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3_ncr:1_{63953447-2002-490D-B2AA-DC86656719E0}" xr6:coauthVersionLast="47" xr6:coauthVersionMax="47" xr10:uidLastSave="{00000000-0000-0000-0000-000000000000}"/>
  <bookViews>
    <workbookView xWindow="-108" yWindow="-108" windowWidth="23256" windowHeight="12456" firstSheet="3" activeTab="11" xr2:uid="{00000000-000D-0000-FFFF-FFFF00000000}"/>
  </bookViews>
  <sheets>
    <sheet name="Customer Names" sheetId="3" r:id="rId1"/>
    <sheet name="Medical Examinations" sheetId="2" r:id="rId2"/>
    <sheet name="Sheet3" sheetId="13" r:id="rId3"/>
    <sheet name="Sheet4" sheetId="17" r:id="rId4"/>
    <sheet name="health care" sheetId="11" r:id="rId5"/>
    <sheet name="Sheet5" sheetId="21" r:id="rId6"/>
    <sheet name="Dashboard" sheetId="22" r:id="rId7"/>
    <sheet name="HEALTH CARE2" sheetId="20" r:id="rId8"/>
    <sheet name="table2" sheetId="9" r:id="rId9"/>
    <sheet name="table1" sheetId="8" r:id="rId10"/>
    <sheet name="table3" sheetId="16" r:id="rId11"/>
    <sheet name="Hospitalisation Details" sheetId="1" r:id="rId12"/>
  </sheets>
  <definedNames>
    <definedName name="ExternalData_3" localSheetId="10" hidden="1">table3!$A$1:$H$2342</definedName>
    <definedName name="ExternalData_5" localSheetId="9" hidden="1">table1!$A$1:$D$2336</definedName>
    <definedName name="ExternalData_6" localSheetId="8" hidden="1">table2!$A$1:$J$2336</definedName>
    <definedName name="Slicer_diabetes_status">#N/A</definedName>
    <definedName name="Slicer_weight_status">#N/A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21" i="22" l="1"/>
  <c r="H5" i="20"/>
  <c r="Q2336" i="20"/>
  <c r="Q2335" i="20"/>
  <c r="Q2334" i="20"/>
  <c r="Q2333" i="20"/>
  <c r="Q2332" i="20"/>
  <c r="Q2331" i="20"/>
  <c r="Q2330" i="20"/>
  <c r="Q2329" i="20"/>
  <c r="Q2328" i="20"/>
  <c r="Q2327" i="20"/>
  <c r="Q2326" i="20"/>
  <c r="Q2325" i="20"/>
  <c r="Q2324" i="20"/>
  <c r="Q2323" i="20"/>
  <c r="Q2322" i="20"/>
  <c r="Q2321" i="20"/>
  <c r="Q2320" i="20"/>
  <c r="Q2319" i="20"/>
  <c r="Q2318" i="20"/>
  <c r="Q2317" i="20"/>
  <c r="Q2316" i="20"/>
  <c r="Q2315" i="20"/>
  <c r="Q2314" i="20"/>
  <c r="Q2313" i="20"/>
  <c r="Q2312" i="20"/>
  <c r="Q2311" i="20"/>
  <c r="Q2310" i="20"/>
  <c r="Q2309" i="20"/>
  <c r="Q2308" i="20"/>
  <c r="Q2307" i="20"/>
  <c r="Q2306" i="20"/>
  <c r="Q2305" i="20"/>
  <c r="Q2304" i="20"/>
  <c r="Q2303" i="20"/>
  <c r="Q2302" i="20"/>
  <c r="Q2301" i="20"/>
  <c r="Q2300" i="20"/>
  <c r="Q2299" i="20"/>
  <c r="Q2298" i="20"/>
  <c r="Q2297" i="20"/>
  <c r="Q2296" i="20"/>
  <c r="Q2295" i="20"/>
  <c r="Q2294" i="20"/>
  <c r="Q2293" i="20"/>
  <c r="Q2292" i="20"/>
  <c r="Q2291" i="20"/>
  <c r="Q2290" i="20"/>
  <c r="Q2289" i="20"/>
  <c r="Q2288" i="20"/>
  <c r="Q2287" i="20"/>
  <c r="Q2286" i="20"/>
  <c r="Q2285" i="20"/>
  <c r="Q2284" i="20"/>
  <c r="Q2283" i="20"/>
  <c r="Q2282" i="20"/>
  <c r="Q2281" i="20"/>
  <c r="Q2280" i="20"/>
  <c r="Q2279" i="20"/>
  <c r="Q2278" i="20"/>
  <c r="Q2277" i="20"/>
  <c r="Q2276" i="20"/>
  <c r="Q2275" i="20"/>
  <c r="Q2274" i="20"/>
  <c r="Q2273" i="20"/>
  <c r="Q2272" i="20"/>
  <c r="Q2271" i="20"/>
  <c r="Q2270" i="20"/>
  <c r="Q2269" i="20"/>
  <c r="Q2268" i="20"/>
  <c r="Q2267" i="20"/>
  <c r="Q2266" i="20"/>
  <c r="Q2265" i="20"/>
  <c r="Q2264" i="20"/>
  <c r="Q2263" i="20"/>
  <c r="Q2262" i="20"/>
  <c r="Q2261" i="20"/>
  <c r="Q2260" i="20"/>
  <c r="Q2259" i="20"/>
  <c r="Q2258" i="20"/>
  <c r="Q2257" i="20"/>
  <c r="Q2256" i="20"/>
  <c r="Q2255" i="20"/>
  <c r="Q2254" i="20"/>
  <c r="Q2253" i="20"/>
  <c r="Q2252" i="20"/>
  <c r="Q2251" i="20"/>
  <c r="Q2250" i="20"/>
  <c r="Q2249" i="20"/>
  <c r="Q2248" i="20"/>
  <c r="Q2247" i="20"/>
  <c r="Q2246" i="20"/>
  <c r="Q2245" i="20"/>
  <c r="Q2244" i="20"/>
  <c r="Q2243" i="20"/>
  <c r="Q2242" i="20"/>
  <c r="Q2241" i="20"/>
  <c r="Q2240" i="20"/>
  <c r="Q2239" i="20"/>
  <c r="Q2238" i="20"/>
  <c r="Q2237" i="20"/>
  <c r="Q2236" i="20"/>
  <c r="Q2235" i="20"/>
  <c r="Q2234" i="20"/>
  <c r="Q2233" i="20"/>
  <c r="Q2232" i="20"/>
  <c r="Q2231" i="20"/>
  <c r="Q2230" i="20"/>
  <c r="Q2229" i="20"/>
  <c r="Q2228" i="20"/>
  <c r="Q2227" i="20"/>
  <c r="Q2226" i="20"/>
  <c r="Q2225" i="20"/>
  <c r="Q2224" i="20"/>
  <c r="Q2223" i="20"/>
  <c r="Q2222" i="20"/>
  <c r="Q2221" i="20"/>
  <c r="Q2220" i="20"/>
  <c r="Q2219" i="20"/>
  <c r="Q2218" i="20"/>
  <c r="Q2217" i="20"/>
  <c r="Q2216" i="20"/>
  <c r="Q2215" i="20"/>
  <c r="Q2214" i="20"/>
  <c r="Q2213" i="20"/>
  <c r="Q2212" i="20"/>
  <c r="Q2211" i="20"/>
  <c r="Q2210" i="20"/>
  <c r="Q2209" i="20"/>
  <c r="Q2208" i="20"/>
  <c r="Q2207" i="20"/>
  <c r="Q2206" i="20"/>
  <c r="Q2205" i="20"/>
  <c r="Q2204" i="20"/>
  <c r="Q2203" i="20"/>
  <c r="Q2202" i="20"/>
  <c r="Q2201" i="20"/>
  <c r="Q2200" i="20"/>
  <c r="Q2199" i="20"/>
  <c r="Q2198" i="20"/>
  <c r="Q2197" i="20"/>
  <c r="Q2196" i="20"/>
  <c r="Q2195" i="20"/>
  <c r="Q2194" i="20"/>
  <c r="Q2193" i="20"/>
  <c r="Q2192" i="20"/>
  <c r="Q2191" i="20"/>
  <c r="Q2190" i="20"/>
  <c r="Q2189" i="20"/>
  <c r="Q2188" i="20"/>
  <c r="Q2187" i="20"/>
  <c r="Q2186" i="20"/>
  <c r="Q2185" i="20"/>
  <c r="Q2184" i="20"/>
  <c r="Q2183" i="20"/>
  <c r="Q2182" i="20"/>
  <c r="Q2181" i="20"/>
  <c r="Q2180" i="20"/>
  <c r="Q2179" i="20"/>
  <c r="Q2178" i="20"/>
  <c r="Q2177" i="20"/>
  <c r="Q2176" i="20"/>
  <c r="Q2175" i="20"/>
  <c r="Q2174" i="20"/>
  <c r="Q2173" i="20"/>
  <c r="Q2172" i="20"/>
  <c r="Q2171" i="20"/>
  <c r="Q2170" i="20"/>
  <c r="Q2169" i="20"/>
  <c r="Q2168" i="20"/>
  <c r="Q2167" i="20"/>
  <c r="Q2166" i="20"/>
  <c r="Q2165" i="20"/>
  <c r="Q2164" i="20"/>
  <c r="Q2163" i="20"/>
  <c r="Q2162" i="20"/>
  <c r="Q2161" i="20"/>
  <c r="Q2160" i="20"/>
  <c r="Q2159" i="20"/>
  <c r="Q2158" i="20"/>
  <c r="Q2157" i="20"/>
  <c r="Q2156" i="20"/>
  <c r="Q2155" i="20"/>
  <c r="Q2154" i="20"/>
  <c r="Q2153" i="20"/>
  <c r="Q2152" i="20"/>
  <c r="Q2151" i="20"/>
  <c r="Q2150" i="20"/>
  <c r="Q2149" i="20"/>
  <c r="Q2148" i="20"/>
  <c r="Q2147" i="20"/>
  <c r="Q2146" i="20"/>
  <c r="Q2145" i="20"/>
  <c r="Q2144" i="20"/>
  <c r="Q2143" i="20"/>
  <c r="Q2142" i="20"/>
  <c r="Q2141" i="20"/>
  <c r="Q2140" i="20"/>
  <c r="Q2139" i="20"/>
  <c r="Q2138" i="20"/>
  <c r="Q2137" i="20"/>
  <c r="Q2136" i="20"/>
  <c r="Q2135" i="20"/>
  <c r="Q2134" i="20"/>
  <c r="Q2133" i="20"/>
  <c r="Q2132" i="20"/>
  <c r="Q2131" i="20"/>
  <c r="Q2130" i="20"/>
  <c r="Q2129" i="20"/>
  <c r="Q2128" i="20"/>
  <c r="Q2127" i="20"/>
  <c r="Q2126" i="20"/>
  <c r="Q2125" i="20"/>
  <c r="Q2124" i="20"/>
  <c r="Q2123" i="20"/>
  <c r="Q2122" i="20"/>
  <c r="Q2121" i="20"/>
  <c r="Q2120" i="20"/>
  <c r="Q2119" i="20"/>
  <c r="Q2118" i="20"/>
  <c r="Q2117" i="20"/>
  <c r="Q2116" i="20"/>
  <c r="Q2115" i="20"/>
  <c r="Q2114" i="20"/>
  <c r="Q2113" i="20"/>
  <c r="Q2112" i="20"/>
  <c r="Q2111" i="20"/>
  <c r="Q2110" i="20"/>
  <c r="Q2109" i="20"/>
  <c r="Q2108" i="20"/>
  <c r="Q2107" i="20"/>
  <c r="Q2106" i="20"/>
  <c r="Q2105" i="20"/>
  <c r="Q2104" i="20"/>
  <c r="Q2103" i="20"/>
  <c r="Q2102" i="20"/>
  <c r="Q2101" i="20"/>
  <c r="Q2100" i="20"/>
  <c r="Q2099" i="20"/>
  <c r="Q2098" i="20"/>
  <c r="Q2097" i="20"/>
  <c r="Q2096" i="20"/>
  <c r="Q2095" i="20"/>
  <c r="Q2094" i="20"/>
  <c r="Q2093" i="20"/>
  <c r="Q2092" i="20"/>
  <c r="Q2091" i="20"/>
  <c r="Q2090" i="20"/>
  <c r="Q2089" i="20"/>
  <c r="Q2088" i="20"/>
  <c r="Q2087" i="20"/>
  <c r="Q2086" i="20"/>
  <c r="Q2085" i="20"/>
  <c r="Q2084" i="20"/>
  <c r="Q2083" i="20"/>
  <c r="Q2082" i="20"/>
  <c r="Q2081" i="20"/>
  <c r="Q2080" i="20"/>
  <c r="Q2079" i="20"/>
  <c r="Q2078" i="20"/>
  <c r="Q2077" i="20"/>
  <c r="Q2076" i="20"/>
  <c r="Q2075" i="20"/>
  <c r="Q2074" i="20"/>
  <c r="Q2073" i="20"/>
  <c r="Q2072" i="20"/>
  <c r="Q2071" i="20"/>
  <c r="Q2070" i="20"/>
  <c r="Q2069" i="20"/>
  <c r="Q2068" i="20"/>
  <c r="Q2067" i="20"/>
  <c r="Q2066" i="20"/>
  <c r="Q2065" i="20"/>
  <c r="Q2064" i="20"/>
  <c r="Q2063" i="20"/>
  <c r="Q2062" i="20"/>
  <c r="Q2061" i="20"/>
  <c r="Q2060" i="20"/>
  <c r="Q2059" i="20"/>
  <c r="Q2058" i="20"/>
  <c r="Q2057" i="20"/>
  <c r="Q2056" i="20"/>
  <c r="Q2055" i="20"/>
  <c r="Q2054" i="20"/>
  <c r="Q2053" i="20"/>
  <c r="Q2052" i="20"/>
  <c r="Q2051" i="20"/>
  <c r="Q2050" i="20"/>
  <c r="Q2049" i="20"/>
  <c r="Q2048" i="20"/>
  <c r="Q2047" i="20"/>
  <c r="Q2046" i="20"/>
  <c r="Q2045" i="20"/>
  <c r="Q2044" i="20"/>
  <c r="Q2043" i="20"/>
  <c r="Q2042" i="20"/>
  <c r="Q2041" i="20"/>
  <c r="Q2040" i="20"/>
  <c r="Q2039" i="20"/>
  <c r="Q2038" i="20"/>
  <c r="Q2037" i="20"/>
  <c r="Q2036" i="20"/>
  <c r="Q2035" i="20"/>
  <c r="Q2034" i="20"/>
  <c r="Q2033" i="20"/>
  <c r="Q2032" i="20"/>
  <c r="Q2031" i="20"/>
  <c r="Q2030" i="20"/>
  <c r="Q2029" i="20"/>
  <c r="Q2028" i="20"/>
  <c r="Q2027" i="20"/>
  <c r="Q2026" i="20"/>
  <c r="Q2025" i="20"/>
  <c r="Q2024" i="20"/>
  <c r="Q2023" i="20"/>
  <c r="Q2022" i="20"/>
  <c r="Q2021" i="20"/>
  <c r="Q2020" i="20"/>
  <c r="Q2019" i="20"/>
  <c r="Q2018" i="20"/>
  <c r="Q2017" i="20"/>
  <c r="Q2016" i="20"/>
  <c r="Q2015" i="20"/>
  <c r="Q2014" i="20"/>
  <c r="Q2013" i="20"/>
  <c r="Q2012" i="20"/>
  <c r="Q2011" i="20"/>
  <c r="Q2010" i="20"/>
  <c r="Q2009" i="20"/>
  <c r="Q2008" i="20"/>
  <c r="Q2007" i="20"/>
  <c r="Q2006" i="20"/>
  <c r="Q2005" i="20"/>
  <c r="Q2004" i="20"/>
  <c r="Q2003" i="20"/>
  <c r="Q2002" i="20"/>
  <c r="Q2001" i="20"/>
  <c r="Q2000" i="20"/>
  <c r="Q1999" i="20"/>
  <c r="Q1998" i="20"/>
  <c r="Q1997" i="20"/>
  <c r="Q1996" i="20"/>
  <c r="Q1995" i="20"/>
  <c r="Q1994" i="20"/>
  <c r="Q1993" i="20"/>
  <c r="Q1992" i="20"/>
  <c r="Q1991" i="20"/>
  <c r="Q1990" i="20"/>
  <c r="Q1989" i="20"/>
  <c r="Q1988" i="20"/>
  <c r="Q1987" i="20"/>
  <c r="Q1986" i="20"/>
  <c r="Q1985" i="20"/>
  <c r="Q1984" i="20"/>
  <c r="Q1983" i="20"/>
  <c r="Q1982" i="20"/>
  <c r="Q1981" i="20"/>
  <c r="Q1980" i="20"/>
  <c r="Q1979" i="20"/>
  <c r="Q1978" i="20"/>
  <c r="Q1977" i="20"/>
  <c r="Q1976" i="20"/>
  <c r="Q1975" i="20"/>
  <c r="Q1974" i="20"/>
  <c r="Q1973" i="20"/>
  <c r="Q1972" i="20"/>
  <c r="Q1971" i="20"/>
  <c r="Q1970" i="20"/>
  <c r="Q1969" i="20"/>
  <c r="Q1968" i="20"/>
  <c r="Q1967" i="20"/>
  <c r="Q1966" i="20"/>
  <c r="Q1965" i="20"/>
  <c r="Q1964" i="20"/>
  <c r="Q1963" i="20"/>
  <c r="Q1962" i="20"/>
  <c r="Q1961" i="20"/>
  <c r="Q1960" i="20"/>
  <c r="Q1959" i="20"/>
  <c r="Q1958" i="20"/>
  <c r="Q1957" i="20"/>
  <c r="Q1956" i="20"/>
  <c r="Q1955" i="20"/>
  <c r="Q1954" i="20"/>
  <c r="Q1953" i="20"/>
  <c r="Q1952" i="20"/>
  <c r="Q1951" i="20"/>
  <c r="Q1950" i="20"/>
  <c r="Q1949" i="20"/>
  <c r="Q1948" i="20"/>
  <c r="Q1947" i="20"/>
  <c r="Q1946" i="20"/>
  <c r="Q1945" i="20"/>
  <c r="Q1944" i="20"/>
  <c r="Q1943" i="20"/>
  <c r="Q1942" i="20"/>
  <c r="Q1941" i="20"/>
  <c r="Q1940" i="20"/>
  <c r="Q1939" i="20"/>
  <c r="Q1938" i="20"/>
  <c r="Q1937" i="20"/>
  <c r="Q1936" i="20"/>
  <c r="Q1935" i="20"/>
  <c r="Q1934" i="20"/>
  <c r="Q1933" i="20"/>
  <c r="Q1932" i="20"/>
  <c r="Q1931" i="20"/>
  <c r="Q1930" i="20"/>
  <c r="Q1929" i="20"/>
  <c r="Q1928" i="20"/>
  <c r="Q1927" i="20"/>
  <c r="Q1926" i="20"/>
  <c r="Q1925" i="20"/>
  <c r="Q1924" i="20"/>
  <c r="Q1923" i="20"/>
  <c r="Q1922" i="20"/>
  <c r="Q1921" i="20"/>
  <c r="Q1920" i="20"/>
  <c r="Q1919" i="20"/>
  <c r="Q1918" i="20"/>
  <c r="Q1917" i="20"/>
  <c r="Q1916" i="20"/>
  <c r="Q1915" i="20"/>
  <c r="Q1914" i="20"/>
  <c r="Q1913" i="20"/>
  <c r="Q1912" i="20"/>
  <c r="Q1911" i="20"/>
  <c r="Q1910" i="20"/>
  <c r="Q1909" i="20"/>
  <c r="Q1908" i="20"/>
  <c r="Q1907" i="20"/>
  <c r="Q1906" i="20"/>
  <c r="Q1905" i="20"/>
  <c r="Q1904" i="20"/>
  <c r="Q1903" i="20"/>
  <c r="Q1902" i="20"/>
  <c r="Q1901" i="20"/>
  <c r="Q1900" i="20"/>
  <c r="Q1899" i="20"/>
  <c r="Q1898" i="20"/>
  <c r="Q1897" i="20"/>
  <c r="Q1896" i="20"/>
  <c r="Q1895" i="20"/>
  <c r="Q1894" i="20"/>
  <c r="Q1893" i="20"/>
  <c r="Q1892" i="20"/>
  <c r="Q1891" i="20"/>
  <c r="Q1890" i="20"/>
  <c r="Q1889" i="20"/>
  <c r="Q1888" i="20"/>
  <c r="Q1887" i="20"/>
  <c r="Q1886" i="20"/>
  <c r="Q1885" i="20"/>
  <c r="Q1884" i="20"/>
  <c r="Q1883" i="20"/>
  <c r="Q1882" i="20"/>
  <c r="Q1881" i="20"/>
  <c r="Q1880" i="20"/>
  <c r="Q1879" i="20"/>
  <c r="Q1878" i="20"/>
  <c r="Q1877" i="20"/>
  <c r="Q1876" i="20"/>
  <c r="Q1875" i="20"/>
  <c r="Q1874" i="20"/>
  <c r="Q1873" i="20"/>
  <c r="Q1872" i="20"/>
  <c r="Q1871" i="20"/>
  <c r="Q1870" i="20"/>
  <c r="Q1869" i="20"/>
  <c r="Q1868" i="20"/>
  <c r="Q1867" i="20"/>
  <c r="Q1866" i="20"/>
  <c r="Q1865" i="20"/>
  <c r="Q1864" i="20"/>
  <c r="Q1863" i="20"/>
  <c r="Q1862" i="20"/>
  <c r="Q1861" i="20"/>
  <c r="Q1860" i="20"/>
  <c r="Q1859" i="20"/>
  <c r="Q1858" i="20"/>
  <c r="Q1857" i="20"/>
  <c r="Q1856" i="20"/>
  <c r="Q1855" i="20"/>
  <c r="Q1854" i="20"/>
  <c r="Q1853" i="20"/>
  <c r="Q1852" i="20"/>
  <c r="Q1851" i="20"/>
  <c r="Q1850" i="20"/>
  <c r="Q1849" i="20"/>
  <c r="Q1848" i="20"/>
  <c r="Q1847" i="20"/>
  <c r="Q1846" i="20"/>
  <c r="Q1845" i="20"/>
  <c r="Q1844" i="20"/>
  <c r="Q1843" i="20"/>
  <c r="Q1842" i="20"/>
  <c r="Q1841" i="20"/>
  <c r="Q1840" i="20"/>
  <c r="Q1839" i="20"/>
  <c r="Q1838" i="20"/>
  <c r="Q1837" i="20"/>
  <c r="Q1836" i="20"/>
  <c r="Q1835" i="20"/>
  <c r="Q1834" i="20"/>
  <c r="Q1833" i="20"/>
  <c r="Q1832" i="20"/>
  <c r="Q1831" i="20"/>
  <c r="Q1830" i="20"/>
  <c r="Q1829" i="20"/>
  <c r="Q1828" i="20"/>
  <c r="Q1827" i="20"/>
  <c r="Q1826" i="20"/>
  <c r="Q1825" i="20"/>
  <c r="Q1824" i="20"/>
  <c r="Q1823" i="20"/>
  <c r="Q1822" i="20"/>
  <c r="Q1821" i="20"/>
  <c r="Q1820" i="20"/>
  <c r="Q1819" i="20"/>
  <c r="Q1818" i="20"/>
  <c r="Q1817" i="20"/>
  <c r="Q1816" i="20"/>
  <c r="Q1815" i="20"/>
  <c r="Q1814" i="20"/>
  <c r="Q1813" i="20"/>
  <c r="Q1812" i="20"/>
  <c r="Q1811" i="20"/>
  <c r="Q1810" i="20"/>
  <c r="Q1809" i="20"/>
  <c r="Q1808" i="20"/>
  <c r="Q1807" i="20"/>
  <c r="Q1806" i="20"/>
  <c r="Q1805" i="20"/>
  <c r="Q1804" i="20"/>
  <c r="Q1803" i="20"/>
  <c r="Q1802" i="20"/>
  <c r="Q1801" i="20"/>
  <c r="Q1800" i="20"/>
  <c r="Q1799" i="20"/>
  <c r="Q1798" i="20"/>
  <c r="Q1797" i="20"/>
  <c r="Q1796" i="20"/>
  <c r="Q1795" i="20"/>
  <c r="Q1794" i="20"/>
  <c r="Q1793" i="20"/>
  <c r="Q1792" i="20"/>
  <c r="Q1791" i="20"/>
  <c r="Q1790" i="20"/>
  <c r="Q1789" i="20"/>
  <c r="Q1788" i="20"/>
  <c r="Q1787" i="20"/>
  <c r="Q1786" i="20"/>
  <c r="Q1785" i="20"/>
  <c r="Q1784" i="20"/>
  <c r="Q1783" i="20"/>
  <c r="Q1782" i="20"/>
  <c r="Q1781" i="20"/>
  <c r="Q1780" i="20"/>
  <c r="Q1779" i="20"/>
  <c r="Q1778" i="20"/>
  <c r="Q1777" i="20"/>
  <c r="Q1776" i="20"/>
  <c r="Q1775" i="20"/>
  <c r="Q1774" i="20"/>
  <c r="Q1773" i="20"/>
  <c r="Q1772" i="20"/>
  <c r="Q1771" i="20"/>
  <c r="Q1770" i="20"/>
  <c r="Q1769" i="20"/>
  <c r="Q1768" i="20"/>
  <c r="Q1767" i="20"/>
  <c r="Q1766" i="20"/>
  <c r="Q1765" i="20"/>
  <c r="Q1764" i="20"/>
  <c r="Q1763" i="20"/>
  <c r="Q1762" i="20"/>
  <c r="Q1761" i="20"/>
  <c r="Q1760" i="20"/>
  <c r="Q1759" i="20"/>
  <c r="Q1758" i="20"/>
  <c r="Q1757" i="20"/>
  <c r="Q1756" i="20"/>
  <c r="Q1755" i="20"/>
  <c r="Q1754" i="20"/>
  <c r="Q1753" i="20"/>
  <c r="Q1752" i="20"/>
  <c r="Q1751" i="20"/>
  <c r="Q1750" i="20"/>
  <c r="Q1749" i="20"/>
  <c r="Q1748" i="20"/>
  <c r="Q1747" i="20"/>
  <c r="Q1746" i="20"/>
  <c r="Q1745" i="20"/>
  <c r="Q1744" i="20"/>
  <c r="Q1743" i="20"/>
  <c r="Q1742" i="20"/>
  <c r="Q1741" i="20"/>
  <c r="Q1740" i="20"/>
  <c r="Q1739" i="20"/>
  <c r="Q1738" i="20"/>
  <c r="Q1737" i="20"/>
  <c r="Q1736" i="20"/>
  <c r="Q1735" i="20"/>
  <c r="Q1734" i="20"/>
  <c r="Q1733" i="20"/>
  <c r="Q1732" i="20"/>
  <c r="Q1731" i="20"/>
  <c r="Q1730" i="20"/>
  <c r="Q1729" i="20"/>
  <c r="Q1728" i="20"/>
  <c r="Q1727" i="20"/>
  <c r="Q1726" i="20"/>
  <c r="Q1725" i="20"/>
  <c r="Q1724" i="20"/>
  <c r="Q1723" i="20"/>
  <c r="Q1722" i="20"/>
  <c r="Q1721" i="20"/>
  <c r="Q1720" i="20"/>
  <c r="Q1719" i="20"/>
  <c r="Q1718" i="20"/>
  <c r="Q1717" i="20"/>
  <c r="Q1716" i="20"/>
  <c r="Q1715" i="20"/>
  <c r="Q1714" i="20"/>
  <c r="Q1713" i="20"/>
  <c r="Q1712" i="20"/>
  <c r="Q1711" i="20"/>
  <c r="Q1710" i="20"/>
  <c r="Q1709" i="20"/>
  <c r="Q1708" i="20"/>
  <c r="Q1707" i="20"/>
  <c r="Q1706" i="20"/>
  <c r="Q1705" i="20"/>
  <c r="Q1704" i="20"/>
  <c r="Q1703" i="20"/>
  <c r="Q1702" i="20"/>
  <c r="Q1701" i="20"/>
  <c r="Q1700" i="20"/>
  <c r="Q1699" i="20"/>
  <c r="Q1698" i="20"/>
  <c r="Q1697" i="20"/>
  <c r="Q1696" i="20"/>
  <c r="Q1695" i="20"/>
  <c r="Q1694" i="20"/>
  <c r="Q1693" i="20"/>
  <c r="Q1692" i="20"/>
  <c r="Q1691" i="20"/>
  <c r="Q1690" i="20"/>
  <c r="Q1689" i="20"/>
  <c r="Q1688" i="20"/>
  <c r="Q1687" i="20"/>
  <c r="Q1686" i="20"/>
  <c r="Q1685" i="20"/>
  <c r="Q1684" i="20"/>
  <c r="Q1683" i="20"/>
  <c r="Q1682" i="20"/>
  <c r="Q1681" i="20"/>
  <c r="Q1680" i="20"/>
  <c r="Q1679" i="20"/>
  <c r="Q1678" i="20"/>
  <c r="Q1677" i="20"/>
  <c r="Q1676" i="20"/>
  <c r="Q1675" i="20"/>
  <c r="Q1674" i="20"/>
  <c r="Q1673" i="20"/>
  <c r="Q1672" i="20"/>
  <c r="Q1671" i="20"/>
  <c r="Q1670" i="20"/>
  <c r="Q1669" i="20"/>
  <c r="Q1668" i="20"/>
  <c r="Q1667" i="20"/>
  <c r="Q1666" i="20"/>
  <c r="Q1665" i="20"/>
  <c r="Q1664" i="20"/>
  <c r="Q1663" i="20"/>
  <c r="Q1662" i="20"/>
  <c r="Q1661" i="20"/>
  <c r="Q1660" i="20"/>
  <c r="Q1659" i="20"/>
  <c r="Q1658" i="20"/>
  <c r="Q1657" i="20"/>
  <c r="Q1656" i="20"/>
  <c r="Q1655" i="20"/>
  <c r="Q1654" i="20"/>
  <c r="Q1653" i="20"/>
  <c r="Q1652" i="20"/>
  <c r="Q1651" i="20"/>
  <c r="Q1650" i="20"/>
  <c r="Q1649" i="20"/>
  <c r="Q1648" i="20"/>
  <c r="Q1647" i="20"/>
  <c r="Q1646" i="20"/>
  <c r="Q1645" i="20"/>
  <c r="Q1644" i="20"/>
  <c r="Q1643" i="20"/>
  <c r="Q1642" i="20"/>
  <c r="Q1641" i="20"/>
  <c r="Q1640" i="20"/>
  <c r="Q1639" i="20"/>
  <c r="Q1638" i="20"/>
  <c r="Q1637" i="20"/>
  <c r="Q1636" i="20"/>
  <c r="Q1635" i="20"/>
  <c r="Q1634" i="20"/>
  <c r="Q1633" i="20"/>
  <c r="Q1632" i="20"/>
  <c r="Q1631" i="20"/>
  <c r="Q1630" i="20"/>
  <c r="Q1629" i="20"/>
  <c r="Q1628" i="20"/>
  <c r="Q1627" i="20"/>
  <c r="Q1626" i="20"/>
  <c r="Q1625" i="20"/>
  <c r="Q1624" i="20"/>
  <c r="Q1623" i="20"/>
  <c r="Q1622" i="20"/>
  <c r="Q1621" i="20"/>
  <c r="Q1620" i="20"/>
  <c r="Q1619" i="20"/>
  <c r="Q1618" i="20"/>
  <c r="Q1617" i="20"/>
  <c r="Q1616" i="20"/>
  <c r="Q1615" i="20"/>
  <c r="Q1614" i="20"/>
  <c r="Q1613" i="20"/>
  <c r="Q1612" i="20"/>
  <c r="Q1611" i="20"/>
  <c r="Q1610" i="20"/>
  <c r="Q1609" i="20"/>
  <c r="Q1608" i="20"/>
  <c r="Q1607" i="20"/>
  <c r="Q1606" i="20"/>
  <c r="Q1605" i="20"/>
  <c r="Q1604" i="20"/>
  <c r="Q1603" i="20"/>
  <c r="Q1602" i="20"/>
  <c r="Q1601" i="20"/>
  <c r="Q1600" i="20"/>
  <c r="Q1599" i="20"/>
  <c r="Q1598" i="20"/>
  <c r="Q1597" i="20"/>
  <c r="Q1596" i="20"/>
  <c r="Q1595" i="20"/>
  <c r="Q1594" i="20"/>
  <c r="Q1593" i="20"/>
  <c r="Q1592" i="20"/>
  <c r="Q1591" i="20"/>
  <c r="Q1590" i="20"/>
  <c r="Q1589" i="20"/>
  <c r="Q1588" i="20"/>
  <c r="Q1587" i="20"/>
  <c r="Q1586" i="20"/>
  <c r="Q1585" i="20"/>
  <c r="Q1584" i="20"/>
  <c r="Q1583" i="20"/>
  <c r="Q1582" i="20"/>
  <c r="Q1581" i="20"/>
  <c r="Q1580" i="20"/>
  <c r="Q1579" i="20"/>
  <c r="Q1578" i="20"/>
  <c r="Q1577" i="20"/>
  <c r="Q1576" i="20"/>
  <c r="Q1575" i="20"/>
  <c r="Q1574" i="20"/>
  <c r="Q1573" i="20"/>
  <c r="Q1572" i="20"/>
  <c r="Q1571" i="20"/>
  <c r="Q1570" i="20"/>
  <c r="Q1569" i="20"/>
  <c r="Q1568" i="20"/>
  <c r="Q1567" i="20"/>
  <c r="Q1566" i="20"/>
  <c r="Q1565" i="20"/>
  <c r="Q1564" i="20"/>
  <c r="Q1563" i="20"/>
  <c r="Q1562" i="20"/>
  <c r="Q1561" i="20"/>
  <c r="Q1560" i="20"/>
  <c r="Q1559" i="20"/>
  <c r="Q1558" i="20"/>
  <c r="Q1557" i="20"/>
  <c r="Q1556" i="20"/>
  <c r="Q1555" i="20"/>
  <c r="Q1554" i="20"/>
  <c r="Q1553" i="20"/>
  <c r="Q1552" i="20"/>
  <c r="Q1551" i="20"/>
  <c r="Q1550" i="20"/>
  <c r="Q1549" i="20"/>
  <c r="Q1548" i="20"/>
  <c r="Q1547" i="20"/>
  <c r="Q1546" i="20"/>
  <c r="Q1545" i="20"/>
  <c r="Q1544" i="20"/>
  <c r="Q1543" i="20"/>
  <c r="Q1542" i="20"/>
  <c r="Q1541" i="20"/>
  <c r="Q1540" i="20"/>
  <c r="Q1539" i="20"/>
  <c r="Q1538" i="20"/>
  <c r="Q1537" i="20"/>
  <c r="Q1536" i="20"/>
  <c r="Q1535" i="20"/>
  <c r="Q1534" i="20"/>
  <c r="Q1533" i="20"/>
  <c r="Q1532" i="20"/>
  <c r="Q1531" i="20"/>
  <c r="Q1530" i="20"/>
  <c r="Q1529" i="20"/>
  <c r="Q1528" i="20"/>
  <c r="Q1527" i="20"/>
  <c r="Q1526" i="20"/>
  <c r="Q1525" i="20"/>
  <c r="Q1524" i="20"/>
  <c r="Q1523" i="20"/>
  <c r="Q1522" i="20"/>
  <c r="Q1521" i="20"/>
  <c r="Q1520" i="20"/>
  <c r="Q1519" i="20"/>
  <c r="Q1518" i="20"/>
  <c r="Q1517" i="20"/>
  <c r="Q1516" i="20"/>
  <c r="Q1515" i="20"/>
  <c r="Q1514" i="20"/>
  <c r="Q1513" i="20"/>
  <c r="Q1512" i="20"/>
  <c r="Q1511" i="20"/>
  <c r="Q1510" i="20"/>
  <c r="Q1509" i="20"/>
  <c r="Q1508" i="20"/>
  <c r="Q1507" i="20"/>
  <c r="Q1506" i="20"/>
  <c r="Q1505" i="20"/>
  <c r="Q1504" i="20"/>
  <c r="Q1503" i="20"/>
  <c r="Q1502" i="20"/>
  <c r="Q1501" i="20"/>
  <c r="Q1500" i="20"/>
  <c r="Q1499" i="20"/>
  <c r="Q1498" i="20"/>
  <c r="Q1497" i="20"/>
  <c r="Q1496" i="20"/>
  <c r="Q1495" i="20"/>
  <c r="Q1494" i="20"/>
  <c r="Q1493" i="20"/>
  <c r="Q1492" i="20"/>
  <c r="Q1491" i="20"/>
  <c r="Q1490" i="20"/>
  <c r="Q1489" i="20"/>
  <c r="Q1488" i="20"/>
  <c r="Q1487" i="20"/>
  <c r="Q1486" i="20"/>
  <c r="Q1485" i="20"/>
  <c r="Q1484" i="20"/>
  <c r="Q1483" i="20"/>
  <c r="Q1482" i="20"/>
  <c r="Q1481" i="20"/>
  <c r="Q1480" i="20"/>
  <c r="Q1479" i="20"/>
  <c r="Q1478" i="20"/>
  <c r="Q1477" i="20"/>
  <c r="Q1476" i="20"/>
  <c r="Q1475" i="20"/>
  <c r="Q1474" i="20"/>
  <c r="Q1473" i="20"/>
  <c r="Q1472" i="20"/>
  <c r="Q1471" i="20"/>
  <c r="Q1470" i="20"/>
  <c r="Q1469" i="20"/>
  <c r="Q1468" i="20"/>
  <c r="Q1467" i="20"/>
  <c r="Q1466" i="20"/>
  <c r="Q1465" i="20"/>
  <c r="Q1464" i="20"/>
  <c r="Q1463" i="20"/>
  <c r="Q1462" i="20"/>
  <c r="Q1461" i="20"/>
  <c r="Q1460" i="20"/>
  <c r="Q1459" i="20"/>
  <c r="Q1458" i="20"/>
  <c r="Q1457" i="20"/>
  <c r="Q1456" i="20"/>
  <c r="Q1455" i="20"/>
  <c r="Q1454" i="20"/>
  <c r="Q1453" i="20"/>
  <c r="Q1452" i="20"/>
  <c r="Q1451" i="20"/>
  <c r="Q1450" i="20"/>
  <c r="Q1449" i="20"/>
  <c r="Q1448" i="20"/>
  <c r="Q1447" i="20"/>
  <c r="Q1446" i="20"/>
  <c r="Q1445" i="20"/>
  <c r="Q1444" i="20"/>
  <c r="Q1443" i="20"/>
  <c r="Q1442" i="20"/>
  <c r="Q1441" i="20"/>
  <c r="Q1440" i="20"/>
  <c r="Q1439" i="20"/>
  <c r="Q1438" i="20"/>
  <c r="Q1437" i="20"/>
  <c r="Q1436" i="20"/>
  <c r="Q1435" i="20"/>
  <c r="Q1434" i="20"/>
  <c r="Q1433" i="20"/>
  <c r="Q1432" i="20"/>
  <c r="Q1431" i="20"/>
  <c r="Q1430" i="20"/>
  <c r="Q1429" i="20"/>
  <c r="Q1428" i="20"/>
  <c r="Q1427" i="20"/>
  <c r="Q1426" i="20"/>
  <c r="Q1425" i="20"/>
  <c r="Q1424" i="20"/>
  <c r="Q1423" i="20"/>
  <c r="Q1422" i="20"/>
  <c r="Q1421" i="20"/>
  <c r="Q1420" i="20"/>
  <c r="Q1419" i="20"/>
  <c r="Q1418" i="20"/>
  <c r="Q1417" i="20"/>
  <c r="Q1416" i="20"/>
  <c r="Q1415" i="20"/>
  <c r="Q1414" i="20"/>
  <c r="Q1413" i="20"/>
  <c r="Q1412" i="20"/>
  <c r="Q1411" i="20"/>
  <c r="Q1410" i="20"/>
  <c r="Q1409" i="20"/>
  <c r="Q1408" i="20"/>
  <c r="Q1407" i="20"/>
  <c r="Q1406" i="20"/>
  <c r="Q1405" i="20"/>
  <c r="Q1404" i="20"/>
  <c r="Q1403" i="20"/>
  <c r="Q1402" i="20"/>
  <c r="Q1401" i="20"/>
  <c r="Q1400" i="20"/>
  <c r="Q1399" i="20"/>
  <c r="Q1398" i="20"/>
  <c r="Q1397" i="20"/>
  <c r="Q1396" i="20"/>
  <c r="Q1395" i="20"/>
  <c r="Q1394" i="20"/>
  <c r="Q1393" i="20"/>
  <c r="Q1392" i="20"/>
  <c r="Q1391" i="20"/>
  <c r="Q1390" i="20"/>
  <c r="Q1389" i="20"/>
  <c r="Q1388" i="20"/>
  <c r="Q1387" i="20"/>
  <c r="Q1386" i="20"/>
  <c r="Q1385" i="20"/>
  <c r="Q1384" i="20"/>
  <c r="Q1383" i="20"/>
  <c r="Q1382" i="20"/>
  <c r="Q1381" i="20"/>
  <c r="Q1380" i="20"/>
  <c r="Q1379" i="20"/>
  <c r="Q1378" i="20"/>
  <c r="Q1377" i="20"/>
  <c r="Q1376" i="20"/>
  <c r="Q1375" i="20"/>
  <c r="Q1374" i="20"/>
  <c r="Q1373" i="20"/>
  <c r="Q1372" i="20"/>
  <c r="Q1371" i="20"/>
  <c r="Q1370" i="20"/>
  <c r="Q1369" i="20"/>
  <c r="Q1368" i="20"/>
  <c r="Q1367" i="20"/>
  <c r="Q1366" i="20"/>
  <c r="Q1365" i="20"/>
  <c r="Q1364" i="20"/>
  <c r="Q1363" i="20"/>
  <c r="Q1362" i="20"/>
  <c r="Q1361" i="20"/>
  <c r="Q1360" i="20"/>
  <c r="Q1359" i="20"/>
  <c r="Q1358" i="20"/>
  <c r="Q1357" i="20"/>
  <c r="Q1356" i="20"/>
  <c r="Q1355" i="20"/>
  <c r="Q1354" i="20"/>
  <c r="Q1353" i="20"/>
  <c r="Q1352" i="20"/>
  <c r="Q1351" i="20"/>
  <c r="Q1350" i="20"/>
  <c r="Q1349" i="20"/>
  <c r="Q1348" i="20"/>
  <c r="Q1347" i="20"/>
  <c r="Q1346" i="20"/>
  <c r="Q1345" i="20"/>
  <c r="Q1344" i="20"/>
  <c r="Q1343" i="20"/>
  <c r="Q1342" i="20"/>
  <c r="Q1341" i="20"/>
  <c r="Q1340" i="20"/>
  <c r="Q1339" i="20"/>
  <c r="Q1338" i="20"/>
  <c r="Q1337" i="20"/>
  <c r="Q1336" i="20"/>
  <c r="Q1335" i="20"/>
  <c r="Q1334" i="20"/>
  <c r="Q1333" i="20"/>
  <c r="Q1332" i="20"/>
  <c r="Q1331" i="20"/>
  <c r="Q1330" i="20"/>
  <c r="Q1329" i="20"/>
  <c r="Q1328" i="20"/>
  <c r="Q1327" i="20"/>
  <c r="Q1326" i="20"/>
  <c r="Q1325" i="20"/>
  <c r="Q1324" i="20"/>
  <c r="Q1323" i="20"/>
  <c r="Q1322" i="20"/>
  <c r="Q1321" i="20"/>
  <c r="Q1320" i="20"/>
  <c r="Q1319" i="20"/>
  <c r="Q1318" i="20"/>
  <c r="Q1317" i="20"/>
  <c r="Q1316" i="20"/>
  <c r="Q1315" i="20"/>
  <c r="Q1314" i="20"/>
  <c r="Q1313" i="20"/>
  <c r="Q1312" i="20"/>
  <c r="Q1311" i="20"/>
  <c r="Q1310" i="20"/>
  <c r="Q1309" i="20"/>
  <c r="Q1308" i="20"/>
  <c r="Q1307" i="20"/>
  <c r="Q1306" i="20"/>
  <c r="Q1305" i="20"/>
  <c r="Q1304" i="20"/>
  <c r="Q1303" i="20"/>
  <c r="Q1302" i="20"/>
  <c r="Q1301" i="20"/>
  <c r="Q1300" i="20"/>
  <c r="Q1299" i="20"/>
  <c r="Q1298" i="20"/>
  <c r="Q1297" i="20"/>
  <c r="Q1296" i="20"/>
  <c r="Q1295" i="20"/>
  <c r="Q1294" i="20"/>
  <c r="Q1293" i="20"/>
  <c r="Q1292" i="20"/>
  <c r="Q1291" i="20"/>
  <c r="Q1290" i="20"/>
  <c r="Q1289" i="20"/>
  <c r="Q1288" i="20"/>
  <c r="Q1287" i="20"/>
  <c r="Q1286" i="20"/>
  <c r="Q1285" i="20"/>
  <c r="Q1284" i="20"/>
  <c r="Q1283" i="20"/>
  <c r="Q1282" i="20"/>
  <c r="Q1281" i="20"/>
  <c r="Q1280" i="20"/>
  <c r="Q1279" i="20"/>
  <c r="Q1278" i="20"/>
  <c r="Q1277" i="20"/>
  <c r="Q1276" i="20"/>
  <c r="Q1275" i="20"/>
  <c r="Q1274" i="20"/>
  <c r="Q1273" i="20"/>
  <c r="Q1272" i="20"/>
  <c r="Q1271" i="20"/>
  <c r="Q1270" i="20"/>
  <c r="Q1269" i="20"/>
  <c r="Q1268" i="20"/>
  <c r="Q1267" i="20"/>
  <c r="Q1266" i="20"/>
  <c r="Q1265" i="20"/>
  <c r="Q1264" i="20"/>
  <c r="Q1263" i="20"/>
  <c r="Q1262" i="20"/>
  <c r="Q1261" i="20"/>
  <c r="Q1260" i="20"/>
  <c r="Q1259" i="20"/>
  <c r="Q1258" i="20"/>
  <c r="Q1257" i="20"/>
  <c r="Q1256" i="20"/>
  <c r="Q1255" i="20"/>
  <c r="Q1254" i="20"/>
  <c r="Q1253" i="20"/>
  <c r="Q1252" i="20"/>
  <c r="Q1251" i="20"/>
  <c r="Q1250" i="20"/>
  <c r="Q1249" i="20"/>
  <c r="Q1248" i="20"/>
  <c r="Q1247" i="20"/>
  <c r="Q1246" i="20"/>
  <c r="Q1245" i="20"/>
  <c r="Q1244" i="20"/>
  <c r="Q1243" i="20"/>
  <c r="Q1242" i="20"/>
  <c r="Q1241" i="20"/>
  <c r="Q1240" i="20"/>
  <c r="Q1239" i="20"/>
  <c r="Q1238" i="20"/>
  <c r="Q1237" i="20"/>
  <c r="Q1236" i="20"/>
  <c r="Q1235" i="20"/>
  <c r="Q1234" i="20"/>
  <c r="Q1233" i="20"/>
  <c r="Q1232" i="20"/>
  <c r="Q1231" i="20"/>
  <c r="Q1230" i="20"/>
  <c r="Q1229" i="20"/>
  <c r="Q1228" i="20"/>
  <c r="Q1227" i="20"/>
  <c r="Q1226" i="20"/>
  <c r="Q1225" i="20"/>
  <c r="Q1224" i="20"/>
  <c r="Q1223" i="20"/>
  <c r="Q1222" i="20"/>
  <c r="Q1221" i="20"/>
  <c r="Q1220" i="20"/>
  <c r="Q1219" i="20"/>
  <c r="Q1218" i="20"/>
  <c r="Q1217" i="20"/>
  <c r="Q1216" i="20"/>
  <c r="Q1215" i="20"/>
  <c r="Q1214" i="20"/>
  <c r="Q1213" i="20"/>
  <c r="Q1212" i="20"/>
  <c r="Q1211" i="20"/>
  <c r="Q1210" i="20"/>
  <c r="Q1209" i="20"/>
  <c r="Q1208" i="20"/>
  <c r="Q1207" i="20"/>
  <c r="Q1206" i="20"/>
  <c r="Q1205" i="20"/>
  <c r="Q1204" i="20"/>
  <c r="Q1203" i="20"/>
  <c r="Q1202" i="20"/>
  <c r="Q1201" i="20"/>
  <c r="Q1200" i="20"/>
  <c r="Q1199" i="20"/>
  <c r="Q1198" i="20"/>
  <c r="Q1197" i="20"/>
  <c r="Q1196" i="20"/>
  <c r="Q1195" i="20"/>
  <c r="Q1194" i="20"/>
  <c r="Q1193" i="20"/>
  <c r="Q1192" i="20"/>
  <c r="Q1191" i="20"/>
  <c r="Q1190" i="20"/>
  <c r="Q1189" i="20"/>
  <c r="Q1188" i="20"/>
  <c r="Q1187" i="20"/>
  <c r="Q1186" i="20"/>
  <c r="Q1185" i="20"/>
  <c r="Q1184" i="20"/>
  <c r="Q1183" i="20"/>
  <c r="Q1182" i="20"/>
  <c r="Q1181" i="20"/>
  <c r="Q1180" i="20"/>
  <c r="Q1179" i="20"/>
  <c r="Q1178" i="20"/>
  <c r="Q1177" i="20"/>
  <c r="Q1176" i="20"/>
  <c r="Q1175" i="20"/>
  <c r="Q1174" i="20"/>
  <c r="Q1173" i="20"/>
  <c r="Q1172" i="20"/>
  <c r="Q1171" i="20"/>
  <c r="Q1170" i="20"/>
  <c r="Q1169" i="20"/>
  <c r="Q1168" i="20"/>
  <c r="Q1167" i="20"/>
  <c r="Q1166" i="20"/>
  <c r="Q1165" i="20"/>
  <c r="Q1164" i="20"/>
  <c r="Q1163" i="20"/>
  <c r="Q1162" i="20"/>
  <c r="Q1161" i="20"/>
  <c r="Q1160" i="20"/>
  <c r="Q1159" i="20"/>
  <c r="Q1158" i="20"/>
  <c r="Q1157" i="20"/>
  <c r="Q1156" i="20"/>
  <c r="Q1155" i="20"/>
  <c r="Q1154" i="20"/>
  <c r="Q1153" i="20"/>
  <c r="Q1152" i="20"/>
  <c r="Q1151" i="20"/>
  <c r="Q1150" i="20"/>
  <c r="Q1149" i="20"/>
  <c r="Q1148" i="20"/>
  <c r="Q1147" i="20"/>
  <c r="Q1146" i="20"/>
  <c r="Q1145" i="20"/>
  <c r="Q1144" i="20"/>
  <c r="Q1143" i="20"/>
  <c r="Q1142" i="20"/>
  <c r="Q1141" i="20"/>
  <c r="Q1140" i="20"/>
  <c r="Q1139" i="20"/>
  <c r="Q1138" i="20"/>
  <c r="Q1137" i="20"/>
  <c r="Q1136" i="20"/>
  <c r="Q1135" i="20"/>
  <c r="Q1134" i="20"/>
  <c r="Q1133" i="20"/>
  <c r="Q1132" i="20"/>
  <c r="Q1131" i="20"/>
  <c r="Q1130" i="20"/>
  <c r="Q1129" i="20"/>
  <c r="Q1128" i="20"/>
  <c r="Q1127" i="20"/>
  <c r="Q1126" i="20"/>
  <c r="Q1125" i="20"/>
  <c r="Q1124" i="20"/>
  <c r="Q1123" i="20"/>
  <c r="Q1122" i="20"/>
  <c r="Q1121" i="20"/>
  <c r="Q1120" i="20"/>
  <c r="Q1119" i="20"/>
  <c r="Q1118" i="20"/>
  <c r="Q1117" i="20"/>
  <c r="Q1116" i="20"/>
  <c r="Q1115" i="20"/>
  <c r="Q1114" i="20"/>
  <c r="Q1113" i="20"/>
  <c r="Q1112" i="20"/>
  <c r="Q1111" i="20"/>
  <c r="Q1110" i="20"/>
  <c r="Q1109" i="20"/>
  <c r="Q1108" i="20"/>
  <c r="Q1107" i="20"/>
  <c r="Q1106" i="20"/>
  <c r="Q1105" i="20"/>
  <c r="Q1104" i="20"/>
  <c r="Q1103" i="20"/>
  <c r="Q1102" i="20"/>
  <c r="Q1101" i="20"/>
  <c r="Q1100" i="20"/>
  <c r="Q1099" i="20"/>
  <c r="Q1098" i="20"/>
  <c r="Q1097" i="20"/>
  <c r="Q1096" i="20"/>
  <c r="Q1095" i="20"/>
  <c r="Q1094" i="20"/>
  <c r="Q1093" i="20"/>
  <c r="Q1092" i="20"/>
  <c r="Q1091" i="20"/>
  <c r="Q1090" i="20"/>
  <c r="Q1089" i="20"/>
  <c r="Q1088" i="20"/>
  <c r="Q1087" i="20"/>
  <c r="Q1086" i="20"/>
  <c r="Q1085" i="20"/>
  <c r="Q1084" i="20"/>
  <c r="Q1083" i="20"/>
  <c r="Q1082" i="20"/>
  <c r="Q1081" i="20"/>
  <c r="Q1080" i="20"/>
  <c r="Q1079" i="20"/>
  <c r="Q1078" i="20"/>
  <c r="Q1077" i="20"/>
  <c r="Q1076" i="20"/>
  <c r="Q1075" i="20"/>
  <c r="Q1074" i="20"/>
  <c r="Q1073" i="20"/>
  <c r="Q1072" i="20"/>
  <c r="Q1071" i="20"/>
  <c r="Q1070" i="20"/>
  <c r="Q1069" i="20"/>
  <c r="Q1068" i="20"/>
  <c r="Q1067" i="20"/>
  <c r="Q1066" i="20"/>
  <c r="Q1065" i="20"/>
  <c r="Q1064" i="20"/>
  <c r="Q1063" i="20"/>
  <c r="Q1062" i="20"/>
  <c r="Q1061" i="20"/>
  <c r="Q1060" i="20"/>
  <c r="Q1059" i="20"/>
  <c r="Q1058" i="20"/>
  <c r="Q1057" i="20"/>
  <c r="Q1056" i="20"/>
  <c r="Q1055" i="20"/>
  <c r="Q1054" i="20"/>
  <c r="Q1053" i="20"/>
  <c r="Q1052" i="20"/>
  <c r="Q1051" i="20"/>
  <c r="Q1050" i="20"/>
  <c r="Q1049" i="20"/>
  <c r="Q1048" i="20"/>
  <c r="Q1047" i="20"/>
  <c r="Q1046" i="20"/>
  <c r="Q1045" i="20"/>
  <c r="Q1044" i="20"/>
  <c r="Q1043" i="20"/>
  <c r="Q1042" i="20"/>
  <c r="Q1041" i="20"/>
  <c r="Q1040" i="20"/>
  <c r="Q1039" i="20"/>
  <c r="Q1038" i="20"/>
  <c r="Q1037" i="20"/>
  <c r="Q1036" i="20"/>
  <c r="Q1035" i="20"/>
  <c r="Q1034" i="20"/>
  <c r="Q1033" i="20"/>
  <c r="Q1032" i="20"/>
  <c r="Q1031" i="20"/>
  <c r="Q1030" i="20"/>
  <c r="Q1029" i="20"/>
  <c r="Q1028" i="20"/>
  <c r="Q1027" i="20"/>
  <c r="Q1026" i="20"/>
  <c r="Q1025" i="20"/>
  <c r="Q1024" i="20"/>
  <c r="Q1023" i="20"/>
  <c r="Q1022" i="20"/>
  <c r="Q1021" i="20"/>
  <c r="Q1020" i="20"/>
  <c r="Q1019" i="20"/>
  <c r="Q1018" i="20"/>
  <c r="Q1017" i="20"/>
  <c r="Q1016" i="20"/>
  <c r="Q1015" i="20"/>
  <c r="Q1014" i="20"/>
  <c r="Q1013" i="20"/>
  <c r="Q1012" i="20"/>
  <c r="Q1011" i="20"/>
  <c r="Q1010" i="20"/>
  <c r="Q1009" i="20"/>
  <c r="Q1008" i="20"/>
  <c r="Q1007" i="20"/>
  <c r="Q1006" i="20"/>
  <c r="Q1005" i="20"/>
  <c r="Q1004" i="20"/>
  <c r="Q1003" i="20"/>
  <c r="Q1002" i="20"/>
  <c r="Q1001" i="20"/>
  <c r="Q1000" i="20"/>
  <c r="Q999" i="20"/>
  <c r="Q998" i="20"/>
  <c r="Q997" i="20"/>
  <c r="Q996" i="20"/>
  <c r="Q995" i="20"/>
  <c r="Q994" i="20"/>
  <c r="Q993" i="20"/>
  <c r="Q992" i="20"/>
  <c r="Q991" i="20"/>
  <c r="Q990" i="20"/>
  <c r="Q989" i="20"/>
  <c r="Q988" i="20"/>
  <c r="Q987" i="20"/>
  <c r="Q986" i="20"/>
  <c r="Q985" i="20"/>
  <c r="Q984" i="20"/>
  <c r="Q983" i="20"/>
  <c r="Q982" i="20"/>
  <c r="Q981" i="20"/>
  <c r="Q980" i="20"/>
  <c r="Q979" i="20"/>
  <c r="Q978" i="20"/>
  <c r="Q977" i="20"/>
  <c r="Q976" i="20"/>
  <c r="Q975" i="20"/>
  <c r="Q974" i="20"/>
  <c r="Q973" i="20"/>
  <c r="Q972" i="20"/>
  <c r="Q971" i="20"/>
  <c r="Q970" i="20"/>
  <c r="Q969" i="20"/>
  <c r="Q968" i="20"/>
  <c r="Q967" i="20"/>
  <c r="Q966" i="20"/>
  <c r="Q965" i="20"/>
  <c r="Q964" i="20"/>
  <c r="Q963" i="20"/>
  <c r="Q962" i="20"/>
  <c r="Q961" i="20"/>
  <c r="Q960" i="20"/>
  <c r="Q959" i="20"/>
  <c r="Q958" i="20"/>
  <c r="Q957" i="20"/>
  <c r="Q956" i="20"/>
  <c r="Q955" i="20"/>
  <c r="Q954" i="20"/>
  <c r="Q953" i="20"/>
  <c r="Q952" i="20"/>
  <c r="Q951" i="20"/>
  <c r="Q950" i="20"/>
  <c r="Q949" i="20"/>
  <c r="Q948" i="20"/>
  <c r="Q947" i="20"/>
  <c r="Q946" i="20"/>
  <c r="Q945" i="20"/>
  <c r="Q944" i="20"/>
  <c r="Q943" i="20"/>
  <c r="Q942" i="20"/>
  <c r="Q941" i="20"/>
  <c r="Q940" i="20"/>
  <c r="Q939" i="20"/>
  <c r="Q938" i="20"/>
  <c r="Q937" i="20"/>
  <c r="Q936" i="20"/>
  <c r="Q935" i="20"/>
  <c r="Q934" i="20"/>
  <c r="Q933" i="20"/>
  <c r="Q932" i="20"/>
  <c r="Q931" i="20"/>
  <c r="Q930" i="20"/>
  <c r="Q929" i="20"/>
  <c r="Q928" i="20"/>
  <c r="Q927" i="20"/>
  <c r="Q926" i="20"/>
  <c r="Q925" i="20"/>
  <c r="Q924" i="20"/>
  <c r="Q923" i="20"/>
  <c r="Q922" i="20"/>
  <c r="Q921" i="20"/>
  <c r="Q920" i="20"/>
  <c r="Q919" i="20"/>
  <c r="Q918" i="20"/>
  <c r="Q917" i="20"/>
  <c r="Q916" i="20"/>
  <c r="Q915" i="20"/>
  <c r="Q914" i="20"/>
  <c r="Q913" i="20"/>
  <c r="Q912" i="20"/>
  <c r="Q911" i="20"/>
  <c r="Q910" i="20"/>
  <c r="Q909" i="20"/>
  <c r="Q908" i="20"/>
  <c r="Q907" i="20"/>
  <c r="Q906" i="20"/>
  <c r="Q905" i="20"/>
  <c r="Q904" i="20"/>
  <c r="Q903" i="20"/>
  <c r="Q902" i="20"/>
  <c r="Q901" i="20"/>
  <c r="Q900" i="20"/>
  <c r="Q899" i="20"/>
  <c r="Q898" i="20"/>
  <c r="Q897" i="20"/>
  <c r="Q896" i="20"/>
  <c r="Q895" i="20"/>
  <c r="Q894" i="20"/>
  <c r="Q893" i="20"/>
  <c r="Q892" i="20"/>
  <c r="Q891" i="20"/>
  <c r="Q890" i="20"/>
  <c r="Q889" i="20"/>
  <c r="Q888" i="20"/>
  <c r="Q887" i="20"/>
  <c r="Q886" i="20"/>
  <c r="Q885" i="20"/>
  <c r="Q884" i="20"/>
  <c r="Q883" i="20"/>
  <c r="Q882" i="20"/>
  <c r="Q881" i="20"/>
  <c r="Q880" i="20"/>
  <c r="Q879" i="20"/>
  <c r="Q878" i="20"/>
  <c r="Q877" i="20"/>
  <c r="Q876" i="20"/>
  <c r="Q875" i="20"/>
  <c r="Q874" i="20"/>
  <c r="Q873" i="20"/>
  <c r="Q872" i="20"/>
  <c r="Q871" i="20"/>
  <c r="Q870" i="20"/>
  <c r="Q869" i="20"/>
  <c r="Q868" i="20"/>
  <c r="Q867" i="20"/>
  <c r="Q866" i="20"/>
  <c r="Q865" i="20"/>
  <c r="Q864" i="20"/>
  <c r="Q863" i="20"/>
  <c r="Q862" i="20"/>
  <c r="Q861" i="20"/>
  <c r="Q860" i="20"/>
  <c r="Q859" i="20"/>
  <c r="Q858" i="20"/>
  <c r="Q857" i="20"/>
  <c r="Q856" i="20"/>
  <c r="Q855" i="20"/>
  <c r="Q854" i="20"/>
  <c r="Q853" i="20"/>
  <c r="Q852" i="20"/>
  <c r="Q851" i="20"/>
  <c r="Q850" i="20"/>
  <c r="Q849" i="20"/>
  <c r="Q848" i="20"/>
  <c r="Q847" i="20"/>
  <c r="Q846" i="20"/>
  <c r="Q845" i="20"/>
  <c r="Q844" i="20"/>
  <c r="Q843" i="20"/>
  <c r="Q842" i="20"/>
  <c r="Q841" i="20"/>
  <c r="Q840" i="20"/>
  <c r="Q839" i="20"/>
  <c r="Q838" i="20"/>
  <c r="Q837" i="20"/>
  <c r="Q836" i="20"/>
  <c r="Q835" i="20"/>
  <c r="Q834" i="20"/>
  <c r="Q833" i="20"/>
  <c r="Q832" i="20"/>
  <c r="Q831" i="20"/>
  <c r="Q830" i="20"/>
  <c r="Q829" i="20"/>
  <c r="Q828" i="20"/>
  <c r="Q827" i="20"/>
  <c r="Q826" i="20"/>
  <c r="Q825" i="20"/>
  <c r="Q824" i="20"/>
  <c r="Q823" i="20"/>
  <c r="Q822" i="20"/>
  <c r="Q821" i="20"/>
  <c r="Q820" i="20"/>
  <c r="Q819" i="20"/>
  <c r="Q818" i="20"/>
  <c r="Q817" i="20"/>
  <c r="Q816" i="20"/>
  <c r="Q815" i="20"/>
  <c r="Q814" i="20"/>
  <c r="Q813" i="20"/>
  <c r="Q812" i="20"/>
  <c r="Q811" i="20"/>
  <c r="Q810" i="20"/>
  <c r="Q809" i="20"/>
  <c r="Q808" i="20"/>
  <c r="Q807" i="20"/>
  <c r="Q806" i="20"/>
  <c r="Q805" i="20"/>
  <c r="Q804" i="20"/>
  <c r="Q803" i="20"/>
  <c r="Q802" i="20"/>
  <c r="Q801" i="20"/>
  <c r="Q800" i="20"/>
  <c r="Q799" i="20"/>
  <c r="Q798" i="20"/>
  <c r="Q797" i="20"/>
  <c r="Q796" i="20"/>
  <c r="Q795" i="20"/>
  <c r="Q794" i="20"/>
  <c r="Q793" i="20"/>
  <c r="Q792" i="20"/>
  <c r="Q791" i="20"/>
  <c r="Q790" i="20"/>
  <c r="Q789" i="20"/>
  <c r="Q788" i="20"/>
  <c r="Q787" i="20"/>
  <c r="Q786" i="20"/>
  <c r="Q785" i="20"/>
  <c r="Q784" i="20"/>
  <c r="Q783" i="20"/>
  <c r="Q782" i="20"/>
  <c r="Q781" i="20"/>
  <c r="Q780" i="20"/>
  <c r="Q779" i="20"/>
  <c r="Q778" i="20"/>
  <c r="Q777" i="20"/>
  <c r="Q776" i="20"/>
  <c r="Q775" i="20"/>
  <c r="Q774" i="20"/>
  <c r="Q773" i="20"/>
  <c r="Q772" i="20"/>
  <c r="Q771" i="20"/>
  <c r="Q770" i="20"/>
  <c r="Q769" i="20"/>
  <c r="Q768" i="20"/>
  <c r="Q767" i="20"/>
  <c r="Q766" i="20"/>
  <c r="Q765" i="20"/>
  <c r="Q764" i="20"/>
  <c r="Q763" i="20"/>
  <c r="Q762" i="20"/>
  <c r="Q761" i="20"/>
  <c r="Q760" i="20"/>
  <c r="Q759" i="20"/>
  <c r="Q758" i="20"/>
  <c r="Q757" i="20"/>
  <c r="Q756" i="20"/>
  <c r="Q755" i="20"/>
  <c r="Q754" i="20"/>
  <c r="Q753" i="20"/>
  <c r="Q752" i="20"/>
  <c r="Q751" i="20"/>
  <c r="Q750" i="20"/>
  <c r="Q749" i="20"/>
  <c r="Q748" i="20"/>
  <c r="Q747" i="20"/>
  <c r="Q746" i="20"/>
  <c r="Q745" i="20"/>
  <c r="Q744" i="20"/>
  <c r="Q743" i="20"/>
  <c r="Q742" i="20"/>
  <c r="Q741" i="20"/>
  <c r="Q740" i="20"/>
  <c r="Q739" i="20"/>
  <c r="Q738" i="20"/>
  <c r="Q737" i="20"/>
  <c r="Q736" i="20"/>
  <c r="Q735" i="20"/>
  <c r="Q734" i="20"/>
  <c r="Q733" i="20"/>
  <c r="Q732" i="20"/>
  <c r="Q731" i="20"/>
  <c r="Q730" i="20"/>
  <c r="Q729" i="20"/>
  <c r="Q728" i="20"/>
  <c r="Q727" i="20"/>
  <c r="Q726" i="20"/>
  <c r="Q725" i="20"/>
  <c r="Q724" i="20"/>
  <c r="Q723" i="20"/>
  <c r="Q722" i="20"/>
  <c r="Q721" i="20"/>
  <c r="Q720" i="20"/>
  <c r="Q719" i="20"/>
  <c r="Q718" i="20"/>
  <c r="Q717" i="20"/>
  <c r="Q716" i="20"/>
  <c r="Q715" i="20"/>
  <c r="Q714" i="20"/>
  <c r="Q713" i="20"/>
  <c r="Q712" i="20"/>
  <c r="Q711" i="20"/>
  <c r="Q710" i="20"/>
  <c r="Q709" i="20"/>
  <c r="Q708" i="20"/>
  <c r="Q707" i="20"/>
  <c r="Q706" i="20"/>
  <c r="Q705" i="20"/>
  <c r="Q704" i="20"/>
  <c r="Q703" i="20"/>
  <c r="Q702" i="20"/>
  <c r="Q701" i="20"/>
  <c r="Q700" i="20"/>
  <c r="Q699" i="20"/>
  <c r="Q698" i="20"/>
  <c r="Q697" i="20"/>
  <c r="Q696" i="20"/>
  <c r="Q695" i="20"/>
  <c r="Q694" i="20"/>
  <c r="Q693" i="20"/>
  <c r="Q692" i="20"/>
  <c r="Q691" i="20"/>
  <c r="Q690" i="20"/>
  <c r="Q689" i="20"/>
  <c r="Q688" i="20"/>
  <c r="Q687" i="20"/>
  <c r="Q686" i="20"/>
  <c r="Q685" i="20"/>
  <c r="Q684" i="20"/>
  <c r="Q683" i="20"/>
  <c r="Q682" i="20"/>
  <c r="Q681" i="20"/>
  <c r="Q680" i="20"/>
  <c r="Q679" i="20"/>
  <c r="Q678" i="20"/>
  <c r="Q677" i="20"/>
  <c r="Q676" i="20"/>
  <c r="Q675" i="20"/>
  <c r="Q674" i="20"/>
  <c r="Q673" i="20"/>
  <c r="Q672" i="20"/>
  <c r="Q671" i="20"/>
  <c r="Q670" i="20"/>
  <c r="Q669" i="20"/>
  <c r="Q668" i="20"/>
  <c r="Q667" i="20"/>
  <c r="Q666" i="20"/>
  <c r="Q665" i="20"/>
  <c r="Q664" i="20"/>
  <c r="Q663" i="20"/>
  <c r="Q662" i="20"/>
  <c r="Q661" i="20"/>
  <c r="Q660" i="20"/>
  <c r="Q659" i="20"/>
  <c r="Q658" i="20"/>
  <c r="Q657" i="20"/>
  <c r="Q656" i="20"/>
  <c r="Q655" i="20"/>
  <c r="Q654" i="20"/>
  <c r="Q653" i="20"/>
  <c r="Q652" i="20"/>
  <c r="Q651" i="20"/>
  <c r="Q650" i="20"/>
  <c r="Q649" i="20"/>
  <c r="Q648" i="20"/>
  <c r="Q647" i="20"/>
  <c r="Q646" i="20"/>
  <c r="Q645" i="20"/>
  <c r="Q644" i="20"/>
  <c r="Q643" i="20"/>
  <c r="Q642" i="20"/>
  <c r="Q641" i="20"/>
  <c r="Q640" i="20"/>
  <c r="Q639" i="20"/>
  <c r="Q638" i="20"/>
  <c r="Q637" i="20"/>
  <c r="Q636" i="20"/>
  <c r="Q635" i="20"/>
  <c r="Q634" i="20"/>
  <c r="Q633" i="20"/>
  <c r="Q632" i="20"/>
  <c r="Q631" i="20"/>
  <c r="Q630" i="20"/>
  <c r="Q629" i="20"/>
  <c r="Q628" i="20"/>
  <c r="Q627" i="20"/>
  <c r="Q626" i="20"/>
  <c r="Q625" i="20"/>
  <c r="Q624" i="20"/>
  <c r="Q623" i="20"/>
  <c r="Q622" i="20"/>
  <c r="Q621" i="20"/>
  <c r="Q620" i="20"/>
  <c r="Q619" i="20"/>
  <c r="Q618" i="20"/>
  <c r="Q617" i="20"/>
  <c r="Q616" i="20"/>
  <c r="Q615" i="20"/>
  <c r="Q614" i="20"/>
  <c r="Q613" i="20"/>
  <c r="Q612" i="20"/>
  <c r="Q611" i="20"/>
  <c r="Q610" i="20"/>
  <c r="Q609" i="20"/>
  <c r="Q608" i="20"/>
  <c r="Q607" i="20"/>
  <c r="Q606" i="20"/>
  <c r="Q605" i="20"/>
  <c r="Q604" i="20"/>
  <c r="Q603" i="20"/>
  <c r="Q602" i="20"/>
  <c r="Q601" i="20"/>
  <c r="Q600" i="20"/>
  <c r="Q599" i="20"/>
  <c r="Q598" i="20"/>
  <c r="Q597" i="20"/>
  <c r="Q596" i="20"/>
  <c r="Q595" i="20"/>
  <c r="Q594" i="20"/>
  <c r="Q593" i="20"/>
  <c r="Q592" i="20"/>
  <c r="Q591" i="20"/>
  <c r="Q590" i="20"/>
  <c r="Q589" i="20"/>
  <c r="Q588" i="20"/>
  <c r="Q587" i="20"/>
  <c r="Q586" i="20"/>
  <c r="Q585" i="20"/>
  <c r="Q584" i="20"/>
  <c r="Q583" i="20"/>
  <c r="Q582" i="20"/>
  <c r="Q581" i="20"/>
  <c r="Q580" i="20"/>
  <c r="Q579" i="20"/>
  <c r="Q578" i="20"/>
  <c r="Q577" i="20"/>
  <c r="Q576" i="20"/>
  <c r="Q575" i="20"/>
  <c r="Q574" i="20"/>
  <c r="Q573" i="20"/>
  <c r="Q572" i="20"/>
  <c r="Q571" i="20"/>
  <c r="Q570" i="20"/>
  <c r="Q569" i="20"/>
  <c r="Q568" i="20"/>
  <c r="Q567" i="20"/>
  <c r="Q566" i="20"/>
  <c r="Q565" i="20"/>
  <c r="Q564" i="20"/>
  <c r="Q563" i="20"/>
  <c r="Q562" i="20"/>
  <c r="Q561" i="20"/>
  <c r="Q560" i="20"/>
  <c r="Q559" i="20"/>
  <c r="Q558" i="20"/>
  <c r="Q557" i="20"/>
  <c r="Q556" i="20"/>
  <c r="Q555" i="20"/>
  <c r="Q554" i="20"/>
  <c r="Q553" i="20"/>
  <c r="Q552" i="20"/>
  <c r="Q551" i="20"/>
  <c r="Q550" i="20"/>
  <c r="Q549" i="20"/>
  <c r="Q548" i="20"/>
  <c r="Q547" i="20"/>
  <c r="Q546" i="20"/>
  <c r="Q545" i="20"/>
  <c r="Q544" i="20"/>
  <c r="Q543" i="20"/>
  <c r="Q542" i="20"/>
  <c r="Q541" i="20"/>
  <c r="Q540" i="20"/>
  <c r="Q539" i="20"/>
  <c r="Q538" i="20"/>
  <c r="Q537" i="20"/>
  <c r="Q536" i="20"/>
  <c r="Q535" i="20"/>
  <c r="Q534" i="20"/>
  <c r="Q533" i="20"/>
  <c r="Q532" i="20"/>
  <c r="Q531" i="20"/>
  <c r="Q530" i="20"/>
  <c r="Q529" i="20"/>
  <c r="Q528" i="20"/>
  <c r="Q527" i="20"/>
  <c r="Q526" i="20"/>
  <c r="Q525" i="20"/>
  <c r="Q524" i="20"/>
  <c r="Q523" i="20"/>
  <c r="Q522" i="20"/>
  <c r="Q521" i="20"/>
  <c r="Q520" i="20"/>
  <c r="Q519" i="20"/>
  <c r="Q518" i="20"/>
  <c r="Q517" i="20"/>
  <c r="Q516" i="20"/>
  <c r="Q515" i="20"/>
  <c r="Q514" i="20"/>
  <c r="Q513" i="20"/>
  <c r="Q512" i="20"/>
  <c r="Q511" i="20"/>
  <c r="Q510" i="20"/>
  <c r="Q509" i="20"/>
  <c r="Q508" i="20"/>
  <c r="Q507" i="20"/>
  <c r="Q506" i="20"/>
  <c r="Q505" i="20"/>
  <c r="Q504" i="20"/>
  <c r="Q503" i="20"/>
  <c r="Q502" i="20"/>
  <c r="Q501" i="20"/>
  <c r="Q500" i="20"/>
  <c r="Q499" i="20"/>
  <c r="Q498" i="20"/>
  <c r="Q497" i="20"/>
  <c r="Q496" i="20"/>
  <c r="Q495" i="20"/>
  <c r="Q494" i="20"/>
  <c r="Q493" i="20"/>
  <c r="Q492" i="20"/>
  <c r="Q491" i="20"/>
  <c r="Q490" i="20"/>
  <c r="Q489" i="20"/>
  <c r="Q488" i="20"/>
  <c r="Q487" i="20"/>
  <c r="Q486" i="20"/>
  <c r="Q485" i="20"/>
  <c r="Q484" i="20"/>
  <c r="Q483" i="20"/>
  <c r="Q482" i="20"/>
  <c r="Q481" i="20"/>
  <c r="Q480" i="20"/>
  <c r="Q479" i="20"/>
  <c r="Q478" i="20"/>
  <c r="Q477" i="20"/>
  <c r="Q476" i="20"/>
  <c r="Q475" i="20"/>
  <c r="Q474" i="20"/>
  <c r="Q473" i="20"/>
  <c r="Q472" i="20"/>
  <c r="Q471" i="20"/>
  <c r="Q470" i="20"/>
  <c r="Q469" i="20"/>
  <c r="Q468" i="20"/>
  <c r="Q467" i="20"/>
  <c r="Q466" i="20"/>
  <c r="Q465" i="20"/>
  <c r="Q464" i="20"/>
  <c r="Q463" i="20"/>
  <c r="Q462" i="20"/>
  <c r="Q461" i="20"/>
  <c r="Q460" i="20"/>
  <c r="Q459" i="20"/>
  <c r="Q458" i="20"/>
  <c r="Q457" i="20"/>
  <c r="Q456" i="20"/>
  <c r="Q455" i="20"/>
  <c r="Q454" i="20"/>
  <c r="Q453" i="20"/>
  <c r="Q452" i="20"/>
  <c r="Q451" i="20"/>
  <c r="Q450" i="20"/>
  <c r="Q449" i="20"/>
  <c r="Q448" i="20"/>
  <c r="Q447" i="20"/>
  <c r="Q446" i="20"/>
  <c r="Q445" i="20"/>
  <c r="Q444" i="20"/>
  <c r="Q443" i="20"/>
  <c r="Q442" i="20"/>
  <c r="Q441" i="20"/>
  <c r="Q440" i="20"/>
  <c r="Q439" i="20"/>
  <c r="Q438" i="20"/>
  <c r="Q437" i="20"/>
  <c r="Q436" i="20"/>
  <c r="Q435" i="20"/>
  <c r="Q434" i="20"/>
  <c r="Q433" i="20"/>
  <c r="Q432" i="20"/>
  <c r="Q431" i="20"/>
  <c r="Q430" i="20"/>
  <c r="Q429" i="20"/>
  <c r="Q428" i="20"/>
  <c r="Q427" i="20"/>
  <c r="Q426" i="20"/>
  <c r="Q425" i="20"/>
  <c r="Q424" i="20"/>
  <c r="Q423" i="20"/>
  <c r="Q422" i="20"/>
  <c r="Q421" i="20"/>
  <c r="Q420" i="20"/>
  <c r="Q419" i="20"/>
  <c r="Q418" i="20"/>
  <c r="Q417" i="20"/>
  <c r="Q416" i="20"/>
  <c r="Q415" i="20"/>
  <c r="Q414" i="20"/>
  <c r="Q413" i="20"/>
  <c r="Q412" i="20"/>
  <c r="Q411" i="20"/>
  <c r="Q410" i="20"/>
  <c r="Q409" i="20"/>
  <c r="Q408" i="20"/>
  <c r="Q407" i="20"/>
  <c r="Q406" i="20"/>
  <c r="Q405" i="20"/>
  <c r="Q404" i="20"/>
  <c r="Q403" i="20"/>
  <c r="Q402" i="20"/>
  <c r="Q401" i="20"/>
  <c r="Q400" i="20"/>
  <c r="Q399" i="20"/>
  <c r="Q398" i="20"/>
  <c r="Q397" i="20"/>
  <c r="Q396" i="20"/>
  <c r="Q395" i="20"/>
  <c r="Q394" i="20"/>
  <c r="Q393" i="20"/>
  <c r="Q392" i="20"/>
  <c r="Q391" i="20"/>
  <c r="Q390" i="20"/>
  <c r="Q389" i="20"/>
  <c r="Q388" i="20"/>
  <c r="Q387" i="20"/>
  <c r="Q386" i="20"/>
  <c r="Q385" i="20"/>
  <c r="Q384" i="20"/>
  <c r="Q383" i="20"/>
  <c r="Q382" i="20"/>
  <c r="Q381" i="20"/>
  <c r="Q380" i="20"/>
  <c r="Q379" i="20"/>
  <c r="Q378" i="20"/>
  <c r="Q377" i="20"/>
  <c r="Q376" i="20"/>
  <c r="Q375" i="20"/>
  <c r="Q374" i="20"/>
  <c r="Q373" i="20"/>
  <c r="Q372" i="20"/>
  <c r="Q371" i="20"/>
  <c r="Q370" i="20"/>
  <c r="Q369" i="20"/>
  <c r="Q368" i="20"/>
  <c r="Q367" i="20"/>
  <c r="Q366" i="20"/>
  <c r="Q365" i="20"/>
  <c r="Q364" i="20"/>
  <c r="Q363" i="20"/>
  <c r="Q362" i="20"/>
  <c r="Q361" i="20"/>
  <c r="Q360" i="20"/>
  <c r="Q359" i="20"/>
  <c r="Q358" i="20"/>
  <c r="Q357" i="20"/>
  <c r="Q356" i="20"/>
  <c r="Q355" i="20"/>
  <c r="Q354" i="20"/>
  <c r="Q353" i="20"/>
  <c r="Q352" i="20"/>
  <c r="Q351" i="20"/>
  <c r="Q350" i="20"/>
  <c r="Q349" i="20"/>
  <c r="Q348" i="20"/>
  <c r="Q347" i="20"/>
  <c r="Q346" i="20"/>
  <c r="Q345" i="20"/>
  <c r="Q344" i="20"/>
  <c r="Q343" i="20"/>
  <c r="Q342" i="20"/>
  <c r="Q341" i="20"/>
  <c r="Q340" i="20"/>
  <c r="Q339" i="20"/>
  <c r="Q338" i="20"/>
  <c r="Q337" i="20"/>
  <c r="Q336" i="20"/>
  <c r="Q335" i="20"/>
  <c r="Q334" i="20"/>
  <c r="Q333" i="20"/>
  <c r="Q332" i="20"/>
  <c r="Q331" i="20"/>
  <c r="Q330" i="20"/>
  <c r="Q329" i="20"/>
  <c r="Q328" i="20"/>
  <c r="Q327" i="20"/>
  <c r="Q326" i="20"/>
  <c r="Q325" i="20"/>
  <c r="Q324" i="20"/>
  <c r="Q323" i="20"/>
  <c r="Q322" i="20"/>
  <c r="Q321" i="20"/>
  <c r="Q320" i="20"/>
  <c r="Q319" i="20"/>
  <c r="Q318" i="20"/>
  <c r="Q317" i="20"/>
  <c r="Q316" i="20"/>
  <c r="Q315" i="20"/>
  <c r="Q314" i="20"/>
  <c r="Q313" i="20"/>
  <c r="Q312" i="20"/>
  <c r="Q311" i="20"/>
  <c r="Q310" i="20"/>
  <c r="Q309" i="20"/>
  <c r="Q308" i="20"/>
  <c r="Q307" i="20"/>
  <c r="Q306" i="20"/>
  <c r="Q305" i="20"/>
  <c r="Q304" i="20"/>
  <c r="Q303" i="20"/>
  <c r="Q302" i="20"/>
  <c r="Q301" i="20"/>
  <c r="Q300" i="20"/>
  <c r="Q299" i="20"/>
  <c r="Q298" i="20"/>
  <c r="Q297" i="20"/>
  <c r="Q296" i="20"/>
  <c r="Q295" i="20"/>
  <c r="Q294" i="20"/>
  <c r="Q293" i="20"/>
  <c r="Q292" i="20"/>
  <c r="Q291" i="20"/>
  <c r="Q290" i="20"/>
  <c r="Q289" i="20"/>
  <c r="Q288" i="20"/>
  <c r="Q287" i="20"/>
  <c r="Q286" i="20"/>
  <c r="Q285" i="20"/>
  <c r="Q284" i="20"/>
  <c r="Q283" i="20"/>
  <c r="Q282" i="20"/>
  <c r="Q281" i="20"/>
  <c r="Q280" i="20"/>
  <c r="Q279" i="20"/>
  <c r="Q278" i="20"/>
  <c r="Q277" i="20"/>
  <c r="Q276" i="20"/>
  <c r="Q275" i="20"/>
  <c r="Q274" i="20"/>
  <c r="Q273" i="20"/>
  <c r="Q272" i="20"/>
  <c r="Q271" i="20"/>
  <c r="Q270" i="20"/>
  <c r="Q269" i="20"/>
  <c r="Q268" i="20"/>
  <c r="Q267" i="20"/>
  <c r="Q266" i="20"/>
  <c r="Q265" i="20"/>
  <c r="Q264" i="20"/>
  <c r="Q263" i="20"/>
  <c r="Q262" i="20"/>
  <c r="Q261" i="20"/>
  <c r="Q260" i="20"/>
  <c r="Q259" i="20"/>
  <c r="Q258" i="20"/>
  <c r="Q257" i="20"/>
  <c r="Q256" i="20"/>
  <c r="Q255" i="20"/>
  <c r="Q254" i="20"/>
  <c r="Q253" i="20"/>
  <c r="Q252" i="20"/>
  <c r="Q251" i="20"/>
  <c r="Q250" i="20"/>
  <c r="Q249" i="20"/>
  <c r="Q248" i="20"/>
  <c r="Q247" i="20"/>
  <c r="Q246" i="20"/>
  <c r="Q245" i="20"/>
  <c r="Q244" i="20"/>
  <c r="Q243" i="20"/>
  <c r="Q242" i="20"/>
  <c r="Q241" i="20"/>
  <c r="Q240" i="20"/>
  <c r="Q239" i="20"/>
  <c r="Q238" i="20"/>
  <c r="Q237" i="20"/>
  <c r="Q236" i="20"/>
  <c r="Q235" i="20"/>
  <c r="Q234" i="20"/>
  <c r="Q233" i="20"/>
  <c r="Q232" i="20"/>
  <c r="Q231" i="20"/>
  <c r="Q230" i="20"/>
  <c r="Q229" i="20"/>
  <c r="Q228" i="20"/>
  <c r="Q227" i="20"/>
  <c r="Q226" i="20"/>
  <c r="Q225" i="20"/>
  <c r="Q224" i="20"/>
  <c r="Q223" i="20"/>
  <c r="Q222" i="20"/>
  <c r="Q221" i="20"/>
  <c r="Q220" i="20"/>
  <c r="Q219" i="20"/>
  <c r="Q218" i="20"/>
  <c r="Q217" i="20"/>
  <c r="Q216" i="20"/>
  <c r="Q215" i="20"/>
  <c r="Q214" i="20"/>
  <c r="Q213" i="20"/>
  <c r="Q212" i="20"/>
  <c r="Q211" i="20"/>
  <c r="Q210" i="20"/>
  <c r="Q209" i="20"/>
  <c r="Q208" i="20"/>
  <c r="Q207" i="20"/>
  <c r="Q206" i="20"/>
  <c r="Q205" i="20"/>
  <c r="Q204" i="20"/>
  <c r="Q203" i="20"/>
  <c r="Q202" i="20"/>
  <c r="Q201" i="20"/>
  <c r="Q200" i="20"/>
  <c r="Q199" i="20"/>
  <c r="Q198" i="20"/>
  <c r="Q197" i="20"/>
  <c r="Q196" i="20"/>
  <c r="Q195" i="20"/>
  <c r="Q194" i="20"/>
  <c r="Q193" i="20"/>
  <c r="Q192" i="20"/>
  <c r="Q191" i="20"/>
  <c r="Q190" i="20"/>
  <c r="Q189" i="20"/>
  <c r="Q188" i="20"/>
  <c r="Q187" i="20"/>
  <c r="Q186" i="20"/>
  <c r="Q185" i="20"/>
  <c r="Q184" i="20"/>
  <c r="Q183" i="20"/>
  <c r="Q182" i="20"/>
  <c r="Q181" i="20"/>
  <c r="Q180" i="20"/>
  <c r="Q179" i="20"/>
  <c r="Q178" i="20"/>
  <c r="Q177" i="20"/>
  <c r="Q176" i="20"/>
  <c r="Q175" i="20"/>
  <c r="Q174" i="20"/>
  <c r="Q173" i="20"/>
  <c r="Q172" i="20"/>
  <c r="Q171" i="20"/>
  <c r="Q170" i="20"/>
  <c r="Q169" i="20"/>
  <c r="Q168" i="20"/>
  <c r="Q167" i="20"/>
  <c r="Q166" i="20"/>
  <c r="Q165" i="20"/>
  <c r="Q164" i="20"/>
  <c r="Q163" i="20"/>
  <c r="Q162" i="20"/>
  <c r="Q161" i="20"/>
  <c r="Q160" i="20"/>
  <c r="Q159" i="20"/>
  <c r="Q158" i="20"/>
  <c r="Q157" i="20"/>
  <c r="Q156" i="20"/>
  <c r="Q155" i="20"/>
  <c r="Q154" i="20"/>
  <c r="Q153" i="20"/>
  <c r="Q152" i="20"/>
  <c r="Q151" i="20"/>
  <c r="Q150" i="20"/>
  <c r="Q149" i="20"/>
  <c r="Q148" i="20"/>
  <c r="Q147" i="20"/>
  <c r="Q146" i="20"/>
  <c r="Q145" i="20"/>
  <c r="Q144" i="20"/>
  <c r="Q143" i="20"/>
  <c r="Q142" i="20"/>
  <c r="Q141" i="20"/>
  <c r="Q140" i="20"/>
  <c r="Q139" i="20"/>
  <c r="Q138" i="20"/>
  <c r="Q137" i="20"/>
  <c r="Q136" i="20"/>
  <c r="Q135" i="20"/>
  <c r="Q134" i="20"/>
  <c r="Q133" i="20"/>
  <c r="Q132" i="20"/>
  <c r="Q131" i="20"/>
  <c r="Q130" i="20"/>
  <c r="Q129" i="20"/>
  <c r="Q128" i="20"/>
  <c r="Q127" i="20"/>
  <c r="Q126" i="20"/>
  <c r="Q125" i="20"/>
  <c r="Q124" i="20"/>
  <c r="Q123" i="20"/>
  <c r="Q122" i="20"/>
  <c r="Q121" i="20"/>
  <c r="Q120" i="20"/>
  <c r="Q119" i="20"/>
  <c r="Q118" i="20"/>
  <c r="Q117" i="20"/>
  <c r="Q116" i="20"/>
  <c r="Q115" i="20"/>
  <c r="Q114" i="20"/>
  <c r="Q113" i="20"/>
  <c r="Q112" i="20"/>
  <c r="Q111" i="20"/>
  <c r="Q110" i="20"/>
  <c r="Q109" i="20"/>
  <c r="Q108" i="20"/>
  <c r="Q107" i="20"/>
  <c r="Q106" i="20"/>
  <c r="Q105" i="20"/>
  <c r="Q104" i="20"/>
  <c r="Q103" i="20"/>
  <c r="Q102" i="20"/>
  <c r="Q101" i="20"/>
  <c r="Q100" i="20"/>
  <c r="Q99" i="20"/>
  <c r="Q98" i="20"/>
  <c r="Q97" i="20"/>
  <c r="Q96" i="20"/>
  <c r="Q95" i="20"/>
  <c r="Q94" i="20"/>
  <c r="Q93" i="20"/>
  <c r="Q92" i="20"/>
  <c r="Q91" i="20"/>
  <c r="Q90" i="20"/>
  <c r="Q89" i="20"/>
  <c r="Q88" i="20"/>
  <c r="Q87" i="20"/>
  <c r="Q86" i="20"/>
  <c r="Q85" i="20"/>
  <c r="Q84" i="20"/>
  <c r="Q83" i="20"/>
  <c r="Q82" i="20"/>
  <c r="Q81" i="20"/>
  <c r="Q80" i="20"/>
  <c r="Q79" i="20"/>
  <c r="Q78" i="20"/>
  <c r="Q77" i="20"/>
  <c r="Q76" i="20"/>
  <c r="Q75" i="20"/>
  <c r="Q74" i="20"/>
  <c r="Q73" i="20"/>
  <c r="Q72" i="20"/>
  <c r="Q71" i="20"/>
  <c r="Q70" i="20"/>
  <c r="Q69" i="20"/>
  <c r="Q68" i="20"/>
  <c r="Q67" i="20"/>
  <c r="Q66" i="20"/>
  <c r="Q65" i="20"/>
  <c r="Q64" i="20"/>
  <c r="Q63" i="20"/>
  <c r="Q62" i="20"/>
  <c r="Q61" i="20"/>
  <c r="Q60" i="20"/>
  <c r="Q59" i="20"/>
  <c r="Q58" i="20"/>
  <c r="Q57" i="20"/>
  <c r="Q56" i="20"/>
  <c r="Q55" i="20"/>
  <c r="Q54" i="20"/>
  <c r="Q53" i="20"/>
  <c r="Q52" i="20"/>
  <c r="Q51" i="20"/>
  <c r="Q50" i="20"/>
  <c r="Q49" i="20"/>
  <c r="Q48" i="20"/>
  <c r="Q47" i="20"/>
  <c r="Q46" i="20"/>
  <c r="Q45" i="20"/>
  <c r="Q44" i="20"/>
  <c r="Q43" i="20"/>
  <c r="Q42" i="20"/>
  <c r="Q41" i="20"/>
  <c r="Q40" i="20"/>
  <c r="Q39" i="20"/>
  <c r="Q38" i="20"/>
  <c r="Q37" i="20"/>
  <c r="Q36" i="20"/>
  <c r="Q35" i="20"/>
  <c r="Q34" i="20"/>
  <c r="Q33" i="20"/>
  <c r="Q32" i="20"/>
  <c r="Q31" i="20"/>
  <c r="Q30" i="20"/>
  <c r="Q29" i="20"/>
  <c r="Q28" i="20"/>
  <c r="Q27" i="20"/>
  <c r="Q26" i="20"/>
  <c r="Q25" i="20"/>
  <c r="Q24" i="20"/>
  <c r="Q23" i="20"/>
  <c r="Q22" i="20"/>
  <c r="Q21" i="20"/>
  <c r="Q20" i="20"/>
  <c r="Q19" i="20"/>
  <c r="Q18" i="20"/>
  <c r="Q17" i="20"/>
  <c r="Q16" i="20"/>
  <c r="Q15" i="20"/>
  <c r="Q14" i="20"/>
  <c r="Q13" i="20"/>
  <c r="Q12" i="20"/>
  <c r="Q11" i="20"/>
  <c r="Q10" i="20"/>
  <c r="Q9" i="20"/>
  <c r="Q8" i="20"/>
  <c r="Q7" i="20"/>
  <c r="Q6" i="20"/>
  <c r="Q5" i="20"/>
  <c r="Q4" i="20"/>
  <c r="Q3" i="20"/>
  <c r="Q2" i="20"/>
  <c r="P3" i="20"/>
  <c r="P4" i="20"/>
  <c r="P5" i="20"/>
  <c r="P6" i="20"/>
  <c r="P7" i="20"/>
  <c r="P8" i="20"/>
  <c r="P9" i="20"/>
  <c r="P10" i="20"/>
  <c r="P11" i="20"/>
  <c r="P12" i="20"/>
  <c r="P13" i="20"/>
  <c r="P14" i="20"/>
  <c r="P15" i="20"/>
  <c r="P16" i="20"/>
  <c r="P17" i="20"/>
  <c r="P18" i="20"/>
  <c r="P19" i="20"/>
  <c r="P20" i="20"/>
  <c r="P21" i="20"/>
  <c r="P22" i="20"/>
  <c r="P23" i="20"/>
  <c r="P24" i="20"/>
  <c r="P25" i="20"/>
  <c r="P26" i="20"/>
  <c r="P27" i="20"/>
  <c r="P28" i="20"/>
  <c r="P29" i="20"/>
  <c r="P30" i="20"/>
  <c r="P31" i="20"/>
  <c r="P32" i="20"/>
  <c r="P33" i="20"/>
  <c r="P34" i="20"/>
  <c r="P35" i="20"/>
  <c r="P36" i="20"/>
  <c r="P37" i="20"/>
  <c r="P38" i="20"/>
  <c r="P39" i="20"/>
  <c r="P40" i="20"/>
  <c r="P41" i="20"/>
  <c r="P42" i="20"/>
  <c r="P43" i="20"/>
  <c r="P44" i="20"/>
  <c r="P45" i="20"/>
  <c r="P46" i="20"/>
  <c r="P47" i="20"/>
  <c r="P48" i="20"/>
  <c r="P49" i="20"/>
  <c r="P50" i="20"/>
  <c r="P51" i="20"/>
  <c r="P52" i="20"/>
  <c r="P53" i="20"/>
  <c r="P54" i="20"/>
  <c r="P55" i="20"/>
  <c r="P56" i="20"/>
  <c r="P57" i="20"/>
  <c r="P58" i="20"/>
  <c r="P59" i="20"/>
  <c r="P60" i="20"/>
  <c r="P61" i="20"/>
  <c r="P62" i="20"/>
  <c r="P63" i="20"/>
  <c r="P64" i="20"/>
  <c r="P65" i="20"/>
  <c r="P66" i="20"/>
  <c r="P67" i="20"/>
  <c r="P68" i="20"/>
  <c r="P69" i="20"/>
  <c r="P70" i="20"/>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P103" i="20"/>
  <c r="P104" i="20"/>
  <c r="P105" i="20"/>
  <c r="P106" i="20"/>
  <c r="P107" i="20"/>
  <c r="P108" i="20"/>
  <c r="P109" i="20"/>
  <c r="P110" i="20"/>
  <c r="P111" i="20"/>
  <c r="P112" i="20"/>
  <c r="P113" i="20"/>
  <c r="P114" i="20"/>
  <c r="P115" i="20"/>
  <c r="P116" i="20"/>
  <c r="P117" i="20"/>
  <c r="P118" i="20"/>
  <c r="P119" i="20"/>
  <c r="P120" i="20"/>
  <c r="P121" i="20"/>
  <c r="P122" i="20"/>
  <c r="P123" i="20"/>
  <c r="P124" i="20"/>
  <c r="P125" i="20"/>
  <c r="P126" i="20"/>
  <c r="P127" i="20"/>
  <c r="P128" i="20"/>
  <c r="P129" i="20"/>
  <c r="P130" i="20"/>
  <c r="P131" i="20"/>
  <c r="P132" i="20"/>
  <c r="P133" i="20"/>
  <c r="P134" i="20"/>
  <c r="P135" i="20"/>
  <c r="P136" i="20"/>
  <c r="P137" i="20"/>
  <c r="P138" i="20"/>
  <c r="P139" i="20"/>
  <c r="P140" i="20"/>
  <c r="P141" i="20"/>
  <c r="P142" i="20"/>
  <c r="P143" i="20"/>
  <c r="P144" i="20"/>
  <c r="P145" i="20"/>
  <c r="P146" i="20"/>
  <c r="P147" i="20"/>
  <c r="P148" i="20"/>
  <c r="P149" i="20"/>
  <c r="P150" i="20"/>
  <c r="P151" i="20"/>
  <c r="P152" i="20"/>
  <c r="P153" i="20"/>
  <c r="P154" i="20"/>
  <c r="P155" i="20"/>
  <c r="P156" i="20"/>
  <c r="P157" i="20"/>
  <c r="P158" i="20"/>
  <c r="P159" i="20"/>
  <c r="P160" i="20"/>
  <c r="P161" i="20"/>
  <c r="P162" i="20"/>
  <c r="P163" i="20"/>
  <c r="P164" i="20"/>
  <c r="P165" i="20"/>
  <c r="P166" i="20"/>
  <c r="P167" i="20"/>
  <c r="P168" i="20"/>
  <c r="P169" i="20"/>
  <c r="P170" i="20"/>
  <c r="P171" i="20"/>
  <c r="P172" i="20"/>
  <c r="P173" i="20"/>
  <c r="P174" i="20"/>
  <c r="P175" i="20"/>
  <c r="P176" i="20"/>
  <c r="P177" i="20"/>
  <c r="P178" i="20"/>
  <c r="P179" i="20"/>
  <c r="P180" i="20"/>
  <c r="P181" i="20"/>
  <c r="P182" i="20"/>
  <c r="P183" i="20"/>
  <c r="P184" i="20"/>
  <c r="P185" i="20"/>
  <c r="P186" i="20"/>
  <c r="P187" i="20"/>
  <c r="P188" i="20"/>
  <c r="P189" i="20"/>
  <c r="P190" i="20"/>
  <c r="P191" i="20"/>
  <c r="P192" i="20"/>
  <c r="P193" i="20"/>
  <c r="P194" i="20"/>
  <c r="P195" i="20"/>
  <c r="P196" i="20"/>
  <c r="P197" i="20"/>
  <c r="P198" i="20"/>
  <c r="P199" i="20"/>
  <c r="P200" i="20"/>
  <c r="P201" i="20"/>
  <c r="P202" i="20"/>
  <c r="P203" i="20"/>
  <c r="P204" i="20"/>
  <c r="P205" i="20"/>
  <c r="P206" i="20"/>
  <c r="P207" i="20"/>
  <c r="P208" i="20"/>
  <c r="P209" i="20"/>
  <c r="P210" i="20"/>
  <c r="P211" i="20"/>
  <c r="P212" i="20"/>
  <c r="P213" i="20"/>
  <c r="P214" i="20"/>
  <c r="P215" i="20"/>
  <c r="P216" i="20"/>
  <c r="P217" i="20"/>
  <c r="P218" i="20"/>
  <c r="P219" i="20"/>
  <c r="P220" i="20"/>
  <c r="P221" i="20"/>
  <c r="P222" i="20"/>
  <c r="P223" i="20"/>
  <c r="P224" i="20"/>
  <c r="P225" i="20"/>
  <c r="P226" i="20"/>
  <c r="P227" i="20"/>
  <c r="P228" i="20"/>
  <c r="P229" i="20"/>
  <c r="P230" i="20"/>
  <c r="P231" i="20"/>
  <c r="P232" i="20"/>
  <c r="P233" i="20"/>
  <c r="P234" i="20"/>
  <c r="P235" i="20"/>
  <c r="P236" i="20"/>
  <c r="P237" i="20"/>
  <c r="P238" i="20"/>
  <c r="P239" i="20"/>
  <c r="P240" i="20"/>
  <c r="P241" i="20"/>
  <c r="P242" i="20"/>
  <c r="P243" i="20"/>
  <c r="P244" i="20"/>
  <c r="P245" i="20"/>
  <c r="P246" i="20"/>
  <c r="P247" i="20"/>
  <c r="P248" i="20"/>
  <c r="P249" i="20"/>
  <c r="P250" i="20"/>
  <c r="P251" i="20"/>
  <c r="P252" i="20"/>
  <c r="P253" i="20"/>
  <c r="P254" i="20"/>
  <c r="P255" i="20"/>
  <c r="P256" i="20"/>
  <c r="P257" i="20"/>
  <c r="P258" i="20"/>
  <c r="P259" i="20"/>
  <c r="P260" i="20"/>
  <c r="P261" i="20"/>
  <c r="P262" i="20"/>
  <c r="P263" i="20"/>
  <c r="P264" i="20"/>
  <c r="P265" i="20"/>
  <c r="P266" i="20"/>
  <c r="P267" i="20"/>
  <c r="P268" i="20"/>
  <c r="P269" i="20"/>
  <c r="P270" i="20"/>
  <c r="P271" i="20"/>
  <c r="P272" i="20"/>
  <c r="P273" i="20"/>
  <c r="P274" i="20"/>
  <c r="P275" i="20"/>
  <c r="P276" i="20"/>
  <c r="P277" i="20"/>
  <c r="P278" i="20"/>
  <c r="P279" i="20"/>
  <c r="P280" i="20"/>
  <c r="P281" i="20"/>
  <c r="P282" i="20"/>
  <c r="P283" i="20"/>
  <c r="P284" i="20"/>
  <c r="P285" i="20"/>
  <c r="P286" i="20"/>
  <c r="P287" i="20"/>
  <c r="P288" i="20"/>
  <c r="P289" i="20"/>
  <c r="P290" i="20"/>
  <c r="P291" i="20"/>
  <c r="P292" i="20"/>
  <c r="P293" i="20"/>
  <c r="P294" i="20"/>
  <c r="P295" i="20"/>
  <c r="P296" i="20"/>
  <c r="P297" i="20"/>
  <c r="P298" i="20"/>
  <c r="P299" i="20"/>
  <c r="P300" i="20"/>
  <c r="P301" i="20"/>
  <c r="P302" i="20"/>
  <c r="P303" i="20"/>
  <c r="P304" i="20"/>
  <c r="P305" i="20"/>
  <c r="P306" i="20"/>
  <c r="P307" i="20"/>
  <c r="P308" i="20"/>
  <c r="P309" i="20"/>
  <c r="P310" i="20"/>
  <c r="P311" i="20"/>
  <c r="P312" i="20"/>
  <c r="P313" i="20"/>
  <c r="P314" i="20"/>
  <c r="P315" i="20"/>
  <c r="P316" i="20"/>
  <c r="P317" i="20"/>
  <c r="P318" i="20"/>
  <c r="P319" i="20"/>
  <c r="P320" i="20"/>
  <c r="P321" i="20"/>
  <c r="P322" i="20"/>
  <c r="P323" i="20"/>
  <c r="P324" i="20"/>
  <c r="P325" i="20"/>
  <c r="P326" i="20"/>
  <c r="P327" i="20"/>
  <c r="P328" i="20"/>
  <c r="P329" i="20"/>
  <c r="P330" i="20"/>
  <c r="P331" i="20"/>
  <c r="P332" i="20"/>
  <c r="P333" i="20"/>
  <c r="P334" i="20"/>
  <c r="P335" i="20"/>
  <c r="P336" i="20"/>
  <c r="P337" i="20"/>
  <c r="P338" i="20"/>
  <c r="P339" i="20"/>
  <c r="P340" i="20"/>
  <c r="P341" i="20"/>
  <c r="P342" i="20"/>
  <c r="P343" i="20"/>
  <c r="P344" i="20"/>
  <c r="P345" i="20"/>
  <c r="P346" i="20"/>
  <c r="P347" i="20"/>
  <c r="P348" i="20"/>
  <c r="P349" i="20"/>
  <c r="P350" i="20"/>
  <c r="P351" i="20"/>
  <c r="P352" i="20"/>
  <c r="P353" i="20"/>
  <c r="P354" i="20"/>
  <c r="P355" i="20"/>
  <c r="P356" i="20"/>
  <c r="P357" i="20"/>
  <c r="P358" i="20"/>
  <c r="P359" i="20"/>
  <c r="P360" i="20"/>
  <c r="P361" i="20"/>
  <c r="P362" i="20"/>
  <c r="P363" i="20"/>
  <c r="P364" i="20"/>
  <c r="P365" i="20"/>
  <c r="P366" i="20"/>
  <c r="P367" i="20"/>
  <c r="P368" i="20"/>
  <c r="P369" i="20"/>
  <c r="P370" i="20"/>
  <c r="P371" i="20"/>
  <c r="P372" i="20"/>
  <c r="P373" i="20"/>
  <c r="P374" i="20"/>
  <c r="P375" i="20"/>
  <c r="P376" i="20"/>
  <c r="P377" i="20"/>
  <c r="P378" i="20"/>
  <c r="P379" i="20"/>
  <c r="P380" i="20"/>
  <c r="P381" i="20"/>
  <c r="P382" i="20"/>
  <c r="P383" i="20"/>
  <c r="P384" i="20"/>
  <c r="P385" i="20"/>
  <c r="P386" i="20"/>
  <c r="P387" i="20"/>
  <c r="P388" i="20"/>
  <c r="P389" i="20"/>
  <c r="P390" i="20"/>
  <c r="P391" i="20"/>
  <c r="P392" i="20"/>
  <c r="P393" i="20"/>
  <c r="P394" i="20"/>
  <c r="P395" i="20"/>
  <c r="P396" i="20"/>
  <c r="P397" i="20"/>
  <c r="P398" i="20"/>
  <c r="P399" i="20"/>
  <c r="P400" i="20"/>
  <c r="P401" i="20"/>
  <c r="P402" i="20"/>
  <c r="P403" i="20"/>
  <c r="P404" i="20"/>
  <c r="P405" i="20"/>
  <c r="P406" i="20"/>
  <c r="P407" i="20"/>
  <c r="P408" i="20"/>
  <c r="P409" i="20"/>
  <c r="P410" i="20"/>
  <c r="P411" i="20"/>
  <c r="P412" i="20"/>
  <c r="P413" i="20"/>
  <c r="P414" i="20"/>
  <c r="P415" i="20"/>
  <c r="P416" i="20"/>
  <c r="P417" i="20"/>
  <c r="P418" i="20"/>
  <c r="P419" i="20"/>
  <c r="P420" i="20"/>
  <c r="P421" i="20"/>
  <c r="P422" i="20"/>
  <c r="P423" i="20"/>
  <c r="P424" i="20"/>
  <c r="P425" i="20"/>
  <c r="P426" i="20"/>
  <c r="P427" i="20"/>
  <c r="P428" i="20"/>
  <c r="P429" i="20"/>
  <c r="P430" i="20"/>
  <c r="P431" i="20"/>
  <c r="P432" i="20"/>
  <c r="P433" i="20"/>
  <c r="P434" i="20"/>
  <c r="P435" i="20"/>
  <c r="P436" i="20"/>
  <c r="P437" i="20"/>
  <c r="P438" i="20"/>
  <c r="P439" i="20"/>
  <c r="P440" i="20"/>
  <c r="P441" i="20"/>
  <c r="P442" i="20"/>
  <c r="P443" i="20"/>
  <c r="P444" i="20"/>
  <c r="P445" i="20"/>
  <c r="P446" i="20"/>
  <c r="P447" i="20"/>
  <c r="P448" i="20"/>
  <c r="P449" i="20"/>
  <c r="P450" i="20"/>
  <c r="P451" i="20"/>
  <c r="P452" i="20"/>
  <c r="P453" i="20"/>
  <c r="P454" i="20"/>
  <c r="P455" i="20"/>
  <c r="P456" i="20"/>
  <c r="P457" i="20"/>
  <c r="P458" i="20"/>
  <c r="P459" i="20"/>
  <c r="P460" i="20"/>
  <c r="P461" i="20"/>
  <c r="P462" i="20"/>
  <c r="P463" i="20"/>
  <c r="P464" i="20"/>
  <c r="P465" i="20"/>
  <c r="P466" i="20"/>
  <c r="P467" i="20"/>
  <c r="P468" i="20"/>
  <c r="P469" i="20"/>
  <c r="P470" i="20"/>
  <c r="P471" i="20"/>
  <c r="P472" i="20"/>
  <c r="P473" i="20"/>
  <c r="P474" i="20"/>
  <c r="P475" i="20"/>
  <c r="P476" i="20"/>
  <c r="P477" i="20"/>
  <c r="P478" i="20"/>
  <c r="P479" i="20"/>
  <c r="P480" i="20"/>
  <c r="P481" i="20"/>
  <c r="P482" i="20"/>
  <c r="P483" i="20"/>
  <c r="P484" i="20"/>
  <c r="P485" i="20"/>
  <c r="P486" i="20"/>
  <c r="P487" i="20"/>
  <c r="P488" i="20"/>
  <c r="P489" i="20"/>
  <c r="P490" i="20"/>
  <c r="P491" i="20"/>
  <c r="P492" i="20"/>
  <c r="P493" i="20"/>
  <c r="P494" i="20"/>
  <c r="P495" i="20"/>
  <c r="P496" i="20"/>
  <c r="P497" i="20"/>
  <c r="P498" i="20"/>
  <c r="P499" i="20"/>
  <c r="P500" i="20"/>
  <c r="P501" i="20"/>
  <c r="P502" i="20"/>
  <c r="P503" i="20"/>
  <c r="P504" i="20"/>
  <c r="P505" i="20"/>
  <c r="P506" i="20"/>
  <c r="P507" i="20"/>
  <c r="P508" i="20"/>
  <c r="P509" i="20"/>
  <c r="P510" i="20"/>
  <c r="P511" i="20"/>
  <c r="P512" i="20"/>
  <c r="P513" i="20"/>
  <c r="P514" i="20"/>
  <c r="P515" i="20"/>
  <c r="P516" i="20"/>
  <c r="P517" i="20"/>
  <c r="P518" i="20"/>
  <c r="P519" i="20"/>
  <c r="P520" i="20"/>
  <c r="P521" i="20"/>
  <c r="P522" i="20"/>
  <c r="P523" i="20"/>
  <c r="P524" i="20"/>
  <c r="P525" i="20"/>
  <c r="P526" i="20"/>
  <c r="P527" i="20"/>
  <c r="P528" i="20"/>
  <c r="P529" i="20"/>
  <c r="P530" i="20"/>
  <c r="P531" i="20"/>
  <c r="P532" i="20"/>
  <c r="P533" i="20"/>
  <c r="P534" i="20"/>
  <c r="P535" i="20"/>
  <c r="P536" i="20"/>
  <c r="P537" i="20"/>
  <c r="P538" i="20"/>
  <c r="P539" i="20"/>
  <c r="P540" i="20"/>
  <c r="P541" i="20"/>
  <c r="P542" i="20"/>
  <c r="P543" i="20"/>
  <c r="P544" i="20"/>
  <c r="P545" i="20"/>
  <c r="P546" i="20"/>
  <c r="P547" i="20"/>
  <c r="P548" i="20"/>
  <c r="P549" i="20"/>
  <c r="P550" i="20"/>
  <c r="P551" i="20"/>
  <c r="P552" i="20"/>
  <c r="P553" i="20"/>
  <c r="P554" i="20"/>
  <c r="P555" i="20"/>
  <c r="P556" i="20"/>
  <c r="P557" i="20"/>
  <c r="P558" i="20"/>
  <c r="P559" i="20"/>
  <c r="P560" i="20"/>
  <c r="P561" i="20"/>
  <c r="P562" i="20"/>
  <c r="P563" i="20"/>
  <c r="P564" i="20"/>
  <c r="P565" i="20"/>
  <c r="P566" i="20"/>
  <c r="P567" i="20"/>
  <c r="P568" i="20"/>
  <c r="P569" i="20"/>
  <c r="P570" i="20"/>
  <c r="P571" i="20"/>
  <c r="P572" i="20"/>
  <c r="P573" i="20"/>
  <c r="P574" i="20"/>
  <c r="P575" i="20"/>
  <c r="P576" i="20"/>
  <c r="P577" i="20"/>
  <c r="P578" i="20"/>
  <c r="P579" i="20"/>
  <c r="P580" i="20"/>
  <c r="P581" i="20"/>
  <c r="P582" i="20"/>
  <c r="P583" i="20"/>
  <c r="P584" i="20"/>
  <c r="P585" i="20"/>
  <c r="P586" i="20"/>
  <c r="P587" i="20"/>
  <c r="P588" i="20"/>
  <c r="P589" i="20"/>
  <c r="P590" i="20"/>
  <c r="P591" i="20"/>
  <c r="P592" i="20"/>
  <c r="P593" i="20"/>
  <c r="P594" i="20"/>
  <c r="P595" i="20"/>
  <c r="P596" i="20"/>
  <c r="P597" i="20"/>
  <c r="P598" i="20"/>
  <c r="P599" i="20"/>
  <c r="P600" i="20"/>
  <c r="P601" i="20"/>
  <c r="P602" i="20"/>
  <c r="P603" i="20"/>
  <c r="P604" i="20"/>
  <c r="P605" i="20"/>
  <c r="P606" i="20"/>
  <c r="P607" i="20"/>
  <c r="P608" i="20"/>
  <c r="P609" i="20"/>
  <c r="P610" i="20"/>
  <c r="P611" i="20"/>
  <c r="P612" i="20"/>
  <c r="P613" i="20"/>
  <c r="P614" i="20"/>
  <c r="P615" i="20"/>
  <c r="P616" i="20"/>
  <c r="P617" i="20"/>
  <c r="P618" i="20"/>
  <c r="P619" i="20"/>
  <c r="P620" i="20"/>
  <c r="P621" i="20"/>
  <c r="P622" i="20"/>
  <c r="P623" i="20"/>
  <c r="P624" i="20"/>
  <c r="P625" i="20"/>
  <c r="P626" i="20"/>
  <c r="P627" i="20"/>
  <c r="P628" i="20"/>
  <c r="P629" i="20"/>
  <c r="P630" i="20"/>
  <c r="P631" i="20"/>
  <c r="P632" i="20"/>
  <c r="P633" i="20"/>
  <c r="P634" i="20"/>
  <c r="P635" i="20"/>
  <c r="P636" i="20"/>
  <c r="P637" i="20"/>
  <c r="P638" i="20"/>
  <c r="P639" i="20"/>
  <c r="P640" i="20"/>
  <c r="P641" i="20"/>
  <c r="P642" i="20"/>
  <c r="P643" i="20"/>
  <c r="P644" i="20"/>
  <c r="P645" i="20"/>
  <c r="P646" i="20"/>
  <c r="P647" i="20"/>
  <c r="P648" i="20"/>
  <c r="P649" i="20"/>
  <c r="P650" i="20"/>
  <c r="P651" i="20"/>
  <c r="P652" i="20"/>
  <c r="P653" i="20"/>
  <c r="P654" i="20"/>
  <c r="P655" i="20"/>
  <c r="P656" i="20"/>
  <c r="P657" i="20"/>
  <c r="P658" i="20"/>
  <c r="P659" i="20"/>
  <c r="P660" i="20"/>
  <c r="P661" i="20"/>
  <c r="P662" i="20"/>
  <c r="P663" i="20"/>
  <c r="P664" i="20"/>
  <c r="P665" i="20"/>
  <c r="P666" i="20"/>
  <c r="P667" i="20"/>
  <c r="P668" i="20"/>
  <c r="P669" i="20"/>
  <c r="P670" i="20"/>
  <c r="P671" i="20"/>
  <c r="P672" i="20"/>
  <c r="P673" i="20"/>
  <c r="P674" i="20"/>
  <c r="P675" i="20"/>
  <c r="P676" i="20"/>
  <c r="P677" i="20"/>
  <c r="P678" i="20"/>
  <c r="P679" i="20"/>
  <c r="P680" i="20"/>
  <c r="P681" i="20"/>
  <c r="P682" i="20"/>
  <c r="P683" i="20"/>
  <c r="P684" i="20"/>
  <c r="P685" i="20"/>
  <c r="P686" i="20"/>
  <c r="P687" i="20"/>
  <c r="P688" i="20"/>
  <c r="P689" i="20"/>
  <c r="P690" i="20"/>
  <c r="P691" i="20"/>
  <c r="P692" i="20"/>
  <c r="P693" i="20"/>
  <c r="P694" i="20"/>
  <c r="P695" i="20"/>
  <c r="P696" i="20"/>
  <c r="P697" i="20"/>
  <c r="P698" i="20"/>
  <c r="P699" i="20"/>
  <c r="P700" i="20"/>
  <c r="P701" i="20"/>
  <c r="P702" i="20"/>
  <c r="P703" i="20"/>
  <c r="P704" i="20"/>
  <c r="P705" i="20"/>
  <c r="P706" i="20"/>
  <c r="P707" i="20"/>
  <c r="P708" i="20"/>
  <c r="P709" i="20"/>
  <c r="P710" i="20"/>
  <c r="P711" i="20"/>
  <c r="P712" i="20"/>
  <c r="P713" i="20"/>
  <c r="P714" i="20"/>
  <c r="P715" i="20"/>
  <c r="P716" i="20"/>
  <c r="P717" i="20"/>
  <c r="P718" i="20"/>
  <c r="P719" i="20"/>
  <c r="P720" i="20"/>
  <c r="P721" i="20"/>
  <c r="P722" i="20"/>
  <c r="P723" i="20"/>
  <c r="P724" i="20"/>
  <c r="P725" i="20"/>
  <c r="P726" i="20"/>
  <c r="P727" i="20"/>
  <c r="P728" i="20"/>
  <c r="P729" i="20"/>
  <c r="P730" i="20"/>
  <c r="P731" i="20"/>
  <c r="P732" i="20"/>
  <c r="P733" i="20"/>
  <c r="P734" i="20"/>
  <c r="P735" i="20"/>
  <c r="P736" i="20"/>
  <c r="P737" i="20"/>
  <c r="P738" i="20"/>
  <c r="P739" i="20"/>
  <c r="P740" i="20"/>
  <c r="P741" i="20"/>
  <c r="P742" i="20"/>
  <c r="P743" i="20"/>
  <c r="P744" i="20"/>
  <c r="P745" i="20"/>
  <c r="P746" i="20"/>
  <c r="P747" i="20"/>
  <c r="P748" i="20"/>
  <c r="P749" i="20"/>
  <c r="P750" i="20"/>
  <c r="P751" i="20"/>
  <c r="P752" i="20"/>
  <c r="P753" i="20"/>
  <c r="P754" i="20"/>
  <c r="P755" i="20"/>
  <c r="P756" i="20"/>
  <c r="P757" i="20"/>
  <c r="P758" i="20"/>
  <c r="P759" i="20"/>
  <c r="P760" i="20"/>
  <c r="P761" i="20"/>
  <c r="P762" i="20"/>
  <c r="P763" i="20"/>
  <c r="P764" i="20"/>
  <c r="P765" i="20"/>
  <c r="P766" i="20"/>
  <c r="P767" i="20"/>
  <c r="P768" i="20"/>
  <c r="P769" i="20"/>
  <c r="P770" i="20"/>
  <c r="P771" i="20"/>
  <c r="P772" i="20"/>
  <c r="P773" i="20"/>
  <c r="P774" i="20"/>
  <c r="P775" i="20"/>
  <c r="P776" i="20"/>
  <c r="P777" i="20"/>
  <c r="P778" i="20"/>
  <c r="P779" i="20"/>
  <c r="P780" i="20"/>
  <c r="P781" i="20"/>
  <c r="P782" i="20"/>
  <c r="P783" i="20"/>
  <c r="P784" i="20"/>
  <c r="P785" i="20"/>
  <c r="P786" i="20"/>
  <c r="P787" i="20"/>
  <c r="P788" i="20"/>
  <c r="P789" i="20"/>
  <c r="P790" i="20"/>
  <c r="P791" i="20"/>
  <c r="P792" i="20"/>
  <c r="P793" i="20"/>
  <c r="P794" i="20"/>
  <c r="P795" i="20"/>
  <c r="P796" i="20"/>
  <c r="P797" i="20"/>
  <c r="P798" i="20"/>
  <c r="P799" i="20"/>
  <c r="P800" i="20"/>
  <c r="P801" i="20"/>
  <c r="P802" i="20"/>
  <c r="P803" i="20"/>
  <c r="P804" i="20"/>
  <c r="P805" i="20"/>
  <c r="P806" i="20"/>
  <c r="P807" i="20"/>
  <c r="P808" i="20"/>
  <c r="P809" i="20"/>
  <c r="P810" i="20"/>
  <c r="P811" i="20"/>
  <c r="P812" i="20"/>
  <c r="P813" i="20"/>
  <c r="P814" i="20"/>
  <c r="P815" i="20"/>
  <c r="P816" i="20"/>
  <c r="P817" i="20"/>
  <c r="P818" i="20"/>
  <c r="P819" i="20"/>
  <c r="P820" i="20"/>
  <c r="P821" i="20"/>
  <c r="P822" i="20"/>
  <c r="P823" i="20"/>
  <c r="P824" i="20"/>
  <c r="P825" i="20"/>
  <c r="P826" i="20"/>
  <c r="P827" i="20"/>
  <c r="P828" i="20"/>
  <c r="P829" i="20"/>
  <c r="P830" i="20"/>
  <c r="P831" i="20"/>
  <c r="P832" i="20"/>
  <c r="P833" i="20"/>
  <c r="P834" i="20"/>
  <c r="P835" i="20"/>
  <c r="P836" i="20"/>
  <c r="P837" i="20"/>
  <c r="P838" i="20"/>
  <c r="P839" i="20"/>
  <c r="P840" i="20"/>
  <c r="P841" i="20"/>
  <c r="P842" i="20"/>
  <c r="P843" i="20"/>
  <c r="P844" i="20"/>
  <c r="P845" i="20"/>
  <c r="P846" i="20"/>
  <c r="P847" i="20"/>
  <c r="P848" i="20"/>
  <c r="P849" i="20"/>
  <c r="P850" i="20"/>
  <c r="P851" i="20"/>
  <c r="P852" i="20"/>
  <c r="P853" i="20"/>
  <c r="P854" i="20"/>
  <c r="P855" i="20"/>
  <c r="P856" i="20"/>
  <c r="P857" i="20"/>
  <c r="P858" i="20"/>
  <c r="P859" i="20"/>
  <c r="P860" i="20"/>
  <c r="P861" i="20"/>
  <c r="P862" i="20"/>
  <c r="P863" i="20"/>
  <c r="P864" i="20"/>
  <c r="P865" i="20"/>
  <c r="P866" i="20"/>
  <c r="P867" i="20"/>
  <c r="P868" i="20"/>
  <c r="P869" i="20"/>
  <c r="P870" i="20"/>
  <c r="P871" i="20"/>
  <c r="P872" i="20"/>
  <c r="P873" i="20"/>
  <c r="P874" i="20"/>
  <c r="P875" i="20"/>
  <c r="P876" i="20"/>
  <c r="P877" i="20"/>
  <c r="P878" i="20"/>
  <c r="P879" i="20"/>
  <c r="P880" i="20"/>
  <c r="P881" i="20"/>
  <c r="P882" i="20"/>
  <c r="P883" i="20"/>
  <c r="P884" i="20"/>
  <c r="P885" i="20"/>
  <c r="P886" i="20"/>
  <c r="P887" i="20"/>
  <c r="P888" i="20"/>
  <c r="P889" i="20"/>
  <c r="P890" i="20"/>
  <c r="P891" i="20"/>
  <c r="P892" i="20"/>
  <c r="P893" i="20"/>
  <c r="P894" i="20"/>
  <c r="P895" i="20"/>
  <c r="P896" i="20"/>
  <c r="P897" i="20"/>
  <c r="P898" i="20"/>
  <c r="P899" i="20"/>
  <c r="P900" i="20"/>
  <c r="P901" i="20"/>
  <c r="P902" i="20"/>
  <c r="P903" i="20"/>
  <c r="P904" i="20"/>
  <c r="P905" i="20"/>
  <c r="P906" i="20"/>
  <c r="P907" i="20"/>
  <c r="P908" i="20"/>
  <c r="P909" i="20"/>
  <c r="P910" i="20"/>
  <c r="P911" i="20"/>
  <c r="P912" i="20"/>
  <c r="P913" i="20"/>
  <c r="P914" i="20"/>
  <c r="P915" i="20"/>
  <c r="P916" i="20"/>
  <c r="P917" i="20"/>
  <c r="P918" i="20"/>
  <c r="P919" i="20"/>
  <c r="P920" i="20"/>
  <c r="P921" i="20"/>
  <c r="P922" i="20"/>
  <c r="P923" i="20"/>
  <c r="P924" i="20"/>
  <c r="P925" i="20"/>
  <c r="P926" i="20"/>
  <c r="P927" i="20"/>
  <c r="P928" i="20"/>
  <c r="P929" i="20"/>
  <c r="P930" i="20"/>
  <c r="P931" i="20"/>
  <c r="P932" i="20"/>
  <c r="P933" i="20"/>
  <c r="P934" i="20"/>
  <c r="P935" i="20"/>
  <c r="P936" i="20"/>
  <c r="P937" i="20"/>
  <c r="P938" i="20"/>
  <c r="P939" i="20"/>
  <c r="P940" i="20"/>
  <c r="P941" i="20"/>
  <c r="P942" i="20"/>
  <c r="P943" i="20"/>
  <c r="P944" i="20"/>
  <c r="P945" i="20"/>
  <c r="P946" i="20"/>
  <c r="P947" i="20"/>
  <c r="P948" i="20"/>
  <c r="P949" i="20"/>
  <c r="P950" i="20"/>
  <c r="P951" i="20"/>
  <c r="P952" i="20"/>
  <c r="P953" i="20"/>
  <c r="P954" i="20"/>
  <c r="P955" i="20"/>
  <c r="P956" i="20"/>
  <c r="P957" i="20"/>
  <c r="P958" i="20"/>
  <c r="P959" i="20"/>
  <c r="P960" i="20"/>
  <c r="P961" i="20"/>
  <c r="P962" i="20"/>
  <c r="P963" i="20"/>
  <c r="P964" i="20"/>
  <c r="P965" i="20"/>
  <c r="P966" i="20"/>
  <c r="P967" i="20"/>
  <c r="P968" i="20"/>
  <c r="P969" i="20"/>
  <c r="P970" i="20"/>
  <c r="P971" i="20"/>
  <c r="P972" i="20"/>
  <c r="P973" i="20"/>
  <c r="P974" i="20"/>
  <c r="P975" i="20"/>
  <c r="P976" i="20"/>
  <c r="P977" i="20"/>
  <c r="P978" i="20"/>
  <c r="P979" i="20"/>
  <c r="P980" i="20"/>
  <c r="P981" i="20"/>
  <c r="P982" i="20"/>
  <c r="P983" i="20"/>
  <c r="P984" i="20"/>
  <c r="P985" i="20"/>
  <c r="P986" i="20"/>
  <c r="P987" i="20"/>
  <c r="P988" i="20"/>
  <c r="P989" i="20"/>
  <c r="P990" i="20"/>
  <c r="P991" i="20"/>
  <c r="P992" i="20"/>
  <c r="P993" i="20"/>
  <c r="P994" i="20"/>
  <c r="P995" i="20"/>
  <c r="P996" i="20"/>
  <c r="P997" i="20"/>
  <c r="P998" i="20"/>
  <c r="P999" i="20"/>
  <c r="P1000" i="20"/>
  <c r="P1001" i="20"/>
  <c r="P1002" i="20"/>
  <c r="P1003" i="20"/>
  <c r="P1004" i="20"/>
  <c r="P1005" i="20"/>
  <c r="P1006" i="20"/>
  <c r="P1007" i="20"/>
  <c r="P1008" i="20"/>
  <c r="P1009" i="20"/>
  <c r="P1010" i="20"/>
  <c r="P1011" i="20"/>
  <c r="P1012" i="20"/>
  <c r="P1013" i="20"/>
  <c r="P1014" i="20"/>
  <c r="P1015" i="20"/>
  <c r="P1016" i="20"/>
  <c r="P1017" i="20"/>
  <c r="P1018" i="20"/>
  <c r="P1019" i="20"/>
  <c r="P1020" i="20"/>
  <c r="P1021" i="20"/>
  <c r="P1022" i="20"/>
  <c r="P1023" i="20"/>
  <c r="P1024" i="20"/>
  <c r="P1025" i="20"/>
  <c r="P1026" i="20"/>
  <c r="P1027" i="20"/>
  <c r="P1028" i="20"/>
  <c r="P1029" i="20"/>
  <c r="P1030" i="20"/>
  <c r="P1031" i="20"/>
  <c r="P1032" i="20"/>
  <c r="P1033" i="20"/>
  <c r="P1034" i="20"/>
  <c r="P1035" i="20"/>
  <c r="P1036" i="20"/>
  <c r="P1037" i="20"/>
  <c r="P1038" i="20"/>
  <c r="P1039" i="20"/>
  <c r="P1040" i="20"/>
  <c r="P1041" i="20"/>
  <c r="P1042" i="20"/>
  <c r="P1043" i="20"/>
  <c r="P1044" i="20"/>
  <c r="P1045" i="20"/>
  <c r="P1046" i="20"/>
  <c r="P1047" i="20"/>
  <c r="P1048" i="20"/>
  <c r="P1049" i="20"/>
  <c r="P1050" i="20"/>
  <c r="P1051" i="20"/>
  <c r="P1052" i="20"/>
  <c r="P1053" i="20"/>
  <c r="P1054" i="20"/>
  <c r="P1055" i="20"/>
  <c r="P1056" i="20"/>
  <c r="P1057" i="20"/>
  <c r="P1058" i="20"/>
  <c r="P1059" i="20"/>
  <c r="P1060" i="20"/>
  <c r="P1061" i="20"/>
  <c r="P1062" i="20"/>
  <c r="P1063" i="20"/>
  <c r="P1064" i="20"/>
  <c r="P1065" i="20"/>
  <c r="P1066" i="20"/>
  <c r="P1067" i="20"/>
  <c r="P1068" i="20"/>
  <c r="P1069" i="20"/>
  <c r="P1070" i="20"/>
  <c r="P1071" i="20"/>
  <c r="P1072" i="20"/>
  <c r="P1073" i="20"/>
  <c r="P1074" i="20"/>
  <c r="P1075" i="20"/>
  <c r="P1076" i="20"/>
  <c r="P1077" i="20"/>
  <c r="P1078" i="20"/>
  <c r="P1079" i="20"/>
  <c r="P1080" i="20"/>
  <c r="P1081" i="20"/>
  <c r="P1082" i="20"/>
  <c r="P1083" i="20"/>
  <c r="P1084" i="20"/>
  <c r="P1085" i="20"/>
  <c r="P1086" i="20"/>
  <c r="P1087" i="20"/>
  <c r="P1088" i="20"/>
  <c r="P1089" i="20"/>
  <c r="P1090" i="20"/>
  <c r="P1091" i="20"/>
  <c r="P1092" i="20"/>
  <c r="P1093" i="20"/>
  <c r="P1094" i="20"/>
  <c r="P1095" i="20"/>
  <c r="P1096" i="20"/>
  <c r="P1097" i="20"/>
  <c r="P1098" i="20"/>
  <c r="P1099" i="20"/>
  <c r="P1100" i="20"/>
  <c r="P1101" i="20"/>
  <c r="P1102" i="20"/>
  <c r="P1103" i="20"/>
  <c r="P1104" i="20"/>
  <c r="P1105" i="20"/>
  <c r="P1106" i="20"/>
  <c r="P1107" i="20"/>
  <c r="P1108" i="20"/>
  <c r="P1109" i="20"/>
  <c r="P1110" i="20"/>
  <c r="P1111" i="20"/>
  <c r="P1112" i="20"/>
  <c r="P1113" i="20"/>
  <c r="P1114" i="20"/>
  <c r="P1115" i="20"/>
  <c r="P1116" i="20"/>
  <c r="P1117" i="20"/>
  <c r="P1118" i="20"/>
  <c r="P1119" i="20"/>
  <c r="P1120" i="20"/>
  <c r="P1121" i="20"/>
  <c r="P1122" i="20"/>
  <c r="P1123" i="20"/>
  <c r="P1124" i="20"/>
  <c r="P1125" i="20"/>
  <c r="P1126" i="20"/>
  <c r="P1127" i="20"/>
  <c r="P1128" i="20"/>
  <c r="P1129" i="20"/>
  <c r="P1130" i="20"/>
  <c r="P1131" i="20"/>
  <c r="P1132" i="20"/>
  <c r="P1133" i="20"/>
  <c r="P1134" i="20"/>
  <c r="P1135" i="20"/>
  <c r="P1136" i="20"/>
  <c r="P1137" i="20"/>
  <c r="P1138" i="20"/>
  <c r="P1139" i="20"/>
  <c r="P1140" i="20"/>
  <c r="P1141" i="20"/>
  <c r="P1142" i="20"/>
  <c r="P1143" i="20"/>
  <c r="P1144" i="20"/>
  <c r="P1145" i="20"/>
  <c r="P1146" i="20"/>
  <c r="P1147" i="20"/>
  <c r="P1148" i="20"/>
  <c r="P1149" i="20"/>
  <c r="P1150" i="20"/>
  <c r="P1151" i="20"/>
  <c r="P1152" i="20"/>
  <c r="P1153" i="20"/>
  <c r="P1154" i="20"/>
  <c r="P1155" i="20"/>
  <c r="P1156" i="20"/>
  <c r="P1157" i="20"/>
  <c r="P1158" i="20"/>
  <c r="P1159" i="20"/>
  <c r="P1160" i="20"/>
  <c r="P1161" i="20"/>
  <c r="P1162" i="20"/>
  <c r="P1163" i="20"/>
  <c r="P1164" i="20"/>
  <c r="P1165" i="20"/>
  <c r="P1166" i="20"/>
  <c r="P1167" i="20"/>
  <c r="P1168" i="20"/>
  <c r="P1169" i="20"/>
  <c r="P1170" i="20"/>
  <c r="P1171" i="20"/>
  <c r="P1172" i="20"/>
  <c r="P1173" i="20"/>
  <c r="P1174" i="20"/>
  <c r="P1175" i="20"/>
  <c r="P1176" i="20"/>
  <c r="P1177" i="20"/>
  <c r="P1178" i="20"/>
  <c r="P1179" i="20"/>
  <c r="P1180" i="20"/>
  <c r="P1181" i="20"/>
  <c r="P1182" i="20"/>
  <c r="P1183" i="20"/>
  <c r="P1184" i="20"/>
  <c r="P1185" i="20"/>
  <c r="P1186" i="20"/>
  <c r="P1187" i="20"/>
  <c r="P1188" i="20"/>
  <c r="P1189" i="20"/>
  <c r="P1190" i="20"/>
  <c r="P1191" i="20"/>
  <c r="P1192" i="20"/>
  <c r="P1193" i="20"/>
  <c r="P1194" i="20"/>
  <c r="P1195" i="20"/>
  <c r="P1196" i="20"/>
  <c r="P1197" i="20"/>
  <c r="P1198" i="20"/>
  <c r="P1199" i="20"/>
  <c r="P1200" i="20"/>
  <c r="P1201" i="20"/>
  <c r="P1202" i="20"/>
  <c r="P1203" i="20"/>
  <c r="P1204" i="20"/>
  <c r="P1205" i="20"/>
  <c r="P1206" i="20"/>
  <c r="P1207" i="20"/>
  <c r="P1208" i="20"/>
  <c r="P1209" i="20"/>
  <c r="P1210" i="20"/>
  <c r="P1211" i="20"/>
  <c r="P1212" i="20"/>
  <c r="P1213" i="20"/>
  <c r="P1214" i="20"/>
  <c r="P1215" i="20"/>
  <c r="P1216" i="20"/>
  <c r="P1217" i="20"/>
  <c r="P1218" i="20"/>
  <c r="P1219" i="20"/>
  <c r="P1220" i="20"/>
  <c r="P1221" i="20"/>
  <c r="P1222" i="20"/>
  <c r="P1223" i="20"/>
  <c r="P1224" i="20"/>
  <c r="P1225" i="20"/>
  <c r="P1226" i="20"/>
  <c r="P1227" i="20"/>
  <c r="P1228" i="20"/>
  <c r="P1229" i="20"/>
  <c r="P1230" i="20"/>
  <c r="P1231" i="20"/>
  <c r="P1232" i="20"/>
  <c r="P1233" i="20"/>
  <c r="P1234" i="20"/>
  <c r="P1235" i="20"/>
  <c r="P1236" i="20"/>
  <c r="P1237" i="20"/>
  <c r="P1238" i="20"/>
  <c r="P1239" i="20"/>
  <c r="P1240" i="20"/>
  <c r="P1241" i="20"/>
  <c r="P1242" i="20"/>
  <c r="P1243" i="20"/>
  <c r="P1244" i="20"/>
  <c r="P1245" i="20"/>
  <c r="P1246" i="20"/>
  <c r="P1247" i="20"/>
  <c r="P1248" i="20"/>
  <c r="P1249" i="20"/>
  <c r="P1250" i="20"/>
  <c r="P1251" i="20"/>
  <c r="P1252" i="20"/>
  <c r="P1253" i="20"/>
  <c r="P1254" i="20"/>
  <c r="P1255" i="20"/>
  <c r="P1256" i="20"/>
  <c r="P1257" i="20"/>
  <c r="P1258" i="20"/>
  <c r="P1259" i="20"/>
  <c r="P1260" i="20"/>
  <c r="P1261" i="20"/>
  <c r="P1262" i="20"/>
  <c r="P1263" i="20"/>
  <c r="P1264" i="20"/>
  <c r="P1265" i="20"/>
  <c r="P1266" i="20"/>
  <c r="P1267" i="20"/>
  <c r="P1268" i="20"/>
  <c r="P1269" i="20"/>
  <c r="P1270" i="20"/>
  <c r="P1271" i="20"/>
  <c r="P1272" i="20"/>
  <c r="P1273" i="20"/>
  <c r="P1274" i="20"/>
  <c r="P1275" i="20"/>
  <c r="P1276" i="20"/>
  <c r="P1277" i="20"/>
  <c r="P1278" i="20"/>
  <c r="P1279" i="20"/>
  <c r="P1280" i="20"/>
  <c r="P1281" i="20"/>
  <c r="P1282" i="20"/>
  <c r="P1283" i="20"/>
  <c r="P1284" i="20"/>
  <c r="P1285" i="20"/>
  <c r="P1286" i="20"/>
  <c r="P1287" i="20"/>
  <c r="P1288" i="20"/>
  <c r="P1289" i="20"/>
  <c r="P1290" i="20"/>
  <c r="P1291" i="20"/>
  <c r="P1292" i="20"/>
  <c r="P1293" i="20"/>
  <c r="P1294" i="20"/>
  <c r="P1295" i="20"/>
  <c r="P1296" i="20"/>
  <c r="P1297" i="20"/>
  <c r="P1298" i="20"/>
  <c r="P1299" i="20"/>
  <c r="P1300" i="20"/>
  <c r="P1301" i="20"/>
  <c r="P1302" i="20"/>
  <c r="P1303" i="20"/>
  <c r="P1304" i="20"/>
  <c r="P1305" i="20"/>
  <c r="P1306" i="20"/>
  <c r="P1307" i="20"/>
  <c r="P1308" i="20"/>
  <c r="P1309" i="20"/>
  <c r="P1310" i="20"/>
  <c r="P1311" i="20"/>
  <c r="P1312" i="20"/>
  <c r="P1313" i="20"/>
  <c r="P1314" i="20"/>
  <c r="P1315" i="20"/>
  <c r="P1316" i="20"/>
  <c r="P1317" i="20"/>
  <c r="P1318" i="20"/>
  <c r="P1319" i="20"/>
  <c r="P1320" i="20"/>
  <c r="P1321" i="20"/>
  <c r="P1322" i="20"/>
  <c r="P1323" i="20"/>
  <c r="P1324" i="20"/>
  <c r="P1325" i="20"/>
  <c r="P1326" i="20"/>
  <c r="P1327" i="20"/>
  <c r="P1328" i="20"/>
  <c r="P1329" i="20"/>
  <c r="P1330" i="20"/>
  <c r="P1331" i="20"/>
  <c r="P1332" i="20"/>
  <c r="P1333" i="20"/>
  <c r="P1334" i="20"/>
  <c r="P1335" i="20"/>
  <c r="P1336" i="20"/>
  <c r="P1337" i="20"/>
  <c r="P1338" i="20"/>
  <c r="P1339" i="20"/>
  <c r="P1340" i="20"/>
  <c r="P1341" i="20"/>
  <c r="P1342" i="20"/>
  <c r="P1343" i="20"/>
  <c r="P1344" i="20"/>
  <c r="P1345" i="20"/>
  <c r="P1346" i="20"/>
  <c r="P1347" i="20"/>
  <c r="P1348" i="20"/>
  <c r="P1349" i="20"/>
  <c r="P1350" i="20"/>
  <c r="P1351" i="20"/>
  <c r="P1352" i="20"/>
  <c r="P1353" i="20"/>
  <c r="P1354" i="20"/>
  <c r="P1355" i="20"/>
  <c r="P1356" i="20"/>
  <c r="P1357" i="20"/>
  <c r="P1358" i="20"/>
  <c r="P1359" i="20"/>
  <c r="P1360" i="20"/>
  <c r="P1361" i="20"/>
  <c r="P1362" i="20"/>
  <c r="P1363" i="20"/>
  <c r="P1364" i="20"/>
  <c r="P1365" i="20"/>
  <c r="P1366" i="20"/>
  <c r="P1367" i="20"/>
  <c r="P1368" i="20"/>
  <c r="P1369" i="20"/>
  <c r="P1370" i="20"/>
  <c r="P1371" i="20"/>
  <c r="P1372" i="20"/>
  <c r="P1373" i="20"/>
  <c r="P1374" i="20"/>
  <c r="P1375" i="20"/>
  <c r="P1376" i="20"/>
  <c r="P1377" i="20"/>
  <c r="P1378" i="20"/>
  <c r="P1379" i="20"/>
  <c r="P1380" i="20"/>
  <c r="P1381" i="20"/>
  <c r="P1382" i="20"/>
  <c r="P1383" i="20"/>
  <c r="P1384" i="20"/>
  <c r="P1385" i="20"/>
  <c r="P1386" i="20"/>
  <c r="P1387" i="20"/>
  <c r="P1388" i="20"/>
  <c r="P1389" i="20"/>
  <c r="P1390" i="20"/>
  <c r="P1391" i="20"/>
  <c r="P1392" i="20"/>
  <c r="P1393" i="20"/>
  <c r="P1394" i="20"/>
  <c r="P1395" i="20"/>
  <c r="P1396" i="20"/>
  <c r="P1397" i="20"/>
  <c r="P1398" i="20"/>
  <c r="P1399" i="20"/>
  <c r="P1400" i="20"/>
  <c r="P1401" i="20"/>
  <c r="P1402" i="20"/>
  <c r="P1403" i="20"/>
  <c r="P1404" i="20"/>
  <c r="P1405" i="20"/>
  <c r="P1406" i="20"/>
  <c r="P1407" i="20"/>
  <c r="P1408" i="20"/>
  <c r="P1409" i="20"/>
  <c r="P1410" i="20"/>
  <c r="P1411" i="20"/>
  <c r="P1412" i="20"/>
  <c r="P1413" i="20"/>
  <c r="P1414" i="20"/>
  <c r="P1415" i="20"/>
  <c r="P1416" i="20"/>
  <c r="P1417" i="20"/>
  <c r="P1418" i="20"/>
  <c r="P1419" i="20"/>
  <c r="P1420" i="20"/>
  <c r="P1421" i="20"/>
  <c r="P1422" i="20"/>
  <c r="P1423" i="20"/>
  <c r="P1424" i="20"/>
  <c r="P1425" i="20"/>
  <c r="P1426" i="20"/>
  <c r="P1427" i="20"/>
  <c r="P1428" i="20"/>
  <c r="P1429" i="20"/>
  <c r="P1430" i="20"/>
  <c r="P1431" i="20"/>
  <c r="P1432" i="20"/>
  <c r="P1433" i="20"/>
  <c r="P1434" i="20"/>
  <c r="P1435" i="20"/>
  <c r="P1436" i="20"/>
  <c r="P1437" i="20"/>
  <c r="P1438" i="20"/>
  <c r="P1439" i="20"/>
  <c r="P1440" i="20"/>
  <c r="P1441" i="20"/>
  <c r="P1442" i="20"/>
  <c r="P1443" i="20"/>
  <c r="P1444" i="20"/>
  <c r="P1445" i="20"/>
  <c r="P1446" i="20"/>
  <c r="P1447" i="20"/>
  <c r="P1448" i="20"/>
  <c r="P1449" i="20"/>
  <c r="P1450" i="20"/>
  <c r="P1451" i="20"/>
  <c r="P1452" i="20"/>
  <c r="P1453" i="20"/>
  <c r="P1454" i="20"/>
  <c r="P1455" i="20"/>
  <c r="P1456" i="20"/>
  <c r="P1457" i="20"/>
  <c r="P1458" i="20"/>
  <c r="P1459" i="20"/>
  <c r="P1460" i="20"/>
  <c r="P1461" i="20"/>
  <c r="P1462" i="20"/>
  <c r="P1463" i="20"/>
  <c r="P1464" i="20"/>
  <c r="P1465" i="20"/>
  <c r="P1466" i="20"/>
  <c r="P1467" i="20"/>
  <c r="P1468" i="20"/>
  <c r="P1469" i="20"/>
  <c r="P1470" i="20"/>
  <c r="P1471" i="20"/>
  <c r="P1472" i="20"/>
  <c r="P1473" i="20"/>
  <c r="P1474" i="20"/>
  <c r="P1475" i="20"/>
  <c r="P1476" i="20"/>
  <c r="P1477" i="20"/>
  <c r="P1478" i="20"/>
  <c r="P1479" i="20"/>
  <c r="P1480" i="20"/>
  <c r="P1481" i="20"/>
  <c r="P1482" i="20"/>
  <c r="P1483" i="20"/>
  <c r="P1484" i="20"/>
  <c r="P1485" i="20"/>
  <c r="P1486" i="20"/>
  <c r="P1487" i="20"/>
  <c r="P1488" i="20"/>
  <c r="P1489" i="20"/>
  <c r="P1490" i="20"/>
  <c r="P1491" i="20"/>
  <c r="P1492" i="20"/>
  <c r="P1493" i="20"/>
  <c r="P1494" i="20"/>
  <c r="P1495" i="20"/>
  <c r="P1496" i="20"/>
  <c r="P1497" i="20"/>
  <c r="P1498" i="20"/>
  <c r="P1499" i="20"/>
  <c r="P1500" i="20"/>
  <c r="P1501" i="20"/>
  <c r="P1502" i="20"/>
  <c r="P1503" i="20"/>
  <c r="P1504" i="20"/>
  <c r="P1505" i="20"/>
  <c r="P1506" i="20"/>
  <c r="P1507" i="20"/>
  <c r="P1508" i="20"/>
  <c r="P1509" i="20"/>
  <c r="P1510" i="20"/>
  <c r="P1511" i="20"/>
  <c r="P1512" i="20"/>
  <c r="P1513" i="20"/>
  <c r="P1514" i="20"/>
  <c r="P1515" i="20"/>
  <c r="P1516" i="20"/>
  <c r="P1517" i="20"/>
  <c r="P1518" i="20"/>
  <c r="P1519" i="20"/>
  <c r="P1520" i="20"/>
  <c r="P1521" i="20"/>
  <c r="P1522" i="20"/>
  <c r="P1523" i="20"/>
  <c r="P1524" i="20"/>
  <c r="P1525" i="20"/>
  <c r="P1526" i="20"/>
  <c r="P1527" i="20"/>
  <c r="P1528" i="20"/>
  <c r="P1529" i="20"/>
  <c r="P1530" i="20"/>
  <c r="P1531" i="20"/>
  <c r="P1532" i="20"/>
  <c r="P1533" i="20"/>
  <c r="P1534" i="20"/>
  <c r="P1535" i="20"/>
  <c r="P1536" i="20"/>
  <c r="P1537" i="20"/>
  <c r="P1538" i="20"/>
  <c r="P1539" i="20"/>
  <c r="P1540" i="20"/>
  <c r="P1541" i="20"/>
  <c r="P1542" i="20"/>
  <c r="P1543" i="20"/>
  <c r="P1544" i="20"/>
  <c r="P1545" i="20"/>
  <c r="P1546" i="20"/>
  <c r="P1547" i="20"/>
  <c r="P1548" i="20"/>
  <c r="P1549" i="20"/>
  <c r="P1550" i="20"/>
  <c r="P1551" i="20"/>
  <c r="P1552" i="20"/>
  <c r="P1553" i="20"/>
  <c r="P1554" i="20"/>
  <c r="P1555" i="20"/>
  <c r="P1556" i="20"/>
  <c r="P1557" i="20"/>
  <c r="P1558" i="20"/>
  <c r="P1559" i="20"/>
  <c r="P1560" i="20"/>
  <c r="P1561" i="20"/>
  <c r="P1562" i="20"/>
  <c r="P1563" i="20"/>
  <c r="P1564" i="20"/>
  <c r="P1565" i="20"/>
  <c r="P1566" i="20"/>
  <c r="P1567" i="20"/>
  <c r="P1568" i="20"/>
  <c r="P1569" i="20"/>
  <c r="P1570" i="20"/>
  <c r="P1571" i="20"/>
  <c r="P1572" i="20"/>
  <c r="P1573" i="20"/>
  <c r="P1574" i="20"/>
  <c r="P1575" i="20"/>
  <c r="P1576" i="20"/>
  <c r="P1577" i="20"/>
  <c r="P1578" i="20"/>
  <c r="P1579" i="20"/>
  <c r="P1580" i="20"/>
  <c r="P1581" i="20"/>
  <c r="P1582" i="20"/>
  <c r="P1583" i="20"/>
  <c r="P1584" i="20"/>
  <c r="P1585" i="20"/>
  <c r="P1586" i="20"/>
  <c r="P1587" i="20"/>
  <c r="P1588" i="20"/>
  <c r="P1589" i="20"/>
  <c r="P1590" i="20"/>
  <c r="P1591" i="20"/>
  <c r="P1592" i="20"/>
  <c r="P1593" i="20"/>
  <c r="P1594" i="20"/>
  <c r="P1595" i="20"/>
  <c r="P1596" i="20"/>
  <c r="P1597" i="20"/>
  <c r="P1598" i="20"/>
  <c r="P1599" i="20"/>
  <c r="P1600" i="20"/>
  <c r="P1601" i="20"/>
  <c r="P1602" i="20"/>
  <c r="P1603" i="20"/>
  <c r="P1604" i="20"/>
  <c r="P1605" i="20"/>
  <c r="P1606" i="20"/>
  <c r="P1607" i="20"/>
  <c r="P1608" i="20"/>
  <c r="P1609" i="20"/>
  <c r="P1610" i="20"/>
  <c r="P1611" i="20"/>
  <c r="P1612" i="20"/>
  <c r="P1613" i="20"/>
  <c r="P1614" i="20"/>
  <c r="P1615" i="20"/>
  <c r="P1616" i="20"/>
  <c r="P1617" i="20"/>
  <c r="P1618" i="20"/>
  <c r="P1619" i="20"/>
  <c r="P1620" i="20"/>
  <c r="P1621" i="20"/>
  <c r="P1622" i="20"/>
  <c r="P1623" i="20"/>
  <c r="P1624" i="20"/>
  <c r="P1625" i="20"/>
  <c r="P1626" i="20"/>
  <c r="P1627" i="20"/>
  <c r="P1628" i="20"/>
  <c r="P1629" i="20"/>
  <c r="P1630" i="20"/>
  <c r="P1631" i="20"/>
  <c r="P1632" i="20"/>
  <c r="P1633" i="20"/>
  <c r="P1634" i="20"/>
  <c r="P1635" i="20"/>
  <c r="P1636" i="20"/>
  <c r="P1637" i="20"/>
  <c r="P1638" i="20"/>
  <c r="P1639" i="20"/>
  <c r="P1640" i="20"/>
  <c r="P1641" i="20"/>
  <c r="P1642" i="20"/>
  <c r="P1643" i="20"/>
  <c r="P1644" i="20"/>
  <c r="P1645" i="20"/>
  <c r="P1646" i="20"/>
  <c r="P1647" i="20"/>
  <c r="P1648" i="20"/>
  <c r="P1649" i="20"/>
  <c r="P1650" i="20"/>
  <c r="P1651" i="20"/>
  <c r="P1652" i="20"/>
  <c r="P1653" i="20"/>
  <c r="P1654" i="20"/>
  <c r="P1655" i="20"/>
  <c r="P1656" i="20"/>
  <c r="P1657" i="20"/>
  <c r="P1658" i="20"/>
  <c r="P1659" i="20"/>
  <c r="P1660" i="20"/>
  <c r="P1661" i="20"/>
  <c r="P1662" i="20"/>
  <c r="P1663" i="20"/>
  <c r="P1664" i="20"/>
  <c r="P1665" i="20"/>
  <c r="P1666" i="20"/>
  <c r="P1667" i="20"/>
  <c r="P1668" i="20"/>
  <c r="P1669" i="20"/>
  <c r="P1670" i="20"/>
  <c r="P1671" i="20"/>
  <c r="P1672" i="20"/>
  <c r="P1673" i="20"/>
  <c r="P1674" i="20"/>
  <c r="P1675" i="20"/>
  <c r="P1676" i="20"/>
  <c r="P1677" i="20"/>
  <c r="P1678" i="20"/>
  <c r="P1679" i="20"/>
  <c r="P1680" i="20"/>
  <c r="P1681" i="20"/>
  <c r="P1682" i="20"/>
  <c r="P1683" i="20"/>
  <c r="P1684" i="20"/>
  <c r="P1685" i="20"/>
  <c r="P1686" i="20"/>
  <c r="P1687" i="20"/>
  <c r="P1688" i="20"/>
  <c r="P1689" i="20"/>
  <c r="P1690" i="20"/>
  <c r="P1691" i="20"/>
  <c r="P1692" i="20"/>
  <c r="P1693" i="20"/>
  <c r="P1694" i="20"/>
  <c r="P1695" i="20"/>
  <c r="P1696" i="20"/>
  <c r="P1697" i="20"/>
  <c r="P1698" i="20"/>
  <c r="P1699" i="20"/>
  <c r="P1700" i="20"/>
  <c r="P1701" i="20"/>
  <c r="P1702" i="20"/>
  <c r="P1703" i="20"/>
  <c r="P1704" i="20"/>
  <c r="P1705" i="20"/>
  <c r="P1706" i="20"/>
  <c r="P1707" i="20"/>
  <c r="P1708" i="20"/>
  <c r="P1709" i="20"/>
  <c r="P1710" i="20"/>
  <c r="P1711" i="20"/>
  <c r="P1712" i="20"/>
  <c r="P1713" i="20"/>
  <c r="P1714" i="20"/>
  <c r="P1715" i="20"/>
  <c r="P1716" i="20"/>
  <c r="P1717" i="20"/>
  <c r="P1718" i="20"/>
  <c r="P1719" i="20"/>
  <c r="P1720" i="20"/>
  <c r="P1721" i="20"/>
  <c r="P1722" i="20"/>
  <c r="P1723" i="20"/>
  <c r="P1724" i="20"/>
  <c r="P1725" i="20"/>
  <c r="P1726" i="20"/>
  <c r="P1727" i="20"/>
  <c r="P1728" i="20"/>
  <c r="P1729" i="20"/>
  <c r="P1730" i="20"/>
  <c r="P1731" i="20"/>
  <c r="P1732" i="20"/>
  <c r="P1733" i="20"/>
  <c r="P1734" i="20"/>
  <c r="P1735" i="20"/>
  <c r="P1736" i="20"/>
  <c r="P1737" i="20"/>
  <c r="P1738" i="20"/>
  <c r="P1739" i="20"/>
  <c r="P1740" i="20"/>
  <c r="P1741" i="20"/>
  <c r="P1742" i="20"/>
  <c r="P1743" i="20"/>
  <c r="P1744" i="20"/>
  <c r="P1745" i="20"/>
  <c r="P1746" i="20"/>
  <c r="P1747" i="20"/>
  <c r="P1748" i="20"/>
  <c r="P1749" i="20"/>
  <c r="P1750" i="20"/>
  <c r="P1751" i="20"/>
  <c r="P1752" i="20"/>
  <c r="P1753" i="20"/>
  <c r="P1754" i="20"/>
  <c r="P1755" i="20"/>
  <c r="P1756" i="20"/>
  <c r="P1757" i="20"/>
  <c r="P1758" i="20"/>
  <c r="P1759" i="20"/>
  <c r="P1760" i="20"/>
  <c r="P1761" i="20"/>
  <c r="P1762" i="20"/>
  <c r="P1763" i="20"/>
  <c r="P1764" i="20"/>
  <c r="P1765" i="20"/>
  <c r="P1766" i="20"/>
  <c r="P1767" i="20"/>
  <c r="P1768" i="20"/>
  <c r="P1769" i="20"/>
  <c r="P1770" i="20"/>
  <c r="P1771" i="20"/>
  <c r="P1772" i="20"/>
  <c r="P1773" i="20"/>
  <c r="P1774" i="20"/>
  <c r="P1775" i="20"/>
  <c r="P1776" i="20"/>
  <c r="P1777" i="20"/>
  <c r="P1778" i="20"/>
  <c r="P1779" i="20"/>
  <c r="P1780" i="20"/>
  <c r="P1781" i="20"/>
  <c r="P1782" i="20"/>
  <c r="P1783" i="20"/>
  <c r="P1784" i="20"/>
  <c r="P1785" i="20"/>
  <c r="P1786" i="20"/>
  <c r="P1787" i="20"/>
  <c r="P1788" i="20"/>
  <c r="P1789" i="20"/>
  <c r="P1790" i="20"/>
  <c r="P1791" i="20"/>
  <c r="P1792" i="20"/>
  <c r="P1793" i="20"/>
  <c r="P1794" i="20"/>
  <c r="P1795" i="20"/>
  <c r="P1796" i="20"/>
  <c r="P1797" i="20"/>
  <c r="P1798" i="20"/>
  <c r="P1799" i="20"/>
  <c r="P1800" i="20"/>
  <c r="P1801" i="20"/>
  <c r="P1802" i="20"/>
  <c r="P1803" i="20"/>
  <c r="P1804" i="20"/>
  <c r="P1805" i="20"/>
  <c r="P1806" i="20"/>
  <c r="P1807" i="20"/>
  <c r="P1808" i="20"/>
  <c r="P1809" i="20"/>
  <c r="P1810" i="20"/>
  <c r="P1811" i="20"/>
  <c r="P1812" i="20"/>
  <c r="P1813" i="20"/>
  <c r="P1814" i="20"/>
  <c r="P1815" i="20"/>
  <c r="P1816" i="20"/>
  <c r="P1817" i="20"/>
  <c r="P1818" i="20"/>
  <c r="P1819" i="20"/>
  <c r="P1820" i="20"/>
  <c r="P1821" i="20"/>
  <c r="P1822" i="20"/>
  <c r="P1823" i="20"/>
  <c r="P1824" i="20"/>
  <c r="P1825" i="20"/>
  <c r="P1826" i="20"/>
  <c r="P1827" i="20"/>
  <c r="P1828" i="20"/>
  <c r="P1829" i="20"/>
  <c r="P1830" i="20"/>
  <c r="P1831" i="20"/>
  <c r="P1832" i="20"/>
  <c r="P1833" i="20"/>
  <c r="P1834" i="20"/>
  <c r="P1835" i="20"/>
  <c r="P1836" i="20"/>
  <c r="P1837" i="20"/>
  <c r="P1838" i="20"/>
  <c r="P1839" i="20"/>
  <c r="P1840" i="20"/>
  <c r="P1841" i="20"/>
  <c r="P1842" i="20"/>
  <c r="P1843" i="20"/>
  <c r="P1844" i="20"/>
  <c r="P1845" i="20"/>
  <c r="P1846" i="20"/>
  <c r="P1847" i="20"/>
  <c r="P1848" i="20"/>
  <c r="P1849" i="20"/>
  <c r="P1850" i="20"/>
  <c r="P1851" i="20"/>
  <c r="P1852" i="20"/>
  <c r="P1853" i="20"/>
  <c r="P1854" i="20"/>
  <c r="P1855" i="20"/>
  <c r="P1856" i="20"/>
  <c r="P1857" i="20"/>
  <c r="P1858" i="20"/>
  <c r="P1859" i="20"/>
  <c r="P1860" i="20"/>
  <c r="P1861" i="20"/>
  <c r="P1862" i="20"/>
  <c r="P1863" i="20"/>
  <c r="P1864" i="20"/>
  <c r="P1865" i="20"/>
  <c r="P1866" i="20"/>
  <c r="P1867" i="20"/>
  <c r="P1868" i="20"/>
  <c r="P1869" i="20"/>
  <c r="P1870" i="20"/>
  <c r="P1871" i="20"/>
  <c r="P1872" i="20"/>
  <c r="P1873" i="20"/>
  <c r="P1874" i="20"/>
  <c r="P1875" i="20"/>
  <c r="P1876" i="20"/>
  <c r="P1877" i="20"/>
  <c r="P1878" i="20"/>
  <c r="P1879" i="20"/>
  <c r="P1880" i="20"/>
  <c r="P1881" i="20"/>
  <c r="P1882" i="20"/>
  <c r="P1883" i="20"/>
  <c r="P1884" i="20"/>
  <c r="P1885" i="20"/>
  <c r="P1886" i="20"/>
  <c r="P1887" i="20"/>
  <c r="P1888" i="20"/>
  <c r="P1889" i="20"/>
  <c r="P1890" i="20"/>
  <c r="P1891" i="20"/>
  <c r="P1892" i="20"/>
  <c r="P1893" i="20"/>
  <c r="P1894" i="20"/>
  <c r="P1895" i="20"/>
  <c r="P1896" i="20"/>
  <c r="P1897" i="20"/>
  <c r="P1898" i="20"/>
  <c r="P1899" i="20"/>
  <c r="P1900" i="20"/>
  <c r="P1901" i="20"/>
  <c r="P1902" i="20"/>
  <c r="P1903" i="20"/>
  <c r="P1904" i="20"/>
  <c r="P1905" i="20"/>
  <c r="P1906" i="20"/>
  <c r="P1907" i="20"/>
  <c r="P1908" i="20"/>
  <c r="P1909" i="20"/>
  <c r="P1910" i="20"/>
  <c r="P1911" i="20"/>
  <c r="P1912" i="20"/>
  <c r="P1913" i="20"/>
  <c r="P1914" i="20"/>
  <c r="P1915" i="20"/>
  <c r="P1916" i="20"/>
  <c r="P1917" i="20"/>
  <c r="P1918" i="20"/>
  <c r="P1919" i="20"/>
  <c r="P1920" i="20"/>
  <c r="P1921" i="20"/>
  <c r="P1922" i="20"/>
  <c r="P1923" i="20"/>
  <c r="P1924" i="20"/>
  <c r="P1925" i="20"/>
  <c r="P1926" i="20"/>
  <c r="P1927" i="20"/>
  <c r="P1928" i="20"/>
  <c r="P1929" i="20"/>
  <c r="P1930" i="20"/>
  <c r="P1931" i="20"/>
  <c r="P1932" i="20"/>
  <c r="P1933" i="20"/>
  <c r="P1934" i="20"/>
  <c r="P1935" i="20"/>
  <c r="P1936" i="20"/>
  <c r="P1937" i="20"/>
  <c r="P1938" i="20"/>
  <c r="P1939" i="20"/>
  <c r="P1940" i="20"/>
  <c r="P1941" i="20"/>
  <c r="P1942" i="20"/>
  <c r="P1943" i="20"/>
  <c r="P1944" i="20"/>
  <c r="P1945" i="20"/>
  <c r="P1946" i="20"/>
  <c r="P1947" i="20"/>
  <c r="P1948" i="20"/>
  <c r="P1949" i="20"/>
  <c r="P1950" i="20"/>
  <c r="P1951" i="20"/>
  <c r="P1952" i="20"/>
  <c r="P1953" i="20"/>
  <c r="P1954" i="20"/>
  <c r="P1955" i="20"/>
  <c r="P1956" i="20"/>
  <c r="P1957" i="20"/>
  <c r="P1958" i="20"/>
  <c r="P1959" i="20"/>
  <c r="P1960" i="20"/>
  <c r="P1961" i="20"/>
  <c r="P1962" i="20"/>
  <c r="P1963" i="20"/>
  <c r="P1964" i="20"/>
  <c r="P1965" i="20"/>
  <c r="P1966" i="20"/>
  <c r="P1967" i="20"/>
  <c r="P1968" i="20"/>
  <c r="P1969" i="20"/>
  <c r="P1970" i="20"/>
  <c r="P1971" i="20"/>
  <c r="P1972" i="20"/>
  <c r="P1973" i="20"/>
  <c r="P1974" i="20"/>
  <c r="P1975" i="20"/>
  <c r="P1976" i="20"/>
  <c r="P1977" i="20"/>
  <c r="P1978" i="20"/>
  <c r="P1979" i="20"/>
  <c r="P1980" i="20"/>
  <c r="P1981" i="20"/>
  <c r="P1982" i="20"/>
  <c r="P1983" i="20"/>
  <c r="P1984" i="20"/>
  <c r="P1985" i="20"/>
  <c r="P1986" i="20"/>
  <c r="P1987" i="20"/>
  <c r="P1988" i="20"/>
  <c r="P1989" i="20"/>
  <c r="P1990" i="20"/>
  <c r="P1991" i="20"/>
  <c r="P1992" i="20"/>
  <c r="P1993" i="20"/>
  <c r="P1994" i="20"/>
  <c r="P1995" i="20"/>
  <c r="P1996" i="20"/>
  <c r="P1997" i="20"/>
  <c r="P1998" i="20"/>
  <c r="P1999" i="20"/>
  <c r="P2000" i="20"/>
  <c r="P2001" i="20"/>
  <c r="P2002" i="20"/>
  <c r="P2003" i="20"/>
  <c r="P2004" i="20"/>
  <c r="P2005" i="20"/>
  <c r="P2006" i="20"/>
  <c r="P2007" i="20"/>
  <c r="P2008" i="20"/>
  <c r="P2009" i="20"/>
  <c r="P2010" i="20"/>
  <c r="P2011" i="20"/>
  <c r="P2012" i="20"/>
  <c r="P2013" i="20"/>
  <c r="P2014" i="20"/>
  <c r="P2015" i="20"/>
  <c r="P2016" i="20"/>
  <c r="P2017" i="20"/>
  <c r="P2018" i="20"/>
  <c r="P2019" i="20"/>
  <c r="P2020" i="20"/>
  <c r="P2021" i="20"/>
  <c r="P2022" i="20"/>
  <c r="P2023" i="20"/>
  <c r="P2024" i="20"/>
  <c r="P2025" i="20"/>
  <c r="P2026" i="20"/>
  <c r="P2027" i="20"/>
  <c r="P2028" i="20"/>
  <c r="P2029" i="20"/>
  <c r="P2030" i="20"/>
  <c r="P2031" i="20"/>
  <c r="P2032" i="20"/>
  <c r="P2033" i="20"/>
  <c r="P2034" i="20"/>
  <c r="P2035" i="20"/>
  <c r="P2036" i="20"/>
  <c r="P2037" i="20"/>
  <c r="P2038" i="20"/>
  <c r="P2039" i="20"/>
  <c r="P2040" i="20"/>
  <c r="P2041" i="20"/>
  <c r="P2042" i="20"/>
  <c r="P2043" i="20"/>
  <c r="P2044" i="20"/>
  <c r="P2045" i="20"/>
  <c r="P2046" i="20"/>
  <c r="P2047" i="20"/>
  <c r="P2048" i="20"/>
  <c r="P2049" i="20"/>
  <c r="P2050" i="20"/>
  <c r="P2051" i="20"/>
  <c r="P2052" i="20"/>
  <c r="P2053" i="20"/>
  <c r="P2054" i="20"/>
  <c r="P2055" i="20"/>
  <c r="P2056" i="20"/>
  <c r="P2057" i="20"/>
  <c r="P2058" i="20"/>
  <c r="P2059" i="20"/>
  <c r="P2060" i="20"/>
  <c r="P2061" i="20"/>
  <c r="P2062" i="20"/>
  <c r="P2063" i="20"/>
  <c r="P2064" i="20"/>
  <c r="P2065" i="20"/>
  <c r="P2066" i="20"/>
  <c r="P2067" i="20"/>
  <c r="P2068" i="20"/>
  <c r="P2069" i="20"/>
  <c r="P2070" i="20"/>
  <c r="P2071" i="20"/>
  <c r="P2072" i="20"/>
  <c r="P2073" i="20"/>
  <c r="P2074" i="20"/>
  <c r="P2075" i="20"/>
  <c r="P2076" i="20"/>
  <c r="P2077" i="20"/>
  <c r="P2078" i="20"/>
  <c r="P2079" i="20"/>
  <c r="P2080" i="20"/>
  <c r="P2081" i="20"/>
  <c r="P2082" i="20"/>
  <c r="P2083" i="20"/>
  <c r="P2084" i="20"/>
  <c r="P2085" i="20"/>
  <c r="P2086" i="20"/>
  <c r="P2087" i="20"/>
  <c r="P2088" i="20"/>
  <c r="P2089" i="20"/>
  <c r="P2090" i="20"/>
  <c r="P2091" i="20"/>
  <c r="P2092" i="20"/>
  <c r="P2093" i="20"/>
  <c r="P2094" i="20"/>
  <c r="P2095" i="20"/>
  <c r="P2096" i="20"/>
  <c r="P2097" i="20"/>
  <c r="P2098" i="20"/>
  <c r="P2099" i="20"/>
  <c r="P2100" i="20"/>
  <c r="P2101" i="20"/>
  <c r="P2102" i="20"/>
  <c r="P2103" i="20"/>
  <c r="P2104" i="20"/>
  <c r="P2105" i="20"/>
  <c r="P2106" i="20"/>
  <c r="P2107" i="20"/>
  <c r="P2108" i="20"/>
  <c r="P2109" i="20"/>
  <c r="P2110" i="20"/>
  <c r="P2111" i="20"/>
  <c r="P2112" i="20"/>
  <c r="P2113" i="20"/>
  <c r="P2114" i="20"/>
  <c r="P2115" i="20"/>
  <c r="P2116" i="20"/>
  <c r="P2117" i="20"/>
  <c r="P2118" i="20"/>
  <c r="P2119" i="20"/>
  <c r="P2120" i="20"/>
  <c r="P2121" i="20"/>
  <c r="P2122" i="20"/>
  <c r="P2123" i="20"/>
  <c r="P2124" i="20"/>
  <c r="P2125" i="20"/>
  <c r="P2126" i="20"/>
  <c r="P2127" i="20"/>
  <c r="P2128" i="20"/>
  <c r="P2129" i="20"/>
  <c r="P2130" i="20"/>
  <c r="P2131" i="20"/>
  <c r="P2132" i="20"/>
  <c r="P2133" i="20"/>
  <c r="P2134" i="20"/>
  <c r="P2135" i="20"/>
  <c r="P2136" i="20"/>
  <c r="P2137" i="20"/>
  <c r="P2138" i="20"/>
  <c r="P2139" i="20"/>
  <c r="P2140" i="20"/>
  <c r="P2141" i="20"/>
  <c r="P2142" i="20"/>
  <c r="P2143" i="20"/>
  <c r="P2144" i="20"/>
  <c r="P2145" i="20"/>
  <c r="P2146" i="20"/>
  <c r="P2147" i="20"/>
  <c r="P2148" i="20"/>
  <c r="P2149" i="20"/>
  <c r="P2150" i="20"/>
  <c r="P2151" i="20"/>
  <c r="P2152" i="20"/>
  <c r="P2153" i="20"/>
  <c r="P2154" i="20"/>
  <c r="P2155" i="20"/>
  <c r="P2156" i="20"/>
  <c r="P2157" i="20"/>
  <c r="P2158" i="20"/>
  <c r="P2159" i="20"/>
  <c r="P2160" i="20"/>
  <c r="P2161" i="20"/>
  <c r="P2162" i="20"/>
  <c r="P2163" i="20"/>
  <c r="P2164" i="20"/>
  <c r="P2165" i="20"/>
  <c r="P2166" i="20"/>
  <c r="P2167" i="20"/>
  <c r="P2168" i="20"/>
  <c r="P2169" i="20"/>
  <c r="P2170" i="20"/>
  <c r="P2171" i="20"/>
  <c r="P2172" i="20"/>
  <c r="P2173" i="20"/>
  <c r="P2174" i="20"/>
  <c r="P2175" i="20"/>
  <c r="P2176" i="20"/>
  <c r="P2177" i="20"/>
  <c r="P2178" i="20"/>
  <c r="P2179" i="20"/>
  <c r="P2180" i="20"/>
  <c r="P2181" i="20"/>
  <c r="P2182" i="20"/>
  <c r="P2183" i="20"/>
  <c r="P2184" i="20"/>
  <c r="P2185" i="20"/>
  <c r="P2186" i="20"/>
  <c r="P2187" i="20"/>
  <c r="P2188" i="20"/>
  <c r="P2189" i="20"/>
  <c r="P2190" i="20"/>
  <c r="P2191" i="20"/>
  <c r="P2192" i="20"/>
  <c r="P2193" i="20"/>
  <c r="P2194" i="20"/>
  <c r="P2195" i="20"/>
  <c r="P2196" i="20"/>
  <c r="P2197" i="20"/>
  <c r="P2198" i="20"/>
  <c r="P2199" i="20"/>
  <c r="P2200" i="20"/>
  <c r="P2201" i="20"/>
  <c r="P2202" i="20"/>
  <c r="P2203" i="20"/>
  <c r="P2204" i="20"/>
  <c r="P2205" i="20"/>
  <c r="P2206" i="20"/>
  <c r="P2207" i="20"/>
  <c r="P2208" i="20"/>
  <c r="P2209" i="20"/>
  <c r="P2210" i="20"/>
  <c r="P2211" i="20"/>
  <c r="P2212" i="20"/>
  <c r="P2213" i="20"/>
  <c r="P2214" i="20"/>
  <c r="P2215" i="20"/>
  <c r="P2216" i="20"/>
  <c r="P2217" i="20"/>
  <c r="P2218" i="20"/>
  <c r="P2219" i="20"/>
  <c r="P2220" i="20"/>
  <c r="P2221" i="20"/>
  <c r="P2222" i="20"/>
  <c r="P2223" i="20"/>
  <c r="P2224" i="20"/>
  <c r="P2225" i="20"/>
  <c r="P2226" i="20"/>
  <c r="P2227" i="20"/>
  <c r="P2228" i="20"/>
  <c r="P2229" i="20"/>
  <c r="P2230" i="20"/>
  <c r="P2231" i="20"/>
  <c r="P2232" i="20"/>
  <c r="P2233" i="20"/>
  <c r="P2234" i="20"/>
  <c r="P2235" i="20"/>
  <c r="P2236" i="20"/>
  <c r="P2237" i="20"/>
  <c r="P2238" i="20"/>
  <c r="P2239" i="20"/>
  <c r="P2240" i="20"/>
  <c r="P2241" i="20"/>
  <c r="P2242" i="20"/>
  <c r="P2243" i="20"/>
  <c r="P2244" i="20"/>
  <c r="P2245" i="20"/>
  <c r="P2246" i="20"/>
  <c r="P2247" i="20"/>
  <c r="P2248" i="20"/>
  <c r="P2249" i="20"/>
  <c r="P2250" i="20"/>
  <c r="P2251" i="20"/>
  <c r="P2252" i="20"/>
  <c r="P2253" i="20"/>
  <c r="P2254" i="20"/>
  <c r="P2255" i="20"/>
  <c r="P2256" i="20"/>
  <c r="P2257" i="20"/>
  <c r="P2258" i="20"/>
  <c r="P2259" i="20"/>
  <c r="P2260" i="20"/>
  <c r="P2261" i="20"/>
  <c r="P2262" i="20"/>
  <c r="P2263" i="20"/>
  <c r="P2264" i="20"/>
  <c r="P2265" i="20"/>
  <c r="P2266" i="20"/>
  <c r="P2267" i="20"/>
  <c r="P2268" i="20"/>
  <c r="P2269" i="20"/>
  <c r="P2270" i="20"/>
  <c r="P2271" i="20"/>
  <c r="P2272" i="20"/>
  <c r="P2273" i="20"/>
  <c r="P2274" i="20"/>
  <c r="P2275" i="20"/>
  <c r="P2276" i="20"/>
  <c r="P2277" i="20"/>
  <c r="P2278" i="20"/>
  <c r="P2279" i="20"/>
  <c r="P2280" i="20"/>
  <c r="P2281" i="20"/>
  <c r="P2282" i="20"/>
  <c r="P2283" i="20"/>
  <c r="P2284" i="20"/>
  <c r="P2285" i="20"/>
  <c r="P2286" i="20"/>
  <c r="P2287" i="20"/>
  <c r="P2288" i="20"/>
  <c r="P2289" i="20"/>
  <c r="P2290" i="20"/>
  <c r="P2291" i="20"/>
  <c r="P2292" i="20"/>
  <c r="P2293" i="20"/>
  <c r="P2294" i="20"/>
  <c r="P2295" i="20"/>
  <c r="P2296" i="20"/>
  <c r="P2297" i="20"/>
  <c r="P2298" i="20"/>
  <c r="P2299" i="20"/>
  <c r="P2300" i="20"/>
  <c r="P2301" i="20"/>
  <c r="P2302" i="20"/>
  <c r="P2303" i="20"/>
  <c r="P2304" i="20"/>
  <c r="P2305" i="20"/>
  <c r="P2306" i="20"/>
  <c r="P2307" i="20"/>
  <c r="P2308" i="20"/>
  <c r="P2309" i="20"/>
  <c r="P2310" i="20"/>
  <c r="P2311" i="20"/>
  <c r="P2312" i="20"/>
  <c r="P2313" i="20"/>
  <c r="P2314" i="20"/>
  <c r="P2315" i="20"/>
  <c r="P2316" i="20"/>
  <c r="P2317" i="20"/>
  <c r="P2318" i="20"/>
  <c r="P2319" i="20"/>
  <c r="P2320" i="20"/>
  <c r="P2321" i="20"/>
  <c r="P2322" i="20"/>
  <c r="P2323" i="20"/>
  <c r="P2324" i="20"/>
  <c r="P2325" i="20"/>
  <c r="P2326" i="20"/>
  <c r="P2327" i="20"/>
  <c r="P2328" i="20"/>
  <c r="P2329" i="20"/>
  <c r="P2330" i="20"/>
  <c r="P2331" i="20"/>
  <c r="P2332" i="20"/>
  <c r="P2333" i="20"/>
  <c r="P2334" i="20"/>
  <c r="P2335" i="20"/>
  <c r="P2336" i="20"/>
  <c r="P2" i="20"/>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8" i="20"/>
  <c r="O579" i="20"/>
  <c r="O580" i="20"/>
  <c r="O581" i="20"/>
  <c r="O582" i="20"/>
  <c r="O583" i="20"/>
  <c r="O584" i="20"/>
  <c r="O585" i="20"/>
  <c r="O586" i="20"/>
  <c r="O587" i="20"/>
  <c r="O588" i="20"/>
  <c r="O589" i="20"/>
  <c r="O590" i="20"/>
  <c r="O591" i="20"/>
  <c r="O592" i="20"/>
  <c r="O593" i="20"/>
  <c r="O594" i="20"/>
  <c r="O595" i="20"/>
  <c r="O596" i="20"/>
  <c r="O597" i="20"/>
  <c r="O598" i="20"/>
  <c r="O599" i="20"/>
  <c r="O600" i="20"/>
  <c r="O601" i="20"/>
  <c r="O602" i="20"/>
  <c r="O603" i="20"/>
  <c r="O604" i="20"/>
  <c r="O605" i="20"/>
  <c r="O606" i="20"/>
  <c r="O607" i="20"/>
  <c r="O608" i="20"/>
  <c r="O609" i="20"/>
  <c r="O610" i="20"/>
  <c r="O611" i="20"/>
  <c r="O612" i="20"/>
  <c r="O613" i="20"/>
  <c r="O614" i="20"/>
  <c r="O615" i="20"/>
  <c r="O616" i="20"/>
  <c r="O617" i="20"/>
  <c r="O618" i="20"/>
  <c r="O619" i="20"/>
  <c r="O620" i="20"/>
  <c r="O621" i="20"/>
  <c r="O622" i="20"/>
  <c r="O623" i="20"/>
  <c r="O624" i="20"/>
  <c r="O625" i="20"/>
  <c r="O626" i="20"/>
  <c r="O627" i="20"/>
  <c r="O628" i="20"/>
  <c r="O629" i="20"/>
  <c r="O630" i="20"/>
  <c r="O631" i="20"/>
  <c r="O632" i="20"/>
  <c r="O633" i="20"/>
  <c r="O634" i="20"/>
  <c r="O635" i="20"/>
  <c r="O636" i="20"/>
  <c r="O637" i="20"/>
  <c r="O638" i="20"/>
  <c r="O639" i="20"/>
  <c r="O640" i="20"/>
  <c r="O641" i="20"/>
  <c r="O642" i="20"/>
  <c r="O643" i="20"/>
  <c r="O644" i="20"/>
  <c r="O645" i="20"/>
  <c r="O646" i="20"/>
  <c r="O647" i="20"/>
  <c r="O648" i="20"/>
  <c r="O649" i="20"/>
  <c r="O650" i="20"/>
  <c r="O651" i="20"/>
  <c r="O652" i="20"/>
  <c r="O653" i="20"/>
  <c r="O654" i="20"/>
  <c r="O655" i="20"/>
  <c r="O656" i="20"/>
  <c r="O657" i="20"/>
  <c r="O658" i="20"/>
  <c r="O659" i="20"/>
  <c r="O660" i="20"/>
  <c r="O661" i="20"/>
  <c r="O662" i="20"/>
  <c r="O663" i="20"/>
  <c r="O664" i="20"/>
  <c r="O665" i="20"/>
  <c r="O666" i="20"/>
  <c r="O667" i="20"/>
  <c r="O668" i="20"/>
  <c r="O669" i="20"/>
  <c r="O670" i="20"/>
  <c r="O671" i="20"/>
  <c r="O672" i="20"/>
  <c r="O673" i="20"/>
  <c r="O674" i="20"/>
  <c r="O675" i="20"/>
  <c r="O676" i="20"/>
  <c r="O677" i="20"/>
  <c r="O678" i="20"/>
  <c r="O679" i="20"/>
  <c r="O680" i="20"/>
  <c r="O681" i="20"/>
  <c r="O682" i="20"/>
  <c r="O683" i="20"/>
  <c r="O684" i="20"/>
  <c r="O685" i="20"/>
  <c r="O686" i="20"/>
  <c r="O687" i="20"/>
  <c r="O688" i="20"/>
  <c r="O689" i="20"/>
  <c r="O690" i="20"/>
  <c r="O691" i="20"/>
  <c r="O692" i="20"/>
  <c r="O693" i="20"/>
  <c r="O694" i="20"/>
  <c r="O695" i="20"/>
  <c r="O696" i="20"/>
  <c r="O697" i="20"/>
  <c r="O698" i="20"/>
  <c r="O699" i="20"/>
  <c r="O700" i="20"/>
  <c r="O701" i="20"/>
  <c r="O702" i="20"/>
  <c r="O703" i="20"/>
  <c r="O704" i="20"/>
  <c r="O705" i="20"/>
  <c r="O706" i="20"/>
  <c r="O707" i="20"/>
  <c r="O708" i="20"/>
  <c r="O709" i="20"/>
  <c r="O710" i="20"/>
  <c r="O711" i="20"/>
  <c r="O712" i="20"/>
  <c r="O713" i="20"/>
  <c r="O714" i="20"/>
  <c r="O715" i="20"/>
  <c r="O716" i="20"/>
  <c r="O717" i="20"/>
  <c r="O718" i="20"/>
  <c r="O719" i="20"/>
  <c r="O720" i="20"/>
  <c r="O721" i="20"/>
  <c r="O722" i="20"/>
  <c r="O723" i="20"/>
  <c r="O724" i="20"/>
  <c r="O725" i="20"/>
  <c r="O726" i="20"/>
  <c r="O727" i="20"/>
  <c r="O728" i="20"/>
  <c r="O729" i="20"/>
  <c r="O730" i="20"/>
  <c r="O731" i="20"/>
  <c r="O732" i="20"/>
  <c r="O733" i="20"/>
  <c r="O734" i="20"/>
  <c r="O735" i="20"/>
  <c r="O736" i="20"/>
  <c r="O737" i="20"/>
  <c r="O738" i="20"/>
  <c r="O739" i="20"/>
  <c r="O740" i="20"/>
  <c r="O741" i="20"/>
  <c r="O742" i="20"/>
  <c r="O743" i="20"/>
  <c r="O744" i="20"/>
  <c r="O745" i="20"/>
  <c r="O746" i="20"/>
  <c r="O747" i="20"/>
  <c r="O748" i="20"/>
  <c r="O749" i="20"/>
  <c r="O750" i="20"/>
  <c r="O751" i="20"/>
  <c r="O752" i="20"/>
  <c r="O753" i="20"/>
  <c r="O754" i="20"/>
  <c r="O755" i="20"/>
  <c r="O756" i="20"/>
  <c r="O757" i="20"/>
  <c r="O758" i="20"/>
  <c r="O759" i="20"/>
  <c r="O760" i="20"/>
  <c r="O761" i="20"/>
  <c r="O762" i="20"/>
  <c r="O763" i="20"/>
  <c r="O764" i="20"/>
  <c r="O765" i="20"/>
  <c r="O766" i="20"/>
  <c r="O767" i="20"/>
  <c r="O768" i="20"/>
  <c r="O769" i="20"/>
  <c r="O770" i="20"/>
  <c r="O771" i="20"/>
  <c r="O772" i="20"/>
  <c r="O773" i="20"/>
  <c r="O774" i="20"/>
  <c r="O775" i="20"/>
  <c r="O776" i="20"/>
  <c r="O777" i="20"/>
  <c r="O778" i="20"/>
  <c r="O779" i="20"/>
  <c r="O780" i="20"/>
  <c r="O781" i="20"/>
  <c r="O782" i="20"/>
  <c r="O783" i="20"/>
  <c r="O784" i="20"/>
  <c r="O785" i="20"/>
  <c r="O786" i="20"/>
  <c r="O787" i="20"/>
  <c r="O788" i="20"/>
  <c r="O789" i="20"/>
  <c r="O790" i="20"/>
  <c r="O791" i="20"/>
  <c r="O792" i="20"/>
  <c r="O793" i="20"/>
  <c r="O794" i="20"/>
  <c r="O795" i="20"/>
  <c r="O796" i="20"/>
  <c r="O797" i="20"/>
  <c r="O798" i="20"/>
  <c r="O799" i="20"/>
  <c r="O800" i="20"/>
  <c r="O801" i="20"/>
  <c r="O802" i="20"/>
  <c r="O803" i="20"/>
  <c r="O804" i="20"/>
  <c r="O805" i="20"/>
  <c r="O806" i="20"/>
  <c r="O807" i="20"/>
  <c r="O808" i="20"/>
  <c r="O809" i="20"/>
  <c r="O810" i="20"/>
  <c r="O811" i="20"/>
  <c r="O812" i="20"/>
  <c r="O813" i="20"/>
  <c r="O814" i="20"/>
  <c r="O815" i="20"/>
  <c r="O816" i="20"/>
  <c r="O817" i="20"/>
  <c r="O818" i="20"/>
  <c r="O819" i="20"/>
  <c r="O820" i="20"/>
  <c r="O821" i="20"/>
  <c r="O822" i="20"/>
  <c r="O823" i="20"/>
  <c r="O824" i="20"/>
  <c r="O825" i="20"/>
  <c r="O826" i="20"/>
  <c r="O827" i="20"/>
  <c r="O828" i="20"/>
  <c r="O829" i="20"/>
  <c r="O830" i="20"/>
  <c r="O831" i="20"/>
  <c r="O832" i="20"/>
  <c r="O833" i="20"/>
  <c r="O834" i="20"/>
  <c r="O835" i="20"/>
  <c r="O836" i="20"/>
  <c r="O837" i="20"/>
  <c r="O838" i="20"/>
  <c r="O839" i="20"/>
  <c r="O840" i="20"/>
  <c r="O841" i="20"/>
  <c r="O842" i="20"/>
  <c r="O843" i="20"/>
  <c r="O844" i="20"/>
  <c r="O845" i="20"/>
  <c r="O846" i="20"/>
  <c r="O847" i="20"/>
  <c r="O848" i="20"/>
  <c r="O849" i="20"/>
  <c r="O850" i="20"/>
  <c r="O851" i="20"/>
  <c r="O852" i="20"/>
  <c r="O853" i="20"/>
  <c r="O854" i="20"/>
  <c r="O855" i="20"/>
  <c r="O856" i="20"/>
  <c r="O857" i="20"/>
  <c r="O858" i="20"/>
  <c r="O859" i="20"/>
  <c r="O860" i="20"/>
  <c r="O861" i="20"/>
  <c r="O862" i="20"/>
  <c r="O863" i="20"/>
  <c r="O864" i="20"/>
  <c r="O865" i="20"/>
  <c r="O866" i="20"/>
  <c r="O867" i="20"/>
  <c r="O868" i="20"/>
  <c r="O869" i="20"/>
  <c r="O870" i="20"/>
  <c r="O871" i="20"/>
  <c r="O872" i="20"/>
  <c r="O873" i="20"/>
  <c r="O874" i="20"/>
  <c r="O875" i="20"/>
  <c r="O876" i="20"/>
  <c r="O877" i="20"/>
  <c r="O878" i="20"/>
  <c r="O879" i="20"/>
  <c r="O880" i="20"/>
  <c r="O881" i="20"/>
  <c r="O882" i="20"/>
  <c r="O883" i="20"/>
  <c r="O884" i="20"/>
  <c r="O885" i="20"/>
  <c r="O886" i="20"/>
  <c r="O887" i="20"/>
  <c r="O888" i="20"/>
  <c r="O889" i="20"/>
  <c r="O890" i="20"/>
  <c r="O891" i="20"/>
  <c r="O892" i="20"/>
  <c r="O893" i="20"/>
  <c r="O894" i="20"/>
  <c r="O895" i="20"/>
  <c r="O896" i="20"/>
  <c r="O897" i="20"/>
  <c r="O898" i="20"/>
  <c r="O899" i="20"/>
  <c r="O900" i="20"/>
  <c r="O901" i="20"/>
  <c r="O902" i="20"/>
  <c r="O903" i="20"/>
  <c r="O904" i="20"/>
  <c r="O905" i="20"/>
  <c r="O906" i="20"/>
  <c r="O907" i="20"/>
  <c r="O908" i="20"/>
  <c r="O909" i="20"/>
  <c r="O910" i="20"/>
  <c r="O911" i="20"/>
  <c r="O912" i="20"/>
  <c r="O913" i="20"/>
  <c r="O914" i="20"/>
  <c r="O915" i="20"/>
  <c r="O916" i="20"/>
  <c r="O917" i="20"/>
  <c r="O918" i="20"/>
  <c r="O919" i="20"/>
  <c r="O920" i="20"/>
  <c r="O921" i="20"/>
  <c r="O922" i="20"/>
  <c r="O923" i="20"/>
  <c r="O924" i="20"/>
  <c r="O925" i="20"/>
  <c r="O926" i="20"/>
  <c r="O927" i="20"/>
  <c r="O928" i="20"/>
  <c r="O929" i="20"/>
  <c r="O930" i="20"/>
  <c r="O931" i="20"/>
  <c r="O932" i="20"/>
  <c r="O933" i="20"/>
  <c r="O934" i="20"/>
  <c r="O935" i="20"/>
  <c r="O936" i="20"/>
  <c r="O937" i="20"/>
  <c r="O938" i="20"/>
  <c r="O939" i="20"/>
  <c r="O940" i="20"/>
  <c r="O941" i="20"/>
  <c r="O942" i="20"/>
  <c r="O943" i="20"/>
  <c r="O944" i="20"/>
  <c r="O945" i="20"/>
  <c r="O946" i="20"/>
  <c r="O947" i="20"/>
  <c r="O948" i="20"/>
  <c r="O949" i="20"/>
  <c r="O950" i="20"/>
  <c r="O951" i="20"/>
  <c r="O952" i="20"/>
  <c r="O953" i="20"/>
  <c r="O954" i="20"/>
  <c r="O955" i="20"/>
  <c r="O956" i="20"/>
  <c r="O957" i="20"/>
  <c r="O958" i="20"/>
  <c r="O959" i="20"/>
  <c r="O960" i="20"/>
  <c r="O961" i="20"/>
  <c r="O962" i="20"/>
  <c r="O963" i="20"/>
  <c r="O964" i="20"/>
  <c r="O965" i="20"/>
  <c r="O966" i="20"/>
  <c r="O967" i="20"/>
  <c r="O968" i="20"/>
  <c r="O969" i="20"/>
  <c r="O970" i="20"/>
  <c r="O971" i="20"/>
  <c r="O972" i="20"/>
  <c r="O973" i="20"/>
  <c r="O974" i="20"/>
  <c r="O975" i="20"/>
  <c r="O976" i="20"/>
  <c r="O977" i="20"/>
  <c r="O978" i="20"/>
  <c r="O979" i="20"/>
  <c r="O980" i="20"/>
  <c r="O981" i="20"/>
  <c r="O982" i="20"/>
  <c r="O983" i="20"/>
  <c r="O984" i="20"/>
  <c r="O985" i="20"/>
  <c r="O986" i="20"/>
  <c r="O987" i="20"/>
  <c r="O988" i="20"/>
  <c r="O989" i="20"/>
  <c r="O990" i="20"/>
  <c r="O991" i="20"/>
  <c r="O992" i="20"/>
  <c r="O993" i="20"/>
  <c r="O994" i="20"/>
  <c r="O995" i="20"/>
  <c r="O996" i="20"/>
  <c r="O997" i="20"/>
  <c r="O998" i="20"/>
  <c r="O999" i="20"/>
  <c r="O1000" i="20"/>
  <c r="O1001" i="20"/>
  <c r="O1002" i="20"/>
  <c r="O1003" i="20"/>
  <c r="O1004" i="20"/>
  <c r="O1005" i="20"/>
  <c r="O1006" i="20"/>
  <c r="O1007" i="20"/>
  <c r="O1008" i="20"/>
  <c r="O1009" i="20"/>
  <c r="O1010" i="20"/>
  <c r="O1011" i="20"/>
  <c r="O1012" i="20"/>
  <c r="O1013" i="20"/>
  <c r="O1014" i="20"/>
  <c r="O1015" i="20"/>
  <c r="O1016" i="20"/>
  <c r="O1017" i="20"/>
  <c r="O1018" i="20"/>
  <c r="O1019" i="20"/>
  <c r="O1020" i="20"/>
  <c r="O1021" i="20"/>
  <c r="O1022" i="20"/>
  <c r="O1023" i="20"/>
  <c r="O1024" i="20"/>
  <c r="O1025" i="20"/>
  <c r="O1026" i="20"/>
  <c r="O1027" i="20"/>
  <c r="O1028" i="20"/>
  <c r="O1029" i="20"/>
  <c r="O1030" i="20"/>
  <c r="O1031" i="20"/>
  <c r="O1032" i="20"/>
  <c r="O1033" i="20"/>
  <c r="O1034" i="20"/>
  <c r="O1035" i="20"/>
  <c r="O1036" i="20"/>
  <c r="O1037" i="20"/>
  <c r="O1038" i="20"/>
  <c r="O1039" i="20"/>
  <c r="O1040" i="20"/>
  <c r="O1041" i="20"/>
  <c r="O1042" i="20"/>
  <c r="O1043" i="20"/>
  <c r="O1044" i="20"/>
  <c r="O1045" i="20"/>
  <c r="O1046" i="20"/>
  <c r="O1047" i="20"/>
  <c r="O1048" i="20"/>
  <c r="O1049" i="20"/>
  <c r="O1050" i="20"/>
  <c r="O1051" i="20"/>
  <c r="O1052" i="20"/>
  <c r="O1053" i="20"/>
  <c r="O1054" i="20"/>
  <c r="O1055" i="20"/>
  <c r="O1056" i="20"/>
  <c r="O1057" i="20"/>
  <c r="O1058" i="20"/>
  <c r="O1059" i="20"/>
  <c r="O1060" i="20"/>
  <c r="O1061" i="20"/>
  <c r="O1062" i="20"/>
  <c r="O1063" i="20"/>
  <c r="O1064" i="20"/>
  <c r="O1065" i="20"/>
  <c r="O1066" i="20"/>
  <c r="O1067" i="20"/>
  <c r="O1068" i="20"/>
  <c r="O1069" i="20"/>
  <c r="O1070" i="20"/>
  <c r="O1071" i="20"/>
  <c r="O1072" i="20"/>
  <c r="O1073" i="20"/>
  <c r="O1074" i="20"/>
  <c r="O1075" i="20"/>
  <c r="O1076" i="20"/>
  <c r="O1077" i="20"/>
  <c r="O1078" i="20"/>
  <c r="O1079" i="20"/>
  <c r="O1080" i="20"/>
  <c r="O1081" i="20"/>
  <c r="O1082" i="20"/>
  <c r="O1083" i="20"/>
  <c r="O1084" i="20"/>
  <c r="O1085" i="20"/>
  <c r="O1086" i="20"/>
  <c r="O1087" i="20"/>
  <c r="O1088" i="20"/>
  <c r="O1089" i="20"/>
  <c r="O1090" i="20"/>
  <c r="O1091" i="20"/>
  <c r="O1092" i="20"/>
  <c r="O1093" i="20"/>
  <c r="O1094" i="20"/>
  <c r="O1095" i="20"/>
  <c r="O1096" i="20"/>
  <c r="O1097" i="20"/>
  <c r="O1098" i="20"/>
  <c r="O1099" i="20"/>
  <c r="O1100" i="20"/>
  <c r="O1101" i="20"/>
  <c r="O1102" i="20"/>
  <c r="O1103" i="20"/>
  <c r="O1104" i="20"/>
  <c r="O1105" i="20"/>
  <c r="O1106" i="20"/>
  <c r="O1107" i="20"/>
  <c r="O1108" i="20"/>
  <c r="O1109" i="20"/>
  <c r="O1110" i="20"/>
  <c r="O1111" i="20"/>
  <c r="O1112" i="20"/>
  <c r="O1113" i="20"/>
  <c r="O1114" i="20"/>
  <c r="O1115" i="20"/>
  <c r="O1116" i="20"/>
  <c r="O1117" i="20"/>
  <c r="O1118" i="20"/>
  <c r="O1119" i="20"/>
  <c r="O1120" i="20"/>
  <c r="O1121" i="20"/>
  <c r="O1122" i="20"/>
  <c r="O1123" i="20"/>
  <c r="O1124" i="20"/>
  <c r="O1125" i="20"/>
  <c r="O1126" i="20"/>
  <c r="O1127" i="20"/>
  <c r="O1128" i="20"/>
  <c r="O1129" i="20"/>
  <c r="O1130" i="20"/>
  <c r="O1131" i="20"/>
  <c r="O1132" i="20"/>
  <c r="O1133" i="20"/>
  <c r="O1134" i="20"/>
  <c r="O1135" i="20"/>
  <c r="O1136" i="20"/>
  <c r="O1137" i="20"/>
  <c r="O1138" i="20"/>
  <c r="O1139" i="20"/>
  <c r="O1140" i="20"/>
  <c r="O1141" i="20"/>
  <c r="O1142" i="20"/>
  <c r="O1143" i="20"/>
  <c r="O1144" i="20"/>
  <c r="O1145" i="20"/>
  <c r="O1146" i="20"/>
  <c r="O1147" i="20"/>
  <c r="O1148" i="20"/>
  <c r="O1149" i="20"/>
  <c r="O1150" i="20"/>
  <c r="O1151" i="20"/>
  <c r="O1152" i="20"/>
  <c r="O1153" i="20"/>
  <c r="O1154" i="20"/>
  <c r="O1155" i="20"/>
  <c r="O1156" i="20"/>
  <c r="O1157" i="20"/>
  <c r="O1158" i="20"/>
  <c r="O1159" i="20"/>
  <c r="O1160" i="20"/>
  <c r="O1161" i="20"/>
  <c r="O1162" i="20"/>
  <c r="O1163" i="20"/>
  <c r="O1164" i="20"/>
  <c r="O1165" i="20"/>
  <c r="O1166" i="20"/>
  <c r="O1167" i="20"/>
  <c r="O1168" i="20"/>
  <c r="O1169" i="20"/>
  <c r="O1170" i="20"/>
  <c r="O1171" i="20"/>
  <c r="O1172" i="20"/>
  <c r="O1173" i="20"/>
  <c r="O1174" i="20"/>
  <c r="O1175" i="20"/>
  <c r="O1176" i="20"/>
  <c r="O1177" i="20"/>
  <c r="O1178" i="20"/>
  <c r="O1179" i="20"/>
  <c r="O1180" i="20"/>
  <c r="O1181" i="20"/>
  <c r="O1182" i="20"/>
  <c r="O1183" i="20"/>
  <c r="O1184" i="20"/>
  <c r="O1185" i="20"/>
  <c r="O1186" i="20"/>
  <c r="O1187" i="20"/>
  <c r="O1188" i="20"/>
  <c r="O1189" i="20"/>
  <c r="O1190" i="20"/>
  <c r="O1191" i="20"/>
  <c r="O1192" i="20"/>
  <c r="O1193" i="20"/>
  <c r="O1194" i="20"/>
  <c r="O1195" i="20"/>
  <c r="O1196" i="20"/>
  <c r="O1197" i="20"/>
  <c r="O1198" i="20"/>
  <c r="O1199" i="20"/>
  <c r="O1200" i="20"/>
  <c r="O1201" i="20"/>
  <c r="O1202" i="20"/>
  <c r="O1203" i="20"/>
  <c r="O1204" i="20"/>
  <c r="O1205" i="20"/>
  <c r="O1206" i="20"/>
  <c r="O1207" i="20"/>
  <c r="O1208" i="20"/>
  <c r="O1209" i="20"/>
  <c r="O1210" i="20"/>
  <c r="O1211" i="20"/>
  <c r="O1212" i="20"/>
  <c r="O1213" i="20"/>
  <c r="O1214" i="20"/>
  <c r="O1215" i="20"/>
  <c r="O1216" i="20"/>
  <c r="O1217" i="20"/>
  <c r="O1218" i="20"/>
  <c r="O1219" i="20"/>
  <c r="O1220" i="20"/>
  <c r="O1221" i="20"/>
  <c r="O1222" i="20"/>
  <c r="O1223" i="20"/>
  <c r="O1224" i="20"/>
  <c r="O1225" i="20"/>
  <c r="O1226" i="20"/>
  <c r="O1227" i="20"/>
  <c r="O1228" i="20"/>
  <c r="O1229" i="20"/>
  <c r="O1230" i="20"/>
  <c r="O1231" i="20"/>
  <c r="O1232" i="20"/>
  <c r="O1233" i="20"/>
  <c r="O1234" i="20"/>
  <c r="O1235" i="20"/>
  <c r="O1236" i="20"/>
  <c r="O1237" i="20"/>
  <c r="O1238" i="20"/>
  <c r="O1239" i="20"/>
  <c r="O1240" i="20"/>
  <c r="O1241" i="20"/>
  <c r="O1242" i="20"/>
  <c r="O1243" i="20"/>
  <c r="O1244" i="20"/>
  <c r="O1245" i="20"/>
  <c r="O1246" i="20"/>
  <c r="O1247" i="20"/>
  <c r="O1248" i="20"/>
  <c r="O1249" i="20"/>
  <c r="O1250" i="20"/>
  <c r="O1251" i="20"/>
  <c r="O1252" i="20"/>
  <c r="O1253" i="20"/>
  <c r="O1254" i="20"/>
  <c r="O1255" i="20"/>
  <c r="O1256" i="20"/>
  <c r="O1257" i="20"/>
  <c r="O1258" i="20"/>
  <c r="O1259" i="20"/>
  <c r="O1260" i="20"/>
  <c r="O1261" i="20"/>
  <c r="O1262" i="20"/>
  <c r="O1263" i="20"/>
  <c r="O1264" i="20"/>
  <c r="O1265" i="20"/>
  <c r="O1266" i="20"/>
  <c r="O1267" i="20"/>
  <c r="O1268" i="20"/>
  <c r="O1269" i="20"/>
  <c r="O1270" i="20"/>
  <c r="O1271" i="20"/>
  <c r="O1272" i="20"/>
  <c r="O1273" i="20"/>
  <c r="O1274" i="20"/>
  <c r="O1275" i="20"/>
  <c r="O1276" i="20"/>
  <c r="O1277" i="20"/>
  <c r="O1278" i="20"/>
  <c r="O1279" i="20"/>
  <c r="O1280" i="20"/>
  <c r="O1281" i="20"/>
  <c r="O1282" i="20"/>
  <c r="O1283" i="20"/>
  <c r="O1284" i="20"/>
  <c r="O1285" i="20"/>
  <c r="O1286" i="20"/>
  <c r="O1287" i="20"/>
  <c r="O1288" i="20"/>
  <c r="O1289" i="20"/>
  <c r="O1290" i="20"/>
  <c r="O1291" i="20"/>
  <c r="O1292" i="20"/>
  <c r="O1293" i="20"/>
  <c r="O1294" i="20"/>
  <c r="O1295" i="20"/>
  <c r="O1296" i="20"/>
  <c r="O1297" i="20"/>
  <c r="O1298" i="20"/>
  <c r="O1299" i="20"/>
  <c r="O1300" i="20"/>
  <c r="O1301" i="20"/>
  <c r="O1302" i="20"/>
  <c r="O1303" i="20"/>
  <c r="O1304" i="20"/>
  <c r="O1305" i="20"/>
  <c r="O1306" i="20"/>
  <c r="O1307" i="20"/>
  <c r="O1308" i="20"/>
  <c r="O1309" i="20"/>
  <c r="O1310" i="20"/>
  <c r="O1311" i="20"/>
  <c r="O1312" i="20"/>
  <c r="O1313" i="20"/>
  <c r="O1314" i="20"/>
  <c r="O1315" i="20"/>
  <c r="O1316" i="20"/>
  <c r="O1317" i="20"/>
  <c r="O1318" i="20"/>
  <c r="O1319" i="20"/>
  <c r="O1320" i="20"/>
  <c r="O1321" i="20"/>
  <c r="O1322" i="20"/>
  <c r="O1323" i="20"/>
  <c r="O1324" i="20"/>
  <c r="O1325" i="20"/>
  <c r="O1326" i="20"/>
  <c r="O1327" i="20"/>
  <c r="O1328" i="20"/>
  <c r="O1329" i="20"/>
  <c r="O1330" i="20"/>
  <c r="O1331" i="20"/>
  <c r="O1332" i="20"/>
  <c r="O1333" i="20"/>
  <c r="O1334" i="20"/>
  <c r="O1335" i="20"/>
  <c r="O1336" i="20"/>
  <c r="O1337" i="20"/>
  <c r="O1338" i="20"/>
  <c r="O1339" i="20"/>
  <c r="O1340" i="20"/>
  <c r="O1341" i="20"/>
  <c r="O1342" i="20"/>
  <c r="O1343" i="20"/>
  <c r="O1344" i="20"/>
  <c r="O1345" i="20"/>
  <c r="O1346" i="20"/>
  <c r="O1347" i="20"/>
  <c r="O1348" i="20"/>
  <c r="O1349" i="20"/>
  <c r="O1350" i="20"/>
  <c r="O1351" i="20"/>
  <c r="O1352" i="20"/>
  <c r="O1353" i="20"/>
  <c r="O1354" i="20"/>
  <c r="O1355" i="20"/>
  <c r="O1356" i="20"/>
  <c r="O1357" i="20"/>
  <c r="O1358" i="20"/>
  <c r="O1359" i="20"/>
  <c r="O1360" i="20"/>
  <c r="O1361" i="20"/>
  <c r="O1362" i="20"/>
  <c r="O1363" i="20"/>
  <c r="O1364" i="20"/>
  <c r="O1365" i="20"/>
  <c r="O1366" i="20"/>
  <c r="O1367" i="20"/>
  <c r="O1368" i="20"/>
  <c r="O1369" i="20"/>
  <c r="O1370" i="20"/>
  <c r="O1371" i="20"/>
  <c r="O1372" i="20"/>
  <c r="O1373" i="20"/>
  <c r="O1374" i="20"/>
  <c r="O1375" i="20"/>
  <c r="O1376" i="20"/>
  <c r="O1377" i="20"/>
  <c r="O1378" i="20"/>
  <c r="O1379" i="20"/>
  <c r="O1380" i="20"/>
  <c r="O1381" i="20"/>
  <c r="O1382" i="20"/>
  <c r="O1383" i="20"/>
  <c r="O1384" i="20"/>
  <c r="O1385" i="20"/>
  <c r="O1386" i="20"/>
  <c r="O1387" i="20"/>
  <c r="O1388" i="20"/>
  <c r="O1389" i="20"/>
  <c r="O1390" i="20"/>
  <c r="O1391" i="20"/>
  <c r="O1392" i="20"/>
  <c r="O1393" i="20"/>
  <c r="O1394" i="20"/>
  <c r="O1395" i="20"/>
  <c r="O1396" i="20"/>
  <c r="O1397" i="20"/>
  <c r="O1398" i="20"/>
  <c r="O1399" i="20"/>
  <c r="O1400" i="20"/>
  <c r="O1401" i="20"/>
  <c r="O1402" i="20"/>
  <c r="O1403" i="20"/>
  <c r="O1404" i="20"/>
  <c r="O1405" i="20"/>
  <c r="O1406" i="20"/>
  <c r="O1407" i="20"/>
  <c r="O1408" i="20"/>
  <c r="O1409" i="20"/>
  <c r="O1410" i="20"/>
  <c r="O1411" i="20"/>
  <c r="O1412" i="20"/>
  <c r="O1413" i="20"/>
  <c r="O1414" i="20"/>
  <c r="O1415" i="20"/>
  <c r="O1416" i="20"/>
  <c r="O1417" i="20"/>
  <c r="O1418" i="20"/>
  <c r="O1419" i="20"/>
  <c r="O1420" i="20"/>
  <c r="O1421" i="20"/>
  <c r="O1422" i="20"/>
  <c r="O1423" i="20"/>
  <c r="O1424" i="20"/>
  <c r="O1425" i="20"/>
  <c r="O1426" i="20"/>
  <c r="O1427" i="20"/>
  <c r="O1428" i="20"/>
  <c r="O1429" i="20"/>
  <c r="O1430" i="20"/>
  <c r="O1431" i="20"/>
  <c r="O1432" i="20"/>
  <c r="O1433" i="20"/>
  <c r="O1434" i="20"/>
  <c r="O1435" i="20"/>
  <c r="O1436" i="20"/>
  <c r="O1437" i="20"/>
  <c r="O1438" i="20"/>
  <c r="O1439" i="20"/>
  <c r="O1440" i="20"/>
  <c r="O1441" i="20"/>
  <c r="O1442" i="20"/>
  <c r="O1443" i="20"/>
  <c r="O1444" i="20"/>
  <c r="O1445" i="20"/>
  <c r="O1446" i="20"/>
  <c r="O1447" i="20"/>
  <c r="O1448" i="20"/>
  <c r="O1449" i="20"/>
  <c r="O1450" i="20"/>
  <c r="O1451" i="20"/>
  <c r="O1452" i="20"/>
  <c r="O1453" i="20"/>
  <c r="O1454" i="20"/>
  <c r="O1455" i="20"/>
  <c r="O1456" i="20"/>
  <c r="O1457" i="20"/>
  <c r="O1458" i="20"/>
  <c r="O1459" i="20"/>
  <c r="O1460" i="20"/>
  <c r="O1461" i="20"/>
  <c r="O1462" i="20"/>
  <c r="O1463" i="20"/>
  <c r="O1464" i="20"/>
  <c r="O1465" i="20"/>
  <c r="O1466" i="20"/>
  <c r="O1467" i="20"/>
  <c r="O1468" i="20"/>
  <c r="O1469" i="20"/>
  <c r="O1470" i="20"/>
  <c r="O1471" i="20"/>
  <c r="O1472" i="20"/>
  <c r="O1473" i="20"/>
  <c r="O1474" i="20"/>
  <c r="O1475" i="20"/>
  <c r="O1476" i="20"/>
  <c r="O1477" i="20"/>
  <c r="O1478" i="20"/>
  <c r="O1479" i="20"/>
  <c r="O1480" i="20"/>
  <c r="O1481" i="20"/>
  <c r="O1482" i="20"/>
  <c r="O1483" i="20"/>
  <c r="O1484" i="20"/>
  <c r="O1485" i="20"/>
  <c r="O1486" i="20"/>
  <c r="O1487" i="20"/>
  <c r="O1488" i="20"/>
  <c r="O1489" i="20"/>
  <c r="O1490" i="20"/>
  <c r="O1491" i="20"/>
  <c r="O1492" i="20"/>
  <c r="O1493" i="20"/>
  <c r="O1494" i="20"/>
  <c r="O1495" i="20"/>
  <c r="O1496" i="20"/>
  <c r="O1497" i="20"/>
  <c r="O1498" i="20"/>
  <c r="O1499" i="20"/>
  <c r="O1500" i="20"/>
  <c r="O1501" i="20"/>
  <c r="O1502" i="20"/>
  <c r="O1503" i="20"/>
  <c r="O1504" i="20"/>
  <c r="O1505" i="20"/>
  <c r="O1506" i="20"/>
  <c r="O1507" i="20"/>
  <c r="O1508" i="20"/>
  <c r="O1509" i="20"/>
  <c r="O1510" i="20"/>
  <c r="O1511" i="20"/>
  <c r="O1512" i="20"/>
  <c r="O1513" i="20"/>
  <c r="O1514" i="20"/>
  <c r="O1515" i="20"/>
  <c r="O1516" i="20"/>
  <c r="O1517" i="20"/>
  <c r="O1518" i="20"/>
  <c r="O1519" i="20"/>
  <c r="O1520" i="20"/>
  <c r="O1521" i="20"/>
  <c r="O1522" i="20"/>
  <c r="O1523" i="20"/>
  <c r="O1524" i="20"/>
  <c r="O1525" i="20"/>
  <c r="O1526" i="20"/>
  <c r="O1527" i="20"/>
  <c r="O1528" i="20"/>
  <c r="O1529" i="20"/>
  <c r="O1530" i="20"/>
  <c r="O1531" i="20"/>
  <c r="O1532" i="20"/>
  <c r="O1533" i="20"/>
  <c r="O1534" i="20"/>
  <c r="O1535" i="20"/>
  <c r="O1536" i="20"/>
  <c r="O1537" i="20"/>
  <c r="O1538" i="20"/>
  <c r="O1539" i="20"/>
  <c r="O1540" i="20"/>
  <c r="O1541" i="20"/>
  <c r="O1542" i="20"/>
  <c r="O1543" i="20"/>
  <c r="O1544" i="20"/>
  <c r="O1545" i="20"/>
  <c r="O1546" i="20"/>
  <c r="O1547" i="20"/>
  <c r="O1548" i="20"/>
  <c r="O1549" i="20"/>
  <c r="O1550" i="20"/>
  <c r="O1551" i="20"/>
  <c r="O1552" i="20"/>
  <c r="O1553" i="20"/>
  <c r="O1554" i="20"/>
  <c r="O1555" i="20"/>
  <c r="O1556" i="20"/>
  <c r="O1557" i="20"/>
  <c r="O1558" i="20"/>
  <c r="O1559" i="20"/>
  <c r="O1560" i="20"/>
  <c r="O1561" i="20"/>
  <c r="O1562" i="20"/>
  <c r="O1563" i="20"/>
  <c r="O1564" i="20"/>
  <c r="O1565" i="20"/>
  <c r="O1566" i="20"/>
  <c r="O1567" i="20"/>
  <c r="O1568" i="20"/>
  <c r="O1569" i="20"/>
  <c r="O1570" i="20"/>
  <c r="O1571" i="20"/>
  <c r="O1572" i="20"/>
  <c r="O1573" i="20"/>
  <c r="O1574" i="20"/>
  <c r="O1575" i="20"/>
  <c r="O1576" i="20"/>
  <c r="O1577" i="20"/>
  <c r="O1578" i="20"/>
  <c r="O1579" i="20"/>
  <c r="O1580" i="20"/>
  <c r="O1581" i="20"/>
  <c r="O1582" i="20"/>
  <c r="O1583" i="20"/>
  <c r="O1584" i="20"/>
  <c r="O1585" i="20"/>
  <c r="O1586" i="20"/>
  <c r="O1587" i="20"/>
  <c r="O1588" i="20"/>
  <c r="O1589" i="20"/>
  <c r="O1590" i="20"/>
  <c r="O1591" i="20"/>
  <c r="O1592" i="20"/>
  <c r="O1593" i="20"/>
  <c r="O1594" i="20"/>
  <c r="O1595" i="20"/>
  <c r="O1596" i="20"/>
  <c r="O1597" i="20"/>
  <c r="O1598" i="20"/>
  <c r="O1599" i="20"/>
  <c r="O1600" i="20"/>
  <c r="O1601" i="20"/>
  <c r="O1602" i="20"/>
  <c r="O1603" i="20"/>
  <c r="O1604" i="20"/>
  <c r="O1605" i="20"/>
  <c r="O1606" i="20"/>
  <c r="O1607" i="20"/>
  <c r="O1608" i="20"/>
  <c r="O1609" i="20"/>
  <c r="O1610" i="20"/>
  <c r="O1611" i="20"/>
  <c r="O1612" i="20"/>
  <c r="O1613" i="20"/>
  <c r="O1614" i="20"/>
  <c r="O1615" i="20"/>
  <c r="O1616" i="20"/>
  <c r="O1617" i="20"/>
  <c r="O1618" i="20"/>
  <c r="O1619" i="20"/>
  <c r="O1620" i="20"/>
  <c r="O1621" i="20"/>
  <c r="O1622" i="20"/>
  <c r="O1623" i="20"/>
  <c r="O1624" i="20"/>
  <c r="O1625" i="20"/>
  <c r="O1626" i="20"/>
  <c r="O1627" i="20"/>
  <c r="O1628" i="20"/>
  <c r="O1629" i="20"/>
  <c r="O1630" i="20"/>
  <c r="O1631" i="20"/>
  <c r="O1632" i="20"/>
  <c r="O1633" i="20"/>
  <c r="O1634" i="20"/>
  <c r="O1635" i="20"/>
  <c r="O1636" i="20"/>
  <c r="O1637" i="20"/>
  <c r="O1638" i="20"/>
  <c r="O1639" i="20"/>
  <c r="O1640" i="20"/>
  <c r="O1641" i="20"/>
  <c r="O1642" i="20"/>
  <c r="O1643" i="20"/>
  <c r="O1644" i="20"/>
  <c r="O1645" i="20"/>
  <c r="O1646" i="20"/>
  <c r="O1647" i="20"/>
  <c r="O1648" i="20"/>
  <c r="O1649" i="20"/>
  <c r="O1650" i="20"/>
  <c r="O1651" i="20"/>
  <c r="O1652" i="20"/>
  <c r="O1653" i="20"/>
  <c r="O1654" i="20"/>
  <c r="O1655" i="20"/>
  <c r="O1656" i="20"/>
  <c r="O1657" i="20"/>
  <c r="O1658" i="20"/>
  <c r="O1659" i="20"/>
  <c r="O1660" i="20"/>
  <c r="O1661" i="20"/>
  <c r="O1662" i="20"/>
  <c r="O1663" i="20"/>
  <c r="O1664" i="20"/>
  <c r="O1665" i="20"/>
  <c r="O1666" i="20"/>
  <c r="O1667" i="20"/>
  <c r="O1668" i="20"/>
  <c r="O1669" i="20"/>
  <c r="O1670" i="20"/>
  <c r="O1671" i="20"/>
  <c r="O1672" i="20"/>
  <c r="O1673" i="20"/>
  <c r="O1674" i="20"/>
  <c r="O1675" i="20"/>
  <c r="O1676" i="20"/>
  <c r="O1677" i="20"/>
  <c r="O1678" i="20"/>
  <c r="O1679" i="20"/>
  <c r="O1680" i="20"/>
  <c r="O1681" i="20"/>
  <c r="O1682" i="20"/>
  <c r="O1683" i="20"/>
  <c r="O1684" i="20"/>
  <c r="O1685" i="20"/>
  <c r="O1686" i="20"/>
  <c r="O1687" i="20"/>
  <c r="O1688" i="20"/>
  <c r="O1689" i="20"/>
  <c r="O1690" i="20"/>
  <c r="O1691" i="20"/>
  <c r="O1692" i="20"/>
  <c r="O1693" i="20"/>
  <c r="O1694" i="20"/>
  <c r="O1695" i="20"/>
  <c r="O1696" i="20"/>
  <c r="O1697" i="20"/>
  <c r="O1698" i="20"/>
  <c r="O1699" i="20"/>
  <c r="O1700" i="20"/>
  <c r="O1701" i="20"/>
  <c r="O1702" i="20"/>
  <c r="O1703" i="20"/>
  <c r="O1704" i="20"/>
  <c r="O1705" i="20"/>
  <c r="O1706" i="20"/>
  <c r="O1707" i="20"/>
  <c r="O1708" i="20"/>
  <c r="O1709" i="20"/>
  <c r="O1710" i="20"/>
  <c r="O1711" i="20"/>
  <c r="O1712" i="20"/>
  <c r="O1713" i="20"/>
  <c r="O1714" i="20"/>
  <c r="O1715" i="20"/>
  <c r="O1716" i="20"/>
  <c r="O1717" i="20"/>
  <c r="O1718" i="20"/>
  <c r="O1719" i="20"/>
  <c r="O1720" i="20"/>
  <c r="O1721" i="20"/>
  <c r="O1722" i="20"/>
  <c r="O1723" i="20"/>
  <c r="O1724" i="20"/>
  <c r="O1725" i="20"/>
  <c r="O1726" i="20"/>
  <c r="O1727" i="20"/>
  <c r="O1728" i="20"/>
  <c r="O1729" i="20"/>
  <c r="O1730" i="20"/>
  <c r="O1731" i="20"/>
  <c r="O1732" i="20"/>
  <c r="O1733" i="20"/>
  <c r="O1734" i="20"/>
  <c r="O1735" i="20"/>
  <c r="O1736" i="20"/>
  <c r="O1737" i="20"/>
  <c r="O1738" i="20"/>
  <c r="O1739" i="20"/>
  <c r="O1740" i="20"/>
  <c r="O1741" i="20"/>
  <c r="O1742" i="20"/>
  <c r="O1743" i="20"/>
  <c r="O1744" i="20"/>
  <c r="O1745" i="20"/>
  <c r="O1746" i="20"/>
  <c r="O1747" i="20"/>
  <c r="O1748" i="20"/>
  <c r="O1749" i="20"/>
  <c r="O1750" i="20"/>
  <c r="O1751" i="20"/>
  <c r="O1752" i="20"/>
  <c r="O1753" i="20"/>
  <c r="O1754" i="20"/>
  <c r="O1755" i="20"/>
  <c r="O1756" i="20"/>
  <c r="O1757" i="20"/>
  <c r="O1758" i="20"/>
  <c r="O1759" i="20"/>
  <c r="O1760" i="20"/>
  <c r="O1761" i="20"/>
  <c r="O1762" i="20"/>
  <c r="O1763" i="20"/>
  <c r="O1764" i="20"/>
  <c r="O1765" i="20"/>
  <c r="O1766" i="20"/>
  <c r="O1767" i="20"/>
  <c r="O1768" i="20"/>
  <c r="O1769" i="20"/>
  <c r="O1770" i="20"/>
  <c r="O1771" i="20"/>
  <c r="O1772" i="20"/>
  <c r="O1773" i="20"/>
  <c r="O1774" i="20"/>
  <c r="O1775" i="20"/>
  <c r="O1776" i="20"/>
  <c r="O1777" i="20"/>
  <c r="O1778" i="20"/>
  <c r="O1779" i="20"/>
  <c r="O1780" i="20"/>
  <c r="O1781" i="20"/>
  <c r="O1782" i="20"/>
  <c r="O1783" i="20"/>
  <c r="O1784" i="20"/>
  <c r="O1785" i="20"/>
  <c r="O1786" i="20"/>
  <c r="O1787" i="20"/>
  <c r="O1788" i="20"/>
  <c r="O1789" i="20"/>
  <c r="O1790" i="20"/>
  <c r="O1791" i="20"/>
  <c r="O1792" i="20"/>
  <c r="O1793" i="20"/>
  <c r="O1794" i="20"/>
  <c r="O1795" i="20"/>
  <c r="O1796" i="20"/>
  <c r="O1797" i="20"/>
  <c r="O1798" i="20"/>
  <c r="O1799" i="20"/>
  <c r="O1800" i="20"/>
  <c r="O1801" i="20"/>
  <c r="O1802" i="20"/>
  <c r="O1803" i="20"/>
  <c r="O1804" i="20"/>
  <c r="O1805" i="20"/>
  <c r="O1806" i="20"/>
  <c r="O1807" i="20"/>
  <c r="O1808" i="20"/>
  <c r="O1809" i="20"/>
  <c r="O1810" i="20"/>
  <c r="O1811" i="20"/>
  <c r="O1812" i="20"/>
  <c r="O1813" i="20"/>
  <c r="O1814" i="20"/>
  <c r="O1815" i="20"/>
  <c r="O1816" i="20"/>
  <c r="O1817" i="20"/>
  <c r="O1818" i="20"/>
  <c r="O1819" i="20"/>
  <c r="O1820" i="20"/>
  <c r="O1821" i="20"/>
  <c r="O1822" i="20"/>
  <c r="O1823" i="20"/>
  <c r="O1824" i="20"/>
  <c r="O1825" i="20"/>
  <c r="O1826" i="20"/>
  <c r="O1827" i="20"/>
  <c r="O1828" i="20"/>
  <c r="O1829" i="20"/>
  <c r="O1830" i="20"/>
  <c r="O1831" i="20"/>
  <c r="O1832" i="20"/>
  <c r="O1833" i="20"/>
  <c r="O1834" i="20"/>
  <c r="O1835" i="20"/>
  <c r="O1836" i="20"/>
  <c r="O1837" i="20"/>
  <c r="O1838" i="20"/>
  <c r="O1839" i="20"/>
  <c r="O1840" i="20"/>
  <c r="O1841" i="20"/>
  <c r="O1842" i="20"/>
  <c r="O1843" i="20"/>
  <c r="O1844" i="20"/>
  <c r="O1845" i="20"/>
  <c r="O1846" i="20"/>
  <c r="O1847" i="20"/>
  <c r="O1848" i="20"/>
  <c r="O1849" i="20"/>
  <c r="O1850" i="20"/>
  <c r="O1851" i="20"/>
  <c r="O1852" i="20"/>
  <c r="O1853" i="20"/>
  <c r="O1854" i="20"/>
  <c r="O1855" i="20"/>
  <c r="O1856" i="20"/>
  <c r="O1857" i="20"/>
  <c r="O1858" i="20"/>
  <c r="O1859" i="20"/>
  <c r="O1860" i="20"/>
  <c r="O1861" i="20"/>
  <c r="O1862" i="20"/>
  <c r="O1863" i="20"/>
  <c r="O1864" i="20"/>
  <c r="O1865" i="20"/>
  <c r="O1866" i="20"/>
  <c r="O1867" i="20"/>
  <c r="O1868" i="20"/>
  <c r="O1869" i="20"/>
  <c r="O1870" i="20"/>
  <c r="O1871" i="20"/>
  <c r="O1872" i="20"/>
  <c r="O1873" i="20"/>
  <c r="O1874" i="20"/>
  <c r="O1875" i="20"/>
  <c r="O1876" i="20"/>
  <c r="O1877" i="20"/>
  <c r="O1878" i="20"/>
  <c r="O1879" i="20"/>
  <c r="O1880" i="20"/>
  <c r="O1881" i="20"/>
  <c r="O1882" i="20"/>
  <c r="O1883" i="20"/>
  <c r="O1884" i="20"/>
  <c r="O1885" i="20"/>
  <c r="O1886" i="20"/>
  <c r="O1887" i="20"/>
  <c r="O1888" i="20"/>
  <c r="O1889" i="20"/>
  <c r="O1890" i="20"/>
  <c r="O1891" i="20"/>
  <c r="O1892" i="20"/>
  <c r="O1893" i="20"/>
  <c r="O1894" i="20"/>
  <c r="O1895" i="20"/>
  <c r="O1896" i="20"/>
  <c r="O1897" i="20"/>
  <c r="O1898" i="20"/>
  <c r="O1899" i="20"/>
  <c r="O1900" i="20"/>
  <c r="O1901" i="20"/>
  <c r="O1902" i="20"/>
  <c r="O1903" i="20"/>
  <c r="O1904" i="20"/>
  <c r="O1905" i="20"/>
  <c r="O1906" i="20"/>
  <c r="O1907" i="20"/>
  <c r="O1908" i="20"/>
  <c r="O1909" i="20"/>
  <c r="O1910" i="20"/>
  <c r="O1911" i="20"/>
  <c r="O1912" i="20"/>
  <c r="O1913" i="20"/>
  <c r="O1914" i="20"/>
  <c r="O1915" i="20"/>
  <c r="O1916" i="20"/>
  <c r="O1917" i="20"/>
  <c r="O1918" i="20"/>
  <c r="O1919" i="20"/>
  <c r="O1920" i="20"/>
  <c r="O1921" i="20"/>
  <c r="O1922" i="20"/>
  <c r="O1923" i="20"/>
  <c r="O1924" i="20"/>
  <c r="O1925" i="20"/>
  <c r="O1926" i="20"/>
  <c r="O1927" i="20"/>
  <c r="O1928" i="20"/>
  <c r="O1929" i="20"/>
  <c r="O1930" i="20"/>
  <c r="O1931" i="20"/>
  <c r="O1932" i="20"/>
  <c r="O1933" i="20"/>
  <c r="O1934" i="20"/>
  <c r="O1935" i="20"/>
  <c r="O1936" i="20"/>
  <c r="O1937" i="20"/>
  <c r="O1938" i="20"/>
  <c r="O1939" i="20"/>
  <c r="O1940" i="20"/>
  <c r="O1941" i="20"/>
  <c r="O1942" i="20"/>
  <c r="O1943" i="20"/>
  <c r="O1944" i="20"/>
  <c r="O1945" i="20"/>
  <c r="O1946" i="20"/>
  <c r="O1947" i="20"/>
  <c r="O1948" i="20"/>
  <c r="O1949" i="20"/>
  <c r="O1950" i="20"/>
  <c r="O1951" i="20"/>
  <c r="O1952" i="20"/>
  <c r="O1953" i="20"/>
  <c r="O1954" i="20"/>
  <c r="O1955" i="20"/>
  <c r="O1956" i="20"/>
  <c r="O1957" i="20"/>
  <c r="O1958" i="20"/>
  <c r="O1959" i="20"/>
  <c r="O1960" i="20"/>
  <c r="O1961" i="20"/>
  <c r="O1962" i="20"/>
  <c r="O1963" i="20"/>
  <c r="O1964" i="20"/>
  <c r="O1965" i="20"/>
  <c r="O1966" i="20"/>
  <c r="O1967" i="20"/>
  <c r="O1968" i="20"/>
  <c r="O1969" i="20"/>
  <c r="O1970" i="20"/>
  <c r="O1971" i="20"/>
  <c r="O1972" i="20"/>
  <c r="O1973" i="20"/>
  <c r="O1974" i="20"/>
  <c r="O1975" i="20"/>
  <c r="O1976" i="20"/>
  <c r="O1977" i="20"/>
  <c r="O1978" i="20"/>
  <c r="O1979" i="20"/>
  <c r="O1980" i="20"/>
  <c r="O1981" i="20"/>
  <c r="O1982" i="20"/>
  <c r="O1983" i="20"/>
  <c r="O1984" i="20"/>
  <c r="O1985" i="20"/>
  <c r="O1986" i="20"/>
  <c r="O1987" i="20"/>
  <c r="O1988" i="20"/>
  <c r="O1989" i="20"/>
  <c r="O1990" i="20"/>
  <c r="O1991" i="20"/>
  <c r="O1992" i="20"/>
  <c r="O1993" i="20"/>
  <c r="O1994" i="20"/>
  <c r="O1995" i="20"/>
  <c r="O1996" i="20"/>
  <c r="O1997" i="20"/>
  <c r="O1998" i="20"/>
  <c r="O1999" i="20"/>
  <c r="O2000" i="20"/>
  <c r="O2001" i="20"/>
  <c r="O2002" i="20"/>
  <c r="O2003" i="20"/>
  <c r="O2004" i="20"/>
  <c r="O2005" i="20"/>
  <c r="O2006" i="20"/>
  <c r="O2007" i="20"/>
  <c r="O2008" i="20"/>
  <c r="O2009" i="20"/>
  <c r="O2010" i="20"/>
  <c r="O2011" i="20"/>
  <c r="O2012" i="20"/>
  <c r="O2013" i="20"/>
  <c r="O2014" i="20"/>
  <c r="O2015" i="20"/>
  <c r="O2016" i="20"/>
  <c r="O2017" i="20"/>
  <c r="O2018" i="20"/>
  <c r="O2019" i="20"/>
  <c r="O2020" i="20"/>
  <c r="O2021" i="20"/>
  <c r="O2022" i="20"/>
  <c r="O2023" i="20"/>
  <c r="O2024" i="20"/>
  <c r="O2025" i="20"/>
  <c r="O2026" i="20"/>
  <c r="O2027" i="20"/>
  <c r="O2028" i="20"/>
  <c r="O2029" i="20"/>
  <c r="O2030" i="20"/>
  <c r="O2031" i="20"/>
  <c r="O2032" i="20"/>
  <c r="O2033" i="20"/>
  <c r="O2034" i="20"/>
  <c r="O2035" i="20"/>
  <c r="O2036" i="20"/>
  <c r="O2037" i="20"/>
  <c r="O2038" i="20"/>
  <c r="O2039" i="20"/>
  <c r="O2040" i="20"/>
  <c r="O2041" i="20"/>
  <c r="O2042" i="20"/>
  <c r="O2043" i="20"/>
  <c r="O2044" i="20"/>
  <c r="O2045" i="20"/>
  <c r="O2046" i="20"/>
  <c r="O2047" i="20"/>
  <c r="O2048" i="20"/>
  <c r="O2049" i="20"/>
  <c r="O2050" i="20"/>
  <c r="O2051" i="20"/>
  <c r="O2052" i="20"/>
  <c r="O2053" i="20"/>
  <c r="O2054" i="20"/>
  <c r="O2055" i="20"/>
  <c r="O2056" i="20"/>
  <c r="O2057" i="20"/>
  <c r="O2058" i="20"/>
  <c r="O2059" i="20"/>
  <c r="O2060" i="20"/>
  <c r="O2061" i="20"/>
  <c r="O2062" i="20"/>
  <c r="O2063" i="20"/>
  <c r="O2064" i="20"/>
  <c r="O2065" i="20"/>
  <c r="O2066" i="20"/>
  <c r="O2067" i="20"/>
  <c r="O2068" i="20"/>
  <c r="O2069" i="20"/>
  <c r="O2070" i="20"/>
  <c r="O2071" i="20"/>
  <c r="O2072" i="20"/>
  <c r="O2073" i="20"/>
  <c r="O2074" i="20"/>
  <c r="O2075" i="20"/>
  <c r="O2076" i="20"/>
  <c r="O2077" i="20"/>
  <c r="O2078" i="20"/>
  <c r="O2079" i="20"/>
  <c r="O2080" i="20"/>
  <c r="O2081" i="20"/>
  <c r="O2082" i="20"/>
  <c r="O2083" i="20"/>
  <c r="O2084" i="20"/>
  <c r="O2085" i="20"/>
  <c r="O2086" i="20"/>
  <c r="O2087" i="20"/>
  <c r="O2088" i="20"/>
  <c r="O2089" i="20"/>
  <c r="O2090" i="20"/>
  <c r="O2091" i="20"/>
  <c r="O2092" i="20"/>
  <c r="O2093" i="20"/>
  <c r="O2094" i="20"/>
  <c r="O2095" i="20"/>
  <c r="O2096" i="20"/>
  <c r="O2097" i="20"/>
  <c r="O2098" i="20"/>
  <c r="O2099" i="20"/>
  <c r="O2100" i="20"/>
  <c r="O2101" i="20"/>
  <c r="O2102" i="20"/>
  <c r="O2103" i="20"/>
  <c r="O2104" i="20"/>
  <c r="O2105" i="20"/>
  <c r="O2106" i="20"/>
  <c r="O2107" i="20"/>
  <c r="O2108" i="20"/>
  <c r="O2109" i="20"/>
  <c r="O2110" i="20"/>
  <c r="O2111" i="20"/>
  <c r="O2112" i="20"/>
  <c r="O2113" i="20"/>
  <c r="O2114" i="20"/>
  <c r="O2115" i="20"/>
  <c r="O2116" i="20"/>
  <c r="O2117" i="20"/>
  <c r="O2118" i="20"/>
  <c r="O2119" i="20"/>
  <c r="O2120" i="20"/>
  <c r="O2121" i="20"/>
  <c r="O2122" i="20"/>
  <c r="O2123" i="20"/>
  <c r="O2124" i="20"/>
  <c r="O2125" i="20"/>
  <c r="O2126" i="20"/>
  <c r="O2127" i="20"/>
  <c r="O2128" i="20"/>
  <c r="O2129" i="20"/>
  <c r="O2130" i="20"/>
  <c r="O2131" i="20"/>
  <c r="O2132" i="20"/>
  <c r="O2133" i="20"/>
  <c r="O2134" i="20"/>
  <c r="O2135" i="20"/>
  <c r="O2136" i="20"/>
  <c r="O2137" i="20"/>
  <c r="O2138" i="20"/>
  <c r="O2139" i="20"/>
  <c r="O2140" i="20"/>
  <c r="O2141" i="20"/>
  <c r="O2142" i="20"/>
  <c r="O2143" i="20"/>
  <c r="O2144" i="20"/>
  <c r="O2145" i="20"/>
  <c r="O2146" i="20"/>
  <c r="O2147" i="20"/>
  <c r="O2148" i="20"/>
  <c r="O2149" i="20"/>
  <c r="O2150" i="20"/>
  <c r="O2151" i="20"/>
  <c r="O2152" i="20"/>
  <c r="O2153" i="20"/>
  <c r="O2154" i="20"/>
  <c r="O2155" i="20"/>
  <c r="O2156" i="20"/>
  <c r="O2157" i="20"/>
  <c r="O2158" i="20"/>
  <c r="O2159" i="20"/>
  <c r="O2160" i="20"/>
  <c r="O2161" i="20"/>
  <c r="O2162" i="20"/>
  <c r="O2163" i="20"/>
  <c r="O2164" i="20"/>
  <c r="O2165" i="20"/>
  <c r="O2166" i="20"/>
  <c r="O2167" i="20"/>
  <c r="O2168" i="20"/>
  <c r="O2169" i="20"/>
  <c r="O2170" i="20"/>
  <c r="O2171" i="20"/>
  <c r="O2172" i="20"/>
  <c r="O2173" i="20"/>
  <c r="O2174" i="20"/>
  <c r="O2175" i="20"/>
  <c r="O2176" i="20"/>
  <c r="O2177" i="20"/>
  <c r="O2178" i="20"/>
  <c r="O2179" i="20"/>
  <c r="O2180" i="20"/>
  <c r="O2181" i="20"/>
  <c r="O2182" i="20"/>
  <c r="O2183" i="20"/>
  <c r="O2184" i="20"/>
  <c r="O2185" i="20"/>
  <c r="O2186" i="20"/>
  <c r="O2187" i="20"/>
  <c r="O2188" i="20"/>
  <c r="O2189" i="20"/>
  <c r="O2190" i="20"/>
  <c r="O2191" i="20"/>
  <c r="O2192" i="20"/>
  <c r="O2193" i="20"/>
  <c r="O2194" i="20"/>
  <c r="O2195" i="20"/>
  <c r="O2196" i="20"/>
  <c r="O2197" i="20"/>
  <c r="O2198" i="20"/>
  <c r="O2199" i="20"/>
  <c r="O2200" i="20"/>
  <c r="O2201" i="20"/>
  <c r="O2202" i="20"/>
  <c r="O2203" i="20"/>
  <c r="O2204" i="20"/>
  <c r="O2205" i="20"/>
  <c r="O2206" i="20"/>
  <c r="O2207" i="20"/>
  <c r="O2208" i="20"/>
  <c r="O2209" i="20"/>
  <c r="O2210" i="20"/>
  <c r="O2211" i="20"/>
  <c r="O2212" i="20"/>
  <c r="O2213" i="20"/>
  <c r="O2214" i="20"/>
  <c r="O2215" i="20"/>
  <c r="O2216" i="20"/>
  <c r="O2217" i="20"/>
  <c r="O2218" i="20"/>
  <c r="O2219" i="20"/>
  <c r="O2220" i="20"/>
  <c r="O2221" i="20"/>
  <c r="O2222" i="20"/>
  <c r="O2223" i="20"/>
  <c r="O2224" i="20"/>
  <c r="O2225" i="20"/>
  <c r="O2226" i="20"/>
  <c r="O2227" i="20"/>
  <c r="O2228" i="20"/>
  <c r="O2229" i="20"/>
  <c r="O2230" i="20"/>
  <c r="O2231" i="20"/>
  <c r="O2232" i="20"/>
  <c r="O2233" i="20"/>
  <c r="O2234" i="20"/>
  <c r="O2235" i="20"/>
  <c r="O2236" i="20"/>
  <c r="O2237" i="20"/>
  <c r="O2238" i="20"/>
  <c r="O2239" i="20"/>
  <c r="O2240" i="20"/>
  <c r="O2241" i="20"/>
  <c r="O2242" i="20"/>
  <c r="O2243" i="20"/>
  <c r="O2244" i="20"/>
  <c r="O2245" i="20"/>
  <c r="O2246" i="20"/>
  <c r="O2247" i="20"/>
  <c r="O2248" i="20"/>
  <c r="O2249" i="20"/>
  <c r="O2250" i="20"/>
  <c r="O2251" i="20"/>
  <c r="O2252" i="20"/>
  <c r="O2253" i="20"/>
  <c r="O2254" i="20"/>
  <c r="O2255" i="20"/>
  <c r="O2256" i="20"/>
  <c r="O2257" i="20"/>
  <c r="O2258" i="20"/>
  <c r="O2259" i="20"/>
  <c r="O2260" i="20"/>
  <c r="O2261" i="20"/>
  <c r="O2262" i="20"/>
  <c r="O2263" i="20"/>
  <c r="O2264" i="20"/>
  <c r="O2265" i="20"/>
  <c r="O2266" i="20"/>
  <c r="O2267" i="20"/>
  <c r="O2268" i="20"/>
  <c r="O2269" i="20"/>
  <c r="O2270" i="20"/>
  <c r="O2271" i="20"/>
  <c r="O2272" i="20"/>
  <c r="O2273" i="20"/>
  <c r="O2274" i="20"/>
  <c r="O2275" i="20"/>
  <c r="O2276" i="20"/>
  <c r="O2277" i="20"/>
  <c r="O2278" i="20"/>
  <c r="O2279" i="20"/>
  <c r="O2280" i="20"/>
  <c r="O2281" i="20"/>
  <c r="O2282" i="20"/>
  <c r="O2283" i="20"/>
  <c r="O2284" i="20"/>
  <c r="O2285" i="20"/>
  <c r="O2286" i="20"/>
  <c r="O2287" i="20"/>
  <c r="O2288" i="20"/>
  <c r="O2289" i="20"/>
  <c r="O2290" i="20"/>
  <c r="O2291" i="20"/>
  <c r="O2292" i="20"/>
  <c r="O2293" i="20"/>
  <c r="O2294" i="20"/>
  <c r="O2295" i="20"/>
  <c r="O2296" i="20"/>
  <c r="O2297" i="20"/>
  <c r="O2298" i="20"/>
  <c r="O2299" i="20"/>
  <c r="O2300" i="20"/>
  <c r="O2301" i="20"/>
  <c r="O2302" i="20"/>
  <c r="O2303" i="20"/>
  <c r="O2304" i="20"/>
  <c r="O2305" i="20"/>
  <c r="O2306" i="20"/>
  <c r="O2307" i="20"/>
  <c r="O2308" i="20"/>
  <c r="O2309" i="20"/>
  <c r="O2310" i="20"/>
  <c r="O2311" i="20"/>
  <c r="O2312" i="20"/>
  <c r="O2313" i="20"/>
  <c r="O2314" i="20"/>
  <c r="O2315" i="20"/>
  <c r="O2316" i="20"/>
  <c r="O2317" i="20"/>
  <c r="O2318" i="20"/>
  <c r="O2319" i="20"/>
  <c r="O2320" i="20"/>
  <c r="O2321" i="20"/>
  <c r="O2322" i="20"/>
  <c r="O2323" i="20"/>
  <c r="O2324" i="20"/>
  <c r="O2325" i="20"/>
  <c r="O2326" i="20"/>
  <c r="O2327" i="20"/>
  <c r="O2328" i="20"/>
  <c r="O2329" i="20"/>
  <c r="O2330" i="20"/>
  <c r="O2331" i="20"/>
  <c r="O2332" i="20"/>
  <c r="O2333" i="20"/>
  <c r="O2334" i="20"/>
  <c r="O2335" i="20"/>
  <c r="O2336" i="20"/>
  <c r="O2" i="20"/>
  <c r="N3" i="20"/>
  <c r="N4" i="20"/>
  <c r="N5" i="20"/>
  <c r="N6" i="20"/>
  <c r="N7" i="20"/>
  <c r="N8" i="20"/>
  <c r="N9" i="20"/>
  <c r="N10" i="20"/>
  <c r="N11" i="20"/>
  <c r="N12" i="20"/>
  <c r="N13" i="20"/>
  <c r="N14" i="20"/>
  <c r="N15" i="20"/>
  <c r="N16" i="20"/>
  <c r="N17" i="20"/>
  <c r="N18" i="20"/>
  <c r="N19" i="20"/>
  <c r="N20" i="20"/>
  <c r="N21" i="20"/>
  <c r="N22" i="20"/>
  <c r="N23" i="20"/>
  <c r="N24" i="20"/>
  <c r="N25" i="20"/>
  <c r="N26" i="20"/>
  <c r="N27" i="20"/>
  <c r="N28" i="20"/>
  <c r="N29" i="20"/>
  <c r="N30" i="20"/>
  <c r="N31" i="20"/>
  <c r="N32" i="20"/>
  <c r="N33" i="20"/>
  <c r="N34" i="20"/>
  <c r="N35" i="20"/>
  <c r="N36" i="20"/>
  <c r="N37" i="20"/>
  <c r="N38" i="20"/>
  <c r="N39" i="20"/>
  <c r="N40" i="20"/>
  <c r="N41" i="20"/>
  <c r="N42" i="20"/>
  <c r="N43" i="20"/>
  <c r="N44" i="20"/>
  <c r="N45" i="20"/>
  <c r="N46" i="20"/>
  <c r="N47" i="20"/>
  <c r="N48" i="20"/>
  <c r="N49" i="20"/>
  <c r="N50" i="20"/>
  <c r="N51" i="20"/>
  <c r="N52" i="20"/>
  <c r="N53" i="20"/>
  <c r="N54" i="20"/>
  <c r="N55" i="20"/>
  <c r="N56" i="20"/>
  <c r="N57" i="20"/>
  <c r="N58" i="20"/>
  <c r="N59" i="20"/>
  <c r="N60" i="20"/>
  <c r="N61" i="20"/>
  <c r="N62" i="20"/>
  <c r="N63" i="20"/>
  <c r="N64" i="20"/>
  <c r="N65" i="20"/>
  <c r="N66" i="20"/>
  <c r="N67" i="20"/>
  <c r="N68" i="20"/>
  <c r="N69" i="20"/>
  <c r="N70" i="20"/>
  <c r="N71" i="20"/>
  <c r="N72" i="20"/>
  <c r="N73" i="20"/>
  <c r="N74" i="20"/>
  <c r="N75" i="20"/>
  <c r="N76" i="20"/>
  <c r="N77" i="20"/>
  <c r="N78" i="20"/>
  <c r="N79" i="20"/>
  <c r="N80" i="20"/>
  <c r="N81" i="20"/>
  <c r="N82" i="20"/>
  <c r="N83" i="20"/>
  <c r="N84" i="20"/>
  <c r="N85" i="20"/>
  <c r="N86" i="20"/>
  <c r="N87" i="20"/>
  <c r="N88" i="20"/>
  <c r="N89" i="20"/>
  <c r="N90" i="20"/>
  <c r="N91" i="20"/>
  <c r="N92" i="20"/>
  <c r="N93" i="20"/>
  <c r="N94" i="20"/>
  <c r="N95" i="20"/>
  <c r="N96" i="20"/>
  <c r="N97" i="20"/>
  <c r="N98" i="20"/>
  <c r="N99" i="20"/>
  <c r="N100" i="20"/>
  <c r="N101" i="20"/>
  <c r="N102" i="20"/>
  <c r="N103" i="20"/>
  <c r="N104" i="20"/>
  <c r="N105" i="20"/>
  <c r="N106" i="20"/>
  <c r="N107" i="20"/>
  <c r="N108" i="20"/>
  <c r="N109" i="20"/>
  <c r="N110" i="20"/>
  <c r="N111" i="20"/>
  <c r="N112" i="20"/>
  <c r="N113" i="20"/>
  <c r="N114" i="20"/>
  <c r="N115" i="20"/>
  <c r="N116" i="20"/>
  <c r="N117" i="20"/>
  <c r="N118" i="20"/>
  <c r="N119" i="20"/>
  <c r="N120" i="20"/>
  <c r="N121" i="20"/>
  <c r="N122" i="20"/>
  <c r="N123" i="20"/>
  <c r="N124" i="20"/>
  <c r="N125" i="20"/>
  <c r="N126" i="20"/>
  <c r="N127" i="20"/>
  <c r="N128" i="20"/>
  <c r="N129" i="20"/>
  <c r="N130" i="20"/>
  <c r="N131" i="20"/>
  <c r="N132" i="20"/>
  <c r="N133" i="20"/>
  <c r="N134" i="20"/>
  <c r="N135" i="20"/>
  <c r="N136" i="20"/>
  <c r="N137" i="20"/>
  <c r="N138" i="20"/>
  <c r="N139" i="20"/>
  <c r="N140" i="20"/>
  <c r="N141" i="20"/>
  <c r="N142" i="20"/>
  <c r="N143" i="20"/>
  <c r="N144" i="20"/>
  <c r="N145" i="20"/>
  <c r="N146" i="20"/>
  <c r="N147" i="20"/>
  <c r="N148" i="20"/>
  <c r="N149" i="20"/>
  <c r="N150" i="20"/>
  <c r="N151" i="20"/>
  <c r="N152" i="20"/>
  <c r="N153" i="20"/>
  <c r="N154" i="20"/>
  <c r="N155" i="20"/>
  <c r="N156" i="20"/>
  <c r="N157" i="20"/>
  <c r="N158" i="20"/>
  <c r="N159" i="20"/>
  <c r="N160" i="20"/>
  <c r="N161" i="20"/>
  <c r="N162" i="20"/>
  <c r="N163" i="20"/>
  <c r="N164" i="20"/>
  <c r="N165" i="20"/>
  <c r="N166" i="20"/>
  <c r="N167" i="20"/>
  <c r="N168" i="20"/>
  <c r="N169" i="20"/>
  <c r="N170" i="20"/>
  <c r="N171" i="20"/>
  <c r="N172" i="20"/>
  <c r="N173" i="20"/>
  <c r="N174" i="20"/>
  <c r="N175" i="20"/>
  <c r="N176" i="20"/>
  <c r="N177" i="20"/>
  <c r="N178" i="20"/>
  <c r="N179" i="20"/>
  <c r="N180" i="20"/>
  <c r="N181" i="20"/>
  <c r="N182" i="20"/>
  <c r="N183" i="20"/>
  <c r="N184" i="20"/>
  <c r="N185" i="20"/>
  <c r="N186" i="20"/>
  <c r="N187" i="20"/>
  <c r="N188" i="20"/>
  <c r="N189" i="20"/>
  <c r="N190" i="20"/>
  <c r="N191" i="20"/>
  <c r="N192" i="20"/>
  <c r="N193" i="20"/>
  <c r="N194" i="20"/>
  <c r="N195" i="20"/>
  <c r="N196" i="20"/>
  <c r="N197" i="20"/>
  <c r="N198" i="20"/>
  <c r="N199" i="20"/>
  <c r="N200" i="20"/>
  <c r="N201" i="20"/>
  <c r="N202" i="20"/>
  <c r="N203" i="20"/>
  <c r="N204" i="20"/>
  <c r="N205" i="20"/>
  <c r="N206" i="20"/>
  <c r="N207" i="20"/>
  <c r="N208" i="20"/>
  <c r="N209" i="20"/>
  <c r="N210" i="20"/>
  <c r="N211" i="20"/>
  <c r="N212" i="20"/>
  <c r="N213" i="20"/>
  <c r="N214" i="20"/>
  <c r="N215" i="20"/>
  <c r="N216" i="20"/>
  <c r="N217" i="20"/>
  <c r="N218" i="20"/>
  <c r="N219" i="20"/>
  <c r="N220" i="20"/>
  <c r="N221" i="20"/>
  <c r="N222" i="20"/>
  <c r="N223" i="20"/>
  <c r="N224" i="20"/>
  <c r="N225" i="20"/>
  <c r="N226" i="20"/>
  <c r="N227" i="20"/>
  <c r="N228" i="20"/>
  <c r="N229" i="20"/>
  <c r="N230" i="20"/>
  <c r="N231" i="20"/>
  <c r="N232" i="20"/>
  <c r="N233" i="20"/>
  <c r="N234" i="20"/>
  <c r="N235" i="20"/>
  <c r="N236" i="20"/>
  <c r="N237" i="20"/>
  <c r="N238" i="20"/>
  <c r="N239" i="20"/>
  <c r="N240" i="20"/>
  <c r="N241" i="20"/>
  <c r="N242" i="20"/>
  <c r="N243" i="20"/>
  <c r="N244" i="20"/>
  <c r="N245" i="20"/>
  <c r="N246" i="20"/>
  <c r="N247" i="20"/>
  <c r="N248" i="20"/>
  <c r="N249" i="20"/>
  <c r="N250" i="20"/>
  <c r="N251" i="20"/>
  <c r="N252" i="20"/>
  <c r="N253" i="20"/>
  <c r="N254" i="20"/>
  <c r="N255" i="20"/>
  <c r="N256" i="20"/>
  <c r="N257" i="20"/>
  <c r="N258" i="20"/>
  <c r="N259" i="20"/>
  <c r="N260" i="20"/>
  <c r="N261" i="20"/>
  <c r="N262" i="20"/>
  <c r="N263" i="20"/>
  <c r="N264" i="20"/>
  <c r="N265" i="20"/>
  <c r="N266" i="20"/>
  <c r="N267" i="20"/>
  <c r="N268" i="20"/>
  <c r="N269" i="20"/>
  <c r="N270" i="20"/>
  <c r="N271" i="20"/>
  <c r="N272" i="20"/>
  <c r="N273" i="20"/>
  <c r="N274" i="20"/>
  <c r="N275" i="20"/>
  <c r="N276" i="20"/>
  <c r="N277" i="20"/>
  <c r="N278" i="20"/>
  <c r="N279" i="20"/>
  <c r="N280" i="20"/>
  <c r="N281" i="20"/>
  <c r="N282" i="20"/>
  <c r="N283" i="20"/>
  <c r="N284" i="20"/>
  <c r="N285" i="20"/>
  <c r="N286" i="20"/>
  <c r="N287" i="20"/>
  <c r="N288" i="20"/>
  <c r="N289" i="20"/>
  <c r="N290" i="20"/>
  <c r="N291" i="20"/>
  <c r="N292" i="20"/>
  <c r="N293" i="20"/>
  <c r="N294" i="20"/>
  <c r="N295" i="20"/>
  <c r="N296" i="20"/>
  <c r="N297" i="20"/>
  <c r="N298" i="20"/>
  <c r="N299" i="20"/>
  <c r="N300" i="20"/>
  <c r="N301" i="20"/>
  <c r="N302" i="20"/>
  <c r="N303" i="20"/>
  <c r="N304" i="20"/>
  <c r="N305" i="20"/>
  <c r="N306" i="20"/>
  <c r="N307" i="20"/>
  <c r="N308" i="20"/>
  <c r="N309" i="20"/>
  <c r="N310" i="20"/>
  <c r="N311" i="20"/>
  <c r="N312" i="20"/>
  <c r="N313" i="20"/>
  <c r="N314" i="20"/>
  <c r="N315" i="20"/>
  <c r="N316" i="20"/>
  <c r="N317" i="20"/>
  <c r="N318" i="20"/>
  <c r="N319" i="20"/>
  <c r="N320" i="20"/>
  <c r="N321" i="20"/>
  <c r="N322" i="20"/>
  <c r="N323" i="20"/>
  <c r="N324" i="20"/>
  <c r="N325" i="20"/>
  <c r="N326" i="20"/>
  <c r="N327" i="20"/>
  <c r="N328" i="20"/>
  <c r="N329" i="20"/>
  <c r="N330" i="20"/>
  <c r="N331" i="20"/>
  <c r="N332" i="20"/>
  <c r="N333" i="20"/>
  <c r="N334" i="20"/>
  <c r="N335" i="20"/>
  <c r="N336" i="20"/>
  <c r="N337" i="20"/>
  <c r="N338" i="20"/>
  <c r="N339" i="20"/>
  <c r="N340" i="20"/>
  <c r="N341" i="20"/>
  <c r="N342" i="20"/>
  <c r="N343" i="20"/>
  <c r="N344" i="20"/>
  <c r="N345" i="20"/>
  <c r="N346" i="20"/>
  <c r="N347" i="20"/>
  <c r="N348" i="20"/>
  <c r="N349" i="20"/>
  <c r="N350" i="20"/>
  <c r="N351" i="20"/>
  <c r="N352" i="20"/>
  <c r="N353" i="20"/>
  <c r="N354" i="20"/>
  <c r="N355" i="20"/>
  <c r="N356" i="20"/>
  <c r="N357" i="20"/>
  <c r="N358" i="20"/>
  <c r="N359" i="20"/>
  <c r="N360" i="20"/>
  <c r="N361" i="20"/>
  <c r="N362" i="20"/>
  <c r="N363" i="20"/>
  <c r="N364" i="20"/>
  <c r="N365" i="20"/>
  <c r="N366" i="20"/>
  <c r="N367" i="20"/>
  <c r="N368" i="20"/>
  <c r="N369" i="20"/>
  <c r="N370" i="20"/>
  <c r="N371" i="20"/>
  <c r="N372" i="20"/>
  <c r="N373" i="20"/>
  <c r="N374" i="20"/>
  <c r="N375" i="20"/>
  <c r="N376" i="20"/>
  <c r="N377" i="20"/>
  <c r="N378" i="20"/>
  <c r="N379" i="20"/>
  <c r="N380" i="20"/>
  <c r="N381" i="20"/>
  <c r="N382" i="20"/>
  <c r="N383" i="20"/>
  <c r="N384" i="20"/>
  <c r="N385" i="20"/>
  <c r="N386" i="20"/>
  <c r="N387" i="20"/>
  <c r="N388" i="20"/>
  <c r="N389" i="20"/>
  <c r="N390" i="20"/>
  <c r="N391" i="20"/>
  <c r="N392" i="20"/>
  <c r="N393" i="20"/>
  <c r="N394" i="20"/>
  <c r="N395" i="20"/>
  <c r="N396" i="20"/>
  <c r="N397" i="20"/>
  <c r="N398" i="20"/>
  <c r="N399" i="20"/>
  <c r="N400" i="20"/>
  <c r="N401" i="20"/>
  <c r="N402" i="20"/>
  <c r="N403" i="20"/>
  <c r="N404" i="20"/>
  <c r="N405" i="20"/>
  <c r="N406" i="20"/>
  <c r="N407" i="20"/>
  <c r="N408" i="20"/>
  <c r="N409" i="20"/>
  <c r="N410" i="20"/>
  <c r="N411" i="20"/>
  <c r="N412" i="20"/>
  <c r="N413" i="20"/>
  <c r="N414" i="20"/>
  <c r="N415" i="20"/>
  <c r="N416" i="20"/>
  <c r="N417" i="20"/>
  <c r="N418" i="20"/>
  <c r="N419" i="20"/>
  <c r="N420" i="20"/>
  <c r="N421" i="20"/>
  <c r="N422" i="20"/>
  <c r="N423" i="20"/>
  <c r="N424" i="20"/>
  <c r="N425" i="20"/>
  <c r="N426" i="20"/>
  <c r="N427" i="20"/>
  <c r="N428" i="20"/>
  <c r="N429" i="20"/>
  <c r="N430" i="20"/>
  <c r="N431" i="20"/>
  <c r="N432" i="20"/>
  <c r="N433" i="20"/>
  <c r="N434" i="20"/>
  <c r="N435" i="20"/>
  <c r="N436" i="20"/>
  <c r="N437" i="20"/>
  <c r="N438" i="20"/>
  <c r="N439" i="20"/>
  <c r="N440" i="20"/>
  <c r="N441" i="20"/>
  <c r="N442" i="20"/>
  <c r="N443" i="20"/>
  <c r="N444" i="20"/>
  <c r="N445" i="20"/>
  <c r="N446" i="20"/>
  <c r="N447" i="20"/>
  <c r="N448" i="20"/>
  <c r="N449" i="20"/>
  <c r="N450" i="20"/>
  <c r="N451" i="20"/>
  <c r="N452" i="20"/>
  <c r="N453" i="20"/>
  <c r="N454" i="20"/>
  <c r="N455" i="20"/>
  <c r="N456" i="20"/>
  <c r="N457" i="20"/>
  <c r="N458" i="20"/>
  <c r="N459" i="20"/>
  <c r="N460" i="20"/>
  <c r="N461" i="20"/>
  <c r="N462" i="20"/>
  <c r="N463" i="20"/>
  <c r="N464" i="20"/>
  <c r="N465" i="20"/>
  <c r="N466" i="20"/>
  <c r="N467" i="20"/>
  <c r="N468" i="20"/>
  <c r="N469" i="20"/>
  <c r="N470" i="20"/>
  <c r="N471" i="20"/>
  <c r="N472" i="20"/>
  <c r="N473" i="20"/>
  <c r="N474" i="20"/>
  <c r="N475" i="20"/>
  <c r="N476" i="20"/>
  <c r="N477" i="20"/>
  <c r="N478" i="20"/>
  <c r="N479" i="20"/>
  <c r="N480" i="20"/>
  <c r="N481" i="20"/>
  <c r="N482" i="20"/>
  <c r="N483" i="20"/>
  <c r="N484" i="20"/>
  <c r="N485" i="20"/>
  <c r="N486" i="20"/>
  <c r="N487" i="20"/>
  <c r="N488" i="20"/>
  <c r="N489" i="20"/>
  <c r="N490" i="20"/>
  <c r="N491" i="20"/>
  <c r="N492" i="20"/>
  <c r="N493" i="20"/>
  <c r="N494" i="20"/>
  <c r="N495" i="20"/>
  <c r="N496" i="20"/>
  <c r="N497" i="20"/>
  <c r="N498" i="20"/>
  <c r="N499" i="20"/>
  <c r="N500" i="20"/>
  <c r="N501" i="20"/>
  <c r="N502" i="20"/>
  <c r="N503" i="20"/>
  <c r="N504" i="20"/>
  <c r="N505" i="20"/>
  <c r="N506" i="20"/>
  <c r="N507" i="20"/>
  <c r="N508" i="20"/>
  <c r="N509" i="20"/>
  <c r="N510" i="20"/>
  <c r="N511" i="20"/>
  <c r="N512" i="20"/>
  <c r="N513" i="20"/>
  <c r="N514" i="20"/>
  <c r="N515" i="20"/>
  <c r="N516" i="20"/>
  <c r="N517" i="20"/>
  <c r="N518" i="20"/>
  <c r="N519" i="20"/>
  <c r="N520" i="20"/>
  <c r="N521" i="20"/>
  <c r="N522" i="20"/>
  <c r="N523" i="20"/>
  <c r="N524" i="20"/>
  <c r="N525" i="20"/>
  <c r="N526" i="20"/>
  <c r="N527" i="20"/>
  <c r="N528" i="20"/>
  <c r="N529" i="20"/>
  <c r="N530" i="20"/>
  <c r="N531" i="20"/>
  <c r="N532" i="20"/>
  <c r="N533" i="20"/>
  <c r="N534" i="20"/>
  <c r="N535" i="20"/>
  <c r="N536" i="20"/>
  <c r="N537" i="20"/>
  <c r="N538" i="20"/>
  <c r="N539" i="20"/>
  <c r="N540" i="20"/>
  <c r="N541" i="20"/>
  <c r="N542" i="20"/>
  <c r="N543" i="20"/>
  <c r="N544" i="20"/>
  <c r="N545" i="20"/>
  <c r="N546" i="20"/>
  <c r="N547" i="20"/>
  <c r="N548" i="20"/>
  <c r="N549" i="20"/>
  <c r="N550" i="20"/>
  <c r="N551" i="20"/>
  <c r="N552" i="20"/>
  <c r="N553" i="20"/>
  <c r="N554" i="20"/>
  <c r="N555" i="20"/>
  <c r="N556" i="20"/>
  <c r="N557" i="20"/>
  <c r="N558" i="20"/>
  <c r="N559" i="20"/>
  <c r="N560" i="20"/>
  <c r="N561" i="20"/>
  <c r="N562" i="20"/>
  <c r="N563" i="20"/>
  <c r="N564" i="20"/>
  <c r="N565" i="20"/>
  <c r="N566" i="20"/>
  <c r="N567" i="20"/>
  <c r="N568" i="20"/>
  <c r="N569" i="20"/>
  <c r="N570" i="20"/>
  <c r="N571" i="20"/>
  <c r="N572" i="20"/>
  <c r="N573" i="20"/>
  <c r="N574" i="20"/>
  <c r="N575" i="20"/>
  <c r="N576" i="20"/>
  <c r="N577" i="20"/>
  <c r="N578" i="20"/>
  <c r="N579" i="20"/>
  <c r="N580" i="20"/>
  <c r="N581" i="20"/>
  <c r="N582" i="20"/>
  <c r="N583" i="20"/>
  <c r="N584" i="20"/>
  <c r="N585" i="20"/>
  <c r="N586" i="20"/>
  <c r="N587" i="20"/>
  <c r="N588" i="20"/>
  <c r="N589" i="20"/>
  <c r="N590" i="20"/>
  <c r="N591" i="20"/>
  <c r="N592" i="20"/>
  <c r="N593" i="20"/>
  <c r="N594" i="20"/>
  <c r="N595" i="20"/>
  <c r="N596" i="20"/>
  <c r="N597" i="20"/>
  <c r="N598" i="20"/>
  <c r="N599" i="20"/>
  <c r="N600" i="20"/>
  <c r="N601" i="20"/>
  <c r="N602" i="20"/>
  <c r="N603" i="20"/>
  <c r="N604" i="20"/>
  <c r="N605" i="20"/>
  <c r="N606" i="20"/>
  <c r="N607" i="20"/>
  <c r="N608" i="20"/>
  <c r="N609" i="20"/>
  <c r="N610" i="20"/>
  <c r="N611" i="20"/>
  <c r="N612" i="20"/>
  <c r="N613" i="20"/>
  <c r="N614" i="20"/>
  <c r="N615" i="20"/>
  <c r="N616" i="20"/>
  <c r="N617" i="20"/>
  <c r="N618" i="20"/>
  <c r="N619" i="20"/>
  <c r="N620" i="20"/>
  <c r="N621" i="20"/>
  <c r="N622" i="20"/>
  <c r="N623" i="20"/>
  <c r="N624" i="20"/>
  <c r="N625" i="20"/>
  <c r="N626" i="20"/>
  <c r="N627" i="20"/>
  <c r="N628" i="20"/>
  <c r="N629" i="20"/>
  <c r="N630" i="20"/>
  <c r="N631" i="20"/>
  <c r="N632" i="20"/>
  <c r="N633" i="20"/>
  <c r="N634" i="20"/>
  <c r="N635" i="20"/>
  <c r="N636" i="20"/>
  <c r="N637" i="20"/>
  <c r="N638" i="20"/>
  <c r="N639" i="20"/>
  <c r="N640" i="20"/>
  <c r="N641" i="20"/>
  <c r="N642" i="20"/>
  <c r="N643" i="20"/>
  <c r="N644" i="20"/>
  <c r="N645" i="20"/>
  <c r="N646" i="20"/>
  <c r="N647" i="20"/>
  <c r="N648" i="20"/>
  <c r="N649" i="20"/>
  <c r="N650" i="20"/>
  <c r="N651" i="20"/>
  <c r="N652" i="20"/>
  <c r="N653" i="20"/>
  <c r="N654" i="20"/>
  <c r="N655" i="20"/>
  <c r="N656" i="20"/>
  <c r="N657" i="20"/>
  <c r="N658" i="20"/>
  <c r="N659" i="20"/>
  <c r="N660" i="20"/>
  <c r="N661" i="20"/>
  <c r="N662" i="20"/>
  <c r="N663" i="20"/>
  <c r="N664" i="20"/>
  <c r="N665" i="20"/>
  <c r="N666" i="20"/>
  <c r="N667" i="20"/>
  <c r="N668" i="20"/>
  <c r="N669" i="20"/>
  <c r="N670" i="20"/>
  <c r="N671" i="20"/>
  <c r="N672" i="20"/>
  <c r="N673" i="20"/>
  <c r="N674" i="20"/>
  <c r="N675" i="20"/>
  <c r="N676" i="20"/>
  <c r="N677" i="20"/>
  <c r="N678" i="20"/>
  <c r="N679" i="20"/>
  <c r="N680" i="20"/>
  <c r="N681" i="20"/>
  <c r="N682" i="20"/>
  <c r="N683" i="20"/>
  <c r="N684" i="20"/>
  <c r="N685" i="20"/>
  <c r="N686" i="20"/>
  <c r="N687" i="20"/>
  <c r="N688" i="20"/>
  <c r="N689" i="20"/>
  <c r="N690" i="20"/>
  <c r="N691" i="20"/>
  <c r="N692" i="20"/>
  <c r="N693" i="20"/>
  <c r="N694" i="20"/>
  <c r="N695" i="20"/>
  <c r="N696" i="20"/>
  <c r="N697" i="20"/>
  <c r="N698" i="20"/>
  <c r="N699" i="20"/>
  <c r="N700" i="20"/>
  <c r="N701" i="20"/>
  <c r="N702" i="20"/>
  <c r="N703" i="20"/>
  <c r="N704" i="20"/>
  <c r="N705" i="20"/>
  <c r="N706" i="20"/>
  <c r="N707" i="20"/>
  <c r="N708" i="20"/>
  <c r="N709" i="20"/>
  <c r="N710" i="20"/>
  <c r="N711" i="20"/>
  <c r="N712" i="20"/>
  <c r="N713" i="20"/>
  <c r="N714" i="20"/>
  <c r="N715" i="20"/>
  <c r="N716" i="20"/>
  <c r="N717" i="20"/>
  <c r="N718" i="20"/>
  <c r="N719" i="20"/>
  <c r="N720" i="20"/>
  <c r="N721" i="20"/>
  <c r="N722" i="20"/>
  <c r="N723" i="20"/>
  <c r="N724" i="20"/>
  <c r="N725" i="20"/>
  <c r="N726" i="20"/>
  <c r="N727" i="20"/>
  <c r="N728" i="20"/>
  <c r="N729" i="20"/>
  <c r="N730" i="20"/>
  <c r="N731" i="20"/>
  <c r="N732" i="20"/>
  <c r="N733" i="20"/>
  <c r="N734" i="20"/>
  <c r="N735" i="20"/>
  <c r="N736" i="20"/>
  <c r="N737" i="20"/>
  <c r="N738" i="20"/>
  <c r="N739" i="20"/>
  <c r="N740" i="20"/>
  <c r="N741" i="20"/>
  <c r="N742" i="20"/>
  <c r="N743" i="20"/>
  <c r="N744" i="20"/>
  <c r="N745" i="20"/>
  <c r="N746" i="20"/>
  <c r="N747" i="20"/>
  <c r="N748" i="20"/>
  <c r="N749" i="20"/>
  <c r="N750" i="20"/>
  <c r="N751" i="20"/>
  <c r="N752" i="20"/>
  <c r="N753" i="20"/>
  <c r="N754" i="20"/>
  <c r="N755" i="20"/>
  <c r="N756" i="20"/>
  <c r="N757" i="20"/>
  <c r="N758" i="20"/>
  <c r="N759" i="20"/>
  <c r="N760" i="20"/>
  <c r="N761" i="20"/>
  <c r="N762" i="20"/>
  <c r="N763" i="20"/>
  <c r="N764" i="20"/>
  <c r="N765" i="20"/>
  <c r="N766" i="20"/>
  <c r="N767" i="20"/>
  <c r="N768" i="20"/>
  <c r="N769" i="20"/>
  <c r="N770" i="20"/>
  <c r="N771" i="20"/>
  <c r="N772" i="20"/>
  <c r="N773" i="20"/>
  <c r="N774" i="20"/>
  <c r="N775" i="20"/>
  <c r="N776" i="20"/>
  <c r="N777" i="20"/>
  <c r="N778" i="20"/>
  <c r="N779" i="20"/>
  <c r="N780" i="20"/>
  <c r="N781" i="20"/>
  <c r="N782" i="20"/>
  <c r="N783" i="20"/>
  <c r="N784" i="20"/>
  <c r="N785" i="20"/>
  <c r="N786" i="20"/>
  <c r="N787" i="20"/>
  <c r="N788" i="20"/>
  <c r="N789" i="20"/>
  <c r="N790" i="20"/>
  <c r="N791" i="20"/>
  <c r="N792" i="20"/>
  <c r="N793" i="20"/>
  <c r="N794" i="20"/>
  <c r="N795" i="20"/>
  <c r="N796" i="20"/>
  <c r="N797" i="20"/>
  <c r="N798" i="20"/>
  <c r="N799" i="20"/>
  <c r="N800" i="20"/>
  <c r="N801" i="20"/>
  <c r="N802" i="20"/>
  <c r="N803" i="20"/>
  <c r="N804" i="20"/>
  <c r="N805" i="20"/>
  <c r="N806" i="20"/>
  <c r="N807" i="20"/>
  <c r="N808" i="20"/>
  <c r="N809" i="20"/>
  <c r="N810" i="20"/>
  <c r="N811" i="20"/>
  <c r="N812" i="20"/>
  <c r="N813" i="20"/>
  <c r="N814" i="20"/>
  <c r="N815" i="20"/>
  <c r="N816" i="20"/>
  <c r="N817" i="20"/>
  <c r="N818" i="20"/>
  <c r="N819" i="20"/>
  <c r="N820" i="20"/>
  <c r="N821" i="20"/>
  <c r="N822" i="20"/>
  <c r="N823" i="20"/>
  <c r="N824" i="20"/>
  <c r="N825" i="20"/>
  <c r="N826" i="20"/>
  <c r="N827" i="20"/>
  <c r="N828" i="20"/>
  <c r="N829" i="20"/>
  <c r="N830" i="20"/>
  <c r="N831" i="20"/>
  <c r="N832" i="20"/>
  <c r="N833" i="20"/>
  <c r="N834" i="20"/>
  <c r="N835" i="20"/>
  <c r="N836" i="20"/>
  <c r="N837" i="20"/>
  <c r="N838" i="20"/>
  <c r="N839" i="20"/>
  <c r="N840" i="20"/>
  <c r="N841" i="20"/>
  <c r="N842" i="20"/>
  <c r="N843" i="20"/>
  <c r="N844" i="20"/>
  <c r="N845" i="20"/>
  <c r="N846" i="20"/>
  <c r="N847" i="20"/>
  <c r="N848" i="20"/>
  <c r="N849" i="20"/>
  <c r="N850" i="20"/>
  <c r="N851" i="20"/>
  <c r="N852" i="20"/>
  <c r="N853" i="20"/>
  <c r="N854" i="20"/>
  <c r="N855" i="20"/>
  <c r="N856" i="20"/>
  <c r="N857" i="20"/>
  <c r="N858" i="20"/>
  <c r="N859" i="20"/>
  <c r="N860" i="20"/>
  <c r="N861" i="20"/>
  <c r="N862" i="20"/>
  <c r="N863" i="20"/>
  <c r="N864" i="20"/>
  <c r="N865" i="20"/>
  <c r="N866" i="20"/>
  <c r="N867" i="20"/>
  <c r="N868" i="20"/>
  <c r="N869" i="20"/>
  <c r="N870" i="20"/>
  <c r="N871" i="20"/>
  <c r="N872" i="20"/>
  <c r="N873" i="20"/>
  <c r="N874" i="20"/>
  <c r="N875" i="20"/>
  <c r="N876" i="20"/>
  <c r="N877" i="20"/>
  <c r="N878" i="20"/>
  <c r="N879" i="20"/>
  <c r="N880" i="20"/>
  <c r="N881" i="20"/>
  <c r="N882" i="20"/>
  <c r="N883" i="20"/>
  <c r="N884" i="20"/>
  <c r="N885" i="20"/>
  <c r="N886" i="20"/>
  <c r="N887" i="20"/>
  <c r="N888" i="20"/>
  <c r="N889" i="20"/>
  <c r="N890" i="20"/>
  <c r="N891" i="20"/>
  <c r="N892" i="20"/>
  <c r="N893" i="20"/>
  <c r="N894" i="20"/>
  <c r="N895" i="20"/>
  <c r="N896" i="20"/>
  <c r="N897" i="20"/>
  <c r="N898" i="20"/>
  <c r="N899" i="20"/>
  <c r="N900" i="20"/>
  <c r="N901" i="20"/>
  <c r="N902" i="20"/>
  <c r="N903" i="20"/>
  <c r="N904" i="20"/>
  <c r="N905" i="20"/>
  <c r="N906" i="20"/>
  <c r="N907" i="20"/>
  <c r="N908" i="20"/>
  <c r="N909" i="20"/>
  <c r="N910" i="20"/>
  <c r="N911" i="20"/>
  <c r="N912" i="20"/>
  <c r="N913" i="20"/>
  <c r="N914" i="20"/>
  <c r="N915" i="20"/>
  <c r="N916" i="20"/>
  <c r="N917" i="20"/>
  <c r="N918" i="20"/>
  <c r="N919" i="20"/>
  <c r="N920" i="20"/>
  <c r="N921" i="20"/>
  <c r="N922" i="20"/>
  <c r="N923" i="20"/>
  <c r="N924" i="20"/>
  <c r="N925" i="20"/>
  <c r="N926" i="20"/>
  <c r="N927" i="20"/>
  <c r="N928" i="20"/>
  <c r="N929" i="20"/>
  <c r="N930" i="20"/>
  <c r="N931" i="20"/>
  <c r="N932" i="20"/>
  <c r="N933" i="20"/>
  <c r="N934" i="20"/>
  <c r="N935" i="20"/>
  <c r="N936" i="20"/>
  <c r="N937" i="20"/>
  <c r="N938" i="20"/>
  <c r="N939" i="20"/>
  <c r="N940" i="20"/>
  <c r="N941" i="20"/>
  <c r="N942" i="20"/>
  <c r="N943" i="20"/>
  <c r="N944" i="20"/>
  <c r="N945" i="20"/>
  <c r="N946" i="20"/>
  <c r="N947" i="20"/>
  <c r="N948" i="20"/>
  <c r="N949" i="20"/>
  <c r="N950" i="20"/>
  <c r="N951" i="20"/>
  <c r="N952" i="20"/>
  <c r="N953" i="20"/>
  <c r="N954" i="20"/>
  <c r="N955" i="20"/>
  <c r="N956" i="20"/>
  <c r="N957" i="20"/>
  <c r="N958" i="20"/>
  <c r="N959" i="20"/>
  <c r="N960" i="20"/>
  <c r="N961" i="20"/>
  <c r="N962" i="20"/>
  <c r="N963" i="20"/>
  <c r="N964" i="20"/>
  <c r="N965" i="20"/>
  <c r="N966" i="20"/>
  <c r="N967" i="20"/>
  <c r="N968" i="20"/>
  <c r="N969" i="20"/>
  <c r="N970" i="20"/>
  <c r="N971" i="20"/>
  <c r="N972" i="20"/>
  <c r="N973" i="20"/>
  <c r="N974" i="20"/>
  <c r="N975" i="20"/>
  <c r="N976" i="20"/>
  <c r="N977" i="20"/>
  <c r="N978" i="20"/>
  <c r="N979" i="20"/>
  <c r="N980" i="20"/>
  <c r="N981" i="20"/>
  <c r="N982" i="20"/>
  <c r="N983" i="20"/>
  <c r="N984" i="20"/>
  <c r="N985" i="20"/>
  <c r="N986" i="20"/>
  <c r="N987" i="20"/>
  <c r="N988" i="20"/>
  <c r="N989" i="20"/>
  <c r="N990" i="20"/>
  <c r="N991" i="20"/>
  <c r="N992" i="20"/>
  <c r="N993" i="20"/>
  <c r="N994" i="20"/>
  <c r="N995" i="20"/>
  <c r="N996" i="20"/>
  <c r="N997" i="20"/>
  <c r="N998" i="20"/>
  <c r="N999" i="20"/>
  <c r="N1000" i="20"/>
  <c r="N1001" i="20"/>
  <c r="N1002" i="20"/>
  <c r="N1003" i="20"/>
  <c r="N1004" i="20"/>
  <c r="N1005" i="20"/>
  <c r="N1006" i="20"/>
  <c r="N1007" i="20"/>
  <c r="N1008" i="20"/>
  <c r="N1009" i="20"/>
  <c r="N1010" i="20"/>
  <c r="N1011" i="20"/>
  <c r="N1012" i="20"/>
  <c r="N1013" i="20"/>
  <c r="N1014" i="20"/>
  <c r="N1015" i="20"/>
  <c r="N1016" i="20"/>
  <c r="N1017" i="20"/>
  <c r="N1018" i="20"/>
  <c r="N1019" i="20"/>
  <c r="N1020" i="20"/>
  <c r="N1021" i="20"/>
  <c r="N1022" i="20"/>
  <c r="N1023" i="20"/>
  <c r="N1024" i="20"/>
  <c r="N1025" i="20"/>
  <c r="N1026" i="20"/>
  <c r="N1027" i="20"/>
  <c r="N1028" i="20"/>
  <c r="N1029" i="20"/>
  <c r="N1030" i="20"/>
  <c r="N1031" i="20"/>
  <c r="N1032" i="20"/>
  <c r="N1033" i="20"/>
  <c r="N1034" i="20"/>
  <c r="N1035" i="20"/>
  <c r="N1036" i="20"/>
  <c r="N1037" i="20"/>
  <c r="N1038" i="20"/>
  <c r="N1039" i="20"/>
  <c r="N1040" i="20"/>
  <c r="N1041" i="20"/>
  <c r="N1042" i="20"/>
  <c r="N1043" i="20"/>
  <c r="N1044" i="20"/>
  <c r="N1045" i="20"/>
  <c r="N1046" i="20"/>
  <c r="N1047" i="20"/>
  <c r="N1048" i="20"/>
  <c r="N1049" i="20"/>
  <c r="N1050" i="20"/>
  <c r="N1051" i="20"/>
  <c r="N1052" i="20"/>
  <c r="N1053" i="20"/>
  <c r="N1054" i="20"/>
  <c r="N1055" i="20"/>
  <c r="N1056" i="20"/>
  <c r="N1057" i="20"/>
  <c r="N1058" i="20"/>
  <c r="N1059" i="20"/>
  <c r="N1060" i="20"/>
  <c r="N1061" i="20"/>
  <c r="N1062" i="20"/>
  <c r="N1063" i="20"/>
  <c r="N1064" i="20"/>
  <c r="N1065" i="20"/>
  <c r="N1066" i="20"/>
  <c r="N1067" i="20"/>
  <c r="N1068" i="20"/>
  <c r="N1069" i="20"/>
  <c r="N1070" i="20"/>
  <c r="N1071" i="20"/>
  <c r="N1072" i="20"/>
  <c r="N1073" i="20"/>
  <c r="N1074" i="20"/>
  <c r="N1075" i="20"/>
  <c r="N1076" i="20"/>
  <c r="N1077" i="20"/>
  <c r="N1078" i="20"/>
  <c r="N1079" i="20"/>
  <c r="N1080" i="20"/>
  <c r="N1081" i="20"/>
  <c r="N1082" i="20"/>
  <c r="N1083" i="20"/>
  <c r="N1084" i="20"/>
  <c r="N1085" i="20"/>
  <c r="N1086" i="20"/>
  <c r="N1087" i="20"/>
  <c r="N1088" i="20"/>
  <c r="N1089" i="20"/>
  <c r="N1090" i="20"/>
  <c r="N1091" i="20"/>
  <c r="N1092" i="20"/>
  <c r="N1093" i="20"/>
  <c r="N1094" i="20"/>
  <c r="N1095" i="20"/>
  <c r="N1096" i="20"/>
  <c r="N1097" i="20"/>
  <c r="N1098" i="20"/>
  <c r="N1099" i="20"/>
  <c r="N1100" i="20"/>
  <c r="N1101" i="20"/>
  <c r="N1102" i="20"/>
  <c r="N1103" i="20"/>
  <c r="N1104" i="20"/>
  <c r="N1105" i="20"/>
  <c r="N1106" i="20"/>
  <c r="N1107" i="20"/>
  <c r="N1108" i="20"/>
  <c r="N1109" i="20"/>
  <c r="N1110" i="20"/>
  <c r="N1111" i="20"/>
  <c r="N1112" i="20"/>
  <c r="N1113" i="20"/>
  <c r="N1114" i="20"/>
  <c r="N1115" i="20"/>
  <c r="N1116" i="20"/>
  <c r="N1117" i="20"/>
  <c r="N1118" i="20"/>
  <c r="N1119" i="20"/>
  <c r="N1120" i="20"/>
  <c r="N1121" i="20"/>
  <c r="N1122" i="20"/>
  <c r="N1123" i="20"/>
  <c r="N1124" i="20"/>
  <c r="N1125" i="20"/>
  <c r="N1126" i="20"/>
  <c r="N1127" i="20"/>
  <c r="N1128" i="20"/>
  <c r="N1129" i="20"/>
  <c r="N1130" i="20"/>
  <c r="N1131" i="20"/>
  <c r="N1132" i="20"/>
  <c r="N1133" i="20"/>
  <c r="N1134" i="20"/>
  <c r="N1135" i="20"/>
  <c r="N1136" i="20"/>
  <c r="N1137" i="20"/>
  <c r="N1138" i="20"/>
  <c r="N1139" i="20"/>
  <c r="N1140" i="20"/>
  <c r="N1141" i="20"/>
  <c r="N1142" i="20"/>
  <c r="N1143" i="20"/>
  <c r="N1144" i="20"/>
  <c r="N1145" i="20"/>
  <c r="N1146" i="20"/>
  <c r="N1147" i="20"/>
  <c r="N1148" i="20"/>
  <c r="N1149" i="20"/>
  <c r="N1150" i="20"/>
  <c r="N1151" i="20"/>
  <c r="N1152" i="20"/>
  <c r="N1153" i="20"/>
  <c r="N1154" i="20"/>
  <c r="N1155" i="20"/>
  <c r="N1156" i="20"/>
  <c r="N1157" i="20"/>
  <c r="N1158" i="20"/>
  <c r="N1159" i="20"/>
  <c r="N1160" i="20"/>
  <c r="N1161" i="20"/>
  <c r="N1162" i="20"/>
  <c r="N1163" i="20"/>
  <c r="N1164" i="20"/>
  <c r="N1165" i="20"/>
  <c r="N1166" i="20"/>
  <c r="N1167" i="20"/>
  <c r="N1168" i="20"/>
  <c r="N1169" i="20"/>
  <c r="N1170" i="20"/>
  <c r="N1171" i="20"/>
  <c r="N1172" i="20"/>
  <c r="N1173" i="20"/>
  <c r="N1174" i="20"/>
  <c r="N1175" i="20"/>
  <c r="N1176" i="20"/>
  <c r="N1177" i="20"/>
  <c r="N1178" i="20"/>
  <c r="N1179" i="20"/>
  <c r="N1180" i="20"/>
  <c r="N1181" i="20"/>
  <c r="N1182" i="20"/>
  <c r="N1183" i="20"/>
  <c r="N1184" i="20"/>
  <c r="N1185" i="20"/>
  <c r="N1186" i="20"/>
  <c r="N1187" i="20"/>
  <c r="N1188" i="20"/>
  <c r="N1189" i="20"/>
  <c r="N1190" i="20"/>
  <c r="N1191" i="20"/>
  <c r="N1192" i="20"/>
  <c r="N1193" i="20"/>
  <c r="N1194" i="20"/>
  <c r="N1195" i="20"/>
  <c r="N1196" i="20"/>
  <c r="N1197" i="20"/>
  <c r="N1198" i="20"/>
  <c r="N1199" i="20"/>
  <c r="N1200" i="20"/>
  <c r="N1201" i="20"/>
  <c r="N1202" i="20"/>
  <c r="N1203" i="20"/>
  <c r="N1204" i="20"/>
  <c r="N1205" i="20"/>
  <c r="N1206" i="20"/>
  <c r="N1207" i="20"/>
  <c r="N1208" i="20"/>
  <c r="N1209" i="20"/>
  <c r="N1210" i="20"/>
  <c r="N1211" i="20"/>
  <c r="N1212" i="20"/>
  <c r="N1213" i="20"/>
  <c r="N1214" i="20"/>
  <c r="N1215" i="20"/>
  <c r="N1216" i="20"/>
  <c r="N1217" i="20"/>
  <c r="N1218" i="20"/>
  <c r="N1219" i="20"/>
  <c r="N1220" i="20"/>
  <c r="N1221" i="20"/>
  <c r="N1222" i="20"/>
  <c r="N1223" i="20"/>
  <c r="N1224" i="20"/>
  <c r="N1225" i="20"/>
  <c r="N1226" i="20"/>
  <c r="N1227" i="20"/>
  <c r="N1228" i="20"/>
  <c r="N1229" i="20"/>
  <c r="N1230" i="20"/>
  <c r="N1231" i="20"/>
  <c r="N1232" i="20"/>
  <c r="N1233" i="20"/>
  <c r="N1234" i="20"/>
  <c r="N1235" i="20"/>
  <c r="N1236" i="20"/>
  <c r="N1237" i="20"/>
  <c r="N1238" i="20"/>
  <c r="N1239" i="20"/>
  <c r="N1240" i="20"/>
  <c r="N1241" i="20"/>
  <c r="N1242" i="20"/>
  <c r="N1243" i="20"/>
  <c r="N1244" i="20"/>
  <c r="N1245" i="20"/>
  <c r="N1246" i="20"/>
  <c r="N1247" i="20"/>
  <c r="N1248" i="20"/>
  <c r="N1249" i="20"/>
  <c r="N1250" i="20"/>
  <c r="N1251" i="20"/>
  <c r="N1252" i="20"/>
  <c r="N1253" i="20"/>
  <c r="N1254" i="20"/>
  <c r="N1255" i="20"/>
  <c r="N1256" i="20"/>
  <c r="N1257" i="20"/>
  <c r="N1258" i="20"/>
  <c r="N1259" i="20"/>
  <c r="N1260" i="20"/>
  <c r="N1261" i="20"/>
  <c r="N1262" i="20"/>
  <c r="N1263" i="20"/>
  <c r="N1264" i="20"/>
  <c r="N1265" i="20"/>
  <c r="N1266" i="20"/>
  <c r="N1267" i="20"/>
  <c r="N1268" i="20"/>
  <c r="N1269" i="20"/>
  <c r="N1270" i="20"/>
  <c r="N1271" i="20"/>
  <c r="N1272" i="20"/>
  <c r="N1273" i="20"/>
  <c r="N1274" i="20"/>
  <c r="N1275" i="20"/>
  <c r="N1276" i="20"/>
  <c r="N1277" i="20"/>
  <c r="N1278" i="20"/>
  <c r="N1279" i="20"/>
  <c r="N1280" i="20"/>
  <c r="N1281" i="20"/>
  <c r="N1282" i="20"/>
  <c r="N1283" i="20"/>
  <c r="N1284" i="20"/>
  <c r="N1285" i="20"/>
  <c r="N1286" i="20"/>
  <c r="N1287" i="20"/>
  <c r="N1288" i="20"/>
  <c r="N1289" i="20"/>
  <c r="N1290" i="20"/>
  <c r="N1291" i="20"/>
  <c r="N1292" i="20"/>
  <c r="N1293" i="20"/>
  <c r="N1294" i="20"/>
  <c r="N1295" i="20"/>
  <c r="N1296" i="20"/>
  <c r="N1297" i="20"/>
  <c r="N1298" i="20"/>
  <c r="N1299" i="20"/>
  <c r="N1300" i="20"/>
  <c r="N1301" i="20"/>
  <c r="N1302" i="20"/>
  <c r="N1303" i="20"/>
  <c r="N1304" i="20"/>
  <c r="N1305" i="20"/>
  <c r="N1306" i="20"/>
  <c r="N1307" i="20"/>
  <c r="N1308" i="20"/>
  <c r="N1309" i="20"/>
  <c r="N1310" i="20"/>
  <c r="N1311" i="20"/>
  <c r="N1312" i="20"/>
  <c r="N1313" i="20"/>
  <c r="N1314" i="20"/>
  <c r="N1315" i="20"/>
  <c r="N1316" i="20"/>
  <c r="N1317" i="20"/>
  <c r="N1318" i="20"/>
  <c r="N1319" i="20"/>
  <c r="N1320" i="20"/>
  <c r="N1321" i="20"/>
  <c r="N1322" i="20"/>
  <c r="N1323" i="20"/>
  <c r="N1324" i="20"/>
  <c r="N1325" i="20"/>
  <c r="N1326" i="20"/>
  <c r="N1327" i="20"/>
  <c r="N1328" i="20"/>
  <c r="N1329" i="20"/>
  <c r="N1330" i="20"/>
  <c r="N1331" i="20"/>
  <c r="N1332" i="20"/>
  <c r="N1333" i="20"/>
  <c r="N1334" i="20"/>
  <c r="N1335" i="20"/>
  <c r="N1336" i="20"/>
  <c r="N1337" i="20"/>
  <c r="N1338" i="20"/>
  <c r="N1339" i="20"/>
  <c r="N1340" i="20"/>
  <c r="N1341" i="20"/>
  <c r="N1342" i="20"/>
  <c r="N1343" i="20"/>
  <c r="N1344" i="20"/>
  <c r="N1345" i="20"/>
  <c r="N1346" i="20"/>
  <c r="N1347" i="20"/>
  <c r="N1348" i="20"/>
  <c r="N1349" i="20"/>
  <c r="N1350" i="20"/>
  <c r="N1351" i="20"/>
  <c r="N1352" i="20"/>
  <c r="N1353" i="20"/>
  <c r="N1354" i="20"/>
  <c r="N1355" i="20"/>
  <c r="N1356" i="20"/>
  <c r="N1357" i="20"/>
  <c r="N1358" i="20"/>
  <c r="N1359" i="20"/>
  <c r="N1360" i="20"/>
  <c r="N1361" i="20"/>
  <c r="N1362" i="20"/>
  <c r="N1363" i="20"/>
  <c r="N1364" i="20"/>
  <c r="N1365" i="20"/>
  <c r="N1366" i="20"/>
  <c r="N1367" i="20"/>
  <c r="N1368" i="20"/>
  <c r="N1369" i="20"/>
  <c r="N1370" i="20"/>
  <c r="N1371" i="20"/>
  <c r="N1372" i="20"/>
  <c r="N1373" i="20"/>
  <c r="N1374" i="20"/>
  <c r="N1375" i="20"/>
  <c r="N1376" i="20"/>
  <c r="N1377" i="20"/>
  <c r="N1378" i="20"/>
  <c r="N1379" i="20"/>
  <c r="N1380" i="20"/>
  <c r="N1381" i="20"/>
  <c r="N1382" i="20"/>
  <c r="N1383" i="20"/>
  <c r="N1384" i="20"/>
  <c r="N1385" i="20"/>
  <c r="N1386" i="20"/>
  <c r="N1387" i="20"/>
  <c r="N1388" i="20"/>
  <c r="N1389" i="20"/>
  <c r="N1390" i="20"/>
  <c r="N1391" i="20"/>
  <c r="N1392" i="20"/>
  <c r="N1393" i="20"/>
  <c r="N1394" i="20"/>
  <c r="N1395" i="20"/>
  <c r="N1396" i="20"/>
  <c r="N1397" i="20"/>
  <c r="N1398" i="20"/>
  <c r="N1399" i="20"/>
  <c r="N1400" i="20"/>
  <c r="N1401" i="20"/>
  <c r="N1402" i="20"/>
  <c r="N1403" i="20"/>
  <c r="N1404" i="20"/>
  <c r="N1405" i="20"/>
  <c r="N1406" i="20"/>
  <c r="N1407" i="20"/>
  <c r="N1408" i="20"/>
  <c r="N1409" i="20"/>
  <c r="N1410" i="20"/>
  <c r="N1411" i="20"/>
  <c r="N1412" i="20"/>
  <c r="N1413" i="20"/>
  <c r="N1414" i="20"/>
  <c r="N1415" i="20"/>
  <c r="N1416" i="20"/>
  <c r="N1417" i="20"/>
  <c r="N1418" i="20"/>
  <c r="N1419" i="20"/>
  <c r="N1420" i="20"/>
  <c r="N1421" i="20"/>
  <c r="N1422" i="20"/>
  <c r="N1423" i="20"/>
  <c r="N1424" i="20"/>
  <c r="N1425" i="20"/>
  <c r="N1426" i="20"/>
  <c r="N1427" i="20"/>
  <c r="N1428" i="20"/>
  <c r="N1429" i="20"/>
  <c r="N1430" i="20"/>
  <c r="N1431" i="20"/>
  <c r="N1432" i="20"/>
  <c r="N1433" i="20"/>
  <c r="N1434" i="20"/>
  <c r="N1435" i="20"/>
  <c r="N1436" i="20"/>
  <c r="N1437" i="20"/>
  <c r="N1438" i="20"/>
  <c r="N1439" i="20"/>
  <c r="N1440" i="20"/>
  <c r="N1441" i="20"/>
  <c r="N1442" i="20"/>
  <c r="N1443" i="20"/>
  <c r="N1444" i="20"/>
  <c r="N1445" i="20"/>
  <c r="N1446" i="20"/>
  <c r="N1447" i="20"/>
  <c r="N1448" i="20"/>
  <c r="N1449" i="20"/>
  <c r="N1450" i="20"/>
  <c r="N1451" i="20"/>
  <c r="N1452" i="20"/>
  <c r="N1453" i="20"/>
  <c r="N1454" i="20"/>
  <c r="N1455" i="20"/>
  <c r="N1456" i="20"/>
  <c r="N1457" i="20"/>
  <c r="N1458" i="20"/>
  <c r="N1459" i="20"/>
  <c r="N1460" i="20"/>
  <c r="N1461" i="20"/>
  <c r="N1462" i="20"/>
  <c r="N1463" i="20"/>
  <c r="N1464" i="20"/>
  <c r="N1465" i="20"/>
  <c r="N1466" i="20"/>
  <c r="N1467" i="20"/>
  <c r="N1468" i="20"/>
  <c r="N1469" i="20"/>
  <c r="N1470" i="20"/>
  <c r="N1471" i="20"/>
  <c r="N1472" i="20"/>
  <c r="N1473" i="20"/>
  <c r="N1474" i="20"/>
  <c r="N1475" i="20"/>
  <c r="N1476" i="20"/>
  <c r="N1477" i="20"/>
  <c r="N1478" i="20"/>
  <c r="N1479" i="20"/>
  <c r="N1480" i="20"/>
  <c r="N1481" i="20"/>
  <c r="N1482" i="20"/>
  <c r="N1483" i="20"/>
  <c r="N1484" i="20"/>
  <c r="N1485" i="20"/>
  <c r="N1486" i="20"/>
  <c r="N1487" i="20"/>
  <c r="N1488" i="20"/>
  <c r="N1489" i="20"/>
  <c r="N1490" i="20"/>
  <c r="N1491" i="20"/>
  <c r="N1492" i="20"/>
  <c r="N1493" i="20"/>
  <c r="N1494" i="20"/>
  <c r="N1495" i="20"/>
  <c r="N1496" i="20"/>
  <c r="N1497" i="20"/>
  <c r="N1498" i="20"/>
  <c r="N1499" i="20"/>
  <c r="N1500" i="20"/>
  <c r="N1501" i="20"/>
  <c r="N1502" i="20"/>
  <c r="N1503" i="20"/>
  <c r="N1504" i="20"/>
  <c r="N1505" i="20"/>
  <c r="N1506" i="20"/>
  <c r="N1507" i="20"/>
  <c r="N1508" i="20"/>
  <c r="N1509" i="20"/>
  <c r="N1510" i="20"/>
  <c r="N1511" i="20"/>
  <c r="N1512" i="20"/>
  <c r="N1513" i="20"/>
  <c r="N1514" i="20"/>
  <c r="N1515" i="20"/>
  <c r="N1516" i="20"/>
  <c r="N1517" i="20"/>
  <c r="N1518" i="20"/>
  <c r="N1519" i="20"/>
  <c r="N1520" i="20"/>
  <c r="N1521" i="20"/>
  <c r="N1522" i="20"/>
  <c r="N1523" i="20"/>
  <c r="N1524" i="20"/>
  <c r="N1525" i="20"/>
  <c r="N1526" i="20"/>
  <c r="N1527" i="20"/>
  <c r="N1528" i="20"/>
  <c r="N1529" i="20"/>
  <c r="N1530" i="20"/>
  <c r="N1531" i="20"/>
  <c r="N1532" i="20"/>
  <c r="N1533" i="20"/>
  <c r="N1534" i="20"/>
  <c r="N1535" i="20"/>
  <c r="N1536" i="20"/>
  <c r="N1537" i="20"/>
  <c r="N1538" i="20"/>
  <c r="N1539" i="20"/>
  <c r="N1540" i="20"/>
  <c r="N1541" i="20"/>
  <c r="N1542" i="20"/>
  <c r="N1543" i="20"/>
  <c r="N1544" i="20"/>
  <c r="N1545" i="20"/>
  <c r="N1546" i="20"/>
  <c r="N1547" i="20"/>
  <c r="N1548" i="20"/>
  <c r="N1549" i="20"/>
  <c r="N1550" i="20"/>
  <c r="N1551" i="20"/>
  <c r="N1552" i="20"/>
  <c r="N1553" i="20"/>
  <c r="N1554" i="20"/>
  <c r="N1555" i="20"/>
  <c r="N1556" i="20"/>
  <c r="N1557" i="20"/>
  <c r="N1558" i="20"/>
  <c r="N1559" i="20"/>
  <c r="N1560" i="20"/>
  <c r="N1561" i="20"/>
  <c r="N1562" i="20"/>
  <c r="N1563" i="20"/>
  <c r="N1564" i="20"/>
  <c r="N1565" i="20"/>
  <c r="N1566" i="20"/>
  <c r="N1567" i="20"/>
  <c r="N1568" i="20"/>
  <c r="N1569" i="20"/>
  <c r="N1570" i="20"/>
  <c r="N1571" i="20"/>
  <c r="N1572" i="20"/>
  <c r="N1573" i="20"/>
  <c r="N1574" i="20"/>
  <c r="N1575" i="20"/>
  <c r="N1576" i="20"/>
  <c r="N1577" i="20"/>
  <c r="N1578" i="20"/>
  <c r="N1579" i="20"/>
  <c r="N1580" i="20"/>
  <c r="N1581" i="20"/>
  <c r="N1582" i="20"/>
  <c r="N1583" i="20"/>
  <c r="N1584" i="20"/>
  <c r="N1585" i="20"/>
  <c r="N1586" i="20"/>
  <c r="N1587" i="20"/>
  <c r="N1588" i="20"/>
  <c r="N1589" i="20"/>
  <c r="N1590" i="20"/>
  <c r="N1591" i="20"/>
  <c r="N1592" i="20"/>
  <c r="N1593" i="20"/>
  <c r="N1594" i="20"/>
  <c r="N1595" i="20"/>
  <c r="N1596" i="20"/>
  <c r="N1597" i="20"/>
  <c r="N1598" i="20"/>
  <c r="N1599" i="20"/>
  <c r="N1600" i="20"/>
  <c r="N1601" i="20"/>
  <c r="N1602" i="20"/>
  <c r="N1603" i="20"/>
  <c r="N1604" i="20"/>
  <c r="N1605" i="20"/>
  <c r="N1606" i="20"/>
  <c r="N1607" i="20"/>
  <c r="N1608" i="20"/>
  <c r="N1609" i="20"/>
  <c r="N1610" i="20"/>
  <c r="N1611" i="20"/>
  <c r="N1612" i="20"/>
  <c r="N1613" i="20"/>
  <c r="N1614" i="20"/>
  <c r="N1615" i="20"/>
  <c r="N1616" i="20"/>
  <c r="N1617" i="20"/>
  <c r="N1618" i="20"/>
  <c r="N1619" i="20"/>
  <c r="N1620" i="20"/>
  <c r="N1621" i="20"/>
  <c r="N1622" i="20"/>
  <c r="N1623" i="20"/>
  <c r="N1624" i="20"/>
  <c r="N1625" i="20"/>
  <c r="N1626" i="20"/>
  <c r="N1627" i="20"/>
  <c r="N1628" i="20"/>
  <c r="N1629" i="20"/>
  <c r="N1630" i="20"/>
  <c r="N1631" i="20"/>
  <c r="N1632" i="20"/>
  <c r="N1633" i="20"/>
  <c r="N1634" i="20"/>
  <c r="N1635" i="20"/>
  <c r="N1636" i="20"/>
  <c r="N1637" i="20"/>
  <c r="N1638" i="20"/>
  <c r="N1639" i="20"/>
  <c r="N1640" i="20"/>
  <c r="N1641" i="20"/>
  <c r="N1642" i="20"/>
  <c r="N1643" i="20"/>
  <c r="N1644" i="20"/>
  <c r="N1645" i="20"/>
  <c r="N1646" i="20"/>
  <c r="N1647" i="20"/>
  <c r="N1648" i="20"/>
  <c r="N1649" i="20"/>
  <c r="N1650" i="20"/>
  <c r="N1651" i="20"/>
  <c r="N1652" i="20"/>
  <c r="N1653" i="20"/>
  <c r="N1654" i="20"/>
  <c r="N1655" i="20"/>
  <c r="N1656" i="20"/>
  <c r="N1657" i="20"/>
  <c r="N1658" i="20"/>
  <c r="N1659" i="20"/>
  <c r="N1660" i="20"/>
  <c r="N1661" i="20"/>
  <c r="N1662" i="20"/>
  <c r="N1663" i="20"/>
  <c r="N1664" i="20"/>
  <c r="N1665" i="20"/>
  <c r="N1666" i="20"/>
  <c r="N1667" i="20"/>
  <c r="N1668" i="20"/>
  <c r="N1669" i="20"/>
  <c r="N1670" i="20"/>
  <c r="N1671" i="20"/>
  <c r="N1672" i="20"/>
  <c r="N1673" i="20"/>
  <c r="N1674" i="20"/>
  <c r="N1675" i="20"/>
  <c r="N1676" i="20"/>
  <c r="N1677" i="20"/>
  <c r="N1678" i="20"/>
  <c r="N1679" i="20"/>
  <c r="N1680" i="20"/>
  <c r="N1681" i="20"/>
  <c r="N1682" i="20"/>
  <c r="N1683" i="20"/>
  <c r="N1684" i="20"/>
  <c r="N1685" i="20"/>
  <c r="N1686" i="20"/>
  <c r="N1687" i="20"/>
  <c r="N1688" i="20"/>
  <c r="N1689" i="20"/>
  <c r="N1690" i="20"/>
  <c r="N1691" i="20"/>
  <c r="N1692" i="20"/>
  <c r="N1693" i="20"/>
  <c r="N1694" i="20"/>
  <c r="N1695" i="20"/>
  <c r="N1696" i="20"/>
  <c r="N1697" i="20"/>
  <c r="N1698" i="20"/>
  <c r="N1699" i="20"/>
  <c r="N1700" i="20"/>
  <c r="N1701" i="20"/>
  <c r="N1702" i="20"/>
  <c r="N1703" i="20"/>
  <c r="N1704" i="20"/>
  <c r="N1705" i="20"/>
  <c r="N1706" i="20"/>
  <c r="N1707" i="20"/>
  <c r="N1708" i="20"/>
  <c r="N1709" i="20"/>
  <c r="N1710" i="20"/>
  <c r="N1711" i="20"/>
  <c r="N1712" i="20"/>
  <c r="N1713" i="20"/>
  <c r="N1714" i="20"/>
  <c r="N1715" i="20"/>
  <c r="N1716" i="20"/>
  <c r="N1717" i="20"/>
  <c r="N1718" i="20"/>
  <c r="N1719" i="20"/>
  <c r="N1720" i="20"/>
  <c r="N1721" i="20"/>
  <c r="N1722" i="20"/>
  <c r="N1723" i="20"/>
  <c r="N1724" i="20"/>
  <c r="N1725" i="20"/>
  <c r="N1726" i="20"/>
  <c r="N1727" i="20"/>
  <c r="N1728" i="20"/>
  <c r="N1729" i="20"/>
  <c r="N1730" i="20"/>
  <c r="N1731" i="20"/>
  <c r="N1732" i="20"/>
  <c r="N1733" i="20"/>
  <c r="N1734" i="20"/>
  <c r="N1735" i="20"/>
  <c r="N1736" i="20"/>
  <c r="N1737" i="20"/>
  <c r="N1738" i="20"/>
  <c r="N1739" i="20"/>
  <c r="N1740" i="20"/>
  <c r="N1741" i="20"/>
  <c r="N1742" i="20"/>
  <c r="N1743" i="20"/>
  <c r="N1744" i="20"/>
  <c r="N1745" i="20"/>
  <c r="N1746" i="20"/>
  <c r="N1747" i="20"/>
  <c r="N1748" i="20"/>
  <c r="N1749" i="20"/>
  <c r="N1750" i="20"/>
  <c r="N1751" i="20"/>
  <c r="N1752" i="20"/>
  <c r="N1753" i="20"/>
  <c r="N1754" i="20"/>
  <c r="N1755" i="20"/>
  <c r="N1756" i="20"/>
  <c r="N1757" i="20"/>
  <c r="N1758" i="20"/>
  <c r="N1759" i="20"/>
  <c r="N1760" i="20"/>
  <c r="N1761" i="20"/>
  <c r="N1762" i="20"/>
  <c r="N1763" i="20"/>
  <c r="N1764" i="20"/>
  <c r="N1765" i="20"/>
  <c r="N1766" i="20"/>
  <c r="N1767" i="20"/>
  <c r="N1768" i="20"/>
  <c r="N1769" i="20"/>
  <c r="N1770" i="20"/>
  <c r="N1771" i="20"/>
  <c r="N1772" i="20"/>
  <c r="N1773" i="20"/>
  <c r="N1774" i="20"/>
  <c r="N1775" i="20"/>
  <c r="N1776" i="20"/>
  <c r="N1777" i="20"/>
  <c r="N1778" i="20"/>
  <c r="N1779" i="20"/>
  <c r="N1780" i="20"/>
  <c r="N1781" i="20"/>
  <c r="N1782" i="20"/>
  <c r="N1783" i="20"/>
  <c r="N1784" i="20"/>
  <c r="N1785" i="20"/>
  <c r="N1786" i="20"/>
  <c r="N1787" i="20"/>
  <c r="N1788" i="20"/>
  <c r="N1789" i="20"/>
  <c r="N1790" i="20"/>
  <c r="N1791" i="20"/>
  <c r="N1792" i="20"/>
  <c r="N1793" i="20"/>
  <c r="N1794" i="20"/>
  <c r="N1795" i="20"/>
  <c r="N1796" i="20"/>
  <c r="N1797" i="20"/>
  <c r="N1798" i="20"/>
  <c r="N1799" i="20"/>
  <c r="N1800" i="20"/>
  <c r="N1801" i="20"/>
  <c r="N1802" i="20"/>
  <c r="N1803" i="20"/>
  <c r="N1804" i="20"/>
  <c r="N1805" i="20"/>
  <c r="N1806" i="20"/>
  <c r="N1807" i="20"/>
  <c r="N1808" i="20"/>
  <c r="N1809" i="20"/>
  <c r="N1810" i="20"/>
  <c r="N1811" i="20"/>
  <c r="N1812" i="20"/>
  <c r="N1813" i="20"/>
  <c r="N1814" i="20"/>
  <c r="N1815" i="20"/>
  <c r="N1816" i="20"/>
  <c r="N1817" i="20"/>
  <c r="N1818" i="20"/>
  <c r="N1819" i="20"/>
  <c r="N1820" i="20"/>
  <c r="N1821" i="20"/>
  <c r="N1822" i="20"/>
  <c r="N1823" i="20"/>
  <c r="N1824" i="20"/>
  <c r="N1825" i="20"/>
  <c r="N1826" i="20"/>
  <c r="N1827" i="20"/>
  <c r="N1828" i="20"/>
  <c r="N1829" i="20"/>
  <c r="N1830" i="20"/>
  <c r="N1831" i="20"/>
  <c r="N1832" i="20"/>
  <c r="N1833" i="20"/>
  <c r="N1834" i="20"/>
  <c r="N1835" i="20"/>
  <c r="N1836" i="20"/>
  <c r="N1837" i="20"/>
  <c r="N1838" i="20"/>
  <c r="N1839" i="20"/>
  <c r="N1840" i="20"/>
  <c r="N1841" i="20"/>
  <c r="N1842" i="20"/>
  <c r="N1843" i="20"/>
  <c r="N1844" i="20"/>
  <c r="N1845" i="20"/>
  <c r="N1846" i="20"/>
  <c r="N1847" i="20"/>
  <c r="N1848" i="20"/>
  <c r="N1849" i="20"/>
  <c r="N1850" i="20"/>
  <c r="N1851" i="20"/>
  <c r="N1852" i="20"/>
  <c r="N1853" i="20"/>
  <c r="N1854" i="20"/>
  <c r="N1855" i="20"/>
  <c r="N1856" i="20"/>
  <c r="N1857" i="20"/>
  <c r="N1858" i="20"/>
  <c r="N1859" i="20"/>
  <c r="N1860" i="20"/>
  <c r="N1861" i="20"/>
  <c r="N1862" i="20"/>
  <c r="N1863" i="20"/>
  <c r="N1864" i="20"/>
  <c r="N1865" i="20"/>
  <c r="N1866" i="20"/>
  <c r="N1867" i="20"/>
  <c r="N1868" i="20"/>
  <c r="N1869" i="20"/>
  <c r="N1870" i="20"/>
  <c r="N1871" i="20"/>
  <c r="N1872" i="20"/>
  <c r="N1873" i="20"/>
  <c r="N1874" i="20"/>
  <c r="N1875" i="20"/>
  <c r="N1876" i="20"/>
  <c r="N1877" i="20"/>
  <c r="N1878" i="20"/>
  <c r="N1879" i="20"/>
  <c r="N1880" i="20"/>
  <c r="N1881" i="20"/>
  <c r="N1882" i="20"/>
  <c r="N1883" i="20"/>
  <c r="N1884" i="20"/>
  <c r="N1885" i="20"/>
  <c r="N1886" i="20"/>
  <c r="N1887" i="20"/>
  <c r="N1888" i="20"/>
  <c r="N1889" i="20"/>
  <c r="N1890" i="20"/>
  <c r="N1891" i="20"/>
  <c r="N1892" i="20"/>
  <c r="N1893" i="20"/>
  <c r="N1894" i="20"/>
  <c r="N1895" i="20"/>
  <c r="N1896" i="20"/>
  <c r="N1897" i="20"/>
  <c r="N1898" i="20"/>
  <c r="N1899" i="20"/>
  <c r="N1900" i="20"/>
  <c r="N1901" i="20"/>
  <c r="N1902" i="20"/>
  <c r="N1903" i="20"/>
  <c r="N1904" i="20"/>
  <c r="N1905" i="20"/>
  <c r="N1906" i="20"/>
  <c r="N1907" i="20"/>
  <c r="N1908" i="20"/>
  <c r="N1909" i="20"/>
  <c r="N1910" i="20"/>
  <c r="N1911" i="20"/>
  <c r="N1912" i="20"/>
  <c r="N1913" i="20"/>
  <c r="N1914" i="20"/>
  <c r="N1915" i="20"/>
  <c r="N1916" i="20"/>
  <c r="N1917" i="20"/>
  <c r="N1918" i="20"/>
  <c r="N1919" i="20"/>
  <c r="N1920" i="20"/>
  <c r="N1921" i="20"/>
  <c r="N1922" i="20"/>
  <c r="N1923" i="20"/>
  <c r="N1924" i="20"/>
  <c r="N1925" i="20"/>
  <c r="N1926" i="20"/>
  <c r="N1927" i="20"/>
  <c r="N1928" i="20"/>
  <c r="N1929" i="20"/>
  <c r="N1930" i="20"/>
  <c r="N1931" i="20"/>
  <c r="N1932" i="20"/>
  <c r="N1933" i="20"/>
  <c r="N1934" i="20"/>
  <c r="N1935" i="20"/>
  <c r="N1936" i="20"/>
  <c r="N1937" i="20"/>
  <c r="N1938" i="20"/>
  <c r="N1939" i="20"/>
  <c r="N1940" i="20"/>
  <c r="N1941" i="20"/>
  <c r="N1942" i="20"/>
  <c r="N1943" i="20"/>
  <c r="N1944" i="20"/>
  <c r="N1945" i="20"/>
  <c r="N1946" i="20"/>
  <c r="N1947" i="20"/>
  <c r="N1948" i="20"/>
  <c r="N1949" i="20"/>
  <c r="N1950" i="20"/>
  <c r="N1951" i="20"/>
  <c r="N1952" i="20"/>
  <c r="N1953" i="20"/>
  <c r="N1954" i="20"/>
  <c r="N1955" i="20"/>
  <c r="N1956" i="20"/>
  <c r="N1957" i="20"/>
  <c r="N1958" i="20"/>
  <c r="N1959" i="20"/>
  <c r="N1960" i="20"/>
  <c r="N1961" i="20"/>
  <c r="N1962" i="20"/>
  <c r="N1963" i="20"/>
  <c r="N1964" i="20"/>
  <c r="N1965" i="20"/>
  <c r="N1966" i="20"/>
  <c r="N1967" i="20"/>
  <c r="N1968" i="20"/>
  <c r="N1969" i="20"/>
  <c r="N1970" i="20"/>
  <c r="N1971" i="20"/>
  <c r="N1972" i="20"/>
  <c r="N1973" i="20"/>
  <c r="N1974" i="20"/>
  <c r="N1975" i="20"/>
  <c r="N1976" i="20"/>
  <c r="N1977" i="20"/>
  <c r="N1978" i="20"/>
  <c r="N1979" i="20"/>
  <c r="N1980" i="20"/>
  <c r="N1981" i="20"/>
  <c r="N1982" i="20"/>
  <c r="N1983" i="20"/>
  <c r="N1984" i="20"/>
  <c r="N1985" i="20"/>
  <c r="N1986" i="20"/>
  <c r="N1987" i="20"/>
  <c r="N1988" i="20"/>
  <c r="N1989" i="20"/>
  <c r="N1990" i="20"/>
  <c r="N1991" i="20"/>
  <c r="N1992" i="20"/>
  <c r="N1993" i="20"/>
  <c r="N1994" i="20"/>
  <c r="N1995" i="20"/>
  <c r="N1996" i="20"/>
  <c r="N1997" i="20"/>
  <c r="N1998" i="20"/>
  <c r="N1999" i="20"/>
  <c r="N2000" i="20"/>
  <c r="N2001" i="20"/>
  <c r="N2002" i="20"/>
  <c r="N2003" i="20"/>
  <c r="N2004" i="20"/>
  <c r="N2005" i="20"/>
  <c r="N2006" i="20"/>
  <c r="N2007" i="20"/>
  <c r="N2008" i="20"/>
  <c r="N2009" i="20"/>
  <c r="N2010" i="20"/>
  <c r="N2011" i="20"/>
  <c r="N2012" i="20"/>
  <c r="N2013" i="20"/>
  <c r="N2014" i="20"/>
  <c r="N2015" i="20"/>
  <c r="N2016" i="20"/>
  <c r="N2017" i="20"/>
  <c r="N2018" i="20"/>
  <c r="N2019" i="20"/>
  <c r="N2020" i="20"/>
  <c r="N2021" i="20"/>
  <c r="N2022" i="20"/>
  <c r="N2023" i="20"/>
  <c r="N2024" i="20"/>
  <c r="N2025" i="20"/>
  <c r="N2026" i="20"/>
  <c r="N2027" i="20"/>
  <c r="N2028" i="20"/>
  <c r="N2029" i="20"/>
  <c r="N2030" i="20"/>
  <c r="N2031" i="20"/>
  <c r="N2032" i="20"/>
  <c r="N2033" i="20"/>
  <c r="N2034" i="20"/>
  <c r="N2035" i="20"/>
  <c r="N2036" i="20"/>
  <c r="N2037" i="20"/>
  <c r="N2038" i="20"/>
  <c r="N2039" i="20"/>
  <c r="N2040" i="20"/>
  <c r="N2041" i="20"/>
  <c r="N2042" i="20"/>
  <c r="N2043" i="20"/>
  <c r="N2044" i="20"/>
  <c r="N2045" i="20"/>
  <c r="N2046" i="20"/>
  <c r="N2047" i="20"/>
  <c r="N2048" i="20"/>
  <c r="N2049" i="20"/>
  <c r="N2050" i="20"/>
  <c r="N2051" i="20"/>
  <c r="N2052" i="20"/>
  <c r="N2053" i="20"/>
  <c r="N2054" i="20"/>
  <c r="N2055" i="20"/>
  <c r="N2056" i="20"/>
  <c r="N2057" i="20"/>
  <c r="N2058" i="20"/>
  <c r="N2059" i="20"/>
  <c r="N2060" i="20"/>
  <c r="N2061" i="20"/>
  <c r="N2062" i="20"/>
  <c r="N2063" i="20"/>
  <c r="N2064" i="20"/>
  <c r="N2065" i="20"/>
  <c r="N2066" i="20"/>
  <c r="N2067" i="20"/>
  <c r="N2068" i="20"/>
  <c r="N2069" i="20"/>
  <c r="N2070" i="20"/>
  <c r="N2071" i="20"/>
  <c r="N2072" i="20"/>
  <c r="N2073" i="20"/>
  <c r="N2074" i="20"/>
  <c r="N2075" i="20"/>
  <c r="N2076" i="20"/>
  <c r="N2077" i="20"/>
  <c r="N2078" i="20"/>
  <c r="N2079" i="20"/>
  <c r="N2080" i="20"/>
  <c r="N2081" i="20"/>
  <c r="N2082" i="20"/>
  <c r="N2083" i="20"/>
  <c r="N2084" i="20"/>
  <c r="N2085" i="20"/>
  <c r="N2086" i="20"/>
  <c r="N2087" i="20"/>
  <c r="N2088" i="20"/>
  <c r="N2089" i="20"/>
  <c r="N2090" i="20"/>
  <c r="N2091" i="20"/>
  <c r="N2092" i="20"/>
  <c r="N2093" i="20"/>
  <c r="N2094" i="20"/>
  <c r="N2095" i="20"/>
  <c r="N2096" i="20"/>
  <c r="N2097" i="20"/>
  <c r="N2098" i="20"/>
  <c r="N2099" i="20"/>
  <c r="N2100" i="20"/>
  <c r="N2101" i="20"/>
  <c r="N2102" i="20"/>
  <c r="N2103" i="20"/>
  <c r="N2104" i="20"/>
  <c r="N2105" i="20"/>
  <c r="N2106" i="20"/>
  <c r="N2107" i="20"/>
  <c r="N2108" i="20"/>
  <c r="N2109" i="20"/>
  <c r="N2110" i="20"/>
  <c r="N2111" i="20"/>
  <c r="N2112" i="20"/>
  <c r="N2113" i="20"/>
  <c r="N2114" i="20"/>
  <c r="N2115" i="20"/>
  <c r="N2116" i="20"/>
  <c r="N2117" i="20"/>
  <c r="N2118" i="20"/>
  <c r="N2119" i="20"/>
  <c r="N2120" i="20"/>
  <c r="N2121" i="20"/>
  <c r="N2122" i="20"/>
  <c r="N2123" i="20"/>
  <c r="N2124" i="20"/>
  <c r="N2125" i="20"/>
  <c r="N2126" i="20"/>
  <c r="N2127" i="20"/>
  <c r="N2128" i="20"/>
  <c r="N2129" i="20"/>
  <c r="N2130" i="20"/>
  <c r="N2131" i="20"/>
  <c r="N2132" i="20"/>
  <c r="N2133" i="20"/>
  <c r="N2134" i="20"/>
  <c r="N2135" i="20"/>
  <c r="N2136" i="20"/>
  <c r="N2137" i="20"/>
  <c r="N2138" i="20"/>
  <c r="N2139" i="20"/>
  <c r="N2140" i="20"/>
  <c r="N2141" i="20"/>
  <c r="N2142" i="20"/>
  <c r="N2143" i="20"/>
  <c r="N2144" i="20"/>
  <c r="N2145" i="20"/>
  <c r="N2146" i="20"/>
  <c r="N2147" i="20"/>
  <c r="N2148" i="20"/>
  <c r="N2149" i="20"/>
  <c r="N2150" i="20"/>
  <c r="N2151" i="20"/>
  <c r="N2152" i="20"/>
  <c r="N2153" i="20"/>
  <c r="N2154" i="20"/>
  <c r="N2155" i="20"/>
  <c r="N2156" i="20"/>
  <c r="N2157" i="20"/>
  <c r="N2158" i="20"/>
  <c r="N2159" i="20"/>
  <c r="N2160" i="20"/>
  <c r="N2161" i="20"/>
  <c r="N2162" i="20"/>
  <c r="N2163" i="20"/>
  <c r="N2164" i="20"/>
  <c r="N2165" i="20"/>
  <c r="N2166" i="20"/>
  <c r="N2167" i="20"/>
  <c r="N2168" i="20"/>
  <c r="N2169" i="20"/>
  <c r="N2170" i="20"/>
  <c r="N2171" i="20"/>
  <c r="N2172" i="20"/>
  <c r="N2173" i="20"/>
  <c r="N2174" i="20"/>
  <c r="N2175" i="20"/>
  <c r="N2176" i="20"/>
  <c r="N2177" i="20"/>
  <c r="N2178" i="20"/>
  <c r="N2179" i="20"/>
  <c r="N2180" i="20"/>
  <c r="N2181" i="20"/>
  <c r="N2182" i="20"/>
  <c r="N2183" i="20"/>
  <c r="N2184" i="20"/>
  <c r="N2185" i="20"/>
  <c r="N2186" i="20"/>
  <c r="N2187" i="20"/>
  <c r="N2188" i="20"/>
  <c r="N2189" i="20"/>
  <c r="N2190" i="20"/>
  <c r="N2191" i="20"/>
  <c r="N2192" i="20"/>
  <c r="N2193" i="20"/>
  <c r="N2194" i="20"/>
  <c r="N2195" i="20"/>
  <c r="N2196" i="20"/>
  <c r="N2197" i="20"/>
  <c r="N2198" i="20"/>
  <c r="N2199" i="20"/>
  <c r="N2200" i="20"/>
  <c r="N2201" i="20"/>
  <c r="N2202" i="20"/>
  <c r="N2203" i="20"/>
  <c r="N2204" i="20"/>
  <c r="N2205" i="20"/>
  <c r="N2206" i="20"/>
  <c r="N2207" i="20"/>
  <c r="N2208" i="20"/>
  <c r="N2209" i="20"/>
  <c r="N2210" i="20"/>
  <c r="N2211" i="20"/>
  <c r="N2212" i="20"/>
  <c r="N2213" i="20"/>
  <c r="N2214" i="20"/>
  <c r="N2215" i="20"/>
  <c r="N2216" i="20"/>
  <c r="N2217" i="20"/>
  <c r="N2218" i="20"/>
  <c r="N2219" i="20"/>
  <c r="N2220" i="20"/>
  <c r="N2221" i="20"/>
  <c r="N2222" i="20"/>
  <c r="N2223" i="20"/>
  <c r="N2224" i="20"/>
  <c r="N2225" i="20"/>
  <c r="N2226" i="20"/>
  <c r="N2227" i="20"/>
  <c r="N2228" i="20"/>
  <c r="N2229" i="20"/>
  <c r="N2230" i="20"/>
  <c r="N2231" i="20"/>
  <c r="N2232" i="20"/>
  <c r="N2233" i="20"/>
  <c r="N2234" i="20"/>
  <c r="N2235" i="20"/>
  <c r="N2236" i="20"/>
  <c r="N2237" i="20"/>
  <c r="N2238" i="20"/>
  <c r="N2239" i="20"/>
  <c r="N2240" i="20"/>
  <c r="N2241" i="20"/>
  <c r="N2242" i="20"/>
  <c r="N2243" i="20"/>
  <c r="N2244" i="20"/>
  <c r="N2245" i="20"/>
  <c r="N2246" i="20"/>
  <c r="N2247" i="20"/>
  <c r="N2248" i="20"/>
  <c r="N2249" i="20"/>
  <c r="N2250" i="20"/>
  <c r="N2251" i="20"/>
  <c r="N2252" i="20"/>
  <c r="N2253" i="20"/>
  <c r="N2254" i="20"/>
  <c r="N2255" i="20"/>
  <c r="N2256" i="20"/>
  <c r="N2257" i="20"/>
  <c r="N2258" i="20"/>
  <c r="N2259" i="20"/>
  <c r="N2260" i="20"/>
  <c r="N2261" i="20"/>
  <c r="N2262" i="20"/>
  <c r="N2263" i="20"/>
  <c r="N2264" i="20"/>
  <c r="N2265" i="20"/>
  <c r="N2266" i="20"/>
  <c r="N2267" i="20"/>
  <c r="N2268" i="20"/>
  <c r="N2269" i="20"/>
  <c r="N2270" i="20"/>
  <c r="N2271" i="20"/>
  <c r="N2272" i="20"/>
  <c r="N2273" i="20"/>
  <c r="N2274" i="20"/>
  <c r="N2275" i="20"/>
  <c r="N2276" i="20"/>
  <c r="N2277" i="20"/>
  <c r="N2278" i="20"/>
  <c r="N2279" i="20"/>
  <c r="N2280" i="20"/>
  <c r="N2281" i="20"/>
  <c r="N2282" i="20"/>
  <c r="N2283" i="20"/>
  <c r="N2284" i="20"/>
  <c r="N2285" i="20"/>
  <c r="N2286" i="20"/>
  <c r="N2287" i="20"/>
  <c r="N2288" i="20"/>
  <c r="N2289" i="20"/>
  <c r="N2290" i="20"/>
  <c r="N2291" i="20"/>
  <c r="N2292" i="20"/>
  <c r="N2293" i="20"/>
  <c r="N2294" i="20"/>
  <c r="N2295" i="20"/>
  <c r="N2296" i="20"/>
  <c r="N2297" i="20"/>
  <c r="N2298" i="20"/>
  <c r="N2299" i="20"/>
  <c r="N2300" i="20"/>
  <c r="N2301" i="20"/>
  <c r="N2302" i="20"/>
  <c r="N2303" i="20"/>
  <c r="N2304" i="20"/>
  <c r="N2305" i="20"/>
  <c r="N2306" i="20"/>
  <c r="N2307" i="20"/>
  <c r="N2308" i="20"/>
  <c r="N2309" i="20"/>
  <c r="N2310" i="20"/>
  <c r="N2311" i="20"/>
  <c r="N2312" i="20"/>
  <c r="N2313" i="20"/>
  <c r="N2314" i="20"/>
  <c r="N2315" i="20"/>
  <c r="N2316" i="20"/>
  <c r="N2317" i="20"/>
  <c r="N2318" i="20"/>
  <c r="N2319" i="20"/>
  <c r="N2320" i="20"/>
  <c r="N2321" i="20"/>
  <c r="N2322" i="20"/>
  <c r="N2323" i="20"/>
  <c r="N2324" i="20"/>
  <c r="N2325" i="20"/>
  <c r="N2326" i="20"/>
  <c r="N2327" i="20"/>
  <c r="N2328" i="20"/>
  <c r="N2329" i="20"/>
  <c r="N2330" i="20"/>
  <c r="N2331" i="20"/>
  <c r="N2332" i="20"/>
  <c r="N2333" i="20"/>
  <c r="N2334" i="20"/>
  <c r="N2335" i="20"/>
  <c r="N2336" i="20"/>
  <c r="N2" i="20"/>
  <c r="M3" i="20"/>
  <c r="M4" i="20"/>
  <c r="M5" i="20"/>
  <c r="M6" i="20"/>
  <c r="M7"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80" i="20"/>
  <c r="M81" i="20"/>
  <c r="M82" i="20"/>
  <c r="M83" i="20"/>
  <c r="M84" i="20"/>
  <c r="M85" i="20"/>
  <c r="M86" i="20"/>
  <c r="M87" i="20"/>
  <c r="M88" i="20"/>
  <c r="M89" i="20"/>
  <c r="M90" i="20"/>
  <c r="M91" i="20"/>
  <c r="M92" i="20"/>
  <c r="M93" i="20"/>
  <c r="M94" i="20"/>
  <c r="M95" i="20"/>
  <c r="M96" i="20"/>
  <c r="M97" i="20"/>
  <c r="M98" i="20"/>
  <c r="M99" i="20"/>
  <c r="M100" i="20"/>
  <c r="M101" i="20"/>
  <c r="M102" i="20"/>
  <c r="M103" i="20"/>
  <c r="M104" i="20"/>
  <c r="M105" i="20"/>
  <c r="M106" i="20"/>
  <c r="M107" i="20"/>
  <c r="M108" i="20"/>
  <c r="M109" i="20"/>
  <c r="M110" i="20"/>
  <c r="M111" i="20"/>
  <c r="M112" i="20"/>
  <c r="M113" i="20"/>
  <c r="M114" i="20"/>
  <c r="M115" i="20"/>
  <c r="M116" i="20"/>
  <c r="M117" i="20"/>
  <c r="M118" i="20"/>
  <c r="M119" i="20"/>
  <c r="M120" i="20"/>
  <c r="M121" i="20"/>
  <c r="M122" i="20"/>
  <c r="M123" i="20"/>
  <c r="M124" i="20"/>
  <c r="M125" i="20"/>
  <c r="M126" i="20"/>
  <c r="M127" i="20"/>
  <c r="M128" i="20"/>
  <c r="M129" i="20"/>
  <c r="M130" i="20"/>
  <c r="M131" i="20"/>
  <c r="M132" i="20"/>
  <c r="M133" i="20"/>
  <c r="M134" i="20"/>
  <c r="M135" i="20"/>
  <c r="M136" i="20"/>
  <c r="M137" i="20"/>
  <c r="M138" i="20"/>
  <c r="M139" i="20"/>
  <c r="M140" i="20"/>
  <c r="M141" i="20"/>
  <c r="M142" i="20"/>
  <c r="M143" i="20"/>
  <c r="M144" i="20"/>
  <c r="M145" i="20"/>
  <c r="M146" i="20"/>
  <c r="M147" i="20"/>
  <c r="M148" i="20"/>
  <c r="M149" i="20"/>
  <c r="M150" i="20"/>
  <c r="M151" i="20"/>
  <c r="M152" i="20"/>
  <c r="M153" i="20"/>
  <c r="M154" i="20"/>
  <c r="M155" i="20"/>
  <c r="M156" i="20"/>
  <c r="M157" i="20"/>
  <c r="M158" i="20"/>
  <c r="M159" i="20"/>
  <c r="M160" i="20"/>
  <c r="M161" i="20"/>
  <c r="M162" i="20"/>
  <c r="M163" i="20"/>
  <c r="M164" i="20"/>
  <c r="M165" i="20"/>
  <c r="M166" i="20"/>
  <c r="M167" i="20"/>
  <c r="M168" i="20"/>
  <c r="M169" i="20"/>
  <c r="M170" i="20"/>
  <c r="M171" i="20"/>
  <c r="M172" i="20"/>
  <c r="M173" i="20"/>
  <c r="M174" i="20"/>
  <c r="M175" i="20"/>
  <c r="M176" i="20"/>
  <c r="M177" i="20"/>
  <c r="M178" i="20"/>
  <c r="M179" i="20"/>
  <c r="M180" i="20"/>
  <c r="M181" i="20"/>
  <c r="M182" i="20"/>
  <c r="M183" i="20"/>
  <c r="M184" i="20"/>
  <c r="M185" i="20"/>
  <c r="M186" i="20"/>
  <c r="M187" i="20"/>
  <c r="M188" i="20"/>
  <c r="M189" i="20"/>
  <c r="M190" i="20"/>
  <c r="M191" i="20"/>
  <c r="M192" i="20"/>
  <c r="M193" i="20"/>
  <c r="M194" i="20"/>
  <c r="M195" i="20"/>
  <c r="M196" i="20"/>
  <c r="M197" i="20"/>
  <c r="M198" i="20"/>
  <c r="M199" i="20"/>
  <c r="M200" i="20"/>
  <c r="M201" i="20"/>
  <c r="M202" i="20"/>
  <c r="M203" i="20"/>
  <c r="M204" i="20"/>
  <c r="M205" i="20"/>
  <c r="M206" i="20"/>
  <c r="M207" i="20"/>
  <c r="M208" i="20"/>
  <c r="M209" i="20"/>
  <c r="M210" i="20"/>
  <c r="M211" i="20"/>
  <c r="M212" i="20"/>
  <c r="M213" i="20"/>
  <c r="M214" i="20"/>
  <c r="M215" i="20"/>
  <c r="M216" i="20"/>
  <c r="M217" i="20"/>
  <c r="M218" i="20"/>
  <c r="M219" i="20"/>
  <c r="M220" i="20"/>
  <c r="M221" i="20"/>
  <c r="M222" i="20"/>
  <c r="M223" i="20"/>
  <c r="M224" i="20"/>
  <c r="M225" i="20"/>
  <c r="M226" i="20"/>
  <c r="M227" i="20"/>
  <c r="M228" i="20"/>
  <c r="M229" i="20"/>
  <c r="M230" i="20"/>
  <c r="M231" i="20"/>
  <c r="M232" i="20"/>
  <c r="M233" i="20"/>
  <c r="M234" i="20"/>
  <c r="M235" i="20"/>
  <c r="M236" i="20"/>
  <c r="M237" i="20"/>
  <c r="M238" i="20"/>
  <c r="M239" i="20"/>
  <c r="M240" i="20"/>
  <c r="M241" i="20"/>
  <c r="M242" i="20"/>
  <c r="M243" i="20"/>
  <c r="M244" i="20"/>
  <c r="M245" i="20"/>
  <c r="M246" i="20"/>
  <c r="M247" i="20"/>
  <c r="M248" i="20"/>
  <c r="M249" i="20"/>
  <c r="M250" i="20"/>
  <c r="M251" i="20"/>
  <c r="M252" i="20"/>
  <c r="M253" i="20"/>
  <c r="M254" i="20"/>
  <c r="M255" i="20"/>
  <c r="M256" i="20"/>
  <c r="M257" i="20"/>
  <c r="M258" i="20"/>
  <c r="M259" i="20"/>
  <c r="M260" i="20"/>
  <c r="M261" i="20"/>
  <c r="M262" i="20"/>
  <c r="M263" i="20"/>
  <c r="M264" i="20"/>
  <c r="M265" i="20"/>
  <c r="M266" i="20"/>
  <c r="M267" i="20"/>
  <c r="M268" i="20"/>
  <c r="M269" i="20"/>
  <c r="M270" i="20"/>
  <c r="M271" i="20"/>
  <c r="M272" i="20"/>
  <c r="M273" i="20"/>
  <c r="M274" i="20"/>
  <c r="M275" i="20"/>
  <c r="M276" i="20"/>
  <c r="M277" i="20"/>
  <c r="M278" i="20"/>
  <c r="M279" i="20"/>
  <c r="M280" i="20"/>
  <c r="M281" i="20"/>
  <c r="M282" i="20"/>
  <c r="M283" i="20"/>
  <c r="M284" i="20"/>
  <c r="M285" i="20"/>
  <c r="M286" i="20"/>
  <c r="M287" i="20"/>
  <c r="M288" i="20"/>
  <c r="M289" i="20"/>
  <c r="M290" i="20"/>
  <c r="M291" i="20"/>
  <c r="M292" i="20"/>
  <c r="M293" i="20"/>
  <c r="M294" i="20"/>
  <c r="M295" i="20"/>
  <c r="M296" i="20"/>
  <c r="M297" i="20"/>
  <c r="M298" i="20"/>
  <c r="M299" i="20"/>
  <c r="M300" i="20"/>
  <c r="M301" i="20"/>
  <c r="M302" i="20"/>
  <c r="M303" i="20"/>
  <c r="M304" i="20"/>
  <c r="M305" i="20"/>
  <c r="M306" i="20"/>
  <c r="M307" i="20"/>
  <c r="M308" i="20"/>
  <c r="M309" i="20"/>
  <c r="M310" i="20"/>
  <c r="M311" i="20"/>
  <c r="M312" i="20"/>
  <c r="M313" i="20"/>
  <c r="M314" i="20"/>
  <c r="M315" i="20"/>
  <c r="M316" i="20"/>
  <c r="M317" i="20"/>
  <c r="M318" i="20"/>
  <c r="M319" i="20"/>
  <c r="M320" i="20"/>
  <c r="M321" i="20"/>
  <c r="M322" i="20"/>
  <c r="M323" i="20"/>
  <c r="M324" i="20"/>
  <c r="M325" i="20"/>
  <c r="M326" i="20"/>
  <c r="M327" i="20"/>
  <c r="M328" i="20"/>
  <c r="M329" i="20"/>
  <c r="M330" i="20"/>
  <c r="M331" i="20"/>
  <c r="M332" i="20"/>
  <c r="M333" i="20"/>
  <c r="M334" i="20"/>
  <c r="M335" i="20"/>
  <c r="M336" i="20"/>
  <c r="M337" i="20"/>
  <c r="M338" i="20"/>
  <c r="M339" i="20"/>
  <c r="M340" i="20"/>
  <c r="M341" i="20"/>
  <c r="M342" i="20"/>
  <c r="M343" i="20"/>
  <c r="M344" i="20"/>
  <c r="M345" i="20"/>
  <c r="M346" i="20"/>
  <c r="M347" i="20"/>
  <c r="M348" i="20"/>
  <c r="M349" i="20"/>
  <c r="M350" i="20"/>
  <c r="M351" i="20"/>
  <c r="M352" i="20"/>
  <c r="M353" i="20"/>
  <c r="M354" i="20"/>
  <c r="M355" i="20"/>
  <c r="M356" i="20"/>
  <c r="M357" i="20"/>
  <c r="M358" i="20"/>
  <c r="M359" i="20"/>
  <c r="M360" i="20"/>
  <c r="M361" i="20"/>
  <c r="M362" i="20"/>
  <c r="M363" i="20"/>
  <c r="M364" i="20"/>
  <c r="M365" i="20"/>
  <c r="M366" i="20"/>
  <c r="M367" i="20"/>
  <c r="M368" i="20"/>
  <c r="M369" i="20"/>
  <c r="M370" i="20"/>
  <c r="M371" i="20"/>
  <c r="M372" i="20"/>
  <c r="M373" i="20"/>
  <c r="M374" i="20"/>
  <c r="M375" i="20"/>
  <c r="M376" i="20"/>
  <c r="M377" i="20"/>
  <c r="M378" i="20"/>
  <c r="M379" i="20"/>
  <c r="M380" i="20"/>
  <c r="M381" i="20"/>
  <c r="M382" i="20"/>
  <c r="M383" i="20"/>
  <c r="M384" i="20"/>
  <c r="M385" i="20"/>
  <c r="M386" i="20"/>
  <c r="M387" i="20"/>
  <c r="M388" i="20"/>
  <c r="M389" i="20"/>
  <c r="M390" i="20"/>
  <c r="M391" i="20"/>
  <c r="M392" i="20"/>
  <c r="M393" i="20"/>
  <c r="M394" i="20"/>
  <c r="M395" i="20"/>
  <c r="M396" i="20"/>
  <c r="M397" i="20"/>
  <c r="M398" i="20"/>
  <c r="M399" i="20"/>
  <c r="M400" i="20"/>
  <c r="M401" i="20"/>
  <c r="M402" i="20"/>
  <c r="M403" i="20"/>
  <c r="M404" i="20"/>
  <c r="M405" i="20"/>
  <c r="M406" i="20"/>
  <c r="M407" i="20"/>
  <c r="M408" i="20"/>
  <c r="M409" i="20"/>
  <c r="M410" i="20"/>
  <c r="M411" i="20"/>
  <c r="M412" i="20"/>
  <c r="M413" i="20"/>
  <c r="M414" i="20"/>
  <c r="M415" i="20"/>
  <c r="M416" i="20"/>
  <c r="M417" i="20"/>
  <c r="M418" i="20"/>
  <c r="M419" i="20"/>
  <c r="M420" i="20"/>
  <c r="M421" i="20"/>
  <c r="M422" i="20"/>
  <c r="M423" i="20"/>
  <c r="M424" i="20"/>
  <c r="M425" i="20"/>
  <c r="M426" i="20"/>
  <c r="M427" i="20"/>
  <c r="M428" i="20"/>
  <c r="M429" i="20"/>
  <c r="M430" i="20"/>
  <c r="M431" i="20"/>
  <c r="M432" i="20"/>
  <c r="M433" i="20"/>
  <c r="M434" i="20"/>
  <c r="M435" i="20"/>
  <c r="M436" i="20"/>
  <c r="M437" i="20"/>
  <c r="M438" i="20"/>
  <c r="M439" i="20"/>
  <c r="M440" i="20"/>
  <c r="M441" i="20"/>
  <c r="M442" i="20"/>
  <c r="M443" i="20"/>
  <c r="M444" i="20"/>
  <c r="M445" i="20"/>
  <c r="M446" i="20"/>
  <c r="M447" i="20"/>
  <c r="M448" i="20"/>
  <c r="M449" i="20"/>
  <c r="M450" i="20"/>
  <c r="M451" i="20"/>
  <c r="M452" i="20"/>
  <c r="M453" i="20"/>
  <c r="M454" i="20"/>
  <c r="M455" i="20"/>
  <c r="M456" i="20"/>
  <c r="M457" i="20"/>
  <c r="M458" i="20"/>
  <c r="M459" i="20"/>
  <c r="M460" i="20"/>
  <c r="M461" i="20"/>
  <c r="M462" i="20"/>
  <c r="M463" i="20"/>
  <c r="M464" i="20"/>
  <c r="M465" i="20"/>
  <c r="M466" i="20"/>
  <c r="M467" i="20"/>
  <c r="M468" i="20"/>
  <c r="M469" i="20"/>
  <c r="M470" i="20"/>
  <c r="M471" i="20"/>
  <c r="M472" i="20"/>
  <c r="M473" i="20"/>
  <c r="M474" i="20"/>
  <c r="M475" i="20"/>
  <c r="M476" i="20"/>
  <c r="M477" i="20"/>
  <c r="M478" i="20"/>
  <c r="M479" i="20"/>
  <c r="M480" i="20"/>
  <c r="M481" i="20"/>
  <c r="M482" i="20"/>
  <c r="M483" i="20"/>
  <c r="M484" i="20"/>
  <c r="M485" i="20"/>
  <c r="M486" i="20"/>
  <c r="M487" i="20"/>
  <c r="M488" i="20"/>
  <c r="M489" i="20"/>
  <c r="M490" i="20"/>
  <c r="M491" i="20"/>
  <c r="M492" i="20"/>
  <c r="M493" i="20"/>
  <c r="M494" i="20"/>
  <c r="M495" i="20"/>
  <c r="M496" i="20"/>
  <c r="M497" i="20"/>
  <c r="M498" i="20"/>
  <c r="M499" i="20"/>
  <c r="M500" i="20"/>
  <c r="M501" i="20"/>
  <c r="M502" i="20"/>
  <c r="M503" i="20"/>
  <c r="M504" i="20"/>
  <c r="M505" i="20"/>
  <c r="M506" i="20"/>
  <c r="M507" i="20"/>
  <c r="M508" i="20"/>
  <c r="M509" i="20"/>
  <c r="M510" i="20"/>
  <c r="M511" i="20"/>
  <c r="M512" i="20"/>
  <c r="M513" i="20"/>
  <c r="M514" i="20"/>
  <c r="M515" i="20"/>
  <c r="M516" i="20"/>
  <c r="M517" i="20"/>
  <c r="M518" i="20"/>
  <c r="M519" i="20"/>
  <c r="M520" i="20"/>
  <c r="M521" i="20"/>
  <c r="M522" i="20"/>
  <c r="M523" i="20"/>
  <c r="M524" i="20"/>
  <c r="M525" i="20"/>
  <c r="M526" i="20"/>
  <c r="M527" i="20"/>
  <c r="M528" i="20"/>
  <c r="M529" i="20"/>
  <c r="M530" i="20"/>
  <c r="M531" i="20"/>
  <c r="M532" i="20"/>
  <c r="M533" i="20"/>
  <c r="M534" i="20"/>
  <c r="M535" i="20"/>
  <c r="M536" i="20"/>
  <c r="M537" i="20"/>
  <c r="M538" i="20"/>
  <c r="M539" i="20"/>
  <c r="M540" i="20"/>
  <c r="M541" i="20"/>
  <c r="M542" i="20"/>
  <c r="M543" i="20"/>
  <c r="M544" i="20"/>
  <c r="M545" i="20"/>
  <c r="M546" i="20"/>
  <c r="M547" i="20"/>
  <c r="M548" i="20"/>
  <c r="M549" i="20"/>
  <c r="M550" i="20"/>
  <c r="M551" i="20"/>
  <c r="M552" i="20"/>
  <c r="M553" i="20"/>
  <c r="M554" i="20"/>
  <c r="M555" i="20"/>
  <c r="M556" i="20"/>
  <c r="M557" i="20"/>
  <c r="M558" i="20"/>
  <c r="M559" i="20"/>
  <c r="M560" i="20"/>
  <c r="M561" i="20"/>
  <c r="M562" i="20"/>
  <c r="M563" i="20"/>
  <c r="M564" i="20"/>
  <c r="M565" i="20"/>
  <c r="M566" i="20"/>
  <c r="M567" i="20"/>
  <c r="M568" i="20"/>
  <c r="M569" i="20"/>
  <c r="M570" i="20"/>
  <c r="M571" i="20"/>
  <c r="M572" i="20"/>
  <c r="M573" i="20"/>
  <c r="M574" i="20"/>
  <c r="M575" i="20"/>
  <c r="M576" i="20"/>
  <c r="M577" i="20"/>
  <c r="M578" i="20"/>
  <c r="M579" i="20"/>
  <c r="M580" i="20"/>
  <c r="M581" i="20"/>
  <c r="M582" i="20"/>
  <c r="M583" i="20"/>
  <c r="M584" i="20"/>
  <c r="M585" i="20"/>
  <c r="M586" i="20"/>
  <c r="M587" i="20"/>
  <c r="M588" i="20"/>
  <c r="M589" i="20"/>
  <c r="M590" i="20"/>
  <c r="M591" i="20"/>
  <c r="M592" i="20"/>
  <c r="M593" i="20"/>
  <c r="M594" i="20"/>
  <c r="M595" i="20"/>
  <c r="M596" i="20"/>
  <c r="M597" i="20"/>
  <c r="M598" i="20"/>
  <c r="M599" i="20"/>
  <c r="M600" i="20"/>
  <c r="M601" i="20"/>
  <c r="M602" i="20"/>
  <c r="M603" i="20"/>
  <c r="M604" i="20"/>
  <c r="M605" i="20"/>
  <c r="M606" i="20"/>
  <c r="M607" i="20"/>
  <c r="M608" i="20"/>
  <c r="M609" i="20"/>
  <c r="M610" i="20"/>
  <c r="M611" i="20"/>
  <c r="M612" i="20"/>
  <c r="M613" i="20"/>
  <c r="M614" i="20"/>
  <c r="M615" i="20"/>
  <c r="M616" i="20"/>
  <c r="M617" i="20"/>
  <c r="M618" i="20"/>
  <c r="M619" i="20"/>
  <c r="M620" i="20"/>
  <c r="M621" i="20"/>
  <c r="M622" i="20"/>
  <c r="M623" i="20"/>
  <c r="M624" i="20"/>
  <c r="M625" i="20"/>
  <c r="M626" i="20"/>
  <c r="M627" i="20"/>
  <c r="M628" i="20"/>
  <c r="M629" i="20"/>
  <c r="M630" i="20"/>
  <c r="M631" i="20"/>
  <c r="M632" i="20"/>
  <c r="M633" i="20"/>
  <c r="M634" i="20"/>
  <c r="M635" i="20"/>
  <c r="M636" i="20"/>
  <c r="M637" i="20"/>
  <c r="M638" i="20"/>
  <c r="M639" i="20"/>
  <c r="M640" i="20"/>
  <c r="M641" i="20"/>
  <c r="M642" i="20"/>
  <c r="M643" i="20"/>
  <c r="M644" i="20"/>
  <c r="M645" i="20"/>
  <c r="M646" i="20"/>
  <c r="M647" i="20"/>
  <c r="M648" i="20"/>
  <c r="M649" i="20"/>
  <c r="M650" i="20"/>
  <c r="M651" i="20"/>
  <c r="M652" i="20"/>
  <c r="M653" i="20"/>
  <c r="M654" i="20"/>
  <c r="M655" i="20"/>
  <c r="M656" i="20"/>
  <c r="M657" i="20"/>
  <c r="M658" i="20"/>
  <c r="M659" i="20"/>
  <c r="M660" i="20"/>
  <c r="M661" i="20"/>
  <c r="M662" i="20"/>
  <c r="M663" i="20"/>
  <c r="M664" i="20"/>
  <c r="M665" i="20"/>
  <c r="M666" i="20"/>
  <c r="M667" i="20"/>
  <c r="M668" i="20"/>
  <c r="M669" i="20"/>
  <c r="M670" i="20"/>
  <c r="M671" i="20"/>
  <c r="M672" i="20"/>
  <c r="M673" i="20"/>
  <c r="M674" i="20"/>
  <c r="M675" i="20"/>
  <c r="M676" i="20"/>
  <c r="M677" i="20"/>
  <c r="M678" i="20"/>
  <c r="M679" i="20"/>
  <c r="M680" i="20"/>
  <c r="M681" i="20"/>
  <c r="M682" i="20"/>
  <c r="M683" i="20"/>
  <c r="M684" i="20"/>
  <c r="M685" i="20"/>
  <c r="M686" i="20"/>
  <c r="M687" i="20"/>
  <c r="M688" i="20"/>
  <c r="M689" i="20"/>
  <c r="M690" i="20"/>
  <c r="M691" i="20"/>
  <c r="M692" i="20"/>
  <c r="M693" i="20"/>
  <c r="M694" i="20"/>
  <c r="M695" i="20"/>
  <c r="M696" i="20"/>
  <c r="M697" i="20"/>
  <c r="M698" i="20"/>
  <c r="M699" i="20"/>
  <c r="M700" i="20"/>
  <c r="M701" i="20"/>
  <c r="M702" i="20"/>
  <c r="M703" i="20"/>
  <c r="M704" i="20"/>
  <c r="M705" i="20"/>
  <c r="M706" i="20"/>
  <c r="M707" i="20"/>
  <c r="M708" i="20"/>
  <c r="M709" i="20"/>
  <c r="M710" i="20"/>
  <c r="M711" i="20"/>
  <c r="M712" i="20"/>
  <c r="M713" i="20"/>
  <c r="M714" i="20"/>
  <c r="M715" i="20"/>
  <c r="M716" i="20"/>
  <c r="M717" i="20"/>
  <c r="M718" i="20"/>
  <c r="M719" i="20"/>
  <c r="M720" i="20"/>
  <c r="M721" i="20"/>
  <c r="M722" i="20"/>
  <c r="M723" i="20"/>
  <c r="M724" i="20"/>
  <c r="M725" i="20"/>
  <c r="M726" i="20"/>
  <c r="M727" i="20"/>
  <c r="M728" i="20"/>
  <c r="M729" i="20"/>
  <c r="M730" i="20"/>
  <c r="M731" i="20"/>
  <c r="M732" i="20"/>
  <c r="M733" i="20"/>
  <c r="M734" i="20"/>
  <c r="M735" i="20"/>
  <c r="M736" i="20"/>
  <c r="M737" i="20"/>
  <c r="M738" i="20"/>
  <c r="M739" i="20"/>
  <c r="M740" i="20"/>
  <c r="M741" i="20"/>
  <c r="M742" i="20"/>
  <c r="M743" i="20"/>
  <c r="M744" i="20"/>
  <c r="M745" i="20"/>
  <c r="M746" i="20"/>
  <c r="M747" i="20"/>
  <c r="M748" i="20"/>
  <c r="M749" i="20"/>
  <c r="M750" i="20"/>
  <c r="M751" i="20"/>
  <c r="M752" i="20"/>
  <c r="M753" i="20"/>
  <c r="M754" i="20"/>
  <c r="M755" i="20"/>
  <c r="M756" i="20"/>
  <c r="M757" i="20"/>
  <c r="M758" i="20"/>
  <c r="M759" i="20"/>
  <c r="M760" i="20"/>
  <c r="M761" i="20"/>
  <c r="M762" i="20"/>
  <c r="M763" i="20"/>
  <c r="M764" i="20"/>
  <c r="M765" i="20"/>
  <c r="M766" i="20"/>
  <c r="M767" i="20"/>
  <c r="M768" i="20"/>
  <c r="M769" i="20"/>
  <c r="M770" i="20"/>
  <c r="M771" i="20"/>
  <c r="M772" i="20"/>
  <c r="M773" i="20"/>
  <c r="M774" i="20"/>
  <c r="M775" i="20"/>
  <c r="M776" i="20"/>
  <c r="M777" i="20"/>
  <c r="M778" i="20"/>
  <c r="M779" i="20"/>
  <c r="M780" i="20"/>
  <c r="M781" i="20"/>
  <c r="M782" i="20"/>
  <c r="M783" i="20"/>
  <c r="M784" i="20"/>
  <c r="M785" i="20"/>
  <c r="M786" i="20"/>
  <c r="M787" i="20"/>
  <c r="M788" i="20"/>
  <c r="M789" i="20"/>
  <c r="M790" i="20"/>
  <c r="M791" i="20"/>
  <c r="M792" i="20"/>
  <c r="M793" i="20"/>
  <c r="M794" i="20"/>
  <c r="M795" i="20"/>
  <c r="M796" i="20"/>
  <c r="M797" i="20"/>
  <c r="M798" i="20"/>
  <c r="M799" i="20"/>
  <c r="M800" i="20"/>
  <c r="M801" i="20"/>
  <c r="M802" i="20"/>
  <c r="M803" i="20"/>
  <c r="M804" i="20"/>
  <c r="M805" i="20"/>
  <c r="M806" i="20"/>
  <c r="M807" i="20"/>
  <c r="M808" i="20"/>
  <c r="M809" i="20"/>
  <c r="M810" i="20"/>
  <c r="M811" i="20"/>
  <c r="M812" i="20"/>
  <c r="M813" i="20"/>
  <c r="M814" i="20"/>
  <c r="M815" i="20"/>
  <c r="M816" i="20"/>
  <c r="M817" i="20"/>
  <c r="M818" i="20"/>
  <c r="M819" i="20"/>
  <c r="M820" i="20"/>
  <c r="M821" i="20"/>
  <c r="M822" i="20"/>
  <c r="M823" i="20"/>
  <c r="M824" i="20"/>
  <c r="M825" i="20"/>
  <c r="M826" i="20"/>
  <c r="M827" i="20"/>
  <c r="M828" i="20"/>
  <c r="M829" i="20"/>
  <c r="M830" i="20"/>
  <c r="M831" i="20"/>
  <c r="M832" i="20"/>
  <c r="M833" i="20"/>
  <c r="M834" i="20"/>
  <c r="M835" i="20"/>
  <c r="M836" i="20"/>
  <c r="M837" i="20"/>
  <c r="M838" i="20"/>
  <c r="M839" i="20"/>
  <c r="M840" i="20"/>
  <c r="M841" i="20"/>
  <c r="M842" i="20"/>
  <c r="M843" i="20"/>
  <c r="M844" i="20"/>
  <c r="M845" i="20"/>
  <c r="M846" i="20"/>
  <c r="M847" i="20"/>
  <c r="M848" i="20"/>
  <c r="M849" i="20"/>
  <c r="M850" i="20"/>
  <c r="M851" i="20"/>
  <c r="M852" i="20"/>
  <c r="M853" i="20"/>
  <c r="M854" i="20"/>
  <c r="M855" i="20"/>
  <c r="M856" i="20"/>
  <c r="M857" i="20"/>
  <c r="M858" i="20"/>
  <c r="M859" i="20"/>
  <c r="M860" i="20"/>
  <c r="M861" i="20"/>
  <c r="M862" i="20"/>
  <c r="M863" i="20"/>
  <c r="M864" i="20"/>
  <c r="M865" i="20"/>
  <c r="M866" i="20"/>
  <c r="M867" i="20"/>
  <c r="M868" i="20"/>
  <c r="M869" i="20"/>
  <c r="M870" i="20"/>
  <c r="M871" i="20"/>
  <c r="M872" i="20"/>
  <c r="M873" i="20"/>
  <c r="M874" i="20"/>
  <c r="M875" i="20"/>
  <c r="M876" i="20"/>
  <c r="M877" i="20"/>
  <c r="M878" i="20"/>
  <c r="M879" i="20"/>
  <c r="M880" i="20"/>
  <c r="M881" i="20"/>
  <c r="M882" i="20"/>
  <c r="M883" i="20"/>
  <c r="M884" i="20"/>
  <c r="M885" i="20"/>
  <c r="M886" i="20"/>
  <c r="M887" i="20"/>
  <c r="M888" i="20"/>
  <c r="M889" i="20"/>
  <c r="M890" i="20"/>
  <c r="M891" i="20"/>
  <c r="M892" i="20"/>
  <c r="M893" i="20"/>
  <c r="M894" i="20"/>
  <c r="M895" i="20"/>
  <c r="M896" i="20"/>
  <c r="M897" i="20"/>
  <c r="M898" i="20"/>
  <c r="M899" i="20"/>
  <c r="M900" i="20"/>
  <c r="M901" i="20"/>
  <c r="M902" i="20"/>
  <c r="M903" i="20"/>
  <c r="M904" i="20"/>
  <c r="M905" i="20"/>
  <c r="M906" i="20"/>
  <c r="M907" i="20"/>
  <c r="M908" i="20"/>
  <c r="M909" i="20"/>
  <c r="M910" i="20"/>
  <c r="M911" i="20"/>
  <c r="M912" i="20"/>
  <c r="M913" i="20"/>
  <c r="M914" i="20"/>
  <c r="M915" i="20"/>
  <c r="M916" i="20"/>
  <c r="M917" i="20"/>
  <c r="M918" i="20"/>
  <c r="M919" i="20"/>
  <c r="M920" i="20"/>
  <c r="M921" i="20"/>
  <c r="M922" i="20"/>
  <c r="M923" i="20"/>
  <c r="M924" i="20"/>
  <c r="M925" i="20"/>
  <c r="M926" i="20"/>
  <c r="M927" i="20"/>
  <c r="M928" i="20"/>
  <c r="M929" i="20"/>
  <c r="M930" i="20"/>
  <c r="M931" i="20"/>
  <c r="M932" i="20"/>
  <c r="M933" i="20"/>
  <c r="M934" i="20"/>
  <c r="M935" i="20"/>
  <c r="M936" i="20"/>
  <c r="M937" i="20"/>
  <c r="M938" i="20"/>
  <c r="M939" i="20"/>
  <c r="M940" i="20"/>
  <c r="M941" i="20"/>
  <c r="M942" i="20"/>
  <c r="M943" i="20"/>
  <c r="M944" i="20"/>
  <c r="M945" i="20"/>
  <c r="M946" i="20"/>
  <c r="M947" i="20"/>
  <c r="M948" i="20"/>
  <c r="M949" i="20"/>
  <c r="M950" i="20"/>
  <c r="M951" i="20"/>
  <c r="M952" i="20"/>
  <c r="M953" i="20"/>
  <c r="M954" i="20"/>
  <c r="M955" i="20"/>
  <c r="M956" i="20"/>
  <c r="M957" i="20"/>
  <c r="M958" i="20"/>
  <c r="M959" i="20"/>
  <c r="M960" i="20"/>
  <c r="M961" i="20"/>
  <c r="M962" i="20"/>
  <c r="M963" i="20"/>
  <c r="M964" i="20"/>
  <c r="M965" i="20"/>
  <c r="M966" i="20"/>
  <c r="M967" i="20"/>
  <c r="M968" i="20"/>
  <c r="M969" i="20"/>
  <c r="M970" i="20"/>
  <c r="M971" i="20"/>
  <c r="M972" i="20"/>
  <c r="M973" i="20"/>
  <c r="M974" i="20"/>
  <c r="M975" i="20"/>
  <c r="M976" i="20"/>
  <c r="M977" i="20"/>
  <c r="M978" i="20"/>
  <c r="M979" i="20"/>
  <c r="M980" i="20"/>
  <c r="M981" i="20"/>
  <c r="M982" i="20"/>
  <c r="M983" i="20"/>
  <c r="M984" i="20"/>
  <c r="M985" i="20"/>
  <c r="M986" i="20"/>
  <c r="M987" i="20"/>
  <c r="M988" i="20"/>
  <c r="M989" i="20"/>
  <c r="M990" i="20"/>
  <c r="M991" i="20"/>
  <c r="M992" i="20"/>
  <c r="M993" i="20"/>
  <c r="M994" i="20"/>
  <c r="M995" i="20"/>
  <c r="M996" i="20"/>
  <c r="M997" i="20"/>
  <c r="M998" i="20"/>
  <c r="M999" i="20"/>
  <c r="M1000" i="20"/>
  <c r="M1001" i="20"/>
  <c r="M1002" i="20"/>
  <c r="M1003" i="20"/>
  <c r="M1004" i="20"/>
  <c r="M1005" i="20"/>
  <c r="M1006" i="20"/>
  <c r="M1007" i="20"/>
  <c r="M1008" i="20"/>
  <c r="M1009" i="20"/>
  <c r="M1010" i="20"/>
  <c r="M1011" i="20"/>
  <c r="M1012" i="20"/>
  <c r="M1013" i="20"/>
  <c r="M1014" i="20"/>
  <c r="M1015" i="20"/>
  <c r="M1016" i="20"/>
  <c r="M1017" i="20"/>
  <c r="M1018" i="20"/>
  <c r="M1019" i="20"/>
  <c r="M1020" i="20"/>
  <c r="M1021" i="20"/>
  <c r="M1022" i="20"/>
  <c r="M1023" i="20"/>
  <c r="M1024" i="20"/>
  <c r="M1025" i="20"/>
  <c r="M1026" i="20"/>
  <c r="M1027" i="20"/>
  <c r="M1028" i="20"/>
  <c r="M1029" i="20"/>
  <c r="M1030" i="20"/>
  <c r="M1031" i="20"/>
  <c r="M1032" i="20"/>
  <c r="M1033" i="20"/>
  <c r="M1034" i="20"/>
  <c r="M1035" i="20"/>
  <c r="M1036" i="20"/>
  <c r="M1037" i="20"/>
  <c r="M1038" i="20"/>
  <c r="M1039" i="20"/>
  <c r="M1040" i="20"/>
  <c r="M1041" i="20"/>
  <c r="M1042" i="20"/>
  <c r="M1043" i="20"/>
  <c r="M1044" i="20"/>
  <c r="M1045" i="20"/>
  <c r="M1046" i="20"/>
  <c r="M1047" i="20"/>
  <c r="M1048" i="20"/>
  <c r="M1049" i="20"/>
  <c r="M1050" i="20"/>
  <c r="M1051" i="20"/>
  <c r="M1052" i="20"/>
  <c r="M1053" i="20"/>
  <c r="M1054" i="20"/>
  <c r="M1055" i="20"/>
  <c r="M1056" i="20"/>
  <c r="M1057" i="20"/>
  <c r="M1058" i="20"/>
  <c r="M1059" i="20"/>
  <c r="M1060" i="20"/>
  <c r="M1061" i="20"/>
  <c r="M1062" i="20"/>
  <c r="M1063" i="20"/>
  <c r="M1064" i="20"/>
  <c r="M1065" i="20"/>
  <c r="M1066" i="20"/>
  <c r="M1067" i="20"/>
  <c r="M1068" i="20"/>
  <c r="M1069" i="20"/>
  <c r="M1070" i="20"/>
  <c r="M1071" i="20"/>
  <c r="M1072" i="20"/>
  <c r="M1073" i="20"/>
  <c r="M1074" i="20"/>
  <c r="M1075" i="20"/>
  <c r="M1076" i="20"/>
  <c r="M1077" i="20"/>
  <c r="M1078" i="20"/>
  <c r="M1079" i="20"/>
  <c r="M1080" i="20"/>
  <c r="M1081" i="20"/>
  <c r="M1082" i="20"/>
  <c r="M1083" i="20"/>
  <c r="M1084" i="20"/>
  <c r="M1085" i="20"/>
  <c r="M1086" i="20"/>
  <c r="M1087" i="20"/>
  <c r="M1088" i="20"/>
  <c r="M1089" i="20"/>
  <c r="M1090" i="20"/>
  <c r="M1091" i="20"/>
  <c r="M1092" i="20"/>
  <c r="M1093" i="20"/>
  <c r="M1094" i="20"/>
  <c r="M1095" i="20"/>
  <c r="M1096" i="20"/>
  <c r="M1097" i="20"/>
  <c r="M1098" i="20"/>
  <c r="M1099" i="20"/>
  <c r="M1100" i="20"/>
  <c r="M1101" i="20"/>
  <c r="M1102" i="20"/>
  <c r="M1103" i="20"/>
  <c r="M1104" i="20"/>
  <c r="M1105" i="20"/>
  <c r="M1106" i="20"/>
  <c r="M1107" i="20"/>
  <c r="M1108" i="20"/>
  <c r="M1109" i="20"/>
  <c r="M1110" i="20"/>
  <c r="M1111" i="20"/>
  <c r="M1112" i="20"/>
  <c r="M1113" i="20"/>
  <c r="M1114" i="20"/>
  <c r="M1115" i="20"/>
  <c r="M1116" i="20"/>
  <c r="M1117" i="20"/>
  <c r="M1118" i="20"/>
  <c r="M1119" i="20"/>
  <c r="M1120" i="20"/>
  <c r="M1121" i="20"/>
  <c r="M1122" i="20"/>
  <c r="M1123" i="20"/>
  <c r="M1124" i="20"/>
  <c r="M1125" i="20"/>
  <c r="M1126" i="20"/>
  <c r="M1127" i="20"/>
  <c r="M1128" i="20"/>
  <c r="M1129" i="20"/>
  <c r="M1130" i="20"/>
  <c r="M1131" i="20"/>
  <c r="M1132" i="20"/>
  <c r="M1133" i="20"/>
  <c r="M1134" i="20"/>
  <c r="M1135" i="20"/>
  <c r="M1136" i="20"/>
  <c r="M1137" i="20"/>
  <c r="M1138" i="20"/>
  <c r="M1139" i="20"/>
  <c r="M1140" i="20"/>
  <c r="M1141" i="20"/>
  <c r="M1142" i="20"/>
  <c r="M1143" i="20"/>
  <c r="M1144" i="20"/>
  <c r="M1145" i="20"/>
  <c r="M1146" i="20"/>
  <c r="M1147" i="20"/>
  <c r="M1148" i="20"/>
  <c r="M1149" i="20"/>
  <c r="M1150" i="20"/>
  <c r="M1151" i="20"/>
  <c r="M1152" i="20"/>
  <c r="M1153" i="20"/>
  <c r="M1154" i="20"/>
  <c r="M1155" i="20"/>
  <c r="M1156" i="20"/>
  <c r="M1157" i="20"/>
  <c r="M1158" i="20"/>
  <c r="M1159" i="20"/>
  <c r="M1160" i="20"/>
  <c r="M1161" i="20"/>
  <c r="M1162" i="20"/>
  <c r="M1163" i="20"/>
  <c r="M1164" i="20"/>
  <c r="M1165" i="20"/>
  <c r="M1166" i="20"/>
  <c r="M1167" i="20"/>
  <c r="M1168" i="20"/>
  <c r="M1169" i="20"/>
  <c r="M1170" i="20"/>
  <c r="M1171" i="20"/>
  <c r="M1172" i="20"/>
  <c r="M1173" i="20"/>
  <c r="M1174" i="20"/>
  <c r="M1175" i="20"/>
  <c r="M1176" i="20"/>
  <c r="M1177" i="20"/>
  <c r="M1178" i="20"/>
  <c r="M1179" i="20"/>
  <c r="M1180" i="20"/>
  <c r="M1181" i="20"/>
  <c r="M1182" i="20"/>
  <c r="M1183" i="20"/>
  <c r="M1184" i="20"/>
  <c r="M1185" i="20"/>
  <c r="M1186" i="20"/>
  <c r="M1187" i="20"/>
  <c r="M1188" i="20"/>
  <c r="M1189" i="20"/>
  <c r="M1190" i="20"/>
  <c r="M1191" i="20"/>
  <c r="M1192" i="20"/>
  <c r="M1193" i="20"/>
  <c r="M1194" i="20"/>
  <c r="M1195" i="20"/>
  <c r="M1196" i="20"/>
  <c r="M1197" i="20"/>
  <c r="M1198" i="20"/>
  <c r="M1199" i="20"/>
  <c r="M1200" i="20"/>
  <c r="M1201" i="20"/>
  <c r="M1202" i="20"/>
  <c r="M1203" i="20"/>
  <c r="M1204" i="20"/>
  <c r="M1205" i="20"/>
  <c r="M1206" i="20"/>
  <c r="M1207" i="20"/>
  <c r="M1208" i="20"/>
  <c r="M1209" i="20"/>
  <c r="M1210" i="20"/>
  <c r="M1211" i="20"/>
  <c r="M1212" i="20"/>
  <c r="M1213" i="20"/>
  <c r="M1214" i="20"/>
  <c r="M1215" i="20"/>
  <c r="M1216" i="20"/>
  <c r="M1217" i="20"/>
  <c r="M1218" i="20"/>
  <c r="M1219" i="20"/>
  <c r="M1220" i="20"/>
  <c r="M1221" i="20"/>
  <c r="M1222" i="20"/>
  <c r="M1223" i="20"/>
  <c r="M1224" i="20"/>
  <c r="M1225" i="20"/>
  <c r="M1226" i="20"/>
  <c r="M1227" i="20"/>
  <c r="M1228" i="20"/>
  <c r="M1229" i="20"/>
  <c r="M1230" i="20"/>
  <c r="M1231" i="20"/>
  <c r="M1232" i="20"/>
  <c r="M1233" i="20"/>
  <c r="M1234" i="20"/>
  <c r="M1235" i="20"/>
  <c r="M1236" i="20"/>
  <c r="M1237" i="20"/>
  <c r="M1238" i="20"/>
  <c r="M1239" i="20"/>
  <c r="M1240" i="20"/>
  <c r="M1241" i="20"/>
  <c r="M1242" i="20"/>
  <c r="M1243" i="20"/>
  <c r="M1244" i="20"/>
  <c r="M1245" i="20"/>
  <c r="M1246" i="20"/>
  <c r="M1247" i="20"/>
  <c r="M1248" i="20"/>
  <c r="M1249" i="20"/>
  <c r="M1250" i="20"/>
  <c r="M1251" i="20"/>
  <c r="M1252" i="20"/>
  <c r="M1253" i="20"/>
  <c r="M1254" i="20"/>
  <c r="M1255" i="20"/>
  <c r="M1256" i="20"/>
  <c r="M1257" i="20"/>
  <c r="M1258" i="20"/>
  <c r="M1259" i="20"/>
  <c r="M1260" i="20"/>
  <c r="M1261" i="20"/>
  <c r="M1262" i="20"/>
  <c r="M1263" i="20"/>
  <c r="M1264" i="20"/>
  <c r="M1265" i="20"/>
  <c r="M1266" i="20"/>
  <c r="M1267" i="20"/>
  <c r="M1268" i="20"/>
  <c r="M1269" i="20"/>
  <c r="M1270" i="20"/>
  <c r="M1271" i="20"/>
  <c r="M1272" i="20"/>
  <c r="M1273" i="20"/>
  <c r="M1274" i="20"/>
  <c r="M1275" i="20"/>
  <c r="M1276" i="20"/>
  <c r="M1277" i="20"/>
  <c r="M1278" i="20"/>
  <c r="M1279" i="20"/>
  <c r="M1280" i="20"/>
  <c r="M1281" i="20"/>
  <c r="M1282" i="20"/>
  <c r="M1283" i="20"/>
  <c r="M1284" i="20"/>
  <c r="M1285" i="20"/>
  <c r="M1286" i="20"/>
  <c r="M1287" i="20"/>
  <c r="M1288" i="20"/>
  <c r="M1289" i="20"/>
  <c r="M1290" i="20"/>
  <c r="M1291" i="20"/>
  <c r="M1292" i="20"/>
  <c r="M1293" i="20"/>
  <c r="M1294" i="20"/>
  <c r="M1295" i="20"/>
  <c r="M1296" i="20"/>
  <c r="M1297" i="20"/>
  <c r="M1298" i="20"/>
  <c r="M1299" i="20"/>
  <c r="M1300" i="20"/>
  <c r="M1301" i="20"/>
  <c r="M1302" i="20"/>
  <c r="M1303" i="20"/>
  <c r="M1304" i="20"/>
  <c r="M1305" i="20"/>
  <c r="M1306" i="20"/>
  <c r="M1307" i="20"/>
  <c r="M1308" i="20"/>
  <c r="M1309" i="20"/>
  <c r="M1310" i="20"/>
  <c r="M1311" i="20"/>
  <c r="M1312" i="20"/>
  <c r="M1313" i="20"/>
  <c r="M1314" i="20"/>
  <c r="M1315" i="20"/>
  <c r="M1316" i="20"/>
  <c r="M1317" i="20"/>
  <c r="M1318" i="20"/>
  <c r="M1319" i="20"/>
  <c r="M1320" i="20"/>
  <c r="M1321" i="20"/>
  <c r="M1322" i="20"/>
  <c r="M1323" i="20"/>
  <c r="M1324" i="20"/>
  <c r="M1325" i="20"/>
  <c r="M1326" i="20"/>
  <c r="M1327" i="20"/>
  <c r="M1328" i="20"/>
  <c r="M1329" i="20"/>
  <c r="M1330" i="20"/>
  <c r="M1331" i="20"/>
  <c r="M1332" i="20"/>
  <c r="M1333" i="20"/>
  <c r="M1334" i="20"/>
  <c r="M1335" i="20"/>
  <c r="M1336" i="20"/>
  <c r="M1337" i="20"/>
  <c r="M1338" i="20"/>
  <c r="M1339" i="20"/>
  <c r="M1340" i="20"/>
  <c r="M1341" i="20"/>
  <c r="M1342" i="20"/>
  <c r="M1343" i="20"/>
  <c r="M1344" i="20"/>
  <c r="M1345" i="20"/>
  <c r="M1346" i="20"/>
  <c r="M1347" i="20"/>
  <c r="M1348" i="20"/>
  <c r="M1349" i="20"/>
  <c r="M1350" i="20"/>
  <c r="M1351" i="20"/>
  <c r="M1352" i="20"/>
  <c r="M1353" i="20"/>
  <c r="M1354" i="20"/>
  <c r="M1355" i="20"/>
  <c r="M1356" i="20"/>
  <c r="M1357" i="20"/>
  <c r="M1358" i="20"/>
  <c r="M1359" i="20"/>
  <c r="M1360" i="20"/>
  <c r="M1361" i="20"/>
  <c r="M1362" i="20"/>
  <c r="M1363" i="20"/>
  <c r="M1364" i="20"/>
  <c r="M1365" i="20"/>
  <c r="M1366" i="20"/>
  <c r="M1367" i="20"/>
  <c r="M1368" i="20"/>
  <c r="M1369" i="20"/>
  <c r="M1370" i="20"/>
  <c r="M1371" i="20"/>
  <c r="M1372" i="20"/>
  <c r="M1373" i="20"/>
  <c r="M1374" i="20"/>
  <c r="M1375" i="20"/>
  <c r="M1376" i="20"/>
  <c r="M1377" i="20"/>
  <c r="M1378" i="20"/>
  <c r="M1379" i="20"/>
  <c r="M1380" i="20"/>
  <c r="M1381" i="20"/>
  <c r="M1382" i="20"/>
  <c r="M1383" i="20"/>
  <c r="M1384" i="20"/>
  <c r="M1385" i="20"/>
  <c r="M1386" i="20"/>
  <c r="M1387" i="20"/>
  <c r="M1388" i="20"/>
  <c r="M1389" i="20"/>
  <c r="M1390" i="20"/>
  <c r="M1391" i="20"/>
  <c r="M1392" i="20"/>
  <c r="M1393" i="20"/>
  <c r="M1394" i="20"/>
  <c r="M1395" i="20"/>
  <c r="M1396" i="20"/>
  <c r="M1397" i="20"/>
  <c r="M1398" i="20"/>
  <c r="M1399" i="20"/>
  <c r="M1400" i="20"/>
  <c r="M1401" i="20"/>
  <c r="M1402" i="20"/>
  <c r="M1403" i="20"/>
  <c r="M1404" i="20"/>
  <c r="M1405" i="20"/>
  <c r="M1406" i="20"/>
  <c r="M1407" i="20"/>
  <c r="M1408" i="20"/>
  <c r="M1409" i="20"/>
  <c r="M1410" i="20"/>
  <c r="M1411" i="20"/>
  <c r="M1412" i="20"/>
  <c r="M1413" i="20"/>
  <c r="M1414" i="20"/>
  <c r="M1415" i="20"/>
  <c r="M1416" i="20"/>
  <c r="M1417" i="20"/>
  <c r="M1418" i="20"/>
  <c r="M1419" i="20"/>
  <c r="M1420" i="20"/>
  <c r="M1421" i="20"/>
  <c r="M1422" i="20"/>
  <c r="M1423" i="20"/>
  <c r="M1424" i="20"/>
  <c r="M1425" i="20"/>
  <c r="M1426" i="20"/>
  <c r="M1427" i="20"/>
  <c r="M1428" i="20"/>
  <c r="M1429" i="20"/>
  <c r="M1430" i="20"/>
  <c r="M1431" i="20"/>
  <c r="M1432" i="20"/>
  <c r="M1433" i="20"/>
  <c r="M1434" i="20"/>
  <c r="M1435" i="20"/>
  <c r="M1436" i="20"/>
  <c r="M1437" i="20"/>
  <c r="M1438" i="20"/>
  <c r="M1439" i="20"/>
  <c r="M1440" i="20"/>
  <c r="M1441" i="20"/>
  <c r="M1442" i="20"/>
  <c r="M1443" i="20"/>
  <c r="M1444" i="20"/>
  <c r="M1445" i="20"/>
  <c r="M1446" i="20"/>
  <c r="M1447" i="20"/>
  <c r="M1448" i="20"/>
  <c r="M1449" i="20"/>
  <c r="M1450" i="20"/>
  <c r="M1451" i="20"/>
  <c r="M1452" i="20"/>
  <c r="M1453" i="20"/>
  <c r="M1454" i="20"/>
  <c r="M1455" i="20"/>
  <c r="M1456" i="20"/>
  <c r="M1457" i="20"/>
  <c r="M1458" i="20"/>
  <c r="M1459" i="20"/>
  <c r="M1460" i="20"/>
  <c r="M1461" i="20"/>
  <c r="M1462" i="20"/>
  <c r="M1463" i="20"/>
  <c r="M1464" i="20"/>
  <c r="M1465" i="20"/>
  <c r="M1466" i="20"/>
  <c r="M1467" i="20"/>
  <c r="M1468" i="20"/>
  <c r="M1469" i="20"/>
  <c r="M1470" i="20"/>
  <c r="M1471" i="20"/>
  <c r="M1472" i="20"/>
  <c r="M1473" i="20"/>
  <c r="M1474" i="20"/>
  <c r="M1475" i="20"/>
  <c r="M1476" i="20"/>
  <c r="M1477" i="20"/>
  <c r="M1478" i="20"/>
  <c r="M1479" i="20"/>
  <c r="M1480" i="20"/>
  <c r="M1481" i="20"/>
  <c r="M1482" i="20"/>
  <c r="M1483" i="20"/>
  <c r="M1484" i="20"/>
  <c r="M1485" i="20"/>
  <c r="M1486" i="20"/>
  <c r="M1487" i="20"/>
  <c r="M1488" i="20"/>
  <c r="M1489" i="20"/>
  <c r="M1490" i="20"/>
  <c r="M1491" i="20"/>
  <c r="M1492" i="20"/>
  <c r="M1493" i="20"/>
  <c r="M1494" i="20"/>
  <c r="M1495" i="20"/>
  <c r="M1496" i="20"/>
  <c r="M1497" i="20"/>
  <c r="M1498" i="20"/>
  <c r="M1499" i="20"/>
  <c r="M1500" i="20"/>
  <c r="M1501" i="20"/>
  <c r="M1502" i="20"/>
  <c r="M1503" i="20"/>
  <c r="M1504" i="20"/>
  <c r="M1505" i="20"/>
  <c r="M1506" i="20"/>
  <c r="M1507" i="20"/>
  <c r="M1508" i="20"/>
  <c r="M1509" i="20"/>
  <c r="M1510" i="20"/>
  <c r="M1511" i="20"/>
  <c r="M1512" i="20"/>
  <c r="M1513" i="20"/>
  <c r="M1514" i="20"/>
  <c r="M1515" i="20"/>
  <c r="M1516" i="20"/>
  <c r="M1517" i="20"/>
  <c r="M1518" i="20"/>
  <c r="M1519" i="20"/>
  <c r="M1520" i="20"/>
  <c r="M1521" i="20"/>
  <c r="M1522" i="20"/>
  <c r="M1523" i="20"/>
  <c r="M1524" i="20"/>
  <c r="M1525" i="20"/>
  <c r="M1526" i="20"/>
  <c r="M1527" i="20"/>
  <c r="M1528" i="20"/>
  <c r="M1529" i="20"/>
  <c r="M1530" i="20"/>
  <c r="M1531" i="20"/>
  <c r="M1532" i="20"/>
  <c r="M1533" i="20"/>
  <c r="M1534" i="20"/>
  <c r="M1535" i="20"/>
  <c r="M1536" i="20"/>
  <c r="M1537" i="20"/>
  <c r="M1538" i="20"/>
  <c r="M1539" i="20"/>
  <c r="M1540" i="20"/>
  <c r="M1541" i="20"/>
  <c r="M1542" i="20"/>
  <c r="M1543" i="20"/>
  <c r="M1544" i="20"/>
  <c r="M1545" i="20"/>
  <c r="M1546" i="20"/>
  <c r="M1547" i="20"/>
  <c r="M1548" i="20"/>
  <c r="M1549" i="20"/>
  <c r="M1550" i="20"/>
  <c r="M1551" i="20"/>
  <c r="M1552" i="20"/>
  <c r="M1553" i="20"/>
  <c r="M1554" i="20"/>
  <c r="M1555" i="20"/>
  <c r="M1556" i="20"/>
  <c r="M1557" i="20"/>
  <c r="M1558" i="20"/>
  <c r="M1559" i="20"/>
  <c r="M1560" i="20"/>
  <c r="M1561" i="20"/>
  <c r="M1562" i="20"/>
  <c r="M1563" i="20"/>
  <c r="M1564" i="20"/>
  <c r="M1565" i="20"/>
  <c r="M1566" i="20"/>
  <c r="M1567" i="20"/>
  <c r="M1568" i="20"/>
  <c r="M1569" i="20"/>
  <c r="M1570" i="20"/>
  <c r="M1571" i="20"/>
  <c r="M1572" i="20"/>
  <c r="M1573" i="20"/>
  <c r="M1574" i="20"/>
  <c r="M1575" i="20"/>
  <c r="M1576" i="20"/>
  <c r="M1577" i="20"/>
  <c r="M1578" i="20"/>
  <c r="M1579" i="20"/>
  <c r="M1580" i="20"/>
  <c r="M1581" i="20"/>
  <c r="M1582" i="20"/>
  <c r="M1583" i="20"/>
  <c r="M1584" i="20"/>
  <c r="M1585" i="20"/>
  <c r="M1586" i="20"/>
  <c r="M1587" i="20"/>
  <c r="M1588" i="20"/>
  <c r="M1589" i="20"/>
  <c r="M1590" i="20"/>
  <c r="M1591" i="20"/>
  <c r="M1592" i="20"/>
  <c r="M1593" i="20"/>
  <c r="M1594" i="20"/>
  <c r="M1595" i="20"/>
  <c r="M1596" i="20"/>
  <c r="M1597" i="20"/>
  <c r="M1598" i="20"/>
  <c r="M1599" i="20"/>
  <c r="M1600" i="20"/>
  <c r="M1601" i="20"/>
  <c r="M1602" i="20"/>
  <c r="M1603" i="20"/>
  <c r="M1604" i="20"/>
  <c r="M1605" i="20"/>
  <c r="M1606" i="20"/>
  <c r="M1607" i="20"/>
  <c r="M1608" i="20"/>
  <c r="M1609" i="20"/>
  <c r="M1610" i="20"/>
  <c r="M1611" i="20"/>
  <c r="M1612" i="20"/>
  <c r="M1613" i="20"/>
  <c r="M1614" i="20"/>
  <c r="M1615" i="20"/>
  <c r="M1616" i="20"/>
  <c r="M1617" i="20"/>
  <c r="M1618" i="20"/>
  <c r="M1619" i="20"/>
  <c r="M1620" i="20"/>
  <c r="M1621" i="20"/>
  <c r="M1622" i="20"/>
  <c r="M1623" i="20"/>
  <c r="M1624" i="20"/>
  <c r="M1625" i="20"/>
  <c r="M1626" i="20"/>
  <c r="M1627" i="20"/>
  <c r="M1628" i="20"/>
  <c r="M1629" i="20"/>
  <c r="M1630" i="20"/>
  <c r="M1631" i="20"/>
  <c r="M1632" i="20"/>
  <c r="M1633" i="20"/>
  <c r="M1634" i="20"/>
  <c r="M1635" i="20"/>
  <c r="M1636" i="20"/>
  <c r="M1637" i="20"/>
  <c r="M1638" i="20"/>
  <c r="M1639" i="20"/>
  <c r="M1640" i="20"/>
  <c r="M1641" i="20"/>
  <c r="M1642" i="20"/>
  <c r="M1643" i="20"/>
  <c r="M1644" i="20"/>
  <c r="M1645" i="20"/>
  <c r="M1646" i="20"/>
  <c r="M1647" i="20"/>
  <c r="M1648" i="20"/>
  <c r="M1649" i="20"/>
  <c r="M1650" i="20"/>
  <c r="M1651" i="20"/>
  <c r="M1652" i="20"/>
  <c r="M1653" i="20"/>
  <c r="M1654" i="20"/>
  <c r="M1655" i="20"/>
  <c r="M1656" i="20"/>
  <c r="M1657" i="20"/>
  <c r="M1658" i="20"/>
  <c r="M1659" i="20"/>
  <c r="M1660" i="20"/>
  <c r="M1661" i="20"/>
  <c r="M1662" i="20"/>
  <c r="M1663" i="20"/>
  <c r="M1664" i="20"/>
  <c r="M1665" i="20"/>
  <c r="M1666" i="20"/>
  <c r="M1667" i="20"/>
  <c r="M1668" i="20"/>
  <c r="M1669" i="20"/>
  <c r="M1670" i="20"/>
  <c r="M1671" i="20"/>
  <c r="M1672" i="20"/>
  <c r="M1673" i="20"/>
  <c r="M1674" i="20"/>
  <c r="M1675" i="20"/>
  <c r="M1676" i="20"/>
  <c r="M1677" i="20"/>
  <c r="M1678" i="20"/>
  <c r="M1679" i="20"/>
  <c r="M1680" i="20"/>
  <c r="M1681" i="20"/>
  <c r="M1682" i="20"/>
  <c r="M1683" i="20"/>
  <c r="M1684" i="20"/>
  <c r="M1685" i="20"/>
  <c r="M1686" i="20"/>
  <c r="M1687" i="20"/>
  <c r="M1688" i="20"/>
  <c r="M1689" i="20"/>
  <c r="M1690" i="20"/>
  <c r="M1691" i="20"/>
  <c r="M1692" i="20"/>
  <c r="M1693" i="20"/>
  <c r="M1694" i="20"/>
  <c r="M1695" i="20"/>
  <c r="M1696" i="20"/>
  <c r="M1697" i="20"/>
  <c r="M1698" i="20"/>
  <c r="M1699" i="20"/>
  <c r="M1700" i="20"/>
  <c r="M1701" i="20"/>
  <c r="M1702" i="20"/>
  <c r="M1703" i="20"/>
  <c r="M1704" i="20"/>
  <c r="M1705" i="20"/>
  <c r="M1706" i="20"/>
  <c r="M1707" i="20"/>
  <c r="M1708" i="20"/>
  <c r="M1709" i="20"/>
  <c r="M1710" i="20"/>
  <c r="M1711" i="20"/>
  <c r="M1712" i="20"/>
  <c r="M1713" i="20"/>
  <c r="M1714" i="20"/>
  <c r="M1715" i="20"/>
  <c r="M1716" i="20"/>
  <c r="M1717" i="20"/>
  <c r="M1718" i="20"/>
  <c r="M1719" i="20"/>
  <c r="M1720" i="20"/>
  <c r="M1721" i="20"/>
  <c r="M1722" i="20"/>
  <c r="M1723" i="20"/>
  <c r="M1724" i="20"/>
  <c r="M1725" i="20"/>
  <c r="M1726" i="20"/>
  <c r="M1727" i="20"/>
  <c r="M1728" i="20"/>
  <c r="M1729" i="20"/>
  <c r="M1730" i="20"/>
  <c r="M1731" i="20"/>
  <c r="M1732" i="20"/>
  <c r="M1733" i="20"/>
  <c r="M1734" i="20"/>
  <c r="M1735" i="20"/>
  <c r="M1736" i="20"/>
  <c r="M1737" i="20"/>
  <c r="M1738" i="20"/>
  <c r="M1739" i="20"/>
  <c r="M1740" i="20"/>
  <c r="M1741" i="20"/>
  <c r="M1742" i="20"/>
  <c r="M1743" i="20"/>
  <c r="M1744" i="20"/>
  <c r="M1745" i="20"/>
  <c r="M1746" i="20"/>
  <c r="M1747" i="20"/>
  <c r="M1748" i="20"/>
  <c r="M1749" i="20"/>
  <c r="M1750" i="20"/>
  <c r="M1751" i="20"/>
  <c r="M1752" i="20"/>
  <c r="M1753" i="20"/>
  <c r="M1754" i="20"/>
  <c r="M1755" i="20"/>
  <c r="M1756" i="20"/>
  <c r="M1757" i="20"/>
  <c r="M1758" i="20"/>
  <c r="M1759" i="20"/>
  <c r="M1760" i="20"/>
  <c r="M1761" i="20"/>
  <c r="M1762" i="20"/>
  <c r="M1763" i="20"/>
  <c r="M1764" i="20"/>
  <c r="M1765" i="20"/>
  <c r="M1766" i="20"/>
  <c r="M1767" i="20"/>
  <c r="M1768" i="20"/>
  <c r="M1769" i="20"/>
  <c r="M1770" i="20"/>
  <c r="M1771" i="20"/>
  <c r="M1772" i="20"/>
  <c r="M1773" i="20"/>
  <c r="M1774" i="20"/>
  <c r="M1775" i="20"/>
  <c r="M1776" i="20"/>
  <c r="M1777" i="20"/>
  <c r="M1778" i="20"/>
  <c r="M1779" i="20"/>
  <c r="M1780" i="20"/>
  <c r="M1781" i="20"/>
  <c r="M1782" i="20"/>
  <c r="M1783" i="20"/>
  <c r="M1784" i="20"/>
  <c r="M1785" i="20"/>
  <c r="M1786" i="20"/>
  <c r="M1787" i="20"/>
  <c r="M1788" i="20"/>
  <c r="M1789" i="20"/>
  <c r="M1790" i="20"/>
  <c r="M1791" i="20"/>
  <c r="M1792" i="20"/>
  <c r="M1793" i="20"/>
  <c r="M1794" i="20"/>
  <c r="M1795" i="20"/>
  <c r="M1796" i="20"/>
  <c r="M1797" i="20"/>
  <c r="M1798" i="20"/>
  <c r="M1799" i="20"/>
  <c r="M1800" i="20"/>
  <c r="M1801" i="20"/>
  <c r="M1802" i="20"/>
  <c r="M1803" i="20"/>
  <c r="M1804" i="20"/>
  <c r="M1805" i="20"/>
  <c r="M1806" i="20"/>
  <c r="M1807" i="20"/>
  <c r="M1808" i="20"/>
  <c r="M1809" i="20"/>
  <c r="M1810" i="20"/>
  <c r="M1811" i="20"/>
  <c r="M1812" i="20"/>
  <c r="M1813" i="20"/>
  <c r="M1814" i="20"/>
  <c r="M1815" i="20"/>
  <c r="M1816" i="20"/>
  <c r="M1817" i="20"/>
  <c r="M1818" i="20"/>
  <c r="M1819" i="20"/>
  <c r="M1820" i="20"/>
  <c r="M1821" i="20"/>
  <c r="M1822" i="20"/>
  <c r="M1823" i="20"/>
  <c r="M1824" i="20"/>
  <c r="M1825" i="20"/>
  <c r="M1826" i="20"/>
  <c r="M1827" i="20"/>
  <c r="M1828" i="20"/>
  <c r="M1829" i="20"/>
  <c r="M1830" i="20"/>
  <c r="M1831" i="20"/>
  <c r="M1832" i="20"/>
  <c r="M1833" i="20"/>
  <c r="M1834" i="20"/>
  <c r="M1835" i="20"/>
  <c r="M1836" i="20"/>
  <c r="M1837" i="20"/>
  <c r="M1838" i="20"/>
  <c r="M1839" i="20"/>
  <c r="M1840" i="20"/>
  <c r="M1841" i="20"/>
  <c r="M1842" i="20"/>
  <c r="M1843" i="20"/>
  <c r="M1844" i="20"/>
  <c r="M1845" i="20"/>
  <c r="M1846" i="20"/>
  <c r="M1847" i="20"/>
  <c r="M1848" i="20"/>
  <c r="M1849" i="20"/>
  <c r="M1850" i="20"/>
  <c r="M1851" i="20"/>
  <c r="M1852" i="20"/>
  <c r="M1853" i="20"/>
  <c r="M1854" i="20"/>
  <c r="M1855" i="20"/>
  <c r="M1856" i="20"/>
  <c r="M1857" i="20"/>
  <c r="M1858" i="20"/>
  <c r="M1859" i="20"/>
  <c r="M1860" i="20"/>
  <c r="M1861" i="20"/>
  <c r="M1862" i="20"/>
  <c r="M1863" i="20"/>
  <c r="M1864" i="20"/>
  <c r="M1865" i="20"/>
  <c r="M1866" i="20"/>
  <c r="M1867" i="20"/>
  <c r="M1868" i="20"/>
  <c r="M1869" i="20"/>
  <c r="M1870" i="20"/>
  <c r="M1871" i="20"/>
  <c r="M1872" i="20"/>
  <c r="M1873" i="20"/>
  <c r="M1874" i="20"/>
  <c r="M1875" i="20"/>
  <c r="M1876" i="20"/>
  <c r="M1877" i="20"/>
  <c r="M1878" i="20"/>
  <c r="M1879" i="20"/>
  <c r="M1880" i="20"/>
  <c r="M1881" i="20"/>
  <c r="M1882" i="20"/>
  <c r="M1883" i="20"/>
  <c r="M1884" i="20"/>
  <c r="M1885" i="20"/>
  <c r="M1886" i="20"/>
  <c r="M1887" i="20"/>
  <c r="M1888" i="20"/>
  <c r="M1889" i="20"/>
  <c r="M1890" i="20"/>
  <c r="M1891" i="20"/>
  <c r="M1892" i="20"/>
  <c r="M1893" i="20"/>
  <c r="M1894" i="20"/>
  <c r="M1895" i="20"/>
  <c r="M1896" i="20"/>
  <c r="M1897" i="20"/>
  <c r="M1898" i="20"/>
  <c r="M1899" i="20"/>
  <c r="M1900" i="20"/>
  <c r="M1901" i="20"/>
  <c r="M1902" i="20"/>
  <c r="M1903" i="20"/>
  <c r="M1904" i="20"/>
  <c r="M1905" i="20"/>
  <c r="M1906" i="20"/>
  <c r="M1907" i="20"/>
  <c r="M1908" i="20"/>
  <c r="M1909" i="20"/>
  <c r="M1910" i="20"/>
  <c r="M1911" i="20"/>
  <c r="M1912" i="20"/>
  <c r="M1913" i="20"/>
  <c r="M1914" i="20"/>
  <c r="M1915" i="20"/>
  <c r="M1916" i="20"/>
  <c r="M1917" i="20"/>
  <c r="M1918" i="20"/>
  <c r="M1919" i="20"/>
  <c r="M1920" i="20"/>
  <c r="M1921" i="20"/>
  <c r="M1922" i="20"/>
  <c r="M1923" i="20"/>
  <c r="M1924" i="20"/>
  <c r="M1925" i="20"/>
  <c r="M1926" i="20"/>
  <c r="M1927" i="20"/>
  <c r="M1928" i="20"/>
  <c r="M1929" i="20"/>
  <c r="M1930" i="20"/>
  <c r="M1931" i="20"/>
  <c r="M1932" i="20"/>
  <c r="M1933" i="20"/>
  <c r="M1934" i="20"/>
  <c r="M1935" i="20"/>
  <c r="M1936" i="20"/>
  <c r="M1937" i="20"/>
  <c r="M1938" i="20"/>
  <c r="M1939" i="20"/>
  <c r="M1940" i="20"/>
  <c r="M1941" i="20"/>
  <c r="M1942" i="20"/>
  <c r="M1943" i="20"/>
  <c r="M1944" i="20"/>
  <c r="M1945" i="20"/>
  <c r="M1946" i="20"/>
  <c r="M1947" i="20"/>
  <c r="M1948" i="20"/>
  <c r="M1949" i="20"/>
  <c r="M1950" i="20"/>
  <c r="M1951" i="20"/>
  <c r="M1952" i="20"/>
  <c r="M1953" i="20"/>
  <c r="M1954" i="20"/>
  <c r="M1955" i="20"/>
  <c r="M1956" i="20"/>
  <c r="M1957" i="20"/>
  <c r="M1958" i="20"/>
  <c r="M1959" i="20"/>
  <c r="M1960" i="20"/>
  <c r="M1961" i="20"/>
  <c r="M1962" i="20"/>
  <c r="M1963" i="20"/>
  <c r="M1964" i="20"/>
  <c r="M1965" i="20"/>
  <c r="M1966" i="20"/>
  <c r="M1967" i="20"/>
  <c r="M1968" i="20"/>
  <c r="M1969" i="20"/>
  <c r="M1970" i="20"/>
  <c r="M1971" i="20"/>
  <c r="M1972" i="20"/>
  <c r="M1973" i="20"/>
  <c r="M1974" i="20"/>
  <c r="M1975" i="20"/>
  <c r="M1976" i="20"/>
  <c r="M1977" i="20"/>
  <c r="M1978" i="20"/>
  <c r="M1979" i="20"/>
  <c r="M1980" i="20"/>
  <c r="M1981" i="20"/>
  <c r="M1982" i="20"/>
  <c r="M1983" i="20"/>
  <c r="M1984" i="20"/>
  <c r="M1985" i="20"/>
  <c r="M1986" i="20"/>
  <c r="M1987" i="20"/>
  <c r="M1988" i="20"/>
  <c r="M1989" i="20"/>
  <c r="M1990" i="20"/>
  <c r="M1991" i="20"/>
  <c r="M1992" i="20"/>
  <c r="M1993" i="20"/>
  <c r="M1994" i="20"/>
  <c r="M1995" i="20"/>
  <c r="M1996" i="20"/>
  <c r="M1997" i="20"/>
  <c r="M1998" i="20"/>
  <c r="M1999" i="20"/>
  <c r="M2000" i="20"/>
  <c r="M2001" i="20"/>
  <c r="M2002" i="20"/>
  <c r="M2003" i="20"/>
  <c r="M2004" i="20"/>
  <c r="M2005" i="20"/>
  <c r="M2006" i="20"/>
  <c r="M2007" i="20"/>
  <c r="M2008" i="20"/>
  <c r="M2009" i="20"/>
  <c r="M2010" i="20"/>
  <c r="M2011" i="20"/>
  <c r="M2012" i="20"/>
  <c r="M2013" i="20"/>
  <c r="M2014" i="20"/>
  <c r="M2015" i="20"/>
  <c r="M2016" i="20"/>
  <c r="M2017" i="20"/>
  <c r="M2018" i="20"/>
  <c r="M2019" i="20"/>
  <c r="M2020" i="20"/>
  <c r="M2021" i="20"/>
  <c r="M2022" i="20"/>
  <c r="M2023" i="20"/>
  <c r="M2024" i="20"/>
  <c r="M2025" i="20"/>
  <c r="M2026" i="20"/>
  <c r="M2027" i="20"/>
  <c r="M2028" i="20"/>
  <c r="M2029" i="20"/>
  <c r="M2030" i="20"/>
  <c r="M2031" i="20"/>
  <c r="M2032" i="20"/>
  <c r="M2033" i="20"/>
  <c r="M2034" i="20"/>
  <c r="M2035" i="20"/>
  <c r="M2036" i="20"/>
  <c r="M2037" i="20"/>
  <c r="M2038" i="20"/>
  <c r="M2039" i="20"/>
  <c r="M2040" i="20"/>
  <c r="M2041" i="20"/>
  <c r="M2042" i="20"/>
  <c r="M2043" i="20"/>
  <c r="M2044" i="20"/>
  <c r="M2045" i="20"/>
  <c r="M2046" i="20"/>
  <c r="M2047" i="20"/>
  <c r="M2048" i="20"/>
  <c r="M2049" i="20"/>
  <c r="M2050" i="20"/>
  <c r="M2051" i="20"/>
  <c r="M2052" i="20"/>
  <c r="M2053" i="20"/>
  <c r="M2054" i="20"/>
  <c r="M2055" i="20"/>
  <c r="M2056" i="20"/>
  <c r="M2057" i="20"/>
  <c r="M2058" i="20"/>
  <c r="M2059" i="20"/>
  <c r="M2060" i="20"/>
  <c r="M2061" i="20"/>
  <c r="M2062" i="20"/>
  <c r="M2063" i="20"/>
  <c r="M2064" i="20"/>
  <c r="M2065" i="20"/>
  <c r="M2066" i="20"/>
  <c r="M2067" i="20"/>
  <c r="M2068" i="20"/>
  <c r="M2069" i="20"/>
  <c r="M2070" i="20"/>
  <c r="M2071" i="20"/>
  <c r="M2072" i="20"/>
  <c r="M2073" i="20"/>
  <c r="M2074" i="20"/>
  <c r="M2075" i="20"/>
  <c r="M2076" i="20"/>
  <c r="M2077" i="20"/>
  <c r="M2078" i="20"/>
  <c r="M2079" i="20"/>
  <c r="M2080" i="20"/>
  <c r="M2081" i="20"/>
  <c r="M2082" i="20"/>
  <c r="M2083" i="20"/>
  <c r="M2084" i="20"/>
  <c r="M2085" i="20"/>
  <c r="M2086" i="20"/>
  <c r="M2087" i="20"/>
  <c r="M2088" i="20"/>
  <c r="M2089" i="20"/>
  <c r="M2090" i="20"/>
  <c r="M2091" i="20"/>
  <c r="M2092" i="20"/>
  <c r="M2093" i="20"/>
  <c r="M2094" i="20"/>
  <c r="M2095" i="20"/>
  <c r="M2096" i="20"/>
  <c r="M2097" i="20"/>
  <c r="M2098" i="20"/>
  <c r="M2099" i="20"/>
  <c r="M2100" i="20"/>
  <c r="M2101" i="20"/>
  <c r="M2102" i="20"/>
  <c r="M2103" i="20"/>
  <c r="M2104" i="20"/>
  <c r="M2105" i="20"/>
  <c r="M2106" i="20"/>
  <c r="M2107" i="20"/>
  <c r="M2108" i="20"/>
  <c r="M2109" i="20"/>
  <c r="M2110" i="20"/>
  <c r="M2111" i="20"/>
  <c r="M2112" i="20"/>
  <c r="M2113" i="20"/>
  <c r="M2114" i="20"/>
  <c r="M2115" i="20"/>
  <c r="M2116" i="20"/>
  <c r="M2117" i="20"/>
  <c r="M2118" i="20"/>
  <c r="M2119" i="20"/>
  <c r="M2120" i="20"/>
  <c r="M2121" i="20"/>
  <c r="M2122" i="20"/>
  <c r="M2123" i="20"/>
  <c r="M2124" i="20"/>
  <c r="M2125" i="20"/>
  <c r="M2126" i="20"/>
  <c r="M2127" i="20"/>
  <c r="M2128" i="20"/>
  <c r="M2129" i="20"/>
  <c r="M2130" i="20"/>
  <c r="M2131" i="20"/>
  <c r="M2132" i="20"/>
  <c r="M2133" i="20"/>
  <c r="M2134" i="20"/>
  <c r="M2135" i="20"/>
  <c r="M2136" i="20"/>
  <c r="M2137" i="20"/>
  <c r="M2138" i="20"/>
  <c r="M2139" i="20"/>
  <c r="M2140" i="20"/>
  <c r="M2141" i="20"/>
  <c r="M2142" i="20"/>
  <c r="M2143" i="20"/>
  <c r="M2144" i="20"/>
  <c r="M2145" i="20"/>
  <c r="M2146" i="20"/>
  <c r="M2147" i="20"/>
  <c r="M2148" i="20"/>
  <c r="M2149" i="20"/>
  <c r="M2150" i="20"/>
  <c r="M2151" i="20"/>
  <c r="M2152" i="20"/>
  <c r="M2153" i="20"/>
  <c r="M2154" i="20"/>
  <c r="M2155" i="20"/>
  <c r="M2156" i="20"/>
  <c r="M2157" i="20"/>
  <c r="M2158" i="20"/>
  <c r="M2159" i="20"/>
  <c r="M2160" i="20"/>
  <c r="M2161" i="20"/>
  <c r="M2162" i="20"/>
  <c r="M2163" i="20"/>
  <c r="M2164" i="20"/>
  <c r="M2165" i="20"/>
  <c r="M2166" i="20"/>
  <c r="M2167" i="20"/>
  <c r="M2168" i="20"/>
  <c r="M2169" i="20"/>
  <c r="M2170" i="20"/>
  <c r="M2171" i="20"/>
  <c r="M2172" i="20"/>
  <c r="M2173" i="20"/>
  <c r="M2174" i="20"/>
  <c r="M2175" i="20"/>
  <c r="M2176" i="20"/>
  <c r="M2177" i="20"/>
  <c r="M2178" i="20"/>
  <c r="M2179" i="20"/>
  <c r="M2180" i="20"/>
  <c r="M2181" i="20"/>
  <c r="M2182" i="20"/>
  <c r="M2183" i="20"/>
  <c r="M2184" i="20"/>
  <c r="M2185" i="20"/>
  <c r="M2186" i="20"/>
  <c r="M2187" i="20"/>
  <c r="M2188" i="20"/>
  <c r="M2189" i="20"/>
  <c r="M2190" i="20"/>
  <c r="M2191" i="20"/>
  <c r="M2192" i="20"/>
  <c r="M2193" i="20"/>
  <c r="M2194" i="20"/>
  <c r="M2195" i="20"/>
  <c r="M2196" i="20"/>
  <c r="M2197" i="20"/>
  <c r="M2198" i="20"/>
  <c r="M2199" i="20"/>
  <c r="M2200" i="20"/>
  <c r="M2201" i="20"/>
  <c r="M2202" i="20"/>
  <c r="M2203" i="20"/>
  <c r="M2204" i="20"/>
  <c r="M2205" i="20"/>
  <c r="M2206" i="20"/>
  <c r="M2207" i="20"/>
  <c r="M2208" i="20"/>
  <c r="M2209" i="20"/>
  <c r="M2210" i="20"/>
  <c r="M2211" i="20"/>
  <c r="M2212" i="20"/>
  <c r="M2213" i="20"/>
  <c r="M2214" i="20"/>
  <c r="M2215" i="20"/>
  <c r="M2216" i="20"/>
  <c r="M2217" i="20"/>
  <c r="M2218" i="20"/>
  <c r="M2219" i="20"/>
  <c r="M2220" i="20"/>
  <c r="M2221" i="20"/>
  <c r="M2222" i="20"/>
  <c r="M2223" i="20"/>
  <c r="M2224" i="20"/>
  <c r="M2225" i="20"/>
  <c r="M2226" i="20"/>
  <c r="M2227" i="20"/>
  <c r="M2228" i="20"/>
  <c r="M2229" i="20"/>
  <c r="M2230" i="20"/>
  <c r="M2231" i="20"/>
  <c r="M2232" i="20"/>
  <c r="M2233" i="20"/>
  <c r="M2234" i="20"/>
  <c r="M2235" i="20"/>
  <c r="M2236" i="20"/>
  <c r="M2237" i="20"/>
  <c r="M2238" i="20"/>
  <c r="M2239" i="20"/>
  <c r="M2240" i="20"/>
  <c r="M2241" i="20"/>
  <c r="M2242" i="20"/>
  <c r="M2243" i="20"/>
  <c r="M2244" i="20"/>
  <c r="M2245" i="20"/>
  <c r="M2246" i="20"/>
  <c r="M2247" i="20"/>
  <c r="M2248" i="20"/>
  <c r="M2249" i="20"/>
  <c r="M2250" i="20"/>
  <c r="M2251" i="20"/>
  <c r="M2252" i="20"/>
  <c r="M2253" i="20"/>
  <c r="M2254" i="20"/>
  <c r="M2255" i="20"/>
  <c r="M2256" i="20"/>
  <c r="M2257" i="20"/>
  <c r="M2258" i="20"/>
  <c r="M2259" i="20"/>
  <c r="M2260" i="20"/>
  <c r="M2261" i="20"/>
  <c r="M2262" i="20"/>
  <c r="M2263" i="20"/>
  <c r="M2264" i="20"/>
  <c r="M2265" i="20"/>
  <c r="M2266" i="20"/>
  <c r="M2267" i="20"/>
  <c r="M2268" i="20"/>
  <c r="M2269" i="20"/>
  <c r="M2270" i="20"/>
  <c r="M2271" i="20"/>
  <c r="M2272" i="20"/>
  <c r="M2273" i="20"/>
  <c r="M2274" i="20"/>
  <c r="M2275" i="20"/>
  <c r="M2276" i="20"/>
  <c r="M2277" i="20"/>
  <c r="M2278" i="20"/>
  <c r="M2279" i="20"/>
  <c r="M2280" i="20"/>
  <c r="M2281" i="20"/>
  <c r="M2282" i="20"/>
  <c r="M2283" i="20"/>
  <c r="M2284" i="20"/>
  <c r="M2285" i="20"/>
  <c r="M2286" i="20"/>
  <c r="M2287" i="20"/>
  <c r="M2288" i="20"/>
  <c r="M2289" i="20"/>
  <c r="M2290" i="20"/>
  <c r="M2291" i="20"/>
  <c r="M2292" i="20"/>
  <c r="M2293" i="20"/>
  <c r="M2294" i="20"/>
  <c r="M2295" i="20"/>
  <c r="M2296" i="20"/>
  <c r="M2297" i="20"/>
  <c r="M2298" i="20"/>
  <c r="M2299" i="20"/>
  <c r="M2300" i="20"/>
  <c r="M2301" i="20"/>
  <c r="M2302" i="20"/>
  <c r="M2303" i="20"/>
  <c r="M2304" i="20"/>
  <c r="M2305" i="20"/>
  <c r="M2306" i="20"/>
  <c r="M2307" i="20"/>
  <c r="M2308" i="20"/>
  <c r="M2309" i="20"/>
  <c r="M2310" i="20"/>
  <c r="M2311" i="20"/>
  <c r="M2312" i="20"/>
  <c r="M2313" i="20"/>
  <c r="M2314" i="20"/>
  <c r="M2315" i="20"/>
  <c r="M2316" i="20"/>
  <c r="M2317" i="20"/>
  <c r="M2318" i="20"/>
  <c r="M2319" i="20"/>
  <c r="M2320" i="20"/>
  <c r="M2321" i="20"/>
  <c r="M2322" i="20"/>
  <c r="M2323" i="20"/>
  <c r="M2324" i="20"/>
  <c r="M2325" i="20"/>
  <c r="M2326" i="20"/>
  <c r="M2327" i="20"/>
  <c r="M2328" i="20"/>
  <c r="M2329" i="20"/>
  <c r="M2330" i="20"/>
  <c r="M2331" i="20"/>
  <c r="M2332" i="20"/>
  <c r="M2333" i="20"/>
  <c r="M2334" i="20"/>
  <c r="M2335" i="20"/>
  <c r="M2336" i="20"/>
  <c r="M2" i="20"/>
  <c r="L2" i="20"/>
  <c r="L3" i="20"/>
  <c r="L4" i="20"/>
  <c r="L5" i="20"/>
  <c r="L6" i="20"/>
  <c r="L7" i="20"/>
  <c r="L8" i="20"/>
  <c r="L9" i="20"/>
  <c r="L10" i="20"/>
  <c r="L11" i="20"/>
  <c r="L12" i="20"/>
  <c r="L13" i="20"/>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L76" i="20"/>
  <c r="L77" i="20"/>
  <c r="L78" i="20"/>
  <c r="L79" i="20"/>
  <c r="L80" i="20"/>
  <c r="L81" i="20"/>
  <c r="L82" i="20"/>
  <c r="L83" i="20"/>
  <c r="L84" i="20"/>
  <c r="L85" i="20"/>
  <c r="L86" i="20"/>
  <c r="L87" i="20"/>
  <c r="L88" i="20"/>
  <c r="L89" i="20"/>
  <c r="L90" i="20"/>
  <c r="L91" i="20"/>
  <c r="L92" i="20"/>
  <c r="L93" i="20"/>
  <c r="L94" i="20"/>
  <c r="L95" i="20"/>
  <c r="L96" i="20"/>
  <c r="L97" i="20"/>
  <c r="L98" i="20"/>
  <c r="L99" i="20"/>
  <c r="L100" i="20"/>
  <c r="L101" i="20"/>
  <c r="L102" i="20"/>
  <c r="L103" i="20"/>
  <c r="L104" i="20"/>
  <c r="L105" i="20"/>
  <c r="L106" i="20"/>
  <c r="L107" i="20"/>
  <c r="L108" i="20"/>
  <c r="L109" i="20"/>
  <c r="L110" i="20"/>
  <c r="L111" i="20"/>
  <c r="L112" i="20"/>
  <c r="L113" i="20"/>
  <c r="L114" i="20"/>
  <c r="L115" i="20"/>
  <c r="L116" i="20"/>
  <c r="L117" i="20"/>
  <c r="L118" i="20"/>
  <c r="L119" i="20"/>
  <c r="L120" i="20"/>
  <c r="L121" i="20"/>
  <c r="L122" i="20"/>
  <c r="L123" i="20"/>
  <c r="L124" i="20"/>
  <c r="L125" i="20"/>
  <c r="L126" i="20"/>
  <c r="L127" i="20"/>
  <c r="L128" i="20"/>
  <c r="L129" i="20"/>
  <c r="L130" i="20"/>
  <c r="L131" i="20"/>
  <c r="L132" i="20"/>
  <c r="L133" i="20"/>
  <c r="L134" i="20"/>
  <c r="L135" i="20"/>
  <c r="L136" i="20"/>
  <c r="L137" i="20"/>
  <c r="L138" i="20"/>
  <c r="L139" i="20"/>
  <c r="L140" i="20"/>
  <c r="L141" i="20"/>
  <c r="L142" i="20"/>
  <c r="L143" i="20"/>
  <c r="L144" i="20"/>
  <c r="L145" i="20"/>
  <c r="L146" i="20"/>
  <c r="L147" i="20"/>
  <c r="L148" i="20"/>
  <c r="L149" i="20"/>
  <c r="L150" i="20"/>
  <c r="L151" i="20"/>
  <c r="L152" i="20"/>
  <c r="L153" i="20"/>
  <c r="L154" i="20"/>
  <c r="L155" i="20"/>
  <c r="L156" i="20"/>
  <c r="L157" i="20"/>
  <c r="L158" i="20"/>
  <c r="L159" i="20"/>
  <c r="L160" i="20"/>
  <c r="L161" i="20"/>
  <c r="L162" i="20"/>
  <c r="L163" i="20"/>
  <c r="L164" i="20"/>
  <c r="L165" i="20"/>
  <c r="L166" i="20"/>
  <c r="L167" i="20"/>
  <c r="L168" i="20"/>
  <c r="L169" i="20"/>
  <c r="L170" i="20"/>
  <c r="L171" i="20"/>
  <c r="L172" i="20"/>
  <c r="L173" i="20"/>
  <c r="L174" i="20"/>
  <c r="L175" i="20"/>
  <c r="L176" i="20"/>
  <c r="L177" i="20"/>
  <c r="L178" i="20"/>
  <c r="L179" i="20"/>
  <c r="L180" i="20"/>
  <c r="L181" i="20"/>
  <c r="L182" i="20"/>
  <c r="L183" i="20"/>
  <c r="L184" i="20"/>
  <c r="L185" i="20"/>
  <c r="L186" i="20"/>
  <c r="L187" i="20"/>
  <c r="L188" i="20"/>
  <c r="L189" i="20"/>
  <c r="L190" i="20"/>
  <c r="L191" i="20"/>
  <c r="L192" i="20"/>
  <c r="L193" i="20"/>
  <c r="L194" i="20"/>
  <c r="L195" i="20"/>
  <c r="L196" i="20"/>
  <c r="L197" i="20"/>
  <c r="L198" i="20"/>
  <c r="L199" i="20"/>
  <c r="L200" i="20"/>
  <c r="L201" i="20"/>
  <c r="L202" i="20"/>
  <c r="L203" i="20"/>
  <c r="L204" i="20"/>
  <c r="L205" i="20"/>
  <c r="L206" i="20"/>
  <c r="L207" i="20"/>
  <c r="L208" i="20"/>
  <c r="L209" i="20"/>
  <c r="L210" i="20"/>
  <c r="L211" i="20"/>
  <c r="L212" i="20"/>
  <c r="L213" i="20"/>
  <c r="L214" i="20"/>
  <c r="L215" i="20"/>
  <c r="L216" i="20"/>
  <c r="L217" i="20"/>
  <c r="L218" i="20"/>
  <c r="L219" i="20"/>
  <c r="L220" i="20"/>
  <c r="L221" i="20"/>
  <c r="L222" i="20"/>
  <c r="L223" i="20"/>
  <c r="L224" i="20"/>
  <c r="L225" i="20"/>
  <c r="L226" i="20"/>
  <c r="L227" i="20"/>
  <c r="L228" i="20"/>
  <c r="L229" i="20"/>
  <c r="L230" i="20"/>
  <c r="L231" i="20"/>
  <c r="L232" i="20"/>
  <c r="L233" i="20"/>
  <c r="L234" i="20"/>
  <c r="L235" i="20"/>
  <c r="L236" i="20"/>
  <c r="L237" i="20"/>
  <c r="L238" i="20"/>
  <c r="L239" i="20"/>
  <c r="L240" i="20"/>
  <c r="L241" i="20"/>
  <c r="L242" i="20"/>
  <c r="L243" i="20"/>
  <c r="L244" i="20"/>
  <c r="L245" i="20"/>
  <c r="L246" i="20"/>
  <c r="L247" i="20"/>
  <c r="L248" i="20"/>
  <c r="L249" i="20"/>
  <c r="L250" i="20"/>
  <c r="L251" i="20"/>
  <c r="L252" i="20"/>
  <c r="L253" i="20"/>
  <c r="L254" i="20"/>
  <c r="L255" i="20"/>
  <c r="L256" i="20"/>
  <c r="L257" i="20"/>
  <c r="L258" i="20"/>
  <c r="L259" i="20"/>
  <c r="L260" i="20"/>
  <c r="L261" i="20"/>
  <c r="L262" i="20"/>
  <c r="L263" i="20"/>
  <c r="L264" i="20"/>
  <c r="L265" i="20"/>
  <c r="L266" i="20"/>
  <c r="L267" i="20"/>
  <c r="L268" i="20"/>
  <c r="L269" i="20"/>
  <c r="L270" i="20"/>
  <c r="L271" i="20"/>
  <c r="L272" i="20"/>
  <c r="L273" i="20"/>
  <c r="L274" i="20"/>
  <c r="L275" i="20"/>
  <c r="L276" i="20"/>
  <c r="L277" i="20"/>
  <c r="L278" i="20"/>
  <c r="L279" i="20"/>
  <c r="L280" i="20"/>
  <c r="L281" i="20"/>
  <c r="L282" i="20"/>
  <c r="L283" i="20"/>
  <c r="L284" i="20"/>
  <c r="L285" i="20"/>
  <c r="L286" i="20"/>
  <c r="L287" i="20"/>
  <c r="L288" i="20"/>
  <c r="L289" i="20"/>
  <c r="L290" i="20"/>
  <c r="L291" i="20"/>
  <c r="L292" i="20"/>
  <c r="L293" i="20"/>
  <c r="L294" i="20"/>
  <c r="L295" i="20"/>
  <c r="L296" i="20"/>
  <c r="L297" i="20"/>
  <c r="L298" i="20"/>
  <c r="L299" i="20"/>
  <c r="L300" i="20"/>
  <c r="L301" i="20"/>
  <c r="L302" i="20"/>
  <c r="L303" i="20"/>
  <c r="L304" i="20"/>
  <c r="L305" i="20"/>
  <c r="L306" i="20"/>
  <c r="L307" i="20"/>
  <c r="L308" i="20"/>
  <c r="L309" i="20"/>
  <c r="L310" i="20"/>
  <c r="L311" i="20"/>
  <c r="L312" i="20"/>
  <c r="L313" i="20"/>
  <c r="L314" i="20"/>
  <c r="L315" i="20"/>
  <c r="L316" i="20"/>
  <c r="L317" i="20"/>
  <c r="L318" i="20"/>
  <c r="L319" i="20"/>
  <c r="L320" i="20"/>
  <c r="L321" i="20"/>
  <c r="L322" i="20"/>
  <c r="L323" i="20"/>
  <c r="L324" i="20"/>
  <c r="L325" i="20"/>
  <c r="L326" i="20"/>
  <c r="L327" i="20"/>
  <c r="L328" i="20"/>
  <c r="L329" i="20"/>
  <c r="L330" i="20"/>
  <c r="L331" i="20"/>
  <c r="L332" i="20"/>
  <c r="L333" i="20"/>
  <c r="L334" i="20"/>
  <c r="L335" i="20"/>
  <c r="L336" i="20"/>
  <c r="L337" i="20"/>
  <c r="L338" i="20"/>
  <c r="L339" i="20"/>
  <c r="L340" i="20"/>
  <c r="L341" i="20"/>
  <c r="L342" i="20"/>
  <c r="L343" i="20"/>
  <c r="L344" i="20"/>
  <c r="L345" i="20"/>
  <c r="L346" i="20"/>
  <c r="L347" i="20"/>
  <c r="L348" i="20"/>
  <c r="L349" i="20"/>
  <c r="L350" i="20"/>
  <c r="L351" i="20"/>
  <c r="L352" i="20"/>
  <c r="L353" i="20"/>
  <c r="L354" i="20"/>
  <c r="L355" i="20"/>
  <c r="L356" i="20"/>
  <c r="L357" i="20"/>
  <c r="L358" i="20"/>
  <c r="L359" i="20"/>
  <c r="L360" i="20"/>
  <c r="L361" i="20"/>
  <c r="L362" i="20"/>
  <c r="L363" i="20"/>
  <c r="L364" i="20"/>
  <c r="L365" i="20"/>
  <c r="L366" i="20"/>
  <c r="L367" i="20"/>
  <c r="L368" i="20"/>
  <c r="L369" i="20"/>
  <c r="L370" i="20"/>
  <c r="L371" i="20"/>
  <c r="L372" i="20"/>
  <c r="L373" i="20"/>
  <c r="L374" i="20"/>
  <c r="L375" i="20"/>
  <c r="L376" i="20"/>
  <c r="L377" i="20"/>
  <c r="L378" i="20"/>
  <c r="L379" i="20"/>
  <c r="L380" i="20"/>
  <c r="L381" i="20"/>
  <c r="L382" i="20"/>
  <c r="L383" i="20"/>
  <c r="L384" i="20"/>
  <c r="L385" i="20"/>
  <c r="L386" i="20"/>
  <c r="L387" i="20"/>
  <c r="L388" i="20"/>
  <c r="L389" i="20"/>
  <c r="L390" i="20"/>
  <c r="L391" i="20"/>
  <c r="L392" i="20"/>
  <c r="L393" i="20"/>
  <c r="L394" i="20"/>
  <c r="L395" i="20"/>
  <c r="L396" i="20"/>
  <c r="L397" i="20"/>
  <c r="L398" i="20"/>
  <c r="L399" i="20"/>
  <c r="L400" i="20"/>
  <c r="L401" i="20"/>
  <c r="L402" i="20"/>
  <c r="L403" i="20"/>
  <c r="L404" i="20"/>
  <c r="L405" i="20"/>
  <c r="L406" i="20"/>
  <c r="L407" i="20"/>
  <c r="L408" i="20"/>
  <c r="L409" i="20"/>
  <c r="L410" i="20"/>
  <c r="L411" i="20"/>
  <c r="L412" i="20"/>
  <c r="L413" i="20"/>
  <c r="L414" i="20"/>
  <c r="L415" i="20"/>
  <c r="L416" i="20"/>
  <c r="L417" i="20"/>
  <c r="L418" i="20"/>
  <c r="L419" i="20"/>
  <c r="L420" i="20"/>
  <c r="L421" i="20"/>
  <c r="L422" i="20"/>
  <c r="L423" i="20"/>
  <c r="L424" i="20"/>
  <c r="L425" i="20"/>
  <c r="L426" i="20"/>
  <c r="L427" i="20"/>
  <c r="L428" i="20"/>
  <c r="L429" i="20"/>
  <c r="L430" i="20"/>
  <c r="L431" i="20"/>
  <c r="L432" i="20"/>
  <c r="L433" i="20"/>
  <c r="L434" i="20"/>
  <c r="L435" i="20"/>
  <c r="L436" i="20"/>
  <c r="L437" i="20"/>
  <c r="L438" i="20"/>
  <c r="L439" i="20"/>
  <c r="L440" i="20"/>
  <c r="L441" i="20"/>
  <c r="L442" i="20"/>
  <c r="L443" i="20"/>
  <c r="L444" i="20"/>
  <c r="L445" i="20"/>
  <c r="L446" i="20"/>
  <c r="L447" i="20"/>
  <c r="L448" i="20"/>
  <c r="L449" i="20"/>
  <c r="L450" i="20"/>
  <c r="L451" i="20"/>
  <c r="L452" i="20"/>
  <c r="L453" i="20"/>
  <c r="L454" i="20"/>
  <c r="L455" i="20"/>
  <c r="L456" i="20"/>
  <c r="L457" i="20"/>
  <c r="L458" i="20"/>
  <c r="L459" i="20"/>
  <c r="L460" i="20"/>
  <c r="L461" i="20"/>
  <c r="L462" i="20"/>
  <c r="L463" i="20"/>
  <c r="L464" i="20"/>
  <c r="L465" i="20"/>
  <c r="L466" i="20"/>
  <c r="L467" i="20"/>
  <c r="L468" i="20"/>
  <c r="L469" i="20"/>
  <c r="L470" i="20"/>
  <c r="L471" i="20"/>
  <c r="L472" i="20"/>
  <c r="L473" i="20"/>
  <c r="L474" i="20"/>
  <c r="L475" i="20"/>
  <c r="L476" i="20"/>
  <c r="L477" i="20"/>
  <c r="L478" i="20"/>
  <c r="L479" i="20"/>
  <c r="L480" i="20"/>
  <c r="L481" i="20"/>
  <c r="L482" i="20"/>
  <c r="L483" i="20"/>
  <c r="L484" i="20"/>
  <c r="L485" i="20"/>
  <c r="L486" i="20"/>
  <c r="L487" i="20"/>
  <c r="L488" i="20"/>
  <c r="L489" i="20"/>
  <c r="L490" i="20"/>
  <c r="L491" i="20"/>
  <c r="L492" i="20"/>
  <c r="L493" i="20"/>
  <c r="L494" i="20"/>
  <c r="L495" i="20"/>
  <c r="L496" i="20"/>
  <c r="L497" i="20"/>
  <c r="L498" i="20"/>
  <c r="L499" i="20"/>
  <c r="L500" i="20"/>
  <c r="L501" i="20"/>
  <c r="L502" i="20"/>
  <c r="L503" i="20"/>
  <c r="L504" i="20"/>
  <c r="L505" i="20"/>
  <c r="L506" i="20"/>
  <c r="L507" i="20"/>
  <c r="L508" i="20"/>
  <c r="L509" i="20"/>
  <c r="L510" i="20"/>
  <c r="L511" i="20"/>
  <c r="L512" i="20"/>
  <c r="L513" i="20"/>
  <c r="L514" i="20"/>
  <c r="L515" i="20"/>
  <c r="L516" i="20"/>
  <c r="L517" i="20"/>
  <c r="L518" i="20"/>
  <c r="L519" i="20"/>
  <c r="L520" i="20"/>
  <c r="L521" i="20"/>
  <c r="L522" i="20"/>
  <c r="L523" i="20"/>
  <c r="L524" i="20"/>
  <c r="L525" i="20"/>
  <c r="L526" i="20"/>
  <c r="L527" i="20"/>
  <c r="L528" i="20"/>
  <c r="L529" i="20"/>
  <c r="L530" i="20"/>
  <c r="L531" i="20"/>
  <c r="L532" i="20"/>
  <c r="L533" i="20"/>
  <c r="L534" i="20"/>
  <c r="L535" i="20"/>
  <c r="L536" i="20"/>
  <c r="L537" i="20"/>
  <c r="L538" i="20"/>
  <c r="L539" i="20"/>
  <c r="L540" i="20"/>
  <c r="L541" i="20"/>
  <c r="L542" i="20"/>
  <c r="L543" i="20"/>
  <c r="L544" i="20"/>
  <c r="L545" i="20"/>
  <c r="L546" i="20"/>
  <c r="L547" i="20"/>
  <c r="L548" i="20"/>
  <c r="L549" i="20"/>
  <c r="L550" i="20"/>
  <c r="L551" i="20"/>
  <c r="L552" i="20"/>
  <c r="L553" i="20"/>
  <c r="L554" i="20"/>
  <c r="L555" i="20"/>
  <c r="L556" i="20"/>
  <c r="L557" i="20"/>
  <c r="L558" i="20"/>
  <c r="L559" i="20"/>
  <c r="L560" i="20"/>
  <c r="L561" i="20"/>
  <c r="L562" i="20"/>
  <c r="L563" i="20"/>
  <c r="L564" i="20"/>
  <c r="L565" i="20"/>
  <c r="L566" i="20"/>
  <c r="L567" i="20"/>
  <c r="L568" i="20"/>
  <c r="L569" i="20"/>
  <c r="L570" i="20"/>
  <c r="L571" i="20"/>
  <c r="L572" i="20"/>
  <c r="L573" i="20"/>
  <c r="L574" i="20"/>
  <c r="L575" i="20"/>
  <c r="L576" i="20"/>
  <c r="L577" i="20"/>
  <c r="L578" i="20"/>
  <c r="L579" i="20"/>
  <c r="L580" i="20"/>
  <c r="L581" i="20"/>
  <c r="L582" i="20"/>
  <c r="L583" i="20"/>
  <c r="L584" i="20"/>
  <c r="L585" i="20"/>
  <c r="L586" i="20"/>
  <c r="L587" i="20"/>
  <c r="L588" i="20"/>
  <c r="L589" i="20"/>
  <c r="L590" i="20"/>
  <c r="L591" i="20"/>
  <c r="L592" i="20"/>
  <c r="L593" i="20"/>
  <c r="L594" i="20"/>
  <c r="L595" i="20"/>
  <c r="L596" i="20"/>
  <c r="L597" i="20"/>
  <c r="L598" i="20"/>
  <c r="L599" i="20"/>
  <c r="L600" i="20"/>
  <c r="L601" i="20"/>
  <c r="L602" i="20"/>
  <c r="L603" i="20"/>
  <c r="L604" i="20"/>
  <c r="L605" i="20"/>
  <c r="L606" i="20"/>
  <c r="L607" i="20"/>
  <c r="L608" i="20"/>
  <c r="L609" i="20"/>
  <c r="L610" i="20"/>
  <c r="L611" i="20"/>
  <c r="L612" i="20"/>
  <c r="L613" i="20"/>
  <c r="L614" i="20"/>
  <c r="L615" i="20"/>
  <c r="L616" i="20"/>
  <c r="L617" i="20"/>
  <c r="L618" i="20"/>
  <c r="L619" i="20"/>
  <c r="L620" i="20"/>
  <c r="L621" i="20"/>
  <c r="L622" i="20"/>
  <c r="L623" i="20"/>
  <c r="L624" i="20"/>
  <c r="L625" i="20"/>
  <c r="L626" i="20"/>
  <c r="L627" i="20"/>
  <c r="L628" i="20"/>
  <c r="L629" i="20"/>
  <c r="L630" i="20"/>
  <c r="L631" i="20"/>
  <c r="L632" i="20"/>
  <c r="L633" i="20"/>
  <c r="L634" i="20"/>
  <c r="L635" i="20"/>
  <c r="L636" i="20"/>
  <c r="L637" i="20"/>
  <c r="L638" i="20"/>
  <c r="L639" i="20"/>
  <c r="L640" i="20"/>
  <c r="L641" i="20"/>
  <c r="L642" i="20"/>
  <c r="L643" i="20"/>
  <c r="L644" i="20"/>
  <c r="L645" i="20"/>
  <c r="L646" i="20"/>
  <c r="L647" i="20"/>
  <c r="L648" i="20"/>
  <c r="L649" i="20"/>
  <c r="L650" i="20"/>
  <c r="L651" i="20"/>
  <c r="L652" i="20"/>
  <c r="L653" i="20"/>
  <c r="L654" i="20"/>
  <c r="L655" i="20"/>
  <c r="L656" i="20"/>
  <c r="L657" i="20"/>
  <c r="L658" i="20"/>
  <c r="L659" i="20"/>
  <c r="L660" i="20"/>
  <c r="L661" i="20"/>
  <c r="L662" i="20"/>
  <c r="L663" i="20"/>
  <c r="L664" i="20"/>
  <c r="L665" i="20"/>
  <c r="L666" i="20"/>
  <c r="L667" i="20"/>
  <c r="L668" i="20"/>
  <c r="L669" i="20"/>
  <c r="L670" i="20"/>
  <c r="L671" i="20"/>
  <c r="L672" i="20"/>
  <c r="L673" i="20"/>
  <c r="L674" i="20"/>
  <c r="L675" i="20"/>
  <c r="L676" i="20"/>
  <c r="L677" i="20"/>
  <c r="L678" i="20"/>
  <c r="L679" i="20"/>
  <c r="L680" i="20"/>
  <c r="L681" i="20"/>
  <c r="L682" i="20"/>
  <c r="L683" i="20"/>
  <c r="L684" i="20"/>
  <c r="L685" i="20"/>
  <c r="L686" i="20"/>
  <c r="L687" i="20"/>
  <c r="L688" i="20"/>
  <c r="L689" i="20"/>
  <c r="L690" i="20"/>
  <c r="L691" i="20"/>
  <c r="L692" i="20"/>
  <c r="L693" i="20"/>
  <c r="L694" i="20"/>
  <c r="L695" i="20"/>
  <c r="L696" i="20"/>
  <c r="L697" i="20"/>
  <c r="L698" i="20"/>
  <c r="L699" i="20"/>
  <c r="L700" i="20"/>
  <c r="L701" i="20"/>
  <c r="L702" i="20"/>
  <c r="L703" i="20"/>
  <c r="L704" i="20"/>
  <c r="L705" i="20"/>
  <c r="L706" i="20"/>
  <c r="L707" i="20"/>
  <c r="L708" i="20"/>
  <c r="L709" i="20"/>
  <c r="L710" i="20"/>
  <c r="L711" i="20"/>
  <c r="L712" i="20"/>
  <c r="L713" i="20"/>
  <c r="L714" i="20"/>
  <c r="L715" i="20"/>
  <c r="L716" i="20"/>
  <c r="L717" i="20"/>
  <c r="L718" i="20"/>
  <c r="L719" i="20"/>
  <c r="L720" i="20"/>
  <c r="L721" i="20"/>
  <c r="L722" i="20"/>
  <c r="L723" i="20"/>
  <c r="L724" i="20"/>
  <c r="L725" i="20"/>
  <c r="L726" i="20"/>
  <c r="L727" i="20"/>
  <c r="L728" i="20"/>
  <c r="L729" i="20"/>
  <c r="L730" i="20"/>
  <c r="L731" i="20"/>
  <c r="L732" i="20"/>
  <c r="L733" i="20"/>
  <c r="L734" i="20"/>
  <c r="L735" i="20"/>
  <c r="L736" i="20"/>
  <c r="L737" i="20"/>
  <c r="L738" i="20"/>
  <c r="L739" i="20"/>
  <c r="L740" i="20"/>
  <c r="L741" i="20"/>
  <c r="L742" i="20"/>
  <c r="L743" i="20"/>
  <c r="L744" i="20"/>
  <c r="L745" i="20"/>
  <c r="L746" i="20"/>
  <c r="L747" i="20"/>
  <c r="L748" i="20"/>
  <c r="L749" i="20"/>
  <c r="L750" i="20"/>
  <c r="L751" i="20"/>
  <c r="L752" i="20"/>
  <c r="L753" i="20"/>
  <c r="L754" i="20"/>
  <c r="L755" i="20"/>
  <c r="L756" i="20"/>
  <c r="L757" i="20"/>
  <c r="L758" i="20"/>
  <c r="L759" i="20"/>
  <c r="L760" i="20"/>
  <c r="L761" i="20"/>
  <c r="L762" i="20"/>
  <c r="L763" i="20"/>
  <c r="L764" i="20"/>
  <c r="L765" i="20"/>
  <c r="L766" i="20"/>
  <c r="L767" i="20"/>
  <c r="L768" i="20"/>
  <c r="L769" i="20"/>
  <c r="L770" i="20"/>
  <c r="L771" i="20"/>
  <c r="L772" i="20"/>
  <c r="L773" i="20"/>
  <c r="L774" i="20"/>
  <c r="L775" i="20"/>
  <c r="L776" i="20"/>
  <c r="L777" i="20"/>
  <c r="L778" i="20"/>
  <c r="L779" i="20"/>
  <c r="L780" i="20"/>
  <c r="L781" i="20"/>
  <c r="L782" i="20"/>
  <c r="L783" i="20"/>
  <c r="L784" i="20"/>
  <c r="L785" i="20"/>
  <c r="L786" i="20"/>
  <c r="L787" i="20"/>
  <c r="L788" i="20"/>
  <c r="L789" i="20"/>
  <c r="L790" i="20"/>
  <c r="L791" i="20"/>
  <c r="L792" i="20"/>
  <c r="L793" i="20"/>
  <c r="L794" i="20"/>
  <c r="L795" i="20"/>
  <c r="L796" i="20"/>
  <c r="L797" i="20"/>
  <c r="L798" i="20"/>
  <c r="L799" i="20"/>
  <c r="L800" i="20"/>
  <c r="L801" i="20"/>
  <c r="L802" i="20"/>
  <c r="L803" i="20"/>
  <c r="L804" i="20"/>
  <c r="L805" i="20"/>
  <c r="L806" i="20"/>
  <c r="L807" i="20"/>
  <c r="L808" i="20"/>
  <c r="L809" i="20"/>
  <c r="L810" i="20"/>
  <c r="L811" i="20"/>
  <c r="L812" i="20"/>
  <c r="L813" i="20"/>
  <c r="L814" i="20"/>
  <c r="L815" i="20"/>
  <c r="L816" i="20"/>
  <c r="L817" i="20"/>
  <c r="L818" i="20"/>
  <c r="L819" i="20"/>
  <c r="L820" i="20"/>
  <c r="L821" i="20"/>
  <c r="L822" i="20"/>
  <c r="L823" i="20"/>
  <c r="L824" i="20"/>
  <c r="L825" i="20"/>
  <c r="L826" i="20"/>
  <c r="L827" i="20"/>
  <c r="L828" i="20"/>
  <c r="L829" i="20"/>
  <c r="L830" i="20"/>
  <c r="L831" i="20"/>
  <c r="L832" i="20"/>
  <c r="L833" i="20"/>
  <c r="L834" i="20"/>
  <c r="L835" i="20"/>
  <c r="L836" i="20"/>
  <c r="L837" i="20"/>
  <c r="L838" i="20"/>
  <c r="L839" i="20"/>
  <c r="L840" i="20"/>
  <c r="L841" i="20"/>
  <c r="L842" i="20"/>
  <c r="L843" i="20"/>
  <c r="L844" i="20"/>
  <c r="L845" i="20"/>
  <c r="L846" i="20"/>
  <c r="L847" i="20"/>
  <c r="L848" i="20"/>
  <c r="L849" i="20"/>
  <c r="L850" i="20"/>
  <c r="L851" i="20"/>
  <c r="L852" i="20"/>
  <c r="L853" i="20"/>
  <c r="L854" i="20"/>
  <c r="L855" i="20"/>
  <c r="L856" i="20"/>
  <c r="L857" i="20"/>
  <c r="L858" i="20"/>
  <c r="L859" i="20"/>
  <c r="L860" i="20"/>
  <c r="L861" i="20"/>
  <c r="L862" i="20"/>
  <c r="L863" i="20"/>
  <c r="L864" i="20"/>
  <c r="L865" i="20"/>
  <c r="L866" i="20"/>
  <c r="L867" i="20"/>
  <c r="L868" i="20"/>
  <c r="L869" i="20"/>
  <c r="L870" i="20"/>
  <c r="L871" i="20"/>
  <c r="L872" i="20"/>
  <c r="L873" i="20"/>
  <c r="L874" i="20"/>
  <c r="L875" i="20"/>
  <c r="L876" i="20"/>
  <c r="L877" i="20"/>
  <c r="L878" i="20"/>
  <c r="L879" i="20"/>
  <c r="L880" i="20"/>
  <c r="L881" i="20"/>
  <c r="L882" i="20"/>
  <c r="L883" i="20"/>
  <c r="L884" i="20"/>
  <c r="L885" i="20"/>
  <c r="L886" i="20"/>
  <c r="L887" i="20"/>
  <c r="L888" i="20"/>
  <c r="L889" i="20"/>
  <c r="L890" i="20"/>
  <c r="L891" i="20"/>
  <c r="L892" i="20"/>
  <c r="L893" i="20"/>
  <c r="L894" i="20"/>
  <c r="L895" i="20"/>
  <c r="L896" i="20"/>
  <c r="L897" i="20"/>
  <c r="L898" i="20"/>
  <c r="L899" i="20"/>
  <c r="L900" i="20"/>
  <c r="L901" i="20"/>
  <c r="L902" i="20"/>
  <c r="L903" i="20"/>
  <c r="L904" i="20"/>
  <c r="L905" i="20"/>
  <c r="L906" i="20"/>
  <c r="L907" i="20"/>
  <c r="L908" i="20"/>
  <c r="L909" i="20"/>
  <c r="L910" i="20"/>
  <c r="L911" i="20"/>
  <c r="L912" i="20"/>
  <c r="L913" i="20"/>
  <c r="L914" i="20"/>
  <c r="L915" i="20"/>
  <c r="L916" i="20"/>
  <c r="L917" i="20"/>
  <c r="L918" i="20"/>
  <c r="L919" i="20"/>
  <c r="L920" i="20"/>
  <c r="L921" i="20"/>
  <c r="L922" i="20"/>
  <c r="L923" i="20"/>
  <c r="L924" i="20"/>
  <c r="L925" i="20"/>
  <c r="L926" i="20"/>
  <c r="L927" i="20"/>
  <c r="L928" i="20"/>
  <c r="L929" i="20"/>
  <c r="L930" i="20"/>
  <c r="L931" i="20"/>
  <c r="L932" i="20"/>
  <c r="L933" i="20"/>
  <c r="L934" i="20"/>
  <c r="L935" i="20"/>
  <c r="L936" i="20"/>
  <c r="L937" i="20"/>
  <c r="L938" i="20"/>
  <c r="L939" i="20"/>
  <c r="L940" i="20"/>
  <c r="L941" i="20"/>
  <c r="L942" i="20"/>
  <c r="L943" i="20"/>
  <c r="L944" i="20"/>
  <c r="L945" i="20"/>
  <c r="L946" i="20"/>
  <c r="L947" i="20"/>
  <c r="L948" i="20"/>
  <c r="L949" i="20"/>
  <c r="L950" i="20"/>
  <c r="L951" i="20"/>
  <c r="L952" i="20"/>
  <c r="L953" i="20"/>
  <c r="L954" i="20"/>
  <c r="L955" i="20"/>
  <c r="L956" i="20"/>
  <c r="L957" i="20"/>
  <c r="L958" i="20"/>
  <c r="L959" i="20"/>
  <c r="L960" i="20"/>
  <c r="L961" i="20"/>
  <c r="L962" i="20"/>
  <c r="L963" i="20"/>
  <c r="L964" i="20"/>
  <c r="L965" i="20"/>
  <c r="L966" i="20"/>
  <c r="L967" i="20"/>
  <c r="L968" i="20"/>
  <c r="L969" i="20"/>
  <c r="L970" i="20"/>
  <c r="L971" i="20"/>
  <c r="L972" i="20"/>
  <c r="L973" i="20"/>
  <c r="L974" i="20"/>
  <c r="L975" i="20"/>
  <c r="L976" i="20"/>
  <c r="L977" i="20"/>
  <c r="L978" i="20"/>
  <c r="L979" i="20"/>
  <c r="L980" i="20"/>
  <c r="L981" i="20"/>
  <c r="L982" i="20"/>
  <c r="L983" i="20"/>
  <c r="L984" i="20"/>
  <c r="L985" i="20"/>
  <c r="L986" i="20"/>
  <c r="L987" i="20"/>
  <c r="L988" i="20"/>
  <c r="L989" i="20"/>
  <c r="L990" i="20"/>
  <c r="L991" i="20"/>
  <c r="L992" i="20"/>
  <c r="L993" i="20"/>
  <c r="L994" i="20"/>
  <c r="L995" i="20"/>
  <c r="L996" i="20"/>
  <c r="L997" i="20"/>
  <c r="L998" i="20"/>
  <c r="L999" i="20"/>
  <c r="L1000" i="20"/>
  <c r="L1001" i="20"/>
  <c r="L1002" i="20"/>
  <c r="L1003" i="20"/>
  <c r="L1004" i="20"/>
  <c r="L1005" i="20"/>
  <c r="L1006" i="20"/>
  <c r="L1007" i="20"/>
  <c r="L1008" i="20"/>
  <c r="L1009" i="20"/>
  <c r="L1010" i="20"/>
  <c r="L1011" i="20"/>
  <c r="L1012" i="20"/>
  <c r="L1013" i="20"/>
  <c r="L1014" i="20"/>
  <c r="L1015" i="20"/>
  <c r="L1016" i="20"/>
  <c r="L1017" i="20"/>
  <c r="L1018" i="20"/>
  <c r="L1019" i="20"/>
  <c r="L1020" i="20"/>
  <c r="L1021" i="20"/>
  <c r="L1022" i="20"/>
  <c r="L1023" i="20"/>
  <c r="L1024" i="20"/>
  <c r="L1025" i="20"/>
  <c r="L1026" i="20"/>
  <c r="L1027" i="20"/>
  <c r="L1028" i="20"/>
  <c r="L1029" i="20"/>
  <c r="L1030" i="20"/>
  <c r="L1031" i="20"/>
  <c r="L1032" i="20"/>
  <c r="L1033" i="20"/>
  <c r="L1034" i="20"/>
  <c r="L1035" i="20"/>
  <c r="L1036" i="20"/>
  <c r="L1037" i="20"/>
  <c r="L1038" i="20"/>
  <c r="L1039" i="20"/>
  <c r="L1040" i="20"/>
  <c r="L1041" i="20"/>
  <c r="L1042" i="20"/>
  <c r="L1043" i="20"/>
  <c r="L1044" i="20"/>
  <c r="L1045" i="20"/>
  <c r="L1046" i="20"/>
  <c r="L1047" i="20"/>
  <c r="L1048" i="20"/>
  <c r="L1049" i="20"/>
  <c r="L1050" i="20"/>
  <c r="L1051" i="20"/>
  <c r="L1052" i="20"/>
  <c r="L1053" i="20"/>
  <c r="L1054" i="20"/>
  <c r="L1055" i="20"/>
  <c r="L1056" i="20"/>
  <c r="L1057" i="20"/>
  <c r="L1058" i="20"/>
  <c r="L1059" i="20"/>
  <c r="L1060" i="20"/>
  <c r="L1061" i="20"/>
  <c r="L1062" i="20"/>
  <c r="L1063" i="20"/>
  <c r="L1064" i="20"/>
  <c r="L1065" i="20"/>
  <c r="L1066" i="20"/>
  <c r="L1067" i="20"/>
  <c r="L1068" i="20"/>
  <c r="L1069" i="20"/>
  <c r="L1070" i="20"/>
  <c r="L1071" i="20"/>
  <c r="L1072" i="20"/>
  <c r="L1073" i="20"/>
  <c r="L1074" i="20"/>
  <c r="L1075" i="20"/>
  <c r="L1076" i="20"/>
  <c r="L1077" i="20"/>
  <c r="L1078" i="20"/>
  <c r="L1079" i="20"/>
  <c r="L1080" i="20"/>
  <c r="L1081" i="20"/>
  <c r="L1082" i="20"/>
  <c r="L1083" i="20"/>
  <c r="L1084" i="20"/>
  <c r="L1085" i="20"/>
  <c r="L1086" i="20"/>
  <c r="L1087" i="20"/>
  <c r="L1088" i="20"/>
  <c r="L1089" i="20"/>
  <c r="L1090" i="20"/>
  <c r="L1091" i="20"/>
  <c r="L1092" i="20"/>
  <c r="L1093" i="20"/>
  <c r="L1094" i="20"/>
  <c r="L1095" i="20"/>
  <c r="L1096" i="20"/>
  <c r="L1097" i="20"/>
  <c r="L1098" i="20"/>
  <c r="L1099" i="20"/>
  <c r="L1100" i="20"/>
  <c r="L1101" i="20"/>
  <c r="L1102" i="20"/>
  <c r="L1103" i="20"/>
  <c r="L1104" i="20"/>
  <c r="L1105" i="20"/>
  <c r="L1106" i="20"/>
  <c r="L1107" i="20"/>
  <c r="L1108" i="20"/>
  <c r="L1109" i="20"/>
  <c r="L1110" i="20"/>
  <c r="L1111" i="20"/>
  <c r="L1112" i="20"/>
  <c r="L1113" i="20"/>
  <c r="L1114" i="20"/>
  <c r="L1115" i="20"/>
  <c r="L1116" i="20"/>
  <c r="L1117" i="20"/>
  <c r="L1118" i="20"/>
  <c r="L1119" i="20"/>
  <c r="L1120" i="20"/>
  <c r="L1121" i="20"/>
  <c r="L1122" i="20"/>
  <c r="L1123" i="20"/>
  <c r="L1124" i="20"/>
  <c r="L1125" i="20"/>
  <c r="L1126" i="20"/>
  <c r="L1127" i="20"/>
  <c r="L1128" i="20"/>
  <c r="L1129" i="20"/>
  <c r="L1130" i="20"/>
  <c r="L1131" i="20"/>
  <c r="L1132" i="20"/>
  <c r="L1133" i="20"/>
  <c r="L1134" i="20"/>
  <c r="L1135" i="20"/>
  <c r="L1136" i="20"/>
  <c r="L1137" i="20"/>
  <c r="L1138" i="20"/>
  <c r="L1139" i="20"/>
  <c r="L1140" i="20"/>
  <c r="L1141" i="20"/>
  <c r="L1142" i="20"/>
  <c r="L1143" i="20"/>
  <c r="L1144" i="20"/>
  <c r="L1145" i="20"/>
  <c r="L1146" i="20"/>
  <c r="L1147" i="20"/>
  <c r="L1148" i="20"/>
  <c r="L1149" i="20"/>
  <c r="L1150" i="20"/>
  <c r="L1151" i="20"/>
  <c r="L1152" i="20"/>
  <c r="L1153" i="20"/>
  <c r="L1154" i="20"/>
  <c r="L1155" i="20"/>
  <c r="L1156" i="20"/>
  <c r="L1157" i="20"/>
  <c r="L1158" i="20"/>
  <c r="L1159" i="20"/>
  <c r="L1160" i="20"/>
  <c r="L1161" i="20"/>
  <c r="L1162" i="20"/>
  <c r="L1163" i="20"/>
  <c r="L1164" i="20"/>
  <c r="L1165" i="20"/>
  <c r="L1166" i="20"/>
  <c r="L1167" i="20"/>
  <c r="L1168" i="20"/>
  <c r="L1169" i="20"/>
  <c r="L1170" i="20"/>
  <c r="L1171" i="20"/>
  <c r="L1172" i="20"/>
  <c r="L1173" i="20"/>
  <c r="L1174" i="20"/>
  <c r="L1175" i="20"/>
  <c r="L1176" i="20"/>
  <c r="L1177" i="20"/>
  <c r="L1178" i="20"/>
  <c r="L1179" i="20"/>
  <c r="L1180" i="20"/>
  <c r="L1181" i="20"/>
  <c r="L1182" i="20"/>
  <c r="L1183" i="20"/>
  <c r="L1184" i="20"/>
  <c r="L1185" i="20"/>
  <c r="L1186" i="20"/>
  <c r="L1187" i="20"/>
  <c r="L1188" i="20"/>
  <c r="L1189" i="20"/>
  <c r="L1190" i="20"/>
  <c r="L1191" i="20"/>
  <c r="L1192" i="20"/>
  <c r="L1193" i="20"/>
  <c r="L1194" i="20"/>
  <c r="L1195" i="20"/>
  <c r="L1196" i="20"/>
  <c r="L1197" i="20"/>
  <c r="L1198" i="20"/>
  <c r="L1199" i="20"/>
  <c r="L1200" i="20"/>
  <c r="L1201" i="20"/>
  <c r="L1202" i="20"/>
  <c r="L1203" i="20"/>
  <c r="L1204" i="20"/>
  <c r="L1205" i="20"/>
  <c r="L1206" i="20"/>
  <c r="L1207" i="20"/>
  <c r="L1208" i="20"/>
  <c r="L1209" i="20"/>
  <c r="L1210" i="20"/>
  <c r="L1211" i="20"/>
  <c r="L1212" i="20"/>
  <c r="L1213" i="20"/>
  <c r="L1214" i="20"/>
  <c r="L1215" i="20"/>
  <c r="L1216" i="20"/>
  <c r="L1217" i="20"/>
  <c r="L1218" i="20"/>
  <c r="L1219" i="20"/>
  <c r="L1220" i="20"/>
  <c r="L1221" i="20"/>
  <c r="L1222" i="20"/>
  <c r="L1223" i="20"/>
  <c r="L1224" i="20"/>
  <c r="L1225" i="20"/>
  <c r="L1226" i="20"/>
  <c r="L1227" i="20"/>
  <c r="L1228" i="20"/>
  <c r="L1229" i="20"/>
  <c r="L1230" i="20"/>
  <c r="L1231" i="20"/>
  <c r="L1232" i="20"/>
  <c r="L1233" i="20"/>
  <c r="L1234" i="20"/>
  <c r="L1235" i="20"/>
  <c r="L1236" i="20"/>
  <c r="L1237" i="20"/>
  <c r="L1238" i="20"/>
  <c r="L1239" i="20"/>
  <c r="L1240" i="20"/>
  <c r="L1241" i="20"/>
  <c r="L1242" i="20"/>
  <c r="L1243" i="20"/>
  <c r="L1244" i="20"/>
  <c r="L1245" i="20"/>
  <c r="L1246" i="20"/>
  <c r="L1247" i="20"/>
  <c r="L1248" i="20"/>
  <c r="L1249" i="20"/>
  <c r="L1250" i="20"/>
  <c r="L1251" i="20"/>
  <c r="L1252" i="20"/>
  <c r="L1253" i="20"/>
  <c r="L1254" i="20"/>
  <c r="L1255" i="20"/>
  <c r="L1256" i="20"/>
  <c r="L1257" i="20"/>
  <c r="L1258" i="20"/>
  <c r="L1259" i="20"/>
  <c r="L1260" i="20"/>
  <c r="L1261" i="20"/>
  <c r="L1262" i="20"/>
  <c r="L1263" i="20"/>
  <c r="L1264" i="20"/>
  <c r="L1265" i="20"/>
  <c r="L1266" i="20"/>
  <c r="L1267" i="20"/>
  <c r="L1268" i="20"/>
  <c r="L1269" i="20"/>
  <c r="L1270" i="20"/>
  <c r="L1271" i="20"/>
  <c r="L1272" i="20"/>
  <c r="L1273" i="20"/>
  <c r="L1274" i="20"/>
  <c r="L1275" i="20"/>
  <c r="L1276" i="20"/>
  <c r="L1277" i="20"/>
  <c r="L1278" i="20"/>
  <c r="L1279" i="20"/>
  <c r="L1280" i="20"/>
  <c r="L1281" i="20"/>
  <c r="L1282" i="20"/>
  <c r="L1283" i="20"/>
  <c r="L1284" i="20"/>
  <c r="L1285" i="20"/>
  <c r="L1286" i="20"/>
  <c r="L1287" i="20"/>
  <c r="L1288" i="20"/>
  <c r="L1289" i="20"/>
  <c r="L1290" i="20"/>
  <c r="L1291" i="20"/>
  <c r="L1292" i="20"/>
  <c r="L1293" i="20"/>
  <c r="L1294" i="20"/>
  <c r="L1295" i="20"/>
  <c r="L1296" i="20"/>
  <c r="L1297" i="20"/>
  <c r="L1298" i="20"/>
  <c r="L1299" i="20"/>
  <c r="L1300" i="20"/>
  <c r="L1301" i="20"/>
  <c r="L1302" i="20"/>
  <c r="L1303" i="20"/>
  <c r="L1304" i="20"/>
  <c r="L1305" i="20"/>
  <c r="L1306" i="20"/>
  <c r="L1307" i="20"/>
  <c r="L1308" i="20"/>
  <c r="L1309" i="20"/>
  <c r="L1310" i="20"/>
  <c r="L1311" i="20"/>
  <c r="L1312" i="20"/>
  <c r="L1313" i="20"/>
  <c r="L1314" i="20"/>
  <c r="L1315" i="20"/>
  <c r="L1316" i="20"/>
  <c r="L1317" i="20"/>
  <c r="L1318" i="20"/>
  <c r="L1319" i="20"/>
  <c r="L1320" i="20"/>
  <c r="L1321" i="20"/>
  <c r="L1322" i="20"/>
  <c r="L1323" i="20"/>
  <c r="L1324" i="20"/>
  <c r="L1325" i="20"/>
  <c r="L1326" i="20"/>
  <c r="L1327" i="20"/>
  <c r="L1328" i="20"/>
  <c r="L1329" i="20"/>
  <c r="L1330" i="20"/>
  <c r="L1331" i="20"/>
  <c r="L1332" i="20"/>
  <c r="L1333" i="20"/>
  <c r="L1334" i="20"/>
  <c r="L1335" i="20"/>
  <c r="L1336" i="20"/>
  <c r="L1337" i="20"/>
  <c r="L1338" i="20"/>
  <c r="L1339" i="20"/>
  <c r="L1340" i="20"/>
  <c r="L1341" i="20"/>
  <c r="L1342" i="20"/>
  <c r="L1343" i="20"/>
  <c r="L1344" i="20"/>
  <c r="L1345" i="20"/>
  <c r="L1346" i="20"/>
  <c r="L1347" i="20"/>
  <c r="L1348" i="20"/>
  <c r="L1349" i="20"/>
  <c r="L1350" i="20"/>
  <c r="L1351" i="20"/>
  <c r="L1352" i="20"/>
  <c r="L1353" i="20"/>
  <c r="L1354" i="20"/>
  <c r="L1355" i="20"/>
  <c r="L1356" i="20"/>
  <c r="L1357" i="20"/>
  <c r="L1358" i="20"/>
  <c r="L1359" i="20"/>
  <c r="L1360" i="20"/>
  <c r="L1361" i="20"/>
  <c r="L1362" i="20"/>
  <c r="L1363" i="20"/>
  <c r="L1364" i="20"/>
  <c r="L1365" i="20"/>
  <c r="L1366" i="20"/>
  <c r="L1367" i="20"/>
  <c r="L1368" i="20"/>
  <c r="L1369" i="20"/>
  <c r="L1370" i="20"/>
  <c r="L1371" i="20"/>
  <c r="L1372" i="20"/>
  <c r="L1373" i="20"/>
  <c r="L1374" i="20"/>
  <c r="L1375" i="20"/>
  <c r="L1376" i="20"/>
  <c r="L1377" i="20"/>
  <c r="L1378" i="20"/>
  <c r="L1379" i="20"/>
  <c r="L1380" i="20"/>
  <c r="L1381" i="20"/>
  <c r="L1382" i="20"/>
  <c r="L1383" i="20"/>
  <c r="L1384" i="20"/>
  <c r="L1385" i="20"/>
  <c r="L1386" i="20"/>
  <c r="L1387" i="20"/>
  <c r="L1388" i="20"/>
  <c r="L1389" i="20"/>
  <c r="L1390" i="20"/>
  <c r="L1391" i="20"/>
  <c r="L1392" i="20"/>
  <c r="L1393" i="20"/>
  <c r="L1394" i="20"/>
  <c r="L1395" i="20"/>
  <c r="L1396" i="20"/>
  <c r="L1397" i="20"/>
  <c r="L1398" i="20"/>
  <c r="L1399" i="20"/>
  <c r="L1400" i="20"/>
  <c r="L1401" i="20"/>
  <c r="L1402" i="20"/>
  <c r="L1403" i="20"/>
  <c r="L1404" i="20"/>
  <c r="L1405" i="20"/>
  <c r="L1406" i="20"/>
  <c r="L1407" i="20"/>
  <c r="L1408" i="20"/>
  <c r="L1409" i="20"/>
  <c r="L1410" i="20"/>
  <c r="L1411" i="20"/>
  <c r="L1412" i="20"/>
  <c r="L1413" i="20"/>
  <c r="L1414" i="20"/>
  <c r="L1415" i="20"/>
  <c r="L1416" i="20"/>
  <c r="L1417" i="20"/>
  <c r="L1418" i="20"/>
  <c r="L1419" i="20"/>
  <c r="L1420" i="20"/>
  <c r="L1421" i="20"/>
  <c r="L1422" i="20"/>
  <c r="L1423" i="20"/>
  <c r="L1424" i="20"/>
  <c r="L1425" i="20"/>
  <c r="L1426" i="20"/>
  <c r="L1427" i="20"/>
  <c r="L1428" i="20"/>
  <c r="L1429" i="20"/>
  <c r="L1430" i="20"/>
  <c r="L1431" i="20"/>
  <c r="L1432" i="20"/>
  <c r="L1433" i="20"/>
  <c r="L1434" i="20"/>
  <c r="L1435" i="20"/>
  <c r="L1436" i="20"/>
  <c r="L1437" i="20"/>
  <c r="L1438" i="20"/>
  <c r="L1439" i="20"/>
  <c r="L1440" i="20"/>
  <c r="L1441" i="20"/>
  <c r="L1442" i="20"/>
  <c r="L1443" i="20"/>
  <c r="L1444" i="20"/>
  <c r="L1445" i="20"/>
  <c r="L1446" i="20"/>
  <c r="L1447" i="20"/>
  <c r="L1448" i="20"/>
  <c r="L1449" i="20"/>
  <c r="L1450" i="20"/>
  <c r="L1451" i="20"/>
  <c r="L1452" i="20"/>
  <c r="L1453" i="20"/>
  <c r="L1454" i="20"/>
  <c r="L1455" i="20"/>
  <c r="L1456" i="20"/>
  <c r="L1457" i="20"/>
  <c r="L1458" i="20"/>
  <c r="L1459" i="20"/>
  <c r="L1460" i="20"/>
  <c r="L1461" i="20"/>
  <c r="L1462" i="20"/>
  <c r="L1463" i="20"/>
  <c r="L1464" i="20"/>
  <c r="L1465" i="20"/>
  <c r="L1466" i="20"/>
  <c r="L1467" i="20"/>
  <c r="L1468" i="20"/>
  <c r="L1469" i="20"/>
  <c r="L1470" i="20"/>
  <c r="L1471" i="20"/>
  <c r="L1472" i="20"/>
  <c r="L1473" i="20"/>
  <c r="L1474" i="20"/>
  <c r="L1475" i="20"/>
  <c r="L1476" i="20"/>
  <c r="L1477" i="20"/>
  <c r="L1478" i="20"/>
  <c r="L1479" i="20"/>
  <c r="L1480" i="20"/>
  <c r="L1481" i="20"/>
  <c r="L1482" i="20"/>
  <c r="L1483" i="20"/>
  <c r="L1484" i="20"/>
  <c r="L1485" i="20"/>
  <c r="L1486" i="20"/>
  <c r="L1487" i="20"/>
  <c r="L1488" i="20"/>
  <c r="L1489" i="20"/>
  <c r="L1490" i="20"/>
  <c r="L1491" i="20"/>
  <c r="L1492" i="20"/>
  <c r="L1493" i="20"/>
  <c r="L1494" i="20"/>
  <c r="L1495" i="20"/>
  <c r="L1496" i="20"/>
  <c r="L1497" i="20"/>
  <c r="L1498" i="20"/>
  <c r="L1499" i="20"/>
  <c r="L1500" i="20"/>
  <c r="L1501" i="20"/>
  <c r="L1502" i="20"/>
  <c r="L1503" i="20"/>
  <c r="L1504" i="20"/>
  <c r="L1505" i="20"/>
  <c r="L1506" i="20"/>
  <c r="L1507" i="20"/>
  <c r="L1508" i="20"/>
  <c r="L1509" i="20"/>
  <c r="L1510" i="20"/>
  <c r="L1511" i="20"/>
  <c r="L1512" i="20"/>
  <c r="L1513" i="20"/>
  <c r="L1514" i="20"/>
  <c r="L1515" i="20"/>
  <c r="L1516" i="20"/>
  <c r="L1517" i="20"/>
  <c r="L1518" i="20"/>
  <c r="L1519" i="20"/>
  <c r="L1520" i="20"/>
  <c r="L1521" i="20"/>
  <c r="L1522" i="20"/>
  <c r="L1523" i="20"/>
  <c r="L1524" i="20"/>
  <c r="L1525" i="20"/>
  <c r="L1526" i="20"/>
  <c r="L1527" i="20"/>
  <c r="L1528" i="20"/>
  <c r="L1529" i="20"/>
  <c r="L1530" i="20"/>
  <c r="L1531" i="20"/>
  <c r="L1532" i="20"/>
  <c r="L1533" i="20"/>
  <c r="L1534" i="20"/>
  <c r="L1535" i="20"/>
  <c r="L1536" i="20"/>
  <c r="L1537" i="20"/>
  <c r="L1538" i="20"/>
  <c r="L1539" i="20"/>
  <c r="L1540" i="20"/>
  <c r="L1541" i="20"/>
  <c r="L1542" i="20"/>
  <c r="L1543" i="20"/>
  <c r="L1544" i="20"/>
  <c r="L1545" i="20"/>
  <c r="L1546" i="20"/>
  <c r="L1547" i="20"/>
  <c r="L1548" i="20"/>
  <c r="L1549" i="20"/>
  <c r="L1550" i="20"/>
  <c r="L1551" i="20"/>
  <c r="L1552" i="20"/>
  <c r="L1553" i="20"/>
  <c r="L1554" i="20"/>
  <c r="L1555" i="20"/>
  <c r="L1556" i="20"/>
  <c r="L1557" i="20"/>
  <c r="L1558" i="20"/>
  <c r="L1559" i="20"/>
  <c r="L1560" i="20"/>
  <c r="L1561" i="20"/>
  <c r="L1562" i="20"/>
  <c r="L1563" i="20"/>
  <c r="L1564" i="20"/>
  <c r="L1565" i="20"/>
  <c r="L1566" i="20"/>
  <c r="L1567" i="20"/>
  <c r="L1568" i="20"/>
  <c r="L1569" i="20"/>
  <c r="L1570" i="20"/>
  <c r="L1571" i="20"/>
  <c r="L1572" i="20"/>
  <c r="L1573" i="20"/>
  <c r="L1574" i="20"/>
  <c r="L1575" i="20"/>
  <c r="L1576" i="20"/>
  <c r="L1577" i="20"/>
  <c r="L1578" i="20"/>
  <c r="L1579" i="20"/>
  <c r="L1580" i="20"/>
  <c r="L1581" i="20"/>
  <c r="L1582" i="20"/>
  <c r="L1583" i="20"/>
  <c r="L1584" i="20"/>
  <c r="L1585" i="20"/>
  <c r="L1586" i="20"/>
  <c r="L1587" i="20"/>
  <c r="L1588" i="20"/>
  <c r="L1589" i="20"/>
  <c r="L1590" i="20"/>
  <c r="L1591" i="20"/>
  <c r="L1592" i="20"/>
  <c r="L1593" i="20"/>
  <c r="L1594" i="20"/>
  <c r="L1595" i="20"/>
  <c r="L1596" i="20"/>
  <c r="L1597" i="20"/>
  <c r="L1598" i="20"/>
  <c r="L1599" i="20"/>
  <c r="L1600" i="20"/>
  <c r="L1601" i="20"/>
  <c r="L1602" i="20"/>
  <c r="L1603" i="20"/>
  <c r="L1604" i="20"/>
  <c r="L1605" i="20"/>
  <c r="L1606" i="20"/>
  <c r="L1607" i="20"/>
  <c r="L1608" i="20"/>
  <c r="L1609" i="20"/>
  <c r="L1610" i="20"/>
  <c r="L1611" i="20"/>
  <c r="L1612" i="20"/>
  <c r="L1613" i="20"/>
  <c r="L1614" i="20"/>
  <c r="L1615" i="20"/>
  <c r="L1616" i="20"/>
  <c r="L1617" i="20"/>
  <c r="L1618" i="20"/>
  <c r="L1619" i="20"/>
  <c r="L1620" i="20"/>
  <c r="L1621" i="20"/>
  <c r="L1622" i="20"/>
  <c r="L1623" i="20"/>
  <c r="L1624" i="20"/>
  <c r="L1625" i="20"/>
  <c r="L1626" i="20"/>
  <c r="L1627" i="20"/>
  <c r="L1628" i="20"/>
  <c r="L1629" i="20"/>
  <c r="L1630" i="20"/>
  <c r="L1631" i="20"/>
  <c r="L1632" i="20"/>
  <c r="L1633" i="20"/>
  <c r="L1634" i="20"/>
  <c r="L1635" i="20"/>
  <c r="L1636" i="20"/>
  <c r="L1637" i="20"/>
  <c r="L1638" i="20"/>
  <c r="L1639" i="20"/>
  <c r="L1640" i="20"/>
  <c r="L1641" i="20"/>
  <c r="L1642" i="20"/>
  <c r="L1643" i="20"/>
  <c r="L1644" i="20"/>
  <c r="L1645" i="20"/>
  <c r="L1646" i="20"/>
  <c r="L1647" i="20"/>
  <c r="L1648" i="20"/>
  <c r="L1649" i="20"/>
  <c r="L1650" i="20"/>
  <c r="L1651" i="20"/>
  <c r="L1652" i="20"/>
  <c r="L1653" i="20"/>
  <c r="L1654" i="20"/>
  <c r="L1655" i="20"/>
  <c r="L1656" i="20"/>
  <c r="L1657" i="20"/>
  <c r="L1658" i="20"/>
  <c r="L1659" i="20"/>
  <c r="L1660" i="20"/>
  <c r="L1661" i="20"/>
  <c r="L1662" i="20"/>
  <c r="L1663" i="20"/>
  <c r="L1664" i="20"/>
  <c r="L1665" i="20"/>
  <c r="L1666" i="20"/>
  <c r="L1667" i="20"/>
  <c r="L1668" i="20"/>
  <c r="L1669" i="20"/>
  <c r="L1670" i="20"/>
  <c r="L1671" i="20"/>
  <c r="L1672" i="20"/>
  <c r="L1673" i="20"/>
  <c r="L1674" i="20"/>
  <c r="L1675" i="20"/>
  <c r="L1676" i="20"/>
  <c r="L1677" i="20"/>
  <c r="L1678" i="20"/>
  <c r="L1679" i="20"/>
  <c r="L1680" i="20"/>
  <c r="L1681" i="20"/>
  <c r="L1682" i="20"/>
  <c r="L1683" i="20"/>
  <c r="L1684" i="20"/>
  <c r="L1685" i="20"/>
  <c r="L1686" i="20"/>
  <c r="L1687" i="20"/>
  <c r="L1688" i="20"/>
  <c r="L1689" i="20"/>
  <c r="L1690" i="20"/>
  <c r="L1691" i="20"/>
  <c r="L1692" i="20"/>
  <c r="L1693" i="20"/>
  <c r="L1694" i="20"/>
  <c r="L1695" i="20"/>
  <c r="L1696" i="20"/>
  <c r="L1697" i="20"/>
  <c r="L1698" i="20"/>
  <c r="L1699" i="20"/>
  <c r="L1700" i="20"/>
  <c r="L1701" i="20"/>
  <c r="L1702" i="20"/>
  <c r="L1703" i="20"/>
  <c r="L1704" i="20"/>
  <c r="L1705" i="20"/>
  <c r="L1706" i="20"/>
  <c r="L1707" i="20"/>
  <c r="L1708" i="20"/>
  <c r="L1709" i="20"/>
  <c r="L1710" i="20"/>
  <c r="L1711" i="20"/>
  <c r="L1712" i="20"/>
  <c r="L1713" i="20"/>
  <c r="L1714" i="20"/>
  <c r="L1715" i="20"/>
  <c r="L1716" i="20"/>
  <c r="L1717" i="20"/>
  <c r="L1718" i="20"/>
  <c r="L1719" i="20"/>
  <c r="L1720" i="20"/>
  <c r="L1721" i="20"/>
  <c r="L1722" i="20"/>
  <c r="L1723" i="20"/>
  <c r="L1724" i="20"/>
  <c r="L1725" i="20"/>
  <c r="L1726" i="20"/>
  <c r="L1727" i="20"/>
  <c r="L1728" i="20"/>
  <c r="L1729" i="20"/>
  <c r="L1730" i="20"/>
  <c r="L1731" i="20"/>
  <c r="L1732" i="20"/>
  <c r="L1733" i="20"/>
  <c r="L1734" i="20"/>
  <c r="L1735" i="20"/>
  <c r="L1736" i="20"/>
  <c r="L1737" i="20"/>
  <c r="L1738" i="20"/>
  <c r="L1739" i="20"/>
  <c r="L1740" i="20"/>
  <c r="L1741" i="20"/>
  <c r="L1742" i="20"/>
  <c r="L1743" i="20"/>
  <c r="L1744" i="20"/>
  <c r="L1745" i="20"/>
  <c r="L1746" i="20"/>
  <c r="L1747" i="20"/>
  <c r="L1748" i="20"/>
  <c r="L1749" i="20"/>
  <c r="L1750" i="20"/>
  <c r="L1751" i="20"/>
  <c r="L1752" i="20"/>
  <c r="L1753" i="20"/>
  <c r="L1754" i="20"/>
  <c r="L1755" i="20"/>
  <c r="L1756" i="20"/>
  <c r="L1757" i="20"/>
  <c r="L1758" i="20"/>
  <c r="L1759" i="20"/>
  <c r="L1760" i="20"/>
  <c r="L1761" i="20"/>
  <c r="L1762" i="20"/>
  <c r="L1763" i="20"/>
  <c r="L1764" i="20"/>
  <c r="L1765" i="20"/>
  <c r="L1766" i="20"/>
  <c r="L1767" i="20"/>
  <c r="L1768" i="20"/>
  <c r="L1769" i="20"/>
  <c r="L1770" i="20"/>
  <c r="L1771" i="20"/>
  <c r="L1772" i="20"/>
  <c r="L1773" i="20"/>
  <c r="L1774" i="20"/>
  <c r="L1775" i="20"/>
  <c r="L1776" i="20"/>
  <c r="L1777" i="20"/>
  <c r="L1778" i="20"/>
  <c r="L1779" i="20"/>
  <c r="L1780" i="20"/>
  <c r="L1781" i="20"/>
  <c r="L1782" i="20"/>
  <c r="L1783" i="20"/>
  <c r="L1784" i="20"/>
  <c r="L1785" i="20"/>
  <c r="L1786" i="20"/>
  <c r="L1787" i="20"/>
  <c r="L1788" i="20"/>
  <c r="L1789" i="20"/>
  <c r="L1790" i="20"/>
  <c r="L1791" i="20"/>
  <c r="L1792" i="20"/>
  <c r="L1793" i="20"/>
  <c r="L1794" i="20"/>
  <c r="L1795" i="20"/>
  <c r="L1796" i="20"/>
  <c r="L1797" i="20"/>
  <c r="L1798" i="20"/>
  <c r="L1799" i="20"/>
  <c r="L1800" i="20"/>
  <c r="L1801" i="20"/>
  <c r="L1802" i="20"/>
  <c r="L1803" i="20"/>
  <c r="L1804" i="20"/>
  <c r="L1805" i="20"/>
  <c r="L1806" i="20"/>
  <c r="L1807" i="20"/>
  <c r="L1808" i="20"/>
  <c r="L1809" i="20"/>
  <c r="L1810" i="20"/>
  <c r="L1811" i="20"/>
  <c r="L1812" i="20"/>
  <c r="L1813" i="20"/>
  <c r="L1814" i="20"/>
  <c r="L1815" i="20"/>
  <c r="L1816" i="20"/>
  <c r="L1817" i="20"/>
  <c r="L1818" i="20"/>
  <c r="L1819" i="20"/>
  <c r="L1820" i="20"/>
  <c r="L1821" i="20"/>
  <c r="L1822" i="20"/>
  <c r="L1823" i="20"/>
  <c r="L1824" i="20"/>
  <c r="L1825" i="20"/>
  <c r="L1826" i="20"/>
  <c r="L1827" i="20"/>
  <c r="L1828" i="20"/>
  <c r="L1829" i="20"/>
  <c r="L1830" i="20"/>
  <c r="L1831" i="20"/>
  <c r="L1832" i="20"/>
  <c r="L1833" i="20"/>
  <c r="L1834" i="20"/>
  <c r="L1835" i="20"/>
  <c r="L1836" i="20"/>
  <c r="L1837" i="20"/>
  <c r="L1838" i="20"/>
  <c r="L1839" i="20"/>
  <c r="L1840" i="20"/>
  <c r="L1841" i="20"/>
  <c r="L1842" i="20"/>
  <c r="L1843" i="20"/>
  <c r="L1844" i="20"/>
  <c r="L1845" i="20"/>
  <c r="L1846" i="20"/>
  <c r="L1847" i="20"/>
  <c r="L1848" i="20"/>
  <c r="L1849" i="20"/>
  <c r="L1850" i="20"/>
  <c r="L1851" i="20"/>
  <c r="L1852" i="20"/>
  <c r="L1853" i="20"/>
  <c r="L1854" i="20"/>
  <c r="L1855" i="20"/>
  <c r="L1856" i="20"/>
  <c r="L1857" i="20"/>
  <c r="L1858" i="20"/>
  <c r="L1859" i="20"/>
  <c r="L1860" i="20"/>
  <c r="L1861" i="20"/>
  <c r="L1862" i="20"/>
  <c r="L1863" i="20"/>
  <c r="L1864" i="20"/>
  <c r="L1865" i="20"/>
  <c r="L1866" i="20"/>
  <c r="L1867" i="20"/>
  <c r="L1868" i="20"/>
  <c r="L1869" i="20"/>
  <c r="L1870" i="20"/>
  <c r="L1871" i="20"/>
  <c r="L1872" i="20"/>
  <c r="L1873" i="20"/>
  <c r="L1874" i="20"/>
  <c r="L1875" i="20"/>
  <c r="L1876" i="20"/>
  <c r="L1877" i="20"/>
  <c r="L1878" i="20"/>
  <c r="L1879" i="20"/>
  <c r="L1880" i="20"/>
  <c r="L1881" i="20"/>
  <c r="L1882" i="20"/>
  <c r="L1883" i="20"/>
  <c r="L1884" i="20"/>
  <c r="L1885" i="20"/>
  <c r="L1886" i="20"/>
  <c r="L1887" i="20"/>
  <c r="L1888" i="20"/>
  <c r="L1889" i="20"/>
  <c r="L1890" i="20"/>
  <c r="L1891" i="20"/>
  <c r="L1892" i="20"/>
  <c r="L1893" i="20"/>
  <c r="L1894" i="20"/>
  <c r="L1895" i="20"/>
  <c r="L1896" i="20"/>
  <c r="L1897" i="20"/>
  <c r="L1898" i="20"/>
  <c r="L1899" i="20"/>
  <c r="L1900" i="20"/>
  <c r="L1901" i="20"/>
  <c r="L1902" i="20"/>
  <c r="L1903" i="20"/>
  <c r="L1904" i="20"/>
  <c r="L1905" i="20"/>
  <c r="L1906" i="20"/>
  <c r="L1907" i="20"/>
  <c r="L1908" i="20"/>
  <c r="L1909" i="20"/>
  <c r="L1910" i="20"/>
  <c r="L1911" i="20"/>
  <c r="L1912" i="20"/>
  <c r="L1913" i="20"/>
  <c r="L1914" i="20"/>
  <c r="L1915" i="20"/>
  <c r="L1916" i="20"/>
  <c r="L1917" i="20"/>
  <c r="L1918" i="20"/>
  <c r="L1919" i="20"/>
  <c r="L1920" i="20"/>
  <c r="L1921" i="20"/>
  <c r="L1922" i="20"/>
  <c r="L1923" i="20"/>
  <c r="L1924" i="20"/>
  <c r="L1925" i="20"/>
  <c r="L1926" i="20"/>
  <c r="L1927" i="20"/>
  <c r="L1928" i="20"/>
  <c r="L1929" i="20"/>
  <c r="L1930" i="20"/>
  <c r="L1931" i="20"/>
  <c r="L1932" i="20"/>
  <c r="L1933" i="20"/>
  <c r="L1934" i="20"/>
  <c r="L1935" i="20"/>
  <c r="L1936" i="20"/>
  <c r="L1937" i="20"/>
  <c r="L1938" i="20"/>
  <c r="L1939" i="20"/>
  <c r="L1940" i="20"/>
  <c r="L1941" i="20"/>
  <c r="L1942" i="20"/>
  <c r="L1943" i="20"/>
  <c r="L1944" i="20"/>
  <c r="L1945" i="20"/>
  <c r="L1946" i="20"/>
  <c r="L1947" i="20"/>
  <c r="L1948" i="20"/>
  <c r="L1949" i="20"/>
  <c r="L1950" i="20"/>
  <c r="L1951" i="20"/>
  <c r="L1952" i="20"/>
  <c r="L1953" i="20"/>
  <c r="L1954" i="20"/>
  <c r="L1955" i="20"/>
  <c r="L1956" i="20"/>
  <c r="L1957" i="20"/>
  <c r="L1958" i="20"/>
  <c r="L1959" i="20"/>
  <c r="L1960" i="20"/>
  <c r="L1961" i="20"/>
  <c r="L1962" i="20"/>
  <c r="L1963" i="20"/>
  <c r="L1964" i="20"/>
  <c r="L1965" i="20"/>
  <c r="L1966" i="20"/>
  <c r="L1967" i="20"/>
  <c r="L1968" i="20"/>
  <c r="L1969" i="20"/>
  <c r="L1970" i="20"/>
  <c r="L1971" i="20"/>
  <c r="L1972" i="20"/>
  <c r="L1973" i="20"/>
  <c r="L1974" i="20"/>
  <c r="L1975" i="20"/>
  <c r="L1976" i="20"/>
  <c r="L1977" i="20"/>
  <c r="L1978" i="20"/>
  <c r="L1979" i="20"/>
  <c r="L1980" i="20"/>
  <c r="L1981" i="20"/>
  <c r="L1982" i="20"/>
  <c r="L1983" i="20"/>
  <c r="L1984" i="20"/>
  <c r="L1985" i="20"/>
  <c r="L1986" i="20"/>
  <c r="L1987" i="20"/>
  <c r="L1988" i="20"/>
  <c r="L1989" i="20"/>
  <c r="L1990" i="20"/>
  <c r="L1991" i="20"/>
  <c r="L1992" i="20"/>
  <c r="L1993" i="20"/>
  <c r="L1994" i="20"/>
  <c r="L1995" i="20"/>
  <c r="L1996" i="20"/>
  <c r="L1997" i="20"/>
  <c r="L1998" i="20"/>
  <c r="L1999" i="20"/>
  <c r="L2000" i="20"/>
  <c r="L2001" i="20"/>
  <c r="L2002" i="20"/>
  <c r="L2003" i="20"/>
  <c r="L2004" i="20"/>
  <c r="L2005" i="20"/>
  <c r="L2006" i="20"/>
  <c r="L2007" i="20"/>
  <c r="L2008" i="20"/>
  <c r="L2009" i="20"/>
  <c r="L2010" i="20"/>
  <c r="L2011" i="20"/>
  <c r="L2012" i="20"/>
  <c r="L2013" i="20"/>
  <c r="L2014" i="20"/>
  <c r="L2015" i="20"/>
  <c r="L2016" i="20"/>
  <c r="L2017" i="20"/>
  <c r="L2018" i="20"/>
  <c r="L2019" i="20"/>
  <c r="L2020" i="20"/>
  <c r="L2021" i="20"/>
  <c r="L2022" i="20"/>
  <c r="L2023" i="20"/>
  <c r="L2024" i="20"/>
  <c r="L2025" i="20"/>
  <c r="L2026" i="20"/>
  <c r="L2027" i="20"/>
  <c r="L2028" i="20"/>
  <c r="L2029" i="20"/>
  <c r="L2030" i="20"/>
  <c r="L2031" i="20"/>
  <c r="L2032" i="20"/>
  <c r="L2033" i="20"/>
  <c r="L2034" i="20"/>
  <c r="L2035" i="20"/>
  <c r="L2036" i="20"/>
  <c r="L2037" i="20"/>
  <c r="L2038" i="20"/>
  <c r="L2039" i="20"/>
  <c r="L2040" i="20"/>
  <c r="L2041" i="20"/>
  <c r="L2042" i="20"/>
  <c r="L2043" i="20"/>
  <c r="L2044" i="20"/>
  <c r="L2045" i="20"/>
  <c r="L2046" i="20"/>
  <c r="L2047" i="20"/>
  <c r="L2048" i="20"/>
  <c r="L2049" i="20"/>
  <c r="L2050" i="20"/>
  <c r="L2051" i="20"/>
  <c r="L2052" i="20"/>
  <c r="L2053" i="20"/>
  <c r="L2054" i="20"/>
  <c r="L2055" i="20"/>
  <c r="L2056" i="20"/>
  <c r="L2057" i="20"/>
  <c r="L2058" i="20"/>
  <c r="L2059" i="20"/>
  <c r="L2060" i="20"/>
  <c r="L2061" i="20"/>
  <c r="L2062" i="20"/>
  <c r="L2063" i="20"/>
  <c r="L2064" i="20"/>
  <c r="L2065" i="20"/>
  <c r="L2066" i="20"/>
  <c r="L2067" i="20"/>
  <c r="L2068" i="20"/>
  <c r="L2069" i="20"/>
  <c r="L2070" i="20"/>
  <c r="L2071" i="20"/>
  <c r="L2072" i="20"/>
  <c r="L2073" i="20"/>
  <c r="L2074" i="20"/>
  <c r="L2075" i="20"/>
  <c r="L2076" i="20"/>
  <c r="L2077" i="20"/>
  <c r="L2078" i="20"/>
  <c r="L2079" i="20"/>
  <c r="L2080" i="20"/>
  <c r="L2081" i="20"/>
  <c r="L2082" i="20"/>
  <c r="L2083" i="20"/>
  <c r="L2084" i="20"/>
  <c r="L2085" i="20"/>
  <c r="L2086" i="20"/>
  <c r="L2087" i="20"/>
  <c r="L2088" i="20"/>
  <c r="L2089" i="20"/>
  <c r="L2090" i="20"/>
  <c r="L2091" i="20"/>
  <c r="L2092" i="20"/>
  <c r="L2093" i="20"/>
  <c r="L2094" i="20"/>
  <c r="L2095" i="20"/>
  <c r="L2096" i="20"/>
  <c r="L2097" i="20"/>
  <c r="L2098" i="20"/>
  <c r="L2099" i="20"/>
  <c r="L2100" i="20"/>
  <c r="L2101" i="20"/>
  <c r="L2102" i="20"/>
  <c r="L2103" i="20"/>
  <c r="L2104" i="20"/>
  <c r="L2105" i="20"/>
  <c r="L2106" i="20"/>
  <c r="L2107" i="20"/>
  <c r="L2108" i="20"/>
  <c r="L2109" i="20"/>
  <c r="L2110" i="20"/>
  <c r="L2111" i="20"/>
  <c r="L2112" i="20"/>
  <c r="L2113" i="20"/>
  <c r="L2114" i="20"/>
  <c r="L2115" i="20"/>
  <c r="L2116" i="20"/>
  <c r="L2117" i="20"/>
  <c r="L2118" i="20"/>
  <c r="L2119" i="20"/>
  <c r="L2120" i="20"/>
  <c r="L2121" i="20"/>
  <c r="L2122" i="20"/>
  <c r="L2123" i="20"/>
  <c r="L2124" i="20"/>
  <c r="L2125" i="20"/>
  <c r="L2126" i="20"/>
  <c r="L2127" i="20"/>
  <c r="L2128" i="20"/>
  <c r="L2129" i="20"/>
  <c r="L2130" i="20"/>
  <c r="L2131" i="20"/>
  <c r="L2132" i="20"/>
  <c r="L2133" i="20"/>
  <c r="L2134" i="20"/>
  <c r="L2135" i="20"/>
  <c r="L2136" i="20"/>
  <c r="L2137" i="20"/>
  <c r="L2138" i="20"/>
  <c r="L2139" i="20"/>
  <c r="L2140" i="20"/>
  <c r="L2141" i="20"/>
  <c r="L2142" i="20"/>
  <c r="L2143" i="20"/>
  <c r="L2144" i="20"/>
  <c r="L2145" i="20"/>
  <c r="L2146" i="20"/>
  <c r="L2147" i="20"/>
  <c r="L2148" i="20"/>
  <c r="L2149" i="20"/>
  <c r="L2150" i="20"/>
  <c r="L2151" i="20"/>
  <c r="L2152" i="20"/>
  <c r="L2153" i="20"/>
  <c r="L2154" i="20"/>
  <c r="L2155" i="20"/>
  <c r="L2156" i="20"/>
  <c r="L2157" i="20"/>
  <c r="L2158" i="20"/>
  <c r="L2159" i="20"/>
  <c r="L2160" i="20"/>
  <c r="L2161" i="20"/>
  <c r="L2162" i="20"/>
  <c r="L2163" i="20"/>
  <c r="L2164" i="20"/>
  <c r="L2165" i="20"/>
  <c r="L2166" i="20"/>
  <c r="L2167" i="20"/>
  <c r="L2168" i="20"/>
  <c r="L2169" i="20"/>
  <c r="L2170" i="20"/>
  <c r="L2171" i="20"/>
  <c r="L2172" i="20"/>
  <c r="L2173" i="20"/>
  <c r="L2174" i="20"/>
  <c r="L2175" i="20"/>
  <c r="L2176" i="20"/>
  <c r="L2177" i="20"/>
  <c r="L2178" i="20"/>
  <c r="L2179" i="20"/>
  <c r="L2180" i="20"/>
  <c r="L2181" i="20"/>
  <c r="L2182" i="20"/>
  <c r="L2183" i="20"/>
  <c r="L2184" i="20"/>
  <c r="L2185" i="20"/>
  <c r="L2186" i="20"/>
  <c r="L2187" i="20"/>
  <c r="L2188" i="20"/>
  <c r="L2189" i="20"/>
  <c r="L2190" i="20"/>
  <c r="L2191" i="20"/>
  <c r="L2192" i="20"/>
  <c r="L2193" i="20"/>
  <c r="L2194" i="20"/>
  <c r="L2195" i="20"/>
  <c r="L2196" i="20"/>
  <c r="L2197" i="20"/>
  <c r="L2198" i="20"/>
  <c r="L2199" i="20"/>
  <c r="L2200" i="20"/>
  <c r="L2201" i="20"/>
  <c r="L2202" i="20"/>
  <c r="L2203" i="20"/>
  <c r="L2204" i="20"/>
  <c r="L2205" i="20"/>
  <c r="L2206" i="20"/>
  <c r="L2207" i="20"/>
  <c r="L2208" i="20"/>
  <c r="L2209" i="20"/>
  <c r="L2210" i="20"/>
  <c r="L2211" i="20"/>
  <c r="L2212" i="20"/>
  <c r="L2213" i="20"/>
  <c r="L2214" i="20"/>
  <c r="L2215" i="20"/>
  <c r="L2216" i="20"/>
  <c r="L2217" i="20"/>
  <c r="L2218" i="20"/>
  <c r="L2219" i="20"/>
  <c r="L2220" i="20"/>
  <c r="L2221" i="20"/>
  <c r="L2222" i="20"/>
  <c r="L2223" i="20"/>
  <c r="L2224" i="20"/>
  <c r="L2225" i="20"/>
  <c r="L2226" i="20"/>
  <c r="L2227" i="20"/>
  <c r="L2228" i="20"/>
  <c r="L2229" i="20"/>
  <c r="L2230" i="20"/>
  <c r="L2231" i="20"/>
  <c r="L2232" i="20"/>
  <c r="L2233" i="20"/>
  <c r="L2234" i="20"/>
  <c r="L2235" i="20"/>
  <c r="L2236" i="20"/>
  <c r="L2237" i="20"/>
  <c r="L2238" i="20"/>
  <c r="L2239" i="20"/>
  <c r="L2240" i="20"/>
  <c r="L2241" i="20"/>
  <c r="L2242" i="20"/>
  <c r="L2243" i="20"/>
  <c r="L2244" i="20"/>
  <c r="L2245" i="20"/>
  <c r="L2246" i="20"/>
  <c r="L2247" i="20"/>
  <c r="L2248" i="20"/>
  <c r="L2249" i="20"/>
  <c r="L2250" i="20"/>
  <c r="L2251" i="20"/>
  <c r="L2252" i="20"/>
  <c r="L2253" i="20"/>
  <c r="L2254" i="20"/>
  <c r="L2255" i="20"/>
  <c r="L2256" i="20"/>
  <c r="L2257" i="20"/>
  <c r="L2258" i="20"/>
  <c r="L2259" i="20"/>
  <c r="L2260" i="20"/>
  <c r="L2261" i="20"/>
  <c r="L2262" i="20"/>
  <c r="L2263" i="20"/>
  <c r="L2264" i="20"/>
  <c r="L2265" i="20"/>
  <c r="L2266" i="20"/>
  <c r="L2267" i="20"/>
  <c r="L2268" i="20"/>
  <c r="L2269" i="20"/>
  <c r="L2270" i="20"/>
  <c r="L2271" i="20"/>
  <c r="L2272" i="20"/>
  <c r="L2273" i="20"/>
  <c r="L2274" i="20"/>
  <c r="L2275" i="20"/>
  <c r="L2276" i="20"/>
  <c r="L2277" i="20"/>
  <c r="L2278" i="20"/>
  <c r="L2279" i="20"/>
  <c r="L2280" i="20"/>
  <c r="L2281" i="20"/>
  <c r="L2282" i="20"/>
  <c r="L2283" i="20"/>
  <c r="L2284" i="20"/>
  <c r="L2285" i="20"/>
  <c r="L2286" i="20"/>
  <c r="L2287" i="20"/>
  <c r="L2288" i="20"/>
  <c r="L2289" i="20"/>
  <c r="L2290" i="20"/>
  <c r="L2291" i="20"/>
  <c r="L2292" i="20"/>
  <c r="L2293" i="20"/>
  <c r="L2294" i="20"/>
  <c r="L2295" i="20"/>
  <c r="L2296" i="20"/>
  <c r="L2297" i="20"/>
  <c r="L2298" i="20"/>
  <c r="L2299" i="20"/>
  <c r="L2300" i="20"/>
  <c r="L2301" i="20"/>
  <c r="L2302" i="20"/>
  <c r="L2303" i="20"/>
  <c r="L2304" i="20"/>
  <c r="L2305" i="20"/>
  <c r="L2306" i="20"/>
  <c r="L2307" i="20"/>
  <c r="L2308" i="20"/>
  <c r="L2309" i="20"/>
  <c r="L2310" i="20"/>
  <c r="L2311" i="20"/>
  <c r="L2312" i="20"/>
  <c r="L2313" i="20"/>
  <c r="L2314" i="20"/>
  <c r="L2315" i="20"/>
  <c r="L2316" i="20"/>
  <c r="L2317" i="20"/>
  <c r="L2318" i="20"/>
  <c r="L2319" i="20"/>
  <c r="L2320" i="20"/>
  <c r="L2321" i="20"/>
  <c r="L2322" i="20"/>
  <c r="L2323" i="20"/>
  <c r="L2324" i="20"/>
  <c r="L2325" i="20"/>
  <c r="L2326" i="20"/>
  <c r="L2327" i="20"/>
  <c r="L2328" i="20"/>
  <c r="L2329" i="20"/>
  <c r="L2330" i="20"/>
  <c r="L2331" i="20"/>
  <c r="L2332" i="20"/>
  <c r="L2333" i="20"/>
  <c r="L2334" i="20"/>
  <c r="L2335" i="20"/>
  <c r="L2336" i="20"/>
  <c r="K3" i="20"/>
  <c r="K4" i="20"/>
  <c r="K5" i="20"/>
  <c r="K6" i="20"/>
  <c r="K7" i="20"/>
  <c r="K8" i="20"/>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4" i="20"/>
  <c r="K45" i="20"/>
  <c r="K46" i="20"/>
  <c r="K47" i="20"/>
  <c r="K48" i="20"/>
  <c r="K49" i="20"/>
  <c r="K50" i="20"/>
  <c r="K51" i="20"/>
  <c r="K52" i="20"/>
  <c r="K53" i="20"/>
  <c r="K54" i="20"/>
  <c r="K55" i="20"/>
  <c r="K56" i="20"/>
  <c r="K57" i="20"/>
  <c r="K58" i="20"/>
  <c r="K59" i="20"/>
  <c r="K60" i="20"/>
  <c r="K61" i="20"/>
  <c r="K62" i="20"/>
  <c r="K63" i="20"/>
  <c r="K64" i="20"/>
  <c r="K65" i="20"/>
  <c r="K66" i="20"/>
  <c r="K67" i="20"/>
  <c r="K68" i="20"/>
  <c r="K69" i="20"/>
  <c r="K70" i="20"/>
  <c r="K71" i="20"/>
  <c r="K72" i="20"/>
  <c r="K73" i="20"/>
  <c r="K74" i="20"/>
  <c r="K75" i="20"/>
  <c r="K76" i="20"/>
  <c r="K77" i="20"/>
  <c r="K78" i="20"/>
  <c r="K79" i="20"/>
  <c r="K80" i="20"/>
  <c r="K81" i="20"/>
  <c r="K82" i="20"/>
  <c r="K83" i="20"/>
  <c r="K84" i="20"/>
  <c r="K85" i="20"/>
  <c r="K86" i="20"/>
  <c r="K87" i="20"/>
  <c r="K88" i="20"/>
  <c r="K89" i="20"/>
  <c r="K90" i="20"/>
  <c r="K91" i="20"/>
  <c r="K92" i="20"/>
  <c r="K93" i="20"/>
  <c r="K94" i="20"/>
  <c r="K95" i="20"/>
  <c r="K96" i="20"/>
  <c r="K97" i="20"/>
  <c r="K98" i="20"/>
  <c r="K99" i="20"/>
  <c r="K100" i="20"/>
  <c r="K101" i="20"/>
  <c r="K102" i="20"/>
  <c r="K103" i="20"/>
  <c r="K104" i="20"/>
  <c r="K105" i="20"/>
  <c r="K106" i="20"/>
  <c r="K107" i="20"/>
  <c r="K108" i="20"/>
  <c r="K109" i="20"/>
  <c r="K110" i="20"/>
  <c r="K111" i="20"/>
  <c r="K112" i="20"/>
  <c r="K113" i="20"/>
  <c r="K114" i="20"/>
  <c r="K115" i="20"/>
  <c r="K116" i="20"/>
  <c r="K117" i="20"/>
  <c r="K118" i="20"/>
  <c r="K119" i="20"/>
  <c r="K120" i="20"/>
  <c r="K121" i="20"/>
  <c r="K122" i="20"/>
  <c r="K123" i="20"/>
  <c r="K124" i="20"/>
  <c r="K125" i="20"/>
  <c r="K126" i="20"/>
  <c r="K127" i="20"/>
  <c r="K128" i="20"/>
  <c r="K129" i="20"/>
  <c r="K130" i="20"/>
  <c r="K131" i="20"/>
  <c r="K132" i="20"/>
  <c r="K133" i="20"/>
  <c r="K134" i="20"/>
  <c r="K135" i="20"/>
  <c r="K136" i="20"/>
  <c r="K137" i="20"/>
  <c r="K138" i="20"/>
  <c r="K139" i="20"/>
  <c r="K140" i="20"/>
  <c r="K141" i="20"/>
  <c r="K142" i="20"/>
  <c r="K143" i="20"/>
  <c r="K144" i="20"/>
  <c r="K145" i="20"/>
  <c r="K146" i="20"/>
  <c r="K147" i="20"/>
  <c r="K148" i="20"/>
  <c r="K149" i="20"/>
  <c r="K150" i="20"/>
  <c r="K151" i="20"/>
  <c r="K152" i="20"/>
  <c r="K153" i="20"/>
  <c r="K154" i="20"/>
  <c r="K155" i="20"/>
  <c r="K156" i="20"/>
  <c r="K157" i="20"/>
  <c r="K158" i="20"/>
  <c r="K159" i="20"/>
  <c r="K160" i="20"/>
  <c r="K161" i="20"/>
  <c r="K162" i="20"/>
  <c r="K163" i="20"/>
  <c r="K164" i="20"/>
  <c r="K165" i="20"/>
  <c r="K166" i="20"/>
  <c r="K167" i="20"/>
  <c r="K168" i="20"/>
  <c r="K169" i="20"/>
  <c r="K170" i="20"/>
  <c r="K171" i="20"/>
  <c r="K172" i="20"/>
  <c r="K173" i="20"/>
  <c r="K174" i="20"/>
  <c r="K175" i="20"/>
  <c r="K176" i="20"/>
  <c r="K177" i="20"/>
  <c r="K178" i="20"/>
  <c r="K179" i="20"/>
  <c r="K180" i="20"/>
  <c r="K181" i="20"/>
  <c r="K182" i="20"/>
  <c r="K183" i="20"/>
  <c r="K184" i="20"/>
  <c r="K185" i="20"/>
  <c r="K186" i="20"/>
  <c r="K187" i="20"/>
  <c r="K188" i="20"/>
  <c r="K189" i="20"/>
  <c r="K190" i="20"/>
  <c r="K191" i="20"/>
  <c r="K192" i="20"/>
  <c r="K193" i="20"/>
  <c r="K194" i="20"/>
  <c r="K195" i="20"/>
  <c r="K196" i="20"/>
  <c r="K197" i="20"/>
  <c r="K198" i="20"/>
  <c r="K199" i="20"/>
  <c r="K200" i="20"/>
  <c r="K201" i="20"/>
  <c r="K202" i="20"/>
  <c r="K203" i="20"/>
  <c r="K204" i="20"/>
  <c r="K205" i="20"/>
  <c r="K206" i="20"/>
  <c r="K207" i="20"/>
  <c r="K208" i="20"/>
  <c r="K209" i="20"/>
  <c r="K210" i="20"/>
  <c r="K211" i="20"/>
  <c r="K212" i="20"/>
  <c r="K213" i="20"/>
  <c r="K214" i="20"/>
  <c r="K215" i="20"/>
  <c r="K216" i="20"/>
  <c r="K217" i="20"/>
  <c r="K218" i="20"/>
  <c r="K219" i="20"/>
  <c r="K220" i="20"/>
  <c r="K221" i="20"/>
  <c r="K222" i="20"/>
  <c r="K223" i="20"/>
  <c r="K224" i="20"/>
  <c r="K225" i="20"/>
  <c r="K226" i="20"/>
  <c r="K227" i="20"/>
  <c r="K228" i="20"/>
  <c r="K229" i="20"/>
  <c r="K230" i="20"/>
  <c r="K231" i="20"/>
  <c r="K232" i="20"/>
  <c r="K233" i="20"/>
  <c r="K234" i="20"/>
  <c r="K235" i="20"/>
  <c r="K236" i="20"/>
  <c r="K237" i="20"/>
  <c r="K238" i="20"/>
  <c r="K239" i="20"/>
  <c r="K240" i="20"/>
  <c r="K241" i="20"/>
  <c r="K242" i="20"/>
  <c r="K243" i="20"/>
  <c r="K244" i="20"/>
  <c r="K245" i="20"/>
  <c r="K246" i="20"/>
  <c r="K247" i="20"/>
  <c r="K248" i="20"/>
  <c r="K249" i="20"/>
  <c r="K250" i="20"/>
  <c r="K251" i="20"/>
  <c r="K252" i="20"/>
  <c r="K253" i="20"/>
  <c r="K254" i="20"/>
  <c r="K255" i="20"/>
  <c r="K256" i="20"/>
  <c r="K257" i="20"/>
  <c r="K258" i="20"/>
  <c r="K259" i="20"/>
  <c r="K260" i="20"/>
  <c r="K261" i="20"/>
  <c r="K262" i="20"/>
  <c r="K263" i="20"/>
  <c r="K264" i="20"/>
  <c r="K265" i="20"/>
  <c r="K266" i="20"/>
  <c r="K267" i="20"/>
  <c r="K268" i="20"/>
  <c r="K269" i="20"/>
  <c r="K270" i="20"/>
  <c r="K271" i="20"/>
  <c r="K272" i="20"/>
  <c r="K273" i="20"/>
  <c r="K274" i="20"/>
  <c r="K275" i="20"/>
  <c r="K276" i="20"/>
  <c r="K277" i="20"/>
  <c r="K278" i="20"/>
  <c r="K279" i="20"/>
  <c r="K280" i="20"/>
  <c r="K281" i="20"/>
  <c r="K282" i="20"/>
  <c r="K283" i="20"/>
  <c r="K284" i="20"/>
  <c r="K285" i="20"/>
  <c r="K286" i="20"/>
  <c r="K287" i="20"/>
  <c r="K288" i="20"/>
  <c r="K289" i="20"/>
  <c r="K290" i="20"/>
  <c r="K291" i="20"/>
  <c r="K292" i="20"/>
  <c r="K293" i="20"/>
  <c r="K294" i="20"/>
  <c r="K295" i="20"/>
  <c r="K296" i="20"/>
  <c r="K297" i="20"/>
  <c r="K298" i="20"/>
  <c r="K299" i="20"/>
  <c r="K300" i="20"/>
  <c r="K301" i="20"/>
  <c r="K302" i="20"/>
  <c r="K303" i="20"/>
  <c r="K304" i="20"/>
  <c r="K305" i="20"/>
  <c r="K306" i="20"/>
  <c r="K307" i="20"/>
  <c r="K308" i="20"/>
  <c r="K309" i="20"/>
  <c r="K310" i="20"/>
  <c r="K311" i="20"/>
  <c r="K312" i="20"/>
  <c r="K313" i="20"/>
  <c r="K314" i="20"/>
  <c r="K315" i="20"/>
  <c r="K316" i="20"/>
  <c r="K317" i="20"/>
  <c r="K318" i="20"/>
  <c r="K319" i="20"/>
  <c r="K320" i="20"/>
  <c r="K321" i="20"/>
  <c r="K322" i="20"/>
  <c r="K323" i="20"/>
  <c r="K324" i="20"/>
  <c r="K325" i="20"/>
  <c r="K326" i="20"/>
  <c r="K327" i="20"/>
  <c r="K328" i="20"/>
  <c r="K329" i="20"/>
  <c r="K330" i="20"/>
  <c r="K331" i="20"/>
  <c r="K332" i="20"/>
  <c r="K333" i="20"/>
  <c r="K334" i="20"/>
  <c r="K335" i="20"/>
  <c r="K336" i="20"/>
  <c r="K337" i="20"/>
  <c r="K338" i="20"/>
  <c r="K339" i="20"/>
  <c r="K340" i="20"/>
  <c r="K341" i="20"/>
  <c r="K342" i="20"/>
  <c r="K343" i="20"/>
  <c r="K344" i="20"/>
  <c r="K345" i="20"/>
  <c r="K346" i="20"/>
  <c r="K347" i="20"/>
  <c r="K348" i="20"/>
  <c r="K349" i="20"/>
  <c r="K350" i="20"/>
  <c r="K351" i="20"/>
  <c r="K352" i="20"/>
  <c r="K353" i="20"/>
  <c r="K354" i="20"/>
  <c r="K355" i="20"/>
  <c r="K356" i="20"/>
  <c r="K357" i="20"/>
  <c r="K358" i="20"/>
  <c r="K359" i="20"/>
  <c r="K360" i="20"/>
  <c r="K361" i="20"/>
  <c r="K362" i="20"/>
  <c r="K363" i="20"/>
  <c r="K364" i="20"/>
  <c r="K365" i="20"/>
  <c r="K366" i="20"/>
  <c r="K367" i="20"/>
  <c r="K368" i="20"/>
  <c r="K369" i="20"/>
  <c r="K370" i="20"/>
  <c r="K371" i="20"/>
  <c r="K372" i="20"/>
  <c r="K373" i="20"/>
  <c r="K374" i="20"/>
  <c r="K375" i="20"/>
  <c r="K376" i="20"/>
  <c r="K377" i="20"/>
  <c r="K378" i="20"/>
  <c r="K379" i="20"/>
  <c r="K380" i="20"/>
  <c r="K381" i="20"/>
  <c r="K382" i="20"/>
  <c r="K383" i="20"/>
  <c r="K384" i="20"/>
  <c r="K385" i="20"/>
  <c r="K386" i="20"/>
  <c r="K387" i="20"/>
  <c r="K388" i="20"/>
  <c r="K389" i="20"/>
  <c r="K390" i="20"/>
  <c r="K391" i="20"/>
  <c r="K392" i="20"/>
  <c r="K393" i="20"/>
  <c r="K394" i="20"/>
  <c r="K395" i="20"/>
  <c r="K396" i="20"/>
  <c r="K397" i="20"/>
  <c r="K398" i="20"/>
  <c r="K399" i="20"/>
  <c r="K400" i="20"/>
  <c r="K401" i="20"/>
  <c r="K402" i="20"/>
  <c r="K403" i="20"/>
  <c r="K404" i="20"/>
  <c r="K405" i="20"/>
  <c r="K406" i="20"/>
  <c r="K407" i="20"/>
  <c r="K408" i="20"/>
  <c r="K409" i="20"/>
  <c r="K410" i="20"/>
  <c r="K411" i="20"/>
  <c r="K412" i="20"/>
  <c r="K413" i="20"/>
  <c r="K414" i="20"/>
  <c r="K415" i="20"/>
  <c r="K416" i="20"/>
  <c r="K417" i="20"/>
  <c r="K418" i="20"/>
  <c r="K419" i="20"/>
  <c r="K420" i="20"/>
  <c r="K421" i="20"/>
  <c r="K422" i="20"/>
  <c r="K423" i="20"/>
  <c r="K424" i="20"/>
  <c r="K425" i="20"/>
  <c r="K426" i="20"/>
  <c r="K427" i="20"/>
  <c r="K428" i="20"/>
  <c r="K429" i="20"/>
  <c r="K430" i="20"/>
  <c r="K431" i="20"/>
  <c r="K432" i="20"/>
  <c r="K433" i="20"/>
  <c r="K434" i="20"/>
  <c r="K435" i="20"/>
  <c r="K436" i="20"/>
  <c r="K437" i="20"/>
  <c r="K438" i="20"/>
  <c r="K439" i="20"/>
  <c r="K440" i="20"/>
  <c r="K441" i="20"/>
  <c r="K442" i="20"/>
  <c r="K443" i="20"/>
  <c r="K444" i="20"/>
  <c r="K445" i="20"/>
  <c r="K446" i="20"/>
  <c r="K447" i="20"/>
  <c r="K448" i="20"/>
  <c r="K449" i="20"/>
  <c r="K450" i="20"/>
  <c r="K451" i="20"/>
  <c r="K452" i="20"/>
  <c r="K453" i="20"/>
  <c r="K454" i="20"/>
  <c r="K455" i="20"/>
  <c r="K456" i="20"/>
  <c r="K457" i="20"/>
  <c r="K458" i="20"/>
  <c r="K459" i="20"/>
  <c r="K460" i="20"/>
  <c r="K461" i="20"/>
  <c r="K462" i="20"/>
  <c r="K463" i="20"/>
  <c r="K464" i="20"/>
  <c r="K465" i="20"/>
  <c r="K466" i="20"/>
  <c r="K467" i="20"/>
  <c r="K468" i="20"/>
  <c r="K469" i="20"/>
  <c r="K470" i="20"/>
  <c r="K471" i="20"/>
  <c r="K472" i="20"/>
  <c r="K473" i="20"/>
  <c r="K474" i="20"/>
  <c r="K475" i="20"/>
  <c r="K476" i="20"/>
  <c r="K477" i="20"/>
  <c r="K478" i="20"/>
  <c r="K479" i="20"/>
  <c r="K480" i="20"/>
  <c r="K481" i="20"/>
  <c r="K482" i="20"/>
  <c r="K483" i="20"/>
  <c r="K484" i="20"/>
  <c r="K485" i="20"/>
  <c r="K486" i="20"/>
  <c r="K487" i="20"/>
  <c r="K488" i="20"/>
  <c r="K489" i="20"/>
  <c r="K490" i="20"/>
  <c r="K491" i="20"/>
  <c r="K492" i="20"/>
  <c r="K493" i="20"/>
  <c r="K494" i="20"/>
  <c r="K495" i="20"/>
  <c r="K496" i="20"/>
  <c r="K497" i="20"/>
  <c r="K498" i="20"/>
  <c r="K499" i="20"/>
  <c r="K500" i="20"/>
  <c r="K501" i="20"/>
  <c r="K502" i="20"/>
  <c r="K503" i="20"/>
  <c r="K504" i="20"/>
  <c r="K505" i="20"/>
  <c r="K506" i="20"/>
  <c r="K507" i="20"/>
  <c r="K508" i="20"/>
  <c r="K509" i="20"/>
  <c r="K510" i="20"/>
  <c r="K511" i="20"/>
  <c r="K512" i="20"/>
  <c r="K513" i="20"/>
  <c r="K514" i="20"/>
  <c r="K515" i="20"/>
  <c r="K516" i="20"/>
  <c r="K517" i="20"/>
  <c r="K518" i="20"/>
  <c r="K519" i="20"/>
  <c r="K520" i="20"/>
  <c r="K521" i="20"/>
  <c r="K522" i="20"/>
  <c r="K523" i="20"/>
  <c r="K524" i="20"/>
  <c r="K525" i="20"/>
  <c r="K526" i="20"/>
  <c r="K527" i="20"/>
  <c r="K528" i="20"/>
  <c r="K529" i="20"/>
  <c r="K530" i="20"/>
  <c r="K531" i="20"/>
  <c r="K532" i="20"/>
  <c r="K533" i="20"/>
  <c r="K534" i="20"/>
  <c r="K535" i="20"/>
  <c r="K536" i="20"/>
  <c r="K537" i="20"/>
  <c r="K538" i="20"/>
  <c r="K539" i="20"/>
  <c r="K540" i="20"/>
  <c r="K541" i="20"/>
  <c r="K542" i="20"/>
  <c r="K543" i="20"/>
  <c r="K544" i="20"/>
  <c r="K545" i="20"/>
  <c r="K546" i="20"/>
  <c r="K547" i="20"/>
  <c r="K548" i="20"/>
  <c r="K549" i="20"/>
  <c r="K550" i="20"/>
  <c r="K551" i="20"/>
  <c r="K552" i="20"/>
  <c r="K553" i="20"/>
  <c r="K554" i="20"/>
  <c r="K555" i="20"/>
  <c r="K556" i="20"/>
  <c r="K557" i="20"/>
  <c r="K558" i="20"/>
  <c r="K559" i="20"/>
  <c r="K560" i="20"/>
  <c r="K561" i="20"/>
  <c r="K562" i="20"/>
  <c r="K563" i="20"/>
  <c r="K564" i="20"/>
  <c r="K565" i="20"/>
  <c r="K566" i="20"/>
  <c r="K567" i="20"/>
  <c r="K568" i="20"/>
  <c r="K569" i="20"/>
  <c r="K570" i="20"/>
  <c r="K571" i="20"/>
  <c r="K572" i="20"/>
  <c r="K573" i="20"/>
  <c r="K574" i="20"/>
  <c r="K575" i="20"/>
  <c r="K576" i="20"/>
  <c r="K577" i="20"/>
  <c r="K578" i="20"/>
  <c r="K579" i="20"/>
  <c r="K580" i="20"/>
  <c r="K581" i="20"/>
  <c r="K582" i="20"/>
  <c r="K583" i="20"/>
  <c r="K584" i="20"/>
  <c r="K585" i="20"/>
  <c r="K586" i="20"/>
  <c r="K587" i="20"/>
  <c r="K588" i="20"/>
  <c r="K589" i="20"/>
  <c r="K590" i="20"/>
  <c r="K591" i="20"/>
  <c r="K592" i="20"/>
  <c r="K593" i="20"/>
  <c r="K594" i="20"/>
  <c r="K595" i="20"/>
  <c r="K596" i="20"/>
  <c r="K597" i="20"/>
  <c r="K598" i="20"/>
  <c r="K599" i="20"/>
  <c r="K600" i="20"/>
  <c r="K601" i="20"/>
  <c r="K602" i="20"/>
  <c r="K603" i="20"/>
  <c r="K604" i="20"/>
  <c r="K605" i="20"/>
  <c r="K606" i="20"/>
  <c r="K607" i="20"/>
  <c r="K608" i="20"/>
  <c r="K609" i="20"/>
  <c r="K610" i="20"/>
  <c r="K611" i="20"/>
  <c r="K612" i="20"/>
  <c r="K613" i="20"/>
  <c r="K614" i="20"/>
  <c r="K615" i="20"/>
  <c r="K616" i="20"/>
  <c r="K617" i="20"/>
  <c r="K618" i="20"/>
  <c r="K619" i="20"/>
  <c r="K620" i="20"/>
  <c r="K621" i="20"/>
  <c r="K622" i="20"/>
  <c r="K623" i="20"/>
  <c r="K624" i="20"/>
  <c r="K625" i="20"/>
  <c r="K626" i="20"/>
  <c r="K627" i="20"/>
  <c r="K628" i="20"/>
  <c r="K629" i="20"/>
  <c r="K630" i="20"/>
  <c r="K631" i="20"/>
  <c r="K632" i="20"/>
  <c r="K633" i="20"/>
  <c r="K634" i="20"/>
  <c r="K635" i="20"/>
  <c r="K636" i="20"/>
  <c r="K637" i="20"/>
  <c r="K638" i="20"/>
  <c r="K639" i="20"/>
  <c r="K640" i="20"/>
  <c r="K641" i="20"/>
  <c r="K642" i="20"/>
  <c r="K643" i="20"/>
  <c r="K644" i="20"/>
  <c r="K645" i="20"/>
  <c r="K646" i="20"/>
  <c r="K647" i="20"/>
  <c r="K648" i="20"/>
  <c r="K649" i="20"/>
  <c r="K650" i="20"/>
  <c r="K651" i="20"/>
  <c r="K652" i="20"/>
  <c r="K653" i="20"/>
  <c r="K654" i="20"/>
  <c r="K655" i="20"/>
  <c r="K656" i="20"/>
  <c r="K657" i="20"/>
  <c r="K658" i="20"/>
  <c r="K659" i="20"/>
  <c r="K660" i="20"/>
  <c r="K661" i="20"/>
  <c r="K662" i="20"/>
  <c r="K663" i="20"/>
  <c r="K664" i="20"/>
  <c r="K665" i="20"/>
  <c r="K666" i="20"/>
  <c r="K667" i="20"/>
  <c r="K668" i="20"/>
  <c r="K669" i="20"/>
  <c r="K670" i="20"/>
  <c r="K671" i="20"/>
  <c r="K672" i="20"/>
  <c r="K673" i="20"/>
  <c r="K674" i="20"/>
  <c r="K675" i="20"/>
  <c r="K676" i="20"/>
  <c r="K677" i="20"/>
  <c r="K678" i="20"/>
  <c r="K679" i="20"/>
  <c r="K680" i="20"/>
  <c r="K681" i="20"/>
  <c r="K682" i="20"/>
  <c r="K683" i="20"/>
  <c r="K684" i="20"/>
  <c r="K685" i="20"/>
  <c r="K686" i="20"/>
  <c r="K687" i="20"/>
  <c r="K688" i="20"/>
  <c r="K689" i="20"/>
  <c r="K690" i="20"/>
  <c r="K691" i="20"/>
  <c r="K692" i="20"/>
  <c r="K693" i="20"/>
  <c r="K694" i="20"/>
  <c r="K695" i="20"/>
  <c r="K696" i="20"/>
  <c r="K697" i="20"/>
  <c r="K698" i="20"/>
  <c r="K699" i="20"/>
  <c r="K700" i="20"/>
  <c r="K701" i="20"/>
  <c r="K702" i="20"/>
  <c r="K703" i="20"/>
  <c r="K704" i="20"/>
  <c r="K705" i="20"/>
  <c r="K706" i="20"/>
  <c r="K707" i="20"/>
  <c r="K708" i="20"/>
  <c r="K709" i="20"/>
  <c r="K710" i="20"/>
  <c r="K711" i="20"/>
  <c r="K712" i="20"/>
  <c r="K713" i="20"/>
  <c r="K714" i="20"/>
  <c r="K715" i="20"/>
  <c r="K716" i="20"/>
  <c r="K717" i="20"/>
  <c r="K718" i="20"/>
  <c r="K719" i="20"/>
  <c r="K720" i="20"/>
  <c r="K721" i="20"/>
  <c r="K722" i="20"/>
  <c r="K723" i="20"/>
  <c r="K724" i="20"/>
  <c r="K725" i="20"/>
  <c r="K726" i="20"/>
  <c r="K727" i="20"/>
  <c r="K728" i="20"/>
  <c r="K729" i="20"/>
  <c r="K730" i="20"/>
  <c r="K731" i="20"/>
  <c r="K732" i="20"/>
  <c r="K733" i="20"/>
  <c r="K734" i="20"/>
  <c r="K735" i="20"/>
  <c r="K736" i="20"/>
  <c r="K737" i="20"/>
  <c r="K738" i="20"/>
  <c r="K739" i="20"/>
  <c r="K740" i="20"/>
  <c r="K741" i="20"/>
  <c r="K742" i="20"/>
  <c r="K743" i="20"/>
  <c r="K744" i="20"/>
  <c r="K745" i="20"/>
  <c r="K746" i="20"/>
  <c r="K747" i="20"/>
  <c r="K748" i="20"/>
  <c r="K749" i="20"/>
  <c r="K750" i="20"/>
  <c r="K751" i="20"/>
  <c r="K752" i="20"/>
  <c r="K753" i="20"/>
  <c r="K754" i="20"/>
  <c r="K755" i="20"/>
  <c r="K756" i="20"/>
  <c r="K757" i="20"/>
  <c r="K758" i="20"/>
  <c r="K759" i="20"/>
  <c r="K760" i="20"/>
  <c r="K761" i="20"/>
  <c r="K762" i="20"/>
  <c r="K763" i="20"/>
  <c r="K764" i="20"/>
  <c r="K765" i="20"/>
  <c r="K766" i="20"/>
  <c r="K767" i="20"/>
  <c r="K768" i="20"/>
  <c r="K769" i="20"/>
  <c r="K770" i="20"/>
  <c r="K771" i="20"/>
  <c r="K772" i="20"/>
  <c r="K773" i="20"/>
  <c r="K774" i="20"/>
  <c r="K775" i="20"/>
  <c r="K776" i="20"/>
  <c r="K777" i="20"/>
  <c r="K778" i="20"/>
  <c r="K779" i="20"/>
  <c r="K780" i="20"/>
  <c r="K781" i="20"/>
  <c r="K782" i="20"/>
  <c r="K783" i="20"/>
  <c r="K784" i="20"/>
  <c r="K785" i="20"/>
  <c r="K786" i="20"/>
  <c r="K787" i="20"/>
  <c r="K788" i="20"/>
  <c r="K789" i="20"/>
  <c r="K790" i="20"/>
  <c r="K791" i="20"/>
  <c r="K792" i="20"/>
  <c r="K793" i="20"/>
  <c r="K794" i="20"/>
  <c r="K795" i="20"/>
  <c r="K796" i="20"/>
  <c r="K797" i="20"/>
  <c r="K798" i="20"/>
  <c r="K799" i="20"/>
  <c r="K800" i="20"/>
  <c r="K801" i="20"/>
  <c r="K802" i="20"/>
  <c r="K803" i="20"/>
  <c r="K804" i="20"/>
  <c r="K805" i="20"/>
  <c r="K806" i="20"/>
  <c r="K807" i="20"/>
  <c r="K808" i="20"/>
  <c r="K809" i="20"/>
  <c r="K810" i="20"/>
  <c r="K811" i="20"/>
  <c r="K812" i="20"/>
  <c r="K813" i="20"/>
  <c r="K814" i="20"/>
  <c r="K815" i="20"/>
  <c r="K816" i="20"/>
  <c r="K817" i="20"/>
  <c r="K818" i="20"/>
  <c r="K819" i="20"/>
  <c r="K820" i="20"/>
  <c r="K821" i="20"/>
  <c r="K822" i="20"/>
  <c r="K823" i="20"/>
  <c r="K824" i="20"/>
  <c r="K825" i="20"/>
  <c r="K826" i="20"/>
  <c r="K827" i="20"/>
  <c r="K828" i="20"/>
  <c r="K829" i="20"/>
  <c r="K830" i="20"/>
  <c r="K831" i="20"/>
  <c r="K832" i="20"/>
  <c r="K833" i="20"/>
  <c r="K834" i="20"/>
  <c r="K835" i="20"/>
  <c r="K836" i="20"/>
  <c r="K837" i="20"/>
  <c r="K838" i="20"/>
  <c r="K839" i="20"/>
  <c r="K840" i="20"/>
  <c r="K841" i="20"/>
  <c r="K842" i="20"/>
  <c r="K843" i="20"/>
  <c r="K844" i="20"/>
  <c r="K845" i="20"/>
  <c r="K846" i="20"/>
  <c r="K847" i="20"/>
  <c r="K848" i="20"/>
  <c r="K849" i="20"/>
  <c r="K850" i="20"/>
  <c r="K851" i="20"/>
  <c r="K852" i="20"/>
  <c r="K853" i="20"/>
  <c r="K854" i="20"/>
  <c r="K855" i="20"/>
  <c r="K856" i="20"/>
  <c r="K857" i="20"/>
  <c r="K858" i="20"/>
  <c r="K859" i="20"/>
  <c r="K860" i="20"/>
  <c r="K861" i="20"/>
  <c r="K862" i="20"/>
  <c r="K863" i="20"/>
  <c r="K864" i="20"/>
  <c r="K865" i="20"/>
  <c r="K866" i="20"/>
  <c r="K867" i="20"/>
  <c r="K868" i="20"/>
  <c r="K869" i="20"/>
  <c r="K870" i="20"/>
  <c r="K871" i="20"/>
  <c r="K872" i="20"/>
  <c r="K873" i="20"/>
  <c r="K874" i="20"/>
  <c r="K875" i="20"/>
  <c r="K876" i="20"/>
  <c r="K877" i="20"/>
  <c r="K878" i="20"/>
  <c r="K879" i="20"/>
  <c r="K880" i="20"/>
  <c r="K881" i="20"/>
  <c r="K882" i="20"/>
  <c r="K883" i="20"/>
  <c r="K884" i="20"/>
  <c r="K885" i="20"/>
  <c r="K886" i="20"/>
  <c r="K887" i="20"/>
  <c r="K888" i="20"/>
  <c r="K889" i="20"/>
  <c r="K890" i="20"/>
  <c r="K891" i="20"/>
  <c r="K892" i="20"/>
  <c r="K893" i="20"/>
  <c r="K894" i="20"/>
  <c r="K895" i="20"/>
  <c r="K896" i="20"/>
  <c r="K897" i="20"/>
  <c r="K898" i="20"/>
  <c r="K899" i="20"/>
  <c r="K900" i="20"/>
  <c r="K901" i="20"/>
  <c r="K902" i="20"/>
  <c r="K903" i="20"/>
  <c r="K904" i="20"/>
  <c r="K905" i="20"/>
  <c r="K906" i="20"/>
  <c r="K907" i="20"/>
  <c r="K908" i="20"/>
  <c r="K909" i="20"/>
  <c r="K910" i="20"/>
  <c r="K911" i="20"/>
  <c r="K912" i="20"/>
  <c r="K913" i="20"/>
  <c r="K914" i="20"/>
  <c r="K915" i="20"/>
  <c r="K916" i="20"/>
  <c r="K917" i="20"/>
  <c r="K918" i="20"/>
  <c r="K919" i="20"/>
  <c r="K920" i="20"/>
  <c r="K921" i="20"/>
  <c r="K922" i="20"/>
  <c r="K923" i="20"/>
  <c r="K924" i="20"/>
  <c r="K925" i="20"/>
  <c r="K926" i="20"/>
  <c r="K927" i="20"/>
  <c r="K928" i="20"/>
  <c r="K929" i="20"/>
  <c r="K930" i="20"/>
  <c r="K931" i="20"/>
  <c r="K932" i="20"/>
  <c r="K933" i="20"/>
  <c r="K934" i="20"/>
  <c r="K935" i="20"/>
  <c r="K936" i="20"/>
  <c r="K937" i="20"/>
  <c r="K938" i="20"/>
  <c r="K939" i="20"/>
  <c r="K940" i="20"/>
  <c r="K941" i="20"/>
  <c r="K942" i="20"/>
  <c r="K943" i="20"/>
  <c r="K944" i="20"/>
  <c r="K945" i="20"/>
  <c r="K946" i="20"/>
  <c r="K947" i="20"/>
  <c r="K948" i="20"/>
  <c r="K949" i="20"/>
  <c r="K950" i="20"/>
  <c r="K951" i="20"/>
  <c r="K952" i="20"/>
  <c r="K953" i="20"/>
  <c r="K954" i="20"/>
  <c r="K955" i="20"/>
  <c r="K956" i="20"/>
  <c r="K957" i="20"/>
  <c r="K958" i="20"/>
  <c r="K959" i="20"/>
  <c r="K960" i="20"/>
  <c r="K961" i="20"/>
  <c r="K962" i="20"/>
  <c r="K963" i="20"/>
  <c r="K964" i="20"/>
  <c r="K965" i="20"/>
  <c r="K966" i="20"/>
  <c r="K967" i="20"/>
  <c r="K968" i="20"/>
  <c r="K969" i="20"/>
  <c r="K970" i="20"/>
  <c r="K971" i="20"/>
  <c r="K972" i="20"/>
  <c r="K973" i="20"/>
  <c r="K974" i="20"/>
  <c r="K975" i="20"/>
  <c r="K976" i="20"/>
  <c r="K977" i="20"/>
  <c r="K978" i="20"/>
  <c r="K979" i="20"/>
  <c r="K980" i="20"/>
  <c r="K981" i="20"/>
  <c r="K982" i="20"/>
  <c r="K983" i="20"/>
  <c r="K984" i="20"/>
  <c r="K985" i="20"/>
  <c r="K986" i="20"/>
  <c r="K987" i="20"/>
  <c r="K988" i="20"/>
  <c r="K989" i="20"/>
  <c r="K990" i="20"/>
  <c r="K991" i="20"/>
  <c r="K992" i="20"/>
  <c r="K993" i="20"/>
  <c r="K994" i="20"/>
  <c r="K995" i="20"/>
  <c r="K996" i="20"/>
  <c r="K997" i="20"/>
  <c r="K998" i="20"/>
  <c r="K999" i="20"/>
  <c r="K1000" i="20"/>
  <c r="K1001" i="20"/>
  <c r="K1002" i="20"/>
  <c r="K1003" i="20"/>
  <c r="K1004" i="20"/>
  <c r="K1005" i="20"/>
  <c r="K1006" i="20"/>
  <c r="K1007" i="20"/>
  <c r="K1008" i="20"/>
  <c r="K1009" i="20"/>
  <c r="K1010" i="20"/>
  <c r="K1011" i="20"/>
  <c r="K1012" i="20"/>
  <c r="K1013" i="20"/>
  <c r="K1014" i="20"/>
  <c r="K1015" i="20"/>
  <c r="K1016" i="20"/>
  <c r="K1017" i="20"/>
  <c r="K1018" i="20"/>
  <c r="K1019" i="20"/>
  <c r="K1020" i="20"/>
  <c r="K1021" i="20"/>
  <c r="K1022" i="20"/>
  <c r="K1023" i="20"/>
  <c r="K1024" i="20"/>
  <c r="K1025" i="20"/>
  <c r="K1026" i="20"/>
  <c r="K1027" i="20"/>
  <c r="K1028" i="20"/>
  <c r="K1029" i="20"/>
  <c r="K1030" i="20"/>
  <c r="K1031" i="20"/>
  <c r="K1032" i="20"/>
  <c r="K1033" i="20"/>
  <c r="K1034" i="20"/>
  <c r="K1035" i="20"/>
  <c r="K1036" i="20"/>
  <c r="K1037" i="20"/>
  <c r="K1038" i="20"/>
  <c r="K1039" i="20"/>
  <c r="K1040" i="20"/>
  <c r="K1041" i="20"/>
  <c r="K1042" i="20"/>
  <c r="K1043" i="20"/>
  <c r="K1044" i="20"/>
  <c r="K1045" i="20"/>
  <c r="K1046" i="20"/>
  <c r="K1047" i="20"/>
  <c r="K1048" i="20"/>
  <c r="K1049" i="20"/>
  <c r="K1050" i="20"/>
  <c r="K1051" i="20"/>
  <c r="K1052" i="20"/>
  <c r="K1053" i="20"/>
  <c r="K1054" i="20"/>
  <c r="K1055" i="20"/>
  <c r="K1056" i="20"/>
  <c r="K1057" i="20"/>
  <c r="K1058" i="20"/>
  <c r="K1059" i="20"/>
  <c r="K1060" i="20"/>
  <c r="K1061" i="20"/>
  <c r="K1062" i="20"/>
  <c r="K1063" i="20"/>
  <c r="K1064" i="20"/>
  <c r="K1065" i="20"/>
  <c r="K1066" i="20"/>
  <c r="K1067" i="20"/>
  <c r="K1068" i="20"/>
  <c r="K1069" i="20"/>
  <c r="K1070" i="20"/>
  <c r="K1071" i="20"/>
  <c r="K1072" i="20"/>
  <c r="K1073" i="20"/>
  <c r="K1074" i="20"/>
  <c r="K1075" i="20"/>
  <c r="K1076" i="20"/>
  <c r="K1077" i="20"/>
  <c r="K1078" i="20"/>
  <c r="K1079" i="20"/>
  <c r="K1080" i="20"/>
  <c r="K1081" i="20"/>
  <c r="K1082" i="20"/>
  <c r="K1083" i="20"/>
  <c r="K1084" i="20"/>
  <c r="K1085" i="20"/>
  <c r="K1086" i="20"/>
  <c r="K1087" i="20"/>
  <c r="K1088" i="20"/>
  <c r="K1089" i="20"/>
  <c r="K1090" i="20"/>
  <c r="K1091" i="20"/>
  <c r="K1092" i="20"/>
  <c r="K1093" i="20"/>
  <c r="K1094" i="20"/>
  <c r="K1095" i="20"/>
  <c r="K1096" i="20"/>
  <c r="K1097" i="20"/>
  <c r="K1098" i="20"/>
  <c r="K1099" i="20"/>
  <c r="K1100" i="20"/>
  <c r="K1101" i="20"/>
  <c r="K1102" i="20"/>
  <c r="K1103" i="20"/>
  <c r="K1104" i="20"/>
  <c r="K1105" i="20"/>
  <c r="K1106" i="20"/>
  <c r="K1107" i="20"/>
  <c r="K1108" i="20"/>
  <c r="K1109" i="20"/>
  <c r="K1110" i="20"/>
  <c r="K1111" i="20"/>
  <c r="K1112" i="20"/>
  <c r="K1113" i="20"/>
  <c r="K1114" i="20"/>
  <c r="K1115" i="20"/>
  <c r="K1116" i="20"/>
  <c r="K1117" i="20"/>
  <c r="K1118" i="20"/>
  <c r="K1119" i="20"/>
  <c r="K1120" i="20"/>
  <c r="K1121" i="20"/>
  <c r="K1122" i="20"/>
  <c r="K1123" i="20"/>
  <c r="K1124" i="20"/>
  <c r="K1125" i="20"/>
  <c r="K1126" i="20"/>
  <c r="K1127" i="20"/>
  <c r="K1128" i="20"/>
  <c r="K1129" i="20"/>
  <c r="K1130" i="20"/>
  <c r="K1131" i="20"/>
  <c r="K1132" i="20"/>
  <c r="K1133" i="20"/>
  <c r="K1134" i="20"/>
  <c r="K1135" i="20"/>
  <c r="K1136" i="20"/>
  <c r="K1137" i="20"/>
  <c r="K1138" i="20"/>
  <c r="K1139" i="20"/>
  <c r="K1140" i="20"/>
  <c r="K1141" i="20"/>
  <c r="K1142" i="20"/>
  <c r="K1143" i="20"/>
  <c r="K1144" i="20"/>
  <c r="K1145" i="20"/>
  <c r="K1146" i="20"/>
  <c r="K1147" i="20"/>
  <c r="K1148" i="20"/>
  <c r="K1149" i="20"/>
  <c r="K1150" i="20"/>
  <c r="K1151" i="20"/>
  <c r="K1152" i="20"/>
  <c r="K1153" i="20"/>
  <c r="K1154" i="20"/>
  <c r="K1155" i="20"/>
  <c r="K1156" i="20"/>
  <c r="K1157" i="20"/>
  <c r="K1158" i="20"/>
  <c r="K1159" i="20"/>
  <c r="K1160" i="20"/>
  <c r="K1161" i="20"/>
  <c r="K1162" i="20"/>
  <c r="K1163" i="20"/>
  <c r="K1164" i="20"/>
  <c r="K1165" i="20"/>
  <c r="K1166" i="20"/>
  <c r="K1167" i="20"/>
  <c r="K1168" i="20"/>
  <c r="K1169" i="20"/>
  <c r="K1170" i="20"/>
  <c r="K1171" i="20"/>
  <c r="K1172" i="20"/>
  <c r="K1173" i="20"/>
  <c r="K1174" i="20"/>
  <c r="K1175" i="20"/>
  <c r="K1176" i="20"/>
  <c r="K1177" i="20"/>
  <c r="K1178" i="20"/>
  <c r="K1179" i="20"/>
  <c r="K1180" i="20"/>
  <c r="K1181" i="20"/>
  <c r="K1182" i="20"/>
  <c r="K1183" i="20"/>
  <c r="K1184" i="20"/>
  <c r="K1185" i="20"/>
  <c r="K1186" i="20"/>
  <c r="K1187" i="20"/>
  <c r="K1188" i="20"/>
  <c r="K1189" i="20"/>
  <c r="K1190" i="20"/>
  <c r="K1191" i="20"/>
  <c r="K1192" i="20"/>
  <c r="K1193" i="20"/>
  <c r="K1194" i="20"/>
  <c r="K1195" i="20"/>
  <c r="K1196" i="20"/>
  <c r="K1197" i="20"/>
  <c r="K1198" i="20"/>
  <c r="K1199" i="20"/>
  <c r="K1200" i="20"/>
  <c r="K1201" i="20"/>
  <c r="K1202" i="20"/>
  <c r="K1203" i="20"/>
  <c r="K1204" i="20"/>
  <c r="K1205" i="20"/>
  <c r="K1206" i="20"/>
  <c r="K1207" i="20"/>
  <c r="K1208" i="20"/>
  <c r="K1209" i="20"/>
  <c r="K1210" i="20"/>
  <c r="K1211" i="20"/>
  <c r="K1212" i="20"/>
  <c r="K1213" i="20"/>
  <c r="K1214" i="20"/>
  <c r="K1215" i="20"/>
  <c r="K1216" i="20"/>
  <c r="K1217" i="20"/>
  <c r="K1218" i="20"/>
  <c r="K1219" i="20"/>
  <c r="K1220" i="20"/>
  <c r="K1221" i="20"/>
  <c r="K1222" i="20"/>
  <c r="K1223" i="20"/>
  <c r="K1224" i="20"/>
  <c r="K1225" i="20"/>
  <c r="K1226" i="20"/>
  <c r="K1227" i="20"/>
  <c r="K1228" i="20"/>
  <c r="K1229" i="20"/>
  <c r="K1230" i="20"/>
  <c r="K1231" i="20"/>
  <c r="K1232" i="20"/>
  <c r="K1233" i="20"/>
  <c r="K1234" i="20"/>
  <c r="K1235" i="20"/>
  <c r="K1236" i="20"/>
  <c r="K1237" i="20"/>
  <c r="K1238" i="20"/>
  <c r="K1239" i="20"/>
  <c r="K1240" i="20"/>
  <c r="K1241" i="20"/>
  <c r="K1242" i="20"/>
  <c r="K1243" i="20"/>
  <c r="K1244" i="20"/>
  <c r="K1245" i="20"/>
  <c r="K1246" i="20"/>
  <c r="K1247" i="20"/>
  <c r="K1248" i="20"/>
  <c r="K1249" i="20"/>
  <c r="K1250" i="20"/>
  <c r="K1251" i="20"/>
  <c r="K1252" i="20"/>
  <c r="K1253" i="20"/>
  <c r="K1254" i="20"/>
  <c r="K1255" i="20"/>
  <c r="K1256" i="20"/>
  <c r="K1257" i="20"/>
  <c r="K1258" i="20"/>
  <c r="K1259" i="20"/>
  <c r="K1260" i="20"/>
  <c r="K1261" i="20"/>
  <c r="K1262" i="20"/>
  <c r="K1263" i="20"/>
  <c r="K1264" i="20"/>
  <c r="K1265" i="20"/>
  <c r="K1266" i="20"/>
  <c r="K1267" i="20"/>
  <c r="K1268" i="20"/>
  <c r="K1269" i="20"/>
  <c r="K1270" i="20"/>
  <c r="K1271" i="20"/>
  <c r="K1272" i="20"/>
  <c r="K1273" i="20"/>
  <c r="K1274" i="20"/>
  <c r="K1275" i="20"/>
  <c r="K1276" i="20"/>
  <c r="K1277" i="20"/>
  <c r="K1278" i="20"/>
  <c r="K1279" i="20"/>
  <c r="K1280" i="20"/>
  <c r="K1281" i="20"/>
  <c r="K1282" i="20"/>
  <c r="K1283" i="20"/>
  <c r="K1284" i="20"/>
  <c r="K1285" i="20"/>
  <c r="K1286" i="20"/>
  <c r="K1287" i="20"/>
  <c r="K1288" i="20"/>
  <c r="K1289" i="20"/>
  <c r="K1290" i="20"/>
  <c r="K1291" i="20"/>
  <c r="K1292" i="20"/>
  <c r="K1293" i="20"/>
  <c r="K1294" i="20"/>
  <c r="K1295" i="20"/>
  <c r="K1296" i="20"/>
  <c r="K1297" i="20"/>
  <c r="K1298" i="20"/>
  <c r="K1299" i="20"/>
  <c r="K1300" i="20"/>
  <c r="K1301" i="20"/>
  <c r="K1302" i="20"/>
  <c r="K1303" i="20"/>
  <c r="K1304" i="20"/>
  <c r="K1305" i="20"/>
  <c r="K1306" i="20"/>
  <c r="K1307" i="20"/>
  <c r="K1308" i="20"/>
  <c r="K1309" i="20"/>
  <c r="K1310" i="20"/>
  <c r="K1311" i="20"/>
  <c r="K1312" i="20"/>
  <c r="K1313" i="20"/>
  <c r="K1314" i="20"/>
  <c r="K1315" i="20"/>
  <c r="K1316" i="20"/>
  <c r="K1317" i="20"/>
  <c r="K1318" i="20"/>
  <c r="K1319" i="20"/>
  <c r="K1320" i="20"/>
  <c r="K1321" i="20"/>
  <c r="K1322" i="20"/>
  <c r="K1323" i="20"/>
  <c r="K1324" i="20"/>
  <c r="K1325" i="20"/>
  <c r="K1326" i="20"/>
  <c r="K1327" i="20"/>
  <c r="K1328" i="20"/>
  <c r="K1329" i="20"/>
  <c r="K1330" i="20"/>
  <c r="K1331" i="20"/>
  <c r="K1332" i="20"/>
  <c r="K1333" i="20"/>
  <c r="K1334" i="20"/>
  <c r="K1335" i="20"/>
  <c r="K1336" i="20"/>
  <c r="K1337" i="20"/>
  <c r="K1338" i="20"/>
  <c r="K1339" i="20"/>
  <c r="K1340" i="20"/>
  <c r="K1341" i="20"/>
  <c r="K1342" i="20"/>
  <c r="K1343" i="20"/>
  <c r="K1344" i="20"/>
  <c r="K1345" i="20"/>
  <c r="K1346" i="20"/>
  <c r="K1347" i="20"/>
  <c r="K1348" i="20"/>
  <c r="K1349" i="20"/>
  <c r="K1350" i="20"/>
  <c r="K1351" i="20"/>
  <c r="K1352" i="20"/>
  <c r="K1353" i="20"/>
  <c r="K1354" i="20"/>
  <c r="K1355" i="20"/>
  <c r="K1356" i="20"/>
  <c r="K1357" i="20"/>
  <c r="K1358" i="20"/>
  <c r="K1359" i="20"/>
  <c r="K1360" i="20"/>
  <c r="K1361" i="20"/>
  <c r="K1362" i="20"/>
  <c r="K1363" i="20"/>
  <c r="K1364" i="20"/>
  <c r="K1365" i="20"/>
  <c r="K1366" i="20"/>
  <c r="K1367" i="20"/>
  <c r="K1368" i="20"/>
  <c r="K1369" i="20"/>
  <c r="K1370" i="20"/>
  <c r="K1371" i="20"/>
  <c r="K1372" i="20"/>
  <c r="K1373" i="20"/>
  <c r="K1374" i="20"/>
  <c r="K1375" i="20"/>
  <c r="K1376" i="20"/>
  <c r="K1377" i="20"/>
  <c r="K1378" i="20"/>
  <c r="K1379" i="20"/>
  <c r="K1380" i="20"/>
  <c r="K1381" i="20"/>
  <c r="K1382" i="20"/>
  <c r="K1383" i="20"/>
  <c r="K1384" i="20"/>
  <c r="K1385" i="20"/>
  <c r="K1386" i="20"/>
  <c r="K1387" i="20"/>
  <c r="K1388" i="20"/>
  <c r="K1389" i="20"/>
  <c r="K1390" i="20"/>
  <c r="K1391" i="20"/>
  <c r="K1392" i="20"/>
  <c r="K1393" i="20"/>
  <c r="K1394" i="20"/>
  <c r="K1395" i="20"/>
  <c r="K1396" i="20"/>
  <c r="K1397" i="20"/>
  <c r="K1398" i="20"/>
  <c r="K1399" i="20"/>
  <c r="K1400" i="20"/>
  <c r="K1401" i="20"/>
  <c r="K1402" i="20"/>
  <c r="K1403" i="20"/>
  <c r="K1404" i="20"/>
  <c r="K1405" i="20"/>
  <c r="K1406" i="20"/>
  <c r="K1407" i="20"/>
  <c r="K1408" i="20"/>
  <c r="K1409" i="20"/>
  <c r="K1410" i="20"/>
  <c r="K1411" i="20"/>
  <c r="K1412" i="20"/>
  <c r="K1413" i="20"/>
  <c r="K1414" i="20"/>
  <c r="K1415" i="20"/>
  <c r="K1416" i="20"/>
  <c r="K1417" i="20"/>
  <c r="K1418" i="20"/>
  <c r="K1419" i="20"/>
  <c r="K1420" i="20"/>
  <c r="K1421" i="20"/>
  <c r="K1422" i="20"/>
  <c r="K1423" i="20"/>
  <c r="K1424" i="20"/>
  <c r="K1425" i="20"/>
  <c r="K1426" i="20"/>
  <c r="K1427" i="20"/>
  <c r="K1428" i="20"/>
  <c r="K1429" i="20"/>
  <c r="K1430" i="20"/>
  <c r="K1431" i="20"/>
  <c r="K1432" i="20"/>
  <c r="K1433" i="20"/>
  <c r="K1434" i="20"/>
  <c r="K1435" i="20"/>
  <c r="K1436" i="20"/>
  <c r="K1437" i="20"/>
  <c r="K1438" i="20"/>
  <c r="K1439" i="20"/>
  <c r="K1440" i="20"/>
  <c r="K1441" i="20"/>
  <c r="K1442" i="20"/>
  <c r="K1443" i="20"/>
  <c r="K1444" i="20"/>
  <c r="K1445" i="20"/>
  <c r="K1446" i="20"/>
  <c r="K1447" i="20"/>
  <c r="K1448" i="20"/>
  <c r="K1449" i="20"/>
  <c r="K1450" i="20"/>
  <c r="K1451" i="20"/>
  <c r="K1452" i="20"/>
  <c r="K1453" i="20"/>
  <c r="K1454" i="20"/>
  <c r="K1455" i="20"/>
  <c r="K1456" i="20"/>
  <c r="K1457" i="20"/>
  <c r="K1458" i="20"/>
  <c r="K1459" i="20"/>
  <c r="K1460" i="20"/>
  <c r="K1461" i="20"/>
  <c r="K1462" i="20"/>
  <c r="K1463" i="20"/>
  <c r="K1464" i="20"/>
  <c r="K1465" i="20"/>
  <c r="K1466" i="20"/>
  <c r="K1467" i="20"/>
  <c r="K1468" i="20"/>
  <c r="K1469" i="20"/>
  <c r="K1470" i="20"/>
  <c r="K1471" i="20"/>
  <c r="K1472" i="20"/>
  <c r="K1473" i="20"/>
  <c r="K1474" i="20"/>
  <c r="K1475" i="20"/>
  <c r="K1476" i="20"/>
  <c r="K1477" i="20"/>
  <c r="K1478" i="20"/>
  <c r="K1479" i="20"/>
  <c r="K1480" i="20"/>
  <c r="K1481" i="20"/>
  <c r="K1482" i="20"/>
  <c r="K1483" i="20"/>
  <c r="K1484" i="20"/>
  <c r="K1485" i="20"/>
  <c r="K1486" i="20"/>
  <c r="K1487" i="20"/>
  <c r="K1488" i="20"/>
  <c r="K1489" i="20"/>
  <c r="K1490" i="20"/>
  <c r="K1491" i="20"/>
  <c r="K1492" i="20"/>
  <c r="K1493" i="20"/>
  <c r="K1494" i="20"/>
  <c r="K1495" i="20"/>
  <c r="K1496" i="20"/>
  <c r="K1497" i="20"/>
  <c r="K1498" i="20"/>
  <c r="K1499" i="20"/>
  <c r="K1500" i="20"/>
  <c r="K1501" i="20"/>
  <c r="K1502" i="20"/>
  <c r="K1503" i="20"/>
  <c r="K1504" i="20"/>
  <c r="K1505" i="20"/>
  <c r="K1506" i="20"/>
  <c r="K1507" i="20"/>
  <c r="K1508" i="20"/>
  <c r="K1509" i="20"/>
  <c r="K1510" i="20"/>
  <c r="K1511" i="20"/>
  <c r="K1512" i="20"/>
  <c r="K1513" i="20"/>
  <c r="K1514" i="20"/>
  <c r="K1515" i="20"/>
  <c r="K1516" i="20"/>
  <c r="K1517" i="20"/>
  <c r="K1518" i="20"/>
  <c r="K1519" i="20"/>
  <c r="K1520" i="20"/>
  <c r="K1521" i="20"/>
  <c r="K1522" i="20"/>
  <c r="K1523" i="20"/>
  <c r="K1524" i="20"/>
  <c r="K1525" i="20"/>
  <c r="K1526" i="20"/>
  <c r="K1527" i="20"/>
  <c r="K1528" i="20"/>
  <c r="K1529" i="20"/>
  <c r="K1530" i="20"/>
  <c r="K1531" i="20"/>
  <c r="K1532" i="20"/>
  <c r="K1533" i="20"/>
  <c r="K1534" i="20"/>
  <c r="K1535" i="20"/>
  <c r="K1536" i="20"/>
  <c r="K1537" i="20"/>
  <c r="K1538" i="20"/>
  <c r="K1539" i="20"/>
  <c r="K1540" i="20"/>
  <c r="K1541" i="20"/>
  <c r="K1542" i="20"/>
  <c r="K1543" i="20"/>
  <c r="K1544" i="20"/>
  <c r="K1545" i="20"/>
  <c r="K1546" i="20"/>
  <c r="K1547" i="20"/>
  <c r="K1548" i="20"/>
  <c r="K1549" i="20"/>
  <c r="K1550" i="20"/>
  <c r="K1551" i="20"/>
  <c r="K1552" i="20"/>
  <c r="K1553" i="20"/>
  <c r="K1554" i="20"/>
  <c r="K1555" i="20"/>
  <c r="K1556" i="20"/>
  <c r="K1557" i="20"/>
  <c r="K1558" i="20"/>
  <c r="K1559" i="20"/>
  <c r="K1560" i="20"/>
  <c r="K1561" i="20"/>
  <c r="K1562" i="20"/>
  <c r="K1563" i="20"/>
  <c r="K1564" i="20"/>
  <c r="K1565" i="20"/>
  <c r="K1566" i="20"/>
  <c r="K1567" i="20"/>
  <c r="K1568" i="20"/>
  <c r="K1569" i="20"/>
  <c r="K1570" i="20"/>
  <c r="K1571" i="20"/>
  <c r="K1572" i="20"/>
  <c r="K1573" i="20"/>
  <c r="K1574" i="20"/>
  <c r="K1575" i="20"/>
  <c r="K1576" i="20"/>
  <c r="K1577" i="20"/>
  <c r="K1578" i="20"/>
  <c r="K1579" i="20"/>
  <c r="K1580" i="20"/>
  <c r="K1581" i="20"/>
  <c r="K1582" i="20"/>
  <c r="K1583" i="20"/>
  <c r="K1584" i="20"/>
  <c r="K1585" i="20"/>
  <c r="K1586" i="20"/>
  <c r="K1587" i="20"/>
  <c r="K1588" i="20"/>
  <c r="K1589" i="20"/>
  <c r="K1590" i="20"/>
  <c r="K1591" i="20"/>
  <c r="K1592" i="20"/>
  <c r="K1593" i="20"/>
  <c r="K1594" i="20"/>
  <c r="K1595" i="20"/>
  <c r="K1596" i="20"/>
  <c r="K1597" i="20"/>
  <c r="K1598" i="20"/>
  <c r="K1599" i="20"/>
  <c r="K1600" i="20"/>
  <c r="K1601" i="20"/>
  <c r="K1602" i="20"/>
  <c r="K1603" i="20"/>
  <c r="K1604" i="20"/>
  <c r="K1605" i="20"/>
  <c r="K1606" i="20"/>
  <c r="K1607" i="20"/>
  <c r="K1608" i="20"/>
  <c r="K1609" i="20"/>
  <c r="K1610" i="20"/>
  <c r="K1611" i="20"/>
  <c r="K1612" i="20"/>
  <c r="K1613" i="20"/>
  <c r="K1614" i="20"/>
  <c r="K1615" i="20"/>
  <c r="K1616" i="20"/>
  <c r="K1617" i="20"/>
  <c r="K1618" i="20"/>
  <c r="K1619" i="20"/>
  <c r="K1620" i="20"/>
  <c r="K1621" i="20"/>
  <c r="K1622" i="20"/>
  <c r="K1623" i="20"/>
  <c r="K1624" i="20"/>
  <c r="K1625" i="20"/>
  <c r="K1626" i="20"/>
  <c r="K1627" i="20"/>
  <c r="K1628" i="20"/>
  <c r="K1629" i="20"/>
  <c r="K1630" i="20"/>
  <c r="K1631" i="20"/>
  <c r="K1632" i="20"/>
  <c r="K1633" i="20"/>
  <c r="K1634" i="20"/>
  <c r="K1635" i="20"/>
  <c r="K1636" i="20"/>
  <c r="K1637" i="20"/>
  <c r="K1638" i="20"/>
  <c r="K1639" i="20"/>
  <c r="K1640" i="20"/>
  <c r="K1641" i="20"/>
  <c r="K1642" i="20"/>
  <c r="K1643" i="20"/>
  <c r="K1644" i="20"/>
  <c r="K1645" i="20"/>
  <c r="K1646" i="20"/>
  <c r="K1647" i="20"/>
  <c r="K1648" i="20"/>
  <c r="K1649" i="20"/>
  <c r="K1650" i="20"/>
  <c r="K1651" i="20"/>
  <c r="K1652" i="20"/>
  <c r="K1653" i="20"/>
  <c r="K1654" i="20"/>
  <c r="K1655" i="20"/>
  <c r="K1656" i="20"/>
  <c r="K1657" i="20"/>
  <c r="K1658" i="20"/>
  <c r="K1659" i="20"/>
  <c r="K1660" i="20"/>
  <c r="K1661" i="20"/>
  <c r="K1662" i="20"/>
  <c r="K1663" i="20"/>
  <c r="K1664" i="20"/>
  <c r="K1665" i="20"/>
  <c r="K1666" i="20"/>
  <c r="K1667" i="20"/>
  <c r="K1668" i="20"/>
  <c r="K1669" i="20"/>
  <c r="K1670" i="20"/>
  <c r="K1671" i="20"/>
  <c r="K1672" i="20"/>
  <c r="K1673" i="20"/>
  <c r="K1674" i="20"/>
  <c r="K1675" i="20"/>
  <c r="K1676" i="20"/>
  <c r="K1677" i="20"/>
  <c r="K1678" i="20"/>
  <c r="K1679" i="20"/>
  <c r="K1680" i="20"/>
  <c r="K1681" i="20"/>
  <c r="K1682" i="20"/>
  <c r="K1683" i="20"/>
  <c r="K1684" i="20"/>
  <c r="K1685" i="20"/>
  <c r="K1686" i="20"/>
  <c r="K1687" i="20"/>
  <c r="K1688" i="20"/>
  <c r="K1689" i="20"/>
  <c r="K1690" i="20"/>
  <c r="K1691" i="20"/>
  <c r="K1692" i="20"/>
  <c r="K1693" i="20"/>
  <c r="K1694" i="20"/>
  <c r="K1695" i="20"/>
  <c r="K1696" i="20"/>
  <c r="K1697" i="20"/>
  <c r="K1698" i="20"/>
  <c r="K1699" i="20"/>
  <c r="K1700" i="20"/>
  <c r="K1701" i="20"/>
  <c r="K1702" i="20"/>
  <c r="K1703" i="20"/>
  <c r="K1704" i="20"/>
  <c r="K1705" i="20"/>
  <c r="K1706" i="20"/>
  <c r="K1707" i="20"/>
  <c r="K1708" i="20"/>
  <c r="K1709" i="20"/>
  <c r="K1710" i="20"/>
  <c r="K1711" i="20"/>
  <c r="K1712" i="20"/>
  <c r="K1713" i="20"/>
  <c r="K1714" i="20"/>
  <c r="K1715" i="20"/>
  <c r="K1716" i="20"/>
  <c r="K1717" i="20"/>
  <c r="K1718" i="20"/>
  <c r="K1719" i="20"/>
  <c r="K1720" i="20"/>
  <c r="K1721" i="20"/>
  <c r="K1722" i="20"/>
  <c r="K1723" i="20"/>
  <c r="K1724" i="20"/>
  <c r="K1725" i="20"/>
  <c r="K1726" i="20"/>
  <c r="K1727" i="20"/>
  <c r="K1728" i="20"/>
  <c r="K1729" i="20"/>
  <c r="K1730" i="20"/>
  <c r="K1731" i="20"/>
  <c r="K1732" i="20"/>
  <c r="K1733" i="20"/>
  <c r="K1734" i="20"/>
  <c r="K1735" i="20"/>
  <c r="K1736" i="20"/>
  <c r="K1737" i="20"/>
  <c r="K1738" i="20"/>
  <c r="K1739" i="20"/>
  <c r="K1740" i="20"/>
  <c r="K1741" i="20"/>
  <c r="K1742" i="20"/>
  <c r="K1743" i="20"/>
  <c r="K1744" i="20"/>
  <c r="K1745" i="20"/>
  <c r="K1746" i="20"/>
  <c r="K1747" i="20"/>
  <c r="K1748" i="20"/>
  <c r="K1749" i="20"/>
  <c r="K1750" i="20"/>
  <c r="K1751" i="20"/>
  <c r="K1752" i="20"/>
  <c r="K1753" i="20"/>
  <c r="K1754" i="20"/>
  <c r="K1755" i="20"/>
  <c r="K1756" i="20"/>
  <c r="K1757" i="20"/>
  <c r="K1758" i="20"/>
  <c r="K1759" i="20"/>
  <c r="K1760" i="20"/>
  <c r="K1761" i="20"/>
  <c r="K1762" i="20"/>
  <c r="K1763" i="20"/>
  <c r="K1764" i="20"/>
  <c r="K1765" i="20"/>
  <c r="K1766" i="20"/>
  <c r="K1767" i="20"/>
  <c r="K1768" i="20"/>
  <c r="K1769" i="20"/>
  <c r="K1770" i="20"/>
  <c r="K1771" i="20"/>
  <c r="K1772" i="20"/>
  <c r="K1773" i="20"/>
  <c r="K1774" i="20"/>
  <c r="K1775" i="20"/>
  <c r="K1776" i="20"/>
  <c r="K1777" i="20"/>
  <c r="K1778" i="20"/>
  <c r="K1779" i="20"/>
  <c r="K1780" i="20"/>
  <c r="K1781" i="20"/>
  <c r="K1782" i="20"/>
  <c r="K1783" i="20"/>
  <c r="K1784" i="20"/>
  <c r="K1785" i="20"/>
  <c r="K1786" i="20"/>
  <c r="K1787" i="20"/>
  <c r="K1788" i="20"/>
  <c r="K1789" i="20"/>
  <c r="K1790" i="20"/>
  <c r="K1791" i="20"/>
  <c r="K1792" i="20"/>
  <c r="K1793" i="20"/>
  <c r="K1794" i="20"/>
  <c r="K1795" i="20"/>
  <c r="K1796" i="20"/>
  <c r="K1797" i="20"/>
  <c r="K1798" i="20"/>
  <c r="K1799" i="20"/>
  <c r="K1800" i="20"/>
  <c r="K1801" i="20"/>
  <c r="K1802" i="20"/>
  <c r="K1803" i="20"/>
  <c r="K1804" i="20"/>
  <c r="K1805" i="20"/>
  <c r="K1806" i="20"/>
  <c r="K1807" i="20"/>
  <c r="K1808" i="20"/>
  <c r="K1809" i="20"/>
  <c r="K1810" i="20"/>
  <c r="K1811" i="20"/>
  <c r="K1812" i="20"/>
  <c r="K1813" i="20"/>
  <c r="K1814" i="20"/>
  <c r="K1815" i="20"/>
  <c r="K1816" i="20"/>
  <c r="K1817" i="20"/>
  <c r="K1818" i="20"/>
  <c r="K1819" i="20"/>
  <c r="K1820" i="20"/>
  <c r="K1821" i="20"/>
  <c r="K1822" i="20"/>
  <c r="K1823" i="20"/>
  <c r="K1824" i="20"/>
  <c r="K1825" i="20"/>
  <c r="K1826" i="20"/>
  <c r="K1827" i="20"/>
  <c r="K1828" i="20"/>
  <c r="K1829" i="20"/>
  <c r="K1830" i="20"/>
  <c r="K1831" i="20"/>
  <c r="K1832" i="20"/>
  <c r="K1833" i="20"/>
  <c r="K1834" i="20"/>
  <c r="K1835" i="20"/>
  <c r="K1836" i="20"/>
  <c r="K1837" i="20"/>
  <c r="K1838" i="20"/>
  <c r="K1839" i="20"/>
  <c r="K1840" i="20"/>
  <c r="K1841" i="20"/>
  <c r="K1842" i="20"/>
  <c r="K1843" i="20"/>
  <c r="K1844" i="20"/>
  <c r="K1845" i="20"/>
  <c r="K1846" i="20"/>
  <c r="K1847" i="20"/>
  <c r="K1848" i="20"/>
  <c r="K1849" i="20"/>
  <c r="K1850" i="20"/>
  <c r="K1851" i="20"/>
  <c r="K1852" i="20"/>
  <c r="K1853" i="20"/>
  <c r="K1854" i="20"/>
  <c r="K1855" i="20"/>
  <c r="K1856" i="20"/>
  <c r="K1857" i="20"/>
  <c r="K1858" i="20"/>
  <c r="K1859" i="20"/>
  <c r="K1860" i="20"/>
  <c r="K1861" i="20"/>
  <c r="K1862" i="20"/>
  <c r="K1863" i="20"/>
  <c r="K1864" i="20"/>
  <c r="K1865" i="20"/>
  <c r="K1866" i="20"/>
  <c r="K1867" i="20"/>
  <c r="K1868" i="20"/>
  <c r="K1869" i="20"/>
  <c r="K1870" i="20"/>
  <c r="K1871" i="20"/>
  <c r="K1872" i="20"/>
  <c r="K1873" i="20"/>
  <c r="K1874" i="20"/>
  <c r="K1875" i="20"/>
  <c r="K1876" i="20"/>
  <c r="K1877" i="20"/>
  <c r="K1878" i="20"/>
  <c r="K1879" i="20"/>
  <c r="K1880" i="20"/>
  <c r="K1881" i="20"/>
  <c r="K1882" i="20"/>
  <c r="K1883" i="20"/>
  <c r="K1884" i="20"/>
  <c r="K1885" i="20"/>
  <c r="K1886" i="20"/>
  <c r="K1887" i="20"/>
  <c r="K1888" i="20"/>
  <c r="K1889" i="20"/>
  <c r="K1890" i="20"/>
  <c r="K1891" i="20"/>
  <c r="K1892" i="20"/>
  <c r="K1893" i="20"/>
  <c r="K1894" i="20"/>
  <c r="K1895" i="20"/>
  <c r="K1896" i="20"/>
  <c r="K1897" i="20"/>
  <c r="K1898" i="20"/>
  <c r="K1899" i="20"/>
  <c r="K1900" i="20"/>
  <c r="K1901" i="20"/>
  <c r="K1902" i="20"/>
  <c r="K1903" i="20"/>
  <c r="K1904" i="20"/>
  <c r="K1905" i="20"/>
  <c r="K1906" i="20"/>
  <c r="K1907" i="20"/>
  <c r="K1908" i="20"/>
  <c r="K1909" i="20"/>
  <c r="K1910" i="20"/>
  <c r="K1911" i="20"/>
  <c r="K1912" i="20"/>
  <c r="K1913" i="20"/>
  <c r="K1914" i="20"/>
  <c r="K1915" i="20"/>
  <c r="K1916" i="20"/>
  <c r="K1917" i="20"/>
  <c r="K1918" i="20"/>
  <c r="K1919" i="20"/>
  <c r="K1920" i="20"/>
  <c r="K1921" i="20"/>
  <c r="K1922" i="20"/>
  <c r="K1923" i="20"/>
  <c r="K1924" i="20"/>
  <c r="K1925" i="20"/>
  <c r="K1926" i="20"/>
  <c r="K1927" i="20"/>
  <c r="K1928" i="20"/>
  <c r="K1929" i="20"/>
  <c r="K1930" i="20"/>
  <c r="K1931" i="20"/>
  <c r="K1932" i="20"/>
  <c r="K1933" i="20"/>
  <c r="K1934" i="20"/>
  <c r="K1935" i="20"/>
  <c r="K1936" i="20"/>
  <c r="K1937" i="20"/>
  <c r="K1938" i="20"/>
  <c r="K1939" i="20"/>
  <c r="K1940" i="20"/>
  <c r="K1941" i="20"/>
  <c r="K1942" i="20"/>
  <c r="K1943" i="20"/>
  <c r="K1944" i="20"/>
  <c r="K1945" i="20"/>
  <c r="K1946" i="20"/>
  <c r="K1947" i="20"/>
  <c r="K1948" i="20"/>
  <c r="K1949" i="20"/>
  <c r="K1950" i="20"/>
  <c r="K1951" i="20"/>
  <c r="K1952" i="20"/>
  <c r="K1953" i="20"/>
  <c r="K1954" i="20"/>
  <c r="K1955" i="20"/>
  <c r="K1956" i="20"/>
  <c r="K1957" i="20"/>
  <c r="K1958" i="20"/>
  <c r="K1959" i="20"/>
  <c r="K1960" i="20"/>
  <c r="K1961" i="20"/>
  <c r="K1962" i="20"/>
  <c r="K1963" i="20"/>
  <c r="K1964" i="20"/>
  <c r="K1965" i="20"/>
  <c r="K1966" i="20"/>
  <c r="K1967" i="20"/>
  <c r="K1968" i="20"/>
  <c r="K1969" i="20"/>
  <c r="K1970" i="20"/>
  <c r="K1971" i="20"/>
  <c r="K1972" i="20"/>
  <c r="K1973" i="20"/>
  <c r="K1974" i="20"/>
  <c r="K1975" i="20"/>
  <c r="K1976" i="20"/>
  <c r="K1977" i="20"/>
  <c r="K1978" i="20"/>
  <c r="K1979" i="20"/>
  <c r="K1980" i="20"/>
  <c r="K1981" i="20"/>
  <c r="K1982" i="20"/>
  <c r="K1983" i="20"/>
  <c r="K1984" i="20"/>
  <c r="K1985" i="20"/>
  <c r="K1986" i="20"/>
  <c r="K1987" i="20"/>
  <c r="K1988" i="20"/>
  <c r="K1989" i="20"/>
  <c r="K1990" i="20"/>
  <c r="K1991" i="20"/>
  <c r="K1992" i="20"/>
  <c r="K1993" i="20"/>
  <c r="K1994" i="20"/>
  <c r="K1995" i="20"/>
  <c r="K1996" i="20"/>
  <c r="K1997" i="20"/>
  <c r="K1998" i="20"/>
  <c r="K1999" i="20"/>
  <c r="K2000" i="20"/>
  <c r="K2001" i="20"/>
  <c r="K2002" i="20"/>
  <c r="K2003" i="20"/>
  <c r="K2004" i="20"/>
  <c r="K2005" i="20"/>
  <c r="K2006" i="20"/>
  <c r="K2007" i="20"/>
  <c r="K2008" i="20"/>
  <c r="K2009" i="20"/>
  <c r="K2010" i="20"/>
  <c r="K2011" i="20"/>
  <c r="K2012" i="20"/>
  <c r="K2013" i="20"/>
  <c r="K2014" i="20"/>
  <c r="K2015" i="20"/>
  <c r="K2016" i="20"/>
  <c r="K2017" i="20"/>
  <c r="K2018" i="20"/>
  <c r="K2019" i="20"/>
  <c r="K2020" i="20"/>
  <c r="K2021" i="20"/>
  <c r="K2022" i="20"/>
  <c r="K2023" i="20"/>
  <c r="K2024" i="20"/>
  <c r="K2025" i="20"/>
  <c r="K2026" i="20"/>
  <c r="K2027" i="20"/>
  <c r="K2028" i="20"/>
  <c r="K2029" i="20"/>
  <c r="K2030" i="20"/>
  <c r="K2031" i="20"/>
  <c r="K2032" i="20"/>
  <c r="K2033" i="20"/>
  <c r="K2034" i="20"/>
  <c r="K2035" i="20"/>
  <c r="K2036" i="20"/>
  <c r="K2037" i="20"/>
  <c r="K2038" i="20"/>
  <c r="K2039" i="20"/>
  <c r="K2040" i="20"/>
  <c r="K2041" i="20"/>
  <c r="K2042" i="20"/>
  <c r="K2043" i="20"/>
  <c r="K2044" i="20"/>
  <c r="K2045" i="20"/>
  <c r="K2046" i="20"/>
  <c r="K2047" i="20"/>
  <c r="K2048" i="20"/>
  <c r="K2049" i="20"/>
  <c r="K2050" i="20"/>
  <c r="K2051" i="20"/>
  <c r="K2052" i="20"/>
  <c r="K2053" i="20"/>
  <c r="K2054" i="20"/>
  <c r="K2055" i="20"/>
  <c r="K2056" i="20"/>
  <c r="K2057" i="20"/>
  <c r="K2058" i="20"/>
  <c r="K2059" i="20"/>
  <c r="K2060" i="20"/>
  <c r="K2061" i="20"/>
  <c r="K2062" i="20"/>
  <c r="K2063" i="20"/>
  <c r="K2064" i="20"/>
  <c r="K2065" i="20"/>
  <c r="K2066" i="20"/>
  <c r="K2067" i="20"/>
  <c r="K2068" i="20"/>
  <c r="K2069" i="20"/>
  <c r="K2070" i="20"/>
  <c r="K2071" i="20"/>
  <c r="K2072" i="20"/>
  <c r="K2073" i="20"/>
  <c r="K2074" i="20"/>
  <c r="K2075" i="20"/>
  <c r="K2076" i="20"/>
  <c r="K2077" i="20"/>
  <c r="K2078" i="20"/>
  <c r="K2079" i="20"/>
  <c r="K2080" i="20"/>
  <c r="K2081" i="20"/>
  <c r="K2082" i="20"/>
  <c r="K2083" i="20"/>
  <c r="K2084" i="20"/>
  <c r="K2085" i="20"/>
  <c r="K2086" i="20"/>
  <c r="K2087" i="20"/>
  <c r="K2088" i="20"/>
  <c r="K2089" i="20"/>
  <c r="K2090" i="20"/>
  <c r="K2091" i="20"/>
  <c r="K2092" i="20"/>
  <c r="K2093" i="20"/>
  <c r="K2094" i="20"/>
  <c r="K2095" i="20"/>
  <c r="K2096" i="20"/>
  <c r="K2097" i="20"/>
  <c r="K2098" i="20"/>
  <c r="K2099" i="20"/>
  <c r="K2100" i="20"/>
  <c r="K2101" i="20"/>
  <c r="K2102" i="20"/>
  <c r="K2103" i="20"/>
  <c r="K2104" i="20"/>
  <c r="K2105" i="20"/>
  <c r="K2106" i="20"/>
  <c r="K2107" i="20"/>
  <c r="K2108" i="20"/>
  <c r="K2109" i="20"/>
  <c r="K2110" i="20"/>
  <c r="K2111" i="20"/>
  <c r="K2112" i="20"/>
  <c r="K2113" i="20"/>
  <c r="K2114" i="20"/>
  <c r="K2115" i="20"/>
  <c r="K2116" i="20"/>
  <c r="K2117" i="20"/>
  <c r="K2118" i="20"/>
  <c r="K2119" i="20"/>
  <c r="K2120" i="20"/>
  <c r="K2121" i="20"/>
  <c r="K2122" i="20"/>
  <c r="K2123" i="20"/>
  <c r="K2124" i="20"/>
  <c r="K2125" i="20"/>
  <c r="K2126" i="20"/>
  <c r="K2127" i="20"/>
  <c r="K2128" i="20"/>
  <c r="K2129" i="20"/>
  <c r="K2130" i="20"/>
  <c r="K2131" i="20"/>
  <c r="K2132" i="20"/>
  <c r="K2133" i="20"/>
  <c r="K2134" i="20"/>
  <c r="K2135" i="20"/>
  <c r="K2136" i="20"/>
  <c r="K2137" i="20"/>
  <c r="K2138" i="20"/>
  <c r="K2139" i="20"/>
  <c r="K2140" i="20"/>
  <c r="K2141" i="20"/>
  <c r="K2142" i="20"/>
  <c r="K2143" i="20"/>
  <c r="K2144" i="20"/>
  <c r="K2145" i="20"/>
  <c r="K2146" i="20"/>
  <c r="K2147" i="20"/>
  <c r="K2148" i="20"/>
  <c r="K2149" i="20"/>
  <c r="K2150" i="20"/>
  <c r="K2151" i="20"/>
  <c r="K2152" i="20"/>
  <c r="K2153" i="20"/>
  <c r="K2154" i="20"/>
  <c r="K2155" i="20"/>
  <c r="K2156" i="20"/>
  <c r="K2157" i="20"/>
  <c r="K2158" i="20"/>
  <c r="K2159" i="20"/>
  <c r="K2160" i="20"/>
  <c r="K2161" i="20"/>
  <c r="K2162" i="20"/>
  <c r="K2163" i="20"/>
  <c r="K2164" i="20"/>
  <c r="K2165" i="20"/>
  <c r="K2166" i="20"/>
  <c r="K2167" i="20"/>
  <c r="K2168" i="20"/>
  <c r="K2169" i="20"/>
  <c r="K2170" i="20"/>
  <c r="K2171" i="20"/>
  <c r="K2172" i="20"/>
  <c r="K2173" i="20"/>
  <c r="K2174" i="20"/>
  <c r="K2175" i="20"/>
  <c r="K2176" i="20"/>
  <c r="K2177" i="20"/>
  <c r="K2178" i="20"/>
  <c r="K2179" i="20"/>
  <c r="K2180" i="20"/>
  <c r="K2181" i="20"/>
  <c r="K2182" i="20"/>
  <c r="K2183" i="20"/>
  <c r="K2184" i="20"/>
  <c r="K2185" i="20"/>
  <c r="K2186" i="20"/>
  <c r="K2187" i="20"/>
  <c r="K2188" i="20"/>
  <c r="K2189" i="20"/>
  <c r="K2190" i="20"/>
  <c r="K2191" i="20"/>
  <c r="K2192" i="20"/>
  <c r="K2193" i="20"/>
  <c r="K2194" i="20"/>
  <c r="K2195" i="20"/>
  <c r="K2196" i="20"/>
  <c r="K2197" i="20"/>
  <c r="K2198" i="20"/>
  <c r="K2199" i="20"/>
  <c r="K2200" i="20"/>
  <c r="K2201" i="20"/>
  <c r="K2202" i="20"/>
  <c r="K2203" i="20"/>
  <c r="K2204" i="20"/>
  <c r="K2205" i="20"/>
  <c r="K2206" i="20"/>
  <c r="K2207" i="20"/>
  <c r="K2208" i="20"/>
  <c r="K2209" i="20"/>
  <c r="K2210" i="20"/>
  <c r="K2211" i="20"/>
  <c r="K2212" i="20"/>
  <c r="K2213" i="20"/>
  <c r="K2214" i="20"/>
  <c r="K2215" i="20"/>
  <c r="K2216" i="20"/>
  <c r="K2217" i="20"/>
  <c r="K2218" i="20"/>
  <c r="K2219" i="20"/>
  <c r="K2220" i="20"/>
  <c r="K2221" i="20"/>
  <c r="K2222" i="20"/>
  <c r="K2223" i="20"/>
  <c r="K2224" i="20"/>
  <c r="K2225" i="20"/>
  <c r="K2226" i="20"/>
  <c r="K2227" i="20"/>
  <c r="K2228" i="20"/>
  <c r="K2229" i="20"/>
  <c r="K2230" i="20"/>
  <c r="K2231" i="20"/>
  <c r="K2232" i="20"/>
  <c r="K2233" i="20"/>
  <c r="K2234" i="20"/>
  <c r="K2235" i="20"/>
  <c r="K2236" i="20"/>
  <c r="K2237" i="20"/>
  <c r="K2238" i="20"/>
  <c r="K2239" i="20"/>
  <c r="K2240" i="20"/>
  <c r="K2241" i="20"/>
  <c r="K2242" i="20"/>
  <c r="K2243" i="20"/>
  <c r="K2244" i="20"/>
  <c r="K2245" i="20"/>
  <c r="K2246" i="20"/>
  <c r="K2247" i="20"/>
  <c r="K2248" i="20"/>
  <c r="K2249" i="20"/>
  <c r="K2250" i="20"/>
  <c r="K2251" i="20"/>
  <c r="K2252" i="20"/>
  <c r="K2253" i="20"/>
  <c r="K2254" i="20"/>
  <c r="K2255" i="20"/>
  <c r="K2256" i="20"/>
  <c r="K2257" i="20"/>
  <c r="K2258" i="20"/>
  <c r="K2259" i="20"/>
  <c r="K2260" i="20"/>
  <c r="K2261" i="20"/>
  <c r="K2262" i="20"/>
  <c r="K2263" i="20"/>
  <c r="K2264" i="20"/>
  <c r="K2265" i="20"/>
  <c r="K2266" i="20"/>
  <c r="K2267" i="20"/>
  <c r="K2268" i="20"/>
  <c r="K2269" i="20"/>
  <c r="K2270" i="20"/>
  <c r="K2271" i="20"/>
  <c r="K2272" i="20"/>
  <c r="K2273" i="20"/>
  <c r="K2274" i="20"/>
  <c r="K2275" i="20"/>
  <c r="K2276" i="20"/>
  <c r="K2277" i="20"/>
  <c r="K2278" i="20"/>
  <c r="K2279" i="20"/>
  <c r="K2280" i="20"/>
  <c r="K2281" i="20"/>
  <c r="K2282" i="20"/>
  <c r="K2283" i="20"/>
  <c r="K2284" i="20"/>
  <c r="K2285" i="20"/>
  <c r="K2286" i="20"/>
  <c r="K2287" i="20"/>
  <c r="K2288" i="20"/>
  <c r="K2289" i="20"/>
  <c r="K2290" i="20"/>
  <c r="K2291" i="20"/>
  <c r="K2292" i="20"/>
  <c r="K2293" i="20"/>
  <c r="K2294" i="20"/>
  <c r="K2295" i="20"/>
  <c r="K2296" i="20"/>
  <c r="K2297" i="20"/>
  <c r="K2298" i="20"/>
  <c r="K2299" i="20"/>
  <c r="K2300" i="20"/>
  <c r="K2301" i="20"/>
  <c r="K2302" i="20"/>
  <c r="K2303" i="20"/>
  <c r="K2304" i="20"/>
  <c r="K2305" i="20"/>
  <c r="K2306" i="20"/>
  <c r="K2307" i="20"/>
  <c r="K2308" i="20"/>
  <c r="K2309" i="20"/>
  <c r="K2310" i="20"/>
  <c r="K2311" i="20"/>
  <c r="K2312" i="20"/>
  <c r="K2313" i="20"/>
  <c r="K2314" i="20"/>
  <c r="K2315" i="20"/>
  <c r="K2316" i="20"/>
  <c r="K2317" i="20"/>
  <c r="K2318" i="20"/>
  <c r="K2319" i="20"/>
  <c r="K2320" i="20"/>
  <c r="K2321" i="20"/>
  <c r="K2322" i="20"/>
  <c r="K2323" i="20"/>
  <c r="K2324" i="20"/>
  <c r="K2325" i="20"/>
  <c r="K2326" i="20"/>
  <c r="K2327" i="20"/>
  <c r="K2328" i="20"/>
  <c r="K2329" i="20"/>
  <c r="K2330" i="20"/>
  <c r="K2331" i="20"/>
  <c r="K2332" i="20"/>
  <c r="K2333" i="20"/>
  <c r="K2334" i="20"/>
  <c r="K2335" i="20"/>
  <c r="K2336" i="20"/>
  <c r="H3" i="20"/>
  <c r="H4" i="20"/>
  <c r="H6" i="20"/>
  <c r="H7" i="20"/>
  <c r="H8" i="20"/>
  <c r="H9" i="20"/>
  <c r="H10" i="20"/>
  <c r="H11" i="20"/>
  <c r="H12" i="20"/>
  <c r="H13"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7" i="20"/>
  <c r="H88" i="20"/>
  <c r="H89" i="20"/>
  <c r="H90" i="20"/>
  <c r="H91" i="20"/>
  <c r="H92" i="20"/>
  <c r="H93" i="20"/>
  <c r="H94" i="20"/>
  <c r="H95" i="20"/>
  <c r="H96" i="20"/>
  <c r="H97" i="20"/>
  <c r="H98" i="20"/>
  <c r="H99" i="20"/>
  <c r="H100" i="20"/>
  <c r="H101" i="20"/>
  <c r="H102" i="20"/>
  <c r="H103" i="20"/>
  <c r="H104" i="20"/>
  <c r="H105" i="20"/>
  <c r="H106" i="20"/>
  <c r="H107" i="20"/>
  <c r="H108" i="20"/>
  <c r="H109" i="20"/>
  <c r="H110" i="20"/>
  <c r="H111" i="20"/>
  <c r="H112" i="20"/>
  <c r="H113" i="20"/>
  <c r="H114" i="20"/>
  <c r="H115" i="20"/>
  <c r="H116" i="20"/>
  <c r="H117" i="20"/>
  <c r="H118" i="20"/>
  <c r="H119" i="20"/>
  <c r="H120" i="20"/>
  <c r="H121" i="20"/>
  <c r="H122" i="20"/>
  <c r="H123" i="20"/>
  <c r="H124" i="20"/>
  <c r="H125" i="20"/>
  <c r="H126" i="20"/>
  <c r="H127" i="20"/>
  <c r="H128" i="20"/>
  <c r="H129" i="20"/>
  <c r="H130" i="20"/>
  <c r="H131" i="20"/>
  <c r="H132" i="20"/>
  <c r="H133" i="20"/>
  <c r="H134" i="20"/>
  <c r="H135" i="20"/>
  <c r="H136" i="20"/>
  <c r="H137" i="20"/>
  <c r="H138" i="20"/>
  <c r="H139" i="20"/>
  <c r="H140" i="20"/>
  <c r="H141" i="20"/>
  <c r="H142" i="20"/>
  <c r="H143" i="20"/>
  <c r="H144" i="20"/>
  <c r="H145" i="20"/>
  <c r="H146" i="20"/>
  <c r="H147" i="20"/>
  <c r="H148" i="20"/>
  <c r="H149" i="20"/>
  <c r="H150" i="20"/>
  <c r="H151" i="20"/>
  <c r="H152" i="20"/>
  <c r="H153" i="20"/>
  <c r="H154" i="20"/>
  <c r="H155" i="20"/>
  <c r="H156" i="20"/>
  <c r="H157" i="20"/>
  <c r="H158" i="20"/>
  <c r="H159" i="20"/>
  <c r="H160" i="20"/>
  <c r="H161" i="20"/>
  <c r="H162" i="20"/>
  <c r="H163" i="20"/>
  <c r="H164" i="20"/>
  <c r="H165" i="20"/>
  <c r="H166" i="20"/>
  <c r="H167" i="20"/>
  <c r="H168" i="20"/>
  <c r="H169" i="20"/>
  <c r="H170" i="20"/>
  <c r="H171" i="20"/>
  <c r="H172" i="20"/>
  <c r="H173" i="20"/>
  <c r="H174" i="20"/>
  <c r="H175" i="20"/>
  <c r="H176" i="20"/>
  <c r="H177" i="20"/>
  <c r="H178" i="20"/>
  <c r="H179" i="20"/>
  <c r="H180" i="20"/>
  <c r="H181" i="20"/>
  <c r="H182" i="20"/>
  <c r="H183" i="20"/>
  <c r="H184" i="20"/>
  <c r="H185" i="20"/>
  <c r="H186" i="20"/>
  <c r="H187" i="20"/>
  <c r="H188" i="20"/>
  <c r="H189" i="20"/>
  <c r="H190" i="20"/>
  <c r="H191" i="20"/>
  <c r="H192" i="20"/>
  <c r="H193" i="20"/>
  <c r="H194" i="20"/>
  <c r="H195" i="20"/>
  <c r="H196" i="20"/>
  <c r="H197" i="20"/>
  <c r="H198" i="20"/>
  <c r="H199" i="20"/>
  <c r="H200" i="20"/>
  <c r="H201" i="20"/>
  <c r="H202" i="20"/>
  <c r="H203" i="20"/>
  <c r="H204" i="20"/>
  <c r="H205" i="20"/>
  <c r="H206" i="20"/>
  <c r="H207" i="20"/>
  <c r="H208" i="20"/>
  <c r="H209" i="20"/>
  <c r="H210" i="20"/>
  <c r="H211" i="20"/>
  <c r="H212" i="20"/>
  <c r="H213" i="20"/>
  <c r="H214" i="20"/>
  <c r="H215" i="20"/>
  <c r="H216" i="20"/>
  <c r="H217" i="20"/>
  <c r="H218" i="20"/>
  <c r="H219" i="20"/>
  <c r="H220" i="20"/>
  <c r="H221" i="20"/>
  <c r="H222" i="20"/>
  <c r="H223" i="20"/>
  <c r="H224" i="20"/>
  <c r="H225" i="20"/>
  <c r="H226" i="20"/>
  <c r="H227" i="20"/>
  <c r="H228" i="20"/>
  <c r="H229" i="20"/>
  <c r="H230" i="20"/>
  <c r="H231" i="20"/>
  <c r="H232" i="20"/>
  <c r="H233" i="20"/>
  <c r="H234" i="20"/>
  <c r="H235" i="20"/>
  <c r="H236" i="20"/>
  <c r="H237" i="20"/>
  <c r="H238" i="20"/>
  <c r="H239" i="20"/>
  <c r="H240" i="20"/>
  <c r="H241" i="20"/>
  <c r="H242" i="20"/>
  <c r="H243" i="20"/>
  <c r="H244" i="20"/>
  <c r="H245" i="20"/>
  <c r="H246" i="20"/>
  <c r="H247" i="20"/>
  <c r="H248" i="20"/>
  <c r="H249" i="20"/>
  <c r="H250" i="20"/>
  <c r="H251" i="20"/>
  <c r="H252" i="20"/>
  <c r="H253" i="20"/>
  <c r="H254" i="20"/>
  <c r="H255" i="20"/>
  <c r="H256" i="20"/>
  <c r="H257" i="20"/>
  <c r="H258" i="20"/>
  <c r="H259" i="20"/>
  <c r="H260" i="20"/>
  <c r="H261" i="20"/>
  <c r="H262" i="20"/>
  <c r="H263" i="20"/>
  <c r="H264" i="20"/>
  <c r="H265" i="20"/>
  <c r="H266" i="20"/>
  <c r="H267" i="20"/>
  <c r="H268" i="20"/>
  <c r="H269" i="20"/>
  <c r="H270" i="20"/>
  <c r="H271" i="20"/>
  <c r="H272" i="20"/>
  <c r="H273" i="20"/>
  <c r="H274" i="20"/>
  <c r="H275" i="20"/>
  <c r="H276" i="20"/>
  <c r="H277" i="20"/>
  <c r="H278" i="20"/>
  <c r="H279" i="20"/>
  <c r="H280" i="20"/>
  <c r="H281" i="20"/>
  <c r="H282" i="20"/>
  <c r="H283" i="20"/>
  <c r="H284" i="20"/>
  <c r="H285" i="20"/>
  <c r="H286" i="20"/>
  <c r="H287" i="20"/>
  <c r="H288" i="20"/>
  <c r="H289" i="20"/>
  <c r="H290" i="20"/>
  <c r="H291" i="20"/>
  <c r="H292" i="20"/>
  <c r="H293" i="20"/>
  <c r="H294" i="20"/>
  <c r="H295" i="20"/>
  <c r="H296" i="20"/>
  <c r="H297" i="20"/>
  <c r="H298" i="20"/>
  <c r="H299" i="20"/>
  <c r="H300" i="20"/>
  <c r="H301" i="20"/>
  <c r="H302" i="20"/>
  <c r="H303" i="20"/>
  <c r="H304" i="20"/>
  <c r="H305" i="20"/>
  <c r="H306" i="20"/>
  <c r="H307" i="20"/>
  <c r="H308" i="20"/>
  <c r="H309" i="20"/>
  <c r="H310" i="20"/>
  <c r="H311" i="20"/>
  <c r="H312" i="20"/>
  <c r="H313" i="20"/>
  <c r="H314" i="20"/>
  <c r="H315" i="20"/>
  <c r="H316" i="20"/>
  <c r="H317" i="20"/>
  <c r="H318" i="20"/>
  <c r="H319" i="20"/>
  <c r="H320" i="20"/>
  <c r="H321" i="20"/>
  <c r="H322" i="20"/>
  <c r="H323" i="20"/>
  <c r="H324" i="20"/>
  <c r="H325" i="20"/>
  <c r="H326" i="20"/>
  <c r="H327" i="20"/>
  <c r="H328" i="20"/>
  <c r="H329" i="20"/>
  <c r="H330" i="20"/>
  <c r="H331" i="20"/>
  <c r="H332" i="20"/>
  <c r="H333" i="20"/>
  <c r="H334" i="20"/>
  <c r="H335" i="20"/>
  <c r="H336" i="20"/>
  <c r="H337" i="20"/>
  <c r="H338" i="20"/>
  <c r="H339" i="20"/>
  <c r="H340" i="20"/>
  <c r="H341" i="20"/>
  <c r="H342" i="20"/>
  <c r="H343" i="20"/>
  <c r="H344" i="20"/>
  <c r="H345" i="20"/>
  <c r="H346" i="20"/>
  <c r="H347" i="20"/>
  <c r="H348" i="20"/>
  <c r="H349" i="20"/>
  <c r="H350" i="20"/>
  <c r="H351" i="20"/>
  <c r="H352" i="20"/>
  <c r="H353" i="20"/>
  <c r="H354" i="20"/>
  <c r="H355" i="20"/>
  <c r="H356" i="20"/>
  <c r="H357" i="20"/>
  <c r="H358" i="20"/>
  <c r="H359" i="20"/>
  <c r="H360" i="20"/>
  <c r="H361" i="20"/>
  <c r="H362" i="20"/>
  <c r="H363" i="20"/>
  <c r="H364" i="20"/>
  <c r="H365" i="20"/>
  <c r="H366" i="20"/>
  <c r="H367" i="20"/>
  <c r="H368" i="20"/>
  <c r="H369" i="20"/>
  <c r="H370" i="20"/>
  <c r="H371" i="20"/>
  <c r="H372" i="20"/>
  <c r="H373" i="20"/>
  <c r="H374" i="20"/>
  <c r="H375" i="20"/>
  <c r="H376" i="20"/>
  <c r="H377" i="20"/>
  <c r="H378" i="20"/>
  <c r="H379" i="20"/>
  <c r="H380" i="20"/>
  <c r="H381" i="20"/>
  <c r="H382" i="20"/>
  <c r="H383" i="20"/>
  <c r="H384" i="20"/>
  <c r="H385" i="20"/>
  <c r="H386" i="20"/>
  <c r="H387" i="20"/>
  <c r="H388" i="20"/>
  <c r="H389" i="20"/>
  <c r="H390" i="20"/>
  <c r="H391" i="20"/>
  <c r="H392" i="20"/>
  <c r="H393" i="20"/>
  <c r="H394" i="20"/>
  <c r="H395" i="20"/>
  <c r="H396" i="20"/>
  <c r="H397" i="20"/>
  <c r="H398" i="20"/>
  <c r="H399" i="20"/>
  <c r="H400" i="20"/>
  <c r="H401" i="20"/>
  <c r="H402" i="20"/>
  <c r="H403" i="20"/>
  <c r="H404" i="20"/>
  <c r="H405" i="20"/>
  <c r="H406" i="20"/>
  <c r="H407" i="20"/>
  <c r="H408" i="20"/>
  <c r="H409" i="20"/>
  <c r="H410" i="20"/>
  <c r="H411" i="20"/>
  <c r="H412" i="20"/>
  <c r="H413" i="20"/>
  <c r="H414" i="20"/>
  <c r="H415" i="20"/>
  <c r="H416" i="20"/>
  <c r="H417" i="20"/>
  <c r="H418" i="20"/>
  <c r="H419" i="20"/>
  <c r="H420" i="20"/>
  <c r="H421" i="20"/>
  <c r="H422" i="20"/>
  <c r="H423" i="20"/>
  <c r="H424" i="20"/>
  <c r="H425" i="20"/>
  <c r="H426" i="20"/>
  <c r="H427" i="20"/>
  <c r="H428" i="20"/>
  <c r="H429" i="20"/>
  <c r="H430" i="20"/>
  <c r="H431" i="20"/>
  <c r="H432" i="20"/>
  <c r="H433" i="20"/>
  <c r="H434" i="20"/>
  <c r="H435" i="20"/>
  <c r="H436" i="20"/>
  <c r="H437" i="20"/>
  <c r="H438" i="20"/>
  <c r="H439" i="20"/>
  <c r="H440" i="20"/>
  <c r="H441" i="20"/>
  <c r="H442" i="20"/>
  <c r="H443" i="20"/>
  <c r="H444" i="20"/>
  <c r="H445" i="20"/>
  <c r="H446" i="20"/>
  <c r="H447" i="20"/>
  <c r="H448" i="20"/>
  <c r="H449" i="20"/>
  <c r="H450" i="20"/>
  <c r="H451" i="20"/>
  <c r="H452" i="20"/>
  <c r="H453" i="20"/>
  <c r="H454" i="20"/>
  <c r="H455" i="20"/>
  <c r="H456" i="20"/>
  <c r="H457" i="20"/>
  <c r="H458" i="20"/>
  <c r="H459" i="20"/>
  <c r="H460" i="20"/>
  <c r="H461" i="20"/>
  <c r="H462" i="20"/>
  <c r="H463" i="20"/>
  <c r="H464" i="20"/>
  <c r="H465" i="20"/>
  <c r="H466" i="20"/>
  <c r="H467" i="20"/>
  <c r="H468" i="20"/>
  <c r="H469" i="20"/>
  <c r="H470" i="20"/>
  <c r="H471" i="20"/>
  <c r="H472" i="20"/>
  <c r="H473" i="20"/>
  <c r="H474" i="20"/>
  <c r="H475" i="20"/>
  <c r="H476" i="20"/>
  <c r="H477" i="20"/>
  <c r="H478" i="20"/>
  <c r="H479" i="20"/>
  <c r="H480" i="20"/>
  <c r="H481" i="20"/>
  <c r="H482" i="20"/>
  <c r="H483" i="20"/>
  <c r="H484" i="20"/>
  <c r="H485" i="20"/>
  <c r="H486" i="20"/>
  <c r="H487" i="20"/>
  <c r="H488" i="20"/>
  <c r="H489" i="20"/>
  <c r="H490" i="20"/>
  <c r="H491" i="20"/>
  <c r="H492" i="20"/>
  <c r="H493" i="20"/>
  <c r="H494" i="20"/>
  <c r="H495" i="20"/>
  <c r="H496" i="20"/>
  <c r="H497" i="20"/>
  <c r="H498" i="20"/>
  <c r="H499" i="20"/>
  <c r="H500" i="20"/>
  <c r="H501" i="20"/>
  <c r="H502" i="20"/>
  <c r="H503" i="20"/>
  <c r="H504" i="20"/>
  <c r="H505" i="20"/>
  <c r="H506" i="20"/>
  <c r="H507" i="20"/>
  <c r="H508" i="20"/>
  <c r="H509" i="20"/>
  <c r="H510" i="20"/>
  <c r="H511" i="20"/>
  <c r="H512" i="20"/>
  <c r="H513" i="20"/>
  <c r="H514" i="20"/>
  <c r="H515" i="20"/>
  <c r="H516" i="20"/>
  <c r="H517" i="20"/>
  <c r="H518" i="20"/>
  <c r="H519" i="20"/>
  <c r="H520" i="20"/>
  <c r="H521" i="20"/>
  <c r="H522" i="20"/>
  <c r="H523" i="20"/>
  <c r="H524" i="20"/>
  <c r="H525" i="20"/>
  <c r="H526" i="20"/>
  <c r="H527" i="20"/>
  <c r="H528" i="20"/>
  <c r="H529" i="20"/>
  <c r="H530" i="20"/>
  <c r="H531" i="20"/>
  <c r="H532" i="20"/>
  <c r="H533" i="20"/>
  <c r="H534" i="20"/>
  <c r="H535" i="20"/>
  <c r="H536" i="20"/>
  <c r="H537" i="20"/>
  <c r="H538" i="20"/>
  <c r="H539" i="20"/>
  <c r="H540" i="20"/>
  <c r="H541" i="20"/>
  <c r="H542" i="20"/>
  <c r="H543" i="20"/>
  <c r="H544" i="20"/>
  <c r="H545" i="20"/>
  <c r="H546" i="20"/>
  <c r="H547" i="20"/>
  <c r="H548" i="20"/>
  <c r="H549" i="20"/>
  <c r="H550" i="20"/>
  <c r="H551" i="20"/>
  <c r="H552" i="20"/>
  <c r="H553" i="20"/>
  <c r="H554" i="20"/>
  <c r="H555" i="20"/>
  <c r="H556" i="20"/>
  <c r="H557" i="20"/>
  <c r="H558" i="20"/>
  <c r="H559" i="20"/>
  <c r="H560" i="20"/>
  <c r="H561" i="20"/>
  <c r="H562" i="20"/>
  <c r="H563" i="20"/>
  <c r="H564" i="20"/>
  <c r="H565" i="20"/>
  <c r="H566" i="20"/>
  <c r="H567" i="20"/>
  <c r="H568" i="20"/>
  <c r="H569" i="20"/>
  <c r="H570" i="20"/>
  <c r="H571" i="20"/>
  <c r="H572" i="20"/>
  <c r="H573" i="20"/>
  <c r="H574" i="20"/>
  <c r="H575" i="20"/>
  <c r="H576" i="20"/>
  <c r="H577" i="20"/>
  <c r="H578" i="20"/>
  <c r="H579" i="20"/>
  <c r="H580" i="20"/>
  <c r="H581" i="20"/>
  <c r="H582" i="20"/>
  <c r="H583" i="20"/>
  <c r="H584" i="20"/>
  <c r="H585" i="20"/>
  <c r="H586" i="20"/>
  <c r="H587" i="20"/>
  <c r="H588" i="20"/>
  <c r="H589" i="20"/>
  <c r="H590" i="20"/>
  <c r="H591" i="20"/>
  <c r="H592" i="20"/>
  <c r="H593" i="20"/>
  <c r="H594" i="20"/>
  <c r="H595" i="20"/>
  <c r="H596" i="20"/>
  <c r="H597" i="20"/>
  <c r="H598" i="20"/>
  <c r="H599" i="20"/>
  <c r="H600" i="20"/>
  <c r="H601" i="20"/>
  <c r="H602" i="20"/>
  <c r="H603" i="20"/>
  <c r="H604" i="20"/>
  <c r="H605" i="20"/>
  <c r="H606" i="20"/>
  <c r="H607" i="20"/>
  <c r="H608" i="20"/>
  <c r="H609" i="20"/>
  <c r="H610" i="20"/>
  <c r="H611" i="20"/>
  <c r="H612" i="20"/>
  <c r="H613" i="20"/>
  <c r="H614" i="20"/>
  <c r="H615" i="20"/>
  <c r="H616" i="20"/>
  <c r="H617" i="20"/>
  <c r="H618" i="20"/>
  <c r="H619" i="20"/>
  <c r="H620" i="20"/>
  <c r="H621" i="20"/>
  <c r="H622" i="20"/>
  <c r="H623" i="20"/>
  <c r="H624" i="20"/>
  <c r="H625" i="20"/>
  <c r="H626" i="20"/>
  <c r="H627" i="20"/>
  <c r="H628" i="20"/>
  <c r="H629" i="20"/>
  <c r="H630" i="20"/>
  <c r="H631" i="20"/>
  <c r="H632" i="20"/>
  <c r="H633" i="20"/>
  <c r="H634" i="20"/>
  <c r="H635" i="20"/>
  <c r="H636" i="20"/>
  <c r="H637" i="20"/>
  <c r="H638" i="20"/>
  <c r="H639" i="20"/>
  <c r="H640" i="20"/>
  <c r="H641" i="20"/>
  <c r="H642" i="20"/>
  <c r="H643" i="20"/>
  <c r="H644" i="20"/>
  <c r="H645" i="20"/>
  <c r="H646" i="20"/>
  <c r="H647" i="20"/>
  <c r="H648" i="20"/>
  <c r="H649" i="20"/>
  <c r="H650" i="20"/>
  <c r="H651" i="20"/>
  <c r="H652" i="20"/>
  <c r="H653" i="20"/>
  <c r="H654" i="20"/>
  <c r="H655" i="20"/>
  <c r="H656" i="20"/>
  <c r="H657" i="20"/>
  <c r="H658" i="20"/>
  <c r="H659" i="20"/>
  <c r="H660" i="20"/>
  <c r="H661" i="20"/>
  <c r="H662" i="20"/>
  <c r="H663" i="20"/>
  <c r="H664" i="20"/>
  <c r="H665" i="20"/>
  <c r="H666" i="20"/>
  <c r="H667" i="20"/>
  <c r="H668" i="20"/>
  <c r="H669" i="20"/>
  <c r="H670" i="20"/>
  <c r="H671" i="20"/>
  <c r="H672" i="20"/>
  <c r="H673" i="20"/>
  <c r="H674" i="20"/>
  <c r="H675" i="20"/>
  <c r="H676" i="20"/>
  <c r="H677" i="20"/>
  <c r="H678" i="20"/>
  <c r="H679" i="20"/>
  <c r="H680" i="20"/>
  <c r="H681" i="20"/>
  <c r="H682" i="20"/>
  <c r="H683" i="20"/>
  <c r="H684" i="20"/>
  <c r="H685" i="20"/>
  <c r="H686" i="20"/>
  <c r="H687" i="20"/>
  <c r="H688" i="20"/>
  <c r="H689" i="20"/>
  <c r="H690" i="20"/>
  <c r="H691" i="20"/>
  <c r="H692" i="20"/>
  <c r="H693" i="20"/>
  <c r="H694" i="20"/>
  <c r="H695" i="20"/>
  <c r="H696" i="20"/>
  <c r="H697" i="20"/>
  <c r="H698" i="20"/>
  <c r="H699" i="20"/>
  <c r="H700" i="20"/>
  <c r="H701" i="20"/>
  <c r="H702" i="20"/>
  <c r="H703" i="20"/>
  <c r="H704" i="20"/>
  <c r="H705" i="20"/>
  <c r="H706" i="20"/>
  <c r="H707" i="20"/>
  <c r="H708" i="20"/>
  <c r="H709" i="20"/>
  <c r="H710" i="20"/>
  <c r="H711" i="20"/>
  <c r="H712" i="20"/>
  <c r="H713" i="20"/>
  <c r="H714" i="20"/>
  <c r="H715" i="20"/>
  <c r="H716" i="20"/>
  <c r="H717" i="20"/>
  <c r="H718" i="20"/>
  <c r="H719" i="20"/>
  <c r="H720" i="20"/>
  <c r="H721" i="20"/>
  <c r="H722" i="20"/>
  <c r="H723" i="20"/>
  <c r="H724" i="20"/>
  <c r="H725" i="20"/>
  <c r="H726" i="20"/>
  <c r="H727" i="20"/>
  <c r="H728" i="20"/>
  <c r="H729" i="20"/>
  <c r="H730" i="20"/>
  <c r="H731" i="20"/>
  <c r="H732" i="20"/>
  <c r="H733" i="20"/>
  <c r="H734" i="20"/>
  <c r="H735" i="20"/>
  <c r="H736" i="20"/>
  <c r="H737" i="20"/>
  <c r="H738" i="20"/>
  <c r="H739" i="20"/>
  <c r="H740" i="20"/>
  <c r="H741" i="20"/>
  <c r="H742" i="20"/>
  <c r="H743" i="20"/>
  <c r="H744" i="20"/>
  <c r="H745" i="20"/>
  <c r="H746" i="20"/>
  <c r="H747" i="20"/>
  <c r="H748" i="20"/>
  <c r="H749" i="20"/>
  <c r="H750" i="20"/>
  <c r="H751" i="20"/>
  <c r="H752" i="20"/>
  <c r="H753" i="20"/>
  <c r="H754" i="20"/>
  <c r="H755" i="20"/>
  <c r="H756" i="20"/>
  <c r="H757" i="20"/>
  <c r="H758" i="20"/>
  <c r="H759" i="20"/>
  <c r="H760" i="20"/>
  <c r="H761" i="20"/>
  <c r="H762" i="20"/>
  <c r="H763" i="20"/>
  <c r="H764" i="20"/>
  <c r="H765" i="20"/>
  <c r="H766" i="20"/>
  <c r="H767" i="20"/>
  <c r="H768" i="20"/>
  <c r="H769" i="20"/>
  <c r="H770" i="20"/>
  <c r="H771" i="20"/>
  <c r="H772" i="20"/>
  <c r="H773" i="20"/>
  <c r="H774" i="20"/>
  <c r="H775" i="20"/>
  <c r="H776" i="20"/>
  <c r="H777" i="20"/>
  <c r="H778" i="20"/>
  <c r="H779" i="20"/>
  <c r="H780" i="20"/>
  <c r="H781" i="20"/>
  <c r="H782" i="20"/>
  <c r="H783" i="20"/>
  <c r="H784" i="20"/>
  <c r="H785" i="20"/>
  <c r="H786" i="20"/>
  <c r="H787" i="20"/>
  <c r="H788" i="20"/>
  <c r="H789" i="20"/>
  <c r="H790" i="20"/>
  <c r="H791" i="20"/>
  <c r="H792" i="20"/>
  <c r="H793" i="20"/>
  <c r="H794" i="20"/>
  <c r="H795" i="20"/>
  <c r="H796" i="20"/>
  <c r="H797" i="20"/>
  <c r="H798" i="20"/>
  <c r="H799" i="20"/>
  <c r="H800" i="20"/>
  <c r="H801" i="20"/>
  <c r="H802" i="20"/>
  <c r="H803" i="20"/>
  <c r="H804" i="20"/>
  <c r="H805" i="20"/>
  <c r="H806" i="20"/>
  <c r="H807" i="20"/>
  <c r="H808" i="20"/>
  <c r="H809" i="20"/>
  <c r="H810" i="20"/>
  <c r="H811" i="20"/>
  <c r="H812" i="20"/>
  <c r="H813" i="20"/>
  <c r="H814" i="20"/>
  <c r="H815" i="20"/>
  <c r="H816" i="20"/>
  <c r="H817" i="20"/>
  <c r="H818" i="20"/>
  <c r="H819" i="20"/>
  <c r="H820" i="20"/>
  <c r="H821" i="20"/>
  <c r="H822" i="20"/>
  <c r="H823" i="20"/>
  <c r="H824" i="20"/>
  <c r="H825" i="20"/>
  <c r="H826" i="20"/>
  <c r="H827" i="20"/>
  <c r="H828" i="20"/>
  <c r="H829" i="20"/>
  <c r="H830" i="20"/>
  <c r="H831" i="20"/>
  <c r="H832" i="20"/>
  <c r="H833" i="20"/>
  <c r="H834" i="20"/>
  <c r="H835" i="20"/>
  <c r="H836" i="20"/>
  <c r="H837" i="20"/>
  <c r="H838" i="20"/>
  <c r="H839" i="20"/>
  <c r="H840" i="20"/>
  <c r="H841" i="20"/>
  <c r="H842" i="20"/>
  <c r="H843" i="20"/>
  <c r="H844" i="20"/>
  <c r="H845" i="20"/>
  <c r="H846" i="20"/>
  <c r="H847" i="20"/>
  <c r="H848" i="20"/>
  <c r="H849" i="20"/>
  <c r="H850" i="20"/>
  <c r="H851" i="20"/>
  <c r="H852" i="20"/>
  <c r="H853" i="20"/>
  <c r="H854" i="20"/>
  <c r="H855" i="20"/>
  <c r="H856" i="20"/>
  <c r="H857" i="20"/>
  <c r="H858" i="20"/>
  <c r="H859" i="20"/>
  <c r="H860" i="20"/>
  <c r="H861" i="20"/>
  <c r="H862" i="20"/>
  <c r="H863" i="20"/>
  <c r="H864" i="20"/>
  <c r="H865" i="20"/>
  <c r="H866" i="20"/>
  <c r="H867" i="20"/>
  <c r="H868" i="20"/>
  <c r="H869" i="20"/>
  <c r="H870" i="20"/>
  <c r="H871" i="20"/>
  <c r="H872" i="20"/>
  <c r="H873" i="20"/>
  <c r="H874" i="20"/>
  <c r="H875" i="20"/>
  <c r="H876" i="20"/>
  <c r="H877" i="20"/>
  <c r="H878" i="20"/>
  <c r="H879" i="20"/>
  <c r="H880" i="20"/>
  <c r="H881" i="20"/>
  <c r="H882" i="20"/>
  <c r="H883" i="20"/>
  <c r="H884" i="20"/>
  <c r="H885" i="20"/>
  <c r="H886" i="20"/>
  <c r="H887" i="20"/>
  <c r="H888" i="20"/>
  <c r="H889" i="20"/>
  <c r="H890" i="20"/>
  <c r="H891" i="20"/>
  <c r="H892" i="20"/>
  <c r="H893" i="20"/>
  <c r="H894" i="20"/>
  <c r="H895" i="20"/>
  <c r="H896" i="20"/>
  <c r="H897" i="20"/>
  <c r="H898" i="20"/>
  <c r="H899" i="20"/>
  <c r="H900" i="20"/>
  <c r="H901" i="20"/>
  <c r="H902" i="20"/>
  <c r="H903" i="20"/>
  <c r="H904" i="20"/>
  <c r="H905" i="20"/>
  <c r="H906" i="20"/>
  <c r="H907" i="20"/>
  <c r="H908" i="20"/>
  <c r="H909" i="20"/>
  <c r="H910" i="20"/>
  <c r="H911" i="20"/>
  <c r="H912" i="20"/>
  <c r="H913" i="20"/>
  <c r="H914" i="20"/>
  <c r="H915" i="20"/>
  <c r="H916" i="20"/>
  <c r="H917" i="20"/>
  <c r="H918" i="20"/>
  <c r="H919" i="20"/>
  <c r="H920" i="20"/>
  <c r="H921" i="20"/>
  <c r="H922" i="20"/>
  <c r="H923" i="20"/>
  <c r="H924" i="20"/>
  <c r="H925" i="20"/>
  <c r="H926" i="20"/>
  <c r="H927" i="20"/>
  <c r="H928" i="20"/>
  <c r="H929" i="20"/>
  <c r="H930" i="20"/>
  <c r="H931" i="20"/>
  <c r="H932" i="20"/>
  <c r="H933" i="20"/>
  <c r="H934" i="20"/>
  <c r="H935" i="20"/>
  <c r="H936" i="20"/>
  <c r="H937" i="20"/>
  <c r="H938" i="20"/>
  <c r="H939" i="20"/>
  <c r="H940" i="20"/>
  <c r="H941" i="20"/>
  <c r="H942" i="20"/>
  <c r="H943" i="20"/>
  <c r="H944" i="20"/>
  <c r="H945" i="20"/>
  <c r="H946" i="20"/>
  <c r="H947" i="20"/>
  <c r="H948" i="20"/>
  <c r="H949" i="20"/>
  <c r="H950" i="20"/>
  <c r="H951" i="20"/>
  <c r="H952" i="20"/>
  <c r="H953" i="20"/>
  <c r="H954" i="20"/>
  <c r="H955" i="20"/>
  <c r="H956" i="20"/>
  <c r="H957" i="20"/>
  <c r="H958" i="20"/>
  <c r="H959" i="20"/>
  <c r="H960" i="20"/>
  <c r="H961" i="20"/>
  <c r="H962" i="20"/>
  <c r="H963" i="20"/>
  <c r="H964" i="20"/>
  <c r="H965" i="20"/>
  <c r="H966" i="20"/>
  <c r="H967" i="20"/>
  <c r="H968" i="20"/>
  <c r="H969" i="20"/>
  <c r="H970" i="20"/>
  <c r="H971" i="20"/>
  <c r="H972" i="20"/>
  <c r="H973" i="20"/>
  <c r="H974" i="20"/>
  <c r="H975" i="20"/>
  <c r="H976" i="20"/>
  <c r="H977" i="20"/>
  <c r="H978" i="20"/>
  <c r="H979" i="20"/>
  <c r="H980" i="20"/>
  <c r="H981" i="20"/>
  <c r="H982" i="20"/>
  <c r="H983" i="20"/>
  <c r="H984" i="20"/>
  <c r="H985" i="20"/>
  <c r="H986" i="20"/>
  <c r="H987" i="20"/>
  <c r="H988" i="20"/>
  <c r="H989" i="20"/>
  <c r="H990" i="20"/>
  <c r="H991" i="20"/>
  <c r="H992" i="20"/>
  <c r="H993" i="20"/>
  <c r="H994" i="20"/>
  <c r="H995" i="20"/>
  <c r="H996" i="20"/>
  <c r="H997" i="20"/>
  <c r="H998" i="20"/>
  <c r="H999" i="20"/>
  <c r="H1000" i="20"/>
  <c r="H1001" i="20"/>
  <c r="H1002" i="20"/>
  <c r="H1003" i="20"/>
  <c r="H1004" i="20"/>
  <c r="H1005" i="20"/>
  <c r="H1006" i="20"/>
  <c r="H1007" i="20"/>
  <c r="H1008" i="20"/>
  <c r="H1009" i="20"/>
  <c r="H1010" i="20"/>
  <c r="H1011" i="20"/>
  <c r="H1012" i="20"/>
  <c r="H1013" i="20"/>
  <c r="H1014" i="20"/>
  <c r="H1015" i="20"/>
  <c r="H1016" i="20"/>
  <c r="H1017" i="20"/>
  <c r="H1018" i="20"/>
  <c r="H1019" i="20"/>
  <c r="H1020" i="20"/>
  <c r="H1021" i="20"/>
  <c r="H1022" i="20"/>
  <c r="H1023" i="20"/>
  <c r="H1024" i="20"/>
  <c r="H1025" i="20"/>
  <c r="H1026" i="20"/>
  <c r="H1027" i="20"/>
  <c r="H1028" i="20"/>
  <c r="H1029" i="20"/>
  <c r="H1030" i="20"/>
  <c r="H1031" i="20"/>
  <c r="H1032" i="20"/>
  <c r="H1033" i="20"/>
  <c r="H1034" i="20"/>
  <c r="H1035" i="20"/>
  <c r="H1036" i="20"/>
  <c r="H1037" i="20"/>
  <c r="H1038" i="20"/>
  <c r="H1039" i="20"/>
  <c r="H1040" i="20"/>
  <c r="H1041" i="20"/>
  <c r="H1042" i="20"/>
  <c r="H1043" i="20"/>
  <c r="H1044" i="20"/>
  <c r="H1045" i="20"/>
  <c r="H1046" i="20"/>
  <c r="H1047" i="20"/>
  <c r="H1048" i="20"/>
  <c r="H1049" i="20"/>
  <c r="H1050" i="20"/>
  <c r="H1051" i="20"/>
  <c r="H1052" i="20"/>
  <c r="H1053" i="20"/>
  <c r="H1054" i="20"/>
  <c r="H1055" i="20"/>
  <c r="H1056" i="20"/>
  <c r="H1057" i="20"/>
  <c r="H1058" i="20"/>
  <c r="H1059" i="20"/>
  <c r="H1060" i="20"/>
  <c r="H1061" i="20"/>
  <c r="H1062" i="20"/>
  <c r="H1063" i="20"/>
  <c r="H1064" i="20"/>
  <c r="H1065" i="20"/>
  <c r="H1066" i="20"/>
  <c r="H1067" i="20"/>
  <c r="H1068" i="20"/>
  <c r="H1069" i="20"/>
  <c r="H1070" i="20"/>
  <c r="H1071" i="20"/>
  <c r="H1072" i="20"/>
  <c r="H1073" i="20"/>
  <c r="H1074" i="20"/>
  <c r="H1075" i="20"/>
  <c r="H1076" i="20"/>
  <c r="H1077" i="20"/>
  <c r="H1078" i="20"/>
  <c r="H1079" i="20"/>
  <c r="H1080" i="20"/>
  <c r="H1081" i="20"/>
  <c r="H1082" i="20"/>
  <c r="H1083" i="20"/>
  <c r="H1084" i="20"/>
  <c r="H1085" i="20"/>
  <c r="H1086" i="20"/>
  <c r="H1087" i="20"/>
  <c r="H1088" i="20"/>
  <c r="H1089" i="20"/>
  <c r="H1090" i="20"/>
  <c r="H1091" i="20"/>
  <c r="H1092" i="20"/>
  <c r="H1093" i="20"/>
  <c r="H1094" i="20"/>
  <c r="H1095" i="20"/>
  <c r="H1096" i="20"/>
  <c r="H1097" i="20"/>
  <c r="H1098" i="20"/>
  <c r="H1099" i="20"/>
  <c r="H1100" i="20"/>
  <c r="H1101" i="20"/>
  <c r="H1102" i="20"/>
  <c r="H1103" i="20"/>
  <c r="H1104" i="20"/>
  <c r="H1105" i="20"/>
  <c r="H1106" i="20"/>
  <c r="H1107" i="20"/>
  <c r="H1108" i="20"/>
  <c r="H1109" i="20"/>
  <c r="H1110" i="20"/>
  <c r="H1111" i="20"/>
  <c r="H1112" i="20"/>
  <c r="H1113" i="20"/>
  <c r="H1114" i="20"/>
  <c r="H1115" i="20"/>
  <c r="H1116" i="20"/>
  <c r="H1117" i="20"/>
  <c r="H1118" i="20"/>
  <c r="H1119" i="20"/>
  <c r="H1120" i="20"/>
  <c r="H1121" i="20"/>
  <c r="H1122" i="20"/>
  <c r="H1123" i="20"/>
  <c r="H1124" i="20"/>
  <c r="H1125" i="20"/>
  <c r="H1126" i="20"/>
  <c r="H1127" i="20"/>
  <c r="H1128" i="20"/>
  <c r="H1129" i="20"/>
  <c r="H1130" i="20"/>
  <c r="H1131" i="20"/>
  <c r="H1132" i="20"/>
  <c r="H1133" i="20"/>
  <c r="H1134" i="20"/>
  <c r="H1135" i="20"/>
  <c r="H1136" i="20"/>
  <c r="H1137" i="20"/>
  <c r="H1138" i="20"/>
  <c r="H1139" i="20"/>
  <c r="H1140" i="20"/>
  <c r="H1141" i="20"/>
  <c r="H1142" i="20"/>
  <c r="H1143" i="20"/>
  <c r="H1144" i="20"/>
  <c r="H1145" i="20"/>
  <c r="H1146" i="20"/>
  <c r="H1147" i="20"/>
  <c r="H1148" i="20"/>
  <c r="H1149" i="20"/>
  <c r="H1150" i="20"/>
  <c r="H1151" i="20"/>
  <c r="H1152" i="20"/>
  <c r="H1153" i="20"/>
  <c r="H1154" i="20"/>
  <c r="H1155" i="20"/>
  <c r="H1156" i="20"/>
  <c r="H1157" i="20"/>
  <c r="H1158" i="20"/>
  <c r="H1159" i="20"/>
  <c r="H1160" i="20"/>
  <c r="H1161" i="20"/>
  <c r="H1162" i="20"/>
  <c r="H1163" i="20"/>
  <c r="H1164" i="20"/>
  <c r="H1165" i="20"/>
  <c r="H1166" i="20"/>
  <c r="H1167" i="20"/>
  <c r="H1168" i="20"/>
  <c r="H1169" i="20"/>
  <c r="H1170" i="20"/>
  <c r="H1171" i="20"/>
  <c r="H1172" i="20"/>
  <c r="H1173" i="20"/>
  <c r="H1174" i="20"/>
  <c r="H1175" i="20"/>
  <c r="H1176" i="20"/>
  <c r="H1177" i="20"/>
  <c r="H1178" i="20"/>
  <c r="H1179" i="20"/>
  <c r="H1180" i="20"/>
  <c r="H1181" i="20"/>
  <c r="H1182" i="20"/>
  <c r="H1183" i="20"/>
  <c r="H1184" i="20"/>
  <c r="H1185" i="20"/>
  <c r="H1186" i="20"/>
  <c r="H1187" i="20"/>
  <c r="H1188" i="20"/>
  <c r="H1189" i="20"/>
  <c r="H1190" i="20"/>
  <c r="H1191" i="20"/>
  <c r="H1192" i="20"/>
  <c r="H1193" i="20"/>
  <c r="H1194" i="20"/>
  <c r="H1195" i="20"/>
  <c r="H1196" i="20"/>
  <c r="H1197" i="20"/>
  <c r="H1198" i="20"/>
  <c r="H1199" i="20"/>
  <c r="H1200" i="20"/>
  <c r="H1201" i="20"/>
  <c r="H1202" i="20"/>
  <c r="H1203" i="20"/>
  <c r="H1204" i="20"/>
  <c r="H1205" i="20"/>
  <c r="H1206" i="20"/>
  <c r="H1207" i="20"/>
  <c r="H1208" i="20"/>
  <c r="H1209" i="20"/>
  <c r="H1210" i="20"/>
  <c r="H1211" i="20"/>
  <c r="H1212" i="20"/>
  <c r="H1213" i="20"/>
  <c r="H1214" i="20"/>
  <c r="H1215" i="20"/>
  <c r="H1216" i="20"/>
  <c r="H1217" i="20"/>
  <c r="H1218" i="20"/>
  <c r="H1219" i="20"/>
  <c r="H1220" i="20"/>
  <c r="H1221" i="20"/>
  <c r="H1222" i="20"/>
  <c r="H1223" i="20"/>
  <c r="H1224" i="20"/>
  <c r="H1225" i="20"/>
  <c r="H1226" i="20"/>
  <c r="H1227" i="20"/>
  <c r="H1228" i="20"/>
  <c r="H1229" i="20"/>
  <c r="H1230" i="20"/>
  <c r="H1231" i="20"/>
  <c r="H1232" i="20"/>
  <c r="H1233" i="20"/>
  <c r="H1234" i="20"/>
  <c r="H1235" i="20"/>
  <c r="H1236" i="20"/>
  <c r="H1237" i="20"/>
  <c r="H1238" i="20"/>
  <c r="H1239" i="20"/>
  <c r="H1240" i="20"/>
  <c r="H1241" i="20"/>
  <c r="H1242" i="20"/>
  <c r="H1243" i="20"/>
  <c r="H1244" i="20"/>
  <c r="H1245" i="20"/>
  <c r="H1246" i="20"/>
  <c r="H1247" i="20"/>
  <c r="H1248" i="20"/>
  <c r="H1249" i="20"/>
  <c r="H1250" i="20"/>
  <c r="H1251" i="20"/>
  <c r="H1252" i="20"/>
  <c r="H1253" i="20"/>
  <c r="H1254" i="20"/>
  <c r="H1255" i="20"/>
  <c r="H1256" i="20"/>
  <c r="H1257" i="20"/>
  <c r="H1258" i="20"/>
  <c r="H1259" i="20"/>
  <c r="H1260" i="20"/>
  <c r="H1261" i="20"/>
  <c r="H1262" i="20"/>
  <c r="H1263" i="20"/>
  <c r="H1264" i="20"/>
  <c r="H1265" i="20"/>
  <c r="H1266" i="20"/>
  <c r="H1267" i="20"/>
  <c r="H1268" i="20"/>
  <c r="H1269" i="20"/>
  <c r="H1270" i="20"/>
  <c r="H1271" i="20"/>
  <c r="H1272" i="20"/>
  <c r="H1273" i="20"/>
  <c r="H1274" i="20"/>
  <c r="H1275" i="20"/>
  <c r="H1276" i="20"/>
  <c r="H1277" i="20"/>
  <c r="H1278" i="20"/>
  <c r="H1279" i="20"/>
  <c r="H1280" i="20"/>
  <c r="H1281" i="20"/>
  <c r="H1282" i="20"/>
  <c r="H1283" i="20"/>
  <c r="H1284" i="20"/>
  <c r="H1285" i="20"/>
  <c r="H1286" i="20"/>
  <c r="H1287" i="20"/>
  <c r="H1288" i="20"/>
  <c r="H1289" i="20"/>
  <c r="H1290" i="20"/>
  <c r="H1291" i="20"/>
  <c r="H1292" i="20"/>
  <c r="H1293" i="20"/>
  <c r="H1294" i="20"/>
  <c r="H1295" i="20"/>
  <c r="H1296" i="20"/>
  <c r="H1297" i="20"/>
  <c r="H1298" i="20"/>
  <c r="H1299" i="20"/>
  <c r="H1300" i="20"/>
  <c r="H1301" i="20"/>
  <c r="H1302" i="20"/>
  <c r="H1303" i="20"/>
  <c r="H1304" i="20"/>
  <c r="H1305" i="20"/>
  <c r="H1306" i="20"/>
  <c r="H1307" i="20"/>
  <c r="H1308" i="20"/>
  <c r="H1309" i="20"/>
  <c r="H1310" i="20"/>
  <c r="H1311" i="20"/>
  <c r="H1312" i="20"/>
  <c r="H1313" i="20"/>
  <c r="H1314" i="20"/>
  <c r="H1315" i="20"/>
  <c r="H1316" i="20"/>
  <c r="H1317" i="20"/>
  <c r="H1318" i="20"/>
  <c r="H1319" i="20"/>
  <c r="H1320" i="20"/>
  <c r="H1321" i="20"/>
  <c r="H1322" i="20"/>
  <c r="H1323" i="20"/>
  <c r="H1324" i="20"/>
  <c r="H1325" i="20"/>
  <c r="H1326" i="20"/>
  <c r="H1327" i="20"/>
  <c r="H1328" i="20"/>
  <c r="H1329" i="20"/>
  <c r="H1330" i="20"/>
  <c r="H1331" i="20"/>
  <c r="H1332" i="20"/>
  <c r="H1333" i="20"/>
  <c r="H1334" i="20"/>
  <c r="H1335" i="20"/>
  <c r="H1336" i="20"/>
  <c r="H1337" i="20"/>
  <c r="H1338" i="20"/>
  <c r="H1339" i="20"/>
  <c r="H1340" i="20"/>
  <c r="H1341" i="20"/>
  <c r="H1342" i="20"/>
  <c r="H1343" i="20"/>
  <c r="H1344" i="20"/>
  <c r="H1345" i="20"/>
  <c r="H1346" i="20"/>
  <c r="H1347" i="20"/>
  <c r="H1348" i="20"/>
  <c r="H1349" i="20"/>
  <c r="H1350" i="20"/>
  <c r="H1351" i="20"/>
  <c r="H1352" i="20"/>
  <c r="H1353" i="20"/>
  <c r="H1354" i="20"/>
  <c r="H1355" i="20"/>
  <c r="H1356" i="20"/>
  <c r="H1357" i="20"/>
  <c r="H1358" i="20"/>
  <c r="H1359" i="20"/>
  <c r="H1360" i="20"/>
  <c r="H1361" i="20"/>
  <c r="H1362" i="20"/>
  <c r="H1363" i="20"/>
  <c r="H1364" i="20"/>
  <c r="H1365" i="20"/>
  <c r="H1366" i="20"/>
  <c r="H1367" i="20"/>
  <c r="H1368" i="20"/>
  <c r="H1369" i="20"/>
  <c r="H1370" i="20"/>
  <c r="H1371" i="20"/>
  <c r="H1372" i="20"/>
  <c r="H1373" i="20"/>
  <c r="H1374" i="20"/>
  <c r="H1375" i="20"/>
  <c r="H1376" i="20"/>
  <c r="H1377" i="20"/>
  <c r="H1378" i="20"/>
  <c r="H1379" i="20"/>
  <c r="H1380" i="20"/>
  <c r="H1381" i="20"/>
  <c r="H1382" i="20"/>
  <c r="H1383" i="20"/>
  <c r="H1384" i="20"/>
  <c r="H1385" i="20"/>
  <c r="H1386" i="20"/>
  <c r="H1387" i="20"/>
  <c r="H1388" i="20"/>
  <c r="H1389" i="20"/>
  <c r="H1390" i="20"/>
  <c r="H1391" i="20"/>
  <c r="H1392" i="20"/>
  <c r="H1393" i="20"/>
  <c r="H1394" i="20"/>
  <c r="H1395" i="20"/>
  <c r="H1396" i="20"/>
  <c r="H1397" i="20"/>
  <c r="H1398" i="20"/>
  <c r="H1399" i="20"/>
  <c r="H1400" i="20"/>
  <c r="H1401" i="20"/>
  <c r="H1402" i="20"/>
  <c r="H1403" i="20"/>
  <c r="H1404" i="20"/>
  <c r="H1405" i="20"/>
  <c r="H1406" i="20"/>
  <c r="H1407" i="20"/>
  <c r="H1408" i="20"/>
  <c r="H1409" i="20"/>
  <c r="H1410" i="20"/>
  <c r="H1411" i="20"/>
  <c r="H1412" i="20"/>
  <c r="H1413" i="20"/>
  <c r="H1414" i="20"/>
  <c r="H1415" i="20"/>
  <c r="H1416" i="20"/>
  <c r="H1417" i="20"/>
  <c r="H1418" i="20"/>
  <c r="H1419" i="20"/>
  <c r="H1420" i="20"/>
  <c r="H1421" i="20"/>
  <c r="H1422" i="20"/>
  <c r="H1423" i="20"/>
  <c r="H1424" i="20"/>
  <c r="H1425" i="20"/>
  <c r="H1426" i="20"/>
  <c r="H1427" i="20"/>
  <c r="H1428" i="20"/>
  <c r="H1429" i="20"/>
  <c r="H1430" i="20"/>
  <c r="H1431" i="20"/>
  <c r="H1432" i="20"/>
  <c r="H1433" i="20"/>
  <c r="H1434" i="20"/>
  <c r="H1435" i="20"/>
  <c r="H1436" i="20"/>
  <c r="H1437" i="20"/>
  <c r="H1438" i="20"/>
  <c r="H1439" i="20"/>
  <c r="H1440" i="20"/>
  <c r="H1441" i="20"/>
  <c r="H1442" i="20"/>
  <c r="H1443" i="20"/>
  <c r="H1444" i="20"/>
  <c r="H1445" i="20"/>
  <c r="H1446" i="20"/>
  <c r="H1447" i="20"/>
  <c r="H1448" i="20"/>
  <c r="H1449" i="20"/>
  <c r="H1450" i="20"/>
  <c r="H1451" i="20"/>
  <c r="H1452" i="20"/>
  <c r="H1453" i="20"/>
  <c r="H1454" i="20"/>
  <c r="H1455" i="20"/>
  <c r="H1456" i="20"/>
  <c r="H1457" i="20"/>
  <c r="H1458" i="20"/>
  <c r="H1459" i="20"/>
  <c r="H1460" i="20"/>
  <c r="H1461" i="20"/>
  <c r="H1462" i="20"/>
  <c r="H1463" i="20"/>
  <c r="H1464" i="20"/>
  <c r="H1465" i="20"/>
  <c r="H1466" i="20"/>
  <c r="H1467" i="20"/>
  <c r="H1468" i="20"/>
  <c r="H1469" i="20"/>
  <c r="H1470" i="20"/>
  <c r="H1471" i="20"/>
  <c r="H1472" i="20"/>
  <c r="H1473" i="20"/>
  <c r="H1474" i="20"/>
  <c r="H1475" i="20"/>
  <c r="H1476" i="20"/>
  <c r="H1477" i="20"/>
  <c r="H1478" i="20"/>
  <c r="H1479" i="20"/>
  <c r="H1480" i="20"/>
  <c r="H1481" i="20"/>
  <c r="H1482" i="20"/>
  <c r="H1483" i="20"/>
  <c r="H1484" i="20"/>
  <c r="H1485" i="20"/>
  <c r="H1486" i="20"/>
  <c r="H1487" i="20"/>
  <c r="H1488" i="20"/>
  <c r="H1489" i="20"/>
  <c r="H1490" i="20"/>
  <c r="H1491" i="20"/>
  <c r="H1492" i="20"/>
  <c r="H1493" i="20"/>
  <c r="H1494" i="20"/>
  <c r="H1495" i="20"/>
  <c r="H1496" i="20"/>
  <c r="H1497" i="20"/>
  <c r="H1498" i="20"/>
  <c r="H1499" i="20"/>
  <c r="H1500" i="20"/>
  <c r="H1501" i="20"/>
  <c r="H1502" i="20"/>
  <c r="H1503" i="20"/>
  <c r="H1504" i="20"/>
  <c r="H1505" i="20"/>
  <c r="H1506" i="20"/>
  <c r="H1507" i="20"/>
  <c r="H1508" i="20"/>
  <c r="H1509" i="20"/>
  <c r="H1510" i="20"/>
  <c r="H1511" i="20"/>
  <c r="H1512" i="20"/>
  <c r="H1513" i="20"/>
  <c r="H1514" i="20"/>
  <c r="H1515" i="20"/>
  <c r="H1516" i="20"/>
  <c r="H1517" i="20"/>
  <c r="H1518" i="20"/>
  <c r="H1519" i="20"/>
  <c r="H1520" i="20"/>
  <c r="H1521" i="20"/>
  <c r="H1522" i="20"/>
  <c r="H1523" i="20"/>
  <c r="H1524" i="20"/>
  <c r="H1525" i="20"/>
  <c r="H1526" i="20"/>
  <c r="H1527" i="20"/>
  <c r="H1528" i="20"/>
  <c r="H1529" i="20"/>
  <c r="H1530" i="20"/>
  <c r="H1531" i="20"/>
  <c r="H1532" i="20"/>
  <c r="H1533" i="20"/>
  <c r="H1534" i="20"/>
  <c r="H1535" i="20"/>
  <c r="H1536" i="20"/>
  <c r="H1537" i="20"/>
  <c r="H1538" i="20"/>
  <c r="H1539" i="20"/>
  <c r="H1540" i="20"/>
  <c r="H1541" i="20"/>
  <c r="H1542" i="20"/>
  <c r="H1543" i="20"/>
  <c r="H1544" i="20"/>
  <c r="H1545" i="20"/>
  <c r="H1546" i="20"/>
  <c r="H1547" i="20"/>
  <c r="H1548" i="20"/>
  <c r="H1549" i="20"/>
  <c r="H1550" i="20"/>
  <c r="H1551" i="20"/>
  <c r="H1552" i="20"/>
  <c r="H1553" i="20"/>
  <c r="H1554" i="20"/>
  <c r="H1555" i="20"/>
  <c r="H1556" i="20"/>
  <c r="H1557" i="20"/>
  <c r="H1558" i="20"/>
  <c r="H1559" i="20"/>
  <c r="H1560" i="20"/>
  <c r="H1561" i="20"/>
  <c r="H1562" i="20"/>
  <c r="H1563" i="20"/>
  <c r="H1564" i="20"/>
  <c r="H1565" i="20"/>
  <c r="H1566" i="20"/>
  <c r="H1567" i="20"/>
  <c r="H1568" i="20"/>
  <c r="H1569" i="20"/>
  <c r="H1570" i="20"/>
  <c r="H1571" i="20"/>
  <c r="H1572" i="20"/>
  <c r="H1573" i="20"/>
  <c r="H1574" i="20"/>
  <c r="H1575" i="20"/>
  <c r="H1576" i="20"/>
  <c r="H1577" i="20"/>
  <c r="H1578" i="20"/>
  <c r="H1579" i="20"/>
  <c r="H1580" i="20"/>
  <c r="H1581" i="20"/>
  <c r="H1582" i="20"/>
  <c r="H1583" i="20"/>
  <c r="H1584" i="20"/>
  <c r="H1585" i="20"/>
  <c r="H1586" i="20"/>
  <c r="H1587" i="20"/>
  <c r="H1588" i="20"/>
  <c r="H1589" i="20"/>
  <c r="H1590" i="20"/>
  <c r="H1591" i="20"/>
  <c r="H1592" i="20"/>
  <c r="H1593" i="20"/>
  <c r="H1594" i="20"/>
  <c r="H1595" i="20"/>
  <c r="H1596" i="20"/>
  <c r="H1597" i="20"/>
  <c r="H1598" i="20"/>
  <c r="H1599" i="20"/>
  <c r="H1600" i="20"/>
  <c r="H1601" i="20"/>
  <c r="H1602" i="20"/>
  <c r="H1603" i="20"/>
  <c r="H1604" i="20"/>
  <c r="H1605" i="20"/>
  <c r="H1606" i="20"/>
  <c r="H1607" i="20"/>
  <c r="H1608" i="20"/>
  <c r="H1609" i="20"/>
  <c r="H1610" i="20"/>
  <c r="H1611" i="20"/>
  <c r="H1612" i="20"/>
  <c r="H1613" i="20"/>
  <c r="H1614" i="20"/>
  <c r="H1615" i="20"/>
  <c r="H1616" i="20"/>
  <c r="H1617" i="20"/>
  <c r="H1618" i="20"/>
  <c r="H1619" i="20"/>
  <c r="H1620" i="20"/>
  <c r="H1621" i="20"/>
  <c r="H1622" i="20"/>
  <c r="H1623" i="20"/>
  <c r="H1624" i="20"/>
  <c r="H1625" i="20"/>
  <c r="H1626" i="20"/>
  <c r="H1627" i="20"/>
  <c r="H1628" i="20"/>
  <c r="H1629" i="20"/>
  <c r="H1630" i="20"/>
  <c r="H1631" i="20"/>
  <c r="H1632" i="20"/>
  <c r="H1633" i="20"/>
  <c r="H1634" i="20"/>
  <c r="H1635" i="20"/>
  <c r="H1636" i="20"/>
  <c r="H1637" i="20"/>
  <c r="H1638" i="20"/>
  <c r="H1639" i="20"/>
  <c r="H1640" i="20"/>
  <c r="H1641" i="20"/>
  <c r="H1642" i="20"/>
  <c r="H1643" i="20"/>
  <c r="H1644" i="20"/>
  <c r="H1645" i="20"/>
  <c r="H1646" i="20"/>
  <c r="H1647" i="20"/>
  <c r="H1648" i="20"/>
  <c r="H1649" i="20"/>
  <c r="H1650" i="20"/>
  <c r="H1651" i="20"/>
  <c r="H1652" i="20"/>
  <c r="H1653" i="20"/>
  <c r="H1654" i="20"/>
  <c r="H1655" i="20"/>
  <c r="H1656" i="20"/>
  <c r="H1657" i="20"/>
  <c r="H1658" i="20"/>
  <c r="H1659" i="20"/>
  <c r="H1660" i="20"/>
  <c r="H1661" i="20"/>
  <c r="H1662" i="20"/>
  <c r="H1663" i="20"/>
  <c r="H1664" i="20"/>
  <c r="H1665" i="20"/>
  <c r="H1666" i="20"/>
  <c r="H1667" i="20"/>
  <c r="H1668" i="20"/>
  <c r="H1669" i="20"/>
  <c r="H1670" i="20"/>
  <c r="H1671" i="20"/>
  <c r="H1672" i="20"/>
  <c r="H1673" i="20"/>
  <c r="H1674" i="20"/>
  <c r="H1675" i="20"/>
  <c r="H1676" i="20"/>
  <c r="H1677" i="20"/>
  <c r="H1678" i="20"/>
  <c r="H1679" i="20"/>
  <c r="H1680" i="20"/>
  <c r="H1681" i="20"/>
  <c r="H1682" i="20"/>
  <c r="H1683" i="20"/>
  <c r="H1684" i="20"/>
  <c r="H1685" i="20"/>
  <c r="H1686" i="20"/>
  <c r="H1687" i="20"/>
  <c r="H1688" i="20"/>
  <c r="H1689" i="20"/>
  <c r="H1690" i="20"/>
  <c r="H1691" i="20"/>
  <c r="H1692" i="20"/>
  <c r="H1693" i="20"/>
  <c r="H1694" i="20"/>
  <c r="H1695" i="20"/>
  <c r="H1696" i="20"/>
  <c r="H1697" i="20"/>
  <c r="H1698" i="20"/>
  <c r="H1699" i="20"/>
  <c r="H1700" i="20"/>
  <c r="H1701" i="20"/>
  <c r="H1702" i="20"/>
  <c r="H1703" i="20"/>
  <c r="H1704" i="20"/>
  <c r="H1705" i="20"/>
  <c r="H1706" i="20"/>
  <c r="H1707" i="20"/>
  <c r="H1708" i="20"/>
  <c r="H1709" i="20"/>
  <c r="H1710" i="20"/>
  <c r="H1711" i="20"/>
  <c r="H1712" i="20"/>
  <c r="H1713" i="20"/>
  <c r="H1714" i="20"/>
  <c r="H1715" i="20"/>
  <c r="H1716" i="20"/>
  <c r="H1717" i="20"/>
  <c r="H1718" i="20"/>
  <c r="H1719" i="20"/>
  <c r="H1720" i="20"/>
  <c r="H1721" i="20"/>
  <c r="H1722" i="20"/>
  <c r="H1723" i="20"/>
  <c r="H1724" i="20"/>
  <c r="H1725" i="20"/>
  <c r="H1726" i="20"/>
  <c r="H1727" i="20"/>
  <c r="H1728" i="20"/>
  <c r="H1729" i="20"/>
  <c r="H1730" i="20"/>
  <c r="H1731" i="20"/>
  <c r="H1732" i="20"/>
  <c r="H1733" i="20"/>
  <c r="H1734" i="20"/>
  <c r="H1735" i="20"/>
  <c r="H1736" i="20"/>
  <c r="H1737" i="20"/>
  <c r="H1738" i="20"/>
  <c r="H1739" i="20"/>
  <c r="H1740" i="20"/>
  <c r="H1741" i="20"/>
  <c r="H1742" i="20"/>
  <c r="H1743" i="20"/>
  <c r="H1744" i="20"/>
  <c r="H1745" i="20"/>
  <c r="H1746" i="20"/>
  <c r="H1747" i="20"/>
  <c r="H1748" i="20"/>
  <c r="H1749" i="20"/>
  <c r="H1750" i="20"/>
  <c r="H1751" i="20"/>
  <c r="H1752" i="20"/>
  <c r="H1753" i="20"/>
  <c r="H1754" i="20"/>
  <c r="H1755" i="20"/>
  <c r="H1756" i="20"/>
  <c r="H1757" i="20"/>
  <c r="H1758" i="20"/>
  <c r="H1759" i="20"/>
  <c r="H1760" i="20"/>
  <c r="H1761" i="20"/>
  <c r="H1762" i="20"/>
  <c r="H1763" i="20"/>
  <c r="H1764" i="20"/>
  <c r="H1765" i="20"/>
  <c r="H1766" i="20"/>
  <c r="H1767" i="20"/>
  <c r="H1768" i="20"/>
  <c r="H1769" i="20"/>
  <c r="H1770" i="20"/>
  <c r="H1771" i="20"/>
  <c r="H1772" i="20"/>
  <c r="H1773" i="20"/>
  <c r="H1774" i="20"/>
  <c r="H1775" i="20"/>
  <c r="H1776" i="20"/>
  <c r="H1777" i="20"/>
  <c r="H1778" i="20"/>
  <c r="H1779" i="20"/>
  <c r="H1780" i="20"/>
  <c r="H1781" i="20"/>
  <c r="H1782" i="20"/>
  <c r="H1783" i="20"/>
  <c r="H1784" i="20"/>
  <c r="H1785" i="20"/>
  <c r="H1786" i="20"/>
  <c r="H1787" i="20"/>
  <c r="H1788" i="20"/>
  <c r="H1789" i="20"/>
  <c r="H1790" i="20"/>
  <c r="H1791" i="20"/>
  <c r="H1792" i="20"/>
  <c r="H1793" i="20"/>
  <c r="H1794" i="20"/>
  <c r="H1795" i="20"/>
  <c r="H1796" i="20"/>
  <c r="H1797" i="20"/>
  <c r="H1798" i="20"/>
  <c r="H1799" i="20"/>
  <c r="H1800" i="20"/>
  <c r="H1801" i="20"/>
  <c r="H1802" i="20"/>
  <c r="H1803" i="20"/>
  <c r="H1804" i="20"/>
  <c r="H1805" i="20"/>
  <c r="H1806" i="20"/>
  <c r="H1807" i="20"/>
  <c r="H1808" i="20"/>
  <c r="H1809" i="20"/>
  <c r="H1810" i="20"/>
  <c r="H1811" i="20"/>
  <c r="H1812" i="20"/>
  <c r="H1813" i="20"/>
  <c r="H1814" i="20"/>
  <c r="H1815" i="20"/>
  <c r="H1816" i="20"/>
  <c r="H1817" i="20"/>
  <c r="H1818" i="20"/>
  <c r="H1819" i="20"/>
  <c r="H1820" i="20"/>
  <c r="H1821" i="20"/>
  <c r="H1822" i="20"/>
  <c r="H1823" i="20"/>
  <c r="H1824" i="20"/>
  <c r="H1825" i="20"/>
  <c r="H1826" i="20"/>
  <c r="H1827" i="20"/>
  <c r="H1828" i="20"/>
  <c r="H1829" i="20"/>
  <c r="H1830" i="20"/>
  <c r="H1831" i="20"/>
  <c r="H1832" i="20"/>
  <c r="H1833" i="20"/>
  <c r="H1834" i="20"/>
  <c r="H1835" i="20"/>
  <c r="H1836" i="20"/>
  <c r="H1837" i="20"/>
  <c r="H1838" i="20"/>
  <c r="H1839" i="20"/>
  <c r="H1840" i="20"/>
  <c r="H1841" i="20"/>
  <c r="H1842" i="20"/>
  <c r="H1843" i="20"/>
  <c r="H1844" i="20"/>
  <c r="H1845" i="20"/>
  <c r="H1846" i="20"/>
  <c r="H1847" i="20"/>
  <c r="H1848" i="20"/>
  <c r="H1849" i="20"/>
  <c r="H1850" i="20"/>
  <c r="H1851" i="20"/>
  <c r="H1852" i="20"/>
  <c r="H1853" i="20"/>
  <c r="H1854" i="20"/>
  <c r="H1855" i="20"/>
  <c r="H1856" i="20"/>
  <c r="H1857" i="20"/>
  <c r="H1858" i="20"/>
  <c r="H1859" i="20"/>
  <c r="H1860" i="20"/>
  <c r="H1861" i="20"/>
  <c r="H1862" i="20"/>
  <c r="H1863" i="20"/>
  <c r="H1864" i="20"/>
  <c r="H1865" i="20"/>
  <c r="H1866" i="20"/>
  <c r="H1867" i="20"/>
  <c r="H1868" i="20"/>
  <c r="H1869" i="20"/>
  <c r="H1870" i="20"/>
  <c r="H1871" i="20"/>
  <c r="H1872" i="20"/>
  <c r="H1873" i="20"/>
  <c r="H1874" i="20"/>
  <c r="H1875" i="20"/>
  <c r="H1876" i="20"/>
  <c r="H1877" i="20"/>
  <c r="H1878" i="20"/>
  <c r="H1879" i="20"/>
  <c r="H1880" i="20"/>
  <c r="H1881" i="20"/>
  <c r="H1882" i="20"/>
  <c r="H1883" i="20"/>
  <c r="H1884" i="20"/>
  <c r="H1885" i="20"/>
  <c r="H1886" i="20"/>
  <c r="H1887" i="20"/>
  <c r="H1888" i="20"/>
  <c r="H1889" i="20"/>
  <c r="H1890" i="20"/>
  <c r="H1891" i="20"/>
  <c r="H1892" i="20"/>
  <c r="H1893" i="20"/>
  <c r="H1894" i="20"/>
  <c r="H1895" i="20"/>
  <c r="H1896" i="20"/>
  <c r="H1897" i="20"/>
  <c r="H1898" i="20"/>
  <c r="H1899" i="20"/>
  <c r="H1900" i="20"/>
  <c r="H1901" i="20"/>
  <c r="H1902" i="20"/>
  <c r="H1903" i="20"/>
  <c r="H1904" i="20"/>
  <c r="H1905" i="20"/>
  <c r="H1906" i="20"/>
  <c r="H1907" i="20"/>
  <c r="H1908" i="20"/>
  <c r="H1909" i="20"/>
  <c r="H1910" i="20"/>
  <c r="H1911" i="20"/>
  <c r="H1912" i="20"/>
  <c r="H1913" i="20"/>
  <c r="H1914" i="20"/>
  <c r="H1915" i="20"/>
  <c r="H1916" i="20"/>
  <c r="H1917" i="20"/>
  <c r="H1918" i="20"/>
  <c r="H1919" i="20"/>
  <c r="H1920" i="20"/>
  <c r="H1921" i="20"/>
  <c r="H1922" i="20"/>
  <c r="H1923" i="20"/>
  <c r="H1924" i="20"/>
  <c r="H1925" i="20"/>
  <c r="H1926" i="20"/>
  <c r="H1927" i="20"/>
  <c r="H1928" i="20"/>
  <c r="H1929" i="20"/>
  <c r="H1930" i="20"/>
  <c r="H1931" i="20"/>
  <c r="H1932" i="20"/>
  <c r="H1933" i="20"/>
  <c r="H1934" i="20"/>
  <c r="H1935" i="20"/>
  <c r="H1936" i="20"/>
  <c r="H1937" i="20"/>
  <c r="H1938" i="20"/>
  <c r="H1939" i="20"/>
  <c r="H1940" i="20"/>
  <c r="H1941" i="20"/>
  <c r="H1942" i="20"/>
  <c r="H1943" i="20"/>
  <c r="H1944" i="20"/>
  <c r="H1945" i="20"/>
  <c r="H1946" i="20"/>
  <c r="H1947" i="20"/>
  <c r="H1948" i="20"/>
  <c r="H1949" i="20"/>
  <c r="H1950" i="20"/>
  <c r="H1951" i="20"/>
  <c r="H1952" i="20"/>
  <c r="H1953" i="20"/>
  <c r="H1954" i="20"/>
  <c r="H1955" i="20"/>
  <c r="H1956" i="20"/>
  <c r="H1957" i="20"/>
  <c r="H1958" i="20"/>
  <c r="H1959" i="20"/>
  <c r="H1960" i="20"/>
  <c r="H1961" i="20"/>
  <c r="H1962" i="20"/>
  <c r="H1963" i="20"/>
  <c r="H1964" i="20"/>
  <c r="H1965" i="20"/>
  <c r="H1966" i="20"/>
  <c r="H1967" i="20"/>
  <c r="H1968" i="20"/>
  <c r="H1969" i="20"/>
  <c r="H1970" i="20"/>
  <c r="H1971" i="20"/>
  <c r="H1972" i="20"/>
  <c r="H1973" i="20"/>
  <c r="H1974" i="20"/>
  <c r="H1975" i="20"/>
  <c r="H1976" i="20"/>
  <c r="H1977" i="20"/>
  <c r="H1978" i="20"/>
  <c r="H1979" i="20"/>
  <c r="H1980" i="20"/>
  <c r="H1981" i="20"/>
  <c r="H1982" i="20"/>
  <c r="H1983" i="20"/>
  <c r="H1984" i="20"/>
  <c r="H1985" i="20"/>
  <c r="H1986" i="20"/>
  <c r="H1987" i="20"/>
  <c r="H1988" i="20"/>
  <c r="H1989" i="20"/>
  <c r="H1990" i="20"/>
  <c r="H1991" i="20"/>
  <c r="H1992" i="20"/>
  <c r="H1993" i="20"/>
  <c r="H1994" i="20"/>
  <c r="H1995" i="20"/>
  <c r="H1996" i="20"/>
  <c r="H1997" i="20"/>
  <c r="H1998" i="20"/>
  <c r="H1999" i="20"/>
  <c r="H2000" i="20"/>
  <c r="H2001" i="20"/>
  <c r="H2002" i="20"/>
  <c r="H2003" i="20"/>
  <c r="H2004" i="20"/>
  <c r="H2005" i="20"/>
  <c r="H2006" i="20"/>
  <c r="H2007" i="20"/>
  <c r="H2008" i="20"/>
  <c r="H2009" i="20"/>
  <c r="H2010" i="20"/>
  <c r="H2011" i="20"/>
  <c r="H2012" i="20"/>
  <c r="H2013" i="20"/>
  <c r="H2014" i="20"/>
  <c r="H2015" i="20"/>
  <c r="H2016" i="20"/>
  <c r="H2017" i="20"/>
  <c r="H2018" i="20"/>
  <c r="H2019" i="20"/>
  <c r="H2020" i="20"/>
  <c r="H2021" i="20"/>
  <c r="H2022" i="20"/>
  <c r="H2023" i="20"/>
  <c r="H2024" i="20"/>
  <c r="H2025" i="20"/>
  <c r="H2026" i="20"/>
  <c r="H2027" i="20"/>
  <c r="H2028" i="20"/>
  <c r="H2029" i="20"/>
  <c r="H2030" i="20"/>
  <c r="H2031" i="20"/>
  <c r="H2032" i="20"/>
  <c r="H2033" i="20"/>
  <c r="H2034" i="20"/>
  <c r="H2035" i="20"/>
  <c r="H2036" i="20"/>
  <c r="H2037" i="20"/>
  <c r="H2038" i="20"/>
  <c r="H2039" i="20"/>
  <c r="H2040" i="20"/>
  <c r="H2041" i="20"/>
  <c r="H2042" i="20"/>
  <c r="H2043" i="20"/>
  <c r="H2044" i="20"/>
  <c r="H2045" i="20"/>
  <c r="H2046" i="20"/>
  <c r="H2047" i="20"/>
  <c r="H2048" i="20"/>
  <c r="H2049" i="20"/>
  <c r="H2050" i="20"/>
  <c r="H2051" i="20"/>
  <c r="H2052" i="20"/>
  <c r="H2053" i="20"/>
  <c r="H2054" i="20"/>
  <c r="H2055" i="20"/>
  <c r="H2056" i="20"/>
  <c r="H2057" i="20"/>
  <c r="H2058" i="20"/>
  <c r="H2059" i="20"/>
  <c r="H2060" i="20"/>
  <c r="H2061" i="20"/>
  <c r="H2062" i="20"/>
  <c r="H2063" i="20"/>
  <c r="H2064" i="20"/>
  <c r="H2065" i="20"/>
  <c r="H2066" i="20"/>
  <c r="H2067" i="20"/>
  <c r="H2068" i="20"/>
  <c r="H2069" i="20"/>
  <c r="H2070" i="20"/>
  <c r="H2071" i="20"/>
  <c r="H2072" i="20"/>
  <c r="H2073" i="20"/>
  <c r="H2074" i="20"/>
  <c r="H2075" i="20"/>
  <c r="H2076" i="20"/>
  <c r="H2077" i="20"/>
  <c r="H2078" i="20"/>
  <c r="H2079" i="20"/>
  <c r="H2080" i="20"/>
  <c r="H2081" i="20"/>
  <c r="H2082" i="20"/>
  <c r="H2083" i="20"/>
  <c r="H2084" i="20"/>
  <c r="H2085" i="20"/>
  <c r="H2086" i="20"/>
  <c r="H2087" i="20"/>
  <c r="H2088" i="20"/>
  <c r="H2089" i="20"/>
  <c r="H2090" i="20"/>
  <c r="H2091" i="20"/>
  <c r="H2092" i="20"/>
  <c r="H2093" i="20"/>
  <c r="H2094" i="20"/>
  <c r="H2095" i="20"/>
  <c r="H2096" i="20"/>
  <c r="H2097" i="20"/>
  <c r="H2098" i="20"/>
  <c r="H2099" i="20"/>
  <c r="H2100" i="20"/>
  <c r="H2101" i="20"/>
  <c r="H2102" i="20"/>
  <c r="H2103" i="20"/>
  <c r="H2104" i="20"/>
  <c r="H2105" i="20"/>
  <c r="H2106" i="20"/>
  <c r="H2107" i="20"/>
  <c r="H2108" i="20"/>
  <c r="H2109" i="20"/>
  <c r="H2110" i="20"/>
  <c r="H2111" i="20"/>
  <c r="H2112" i="20"/>
  <c r="H2113" i="20"/>
  <c r="H2114" i="20"/>
  <c r="H2115" i="20"/>
  <c r="H2116" i="20"/>
  <c r="H2117" i="20"/>
  <c r="H2118" i="20"/>
  <c r="H2119" i="20"/>
  <c r="H2120" i="20"/>
  <c r="H2121" i="20"/>
  <c r="H2122" i="20"/>
  <c r="H2123" i="20"/>
  <c r="H2124" i="20"/>
  <c r="H2125" i="20"/>
  <c r="H2126" i="20"/>
  <c r="H2127" i="20"/>
  <c r="H2128" i="20"/>
  <c r="H2129" i="20"/>
  <c r="H2130" i="20"/>
  <c r="H2131" i="20"/>
  <c r="H2132" i="20"/>
  <c r="H2133" i="20"/>
  <c r="H2134" i="20"/>
  <c r="H2135" i="20"/>
  <c r="H2136" i="20"/>
  <c r="H2137" i="20"/>
  <c r="H2138" i="20"/>
  <c r="H2139" i="20"/>
  <c r="H2140" i="20"/>
  <c r="H2141" i="20"/>
  <c r="H2142" i="20"/>
  <c r="H2143" i="20"/>
  <c r="H2144" i="20"/>
  <c r="H2145" i="20"/>
  <c r="H2146" i="20"/>
  <c r="H2147" i="20"/>
  <c r="H2148" i="20"/>
  <c r="H2149" i="20"/>
  <c r="H2150" i="20"/>
  <c r="H2151" i="20"/>
  <c r="H2152" i="20"/>
  <c r="H2153" i="20"/>
  <c r="H2154" i="20"/>
  <c r="H2155" i="20"/>
  <c r="H2156" i="20"/>
  <c r="H2157" i="20"/>
  <c r="H2158" i="20"/>
  <c r="H2159" i="20"/>
  <c r="H2160" i="20"/>
  <c r="H2161" i="20"/>
  <c r="H2162" i="20"/>
  <c r="H2163" i="20"/>
  <c r="H2164" i="20"/>
  <c r="H2165" i="20"/>
  <c r="H2166" i="20"/>
  <c r="H2167" i="20"/>
  <c r="H2168" i="20"/>
  <c r="H2169" i="20"/>
  <c r="H2170" i="20"/>
  <c r="H2171" i="20"/>
  <c r="H2172" i="20"/>
  <c r="H2173" i="20"/>
  <c r="H2174" i="20"/>
  <c r="H2175" i="20"/>
  <c r="H2176" i="20"/>
  <c r="H2177" i="20"/>
  <c r="H2178" i="20"/>
  <c r="H2179" i="20"/>
  <c r="H2180" i="20"/>
  <c r="H2181" i="20"/>
  <c r="H2182" i="20"/>
  <c r="H2183" i="20"/>
  <c r="H2184" i="20"/>
  <c r="H2185" i="20"/>
  <c r="H2186" i="20"/>
  <c r="H2187" i="20"/>
  <c r="H2188" i="20"/>
  <c r="H2189" i="20"/>
  <c r="H2190" i="20"/>
  <c r="H2191" i="20"/>
  <c r="H2192" i="20"/>
  <c r="H2193" i="20"/>
  <c r="H2194" i="20"/>
  <c r="H2195" i="20"/>
  <c r="H2196" i="20"/>
  <c r="H2197" i="20"/>
  <c r="H2198" i="20"/>
  <c r="H2199" i="20"/>
  <c r="H2200" i="20"/>
  <c r="H2201" i="20"/>
  <c r="H2202" i="20"/>
  <c r="H2203" i="20"/>
  <c r="H2204" i="20"/>
  <c r="H2205" i="20"/>
  <c r="H2206" i="20"/>
  <c r="H2207" i="20"/>
  <c r="H2208" i="20"/>
  <c r="H2209" i="20"/>
  <c r="H2210" i="20"/>
  <c r="H2211" i="20"/>
  <c r="H2212" i="20"/>
  <c r="H2213" i="20"/>
  <c r="H2214" i="20"/>
  <c r="H2215" i="20"/>
  <c r="H2216" i="20"/>
  <c r="H2217" i="20"/>
  <c r="H2218" i="20"/>
  <c r="H2219" i="20"/>
  <c r="H2220" i="20"/>
  <c r="H2221" i="20"/>
  <c r="H2222" i="20"/>
  <c r="H2223" i="20"/>
  <c r="H2224" i="20"/>
  <c r="H2225" i="20"/>
  <c r="H2226" i="20"/>
  <c r="H2227" i="20"/>
  <c r="H2228" i="20"/>
  <c r="H2229" i="20"/>
  <c r="H2230" i="20"/>
  <c r="H2231" i="20"/>
  <c r="H2232" i="20"/>
  <c r="H2233" i="20"/>
  <c r="H2234" i="20"/>
  <c r="H2235" i="20"/>
  <c r="H2236" i="20"/>
  <c r="H2237" i="20"/>
  <c r="H2238" i="20"/>
  <c r="H2239" i="20"/>
  <c r="H2240" i="20"/>
  <c r="H2241" i="20"/>
  <c r="H2242" i="20"/>
  <c r="H2243" i="20"/>
  <c r="H2244" i="20"/>
  <c r="H2245" i="20"/>
  <c r="H2246" i="20"/>
  <c r="H2247" i="20"/>
  <c r="H2248" i="20"/>
  <c r="H2249" i="20"/>
  <c r="H2250" i="20"/>
  <c r="H2251" i="20"/>
  <c r="H2252" i="20"/>
  <c r="H2253" i="20"/>
  <c r="H2254" i="20"/>
  <c r="H2255" i="20"/>
  <c r="H2256" i="20"/>
  <c r="H2257" i="20"/>
  <c r="H2258" i="20"/>
  <c r="H2259" i="20"/>
  <c r="H2260" i="20"/>
  <c r="H2261" i="20"/>
  <c r="H2262" i="20"/>
  <c r="H2263" i="20"/>
  <c r="H2264" i="20"/>
  <c r="H2265" i="20"/>
  <c r="H2266" i="20"/>
  <c r="H2267" i="20"/>
  <c r="H2268" i="20"/>
  <c r="H2269" i="20"/>
  <c r="H2270" i="20"/>
  <c r="H2271" i="20"/>
  <c r="H2272" i="20"/>
  <c r="H2273" i="20"/>
  <c r="H2274" i="20"/>
  <c r="H2275" i="20"/>
  <c r="H2276" i="20"/>
  <c r="H2277" i="20"/>
  <c r="H2278" i="20"/>
  <c r="H2279" i="20"/>
  <c r="H2280" i="20"/>
  <c r="H2281" i="20"/>
  <c r="H2282" i="20"/>
  <c r="H2283" i="20"/>
  <c r="H2284" i="20"/>
  <c r="H2285" i="20"/>
  <c r="H2286" i="20"/>
  <c r="H2287" i="20"/>
  <c r="H2288" i="20"/>
  <c r="H2289" i="20"/>
  <c r="H2290" i="20"/>
  <c r="H2291" i="20"/>
  <c r="H2292" i="20"/>
  <c r="H2293" i="20"/>
  <c r="H2294" i="20"/>
  <c r="H2295" i="20"/>
  <c r="H2296" i="20"/>
  <c r="H2297" i="20"/>
  <c r="H2298" i="20"/>
  <c r="H2299" i="20"/>
  <c r="H2300" i="20"/>
  <c r="H2301" i="20"/>
  <c r="H2302" i="20"/>
  <c r="H2303" i="20"/>
  <c r="H2304" i="20"/>
  <c r="H2305" i="20"/>
  <c r="H2306" i="20"/>
  <c r="H2307" i="20"/>
  <c r="H2308" i="20"/>
  <c r="H2309" i="20"/>
  <c r="H2310" i="20"/>
  <c r="H2311" i="20"/>
  <c r="H2312" i="20"/>
  <c r="H2313" i="20"/>
  <c r="H2314" i="20"/>
  <c r="H2315" i="20"/>
  <c r="H2316" i="20"/>
  <c r="H2317" i="20"/>
  <c r="H2318" i="20"/>
  <c r="H2319" i="20"/>
  <c r="H2320" i="20"/>
  <c r="H2321" i="20"/>
  <c r="H2322" i="20"/>
  <c r="H2323" i="20"/>
  <c r="H2324" i="20"/>
  <c r="H2325" i="20"/>
  <c r="H2326" i="20"/>
  <c r="H2327" i="20"/>
  <c r="H2328" i="20"/>
  <c r="H2329" i="20"/>
  <c r="H2330" i="20"/>
  <c r="H2331" i="20"/>
  <c r="H2332" i="20"/>
  <c r="H2333" i="20"/>
  <c r="H2334" i="20"/>
  <c r="H2335" i="20"/>
  <c r="H2336" i="20"/>
  <c r="K2" i="20"/>
  <c r="J3" i="20"/>
  <c r="J4" i="20"/>
  <c r="J5" i="20"/>
  <c r="J6" i="20"/>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3" i="20"/>
  <c r="J584" i="20"/>
  <c r="J585"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5" i="20"/>
  <c r="J616"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799" i="20"/>
  <c r="J800" i="20"/>
  <c r="J801" i="20"/>
  <c r="J802" i="20"/>
  <c r="J803" i="20"/>
  <c r="J804" i="20"/>
  <c r="J805" i="20"/>
  <c r="J806" i="20"/>
  <c r="J807" i="20"/>
  <c r="J808" i="20"/>
  <c r="J809" i="20"/>
  <c r="J810" i="20"/>
  <c r="J811" i="20"/>
  <c r="J812" i="20"/>
  <c r="J813" i="20"/>
  <c r="J814" i="20"/>
  <c r="J815" i="20"/>
  <c r="J816" i="20"/>
  <c r="J817" i="20"/>
  <c r="J818" i="20"/>
  <c r="J819" i="20"/>
  <c r="J820" i="20"/>
  <c r="J821" i="20"/>
  <c r="J822" i="20"/>
  <c r="J823" i="20"/>
  <c r="J824" i="20"/>
  <c r="J825" i="20"/>
  <c r="J826" i="20"/>
  <c r="J827" i="20"/>
  <c r="J828" i="20"/>
  <c r="J829" i="20"/>
  <c r="J830" i="20"/>
  <c r="J831" i="20"/>
  <c r="J832" i="20"/>
  <c r="J833" i="20"/>
  <c r="J834" i="20"/>
  <c r="J835" i="20"/>
  <c r="J836" i="20"/>
  <c r="J837" i="20"/>
  <c r="J838" i="20"/>
  <c r="J839" i="20"/>
  <c r="J840" i="20"/>
  <c r="J841" i="20"/>
  <c r="J842" i="20"/>
  <c r="J843" i="20"/>
  <c r="J844" i="20"/>
  <c r="J845" i="20"/>
  <c r="J846" i="20"/>
  <c r="J847" i="20"/>
  <c r="J848" i="20"/>
  <c r="J849" i="20"/>
  <c r="J850" i="20"/>
  <c r="J851" i="20"/>
  <c r="J852" i="20"/>
  <c r="J853" i="20"/>
  <c r="J854" i="20"/>
  <c r="J855" i="20"/>
  <c r="J856" i="20"/>
  <c r="J857" i="20"/>
  <c r="J858" i="20"/>
  <c r="J859" i="20"/>
  <c r="J860" i="20"/>
  <c r="J861" i="20"/>
  <c r="J862" i="20"/>
  <c r="J863" i="20"/>
  <c r="J864" i="20"/>
  <c r="J865" i="20"/>
  <c r="J866" i="20"/>
  <c r="J867" i="20"/>
  <c r="J868" i="20"/>
  <c r="J869" i="20"/>
  <c r="J870" i="20"/>
  <c r="J871" i="20"/>
  <c r="J872" i="20"/>
  <c r="J873" i="20"/>
  <c r="J874" i="20"/>
  <c r="J875" i="20"/>
  <c r="J876" i="20"/>
  <c r="J877" i="20"/>
  <c r="J878" i="20"/>
  <c r="J879" i="20"/>
  <c r="J880" i="20"/>
  <c r="J881" i="20"/>
  <c r="J882" i="20"/>
  <c r="J883" i="20"/>
  <c r="J884" i="20"/>
  <c r="J885" i="20"/>
  <c r="J886" i="20"/>
  <c r="J887" i="20"/>
  <c r="J888" i="20"/>
  <c r="J889" i="20"/>
  <c r="J890" i="20"/>
  <c r="J891" i="20"/>
  <c r="J892" i="20"/>
  <c r="J893" i="20"/>
  <c r="J894" i="20"/>
  <c r="J895" i="20"/>
  <c r="J896" i="20"/>
  <c r="J897" i="20"/>
  <c r="J898" i="20"/>
  <c r="J899" i="20"/>
  <c r="J900" i="20"/>
  <c r="J901" i="20"/>
  <c r="J902" i="20"/>
  <c r="J903" i="20"/>
  <c r="J904" i="20"/>
  <c r="J905" i="20"/>
  <c r="J906" i="20"/>
  <c r="J907" i="20"/>
  <c r="J908" i="20"/>
  <c r="J909" i="20"/>
  <c r="J910" i="20"/>
  <c r="J911" i="20"/>
  <c r="J912" i="20"/>
  <c r="J913" i="20"/>
  <c r="J914" i="20"/>
  <c r="J915" i="20"/>
  <c r="J916" i="20"/>
  <c r="J917" i="20"/>
  <c r="J918" i="20"/>
  <c r="J919" i="20"/>
  <c r="J920" i="20"/>
  <c r="J921" i="20"/>
  <c r="J922" i="20"/>
  <c r="J923" i="20"/>
  <c r="J924" i="20"/>
  <c r="J925" i="20"/>
  <c r="J926" i="20"/>
  <c r="J927" i="20"/>
  <c r="J928" i="20"/>
  <c r="J929" i="20"/>
  <c r="J930" i="20"/>
  <c r="J931" i="20"/>
  <c r="J932" i="20"/>
  <c r="J933" i="20"/>
  <c r="J934" i="20"/>
  <c r="J935" i="20"/>
  <c r="J936" i="20"/>
  <c r="J937" i="20"/>
  <c r="J938" i="20"/>
  <c r="J939" i="20"/>
  <c r="J940" i="20"/>
  <c r="J941" i="20"/>
  <c r="J942" i="20"/>
  <c r="J943" i="20"/>
  <c r="J944" i="20"/>
  <c r="J945" i="20"/>
  <c r="J946" i="20"/>
  <c r="J947" i="20"/>
  <c r="J948" i="20"/>
  <c r="J949" i="20"/>
  <c r="J950" i="20"/>
  <c r="J951" i="20"/>
  <c r="J952" i="20"/>
  <c r="J953" i="20"/>
  <c r="J954" i="20"/>
  <c r="J955" i="20"/>
  <c r="J956" i="20"/>
  <c r="J957" i="20"/>
  <c r="J958" i="20"/>
  <c r="J959" i="20"/>
  <c r="J960" i="20"/>
  <c r="J961" i="20"/>
  <c r="J962" i="20"/>
  <c r="J963" i="20"/>
  <c r="J964" i="20"/>
  <c r="J965" i="20"/>
  <c r="J966" i="20"/>
  <c r="J967" i="20"/>
  <c r="J968" i="20"/>
  <c r="J969" i="20"/>
  <c r="J970" i="20"/>
  <c r="J971" i="20"/>
  <c r="J972" i="20"/>
  <c r="J973" i="20"/>
  <c r="J974" i="20"/>
  <c r="J975" i="20"/>
  <c r="J976" i="20"/>
  <c r="J977" i="20"/>
  <c r="J978" i="20"/>
  <c r="J979" i="20"/>
  <c r="J980" i="20"/>
  <c r="J981" i="20"/>
  <c r="J982" i="20"/>
  <c r="J983" i="20"/>
  <c r="J984" i="20"/>
  <c r="J985" i="20"/>
  <c r="J986" i="20"/>
  <c r="J987" i="20"/>
  <c r="J988" i="20"/>
  <c r="J989" i="20"/>
  <c r="J990" i="20"/>
  <c r="J991" i="20"/>
  <c r="J992" i="20"/>
  <c r="J993" i="20"/>
  <c r="J994" i="20"/>
  <c r="J995" i="20"/>
  <c r="J996" i="20"/>
  <c r="J997" i="20"/>
  <c r="J998" i="20"/>
  <c r="J999" i="20"/>
  <c r="J1000" i="20"/>
  <c r="J1001" i="20"/>
  <c r="J1002" i="20"/>
  <c r="J1003" i="20"/>
  <c r="J1004" i="20"/>
  <c r="J1005" i="20"/>
  <c r="J1006" i="20"/>
  <c r="J1007" i="20"/>
  <c r="J1008" i="20"/>
  <c r="J1009" i="20"/>
  <c r="J1010" i="20"/>
  <c r="J1011" i="20"/>
  <c r="J1012" i="20"/>
  <c r="J1013" i="20"/>
  <c r="J1014" i="20"/>
  <c r="J1015" i="20"/>
  <c r="J1016" i="20"/>
  <c r="J1017" i="20"/>
  <c r="J1018" i="20"/>
  <c r="J1019" i="20"/>
  <c r="J1020" i="20"/>
  <c r="J1021" i="20"/>
  <c r="J1022" i="20"/>
  <c r="J1023" i="20"/>
  <c r="J1024" i="20"/>
  <c r="J1025" i="20"/>
  <c r="J1026" i="20"/>
  <c r="J1027" i="20"/>
  <c r="J1028" i="20"/>
  <c r="J1029" i="20"/>
  <c r="J1030" i="20"/>
  <c r="J1031" i="20"/>
  <c r="J1032" i="20"/>
  <c r="J1033" i="20"/>
  <c r="J1034" i="20"/>
  <c r="J1035" i="20"/>
  <c r="J1036" i="20"/>
  <c r="J1037" i="20"/>
  <c r="J1038" i="20"/>
  <c r="J1039" i="20"/>
  <c r="J1040" i="20"/>
  <c r="J1041" i="20"/>
  <c r="J1042" i="20"/>
  <c r="J1043" i="20"/>
  <c r="J1044" i="20"/>
  <c r="J1045" i="20"/>
  <c r="J1046" i="20"/>
  <c r="J1047" i="20"/>
  <c r="J1048" i="20"/>
  <c r="J1049" i="20"/>
  <c r="J1050" i="20"/>
  <c r="J1051" i="20"/>
  <c r="J1052" i="20"/>
  <c r="J1053" i="20"/>
  <c r="J1054" i="20"/>
  <c r="J1055" i="20"/>
  <c r="J1056" i="20"/>
  <c r="J1057" i="20"/>
  <c r="J1058" i="20"/>
  <c r="J1059" i="20"/>
  <c r="J1060" i="20"/>
  <c r="J1061" i="20"/>
  <c r="J1062" i="20"/>
  <c r="J1063" i="20"/>
  <c r="J1064" i="20"/>
  <c r="J1065" i="20"/>
  <c r="J1066" i="20"/>
  <c r="J1067" i="20"/>
  <c r="J1068" i="20"/>
  <c r="J1069" i="20"/>
  <c r="J1070" i="20"/>
  <c r="J1071" i="20"/>
  <c r="J1072" i="20"/>
  <c r="J1073" i="20"/>
  <c r="J1074" i="20"/>
  <c r="J1075" i="20"/>
  <c r="J1076" i="20"/>
  <c r="J1077" i="20"/>
  <c r="J1078" i="20"/>
  <c r="J1079" i="20"/>
  <c r="J1080" i="20"/>
  <c r="J1081" i="20"/>
  <c r="J1082" i="20"/>
  <c r="J1083" i="20"/>
  <c r="J1084" i="20"/>
  <c r="J1085" i="20"/>
  <c r="J1086" i="20"/>
  <c r="J1087" i="20"/>
  <c r="J1088" i="20"/>
  <c r="J1089" i="20"/>
  <c r="J1090" i="20"/>
  <c r="J1091" i="20"/>
  <c r="J1092" i="20"/>
  <c r="J1093" i="20"/>
  <c r="J1094" i="20"/>
  <c r="J1095" i="20"/>
  <c r="J1096" i="20"/>
  <c r="J1097" i="20"/>
  <c r="J1098" i="20"/>
  <c r="J1099" i="20"/>
  <c r="J1100" i="20"/>
  <c r="J1101" i="20"/>
  <c r="J1102" i="20"/>
  <c r="J1103" i="20"/>
  <c r="J1104" i="20"/>
  <c r="J1105" i="20"/>
  <c r="J1106" i="20"/>
  <c r="J1107" i="20"/>
  <c r="J1108" i="20"/>
  <c r="J1109" i="20"/>
  <c r="J1110" i="20"/>
  <c r="J1111" i="20"/>
  <c r="J1112" i="20"/>
  <c r="J1113" i="20"/>
  <c r="J1114" i="20"/>
  <c r="J1115" i="20"/>
  <c r="J1116" i="20"/>
  <c r="J1117" i="20"/>
  <c r="J1118" i="20"/>
  <c r="J1119" i="20"/>
  <c r="J1120" i="20"/>
  <c r="J1121" i="20"/>
  <c r="J1122" i="20"/>
  <c r="J1123" i="20"/>
  <c r="J1124" i="20"/>
  <c r="J1125" i="20"/>
  <c r="J1126" i="20"/>
  <c r="J1127" i="20"/>
  <c r="J1128" i="20"/>
  <c r="J1129" i="20"/>
  <c r="J1130" i="20"/>
  <c r="J1131" i="20"/>
  <c r="J1132" i="20"/>
  <c r="J1133" i="20"/>
  <c r="J1134" i="20"/>
  <c r="J1135" i="20"/>
  <c r="J1136" i="20"/>
  <c r="J1137" i="20"/>
  <c r="J1138" i="20"/>
  <c r="J1139" i="20"/>
  <c r="J1140" i="20"/>
  <c r="J1141" i="20"/>
  <c r="J1142" i="20"/>
  <c r="J1143" i="20"/>
  <c r="J1144" i="20"/>
  <c r="J1145" i="20"/>
  <c r="J1146" i="20"/>
  <c r="J1147" i="20"/>
  <c r="J1148" i="20"/>
  <c r="J1149" i="20"/>
  <c r="J1150" i="20"/>
  <c r="J1151" i="20"/>
  <c r="J1152" i="20"/>
  <c r="J1153" i="20"/>
  <c r="J1154" i="20"/>
  <c r="J1155" i="20"/>
  <c r="J1156" i="20"/>
  <c r="J1157" i="20"/>
  <c r="J1158" i="20"/>
  <c r="J1159" i="20"/>
  <c r="J1160" i="20"/>
  <c r="J1161" i="20"/>
  <c r="J1162" i="20"/>
  <c r="J1163" i="20"/>
  <c r="J1164" i="20"/>
  <c r="J1165" i="20"/>
  <c r="J1166" i="20"/>
  <c r="J1167" i="20"/>
  <c r="J1168" i="20"/>
  <c r="J1169" i="20"/>
  <c r="J1170" i="20"/>
  <c r="J1171" i="20"/>
  <c r="J1172" i="20"/>
  <c r="J1173" i="20"/>
  <c r="J1174" i="20"/>
  <c r="J1175" i="20"/>
  <c r="J1176" i="20"/>
  <c r="J1177" i="20"/>
  <c r="J1178" i="20"/>
  <c r="J1179" i="20"/>
  <c r="J1180" i="20"/>
  <c r="J1181" i="20"/>
  <c r="J1182" i="20"/>
  <c r="J1183" i="20"/>
  <c r="J1184" i="20"/>
  <c r="J1185" i="20"/>
  <c r="J1186" i="20"/>
  <c r="J1187" i="20"/>
  <c r="J1188" i="20"/>
  <c r="J1189" i="20"/>
  <c r="J1190" i="20"/>
  <c r="J1191" i="20"/>
  <c r="J1192" i="20"/>
  <c r="J1193" i="20"/>
  <c r="J1194" i="20"/>
  <c r="J1195" i="20"/>
  <c r="J1196" i="20"/>
  <c r="J1197" i="20"/>
  <c r="J1198" i="20"/>
  <c r="J1199" i="20"/>
  <c r="J1200" i="20"/>
  <c r="J1201" i="20"/>
  <c r="J1202" i="20"/>
  <c r="J1203" i="20"/>
  <c r="J1204" i="20"/>
  <c r="J1205" i="20"/>
  <c r="J1206" i="20"/>
  <c r="J1207" i="20"/>
  <c r="J1208" i="20"/>
  <c r="J1209" i="20"/>
  <c r="J1210" i="20"/>
  <c r="J1211" i="20"/>
  <c r="J1212" i="20"/>
  <c r="J1213" i="20"/>
  <c r="J1214" i="20"/>
  <c r="J1215" i="20"/>
  <c r="J1216" i="20"/>
  <c r="J1217" i="20"/>
  <c r="J1218" i="20"/>
  <c r="J1219" i="20"/>
  <c r="J1220" i="20"/>
  <c r="J1221" i="20"/>
  <c r="J1222" i="20"/>
  <c r="J1223" i="20"/>
  <c r="J1224" i="20"/>
  <c r="J1225" i="20"/>
  <c r="J1226" i="20"/>
  <c r="J1227" i="20"/>
  <c r="J1228" i="20"/>
  <c r="J1229" i="20"/>
  <c r="J1230" i="20"/>
  <c r="J1231" i="20"/>
  <c r="J1232" i="20"/>
  <c r="J1233" i="20"/>
  <c r="J1234" i="20"/>
  <c r="J1235" i="20"/>
  <c r="J1236" i="20"/>
  <c r="J1237" i="20"/>
  <c r="J1238" i="20"/>
  <c r="J1239" i="20"/>
  <c r="J1240" i="20"/>
  <c r="J1241" i="20"/>
  <c r="J1242" i="20"/>
  <c r="J1243" i="20"/>
  <c r="J1244" i="20"/>
  <c r="J1245" i="20"/>
  <c r="J1246" i="20"/>
  <c r="J1247" i="20"/>
  <c r="J1248" i="20"/>
  <c r="J1249" i="20"/>
  <c r="J1250" i="20"/>
  <c r="J1251" i="20"/>
  <c r="J1252" i="20"/>
  <c r="J1253" i="20"/>
  <c r="J1254" i="20"/>
  <c r="J1255" i="20"/>
  <c r="J1256" i="20"/>
  <c r="J1257" i="20"/>
  <c r="J1258" i="20"/>
  <c r="J1259" i="20"/>
  <c r="J1260" i="20"/>
  <c r="J1261" i="20"/>
  <c r="J1262" i="20"/>
  <c r="J1263" i="20"/>
  <c r="J1264" i="20"/>
  <c r="J1265" i="20"/>
  <c r="J1266" i="20"/>
  <c r="J1267" i="20"/>
  <c r="J1268" i="20"/>
  <c r="J1269" i="20"/>
  <c r="J1270" i="20"/>
  <c r="J1271" i="20"/>
  <c r="J1272" i="20"/>
  <c r="J1273" i="20"/>
  <c r="J1274" i="20"/>
  <c r="J1275" i="20"/>
  <c r="J1276" i="20"/>
  <c r="J1277" i="20"/>
  <c r="J1278" i="20"/>
  <c r="J1279" i="20"/>
  <c r="J1280" i="20"/>
  <c r="J1281" i="20"/>
  <c r="J1282" i="20"/>
  <c r="J1283" i="20"/>
  <c r="J1284" i="20"/>
  <c r="J1285" i="20"/>
  <c r="J1286" i="20"/>
  <c r="J1287" i="20"/>
  <c r="J1288" i="20"/>
  <c r="J1289" i="20"/>
  <c r="J1290" i="20"/>
  <c r="J1291" i="20"/>
  <c r="J1292" i="20"/>
  <c r="J1293" i="20"/>
  <c r="J1294" i="20"/>
  <c r="J1295" i="20"/>
  <c r="J1296" i="20"/>
  <c r="J1297" i="20"/>
  <c r="J1298" i="20"/>
  <c r="J1299" i="20"/>
  <c r="J1300" i="20"/>
  <c r="J1301" i="20"/>
  <c r="J1302" i="20"/>
  <c r="J1303" i="20"/>
  <c r="J1304" i="20"/>
  <c r="J1305" i="20"/>
  <c r="J1306" i="20"/>
  <c r="J1307" i="20"/>
  <c r="J1308" i="20"/>
  <c r="J1309" i="20"/>
  <c r="J1310" i="20"/>
  <c r="J1311" i="20"/>
  <c r="J1312" i="20"/>
  <c r="J1313" i="20"/>
  <c r="J1314" i="20"/>
  <c r="J1315" i="20"/>
  <c r="J1316" i="20"/>
  <c r="J1317" i="20"/>
  <c r="J1318" i="20"/>
  <c r="J1319" i="20"/>
  <c r="J1320" i="20"/>
  <c r="J1321" i="20"/>
  <c r="J1322" i="20"/>
  <c r="J1323" i="20"/>
  <c r="J1324" i="20"/>
  <c r="J1325" i="20"/>
  <c r="J1326" i="20"/>
  <c r="J1327" i="20"/>
  <c r="J1328" i="20"/>
  <c r="J1329" i="20"/>
  <c r="J1330" i="20"/>
  <c r="J1331" i="20"/>
  <c r="J1332" i="20"/>
  <c r="J1333" i="20"/>
  <c r="J1334" i="20"/>
  <c r="J1335" i="20"/>
  <c r="J1336" i="20"/>
  <c r="J1337" i="20"/>
  <c r="J1338" i="20"/>
  <c r="J1339" i="20"/>
  <c r="J1340" i="20"/>
  <c r="J1341" i="20"/>
  <c r="J1342" i="20"/>
  <c r="J1343" i="20"/>
  <c r="J1344" i="20"/>
  <c r="J1345" i="20"/>
  <c r="J1346" i="20"/>
  <c r="J1347" i="20"/>
  <c r="J1348" i="20"/>
  <c r="J1349" i="20"/>
  <c r="J1350" i="20"/>
  <c r="J1351" i="20"/>
  <c r="J1352" i="20"/>
  <c r="J1353" i="20"/>
  <c r="J1354" i="20"/>
  <c r="J1355" i="20"/>
  <c r="J1356" i="20"/>
  <c r="J1357" i="20"/>
  <c r="J1358" i="20"/>
  <c r="J1359" i="20"/>
  <c r="J1360" i="20"/>
  <c r="J1361" i="20"/>
  <c r="J1362" i="20"/>
  <c r="J1363" i="20"/>
  <c r="J1364" i="20"/>
  <c r="J1365" i="20"/>
  <c r="J1366" i="20"/>
  <c r="J1367" i="20"/>
  <c r="J1368" i="20"/>
  <c r="J1369" i="20"/>
  <c r="J1370" i="20"/>
  <c r="J1371" i="20"/>
  <c r="J1372" i="20"/>
  <c r="J1373" i="20"/>
  <c r="J1374" i="20"/>
  <c r="J1375" i="20"/>
  <c r="J1376" i="20"/>
  <c r="J1377" i="20"/>
  <c r="J1378" i="20"/>
  <c r="J1379" i="20"/>
  <c r="J1380" i="20"/>
  <c r="J1381" i="20"/>
  <c r="J1382" i="20"/>
  <c r="J1383" i="20"/>
  <c r="J1384" i="20"/>
  <c r="J1385" i="20"/>
  <c r="J1386" i="20"/>
  <c r="J1387" i="20"/>
  <c r="J1388" i="20"/>
  <c r="J1389" i="20"/>
  <c r="J1390" i="20"/>
  <c r="J1391" i="20"/>
  <c r="J1392" i="20"/>
  <c r="J1393" i="20"/>
  <c r="J1394" i="20"/>
  <c r="J1395" i="20"/>
  <c r="J1396" i="20"/>
  <c r="J1397" i="20"/>
  <c r="J1398" i="20"/>
  <c r="J1399" i="20"/>
  <c r="J1400" i="20"/>
  <c r="J1401" i="20"/>
  <c r="J1402" i="20"/>
  <c r="J1403" i="20"/>
  <c r="J1404" i="20"/>
  <c r="J1405" i="20"/>
  <c r="J1406" i="20"/>
  <c r="J1407" i="20"/>
  <c r="J1408" i="20"/>
  <c r="J1409" i="20"/>
  <c r="J1410" i="20"/>
  <c r="J1411" i="20"/>
  <c r="J1412" i="20"/>
  <c r="J1413" i="20"/>
  <c r="J1414" i="20"/>
  <c r="J1415" i="20"/>
  <c r="J1416" i="20"/>
  <c r="J1417" i="20"/>
  <c r="J1418" i="20"/>
  <c r="J1419" i="20"/>
  <c r="J1420" i="20"/>
  <c r="J1421" i="20"/>
  <c r="J1422" i="20"/>
  <c r="J1423" i="20"/>
  <c r="J1424" i="20"/>
  <c r="J1425" i="20"/>
  <c r="J1426" i="20"/>
  <c r="J1427" i="20"/>
  <c r="J1428" i="20"/>
  <c r="J1429" i="20"/>
  <c r="J1430" i="20"/>
  <c r="J1431" i="20"/>
  <c r="J1432" i="20"/>
  <c r="J1433" i="20"/>
  <c r="J1434" i="20"/>
  <c r="J1435" i="20"/>
  <c r="J1436" i="20"/>
  <c r="J1437" i="20"/>
  <c r="J1438" i="20"/>
  <c r="J1439" i="20"/>
  <c r="J1440" i="20"/>
  <c r="J1441" i="20"/>
  <c r="J1442" i="20"/>
  <c r="J1443" i="20"/>
  <c r="J1444" i="20"/>
  <c r="J1445" i="20"/>
  <c r="J1446" i="20"/>
  <c r="J1447" i="20"/>
  <c r="J1448" i="20"/>
  <c r="J1449" i="20"/>
  <c r="J1450" i="20"/>
  <c r="J1451" i="20"/>
  <c r="J1452" i="20"/>
  <c r="J1453" i="20"/>
  <c r="J1454" i="20"/>
  <c r="J1455" i="20"/>
  <c r="J1456" i="20"/>
  <c r="J1457" i="20"/>
  <c r="J1458" i="20"/>
  <c r="J1459" i="20"/>
  <c r="J1460" i="20"/>
  <c r="J1461" i="20"/>
  <c r="J1462" i="20"/>
  <c r="J1463" i="20"/>
  <c r="J1464" i="20"/>
  <c r="J1465" i="20"/>
  <c r="J1466" i="20"/>
  <c r="J1467" i="20"/>
  <c r="J1468" i="20"/>
  <c r="J1469" i="20"/>
  <c r="J1470" i="20"/>
  <c r="J1471" i="20"/>
  <c r="J1472" i="20"/>
  <c r="J1473" i="20"/>
  <c r="J1474" i="20"/>
  <c r="J1475" i="20"/>
  <c r="J1476" i="20"/>
  <c r="J1477" i="20"/>
  <c r="J1478" i="20"/>
  <c r="J1479" i="20"/>
  <c r="J1480" i="20"/>
  <c r="J1481" i="20"/>
  <c r="J1482" i="20"/>
  <c r="J1483" i="20"/>
  <c r="J1484" i="20"/>
  <c r="J1485" i="20"/>
  <c r="J1486" i="20"/>
  <c r="J1487" i="20"/>
  <c r="J1488" i="20"/>
  <c r="J1489" i="20"/>
  <c r="J1490" i="20"/>
  <c r="J1491" i="20"/>
  <c r="J1492" i="20"/>
  <c r="J1493" i="20"/>
  <c r="J1494" i="20"/>
  <c r="J1495" i="20"/>
  <c r="J1496" i="20"/>
  <c r="J1497" i="20"/>
  <c r="J1498" i="20"/>
  <c r="J1499" i="20"/>
  <c r="J1500" i="20"/>
  <c r="J1501" i="20"/>
  <c r="J1502" i="20"/>
  <c r="J1503" i="20"/>
  <c r="J1504" i="20"/>
  <c r="J1505" i="20"/>
  <c r="J1506" i="20"/>
  <c r="J1507" i="20"/>
  <c r="J1508" i="20"/>
  <c r="J1509" i="20"/>
  <c r="J1510" i="20"/>
  <c r="J1511" i="20"/>
  <c r="J1512" i="20"/>
  <c r="J1513" i="20"/>
  <c r="J1514" i="20"/>
  <c r="J1515" i="20"/>
  <c r="J1516" i="20"/>
  <c r="J1517" i="20"/>
  <c r="J1518" i="20"/>
  <c r="J1519" i="20"/>
  <c r="J1520" i="20"/>
  <c r="J1521" i="20"/>
  <c r="J1522" i="20"/>
  <c r="J1523" i="20"/>
  <c r="J1524" i="20"/>
  <c r="J1525" i="20"/>
  <c r="J1526" i="20"/>
  <c r="J1527" i="20"/>
  <c r="J1528" i="20"/>
  <c r="J1529" i="20"/>
  <c r="J1530" i="20"/>
  <c r="J1531" i="20"/>
  <c r="J1532" i="20"/>
  <c r="J1533" i="20"/>
  <c r="J1534" i="20"/>
  <c r="J1535" i="20"/>
  <c r="J1536" i="20"/>
  <c r="J1537" i="20"/>
  <c r="J1538" i="20"/>
  <c r="J1539" i="20"/>
  <c r="J1540" i="20"/>
  <c r="J1541" i="20"/>
  <c r="J1542" i="20"/>
  <c r="J1543" i="20"/>
  <c r="J1544" i="20"/>
  <c r="J1545" i="20"/>
  <c r="J1546" i="20"/>
  <c r="J1547" i="20"/>
  <c r="J1548" i="20"/>
  <c r="J1549" i="20"/>
  <c r="J1550" i="20"/>
  <c r="J1551" i="20"/>
  <c r="J1552" i="20"/>
  <c r="J1553" i="20"/>
  <c r="J1554" i="20"/>
  <c r="J1555" i="20"/>
  <c r="J1556" i="20"/>
  <c r="J1557" i="20"/>
  <c r="J1558" i="20"/>
  <c r="J1559" i="20"/>
  <c r="J1560" i="20"/>
  <c r="J1561" i="20"/>
  <c r="J1562" i="20"/>
  <c r="J1563" i="20"/>
  <c r="J1564" i="20"/>
  <c r="J1565" i="20"/>
  <c r="J1566" i="20"/>
  <c r="J1567" i="20"/>
  <c r="J1568" i="20"/>
  <c r="J1569" i="20"/>
  <c r="J1570" i="20"/>
  <c r="J1571" i="20"/>
  <c r="J1572" i="20"/>
  <c r="J1573" i="20"/>
  <c r="J1574" i="20"/>
  <c r="J1575" i="20"/>
  <c r="J1576" i="20"/>
  <c r="J1577" i="20"/>
  <c r="J1578" i="20"/>
  <c r="J1579" i="20"/>
  <c r="J1580" i="20"/>
  <c r="J1581" i="20"/>
  <c r="J1582" i="20"/>
  <c r="J1583" i="20"/>
  <c r="J1584" i="20"/>
  <c r="J1585" i="20"/>
  <c r="J1586" i="20"/>
  <c r="J1587" i="20"/>
  <c r="J1588" i="20"/>
  <c r="J1589" i="20"/>
  <c r="J1590" i="20"/>
  <c r="J1591" i="20"/>
  <c r="J1592" i="20"/>
  <c r="J1593" i="20"/>
  <c r="J1594" i="20"/>
  <c r="J1595" i="20"/>
  <c r="J1596" i="20"/>
  <c r="J1597" i="20"/>
  <c r="J1598" i="20"/>
  <c r="J1599" i="20"/>
  <c r="J1600" i="20"/>
  <c r="J1601" i="20"/>
  <c r="J1602" i="20"/>
  <c r="J1603" i="20"/>
  <c r="J1604" i="20"/>
  <c r="J1605" i="20"/>
  <c r="J1606" i="20"/>
  <c r="J1607" i="20"/>
  <c r="J1608" i="20"/>
  <c r="J1609" i="20"/>
  <c r="J1610" i="20"/>
  <c r="J1611" i="20"/>
  <c r="J1612" i="20"/>
  <c r="J1613" i="20"/>
  <c r="J1614" i="20"/>
  <c r="J1615" i="20"/>
  <c r="J1616" i="20"/>
  <c r="J1617" i="20"/>
  <c r="J1618" i="20"/>
  <c r="J1619" i="20"/>
  <c r="J1620" i="20"/>
  <c r="J1621" i="20"/>
  <c r="J1622" i="20"/>
  <c r="J1623" i="20"/>
  <c r="J1624" i="20"/>
  <c r="J1625" i="20"/>
  <c r="J1626" i="20"/>
  <c r="J1627" i="20"/>
  <c r="J1628" i="20"/>
  <c r="J1629" i="20"/>
  <c r="J1630" i="20"/>
  <c r="J1631" i="20"/>
  <c r="J1632" i="20"/>
  <c r="J1633" i="20"/>
  <c r="J1634" i="20"/>
  <c r="J1635" i="20"/>
  <c r="J1636" i="20"/>
  <c r="J1637" i="20"/>
  <c r="J1638" i="20"/>
  <c r="J1639" i="20"/>
  <c r="J1640" i="20"/>
  <c r="J1641" i="20"/>
  <c r="J1642" i="20"/>
  <c r="J1643" i="20"/>
  <c r="J1644" i="20"/>
  <c r="J1645" i="20"/>
  <c r="J1646" i="20"/>
  <c r="J1647" i="20"/>
  <c r="J1648" i="20"/>
  <c r="J1649" i="20"/>
  <c r="J1650" i="20"/>
  <c r="J1651" i="20"/>
  <c r="J1652" i="20"/>
  <c r="J1653" i="20"/>
  <c r="J1654" i="20"/>
  <c r="J1655" i="20"/>
  <c r="J1656" i="20"/>
  <c r="J1657" i="20"/>
  <c r="J1658" i="20"/>
  <c r="J1659" i="20"/>
  <c r="J1660" i="20"/>
  <c r="J1661" i="20"/>
  <c r="J1662" i="20"/>
  <c r="J1663" i="20"/>
  <c r="J1664" i="20"/>
  <c r="J1665" i="20"/>
  <c r="J1666" i="20"/>
  <c r="J1667" i="20"/>
  <c r="J1668" i="20"/>
  <c r="J1669" i="20"/>
  <c r="J1670" i="20"/>
  <c r="J1671" i="20"/>
  <c r="J1672" i="20"/>
  <c r="J1673" i="20"/>
  <c r="J1674" i="20"/>
  <c r="J1675" i="20"/>
  <c r="J1676" i="20"/>
  <c r="J1677" i="20"/>
  <c r="J1678" i="20"/>
  <c r="J1679" i="20"/>
  <c r="J1680" i="20"/>
  <c r="J1681" i="20"/>
  <c r="J1682" i="20"/>
  <c r="J1683" i="20"/>
  <c r="J1684" i="20"/>
  <c r="J1685" i="20"/>
  <c r="J1686" i="20"/>
  <c r="J1687" i="20"/>
  <c r="J1688" i="20"/>
  <c r="J1689" i="20"/>
  <c r="J1690" i="20"/>
  <c r="J1691" i="20"/>
  <c r="J1692" i="20"/>
  <c r="J1693" i="20"/>
  <c r="J1694" i="20"/>
  <c r="J1695" i="20"/>
  <c r="J1696" i="20"/>
  <c r="J1697" i="20"/>
  <c r="J1698" i="20"/>
  <c r="J1699" i="20"/>
  <c r="J1700" i="20"/>
  <c r="J1701" i="20"/>
  <c r="J1702" i="20"/>
  <c r="J1703" i="20"/>
  <c r="J1704" i="20"/>
  <c r="J1705" i="20"/>
  <c r="J1706" i="20"/>
  <c r="J1707" i="20"/>
  <c r="J1708" i="20"/>
  <c r="J1709" i="20"/>
  <c r="J1710" i="20"/>
  <c r="J1711" i="20"/>
  <c r="J1712" i="20"/>
  <c r="J1713" i="20"/>
  <c r="J1714" i="20"/>
  <c r="J1715" i="20"/>
  <c r="J1716" i="20"/>
  <c r="J1717" i="20"/>
  <c r="J1718" i="20"/>
  <c r="J1719" i="20"/>
  <c r="J1720" i="20"/>
  <c r="J1721" i="20"/>
  <c r="J1722" i="20"/>
  <c r="J1723" i="20"/>
  <c r="J1724" i="20"/>
  <c r="J1725" i="20"/>
  <c r="J1726" i="20"/>
  <c r="J1727" i="20"/>
  <c r="J1728" i="20"/>
  <c r="J1729" i="20"/>
  <c r="J1730" i="20"/>
  <c r="J1731" i="20"/>
  <c r="J1732" i="20"/>
  <c r="J1733" i="20"/>
  <c r="J1734" i="20"/>
  <c r="J1735" i="20"/>
  <c r="J1736" i="20"/>
  <c r="J1737" i="20"/>
  <c r="J1738" i="20"/>
  <c r="J1739" i="20"/>
  <c r="J1740" i="20"/>
  <c r="J1741" i="20"/>
  <c r="J1742" i="20"/>
  <c r="J1743" i="20"/>
  <c r="J1744" i="20"/>
  <c r="J1745" i="20"/>
  <c r="J1746" i="20"/>
  <c r="J1747" i="20"/>
  <c r="J1748" i="20"/>
  <c r="J1749" i="20"/>
  <c r="J1750" i="20"/>
  <c r="J1751" i="20"/>
  <c r="J1752" i="20"/>
  <c r="J1753" i="20"/>
  <c r="J1754" i="20"/>
  <c r="J1755" i="20"/>
  <c r="J1756" i="20"/>
  <c r="J1757" i="20"/>
  <c r="J1758" i="20"/>
  <c r="J1759" i="20"/>
  <c r="J1760" i="20"/>
  <c r="J1761" i="20"/>
  <c r="J1762" i="20"/>
  <c r="J1763" i="20"/>
  <c r="J1764" i="20"/>
  <c r="J1765" i="20"/>
  <c r="J1766" i="20"/>
  <c r="J1767" i="20"/>
  <c r="J1768" i="20"/>
  <c r="J1769" i="20"/>
  <c r="J1770" i="20"/>
  <c r="J1771" i="20"/>
  <c r="J1772" i="20"/>
  <c r="J1773" i="20"/>
  <c r="J1774" i="20"/>
  <c r="J1775" i="20"/>
  <c r="J1776" i="20"/>
  <c r="J1777" i="20"/>
  <c r="J1778" i="20"/>
  <c r="J1779" i="20"/>
  <c r="J1780" i="20"/>
  <c r="J1781" i="20"/>
  <c r="J1782" i="20"/>
  <c r="J1783" i="20"/>
  <c r="J1784" i="20"/>
  <c r="J1785" i="20"/>
  <c r="J1786" i="20"/>
  <c r="J1787" i="20"/>
  <c r="J1788" i="20"/>
  <c r="J1789" i="20"/>
  <c r="J1790" i="20"/>
  <c r="J1791" i="20"/>
  <c r="J1792" i="20"/>
  <c r="J1793" i="20"/>
  <c r="J1794" i="20"/>
  <c r="J1795" i="20"/>
  <c r="J1796" i="20"/>
  <c r="J1797" i="20"/>
  <c r="J1798" i="20"/>
  <c r="J1799" i="20"/>
  <c r="J1800" i="20"/>
  <c r="J1801" i="20"/>
  <c r="J1802" i="20"/>
  <c r="J1803" i="20"/>
  <c r="J1804" i="20"/>
  <c r="J1805" i="20"/>
  <c r="J1806" i="20"/>
  <c r="J1807" i="20"/>
  <c r="J1808" i="20"/>
  <c r="J1809" i="20"/>
  <c r="J1810" i="20"/>
  <c r="J1811" i="20"/>
  <c r="J1812" i="20"/>
  <c r="J1813" i="20"/>
  <c r="J1814" i="20"/>
  <c r="J1815" i="20"/>
  <c r="J1816" i="20"/>
  <c r="J1817" i="20"/>
  <c r="J1818" i="20"/>
  <c r="J1819" i="20"/>
  <c r="J1820" i="20"/>
  <c r="J1821" i="20"/>
  <c r="J1822" i="20"/>
  <c r="J1823" i="20"/>
  <c r="J1824" i="20"/>
  <c r="J1825" i="20"/>
  <c r="J1826" i="20"/>
  <c r="J1827" i="20"/>
  <c r="J1828" i="20"/>
  <c r="J1829" i="20"/>
  <c r="J1830" i="20"/>
  <c r="J1831" i="20"/>
  <c r="J1832" i="20"/>
  <c r="J1833" i="20"/>
  <c r="J1834" i="20"/>
  <c r="J1835" i="20"/>
  <c r="J1836" i="20"/>
  <c r="J1837" i="20"/>
  <c r="J1838" i="20"/>
  <c r="J1839" i="20"/>
  <c r="J1840" i="20"/>
  <c r="J1841" i="20"/>
  <c r="J1842" i="20"/>
  <c r="J1843" i="20"/>
  <c r="J1844" i="20"/>
  <c r="J1845" i="20"/>
  <c r="J1846" i="20"/>
  <c r="J1847" i="20"/>
  <c r="J1848" i="20"/>
  <c r="J1849" i="20"/>
  <c r="J1850" i="20"/>
  <c r="J1851" i="20"/>
  <c r="J1852" i="20"/>
  <c r="J1853" i="20"/>
  <c r="J1854" i="20"/>
  <c r="J1855" i="20"/>
  <c r="J1856" i="20"/>
  <c r="J1857" i="20"/>
  <c r="J1858" i="20"/>
  <c r="J1859" i="20"/>
  <c r="J1860" i="20"/>
  <c r="J1861" i="20"/>
  <c r="J1862" i="20"/>
  <c r="J1863" i="20"/>
  <c r="J1864" i="20"/>
  <c r="J1865" i="20"/>
  <c r="J1866" i="20"/>
  <c r="J1867" i="20"/>
  <c r="J1868" i="20"/>
  <c r="J1869" i="20"/>
  <c r="J1870" i="20"/>
  <c r="J1871" i="20"/>
  <c r="J1872" i="20"/>
  <c r="J1873" i="20"/>
  <c r="J1874" i="20"/>
  <c r="J1875" i="20"/>
  <c r="J1876" i="20"/>
  <c r="J1877" i="20"/>
  <c r="J1878" i="20"/>
  <c r="J1879" i="20"/>
  <c r="J1880" i="20"/>
  <c r="J1881" i="20"/>
  <c r="J1882" i="20"/>
  <c r="J1883" i="20"/>
  <c r="J1884" i="20"/>
  <c r="J1885" i="20"/>
  <c r="J1886" i="20"/>
  <c r="J1887" i="20"/>
  <c r="J1888" i="20"/>
  <c r="J1889" i="20"/>
  <c r="J1890" i="20"/>
  <c r="J1891" i="20"/>
  <c r="J1892" i="20"/>
  <c r="J1893" i="20"/>
  <c r="J1894" i="20"/>
  <c r="J1895" i="20"/>
  <c r="J1896" i="20"/>
  <c r="J1897" i="20"/>
  <c r="J1898" i="20"/>
  <c r="J1899" i="20"/>
  <c r="J1900" i="20"/>
  <c r="J1901" i="20"/>
  <c r="J1902" i="20"/>
  <c r="J1903" i="20"/>
  <c r="J1904" i="20"/>
  <c r="J1905" i="20"/>
  <c r="J1906" i="20"/>
  <c r="J1907" i="20"/>
  <c r="J1908" i="20"/>
  <c r="J1909" i="20"/>
  <c r="J1910" i="20"/>
  <c r="J1911" i="20"/>
  <c r="J1912" i="20"/>
  <c r="J1913" i="20"/>
  <c r="J1914" i="20"/>
  <c r="J1915" i="20"/>
  <c r="J1916" i="20"/>
  <c r="J1917" i="20"/>
  <c r="J1918" i="20"/>
  <c r="J1919" i="20"/>
  <c r="J1920" i="20"/>
  <c r="J1921" i="20"/>
  <c r="J1922" i="20"/>
  <c r="J1923" i="20"/>
  <c r="J1924" i="20"/>
  <c r="J1925" i="20"/>
  <c r="J1926" i="20"/>
  <c r="J1927" i="20"/>
  <c r="J1928" i="20"/>
  <c r="J1929" i="20"/>
  <c r="J1930" i="20"/>
  <c r="J1931" i="20"/>
  <c r="J1932" i="20"/>
  <c r="J1933" i="20"/>
  <c r="J1934" i="20"/>
  <c r="J1935" i="20"/>
  <c r="J1936" i="20"/>
  <c r="J1937" i="20"/>
  <c r="J1938" i="20"/>
  <c r="J1939" i="20"/>
  <c r="J1940" i="20"/>
  <c r="J1941" i="20"/>
  <c r="J1942" i="20"/>
  <c r="J1943" i="20"/>
  <c r="J1944" i="20"/>
  <c r="J1945" i="20"/>
  <c r="J1946" i="20"/>
  <c r="J1947" i="20"/>
  <c r="J1948" i="20"/>
  <c r="J1949" i="20"/>
  <c r="J1950" i="20"/>
  <c r="J1951" i="20"/>
  <c r="J1952" i="20"/>
  <c r="J1953" i="20"/>
  <c r="J1954" i="20"/>
  <c r="J1955" i="20"/>
  <c r="J1956" i="20"/>
  <c r="J1957" i="20"/>
  <c r="J1958" i="20"/>
  <c r="J1959" i="20"/>
  <c r="J1960" i="20"/>
  <c r="J1961" i="20"/>
  <c r="J1962" i="20"/>
  <c r="J1963" i="20"/>
  <c r="J1964" i="20"/>
  <c r="J1965" i="20"/>
  <c r="J1966" i="20"/>
  <c r="J1967" i="20"/>
  <c r="J1968" i="20"/>
  <c r="J1969" i="20"/>
  <c r="J1970" i="20"/>
  <c r="J1971" i="20"/>
  <c r="J1972" i="20"/>
  <c r="J1973" i="20"/>
  <c r="J1974" i="20"/>
  <c r="J1975" i="20"/>
  <c r="J1976" i="20"/>
  <c r="J1977" i="20"/>
  <c r="J1978" i="20"/>
  <c r="J1979" i="20"/>
  <c r="J1980" i="20"/>
  <c r="J1981" i="20"/>
  <c r="J1982" i="20"/>
  <c r="J1983" i="20"/>
  <c r="J1984" i="20"/>
  <c r="J1985" i="20"/>
  <c r="J1986" i="20"/>
  <c r="J1987" i="20"/>
  <c r="J1988" i="20"/>
  <c r="J1989" i="20"/>
  <c r="J1990" i="20"/>
  <c r="J1991" i="20"/>
  <c r="J1992" i="20"/>
  <c r="J1993" i="20"/>
  <c r="J1994" i="20"/>
  <c r="J1995" i="20"/>
  <c r="J1996" i="20"/>
  <c r="J1997" i="20"/>
  <c r="J1998" i="20"/>
  <c r="J1999" i="20"/>
  <c r="J2000" i="20"/>
  <c r="J2001" i="20"/>
  <c r="J2002" i="20"/>
  <c r="J2003" i="20"/>
  <c r="J2004" i="20"/>
  <c r="J2005" i="20"/>
  <c r="J2006" i="20"/>
  <c r="J2007" i="20"/>
  <c r="J2008" i="20"/>
  <c r="J2009" i="20"/>
  <c r="J2010" i="20"/>
  <c r="J2011" i="20"/>
  <c r="J2012" i="20"/>
  <c r="J2013" i="20"/>
  <c r="J2014" i="20"/>
  <c r="J2015" i="20"/>
  <c r="J2016" i="20"/>
  <c r="J2017" i="20"/>
  <c r="J2018" i="20"/>
  <c r="J2019" i="20"/>
  <c r="J2020" i="20"/>
  <c r="J2021" i="20"/>
  <c r="J2022" i="20"/>
  <c r="J2023" i="20"/>
  <c r="J2024" i="20"/>
  <c r="J2025" i="20"/>
  <c r="J2026" i="20"/>
  <c r="J2027" i="20"/>
  <c r="J2028" i="20"/>
  <c r="J2029" i="20"/>
  <c r="J2030" i="20"/>
  <c r="J2031" i="20"/>
  <c r="J2032" i="20"/>
  <c r="J2033" i="20"/>
  <c r="J2034" i="20"/>
  <c r="J2035" i="20"/>
  <c r="J2036" i="20"/>
  <c r="J2037" i="20"/>
  <c r="J2038" i="20"/>
  <c r="J2039" i="20"/>
  <c r="J2040" i="20"/>
  <c r="J2041" i="20"/>
  <c r="J2042" i="20"/>
  <c r="J2043" i="20"/>
  <c r="J2044" i="20"/>
  <c r="J2045" i="20"/>
  <c r="J2046" i="20"/>
  <c r="J2047" i="20"/>
  <c r="J2048" i="20"/>
  <c r="J2049" i="20"/>
  <c r="J2050" i="20"/>
  <c r="J2051" i="20"/>
  <c r="J2052" i="20"/>
  <c r="J2053" i="20"/>
  <c r="J2054" i="20"/>
  <c r="J2055" i="20"/>
  <c r="J2056" i="20"/>
  <c r="J2057" i="20"/>
  <c r="J2058" i="20"/>
  <c r="J2059" i="20"/>
  <c r="J2060" i="20"/>
  <c r="J2061" i="20"/>
  <c r="J2062" i="20"/>
  <c r="J2063" i="20"/>
  <c r="J2064" i="20"/>
  <c r="J2065" i="20"/>
  <c r="J2066" i="20"/>
  <c r="J2067" i="20"/>
  <c r="J2068" i="20"/>
  <c r="J2069" i="20"/>
  <c r="J2070" i="20"/>
  <c r="J2071" i="20"/>
  <c r="J2072" i="20"/>
  <c r="J2073" i="20"/>
  <c r="J2074" i="20"/>
  <c r="J2075" i="20"/>
  <c r="J2076" i="20"/>
  <c r="J2077" i="20"/>
  <c r="J2078" i="20"/>
  <c r="J2079" i="20"/>
  <c r="J2080" i="20"/>
  <c r="J2081" i="20"/>
  <c r="J2082" i="20"/>
  <c r="J2083" i="20"/>
  <c r="J2084" i="20"/>
  <c r="J2085" i="20"/>
  <c r="J2086" i="20"/>
  <c r="J2087" i="20"/>
  <c r="J2088" i="20"/>
  <c r="J2089" i="20"/>
  <c r="J2090" i="20"/>
  <c r="J2091" i="20"/>
  <c r="J2092" i="20"/>
  <c r="J2093" i="20"/>
  <c r="J2094" i="20"/>
  <c r="J2095" i="20"/>
  <c r="J2096" i="20"/>
  <c r="J2097" i="20"/>
  <c r="J2098" i="20"/>
  <c r="J2099" i="20"/>
  <c r="J2100" i="20"/>
  <c r="J2101" i="20"/>
  <c r="J2102" i="20"/>
  <c r="J2103" i="20"/>
  <c r="J2104" i="20"/>
  <c r="J2105" i="20"/>
  <c r="J2106" i="20"/>
  <c r="J2107" i="20"/>
  <c r="J2108" i="20"/>
  <c r="J2109" i="20"/>
  <c r="J2110" i="20"/>
  <c r="J2111" i="20"/>
  <c r="J2112" i="20"/>
  <c r="J2113" i="20"/>
  <c r="J2114" i="20"/>
  <c r="J2115" i="20"/>
  <c r="J2116" i="20"/>
  <c r="J2117" i="20"/>
  <c r="J2118" i="20"/>
  <c r="J2119" i="20"/>
  <c r="J2120" i="20"/>
  <c r="J2121" i="20"/>
  <c r="J2122" i="20"/>
  <c r="J2123" i="20"/>
  <c r="J2124" i="20"/>
  <c r="J2125" i="20"/>
  <c r="J2126" i="20"/>
  <c r="J2127" i="20"/>
  <c r="J2128" i="20"/>
  <c r="J2129" i="20"/>
  <c r="J2130" i="20"/>
  <c r="J2131" i="20"/>
  <c r="J2132" i="20"/>
  <c r="J2133" i="20"/>
  <c r="J2134" i="20"/>
  <c r="J2135" i="20"/>
  <c r="J2136" i="20"/>
  <c r="J2137" i="20"/>
  <c r="J2138" i="20"/>
  <c r="J2139" i="20"/>
  <c r="J2140" i="20"/>
  <c r="J2141" i="20"/>
  <c r="J2142" i="20"/>
  <c r="J2143" i="20"/>
  <c r="J2144" i="20"/>
  <c r="J2145" i="20"/>
  <c r="J2146" i="20"/>
  <c r="J2147" i="20"/>
  <c r="J2148" i="20"/>
  <c r="J2149" i="20"/>
  <c r="J2150" i="20"/>
  <c r="J2151" i="20"/>
  <c r="J2152" i="20"/>
  <c r="J2153" i="20"/>
  <c r="J2154" i="20"/>
  <c r="J2155" i="20"/>
  <c r="J2156" i="20"/>
  <c r="J2157" i="20"/>
  <c r="J2158" i="20"/>
  <c r="J2159" i="20"/>
  <c r="J2160" i="20"/>
  <c r="J2161" i="20"/>
  <c r="J2162" i="20"/>
  <c r="J2163" i="20"/>
  <c r="J2164" i="20"/>
  <c r="J2165" i="20"/>
  <c r="J2166" i="20"/>
  <c r="J2167" i="20"/>
  <c r="J2168" i="20"/>
  <c r="J2169" i="20"/>
  <c r="J2170" i="20"/>
  <c r="J2171" i="20"/>
  <c r="J2172" i="20"/>
  <c r="J2173" i="20"/>
  <c r="J2174" i="20"/>
  <c r="J2175" i="20"/>
  <c r="J2176" i="20"/>
  <c r="J2177" i="20"/>
  <c r="J2178" i="20"/>
  <c r="J2179" i="20"/>
  <c r="J2180" i="20"/>
  <c r="J2181" i="20"/>
  <c r="J2182" i="20"/>
  <c r="J2183" i="20"/>
  <c r="J2184" i="20"/>
  <c r="J2185" i="20"/>
  <c r="J2186" i="20"/>
  <c r="J2187" i="20"/>
  <c r="J2188" i="20"/>
  <c r="J2189" i="20"/>
  <c r="J2190" i="20"/>
  <c r="J2191" i="20"/>
  <c r="J2192" i="20"/>
  <c r="J2193" i="20"/>
  <c r="J2194" i="20"/>
  <c r="J2195" i="20"/>
  <c r="J2196" i="20"/>
  <c r="J2197" i="20"/>
  <c r="J2198" i="20"/>
  <c r="J2199" i="20"/>
  <c r="J2200" i="20"/>
  <c r="J2201" i="20"/>
  <c r="J2202" i="20"/>
  <c r="J2203" i="20"/>
  <c r="J2204" i="20"/>
  <c r="J2205" i="20"/>
  <c r="J2206" i="20"/>
  <c r="J2207" i="20"/>
  <c r="J2208" i="20"/>
  <c r="J2209" i="20"/>
  <c r="J2210" i="20"/>
  <c r="J2211" i="20"/>
  <c r="J2212" i="20"/>
  <c r="J2213" i="20"/>
  <c r="J2214" i="20"/>
  <c r="J2215" i="20"/>
  <c r="J2216" i="20"/>
  <c r="J2217" i="20"/>
  <c r="J2218" i="20"/>
  <c r="J2219" i="20"/>
  <c r="J2220" i="20"/>
  <c r="J2221" i="20"/>
  <c r="J2222" i="20"/>
  <c r="J2223" i="20"/>
  <c r="J2224" i="20"/>
  <c r="J2225" i="20"/>
  <c r="J2226" i="20"/>
  <c r="J2227" i="20"/>
  <c r="J2228" i="20"/>
  <c r="J2229" i="20"/>
  <c r="J2230" i="20"/>
  <c r="J2231" i="20"/>
  <c r="J2232" i="20"/>
  <c r="J2233" i="20"/>
  <c r="J2234" i="20"/>
  <c r="J2235" i="20"/>
  <c r="J2236" i="20"/>
  <c r="J2237" i="20"/>
  <c r="J2238" i="20"/>
  <c r="J2239" i="20"/>
  <c r="J2240" i="20"/>
  <c r="J2241" i="20"/>
  <c r="J2242" i="20"/>
  <c r="J2243" i="20"/>
  <c r="J2244" i="20"/>
  <c r="J2245" i="20"/>
  <c r="J2246" i="20"/>
  <c r="J2247" i="20"/>
  <c r="J2248" i="20"/>
  <c r="J2249" i="20"/>
  <c r="J2250" i="20"/>
  <c r="J2251" i="20"/>
  <c r="J2252" i="20"/>
  <c r="J2253" i="20"/>
  <c r="J2254" i="20"/>
  <c r="J2255" i="20"/>
  <c r="J2256" i="20"/>
  <c r="J2257" i="20"/>
  <c r="J2258" i="20"/>
  <c r="J2259" i="20"/>
  <c r="J2260" i="20"/>
  <c r="J2261" i="20"/>
  <c r="J2262" i="20"/>
  <c r="J2263" i="20"/>
  <c r="J2264" i="20"/>
  <c r="J2265" i="20"/>
  <c r="J2266" i="20"/>
  <c r="J2267" i="20"/>
  <c r="J2268" i="20"/>
  <c r="J2269" i="20"/>
  <c r="J2270" i="20"/>
  <c r="J2271" i="20"/>
  <c r="J2272" i="20"/>
  <c r="J2273" i="20"/>
  <c r="J2274" i="20"/>
  <c r="J2275" i="20"/>
  <c r="J2276" i="20"/>
  <c r="J2277" i="20"/>
  <c r="J2278" i="20"/>
  <c r="J2279" i="20"/>
  <c r="J2280" i="20"/>
  <c r="J2281" i="20"/>
  <c r="J2282" i="20"/>
  <c r="J2283" i="20"/>
  <c r="J2284" i="20"/>
  <c r="J2285" i="20"/>
  <c r="J2286" i="20"/>
  <c r="J2287" i="20"/>
  <c r="J2288" i="20"/>
  <c r="J2289" i="20"/>
  <c r="J2290" i="20"/>
  <c r="J2291" i="20"/>
  <c r="J2292" i="20"/>
  <c r="J2293" i="20"/>
  <c r="J2294" i="20"/>
  <c r="J2295" i="20"/>
  <c r="J2296" i="20"/>
  <c r="J2297" i="20"/>
  <c r="J2298" i="20"/>
  <c r="J2299" i="20"/>
  <c r="J2300" i="20"/>
  <c r="J2301" i="20"/>
  <c r="J2302" i="20"/>
  <c r="J2303" i="20"/>
  <c r="J2304" i="20"/>
  <c r="J2305" i="20"/>
  <c r="J2306" i="20"/>
  <c r="J2307" i="20"/>
  <c r="J2308" i="20"/>
  <c r="J2309" i="20"/>
  <c r="J2310" i="20"/>
  <c r="J2311" i="20"/>
  <c r="J2312" i="20"/>
  <c r="J2313" i="20"/>
  <c r="J2314" i="20"/>
  <c r="J2315" i="20"/>
  <c r="J2316" i="20"/>
  <c r="J2317" i="20"/>
  <c r="J2318" i="20"/>
  <c r="J2319" i="20"/>
  <c r="J2320" i="20"/>
  <c r="J2321" i="20"/>
  <c r="J2322" i="20"/>
  <c r="J2323" i="20"/>
  <c r="J2324" i="20"/>
  <c r="J2325" i="20"/>
  <c r="J2326" i="20"/>
  <c r="J2327" i="20"/>
  <c r="J2328" i="20"/>
  <c r="J2329" i="20"/>
  <c r="J2330" i="20"/>
  <c r="J2331" i="20"/>
  <c r="J2332" i="20"/>
  <c r="J2333" i="20"/>
  <c r="J2334" i="20"/>
  <c r="J2335" i="20"/>
  <c r="J2336" i="20"/>
  <c r="J2" i="20"/>
  <c r="I3" i="20"/>
  <c r="I4" i="20"/>
  <c r="I5"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11" i="20"/>
  <c r="I112" i="20"/>
  <c r="I113" i="20"/>
  <c r="I114" i="20"/>
  <c r="I115" i="20"/>
  <c r="I116" i="20"/>
  <c r="I117" i="20"/>
  <c r="I118" i="20"/>
  <c r="I119" i="20"/>
  <c r="I120" i="20"/>
  <c r="I121" i="20"/>
  <c r="I122" i="20"/>
  <c r="I123" i="20"/>
  <c r="I124" i="20"/>
  <c r="I125" i="20"/>
  <c r="I126" i="20"/>
  <c r="I127" i="20"/>
  <c r="I128" i="20"/>
  <c r="I129" i="20"/>
  <c r="I130" i="20"/>
  <c r="I131" i="20"/>
  <c r="I132" i="20"/>
  <c r="I133" i="20"/>
  <c r="I134" i="20"/>
  <c r="I135" i="20"/>
  <c r="I136" i="20"/>
  <c r="I137" i="20"/>
  <c r="I138" i="20"/>
  <c r="I139" i="20"/>
  <c r="I140" i="20"/>
  <c r="I141" i="20"/>
  <c r="I142" i="20"/>
  <c r="I143" i="20"/>
  <c r="I144" i="20"/>
  <c r="I145" i="20"/>
  <c r="I146" i="20"/>
  <c r="I147" i="20"/>
  <c r="I148" i="20"/>
  <c r="I149" i="20"/>
  <c r="I150" i="20"/>
  <c r="I151" i="20"/>
  <c r="I152" i="20"/>
  <c r="I153" i="20"/>
  <c r="I154" i="20"/>
  <c r="I155" i="20"/>
  <c r="I156" i="20"/>
  <c r="I157" i="20"/>
  <c r="I158" i="20"/>
  <c r="I159" i="20"/>
  <c r="I160" i="20"/>
  <c r="I161" i="20"/>
  <c r="I162" i="20"/>
  <c r="I163" i="20"/>
  <c r="I164" i="20"/>
  <c r="I165" i="20"/>
  <c r="I166" i="20"/>
  <c r="I167" i="20"/>
  <c r="I168" i="20"/>
  <c r="I169" i="20"/>
  <c r="I170" i="20"/>
  <c r="I171" i="20"/>
  <c r="I172" i="20"/>
  <c r="I173" i="20"/>
  <c r="I174" i="20"/>
  <c r="I175" i="20"/>
  <c r="I176" i="20"/>
  <c r="I177" i="20"/>
  <c r="I178" i="20"/>
  <c r="I179" i="20"/>
  <c r="I180" i="20"/>
  <c r="I181" i="20"/>
  <c r="I182" i="20"/>
  <c r="I183" i="20"/>
  <c r="I184" i="20"/>
  <c r="I185" i="20"/>
  <c r="I186" i="20"/>
  <c r="I187" i="20"/>
  <c r="I188" i="20"/>
  <c r="I189" i="20"/>
  <c r="I190" i="20"/>
  <c r="I191" i="20"/>
  <c r="I192" i="20"/>
  <c r="I193" i="20"/>
  <c r="I194" i="20"/>
  <c r="I195" i="20"/>
  <c r="I196" i="20"/>
  <c r="I197" i="20"/>
  <c r="I198" i="20"/>
  <c r="I199" i="20"/>
  <c r="I200" i="20"/>
  <c r="I201" i="20"/>
  <c r="I202" i="20"/>
  <c r="I203" i="20"/>
  <c r="I204" i="20"/>
  <c r="I205" i="20"/>
  <c r="I206" i="20"/>
  <c r="I207" i="20"/>
  <c r="I208" i="20"/>
  <c r="I209" i="20"/>
  <c r="I210" i="20"/>
  <c r="I211" i="20"/>
  <c r="I212" i="20"/>
  <c r="I213" i="20"/>
  <c r="I214" i="20"/>
  <c r="I215" i="20"/>
  <c r="I216" i="20"/>
  <c r="I217" i="20"/>
  <c r="I218" i="20"/>
  <c r="I219" i="20"/>
  <c r="I220" i="20"/>
  <c r="I221" i="20"/>
  <c r="I222" i="20"/>
  <c r="I223" i="20"/>
  <c r="I224" i="20"/>
  <c r="I225" i="20"/>
  <c r="I226" i="20"/>
  <c r="I227" i="20"/>
  <c r="I228" i="20"/>
  <c r="I229" i="20"/>
  <c r="I230" i="20"/>
  <c r="I231" i="20"/>
  <c r="I232" i="20"/>
  <c r="I233" i="20"/>
  <c r="I234" i="20"/>
  <c r="I235" i="20"/>
  <c r="I236" i="20"/>
  <c r="I237" i="20"/>
  <c r="I238" i="20"/>
  <c r="I239" i="20"/>
  <c r="I240" i="20"/>
  <c r="I241" i="20"/>
  <c r="I242" i="20"/>
  <c r="I243" i="20"/>
  <c r="I244" i="20"/>
  <c r="I245" i="20"/>
  <c r="I246" i="20"/>
  <c r="I247" i="20"/>
  <c r="I248" i="20"/>
  <c r="I249" i="20"/>
  <c r="I250" i="20"/>
  <c r="I251" i="20"/>
  <c r="I252" i="20"/>
  <c r="I253" i="20"/>
  <c r="I254" i="20"/>
  <c r="I255" i="20"/>
  <c r="I256" i="20"/>
  <c r="I257" i="20"/>
  <c r="I258" i="20"/>
  <c r="I259" i="20"/>
  <c r="I260" i="20"/>
  <c r="I261" i="20"/>
  <c r="I262" i="20"/>
  <c r="I263" i="20"/>
  <c r="I264" i="20"/>
  <c r="I265" i="20"/>
  <c r="I266" i="20"/>
  <c r="I267" i="20"/>
  <c r="I268" i="20"/>
  <c r="I269" i="20"/>
  <c r="I270" i="20"/>
  <c r="I271" i="20"/>
  <c r="I272" i="20"/>
  <c r="I273" i="20"/>
  <c r="I274" i="20"/>
  <c r="I275" i="20"/>
  <c r="I276" i="20"/>
  <c r="I277" i="20"/>
  <c r="I278" i="20"/>
  <c r="I279" i="20"/>
  <c r="I280" i="20"/>
  <c r="I281" i="20"/>
  <c r="I282" i="20"/>
  <c r="I283" i="20"/>
  <c r="I284" i="20"/>
  <c r="I285" i="20"/>
  <c r="I286" i="20"/>
  <c r="I287" i="20"/>
  <c r="I288" i="20"/>
  <c r="I289" i="20"/>
  <c r="I290" i="20"/>
  <c r="I291" i="20"/>
  <c r="I292" i="20"/>
  <c r="I293" i="20"/>
  <c r="I294" i="20"/>
  <c r="I295" i="20"/>
  <c r="I296" i="20"/>
  <c r="I297" i="20"/>
  <c r="I298" i="20"/>
  <c r="I299" i="20"/>
  <c r="I300" i="20"/>
  <c r="I301" i="20"/>
  <c r="I302" i="20"/>
  <c r="I303" i="20"/>
  <c r="I304" i="20"/>
  <c r="I305" i="20"/>
  <c r="I306" i="20"/>
  <c r="I307" i="20"/>
  <c r="I308" i="20"/>
  <c r="I309" i="20"/>
  <c r="I310" i="20"/>
  <c r="I311" i="20"/>
  <c r="I312" i="20"/>
  <c r="I313" i="20"/>
  <c r="I314" i="20"/>
  <c r="I315" i="20"/>
  <c r="I316" i="20"/>
  <c r="I317" i="20"/>
  <c r="I318" i="20"/>
  <c r="I319" i="20"/>
  <c r="I320" i="20"/>
  <c r="I321" i="20"/>
  <c r="I322" i="20"/>
  <c r="I323" i="20"/>
  <c r="I324" i="20"/>
  <c r="I325" i="20"/>
  <c r="I326" i="20"/>
  <c r="I327" i="20"/>
  <c r="I328" i="20"/>
  <c r="I329" i="20"/>
  <c r="I330" i="20"/>
  <c r="I331" i="20"/>
  <c r="I332" i="20"/>
  <c r="I333" i="20"/>
  <c r="I334" i="20"/>
  <c r="I335" i="20"/>
  <c r="I336" i="20"/>
  <c r="I337" i="20"/>
  <c r="I338" i="20"/>
  <c r="I339" i="20"/>
  <c r="I340" i="20"/>
  <c r="I341" i="20"/>
  <c r="I342" i="20"/>
  <c r="I343" i="20"/>
  <c r="I344" i="20"/>
  <c r="I345" i="20"/>
  <c r="I346" i="20"/>
  <c r="I347" i="20"/>
  <c r="I348" i="20"/>
  <c r="I349" i="20"/>
  <c r="I350" i="20"/>
  <c r="I351" i="20"/>
  <c r="I352" i="20"/>
  <c r="I353" i="20"/>
  <c r="I354" i="20"/>
  <c r="I355" i="20"/>
  <c r="I356" i="20"/>
  <c r="I357" i="20"/>
  <c r="I358" i="20"/>
  <c r="I359" i="20"/>
  <c r="I360" i="20"/>
  <c r="I361" i="20"/>
  <c r="I362" i="20"/>
  <c r="I363" i="20"/>
  <c r="I364" i="20"/>
  <c r="I365" i="20"/>
  <c r="I366" i="20"/>
  <c r="I367" i="20"/>
  <c r="I368" i="20"/>
  <c r="I369" i="20"/>
  <c r="I370" i="20"/>
  <c r="I371" i="20"/>
  <c r="I372" i="20"/>
  <c r="I373" i="20"/>
  <c r="I374" i="20"/>
  <c r="I375" i="20"/>
  <c r="I376" i="20"/>
  <c r="I377" i="20"/>
  <c r="I378" i="20"/>
  <c r="I379" i="20"/>
  <c r="I380" i="20"/>
  <c r="I381" i="20"/>
  <c r="I382" i="20"/>
  <c r="I383" i="20"/>
  <c r="I384" i="20"/>
  <c r="I385" i="20"/>
  <c r="I386" i="20"/>
  <c r="I387" i="20"/>
  <c r="I388" i="20"/>
  <c r="I389" i="20"/>
  <c r="I390" i="20"/>
  <c r="I391" i="20"/>
  <c r="I392" i="20"/>
  <c r="I393" i="20"/>
  <c r="I394" i="20"/>
  <c r="I395" i="20"/>
  <c r="I396" i="20"/>
  <c r="I397" i="20"/>
  <c r="I398" i="20"/>
  <c r="I399" i="20"/>
  <c r="I400" i="20"/>
  <c r="I401" i="20"/>
  <c r="I402" i="20"/>
  <c r="I403" i="20"/>
  <c r="I404" i="20"/>
  <c r="I405" i="20"/>
  <c r="I406" i="20"/>
  <c r="I407" i="20"/>
  <c r="I408" i="20"/>
  <c r="I409" i="20"/>
  <c r="I410" i="20"/>
  <c r="I411" i="20"/>
  <c r="I412" i="20"/>
  <c r="I413" i="20"/>
  <c r="I414" i="20"/>
  <c r="I415" i="20"/>
  <c r="I416" i="20"/>
  <c r="I417" i="20"/>
  <c r="I418" i="20"/>
  <c r="I419" i="20"/>
  <c r="I420" i="20"/>
  <c r="I421" i="20"/>
  <c r="I422" i="20"/>
  <c r="I423" i="20"/>
  <c r="I424" i="20"/>
  <c r="I425" i="20"/>
  <c r="I426" i="20"/>
  <c r="I427" i="20"/>
  <c r="I428" i="20"/>
  <c r="I429" i="20"/>
  <c r="I430" i="20"/>
  <c r="I431" i="20"/>
  <c r="I432" i="20"/>
  <c r="I433" i="20"/>
  <c r="I434" i="20"/>
  <c r="I435" i="20"/>
  <c r="I436" i="20"/>
  <c r="I437" i="20"/>
  <c r="I438" i="20"/>
  <c r="I439" i="20"/>
  <c r="I440" i="20"/>
  <c r="I441" i="20"/>
  <c r="I442" i="20"/>
  <c r="I443" i="20"/>
  <c r="I444" i="20"/>
  <c r="I445" i="20"/>
  <c r="I446" i="20"/>
  <c r="I447" i="20"/>
  <c r="I448" i="20"/>
  <c r="I449" i="20"/>
  <c r="I450" i="20"/>
  <c r="I451" i="20"/>
  <c r="I452" i="20"/>
  <c r="I453" i="20"/>
  <c r="I454" i="20"/>
  <c r="I455" i="20"/>
  <c r="I456" i="20"/>
  <c r="I457" i="20"/>
  <c r="I458" i="20"/>
  <c r="I459" i="20"/>
  <c r="I460" i="20"/>
  <c r="I461" i="20"/>
  <c r="I462" i="20"/>
  <c r="I463" i="20"/>
  <c r="I464" i="20"/>
  <c r="I465" i="20"/>
  <c r="I466" i="20"/>
  <c r="I467" i="20"/>
  <c r="I468" i="20"/>
  <c r="I469" i="20"/>
  <c r="I470" i="20"/>
  <c r="I471" i="20"/>
  <c r="I472" i="20"/>
  <c r="I473" i="20"/>
  <c r="I474" i="20"/>
  <c r="I475" i="20"/>
  <c r="I476" i="20"/>
  <c r="I477" i="20"/>
  <c r="I478" i="20"/>
  <c r="I479" i="20"/>
  <c r="I480" i="20"/>
  <c r="I481" i="20"/>
  <c r="I482" i="20"/>
  <c r="I483" i="20"/>
  <c r="I484" i="20"/>
  <c r="I485" i="20"/>
  <c r="I486" i="20"/>
  <c r="I487" i="20"/>
  <c r="I488" i="20"/>
  <c r="I489" i="20"/>
  <c r="I490" i="20"/>
  <c r="I491" i="20"/>
  <c r="I492" i="20"/>
  <c r="I493" i="20"/>
  <c r="I494" i="20"/>
  <c r="I495" i="20"/>
  <c r="I496" i="20"/>
  <c r="I497" i="20"/>
  <c r="I498" i="20"/>
  <c r="I499" i="20"/>
  <c r="I500" i="20"/>
  <c r="I501" i="20"/>
  <c r="I502" i="20"/>
  <c r="I503" i="20"/>
  <c r="I504" i="20"/>
  <c r="I505" i="20"/>
  <c r="I506" i="20"/>
  <c r="I507" i="20"/>
  <c r="I508" i="20"/>
  <c r="I509" i="20"/>
  <c r="I510" i="20"/>
  <c r="I511" i="20"/>
  <c r="I512" i="20"/>
  <c r="I513" i="20"/>
  <c r="I514" i="20"/>
  <c r="I515" i="20"/>
  <c r="I516" i="20"/>
  <c r="I517" i="20"/>
  <c r="I518" i="20"/>
  <c r="I519" i="20"/>
  <c r="I520" i="20"/>
  <c r="I521" i="20"/>
  <c r="I522" i="20"/>
  <c r="I523" i="20"/>
  <c r="I524" i="20"/>
  <c r="I525" i="20"/>
  <c r="I526" i="20"/>
  <c r="I527" i="20"/>
  <c r="I528" i="20"/>
  <c r="I529" i="20"/>
  <c r="I530" i="20"/>
  <c r="I531" i="20"/>
  <c r="I532" i="20"/>
  <c r="I533" i="20"/>
  <c r="I534" i="20"/>
  <c r="I535" i="20"/>
  <c r="I536" i="20"/>
  <c r="I537" i="20"/>
  <c r="I538" i="20"/>
  <c r="I539" i="20"/>
  <c r="I540" i="20"/>
  <c r="I541" i="20"/>
  <c r="I542" i="20"/>
  <c r="I543" i="20"/>
  <c r="I544" i="20"/>
  <c r="I545" i="20"/>
  <c r="I546" i="20"/>
  <c r="I547" i="20"/>
  <c r="I548" i="20"/>
  <c r="I549" i="20"/>
  <c r="I550" i="20"/>
  <c r="I551" i="20"/>
  <c r="I552" i="20"/>
  <c r="I553" i="20"/>
  <c r="I554" i="20"/>
  <c r="I555" i="20"/>
  <c r="I556" i="20"/>
  <c r="I557" i="20"/>
  <c r="I558" i="20"/>
  <c r="I559" i="20"/>
  <c r="I560" i="20"/>
  <c r="I561" i="20"/>
  <c r="I562" i="20"/>
  <c r="I563" i="20"/>
  <c r="I564" i="20"/>
  <c r="I565" i="20"/>
  <c r="I566" i="20"/>
  <c r="I567" i="20"/>
  <c r="I568" i="20"/>
  <c r="I569" i="20"/>
  <c r="I570" i="20"/>
  <c r="I571" i="20"/>
  <c r="I572" i="20"/>
  <c r="I573" i="20"/>
  <c r="I574" i="20"/>
  <c r="I575" i="20"/>
  <c r="I576" i="20"/>
  <c r="I577" i="20"/>
  <c r="I578" i="20"/>
  <c r="I579" i="20"/>
  <c r="I580" i="20"/>
  <c r="I581" i="20"/>
  <c r="I582" i="20"/>
  <c r="I583" i="20"/>
  <c r="I584" i="20"/>
  <c r="I585" i="20"/>
  <c r="I586" i="20"/>
  <c r="I587" i="20"/>
  <c r="I588" i="20"/>
  <c r="I589" i="20"/>
  <c r="I590" i="20"/>
  <c r="I591" i="20"/>
  <c r="I592" i="20"/>
  <c r="I593" i="20"/>
  <c r="I594" i="20"/>
  <c r="I595" i="20"/>
  <c r="I596" i="20"/>
  <c r="I597" i="20"/>
  <c r="I598" i="20"/>
  <c r="I599" i="20"/>
  <c r="I600" i="20"/>
  <c r="I601" i="20"/>
  <c r="I602" i="20"/>
  <c r="I603" i="20"/>
  <c r="I604" i="20"/>
  <c r="I605" i="20"/>
  <c r="I606" i="20"/>
  <c r="I607" i="20"/>
  <c r="I608" i="20"/>
  <c r="I609" i="20"/>
  <c r="I610" i="20"/>
  <c r="I611" i="20"/>
  <c r="I612" i="20"/>
  <c r="I613" i="20"/>
  <c r="I614" i="20"/>
  <c r="I615" i="20"/>
  <c r="I616" i="20"/>
  <c r="I617" i="20"/>
  <c r="I618" i="20"/>
  <c r="I619" i="20"/>
  <c r="I620" i="20"/>
  <c r="I621" i="20"/>
  <c r="I622" i="20"/>
  <c r="I623" i="20"/>
  <c r="I624" i="20"/>
  <c r="I625" i="20"/>
  <c r="I626" i="20"/>
  <c r="I627" i="20"/>
  <c r="I628" i="20"/>
  <c r="I629" i="20"/>
  <c r="I630" i="20"/>
  <c r="I631" i="20"/>
  <c r="I632" i="20"/>
  <c r="I633" i="20"/>
  <c r="I634" i="20"/>
  <c r="I635" i="20"/>
  <c r="I636" i="20"/>
  <c r="I637" i="20"/>
  <c r="I638" i="20"/>
  <c r="I639" i="20"/>
  <c r="I640" i="20"/>
  <c r="I641" i="20"/>
  <c r="I642" i="20"/>
  <c r="I643" i="20"/>
  <c r="I644" i="20"/>
  <c r="I645" i="20"/>
  <c r="I646" i="20"/>
  <c r="I647" i="20"/>
  <c r="I648" i="20"/>
  <c r="I649" i="20"/>
  <c r="I650" i="20"/>
  <c r="I651" i="20"/>
  <c r="I652" i="20"/>
  <c r="I653" i="20"/>
  <c r="I654" i="20"/>
  <c r="I655" i="20"/>
  <c r="I656" i="20"/>
  <c r="I657" i="20"/>
  <c r="I658" i="20"/>
  <c r="I659" i="20"/>
  <c r="I660" i="20"/>
  <c r="I661" i="20"/>
  <c r="I662" i="20"/>
  <c r="I663" i="20"/>
  <c r="I664" i="20"/>
  <c r="I665" i="20"/>
  <c r="I666" i="20"/>
  <c r="I667" i="20"/>
  <c r="I668" i="20"/>
  <c r="I669" i="20"/>
  <c r="I670" i="20"/>
  <c r="I671" i="20"/>
  <c r="I672" i="20"/>
  <c r="I673" i="20"/>
  <c r="I674" i="20"/>
  <c r="I675" i="20"/>
  <c r="I676" i="20"/>
  <c r="I677" i="20"/>
  <c r="I678" i="20"/>
  <c r="I679" i="20"/>
  <c r="I680" i="20"/>
  <c r="I681" i="20"/>
  <c r="I682" i="20"/>
  <c r="I683" i="20"/>
  <c r="I684" i="20"/>
  <c r="I685" i="20"/>
  <c r="I686" i="20"/>
  <c r="I687" i="20"/>
  <c r="I688" i="20"/>
  <c r="I689" i="20"/>
  <c r="I690" i="20"/>
  <c r="I691" i="20"/>
  <c r="I692" i="20"/>
  <c r="I693" i="20"/>
  <c r="I694" i="20"/>
  <c r="I695" i="20"/>
  <c r="I696" i="20"/>
  <c r="I697" i="20"/>
  <c r="I698" i="20"/>
  <c r="I699" i="20"/>
  <c r="I700" i="20"/>
  <c r="I701" i="20"/>
  <c r="I702" i="20"/>
  <c r="I703" i="20"/>
  <c r="I704" i="20"/>
  <c r="I705" i="20"/>
  <c r="I706" i="20"/>
  <c r="I707" i="20"/>
  <c r="I708" i="20"/>
  <c r="I709" i="20"/>
  <c r="I710" i="20"/>
  <c r="I711" i="20"/>
  <c r="I712" i="20"/>
  <c r="I713" i="20"/>
  <c r="I714" i="20"/>
  <c r="I715" i="20"/>
  <c r="I716" i="20"/>
  <c r="I717" i="20"/>
  <c r="I718" i="20"/>
  <c r="I719" i="20"/>
  <c r="I720" i="20"/>
  <c r="I721" i="20"/>
  <c r="I722" i="20"/>
  <c r="I723" i="20"/>
  <c r="I724" i="20"/>
  <c r="I725" i="20"/>
  <c r="I726" i="20"/>
  <c r="I727" i="20"/>
  <c r="I728" i="20"/>
  <c r="I729" i="20"/>
  <c r="I730" i="20"/>
  <c r="I731" i="20"/>
  <c r="I732" i="20"/>
  <c r="I733" i="20"/>
  <c r="I734" i="20"/>
  <c r="I735" i="20"/>
  <c r="I736" i="20"/>
  <c r="I737" i="20"/>
  <c r="I738" i="20"/>
  <c r="I739" i="20"/>
  <c r="I740" i="20"/>
  <c r="I741" i="20"/>
  <c r="I742" i="20"/>
  <c r="I743" i="20"/>
  <c r="I744" i="20"/>
  <c r="I745" i="20"/>
  <c r="I746" i="20"/>
  <c r="I747" i="20"/>
  <c r="I748" i="20"/>
  <c r="I749" i="20"/>
  <c r="I750" i="20"/>
  <c r="I751" i="20"/>
  <c r="I752" i="20"/>
  <c r="I753" i="20"/>
  <c r="I754" i="20"/>
  <c r="I755" i="20"/>
  <c r="I756" i="20"/>
  <c r="I757" i="20"/>
  <c r="I758" i="20"/>
  <c r="I759" i="20"/>
  <c r="I760" i="20"/>
  <c r="I761" i="20"/>
  <c r="I762" i="20"/>
  <c r="I763" i="20"/>
  <c r="I764" i="20"/>
  <c r="I765" i="20"/>
  <c r="I766" i="20"/>
  <c r="I767" i="20"/>
  <c r="I768" i="20"/>
  <c r="I769" i="20"/>
  <c r="I770" i="20"/>
  <c r="I771" i="20"/>
  <c r="I772" i="20"/>
  <c r="I773" i="20"/>
  <c r="I774" i="20"/>
  <c r="I775" i="20"/>
  <c r="I776" i="20"/>
  <c r="I777" i="20"/>
  <c r="I778" i="20"/>
  <c r="I779" i="20"/>
  <c r="I780" i="20"/>
  <c r="I781" i="20"/>
  <c r="I782" i="20"/>
  <c r="I783" i="20"/>
  <c r="I784" i="20"/>
  <c r="I785" i="20"/>
  <c r="I786" i="20"/>
  <c r="I787" i="20"/>
  <c r="I788" i="20"/>
  <c r="I789" i="20"/>
  <c r="I790" i="20"/>
  <c r="I791" i="20"/>
  <c r="I792" i="20"/>
  <c r="I793" i="20"/>
  <c r="I794" i="20"/>
  <c r="I795" i="20"/>
  <c r="I796" i="20"/>
  <c r="I797" i="20"/>
  <c r="I798" i="20"/>
  <c r="I799" i="20"/>
  <c r="I800" i="20"/>
  <c r="I801" i="20"/>
  <c r="I802" i="20"/>
  <c r="I803" i="20"/>
  <c r="I804" i="20"/>
  <c r="I805" i="20"/>
  <c r="I806" i="20"/>
  <c r="I807" i="20"/>
  <c r="I808" i="20"/>
  <c r="I809" i="20"/>
  <c r="I810" i="20"/>
  <c r="I811" i="20"/>
  <c r="I812" i="20"/>
  <c r="I813" i="20"/>
  <c r="I814" i="20"/>
  <c r="I815" i="20"/>
  <c r="I816" i="20"/>
  <c r="I817" i="20"/>
  <c r="I818" i="20"/>
  <c r="I819" i="20"/>
  <c r="I820" i="20"/>
  <c r="I821" i="20"/>
  <c r="I822" i="20"/>
  <c r="I823" i="20"/>
  <c r="I824" i="20"/>
  <c r="I825" i="20"/>
  <c r="I826" i="20"/>
  <c r="I827" i="20"/>
  <c r="I828" i="20"/>
  <c r="I829" i="20"/>
  <c r="I830" i="20"/>
  <c r="I831" i="20"/>
  <c r="I832" i="20"/>
  <c r="I833" i="20"/>
  <c r="I834" i="20"/>
  <c r="I835" i="20"/>
  <c r="I836" i="20"/>
  <c r="I837" i="20"/>
  <c r="I838" i="20"/>
  <c r="I839" i="20"/>
  <c r="I840" i="20"/>
  <c r="I841" i="20"/>
  <c r="I842" i="20"/>
  <c r="I843" i="20"/>
  <c r="I844" i="20"/>
  <c r="I845" i="20"/>
  <c r="I846" i="20"/>
  <c r="I847" i="20"/>
  <c r="I848" i="20"/>
  <c r="I849" i="20"/>
  <c r="I850" i="20"/>
  <c r="I851" i="20"/>
  <c r="I852" i="20"/>
  <c r="I853" i="20"/>
  <c r="I854" i="20"/>
  <c r="I855" i="20"/>
  <c r="I856" i="20"/>
  <c r="I857" i="20"/>
  <c r="I858" i="20"/>
  <c r="I859" i="20"/>
  <c r="I860" i="20"/>
  <c r="I861" i="20"/>
  <c r="I862" i="20"/>
  <c r="I863" i="20"/>
  <c r="I864" i="20"/>
  <c r="I865" i="20"/>
  <c r="I866" i="20"/>
  <c r="I867" i="20"/>
  <c r="I868" i="20"/>
  <c r="I869" i="20"/>
  <c r="I870" i="20"/>
  <c r="I871" i="20"/>
  <c r="I872" i="20"/>
  <c r="I873" i="20"/>
  <c r="I874" i="20"/>
  <c r="I875" i="20"/>
  <c r="I876" i="20"/>
  <c r="I877" i="20"/>
  <c r="I878" i="20"/>
  <c r="I879" i="20"/>
  <c r="I880" i="20"/>
  <c r="I881" i="20"/>
  <c r="I882" i="20"/>
  <c r="I883" i="20"/>
  <c r="I884" i="20"/>
  <c r="I885" i="20"/>
  <c r="I886" i="20"/>
  <c r="I887" i="20"/>
  <c r="I888" i="20"/>
  <c r="I889" i="20"/>
  <c r="I890" i="20"/>
  <c r="I891" i="20"/>
  <c r="I892" i="20"/>
  <c r="I893" i="20"/>
  <c r="I894" i="20"/>
  <c r="I895" i="20"/>
  <c r="I896" i="20"/>
  <c r="I897" i="20"/>
  <c r="I898" i="20"/>
  <c r="I899" i="20"/>
  <c r="I900" i="20"/>
  <c r="I901" i="20"/>
  <c r="I902" i="20"/>
  <c r="I903" i="20"/>
  <c r="I904" i="20"/>
  <c r="I905" i="20"/>
  <c r="I906" i="20"/>
  <c r="I907" i="20"/>
  <c r="I908" i="20"/>
  <c r="I909" i="20"/>
  <c r="I910" i="20"/>
  <c r="I911" i="20"/>
  <c r="I912" i="20"/>
  <c r="I913" i="20"/>
  <c r="I914" i="20"/>
  <c r="I915" i="20"/>
  <c r="I916" i="20"/>
  <c r="I917" i="20"/>
  <c r="I918" i="20"/>
  <c r="I919" i="20"/>
  <c r="I920" i="20"/>
  <c r="I921" i="20"/>
  <c r="I922" i="20"/>
  <c r="I923" i="20"/>
  <c r="I924" i="20"/>
  <c r="I925" i="20"/>
  <c r="I926" i="20"/>
  <c r="I927" i="20"/>
  <c r="I928" i="20"/>
  <c r="I929" i="20"/>
  <c r="I930" i="20"/>
  <c r="I931" i="20"/>
  <c r="I932" i="20"/>
  <c r="I933" i="20"/>
  <c r="I934" i="20"/>
  <c r="I935" i="20"/>
  <c r="I936" i="20"/>
  <c r="I937" i="20"/>
  <c r="I938" i="20"/>
  <c r="I939" i="20"/>
  <c r="I940" i="20"/>
  <c r="I941" i="20"/>
  <c r="I942" i="20"/>
  <c r="I943" i="20"/>
  <c r="I944" i="20"/>
  <c r="I945" i="20"/>
  <c r="I946" i="20"/>
  <c r="I947" i="20"/>
  <c r="I948" i="20"/>
  <c r="I949" i="20"/>
  <c r="I950" i="20"/>
  <c r="I951" i="20"/>
  <c r="I952" i="20"/>
  <c r="I953" i="20"/>
  <c r="I954" i="20"/>
  <c r="I955" i="20"/>
  <c r="I956" i="20"/>
  <c r="I957" i="20"/>
  <c r="I958" i="20"/>
  <c r="I959" i="20"/>
  <c r="I960" i="20"/>
  <c r="I961" i="20"/>
  <c r="I962" i="20"/>
  <c r="I963" i="20"/>
  <c r="I964" i="20"/>
  <c r="I965" i="20"/>
  <c r="I966" i="20"/>
  <c r="I967" i="20"/>
  <c r="I968" i="20"/>
  <c r="I969" i="20"/>
  <c r="I970" i="20"/>
  <c r="I971" i="20"/>
  <c r="I972" i="20"/>
  <c r="I973" i="20"/>
  <c r="I974" i="20"/>
  <c r="I975" i="20"/>
  <c r="I976" i="20"/>
  <c r="I977" i="20"/>
  <c r="I978" i="20"/>
  <c r="I979" i="20"/>
  <c r="I980" i="20"/>
  <c r="I981" i="20"/>
  <c r="I982" i="20"/>
  <c r="I983" i="20"/>
  <c r="I984" i="20"/>
  <c r="I985" i="20"/>
  <c r="I986" i="20"/>
  <c r="I987" i="20"/>
  <c r="I988" i="20"/>
  <c r="I989" i="20"/>
  <c r="I990" i="20"/>
  <c r="I991" i="20"/>
  <c r="I992" i="20"/>
  <c r="I993" i="20"/>
  <c r="I994" i="20"/>
  <c r="I995" i="20"/>
  <c r="I996" i="20"/>
  <c r="I997" i="20"/>
  <c r="I998" i="20"/>
  <c r="I999" i="20"/>
  <c r="I1000" i="20"/>
  <c r="I1001" i="20"/>
  <c r="I1002" i="20"/>
  <c r="I1003" i="20"/>
  <c r="I1004" i="20"/>
  <c r="I1005" i="20"/>
  <c r="I1006" i="20"/>
  <c r="I1007" i="20"/>
  <c r="I1008" i="20"/>
  <c r="I1009" i="20"/>
  <c r="I1010" i="20"/>
  <c r="I1011" i="20"/>
  <c r="I1012" i="20"/>
  <c r="I1013" i="20"/>
  <c r="I1014" i="20"/>
  <c r="I1015" i="20"/>
  <c r="I1016" i="20"/>
  <c r="I1017" i="20"/>
  <c r="I1018" i="20"/>
  <c r="I1019" i="20"/>
  <c r="I1020" i="20"/>
  <c r="I1021" i="20"/>
  <c r="I1022" i="20"/>
  <c r="I1023" i="20"/>
  <c r="I1024" i="20"/>
  <c r="I1025" i="20"/>
  <c r="I1026" i="20"/>
  <c r="I1027" i="20"/>
  <c r="I1028" i="20"/>
  <c r="I1029" i="20"/>
  <c r="I1030" i="20"/>
  <c r="I1031" i="20"/>
  <c r="I1032" i="20"/>
  <c r="I1033" i="20"/>
  <c r="I1034" i="20"/>
  <c r="I1035" i="20"/>
  <c r="I1036" i="20"/>
  <c r="I1037" i="20"/>
  <c r="I1038" i="20"/>
  <c r="I1039" i="20"/>
  <c r="I1040" i="20"/>
  <c r="I1041" i="20"/>
  <c r="I1042" i="20"/>
  <c r="I1043" i="20"/>
  <c r="I1044" i="20"/>
  <c r="I1045" i="20"/>
  <c r="I1046" i="20"/>
  <c r="I1047" i="20"/>
  <c r="I1048" i="20"/>
  <c r="I1049" i="20"/>
  <c r="I1050" i="20"/>
  <c r="I1051" i="20"/>
  <c r="I1052" i="20"/>
  <c r="I1053" i="20"/>
  <c r="I1054" i="20"/>
  <c r="I1055" i="20"/>
  <c r="I1056" i="20"/>
  <c r="I1057" i="20"/>
  <c r="I1058" i="20"/>
  <c r="I1059" i="20"/>
  <c r="I1060" i="20"/>
  <c r="I1061" i="20"/>
  <c r="I1062" i="20"/>
  <c r="I1063" i="20"/>
  <c r="I1064" i="20"/>
  <c r="I1065" i="20"/>
  <c r="I1066" i="20"/>
  <c r="I1067" i="20"/>
  <c r="I1068" i="20"/>
  <c r="I1069" i="20"/>
  <c r="I1070" i="20"/>
  <c r="I1071" i="20"/>
  <c r="I1072" i="20"/>
  <c r="I1073" i="20"/>
  <c r="I1074" i="20"/>
  <c r="I1075" i="20"/>
  <c r="I1076" i="20"/>
  <c r="I1077" i="20"/>
  <c r="I1078" i="20"/>
  <c r="I1079" i="20"/>
  <c r="I1080" i="20"/>
  <c r="I1081" i="20"/>
  <c r="I1082" i="20"/>
  <c r="I1083" i="20"/>
  <c r="I1084" i="20"/>
  <c r="I1085" i="20"/>
  <c r="I1086" i="20"/>
  <c r="I1087" i="20"/>
  <c r="I1088" i="20"/>
  <c r="I1089" i="20"/>
  <c r="I1090" i="20"/>
  <c r="I1091" i="20"/>
  <c r="I1092" i="20"/>
  <c r="I1093" i="20"/>
  <c r="I1094" i="20"/>
  <c r="I1095" i="20"/>
  <c r="I1096" i="20"/>
  <c r="I1097" i="20"/>
  <c r="I1098" i="20"/>
  <c r="I1099" i="20"/>
  <c r="I1100" i="20"/>
  <c r="I1101" i="20"/>
  <c r="I1102" i="20"/>
  <c r="I1103" i="20"/>
  <c r="I1104" i="20"/>
  <c r="I1105" i="20"/>
  <c r="I1106" i="20"/>
  <c r="I1107" i="20"/>
  <c r="I1108" i="20"/>
  <c r="I1109" i="20"/>
  <c r="I1110" i="20"/>
  <c r="I1111" i="20"/>
  <c r="I1112" i="20"/>
  <c r="I1113" i="20"/>
  <c r="I1114" i="20"/>
  <c r="I1115" i="20"/>
  <c r="I1116" i="20"/>
  <c r="I1117" i="20"/>
  <c r="I1118" i="20"/>
  <c r="I1119" i="20"/>
  <c r="I1120" i="20"/>
  <c r="I1121" i="20"/>
  <c r="I1122" i="20"/>
  <c r="I1123" i="20"/>
  <c r="I1124" i="20"/>
  <c r="I1125" i="20"/>
  <c r="I1126" i="20"/>
  <c r="I1127" i="20"/>
  <c r="I1128" i="20"/>
  <c r="I1129" i="20"/>
  <c r="I1130" i="20"/>
  <c r="I1131" i="20"/>
  <c r="I1132" i="20"/>
  <c r="I1133" i="20"/>
  <c r="I1134" i="20"/>
  <c r="I1135" i="20"/>
  <c r="I1136" i="20"/>
  <c r="I1137" i="20"/>
  <c r="I1138" i="20"/>
  <c r="I1139" i="20"/>
  <c r="I1140" i="20"/>
  <c r="I1141" i="20"/>
  <c r="I1142" i="20"/>
  <c r="I1143" i="20"/>
  <c r="I1144" i="20"/>
  <c r="I1145" i="20"/>
  <c r="I1146" i="20"/>
  <c r="I1147" i="20"/>
  <c r="I1148" i="20"/>
  <c r="I1149" i="20"/>
  <c r="I1150" i="20"/>
  <c r="I1151" i="20"/>
  <c r="I1152" i="20"/>
  <c r="I1153" i="20"/>
  <c r="I1154" i="20"/>
  <c r="I1155" i="20"/>
  <c r="I1156" i="20"/>
  <c r="I1157" i="20"/>
  <c r="I1158" i="20"/>
  <c r="I1159" i="20"/>
  <c r="I1160" i="20"/>
  <c r="I1161" i="20"/>
  <c r="I1162" i="20"/>
  <c r="I1163" i="20"/>
  <c r="I1164" i="20"/>
  <c r="I1165" i="20"/>
  <c r="I1166" i="20"/>
  <c r="I1167" i="20"/>
  <c r="I1168" i="20"/>
  <c r="I1169" i="20"/>
  <c r="I1170" i="20"/>
  <c r="I1171" i="20"/>
  <c r="I1172" i="20"/>
  <c r="I1173" i="20"/>
  <c r="I1174" i="20"/>
  <c r="I1175" i="20"/>
  <c r="I1176" i="20"/>
  <c r="I1177" i="20"/>
  <c r="I1178" i="20"/>
  <c r="I1179" i="20"/>
  <c r="I1180" i="20"/>
  <c r="I1181" i="20"/>
  <c r="I1182" i="20"/>
  <c r="I1183" i="20"/>
  <c r="I1184" i="20"/>
  <c r="I1185" i="20"/>
  <c r="I1186" i="20"/>
  <c r="I1187" i="20"/>
  <c r="I1188" i="20"/>
  <c r="I1189" i="20"/>
  <c r="I1190" i="20"/>
  <c r="I1191" i="20"/>
  <c r="I1192" i="20"/>
  <c r="I1193" i="20"/>
  <c r="I1194" i="20"/>
  <c r="I1195" i="20"/>
  <c r="I1196" i="20"/>
  <c r="I1197" i="20"/>
  <c r="I1198" i="20"/>
  <c r="I1199" i="20"/>
  <c r="I1200" i="20"/>
  <c r="I1201" i="20"/>
  <c r="I1202" i="20"/>
  <c r="I1203" i="20"/>
  <c r="I1204" i="20"/>
  <c r="I1205" i="20"/>
  <c r="I1206" i="20"/>
  <c r="I1207" i="20"/>
  <c r="I1208" i="20"/>
  <c r="I1209" i="20"/>
  <c r="I1210" i="20"/>
  <c r="I1211" i="20"/>
  <c r="I1212" i="20"/>
  <c r="I1213" i="20"/>
  <c r="I1214" i="20"/>
  <c r="I1215" i="20"/>
  <c r="I1216" i="20"/>
  <c r="I1217" i="20"/>
  <c r="I1218" i="20"/>
  <c r="I1219" i="20"/>
  <c r="I1220" i="20"/>
  <c r="I1221" i="20"/>
  <c r="I1222" i="20"/>
  <c r="I1223" i="20"/>
  <c r="I1224" i="20"/>
  <c r="I1225" i="20"/>
  <c r="I1226" i="20"/>
  <c r="I1227" i="20"/>
  <c r="I1228" i="20"/>
  <c r="I1229" i="20"/>
  <c r="I1230" i="20"/>
  <c r="I1231" i="20"/>
  <c r="I1232" i="20"/>
  <c r="I1233" i="20"/>
  <c r="I1234" i="20"/>
  <c r="I1235" i="20"/>
  <c r="I1236" i="20"/>
  <c r="I1237" i="20"/>
  <c r="I1238" i="20"/>
  <c r="I1239" i="20"/>
  <c r="I1240" i="20"/>
  <c r="I1241" i="20"/>
  <c r="I1242" i="20"/>
  <c r="I1243" i="20"/>
  <c r="I1244" i="20"/>
  <c r="I1245" i="20"/>
  <c r="I1246" i="20"/>
  <c r="I1247" i="20"/>
  <c r="I1248" i="20"/>
  <c r="I1249" i="20"/>
  <c r="I1250" i="20"/>
  <c r="I1251" i="20"/>
  <c r="I1252" i="20"/>
  <c r="I1253" i="20"/>
  <c r="I1254" i="20"/>
  <c r="I1255" i="20"/>
  <c r="I1256" i="20"/>
  <c r="I1257" i="20"/>
  <c r="I1258" i="20"/>
  <c r="I1259" i="20"/>
  <c r="I1260" i="20"/>
  <c r="I1261" i="20"/>
  <c r="I1262" i="20"/>
  <c r="I1263" i="20"/>
  <c r="I1264" i="20"/>
  <c r="I1265" i="20"/>
  <c r="I1266" i="20"/>
  <c r="I1267" i="20"/>
  <c r="I1268" i="20"/>
  <c r="I1269" i="20"/>
  <c r="I1270" i="20"/>
  <c r="I1271" i="20"/>
  <c r="I1272" i="20"/>
  <c r="I1273" i="20"/>
  <c r="I1274" i="20"/>
  <c r="I1275" i="20"/>
  <c r="I1276" i="20"/>
  <c r="I1277" i="20"/>
  <c r="I1278" i="20"/>
  <c r="I1279" i="20"/>
  <c r="I1280" i="20"/>
  <c r="I1281" i="20"/>
  <c r="I1282" i="20"/>
  <c r="I1283" i="20"/>
  <c r="I1284" i="20"/>
  <c r="I1285" i="20"/>
  <c r="I1286" i="20"/>
  <c r="I1287" i="20"/>
  <c r="I1288" i="20"/>
  <c r="I1289" i="20"/>
  <c r="I1290" i="20"/>
  <c r="I1291" i="20"/>
  <c r="I1292" i="20"/>
  <c r="I1293" i="20"/>
  <c r="I1294" i="20"/>
  <c r="I1295" i="20"/>
  <c r="I1296" i="20"/>
  <c r="I1297" i="20"/>
  <c r="I1298" i="20"/>
  <c r="I1299" i="20"/>
  <c r="I1300" i="20"/>
  <c r="I1301" i="20"/>
  <c r="I1302" i="20"/>
  <c r="I1303" i="20"/>
  <c r="I1304" i="20"/>
  <c r="I1305" i="20"/>
  <c r="I1306" i="20"/>
  <c r="I1307" i="20"/>
  <c r="I1308" i="20"/>
  <c r="I1309" i="20"/>
  <c r="I1310" i="20"/>
  <c r="I1311" i="20"/>
  <c r="I1312" i="20"/>
  <c r="I1313" i="20"/>
  <c r="I1314" i="20"/>
  <c r="I1315" i="20"/>
  <c r="I1316" i="20"/>
  <c r="I1317" i="20"/>
  <c r="I1318" i="20"/>
  <c r="I1319" i="20"/>
  <c r="I1320" i="20"/>
  <c r="I1321" i="20"/>
  <c r="I1322" i="20"/>
  <c r="I1323" i="20"/>
  <c r="I1324" i="20"/>
  <c r="I1325" i="20"/>
  <c r="I1326" i="20"/>
  <c r="I1327" i="20"/>
  <c r="I1328" i="20"/>
  <c r="I1329" i="20"/>
  <c r="I1330" i="20"/>
  <c r="I1331" i="20"/>
  <c r="I1332" i="20"/>
  <c r="I1333" i="20"/>
  <c r="I1334" i="20"/>
  <c r="I1335" i="20"/>
  <c r="I1336" i="20"/>
  <c r="I1337" i="20"/>
  <c r="I1338" i="20"/>
  <c r="I1339" i="20"/>
  <c r="I1340" i="20"/>
  <c r="I1341" i="20"/>
  <c r="I1342" i="20"/>
  <c r="I1343" i="20"/>
  <c r="I1344" i="20"/>
  <c r="I1345" i="20"/>
  <c r="I1346" i="20"/>
  <c r="I1347" i="20"/>
  <c r="I1348" i="20"/>
  <c r="I1349" i="20"/>
  <c r="I1350" i="20"/>
  <c r="I1351" i="20"/>
  <c r="I1352" i="20"/>
  <c r="I1353" i="20"/>
  <c r="I1354" i="20"/>
  <c r="I1355" i="20"/>
  <c r="I1356" i="20"/>
  <c r="I1357" i="20"/>
  <c r="I1358" i="20"/>
  <c r="I1359" i="20"/>
  <c r="I1360" i="20"/>
  <c r="I1361" i="20"/>
  <c r="I1362" i="20"/>
  <c r="I1363" i="20"/>
  <c r="I1364" i="20"/>
  <c r="I1365" i="20"/>
  <c r="I1366" i="20"/>
  <c r="I1367" i="20"/>
  <c r="I1368" i="20"/>
  <c r="I1369" i="20"/>
  <c r="I1370" i="20"/>
  <c r="I1371" i="20"/>
  <c r="I1372" i="20"/>
  <c r="I1373" i="20"/>
  <c r="I1374" i="20"/>
  <c r="I1375" i="20"/>
  <c r="I1376" i="20"/>
  <c r="I1377" i="20"/>
  <c r="I1378" i="20"/>
  <c r="I1379" i="20"/>
  <c r="I1380" i="20"/>
  <c r="I1381" i="20"/>
  <c r="I1382" i="20"/>
  <c r="I1383" i="20"/>
  <c r="I1384" i="20"/>
  <c r="I1385" i="20"/>
  <c r="I1386" i="20"/>
  <c r="I1387" i="20"/>
  <c r="I1388" i="20"/>
  <c r="I1389" i="20"/>
  <c r="I1390" i="20"/>
  <c r="I1391" i="20"/>
  <c r="I1392" i="20"/>
  <c r="I1393" i="20"/>
  <c r="I1394" i="20"/>
  <c r="I1395" i="20"/>
  <c r="I1396" i="20"/>
  <c r="I1397" i="20"/>
  <c r="I1398" i="20"/>
  <c r="I1399" i="20"/>
  <c r="I1400" i="20"/>
  <c r="I1401" i="20"/>
  <c r="I1402" i="20"/>
  <c r="I1403" i="20"/>
  <c r="I1404" i="20"/>
  <c r="I1405" i="20"/>
  <c r="I1406" i="20"/>
  <c r="I1407" i="20"/>
  <c r="I1408" i="20"/>
  <c r="I1409" i="20"/>
  <c r="I1410" i="20"/>
  <c r="I1411" i="20"/>
  <c r="I1412" i="20"/>
  <c r="I1413" i="20"/>
  <c r="I1414" i="20"/>
  <c r="I1415" i="20"/>
  <c r="I1416" i="20"/>
  <c r="I1417" i="20"/>
  <c r="I1418" i="20"/>
  <c r="I1419" i="20"/>
  <c r="I1420" i="20"/>
  <c r="I1421" i="20"/>
  <c r="I1422" i="20"/>
  <c r="I1423" i="20"/>
  <c r="I1424" i="20"/>
  <c r="I1425" i="20"/>
  <c r="I1426" i="20"/>
  <c r="I1427" i="20"/>
  <c r="I1428" i="20"/>
  <c r="I1429" i="20"/>
  <c r="I1430" i="20"/>
  <c r="I1431" i="20"/>
  <c r="I1432" i="20"/>
  <c r="I1433" i="20"/>
  <c r="I1434" i="20"/>
  <c r="I1435" i="20"/>
  <c r="I1436" i="20"/>
  <c r="I1437" i="20"/>
  <c r="I1438" i="20"/>
  <c r="I1439" i="20"/>
  <c r="I1440" i="20"/>
  <c r="I1441" i="20"/>
  <c r="I1442" i="20"/>
  <c r="I1443" i="20"/>
  <c r="I1444" i="20"/>
  <c r="I1445" i="20"/>
  <c r="I1446" i="20"/>
  <c r="I1447" i="20"/>
  <c r="I1448" i="20"/>
  <c r="I1449" i="20"/>
  <c r="I1450" i="20"/>
  <c r="I1451" i="20"/>
  <c r="I1452" i="20"/>
  <c r="I1453" i="20"/>
  <c r="I1454" i="20"/>
  <c r="I1455" i="20"/>
  <c r="I1456" i="20"/>
  <c r="I1457" i="20"/>
  <c r="I1458" i="20"/>
  <c r="I1459" i="20"/>
  <c r="I1460" i="20"/>
  <c r="I1461" i="20"/>
  <c r="I1462" i="20"/>
  <c r="I1463" i="20"/>
  <c r="I1464" i="20"/>
  <c r="I1465" i="20"/>
  <c r="I1466" i="20"/>
  <c r="I1467" i="20"/>
  <c r="I1468" i="20"/>
  <c r="I1469" i="20"/>
  <c r="I1470" i="20"/>
  <c r="I1471" i="20"/>
  <c r="I1472" i="20"/>
  <c r="I1473" i="20"/>
  <c r="I1474" i="20"/>
  <c r="I1475" i="20"/>
  <c r="I1476" i="20"/>
  <c r="I1477" i="20"/>
  <c r="I1478" i="20"/>
  <c r="I1479" i="20"/>
  <c r="I1480" i="20"/>
  <c r="I1481" i="20"/>
  <c r="I1482" i="20"/>
  <c r="I1483" i="20"/>
  <c r="I1484" i="20"/>
  <c r="I1485" i="20"/>
  <c r="I1486" i="20"/>
  <c r="I1487" i="20"/>
  <c r="I1488" i="20"/>
  <c r="I1489" i="20"/>
  <c r="I1490" i="20"/>
  <c r="I1491" i="20"/>
  <c r="I1492" i="20"/>
  <c r="I1493" i="20"/>
  <c r="I1494" i="20"/>
  <c r="I1495" i="20"/>
  <c r="I1496" i="20"/>
  <c r="I1497" i="20"/>
  <c r="I1498" i="20"/>
  <c r="I1499" i="20"/>
  <c r="I1500" i="20"/>
  <c r="I1501" i="20"/>
  <c r="I1502" i="20"/>
  <c r="I1503" i="20"/>
  <c r="I1504" i="20"/>
  <c r="I1505" i="20"/>
  <c r="I1506" i="20"/>
  <c r="I1507" i="20"/>
  <c r="I1508" i="20"/>
  <c r="I1509" i="20"/>
  <c r="I1510" i="20"/>
  <c r="I1511" i="20"/>
  <c r="I1512" i="20"/>
  <c r="I1513" i="20"/>
  <c r="I1514" i="20"/>
  <c r="I1515" i="20"/>
  <c r="I1516" i="20"/>
  <c r="I1517" i="20"/>
  <c r="I1518" i="20"/>
  <c r="I1519" i="20"/>
  <c r="I1520" i="20"/>
  <c r="I1521" i="20"/>
  <c r="I1522" i="20"/>
  <c r="I1523" i="20"/>
  <c r="I1524" i="20"/>
  <c r="I1525" i="20"/>
  <c r="I1526" i="20"/>
  <c r="I1527" i="20"/>
  <c r="I1528" i="20"/>
  <c r="I1529" i="20"/>
  <c r="I1530" i="20"/>
  <c r="I1531" i="20"/>
  <c r="I1532" i="20"/>
  <c r="I1533" i="20"/>
  <c r="I1534" i="20"/>
  <c r="I1535" i="20"/>
  <c r="I1536" i="20"/>
  <c r="I1537" i="20"/>
  <c r="I1538" i="20"/>
  <c r="I1539" i="20"/>
  <c r="I1540" i="20"/>
  <c r="I1541" i="20"/>
  <c r="I1542" i="20"/>
  <c r="I1543" i="20"/>
  <c r="I1544" i="20"/>
  <c r="I1545" i="20"/>
  <c r="I1546" i="20"/>
  <c r="I1547" i="20"/>
  <c r="I1548" i="20"/>
  <c r="I1549" i="20"/>
  <c r="I1550" i="20"/>
  <c r="I1551" i="20"/>
  <c r="I1552" i="20"/>
  <c r="I1553" i="20"/>
  <c r="I1554" i="20"/>
  <c r="I1555" i="20"/>
  <c r="I1556" i="20"/>
  <c r="I1557" i="20"/>
  <c r="I1558" i="20"/>
  <c r="I1559" i="20"/>
  <c r="I1560" i="20"/>
  <c r="I1561" i="20"/>
  <c r="I1562" i="20"/>
  <c r="I1563" i="20"/>
  <c r="I1564" i="20"/>
  <c r="I1565" i="20"/>
  <c r="I1566" i="20"/>
  <c r="I1567" i="20"/>
  <c r="I1568" i="20"/>
  <c r="I1569" i="20"/>
  <c r="I1570" i="20"/>
  <c r="I1571" i="20"/>
  <c r="I1572" i="20"/>
  <c r="I1573" i="20"/>
  <c r="I1574" i="20"/>
  <c r="I1575" i="20"/>
  <c r="I1576" i="20"/>
  <c r="I1577" i="20"/>
  <c r="I1578" i="20"/>
  <c r="I1579" i="20"/>
  <c r="I1580" i="20"/>
  <c r="I1581" i="20"/>
  <c r="I1582" i="20"/>
  <c r="I1583" i="20"/>
  <c r="I1584" i="20"/>
  <c r="I1585" i="20"/>
  <c r="I1586" i="20"/>
  <c r="I1587" i="20"/>
  <c r="I1588" i="20"/>
  <c r="I1589" i="20"/>
  <c r="I1590" i="20"/>
  <c r="I1591" i="20"/>
  <c r="I1592" i="20"/>
  <c r="I1593" i="20"/>
  <c r="I1594" i="20"/>
  <c r="I1595" i="20"/>
  <c r="I1596" i="20"/>
  <c r="I1597" i="20"/>
  <c r="I1598" i="20"/>
  <c r="I1599" i="20"/>
  <c r="I1600" i="20"/>
  <c r="I1601" i="20"/>
  <c r="I1602" i="20"/>
  <c r="I1603" i="20"/>
  <c r="I1604" i="20"/>
  <c r="I1605" i="20"/>
  <c r="I1606" i="20"/>
  <c r="I1607" i="20"/>
  <c r="I1608" i="20"/>
  <c r="I1609" i="20"/>
  <c r="I1610" i="20"/>
  <c r="I1611" i="20"/>
  <c r="I1612" i="20"/>
  <c r="I1613" i="20"/>
  <c r="I1614" i="20"/>
  <c r="I1615" i="20"/>
  <c r="I1616" i="20"/>
  <c r="I1617" i="20"/>
  <c r="I1618" i="20"/>
  <c r="I1619" i="20"/>
  <c r="I1620" i="20"/>
  <c r="I1621" i="20"/>
  <c r="I1622" i="20"/>
  <c r="I1623" i="20"/>
  <c r="I1624" i="20"/>
  <c r="I1625" i="20"/>
  <c r="I1626" i="20"/>
  <c r="I1627" i="20"/>
  <c r="I1628" i="20"/>
  <c r="I1629" i="20"/>
  <c r="I1630" i="20"/>
  <c r="I1631" i="20"/>
  <c r="I1632" i="20"/>
  <c r="I1633" i="20"/>
  <c r="I1634" i="20"/>
  <c r="I1635" i="20"/>
  <c r="I1636" i="20"/>
  <c r="I1637" i="20"/>
  <c r="I1638" i="20"/>
  <c r="I1639" i="20"/>
  <c r="I1640" i="20"/>
  <c r="I1641" i="20"/>
  <c r="I1642" i="20"/>
  <c r="I1643" i="20"/>
  <c r="I1644" i="20"/>
  <c r="I1645" i="20"/>
  <c r="I1646" i="20"/>
  <c r="I1647" i="20"/>
  <c r="I1648" i="20"/>
  <c r="I1649" i="20"/>
  <c r="I1650" i="20"/>
  <c r="I1651" i="20"/>
  <c r="I1652" i="20"/>
  <c r="I1653" i="20"/>
  <c r="I1654" i="20"/>
  <c r="I1655" i="20"/>
  <c r="I1656" i="20"/>
  <c r="I1657" i="20"/>
  <c r="I1658" i="20"/>
  <c r="I1659" i="20"/>
  <c r="I1660" i="20"/>
  <c r="I1661" i="20"/>
  <c r="I1662" i="20"/>
  <c r="I1663" i="20"/>
  <c r="I1664" i="20"/>
  <c r="I1665" i="20"/>
  <c r="I1666" i="20"/>
  <c r="I1667" i="20"/>
  <c r="I1668" i="20"/>
  <c r="I1669" i="20"/>
  <c r="I1670" i="20"/>
  <c r="I1671" i="20"/>
  <c r="I1672" i="20"/>
  <c r="I1673" i="20"/>
  <c r="I1674" i="20"/>
  <c r="I1675" i="20"/>
  <c r="I1676" i="20"/>
  <c r="I1677" i="20"/>
  <c r="I1678" i="20"/>
  <c r="I1679" i="20"/>
  <c r="I1680" i="20"/>
  <c r="I1681" i="20"/>
  <c r="I1682" i="20"/>
  <c r="I1683" i="20"/>
  <c r="I1684" i="20"/>
  <c r="I1685" i="20"/>
  <c r="I1686" i="20"/>
  <c r="I1687" i="20"/>
  <c r="I1688" i="20"/>
  <c r="I1689" i="20"/>
  <c r="I1690" i="20"/>
  <c r="I1691" i="20"/>
  <c r="I1692" i="20"/>
  <c r="I1693" i="20"/>
  <c r="I1694" i="20"/>
  <c r="I1695" i="20"/>
  <c r="I1696" i="20"/>
  <c r="I1697" i="20"/>
  <c r="I1698" i="20"/>
  <c r="I1699" i="20"/>
  <c r="I1700" i="20"/>
  <c r="I1701" i="20"/>
  <c r="I1702" i="20"/>
  <c r="I1703" i="20"/>
  <c r="I1704" i="20"/>
  <c r="I1705" i="20"/>
  <c r="I1706" i="20"/>
  <c r="I1707" i="20"/>
  <c r="I1708" i="20"/>
  <c r="I1709" i="20"/>
  <c r="I1710" i="20"/>
  <c r="I1711" i="20"/>
  <c r="I1712" i="20"/>
  <c r="I1713" i="20"/>
  <c r="I1714" i="20"/>
  <c r="I1715" i="20"/>
  <c r="I1716" i="20"/>
  <c r="I1717" i="20"/>
  <c r="I1718" i="20"/>
  <c r="I1719" i="20"/>
  <c r="I1720" i="20"/>
  <c r="I1721" i="20"/>
  <c r="I1722" i="20"/>
  <c r="I1723" i="20"/>
  <c r="I1724" i="20"/>
  <c r="I1725" i="20"/>
  <c r="I1726" i="20"/>
  <c r="I1727" i="20"/>
  <c r="I1728" i="20"/>
  <c r="I1729" i="20"/>
  <c r="I1730" i="20"/>
  <c r="I1731" i="20"/>
  <c r="I1732" i="20"/>
  <c r="I1733" i="20"/>
  <c r="I1734" i="20"/>
  <c r="I1735" i="20"/>
  <c r="I1736" i="20"/>
  <c r="I1737" i="20"/>
  <c r="I1738" i="20"/>
  <c r="I1739" i="20"/>
  <c r="I1740" i="20"/>
  <c r="I1741" i="20"/>
  <c r="I1742" i="20"/>
  <c r="I1743" i="20"/>
  <c r="I1744" i="20"/>
  <c r="I1745" i="20"/>
  <c r="I1746" i="20"/>
  <c r="I1747" i="20"/>
  <c r="I1748" i="20"/>
  <c r="I1749" i="20"/>
  <c r="I1750" i="20"/>
  <c r="I1751" i="20"/>
  <c r="I1752" i="20"/>
  <c r="I1753" i="20"/>
  <c r="I1754" i="20"/>
  <c r="I1755" i="20"/>
  <c r="I1756" i="20"/>
  <c r="I1757" i="20"/>
  <c r="I1758" i="20"/>
  <c r="I1759" i="20"/>
  <c r="I1760" i="20"/>
  <c r="I1761" i="20"/>
  <c r="I1762" i="20"/>
  <c r="I1763" i="20"/>
  <c r="I1764" i="20"/>
  <c r="I1765" i="20"/>
  <c r="I1766" i="20"/>
  <c r="I1767" i="20"/>
  <c r="I1768" i="20"/>
  <c r="I1769" i="20"/>
  <c r="I1770" i="20"/>
  <c r="I1771" i="20"/>
  <c r="I1772" i="20"/>
  <c r="I1773" i="20"/>
  <c r="I1774" i="20"/>
  <c r="I1775" i="20"/>
  <c r="I1776" i="20"/>
  <c r="I1777" i="20"/>
  <c r="I1778" i="20"/>
  <c r="I1779" i="20"/>
  <c r="I1780" i="20"/>
  <c r="I1781" i="20"/>
  <c r="I1782" i="20"/>
  <c r="I1783" i="20"/>
  <c r="I1784" i="20"/>
  <c r="I1785" i="20"/>
  <c r="I1786" i="20"/>
  <c r="I1787" i="20"/>
  <c r="I1788" i="20"/>
  <c r="I1789" i="20"/>
  <c r="I1790" i="20"/>
  <c r="I1791" i="20"/>
  <c r="I1792" i="20"/>
  <c r="I1793" i="20"/>
  <c r="I1794" i="20"/>
  <c r="I1795" i="20"/>
  <c r="I1796" i="20"/>
  <c r="I1797" i="20"/>
  <c r="I1798" i="20"/>
  <c r="I1799" i="20"/>
  <c r="I1800" i="20"/>
  <c r="I1801" i="20"/>
  <c r="I1802" i="20"/>
  <c r="I1803" i="20"/>
  <c r="I1804" i="20"/>
  <c r="I1805" i="20"/>
  <c r="I1806" i="20"/>
  <c r="I1807" i="20"/>
  <c r="I1808" i="20"/>
  <c r="I1809" i="20"/>
  <c r="I1810" i="20"/>
  <c r="I1811" i="20"/>
  <c r="I1812" i="20"/>
  <c r="I1813" i="20"/>
  <c r="I1814" i="20"/>
  <c r="I1815" i="20"/>
  <c r="I1816" i="20"/>
  <c r="I1817" i="20"/>
  <c r="I1818" i="20"/>
  <c r="I1819" i="20"/>
  <c r="I1820" i="20"/>
  <c r="I1821" i="20"/>
  <c r="I1822" i="20"/>
  <c r="I1823" i="20"/>
  <c r="I1824" i="20"/>
  <c r="I1825" i="20"/>
  <c r="I1826" i="20"/>
  <c r="I1827" i="20"/>
  <c r="I1828" i="20"/>
  <c r="I1829" i="20"/>
  <c r="I1830" i="20"/>
  <c r="I1831" i="20"/>
  <c r="I1832" i="20"/>
  <c r="I1833" i="20"/>
  <c r="I1834" i="20"/>
  <c r="I1835" i="20"/>
  <c r="I1836" i="20"/>
  <c r="I1837" i="20"/>
  <c r="I1838" i="20"/>
  <c r="I1839" i="20"/>
  <c r="I1840" i="20"/>
  <c r="I1841" i="20"/>
  <c r="I1842" i="20"/>
  <c r="I1843" i="20"/>
  <c r="I1844" i="20"/>
  <c r="I1845" i="20"/>
  <c r="I1846" i="20"/>
  <c r="I1847" i="20"/>
  <c r="I1848" i="20"/>
  <c r="I1849" i="20"/>
  <c r="I1850" i="20"/>
  <c r="I1851" i="20"/>
  <c r="I1852" i="20"/>
  <c r="I1853" i="20"/>
  <c r="I1854" i="20"/>
  <c r="I1855" i="20"/>
  <c r="I1856" i="20"/>
  <c r="I1857" i="20"/>
  <c r="I1858" i="20"/>
  <c r="I1859" i="20"/>
  <c r="I1860" i="20"/>
  <c r="I1861" i="20"/>
  <c r="I1862" i="20"/>
  <c r="I1863" i="20"/>
  <c r="I1864" i="20"/>
  <c r="I1865" i="20"/>
  <c r="I1866" i="20"/>
  <c r="I1867" i="20"/>
  <c r="I1868" i="20"/>
  <c r="I1869" i="20"/>
  <c r="I1870" i="20"/>
  <c r="I1871" i="20"/>
  <c r="I1872" i="20"/>
  <c r="I1873" i="20"/>
  <c r="I1874" i="20"/>
  <c r="I1875" i="20"/>
  <c r="I1876" i="20"/>
  <c r="I1877" i="20"/>
  <c r="I1878" i="20"/>
  <c r="I1879" i="20"/>
  <c r="I1880" i="20"/>
  <c r="I1881" i="20"/>
  <c r="I1882" i="20"/>
  <c r="I1883" i="20"/>
  <c r="I1884" i="20"/>
  <c r="I1885" i="20"/>
  <c r="I1886" i="20"/>
  <c r="I1887" i="20"/>
  <c r="I1888" i="20"/>
  <c r="I1889" i="20"/>
  <c r="I1890" i="20"/>
  <c r="I1891" i="20"/>
  <c r="I1892" i="20"/>
  <c r="I1893" i="20"/>
  <c r="I1894" i="20"/>
  <c r="I1895" i="20"/>
  <c r="I1896" i="20"/>
  <c r="I1897" i="20"/>
  <c r="I1898" i="20"/>
  <c r="I1899" i="20"/>
  <c r="I1900" i="20"/>
  <c r="I1901" i="20"/>
  <c r="I1902" i="20"/>
  <c r="I1903" i="20"/>
  <c r="I1904" i="20"/>
  <c r="I1905" i="20"/>
  <c r="I1906" i="20"/>
  <c r="I1907" i="20"/>
  <c r="I1908" i="20"/>
  <c r="I1909" i="20"/>
  <c r="I1910" i="20"/>
  <c r="I1911" i="20"/>
  <c r="I1912" i="20"/>
  <c r="I1913" i="20"/>
  <c r="I1914" i="20"/>
  <c r="I1915" i="20"/>
  <c r="I1916" i="20"/>
  <c r="I1917" i="20"/>
  <c r="I1918" i="20"/>
  <c r="I1919" i="20"/>
  <c r="I1920" i="20"/>
  <c r="I1921" i="20"/>
  <c r="I1922" i="20"/>
  <c r="I1923" i="20"/>
  <c r="I1924" i="20"/>
  <c r="I1925" i="20"/>
  <c r="I1926" i="20"/>
  <c r="I1927" i="20"/>
  <c r="I1928" i="20"/>
  <c r="I1929" i="20"/>
  <c r="I1930" i="20"/>
  <c r="I1931" i="20"/>
  <c r="I1932" i="20"/>
  <c r="I1933" i="20"/>
  <c r="I1934" i="20"/>
  <c r="I1935" i="20"/>
  <c r="I1936" i="20"/>
  <c r="I1937" i="20"/>
  <c r="I1938" i="20"/>
  <c r="I1939" i="20"/>
  <c r="I1940" i="20"/>
  <c r="I1941" i="20"/>
  <c r="I1942" i="20"/>
  <c r="I1943" i="20"/>
  <c r="I1944" i="20"/>
  <c r="I1945" i="20"/>
  <c r="I1946" i="20"/>
  <c r="I1947" i="20"/>
  <c r="I1948" i="20"/>
  <c r="I1949" i="20"/>
  <c r="I1950" i="20"/>
  <c r="I1951" i="20"/>
  <c r="I1952" i="20"/>
  <c r="I1953" i="20"/>
  <c r="I1954" i="20"/>
  <c r="I1955" i="20"/>
  <c r="I1956" i="20"/>
  <c r="I1957" i="20"/>
  <c r="I1958" i="20"/>
  <c r="I1959" i="20"/>
  <c r="I1960" i="20"/>
  <c r="I1961" i="20"/>
  <c r="I1962" i="20"/>
  <c r="I1963" i="20"/>
  <c r="I1964" i="20"/>
  <c r="I1965" i="20"/>
  <c r="I1966" i="20"/>
  <c r="I1967" i="20"/>
  <c r="I1968" i="20"/>
  <c r="I1969" i="20"/>
  <c r="I1970" i="20"/>
  <c r="I1971" i="20"/>
  <c r="I1972" i="20"/>
  <c r="I1973" i="20"/>
  <c r="I1974" i="20"/>
  <c r="I1975" i="20"/>
  <c r="I1976" i="20"/>
  <c r="I1977" i="20"/>
  <c r="I1978" i="20"/>
  <c r="I1979" i="20"/>
  <c r="I1980" i="20"/>
  <c r="I1981" i="20"/>
  <c r="I1982" i="20"/>
  <c r="I1983" i="20"/>
  <c r="I1984" i="20"/>
  <c r="I1985" i="20"/>
  <c r="I1986" i="20"/>
  <c r="I1987" i="20"/>
  <c r="I1988" i="20"/>
  <c r="I1989" i="20"/>
  <c r="I1990" i="20"/>
  <c r="I1991" i="20"/>
  <c r="I1992" i="20"/>
  <c r="I1993" i="20"/>
  <c r="I1994" i="20"/>
  <c r="I1995" i="20"/>
  <c r="I1996" i="20"/>
  <c r="I1997" i="20"/>
  <c r="I1998" i="20"/>
  <c r="I1999" i="20"/>
  <c r="I2000" i="20"/>
  <c r="I2001" i="20"/>
  <c r="I2002" i="20"/>
  <c r="I2003" i="20"/>
  <c r="I2004" i="20"/>
  <c r="I2005" i="20"/>
  <c r="I2006" i="20"/>
  <c r="I2007" i="20"/>
  <c r="I2008" i="20"/>
  <c r="I2009" i="20"/>
  <c r="I2010" i="20"/>
  <c r="I2011" i="20"/>
  <c r="I2012" i="20"/>
  <c r="I2013" i="20"/>
  <c r="I2014" i="20"/>
  <c r="I2015" i="20"/>
  <c r="I2016" i="20"/>
  <c r="I2017" i="20"/>
  <c r="I2018" i="20"/>
  <c r="I2019" i="20"/>
  <c r="I2020" i="20"/>
  <c r="I2021" i="20"/>
  <c r="I2022" i="20"/>
  <c r="I2023" i="20"/>
  <c r="I2024" i="20"/>
  <c r="I2025" i="20"/>
  <c r="I2026" i="20"/>
  <c r="I2027" i="20"/>
  <c r="I2028" i="20"/>
  <c r="I2029" i="20"/>
  <c r="I2030" i="20"/>
  <c r="I2031" i="20"/>
  <c r="I2032" i="20"/>
  <c r="I2033" i="20"/>
  <c r="I2034" i="20"/>
  <c r="I2035" i="20"/>
  <c r="I2036" i="20"/>
  <c r="I2037" i="20"/>
  <c r="I2038" i="20"/>
  <c r="I2039" i="20"/>
  <c r="I2040" i="20"/>
  <c r="I2041" i="20"/>
  <c r="I2042" i="20"/>
  <c r="I2043" i="20"/>
  <c r="I2044" i="20"/>
  <c r="I2045" i="20"/>
  <c r="I2046" i="20"/>
  <c r="I2047" i="20"/>
  <c r="I2048" i="20"/>
  <c r="I2049" i="20"/>
  <c r="I2050" i="20"/>
  <c r="I2051" i="20"/>
  <c r="I2052" i="20"/>
  <c r="I2053" i="20"/>
  <c r="I2054" i="20"/>
  <c r="I2055" i="20"/>
  <c r="I2056" i="20"/>
  <c r="I2057" i="20"/>
  <c r="I2058" i="20"/>
  <c r="I2059" i="20"/>
  <c r="I2060" i="20"/>
  <c r="I2061" i="20"/>
  <c r="I2062" i="20"/>
  <c r="I2063" i="20"/>
  <c r="I2064" i="20"/>
  <c r="I2065" i="20"/>
  <c r="I2066" i="20"/>
  <c r="I2067" i="20"/>
  <c r="I2068" i="20"/>
  <c r="I2069" i="20"/>
  <c r="I2070" i="20"/>
  <c r="I2071" i="20"/>
  <c r="I2072" i="20"/>
  <c r="I2073" i="20"/>
  <c r="I2074" i="20"/>
  <c r="I2075" i="20"/>
  <c r="I2076" i="20"/>
  <c r="I2077" i="20"/>
  <c r="I2078" i="20"/>
  <c r="I2079" i="20"/>
  <c r="I2080" i="20"/>
  <c r="I2081" i="20"/>
  <c r="I2082" i="20"/>
  <c r="I2083" i="20"/>
  <c r="I2084" i="20"/>
  <c r="I2085" i="20"/>
  <c r="I2086" i="20"/>
  <c r="I2087" i="20"/>
  <c r="I2088" i="20"/>
  <c r="I2089" i="20"/>
  <c r="I2090" i="20"/>
  <c r="I2091" i="20"/>
  <c r="I2092" i="20"/>
  <c r="I2093" i="20"/>
  <c r="I2094" i="20"/>
  <c r="I2095" i="20"/>
  <c r="I2096" i="20"/>
  <c r="I2097" i="20"/>
  <c r="I2098" i="20"/>
  <c r="I2099" i="20"/>
  <c r="I2100" i="20"/>
  <c r="I2101" i="20"/>
  <c r="I2102" i="20"/>
  <c r="I2103" i="20"/>
  <c r="I2104" i="20"/>
  <c r="I2105" i="20"/>
  <c r="I2106" i="20"/>
  <c r="I2107" i="20"/>
  <c r="I2108" i="20"/>
  <c r="I2109" i="20"/>
  <c r="I2110" i="20"/>
  <c r="I2111" i="20"/>
  <c r="I2112" i="20"/>
  <c r="I2113" i="20"/>
  <c r="I2114" i="20"/>
  <c r="I2115" i="20"/>
  <c r="I2116" i="20"/>
  <c r="I2117" i="20"/>
  <c r="I2118" i="20"/>
  <c r="I2119" i="20"/>
  <c r="I2120" i="20"/>
  <c r="I2121" i="20"/>
  <c r="I2122" i="20"/>
  <c r="I2123" i="20"/>
  <c r="I2124" i="20"/>
  <c r="I2125" i="20"/>
  <c r="I2126" i="20"/>
  <c r="I2127" i="20"/>
  <c r="I2128" i="20"/>
  <c r="I2129" i="20"/>
  <c r="I2130" i="20"/>
  <c r="I2131" i="20"/>
  <c r="I2132" i="20"/>
  <c r="I2133" i="20"/>
  <c r="I2134" i="20"/>
  <c r="I2135" i="20"/>
  <c r="I2136" i="20"/>
  <c r="I2137" i="20"/>
  <c r="I2138" i="20"/>
  <c r="I2139" i="20"/>
  <c r="I2140" i="20"/>
  <c r="I2141" i="20"/>
  <c r="I2142" i="20"/>
  <c r="I2143" i="20"/>
  <c r="I2144" i="20"/>
  <c r="I2145" i="20"/>
  <c r="I2146" i="20"/>
  <c r="I2147" i="20"/>
  <c r="I2148" i="20"/>
  <c r="I2149" i="20"/>
  <c r="I2150" i="20"/>
  <c r="I2151" i="20"/>
  <c r="I2152" i="20"/>
  <c r="I2153" i="20"/>
  <c r="I2154" i="20"/>
  <c r="I2155" i="20"/>
  <c r="I2156" i="20"/>
  <c r="I2157" i="20"/>
  <c r="I2158" i="20"/>
  <c r="I2159" i="20"/>
  <c r="I2160" i="20"/>
  <c r="I2161" i="20"/>
  <c r="I2162" i="20"/>
  <c r="I2163" i="20"/>
  <c r="I2164" i="20"/>
  <c r="I2165" i="20"/>
  <c r="I2166" i="20"/>
  <c r="I2167" i="20"/>
  <c r="I2168" i="20"/>
  <c r="I2169" i="20"/>
  <c r="I2170" i="20"/>
  <c r="I2171" i="20"/>
  <c r="I2172" i="20"/>
  <c r="I2173" i="20"/>
  <c r="I2174" i="20"/>
  <c r="I2175" i="20"/>
  <c r="I2176" i="20"/>
  <c r="I2177" i="20"/>
  <c r="I2178" i="20"/>
  <c r="I2179" i="20"/>
  <c r="I2180" i="20"/>
  <c r="I2181" i="20"/>
  <c r="I2182" i="20"/>
  <c r="I2183" i="20"/>
  <c r="I2184" i="20"/>
  <c r="I2185" i="20"/>
  <c r="I2186" i="20"/>
  <c r="I2187" i="20"/>
  <c r="I2188" i="20"/>
  <c r="I2189" i="20"/>
  <c r="I2190" i="20"/>
  <c r="I2191" i="20"/>
  <c r="I2192" i="20"/>
  <c r="I2193" i="20"/>
  <c r="I2194" i="20"/>
  <c r="I2195" i="20"/>
  <c r="I2196" i="20"/>
  <c r="I2197" i="20"/>
  <c r="I2198" i="20"/>
  <c r="I2199" i="20"/>
  <c r="I2200" i="20"/>
  <c r="I2201" i="20"/>
  <c r="I2202" i="20"/>
  <c r="I2203" i="20"/>
  <c r="I2204" i="20"/>
  <c r="I2205" i="20"/>
  <c r="I2206" i="20"/>
  <c r="I2207" i="20"/>
  <c r="I2208" i="20"/>
  <c r="I2209" i="20"/>
  <c r="I2210" i="20"/>
  <c r="I2211" i="20"/>
  <c r="I2212" i="20"/>
  <c r="I2213" i="20"/>
  <c r="I2214" i="20"/>
  <c r="I2215" i="20"/>
  <c r="I2216" i="20"/>
  <c r="I2217" i="20"/>
  <c r="I2218" i="20"/>
  <c r="I2219" i="20"/>
  <c r="I2220" i="20"/>
  <c r="I2221" i="20"/>
  <c r="I2222" i="20"/>
  <c r="I2223" i="20"/>
  <c r="I2224" i="20"/>
  <c r="I2225" i="20"/>
  <c r="I2226" i="20"/>
  <c r="I2227" i="20"/>
  <c r="I2228" i="20"/>
  <c r="I2229" i="20"/>
  <c r="I2230" i="20"/>
  <c r="I2231" i="20"/>
  <c r="I2232" i="20"/>
  <c r="I2233" i="20"/>
  <c r="I2234" i="20"/>
  <c r="I2235" i="20"/>
  <c r="I2236" i="20"/>
  <c r="I2237" i="20"/>
  <c r="I2238" i="20"/>
  <c r="I2239" i="20"/>
  <c r="I2240" i="20"/>
  <c r="I2241" i="20"/>
  <c r="I2242" i="20"/>
  <c r="I2243" i="20"/>
  <c r="I2244" i="20"/>
  <c r="I2245" i="20"/>
  <c r="I2246" i="20"/>
  <c r="I2247" i="20"/>
  <c r="I2248" i="20"/>
  <c r="I2249" i="20"/>
  <c r="I2250" i="20"/>
  <c r="I2251" i="20"/>
  <c r="I2252" i="20"/>
  <c r="I2253" i="20"/>
  <c r="I2254" i="20"/>
  <c r="I2255" i="20"/>
  <c r="I2256" i="20"/>
  <c r="I2257" i="20"/>
  <c r="I2258" i="20"/>
  <c r="I2259" i="20"/>
  <c r="I2260" i="20"/>
  <c r="I2261" i="20"/>
  <c r="I2262" i="20"/>
  <c r="I2263" i="20"/>
  <c r="I2264" i="20"/>
  <c r="I2265" i="20"/>
  <c r="I2266" i="20"/>
  <c r="I2267" i="20"/>
  <c r="I2268" i="20"/>
  <c r="I2269" i="20"/>
  <c r="I2270" i="20"/>
  <c r="I2271" i="20"/>
  <c r="I2272" i="20"/>
  <c r="I2273" i="20"/>
  <c r="I2274" i="20"/>
  <c r="I2275" i="20"/>
  <c r="I2276" i="20"/>
  <c r="I2277" i="20"/>
  <c r="I2278" i="20"/>
  <c r="I2279" i="20"/>
  <c r="I2280" i="20"/>
  <c r="I2281" i="20"/>
  <c r="I2282" i="20"/>
  <c r="I2283" i="20"/>
  <c r="I2284" i="20"/>
  <c r="I2285" i="20"/>
  <c r="I2286" i="20"/>
  <c r="I2287" i="20"/>
  <c r="I2288" i="20"/>
  <c r="I2289" i="20"/>
  <c r="I2290" i="20"/>
  <c r="I2291" i="20"/>
  <c r="I2292" i="20"/>
  <c r="I2293" i="20"/>
  <c r="I2294" i="20"/>
  <c r="I2295" i="20"/>
  <c r="I2296" i="20"/>
  <c r="I2297" i="20"/>
  <c r="I2298" i="20"/>
  <c r="I2299" i="20"/>
  <c r="I2300" i="20"/>
  <c r="I2301" i="20"/>
  <c r="I2302" i="20"/>
  <c r="I2303" i="20"/>
  <c r="I2304" i="20"/>
  <c r="I2305" i="20"/>
  <c r="I2306" i="20"/>
  <c r="I2307" i="20"/>
  <c r="I2308" i="20"/>
  <c r="I2309" i="20"/>
  <c r="I2310" i="20"/>
  <c r="I2311" i="20"/>
  <c r="I2312" i="20"/>
  <c r="I2313" i="20"/>
  <c r="I2314" i="20"/>
  <c r="I2315" i="20"/>
  <c r="I2316" i="20"/>
  <c r="I2317" i="20"/>
  <c r="I2318" i="20"/>
  <c r="I2319" i="20"/>
  <c r="I2320" i="20"/>
  <c r="I2321" i="20"/>
  <c r="I2322" i="20"/>
  <c r="I2323" i="20"/>
  <c r="I2324" i="20"/>
  <c r="I2325" i="20"/>
  <c r="I2326" i="20"/>
  <c r="I2327" i="20"/>
  <c r="I2328" i="20"/>
  <c r="I2329" i="20"/>
  <c r="I2330" i="20"/>
  <c r="I2331" i="20"/>
  <c r="I2332" i="20"/>
  <c r="I2333" i="20"/>
  <c r="I2334" i="20"/>
  <c r="I2335" i="20"/>
  <c r="I2336" i="20"/>
  <c r="I2" i="20"/>
  <c r="H2" i="20"/>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304" i="20"/>
  <c r="G305" i="20"/>
  <c r="G306" i="20"/>
  <c r="G307" i="20"/>
  <c r="G308" i="20"/>
  <c r="G309" i="20"/>
  <c r="G310" i="20"/>
  <c r="G311" i="20"/>
  <c r="G312" i="20"/>
  <c r="G313" i="20"/>
  <c r="G314" i="20"/>
  <c r="G315" i="20"/>
  <c r="G316" i="20"/>
  <c r="G317" i="20"/>
  <c r="G318" i="20"/>
  <c r="G319" i="20"/>
  <c r="G320" i="20"/>
  <c r="G321" i="20"/>
  <c r="G322" i="20"/>
  <c r="G323" i="20"/>
  <c r="G324" i="20"/>
  <c r="G325" i="20"/>
  <c r="G326" i="20"/>
  <c r="G327" i="20"/>
  <c r="G328" i="20"/>
  <c r="G329" i="20"/>
  <c r="G330" i="20"/>
  <c r="G331" i="20"/>
  <c r="G332" i="20"/>
  <c r="G333" i="20"/>
  <c r="G334" i="20"/>
  <c r="G335" i="20"/>
  <c r="G336" i="20"/>
  <c r="G337" i="20"/>
  <c r="G338" i="20"/>
  <c r="G339" i="20"/>
  <c r="G340" i="20"/>
  <c r="G341" i="20"/>
  <c r="G342" i="20"/>
  <c r="G343" i="20"/>
  <c r="G344" i="20"/>
  <c r="G345" i="20"/>
  <c r="G346" i="20"/>
  <c r="G347" i="20"/>
  <c r="G348" i="20"/>
  <c r="G349" i="20"/>
  <c r="G350" i="20"/>
  <c r="G351" i="20"/>
  <c r="G352" i="20"/>
  <c r="G353" i="20"/>
  <c r="G354" i="20"/>
  <c r="G355" i="20"/>
  <c r="G356" i="20"/>
  <c r="G357" i="20"/>
  <c r="G358" i="20"/>
  <c r="G359" i="20"/>
  <c r="G360" i="20"/>
  <c r="G361" i="20"/>
  <c r="G362" i="20"/>
  <c r="G363" i="20"/>
  <c r="G364" i="20"/>
  <c r="G365" i="20"/>
  <c r="G366" i="20"/>
  <c r="G367" i="20"/>
  <c r="G368" i="20"/>
  <c r="G369" i="20"/>
  <c r="G370" i="20"/>
  <c r="G371" i="20"/>
  <c r="G372" i="20"/>
  <c r="G373" i="20"/>
  <c r="G374" i="20"/>
  <c r="G375" i="20"/>
  <c r="G376" i="20"/>
  <c r="G377" i="20"/>
  <c r="G378" i="20"/>
  <c r="G379" i="20"/>
  <c r="G380" i="20"/>
  <c r="G381" i="20"/>
  <c r="G382" i="20"/>
  <c r="G383" i="20"/>
  <c r="G384" i="20"/>
  <c r="G385" i="20"/>
  <c r="G386" i="20"/>
  <c r="G387" i="20"/>
  <c r="G388" i="20"/>
  <c r="G389" i="20"/>
  <c r="G390" i="20"/>
  <c r="G391" i="20"/>
  <c r="G392" i="20"/>
  <c r="G393" i="20"/>
  <c r="G394" i="20"/>
  <c r="G395" i="20"/>
  <c r="G396" i="20"/>
  <c r="G397" i="20"/>
  <c r="G398" i="20"/>
  <c r="G399" i="20"/>
  <c r="G400" i="20"/>
  <c r="G401" i="20"/>
  <c r="G402" i="20"/>
  <c r="G403" i="20"/>
  <c r="G404" i="20"/>
  <c r="G405" i="20"/>
  <c r="G406" i="20"/>
  <c r="G407" i="20"/>
  <c r="G408" i="20"/>
  <c r="G409" i="20"/>
  <c r="G410" i="20"/>
  <c r="G411" i="20"/>
  <c r="G412" i="20"/>
  <c r="G413" i="20"/>
  <c r="G414" i="20"/>
  <c r="G415" i="20"/>
  <c r="G416" i="20"/>
  <c r="G417" i="20"/>
  <c r="G418" i="20"/>
  <c r="G419" i="20"/>
  <c r="G420" i="20"/>
  <c r="G421" i="20"/>
  <c r="G422" i="20"/>
  <c r="G423" i="20"/>
  <c r="G424" i="20"/>
  <c r="G425" i="20"/>
  <c r="G426" i="20"/>
  <c r="G427" i="20"/>
  <c r="G428" i="20"/>
  <c r="G429" i="20"/>
  <c r="G430" i="20"/>
  <c r="G431" i="20"/>
  <c r="G432" i="20"/>
  <c r="G433" i="20"/>
  <c r="G434" i="20"/>
  <c r="G435" i="20"/>
  <c r="G436" i="20"/>
  <c r="G437" i="20"/>
  <c r="G438" i="20"/>
  <c r="G439" i="20"/>
  <c r="G440" i="20"/>
  <c r="G441" i="20"/>
  <c r="G442" i="20"/>
  <c r="G443" i="20"/>
  <c r="G444" i="20"/>
  <c r="G445" i="20"/>
  <c r="G446" i="20"/>
  <c r="G447" i="20"/>
  <c r="G448" i="20"/>
  <c r="G449" i="20"/>
  <c r="G450" i="20"/>
  <c r="G451" i="20"/>
  <c r="G452" i="20"/>
  <c r="G453" i="20"/>
  <c r="G454" i="20"/>
  <c r="G455" i="20"/>
  <c r="G456" i="20"/>
  <c r="G457" i="20"/>
  <c r="G458" i="20"/>
  <c r="G459" i="20"/>
  <c r="G460" i="20"/>
  <c r="G461" i="20"/>
  <c r="G462" i="20"/>
  <c r="G463" i="20"/>
  <c r="G464" i="20"/>
  <c r="G465" i="20"/>
  <c r="G466" i="20"/>
  <c r="G467" i="20"/>
  <c r="G468" i="20"/>
  <c r="G469" i="20"/>
  <c r="G470" i="20"/>
  <c r="G471" i="20"/>
  <c r="G472" i="20"/>
  <c r="G473" i="20"/>
  <c r="G474" i="20"/>
  <c r="G475" i="20"/>
  <c r="G476" i="20"/>
  <c r="G477" i="20"/>
  <c r="G478" i="20"/>
  <c r="G479" i="20"/>
  <c r="G480" i="20"/>
  <c r="G481" i="20"/>
  <c r="G482" i="20"/>
  <c r="G483" i="20"/>
  <c r="G484" i="20"/>
  <c r="G485" i="20"/>
  <c r="G486" i="20"/>
  <c r="G487" i="20"/>
  <c r="G488" i="20"/>
  <c r="G489" i="20"/>
  <c r="G490" i="20"/>
  <c r="G491" i="20"/>
  <c r="G492" i="20"/>
  <c r="G493" i="20"/>
  <c r="G494" i="20"/>
  <c r="G495" i="20"/>
  <c r="G496" i="20"/>
  <c r="G497" i="20"/>
  <c r="G498" i="20"/>
  <c r="G499" i="20"/>
  <c r="G500" i="20"/>
  <c r="G501" i="20"/>
  <c r="G502" i="20"/>
  <c r="G503" i="20"/>
  <c r="G504" i="20"/>
  <c r="G505" i="20"/>
  <c r="G506" i="20"/>
  <c r="G507" i="20"/>
  <c r="G508" i="20"/>
  <c r="G509" i="20"/>
  <c r="G510" i="20"/>
  <c r="G511" i="20"/>
  <c r="G512" i="20"/>
  <c r="G513" i="20"/>
  <c r="G514" i="20"/>
  <c r="G515" i="20"/>
  <c r="G516" i="20"/>
  <c r="G517" i="20"/>
  <c r="G518" i="20"/>
  <c r="G519" i="20"/>
  <c r="G520" i="20"/>
  <c r="G521" i="20"/>
  <c r="G522" i="20"/>
  <c r="G523" i="20"/>
  <c r="G524" i="20"/>
  <c r="G525" i="20"/>
  <c r="G526" i="20"/>
  <c r="G527" i="20"/>
  <c r="G528" i="20"/>
  <c r="G529" i="20"/>
  <c r="G530" i="20"/>
  <c r="G531" i="20"/>
  <c r="G532" i="20"/>
  <c r="G533" i="20"/>
  <c r="G534" i="20"/>
  <c r="G535" i="20"/>
  <c r="G536" i="20"/>
  <c r="G537" i="20"/>
  <c r="G538" i="20"/>
  <c r="G539" i="20"/>
  <c r="G540" i="20"/>
  <c r="G541" i="20"/>
  <c r="G542" i="20"/>
  <c r="G543" i="20"/>
  <c r="G544" i="20"/>
  <c r="G545" i="20"/>
  <c r="G546" i="20"/>
  <c r="G547" i="20"/>
  <c r="G548" i="20"/>
  <c r="G549" i="20"/>
  <c r="G550" i="20"/>
  <c r="G551" i="20"/>
  <c r="G552" i="20"/>
  <c r="G553" i="20"/>
  <c r="G554" i="20"/>
  <c r="G555" i="20"/>
  <c r="G556" i="20"/>
  <c r="G557" i="20"/>
  <c r="G558" i="20"/>
  <c r="G559" i="20"/>
  <c r="G560" i="20"/>
  <c r="G561" i="20"/>
  <c r="G562" i="20"/>
  <c r="G563" i="20"/>
  <c r="G564" i="20"/>
  <c r="G565" i="20"/>
  <c r="G566" i="20"/>
  <c r="G567" i="20"/>
  <c r="G568" i="20"/>
  <c r="G569" i="20"/>
  <c r="G570" i="20"/>
  <c r="G571" i="20"/>
  <c r="G572" i="20"/>
  <c r="G573" i="20"/>
  <c r="G574" i="20"/>
  <c r="G575" i="20"/>
  <c r="G576" i="20"/>
  <c r="G577" i="20"/>
  <c r="G578" i="20"/>
  <c r="G579" i="20"/>
  <c r="G580" i="20"/>
  <c r="G581" i="20"/>
  <c r="G582" i="20"/>
  <c r="G583" i="20"/>
  <c r="G584" i="20"/>
  <c r="G585" i="20"/>
  <c r="G586" i="20"/>
  <c r="G587" i="20"/>
  <c r="G588" i="20"/>
  <c r="G589" i="20"/>
  <c r="G590" i="20"/>
  <c r="G591" i="20"/>
  <c r="G592" i="20"/>
  <c r="G593" i="20"/>
  <c r="G594" i="20"/>
  <c r="G595" i="20"/>
  <c r="G596" i="20"/>
  <c r="G597" i="20"/>
  <c r="G598" i="20"/>
  <c r="G599" i="20"/>
  <c r="G600" i="20"/>
  <c r="G601" i="20"/>
  <c r="G602" i="20"/>
  <c r="G603" i="20"/>
  <c r="G604" i="20"/>
  <c r="G605" i="20"/>
  <c r="G606" i="20"/>
  <c r="G607" i="20"/>
  <c r="G608" i="20"/>
  <c r="G609" i="20"/>
  <c r="G610" i="20"/>
  <c r="G611" i="20"/>
  <c r="G612" i="20"/>
  <c r="G613" i="20"/>
  <c r="G614" i="20"/>
  <c r="G615" i="20"/>
  <c r="G616" i="20"/>
  <c r="G617" i="20"/>
  <c r="G618" i="20"/>
  <c r="G619" i="20"/>
  <c r="G620" i="20"/>
  <c r="G621" i="20"/>
  <c r="G622" i="20"/>
  <c r="G623" i="20"/>
  <c r="G624" i="20"/>
  <c r="G625" i="20"/>
  <c r="G626" i="20"/>
  <c r="G627" i="20"/>
  <c r="G628" i="20"/>
  <c r="G629" i="20"/>
  <c r="G630" i="20"/>
  <c r="G631" i="20"/>
  <c r="G632" i="20"/>
  <c r="G633" i="20"/>
  <c r="G634" i="20"/>
  <c r="G635" i="20"/>
  <c r="G636" i="20"/>
  <c r="G637" i="20"/>
  <c r="G638" i="20"/>
  <c r="G639" i="20"/>
  <c r="G640" i="20"/>
  <c r="G641" i="20"/>
  <c r="G642" i="20"/>
  <c r="G643" i="20"/>
  <c r="G644" i="20"/>
  <c r="G645" i="20"/>
  <c r="G646" i="20"/>
  <c r="G647" i="20"/>
  <c r="G648" i="20"/>
  <c r="G649" i="20"/>
  <c r="G650" i="20"/>
  <c r="G651" i="20"/>
  <c r="G652" i="20"/>
  <c r="G653" i="20"/>
  <c r="G654" i="20"/>
  <c r="G655" i="20"/>
  <c r="G656" i="20"/>
  <c r="G657" i="20"/>
  <c r="G658" i="20"/>
  <c r="G659" i="20"/>
  <c r="G660" i="20"/>
  <c r="G661" i="20"/>
  <c r="G662" i="20"/>
  <c r="G663" i="20"/>
  <c r="G664" i="20"/>
  <c r="G665" i="20"/>
  <c r="G666" i="20"/>
  <c r="G667" i="20"/>
  <c r="G668" i="20"/>
  <c r="G669" i="20"/>
  <c r="G670" i="20"/>
  <c r="G671" i="20"/>
  <c r="G672" i="20"/>
  <c r="G673" i="20"/>
  <c r="G674" i="20"/>
  <c r="G675" i="20"/>
  <c r="G676" i="20"/>
  <c r="G677" i="20"/>
  <c r="G678" i="20"/>
  <c r="G679" i="20"/>
  <c r="G680" i="20"/>
  <c r="G681" i="20"/>
  <c r="G682" i="20"/>
  <c r="G683" i="20"/>
  <c r="G684" i="20"/>
  <c r="G685" i="20"/>
  <c r="G686" i="20"/>
  <c r="G687" i="20"/>
  <c r="G688" i="20"/>
  <c r="G689" i="20"/>
  <c r="G690" i="20"/>
  <c r="G691" i="20"/>
  <c r="G692" i="20"/>
  <c r="G693" i="20"/>
  <c r="G694" i="20"/>
  <c r="G695" i="20"/>
  <c r="G696" i="20"/>
  <c r="G697" i="20"/>
  <c r="G698" i="20"/>
  <c r="G699" i="20"/>
  <c r="G700" i="20"/>
  <c r="G701" i="20"/>
  <c r="G702" i="20"/>
  <c r="G703" i="20"/>
  <c r="G704" i="20"/>
  <c r="G705" i="20"/>
  <c r="G706" i="20"/>
  <c r="G707" i="20"/>
  <c r="G708" i="20"/>
  <c r="G709" i="20"/>
  <c r="G710" i="20"/>
  <c r="G711" i="20"/>
  <c r="G712" i="20"/>
  <c r="G713" i="20"/>
  <c r="G714" i="20"/>
  <c r="G715" i="20"/>
  <c r="G716" i="20"/>
  <c r="G717" i="20"/>
  <c r="G718" i="20"/>
  <c r="G719" i="20"/>
  <c r="G720" i="20"/>
  <c r="G721" i="20"/>
  <c r="G722" i="20"/>
  <c r="G723" i="20"/>
  <c r="G724" i="20"/>
  <c r="G725" i="20"/>
  <c r="G726" i="20"/>
  <c r="G727" i="20"/>
  <c r="G728" i="20"/>
  <c r="G729" i="20"/>
  <c r="G730" i="20"/>
  <c r="G731" i="20"/>
  <c r="G732" i="20"/>
  <c r="G733" i="20"/>
  <c r="G734" i="20"/>
  <c r="G735" i="20"/>
  <c r="G736" i="20"/>
  <c r="G737" i="20"/>
  <c r="G738" i="20"/>
  <c r="G739" i="20"/>
  <c r="G740" i="20"/>
  <c r="G741" i="20"/>
  <c r="G742" i="20"/>
  <c r="G743" i="20"/>
  <c r="G744" i="20"/>
  <c r="G745" i="20"/>
  <c r="G746" i="20"/>
  <c r="G747" i="20"/>
  <c r="G748" i="20"/>
  <c r="G749" i="20"/>
  <c r="G750" i="20"/>
  <c r="G751" i="20"/>
  <c r="G752" i="20"/>
  <c r="G753" i="20"/>
  <c r="G754" i="20"/>
  <c r="G755" i="20"/>
  <c r="G756" i="20"/>
  <c r="G757" i="20"/>
  <c r="G758" i="20"/>
  <c r="G759" i="20"/>
  <c r="G760" i="20"/>
  <c r="G761" i="20"/>
  <c r="G762" i="20"/>
  <c r="G763" i="20"/>
  <c r="G764" i="20"/>
  <c r="G765" i="20"/>
  <c r="G766" i="20"/>
  <c r="G767" i="20"/>
  <c r="G768" i="20"/>
  <c r="G769" i="20"/>
  <c r="G770" i="20"/>
  <c r="G771" i="20"/>
  <c r="G772" i="20"/>
  <c r="G773" i="20"/>
  <c r="G774" i="20"/>
  <c r="G775" i="20"/>
  <c r="G776" i="20"/>
  <c r="G777" i="20"/>
  <c r="G778" i="20"/>
  <c r="G779" i="20"/>
  <c r="G780" i="20"/>
  <c r="G781" i="20"/>
  <c r="G782" i="20"/>
  <c r="G783" i="20"/>
  <c r="G784" i="20"/>
  <c r="G785" i="20"/>
  <c r="G786" i="20"/>
  <c r="G787" i="20"/>
  <c r="G788" i="20"/>
  <c r="G789" i="20"/>
  <c r="G790" i="20"/>
  <c r="G791" i="20"/>
  <c r="G792" i="20"/>
  <c r="G793" i="20"/>
  <c r="G794" i="20"/>
  <c r="G795" i="20"/>
  <c r="G796" i="20"/>
  <c r="G797" i="20"/>
  <c r="G798" i="20"/>
  <c r="G799" i="20"/>
  <c r="G800" i="20"/>
  <c r="G801" i="20"/>
  <c r="G802" i="20"/>
  <c r="G803" i="20"/>
  <c r="G804" i="20"/>
  <c r="G805" i="20"/>
  <c r="G806" i="20"/>
  <c r="G807" i="20"/>
  <c r="G808" i="20"/>
  <c r="G809" i="20"/>
  <c r="G810" i="20"/>
  <c r="G811" i="20"/>
  <c r="G812" i="20"/>
  <c r="G813" i="20"/>
  <c r="G814" i="20"/>
  <c r="G815" i="20"/>
  <c r="G816" i="20"/>
  <c r="G817" i="20"/>
  <c r="G818" i="20"/>
  <c r="G819" i="20"/>
  <c r="G820" i="20"/>
  <c r="G821" i="20"/>
  <c r="G822" i="20"/>
  <c r="G823" i="20"/>
  <c r="G824" i="20"/>
  <c r="G825" i="20"/>
  <c r="G826" i="20"/>
  <c r="G827" i="20"/>
  <c r="G828" i="20"/>
  <c r="G829" i="20"/>
  <c r="G830" i="20"/>
  <c r="G831" i="20"/>
  <c r="G832" i="20"/>
  <c r="G833" i="20"/>
  <c r="G834" i="20"/>
  <c r="G835" i="20"/>
  <c r="G836" i="20"/>
  <c r="G837" i="20"/>
  <c r="G838" i="20"/>
  <c r="G839" i="20"/>
  <c r="G840" i="20"/>
  <c r="G841" i="20"/>
  <c r="G842" i="20"/>
  <c r="G843" i="20"/>
  <c r="G844" i="20"/>
  <c r="G845" i="20"/>
  <c r="G846" i="20"/>
  <c r="G847" i="20"/>
  <c r="G848" i="20"/>
  <c r="G849" i="20"/>
  <c r="G850" i="20"/>
  <c r="G851" i="20"/>
  <c r="G852" i="20"/>
  <c r="G853" i="20"/>
  <c r="G854" i="20"/>
  <c r="G855" i="20"/>
  <c r="G856" i="20"/>
  <c r="G857" i="20"/>
  <c r="G858" i="20"/>
  <c r="G859" i="20"/>
  <c r="G860" i="20"/>
  <c r="G861" i="20"/>
  <c r="G862" i="20"/>
  <c r="G863" i="20"/>
  <c r="G864" i="20"/>
  <c r="G865" i="20"/>
  <c r="G866" i="20"/>
  <c r="G867" i="20"/>
  <c r="G868" i="20"/>
  <c r="G869" i="20"/>
  <c r="G870" i="20"/>
  <c r="G871" i="20"/>
  <c r="G872" i="20"/>
  <c r="G873" i="20"/>
  <c r="G874" i="20"/>
  <c r="G875" i="20"/>
  <c r="G876" i="20"/>
  <c r="G877" i="20"/>
  <c r="G878" i="20"/>
  <c r="G879" i="20"/>
  <c r="G880" i="20"/>
  <c r="G881" i="20"/>
  <c r="G882" i="20"/>
  <c r="G883" i="20"/>
  <c r="G884" i="20"/>
  <c r="G885" i="20"/>
  <c r="G886" i="20"/>
  <c r="G887" i="20"/>
  <c r="G888" i="20"/>
  <c r="G889" i="20"/>
  <c r="G890" i="20"/>
  <c r="G891" i="20"/>
  <c r="G892" i="20"/>
  <c r="G893" i="20"/>
  <c r="G894" i="20"/>
  <c r="G895" i="20"/>
  <c r="G896" i="20"/>
  <c r="G897" i="20"/>
  <c r="G898" i="20"/>
  <c r="G899" i="20"/>
  <c r="G900" i="20"/>
  <c r="G901" i="20"/>
  <c r="G902" i="20"/>
  <c r="G903" i="20"/>
  <c r="G904" i="20"/>
  <c r="G905" i="20"/>
  <c r="G906" i="20"/>
  <c r="G907" i="20"/>
  <c r="G908" i="20"/>
  <c r="G909" i="20"/>
  <c r="G910" i="20"/>
  <c r="G911" i="20"/>
  <c r="G912" i="20"/>
  <c r="G913" i="20"/>
  <c r="G914" i="20"/>
  <c r="G915" i="20"/>
  <c r="G916" i="20"/>
  <c r="G917" i="20"/>
  <c r="G918" i="20"/>
  <c r="G919" i="20"/>
  <c r="G920" i="20"/>
  <c r="G921" i="20"/>
  <c r="G922" i="20"/>
  <c r="G923" i="20"/>
  <c r="G924" i="20"/>
  <c r="G925" i="20"/>
  <c r="G926" i="20"/>
  <c r="G927" i="20"/>
  <c r="G928" i="20"/>
  <c r="G929" i="20"/>
  <c r="G930" i="20"/>
  <c r="G931" i="20"/>
  <c r="G932" i="20"/>
  <c r="G933" i="20"/>
  <c r="G934" i="20"/>
  <c r="G935" i="20"/>
  <c r="G936" i="20"/>
  <c r="G937" i="20"/>
  <c r="G938" i="20"/>
  <c r="G939" i="20"/>
  <c r="G940" i="20"/>
  <c r="G941" i="20"/>
  <c r="G942" i="20"/>
  <c r="G943" i="20"/>
  <c r="G944" i="20"/>
  <c r="G945" i="20"/>
  <c r="G946" i="20"/>
  <c r="G947" i="20"/>
  <c r="G948" i="20"/>
  <c r="G949" i="20"/>
  <c r="G950" i="20"/>
  <c r="G951" i="20"/>
  <c r="G952" i="20"/>
  <c r="G953" i="20"/>
  <c r="G954" i="20"/>
  <c r="G955" i="20"/>
  <c r="G956" i="20"/>
  <c r="G957" i="20"/>
  <c r="G958" i="20"/>
  <c r="G959" i="20"/>
  <c r="G960" i="20"/>
  <c r="G961" i="20"/>
  <c r="G962" i="20"/>
  <c r="G963" i="20"/>
  <c r="G964" i="20"/>
  <c r="G965" i="20"/>
  <c r="G966" i="20"/>
  <c r="G967" i="20"/>
  <c r="G968" i="20"/>
  <c r="G969" i="20"/>
  <c r="G970" i="20"/>
  <c r="G971" i="20"/>
  <c r="G972" i="20"/>
  <c r="G973" i="20"/>
  <c r="G974" i="20"/>
  <c r="G975" i="20"/>
  <c r="G976" i="20"/>
  <c r="G977" i="20"/>
  <c r="G978" i="20"/>
  <c r="G979" i="20"/>
  <c r="G980" i="20"/>
  <c r="G981" i="20"/>
  <c r="G982" i="20"/>
  <c r="G983" i="20"/>
  <c r="G984" i="20"/>
  <c r="G985" i="20"/>
  <c r="G986" i="20"/>
  <c r="G987" i="20"/>
  <c r="G988" i="20"/>
  <c r="G989" i="20"/>
  <c r="G990" i="20"/>
  <c r="G991" i="20"/>
  <c r="G992" i="20"/>
  <c r="G993" i="20"/>
  <c r="G994" i="20"/>
  <c r="G995" i="20"/>
  <c r="G996" i="20"/>
  <c r="G997" i="20"/>
  <c r="G998" i="20"/>
  <c r="G999" i="20"/>
  <c r="G1000" i="20"/>
  <c r="G1001" i="20"/>
  <c r="G1002" i="20"/>
  <c r="G1003" i="20"/>
  <c r="G1004" i="20"/>
  <c r="G1005" i="20"/>
  <c r="G1006" i="20"/>
  <c r="G1007" i="20"/>
  <c r="G1008" i="20"/>
  <c r="G1009" i="20"/>
  <c r="G1010" i="20"/>
  <c r="G1011" i="20"/>
  <c r="G1012" i="20"/>
  <c r="G1013" i="20"/>
  <c r="G1014" i="20"/>
  <c r="G1015" i="20"/>
  <c r="G1016" i="20"/>
  <c r="G1017" i="20"/>
  <c r="G1018" i="20"/>
  <c r="G1019" i="20"/>
  <c r="G1020" i="20"/>
  <c r="G1021" i="20"/>
  <c r="G1022" i="20"/>
  <c r="G1023" i="20"/>
  <c r="G1024" i="20"/>
  <c r="G1025" i="20"/>
  <c r="G1026" i="20"/>
  <c r="G1027" i="20"/>
  <c r="G1028" i="20"/>
  <c r="G1029" i="20"/>
  <c r="G1030" i="20"/>
  <c r="G1031" i="20"/>
  <c r="G1032" i="20"/>
  <c r="G1033" i="20"/>
  <c r="G1034" i="20"/>
  <c r="G1035" i="20"/>
  <c r="G1036" i="20"/>
  <c r="G1037" i="20"/>
  <c r="G1038" i="20"/>
  <c r="G1039" i="20"/>
  <c r="G1040" i="20"/>
  <c r="G1041" i="20"/>
  <c r="G1042" i="20"/>
  <c r="G1043" i="20"/>
  <c r="G1044" i="20"/>
  <c r="G1045" i="20"/>
  <c r="G1046" i="20"/>
  <c r="G1047" i="20"/>
  <c r="G1048" i="20"/>
  <c r="G1049" i="20"/>
  <c r="G1050" i="20"/>
  <c r="G1051" i="20"/>
  <c r="G1052" i="20"/>
  <c r="G1053" i="20"/>
  <c r="G1054" i="20"/>
  <c r="G1055" i="20"/>
  <c r="G1056" i="20"/>
  <c r="G1057" i="20"/>
  <c r="G1058" i="20"/>
  <c r="G1059" i="20"/>
  <c r="G1060" i="20"/>
  <c r="G1061" i="20"/>
  <c r="G1062" i="20"/>
  <c r="G1063" i="20"/>
  <c r="G1064" i="20"/>
  <c r="G1065" i="20"/>
  <c r="G1066" i="20"/>
  <c r="G1067" i="20"/>
  <c r="G1068" i="20"/>
  <c r="G1069" i="20"/>
  <c r="G1070" i="20"/>
  <c r="G1071" i="20"/>
  <c r="G1072" i="20"/>
  <c r="G1073" i="20"/>
  <c r="G1074" i="20"/>
  <c r="G1075" i="20"/>
  <c r="G1076" i="20"/>
  <c r="G1077" i="20"/>
  <c r="G1078" i="20"/>
  <c r="G1079" i="20"/>
  <c r="G1080" i="20"/>
  <c r="G1081" i="20"/>
  <c r="G1082" i="20"/>
  <c r="G1083" i="20"/>
  <c r="G1084" i="20"/>
  <c r="G1085" i="20"/>
  <c r="G1086" i="20"/>
  <c r="G1087" i="20"/>
  <c r="G1088" i="20"/>
  <c r="G1089" i="20"/>
  <c r="G1090" i="20"/>
  <c r="G1091" i="20"/>
  <c r="G1092" i="20"/>
  <c r="G1093" i="20"/>
  <c r="G1094" i="20"/>
  <c r="G1095" i="20"/>
  <c r="G1096" i="20"/>
  <c r="G1097" i="20"/>
  <c r="G1098" i="20"/>
  <c r="G1099" i="20"/>
  <c r="G1100" i="20"/>
  <c r="G1101" i="20"/>
  <c r="G1102" i="20"/>
  <c r="G1103" i="20"/>
  <c r="G1104" i="20"/>
  <c r="G1105" i="20"/>
  <c r="G1106" i="20"/>
  <c r="G1107" i="20"/>
  <c r="G1108" i="20"/>
  <c r="G1109" i="20"/>
  <c r="G1110" i="20"/>
  <c r="G1111" i="20"/>
  <c r="G1112" i="20"/>
  <c r="G1113" i="20"/>
  <c r="G1114" i="20"/>
  <c r="G1115" i="20"/>
  <c r="G1116" i="20"/>
  <c r="G1117" i="20"/>
  <c r="G1118" i="20"/>
  <c r="G1119" i="20"/>
  <c r="G1120" i="20"/>
  <c r="G1121" i="20"/>
  <c r="G1122" i="20"/>
  <c r="G1123" i="20"/>
  <c r="G1124" i="20"/>
  <c r="G1125" i="20"/>
  <c r="G1126" i="20"/>
  <c r="G1127" i="20"/>
  <c r="G1128" i="20"/>
  <c r="G1129" i="20"/>
  <c r="G1130" i="20"/>
  <c r="G1131" i="20"/>
  <c r="G1132" i="20"/>
  <c r="G1133" i="20"/>
  <c r="G1134" i="20"/>
  <c r="G1135" i="20"/>
  <c r="G1136" i="20"/>
  <c r="G1137" i="20"/>
  <c r="G1138" i="20"/>
  <c r="G1139" i="20"/>
  <c r="G1140" i="20"/>
  <c r="G1141" i="20"/>
  <c r="G1142" i="20"/>
  <c r="G1143" i="20"/>
  <c r="G1144" i="20"/>
  <c r="G1145" i="20"/>
  <c r="G1146" i="20"/>
  <c r="G1147" i="20"/>
  <c r="G1148" i="20"/>
  <c r="G1149" i="20"/>
  <c r="G1150" i="20"/>
  <c r="G1151" i="20"/>
  <c r="G1152" i="20"/>
  <c r="G1153" i="20"/>
  <c r="G1154" i="20"/>
  <c r="G1155" i="20"/>
  <c r="G1156" i="20"/>
  <c r="G1157" i="20"/>
  <c r="G1158" i="20"/>
  <c r="G1159" i="20"/>
  <c r="G1160" i="20"/>
  <c r="G1161" i="20"/>
  <c r="G1162" i="20"/>
  <c r="G1163" i="20"/>
  <c r="G1164" i="20"/>
  <c r="G1165" i="20"/>
  <c r="G1166" i="20"/>
  <c r="G1167" i="20"/>
  <c r="G1168" i="20"/>
  <c r="G1169" i="20"/>
  <c r="G1170" i="20"/>
  <c r="G1171" i="20"/>
  <c r="G1172" i="20"/>
  <c r="G1173" i="20"/>
  <c r="G1174" i="20"/>
  <c r="G1175" i="20"/>
  <c r="G1176" i="20"/>
  <c r="G1177" i="20"/>
  <c r="G1178" i="20"/>
  <c r="G1179" i="20"/>
  <c r="G1180" i="20"/>
  <c r="G1181" i="20"/>
  <c r="G1182" i="20"/>
  <c r="G1183" i="20"/>
  <c r="G1184" i="20"/>
  <c r="G1185" i="20"/>
  <c r="G1186" i="20"/>
  <c r="G1187" i="20"/>
  <c r="G1188" i="20"/>
  <c r="G1189" i="20"/>
  <c r="G1190" i="20"/>
  <c r="G1191" i="20"/>
  <c r="G1192" i="20"/>
  <c r="G1193" i="20"/>
  <c r="G1194" i="20"/>
  <c r="G1195" i="20"/>
  <c r="G1196" i="20"/>
  <c r="G1197" i="20"/>
  <c r="G1198" i="20"/>
  <c r="G1199" i="20"/>
  <c r="G1200" i="20"/>
  <c r="G1201" i="20"/>
  <c r="G1202" i="20"/>
  <c r="G1203" i="20"/>
  <c r="G1204" i="20"/>
  <c r="G1205" i="20"/>
  <c r="G1206" i="20"/>
  <c r="G1207" i="20"/>
  <c r="G1208" i="20"/>
  <c r="G1209" i="20"/>
  <c r="G1210" i="20"/>
  <c r="G1211" i="20"/>
  <c r="G1212" i="20"/>
  <c r="G1213" i="20"/>
  <c r="G1214" i="20"/>
  <c r="G1215" i="20"/>
  <c r="G1216" i="20"/>
  <c r="G1217" i="20"/>
  <c r="G1218" i="20"/>
  <c r="G1219" i="20"/>
  <c r="G1220" i="20"/>
  <c r="G1221" i="20"/>
  <c r="G1222" i="20"/>
  <c r="G1223" i="20"/>
  <c r="G1224" i="20"/>
  <c r="G1225" i="20"/>
  <c r="G1226" i="20"/>
  <c r="G1227" i="20"/>
  <c r="G1228" i="20"/>
  <c r="G1229" i="20"/>
  <c r="G1230" i="20"/>
  <c r="G1231" i="20"/>
  <c r="G1232" i="20"/>
  <c r="G1233" i="20"/>
  <c r="G1234" i="20"/>
  <c r="G1235" i="20"/>
  <c r="G1236" i="20"/>
  <c r="G1237" i="20"/>
  <c r="G1238" i="20"/>
  <c r="G1239" i="20"/>
  <c r="G1240" i="20"/>
  <c r="G1241" i="20"/>
  <c r="G1242" i="20"/>
  <c r="G1243" i="20"/>
  <c r="G1244" i="20"/>
  <c r="G1245" i="20"/>
  <c r="G1246" i="20"/>
  <c r="G1247" i="20"/>
  <c r="G1248" i="20"/>
  <c r="G1249" i="20"/>
  <c r="G1250" i="20"/>
  <c r="G1251" i="20"/>
  <c r="G1252" i="20"/>
  <c r="G1253" i="20"/>
  <c r="G1254" i="20"/>
  <c r="G1255" i="20"/>
  <c r="G1256" i="20"/>
  <c r="G1257" i="20"/>
  <c r="G1258" i="20"/>
  <c r="G1259" i="20"/>
  <c r="G1260" i="20"/>
  <c r="G1261" i="20"/>
  <c r="G1262" i="20"/>
  <c r="G1263" i="20"/>
  <c r="G1264" i="20"/>
  <c r="G1265" i="20"/>
  <c r="G1266" i="20"/>
  <c r="G1267" i="20"/>
  <c r="G1268" i="20"/>
  <c r="G1269" i="20"/>
  <c r="G1270" i="20"/>
  <c r="G1271" i="20"/>
  <c r="G1272" i="20"/>
  <c r="G1273" i="20"/>
  <c r="G1274" i="20"/>
  <c r="G1275" i="20"/>
  <c r="G1276" i="20"/>
  <c r="G1277" i="20"/>
  <c r="G1278" i="20"/>
  <c r="G1279" i="20"/>
  <c r="G1280" i="20"/>
  <c r="G1281" i="20"/>
  <c r="G1282" i="20"/>
  <c r="G1283" i="20"/>
  <c r="G1284" i="20"/>
  <c r="G1285" i="20"/>
  <c r="G1286" i="20"/>
  <c r="G1287" i="20"/>
  <c r="G1288" i="20"/>
  <c r="G1289" i="20"/>
  <c r="G1290" i="20"/>
  <c r="G1291" i="20"/>
  <c r="G1292" i="20"/>
  <c r="G1293" i="20"/>
  <c r="G1294" i="20"/>
  <c r="G1295" i="20"/>
  <c r="G1296" i="20"/>
  <c r="G1297" i="20"/>
  <c r="G1298" i="20"/>
  <c r="G1299" i="20"/>
  <c r="G1300" i="20"/>
  <c r="G1301" i="20"/>
  <c r="G1302" i="20"/>
  <c r="G1303" i="20"/>
  <c r="G1304" i="20"/>
  <c r="G1305" i="20"/>
  <c r="G1306" i="20"/>
  <c r="G1307" i="20"/>
  <c r="G1308" i="20"/>
  <c r="G1309" i="20"/>
  <c r="G1310" i="20"/>
  <c r="G1311" i="20"/>
  <c r="G1312" i="20"/>
  <c r="G1313" i="20"/>
  <c r="G1314" i="20"/>
  <c r="G1315" i="20"/>
  <c r="G1316" i="20"/>
  <c r="G1317" i="20"/>
  <c r="G1318" i="20"/>
  <c r="G1319" i="20"/>
  <c r="G1320" i="20"/>
  <c r="G1321" i="20"/>
  <c r="G1322" i="20"/>
  <c r="G1323" i="20"/>
  <c r="G1324" i="20"/>
  <c r="G1325" i="20"/>
  <c r="G1326" i="20"/>
  <c r="G1327" i="20"/>
  <c r="G1328" i="20"/>
  <c r="G1329" i="20"/>
  <c r="G1330" i="20"/>
  <c r="G1331" i="20"/>
  <c r="G1332" i="20"/>
  <c r="G1333" i="20"/>
  <c r="G1334" i="20"/>
  <c r="G1335" i="20"/>
  <c r="G1336" i="20"/>
  <c r="G1337" i="20"/>
  <c r="G1338" i="20"/>
  <c r="G1339" i="20"/>
  <c r="G1340" i="20"/>
  <c r="G1341" i="20"/>
  <c r="G1342" i="20"/>
  <c r="G1343" i="20"/>
  <c r="G1344" i="20"/>
  <c r="G1345" i="20"/>
  <c r="G1346" i="20"/>
  <c r="G1347" i="20"/>
  <c r="G1348" i="20"/>
  <c r="G1349" i="20"/>
  <c r="G1350" i="20"/>
  <c r="G1351" i="20"/>
  <c r="G1352" i="20"/>
  <c r="G1353" i="20"/>
  <c r="G1354" i="20"/>
  <c r="G1355" i="20"/>
  <c r="G1356" i="20"/>
  <c r="G1357" i="20"/>
  <c r="G1358" i="20"/>
  <c r="G1359" i="20"/>
  <c r="G1360" i="20"/>
  <c r="G1361" i="20"/>
  <c r="G1362" i="20"/>
  <c r="G1363" i="20"/>
  <c r="G1364" i="20"/>
  <c r="G1365" i="20"/>
  <c r="G1366" i="20"/>
  <c r="G1367" i="20"/>
  <c r="G1368" i="20"/>
  <c r="G1369" i="20"/>
  <c r="G1370" i="20"/>
  <c r="G1371" i="20"/>
  <c r="G1372" i="20"/>
  <c r="G1373" i="20"/>
  <c r="G1374" i="20"/>
  <c r="G1375" i="20"/>
  <c r="G1376" i="20"/>
  <c r="G1377" i="20"/>
  <c r="G1378" i="20"/>
  <c r="G1379" i="20"/>
  <c r="G1380" i="20"/>
  <c r="G1381" i="20"/>
  <c r="G1382" i="20"/>
  <c r="G1383" i="20"/>
  <c r="G1384" i="20"/>
  <c r="G1385" i="20"/>
  <c r="G1386" i="20"/>
  <c r="G1387" i="20"/>
  <c r="G1388" i="20"/>
  <c r="G1389" i="20"/>
  <c r="G1390" i="20"/>
  <c r="G1391" i="20"/>
  <c r="G1392" i="20"/>
  <c r="G1393" i="20"/>
  <c r="G1394" i="20"/>
  <c r="G1395" i="20"/>
  <c r="G1396" i="20"/>
  <c r="G1397" i="20"/>
  <c r="G1398" i="20"/>
  <c r="G1399" i="20"/>
  <c r="G1400" i="20"/>
  <c r="G1401" i="20"/>
  <c r="G1402" i="20"/>
  <c r="G1403" i="20"/>
  <c r="G1404" i="20"/>
  <c r="G1405" i="20"/>
  <c r="G1406" i="20"/>
  <c r="G1407" i="20"/>
  <c r="G1408" i="20"/>
  <c r="G1409" i="20"/>
  <c r="G1410" i="20"/>
  <c r="G1411" i="20"/>
  <c r="G1412" i="20"/>
  <c r="G1413" i="20"/>
  <c r="G1414" i="20"/>
  <c r="G1415" i="20"/>
  <c r="G1416" i="20"/>
  <c r="G1417" i="20"/>
  <c r="G1418" i="20"/>
  <c r="G1419" i="20"/>
  <c r="G1420" i="20"/>
  <c r="G1421" i="20"/>
  <c r="G1422" i="20"/>
  <c r="G1423" i="20"/>
  <c r="G1424" i="20"/>
  <c r="G1425" i="20"/>
  <c r="G1426" i="20"/>
  <c r="G1427" i="20"/>
  <c r="G1428" i="20"/>
  <c r="G1429" i="20"/>
  <c r="G1430" i="20"/>
  <c r="G1431" i="20"/>
  <c r="G1432" i="20"/>
  <c r="G1433" i="20"/>
  <c r="G1434" i="20"/>
  <c r="G1435" i="20"/>
  <c r="G1436" i="20"/>
  <c r="G1437" i="20"/>
  <c r="G1438" i="20"/>
  <c r="G1439" i="20"/>
  <c r="G1440" i="20"/>
  <c r="G1441" i="20"/>
  <c r="G1442" i="20"/>
  <c r="G1443" i="20"/>
  <c r="G1444" i="20"/>
  <c r="G1445" i="20"/>
  <c r="G1446" i="20"/>
  <c r="G1447" i="20"/>
  <c r="G1448" i="20"/>
  <c r="G1449" i="20"/>
  <c r="G1450" i="20"/>
  <c r="G1451" i="20"/>
  <c r="G1452" i="20"/>
  <c r="G1453" i="20"/>
  <c r="G1454" i="20"/>
  <c r="G1455" i="20"/>
  <c r="G1456" i="20"/>
  <c r="G1457" i="20"/>
  <c r="G1458" i="20"/>
  <c r="G1459" i="20"/>
  <c r="G1460" i="20"/>
  <c r="G1461" i="20"/>
  <c r="G1462" i="20"/>
  <c r="G1463" i="20"/>
  <c r="G1464" i="20"/>
  <c r="G1465" i="20"/>
  <c r="G1466" i="20"/>
  <c r="G1467" i="20"/>
  <c r="G1468" i="20"/>
  <c r="G1469" i="20"/>
  <c r="G1470" i="20"/>
  <c r="G1471" i="20"/>
  <c r="G1472" i="20"/>
  <c r="G1473" i="20"/>
  <c r="G1474" i="20"/>
  <c r="G1475" i="20"/>
  <c r="G1476" i="20"/>
  <c r="G1477" i="20"/>
  <c r="G1478" i="20"/>
  <c r="G1479" i="20"/>
  <c r="G1480" i="20"/>
  <c r="G1481" i="20"/>
  <c r="G1482" i="20"/>
  <c r="G1483" i="20"/>
  <c r="G1484" i="20"/>
  <c r="G1485" i="20"/>
  <c r="G1486" i="20"/>
  <c r="G1487" i="20"/>
  <c r="G1488" i="20"/>
  <c r="G1489" i="20"/>
  <c r="G1490" i="20"/>
  <c r="G1491" i="20"/>
  <c r="G1492" i="20"/>
  <c r="G1493" i="20"/>
  <c r="G1494" i="20"/>
  <c r="G1495" i="20"/>
  <c r="G1496" i="20"/>
  <c r="G1497" i="20"/>
  <c r="G1498" i="20"/>
  <c r="G1499" i="20"/>
  <c r="G1500" i="20"/>
  <c r="G1501" i="20"/>
  <c r="G1502" i="20"/>
  <c r="G1503" i="20"/>
  <c r="G1504" i="20"/>
  <c r="G1505" i="20"/>
  <c r="G1506" i="20"/>
  <c r="G1507" i="20"/>
  <c r="G1508" i="20"/>
  <c r="G1509" i="20"/>
  <c r="G1510" i="20"/>
  <c r="G1511" i="20"/>
  <c r="G1512" i="20"/>
  <c r="G1513" i="20"/>
  <c r="G1514" i="20"/>
  <c r="G1515" i="20"/>
  <c r="G1516" i="20"/>
  <c r="G1517" i="20"/>
  <c r="G1518" i="20"/>
  <c r="G1519" i="20"/>
  <c r="G1520" i="20"/>
  <c r="G1521" i="20"/>
  <c r="G1522" i="20"/>
  <c r="G1523" i="20"/>
  <c r="G1524" i="20"/>
  <c r="G1525" i="20"/>
  <c r="G1526" i="20"/>
  <c r="G1527" i="20"/>
  <c r="G1528" i="20"/>
  <c r="G1529" i="20"/>
  <c r="G1530" i="20"/>
  <c r="G1531" i="20"/>
  <c r="G1532" i="20"/>
  <c r="G1533" i="20"/>
  <c r="G1534" i="20"/>
  <c r="G1535" i="20"/>
  <c r="G1536" i="20"/>
  <c r="G1537" i="20"/>
  <c r="G1538" i="20"/>
  <c r="G1539" i="20"/>
  <c r="G1540" i="20"/>
  <c r="G1541" i="20"/>
  <c r="G1542" i="20"/>
  <c r="G1543" i="20"/>
  <c r="G1544" i="20"/>
  <c r="G1545" i="20"/>
  <c r="G1546" i="20"/>
  <c r="G1547" i="20"/>
  <c r="G1548" i="20"/>
  <c r="G1549" i="20"/>
  <c r="G1550" i="20"/>
  <c r="G1551" i="20"/>
  <c r="G1552" i="20"/>
  <c r="G1553" i="20"/>
  <c r="G1554" i="20"/>
  <c r="G1555" i="20"/>
  <c r="G1556" i="20"/>
  <c r="G1557" i="20"/>
  <c r="G1558" i="20"/>
  <c r="G1559" i="20"/>
  <c r="G1560" i="20"/>
  <c r="G1561" i="20"/>
  <c r="G1562" i="20"/>
  <c r="G1563" i="20"/>
  <c r="G1564" i="20"/>
  <c r="G1565" i="20"/>
  <c r="G1566" i="20"/>
  <c r="G1567" i="20"/>
  <c r="G1568" i="20"/>
  <c r="G1569" i="20"/>
  <c r="G1570" i="20"/>
  <c r="G1571" i="20"/>
  <c r="G1572" i="20"/>
  <c r="G1573" i="20"/>
  <c r="G1574" i="20"/>
  <c r="G1575" i="20"/>
  <c r="G1576" i="20"/>
  <c r="G1577" i="20"/>
  <c r="G1578" i="20"/>
  <c r="G1579" i="20"/>
  <c r="G1580" i="20"/>
  <c r="G1581" i="20"/>
  <c r="G1582" i="20"/>
  <c r="G1583" i="20"/>
  <c r="G1584" i="20"/>
  <c r="G1585" i="20"/>
  <c r="G1586" i="20"/>
  <c r="G1587" i="20"/>
  <c r="G1588" i="20"/>
  <c r="G1589" i="20"/>
  <c r="G1590" i="20"/>
  <c r="G1591" i="20"/>
  <c r="G1592" i="20"/>
  <c r="G1593" i="20"/>
  <c r="G1594" i="20"/>
  <c r="G1595" i="20"/>
  <c r="G1596" i="20"/>
  <c r="G1597" i="20"/>
  <c r="G1598" i="20"/>
  <c r="G1599" i="20"/>
  <c r="G1600" i="20"/>
  <c r="G1601" i="20"/>
  <c r="G1602" i="20"/>
  <c r="G1603" i="20"/>
  <c r="G1604" i="20"/>
  <c r="G1605" i="20"/>
  <c r="G1606" i="20"/>
  <c r="G1607" i="20"/>
  <c r="G1608" i="20"/>
  <c r="G1609" i="20"/>
  <c r="G1610" i="20"/>
  <c r="G1611" i="20"/>
  <c r="G1612" i="20"/>
  <c r="G1613" i="20"/>
  <c r="G1614" i="20"/>
  <c r="G1615" i="20"/>
  <c r="G1616" i="20"/>
  <c r="G1617" i="20"/>
  <c r="G1618" i="20"/>
  <c r="G1619" i="20"/>
  <c r="G1620" i="20"/>
  <c r="G1621" i="20"/>
  <c r="G1622" i="20"/>
  <c r="G1623" i="20"/>
  <c r="G1624" i="20"/>
  <c r="G1625" i="20"/>
  <c r="G1626" i="20"/>
  <c r="G1627" i="20"/>
  <c r="G1628" i="20"/>
  <c r="G1629" i="20"/>
  <c r="G1630" i="20"/>
  <c r="G1631" i="20"/>
  <c r="G1632" i="20"/>
  <c r="G1633" i="20"/>
  <c r="G1634" i="20"/>
  <c r="G1635" i="20"/>
  <c r="G1636" i="20"/>
  <c r="G1637" i="20"/>
  <c r="G1638" i="20"/>
  <c r="G1639" i="20"/>
  <c r="G1640" i="20"/>
  <c r="G1641" i="20"/>
  <c r="G1642" i="20"/>
  <c r="G1643" i="20"/>
  <c r="G1644" i="20"/>
  <c r="G1645" i="20"/>
  <c r="G1646" i="20"/>
  <c r="G1647" i="20"/>
  <c r="G1648" i="20"/>
  <c r="G1649" i="20"/>
  <c r="G1650" i="20"/>
  <c r="G1651" i="20"/>
  <c r="G1652" i="20"/>
  <c r="G1653" i="20"/>
  <c r="G1654" i="20"/>
  <c r="G1655" i="20"/>
  <c r="G1656" i="20"/>
  <c r="G1657" i="20"/>
  <c r="G1658" i="20"/>
  <c r="G1659" i="20"/>
  <c r="G1660" i="20"/>
  <c r="G1661" i="20"/>
  <c r="G1662" i="20"/>
  <c r="G1663" i="20"/>
  <c r="G1664" i="20"/>
  <c r="G1665" i="20"/>
  <c r="G1666" i="20"/>
  <c r="G1667" i="20"/>
  <c r="G1668" i="20"/>
  <c r="G1669" i="20"/>
  <c r="G1670" i="20"/>
  <c r="G1671" i="20"/>
  <c r="G1672" i="20"/>
  <c r="G1673" i="20"/>
  <c r="G1674" i="20"/>
  <c r="G1675" i="20"/>
  <c r="G1676" i="20"/>
  <c r="G1677" i="20"/>
  <c r="G1678" i="20"/>
  <c r="G1679" i="20"/>
  <c r="G1680" i="20"/>
  <c r="G1681" i="20"/>
  <c r="G1682" i="20"/>
  <c r="G1683" i="20"/>
  <c r="G1684" i="20"/>
  <c r="G1685" i="20"/>
  <c r="G1686" i="20"/>
  <c r="G1687" i="20"/>
  <c r="G1688" i="20"/>
  <c r="G1689" i="20"/>
  <c r="G1690" i="20"/>
  <c r="G1691" i="20"/>
  <c r="G1692" i="20"/>
  <c r="G1693" i="20"/>
  <c r="G1694" i="20"/>
  <c r="G1695" i="20"/>
  <c r="G1696" i="20"/>
  <c r="G1697" i="20"/>
  <c r="G1698" i="20"/>
  <c r="G1699" i="20"/>
  <c r="G1700" i="20"/>
  <c r="G1701" i="20"/>
  <c r="G1702" i="20"/>
  <c r="G1703" i="20"/>
  <c r="G1704" i="20"/>
  <c r="G1705" i="20"/>
  <c r="G1706" i="20"/>
  <c r="G1707" i="20"/>
  <c r="G1708" i="20"/>
  <c r="G1709" i="20"/>
  <c r="G1710" i="20"/>
  <c r="G1711" i="20"/>
  <c r="G1712" i="20"/>
  <c r="G1713" i="20"/>
  <c r="G1714" i="20"/>
  <c r="G1715" i="20"/>
  <c r="G1716" i="20"/>
  <c r="G1717" i="20"/>
  <c r="G1718" i="20"/>
  <c r="G1719" i="20"/>
  <c r="G1720" i="20"/>
  <c r="G1721" i="20"/>
  <c r="G1722" i="20"/>
  <c r="G1723" i="20"/>
  <c r="G1724" i="20"/>
  <c r="G1725" i="20"/>
  <c r="G1726" i="20"/>
  <c r="G1727" i="20"/>
  <c r="G1728" i="20"/>
  <c r="G1729" i="20"/>
  <c r="G1730" i="20"/>
  <c r="G1731" i="20"/>
  <c r="G1732" i="20"/>
  <c r="G1733" i="20"/>
  <c r="G1734" i="20"/>
  <c r="G1735" i="20"/>
  <c r="G1736" i="20"/>
  <c r="G1737" i="20"/>
  <c r="G1738" i="20"/>
  <c r="G1739" i="20"/>
  <c r="G1740" i="20"/>
  <c r="G1741" i="20"/>
  <c r="G1742" i="20"/>
  <c r="G1743" i="20"/>
  <c r="G1744" i="20"/>
  <c r="G1745" i="20"/>
  <c r="G1746" i="20"/>
  <c r="G1747" i="20"/>
  <c r="G1748" i="20"/>
  <c r="G1749" i="20"/>
  <c r="G1750" i="20"/>
  <c r="G1751" i="20"/>
  <c r="G1752" i="20"/>
  <c r="G1753" i="20"/>
  <c r="G1754" i="20"/>
  <c r="G1755" i="20"/>
  <c r="G1756" i="20"/>
  <c r="G1757" i="20"/>
  <c r="G1758" i="20"/>
  <c r="G1759" i="20"/>
  <c r="G1760" i="20"/>
  <c r="G1761" i="20"/>
  <c r="G1762" i="20"/>
  <c r="G1763" i="20"/>
  <c r="G1764" i="20"/>
  <c r="G1765" i="20"/>
  <c r="G1766" i="20"/>
  <c r="G1767" i="20"/>
  <c r="G1768" i="20"/>
  <c r="G1769" i="20"/>
  <c r="G1770" i="20"/>
  <c r="G1771" i="20"/>
  <c r="G1772" i="20"/>
  <c r="G1773" i="20"/>
  <c r="G1774" i="20"/>
  <c r="G1775" i="20"/>
  <c r="G1776" i="20"/>
  <c r="G1777" i="20"/>
  <c r="G1778" i="20"/>
  <c r="G1779" i="20"/>
  <c r="G1780" i="20"/>
  <c r="G1781" i="20"/>
  <c r="G1782" i="20"/>
  <c r="G1783" i="20"/>
  <c r="G1784" i="20"/>
  <c r="G1785" i="20"/>
  <c r="G1786" i="20"/>
  <c r="G1787" i="20"/>
  <c r="G1788" i="20"/>
  <c r="G1789" i="20"/>
  <c r="G1790" i="20"/>
  <c r="G1791" i="20"/>
  <c r="G1792" i="20"/>
  <c r="G1793" i="20"/>
  <c r="G1794" i="20"/>
  <c r="G1795" i="20"/>
  <c r="G1796" i="20"/>
  <c r="G1797" i="20"/>
  <c r="G1798" i="20"/>
  <c r="G1799" i="20"/>
  <c r="G1800" i="20"/>
  <c r="G1801" i="20"/>
  <c r="G1802" i="20"/>
  <c r="G1803" i="20"/>
  <c r="G1804" i="20"/>
  <c r="G1805" i="20"/>
  <c r="G1806" i="20"/>
  <c r="G1807" i="20"/>
  <c r="G1808" i="20"/>
  <c r="G1809" i="20"/>
  <c r="G1810" i="20"/>
  <c r="G1811" i="20"/>
  <c r="G1812" i="20"/>
  <c r="G1813" i="20"/>
  <c r="G1814" i="20"/>
  <c r="G1815" i="20"/>
  <c r="G1816" i="20"/>
  <c r="G1817" i="20"/>
  <c r="G1818" i="20"/>
  <c r="G1819" i="20"/>
  <c r="G1820" i="20"/>
  <c r="G1821" i="20"/>
  <c r="G1822" i="20"/>
  <c r="G1823" i="20"/>
  <c r="G1824" i="20"/>
  <c r="G1825" i="20"/>
  <c r="G1826" i="20"/>
  <c r="G1827" i="20"/>
  <c r="G1828" i="20"/>
  <c r="G1829" i="20"/>
  <c r="G1830" i="20"/>
  <c r="G1831" i="20"/>
  <c r="G1832" i="20"/>
  <c r="G1833" i="20"/>
  <c r="G1834" i="20"/>
  <c r="G1835" i="20"/>
  <c r="G1836" i="20"/>
  <c r="G1837" i="20"/>
  <c r="G1838" i="20"/>
  <c r="G1839" i="20"/>
  <c r="G1840" i="20"/>
  <c r="G1841" i="20"/>
  <c r="G1842" i="20"/>
  <c r="G1843" i="20"/>
  <c r="G1844" i="20"/>
  <c r="G1845" i="20"/>
  <c r="G1846" i="20"/>
  <c r="G1847" i="20"/>
  <c r="G1848" i="20"/>
  <c r="G1849" i="20"/>
  <c r="G1850" i="20"/>
  <c r="G1851" i="20"/>
  <c r="G1852" i="20"/>
  <c r="G1853" i="20"/>
  <c r="G1854" i="20"/>
  <c r="G1855" i="20"/>
  <c r="G1856" i="20"/>
  <c r="G1857" i="20"/>
  <c r="G1858" i="20"/>
  <c r="G1859" i="20"/>
  <c r="G1860" i="20"/>
  <c r="G1861" i="20"/>
  <c r="G1862" i="20"/>
  <c r="G1863" i="20"/>
  <c r="G1864" i="20"/>
  <c r="G1865" i="20"/>
  <c r="G1866" i="20"/>
  <c r="G1867" i="20"/>
  <c r="G1868" i="20"/>
  <c r="G1869" i="20"/>
  <c r="G1870" i="20"/>
  <c r="G1871" i="20"/>
  <c r="G1872" i="20"/>
  <c r="G1873" i="20"/>
  <c r="G1874" i="20"/>
  <c r="G1875" i="20"/>
  <c r="G1876" i="20"/>
  <c r="G1877" i="20"/>
  <c r="G1878" i="20"/>
  <c r="G1879" i="20"/>
  <c r="G1880" i="20"/>
  <c r="G1881" i="20"/>
  <c r="G1882" i="20"/>
  <c r="G1883" i="20"/>
  <c r="G1884" i="20"/>
  <c r="G1885" i="20"/>
  <c r="G1886" i="20"/>
  <c r="G1887" i="20"/>
  <c r="G1888" i="20"/>
  <c r="G1889" i="20"/>
  <c r="G1890" i="20"/>
  <c r="G1891" i="20"/>
  <c r="G1892" i="20"/>
  <c r="G1893" i="20"/>
  <c r="G1894" i="20"/>
  <c r="G1895" i="20"/>
  <c r="G1896" i="20"/>
  <c r="G1897" i="20"/>
  <c r="G1898" i="20"/>
  <c r="G1899" i="20"/>
  <c r="G1900" i="20"/>
  <c r="G1901" i="20"/>
  <c r="G1902" i="20"/>
  <c r="G1903" i="20"/>
  <c r="G1904" i="20"/>
  <c r="G1905" i="20"/>
  <c r="G1906" i="20"/>
  <c r="G1907" i="20"/>
  <c r="G1908" i="20"/>
  <c r="G1909" i="20"/>
  <c r="G1910" i="20"/>
  <c r="G1911" i="20"/>
  <c r="G1912" i="20"/>
  <c r="G1913" i="20"/>
  <c r="G1914" i="20"/>
  <c r="G1915" i="20"/>
  <c r="G1916" i="20"/>
  <c r="G1917" i="20"/>
  <c r="G1918" i="20"/>
  <c r="G1919" i="20"/>
  <c r="G1920" i="20"/>
  <c r="G1921" i="20"/>
  <c r="G1922" i="20"/>
  <c r="G1923" i="20"/>
  <c r="G1924" i="20"/>
  <c r="G1925" i="20"/>
  <c r="G1926" i="20"/>
  <c r="G1927" i="20"/>
  <c r="G1928" i="20"/>
  <c r="G1929" i="20"/>
  <c r="G1930" i="20"/>
  <c r="G1931" i="20"/>
  <c r="G1932" i="20"/>
  <c r="G1933" i="20"/>
  <c r="G1934" i="20"/>
  <c r="G1935" i="20"/>
  <c r="G1936" i="20"/>
  <c r="G1937" i="20"/>
  <c r="G1938" i="20"/>
  <c r="G1939" i="20"/>
  <c r="G1940" i="20"/>
  <c r="G1941" i="20"/>
  <c r="G1942" i="20"/>
  <c r="G1943" i="20"/>
  <c r="G1944" i="20"/>
  <c r="G1945" i="20"/>
  <c r="G1946" i="20"/>
  <c r="G1947" i="20"/>
  <c r="G1948" i="20"/>
  <c r="G1949" i="20"/>
  <c r="G1950" i="20"/>
  <c r="G1951" i="20"/>
  <c r="G1952" i="20"/>
  <c r="G1953" i="20"/>
  <c r="G1954" i="20"/>
  <c r="G1955" i="20"/>
  <c r="G1956" i="20"/>
  <c r="G1957" i="20"/>
  <c r="G1958" i="20"/>
  <c r="G1959" i="20"/>
  <c r="G1960" i="20"/>
  <c r="G1961" i="20"/>
  <c r="G1962" i="20"/>
  <c r="G1963" i="20"/>
  <c r="G1964" i="20"/>
  <c r="G1965" i="20"/>
  <c r="G1966" i="20"/>
  <c r="G1967" i="20"/>
  <c r="G1968" i="20"/>
  <c r="G1969" i="20"/>
  <c r="G1970" i="20"/>
  <c r="G1971" i="20"/>
  <c r="G1972" i="20"/>
  <c r="G1973" i="20"/>
  <c r="G1974" i="20"/>
  <c r="G1975" i="20"/>
  <c r="G1976" i="20"/>
  <c r="G1977" i="20"/>
  <c r="G1978" i="20"/>
  <c r="G1979" i="20"/>
  <c r="G1980" i="20"/>
  <c r="G1981" i="20"/>
  <c r="G1982" i="20"/>
  <c r="G1983" i="20"/>
  <c r="G1984" i="20"/>
  <c r="G1985" i="20"/>
  <c r="G1986" i="20"/>
  <c r="G1987" i="20"/>
  <c r="G1988" i="20"/>
  <c r="G1989" i="20"/>
  <c r="G1990" i="20"/>
  <c r="G1991" i="20"/>
  <c r="G1992" i="20"/>
  <c r="G1993" i="20"/>
  <c r="G1994" i="20"/>
  <c r="G1995" i="20"/>
  <c r="G1996" i="20"/>
  <c r="G1997" i="20"/>
  <c r="G1998" i="20"/>
  <c r="G1999" i="20"/>
  <c r="G2000" i="20"/>
  <c r="G2001" i="20"/>
  <c r="G2002" i="20"/>
  <c r="G2003" i="20"/>
  <c r="G2004" i="20"/>
  <c r="G2005" i="20"/>
  <c r="G2006" i="20"/>
  <c r="G2007" i="20"/>
  <c r="G2008" i="20"/>
  <c r="G2009" i="20"/>
  <c r="G2010" i="20"/>
  <c r="G2011" i="20"/>
  <c r="G2012" i="20"/>
  <c r="G2013" i="20"/>
  <c r="G2014" i="20"/>
  <c r="G2015" i="20"/>
  <c r="G2016" i="20"/>
  <c r="G2017" i="20"/>
  <c r="G2018" i="20"/>
  <c r="G2019" i="20"/>
  <c r="G2020" i="20"/>
  <c r="G2021" i="20"/>
  <c r="G2022" i="20"/>
  <c r="G2023" i="20"/>
  <c r="G2024" i="20"/>
  <c r="G2025" i="20"/>
  <c r="G2026" i="20"/>
  <c r="G2027" i="20"/>
  <c r="G2028" i="20"/>
  <c r="G2029" i="20"/>
  <c r="G2030" i="20"/>
  <c r="G2031" i="20"/>
  <c r="G2032" i="20"/>
  <c r="G2033" i="20"/>
  <c r="G2034" i="20"/>
  <c r="G2035" i="20"/>
  <c r="G2036" i="20"/>
  <c r="G2037" i="20"/>
  <c r="G2038" i="20"/>
  <c r="G2039" i="20"/>
  <c r="G2040" i="20"/>
  <c r="G2041" i="20"/>
  <c r="G2042" i="20"/>
  <c r="G2043" i="20"/>
  <c r="G2044" i="20"/>
  <c r="G2045" i="20"/>
  <c r="G2046" i="20"/>
  <c r="G2047" i="20"/>
  <c r="G2048" i="20"/>
  <c r="G2049" i="20"/>
  <c r="G2050" i="20"/>
  <c r="G2051" i="20"/>
  <c r="G2052" i="20"/>
  <c r="G2053" i="20"/>
  <c r="G2054" i="20"/>
  <c r="G2055" i="20"/>
  <c r="G2056" i="20"/>
  <c r="G2057" i="20"/>
  <c r="G2058" i="20"/>
  <c r="G2059" i="20"/>
  <c r="G2060" i="20"/>
  <c r="G2061" i="20"/>
  <c r="G2062" i="20"/>
  <c r="G2063" i="20"/>
  <c r="G2064" i="20"/>
  <c r="G2065" i="20"/>
  <c r="G2066" i="20"/>
  <c r="G2067" i="20"/>
  <c r="G2068" i="20"/>
  <c r="G2069" i="20"/>
  <c r="G2070" i="20"/>
  <c r="G2071" i="20"/>
  <c r="G2072" i="20"/>
  <c r="G2073" i="20"/>
  <c r="G2074" i="20"/>
  <c r="G2075" i="20"/>
  <c r="G2076" i="20"/>
  <c r="G2077" i="20"/>
  <c r="G2078" i="20"/>
  <c r="G2079" i="20"/>
  <c r="G2080" i="20"/>
  <c r="G2081" i="20"/>
  <c r="G2082" i="20"/>
  <c r="G2083" i="20"/>
  <c r="G2084" i="20"/>
  <c r="G2085" i="20"/>
  <c r="G2086" i="20"/>
  <c r="G2087" i="20"/>
  <c r="G2088" i="20"/>
  <c r="G2089" i="20"/>
  <c r="G2090" i="20"/>
  <c r="G2091" i="20"/>
  <c r="G2092" i="20"/>
  <c r="G2093" i="20"/>
  <c r="G2094" i="20"/>
  <c r="G2095" i="20"/>
  <c r="G2096" i="20"/>
  <c r="G2097" i="20"/>
  <c r="G2098" i="20"/>
  <c r="G2099" i="20"/>
  <c r="G2100" i="20"/>
  <c r="G2101" i="20"/>
  <c r="G2102" i="20"/>
  <c r="G2103" i="20"/>
  <c r="G2104" i="20"/>
  <c r="G2105" i="20"/>
  <c r="G2106" i="20"/>
  <c r="G2107" i="20"/>
  <c r="G2108" i="20"/>
  <c r="G2109" i="20"/>
  <c r="G2110" i="20"/>
  <c r="G2111" i="20"/>
  <c r="G2112" i="20"/>
  <c r="G2113" i="20"/>
  <c r="G2114" i="20"/>
  <c r="G2115" i="20"/>
  <c r="G2116" i="20"/>
  <c r="G2117" i="20"/>
  <c r="G2118" i="20"/>
  <c r="G2119" i="20"/>
  <c r="G2120" i="20"/>
  <c r="G2121" i="20"/>
  <c r="G2122" i="20"/>
  <c r="G2123" i="20"/>
  <c r="G2124" i="20"/>
  <c r="G2125" i="20"/>
  <c r="G2126" i="20"/>
  <c r="G2127" i="20"/>
  <c r="G2128" i="20"/>
  <c r="G2129" i="20"/>
  <c r="G2130" i="20"/>
  <c r="G2131" i="20"/>
  <c r="G2132" i="20"/>
  <c r="G2133" i="20"/>
  <c r="G2134" i="20"/>
  <c r="G2135" i="20"/>
  <c r="G2136" i="20"/>
  <c r="G2137" i="20"/>
  <c r="G2138" i="20"/>
  <c r="G2139" i="20"/>
  <c r="G2140" i="20"/>
  <c r="G2141" i="20"/>
  <c r="G2142" i="20"/>
  <c r="G2143" i="20"/>
  <c r="G2144" i="20"/>
  <c r="G2145" i="20"/>
  <c r="G2146" i="20"/>
  <c r="G2147" i="20"/>
  <c r="G2148" i="20"/>
  <c r="G2149" i="20"/>
  <c r="G2150" i="20"/>
  <c r="G2151" i="20"/>
  <c r="G2152" i="20"/>
  <c r="G2153" i="20"/>
  <c r="G2154" i="20"/>
  <c r="G2155" i="20"/>
  <c r="G2156" i="20"/>
  <c r="G2157" i="20"/>
  <c r="G2158" i="20"/>
  <c r="G2159" i="20"/>
  <c r="G2160" i="20"/>
  <c r="G2161" i="20"/>
  <c r="G2162" i="20"/>
  <c r="G2163" i="20"/>
  <c r="G2164" i="20"/>
  <c r="G2165" i="20"/>
  <c r="G2166" i="20"/>
  <c r="G2167" i="20"/>
  <c r="G2168" i="20"/>
  <c r="G2169" i="20"/>
  <c r="G2170" i="20"/>
  <c r="G2171" i="20"/>
  <c r="G2172" i="20"/>
  <c r="G2173" i="20"/>
  <c r="G2174" i="20"/>
  <c r="G2175" i="20"/>
  <c r="G2176" i="20"/>
  <c r="G2177" i="20"/>
  <c r="G2178" i="20"/>
  <c r="G2179" i="20"/>
  <c r="G2180" i="20"/>
  <c r="G2181" i="20"/>
  <c r="G2182" i="20"/>
  <c r="G2183" i="20"/>
  <c r="G2184" i="20"/>
  <c r="G2185" i="20"/>
  <c r="G2186" i="20"/>
  <c r="G2187" i="20"/>
  <c r="G2188" i="20"/>
  <c r="G2189" i="20"/>
  <c r="G2190" i="20"/>
  <c r="G2191" i="20"/>
  <c r="G2192" i="20"/>
  <c r="G2193" i="20"/>
  <c r="G2194" i="20"/>
  <c r="G2195" i="20"/>
  <c r="G2196" i="20"/>
  <c r="G2197" i="20"/>
  <c r="G2198" i="20"/>
  <c r="G2199" i="20"/>
  <c r="G2200" i="20"/>
  <c r="G2201" i="20"/>
  <c r="G2202" i="20"/>
  <c r="G2203" i="20"/>
  <c r="G2204" i="20"/>
  <c r="G2205" i="20"/>
  <c r="G2206" i="20"/>
  <c r="G2207" i="20"/>
  <c r="G2208" i="20"/>
  <c r="G2209" i="20"/>
  <c r="G2210" i="20"/>
  <c r="G2211" i="20"/>
  <c r="G2212" i="20"/>
  <c r="G2213" i="20"/>
  <c r="G2214" i="20"/>
  <c r="G2215" i="20"/>
  <c r="G2216" i="20"/>
  <c r="G2217" i="20"/>
  <c r="G2218" i="20"/>
  <c r="G2219" i="20"/>
  <c r="G2220" i="20"/>
  <c r="G2221" i="20"/>
  <c r="G2222" i="20"/>
  <c r="G2223" i="20"/>
  <c r="G2224" i="20"/>
  <c r="G2225" i="20"/>
  <c r="G2226" i="20"/>
  <c r="G2227" i="20"/>
  <c r="G2228" i="20"/>
  <c r="G2229" i="20"/>
  <c r="G2230" i="20"/>
  <c r="G2231" i="20"/>
  <c r="G2232" i="20"/>
  <c r="G2233" i="20"/>
  <c r="G2234" i="20"/>
  <c r="G2235" i="20"/>
  <c r="G2236" i="20"/>
  <c r="G2237" i="20"/>
  <c r="G2238" i="20"/>
  <c r="G2239" i="20"/>
  <c r="G2240" i="20"/>
  <c r="G2241" i="20"/>
  <c r="G2242" i="20"/>
  <c r="G2243" i="20"/>
  <c r="G2244" i="20"/>
  <c r="G2245" i="20"/>
  <c r="G2246" i="20"/>
  <c r="G2247" i="20"/>
  <c r="G2248" i="20"/>
  <c r="G2249" i="20"/>
  <c r="G2250" i="20"/>
  <c r="G2251" i="20"/>
  <c r="G2252" i="20"/>
  <c r="G2253" i="20"/>
  <c r="G2254" i="20"/>
  <c r="G2255" i="20"/>
  <c r="G2256" i="20"/>
  <c r="G2257" i="20"/>
  <c r="G2258" i="20"/>
  <c r="G2259" i="20"/>
  <c r="G2260" i="20"/>
  <c r="G2261" i="20"/>
  <c r="G2262" i="20"/>
  <c r="G2263" i="20"/>
  <c r="G2264" i="20"/>
  <c r="G2265" i="20"/>
  <c r="G2266" i="20"/>
  <c r="G2267" i="20"/>
  <c r="G2268" i="20"/>
  <c r="G2269" i="20"/>
  <c r="G2270" i="20"/>
  <c r="G2271" i="20"/>
  <c r="G2272" i="20"/>
  <c r="G2273" i="20"/>
  <c r="G2274" i="20"/>
  <c r="G2275" i="20"/>
  <c r="G2276" i="20"/>
  <c r="G2277" i="20"/>
  <c r="G2278" i="20"/>
  <c r="G2279" i="20"/>
  <c r="G2280" i="20"/>
  <c r="G2281" i="20"/>
  <c r="G2282" i="20"/>
  <c r="G2283" i="20"/>
  <c r="G2284" i="20"/>
  <c r="G2285" i="20"/>
  <c r="G2286" i="20"/>
  <c r="G2287" i="20"/>
  <c r="G2288" i="20"/>
  <c r="G2289" i="20"/>
  <c r="G2290" i="20"/>
  <c r="G2291" i="20"/>
  <c r="G2292" i="20"/>
  <c r="G2293" i="20"/>
  <c r="G2294" i="20"/>
  <c r="G2295" i="20"/>
  <c r="G2296" i="20"/>
  <c r="G2297" i="20"/>
  <c r="G2298" i="20"/>
  <c r="G2299" i="20"/>
  <c r="G2300" i="20"/>
  <c r="G2301" i="20"/>
  <c r="G2302" i="20"/>
  <c r="G2303" i="20"/>
  <c r="G2304" i="20"/>
  <c r="G2305" i="20"/>
  <c r="G2306" i="20"/>
  <c r="G2307" i="20"/>
  <c r="G2308" i="20"/>
  <c r="G2309" i="20"/>
  <c r="G2310" i="20"/>
  <c r="G2311" i="20"/>
  <c r="G2312" i="20"/>
  <c r="G2313" i="20"/>
  <c r="G2314" i="20"/>
  <c r="G2315" i="20"/>
  <c r="G2316" i="20"/>
  <c r="G2317" i="20"/>
  <c r="G2318" i="20"/>
  <c r="G2319" i="20"/>
  <c r="G2320" i="20"/>
  <c r="G2321" i="20"/>
  <c r="G2322" i="20"/>
  <c r="G2323" i="20"/>
  <c r="G2324" i="20"/>
  <c r="G2325" i="20"/>
  <c r="G2326" i="20"/>
  <c r="G2327" i="20"/>
  <c r="G2328" i="20"/>
  <c r="G2329" i="20"/>
  <c r="G2330" i="20"/>
  <c r="G2331" i="20"/>
  <c r="G2332" i="20"/>
  <c r="G2333" i="20"/>
  <c r="G2334" i="20"/>
  <c r="G2335" i="20"/>
  <c r="G2336" i="20"/>
  <c r="G2"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66" i="20"/>
  <c r="F567" i="20"/>
  <c r="F568" i="20"/>
  <c r="F569" i="20"/>
  <c r="F570" i="20"/>
  <c r="F571" i="20"/>
  <c r="F572" i="20"/>
  <c r="F573" i="20"/>
  <c r="F574" i="20"/>
  <c r="F575" i="20"/>
  <c r="F576" i="20"/>
  <c r="F577" i="20"/>
  <c r="F578" i="20"/>
  <c r="F579" i="20"/>
  <c r="F580" i="20"/>
  <c r="F581" i="20"/>
  <c r="F582" i="20"/>
  <c r="F583" i="20"/>
  <c r="F584" i="20"/>
  <c r="F585" i="20"/>
  <c r="F586" i="20"/>
  <c r="F587" i="20"/>
  <c r="F588" i="20"/>
  <c r="F589" i="20"/>
  <c r="F590" i="20"/>
  <c r="F591"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615" i="20"/>
  <c r="F616" i="20"/>
  <c r="F617" i="20"/>
  <c r="F618" i="20"/>
  <c r="F619" i="20"/>
  <c r="F620" i="20"/>
  <c r="F621" i="20"/>
  <c r="F622" i="20"/>
  <c r="F623" i="20"/>
  <c r="F624" i="20"/>
  <c r="F625" i="20"/>
  <c r="F626" i="20"/>
  <c r="F627" i="20"/>
  <c r="F628" i="20"/>
  <c r="F629" i="20"/>
  <c r="F630" i="20"/>
  <c r="F631" i="20"/>
  <c r="F632" i="20"/>
  <c r="F633" i="20"/>
  <c r="F634" i="20"/>
  <c r="F635" i="20"/>
  <c r="F636" i="20"/>
  <c r="F637" i="20"/>
  <c r="F638" i="20"/>
  <c r="F639" i="20"/>
  <c r="F640" i="20"/>
  <c r="F641" i="20"/>
  <c r="F642" i="20"/>
  <c r="F643" i="20"/>
  <c r="F644" i="20"/>
  <c r="F645" i="20"/>
  <c r="F646" i="20"/>
  <c r="F647" i="20"/>
  <c r="F648" i="20"/>
  <c r="F649" i="20"/>
  <c r="F650" i="20"/>
  <c r="F651" i="20"/>
  <c r="F652" i="20"/>
  <c r="F653" i="20"/>
  <c r="F654" i="20"/>
  <c r="F655" i="20"/>
  <c r="F656" i="20"/>
  <c r="F657" i="20"/>
  <c r="F658" i="20"/>
  <c r="F659" i="20"/>
  <c r="F660" i="20"/>
  <c r="F661" i="20"/>
  <c r="F662" i="20"/>
  <c r="F663" i="20"/>
  <c r="F664" i="20"/>
  <c r="F665" i="20"/>
  <c r="F666" i="20"/>
  <c r="F667" i="20"/>
  <c r="F668" i="20"/>
  <c r="F669" i="20"/>
  <c r="F670" i="20"/>
  <c r="F671" i="20"/>
  <c r="F672" i="20"/>
  <c r="F673" i="20"/>
  <c r="F674"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740" i="20"/>
  <c r="F741"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769" i="20"/>
  <c r="F770" i="20"/>
  <c r="F771" i="20"/>
  <c r="F772" i="20"/>
  <c r="F773" i="20"/>
  <c r="F774" i="20"/>
  <c r="F775" i="20"/>
  <c r="F776" i="20"/>
  <c r="F777" i="20"/>
  <c r="F778" i="20"/>
  <c r="F779" i="20"/>
  <c r="F780" i="20"/>
  <c r="F781" i="20"/>
  <c r="F782" i="20"/>
  <c r="F783" i="20"/>
  <c r="F784" i="20"/>
  <c r="F785" i="20"/>
  <c r="F786" i="20"/>
  <c r="F787" i="20"/>
  <c r="F788" i="20"/>
  <c r="F789" i="20"/>
  <c r="F790" i="20"/>
  <c r="F791" i="20"/>
  <c r="F792" i="20"/>
  <c r="F793" i="20"/>
  <c r="F794" i="20"/>
  <c r="F795" i="20"/>
  <c r="F796" i="20"/>
  <c r="F797" i="20"/>
  <c r="F798" i="20"/>
  <c r="F799" i="20"/>
  <c r="F800" i="20"/>
  <c r="F801" i="20"/>
  <c r="F802" i="20"/>
  <c r="F803" i="20"/>
  <c r="F804" i="20"/>
  <c r="F805" i="20"/>
  <c r="F806" i="20"/>
  <c r="F807" i="20"/>
  <c r="F808" i="20"/>
  <c r="F809" i="20"/>
  <c r="F810" i="20"/>
  <c r="F811" i="20"/>
  <c r="F812" i="20"/>
  <c r="F813" i="20"/>
  <c r="F814" i="20"/>
  <c r="F815" i="20"/>
  <c r="F816" i="20"/>
  <c r="F817" i="20"/>
  <c r="F818" i="20"/>
  <c r="F819" i="20"/>
  <c r="F820" i="20"/>
  <c r="F821" i="20"/>
  <c r="F822" i="20"/>
  <c r="F823" i="20"/>
  <c r="F824" i="20"/>
  <c r="F825" i="20"/>
  <c r="F826" i="20"/>
  <c r="F827" i="20"/>
  <c r="F828" i="20"/>
  <c r="F829" i="20"/>
  <c r="F830" i="20"/>
  <c r="F831" i="20"/>
  <c r="F832" i="20"/>
  <c r="F833" i="20"/>
  <c r="F834" i="20"/>
  <c r="F835" i="20"/>
  <c r="F836" i="20"/>
  <c r="F837" i="20"/>
  <c r="F838" i="20"/>
  <c r="F839" i="20"/>
  <c r="F840" i="20"/>
  <c r="F841" i="20"/>
  <c r="F842" i="20"/>
  <c r="F843" i="20"/>
  <c r="F844" i="20"/>
  <c r="F845" i="20"/>
  <c r="F846" i="20"/>
  <c r="F847" i="20"/>
  <c r="F848" i="20"/>
  <c r="F849" i="20"/>
  <c r="F850" i="20"/>
  <c r="F851" i="20"/>
  <c r="F852" i="20"/>
  <c r="F853" i="20"/>
  <c r="F854" i="20"/>
  <c r="F855" i="20"/>
  <c r="F856" i="20"/>
  <c r="F857" i="20"/>
  <c r="F858" i="20"/>
  <c r="F859" i="20"/>
  <c r="F860" i="20"/>
  <c r="F861" i="20"/>
  <c r="F862" i="20"/>
  <c r="F863" i="20"/>
  <c r="F864" i="20"/>
  <c r="F865" i="20"/>
  <c r="F866" i="20"/>
  <c r="F867" i="20"/>
  <c r="F868" i="20"/>
  <c r="F869" i="20"/>
  <c r="F870" i="20"/>
  <c r="F871" i="20"/>
  <c r="F872" i="20"/>
  <c r="F873" i="20"/>
  <c r="F874" i="20"/>
  <c r="F875" i="20"/>
  <c r="F876" i="20"/>
  <c r="F877" i="20"/>
  <c r="F878" i="20"/>
  <c r="F879" i="20"/>
  <c r="F880" i="20"/>
  <c r="F881" i="20"/>
  <c r="F882" i="20"/>
  <c r="F883" i="20"/>
  <c r="F884" i="20"/>
  <c r="F885" i="20"/>
  <c r="F886" i="20"/>
  <c r="F887" i="20"/>
  <c r="F888" i="20"/>
  <c r="F889" i="20"/>
  <c r="F890" i="20"/>
  <c r="F891" i="20"/>
  <c r="F892" i="20"/>
  <c r="F893" i="20"/>
  <c r="F894" i="20"/>
  <c r="F895" i="20"/>
  <c r="F896" i="20"/>
  <c r="F897" i="20"/>
  <c r="F898" i="20"/>
  <c r="F899" i="20"/>
  <c r="F900" i="20"/>
  <c r="F901" i="20"/>
  <c r="F902" i="20"/>
  <c r="F903" i="20"/>
  <c r="F904" i="20"/>
  <c r="F905" i="20"/>
  <c r="F906" i="20"/>
  <c r="F907" i="20"/>
  <c r="F908" i="20"/>
  <c r="F909" i="20"/>
  <c r="F910" i="20"/>
  <c r="F911" i="20"/>
  <c r="F912" i="20"/>
  <c r="F913" i="20"/>
  <c r="F914" i="20"/>
  <c r="F915" i="20"/>
  <c r="F916" i="20"/>
  <c r="F917" i="20"/>
  <c r="F918" i="20"/>
  <c r="F919" i="20"/>
  <c r="F920" i="20"/>
  <c r="F921" i="20"/>
  <c r="F922" i="20"/>
  <c r="F923" i="20"/>
  <c r="F924" i="20"/>
  <c r="F925" i="20"/>
  <c r="F926" i="20"/>
  <c r="F927" i="20"/>
  <c r="F928" i="20"/>
  <c r="F929" i="20"/>
  <c r="F930" i="20"/>
  <c r="F931" i="20"/>
  <c r="F932" i="20"/>
  <c r="F933" i="20"/>
  <c r="F934" i="20"/>
  <c r="F935" i="20"/>
  <c r="F936" i="20"/>
  <c r="F937" i="20"/>
  <c r="F938" i="20"/>
  <c r="F939" i="20"/>
  <c r="F940" i="20"/>
  <c r="F941" i="20"/>
  <c r="F942" i="20"/>
  <c r="F943" i="20"/>
  <c r="F944" i="20"/>
  <c r="F945" i="20"/>
  <c r="F946" i="20"/>
  <c r="F947" i="20"/>
  <c r="F948" i="20"/>
  <c r="F949" i="20"/>
  <c r="F950" i="20"/>
  <c r="F951" i="20"/>
  <c r="F952" i="20"/>
  <c r="F953" i="20"/>
  <c r="F954" i="20"/>
  <c r="F955" i="20"/>
  <c r="F956" i="20"/>
  <c r="F957" i="20"/>
  <c r="F958" i="20"/>
  <c r="F959" i="20"/>
  <c r="F960" i="20"/>
  <c r="F961" i="20"/>
  <c r="F962" i="20"/>
  <c r="F963" i="20"/>
  <c r="F964" i="20"/>
  <c r="F965" i="20"/>
  <c r="F966" i="20"/>
  <c r="F967" i="20"/>
  <c r="F968" i="20"/>
  <c r="F969" i="20"/>
  <c r="F970" i="20"/>
  <c r="F971" i="20"/>
  <c r="F972" i="20"/>
  <c r="F973" i="20"/>
  <c r="F974" i="20"/>
  <c r="F975" i="20"/>
  <c r="F976" i="20"/>
  <c r="F977" i="20"/>
  <c r="F978" i="20"/>
  <c r="F979" i="20"/>
  <c r="F980" i="20"/>
  <c r="F981" i="20"/>
  <c r="F982" i="20"/>
  <c r="F983" i="20"/>
  <c r="F984" i="20"/>
  <c r="F985" i="20"/>
  <c r="F986" i="20"/>
  <c r="F987" i="20"/>
  <c r="F988" i="20"/>
  <c r="F989" i="20"/>
  <c r="F990" i="20"/>
  <c r="F991" i="20"/>
  <c r="F992" i="20"/>
  <c r="F993" i="20"/>
  <c r="F994" i="20"/>
  <c r="F995" i="20"/>
  <c r="F996" i="20"/>
  <c r="F997" i="20"/>
  <c r="F998" i="20"/>
  <c r="F999" i="20"/>
  <c r="F1000" i="20"/>
  <c r="F1001" i="20"/>
  <c r="F1002" i="20"/>
  <c r="F1003" i="20"/>
  <c r="F1004" i="20"/>
  <c r="F1005" i="20"/>
  <c r="F1006" i="20"/>
  <c r="F1007" i="20"/>
  <c r="F1008" i="20"/>
  <c r="F1009" i="20"/>
  <c r="F1010" i="20"/>
  <c r="F1011" i="20"/>
  <c r="F1012" i="20"/>
  <c r="F1013" i="20"/>
  <c r="F1014" i="20"/>
  <c r="F1015" i="20"/>
  <c r="F1016" i="20"/>
  <c r="F1017" i="20"/>
  <c r="F1018" i="20"/>
  <c r="F1019" i="20"/>
  <c r="F1020" i="20"/>
  <c r="F1021" i="20"/>
  <c r="F1022" i="20"/>
  <c r="F1023" i="20"/>
  <c r="F1024" i="20"/>
  <c r="F1025" i="20"/>
  <c r="F1026" i="20"/>
  <c r="F1027" i="20"/>
  <c r="F1028" i="20"/>
  <c r="F1029" i="20"/>
  <c r="F1030" i="20"/>
  <c r="F1031" i="20"/>
  <c r="F1032" i="20"/>
  <c r="F1033" i="20"/>
  <c r="F1034" i="20"/>
  <c r="F1035" i="20"/>
  <c r="F1036" i="20"/>
  <c r="F1037" i="20"/>
  <c r="F1038" i="20"/>
  <c r="F1039" i="20"/>
  <c r="F1040" i="20"/>
  <c r="F1041" i="20"/>
  <c r="F1042" i="20"/>
  <c r="F1043" i="20"/>
  <c r="F1044" i="20"/>
  <c r="F1045" i="20"/>
  <c r="F1046" i="20"/>
  <c r="F1047" i="20"/>
  <c r="F1048" i="20"/>
  <c r="F1049" i="20"/>
  <c r="F1050" i="20"/>
  <c r="F1051" i="20"/>
  <c r="F1052" i="20"/>
  <c r="F1053" i="20"/>
  <c r="F1054" i="20"/>
  <c r="F1055" i="20"/>
  <c r="F1056" i="20"/>
  <c r="F1057" i="20"/>
  <c r="F1058" i="20"/>
  <c r="F1059" i="20"/>
  <c r="F1060" i="20"/>
  <c r="F1061" i="20"/>
  <c r="F1062" i="20"/>
  <c r="F1063" i="20"/>
  <c r="F1064" i="20"/>
  <c r="F1065" i="20"/>
  <c r="F1066" i="20"/>
  <c r="F1067" i="20"/>
  <c r="F1068" i="20"/>
  <c r="F1069" i="20"/>
  <c r="F1070" i="20"/>
  <c r="F1071" i="20"/>
  <c r="F1072" i="20"/>
  <c r="F1073" i="20"/>
  <c r="F1074" i="20"/>
  <c r="F1075" i="20"/>
  <c r="F1076" i="20"/>
  <c r="F1077" i="20"/>
  <c r="F1078" i="20"/>
  <c r="F1079" i="20"/>
  <c r="F1080" i="20"/>
  <c r="F1081" i="20"/>
  <c r="F1082" i="20"/>
  <c r="F1083" i="20"/>
  <c r="F1084" i="20"/>
  <c r="F1085" i="20"/>
  <c r="F1086" i="20"/>
  <c r="F1087" i="20"/>
  <c r="F1088" i="20"/>
  <c r="F1089" i="20"/>
  <c r="F1090" i="20"/>
  <c r="F1091" i="20"/>
  <c r="F1092" i="20"/>
  <c r="F1093" i="20"/>
  <c r="F1094" i="20"/>
  <c r="F1095" i="20"/>
  <c r="F1096" i="20"/>
  <c r="F1097" i="20"/>
  <c r="F1098" i="20"/>
  <c r="F1099" i="20"/>
  <c r="F1100" i="20"/>
  <c r="F1101" i="20"/>
  <c r="F1102" i="20"/>
  <c r="F1103" i="20"/>
  <c r="F1104" i="20"/>
  <c r="F1105" i="20"/>
  <c r="F1106" i="20"/>
  <c r="F1107" i="20"/>
  <c r="F1108" i="20"/>
  <c r="F1109" i="20"/>
  <c r="F1110" i="20"/>
  <c r="F1111" i="20"/>
  <c r="F1112" i="20"/>
  <c r="F1113" i="20"/>
  <c r="F1114" i="20"/>
  <c r="F1115" i="20"/>
  <c r="F1116" i="20"/>
  <c r="F1117" i="20"/>
  <c r="F1118" i="20"/>
  <c r="F1119" i="20"/>
  <c r="F1120" i="20"/>
  <c r="F1121" i="20"/>
  <c r="F1122" i="20"/>
  <c r="F1123" i="20"/>
  <c r="F1124" i="20"/>
  <c r="F1125" i="20"/>
  <c r="F1126" i="20"/>
  <c r="F1127" i="20"/>
  <c r="F1128" i="20"/>
  <c r="F1129" i="20"/>
  <c r="F1130" i="20"/>
  <c r="F1131" i="20"/>
  <c r="F1132" i="20"/>
  <c r="F1133" i="20"/>
  <c r="F1134" i="20"/>
  <c r="F1135" i="20"/>
  <c r="F1136" i="20"/>
  <c r="F1137" i="20"/>
  <c r="F1138" i="20"/>
  <c r="F1139" i="20"/>
  <c r="F1140" i="20"/>
  <c r="F1141" i="20"/>
  <c r="F1142" i="20"/>
  <c r="F1143" i="20"/>
  <c r="F1144" i="20"/>
  <c r="F1145" i="20"/>
  <c r="F1146" i="20"/>
  <c r="F1147" i="20"/>
  <c r="F1148" i="20"/>
  <c r="F1149" i="20"/>
  <c r="F1150" i="20"/>
  <c r="F1151" i="20"/>
  <c r="F1152" i="20"/>
  <c r="F1153" i="20"/>
  <c r="F1154" i="20"/>
  <c r="F1155" i="20"/>
  <c r="F1156" i="20"/>
  <c r="F1157" i="20"/>
  <c r="F1158" i="20"/>
  <c r="F1159" i="20"/>
  <c r="F1160" i="20"/>
  <c r="F1161" i="20"/>
  <c r="F1162" i="20"/>
  <c r="F1163" i="20"/>
  <c r="F1164" i="20"/>
  <c r="F1165" i="20"/>
  <c r="F1166" i="20"/>
  <c r="F1167" i="20"/>
  <c r="F1168" i="20"/>
  <c r="F1169" i="20"/>
  <c r="F1170" i="20"/>
  <c r="F1171" i="20"/>
  <c r="F1172" i="20"/>
  <c r="F1173" i="20"/>
  <c r="F1174" i="20"/>
  <c r="F1175" i="20"/>
  <c r="F1176" i="20"/>
  <c r="F1177" i="20"/>
  <c r="F1178" i="20"/>
  <c r="F1179" i="20"/>
  <c r="F1180" i="20"/>
  <c r="F1181" i="20"/>
  <c r="F1182" i="20"/>
  <c r="F1183" i="20"/>
  <c r="F1184" i="20"/>
  <c r="F1185" i="20"/>
  <c r="F1186" i="20"/>
  <c r="F1187" i="20"/>
  <c r="F1188" i="20"/>
  <c r="F1189" i="20"/>
  <c r="F1190" i="20"/>
  <c r="F1191" i="20"/>
  <c r="F1192" i="20"/>
  <c r="F1193" i="20"/>
  <c r="F1194" i="20"/>
  <c r="F1195" i="20"/>
  <c r="F1196" i="20"/>
  <c r="F1197" i="20"/>
  <c r="F1198" i="20"/>
  <c r="F1199" i="20"/>
  <c r="F1200" i="20"/>
  <c r="F1201" i="20"/>
  <c r="F1202" i="20"/>
  <c r="F1203" i="20"/>
  <c r="F1204" i="20"/>
  <c r="F1205" i="20"/>
  <c r="F1206" i="20"/>
  <c r="F1207" i="20"/>
  <c r="F1208" i="20"/>
  <c r="F1209" i="20"/>
  <c r="F1210" i="20"/>
  <c r="F1211" i="20"/>
  <c r="F1212" i="20"/>
  <c r="F1213" i="20"/>
  <c r="F1214" i="20"/>
  <c r="F1215" i="20"/>
  <c r="F1216" i="20"/>
  <c r="F1217" i="20"/>
  <c r="F1218" i="20"/>
  <c r="F1219" i="20"/>
  <c r="F1220" i="20"/>
  <c r="F1221" i="20"/>
  <c r="F1222" i="20"/>
  <c r="F1223" i="20"/>
  <c r="F1224" i="20"/>
  <c r="F1225" i="20"/>
  <c r="F1226" i="20"/>
  <c r="F1227" i="20"/>
  <c r="F1228" i="20"/>
  <c r="F1229" i="20"/>
  <c r="F1230" i="20"/>
  <c r="F1231" i="20"/>
  <c r="F1232" i="20"/>
  <c r="F1233" i="20"/>
  <c r="F1234" i="20"/>
  <c r="F1235" i="20"/>
  <c r="F1236" i="20"/>
  <c r="F1237" i="20"/>
  <c r="F1238" i="20"/>
  <c r="F1239" i="20"/>
  <c r="F1240" i="20"/>
  <c r="F1241" i="20"/>
  <c r="F1242" i="20"/>
  <c r="F1243" i="20"/>
  <c r="F1244" i="20"/>
  <c r="F1245" i="20"/>
  <c r="F1246" i="20"/>
  <c r="F1247" i="20"/>
  <c r="F1248" i="20"/>
  <c r="F1249" i="20"/>
  <c r="F1250" i="20"/>
  <c r="F1251" i="20"/>
  <c r="F1252" i="20"/>
  <c r="F1253" i="20"/>
  <c r="F1254" i="20"/>
  <c r="F1255" i="20"/>
  <c r="F1256" i="20"/>
  <c r="F1257" i="20"/>
  <c r="F1258" i="20"/>
  <c r="F1259" i="20"/>
  <c r="F1260" i="20"/>
  <c r="F1261" i="20"/>
  <c r="F1262" i="20"/>
  <c r="F1263" i="20"/>
  <c r="F1264" i="20"/>
  <c r="F1265" i="20"/>
  <c r="F1266" i="20"/>
  <c r="F1267" i="20"/>
  <c r="F1268" i="20"/>
  <c r="F1269" i="20"/>
  <c r="F1270" i="20"/>
  <c r="F1271" i="20"/>
  <c r="F1272" i="20"/>
  <c r="F1273" i="20"/>
  <c r="F1274" i="20"/>
  <c r="F1275" i="20"/>
  <c r="F1276" i="20"/>
  <c r="F1277" i="20"/>
  <c r="F1278" i="20"/>
  <c r="F1279" i="20"/>
  <c r="F1280" i="20"/>
  <c r="F1281" i="20"/>
  <c r="F1282" i="20"/>
  <c r="F1283" i="20"/>
  <c r="F1284" i="20"/>
  <c r="F1285" i="20"/>
  <c r="F1286" i="20"/>
  <c r="F1287" i="20"/>
  <c r="F1288" i="20"/>
  <c r="F1289" i="20"/>
  <c r="F1290" i="20"/>
  <c r="F1291" i="20"/>
  <c r="F1292" i="20"/>
  <c r="F1293" i="20"/>
  <c r="F1294" i="20"/>
  <c r="F1295" i="20"/>
  <c r="F1296" i="20"/>
  <c r="F1297" i="20"/>
  <c r="F1298" i="20"/>
  <c r="F1299" i="20"/>
  <c r="F1300" i="20"/>
  <c r="F1301" i="20"/>
  <c r="F1302" i="20"/>
  <c r="F1303" i="20"/>
  <c r="F1304" i="20"/>
  <c r="F1305" i="20"/>
  <c r="F1306" i="20"/>
  <c r="F1307" i="20"/>
  <c r="F1308" i="20"/>
  <c r="F1309" i="20"/>
  <c r="F1310" i="20"/>
  <c r="F1311" i="20"/>
  <c r="F1312" i="20"/>
  <c r="F1313" i="20"/>
  <c r="F1314" i="20"/>
  <c r="F1315" i="20"/>
  <c r="F1316" i="20"/>
  <c r="F1317" i="20"/>
  <c r="F1318" i="20"/>
  <c r="F1319" i="20"/>
  <c r="F1320" i="20"/>
  <c r="F1321" i="20"/>
  <c r="F1322" i="20"/>
  <c r="F1323" i="20"/>
  <c r="F1324" i="20"/>
  <c r="F1325" i="20"/>
  <c r="F1326" i="20"/>
  <c r="F1327" i="20"/>
  <c r="F1328" i="20"/>
  <c r="F1329" i="20"/>
  <c r="F1330" i="20"/>
  <c r="F1331" i="20"/>
  <c r="F1332" i="20"/>
  <c r="F1333" i="20"/>
  <c r="F1334" i="20"/>
  <c r="F1335" i="20"/>
  <c r="F1336" i="20"/>
  <c r="F1337" i="20"/>
  <c r="F1338" i="20"/>
  <c r="F1339" i="20"/>
  <c r="F1340" i="20"/>
  <c r="F1341" i="20"/>
  <c r="F1342" i="20"/>
  <c r="F1343" i="20"/>
  <c r="F1344" i="20"/>
  <c r="F1345" i="20"/>
  <c r="F1346" i="20"/>
  <c r="F1347" i="20"/>
  <c r="F1348" i="20"/>
  <c r="F1349" i="20"/>
  <c r="F1350" i="20"/>
  <c r="F1351" i="20"/>
  <c r="F1352" i="20"/>
  <c r="F1353" i="20"/>
  <c r="F1354" i="20"/>
  <c r="F1355" i="20"/>
  <c r="F1356" i="20"/>
  <c r="F1357" i="20"/>
  <c r="F1358" i="20"/>
  <c r="F1359" i="20"/>
  <c r="F1360" i="20"/>
  <c r="F1361" i="20"/>
  <c r="F1362" i="20"/>
  <c r="F1363" i="20"/>
  <c r="F1364" i="20"/>
  <c r="F1365" i="20"/>
  <c r="F1366" i="20"/>
  <c r="F1367" i="20"/>
  <c r="F1368" i="20"/>
  <c r="F1369" i="20"/>
  <c r="F1370" i="20"/>
  <c r="F1371" i="20"/>
  <c r="F1372" i="20"/>
  <c r="F1373" i="20"/>
  <c r="F1374" i="20"/>
  <c r="F1375" i="20"/>
  <c r="F1376" i="20"/>
  <c r="F1377" i="20"/>
  <c r="F1378" i="20"/>
  <c r="F1379" i="20"/>
  <c r="F1380" i="20"/>
  <c r="F1381" i="20"/>
  <c r="F1382" i="20"/>
  <c r="F1383" i="20"/>
  <c r="F1384" i="20"/>
  <c r="F1385" i="20"/>
  <c r="F1386" i="20"/>
  <c r="F1387" i="20"/>
  <c r="F1388" i="20"/>
  <c r="F1389" i="20"/>
  <c r="F1390" i="20"/>
  <c r="F1391" i="20"/>
  <c r="F1392" i="20"/>
  <c r="F1393" i="20"/>
  <c r="F1394" i="20"/>
  <c r="F1395" i="20"/>
  <c r="F1396" i="20"/>
  <c r="F1397" i="20"/>
  <c r="F1398" i="20"/>
  <c r="F1399" i="20"/>
  <c r="F1400" i="20"/>
  <c r="F1401" i="20"/>
  <c r="F1402" i="20"/>
  <c r="F1403" i="20"/>
  <c r="F1404" i="20"/>
  <c r="F1405" i="20"/>
  <c r="F1406" i="20"/>
  <c r="F1407" i="20"/>
  <c r="F1408" i="20"/>
  <c r="F1409" i="20"/>
  <c r="F1410" i="20"/>
  <c r="F1411" i="20"/>
  <c r="F1412" i="20"/>
  <c r="F1413" i="20"/>
  <c r="F1414" i="20"/>
  <c r="F1415" i="20"/>
  <c r="F1416" i="20"/>
  <c r="F1417" i="20"/>
  <c r="F1418" i="20"/>
  <c r="F1419" i="20"/>
  <c r="F1420" i="20"/>
  <c r="F1421" i="20"/>
  <c r="F1422" i="20"/>
  <c r="F1423" i="20"/>
  <c r="F1424" i="20"/>
  <c r="F1425" i="20"/>
  <c r="F1426" i="20"/>
  <c r="F1427" i="20"/>
  <c r="F1428" i="20"/>
  <c r="F1429" i="20"/>
  <c r="F1430" i="20"/>
  <c r="F1431" i="20"/>
  <c r="F1432" i="20"/>
  <c r="F1433" i="20"/>
  <c r="F1434" i="20"/>
  <c r="F1435" i="20"/>
  <c r="F1436" i="20"/>
  <c r="F1437" i="20"/>
  <c r="F1438" i="20"/>
  <c r="F1439" i="20"/>
  <c r="F1440" i="20"/>
  <c r="F1441" i="20"/>
  <c r="F1442" i="20"/>
  <c r="F1443" i="20"/>
  <c r="F1444" i="20"/>
  <c r="F1445" i="20"/>
  <c r="F1446" i="20"/>
  <c r="F1447" i="20"/>
  <c r="F1448" i="20"/>
  <c r="F1449" i="20"/>
  <c r="F1450" i="20"/>
  <c r="F1451" i="20"/>
  <c r="F1452" i="20"/>
  <c r="F1453" i="20"/>
  <c r="F1454" i="20"/>
  <c r="F1455" i="20"/>
  <c r="F1456" i="20"/>
  <c r="F1457" i="20"/>
  <c r="F1458" i="20"/>
  <c r="F1459" i="20"/>
  <c r="F1460" i="20"/>
  <c r="F1461" i="20"/>
  <c r="F1462" i="20"/>
  <c r="F1463" i="20"/>
  <c r="F1464" i="20"/>
  <c r="F1465" i="20"/>
  <c r="F1466" i="20"/>
  <c r="F1467" i="20"/>
  <c r="F1468" i="20"/>
  <c r="F1469" i="20"/>
  <c r="F1470" i="20"/>
  <c r="F1471" i="20"/>
  <c r="F1472" i="20"/>
  <c r="F1473" i="20"/>
  <c r="F1474" i="20"/>
  <c r="F1475" i="20"/>
  <c r="F1476" i="20"/>
  <c r="F1477" i="20"/>
  <c r="F1478" i="20"/>
  <c r="F1479" i="20"/>
  <c r="F1480" i="20"/>
  <c r="F1481" i="20"/>
  <c r="F1482" i="20"/>
  <c r="F1483" i="20"/>
  <c r="F1484" i="20"/>
  <c r="F1485" i="20"/>
  <c r="F1486" i="20"/>
  <c r="F1487" i="20"/>
  <c r="F1488" i="20"/>
  <c r="F1489" i="20"/>
  <c r="F1490" i="20"/>
  <c r="F1491" i="20"/>
  <c r="F1492" i="20"/>
  <c r="F1493" i="20"/>
  <c r="F1494" i="20"/>
  <c r="F1495" i="20"/>
  <c r="F1496" i="20"/>
  <c r="F1497" i="20"/>
  <c r="F1498" i="20"/>
  <c r="F1499" i="20"/>
  <c r="F1500" i="20"/>
  <c r="F1501" i="20"/>
  <c r="F1502" i="20"/>
  <c r="F1503" i="20"/>
  <c r="F1504" i="20"/>
  <c r="F1505" i="20"/>
  <c r="F1506" i="20"/>
  <c r="F1507" i="20"/>
  <c r="F1508" i="20"/>
  <c r="F1509" i="20"/>
  <c r="F1510" i="20"/>
  <c r="F1511" i="20"/>
  <c r="F1512" i="20"/>
  <c r="F1513" i="20"/>
  <c r="F1514" i="20"/>
  <c r="F1515" i="20"/>
  <c r="F1516" i="20"/>
  <c r="F1517" i="20"/>
  <c r="F1518" i="20"/>
  <c r="F1519" i="20"/>
  <c r="F1520" i="20"/>
  <c r="F1521" i="20"/>
  <c r="F1522" i="20"/>
  <c r="F1523" i="20"/>
  <c r="F1524" i="20"/>
  <c r="F1525" i="20"/>
  <c r="F1526" i="20"/>
  <c r="F1527" i="20"/>
  <c r="F1528" i="20"/>
  <c r="F1529" i="20"/>
  <c r="F1530" i="20"/>
  <c r="F1531" i="20"/>
  <c r="F1532" i="20"/>
  <c r="F1533" i="20"/>
  <c r="F1534" i="20"/>
  <c r="F1535" i="20"/>
  <c r="F1536" i="20"/>
  <c r="F1537" i="20"/>
  <c r="F1538" i="20"/>
  <c r="F1539" i="20"/>
  <c r="F1540" i="20"/>
  <c r="F1541" i="20"/>
  <c r="F1542" i="20"/>
  <c r="F1543" i="20"/>
  <c r="F1544" i="20"/>
  <c r="F1545" i="20"/>
  <c r="F1546" i="20"/>
  <c r="F1547" i="20"/>
  <c r="F1548" i="20"/>
  <c r="F1549" i="20"/>
  <c r="F1550" i="20"/>
  <c r="F1551" i="20"/>
  <c r="F1552" i="20"/>
  <c r="F1553" i="20"/>
  <c r="F1554" i="20"/>
  <c r="F1555" i="20"/>
  <c r="F1556" i="20"/>
  <c r="F1557" i="20"/>
  <c r="F1558" i="20"/>
  <c r="F1559" i="20"/>
  <c r="F1560" i="20"/>
  <c r="F1561" i="20"/>
  <c r="F1562" i="20"/>
  <c r="F1563" i="20"/>
  <c r="F1564" i="20"/>
  <c r="F1565" i="20"/>
  <c r="F1566" i="20"/>
  <c r="F1567" i="20"/>
  <c r="F1568" i="20"/>
  <c r="F1569" i="20"/>
  <c r="F1570" i="20"/>
  <c r="F1571" i="20"/>
  <c r="F1572" i="20"/>
  <c r="F1573" i="20"/>
  <c r="F1574" i="20"/>
  <c r="F1575" i="20"/>
  <c r="F1576" i="20"/>
  <c r="F1577" i="20"/>
  <c r="F1578" i="20"/>
  <c r="F1579" i="20"/>
  <c r="F1580" i="20"/>
  <c r="F1581" i="20"/>
  <c r="F1582" i="20"/>
  <c r="F1583" i="20"/>
  <c r="F1584" i="20"/>
  <c r="F1585" i="20"/>
  <c r="F1586" i="20"/>
  <c r="F1587" i="20"/>
  <c r="F1588" i="20"/>
  <c r="F1589" i="20"/>
  <c r="F1590" i="20"/>
  <c r="F1591" i="20"/>
  <c r="F1592" i="20"/>
  <c r="F1593" i="20"/>
  <c r="F1594" i="20"/>
  <c r="F1595" i="20"/>
  <c r="F1596" i="20"/>
  <c r="F1597" i="20"/>
  <c r="F1598" i="20"/>
  <c r="F1599" i="20"/>
  <c r="F1600" i="20"/>
  <c r="F1601" i="20"/>
  <c r="F1602" i="20"/>
  <c r="F1603" i="20"/>
  <c r="F1604" i="20"/>
  <c r="F1605" i="20"/>
  <c r="F1606" i="20"/>
  <c r="F1607" i="20"/>
  <c r="F1608" i="20"/>
  <c r="F1609" i="20"/>
  <c r="F1610" i="20"/>
  <c r="F1611" i="20"/>
  <c r="F1612" i="20"/>
  <c r="F1613" i="20"/>
  <c r="F1614" i="20"/>
  <c r="F1615" i="20"/>
  <c r="F1616" i="20"/>
  <c r="F1617" i="20"/>
  <c r="F1618" i="20"/>
  <c r="F1619" i="20"/>
  <c r="F1620" i="20"/>
  <c r="F1621" i="20"/>
  <c r="F1622" i="20"/>
  <c r="F1623" i="20"/>
  <c r="F1624" i="20"/>
  <c r="F1625" i="20"/>
  <c r="F1626" i="20"/>
  <c r="F1627" i="20"/>
  <c r="F1628" i="20"/>
  <c r="F1629" i="20"/>
  <c r="F1630" i="20"/>
  <c r="F1631" i="20"/>
  <c r="F1632" i="20"/>
  <c r="F1633" i="20"/>
  <c r="F1634" i="20"/>
  <c r="F1635" i="20"/>
  <c r="F1636" i="20"/>
  <c r="F1637" i="20"/>
  <c r="F1638" i="20"/>
  <c r="F1639" i="20"/>
  <c r="F1640" i="20"/>
  <c r="F1641" i="20"/>
  <c r="F1642" i="20"/>
  <c r="F1643" i="20"/>
  <c r="F1644" i="20"/>
  <c r="F1645" i="20"/>
  <c r="F1646" i="20"/>
  <c r="F1647" i="20"/>
  <c r="F1648" i="20"/>
  <c r="F1649" i="20"/>
  <c r="F1650" i="20"/>
  <c r="F1651" i="20"/>
  <c r="F1652" i="20"/>
  <c r="F1653" i="20"/>
  <c r="F1654" i="20"/>
  <c r="F1655" i="20"/>
  <c r="F1656" i="20"/>
  <c r="F1657" i="20"/>
  <c r="F1658" i="20"/>
  <c r="F1659" i="20"/>
  <c r="F1660" i="20"/>
  <c r="F1661" i="20"/>
  <c r="F1662" i="20"/>
  <c r="F1663" i="20"/>
  <c r="F1664" i="20"/>
  <c r="F1665" i="20"/>
  <c r="F1666" i="20"/>
  <c r="F1667" i="20"/>
  <c r="F1668" i="20"/>
  <c r="F1669" i="20"/>
  <c r="F1670" i="20"/>
  <c r="F1671" i="20"/>
  <c r="F1672" i="20"/>
  <c r="F1673" i="20"/>
  <c r="F1674" i="20"/>
  <c r="F1675" i="20"/>
  <c r="F1676" i="20"/>
  <c r="F1677" i="20"/>
  <c r="F1678" i="20"/>
  <c r="F1679" i="20"/>
  <c r="F1680" i="20"/>
  <c r="F1681" i="20"/>
  <c r="F1682" i="20"/>
  <c r="F1683" i="20"/>
  <c r="F1684" i="20"/>
  <c r="F1685" i="20"/>
  <c r="F1686" i="20"/>
  <c r="F1687" i="20"/>
  <c r="F1688" i="20"/>
  <c r="F1689" i="20"/>
  <c r="F1690" i="20"/>
  <c r="F1691" i="20"/>
  <c r="F1692" i="20"/>
  <c r="F1693" i="20"/>
  <c r="F1694" i="20"/>
  <c r="F1695" i="20"/>
  <c r="F1696" i="20"/>
  <c r="F1697" i="20"/>
  <c r="F1698" i="20"/>
  <c r="F1699" i="20"/>
  <c r="F1700" i="20"/>
  <c r="F1701" i="20"/>
  <c r="F1702" i="20"/>
  <c r="F1703" i="20"/>
  <c r="F1704" i="20"/>
  <c r="F1705" i="20"/>
  <c r="F1706" i="20"/>
  <c r="F1707" i="20"/>
  <c r="F1708" i="20"/>
  <c r="F1709" i="20"/>
  <c r="F1710" i="20"/>
  <c r="F1711" i="20"/>
  <c r="F1712" i="20"/>
  <c r="F1713" i="20"/>
  <c r="F1714" i="20"/>
  <c r="F1715" i="20"/>
  <c r="F1716" i="20"/>
  <c r="F1717" i="20"/>
  <c r="F1718" i="20"/>
  <c r="F1719" i="20"/>
  <c r="F1720" i="20"/>
  <c r="F1721" i="20"/>
  <c r="F1722" i="20"/>
  <c r="F1723" i="20"/>
  <c r="F1724" i="20"/>
  <c r="F1725" i="20"/>
  <c r="F1726" i="20"/>
  <c r="F1727" i="20"/>
  <c r="F1728" i="20"/>
  <c r="F1729" i="20"/>
  <c r="F1730" i="20"/>
  <c r="F1731" i="20"/>
  <c r="F1732" i="20"/>
  <c r="F1733" i="20"/>
  <c r="F1734" i="20"/>
  <c r="F1735" i="20"/>
  <c r="F1736" i="20"/>
  <c r="F1737" i="20"/>
  <c r="F1738" i="20"/>
  <c r="F1739" i="20"/>
  <c r="F1740" i="20"/>
  <c r="F1741" i="20"/>
  <c r="F1742" i="20"/>
  <c r="F1743" i="20"/>
  <c r="F1744" i="20"/>
  <c r="F1745" i="20"/>
  <c r="F1746" i="20"/>
  <c r="F1747" i="20"/>
  <c r="F1748" i="20"/>
  <c r="F1749" i="20"/>
  <c r="F1750" i="20"/>
  <c r="F1751" i="20"/>
  <c r="F1752" i="20"/>
  <c r="F1753" i="20"/>
  <c r="F1754" i="20"/>
  <c r="F1755" i="20"/>
  <c r="F1756" i="20"/>
  <c r="F1757" i="20"/>
  <c r="F1758" i="20"/>
  <c r="F1759" i="20"/>
  <c r="F1760" i="20"/>
  <c r="F1761" i="20"/>
  <c r="F1762" i="20"/>
  <c r="F1763" i="20"/>
  <c r="F1764" i="20"/>
  <c r="F1765" i="20"/>
  <c r="F1766" i="20"/>
  <c r="F1767" i="20"/>
  <c r="F1768" i="20"/>
  <c r="F1769" i="20"/>
  <c r="F1770" i="20"/>
  <c r="F1771" i="20"/>
  <c r="F1772" i="20"/>
  <c r="F1773" i="20"/>
  <c r="F1774" i="20"/>
  <c r="F1775" i="20"/>
  <c r="F1776" i="20"/>
  <c r="F1777" i="20"/>
  <c r="F1778" i="20"/>
  <c r="F1779" i="20"/>
  <c r="F1780" i="20"/>
  <c r="F1781" i="20"/>
  <c r="F1782" i="20"/>
  <c r="F1783" i="20"/>
  <c r="F1784" i="20"/>
  <c r="F1785" i="20"/>
  <c r="F1786" i="20"/>
  <c r="F1787" i="20"/>
  <c r="F1788" i="20"/>
  <c r="F1789" i="20"/>
  <c r="F1790" i="20"/>
  <c r="F1791" i="20"/>
  <c r="F1792" i="20"/>
  <c r="F1793" i="20"/>
  <c r="F1794" i="20"/>
  <c r="F1795" i="20"/>
  <c r="F1796" i="20"/>
  <c r="F1797" i="20"/>
  <c r="F1798" i="20"/>
  <c r="F1799" i="20"/>
  <c r="F1800" i="20"/>
  <c r="F1801" i="20"/>
  <c r="F1802" i="20"/>
  <c r="F1803" i="20"/>
  <c r="F1804" i="20"/>
  <c r="F1805" i="20"/>
  <c r="F1806" i="20"/>
  <c r="F1807" i="20"/>
  <c r="F1808" i="20"/>
  <c r="F1809" i="20"/>
  <c r="F1810" i="20"/>
  <c r="F1811" i="20"/>
  <c r="F1812" i="20"/>
  <c r="F1813" i="20"/>
  <c r="F1814" i="20"/>
  <c r="F1815" i="20"/>
  <c r="F1816" i="20"/>
  <c r="F1817" i="20"/>
  <c r="F1818" i="20"/>
  <c r="F1819" i="20"/>
  <c r="F1820" i="20"/>
  <c r="F1821" i="20"/>
  <c r="F1822" i="20"/>
  <c r="F1823" i="20"/>
  <c r="F1824" i="20"/>
  <c r="F1825" i="20"/>
  <c r="F1826" i="20"/>
  <c r="F1827" i="20"/>
  <c r="F1828" i="20"/>
  <c r="F1829" i="20"/>
  <c r="F1830" i="20"/>
  <c r="F1831" i="20"/>
  <c r="F1832" i="20"/>
  <c r="F1833" i="20"/>
  <c r="F1834" i="20"/>
  <c r="F1835" i="20"/>
  <c r="F1836" i="20"/>
  <c r="F1837" i="20"/>
  <c r="F1838" i="20"/>
  <c r="F1839" i="20"/>
  <c r="F1840" i="20"/>
  <c r="F1841" i="20"/>
  <c r="F1842" i="20"/>
  <c r="F1843" i="20"/>
  <c r="F1844" i="20"/>
  <c r="F1845" i="20"/>
  <c r="F1846" i="20"/>
  <c r="F1847" i="20"/>
  <c r="F1848" i="20"/>
  <c r="F1849" i="20"/>
  <c r="F1850" i="20"/>
  <c r="F1851" i="20"/>
  <c r="F1852" i="20"/>
  <c r="F1853" i="20"/>
  <c r="F1854" i="20"/>
  <c r="F1855" i="20"/>
  <c r="F1856" i="20"/>
  <c r="F1857" i="20"/>
  <c r="F1858" i="20"/>
  <c r="F1859" i="20"/>
  <c r="F1860" i="20"/>
  <c r="F1861" i="20"/>
  <c r="F1862" i="20"/>
  <c r="F1863" i="20"/>
  <c r="F1864" i="20"/>
  <c r="F1865" i="20"/>
  <c r="F1866" i="20"/>
  <c r="F1867" i="20"/>
  <c r="F1868" i="20"/>
  <c r="F1869" i="20"/>
  <c r="F1870" i="20"/>
  <c r="F1871" i="20"/>
  <c r="F1872" i="20"/>
  <c r="F1873" i="20"/>
  <c r="F1874" i="20"/>
  <c r="F1875" i="20"/>
  <c r="F1876" i="20"/>
  <c r="F1877" i="20"/>
  <c r="F1878" i="20"/>
  <c r="F1879" i="20"/>
  <c r="F1880" i="20"/>
  <c r="F1881" i="20"/>
  <c r="F1882" i="20"/>
  <c r="F1883" i="20"/>
  <c r="F1884" i="20"/>
  <c r="F1885" i="20"/>
  <c r="F1886" i="20"/>
  <c r="F1887" i="20"/>
  <c r="F1888" i="20"/>
  <c r="F1889" i="20"/>
  <c r="F1890" i="20"/>
  <c r="F1891" i="20"/>
  <c r="F1892" i="20"/>
  <c r="F1893" i="20"/>
  <c r="F1894" i="20"/>
  <c r="F1895" i="20"/>
  <c r="F1896" i="20"/>
  <c r="F1897" i="20"/>
  <c r="F1898" i="20"/>
  <c r="F1899" i="20"/>
  <c r="F1900" i="20"/>
  <c r="F1901" i="20"/>
  <c r="F1902" i="20"/>
  <c r="F1903" i="20"/>
  <c r="F1904" i="20"/>
  <c r="F1905" i="20"/>
  <c r="F1906" i="20"/>
  <c r="F1907" i="20"/>
  <c r="F1908" i="20"/>
  <c r="F1909" i="20"/>
  <c r="F1910" i="20"/>
  <c r="F1911" i="20"/>
  <c r="F1912" i="20"/>
  <c r="F1913" i="20"/>
  <c r="F1914" i="20"/>
  <c r="F1915" i="20"/>
  <c r="F1916" i="20"/>
  <c r="F1917" i="20"/>
  <c r="F1918" i="20"/>
  <c r="F1919" i="20"/>
  <c r="F1920" i="20"/>
  <c r="F1921" i="20"/>
  <c r="F1922" i="20"/>
  <c r="F1923" i="20"/>
  <c r="F1924" i="20"/>
  <c r="F1925" i="20"/>
  <c r="F1926" i="20"/>
  <c r="F1927" i="20"/>
  <c r="F1928" i="20"/>
  <c r="F1929" i="20"/>
  <c r="F1930" i="20"/>
  <c r="F1931" i="20"/>
  <c r="F1932" i="20"/>
  <c r="F1933" i="20"/>
  <c r="F1934" i="20"/>
  <c r="F1935" i="20"/>
  <c r="F1936" i="20"/>
  <c r="F1937" i="20"/>
  <c r="F1938" i="20"/>
  <c r="F1939" i="20"/>
  <c r="F1940" i="20"/>
  <c r="F1941" i="20"/>
  <c r="F1942" i="20"/>
  <c r="F1943" i="20"/>
  <c r="F1944" i="20"/>
  <c r="F1945" i="20"/>
  <c r="F1946" i="20"/>
  <c r="F1947" i="20"/>
  <c r="F1948" i="20"/>
  <c r="F1949" i="20"/>
  <c r="F1950" i="20"/>
  <c r="F1951" i="20"/>
  <c r="F1952" i="20"/>
  <c r="F1953" i="20"/>
  <c r="F1954" i="20"/>
  <c r="F1955" i="20"/>
  <c r="F1956" i="20"/>
  <c r="F1957" i="20"/>
  <c r="F1958" i="20"/>
  <c r="F1959" i="20"/>
  <c r="F1960" i="20"/>
  <c r="F1961" i="20"/>
  <c r="F1962" i="20"/>
  <c r="F1963" i="20"/>
  <c r="F1964" i="20"/>
  <c r="F1965" i="20"/>
  <c r="F1966" i="20"/>
  <c r="F1967" i="20"/>
  <c r="F1968" i="20"/>
  <c r="F1969" i="20"/>
  <c r="F1970" i="20"/>
  <c r="F1971" i="20"/>
  <c r="F1972" i="20"/>
  <c r="F1973" i="20"/>
  <c r="F1974" i="20"/>
  <c r="F1975" i="20"/>
  <c r="F1976" i="20"/>
  <c r="F1977" i="20"/>
  <c r="F1978" i="20"/>
  <c r="F1979" i="20"/>
  <c r="F1980" i="20"/>
  <c r="F1981" i="20"/>
  <c r="F1982" i="20"/>
  <c r="F1983" i="20"/>
  <c r="F1984" i="20"/>
  <c r="F1985" i="20"/>
  <c r="F1986" i="20"/>
  <c r="F1987" i="20"/>
  <c r="F1988" i="20"/>
  <c r="F1989" i="20"/>
  <c r="F1990" i="20"/>
  <c r="F1991" i="20"/>
  <c r="F1992" i="20"/>
  <c r="F1993" i="20"/>
  <c r="F1994" i="20"/>
  <c r="F1995" i="20"/>
  <c r="F1996" i="20"/>
  <c r="F1997" i="20"/>
  <c r="F1998" i="20"/>
  <c r="F1999" i="20"/>
  <c r="F2000" i="20"/>
  <c r="F2001" i="20"/>
  <c r="F2002" i="20"/>
  <c r="F2003" i="20"/>
  <c r="F2004" i="20"/>
  <c r="F2005" i="20"/>
  <c r="F2006" i="20"/>
  <c r="F2007" i="20"/>
  <c r="F2008" i="20"/>
  <c r="F2009" i="20"/>
  <c r="F2010" i="20"/>
  <c r="F2011" i="20"/>
  <c r="F2012" i="20"/>
  <c r="F2013" i="20"/>
  <c r="F2014" i="20"/>
  <c r="F2015" i="20"/>
  <c r="F2016" i="20"/>
  <c r="F2017" i="20"/>
  <c r="F2018" i="20"/>
  <c r="F2019" i="20"/>
  <c r="F2020" i="20"/>
  <c r="F2021" i="20"/>
  <c r="F2022" i="20"/>
  <c r="F2023" i="20"/>
  <c r="F2024" i="20"/>
  <c r="F2025" i="20"/>
  <c r="F2026" i="20"/>
  <c r="F2027" i="20"/>
  <c r="F2028" i="20"/>
  <c r="F2029" i="20"/>
  <c r="F2030" i="20"/>
  <c r="F2031" i="20"/>
  <c r="F2032" i="20"/>
  <c r="F2033" i="20"/>
  <c r="F2034" i="20"/>
  <c r="F2035" i="20"/>
  <c r="F2036" i="20"/>
  <c r="F2037" i="20"/>
  <c r="F2038" i="20"/>
  <c r="F2039" i="20"/>
  <c r="F2040" i="20"/>
  <c r="F2041" i="20"/>
  <c r="F2042" i="20"/>
  <c r="F2043" i="20"/>
  <c r="F2044" i="20"/>
  <c r="F2045" i="20"/>
  <c r="F2046" i="20"/>
  <c r="F2047" i="20"/>
  <c r="F2048" i="20"/>
  <c r="F2049" i="20"/>
  <c r="F2050" i="20"/>
  <c r="F2051" i="20"/>
  <c r="F2052" i="20"/>
  <c r="F2053" i="20"/>
  <c r="F2054" i="20"/>
  <c r="F2055" i="20"/>
  <c r="F2056" i="20"/>
  <c r="F2057" i="20"/>
  <c r="F2058" i="20"/>
  <c r="F2059" i="20"/>
  <c r="F2060" i="20"/>
  <c r="F2061" i="20"/>
  <c r="F2062" i="20"/>
  <c r="F2063" i="20"/>
  <c r="F2064" i="20"/>
  <c r="F2065" i="20"/>
  <c r="F2066" i="20"/>
  <c r="F2067" i="20"/>
  <c r="F2068" i="20"/>
  <c r="F2069" i="20"/>
  <c r="F2070" i="20"/>
  <c r="F2071" i="20"/>
  <c r="F2072" i="20"/>
  <c r="F2073" i="20"/>
  <c r="F2074" i="20"/>
  <c r="F2075" i="20"/>
  <c r="F2076" i="20"/>
  <c r="F2077" i="20"/>
  <c r="F2078" i="20"/>
  <c r="F2079" i="20"/>
  <c r="F2080" i="20"/>
  <c r="F2081" i="20"/>
  <c r="F2082" i="20"/>
  <c r="F2083" i="20"/>
  <c r="F2084" i="20"/>
  <c r="F2085" i="20"/>
  <c r="F2086" i="20"/>
  <c r="F2087" i="20"/>
  <c r="F2088" i="20"/>
  <c r="F2089" i="20"/>
  <c r="F2090" i="20"/>
  <c r="F2091" i="20"/>
  <c r="F2092" i="20"/>
  <c r="F2093" i="20"/>
  <c r="F2094" i="20"/>
  <c r="F2095" i="20"/>
  <c r="F2096" i="20"/>
  <c r="F2097" i="20"/>
  <c r="F2098" i="20"/>
  <c r="F2099" i="20"/>
  <c r="F2100" i="20"/>
  <c r="F2101" i="20"/>
  <c r="F2102" i="20"/>
  <c r="F2103" i="20"/>
  <c r="F2104" i="20"/>
  <c r="F2105" i="20"/>
  <c r="F2106" i="20"/>
  <c r="F2107" i="20"/>
  <c r="F2108" i="20"/>
  <c r="F2109" i="20"/>
  <c r="F2110" i="20"/>
  <c r="F2111" i="20"/>
  <c r="F2112" i="20"/>
  <c r="F2113" i="20"/>
  <c r="F2114" i="20"/>
  <c r="F2115" i="20"/>
  <c r="F2116" i="20"/>
  <c r="F2117" i="20"/>
  <c r="F2118" i="20"/>
  <c r="F2119" i="20"/>
  <c r="F2120" i="20"/>
  <c r="F2121" i="20"/>
  <c r="F2122" i="20"/>
  <c r="F2123" i="20"/>
  <c r="F2124" i="20"/>
  <c r="F2125" i="20"/>
  <c r="F2126" i="20"/>
  <c r="F2127" i="20"/>
  <c r="F2128" i="20"/>
  <c r="F2129" i="20"/>
  <c r="F2130" i="20"/>
  <c r="F2131" i="20"/>
  <c r="F2132" i="20"/>
  <c r="F2133" i="20"/>
  <c r="F2134" i="20"/>
  <c r="F2135" i="20"/>
  <c r="F2136" i="20"/>
  <c r="F2137" i="20"/>
  <c r="F2138" i="20"/>
  <c r="F2139" i="20"/>
  <c r="F2140" i="20"/>
  <c r="F2141" i="20"/>
  <c r="F2142" i="20"/>
  <c r="F2143" i="20"/>
  <c r="F2144" i="20"/>
  <c r="F2145" i="20"/>
  <c r="F2146" i="20"/>
  <c r="F2147" i="20"/>
  <c r="F2148" i="20"/>
  <c r="F2149" i="20"/>
  <c r="F2150" i="20"/>
  <c r="F2151" i="20"/>
  <c r="F2152" i="20"/>
  <c r="F2153" i="20"/>
  <c r="F2154" i="20"/>
  <c r="F2155" i="20"/>
  <c r="F2156" i="20"/>
  <c r="F2157" i="20"/>
  <c r="F2158" i="20"/>
  <c r="F2159" i="20"/>
  <c r="F2160" i="20"/>
  <c r="F2161" i="20"/>
  <c r="F2162" i="20"/>
  <c r="F2163" i="20"/>
  <c r="F2164" i="20"/>
  <c r="F2165" i="20"/>
  <c r="F2166" i="20"/>
  <c r="F2167" i="20"/>
  <c r="F2168" i="20"/>
  <c r="F2169" i="20"/>
  <c r="F2170" i="20"/>
  <c r="F2171" i="20"/>
  <c r="F2172" i="20"/>
  <c r="F2173" i="20"/>
  <c r="F2174" i="20"/>
  <c r="F2175" i="20"/>
  <c r="F2176" i="20"/>
  <c r="F2177" i="20"/>
  <c r="F2178" i="20"/>
  <c r="F2179" i="20"/>
  <c r="F2180" i="20"/>
  <c r="F2181" i="20"/>
  <c r="F2182" i="20"/>
  <c r="F2183" i="20"/>
  <c r="F2184" i="20"/>
  <c r="F2185" i="20"/>
  <c r="F2186" i="20"/>
  <c r="F2187" i="20"/>
  <c r="F2188" i="20"/>
  <c r="F2189" i="20"/>
  <c r="F2190" i="20"/>
  <c r="F2191" i="20"/>
  <c r="F2192" i="20"/>
  <c r="F2193" i="20"/>
  <c r="F2194" i="20"/>
  <c r="F2195" i="20"/>
  <c r="F2196" i="20"/>
  <c r="F2197" i="20"/>
  <c r="F2198" i="20"/>
  <c r="F2199" i="20"/>
  <c r="F2200" i="20"/>
  <c r="F2201" i="20"/>
  <c r="F2202" i="20"/>
  <c r="F2203" i="20"/>
  <c r="F2204" i="20"/>
  <c r="F2205" i="20"/>
  <c r="F2206" i="20"/>
  <c r="F2207" i="20"/>
  <c r="F2208" i="20"/>
  <c r="F2209" i="20"/>
  <c r="F2210" i="20"/>
  <c r="F2211" i="20"/>
  <c r="F2212" i="20"/>
  <c r="F2213" i="20"/>
  <c r="F2214" i="20"/>
  <c r="F2215" i="20"/>
  <c r="F2216" i="20"/>
  <c r="F2217" i="20"/>
  <c r="F2218" i="20"/>
  <c r="F2219" i="20"/>
  <c r="F2220" i="20"/>
  <c r="F2221" i="20"/>
  <c r="F2222" i="20"/>
  <c r="F2223" i="20"/>
  <c r="F2224" i="20"/>
  <c r="F2225" i="20"/>
  <c r="F2226" i="20"/>
  <c r="F2227" i="20"/>
  <c r="F2228" i="20"/>
  <c r="F2229" i="20"/>
  <c r="F2230" i="20"/>
  <c r="F2231" i="20"/>
  <c r="F2232" i="20"/>
  <c r="F2233" i="20"/>
  <c r="F2234" i="20"/>
  <c r="F2235" i="20"/>
  <c r="F2236" i="20"/>
  <c r="F2237" i="20"/>
  <c r="F2238" i="20"/>
  <c r="F2239" i="20"/>
  <c r="F2240" i="20"/>
  <c r="F2241" i="20"/>
  <c r="F2242" i="20"/>
  <c r="F2243" i="20"/>
  <c r="F2244" i="20"/>
  <c r="F2245" i="20"/>
  <c r="F2246" i="20"/>
  <c r="F2247" i="20"/>
  <c r="F2248" i="20"/>
  <c r="F2249" i="20"/>
  <c r="F2250" i="20"/>
  <c r="F2251" i="20"/>
  <c r="F2252" i="20"/>
  <c r="F2253" i="20"/>
  <c r="F2254" i="20"/>
  <c r="F2255" i="20"/>
  <c r="F2256" i="20"/>
  <c r="F2257" i="20"/>
  <c r="F2258" i="20"/>
  <c r="F2259" i="20"/>
  <c r="F2260" i="20"/>
  <c r="F2261" i="20"/>
  <c r="F2262" i="20"/>
  <c r="F2263" i="20"/>
  <c r="F2264" i="20"/>
  <c r="F2265" i="20"/>
  <c r="F2266" i="20"/>
  <c r="F2267" i="20"/>
  <c r="F2268" i="20"/>
  <c r="F2269" i="20"/>
  <c r="F2270" i="20"/>
  <c r="F2271" i="20"/>
  <c r="F2272" i="20"/>
  <c r="F2273" i="20"/>
  <c r="F2274" i="20"/>
  <c r="F2275" i="20"/>
  <c r="F2276" i="20"/>
  <c r="F2277" i="20"/>
  <c r="F2278" i="20"/>
  <c r="F2279" i="20"/>
  <c r="F2280" i="20"/>
  <c r="F2281" i="20"/>
  <c r="F2282" i="20"/>
  <c r="F2283" i="20"/>
  <c r="F2284" i="20"/>
  <c r="F2285" i="20"/>
  <c r="F2286" i="20"/>
  <c r="F2287" i="20"/>
  <c r="F2288" i="20"/>
  <c r="F2289" i="20"/>
  <c r="F2290" i="20"/>
  <c r="F2291" i="20"/>
  <c r="F2292" i="20"/>
  <c r="F2293" i="20"/>
  <c r="F2294" i="20"/>
  <c r="F2295" i="20"/>
  <c r="F2296" i="20"/>
  <c r="F2297" i="20"/>
  <c r="F2298" i="20"/>
  <c r="F2299" i="20"/>
  <c r="F2300" i="20"/>
  <c r="F2301" i="20"/>
  <c r="F2302" i="20"/>
  <c r="F2303" i="20"/>
  <c r="F2304" i="20"/>
  <c r="F2305" i="20"/>
  <c r="F2306" i="20"/>
  <c r="F2307" i="20"/>
  <c r="F2308" i="20"/>
  <c r="F2309" i="20"/>
  <c r="F2310" i="20"/>
  <c r="F2311" i="20"/>
  <c r="F2312" i="20"/>
  <c r="F2313" i="20"/>
  <c r="F2314" i="20"/>
  <c r="F2315" i="20"/>
  <c r="F2316" i="20"/>
  <c r="F2317" i="20"/>
  <c r="F2318" i="20"/>
  <c r="F2319" i="20"/>
  <c r="F2320" i="20"/>
  <c r="F2321" i="20"/>
  <c r="F2322" i="20"/>
  <c r="F2323" i="20"/>
  <c r="F2324" i="20"/>
  <c r="F2325" i="20"/>
  <c r="F2326" i="20"/>
  <c r="F2327" i="20"/>
  <c r="F2328" i="20"/>
  <c r="F2329" i="20"/>
  <c r="F2330" i="20"/>
  <c r="F2331" i="20"/>
  <c r="F2332" i="20"/>
  <c r="F2333" i="20"/>
  <c r="F2334" i="20"/>
  <c r="F2335" i="20"/>
  <c r="F2336" i="20"/>
  <c r="F2" i="20"/>
  <c r="E3" i="20"/>
  <c r="E4" i="20"/>
  <c r="E5" i="20"/>
  <c r="E6" i="20"/>
  <c r="E7" i="20"/>
  <c r="E8" i="20"/>
  <c r="E9" i="20"/>
  <c r="E10" i="20"/>
  <c r="E11" i="20"/>
  <c r="E12" i="20"/>
  <c r="E13" i="20"/>
  <c r="E14" i="20"/>
  <c r="E15" i="20"/>
  <c r="E16" i="20"/>
  <c r="E17" i="20"/>
  <c r="E18" i="20"/>
  <c r="E19" i="20"/>
  <c r="E20" i="20"/>
  <c r="E21" i="20"/>
  <c r="E22" i="20"/>
  <c r="E23" i="20"/>
  <c r="E24" i="20"/>
  <c r="E25" i="20"/>
  <c r="E26" i="20"/>
  <c r="E27" i="20"/>
  <c r="E28" i="20"/>
  <c r="E29" i="20"/>
  <c r="E30" i="20"/>
  <c r="E31" i="20"/>
  <c r="E32" i="20"/>
  <c r="E33" i="20"/>
  <c r="E34" i="20"/>
  <c r="E35" i="20"/>
  <c r="E36" i="20"/>
  <c r="E37" i="20"/>
  <c r="E38" i="20"/>
  <c r="E39" i="20"/>
  <c r="E40" i="20"/>
  <c r="E41" i="20"/>
  <c r="E42" i="20"/>
  <c r="E43" i="20"/>
  <c r="E44" i="20"/>
  <c r="E45" i="20"/>
  <c r="E46" i="20"/>
  <c r="E47" i="20"/>
  <c r="E48" i="20"/>
  <c r="E49" i="20"/>
  <c r="E50" i="20"/>
  <c r="E51" i="20"/>
  <c r="E52" i="20"/>
  <c r="E53" i="20"/>
  <c r="E54" i="20"/>
  <c r="E55" i="20"/>
  <c r="E56" i="20"/>
  <c r="E57" i="20"/>
  <c r="E58" i="20"/>
  <c r="E59" i="20"/>
  <c r="E60" i="20"/>
  <c r="E61" i="20"/>
  <c r="E62" i="20"/>
  <c r="E63" i="20"/>
  <c r="E64" i="20"/>
  <c r="E65" i="20"/>
  <c r="E66" i="20"/>
  <c r="E67" i="20"/>
  <c r="E68" i="20"/>
  <c r="E69" i="20"/>
  <c r="E70" i="20"/>
  <c r="E71" i="20"/>
  <c r="E72" i="20"/>
  <c r="E73" i="20"/>
  <c r="E74" i="20"/>
  <c r="E75" i="20"/>
  <c r="E76" i="20"/>
  <c r="E77" i="20"/>
  <c r="E78" i="20"/>
  <c r="E79" i="20"/>
  <c r="E80" i="20"/>
  <c r="E81" i="20"/>
  <c r="E82" i="20"/>
  <c r="E83" i="20"/>
  <c r="E84" i="20"/>
  <c r="E85" i="20"/>
  <c r="E86" i="20"/>
  <c r="E87" i="20"/>
  <c r="E88" i="20"/>
  <c r="E89" i="20"/>
  <c r="E90" i="20"/>
  <c r="E91" i="20"/>
  <c r="E92" i="20"/>
  <c r="E93" i="20"/>
  <c r="E94" i="20"/>
  <c r="E95" i="20"/>
  <c r="E96" i="20"/>
  <c r="E97" i="20"/>
  <c r="E98" i="20"/>
  <c r="E99" i="20"/>
  <c r="E100" i="20"/>
  <c r="E101" i="20"/>
  <c r="E102" i="20"/>
  <c r="E103" i="20"/>
  <c r="E104" i="20"/>
  <c r="E105" i="20"/>
  <c r="E106" i="20"/>
  <c r="E107" i="20"/>
  <c r="E108" i="20"/>
  <c r="E109" i="20"/>
  <c r="E110" i="20"/>
  <c r="E111" i="20"/>
  <c r="E112" i="20"/>
  <c r="E113" i="20"/>
  <c r="E114" i="20"/>
  <c r="E115" i="20"/>
  <c r="E116" i="20"/>
  <c r="E117" i="20"/>
  <c r="E118" i="20"/>
  <c r="E119" i="20"/>
  <c r="E120" i="20"/>
  <c r="E121" i="20"/>
  <c r="E122" i="20"/>
  <c r="E123" i="20"/>
  <c r="E124" i="20"/>
  <c r="E125" i="20"/>
  <c r="E126" i="20"/>
  <c r="E127" i="20"/>
  <c r="E128" i="20"/>
  <c r="E129" i="20"/>
  <c r="E130" i="20"/>
  <c r="E131" i="20"/>
  <c r="E132" i="20"/>
  <c r="E133" i="20"/>
  <c r="E134" i="20"/>
  <c r="E135" i="20"/>
  <c r="E136" i="20"/>
  <c r="E137" i="20"/>
  <c r="E138" i="20"/>
  <c r="E139" i="20"/>
  <c r="E140" i="20"/>
  <c r="E141" i="20"/>
  <c r="E142" i="20"/>
  <c r="E143" i="20"/>
  <c r="E144" i="20"/>
  <c r="E145" i="20"/>
  <c r="E146" i="20"/>
  <c r="E147" i="20"/>
  <c r="E148" i="20"/>
  <c r="E149" i="20"/>
  <c r="E150" i="20"/>
  <c r="E151" i="20"/>
  <c r="E152" i="20"/>
  <c r="E153" i="20"/>
  <c r="E154" i="20"/>
  <c r="E155" i="20"/>
  <c r="E156" i="20"/>
  <c r="E157" i="20"/>
  <c r="E158" i="20"/>
  <c r="E159" i="20"/>
  <c r="E160" i="20"/>
  <c r="E161" i="20"/>
  <c r="E162" i="20"/>
  <c r="E163" i="20"/>
  <c r="E164" i="20"/>
  <c r="E165" i="20"/>
  <c r="E166" i="20"/>
  <c r="E167" i="20"/>
  <c r="E168" i="20"/>
  <c r="E169" i="20"/>
  <c r="E170" i="20"/>
  <c r="E171" i="20"/>
  <c r="E172" i="20"/>
  <c r="E173" i="20"/>
  <c r="E174" i="20"/>
  <c r="E175" i="20"/>
  <c r="E176" i="20"/>
  <c r="E177" i="20"/>
  <c r="E178" i="20"/>
  <c r="E179" i="20"/>
  <c r="E180" i="20"/>
  <c r="E181" i="20"/>
  <c r="E182" i="20"/>
  <c r="E183" i="20"/>
  <c r="E184" i="20"/>
  <c r="E185" i="20"/>
  <c r="E186" i="20"/>
  <c r="E187" i="20"/>
  <c r="E188" i="20"/>
  <c r="E189" i="20"/>
  <c r="E190" i="20"/>
  <c r="E191" i="20"/>
  <c r="E192" i="20"/>
  <c r="E193" i="20"/>
  <c r="E194" i="20"/>
  <c r="E195" i="20"/>
  <c r="E196" i="20"/>
  <c r="E197" i="20"/>
  <c r="E198" i="20"/>
  <c r="E199" i="20"/>
  <c r="E200" i="20"/>
  <c r="E201" i="20"/>
  <c r="E202" i="20"/>
  <c r="E203" i="20"/>
  <c r="E204" i="20"/>
  <c r="E205" i="20"/>
  <c r="E206" i="20"/>
  <c r="E207" i="20"/>
  <c r="E208" i="20"/>
  <c r="E209" i="20"/>
  <c r="E210" i="20"/>
  <c r="E211" i="20"/>
  <c r="E212" i="20"/>
  <c r="E213" i="20"/>
  <c r="E214" i="20"/>
  <c r="E215" i="20"/>
  <c r="E216" i="20"/>
  <c r="E217" i="20"/>
  <c r="E218" i="20"/>
  <c r="E219" i="20"/>
  <c r="E220" i="20"/>
  <c r="E221" i="20"/>
  <c r="E222" i="20"/>
  <c r="E223" i="20"/>
  <c r="E224" i="20"/>
  <c r="E225" i="20"/>
  <c r="E226" i="20"/>
  <c r="E227" i="20"/>
  <c r="E228" i="20"/>
  <c r="E229" i="20"/>
  <c r="E230" i="20"/>
  <c r="E231" i="20"/>
  <c r="E232" i="20"/>
  <c r="E233" i="20"/>
  <c r="E234" i="20"/>
  <c r="E235" i="20"/>
  <c r="E236" i="20"/>
  <c r="E237" i="20"/>
  <c r="E238" i="20"/>
  <c r="E239" i="20"/>
  <c r="E240" i="20"/>
  <c r="E241" i="20"/>
  <c r="E242" i="20"/>
  <c r="E243" i="20"/>
  <c r="E244" i="20"/>
  <c r="E245" i="20"/>
  <c r="E246" i="20"/>
  <c r="E247" i="20"/>
  <c r="E248" i="20"/>
  <c r="E249" i="20"/>
  <c r="E250" i="20"/>
  <c r="E251" i="20"/>
  <c r="E252" i="20"/>
  <c r="E253" i="20"/>
  <c r="E254" i="20"/>
  <c r="E255" i="20"/>
  <c r="E256" i="20"/>
  <c r="E257" i="20"/>
  <c r="E258" i="20"/>
  <c r="E259" i="20"/>
  <c r="E260" i="20"/>
  <c r="E261" i="20"/>
  <c r="E262" i="20"/>
  <c r="E263" i="20"/>
  <c r="E264" i="20"/>
  <c r="E265" i="20"/>
  <c r="E266" i="20"/>
  <c r="E267" i="20"/>
  <c r="E268" i="20"/>
  <c r="E269" i="20"/>
  <c r="E270" i="20"/>
  <c r="E271" i="20"/>
  <c r="E272" i="20"/>
  <c r="E273" i="20"/>
  <c r="E274" i="20"/>
  <c r="E275" i="20"/>
  <c r="E276" i="20"/>
  <c r="E277" i="20"/>
  <c r="E278" i="20"/>
  <c r="E279" i="20"/>
  <c r="E280" i="20"/>
  <c r="E281" i="20"/>
  <c r="E282" i="20"/>
  <c r="E283" i="20"/>
  <c r="E284" i="20"/>
  <c r="E285" i="20"/>
  <c r="E286" i="20"/>
  <c r="E287" i="20"/>
  <c r="E288" i="20"/>
  <c r="E289" i="20"/>
  <c r="E290" i="20"/>
  <c r="E291" i="20"/>
  <c r="E292" i="20"/>
  <c r="E293" i="20"/>
  <c r="E294" i="20"/>
  <c r="E295" i="20"/>
  <c r="E296" i="20"/>
  <c r="E297" i="20"/>
  <c r="E298" i="20"/>
  <c r="E299" i="20"/>
  <c r="E300" i="20"/>
  <c r="E301" i="20"/>
  <c r="E302" i="20"/>
  <c r="E303" i="20"/>
  <c r="E304" i="20"/>
  <c r="E305" i="20"/>
  <c r="E306" i="20"/>
  <c r="E307" i="20"/>
  <c r="E308" i="20"/>
  <c r="E309" i="20"/>
  <c r="E310" i="20"/>
  <c r="E311" i="20"/>
  <c r="E312" i="20"/>
  <c r="E313" i="20"/>
  <c r="E314" i="20"/>
  <c r="E315" i="20"/>
  <c r="E316" i="20"/>
  <c r="E317" i="20"/>
  <c r="E318" i="20"/>
  <c r="E319" i="20"/>
  <c r="E320" i="20"/>
  <c r="E321" i="20"/>
  <c r="E322" i="20"/>
  <c r="E323" i="20"/>
  <c r="E324" i="20"/>
  <c r="E325" i="20"/>
  <c r="E326" i="20"/>
  <c r="E327" i="20"/>
  <c r="E328" i="20"/>
  <c r="E329" i="20"/>
  <c r="E330" i="20"/>
  <c r="E331" i="20"/>
  <c r="E332" i="20"/>
  <c r="E333" i="20"/>
  <c r="E334" i="20"/>
  <c r="E335" i="20"/>
  <c r="E336" i="20"/>
  <c r="E337" i="20"/>
  <c r="E338" i="20"/>
  <c r="E339" i="20"/>
  <c r="E340" i="20"/>
  <c r="E341" i="20"/>
  <c r="E342" i="20"/>
  <c r="E343" i="20"/>
  <c r="E344" i="20"/>
  <c r="E345" i="20"/>
  <c r="E346" i="20"/>
  <c r="E347" i="20"/>
  <c r="E348" i="20"/>
  <c r="E349" i="20"/>
  <c r="E350" i="20"/>
  <c r="E351" i="20"/>
  <c r="E352" i="20"/>
  <c r="E353" i="20"/>
  <c r="E354" i="20"/>
  <c r="E355" i="20"/>
  <c r="E356" i="20"/>
  <c r="E357" i="20"/>
  <c r="E358" i="20"/>
  <c r="E359" i="20"/>
  <c r="E360" i="20"/>
  <c r="E361" i="20"/>
  <c r="E362" i="20"/>
  <c r="E363" i="20"/>
  <c r="E364" i="20"/>
  <c r="E365" i="20"/>
  <c r="E366" i="20"/>
  <c r="E367" i="20"/>
  <c r="E368" i="20"/>
  <c r="E369" i="20"/>
  <c r="E370" i="20"/>
  <c r="E371" i="20"/>
  <c r="E372" i="20"/>
  <c r="E373" i="20"/>
  <c r="E374" i="20"/>
  <c r="E375" i="20"/>
  <c r="E376" i="20"/>
  <c r="E377" i="20"/>
  <c r="E378" i="20"/>
  <c r="E379" i="20"/>
  <c r="E380" i="20"/>
  <c r="E381" i="20"/>
  <c r="E382" i="20"/>
  <c r="E383" i="20"/>
  <c r="E384" i="20"/>
  <c r="E385" i="20"/>
  <c r="E386" i="20"/>
  <c r="E387" i="20"/>
  <c r="E388" i="20"/>
  <c r="E389" i="20"/>
  <c r="E390" i="20"/>
  <c r="E391" i="20"/>
  <c r="E392" i="20"/>
  <c r="E393" i="20"/>
  <c r="E394" i="20"/>
  <c r="E395" i="20"/>
  <c r="E396" i="20"/>
  <c r="E397" i="20"/>
  <c r="E398" i="20"/>
  <c r="E399" i="20"/>
  <c r="E400" i="20"/>
  <c r="E401" i="20"/>
  <c r="E402" i="20"/>
  <c r="E403" i="20"/>
  <c r="E404" i="20"/>
  <c r="E405" i="20"/>
  <c r="E406" i="20"/>
  <c r="E407" i="20"/>
  <c r="E408" i="20"/>
  <c r="E409" i="20"/>
  <c r="E410" i="20"/>
  <c r="E411" i="20"/>
  <c r="E412" i="20"/>
  <c r="E413" i="20"/>
  <c r="E414" i="20"/>
  <c r="E415" i="20"/>
  <c r="E416" i="20"/>
  <c r="E417" i="20"/>
  <c r="E418" i="20"/>
  <c r="E419" i="20"/>
  <c r="E420" i="20"/>
  <c r="E421" i="20"/>
  <c r="E422" i="20"/>
  <c r="E423" i="20"/>
  <c r="E424" i="20"/>
  <c r="E425" i="20"/>
  <c r="E426" i="20"/>
  <c r="E427" i="20"/>
  <c r="E428" i="20"/>
  <c r="E429" i="20"/>
  <c r="E430" i="20"/>
  <c r="E431" i="20"/>
  <c r="E432" i="20"/>
  <c r="E433" i="20"/>
  <c r="E434" i="20"/>
  <c r="E435" i="20"/>
  <c r="E436" i="20"/>
  <c r="E437" i="20"/>
  <c r="E438" i="20"/>
  <c r="E439" i="20"/>
  <c r="E440" i="20"/>
  <c r="E441" i="20"/>
  <c r="E442" i="20"/>
  <c r="E443" i="20"/>
  <c r="E444" i="20"/>
  <c r="E445" i="20"/>
  <c r="E446" i="20"/>
  <c r="E447" i="20"/>
  <c r="E448" i="20"/>
  <c r="E449" i="20"/>
  <c r="E450" i="20"/>
  <c r="E451" i="20"/>
  <c r="E452" i="20"/>
  <c r="E453" i="20"/>
  <c r="E454" i="20"/>
  <c r="E455" i="20"/>
  <c r="E456" i="20"/>
  <c r="E457" i="20"/>
  <c r="E458" i="20"/>
  <c r="E459" i="20"/>
  <c r="E460" i="20"/>
  <c r="E461" i="20"/>
  <c r="E462" i="20"/>
  <c r="E463" i="20"/>
  <c r="E464" i="20"/>
  <c r="E465" i="20"/>
  <c r="E466" i="20"/>
  <c r="E467" i="20"/>
  <c r="E468" i="20"/>
  <c r="E469" i="20"/>
  <c r="E470" i="20"/>
  <c r="E471" i="20"/>
  <c r="E472" i="20"/>
  <c r="E473" i="20"/>
  <c r="E474" i="20"/>
  <c r="E475" i="20"/>
  <c r="E476" i="20"/>
  <c r="E477" i="20"/>
  <c r="E478" i="20"/>
  <c r="E479" i="20"/>
  <c r="E480" i="20"/>
  <c r="E481" i="20"/>
  <c r="E482" i="20"/>
  <c r="E483" i="20"/>
  <c r="E484" i="20"/>
  <c r="E485" i="20"/>
  <c r="E486" i="20"/>
  <c r="E487" i="20"/>
  <c r="E488" i="20"/>
  <c r="E489" i="20"/>
  <c r="E490" i="20"/>
  <c r="E491" i="20"/>
  <c r="E492" i="20"/>
  <c r="E493" i="20"/>
  <c r="E494" i="20"/>
  <c r="E495" i="20"/>
  <c r="E496" i="20"/>
  <c r="E497" i="20"/>
  <c r="E498" i="20"/>
  <c r="E499" i="20"/>
  <c r="E500" i="20"/>
  <c r="E501" i="20"/>
  <c r="E502" i="20"/>
  <c r="E503" i="20"/>
  <c r="E504" i="20"/>
  <c r="E505" i="20"/>
  <c r="E506" i="20"/>
  <c r="E507" i="20"/>
  <c r="E508" i="20"/>
  <c r="E509" i="20"/>
  <c r="E510" i="20"/>
  <c r="E511" i="20"/>
  <c r="E512" i="20"/>
  <c r="E513" i="20"/>
  <c r="E514" i="20"/>
  <c r="E515" i="20"/>
  <c r="E516" i="20"/>
  <c r="E517" i="20"/>
  <c r="E518" i="20"/>
  <c r="E519" i="20"/>
  <c r="E520" i="20"/>
  <c r="E521" i="20"/>
  <c r="E522" i="20"/>
  <c r="E523" i="20"/>
  <c r="E524" i="20"/>
  <c r="E525" i="20"/>
  <c r="E526" i="20"/>
  <c r="E527" i="20"/>
  <c r="E528" i="20"/>
  <c r="E529" i="20"/>
  <c r="E530" i="20"/>
  <c r="E531" i="20"/>
  <c r="E532" i="20"/>
  <c r="E533" i="20"/>
  <c r="E534" i="20"/>
  <c r="E535" i="20"/>
  <c r="E536" i="20"/>
  <c r="E537" i="20"/>
  <c r="E538" i="20"/>
  <c r="E539" i="20"/>
  <c r="E540" i="20"/>
  <c r="E541" i="20"/>
  <c r="E542" i="20"/>
  <c r="E543" i="20"/>
  <c r="E544" i="20"/>
  <c r="E545" i="20"/>
  <c r="E546" i="20"/>
  <c r="E547" i="20"/>
  <c r="E548" i="20"/>
  <c r="E549" i="20"/>
  <c r="E550" i="20"/>
  <c r="E551" i="20"/>
  <c r="E552" i="20"/>
  <c r="E553" i="20"/>
  <c r="E554" i="20"/>
  <c r="E555" i="20"/>
  <c r="E556" i="20"/>
  <c r="E557" i="20"/>
  <c r="E558" i="20"/>
  <c r="E559" i="20"/>
  <c r="E560" i="20"/>
  <c r="E561" i="20"/>
  <c r="E562" i="20"/>
  <c r="E563" i="20"/>
  <c r="E564" i="20"/>
  <c r="E565" i="20"/>
  <c r="E566" i="20"/>
  <c r="E567" i="20"/>
  <c r="E568" i="20"/>
  <c r="E569" i="20"/>
  <c r="E570" i="20"/>
  <c r="E571" i="20"/>
  <c r="E572" i="20"/>
  <c r="E573" i="20"/>
  <c r="E574" i="20"/>
  <c r="E575" i="20"/>
  <c r="E576" i="20"/>
  <c r="E577" i="20"/>
  <c r="E578" i="20"/>
  <c r="E579" i="20"/>
  <c r="E580" i="20"/>
  <c r="E581" i="20"/>
  <c r="E582" i="20"/>
  <c r="E583" i="20"/>
  <c r="E584" i="20"/>
  <c r="E585" i="20"/>
  <c r="E586" i="20"/>
  <c r="E587" i="20"/>
  <c r="E588" i="20"/>
  <c r="E589" i="20"/>
  <c r="E590" i="20"/>
  <c r="E591" i="20"/>
  <c r="E592" i="20"/>
  <c r="E593" i="20"/>
  <c r="E594" i="20"/>
  <c r="E595" i="20"/>
  <c r="E596" i="20"/>
  <c r="E597" i="20"/>
  <c r="E598" i="20"/>
  <c r="E599" i="20"/>
  <c r="E600" i="20"/>
  <c r="E601" i="20"/>
  <c r="E602" i="20"/>
  <c r="E603" i="20"/>
  <c r="E604" i="20"/>
  <c r="E605" i="20"/>
  <c r="E606" i="20"/>
  <c r="E607" i="20"/>
  <c r="E608" i="20"/>
  <c r="E609" i="20"/>
  <c r="E610" i="20"/>
  <c r="E611" i="20"/>
  <c r="E612" i="20"/>
  <c r="E613" i="20"/>
  <c r="E614" i="20"/>
  <c r="E615" i="20"/>
  <c r="E616" i="20"/>
  <c r="E617" i="20"/>
  <c r="E618" i="20"/>
  <c r="E619" i="20"/>
  <c r="E620" i="20"/>
  <c r="E621" i="20"/>
  <c r="E622" i="20"/>
  <c r="E623" i="20"/>
  <c r="E624" i="20"/>
  <c r="E625" i="20"/>
  <c r="E626" i="20"/>
  <c r="E627" i="20"/>
  <c r="E628" i="20"/>
  <c r="E629" i="20"/>
  <c r="E630" i="20"/>
  <c r="E631" i="20"/>
  <c r="E632" i="20"/>
  <c r="E633" i="20"/>
  <c r="E634" i="20"/>
  <c r="E635" i="20"/>
  <c r="E636" i="20"/>
  <c r="E637" i="20"/>
  <c r="E638" i="20"/>
  <c r="E639" i="20"/>
  <c r="E640" i="20"/>
  <c r="E641" i="20"/>
  <c r="E642" i="20"/>
  <c r="E643" i="20"/>
  <c r="E644" i="20"/>
  <c r="E645" i="20"/>
  <c r="E646" i="20"/>
  <c r="E647" i="20"/>
  <c r="E648" i="20"/>
  <c r="E649" i="20"/>
  <c r="E650" i="20"/>
  <c r="E651" i="20"/>
  <c r="E652" i="20"/>
  <c r="E653" i="20"/>
  <c r="E654" i="20"/>
  <c r="E655" i="20"/>
  <c r="E656" i="20"/>
  <c r="E657" i="20"/>
  <c r="E658" i="20"/>
  <c r="E659" i="20"/>
  <c r="E660" i="20"/>
  <c r="E661" i="20"/>
  <c r="E662" i="20"/>
  <c r="E663" i="20"/>
  <c r="E664" i="20"/>
  <c r="E665" i="20"/>
  <c r="E666" i="20"/>
  <c r="E667" i="20"/>
  <c r="E668" i="20"/>
  <c r="E669" i="20"/>
  <c r="E670" i="20"/>
  <c r="E671" i="20"/>
  <c r="E672" i="20"/>
  <c r="E673" i="20"/>
  <c r="E674" i="20"/>
  <c r="E675" i="20"/>
  <c r="E676" i="20"/>
  <c r="E677" i="20"/>
  <c r="E678" i="20"/>
  <c r="E679" i="20"/>
  <c r="E680" i="20"/>
  <c r="E681" i="20"/>
  <c r="E682" i="20"/>
  <c r="E683" i="20"/>
  <c r="E684" i="20"/>
  <c r="E685" i="20"/>
  <c r="E686" i="20"/>
  <c r="E687" i="20"/>
  <c r="E688" i="20"/>
  <c r="E689" i="20"/>
  <c r="E690" i="20"/>
  <c r="E691" i="20"/>
  <c r="E692" i="20"/>
  <c r="E693" i="20"/>
  <c r="E694" i="20"/>
  <c r="E695" i="20"/>
  <c r="E696" i="20"/>
  <c r="E697" i="20"/>
  <c r="E698" i="20"/>
  <c r="E699" i="20"/>
  <c r="E700" i="20"/>
  <c r="E701" i="20"/>
  <c r="E702" i="20"/>
  <c r="E703" i="20"/>
  <c r="E704" i="20"/>
  <c r="E705" i="20"/>
  <c r="E706" i="20"/>
  <c r="E707" i="20"/>
  <c r="E708" i="20"/>
  <c r="E709" i="20"/>
  <c r="E710" i="20"/>
  <c r="E711" i="20"/>
  <c r="E712" i="20"/>
  <c r="E713" i="20"/>
  <c r="E714" i="20"/>
  <c r="E715" i="20"/>
  <c r="E716" i="20"/>
  <c r="E717" i="20"/>
  <c r="E718" i="20"/>
  <c r="E719" i="20"/>
  <c r="E720" i="20"/>
  <c r="E721" i="20"/>
  <c r="E722" i="20"/>
  <c r="E723" i="20"/>
  <c r="E724" i="20"/>
  <c r="E725" i="20"/>
  <c r="E726" i="20"/>
  <c r="E727" i="20"/>
  <c r="E728" i="20"/>
  <c r="E729" i="20"/>
  <c r="E730" i="20"/>
  <c r="E731" i="20"/>
  <c r="E732" i="20"/>
  <c r="E733" i="20"/>
  <c r="E734" i="20"/>
  <c r="E735" i="20"/>
  <c r="E736" i="20"/>
  <c r="E737" i="20"/>
  <c r="E738" i="20"/>
  <c r="E739" i="20"/>
  <c r="E740" i="20"/>
  <c r="E741" i="20"/>
  <c r="E742" i="20"/>
  <c r="E743" i="20"/>
  <c r="E744" i="20"/>
  <c r="E745" i="20"/>
  <c r="E746" i="20"/>
  <c r="E747" i="20"/>
  <c r="E748" i="20"/>
  <c r="E749" i="20"/>
  <c r="E750" i="20"/>
  <c r="E751" i="20"/>
  <c r="E752" i="20"/>
  <c r="E753" i="20"/>
  <c r="E754" i="20"/>
  <c r="E755" i="20"/>
  <c r="E756" i="20"/>
  <c r="E757" i="20"/>
  <c r="E758" i="20"/>
  <c r="E759" i="20"/>
  <c r="E760" i="20"/>
  <c r="E761" i="20"/>
  <c r="E762" i="20"/>
  <c r="E763" i="20"/>
  <c r="E764" i="20"/>
  <c r="E765" i="20"/>
  <c r="E766" i="20"/>
  <c r="E767" i="20"/>
  <c r="E768" i="20"/>
  <c r="E769" i="20"/>
  <c r="E770" i="20"/>
  <c r="E771" i="20"/>
  <c r="E772" i="20"/>
  <c r="E773" i="20"/>
  <c r="E774" i="20"/>
  <c r="E775" i="20"/>
  <c r="E776" i="20"/>
  <c r="E777" i="20"/>
  <c r="E778" i="20"/>
  <c r="E779" i="20"/>
  <c r="E780" i="20"/>
  <c r="E781" i="20"/>
  <c r="E782" i="20"/>
  <c r="E783" i="20"/>
  <c r="E784" i="20"/>
  <c r="E785" i="20"/>
  <c r="E786" i="20"/>
  <c r="E787" i="20"/>
  <c r="E788" i="20"/>
  <c r="E789" i="20"/>
  <c r="E790" i="20"/>
  <c r="E791" i="20"/>
  <c r="E792" i="20"/>
  <c r="E793" i="20"/>
  <c r="E794" i="20"/>
  <c r="E795" i="20"/>
  <c r="E796" i="20"/>
  <c r="E797" i="20"/>
  <c r="E798" i="20"/>
  <c r="E799" i="20"/>
  <c r="E800" i="20"/>
  <c r="E801" i="20"/>
  <c r="E802" i="20"/>
  <c r="E803" i="20"/>
  <c r="E804" i="20"/>
  <c r="E805" i="20"/>
  <c r="E806" i="20"/>
  <c r="E807" i="20"/>
  <c r="E808" i="20"/>
  <c r="E809" i="20"/>
  <c r="E810" i="20"/>
  <c r="E811" i="20"/>
  <c r="E812" i="20"/>
  <c r="E813" i="20"/>
  <c r="E814" i="20"/>
  <c r="E815" i="20"/>
  <c r="E816" i="20"/>
  <c r="E817" i="20"/>
  <c r="E818" i="20"/>
  <c r="E819" i="20"/>
  <c r="E820" i="20"/>
  <c r="E821" i="20"/>
  <c r="E822" i="20"/>
  <c r="E823" i="20"/>
  <c r="E824" i="20"/>
  <c r="E825" i="20"/>
  <c r="E826" i="20"/>
  <c r="E827" i="20"/>
  <c r="E828" i="20"/>
  <c r="E829" i="20"/>
  <c r="E830" i="20"/>
  <c r="E831" i="20"/>
  <c r="E832" i="20"/>
  <c r="E833" i="20"/>
  <c r="E834" i="20"/>
  <c r="E835" i="20"/>
  <c r="E836" i="20"/>
  <c r="E837" i="20"/>
  <c r="E838" i="20"/>
  <c r="E839" i="20"/>
  <c r="E840" i="20"/>
  <c r="E841" i="20"/>
  <c r="E842" i="20"/>
  <c r="E843" i="20"/>
  <c r="E844" i="20"/>
  <c r="E845" i="20"/>
  <c r="E846" i="20"/>
  <c r="E847" i="20"/>
  <c r="E848" i="20"/>
  <c r="E849" i="20"/>
  <c r="E850" i="20"/>
  <c r="E851" i="20"/>
  <c r="E852" i="20"/>
  <c r="E853" i="20"/>
  <c r="E854" i="20"/>
  <c r="E855" i="20"/>
  <c r="E856" i="20"/>
  <c r="E857" i="20"/>
  <c r="E858" i="20"/>
  <c r="E859" i="20"/>
  <c r="E860" i="20"/>
  <c r="E861" i="20"/>
  <c r="E862" i="20"/>
  <c r="E863" i="20"/>
  <c r="E864" i="20"/>
  <c r="E865" i="20"/>
  <c r="E866" i="20"/>
  <c r="E867" i="20"/>
  <c r="E868" i="20"/>
  <c r="E869" i="20"/>
  <c r="E870" i="20"/>
  <c r="E871" i="20"/>
  <c r="E872" i="20"/>
  <c r="E873" i="20"/>
  <c r="E874" i="20"/>
  <c r="E875" i="20"/>
  <c r="E876" i="20"/>
  <c r="E877" i="20"/>
  <c r="E878" i="20"/>
  <c r="E879" i="20"/>
  <c r="E880" i="20"/>
  <c r="E881" i="20"/>
  <c r="E882" i="20"/>
  <c r="E883" i="20"/>
  <c r="E884" i="20"/>
  <c r="E885" i="20"/>
  <c r="E886" i="20"/>
  <c r="E887" i="20"/>
  <c r="E888" i="20"/>
  <c r="E889" i="20"/>
  <c r="E890" i="20"/>
  <c r="E891" i="20"/>
  <c r="E892" i="20"/>
  <c r="E893" i="20"/>
  <c r="E894" i="20"/>
  <c r="E895" i="20"/>
  <c r="E896" i="20"/>
  <c r="E897" i="20"/>
  <c r="E898" i="20"/>
  <c r="E899" i="20"/>
  <c r="E900" i="20"/>
  <c r="E901" i="20"/>
  <c r="E902" i="20"/>
  <c r="E903" i="20"/>
  <c r="E904" i="20"/>
  <c r="E905" i="20"/>
  <c r="E906" i="20"/>
  <c r="E907" i="20"/>
  <c r="E908" i="20"/>
  <c r="E909" i="20"/>
  <c r="E910" i="20"/>
  <c r="E911" i="20"/>
  <c r="E912" i="20"/>
  <c r="E913" i="20"/>
  <c r="E914" i="20"/>
  <c r="E915" i="20"/>
  <c r="E916" i="20"/>
  <c r="E917" i="20"/>
  <c r="E918" i="20"/>
  <c r="E919" i="20"/>
  <c r="E920" i="20"/>
  <c r="E921" i="20"/>
  <c r="E922" i="20"/>
  <c r="E923" i="20"/>
  <c r="E924" i="20"/>
  <c r="E925" i="20"/>
  <c r="E926" i="20"/>
  <c r="E927" i="20"/>
  <c r="E928" i="20"/>
  <c r="E929" i="20"/>
  <c r="E930" i="20"/>
  <c r="E931" i="20"/>
  <c r="E932" i="20"/>
  <c r="E933" i="20"/>
  <c r="E934" i="20"/>
  <c r="E935" i="20"/>
  <c r="E936" i="20"/>
  <c r="E937" i="20"/>
  <c r="E938" i="20"/>
  <c r="E939" i="20"/>
  <c r="E940" i="20"/>
  <c r="E941" i="20"/>
  <c r="E942" i="20"/>
  <c r="E943" i="20"/>
  <c r="E944" i="20"/>
  <c r="E945" i="20"/>
  <c r="E946" i="20"/>
  <c r="E947" i="20"/>
  <c r="E948" i="20"/>
  <c r="E949" i="20"/>
  <c r="E950" i="20"/>
  <c r="E951" i="20"/>
  <c r="E952" i="20"/>
  <c r="E953" i="20"/>
  <c r="E954" i="20"/>
  <c r="E955" i="20"/>
  <c r="E956" i="20"/>
  <c r="E957" i="20"/>
  <c r="E958" i="20"/>
  <c r="E959" i="20"/>
  <c r="E960" i="20"/>
  <c r="E961" i="20"/>
  <c r="E962" i="20"/>
  <c r="E963" i="20"/>
  <c r="E964" i="20"/>
  <c r="E965" i="20"/>
  <c r="E966" i="20"/>
  <c r="E967" i="20"/>
  <c r="E968" i="20"/>
  <c r="E969" i="20"/>
  <c r="E970" i="20"/>
  <c r="E971" i="20"/>
  <c r="E972" i="20"/>
  <c r="E973" i="20"/>
  <c r="E974" i="20"/>
  <c r="E975" i="20"/>
  <c r="E976" i="20"/>
  <c r="E977" i="20"/>
  <c r="E978" i="20"/>
  <c r="E979" i="20"/>
  <c r="E980" i="20"/>
  <c r="E981" i="20"/>
  <c r="E982" i="20"/>
  <c r="E983" i="20"/>
  <c r="E984" i="20"/>
  <c r="E985" i="20"/>
  <c r="E986" i="20"/>
  <c r="E987" i="20"/>
  <c r="E988" i="20"/>
  <c r="E989" i="20"/>
  <c r="E990" i="20"/>
  <c r="E991" i="20"/>
  <c r="E992" i="20"/>
  <c r="E993" i="20"/>
  <c r="E994" i="20"/>
  <c r="E995" i="20"/>
  <c r="E996" i="20"/>
  <c r="E997" i="20"/>
  <c r="E998" i="20"/>
  <c r="E999" i="20"/>
  <c r="E1000" i="20"/>
  <c r="E1001" i="20"/>
  <c r="E1002" i="20"/>
  <c r="E1003" i="20"/>
  <c r="E1004" i="20"/>
  <c r="E1005" i="20"/>
  <c r="E1006" i="20"/>
  <c r="E1007" i="20"/>
  <c r="E1008" i="20"/>
  <c r="E1009" i="20"/>
  <c r="E1010" i="20"/>
  <c r="E1011" i="20"/>
  <c r="E1012" i="20"/>
  <c r="E1013" i="20"/>
  <c r="E1014" i="20"/>
  <c r="E1015" i="20"/>
  <c r="E1016" i="20"/>
  <c r="E1017" i="20"/>
  <c r="E1018" i="20"/>
  <c r="E1019" i="20"/>
  <c r="E1020" i="20"/>
  <c r="E1021" i="20"/>
  <c r="E1022" i="20"/>
  <c r="E1023" i="20"/>
  <c r="E1024" i="20"/>
  <c r="E1025" i="20"/>
  <c r="E1026" i="20"/>
  <c r="E1027" i="20"/>
  <c r="E1028" i="20"/>
  <c r="E1029" i="20"/>
  <c r="E1030" i="20"/>
  <c r="E1031" i="20"/>
  <c r="E1032" i="20"/>
  <c r="E1033" i="20"/>
  <c r="E1034" i="20"/>
  <c r="E1035" i="20"/>
  <c r="E1036" i="20"/>
  <c r="E1037" i="20"/>
  <c r="E1038" i="20"/>
  <c r="E1039" i="20"/>
  <c r="E1040" i="20"/>
  <c r="E1041" i="20"/>
  <c r="E1042" i="20"/>
  <c r="E1043" i="20"/>
  <c r="E1044" i="20"/>
  <c r="E1045" i="20"/>
  <c r="E1046" i="20"/>
  <c r="E1047" i="20"/>
  <c r="E1048" i="20"/>
  <c r="E1049" i="20"/>
  <c r="E1050" i="20"/>
  <c r="E1051" i="20"/>
  <c r="E1052" i="20"/>
  <c r="E1053" i="20"/>
  <c r="E1054" i="20"/>
  <c r="E1055" i="20"/>
  <c r="E1056" i="20"/>
  <c r="E1057" i="20"/>
  <c r="E1058" i="20"/>
  <c r="E1059" i="20"/>
  <c r="E1060" i="20"/>
  <c r="E1061" i="20"/>
  <c r="E1062" i="20"/>
  <c r="E1063" i="20"/>
  <c r="E1064" i="20"/>
  <c r="E1065" i="20"/>
  <c r="E1066" i="20"/>
  <c r="E1067" i="20"/>
  <c r="E1068" i="20"/>
  <c r="E1069" i="20"/>
  <c r="E1070" i="20"/>
  <c r="E1071" i="20"/>
  <c r="E1072" i="20"/>
  <c r="E1073" i="20"/>
  <c r="E1074" i="20"/>
  <c r="E1075" i="20"/>
  <c r="E1076" i="20"/>
  <c r="E1077" i="20"/>
  <c r="E1078" i="20"/>
  <c r="E1079" i="20"/>
  <c r="E1080" i="20"/>
  <c r="E1081" i="20"/>
  <c r="E1082" i="20"/>
  <c r="E1083" i="20"/>
  <c r="E1084" i="20"/>
  <c r="E1085" i="20"/>
  <c r="E1086" i="20"/>
  <c r="E1087" i="20"/>
  <c r="E1088" i="20"/>
  <c r="E1089" i="20"/>
  <c r="E1090" i="20"/>
  <c r="E1091" i="20"/>
  <c r="E1092" i="20"/>
  <c r="E1093" i="20"/>
  <c r="E1094" i="20"/>
  <c r="E1095" i="20"/>
  <c r="E1096" i="20"/>
  <c r="E1097" i="20"/>
  <c r="E1098" i="20"/>
  <c r="E1099" i="20"/>
  <c r="E1100" i="20"/>
  <c r="E1101" i="20"/>
  <c r="E1102" i="20"/>
  <c r="E1103" i="20"/>
  <c r="E1104" i="20"/>
  <c r="E1105" i="20"/>
  <c r="E1106" i="20"/>
  <c r="E1107" i="20"/>
  <c r="E1108" i="20"/>
  <c r="E1109" i="20"/>
  <c r="E1110" i="20"/>
  <c r="E1111" i="20"/>
  <c r="E1112" i="20"/>
  <c r="E1113" i="20"/>
  <c r="E1114" i="20"/>
  <c r="E1115" i="20"/>
  <c r="E1116" i="20"/>
  <c r="E1117" i="20"/>
  <c r="E1118" i="20"/>
  <c r="E1119" i="20"/>
  <c r="E1120" i="20"/>
  <c r="E1121" i="20"/>
  <c r="E1122" i="20"/>
  <c r="E1123" i="20"/>
  <c r="E1124" i="20"/>
  <c r="E1125" i="20"/>
  <c r="E1126" i="20"/>
  <c r="E1127" i="20"/>
  <c r="E1128" i="20"/>
  <c r="E1129" i="20"/>
  <c r="E1130" i="20"/>
  <c r="E1131" i="20"/>
  <c r="E1132" i="20"/>
  <c r="E1133" i="20"/>
  <c r="E1134" i="20"/>
  <c r="E1135" i="20"/>
  <c r="E1136" i="20"/>
  <c r="E1137" i="20"/>
  <c r="E1138" i="20"/>
  <c r="E1139" i="20"/>
  <c r="E1140" i="20"/>
  <c r="E1141" i="20"/>
  <c r="E1142" i="20"/>
  <c r="E1143" i="20"/>
  <c r="E1144" i="20"/>
  <c r="E1145" i="20"/>
  <c r="E1146" i="20"/>
  <c r="E1147" i="20"/>
  <c r="E1148" i="20"/>
  <c r="E1149" i="20"/>
  <c r="E1150" i="20"/>
  <c r="E1151" i="20"/>
  <c r="E1152" i="20"/>
  <c r="E1153" i="20"/>
  <c r="E1154" i="20"/>
  <c r="E1155" i="20"/>
  <c r="E1156" i="20"/>
  <c r="E1157" i="20"/>
  <c r="E1158" i="20"/>
  <c r="E1159" i="20"/>
  <c r="E1160" i="20"/>
  <c r="E1161" i="20"/>
  <c r="E1162" i="20"/>
  <c r="E1163" i="20"/>
  <c r="E1164" i="20"/>
  <c r="E1165" i="20"/>
  <c r="E1166" i="20"/>
  <c r="E1167" i="20"/>
  <c r="E1168" i="20"/>
  <c r="E1169" i="20"/>
  <c r="E1170" i="20"/>
  <c r="E1171" i="20"/>
  <c r="E1172" i="20"/>
  <c r="E1173" i="20"/>
  <c r="E1174" i="20"/>
  <c r="E1175" i="20"/>
  <c r="E1176" i="20"/>
  <c r="E1177" i="20"/>
  <c r="E1178" i="20"/>
  <c r="E1179" i="20"/>
  <c r="E1180" i="20"/>
  <c r="E1181" i="20"/>
  <c r="E1182" i="20"/>
  <c r="E1183" i="20"/>
  <c r="E1184" i="20"/>
  <c r="E1185" i="20"/>
  <c r="E1186" i="20"/>
  <c r="E1187" i="20"/>
  <c r="E1188" i="20"/>
  <c r="E1189" i="20"/>
  <c r="E1190" i="20"/>
  <c r="E1191" i="20"/>
  <c r="E1192" i="20"/>
  <c r="E1193" i="20"/>
  <c r="E1194" i="20"/>
  <c r="E1195" i="20"/>
  <c r="E1196" i="20"/>
  <c r="E1197" i="20"/>
  <c r="E1198" i="20"/>
  <c r="E1199" i="20"/>
  <c r="E1200" i="20"/>
  <c r="E1201" i="20"/>
  <c r="E1202" i="20"/>
  <c r="E1203" i="20"/>
  <c r="E1204" i="20"/>
  <c r="E1205" i="20"/>
  <c r="E1206" i="20"/>
  <c r="E1207" i="20"/>
  <c r="E1208" i="20"/>
  <c r="E1209" i="20"/>
  <c r="E1210" i="20"/>
  <c r="E1211" i="20"/>
  <c r="E1212" i="20"/>
  <c r="E1213" i="20"/>
  <c r="E1214" i="20"/>
  <c r="E1215" i="20"/>
  <c r="E1216" i="20"/>
  <c r="E1217" i="20"/>
  <c r="E1218" i="20"/>
  <c r="E1219" i="20"/>
  <c r="E1220" i="20"/>
  <c r="E1221" i="20"/>
  <c r="E1222" i="20"/>
  <c r="E1223" i="20"/>
  <c r="E1224" i="20"/>
  <c r="E1225" i="20"/>
  <c r="E1226" i="20"/>
  <c r="E1227" i="20"/>
  <c r="E1228" i="20"/>
  <c r="E1229" i="20"/>
  <c r="E1230" i="20"/>
  <c r="E1231" i="20"/>
  <c r="E1232" i="20"/>
  <c r="E1233" i="20"/>
  <c r="E1234" i="20"/>
  <c r="E1235" i="20"/>
  <c r="E1236" i="20"/>
  <c r="E1237" i="20"/>
  <c r="E1238" i="20"/>
  <c r="E1239" i="20"/>
  <c r="E1240" i="20"/>
  <c r="E1241" i="20"/>
  <c r="E1242" i="20"/>
  <c r="E1243" i="20"/>
  <c r="E1244" i="20"/>
  <c r="E1245" i="20"/>
  <c r="E1246" i="20"/>
  <c r="E1247" i="20"/>
  <c r="E1248" i="20"/>
  <c r="E1249" i="20"/>
  <c r="E1250" i="20"/>
  <c r="E1251" i="20"/>
  <c r="E1252" i="20"/>
  <c r="E1253" i="20"/>
  <c r="E1254" i="20"/>
  <c r="E1255" i="20"/>
  <c r="E1256" i="20"/>
  <c r="E1257" i="20"/>
  <c r="E1258" i="20"/>
  <c r="E1259" i="20"/>
  <c r="E1260" i="20"/>
  <c r="E1261" i="20"/>
  <c r="E1262" i="20"/>
  <c r="E1263" i="20"/>
  <c r="E1264" i="20"/>
  <c r="E1265" i="20"/>
  <c r="E1266" i="20"/>
  <c r="E1267" i="20"/>
  <c r="E1268" i="20"/>
  <c r="E1269" i="20"/>
  <c r="E1270" i="20"/>
  <c r="E1271" i="20"/>
  <c r="E1272" i="20"/>
  <c r="E1273" i="20"/>
  <c r="E1274" i="20"/>
  <c r="E1275" i="20"/>
  <c r="E1276" i="20"/>
  <c r="E1277" i="20"/>
  <c r="E1278" i="20"/>
  <c r="E1279" i="20"/>
  <c r="E1280" i="20"/>
  <c r="E1281" i="20"/>
  <c r="E1282" i="20"/>
  <c r="E1283" i="20"/>
  <c r="E1284" i="20"/>
  <c r="E1285" i="20"/>
  <c r="E1286" i="20"/>
  <c r="E1287" i="20"/>
  <c r="E1288" i="20"/>
  <c r="E1289" i="20"/>
  <c r="E1290" i="20"/>
  <c r="E1291" i="20"/>
  <c r="E1292" i="20"/>
  <c r="E1293" i="20"/>
  <c r="E1294" i="20"/>
  <c r="E1295" i="20"/>
  <c r="E1296" i="20"/>
  <c r="E1297" i="20"/>
  <c r="E1298" i="20"/>
  <c r="E1299" i="20"/>
  <c r="E1300" i="20"/>
  <c r="E1301" i="20"/>
  <c r="E1302" i="20"/>
  <c r="E1303" i="20"/>
  <c r="E1304" i="20"/>
  <c r="E1305" i="20"/>
  <c r="E1306" i="20"/>
  <c r="E1307" i="20"/>
  <c r="E1308" i="20"/>
  <c r="E1309" i="20"/>
  <c r="E1310" i="20"/>
  <c r="E1311" i="20"/>
  <c r="E1312" i="20"/>
  <c r="E1313" i="20"/>
  <c r="E1314" i="20"/>
  <c r="E1315" i="20"/>
  <c r="E1316" i="20"/>
  <c r="E1317" i="20"/>
  <c r="E1318" i="20"/>
  <c r="E1319" i="20"/>
  <c r="E1320" i="20"/>
  <c r="E1321" i="20"/>
  <c r="E1322" i="20"/>
  <c r="E1323" i="20"/>
  <c r="E1324" i="20"/>
  <c r="E1325" i="20"/>
  <c r="E1326" i="20"/>
  <c r="E1327" i="20"/>
  <c r="E1328" i="20"/>
  <c r="E1329" i="20"/>
  <c r="E1330" i="20"/>
  <c r="E1331" i="20"/>
  <c r="E1332" i="20"/>
  <c r="E1333" i="20"/>
  <c r="E1334" i="20"/>
  <c r="E1335" i="20"/>
  <c r="E1336" i="20"/>
  <c r="E1337" i="20"/>
  <c r="E1338" i="20"/>
  <c r="E1339" i="20"/>
  <c r="E1340" i="20"/>
  <c r="E1341" i="20"/>
  <c r="E1342" i="20"/>
  <c r="E1343" i="20"/>
  <c r="E1344" i="20"/>
  <c r="E1345" i="20"/>
  <c r="E1346" i="20"/>
  <c r="E1347" i="20"/>
  <c r="E1348" i="20"/>
  <c r="E1349" i="20"/>
  <c r="E1350" i="20"/>
  <c r="E1351" i="20"/>
  <c r="E1352" i="20"/>
  <c r="E1353" i="20"/>
  <c r="E1354" i="20"/>
  <c r="E1355" i="20"/>
  <c r="E1356" i="20"/>
  <c r="E1357" i="20"/>
  <c r="E1358" i="20"/>
  <c r="E1359" i="20"/>
  <c r="E1360" i="20"/>
  <c r="E1361" i="20"/>
  <c r="E1362" i="20"/>
  <c r="E1363" i="20"/>
  <c r="E1364" i="20"/>
  <c r="E1365" i="20"/>
  <c r="E1366" i="20"/>
  <c r="E1367" i="20"/>
  <c r="E1368" i="20"/>
  <c r="E1369" i="20"/>
  <c r="E1370" i="20"/>
  <c r="E1371" i="20"/>
  <c r="E1372" i="20"/>
  <c r="E1373" i="20"/>
  <c r="E1374" i="20"/>
  <c r="E1375" i="20"/>
  <c r="E1376" i="20"/>
  <c r="E1377" i="20"/>
  <c r="E1378" i="20"/>
  <c r="E1379" i="20"/>
  <c r="E1380" i="20"/>
  <c r="E1381" i="20"/>
  <c r="E1382" i="20"/>
  <c r="E1383" i="20"/>
  <c r="E1384" i="20"/>
  <c r="E1385" i="20"/>
  <c r="E1386" i="20"/>
  <c r="E1387" i="20"/>
  <c r="E1388" i="20"/>
  <c r="E1389" i="20"/>
  <c r="E1390" i="20"/>
  <c r="E1391" i="20"/>
  <c r="E1392" i="20"/>
  <c r="E1393" i="20"/>
  <c r="E1394" i="20"/>
  <c r="E1395" i="20"/>
  <c r="E1396" i="20"/>
  <c r="E1397" i="20"/>
  <c r="E1398" i="20"/>
  <c r="E1399" i="20"/>
  <c r="E1400" i="20"/>
  <c r="E1401" i="20"/>
  <c r="E1402" i="20"/>
  <c r="E1403" i="20"/>
  <c r="E1404" i="20"/>
  <c r="E1405" i="20"/>
  <c r="E1406" i="20"/>
  <c r="E1407" i="20"/>
  <c r="E1408" i="20"/>
  <c r="E1409" i="20"/>
  <c r="E1410" i="20"/>
  <c r="E1411" i="20"/>
  <c r="E1412" i="20"/>
  <c r="E1413" i="20"/>
  <c r="E1414" i="20"/>
  <c r="E1415" i="20"/>
  <c r="E1416" i="20"/>
  <c r="E1417" i="20"/>
  <c r="E1418" i="20"/>
  <c r="E1419" i="20"/>
  <c r="E1420" i="20"/>
  <c r="E1421" i="20"/>
  <c r="E1422" i="20"/>
  <c r="E1423" i="20"/>
  <c r="E1424" i="20"/>
  <c r="E1425" i="20"/>
  <c r="E1426" i="20"/>
  <c r="E1427" i="20"/>
  <c r="E1428" i="20"/>
  <c r="E1429" i="20"/>
  <c r="E1430" i="20"/>
  <c r="E1431" i="20"/>
  <c r="E1432" i="20"/>
  <c r="E1433" i="20"/>
  <c r="E1434" i="20"/>
  <c r="E1435" i="20"/>
  <c r="E1436" i="20"/>
  <c r="E1437" i="20"/>
  <c r="E1438" i="20"/>
  <c r="E1439" i="20"/>
  <c r="E1440" i="20"/>
  <c r="E1441" i="20"/>
  <c r="E1442" i="20"/>
  <c r="E1443" i="20"/>
  <c r="E1444" i="20"/>
  <c r="E1445" i="20"/>
  <c r="E1446" i="20"/>
  <c r="E1447" i="20"/>
  <c r="E1448" i="20"/>
  <c r="E1449" i="20"/>
  <c r="E1450" i="20"/>
  <c r="E1451" i="20"/>
  <c r="E1452" i="20"/>
  <c r="E1453" i="20"/>
  <c r="E1454" i="20"/>
  <c r="E1455" i="20"/>
  <c r="E1456" i="20"/>
  <c r="E1457" i="20"/>
  <c r="E1458" i="20"/>
  <c r="E1459" i="20"/>
  <c r="E1460" i="20"/>
  <c r="E1461" i="20"/>
  <c r="E1462" i="20"/>
  <c r="E1463" i="20"/>
  <c r="E1464" i="20"/>
  <c r="E1465" i="20"/>
  <c r="E1466" i="20"/>
  <c r="E1467" i="20"/>
  <c r="E1468" i="20"/>
  <c r="E1469" i="20"/>
  <c r="E1470" i="20"/>
  <c r="E1471" i="20"/>
  <c r="E1472" i="20"/>
  <c r="E1473" i="20"/>
  <c r="E1474" i="20"/>
  <c r="E1475" i="20"/>
  <c r="E1476" i="20"/>
  <c r="E1477" i="20"/>
  <c r="E1478" i="20"/>
  <c r="E1479" i="20"/>
  <c r="E1480" i="20"/>
  <c r="E1481" i="20"/>
  <c r="E1482" i="20"/>
  <c r="E1483" i="20"/>
  <c r="E1484" i="20"/>
  <c r="E1485" i="20"/>
  <c r="E1486" i="20"/>
  <c r="E1487" i="20"/>
  <c r="E1488" i="20"/>
  <c r="E1489" i="20"/>
  <c r="E1490" i="20"/>
  <c r="E1491" i="20"/>
  <c r="E1492" i="20"/>
  <c r="E1493" i="20"/>
  <c r="E1494" i="20"/>
  <c r="E1495" i="20"/>
  <c r="E1496" i="20"/>
  <c r="E1497" i="20"/>
  <c r="E1498" i="20"/>
  <c r="E1499" i="20"/>
  <c r="E1500" i="20"/>
  <c r="E1501" i="20"/>
  <c r="E1502" i="20"/>
  <c r="E1503" i="20"/>
  <c r="E1504" i="20"/>
  <c r="E1505" i="20"/>
  <c r="E1506" i="20"/>
  <c r="E1507" i="20"/>
  <c r="E1508" i="20"/>
  <c r="E1509" i="20"/>
  <c r="E1510" i="20"/>
  <c r="E1511" i="20"/>
  <c r="E1512" i="20"/>
  <c r="E1513" i="20"/>
  <c r="E1514" i="20"/>
  <c r="E1515" i="20"/>
  <c r="E1516" i="20"/>
  <c r="E1517" i="20"/>
  <c r="E1518" i="20"/>
  <c r="E1519" i="20"/>
  <c r="E1520" i="20"/>
  <c r="E1521" i="20"/>
  <c r="E1522" i="20"/>
  <c r="E1523" i="20"/>
  <c r="E1524" i="20"/>
  <c r="E1525" i="20"/>
  <c r="E1526" i="20"/>
  <c r="E1527" i="20"/>
  <c r="E1528" i="20"/>
  <c r="E1529" i="20"/>
  <c r="E1530" i="20"/>
  <c r="E1531" i="20"/>
  <c r="E1532" i="20"/>
  <c r="E1533" i="20"/>
  <c r="E1534" i="20"/>
  <c r="E1535" i="20"/>
  <c r="E1536" i="20"/>
  <c r="E1537" i="20"/>
  <c r="E1538" i="20"/>
  <c r="E1539" i="20"/>
  <c r="E1540" i="20"/>
  <c r="E1541" i="20"/>
  <c r="E1542" i="20"/>
  <c r="E1543" i="20"/>
  <c r="E1544" i="20"/>
  <c r="E1545" i="20"/>
  <c r="E1546" i="20"/>
  <c r="E1547" i="20"/>
  <c r="E1548" i="20"/>
  <c r="E1549" i="20"/>
  <c r="E1550" i="20"/>
  <c r="E1551" i="20"/>
  <c r="E1552" i="20"/>
  <c r="E1553" i="20"/>
  <c r="E1554" i="20"/>
  <c r="E1555" i="20"/>
  <c r="E1556" i="20"/>
  <c r="E1557" i="20"/>
  <c r="E1558" i="20"/>
  <c r="E1559" i="20"/>
  <c r="E1560" i="20"/>
  <c r="E1561" i="20"/>
  <c r="E1562" i="20"/>
  <c r="E1563" i="20"/>
  <c r="E1564" i="20"/>
  <c r="E1565" i="20"/>
  <c r="E1566" i="20"/>
  <c r="E1567" i="20"/>
  <c r="E1568" i="20"/>
  <c r="E1569" i="20"/>
  <c r="E1570" i="20"/>
  <c r="E1571" i="20"/>
  <c r="E1572" i="20"/>
  <c r="E1573" i="20"/>
  <c r="E1574" i="20"/>
  <c r="E1575" i="20"/>
  <c r="E1576" i="20"/>
  <c r="E1577" i="20"/>
  <c r="E1578" i="20"/>
  <c r="E1579" i="20"/>
  <c r="E1580" i="20"/>
  <c r="E1581" i="20"/>
  <c r="E1582" i="20"/>
  <c r="E1583" i="20"/>
  <c r="E1584" i="20"/>
  <c r="E1585" i="20"/>
  <c r="E1586" i="20"/>
  <c r="E1587" i="20"/>
  <c r="E1588" i="20"/>
  <c r="E1589" i="20"/>
  <c r="E1590" i="20"/>
  <c r="E1591" i="20"/>
  <c r="E1592" i="20"/>
  <c r="E1593" i="20"/>
  <c r="E1594" i="20"/>
  <c r="E1595" i="20"/>
  <c r="E1596" i="20"/>
  <c r="E1597" i="20"/>
  <c r="E1598" i="20"/>
  <c r="E1599" i="20"/>
  <c r="E1600" i="20"/>
  <c r="E1601" i="20"/>
  <c r="E1602" i="20"/>
  <c r="E1603" i="20"/>
  <c r="E1604" i="20"/>
  <c r="E1605" i="20"/>
  <c r="E1606" i="20"/>
  <c r="E1607" i="20"/>
  <c r="E1608" i="20"/>
  <c r="E1609" i="20"/>
  <c r="E1610" i="20"/>
  <c r="E1611" i="20"/>
  <c r="E1612" i="20"/>
  <c r="E1613" i="20"/>
  <c r="E1614" i="20"/>
  <c r="E1615" i="20"/>
  <c r="E1616" i="20"/>
  <c r="E1617" i="20"/>
  <c r="E1618" i="20"/>
  <c r="E1619" i="20"/>
  <c r="E1620" i="20"/>
  <c r="E1621" i="20"/>
  <c r="E1622" i="20"/>
  <c r="E1623" i="20"/>
  <c r="E1624" i="20"/>
  <c r="E1625" i="20"/>
  <c r="E1626" i="20"/>
  <c r="E1627" i="20"/>
  <c r="E1628" i="20"/>
  <c r="E1629" i="20"/>
  <c r="E1630" i="20"/>
  <c r="E1631" i="20"/>
  <c r="E1632" i="20"/>
  <c r="E1633" i="20"/>
  <c r="E1634" i="20"/>
  <c r="E1635" i="20"/>
  <c r="E1636" i="20"/>
  <c r="E1637" i="20"/>
  <c r="E1638" i="20"/>
  <c r="E1639" i="20"/>
  <c r="E1640" i="20"/>
  <c r="E1641" i="20"/>
  <c r="E1642" i="20"/>
  <c r="E1643" i="20"/>
  <c r="E1644" i="20"/>
  <c r="E1645" i="20"/>
  <c r="E1646" i="20"/>
  <c r="E1647" i="20"/>
  <c r="E1648" i="20"/>
  <c r="E1649" i="20"/>
  <c r="E1650" i="20"/>
  <c r="E1651" i="20"/>
  <c r="E1652" i="20"/>
  <c r="E1653" i="20"/>
  <c r="E1654" i="20"/>
  <c r="E1655" i="20"/>
  <c r="E1656" i="20"/>
  <c r="E1657" i="20"/>
  <c r="E1658" i="20"/>
  <c r="E1659" i="20"/>
  <c r="E1660" i="20"/>
  <c r="E1661" i="20"/>
  <c r="E1662" i="20"/>
  <c r="E1663" i="20"/>
  <c r="E1664" i="20"/>
  <c r="E1665" i="20"/>
  <c r="E1666" i="20"/>
  <c r="E1667" i="20"/>
  <c r="E1668" i="20"/>
  <c r="E1669" i="20"/>
  <c r="E1670" i="20"/>
  <c r="E1671" i="20"/>
  <c r="E1672" i="20"/>
  <c r="E1673" i="20"/>
  <c r="E1674" i="20"/>
  <c r="E1675" i="20"/>
  <c r="E1676" i="20"/>
  <c r="E1677" i="20"/>
  <c r="E1678" i="20"/>
  <c r="E1679" i="20"/>
  <c r="E1680" i="20"/>
  <c r="E1681" i="20"/>
  <c r="E1682" i="20"/>
  <c r="E1683" i="20"/>
  <c r="E1684" i="20"/>
  <c r="E1685" i="20"/>
  <c r="E1686" i="20"/>
  <c r="E1687" i="20"/>
  <c r="E1688" i="20"/>
  <c r="E1689" i="20"/>
  <c r="E1690" i="20"/>
  <c r="E1691" i="20"/>
  <c r="E1692" i="20"/>
  <c r="E1693" i="20"/>
  <c r="E1694" i="20"/>
  <c r="E1695" i="20"/>
  <c r="E1696" i="20"/>
  <c r="E1697" i="20"/>
  <c r="E1698" i="20"/>
  <c r="E1699" i="20"/>
  <c r="E1700" i="20"/>
  <c r="E1701" i="20"/>
  <c r="E1702" i="20"/>
  <c r="E1703" i="20"/>
  <c r="E1704" i="20"/>
  <c r="E1705" i="20"/>
  <c r="E1706" i="20"/>
  <c r="E1707" i="20"/>
  <c r="E1708" i="20"/>
  <c r="E1709" i="20"/>
  <c r="E1710" i="20"/>
  <c r="E1711" i="20"/>
  <c r="E1712" i="20"/>
  <c r="E1713" i="20"/>
  <c r="E1714" i="20"/>
  <c r="E1715" i="20"/>
  <c r="E1716" i="20"/>
  <c r="E1717" i="20"/>
  <c r="E1718" i="20"/>
  <c r="E1719" i="20"/>
  <c r="E1720" i="20"/>
  <c r="E1721" i="20"/>
  <c r="E1722" i="20"/>
  <c r="E1723" i="20"/>
  <c r="E1724" i="20"/>
  <c r="E1725" i="20"/>
  <c r="E1726" i="20"/>
  <c r="E1727" i="20"/>
  <c r="E1728" i="20"/>
  <c r="E1729" i="20"/>
  <c r="E1730" i="20"/>
  <c r="E1731" i="20"/>
  <c r="E1732" i="20"/>
  <c r="E1733" i="20"/>
  <c r="E1734" i="20"/>
  <c r="E1735" i="20"/>
  <c r="E1736" i="20"/>
  <c r="E1737" i="20"/>
  <c r="E1738" i="20"/>
  <c r="E1739" i="20"/>
  <c r="E1740" i="20"/>
  <c r="E1741" i="20"/>
  <c r="E1742" i="20"/>
  <c r="E1743" i="20"/>
  <c r="E1744" i="20"/>
  <c r="E1745" i="20"/>
  <c r="E1746" i="20"/>
  <c r="E1747" i="20"/>
  <c r="E1748" i="20"/>
  <c r="E1749" i="20"/>
  <c r="E1750" i="20"/>
  <c r="E1751" i="20"/>
  <c r="E1752" i="20"/>
  <c r="E1753" i="20"/>
  <c r="E1754" i="20"/>
  <c r="E1755" i="20"/>
  <c r="E1756" i="20"/>
  <c r="E1757" i="20"/>
  <c r="E1758" i="20"/>
  <c r="E1759" i="20"/>
  <c r="E1760" i="20"/>
  <c r="E1761" i="20"/>
  <c r="E1762" i="20"/>
  <c r="E1763" i="20"/>
  <c r="E1764" i="20"/>
  <c r="E1765" i="20"/>
  <c r="E1766" i="20"/>
  <c r="E1767" i="20"/>
  <c r="E1768" i="20"/>
  <c r="E1769" i="20"/>
  <c r="E1770" i="20"/>
  <c r="E1771" i="20"/>
  <c r="E1772" i="20"/>
  <c r="E1773" i="20"/>
  <c r="E1774" i="20"/>
  <c r="E1775" i="20"/>
  <c r="E1776" i="20"/>
  <c r="E1777" i="20"/>
  <c r="E1778" i="20"/>
  <c r="E1779" i="20"/>
  <c r="E1780" i="20"/>
  <c r="E1781" i="20"/>
  <c r="E1782" i="20"/>
  <c r="E1783" i="20"/>
  <c r="E1784" i="20"/>
  <c r="E1785" i="20"/>
  <c r="E1786" i="20"/>
  <c r="E1787" i="20"/>
  <c r="E1788" i="20"/>
  <c r="E1789" i="20"/>
  <c r="E1790" i="20"/>
  <c r="E1791" i="20"/>
  <c r="E1792" i="20"/>
  <c r="E1793" i="20"/>
  <c r="E1794" i="20"/>
  <c r="E1795" i="20"/>
  <c r="E1796" i="20"/>
  <c r="E1797" i="20"/>
  <c r="E1798" i="20"/>
  <c r="E1799" i="20"/>
  <c r="E1800" i="20"/>
  <c r="E1801" i="20"/>
  <c r="E1802" i="20"/>
  <c r="E1803" i="20"/>
  <c r="E1804" i="20"/>
  <c r="E1805" i="20"/>
  <c r="E1806" i="20"/>
  <c r="E1807" i="20"/>
  <c r="E1808" i="20"/>
  <c r="E1809" i="20"/>
  <c r="E1810" i="20"/>
  <c r="E1811" i="20"/>
  <c r="E1812" i="20"/>
  <c r="E1813" i="20"/>
  <c r="E1814" i="20"/>
  <c r="E1815" i="20"/>
  <c r="E1816" i="20"/>
  <c r="E1817" i="20"/>
  <c r="E1818" i="20"/>
  <c r="E1819" i="20"/>
  <c r="E1820" i="20"/>
  <c r="E1821" i="20"/>
  <c r="E1822" i="20"/>
  <c r="E1823" i="20"/>
  <c r="E1824" i="20"/>
  <c r="E1825" i="20"/>
  <c r="E1826" i="20"/>
  <c r="E1827" i="20"/>
  <c r="E1828" i="20"/>
  <c r="E1829" i="20"/>
  <c r="E1830" i="20"/>
  <c r="E1831" i="20"/>
  <c r="E1832" i="20"/>
  <c r="E1833" i="20"/>
  <c r="E1834" i="20"/>
  <c r="E1835" i="20"/>
  <c r="E1836" i="20"/>
  <c r="E1837" i="20"/>
  <c r="E1838" i="20"/>
  <c r="E1839" i="20"/>
  <c r="E1840" i="20"/>
  <c r="E1841" i="20"/>
  <c r="E1842" i="20"/>
  <c r="E1843" i="20"/>
  <c r="E1844" i="20"/>
  <c r="E1845" i="20"/>
  <c r="E1846" i="20"/>
  <c r="E1847" i="20"/>
  <c r="E1848" i="20"/>
  <c r="E1849" i="20"/>
  <c r="E1850" i="20"/>
  <c r="E1851" i="20"/>
  <c r="E1852" i="20"/>
  <c r="E1853" i="20"/>
  <c r="E1854" i="20"/>
  <c r="E1855" i="20"/>
  <c r="E1856" i="20"/>
  <c r="E1857" i="20"/>
  <c r="E1858" i="20"/>
  <c r="E1859" i="20"/>
  <c r="E1860" i="20"/>
  <c r="E1861" i="20"/>
  <c r="E1862" i="20"/>
  <c r="E1863" i="20"/>
  <c r="E1864" i="20"/>
  <c r="E1865" i="20"/>
  <c r="E1866" i="20"/>
  <c r="E1867" i="20"/>
  <c r="E1868" i="20"/>
  <c r="E1869" i="20"/>
  <c r="E1870" i="20"/>
  <c r="E1871" i="20"/>
  <c r="E1872" i="20"/>
  <c r="E1873" i="20"/>
  <c r="E1874" i="20"/>
  <c r="E1875" i="20"/>
  <c r="E1876" i="20"/>
  <c r="E1877" i="20"/>
  <c r="E1878" i="20"/>
  <c r="E1879" i="20"/>
  <c r="E1880" i="20"/>
  <c r="E1881" i="20"/>
  <c r="E1882" i="20"/>
  <c r="E1883" i="20"/>
  <c r="E1884" i="20"/>
  <c r="E1885" i="20"/>
  <c r="E1886" i="20"/>
  <c r="E1887" i="20"/>
  <c r="E1888" i="20"/>
  <c r="E1889" i="20"/>
  <c r="E1890" i="20"/>
  <c r="E1891" i="20"/>
  <c r="E1892" i="20"/>
  <c r="E1893" i="20"/>
  <c r="E1894" i="20"/>
  <c r="E1895" i="20"/>
  <c r="E1896" i="20"/>
  <c r="E1897" i="20"/>
  <c r="E1898" i="20"/>
  <c r="E1899" i="20"/>
  <c r="E1900" i="20"/>
  <c r="E1901" i="20"/>
  <c r="E1902" i="20"/>
  <c r="E1903" i="20"/>
  <c r="E1904" i="20"/>
  <c r="E1905" i="20"/>
  <c r="E1906" i="20"/>
  <c r="E1907" i="20"/>
  <c r="E1908" i="20"/>
  <c r="E1909" i="20"/>
  <c r="E1910" i="20"/>
  <c r="E1911" i="20"/>
  <c r="E1912" i="20"/>
  <c r="E1913" i="20"/>
  <c r="E1914" i="20"/>
  <c r="E1915" i="20"/>
  <c r="E1916" i="20"/>
  <c r="E1917" i="20"/>
  <c r="E1918" i="20"/>
  <c r="E1919" i="20"/>
  <c r="E1920" i="20"/>
  <c r="E1921" i="20"/>
  <c r="E1922" i="20"/>
  <c r="E1923" i="20"/>
  <c r="E1924" i="20"/>
  <c r="E1925" i="20"/>
  <c r="E1926" i="20"/>
  <c r="E1927" i="20"/>
  <c r="E1928" i="20"/>
  <c r="E1929" i="20"/>
  <c r="E1930" i="20"/>
  <c r="E1931" i="20"/>
  <c r="E1932" i="20"/>
  <c r="E1933" i="20"/>
  <c r="E1934" i="20"/>
  <c r="E1935" i="20"/>
  <c r="E1936" i="20"/>
  <c r="E1937" i="20"/>
  <c r="E1938" i="20"/>
  <c r="E1939" i="20"/>
  <c r="E1940" i="20"/>
  <c r="E1941" i="20"/>
  <c r="E1942" i="20"/>
  <c r="E1943" i="20"/>
  <c r="E1944" i="20"/>
  <c r="E1945" i="20"/>
  <c r="E1946" i="20"/>
  <c r="E1947" i="20"/>
  <c r="E1948" i="20"/>
  <c r="E1949" i="20"/>
  <c r="E1950" i="20"/>
  <c r="E1951" i="20"/>
  <c r="E1952" i="20"/>
  <c r="E1953" i="20"/>
  <c r="E1954" i="20"/>
  <c r="E1955" i="20"/>
  <c r="E1956" i="20"/>
  <c r="E1957" i="20"/>
  <c r="E1958" i="20"/>
  <c r="E1959" i="20"/>
  <c r="E1960" i="20"/>
  <c r="E1961" i="20"/>
  <c r="E1962" i="20"/>
  <c r="E1963" i="20"/>
  <c r="E1964" i="20"/>
  <c r="E1965" i="20"/>
  <c r="E1966" i="20"/>
  <c r="E1967" i="20"/>
  <c r="E1968" i="20"/>
  <c r="E1969" i="20"/>
  <c r="E1970" i="20"/>
  <c r="E1971" i="20"/>
  <c r="E1972" i="20"/>
  <c r="E1973" i="20"/>
  <c r="E1974" i="20"/>
  <c r="E1975" i="20"/>
  <c r="E1976" i="20"/>
  <c r="E1977" i="20"/>
  <c r="E1978" i="20"/>
  <c r="E1979" i="20"/>
  <c r="E1980" i="20"/>
  <c r="E1981" i="20"/>
  <c r="E1982" i="20"/>
  <c r="E1983" i="20"/>
  <c r="E1984" i="20"/>
  <c r="E1985" i="20"/>
  <c r="E1986" i="20"/>
  <c r="E1987" i="20"/>
  <c r="E1988" i="20"/>
  <c r="E1989" i="20"/>
  <c r="E1990" i="20"/>
  <c r="E1991" i="20"/>
  <c r="E1992" i="20"/>
  <c r="E1993" i="20"/>
  <c r="E1994" i="20"/>
  <c r="E1995" i="20"/>
  <c r="E1996" i="20"/>
  <c r="E1997" i="20"/>
  <c r="E1998" i="20"/>
  <c r="E1999" i="20"/>
  <c r="E2000" i="20"/>
  <c r="E2001" i="20"/>
  <c r="E2002" i="20"/>
  <c r="E2003" i="20"/>
  <c r="E2004" i="20"/>
  <c r="E2005" i="20"/>
  <c r="E2006" i="20"/>
  <c r="E2007" i="20"/>
  <c r="E2008" i="20"/>
  <c r="E2009" i="20"/>
  <c r="E2010" i="20"/>
  <c r="E2011" i="20"/>
  <c r="E2012" i="20"/>
  <c r="E2013" i="20"/>
  <c r="E2014" i="20"/>
  <c r="E2015" i="20"/>
  <c r="E2016" i="20"/>
  <c r="E2017" i="20"/>
  <c r="E2018" i="20"/>
  <c r="E2019" i="20"/>
  <c r="E2020" i="20"/>
  <c r="E2021" i="20"/>
  <c r="E2022" i="20"/>
  <c r="E2023" i="20"/>
  <c r="E2024" i="20"/>
  <c r="E2025" i="20"/>
  <c r="E2026" i="20"/>
  <c r="E2027" i="20"/>
  <c r="E2028" i="20"/>
  <c r="E2029" i="20"/>
  <c r="E2030" i="20"/>
  <c r="E2031" i="20"/>
  <c r="E2032" i="20"/>
  <c r="E2033" i="20"/>
  <c r="E2034" i="20"/>
  <c r="E2035" i="20"/>
  <c r="E2036" i="20"/>
  <c r="E2037" i="20"/>
  <c r="E2038" i="20"/>
  <c r="E2039" i="20"/>
  <c r="E2040" i="20"/>
  <c r="E2041" i="20"/>
  <c r="E2042" i="20"/>
  <c r="E2043" i="20"/>
  <c r="E2044" i="20"/>
  <c r="E2045" i="20"/>
  <c r="E2046" i="20"/>
  <c r="E2047" i="20"/>
  <c r="E2048" i="20"/>
  <c r="E2049" i="20"/>
  <c r="E2050" i="20"/>
  <c r="E2051" i="20"/>
  <c r="E2052" i="20"/>
  <c r="E2053" i="20"/>
  <c r="E2054" i="20"/>
  <c r="E2055" i="20"/>
  <c r="E2056" i="20"/>
  <c r="E2057" i="20"/>
  <c r="E2058" i="20"/>
  <c r="E2059" i="20"/>
  <c r="E2060" i="20"/>
  <c r="E2061" i="20"/>
  <c r="E2062" i="20"/>
  <c r="E2063" i="20"/>
  <c r="E2064" i="20"/>
  <c r="E2065" i="20"/>
  <c r="E2066" i="20"/>
  <c r="E2067" i="20"/>
  <c r="E2068" i="20"/>
  <c r="E2069" i="20"/>
  <c r="E2070" i="20"/>
  <c r="E2071" i="20"/>
  <c r="E2072" i="20"/>
  <c r="E2073" i="20"/>
  <c r="E2074" i="20"/>
  <c r="E2075" i="20"/>
  <c r="E2076" i="20"/>
  <c r="E2077" i="20"/>
  <c r="E2078" i="20"/>
  <c r="E2079" i="20"/>
  <c r="E2080" i="20"/>
  <c r="E2081" i="20"/>
  <c r="E2082" i="20"/>
  <c r="E2083" i="20"/>
  <c r="E2084" i="20"/>
  <c r="E2085" i="20"/>
  <c r="E2086" i="20"/>
  <c r="E2087" i="20"/>
  <c r="E2088" i="20"/>
  <c r="E2089" i="20"/>
  <c r="E2090" i="20"/>
  <c r="E2091" i="20"/>
  <c r="E2092" i="20"/>
  <c r="E2093" i="20"/>
  <c r="E2094" i="20"/>
  <c r="E2095" i="20"/>
  <c r="E2096" i="20"/>
  <c r="E2097" i="20"/>
  <c r="E2098" i="20"/>
  <c r="E2099" i="20"/>
  <c r="E2100" i="20"/>
  <c r="E2101" i="20"/>
  <c r="E2102" i="20"/>
  <c r="E2103" i="20"/>
  <c r="E2104" i="20"/>
  <c r="E2105" i="20"/>
  <c r="E2106" i="20"/>
  <c r="E2107" i="20"/>
  <c r="E2108" i="20"/>
  <c r="E2109" i="20"/>
  <c r="E2110" i="20"/>
  <c r="E2111" i="20"/>
  <c r="E2112" i="20"/>
  <c r="E2113" i="20"/>
  <c r="E2114" i="20"/>
  <c r="E2115" i="20"/>
  <c r="E2116" i="20"/>
  <c r="E2117" i="20"/>
  <c r="E2118" i="20"/>
  <c r="E2119" i="20"/>
  <c r="E2120" i="20"/>
  <c r="E2121" i="20"/>
  <c r="E2122" i="20"/>
  <c r="E2123" i="20"/>
  <c r="E2124" i="20"/>
  <c r="E2125" i="20"/>
  <c r="E2126" i="20"/>
  <c r="E2127" i="20"/>
  <c r="E2128" i="20"/>
  <c r="E2129" i="20"/>
  <c r="E2130" i="20"/>
  <c r="E2131" i="20"/>
  <c r="E2132" i="20"/>
  <c r="E2133" i="20"/>
  <c r="E2134" i="20"/>
  <c r="E2135" i="20"/>
  <c r="E2136" i="20"/>
  <c r="E2137" i="20"/>
  <c r="E2138" i="20"/>
  <c r="E2139" i="20"/>
  <c r="E2140" i="20"/>
  <c r="E2141" i="20"/>
  <c r="E2142" i="20"/>
  <c r="E2143" i="20"/>
  <c r="E2144" i="20"/>
  <c r="E2145" i="20"/>
  <c r="E2146" i="20"/>
  <c r="E2147" i="20"/>
  <c r="E2148" i="20"/>
  <c r="E2149" i="20"/>
  <c r="E2150" i="20"/>
  <c r="E2151" i="20"/>
  <c r="E2152" i="20"/>
  <c r="E2153" i="20"/>
  <c r="E2154" i="20"/>
  <c r="E2155" i="20"/>
  <c r="E2156" i="20"/>
  <c r="E2157" i="20"/>
  <c r="E2158" i="20"/>
  <c r="E2159" i="20"/>
  <c r="E2160" i="20"/>
  <c r="E2161" i="20"/>
  <c r="E2162" i="20"/>
  <c r="E2163" i="20"/>
  <c r="E2164" i="20"/>
  <c r="E2165" i="20"/>
  <c r="E2166" i="20"/>
  <c r="E2167" i="20"/>
  <c r="E2168" i="20"/>
  <c r="E2169" i="20"/>
  <c r="E2170" i="20"/>
  <c r="E2171" i="20"/>
  <c r="E2172" i="20"/>
  <c r="E2173" i="20"/>
  <c r="E2174" i="20"/>
  <c r="E2175" i="20"/>
  <c r="E2176" i="20"/>
  <c r="E2177" i="20"/>
  <c r="E2178" i="20"/>
  <c r="E2179" i="20"/>
  <c r="E2180" i="20"/>
  <c r="E2181" i="20"/>
  <c r="E2182" i="20"/>
  <c r="E2183" i="20"/>
  <c r="E2184" i="20"/>
  <c r="E2185" i="20"/>
  <c r="E2186" i="20"/>
  <c r="E2187" i="20"/>
  <c r="E2188" i="20"/>
  <c r="E2189" i="20"/>
  <c r="E2190" i="20"/>
  <c r="E2191" i="20"/>
  <c r="E2192" i="20"/>
  <c r="E2193" i="20"/>
  <c r="E2194" i="20"/>
  <c r="E2195" i="20"/>
  <c r="E2196" i="20"/>
  <c r="E2197" i="20"/>
  <c r="E2198" i="20"/>
  <c r="E2199" i="20"/>
  <c r="E2200" i="20"/>
  <c r="E2201" i="20"/>
  <c r="E2202" i="20"/>
  <c r="E2203" i="20"/>
  <c r="E2204" i="20"/>
  <c r="E2205" i="20"/>
  <c r="E2206" i="20"/>
  <c r="E2207" i="20"/>
  <c r="E2208" i="20"/>
  <c r="E2209" i="20"/>
  <c r="E2210" i="20"/>
  <c r="E2211" i="20"/>
  <c r="E2212" i="20"/>
  <c r="E2213" i="20"/>
  <c r="E2214" i="20"/>
  <c r="E2215" i="20"/>
  <c r="E2216" i="20"/>
  <c r="E2217" i="20"/>
  <c r="E2218" i="20"/>
  <c r="E2219" i="20"/>
  <c r="E2220" i="20"/>
  <c r="E2221" i="20"/>
  <c r="E2222" i="20"/>
  <c r="E2223" i="20"/>
  <c r="E2224" i="20"/>
  <c r="E2225" i="20"/>
  <c r="E2226" i="20"/>
  <c r="E2227" i="20"/>
  <c r="E2228" i="20"/>
  <c r="E2229" i="20"/>
  <c r="E2230" i="20"/>
  <c r="E2231" i="20"/>
  <c r="E2232" i="20"/>
  <c r="E2233" i="20"/>
  <c r="E2234" i="20"/>
  <c r="E2235" i="20"/>
  <c r="E2236" i="20"/>
  <c r="E2237" i="20"/>
  <c r="E2238" i="20"/>
  <c r="E2239" i="20"/>
  <c r="E2240" i="20"/>
  <c r="E2241" i="20"/>
  <c r="E2242" i="20"/>
  <c r="E2243" i="20"/>
  <c r="E2244" i="20"/>
  <c r="E2245" i="20"/>
  <c r="E2246" i="20"/>
  <c r="E2247" i="20"/>
  <c r="E2248" i="20"/>
  <c r="E2249" i="20"/>
  <c r="E2250" i="20"/>
  <c r="E2251" i="20"/>
  <c r="E2252" i="20"/>
  <c r="E2253" i="20"/>
  <c r="E2254" i="20"/>
  <c r="E2255" i="20"/>
  <c r="E2256" i="20"/>
  <c r="E2257" i="20"/>
  <c r="E2258" i="20"/>
  <c r="E2259" i="20"/>
  <c r="E2260" i="20"/>
  <c r="E2261" i="20"/>
  <c r="E2262" i="20"/>
  <c r="E2263" i="20"/>
  <c r="E2264" i="20"/>
  <c r="E2265" i="20"/>
  <c r="E2266" i="20"/>
  <c r="E2267" i="20"/>
  <c r="E2268" i="20"/>
  <c r="E2269" i="20"/>
  <c r="E2270" i="20"/>
  <c r="E2271" i="20"/>
  <c r="E2272" i="20"/>
  <c r="E2273" i="20"/>
  <c r="E2274" i="20"/>
  <c r="E2275" i="20"/>
  <c r="E2276" i="20"/>
  <c r="E2277" i="20"/>
  <c r="E2278" i="20"/>
  <c r="E2279" i="20"/>
  <c r="E2280" i="20"/>
  <c r="E2281" i="20"/>
  <c r="E2282" i="20"/>
  <c r="E2283" i="20"/>
  <c r="E2284" i="20"/>
  <c r="E2285" i="20"/>
  <c r="E2286" i="20"/>
  <c r="E2287" i="20"/>
  <c r="E2288" i="20"/>
  <c r="E2289" i="20"/>
  <c r="E2290" i="20"/>
  <c r="E2291" i="20"/>
  <c r="E2292" i="20"/>
  <c r="E2293" i="20"/>
  <c r="E2294" i="20"/>
  <c r="E2295" i="20"/>
  <c r="E2296" i="20"/>
  <c r="E2297" i="20"/>
  <c r="E2298" i="20"/>
  <c r="E2299" i="20"/>
  <c r="E2300" i="20"/>
  <c r="E2301" i="20"/>
  <c r="E2302" i="20"/>
  <c r="E2303" i="20"/>
  <c r="E2304" i="20"/>
  <c r="E2305" i="20"/>
  <c r="E2306" i="20"/>
  <c r="E2307" i="20"/>
  <c r="E2308" i="20"/>
  <c r="E2309" i="20"/>
  <c r="E2310" i="20"/>
  <c r="E2311" i="20"/>
  <c r="E2312" i="20"/>
  <c r="E2313" i="20"/>
  <c r="E2314" i="20"/>
  <c r="E2315" i="20"/>
  <c r="E2316" i="20"/>
  <c r="E2317" i="20"/>
  <c r="E2318" i="20"/>
  <c r="E2319" i="20"/>
  <c r="E2320" i="20"/>
  <c r="E2321" i="20"/>
  <c r="E2322" i="20"/>
  <c r="E2323" i="20"/>
  <c r="E2324" i="20"/>
  <c r="E2325" i="20"/>
  <c r="E2326" i="20"/>
  <c r="E2327" i="20"/>
  <c r="E2328" i="20"/>
  <c r="E2329" i="20"/>
  <c r="E2330" i="20"/>
  <c r="E2331" i="20"/>
  <c r="E2332" i="20"/>
  <c r="E2333" i="20"/>
  <c r="E2334" i="20"/>
  <c r="E2335" i="20"/>
  <c r="E2336" i="20"/>
  <c r="E2" i="20"/>
  <c r="D3" i="20"/>
  <c r="D4" i="20"/>
  <c r="D5" i="20"/>
  <c r="D6" i="20"/>
  <c r="D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D113" i="20"/>
  <c r="D114" i="20"/>
  <c r="D115" i="20"/>
  <c r="D116" i="20"/>
  <c r="D117" i="20"/>
  <c r="D118" i="20"/>
  <c r="D119" i="20"/>
  <c r="D120" i="20"/>
  <c r="D121" i="20"/>
  <c r="D122" i="20"/>
  <c r="D123" i="20"/>
  <c r="D124" i="20"/>
  <c r="D125" i="20"/>
  <c r="D126" i="20"/>
  <c r="D127" i="20"/>
  <c r="D128" i="20"/>
  <c r="D129" i="20"/>
  <c r="D130" i="20"/>
  <c r="D131" i="20"/>
  <c r="D132" i="20"/>
  <c r="D133" i="20"/>
  <c r="D134" i="20"/>
  <c r="D135" i="20"/>
  <c r="D136" i="20"/>
  <c r="D137" i="20"/>
  <c r="D138" i="20"/>
  <c r="D139" i="20"/>
  <c r="D140" i="20"/>
  <c r="D141" i="20"/>
  <c r="D142" i="20"/>
  <c r="D143" i="20"/>
  <c r="D144" i="20"/>
  <c r="D145" i="20"/>
  <c r="D146" i="20"/>
  <c r="D147" i="20"/>
  <c r="D148" i="20"/>
  <c r="D149" i="20"/>
  <c r="D150" i="20"/>
  <c r="D151" i="20"/>
  <c r="D152" i="20"/>
  <c r="D153" i="20"/>
  <c r="D154" i="20"/>
  <c r="D155" i="20"/>
  <c r="D156" i="20"/>
  <c r="D157" i="20"/>
  <c r="D158" i="20"/>
  <c r="D159" i="20"/>
  <c r="D160" i="20"/>
  <c r="D161" i="20"/>
  <c r="D162" i="20"/>
  <c r="D163" i="20"/>
  <c r="D164" i="20"/>
  <c r="D165" i="20"/>
  <c r="D166" i="20"/>
  <c r="D167" i="20"/>
  <c r="D168" i="20"/>
  <c r="D169" i="20"/>
  <c r="D170" i="20"/>
  <c r="D171" i="20"/>
  <c r="D172" i="20"/>
  <c r="D173" i="20"/>
  <c r="D174" i="20"/>
  <c r="D175" i="20"/>
  <c r="D176" i="20"/>
  <c r="D177" i="20"/>
  <c r="D178" i="20"/>
  <c r="D179" i="20"/>
  <c r="D180" i="20"/>
  <c r="D181" i="20"/>
  <c r="D182" i="20"/>
  <c r="D183" i="20"/>
  <c r="D184" i="20"/>
  <c r="D185" i="20"/>
  <c r="D186" i="20"/>
  <c r="D187" i="20"/>
  <c r="D188" i="20"/>
  <c r="D189" i="20"/>
  <c r="D190" i="20"/>
  <c r="D191" i="20"/>
  <c r="D192" i="20"/>
  <c r="D193" i="20"/>
  <c r="D194" i="20"/>
  <c r="D195" i="20"/>
  <c r="D196" i="20"/>
  <c r="D197" i="20"/>
  <c r="D198" i="20"/>
  <c r="D199" i="20"/>
  <c r="D200" i="20"/>
  <c r="D201" i="20"/>
  <c r="D202" i="20"/>
  <c r="D203" i="20"/>
  <c r="D204" i="20"/>
  <c r="D205" i="20"/>
  <c r="D206" i="20"/>
  <c r="D207" i="20"/>
  <c r="D208" i="20"/>
  <c r="D209" i="20"/>
  <c r="D210" i="20"/>
  <c r="D211" i="20"/>
  <c r="D212" i="20"/>
  <c r="D213" i="20"/>
  <c r="D214" i="20"/>
  <c r="D215" i="20"/>
  <c r="D216" i="20"/>
  <c r="D217" i="20"/>
  <c r="D218" i="20"/>
  <c r="D219" i="20"/>
  <c r="D220" i="20"/>
  <c r="D221" i="20"/>
  <c r="D222" i="20"/>
  <c r="D223" i="20"/>
  <c r="D224" i="20"/>
  <c r="D225" i="20"/>
  <c r="D226" i="20"/>
  <c r="D227" i="20"/>
  <c r="D228" i="20"/>
  <c r="D229" i="20"/>
  <c r="D230" i="20"/>
  <c r="D231" i="20"/>
  <c r="D232" i="20"/>
  <c r="D233" i="20"/>
  <c r="D234" i="20"/>
  <c r="D235" i="20"/>
  <c r="D236" i="20"/>
  <c r="D237" i="20"/>
  <c r="D238" i="20"/>
  <c r="D239" i="20"/>
  <c r="D240" i="20"/>
  <c r="D241" i="20"/>
  <c r="D242" i="20"/>
  <c r="D243" i="20"/>
  <c r="D244" i="20"/>
  <c r="D245" i="20"/>
  <c r="D246" i="20"/>
  <c r="D247" i="20"/>
  <c r="D248" i="20"/>
  <c r="D249" i="20"/>
  <c r="D250" i="20"/>
  <c r="D251" i="20"/>
  <c r="D252" i="20"/>
  <c r="D253" i="20"/>
  <c r="D254" i="20"/>
  <c r="D255" i="20"/>
  <c r="D256" i="20"/>
  <c r="D257" i="20"/>
  <c r="D258" i="20"/>
  <c r="D259" i="20"/>
  <c r="D260" i="20"/>
  <c r="D261" i="20"/>
  <c r="D262" i="20"/>
  <c r="D263" i="20"/>
  <c r="D264" i="20"/>
  <c r="D265" i="20"/>
  <c r="D266" i="20"/>
  <c r="D267" i="20"/>
  <c r="D268" i="20"/>
  <c r="D269" i="20"/>
  <c r="D270" i="20"/>
  <c r="D271" i="20"/>
  <c r="D272" i="20"/>
  <c r="D273" i="20"/>
  <c r="D274" i="20"/>
  <c r="D275" i="20"/>
  <c r="D276" i="20"/>
  <c r="D277" i="20"/>
  <c r="D278" i="20"/>
  <c r="D279" i="20"/>
  <c r="D280" i="20"/>
  <c r="D281" i="20"/>
  <c r="D282" i="20"/>
  <c r="D283" i="20"/>
  <c r="D284" i="20"/>
  <c r="D285" i="20"/>
  <c r="D286" i="20"/>
  <c r="D287" i="20"/>
  <c r="D288" i="20"/>
  <c r="D289" i="20"/>
  <c r="D290" i="20"/>
  <c r="D291" i="20"/>
  <c r="D292" i="20"/>
  <c r="D293" i="20"/>
  <c r="D294" i="20"/>
  <c r="D295" i="20"/>
  <c r="D296" i="20"/>
  <c r="D297" i="20"/>
  <c r="D298" i="20"/>
  <c r="D299" i="20"/>
  <c r="D300" i="20"/>
  <c r="D301" i="20"/>
  <c r="D302" i="20"/>
  <c r="D303" i="20"/>
  <c r="D304" i="20"/>
  <c r="D305" i="20"/>
  <c r="D306" i="20"/>
  <c r="D307" i="20"/>
  <c r="D308" i="20"/>
  <c r="D309" i="20"/>
  <c r="D310" i="20"/>
  <c r="D311" i="20"/>
  <c r="D312" i="20"/>
  <c r="D313" i="20"/>
  <c r="D314" i="20"/>
  <c r="D315" i="20"/>
  <c r="D316" i="20"/>
  <c r="D317" i="20"/>
  <c r="D318" i="20"/>
  <c r="D319" i="20"/>
  <c r="D320" i="20"/>
  <c r="D321" i="20"/>
  <c r="D322" i="20"/>
  <c r="D323" i="20"/>
  <c r="D324" i="20"/>
  <c r="D325" i="20"/>
  <c r="D326" i="20"/>
  <c r="D327" i="20"/>
  <c r="D328" i="20"/>
  <c r="D329" i="20"/>
  <c r="D330" i="20"/>
  <c r="D331" i="20"/>
  <c r="D332" i="20"/>
  <c r="D333" i="20"/>
  <c r="D334" i="20"/>
  <c r="D335" i="20"/>
  <c r="D336" i="20"/>
  <c r="D337" i="20"/>
  <c r="D338" i="20"/>
  <c r="D339" i="20"/>
  <c r="D340" i="20"/>
  <c r="D341" i="20"/>
  <c r="D342" i="20"/>
  <c r="D343" i="20"/>
  <c r="D344" i="20"/>
  <c r="D345" i="20"/>
  <c r="D346" i="20"/>
  <c r="D347" i="20"/>
  <c r="D348" i="20"/>
  <c r="D349" i="20"/>
  <c r="D350" i="20"/>
  <c r="D351" i="20"/>
  <c r="D352" i="20"/>
  <c r="D353" i="20"/>
  <c r="D354" i="20"/>
  <c r="D355" i="20"/>
  <c r="D356" i="20"/>
  <c r="D357" i="20"/>
  <c r="D358" i="20"/>
  <c r="D359" i="20"/>
  <c r="D360" i="20"/>
  <c r="D361" i="20"/>
  <c r="D362" i="20"/>
  <c r="D363" i="20"/>
  <c r="D364" i="20"/>
  <c r="D365" i="20"/>
  <c r="D366" i="20"/>
  <c r="D367" i="20"/>
  <c r="D368" i="20"/>
  <c r="D369" i="20"/>
  <c r="D370" i="20"/>
  <c r="D371" i="20"/>
  <c r="D372" i="20"/>
  <c r="D373" i="20"/>
  <c r="D374" i="20"/>
  <c r="D375" i="20"/>
  <c r="D376" i="20"/>
  <c r="D377" i="20"/>
  <c r="D378" i="20"/>
  <c r="D379" i="20"/>
  <c r="D380" i="20"/>
  <c r="D381" i="20"/>
  <c r="D382" i="20"/>
  <c r="D383" i="20"/>
  <c r="D384" i="20"/>
  <c r="D385" i="20"/>
  <c r="D386" i="20"/>
  <c r="D387" i="20"/>
  <c r="D388" i="20"/>
  <c r="D389" i="20"/>
  <c r="D390" i="20"/>
  <c r="D391" i="20"/>
  <c r="D392" i="20"/>
  <c r="D393" i="20"/>
  <c r="D394" i="20"/>
  <c r="D395" i="20"/>
  <c r="D396" i="20"/>
  <c r="D397" i="20"/>
  <c r="D398" i="20"/>
  <c r="D399" i="20"/>
  <c r="D400" i="20"/>
  <c r="D401" i="20"/>
  <c r="D402" i="20"/>
  <c r="D403" i="20"/>
  <c r="D404" i="20"/>
  <c r="D405" i="20"/>
  <c r="D406" i="20"/>
  <c r="D407" i="20"/>
  <c r="D408" i="20"/>
  <c r="D409" i="20"/>
  <c r="D410" i="20"/>
  <c r="D411" i="20"/>
  <c r="D412" i="20"/>
  <c r="D413" i="20"/>
  <c r="D414" i="20"/>
  <c r="D415" i="20"/>
  <c r="D416" i="20"/>
  <c r="D417" i="20"/>
  <c r="D418" i="20"/>
  <c r="D419" i="20"/>
  <c r="D420" i="20"/>
  <c r="D421" i="20"/>
  <c r="D422" i="20"/>
  <c r="D423" i="20"/>
  <c r="D424" i="20"/>
  <c r="D425" i="20"/>
  <c r="D426" i="20"/>
  <c r="D427" i="20"/>
  <c r="D428" i="20"/>
  <c r="D429" i="20"/>
  <c r="D430" i="20"/>
  <c r="D431" i="20"/>
  <c r="D432" i="20"/>
  <c r="D433" i="20"/>
  <c r="D434" i="20"/>
  <c r="D435" i="20"/>
  <c r="D436" i="20"/>
  <c r="D437" i="20"/>
  <c r="D438" i="20"/>
  <c r="D439" i="20"/>
  <c r="D440" i="20"/>
  <c r="D441" i="20"/>
  <c r="D442" i="20"/>
  <c r="D443" i="20"/>
  <c r="D444" i="20"/>
  <c r="D445" i="20"/>
  <c r="D446" i="20"/>
  <c r="D447" i="20"/>
  <c r="D448" i="20"/>
  <c r="D449" i="20"/>
  <c r="D450" i="20"/>
  <c r="D451" i="20"/>
  <c r="D452" i="20"/>
  <c r="D453" i="20"/>
  <c r="D454" i="20"/>
  <c r="D455" i="20"/>
  <c r="D456" i="20"/>
  <c r="D457" i="20"/>
  <c r="D458" i="20"/>
  <c r="D459" i="20"/>
  <c r="D460" i="20"/>
  <c r="D461" i="20"/>
  <c r="D462" i="20"/>
  <c r="D463" i="20"/>
  <c r="D464" i="20"/>
  <c r="D465" i="20"/>
  <c r="D466" i="20"/>
  <c r="D467" i="20"/>
  <c r="D468" i="20"/>
  <c r="D469" i="20"/>
  <c r="D470" i="20"/>
  <c r="D471" i="20"/>
  <c r="D472" i="20"/>
  <c r="D473" i="20"/>
  <c r="D474" i="20"/>
  <c r="D475" i="20"/>
  <c r="D476" i="20"/>
  <c r="D477" i="20"/>
  <c r="D478" i="20"/>
  <c r="D479" i="20"/>
  <c r="D480" i="20"/>
  <c r="D481" i="20"/>
  <c r="D482" i="20"/>
  <c r="D483" i="20"/>
  <c r="D484" i="20"/>
  <c r="D485" i="20"/>
  <c r="D486" i="20"/>
  <c r="D487" i="20"/>
  <c r="D488" i="20"/>
  <c r="D489" i="20"/>
  <c r="D490" i="20"/>
  <c r="D491" i="20"/>
  <c r="D492" i="20"/>
  <c r="D493" i="20"/>
  <c r="D494" i="20"/>
  <c r="D495" i="20"/>
  <c r="D496" i="20"/>
  <c r="D497" i="20"/>
  <c r="D498" i="20"/>
  <c r="D499" i="20"/>
  <c r="D500" i="20"/>
  <c r="D501" i="20"/>
  <c r="D502" i="20"/>
  <c r="D503" i="20"/>
  <c r="D504" i="20"/>
  <c r="D505" i="20"/>
  <c r="D506" i="20"/>
  <c r="D507" i="20"/>
  <c r="D508" i="20"/>
  <c r="D509" i="20"/>
  <c r="D510" i="20"/>
  <c r="D511" i="20"/>
  <c r="D512" i="20"/>
  <c r="D513" i="20"/>
  <c r="D514" i="20"/>
  <c r="D515" i="20"/>
  <c r="D516" i="20"/>
  <c r="D517" i="20"/>
  <c r="D518" i="20"/>
  <c r="D519" i="20"/>
  <c r="D520" i="20"/>
  <c r="D521" i="20"/>
  <c r="D522" i="20"/>
  <c r="D523" i="20"/>
  <c r="D524" i="20"/>
  <c r="D525" i="20"/>
  <c r="D526" i="20"/>
  <c r="D527" i="20"/>
  <c r="D528" i="20"/>
  <c r="D529" i="20"/>
  <c r="D530" i="20"/>
  <c r="D531" i="20"/>
  <c r="D532" i="20"/>
  <c r="D533" i="20"/>
  <c r="D534" i="20"/>
  <c r="D535" i="20"/>
  <c r="D536" i="20"/>
  <c r="D537" i="20"/>
  <c r="D538" i="20"/>
  <c r="D539" i="20"/>
  <c r="D540" i="20"/>
  <c r="D541" i="20"/>
  <c r="D542" i="20"/>
  <c r="D543" i="20"/>
  <c r="D544" i="20"/>
  <c r="D545" i="20"/>
  <c r="D546" i="20"/>
  <c r="D547" i="20"/>
  <c r="D548" i="20"/>
  <c r="D549" i="20"/>
  <c r="D550" i="20"/>
  <c r="D551" i="20"/>
  <c r="D552" i="20"/>
  <c r="D553" i="20"/>
  <c r="D554" i="20"/>
  <c r="D555" i="20"/>
  <c r="D556" i="20"/>
  <c r="D557" i="20"/>
  <c r="D558" i="20"/>
  <c r="D559" i="20"/>
  <c r="D560" i="20"/>
  <c r="D561" i="20"/>
  <c r="D562" i="20"/>
  <c r="D563" i="20"/>
  <c r="D564" i="20"/>
  <c r="D565" i="20"/>
  <c r="D566" i="20"/>
  <c r="D567" i="20"/>
  <c r="D568" i="20"/>
  <c r="D569" i="20"/>
  <c r="D570" i="20"/>
  <c r="D571" i="20"/>
  <c r="D572" i="20"/>
  <c r="D573" i="20"/>
  <c r="D574" i="20"/>
  <c r="D575" i="20"/>
  <c r="D576" i="20"/>
  <c r="D577" i="20"/>
  <c r="D578" i="20"/>
  <c r="D579" i="20"/>
  <c r="D580" i="20"/>
  <c r="D581" i="20"/>
  <c r="D582" i="20"/>
  <c r="D583" i="20"/>
  <c r="D584" i="20"/>
  <c r="D585" i="20"/>
  <c r="D586" i="20"/>
  <c r="D587" i="20"/>
  <c r="D588" i="20"/>
  <c r="D589" i="20"/>
  <c r="D590" i="20"/>
  <c r="D591" i="20"/>
  <c r="D592" i="20"/>
  <c r="D593" i="20"/>
  <c r="D594" i="20"/>
  <c r="D595" i="20"/>
  <c r="D596" i="20"/>
  <c r="D597" i="20"/>
  <c r="D598" i="20"/>
  <c r="D599" i="20"/>
  <c r="D600" i="20"/>
  <c r="D601" i="20"/>
  <c r="D602" i="20"/>
  <c r="D603" i="20"/>
  <c r="D604" i="20"/>
  <c r="D605" i="20"/>
  <c r="D606" i="20"/>
  <c r="D607" i="20"/>
  <c r="D608" i="20"/>
  <c r="D609" i="20"/>
  <c r="D610" i="20"/>
  <c r="D611" i="20"/>
  <c r="D612" i="20"/>
  <c r="D613" i="20"/>
  <c r="D614" i="20"/>
  <c r="D615" i="20"/>
  <c r="D616" i="20"/>
  <c r="D617" i="20"/>
  <c r="D618" i="20"/>
  <c r="D619" i="20"/>
  <c r="D620" i="20"/>
  <c r="D621" i="20"/>
  <c r="D622" i="20"/>
  <c r="D623" i="20"/>
  <c r="D624" i="20"/>
  <c r="D625" i="20"/>
  <c r="D626" i="20"/>
  <c r="D627" i="20"/>
  <c r="D628" i="20"/>
  <c r="D629" i="20"/>
  <c r="D630" i="20"/>
  <c r="D631" i="20"/>
  <c r="D632" i="20"/>
  <c r="D633" i="20"/>
  <c r="D634" i="20"/>
  <c r="D635" i="20"/>
  <c r="D636" i="20"/>
  <c r="D637" i="20"/>
  <c r="D638" i="20"/>
  <c r="D639" i="20"/>
  <c r="D640" i="20"/>
  <c r="D641" i="20"/>
  <c r="D642" i="20"/>
  <c r="D643" i="20"/>
  <c r="D644" i="20"/>
  <c r="D645" i="20"/>
  <c r="D646" i="20"/>
  <c r="D647" i="20"/>
  <c r="D648" i="20"/>
  <c r="D649" i="20"/>
  <c r="D650" i="20"/>
  <c r="D651" i="20"/>
  <c r="D652" i="20"/>
  <c r="D653" i="20"/>
  <c r="D654" i="20"/>
  <c r="D655" i="20"/>
  <c r="D656" i="20"/>
  <c r="D657" i="20"/>
  <c r="D658" i="20"/>
  <c r="D659" i="20"/>
  <c r="D660" i="20"/>
  <c r="D661" i="20"/>
  <c r="D662" i="20"/>
  <c r="D663" i="20"/>
  <c r="D664" i="20"/>
  <c r="D665" i="20"/>
  <c r="D666" i="20"/>
  <c r="D667" i="20"/>
  <c r="D668" i="20"/>
  <c r="D669" i="20"/>
  <c r="D670" i="20"/>
  <c r="D671" i="20"/>
  <c r="D672" i="20"/>
  <c r="D673" i="20"/>
  <c r="D674" i="20"/>
  <c r="D675" i="20"/>
  <c r="D676" i="20"/>
  <c r="D677" i="20"/>
  <c r="D678" i="20"/>
  <c r="D679" i="20"/>
  <c r="D680" i="20"/>
  <c r="D681" i="20"/>
  <c r="D682" i="20"/>
  <c r="D683" i="20"/>
  <c r="D684" i="20"/>
  <c r="D685" i="20"/>
  <c r="D686" i="20"/>
  <c r="D687" i="20"/>
  <c r="D688" i="20"/>
  <c r="D689" i="20"/>
  <c r="D690" i="20"/>
  <c r="D691" i="20"/>
  <c r="D692" i="20"/>
  <c r="D693" i="20"/>
  <c r="D694" i="20"/>
  <c r="D695" i="20"/>
  <c r="D696" i="20"/>
  <c r="D697" i="20"/>
  <c r="D698" i="20"/>
  <c r="D699" i="20"/>
  <c r="D700" i="20"/>
  <c r="D701" i="20"/>
  <c r="D702" i="20"/>
  <c r="D703" i="20"/>
  <c r="D704" i="20"/>
  <c r="D705" i="20"/>
  <c r="D706" i="20"/>
  <c r="D707" i="20"/>
  <c r="D708" i="20"/>
  <c r="D709" i="20"/>
  <c r="D710" i="20"/>
  <c r="D711" i="20"/>
  <c r="D712" i="20"/>
  <c r="D713" i="20"/>
  <c r="D714" i="20"/>
  <c r="D715" i="20"/>
  <c r="D716" i="20"/>
  <c r="D717" i="20"/>
  <c r="D718" i="20"/>
  <c r="D719" i="20"/>
  <c r="D720" i="20"/>
  <c r="D721" i="20"/>
  <c r="D722" i="20"/>
  <c r="D723" i="20"/>
  <c r="D724" i="20"/>
  <c r="D725" i="20"/>
  <c r="D726" i="20"/>
  <c r="D727" i="20"/>
  <c r="D728" i="20"/>
  <c r="D729" i="20"/>
  <c r="D730" i="20"/>
  <c r="D731" i="20"/>
  <c r="D732" i="20"/>
  <c r="D733" i="20"/>
  <c r="D734" i="20"/>
  <c r="D735" i="20"/>
  <c r="D736" i="20"/>
  <c r="D737" i="20"/>
  <c r="D738" i="20"/>
  <c r="D739" i="20"/>
  <c r="D740" i="20"/>
  <c r="D741" i="20"/>
  <c r="D742" i="20"/>
  <c r="D743" i="20"/>
  <c r="D744" i="20"/>
  <c r="D745" i="20"/>
  <c r="D746" i="20"/>
  <c r="D747" i="20"/>
  <c r="D748" i="20"/>
  <c r="D749" i="20"/>
  <c r="D750" i="20"/>
  <c r="D751" i="20"/>
  <c r="D752" i="20"/>
  <c r="D753" i="20"/>
  <c r="D754" i="20"/>
  <c r="D755" i="20"/>
  <c r="D756" i="20"/>
  <c r="D757" i="20"/>
  <c r="D758" i="20"/>
  <c r="D759" i="20"/>
  <c r="D760" i="20"/>
  <c r="D761" i="20"/>
  <c r="D762" i="20"/>
  <c r="D763" i="20"/>
  <c r="D764" i="20"/>
  <c r="D765" i="20"/>
  <c r="D766" i="20"/>
  <c r="D767" i="20"/>
  <c r="D768" i="20"/>
  <c r="D769" i="20"/>
  <c r="D770" i="20"/>
  <c r="D771" i="20"/>
  <c r="D772" i="20"/>
  <c r="D773" i="20"/>
  <c r="D774" i="20"/>
  <c r="D775" i="20"/>
  <c r="D776" i="20"/>
  <c r="D777" i="20"/>
  <c r="D778" i="20"/>
  <c r="D779" i="20"/>
  <c r="D780" i="20"/>
  <c r="D781" i="20"/>
  <c r="D782" i="20"/>
  <c r="D783" i="20"/>
  <c r="D784" i="20"/>
  <c r="D785" i="20"/>
  <c r="D786" i="20"/>
  <c r="D787" i="20"/>
  <c r="D788" i="20"/>
  <c r="D789" i="20"/>
  <c r="D790" i="20"/>
  <c r="D791" i="20"/>
  <c r="D792" i="20"/>
  <c r="D793" i="20"/>
  <c r="D794" i="20"/>
  <c r="D795" i="20"/>
  <c r="D796" i="20"/>
  <c r="D797" i="20"/>
  <c r="D798" i="20"/>
  <c r="D799" i="20"/>
  <c r="D800" i="20"/>
  <c r="D801" i="20"/>
  <c r="D802" i="20"/>
  <c r="D803" i="20"/>
  <c r="D804" i="20"/>
  <c r="D805" i="20"/>
  <c r="D806" i="20"/>
  <c r="D807" i="20"/>
  <c r="D808" i="20"/>
  <c r="D809" i="20"/>
  <c r="D810" i="20"/>
  <c r="D811" i="20"/>
  <c r="D812" i="20"/>
  <c r="D813" i="20"/>
  <c r="D814" i="20"/>
  <c r="D815" i="20"/>
  <c r="D816" i="20"/>
  <c r="D817" i="20"/>
  <c r="D818" i="20"/>
  <c r="D819" i="20"/>
  <c r="D820" i="20"/>
  <c r="D821" i="20"/>
  <c r="D822" i="20"/>
  <c r="D823" i="20"/>
  <c r="D824" i="20"/>
  <c r="D825" i="20"/>
  <c r="D826" i="20"/>
  <c r="D827" i="20"/>
  <c r="D828" i="20"/>
  <c r="D829" i="20"/>
  <c r="D830" i="20"/>
  <c r="D831" i="20"/>
  <c r="D832" i="20"/>
  <c r="D833" i="20"/>
  <c r="D834" i="20"/>
  <c r="D835" i="20"/>
  <c r="D836" i="20"/>
  <c r="D837" i="20"/>
  <c r="D838" i="20"/>
  <c r="D839" i="20"/>
  <c r="D840" i="20"/>
  <c r="D841" i="20"/>
  <c r="D842" i="20"/>
  <c r="D843" i="20"/>
  <c r="D844" i="20"/>
  <c r="D845" i="20"/>
  <c r="D846" i="20"/>
  <c r="D847" i="20"/>
  <c r="D848" i="20"/>
  <c r="D849" i="20"/>
  <c r="D850" i="20"/>
  <c r="D851" i="20"/>
  <c r="D852" i="20"/>
  <c r="D853" i="20"/>
  <c r="D854" i="20"/>
  <c r="D855" i="20"/>
  <c r="D856" i="20"/>
  <c r="D857" i="20"/>
  <c r="D858" i="20"/>
  <c r="D859" i="20"/>
  <c r="D860" i="20"/>
  <c r="D861" i="20"/>
  <c r="D862" i="20"/>
  <c r="D863" i="20"/>
  <c r="D864" i="20"/>
  <c r="D865" i="20"/>
  <c r="D866" i="20"/>
  <c r="D867" i="20"/>
  <c r="D868" i="20"/>
  <c r="D869" i="20"/>
  <c r="D870" i="20"/>
  <c r="D871" i="20"/>
  <c r="D872" i="20"/>
  <c r="D873" i="20"/>
  <c r="D874" i="20"/>
  <c r="D875" i="20"/>
  <c r="D876" i="20"/>
  <c r="D877" i="20"/>
  <c r="D878" i="20"/>
  <c r="D879" i="20"/>
  <c r="D880" i="20"/>
  <c r="D881" i="20"/>
  <c r="D882" i="20"/>
  <c r="D883" i="20"/>
  <c r="D884" i="20"/>
  <c r="D885" i="20"/>
  <c r="D886" i="20"/>
  <c r="D887" i="20"/>
  <c r="D888" i="20"/>
  <c r="D889" i="20"/>
  <c r="D890" i="20"/>
  <c r="D891" i="20"/>
  <c r="D892" i="20"/>
  <c r="D893" i="20"/>
  <c r="D894" i="20"/>
  <c r="D895" i="20"/>
  <c r="D896" i="20"/>
  <c r="D897" i="20"/>
  <c r="D898" i="20"/>
  <c r="D899" i="20"/>
  <c r="D900" i="20"/>
  <c r="D901" i="20"/>
  <c r="D902" i="20"/>
  <c r="D903" i="20"/>
  <c r="D904" i="20"/>
  <c r="D905" i="20"/>
  <c r="D906" i="20"/>
  <c r="D907" i="20"/>
  <c r="D908" i="20"/>
  <c r="D909" i="20"/>
  <c r="D910" i="20"/>
  <c r="D911" i="20"/>
  <c r="D912" i="20"/>
  <c r="D913" i="20"/>
  <c r="D914" i="20"/>
  <c r="D915" i="20"/>
  <c r="D916" i="20"/>
  <c r="D917" i="20"/>
  <c r="D918" i="20"/>
  <c r="D919" i="20"/>
  <c r="D920" i="20"/>
  <c r="D921" i="20"/>
  <c r="D922" i="20"/>
  <c r="D923" i="20"/>
  <c r="D924" i="20"/>
  <c r="D925" i="20"/>
  <c r="D926" i="20"/>
  <c r="D927" i="20"/>
  <c r="D928" i="20"/>
  <c r="D929" i="20"/>
  <c r="D930" i="20"/>
  <c r="D931" i="20"/>
  <c r="D932" i="20"/>
  <c r="D933" i="20"/>
  <c r="D934" i="20"/>
  <c r="D935" i="20"/>
  <c r="D936" i="20"/>
  <c r="D937" i="20"/>
  <c r="D938" i="20"/>
  <c r="D939" i="20"/>
  <c r="D940" i="20"/>
  <c r="D941" i="20"/>
  <c r="D942" i="20"/>
  <c r="D943" i="20"/>
  <c r="D944" i="20"/>
  <c r="D945" i="20"/>
  <c r="D946" i="20"/>
  <c r="D947" i="20"/>
  <c r="D948" i="20"/>
  <c r="D949" i="20"/>
  <c r="D950" i="20"/>
  <c r="D951" i="20"/>
  <c r="D952" i="20"/>
  <c r="D953" i="20"/>
  <c r="D954" i="20"/>
  <c r="D955" i="20"/>
  <c r="D956" i="20"/>
  <c r="D957" i="20"/>
  <c r="D958" i="20"/>
  <c r="D959" i="20"/>
  <c r="D960" i="20"/>
  <c r="D961" i="20"/>
  <c r="D962" i="20"/>
  <c r="D963" i="20"/>
  <c r="D964" i="20"/>
  <c r="D965" i="20"/>
  <c r="D966" i="20"/>
  <c r="D967" i="20"/>
  <c r="D968" i="20"/>
  <c r="D969" i="20"/>
  <c r="D970" i="20"/>
  <c r="D971" i="20"/>
  <c r="D972" i="20"/>
  <c r="D973" i="20"/>
  <c r="D974" i="20"/>
  <c r="D975" i="20"/>
  <c r="D976" i="20"/>
  <c r="D977" i="20"/>
  <c r="D978" i="20"/>
  <c r="D979" i="20"/>
  <c r="D980" i="20"/>
  <c r="D981" i="20"/>
  <c r="D982" i="20"/>
  <c r="D983" i="20"/>
  <c r="D984" i="20"/>
  <c r="D985" i="20"/>
  <c r="D986" i="20"/>
  <c r="D987" i="20"/>
  <c r="D988" i="20"/>
  <c r="D989" i="20"/>
  <c r="D990" i="20"/>
  <c r="D991" i="20"/>
  <c r="D992" i="20"/>
  <c r="D993" i="20"/>
  <c r="D994" i="20"/>
  <c r="D995" i="20"/>
  <c r="D996" i="20"/>
  <c r="D997" i="20"/>
  <c r="D998" i="20"/>
  <c r="D999" i="20"/>
  <c r="D1000" i="20"/>
  <c r="D1001" i="20"/>
  <c r="D1002" i="20"/>
  <c r="D1003" i="20"/>
  <c r="D1004" i="20"/>
  <c r="D1005" i="20"/>
  <c r="D1006" i="20"/>
  <c r="D1007" i="20"/>
  <c r="D1008" i="20"/>
  <c r="D1009" i="20"/>
  <c r="D1010" i="20"/>
  <c r="D1011" i="20"/>
  <c r="D1012" i="20"/>
  <c r="D1013" i="20"/>
  <c r="D1014" i="20"/>
  <c r="D1015" i="20"/>
  <c r="D1016" i="20"/>
  <c r="D1017" i="20"/>
  <c r="D1018" i="20"/>
  <c r="D1019" i="20"/>
  <c r="D1020" i="20"/>
  <c r="D1021" i="20"/>
  <c r="D1022" i="20"/>
  <c r="D1023" i="20"/>
  <c r="D1024" i="20"/>
  <c r="D1025" i="20"/>
  <c r="D1026" i="20"/>
  <c r="D1027" i="20"/>
  <c r="D1028" i="20"/>
  <c r="D1029" i="20"/>
  <c r="D1030" i="20"/>
  <c r="D1031" i="20"/>
  <c r="D1032" i="20"/>
  <c r="D1033" i="20"/>
  <c r="D1034" i="20"/>
  <c r="D1035" i="20"/>
  <c r="D1036" i="20"/>
  <c r="D1037" i="20"/>
  <c r="D1038" i="20"/>
  <c r="D1039" i="20"/>
  <c r="D1040" i="20"/>
  <c r="D1041" i="20"/>
  <c r="D1042" i="20"/>
  <c r="D1043" i="20"/>
  <c r="D1044" i="20"/>
  <c r="D1045" i="20"/>
  <c r="D1046" i="20"/>
  <c r="D1047" i="20"/>
  <c r="D1048" i="20"/>
  <c r="D1049" i="20"/>
  <c r="D1050" i="20"/>
  <c r="D1051" i="20"/>
  <c r="D1052" i="20"/>
  <c r="D1053" i="20"/>
  <c r="D1054" i="20"/>
  <c r="D1055" i="20"/>
  <c r="D1056" i="20"/>
  <c r="D1057" i="20"/>
  <c r="D1058" i="20"/>
  <c r="D1059" i="20"/>
  <c r="D1060" i="20"/>
  <c r="D1061" i="20"/>
  <c r="D1062" i="20"/>
  <c r="D1063" i="20"/>
  <c r="D1064" i="20"/>
  <c r="D1065" i="20"/>
  <c r="D1066" i="20"/>
  <c r="D1067" i="20"/>
  <c r="D1068" i="20"/>
  <c r="D1069" i="20"/>
  <c r="D1070" i="20"/>
  <c r="D1071" i="20"/>
  <c r="D1072" i="20"/>
  <c r="D1073" i="20"/>
  <c r="D1074" i="20"/>
  <c r="D1075" i="20"/>
  <c r="D1076" i="20"/>
  <c r="D1077" i="20"/>
  <c r="D1078" i="20"/>
  <c r="D1079" i="20"/>
  <c r="D1080" i="20"/>
  <c r="D1081" i="20"/>
  <c r="D1082" i="20"/>
  <c r="D1083" i="20"/>
  <c r="D1084" i="20"/>
  <c r="D1085" i="20"/>
  <c r="D1086" i="20"/>
  <c r="D1087" i="20"/>
  <c r="D1088" i="20"/>
  <c r="D1089" i="20"/>
  <c r="D1090" i="20"/>
  <c r="D1091" i="20"/>
  <c r="D1092" i="20"/>
  <c r="D1093" i="20"/>
  <c r="D1094" i="20"/>
  <c r="D1095" i="20"/>
  <c r="D1096" i="20"/>
  <c r="D1097" i="20"/>
  <c r="D1098" i="20"/>
  <c r="D1099" i="20"/>
  <c r="D1100" i="20"/>
  <c r="D1101" i="20"/>
  <c r="D1102" i="20"/>
  <c r="D1103" i="20"/>
  <c r="D1104" i="20"/>
  <c r="D1105" i="20"/>
  <c r="D1106" i="20"/>
  <c r="D1107" i="20"/>
  <c r="D1108" i="20"/>
  <c r="D1109" i="20"/>
  <c r="D1110" i="20"/>
  <c r="D1111" i="20"/>
  <c r="D1112" i="20"/>
  <c r="D1113" i="20"/>
  <c r="D1114" i="20"/>
  <c r="D1115" i="20"/>
  <c r="D1116" i="20"/>
  <c r="D1117" i="20"/>
  <c r="D1118" i="20"/>
  <c r="D1119" i="20"/>
  <c r="D1120" i="20"/>
  <c r="D1121" i="20"/>
  <c r="D1122" i="20"/>
  <c r="D1123" i="20"/>
  <c r="D1124" i="20"/>
  <c r="D1125" i="20"/>
  <c r="D1126" i="20"/>
  <c r="D1127" i="20"/>
  <c r="D1128" i="20"/>
  <c r="D1129" i="20"/>
  <c r="D1130" i="20"/>
  <c r="D1131" i="20"/>
  <c r="D1132" i="20"/>
  <c r="D1133" i="20"/>
  <c r="D1134" i="20"/>
  <c r="D1135" i="20"/>
  <c r="D1136" i="20"/>
  <c r="D1137" i="20"/>
  <c r="D1138" i="20"/>
  <c r="D1139" i="20"/>
  <c r="D1140" i="20"/>
  <c r="D1141" i="20"/>
  <c r="D1142" i="20"/>
  <c r="D1143" i="20"/>
  <c r="D1144" i="20"/>
  <c r="D1145" i="20"/>
  <c r="D1146" i="20"/>
  <c r="D1147" i="20"/>
  <c r="D1148" i="20"/>
  <c r="D1149" i="20"/>
  <c r="D1150" i="20"/>
  <c r="D1151" i="20"/>
  <c r="D1152" i="20"/>
  <c r="D1153" i="20"/>
  <c r="D1154" i="20"/>
  <c r="D1155" i="20"/>
  <c r="D1156" i="20"/>
  <c r="D1157" i="20"/>
  <c r="D1158" i="20"/>
  <c r="D1159" i="20"/>
  <c r="D1160" i="20"/>
  <c r="D1161" i="20"/>
  <c r="D1162" i="20"/>
  <c r="D1163" i="20"/>
  <c r="D1164" i="20"/>
  <c r="D1165" i="20"/>
  <c r="D1166" i="20"/>
  <c r="D1167" i="20"/>
  <c r="D1168" i="20"/>
  <c r="D1169" i="20"/>
  <c r="D1170" i="20"/>
  <c r="D1171" i="20"/>
  <c r="D1172" i="20"/>
  <c r="D1173" i="20"/>
  <c r="D1174" i="20"/>
  <c r="D1175" i="20"/>
  <c r="D1176" i="20"/>
  <c r="D1177" i="20"/>
  <c r="D1178" i="20"/>
  <c r="D1179" i="20"/>
  <c r="D1180" i="20"/>
  <c r="D1181" i="20"/>
  <c r="D1182" i="20"/>
  <c r="D1183" i="20"/>
  <c r="D1184" i="20"/>
  <c r="D1185" i="20"/>
  <c r="D1186" i="20"/>
  <c r="D1187" i="20"/>
  <c r="D1188" i="20"/>
  <c r="D1189" i="20"/>
  <c r="D1190" i="20"/>
  <c r="D1191" i="20"/>
  <c r="D1192" i="20"/>
  <c r="D1193" i="20"/>
  <c r="D1194" i="20"/>
  <c r="D1195" i="20"/>
  <c r="D1196" i="20"/>
  <c r="D1197" i="20"/>
  <c r="D1198" i="20"/>
  <c r="D1199" i="20"/>
  <c r="D1200" i="20"/>
  <c r="D1201" i="20"/>
  <c r="D1202" i="20"/>
  <c r="D1203" i="20"/>
  <c r="D1204" i="20"/>
  <c r="D1205" i="20"/>
  <c r="D1206" i="20"/>
  <c r="D1207" i="20"/>
  <c r="D1208" i="20"/>
  <c r="D1209" i="20"/>
  <c r="D1210" i="20"/>
  <c r="D1211" i="20"/>
  <c r="D1212" i="20"/>
  <c r="D1213" i="20"/>
  <c r="D1214" i="20"/>
  <c r="D1215" i="20"/>
  <c r="D1216" i="20"/>
  <c r="D1217" i="20"/>
  <c r="D1218" i="20"/>
  <c r="D1219" i="20"/>
  <c r="D1220" i="20"/>
  <c r="D1221" i="20"/>
  <c r="D1222" i="20"/>
  <c r="D1223" i="20"/>
  <c r="D1224" i="20"/>
  <c r="D1225" i="20"/>
  <c r="D1226" i="20"/>
  <c r="D1227" i="20"/>
  <c r="D1228" i="20"/>
  <c r="D1229" i="20"/>
  <c r="D1230" i="20"/>
  <c r="D1231" i="20"/>
  <c r="D1232" i="20"/>
  <c r="D1233" i="20"/>
  <c r="D1234" i="20"/>
  <c r="D1235" i="20"/>
  <c r="D1236" i="20"/>
  <c r="D1237" i="20"/>
  <c r="D1238" i="20"/>
  <c r="D1239" i="20"/>
  <c r="D1240" i="20"/>
  <c r="D1241" i="20"/>
  <c r="D1242" i="20"/>
  <c r="D1243" i="20"/>
  <c r="D1244" i="20"/>
  <c r="D1245" i="20"/>
  <c r="D1246" i="20"/>
  <c r="D1247" i="20"/>
  <c r="D1248" i="20"/>
  <c r="D1249" i="20"/>
  <c r="D1250" i="20"/>
  <c r="D1251" i="20"/>
  <c r="D1252" i="20"/>
  <c r="D1253" i="20"/>
  <c r="D1254" i="20"/>
  <c r="D1255" i="20"/>
  <c r="D1256" i="20"/>
  <c r="D1257" i="20"/>
  <c r="D1258" i="20"/>
  <c r="D1259" i="20"/>
  <c r="D1260" i="20"/>
  <c r="D1261" i="20"/>
  <c r="D1262" i="20"/>
  <c r="D1263" i="20"/>
  <c r="D1264" i="20"/>
  <c r="D1265" i="20"/>
  <c r="D1266" i="20"/>
  <c r="D1267" i="20"/>
  <c r="D1268" i="20"/>
  <c r="D1269" i="20"/>
  <c r="D1270" i="20"/>
  <c r="D1271" i="20"/>
  <c r="D1272" i="20"/>
  <c r="D1273" i="20"/>
  <c r="D1274" i="20"/>
  <c r="D1275" i="20"/>
  <c r="D1276" i="20"/>
  <c r="D1277" i="20"/>
  <c r="D1278" i="20"/>
  <c r="D1279" i="20"/>
  <c r="D1280" i="20"/>
  <c r="D1281" i="20"/>
  <c r="D1282" i="20"/>
  <c r="D1283" i="20"/>
  <c r="D1284" i="20"/>
  <c r="D1285" i="20"/>
  <c r="D1286" i="20"/>
  <c r="D1287" i="20"/>
  <c r="D1288" i="20"/>
  <c r="D1289" i="20"/>
  <c r="D1290" i="20"/>
  <c r="D1291" i="20"/>
  <c r="D1292" i="20"/>
  <c r="D1293" i="20"/>
  <c r="D1294" i="20"/>
  <c r="D1295" i="20"/>
  <c r="D1296" i="20"/>
  <c r="D1297" i="20"/>
  <c r="D1298" i="20"/>
  <c r="D1299" i="20"/>
  <c r="D1300" i="20"/>
  <c r="D1301" i="20"/>
  <c r="D1302" i="20"/>
  <c r="D1303" i="20"/>
  <c r="D1304" i="20"/>
  <c r="D1305" i="20"/>
  <c r="D1306" i="20"/>
  <c r="D1307" i="20"/>
  <c r="D1308" i="20"/>
  <c r="D1309" i="20"/>
  <c r="D1310" i="20"/>
  <c r="D1311" i="20"/>
  <c r="D1312" i="20"/>
  <c r="D1313" i="20"/>
  <c r="D1314" i="20"/>
  <c r="D1315" i="20"/>
  <c r="D1316" i="20"/>
  <c r="D1317" i="20"/>
  <c r="D1318" i="20"/>
  <c r="D1319" i="20"/>
  <c r="D1320" i="20"/>
  <c r="D1321" i="20"/>
  <c r="D1322" i="20"/>
  <c r="D1323" i="20"/>
  <c r="D1324" i="20"/>
  <c r="D1325" i="20"/>
  <c r="D1326" i="20"/>
  <c r="D1327" i="20"/>
  <c r="D1328" i="20"/>
  <c r="D1329" i="20"/>
  <c r="D1330" i="20"/>
  <c r="D1331" i="20"/>
  <c r="D1332" i="20"/>
  <c r="D1333" i="20"/>
  <c r="D1334" i="20"/>
  <c r="D1335" i="20"/>
  <c r="D1336" i="20"/>
  <c r="D1337" i="20"/>
  <c r="D1338" i="20"/>
  <c r="D1339" i="20"/>
  <c r="D1340" i="20"/>
  <c r="D1341" i="20"/>
  <c r="D1342" i="20"/>
  <c r="D1343" i="20"/>
  <c r="D1344" i="20"/>
  <c r="D1345" i="20"/>
  <c r="D1346" i="20"/>
  <c r="D1347" i="20"/>
  <c r="D1348" i="20"/>
  <c r="D1349" i="20"/>
  <c r="D1350" i="20"/>
  <c r="D1351" i="20"/>
  <c r="D1352" i="20"/>
  <c r="D1353" i="20"/>
  <c r="D1354" i="20"/>
  <c r="D1355" i="20"/>
  <c r="D1356" i="20"/>
  <c r="D1357" i="20"/>
  <c r="D1358" i="20"/>
  <c r="D1359" i="20"/>
  <c r="D1360" i="20"/>
  <c r="D1361" i="20"/>
  <c r="D1362" i="20"/>
  <c r="D1363" i="20"/>
  <c r="D1364" i="20"/>
  <c r="D1365" i="20"/>
  <c r="D1366" i="20"/>
  <c r="D1367" i="20"/>
  <c r="D1368" i="20"/>
  <c r="D1369" i="20"/>
  <c r="D1370" i="20"/>
  <c r="D1371" i="20"/>
  <c r="D1372" i="20"/>
  <c r="D1373" i="20"/>
  <c r="D1374" i="20"/>
  <c r="D1375" i="20"/>
  <c r="D1376" i="20"/>
  <c r="D1377" i="20"/>
  <c r="D1378" i="20"/>
  <c r="D1379" i="20"/>
  <c r="D1380" i="20"/>
  <c r="D1381" i="20"/>
  <c r="D1382" i="20"/>
  <c r="D1383" i="20"/>
  <c r="D1384" i="20"/>
  <c r="D1385" i="20"/>
  <c r="D1386" i="20"/>
  <c r="D1387" i="20"/>
  <c r="D1388" i="20"/>
  <c r="D1389" i="20"/>
  <c r="D1390" i="20"/>
  <c r="D1391" i="20"/>
  <c r="D1392" i="20"/>
  <c r="D1393" i="20"/>
  <c r="D1394" i="20"/>
  <c r="D1395" i="20"/>
  <c r="D1396" i="20"/>
  <c r="D1397" i="20"/>
  <c r="D1398" i="20"/>
  <c r="D1399" i="20"/>
  <c r="D1400" i="20"/>
  <c r="D1401" i="20"/>
  <c r="D1402" i="20"/>
  <c r="D1403" i="20"/>
  <c r="D1404" i="20"/>
  <c r="D1405" i="20"/>
  <c r="D1406" i="20"/>
  <c r="D1407" i="20"/>
  <c r="D1408" i="20"/>
  <c r="D1409" i="20"/>
  <c r="D1410" i="20"/>
  <c r="D1411" i="20"/>
  <c r="D1412" i="20"/>
  <c r="D1413" i="20"/>
  <c r="D1414" i="20"/>
  <c r="D1415" i="20"/>
  <c r="D1416" i="20"/>
  <c r="D1417" i="20"/>
  <c r="D1418" i="20"/>
  <c r="D1419" i="20"/>
  <c r="D1420" i="20"/>
  <c r="D1421" i="20"/>
  <c r="D1422" i="20"/>
  <c r="D1423" i="20"/>
  <c r="D1424" i="20"/>
  <c r="D1425" i="20"/>
  <c r="D1426" i="20"/>
  <c r="D1427" i="20"/>
  <c r="D1428" i="20"/>
  <c r="D1429" i="20"/>
  <c r="D1430" i="20"/>
  <c r="D1431" i="20"/>
  <c r="D1432" i="20"/>
  <c r="D1433" i="20"/>
  <c r="D1434" i="20"/>
  <c r="D1435" i="20"/>
  <c r="D1436" i="20"/>
  <c r="D1437" i="20"/>
  <c r="D1438" i="20"/>
  <c r="D1439" i="20"/>
  <c r="D1440" i="20"/>
  <c r="D1441" i="20"/>
  <c r="D1442" i="20"/>
  <c r="D1443" i="20"/>
  <c r="D1444" i="20"/>
  <c r="D1445" i="20"/>
  <c r="D1446" i="20"/>
  <c r="D1447" i="20"/>
  <c r="D1448" i="20"/>
  <c r="D1449" i="20"/>
  <c r="D1450" i="20"/>
  <c r="D1451" i="20"/>
  <c r="D1452" i="20"/>
  <c r="D1453" i="20"/>
  <c r="D1454" i="20"/>
  <c r="D1455" i="20"/>
  <c r="D1456" i="20"/>
  <c r="D1457" i="20"/>
  <c r="D1458" i="20"/>
  <c r="D1459" i="20"/>
  <c r="D1460" i="20"/>
  <c r="D1461" i="20"/>
  <c r="D1462" i="20"/>
  <c r="D1463" i="20"/>
  <c r="D1464" i="20"/>
  <c r="D1465" i="20"/>
  <c r="D1466" i="20"/>
  <c r="D1467" i="20"/>
  <c r="D1468" i="20"/>
  <c r="D1469" i="20"/>
  <c r="D1470" i="20"/>
  <c r="D1471" i="20"/>
  <c r="D1472" i="20"/>
  <c r="D1473" i="20"/>
  <c r="D1474" i="20"/>
  <c r="D1475" i="20"/>
  <c r="D1476" i="20"/>
  <c r="D1477" i="20"/>
  <c r="D1478" i="20"/>
  <c r="D1479" i="20"/>
  <c r="D1480" i="20"/>
  <c r="D1481" i="20"/>
  <c r="D1482" i="20"/>
  <c r="D1483" i="20"/>
  <c r="D1484" i="20"/>
  <c r="D1485" i="20"/>
  <c r="D1486" i="20"/>
  <c r="D1487" i="20"/>
  <c r="D1488" i="20"/>
  <c r="D1489" i="20"/>
  <c r="D1490" i="20"/>
  <c r="D1491" i="20"/>
  <c r="D1492" i="20"/>
  <c r="D1493" i="20"/>
  <c r="D1494" i="20"/>
  <c r="D1495" i="20"/>
  <c r="D1496" i="20"/>
  <c r="D1497" i="20"/>
  <c r="D1498" i="20"/>
  <c r="D1499" i="20"/>
  <c r="D1500" i="20"/>
  <c r="D1501" i="20"/>
  <c r="D1502" i="20"/>
  <c r="D1503" i="20"/>
  <c r="D1504" i="20"/>
  <c r="D1505" i="20"/>
  <c r="D1506" i="20"/>
  <c r="D1507" i="20"/>
  <c r="D1508" i="20"/>
  <c r="D1509" i="20"/>
  <c r="D1510" i="20"/>
  <c r="D1511" i="20"/>
  <c r="D1512" i="20"/>
  <c r="D1513" i="20"/>
  <c r="D1514" i="20"/>
  <c r="D1515" i="20"/>
  <c r="D1516" i="20"/>
  <c r="D1517" i="20"/>
  <c r="D1518" i="20"/>
  <c r="D1519" i="20"/>
  <c r="D1520" i="20"/>
  <c r="D1521" i="20"/>
  <c r="D1522" i="20"/>
  <c r="D1523" i="20"/>
  <c r="D1524" i="20"/>
  <c r="D1525" i="20"/>
  <c r="D1526" i="20"/>
  <c r="D1527" i="20"/>
  <c r="D1528" i="20"/>
  <c r="D1529" i="20"/>
  <c r="D1530" i="20"/>
  <c r="D1531" i="20"/>
  <c r="D1532" i="20"/>
  <c r="D1533" i="20"/>
  <c r="D1534" i="20"/>
  <c r="D1535" i="20"/>
  <c r="D1536" i="20"/>
  <c r="D1537" i="20"/>
  <c r="D1538" i="20"/>
  <c r="D1539" i="20"/>
  <c r="D1540" i="20"/>
  <c r="D1541" i="20"/>
  <c r="D1542" i="20"/>
  <c r="D1543" i="20"/>
  <c r="D1544" i="20"/>
  <c r="D1545" i="20"/>
  <c r="D1546" i="20"/>
  <c r="D1547" i="20"/>
  <c r="D1548" i="20"/>
  <c r="D1549" i="20"/>
  <c r="D1550" i="20"/>
  <c r="D1551" i="20"/>
  <c r="D1552" i="20"/>
  <c r="D1553" i="20"/>
  <c r="D1554" i="20"/>
  <c r="D1555" i="20"/>
  <c r="D1556" i="20"/>
  <c r="D1557" i="20"/>
  <c r="D1558" i="20"/>
  <c r="D1559" i="20"/>
  <c r="D1560" i="20"/>
  <c r="D1561" i="20"/>
  <c r="D1562" i="20"/>
  <c r="D1563" i="20"/>
  <c r="D1564" i="20"/>
  <c r="D1565" i="20"/>
  <c r="D1566" i="20"/>
  <c r="D1567" i="20"/>
  <c r="D1568" i="20"/>
  <c r="D1569" i="20"/>
  <c r="D1570" i="20"/>
  <c r="D1571" i="20"/>
  <c r="D1572" i="20"/>
  <c r="D1573" i="20"/>
  <c r="D1574" i="20"/>
  <c r="D1575" i="20"/>
  <c r="D1576" i="20"/>
  <c r="D1577" i="20"/>
  <c r="D1578" i="20"/>
  <c r="D1579" i="20"/>
  <c r="D1580" i="20"/>
  <c r="D1581" i="20"/>
  <c r="D1582" i="20"/>
  <c r="D1583" i="20"/>
  <c r="D1584" i="20"/>
  <c r="D1585" i="20"/>
  <c r="D1586" i="20"/>
  <c r="D1587" i="20"/>
  <c r="D1588" i="20"/>
  <c r="D1589" i="20"/>
  <c r="D1590" i="20"/>
  <c r="D1591" i="20"/>
  <c r="D1592" i="20"/>
  <c r="D1593" i="20"/>
  <c r="D1594" i="20"/>
  <c r="D1595" i="20"/>
  <c r="D1596" i="20"/>
  <c r="D1597" i="20"/>
  <c r="D1598" i="20"/>
  <c r="D1599" i="20"/>
  <c r="D1600" i="20"/>
  <c r="D1601" i="20"/>
  <c r="D1602" i="20"/>
  <c r="D1603" i="20"/>
  <c r="D1604" i="20"/>
  <c r="D1605" i="20"/>
  <c r="D1606" i="20"/>
  <c r="D1607" i="20"/>
  <c r="D1608" i="20"/>
  <c r="D1609" i="20"/>
  <c r="D1610" i="20"/>
  <c r="D1611" i="20"/>
  <c r="D1612" i="20"/>
  <c r="D1613" i="20"/>
  <c r="D1614" i="20"/>
  <c r="D1615" i="20"/>
  <c r="D1616" i="20"/>
  <c r="D1617" i="20"/>
  <c r="D1618" i="20"/>
  <c r="D1619" i="20"/>
  <c r="D1620" i="20"/>
  <c r="D1621" i="20"/>
  <c r="D1622" i="20"/>
  <c r="D1623" i="20"/>
  <c r="D1624" i="20"/>
  <c r="D1625" i="20"/>
  <c r="D1626" i="20"/>
  <c r="D1627" i="20"/>
  <c r="D1628" i="20"/>
  <c r="D1629" i="20"/>
  <c r="D1630" i="20"/>
  <c r="D1631" i="20"/>
  <c r="D1632" i="20"/>
  <c r="D1633" i="20"/>
  <c r="D1634" i="20"/>
  <c r="D1635" i="20"/>
  <c r="D1636" i="20"/>
  <c r="D1637" i="20"/>
  <c r="D1638" i="20"/>
  <c r="D1639" i="20"/>
  <c r="D1640" i="20"/>
  <c r="D1641" i="20"/>
  <c r="D1642" i="20"/>
  <c r="D1643" i="20"/>
  <c r="D1644" i="20"/>
  <c r="D1645" i="20"/>
  <c r="D1646" i="20"/>
  <c r="D1647" i="20"/>
  <c r="D1648" i="20"/>
  <c r="D1649" i="20"/>
  <c r="D1650" i="20"/>
  <c r="D1651" i="20"/>
  <c r="D1652" i="20"/>
  <c r="D1653" i="20"/>
  <c r="D1654" i="20"/>
  <c r="D1655" i="20"/>
  <c r="D1656" i="20"/>
  <c r="D1657" i="20"/>
  <c r="D1658" i="20"/>
  <c r="D1659" i="20"/>
  <c r="D1660" i="20"/>
  <c r="D1661" i="20"/>
  <c r="D1662" i="20"/>
  <c r="D1663" i="20"/>
  <c r="D1664" i="20"/>
  <c r="D1665" i="20"/>
  <c r="D1666" i="20"/>
  <c r="D1667" i="20"/>
  <c r="D1668" i="20"/>
  <c r="D1669" i="20"/>
  <c r="D1670" i="20"/>
  <c r="D1671" i="20"/>
  <c r="D1672" i="20"/>
  <c r="D1673" i="20"/>
  <c r="D1674" i="20"/>
  <c r="D1675" i="20"/>
  <c r="D1676" i="20"/>
  <c r="D1677" i="20"/>
  <c r="D1678" i="20"/>
  <c r="D1679" i="20"/>
  <c r="D1680" i="20"/>
  <c r="D1681" i="20"/>
  <c r="D1682" i="20"/>
  <c r="D1683" i="20"/>
  <c r="D1684" i="20"/>
  <c r="D1685" i="20"/>
  <c r="D1686" i="20"/>
  <c r="D1687" i="20"/>
  <c r="D1688" i="20"/>
  <c r="D1689" i="20"/>
  <c r="D1690" i="20"/>
  <c r="D1691" i="20"/>
  <c r="D1692" i="20"/>
  <c r="D1693" i="20"/>
  <c r="D1694" i="20"/>
  <c r="D1695" i="20"/>
  <c r="D1696" i="20"/>
  <c r="D1697" i="20"/>
  <c r="D1698" i="20"/>
  <c r="D1699" i="20"/>
  <c r="D1700" i="20"/>
  <c r="D1701" i="20"/>
  <c r="D1702" i="20"/>
  <c r="D1703" i="20"/>
  <c r="D1704" i="20"/>
  <c r="D1705" i="20"/>
  <c r="D1706" i="20"/>
  <c r="D1707" i="20"/>
  <c r="D1708" i="20"/>
  <c r="D1709" i="20"/>
  <c r="D1710" i="20"/>
  <c r="D1711" i="20"/>
  <c r="D1712" i="20"/>
  <c r="D1713" i="20"/>
  <c r="D1714" i="20"/>
  <c r="D1715" i="20"/>
  <c r="D1716" i="20"/>
  <c r="D1717" i="20"/>
  <c r="D1718" i="20"/>
  <c r="D1719" i="20"/>
  <c r="D1720" i="20"/>
  <c r="D1721" i="20"/>
  <c r="D1722" i="20"/>
  <c r="D1723" i="20"/>
  <c r="D1724" i="20"/>
  <c r="D1725" i="20"/>
  <c r="D1726" i="20"/>
  <c r="D1727" i="20"/>
  <c r="D1728" i="20"/>
  <c r="D1729" i="20"/>
  <c r="D1730" i="20"/>
  <c r="D1731" i="20"/>
  <c r="D1732" i="20"/>
  <c r="D1733" i="20"/>
  <c r="D1734" i="20"/>
  <c r="D1735" i="20"/>
  <c r="D1736" i="20"/>
  <c r="D1737" i="20"/>
  <c r="D1738" i="20"/>
  <c r="D1739" i="20"/>
  <c r="D1740" i="20"/>
  <c r="D1741" i="20"/>
  <c r="D1742" i="20"/>
  <c r="D1743" i="20"/>
  <c r="D1744" i="20"/>
  <c r="D1745" i="20"/>
  <c r="D1746" i="20"/>
  <c r="D1747" i="20"/>
  <c r="D1748" i="20"/>
  <c r="D1749" i="20"/>
  <c r="D1750" i="20"/>
  <c r="D1751" i="20"/>
  <c r="D1752" i="20"/>
  <c r="D1753" i="20"/>
  <c r="D1754" i="20"/>
  <c r="D1755" i="20"/>
  <c r="D1756" i="20"/>
  <c r="D1757" i="20"/>
  <c r="D1758" i="20"/>
  <c r="D1759" i="20"/>
  <c r="D1760" i="20"/>
  <c r="D1761" i="20"/>
  <c r="D1762" i="20"/>
  <c r="D1763" i="20"/>
  <c r="D1764" i="20"/>
  <c r="D1765" i="20"/>
  <c r="D1766" i="20"/>
  <c r="D1767" i="20"/>
  <c r="D1768" i="20"/>
  <c r="D1769" i="20"/>
  <c r="D1770" i="20"/>
  <c r="D1771" i="20"/>
  <c r="D1772" i="20"/>
  <c r="D1773" i="20"/>
  <c r="D1774" i="20"/>
  <c r="D1775" i="20"/>
  <c r="D1776" i="20"/>
  <c r="D1777" i="20"/>
  <c r="D1778" i="20"/>
  <c r="D1779" i="20"/>
  <c r="D1780" i="20"/>
  <c r="D1781" i="20"/>
  <c r="D1782" i="20"/>
  <c r="D1783" i="20"/>
  <c r="D1784" i="20"/>
  <c r="D1785" i="20"/>
  <c r="D1786" i="20"/>
  <c r="D1787" i="20"/>
  <c r="D1788" i="20"/>
  <c r="D1789" i="20"/>
  <c r="D1790" i="20"/>
  <c r="D1791" i="20"/>
  <c r="D1792" i="20"/>
  <c r="D1793" i="20"/>
  <c r="D1794" i="20"/>
  <c r="D1795" i="20"/>
  <c r="D1796" i="20"/>
  <c r="D1797" i="20"/>
  <c r="D1798" i="20"/>
  <c r="D1799" i="20"/>
  <c r="D1800" i="20"/>
  <c r="D1801" i="20"/>
  <c r="D1802" i="20"/>
  <c r="D1803" i="20"/>
  <c r="D1804" i="20"/>
  <c r="D1805" i="20"/>
  <c r="D1806" i="20"/>
  <c r="D1807" i="20"/>
  <c r="D1808" i="20"/>
  <c r="D1809" i="20"/>
  <c r="D1810" i="20"/>
  <c r="D1811" i="20"/>
  <c r="D1812" i="20"/>
  <c r="D1813" i="20"/>
  <c r="D1814" i="20"/>
  <c r="D1815" i="20"/>
  <c r="D1816" i="20"/>
  <c r="D1817" i="20"/>
  <c r="D1818" i="20"/>
  <c r="D1819" i="20"/>
  <c r="D1820" i="20"/>
  <c r="D1821" i="20"/>
  <c r="D1822" i="20"/>
  <c r="D1823" i="20"/>
  <c r="D1824" i="20"/>
  <c r="D1825" i="20"/>
  <c r="D1826" i="20"/>
  <c r="D1827" i="20"/>
  <c r="D1828" i="20"/>
  <c r="D1829" i="20"/>
  <c r="D1830" i="20"/>
  <c r="D1831" i="20"/>
  <c r="D1832" i="20"/>
  <c r="D1833" i="20"/>
  <c r="D1834" i="20"/>
  <c r="D1835" i="20"/>
  <c r="D1836" i="20"/>
  <c r="D1837" i="20"/>
  <c r="D1838" i="20"/>
  <c r="D1839" i="20"/>
  <c r="D1840" i="20"/>
  <c r="D1841" i="20"/>
  <c r="D1842" i="20"/>
  <c r="D1843" i="20"/>
  <c r="D1844" i="20"/>
  <c r="D1845" i="20"/>
  <c r="D1846" i="20"/>
  <c r="D1847" i="20"/>
  <c r="D1848" i="20"/>
  <c r="D1849" i="20"/>
  <c r="D1850" i="20"/>
  <c r="D1851" i="20"/>
  <c r="D1852" i="20"/>
  <c r="D1853" i="20"/>
  <c r="D1854" i="20"/>
  <c r="D1855" i="20"/>
  <c r="D1856" i="20"/>
  <c r="D1857" i="20"/>
  <c r="D1858" i="20"/>
  <c r="D1859" i="20"/>
  <c r="D1860" i="20"/>
  <c r="D1861" i="20"/>
  <c r="D1862" i="20"/>
  <c r="D1863" i="20"/>
  <c r="D1864" i="20"/>
  <c r="D1865" i="20"/>
  <c r="D1866" i="20"/>
  <c r="D1867" i="20"/>
  <c r="D1868" i="20"/>
  <c r="D1869" i="20"/>
  <c r="D1870" i="20"/>
  <c r="D1871" i="20"/>
  <c r="D1872" i="20"/>
  <c r="D1873" i="20"/>
  <c r="D1874" i="20"/>
  <c r="D1875" i="20"/>
  <c r="D1876" i="20"/>
  <c r="D1877" i="20"/>
  <c r="D1878" i="20"/>
  <c r="D1879" i="20"/>
  <c r="D1880" i="20"/>
  <c r="D1881" i="20"/>
  <c r="D1882" i="20"/>
  <c r="D1883" i="20"/>
  <c r="D1884" i="20"/>
  <c r="D1885" i="20"/>
  <c r="D1886" i="20"/>
  <c r="D1887" i="20"/>
  <c r="D1888" i="20"/>
  <c r="D1889" i="20"/>
  <c r="D1890" i="20"/>
  <c r="D1891" i="20"/>
  <c r="D1892" i="20"/>
  <c r="D1893" i="20"/>
  <c r="D1894" i="20"/>
  <c r="D1895" i="20"/>
  <c r="D1896" i="20"/>
  <c r="D1897" i="20"/>
  <c r="D1898" i="20"/>
  <c r="D1899" i="20"/>
  <c r="D1900" i="20"/>
  <c r="D1901" i="20"/>
  <c r="D1902" i="20"/>
  <c r="D1903" i="20"/>
  <c r="D1904" i="20"/>
  <c r="D1905" i="20"/>
  <c r="D1906" i="20"/>
  <c r="D1907" i="20"/>
  <c r="D1908" i="20"/>
  <c r="D1909" i="20"/>
  <c r="D1910" i="20"/>
  <c r="D1911" i="20"/>
  <c r="D1912" i="20"/>
  <c r="D1913" i="20"/>
  <c r="D1914" i="20"/>
  <c r="D1915" i="20"/>
  <c r="D1916" i="20"/>
  <c r="D1917" i="20"/>
  <c r="D1918" i="20"/>
  <c r="D1919" i="20"/>
  <c r="D1920" i="20"/>
  <c r="D1921" i="20"/>
  <c r="D1922" i="20"/>
  <c r="D1923" i="20"/>
  <c r="D1924" i="20"/>
  <c r="D1925" i="20"/>
  <c r="D1926" i="20"/>
  <c r="D1927" i="20"/>
  <c r="D1928" i="20"/>
  <c r="D1929" i="20"/>
  <c r="D1930" i="20"/>
  <c r="D1931" i="20"/>
  <c r="D1932" i="20"/>
  <c r="D1933" i="20"/>
  <c r="D1934" i="20"/>
  <c r="D1935" i="20"/>
  <c r="D1936" i="20"/>
  <c r="D1937" i="20"/>
  <c r="D1938" i="20"/>
  <c r="D1939" i="20"/>
  <c r="D1940" i="20"/>
  <c r="D1941" i="20"/>
  <c r="D1942" i="20"/>
  <c r="D1943" i="20"/>
  <c r="D1944" i="20"/>
  <c r="D1945" i="20"/>
  <c r="D1946" i="20"/>
  <c r="D1947" i="20"/>
  <c r="D1948" i="20"/>
  <c r="D1949" i="20"/>
  <c r="D1950" i="20"/>
  <c r="D1951" i="20"/>
  <c r="D1952" i="20"/>
  <c r="D1953" i="20"/>
  <c r="D1954" i="20"/>
  <c r="D1955" i="20"/>
  <c r="D1956" i="20"/>
  <c r="D1957" i="20"/>
  <c r="D1958" i="20"/>
  <c r="D1959" i="20"/>
  <c r="D1960" i="20"/>
  <c r="D1961" i="20"/>
  <c r="D1962" i="20"/>
  <c r="D1963" i="20"/>
  <c r="D1964" i="20"/>
  <c r="D1965" i="20"/>
  <c r="D1966" i="20"/>
  <c r="D1967" i="20"/>
  <c r="D1968" i="20"/>
  <c r="D1969" i="20"/>
  <c r="D1970" i="20"/>
  <c r="D1971" i="20"/>
  <c r="D1972" i="20"/>
  <c r="D1973" i="20"/>
  <c r="D1974" i="20"/>
  <c r="D1975" i="20"/>
  <c r="D1976" i="20"/>
  <c r="D1977" i="20"/>
  <c r="D1978" i="20"/>
  <c r="D1979" i="20"/>
  <c r="D1980" i="20"/>
  <c r="D1981" i="20"/>
  <c r="D1982" i="20"/>
  <c r="D1983" i="20"/>
  <c r="D1984" i="20"/>
  <c r="D1985" i="20"/>
  <c r="D1986" i="20"/>
  <c r="D1987" i="20"/>
  <c r="D1988" i="20"/>
  <c r="D1989" i="20"/>
  <c r="D1990" i="20"/>
  <c r="D1991" i="20"/>
  <c r="D1992" i="20"/>
  <c r="D1993" i="20"/>
  <c r="D1994" i="20"/>
  <c r="D1995" i="20"/>
  <c r="D1996" i="20"/>
  <c r="D1997" i="20"/>
  <c r="D1998" i="20"/>
  <c r="D1999" i="20"/>
  <c r="D2000" i="20"/>
  <c r="D2001" i="20"/>
  <c r="D2002" i="20"/>
  <c r="D2003" i="20"/>
  <c r="D2004" i="20"/>
  <c r="D2005" i="20"/>
  <c r="D2006" i="20"/>
  <c r="D2007" i="20"/>
  <c r="D2008" i="20"/>
  <c r="D2009" i="20"/>
  <c r="D2010" i="20"/>
  <c r="D2011" i="20"/>
  <c r="D2012" i="20"/>
  <c r="D2013" i="20"/>
  <c r="D2014" i="20"/>
  <c r="D2015" i="20"/>
  <c r="D2016" i="20"/>
  <c r="D2017" i="20"/>
  <c r="D2018" i="20"/>
  <c r="D2019" i="20"/>
  <c r="D2020" i="20"/>
  <c r="D2021" i="20"/>
  <c r="D2022" i="20"/>
  <c r="D2023" i="20"/>
  <c r="D2024" i="20"/>
  <c r="D2025" i="20"/>
  <c r="D2026" i="20"/>
  <c r="D2027" i="20"/>
  <c r="D2028" i="20"/>
  <c r="D2029" i="20"/>
  <c r="D2030" i="20"/>
  <c r="D2031" i="20"/>
  <c r="D2032" i="20"/>
  <c r="D2033" i="20"/>
  <c r="D2034" i="20"/>
  <c r="D2035" i="20"/>
  <c r="D2036" i="20"/>
  <c r="D2037" i="20"/>
  <c r="D2038" i="20"/>
  <c r="D2039" i="20"/>
  <c r="D2040" i="20"/>
  <c r="D2041" i="20"/>
  <c r="D2042" i="20"/>
  <c r="D2043" i="20"/>
  <c r="D2044" i="20"/>
  <c r="D2045" i="20"/>
  <c r="D2046" i="20"/>
  <c r="D2047" i="20"/>
  <c r="D2048" i="20"/>
  <c r="D2049" i="20"/>
  <c r="D2050" i="20"/>
  <c r="D2051" i="20"/>
  <c r="D2052" i="20"/>
  <c r="D2053" i="20"/>
  <c r="D2054" i="20"/>
  <c r="D2055" i="20"/>
  <c r="D2056" i="20"/>
  <c r="D2057" i="20"/>
  <c r="D2058" i="20"/>
  <c r="D2059" i="20"/>
  <c r="D2060" i="20"/>
  <c r="D2061" i="20"/>
  <c r="D2062" i="20"/>
  <c r="D2063" i="20"/>
  <c r="D2064" i="20"/>
  <c r="D2065" i="20"/>
  <c r="D2066" i="20"/>
  <c r="D2067" i="20"/>
  <c r="D2068" i="20"/>
  <c r="D2069" i="20"/>
  <c r="D2070" i="20"/>
  <c r="D2071" i="20"/>
  <c r="D2072" i="20"/>
  <c r="D2073" i="20"/>
  <c r="D2074" i="20"/>
  <c r="D2075" i="20"/>
  <c r="D2076" i="20"/>
  <c r="D2077" i="20"/>
  <c r="D2078" i="20"/>
  <c r="D2079" i="20"/>
  <c r="D2080" i="20"/>
  <c r="D2081" i="20"/>
  <c r="D2082" i="20"/>
  <c r="D2083" i="20"/>
  <c r="D2084" i="20"/>
  <c r="D2085" i="20"/>
  <c r="D2086" i="20"/>
  <c r="D2087" i="20"/>
  <c r="D2088" i="20"/>
  <c r="D2089" i="20"/>
  <c r="D2090" i="20"/>
  <c r="D2091" i="20"/>
  <c r="D2092" i="20"/>
  <c r="D2093" i="20"/>
  <c r="D2094" i="20"/>
  <c r="D2095" i="20"/>
  <c r="D2096" i="20"/>
  <c r="D2097" i="20"/>
  <c r="D2098" i="20"/>
  <c r="D2099" i="20"/>
  <c r="D2100" i="20"/>
  <c r="D2101" i="20"/>
  <c r="D2102" i="20"/>
  <c r="D2103" i="20"/>
  <c r="D2104" i="20"/>
  <c r="D2105" i="20"/>
  <c r="D2106" i="20"/>
  <c r="D2107" i="20"/>
  <c r="D2108" i="20"/>
  <c r="D2109" i="20"/>
  <c r="D2110" i="20"/>
  <c r="D2111" i="20"/>
  <c r="D2112" i="20"/>
  <c r="D2113" i="20"/>
  <c r="D2114" i="20"/>
  <c r="D2115" i="20"/>
  <c r="D2116" i="20"/>
  <c r="D2117" i="20"/>
  <c r="D2118" i="20"/>
  <c r="D2119" i="20"/>
  <c r="D2120" i="20"/>
  <c r="D2121" i="20"/>
  <c r="D2122" i="20"/>
  <c r="D2123" i="20"/>
  <c r="D2124" i="20"/>
  <c r="D2125" i="20"/>
  <c r="D2126" i="20"/>
  <c r="D2127" i="20"/>
  <c r="D2128" i="20"/>
  <c r="D2129" i="20"/>
  <c r="D2130" i="20"/>
  <c r="D2131" i="20"/>
  <c r="D2132" i="20"/>
  <c r="D2133" i="20"/>
  <c r="D2134" i="20"/>
  <c r="D2135" i="20"/>
  <c r="D2136" i="20"/>
  <c r="D2137" i="20"/>
  <c r="D2138" i="20"/>
  <c r="D2139" i="20"/>
  <c r="D2140" i="20"/>
  <c r="D2141" i="20"/>
  <c r="D2142" i="20"/>
  <c r="D2143" i="20"/>
  <c r="D2144" i="20"/>
  <c r="D2145" i="20"/>
  <c r="D2146" i="20"/>
  <c r="D2147" i="20"/>
  <c r="D2148" i="20"/>
  <c r="D2149" i="20"/>
  <c r="D2150" i="20"/>
  <c r="D2151" i="20"/>
  <c r="D2152" i="20"/>
  <c r="D2153" i="20"/>
  <c r="D2154" i="20"/>
  <c r="D2155" i="20"/>
  <c r="D2156" i="20"/>
  <c r="D2157" i="20"/>
  <c r="D2158" i="20"/>
  <c r="D2159" i="20"/>
  <c r="D2160" i="20"/>
  <c r="D2161" i="20"/>
  <c r="D2162" i="20"/>
  <c r="D2163" i="20"/>
  <c r="D2164" i="20"/>
  <c r="D2165" i="20"/>
  <c r="D2166" i="20"/>
  <c r="D2167" i="20"/>
  <c r="D2168" i="20"/>
  <c r="D2169" i="20"/>
  <c r="D2170" i="20"/>
  <c r="D2171" i="20"/>
  <c r="D2172" i="20"/>
  <c r="D2173" i="20"/>
  <c r="D2174" i="20"/>
  <c r="D2175" i="20"/>
  <c r="D2176" i="20"/>
  <c r="D2177" i="20"/>
  <c r="D2178" i="20"/>
  <c r="D2179" i="20"/>
  <c r="D2180" i="20"/>
  <c r="D2181" i="20"/>
  <c r="D2182" i="20"/>
  <c r="D2183" i="20"/>
  <c r="D2184" i="20"/>
  <c r="D2185" i="20"/>
  <c r="D2186" i="20"/>
  <c r="D2187" i="20"/>
  <c r="D2188" i="20"/>
  <c r="D2189" i="20"/>
  <c r="D2190" i="20"/>
  <c r="D2191" i="20"/>
  <c r="D2192" i="20"/>
  <c r="D2193" i="20"/>
  <c r="D2194" i="20"/>
  <c r="D2195" i="20"/>
  <c r="D2196" i="20"/>
  <c r="D2197" i="20"/>
  <c r="D2198" i="20"/>
  <c r="D2199" i="20"/>
  <c r="D2200" i="20"/>
  <c r="D2201" i="20"/>
  <c r="D2202" i="20"/>
  <c r="D2203" i="20"/>
  <c r="D2204" i="20"/>
  <c r="D2205" i="20"/>
  <c r="D2206" i="20"/>
  <c r="D2207" i="20"/>
  <c r="D2208" i="20"/>
  <c r="D2209" i="20"/>
  <c r="D2210" i="20"/>
  <c r="D2211" i="20"/>
  <c r="D2212" i="20"/>
  <c r="D2213" i="20"/>
  <c r="D2214" i="20"/>
  <c r="D2215" i="20"/>
  <c r="D2216" i="20"/>
  <c r="D2217" i="20"/>
  <c r="D2218" i="20"/>
  <c r="D2219" i="20"/>
  <c r="D2220" i="20"/>
  <c r="D2221" i="20"/>
  <c r="D2222" i="20"/>
  <c r="D2223" i="20"/>
  <c r="D2224" i="20"/>
  <c r="D2225" i="20"/>
  <c r="D2226" i="20"/>
  <c r="D2227" i="20"/>
  <c r="D2228" i="20"/>
  <c r="D2229" i="20"/>
  <c r="D2230" i="20"/>
  <c r="D2231" i="20"/>
  <c r="D2232" i="20"/>
  <c r="D2233" i="20"/>
  <c r="D2234" i="20"/>
  <c r="D2235" i="20"/>
  <c r="D2236" i="20"/>
  <c r="D2237" i="20"/>
  <c r="D2238" i="20"/>
  <c r="D2239" i="20"/>
  <c r="D2240" i="20"/>
  <c r="D2241" i="20"/>
  <c r="D2242" i="20"/>
  <c r="D2243" i="20"/>
  <c r="D2244" i="20"/>
  <c r="D2245" i="20"/>
  <c r="D2246" i="20"/>
  <c r="D2247" i="20"/>
  <c r="D2248" i="20"/>
  <c r="D2249" i="20"/>
  <c r="D2250" i="20"/>
  <c r="D2251" i="20"/>
  <c r="D2252" i="20"/>
  <c r="D2253" i="20"/>
  <c r="D2254" i="20"/>
  <c r="D2255" i="20"/>
  <c r="D2256" i="20"/>
  <c r="D2257" i="20"/>
  <c r="D2258" i="20"/>
  <c r="D2259" i="20"/>
  <c r="D2260" i="20"/>
  <c r="D2261" i="20"/>
  <c r="D2262" i="20"/>
  <c r="D2263" i="20"/>
  <c r="D2264" i="20"/>
  <c r="D2265" i="20"/>
  <c r="D2266" i="20"/>
  <c r="D2267" i="20"/>
  <c r="D2268" i="20"/>
  <c r="D2269" i="20"/>
  <c r="D2270" i="20"/>
  <c r="D2271" i="20"/>
  <c r="D2272" i="20"/>
  <c r="D2273" i="20"/>
  <c r="D2274" i="20"/>
  <c r="D2275" i="20"/>
  <c r="D2276" i="20"/>
  <c r="D2277" i="20"/>
  <c r="D2278" i="20"/>
  <c r="D2279" i="20"/>
  <c r="D2280" i="20"/>
  <c r="D2281" i="20"/>
  <c r="D2282" i="20"/>
  <c r="D2283" i="20"/>
  <c r="D2284" i="20"/>
  <c r="D2285" i="20"/>
  <c r="D2286" i="20"/>
  <c r="D2287" i="20"/>
  <c r="D2288" i="20"/>
  <c r="D2289" i="20"/>
  <c r="D2290" i="20"/>
  <c r="D2291" i="20"/>
  <c r="D2292" i="20"/>
  <c r="D2293" i="20"/>
  <c r="D2294" i="20"/>
  <c r="D2295" i="20"/>
  <c r="D2296" i="20"/>
  <c r="D2297" i="20"/>
  <c r="D2298" i="20"/>
  <c r="D2299" i="20"/>
  <c r="D2300" i="20"/>
  <c r="D2301" i="20"/>
  <c r="D2302" i="20"/>
  <c r="D2303" i="20"/>
  <c r="D2304" i="20"/>
  <c r="D2305" i="20"/>
  <c r="D2306" i="20"/>
  <c r="D2307" i="20"/>
  <c r="D2308" i="20"/>
  <c r="D2309" i="20"/>
  <c r="D2310" i="20"/>
  <c r="D2311" i="20"/>
  <c r="D2312" i="20"/>
  <c r="D2313" i="20"/>
  <c r="D2314" i="20"/>
  <c r="D2315" i="20"/>
  <c r="D2316" i="20"/>
  <c r="D2317" i="20"/>
  <c r="D2318" i="20"/>
  <c r="D2319" i="20"/>
  <c r="D2320" i="20"/>
  <c r="D2321" i="20"/>
  <c r="D2322" i="20"/>
  <c r="D2323" i="20"/>
  <c r="D2324" i="20"/>
  <c r="D2325" i="20"/>
  <c r="D2326" i="20"/>
  <c r="D2327" i="20"/>
  <c r="D2328" i="20"/>
  <c r="D2329" i="20"/>
  <c r="D2330" i="20"/>
  <c r="D2331" i="20"/>
  <c r="D2332" i="20"/>
  <c r="D2333" i="20"/>
  <c r="D2334" i="20"/>
  <c r="D2335" i="20"/>
  <c r="D2336" i="20"/>
  <c r="D2" i="20"/>
  <c r="C2" i="20"/>
  <c r="C3"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277" i="20"/>
  <c r="C278" i="20"/>
  <c r="C279" i="20"/>
  <c r="C280" i="20"/>
  <c r="C281" i="20"/>
  <c r="C282" i="20"/>
  <c r="C283" i="20"/>
  <c r="C284" i="20"/>
  <c r="C285" i="20"/>
  <c r="C286" i="20"/>
  <c r="C287" i="20"/>
  <c r="C288" i="20"/>
  <c r="C289" i="20"/>
  <c r="C290" i="20"/>
  <c r="C291" i="20"/>
  <c r="C292" i="20"/>
  <c r="C293" i="20"/>
  <c r="C294" i="20"/>
  <c r="C295" i="20"/>
  <c r="C296" i="20"/>
  <c r="C297" i="20"/>
  <c r="C298" i="20"/>
  <c r="C299" i="20"/>
  <c r="C300" i="20"/>
  <c r="C301" i="20"/>
  <c r="C302" i="20"/>
  <c r="C303" i="20"/>
  <c r="C304" i="20"/>
  <c r="C305" i="20"/>
  <c r="C306" i="20"/>
  <c r="C307" i="20"/>
  <c r="C308" i="20"/>
  <c r="C309" i="20"/>
  <c r="C310" i="20"/>
  <c r="C311" i="20"/>
  <c r="C312" i="20"/>
  <c r="C313" i="20"/>
  <c r="C314" i="20"/>
  <c r="C315" i="20"/>
  <c r="C316" i="20"/>
  <c r="C317" i="20"/>
  <c r="C318" i="20"/>
  <c r="C319" i="20"/>
  <c r="C320" i="20"/>
  <c r="C321" i="20"/>
  <c r="C322" i="20"/>
  <c r="C323" i="20"/>
  <c r="C324" i="20"/>
  <c r="C325" i="20"/>
  <c r="C326" i="20"/>
  <c r="C327" i="20"/>
  <c r="C328" i="20"/>
  <c r="C329" i="20"/>
  <c r="C330" i="20"/>
  <c r="C331" i="20"/>
  <c r="C332" i="20"/>
  <c r="C333" i="20"/>
  <c r="C334" i="20"/>
  <c r="C335" i="20"/>
  <c r="C336" i="20"/>
  <c r="C337" i="20"/>
  <c r="C338" i="20"/>
  <c r="C339" i="20"/>
  <c r="C340" i="20"/>
  <c r="C341" i="20"/>
  <c r="C342" i="20"/>
  <c r="C343" i="20"/>
  <c r="C344" i="20"/>
  <c r="C345" i="20"/>
  <c r="C346" i="20"/>
  <c r="C347" i="20"/>
  <c r="C348" i="20"/>
  <c r="C349" i="20"/>
  <c r="C350" i="20"/>
  <c r="C351" i="20"/>
  <c r="C352" i="20"/>
  <c r="C353" i="20"/>
  <c r="C354" i="20"/>
  <c r="C355" i="20"/>
  <c r="C356" i="20"/>
  <c r="C357" i="20"/>
  <c r="C358" i="20"/>
  <c r="C359" i="20"/>
  <c r="C360" i="20"/>
  <c r="C361" i="20"/>
  <c r="C362" i="20"/>
  <c r="C363" i="20"/>
  <c r="C364" i="20"/>
  <c r="C365" i="20"/>
  <c r="C366" i="20"/>
  <c r="C367" i="20"/>
  <c r="C368" i="20"/>
  <c r="C369" i="20"/>
  <c r="C370" i="20"/>
  <c r="C371" i="20"/>
  <c r="C372" i="20"/>
  <c r="C373" i="20"/>
  <c r="C374" i="20"/>
  <c r="C375" i="20"/>
  <c r="C376" i="20"/>
  <c r="C377" i="20"/>
  <c r="C378" i="20"/>
  <c r="C379" i="20"/>
  <c r="C380" i="20"/>
  <c r="C381" i="20"/>
  <c r="C382" i="20"/>
  <c r="C383" i="20"/>
  <c r="C384" i="20"/>
  <c r="C385" i="20"/>
  <c r="C386" i="20"/>
  <c r="C387" i="20"/>
  <c r="C388" i="20"/>
  <c r="C389" i="20"/>
  <c r="C390" i="20"/>
  <c r="C391" i="20"/>
  <c r="C392" i="20"/>
  <c r="C393" i="20"/>
  <c r="C394" i="20"/>
  <c r="C395" i="20"/>
  <c r="C396" i="20"/>
  <c r="C397" i="20"/>
  <c r="C398" i="20"/>
  <c r="C399" i="20"/>
  <c r="C400" i="20"/>
  <c r="C401" i="20"/>
  <c r="C402" i="20"/>
  <c r="C403" i="20"/>
  <c r="C404" i="20"/>
  <c r="C405" i="20"/>
  <c r="C406" i="20"/>
  <c r="C407" i="20"/>
  <c r="C408" i="20"/>
  <c r="C409" i="20"/>
  <c r="C410" i="20"/>
  <c r="C411" i="20"/>
  <c r="C412" i="20"/>
  <c r="C413" i="20"/>
  <c r="C414" i="20"/>
  <c r="C415" i="20"/>
  <c r="C416" i="20"/>
  <c r="C417" i="20"/>
  <c r="C418" i="20"/>
  <c r="C419" i="20"/>
  <c r="C420" i="20"/>
  <c r="C421" i="20"/>
  <c r="C422" i="20"/>
  <c r="C423" i="20"/>
  <c r="C424" i="20"/>
  <c r="C425" i="20"/>
  <c r="C426" i="20"/>
  <c r="C427" i="20"/>
  <c r="C428" i="20"/>
  <c r="C429" i="20"/>
  <c r="C430" i="20"/>
  <c r="C431" i="20"/>
  <c r="C432" i="20"/>
  <c r="C433" i="20"/>
  <c r="C434" i="20"/>
  <c r="C435" i="20"/>
  <c r="C436" i="20"/>
  <c r="C437" i="20"/>
  <c r="C438" i="20"/>
  <c r="C439" i="20"/>
  <c r="C440" i="20"/>
  <c r="C441" i="20"/>
  <c r="C442" i="20"/>
  <c r="C443" i="20"/>
  <c r="C444" i="20"/>
  <c r="C445" i="20"/>
  <c r="C446" i="20"/>
  <c r="C447" i="20"/>
  <c r="C448" i="20"/>
  <c r="C449" i="20"/>
  <c r="C450" i="20"/>
  <c r="C451" i="20"/>
  <c r="C452" i="20"/>
  <c r="C453" i="20"/>
  <c r="C454" i="20"/>
  <c r="C455" i="20"/>
  <c r="C456" i="20"/>
  <c r="C457" i="20"/>
  <c r="C458" i="20"/>
  <c r="C459" i="20"/>
  <c r="C460" i="20"/>
  <c r="C461" i="20"/>
  <c r="C462" i="20"/>
  <c r="C463" i="20"/>
  <c r="C464" i="20"/>
  <c r="C465" i="20"/>
  <c r="C466" i="20"/>
  <c r="C467" i="20"/>
  <c r="C468" i="20"/>
  <c r="C469" i="20"/>
  <c r="C470" i="20"/>
  <c r="C471" i="20"/>
  <c r="C472" i="20"/>
  <c r="C473" i="20"/>
  <c r="C474" i="20"/>
  <c r="C475" i="20"/>
  <c r="C476" i="20"/>
  <c r="C477" i="20"/>
  <c r="C478" i="20"/>
  <c r="C479" i="20"/>
  <c r="C480" i="20"/>
  <c r="C481" i="20"/>
  <c r="C482" i="20"/>
  <c r="C483" i="20"/>
  <c r="C484" i="20"/>
  <c r="C485" i="20"/>
  <c r="C486" i="20"/>
  <c r="C487" i="20"/>
  <c r="C488" i="20"/>
  <c r="C489" i="20"/>
  <c r="C490" i="20"/>
  <c r="C491" i="20"/>
  <c r="C492" i="20"/>
  <c r="C493" i="20"/>
  <c r="C494" i="20"/>
  <c r="C495" i="20"/>
  <c r="C496" i="20"/>
  <c r="C497" i="20"/>
  <c r="C498" i="20"/>
  <c r="C499" i="20"/>
  <c r="C500" i="20"/>
  <c r="C501" i="20"/>
  <c r="C502" i="20"/>
  <c r="C503" i="20"/>
  <c r="C504" i="20"/>
  <c r="C505" i="20"/>
  <c r="C506" i="20"/>
  <c r="C507" i="20"/>
  <c r="C508" i="20"/>
  <c r="C509" i="20"/>
  <c r="C510" i="20"/>
  <c r="C511" i="20"/>
  <c r="C512" i="20"/>
  <c r="C513" i="20"/>
  <c r="C514" i="20"/>
  <c r="C515" i="20"/>
  <c r="C516" i="20"/>
  <c r="C517" i="20"/>
  <c r="C518" i="20"/>
  <c r="C519" i="20"/>
  <c r="C520" i="20"/>
  <c r="C521" i="20"/>
  <c r="C522" i="20"/>
  <c r="C523" i="20"/>
  <c r="C524" i="20"/>
  <c r="C525" i="20"/>
  <c r="C526" i="20"/>
  <c r="C527" i="20"/>
  <c r="C528" i="20"/>
  <c r="C529" i="20"/>
  <c r="C530" i="20"/>
  <c r="C531" i="20"/>
  <c r="C532" i="20"/>
  <c r="C533" i="20"/>
  <c r="C534" i="20"/>
  <c r="C535" i="20"/>
  <c r="C536" i="20"/>
  <c r="C537" i="20"/>
  <c r="C538" i="20"/>
  <c r="C539" i="20"/>
  <c r="C540" i="20"/>
  <c r="C541" i="20"/>
  <c r="C542" i="20"/>
  <c r="C543" i="20"/>
  <c r="C544" i="20"/>
  <c r="C545" i="20"/>
  <c r="C546" i="20"/>
  <c r="C547" i="20"/>
  <c r="C548" i="20"/>
  <c r="C549" i="20"/>
  <c r="C550" i="20"/>
  <c r="C551" i="20"/>
  <c r="C552" i="20"/>
  <c r="C553" i="20"/>
  <c r="C554" i="20"/>
  <c r="C555" i="20"/>
  <c r="C556" i="20"/>
  <c r="C557" i="20"/>
  <c r="C558" i="20"/>
  <c r="C559" i="20"/>
  <c r="C560" i="20"/>
  <c r="C561" i="20"/>
  <c r="C562" i="20"/>
  <c r="C563" i="20"/>
  <c r="C564" i="20"/>
  <c r="C565" i="20"/>
  <c r="C566" i="20"/>
  <c r="C567" i="20"/>
  <c r="C568" i="20"/>
  <c r="C569" i="20"/>
  <c r="C570" i="20"/>
  <c r="C571" i="20"/>
  <c r="C572" i="20"/>
  <c r="C573" i="20"/>
  <c r="C574" i="20"/>
  <c r="C575" i="20"/>
  <c r="C576" i="20"/>
  <c r="C577" i="20"/>
  <c r="C578" i="20"/>
  <c r="C579" i="20"/>
  <c r="C580" i="20"/>
  <c r="C581" i="20"/>
  <c r="C582" i="20"/>
  <c r="C583" i="20"/>
  <c r="C584" i="20"/>
  <c r="C585" i="20"/>
  <c r="C586" i="20"/>
  <c r="C587" i="20"/>
  <c r="C588" i="20"/>
  <c r="C589" i="20"/>
  <c r="C590" i="20"/>
  <c r="C591" i="20"/>
  <c r="C592" i="20"/>
  <c r="C593" i="20"/>
  <c r="C594" i="20"/>
  <c r="C595" i="20"/>
  <c r="C596" i="20"/>
  <c r="C597" i="20"/>
  <c r="C598" i="20"/>
  <c r="C599" i="20"/>
  <c r="C600" i="20"/>
  <c r="C601" i="20"/>
  <c r="C602" i="20"/>
  <c r="C603" i="20"/>
  <c r="C604" i="20"/>
  <c r="C605" i="20"/>
  <c r="C606" i="20"/>
  <c r="C607" i="20"/>
  <c r="C608" i="20"/>
  <c r="C609" i="20"/>
  <c r="C610" i="20"/>
  <c r="C611" i="20"/>
  <c r="C612" i="20"/>
  <c r="C613" i="20"/>
  <c r="C614" i="20"/>
  <c r="C615" i="20"/>
  <c r="C616" i="20"/>
  <c r="C617" i="20"/>
  <c r="C618" i="20"/>
  <c r="C619" i="20"/>
  <c r="C620" i="20"/>
  <c r="C621" i="20"/>
  <c r="C622" i="20"/>
  <c r="C623" i="20"/>
  <c r="C624" i="20"/>
  <c r="C625" i="20"/>
  <c r="C626" i="20"/>
  <c r="C627" i="20"/>
  <c r="C628" i="20"/>
  <c r="C629" i="20"/>
  <c r="C630" i="20"/>
  <c r="C631" i="20"/>
  <c r="C632" i="20"/>
  <c r="C633" i="20"/>
  <c r="C634" i="20"/>
  <c r="C635" i="20"/>
  <c r="C636" i="20"/>
  <c r="C637" i="20"/>
  <c r="C638" i="20"/>
  <c r="C639" i="20"/>
  <c r="C640" i="20"/>
  <c r="C641" i="20"/>
  <c r="C642" i="20"/>
  <c r="C643" i="20"/>
  <c r="C644" i="20"/>
  <c r="C645" i="20"/>
  <c r="C646" i="20"/>
  <c r="C647" i="20"/>
  <c r="C648" i="20"/>
  <c r="C649" i="20"/>
  <c r="C650" i="20"/>
  <c r="C651" i="20"/>
  <c r="C652" i="20"/>
  <c r="C653" i="20"/>
  <c r="C654" i="20"/>
  <c r="C655" i="20"/>
  <c r="C656" i="20"/>
  <c r="C657" i="20"/>
  <c r="C658" i="20"/>
  <c r="C659" i="20"/>
  <c r="C660" i="20"/>
  <c r="C661" i="20"/>
  <c r="C662" i="20"/>
  <c r="C663" i="20"/>
  <c r="C664" i="20"/>
  <c r="C665" i="20"/>
  <c r="C666" i="20"/>
  <c r="C667" i="20"/>
  <c r="C668" i="20"/>
  <c r="C669" i="20"/>
  <c r="C670" i="20"/>
  <c r="C671" i="20"/>
  <c r="C672" i="20"/>
  <c r="C673" i="20"/>
  <c r="C674" i="20"/>
  <c r="C675" i="20"/>
  <c r="C676" i="20"/>
  <c r="C677" i="20"/>
  <c r="C678" i="20"/>
  <c r="C679" i="20"/>
  <c r="C680" i="20"/>
  <c r="C681" i="20"/>
  <c r="C682" i="20"/>
  <c r="C683" i="20"/>
  <c r="C684" i="20"/>
  <c r="C685" i="20"/>
  <c r="C686" i="20"/>
  <c r="C687" i="20"/>
  <c r="C688" i="20"/>
  <c r="C689" i="20"/>
  <c r="C690" i="20"/>
  <c r="C691" i="20"/>
  <c r="C692" i="20"/>
  <c r="C693" i="20"/>
  <c r="C694" i="20"/>
  <c r="C695" i="20"/>
  <c r="C696" i="20"/>
  <c r="C697" i="20"/>
  <c r="C698" i="20"/>
  <c r="C699" i="20"/>
  <c r="C700" i="20"/>
  <c r="C701" i="20"/>
  <c r="C702" i="20"/>
  <c r="C703" i="20"/>
  <c r="C704" i="20"/>
  <c r="C705" i="20"/>
  <c r="C706" i="20"/>
  <c r="C707" i="20"/>
  <c r="C708" i="20"/>
  <c r="C709" i="20"/>
  <c r="C710" i="20"/>
  <c r="C711" i="20"/>
  <c r="C712" i="20"/>
  <c r="C713" i="20"/>
  <c r="C714" i="20"/>
  <c r="C715" i="20"/>
  <c r="C716" i="20"/>
  <c r="C717" i="20"/>
  <c r="C718" i="20"/>
  <c r="C719" i="20"/>
  <c r="C720" i="20"/>
  <c r="C721" i="20"/>
  <c r="C722" i="20"/>
  <c r="C723" i="20"/>
  <c r="C724" i="20"/>
  <c r="C725" i="20"/>
  <c r="C726" i="20"/>
  <c r="C727" i="20"/>
  <c r="C728" i="20"/>
  <c r="C729" i="20"/>
  <c r="C730" i="20"/>
  <c r="C731" i="20"/>
  <c r="C732" i="20"/>
  <c r="C733" i="20"/>
  <c r="C734" i="20"/>
  <c r="C735" i="20"/>
  <c r="C736" i="20"/>
  <c r="C737" i="20"/>
  <c r="C738" i="20"/>
  <c r="C739" i="20"/>
  <c r="C740" i="20"/>
  <c r="C741" i="20"/>
  <c r="C742" i="20"/>
  <c r="C743" i="20"/>
  <c r="C744" i="20"/>
  <c r="C745" i="20"/>
  <c r="C746" i="20"/>
  <c r="C747" i="20"/>
  <c r="C748" i="20"/>
  <c r="C749" i="20"/>
  <c r="C750" i="20"/>
  <c r="C751" i="20"/>
  <c r="C752" i="20"/>
  <c r="C753" i="20"/>
  <c r="C754" i="20"/>
  <c r="C755" i="20"/>
  <c r="C756" i="20"/>
  <c r="C757" i="20"/>
  <c r="C758" i="20"/>
  <c r="C759" i="20"/>
  <c r="C760" i="20"/>
  <c r="C761" i="20"/>
  <c r="C762" i="20"/>
  <c r="C763" i="20"/>
  <c r="C764" i="20"/>
  <c r="C765" i="20"/>
  <c r="C766" i="20"/>
  <c r="C767" i="20"/>
  <c r="C768" i="20"/>
  <c r="C769" i="20"/>
  <c r="C770" i="20"/>
  <c r="C771" i="20"/>
  <c r="C772" i="20"/>
  <c r="C773" i="20"/>
  <c r="C774" i="20"/>
  <c r="C775" i="20"/>
  <c r="C776" i="20"/>
  <c r="C777" i="20"/>
  <c r="C778" i="20"/>
  <c r="C779" i="20"/>
  <c r="C780" i="20"/>
  <c r="C781" i="20"/>
  <c r="C782" i="20"/>
  <c r="C783" i="20"/>
  <c r="C784" i="20"/>
  <c r="C785" i="20"/>
  <c r="C786" i="20"/>
  <c r="C787" i="20"/>
  <c r="C788" i="20"/>
  <c r="C789" i="20"/>
  <c r="C790" i="20"/>
  <c r="C791" i="20"/>
  <c r="C792" i="20"/>
  <c r="C793" i="20"/>
  <c r="C794" i="20"/>
  <c r="C795" i="20"/>
  <c r="C796" i="20"/>
  <c r="C797" i="20"/>
  <c r="C798" i="20"/>
  <c r="C799" i="20"/>
  <c r="C800" i="20"/>
  <c r="C801" i="20"/>
  <c r="C802" i="20"/>
  <c r="C803" i="20"/>
  <c r="C804" i="20"/>
  <c r="C805" i="20"/>
  <c r="C806" i="20"/>
  <c r="C807" i="20"/>
  <c r="C808" i="20"/>
  <c r="C809" i="20"/>
  <c r="C810" i="20"/>
  <c r="C811" i="20"/>
  <c r="C812" i="20"/>
  <c r="C813" i="20"/>
  <c r="C814" i="20"/>
  <c r="C815" i="20"/>
  <c r="C816" i="20"/>
  <c r="C817" i="20"/>
  <c r="C818" i="20"/>
  <c r="C819" i="20"/>
  <c r="C820" i="20"/>
  <c r="C821" i="20"/>
  <c r="C822" i="20"/>
  <c r="C823" i="20"/>
  <c r="C824" i="20"/>
  <c r="C825" i="20"/>
  <c r="C826" i="20"/>
  <c r="C827" i="20"/>
  <c r="C828" i="20"/>
  <c r="C829" i="20"/>
  <c r="C830" i="20"/>
  <c r="C831" i="20"/>
  <c r="C832" i="20"/>
  <c r="C833" i="20"/>
  <c r="C834" i="20"/>
  <c r="C835" i="20"/>
  <c r="C836" i="20"/>
  <c r="C837" i="20"/>
  <c r="C838" i="20"/>
  <c r="C839" i="20"/>
  <c r="C840" i="20"/>
  <c r="C841" i="20"/>
  <c r="C842" i="20"/>
  <c r="C843" i="20"/>
  <c r="C844" i="20"/>
  <c r="C845" i="20"/>
  <c r="C846" i="20"/>
  <c r="C847" i="20"/>
  <c r="C848" i="20"/>
  <c r="C849" i="20"/>
  <c r="C850" i="20"/>
  <c r="C851" i="20"/>
  <c r="C852" i="20"/>
  <c r="C853" i="20"/>
  <c r="C854" i="20"/>
  <c r="C855" i="20"/>
  <c r="C856" i="20"/>
  <c r="C857" i="20"/>
  <c r="C858" i="20"/>
  <c r="C859" i="20"/>
  <c r="C860" i="20"/>
  <c r="C861" i="20"/>
  <c r="C862" i="20"/>
  <c r="C863" i="20"/>
  <c r="C864" i="20"/>
  <c r="C865" i="20"/>
  <c r="C866" i="20"/>
  <c r="C867" i="20"/>
  <c r="C868" i="20"/>
  <c r="C869" i="20"/>
  <c r="C870" i="20"/>
  <c r="C871" i="20"/>
  <c r="C872" i="20"/>
  <c r="C873" i="20"/>
  <c r="C874" i="20"/>
  <c r="C875" i="20"/>
  <c r="C876" i="20"/>
  <c r="C877" i="20"/>
  <c r="C878" i="20"/>
  <c r="C879" i="20"/>
  <c r="C880" i="20"/>
  <c r="C881" i="20"/>
  <c r="C882" i="20"/>
  <c r="C883" i="20"/>
  <c r="C884" i="20"/>
  <c r="C885" i="20"/>
  <c r="C886" i="20"/>
  <c r="C887" i="20"/>
  <c r="C888" i="20"/>
  <c r="C889" i="20"/>
  <c r="C890" i="20"/>
  <c r="C891" i="20"/>
  <c r="C892" i="20"/>
  <c r="C893" i="20"/>
  <c r="C894" i="20"/>
  <c r="C895" i="20"/>
  <c r="C896" i="20"/>
  <c r="C897" i="20"/>
  <c r="C898" i="20"/>
  <c r="C899" i="20"/>
  <c r="C900" i="20"/>
  <c r="C901" i="20"/>
  <c r="C902" i="20"/>
  <c r="C903" i="20"/>
  <c r="C904" i="20"/>
  <c r="C905" i="20"/>
  <c r="C906" i="20"/>
  <c r="C907" i="20"/>
  <c r="C908" i="20"/>
  <c r="C909" i="20"/>
  <c r="C910" i="20"/>
  <c r="C911" i="20"/>
  <c r="C912" i="20"/>
  <c r="C913" i="20"/>
  <c r="C914" i="20"/>
  <c r="C915" i="20"/>
  <c r="C916" i="20"/>
  <c r="C917" i="20"/>
  <c r="C918" i="20"/>
  <c r="C919" i="20"/>
  <c r="C920" i="20"/>
  <c r="C921" i="20"/>
  <c r="C922" i="20"/>
  <c r="C923" i="20"/>
  <c r="C924" i="20"/>
  <c r="C925" i="20"/>
  <c r="C926" i="20"/>
  <c r="C927" i="20"/>
  <c r="C928" i="20"/>
  <c r="C929" i="20"/>
  <c r="C930" i="20"/>
  <c r="C931" i="20"/>
  <c r="C932" i="20"/>
  <c r="C933" i="20"/>
  <c r="C934" i="20"/>
  <c r="C935" i="20"/>
  <c r="C936" i="20"/>
  <c r="C937" i="20"/>
  <c r="C938" i="20"/>
  <c r="C939" i="20"/>
  <c r="C940" i="20"/>
  <c r="C941" i="20"/>
  <c r="C942" i="20"/>
  <c r="C943" i="20"/>
  <c r="C944" i="20"/>
  <c r="C945" i="20"/>
  <c r="C946" i="20"/>
  <c r="C947" i="20"/>
  <c r="C948" i="20"/>
  <c r="C949" i="20"/>
  <c r="C950" i="20"/>
  <c r="C951" i="20"/>
  <c r="C952" i="20"/>
  <c r="C953" i="20"/>
  <c r="C954" i="20"/>
  <c r="C955" i="20"/>
  <c r="C956" i="20"/>
  <c r="C957" i="20"/>
  <c r="C958" i="20"/>
  <c r="C959" i="20"/>
  <c r="C960" i="20"/>
  <c r="C961" i="20"/>
  <c r="C962" i="20"/>
  <c r="C963" i="20"/>
  <c r="C964" i="20"/>
  <c r="C965" i="20"/>
  <c r="C966" i="20"/>
  <c r="C967" i="20"/>
  <c r="C968" i="20"/>
  <c r="C969" i="20"/>
  <c r="C970" i="20"/>
  <c r="C971" i="20"/>
  <c r="C972" i="20"/>
  <c r="C973" i="20"/>
  <c r="C974" i="20"/>
  <c r="C975" i="20"/>
  <c r="C976" i="20"/>
  <c r="C977" i="20"/>
  <c r="C978" i="20"/>
  <c r="C979" i="20"/>
  <c r="C980" i="20"/>
  <c r="C981" i="20"/>
  <c r="C982" i="20"/>
  <c r="C983" i="20"/>
  <c r="C984" i="20"/>
  <c r="C985" i="20"/>
  <c r="C986" i="20"/>
  <c r="C987" i="20"/>
  <c r="C988" i="20"/>
  <c r="C989" i="20"/>
  <c r="C990" i="20"/>
  <c r="C991" i="20"/>
  <c r="C992" i="20"/>
  <c r="C993" i="20"/>
  <c r="C994" i="20"/>
  <c r="C995" i="20"/>
  <c r="C996" i="20"/>
  <c r="C997" i="20"/>
  <c r="C998" i="20"/>
  <c r="C999" i="20"/>
  <c r="C1000" i="20"/>
  <c r="C1001" i="20"/>
  <c r="C1002" i="20"/>
  <c r="C1003" i="20"/>
  <c r="C1004" i="20"/>
  <c r="C1005" i="20"/>
  <c r="C1006" i="20"/>
  <c r="C1007" i="20"/>
  <c r="C1008" i="20"/>
  <c r="C1009" i="20"/>
  <c r="C1010" i="20"/>
  <c r="C1011" i="20"/>
  <c r="C1012" i="20"/>
  <c r="C1013" i="20"/>
  <c r="C1014" i="20"/>
  <c r="C1015" i="20"/>
  <c r="C1016" i="20"/>
  <c r="C1017" i="20"/>
  <c r="C1018" i="20"/>
  <c r="C1019" i="20"/>
  <c r="C1020" i="20"/>
  <c r="C1021" i="20"/>
  <c r="C1022" i="20"/>
  <c r="C1023" i="20"/>
  <c r="C1024" i="20"/>
  <c r="C1025" i="20"/>
  <c r="C1026" i="20"/>
  <c r="C1027" i="20"/>
  <c r="C1028" i="20"/>
  <c r="C1029" i="20"/>
  <c r="C1030" i="20"/>
  <c r="C1031" i="20"/>
  <c r="C1032" i="20"/>
  <c r="C1033" i="20"/>
  <c r="C1034" i="20"/>
  <c r="C1035" i="20"/>
  <c r="C1036" i="20"/>
  <c r="C1037" i="20"/>
  <c r="C1038" i="20"/>
  <c r="C1039" i="20"/>
  <c r="C1040" i="20"/>
  <c r="C1041" i="20"/>
  <c r="C1042" i="20"/>
  <c r="C1043" i="20"/>
  <c r="C1044" i="20"/>
  <c r="C1045" i="20"/>
  <c r="C1046" i="20"/>
  <c r="C1047" i="20"/>
  <c r="C1048" i="20"/>
  <c r="C1049" i="20"/>
  <c r="C1050" i="20"/>
  <c r="C1051" i="20"/>
  <c r="C1052" i="20"/>
  <c r="C1053" i="20"/>
  <c r="C1054" i="20"/>
  <c r="C1055" i="20"/>
  <c r="C1056" i="20"/>
  <c r="C1057" i="20"/>
  <c r="C1058" i="20"/>
  <c r="C1059" i="20"/>
  <c r="C1060" i="20"/>
  <c r="C1061" i="20"/>
  <c r="C1062" i="20"/>
  <c r="C1063" i="20"/>
  <c r="C1064" i="20"/>
  <c r="C1065" i="20"/>
  <c r="C1066" i="20"/>
  <c r="C1067" i="20"/>
  <c r="C1068" i="20"/>
  <c r="C1069" i="20"/>
  <c r="C1070" i="20"/>
  <c r="C1071" i="20"/>
  <c r="C1072" i="20"/>
  <c r="C1073" i="20"/>
  <c r="C1074" i="20"/>
  <c r="C1075" i="20"/>
  <c r="C1076" i="20"/>
  <c r="C1077" i="20"/>
  <c r="C1078" i="20"/>
  <c r="C1079" i="20"/>
  <c r="C1080" i="20"/>
  <c r="C1081" i="20"/>
  <c r="C1082" i="20"/>
  <c r="C1083" i="20"/>
  <c r="C1084" i="20"/>
  <c r="C1085" i="20"/>
  <c r="C1086" i="20"/>
  <c r="C1087" i="20"/>
  <c r="C1088" i="20"/>
  <c r="C1089" i="20"/>
  <c r="C1090" i="20"/>
  <c r="C1091" i="20"/>
  <c r="C1092" i="20"/>
  <c r="C1093" i="20"/>
  <c r="C1094" i="20"/>
  <c r="C1095" i="20"/>
  <c r="C1096" i="20"/>
  <c r="C1097" i="20"/>
  <c r="C1098" i="20"/>
  <c r="C1099" i="20"/>
  <c r="C1100" i="20"/>
  <c r="C1101" i="20"/>
  <c r="C1102" i="20"/>
  <c r="C1103" i="20"/>
  <c r="C1104" i="20"/>
  <c r="C1105" i="20"/>
  <c r="C1106" i="20"/>
  <c r="C1107" i="20"/>
  <c r="C1108" i="20"/>
  <c r="C1109" i="20"/>
  <c r="C1110" i="20"/>
  <c r="C1111" i="20"/>
  <c r="C1112" i="20"/>
  <c r="C1113" i="20"/>
  <c r="C1114" i="20"/>
  <c r="C1115" i="20"/>
  <c r="C1116" i="20"/>
  <c r="C1117" i="20"/>
  <c r="C1118" i="20"/>
  <c r="C1119" i="20"/>
  <c r="C1120" i="20"/>
  <c r="C1121" i="20"/>
  <c r="C1122" i="20"/>
  <c r="C1123" i="20"/>
  <c r="C1124" i="20"/>
  <c r="C1125" i="20"/>
  <c r="C1126" i="20"/>
  <c r="C1127" i="20"/>
  <c r="C1128" i="20"/>
  <c r="C1129" i="20"/>
  <c r="C1130" i="20"/>
  <c r="C1131" i="20"/>
  <c r="C1132" i="20"/>
  <c r="C1133" i="20"/>
  <c r="C1134" i="20"/>
  <c r="C1135" i="20"/>
  <c r="C1136" i="20"/>
  <c r="C1137" i="20"/>
  <c r="C1138" i="20"/>
  <c r="C1139" i="20"/>
  <c r="C1140" i="20"/>
  <c r="C1141" i="20"/>
  <c r="C1142" i="20"/>
  <c r="C1143" i="20"/>
  <c r="C1144" i="20"/>
  <c r="C1145" i="20"/>
  <c r="C1146" i="20"/>
  <c r="C1147" i="20"/>
  <c r="C1148" i="20"/>
  <c r="C1149" i="20"/>
  <c r="C1150" i="20"/>
  <c r="C1151" i="20"/>
  <c r="C1152" i="20"/>
  <c r="C1153" i="20"/>
  <c r="C1154" i="20"/>
  <c r="C1155" i="20"/>
  <c r="C1156" i="20"/>
  <c r="C1157" i="20"/>
  <c r="C1158" i="20"/>
  <c r="C1159" i="20"/>
  <c r="C1160" i="20"/>
  <c r="C1161" i="20"/>
  <c r="C1162" i="20"/>
  <c r="C1163" i="20"/>
  <c r="C1164" i="20"/>
  <c r="C1165" i="20"/>
  <c r="C1166" i="20"/>
  <c r="C1167" i="20"/>
  <c r="C1168" i="20"/>
  <c r="C1169" i="20"/>
  <c r="C1170" i="20"/>
  <c r="C1171" i="20"/>
  <c r="C1172" i="20"/>
  <c r="C1173" i="20"/>
  <c r="C1174" i="20"/>
  <c r="C1175" i="20"/>
  <c r="C1176" i="20"/>
  <c r="C1177" i="20"/>
  <c r="C1178" i="20"/>
  <c r="C1179" i="20"/>
  <c r="C1180" i="20"/>
  <c r="C1181" i="20"/>
  <c r="C1182" i="20"/>
  <c r="C1183" i="20"/>
  <c r="C1184" i="20"/>
  <c r="C1185" i="20"/>
  <c r="C1186" i="20"/>
  <c r="C1187" i="20"/>
  <c r="C1188" i="20"/>
  <c r="C1189" i="20"/>
  <c r="C1190" i="20"/>
  <c r="C1191" i="20"/>
  <c r="C1192" i="20"/>
  <c r="C1193" i="20"/>
  <c r="C1194" i="20"/>
  <c r="C1195" i="20"/>
  <c r="C1196" i="20"/>
  <c r="C1197" i="20"/>
  <c r="C1198" i="20"/>
  <c r="C1199" i="20"/>
  <c r="C1200" i="20"/>
  <c r="C1201" i="20"/>
  <c r="C1202" i="20"/>
  <c r="C1203" i="20"/>
  <c r="C1204" i="20"/>
  <c r="C1205" i="20"/>
  <c r="C1206" i="20"/>
  <c r="C1207" i="20"/>
  <c r="C1208" i="20"/>
  <c r="C1209" i="20"/>
  <c r="C1210" i="20"/>
  <c r="C1211" i="20"/>
  <c r="C1212" i="20"/>
  <c r="C1213" i="20"/>
  <c r="C1214" i="20"/>
  <c r="C1215" i="20"/>
  <c r="C1216" i="20"/>
  <c r="C1217" i="20"/>
  <c r="C1218" i="20"/>
  <c r="C1219" i="20"/>
  <c r="C1220" i="20"/>
  <c r="C1221" i="20"/>
  <c r="C1222" i="20"/>
  <c r="C1223" i="20"/>
  <c r="C1224" i="20"/>
  <c r="C1225" i="20"/>
  <c r="C1226" i="20"/>
  <c r="C1227" i="20"/>
  <c r="C1228" i="20"/>
  <c r="C1229" i="20"/>
  <c r="C1230" i="20"/>
  <c r="C1231" i="20"/>
  <c r="C1232" i="20"/>
  <c r="C1233" i="20"/>
  <c r="C1234" i="20"/>
  <c r="C1235" i="20"/>
  <c r="C1236" i="20"/>
  <c r="C1237" i="20"/>
  <c r="C1238" i="20"/>
  <c r="C1239" i="20"/>
  <c r="C1240" i="20"/>
  <c r="C1241" i="20"/>
  <c r="C1242" i="20"/>
  <c r="C1243" i="20"/>
  <c r="C1244" i="20"/>
  <c r="C1245" i="20"/>
  <c r="C1246" i="20"/>
  <c r="C1247" i="20"/>
  <c r="C1248" i="20"/>
  <c r="C1249" i="20"/>
  <c r="C1250" i="20"/>
  <c r="C1251" i="20"/>
  <c r="C1252" i="20"/>
  <c r="C1253" i="20"/>
  <c r="C1254" i="20"/>
  <c r="C1255" i="20"/>
  <c r="C1256" i="20"/>
  <c r="C1257" i="20"/>
  <c r="C1258" i="20"/>
  <c r="C1259" i="20"/>
  <c r="C1260" i="20"/>
  <c r="C1261" i="20"/>
  <c r="C1262" i="20"/>
  <c r="C1263" i="20"/>
  <c r="C1264" i="20"/>
  <c r="C1265" i="20"/>
  <c r="C1266" i="20"/>
  <c r="C1267" i="20"/>
  <c r="C1268" i="20"/>
  <c r="C1269" i="20"/>
  <c r="C1270" i="20"/>
  <c r="C1271" i="20"/>
  <c r="C1272" i="20"/>
  <c r="C1273" i="20"/>
  <c r="C1274" i="20"/>
  <c r="C1275" i="20"/>
  <c r="C1276" i="20"/>
  <c r="C1277" i="20"/>
  <c r="C1278" i="20"/>
  <c r="C1279" i="20"/>
  <c r="C1280" i="20"/>
  <c r="C1281" i="20"/>
  <c r="C1282" i="20"/>
  <c r="C1283" i="20"/>
  <c r="C1284" i="20"/>
  <c r="C1285" i="20"/>
  <c r="C1286" i="20"/>
  <c r="C1287" i="20"/>
  <c r="C1288" i="20"/>
  <c r="C1289" i="20"/>
  <c r="C1290" i="20"/>
  <c r="C1291" i="20"/>
  <c r="C1292" i="20"/>
  <c r="C1293" i="20"/>
  <c r="C1294" i="20"/>
  <c r="C1295" i="20"/>
  <c r="C1296" i="20"/>
  <c r="C1297" i="20"/>
  <c r="C1298" i="20"/>
  <c r="C1299" i="20"/>
  <c r="C1300" i="20"/>
  <c r="C1301" i="20"/>
  <c r="C1302" i="20"/>
  <c r="C1303" i="20"/>
  <c r="C1304" i="20"/>
  <c r="C1305" i="20"/>
  <c r="C1306" i="20"/>
  <c r="C1307" i="20"/>
  <c r="C1308" i="20"/>
  <c r="C1309" i="20"/>
  <c r="C1310" i="20"/>
  <c r="C1311" i="20"/>
  <c r="C1312" i="20"/>
  <c r="C1313" i="20"/>
  <c r="C1314" i="20"/>
  <c r="C1315" i="20"/>
  <c r="C1316" i="20"/>
  <c r="C1317" i="20"/>
  <c r="C1318" i="20"/>
  <c r="C1319" i="20"/>
  <c r="C1320" i="20"/>
  <c r="C1321" i="20"/>
  <c r="C1322" i="20"/>
  <c r="C1323" i="20"/>
  <c r="C1324" i="20"/>
  <c r="C1325" i="20"/>
  <c r="C1326" i="20"/>
  <c r="C1327" i="20"/>
  <c r="C1328" i="20"/>
  <c r="C1329" i="20"/>
  <c r="C1330" i="20"/>
  <c r="C1331" i="20"/>
  <c r="C1332" i="20"/>
  <c r="C1333" i="20"/>
  <c r="C1334" i="20"/>
  <c r="C1335" i="20"/>
  <c r="C1336" i="20"/>
  <c r="C1337" i="20"/>
  <c r="C1338" i="20"/>
  <c r="C1339" i="20"/>
  <c r="C1340" i="20"/>
  <c r="C1341" i="20"/>
  <c r="C1342" i="20"/>
  <c r="C1343" i="20"/>
  <c r="C1344" i="20"/>
  <c r="C1345" i="20"/>
  <c r="C1346" i="20"/>
  <c r="C1347" i="20"/>
  <c r="C1348" i="20"/>
  <c r="C1349" i="20"/>
  <c r="C1350" i="20"/>
  <c r="C1351" i="20"/>
  <c r="C1352" i="20"/>
  <c r="C1353" i="20"/>
  <c r="C1354" i="20"/>
  <c r="C1355" i="20"/>
  <c r="C1356" i="20"/>
  <c r="C1357" i="20"/>
  <c r="C1358" i="20"/>
  <c r="C1359" i="20"/>
  <c r="C1360" i="20"/>
  <c r="C1361" i="20"/>
  <c r="C1362" i="20"/>
  <c r="C1363" i="20"/>
  <c r="C1364" i="20"/>
  <c r="C1365" i="20"/>
  <c r="C1366" i="20"/>
  <c r="C1367" i="20"/>
  <c r="C1368" i="20"/>
  <c r="C1369" i="20"/>
  <c r="C1370" i="20"/>
  <c r="C1371" i="20"/>
  <c r="C1372" i="20"/>
  <c r="C1373" i="20"/>
  <c r="C1374" i="20"/>
  <c r="C1375" i="20"/>
  <c r="C1376" i="20"/>
  <c r="C1377" i="20"/>
  <c r="C1378" i="20"/>
  <c r="C1379" i="20"/>
  <c r="C1380" i="20"/>
  <c r="C1381" i="20"/>
  <c r="C1382" i="20"/>
  <c r="C1383" i="20"/>
  <c r="C1384" i="20"/>
  <c r="C1385" i="20"/>
  <c r="C1386" i="20"/>
  <c r="C1387" i="20"/>
  <c r="C1388" i="20"/>
  <c r="C1389" i="20"/>
  <c r="C1390" i="20"/>
  <c r="C1391" i="20"/>
  <c r="C1392" i="20"/>
  <c r="C1393" i="20"/>
  <c r="C1394" i="20"/>
  <c r="C1395" i="20"/>
  <c r="C1396" i="20"/>
  <c r="C1397" i="20"/>
  <c r="C1398" i="20"/>
  <c r="C1399" i="20"/>
  <c r="C1400" i="20"/>
  <c r="C1401" i="20"/>
  <c r="C1402" i="20"/>
  <c r="C1403" i="20"/>
  <c r="C1404" i="20"/>
  <c r="C1405" i="20"/>
  <c r="C1406" i="20"/>
  <c r="C1407" i="20"/>
  <c r="C1408" i="20"/>
  <c r="C1409" i="20"/>
  <c r="C1410" i="20"/>
  <c r="C1411" i="20"/>
  <c r="C1412" i="20"/>
  <c r="C1413" i="20"/>
  <c r="C1414" i="20"/>
  <c r="C1415" i="20"/>
  <c r="C1416" i="20"/>
  <c r="C1417" i="20"/>
  <c r="C1418" i="20"/>
  <c r="C1419" i="20"/>
  <c r="C1420" i="20"/>
  <c r="C1421" i="20"/>
  <c r="C1422" i="20"/>
  <c r="C1423" i="20"/>
  <c r="C1424" i="20"/>
  <c r="C1425" i="20"/>
  <c r="C1426" i="20"/>
  <c r="C1427" i="20"/>
  <c r="C1428" i="20"/>
  <c r="C1429" i="20"/>
  <c r="C1430" i="20"/>
  <c r="C1431" i="20"/>
  <c r="C1432" i="20"/>
  <c r="C1433" i="20"/>
  <c r="C1434" i="20"/>
  <c r="C1435" i="20"/>
  <c r="C1436" i="20"/>
  <c r="C1437" i="20"/>
  <c r="C1438" i="20"/>
  <c r="C1439" i="20"/>
  <c r="C1440" i="20"/>
  <c r="C1441" i="20"/>
  <c r="C1442" i="20"/>
  <c r="C1443" i="20"/>
  <c r="C1444" i="20"/>
  <c r="C1445" i="20"/>
  <c r="C1446" i="20"/>
  <c r="C1447" i="20"/>
  <c r="C1448" i="20"/>
  <c r="C1449" i="20"/>
  <c r="C1450" i="20"/>
  <c r="C1451" i="20"/>
  <c r="C1452" i="20"/>
  <c r="C1453" i="20"/>
  <c r="C1454" i="20"/>
  <c r="C1455" i="20"/>
  <c r="C1456" i="20"/>
  <c r="C1457" i="20"/>
  <c r="C1458" i="20"/>
  <c r="C1459" i="20"/>
  <c r="C1460" i="20"/>
  <c r="C1461" i="20"/>
  <c r="C1462" i="20"/>
  <c r="C1463" i="20"/>
  <c r="C1464" i="20"/>
  <c r="C1465" i="20"/>
  <c r="C1466" i="20"/>
  <c r="C1467" i="20"/>
  <c r="C1468" i="20"/>
  <c r="C1469" i="20"/>
  <c r="C1470" i="20"/>
  <c r="C1471" i="20"/>
  <c r="C1472" i="20"/>
  <c r="C1473" i="20"/>
  <c r="C1474" i="20"/>
  <c r="C1475" i="20"/>
  <c r="C1476" i="20"/>
  <c r="C1477" i="20"/>
  <c r="C1478" i="20"/>
  <c r="C1479" i="20"/>
  <c r="C1480" i="20"/>
  <c r="C1481" i="20"/>
  <c r="C1482" i="20"/>
  <c r="C1483" i="20"/>
  <c r="C1484" i="20"/>
  <c r="C1485" i="20"/>
  <c r="C1486" i="20"/>
  <c r="C1487" i="20"/>
  <c r="C1488" i="20"/>
  <c r="C1489" i="20"/>
  <c r="C1490" i="20"/>
  <c r="C1491" i="20"/>
  <c r="C1492" i="20"/>
  <c r="C1493" i="20"/>
  <c r="C1494" i="20"/>
  <c r="C1495" i="20"/>
  <c r="C1496" i="20"/>
  <c r="C1497" i="20"/>
  <c r="C1498" i="20"/>
  <c r="C1499" i="20"/>
  <c r="C1500" i="20"/>
  <c r="C1501" i="20"/>
  <c r="C1502" i="20"/>
  <c r="C1503" i="20"/>
  <c r="C1504" i="20"/>
  <c r="C1505" i="20"/>
  <c r="C1506" i="20"/>
  <c r="C1507" i="20"/>
  <c r="C1508" i="20"/>
  <c r="C1509" i="20"/>
  <c r="C1510" i="20"/>
  <c r="C1511" i="20"/>
  <c r="C1512" i="20"/>
  <c r="C1513" i="20"/>
  <c r="C1514" i="20"/>
  <c r="C1515" i="20"/>
  <c r="C1516" i="20"/>
  <c r="C1517" i="20"/>
  <c r="C1518" i="20"/>
  <c r="C1519" i="20"/>
  <c r="C1520" i="20"/>
  <c r="C1521" i="20"/>
  <c r="C1522" i="20"/>
  <c r="C1523" i="20"/>
  <c r="C1524" i="20"/>
  <c r="C1525" i="20"/>
  <c r="C1526" i="20"/>
  <c r="C1527" i="20"/>
  <c r="C1528" i="20"/>
  <c r="C1529" i="20"/>
  <c r="C1530" i="20"/>
  <c r="C1531" i="20"/>
  <c r="C1532" i="20"/>
  <c r="C1533" i="20"/>
  <c r="C1534" i="20"/>
  <c r="C1535" i="20"/>
  <c r="C1536" i="20"/>
  <c r="C1537" i="20"/>
  <c r="C1538" i="20"/>
  <c r="C1539" i="20"/>
  <c r="C1540" i="20"/>
  <c r="C1541" i="20"/>
  <c r="C1542" i="20"/>
  <c r="C1543" i="20"/>
  <c r="C1544" i="20"/>
  <c r="C1545" i="20"/>
  <c r="C1546" i="20"/>
  <c r="C1547" i="20"/>
  <c r="C1548" i="20"/>
  <c r="C1549" i="20"/>
  <c r="C1550" i="20"/>
  <c r="C1551" i="20"/>
  <c r="C1552" i="20"/>
  <c r="C1553" i="20"/>
  <c r="C1554" i="20"/>
  <c r="C1555" i="20"/>
  <c r="C1556" i="20"/>
  <c r="C1557" i="20"/>
  <c r="C1558" i="20"/>
  <c r="C1559" i="20"/>
  <c r="C1560" i="20"/>
  <c r="C1561" i="20"/>
  <c r="C1562" i="20"/>
  <c r="C1563" i="20"/>
  <c r="C1564" i="20"/>
  <c r="C1565" i="20"/>
  <c r="C1566" i="20"/>
  <c r="C1567" i="20"/>
  <c r="C1568" i="20"/>
  <c r="C1569" i="20"/>
  <c r="C1570" i="20"/>
  <c r="C1571" i="20"/>
  <c r="C1572" i="20"/>
  <c r="C1573" i="20"/>
  <c r="C1574" i="20"/>
  <c r="C1575" i="20"/>
  <c r="C1576" i="20"/>
  <c r="C1577" i="20"/>
  <c r="C1578" i="20"/>
  <c r="C1579" i="20"/>
  <c r="C1580" i="20"/>
  <c r="C1581" i="20"/>
  <c r="C1582" i="20"/>
  <c r="C1583" i="20"/>
  <c r="C1584" i="20"/>
  <c r="C1585" i="20"/>
  <c r="C1586" i="20"/>
  <c r="C1587" i="20"/>
  <c r="C1588" i="20"/>
  <c r="C1589" i="20"/>
  <c r="C1590" i="20"/>
  <c r="C1591" i="20"/>
  <c r="C1592" i="20"/>
  <c r="C1593" i="20"/>
  <c r="C1594" i="20"/>
  <c r="C1595" i="20"/>
  <c r="C1596" i="20"/>
  <c r="C1597" i="20"/>
  <c r="C1598" i="20"/>
  <c r="C1599" i="20"/>
  <c r="C1600" i="20"/>
  <c r="C1601" i="20"/>
  <c r="C1602" i="20"/>
  <c r="C1603" i="20"/>
  <c r="C1604" i="20"/>
  <c r="C1605" i="20"/>
  <c r="C1606" i="20"/>
  <c r="C1607" i="20"/>
  <c r="C1608" i="20"/>
  <c r="C1609" i="20"/>
  <c r="C1610" i="20"/>
  <c r="C1611" i="20"/>
  <c r="C1612" i="20"/>
  <c r="C1613" i="20"/>
  <c r="C1614" i="20"/>
  <c r="C1615" i="20"/>
  <c r="C1616" i="20"/>
  <c r="C1617" i="20"/>
  <c r="C1618" i="20"/>
  <c r="C1619" i="20"/>
  <c r="C1620" i="20"/>
  <c r="C1621" i="20"/>
  <c r="C1622" i="20"/>
  <c r="C1623" i="20"/>
  <c r="C1624" i="20"/>
  <c r="C1625" i="20"/>
  <c r="C1626" i="20"/>
  <c r="C1627" i="20"/>
  <c r="C1628" i="20"/>
  <c r="C1629" i="20"/>
  <c r="C1630" i="20"/>
  <c r="C1631" i="20"/>
  <c r="C1632" i="20"/>
  <c r="C1633" i="20"/>
  <c r="C1634" i="20"/>
  <c r="C1635" i="20"/>
  <c r="C1636" i="20"/>
  <c r="C1637" i="20"/>
  <c r="C1638" i="20"/>
  <c r="C1639" i="20"/>
  <c r="C1640" i="20"/>
  <c r="C1641" i="20"/>
  <c r="C1642" i="20"/>
  <c r="C1643" i="20"/>
  <c r="C1644" i="20"/>
  <c r="C1645" i="20"/>
  <c r="C1646" i="20"/>
  <c r="C1647" i="20"/>
  <c r="C1648" i="20"/>
  <c r="C1649" i="20"/>
  <c r="C1650" i="20"/>
  <c r="C1651" i="20"/>
  <c r="C1652" i="20"/>
  <c r="C1653" i="20"/>
  <c r="C1654" i="20"/>
  <c r="C1655" i="20"/>
  <c r="C1656" i="20"/>
  <c r="C1657" i="20"/>
  <c r="C1658" i="20"/>
  <c r="C1659" i="20"/>
  <c r="C1660" i="20"/>
  <c r="C1661" i="20"/>
  <c r="C1662" i="20"/>
  <c r="C1663" i="20"/>
  <c r="C1664" i="20"/>
  <c r="C1665" i="20"/>
  <c r="C1666" i="20"/>
  <c r="C1667" i="20"/>
  <c r="C1668" i="20"/>
  <c r="C1669" i="20"/>
  <c r="C1670" i="20"/>
  <c r="C1671" i="20"/>
  <c r="C1672" i="20"/>
  <c r="C1673" i="20"/>
  <c r="C1674" i="20"/>
  <c r="C1675" i="20"/>
  <c r="C1676" i="20"/>
  <c r="C1677" i="20"/>
  <c r="C1678" i="20"/>
  <c r="C1679" i="20"/>
  <c r="C1680" i="20"/>
  <c r="C1681" i="20"/>
  <c r="C1682" i="20"/>
  <c r="C1683" i="20"/>
  <c r="C1684" i="20"/>
  <c r="C1685" i="20"/>
  <c r="C1686" i="20"/>
  <c r="C1687" i="20"/>
  <c r="C1688" i="20"/>
  <c r="C1689" i="20"/>
  <c r="C1690" i="20"/>
  <c r="C1691" i="20"/>
  <c r="C1692" i="20"/>
  <c r="C1693" i="20"/>
  <c r="C1694" i="20"/>
  <c r="C1695" i="20"/>
  <c r="C1696" i="20"/>
  <c r="C1697" i="20"/>
  <c r="C1698" i="20"/>
  <c r="C1699" i="20"/>
  <c r="C1700" i="20"/>
  <c r="C1701" i="20"/>
  <c r="C1702" i="20"/>
  <c r="C1703" i="20"/>
  <c r="C1704" i="20"/>
  <c r="C1705" i="20"/>
  <c r="C1706" i="20"/>
  <c r="C1707" i="20"/>
  <c r="C1708" i="20"/>
  <c r="C1709" i="20"/>
  <c r="C1710" i="20"/>
  <c r="C1711" i="20"/>
  <c r="C1712" i="20"/>
  <c r="C1713" i="20"/>
  <c r="C1714" i="20"/>
  <c r="C1715" i="20"/>
  <c r="C1716" i="20"/>
  <c r="C1717" i="20"/>
  <c r="C1718" i="20"/>
  <c r="C1719" i="20"/>
  <c r="C1720" i="20"/>
  <c r="C1721" i="20"/>
  <c r="C1722" i="20"/>
  <c r="C1723" i="20"/>
  <c r="C1724" i="20"/>
  <c r="C1725" i="20"/>
  <c r="C1726" i="20"/>
  <c r="C1727" i="20"/>
  <c r="C1728" i="20"/>
  <c r="C1729" i="20"/>
  <c r="C1730" i="20"/>
  <c r="C1731" i="20"/>
  <c r="C1732" i="20"/>
  <c r="C1733" i="20"/>
  <c r="C1734" i="20"/>
  <c r="C1735" i="20"/>
  <c r="C1736" i="20"/>
  <c r="C1737" i="20"/>
  <c r="C1738" i="20"/>
  <c r="C1739" i="20"/>
  <c r="C1740" i="20"/>
  <c r="C1741" i="20"/>
  <c r="C1742" i="20"/>
  <c r="C1743" i="20"/>
  <c r="C1744" i="20"/>
  <c r="C1745" i="20"/>
  <c r="C1746" i="20"/>
  <c r="C1747" i="20"/>
  <c r="C1748" i="20"/>
  <c r="C1749" i="20"/>
  <c r="C1750" i="20"/>
  <c r="C1751" i="20"/>
  <c r="C1752" i="20"/>
  <c r="C1753" i="20"/>
  <c r="C1754" i="20"/>
  <c r="C1755" i="20"/>
  <c r="C1756" i="20"/>
  <c r="C1757" i="20"/>
  <c r="C1758" i="20"/>
  <c r="C1759" i="20"/>
  <c r="C1760" i="20"/>
  <c r="C1761" i="20"/>
  <c r="C1762" i="20"/>
  <c r="C1763" i="20"/>
  <c r="C1764" i="20"/>
  <c r="C1765" i="20"/>
  <c r="C1766" i="20"/>
  <c r="C1767" i="20"/>
  <c r="C1768" i="20"/>
  <c r="C1769" i="20"/>
  <c r="C1770" i="20"/>
  <c r="C1771" i="20"/>
  <c r="C1772" i="20"/>
  <c r="C1773" i="20"/>
  <c r="C1774" i="20"/>
  <c r="C1775" i="20"/>
  <c r="C1776" i="20"/>
  <c r="C1777" i="20"/>
  <c r="C1778" i="20"/>
  <c r="C1779" i="20"/>
  <c r="C1780" i="20"/>
  <c r="C1781" i="20"/>
  <c r="C1782" i="20"/>
  <c r="C1783" i="20"/>
  <c r="C1784" i="20"/>
  <c r="C1785" i="20"/>
  <c r="C1786" i="20"/>
  <c r="C1787" i="20"/>
  <c r="C1788" i="20"/>
  <c r="C1789" i="20"/>
  <c r="C1790" i="20"/>
  <c r="C1791" i="20"/>
  <c r="C1792" i="20"/>
  <c r="C1793" i="20"/>
  <c r="C1794" i="20"/>
  <c r="C1795" i="20"/>
  <c r="C1796" i="20"/>
  <c r="C1797" i="20"/>
  <c r="C1798" i="20"/>
  <c r="C1799" i="20"/>
  <c r="C1800" i="20"/>
  <c r="C1801" i="20"/>
  <c r="C1802" i="20"/>
  <c r="C1803" i="20"/>
  <c r="C1804" i="20"/>
  <c r="C1805" i="20"/>
  <c r="C1806" i="20"/>
  <c r="C1807" i="20"/>
  <c r="C1808" i="20"/>
  <c r="C1809" i="20"/>
  <c r="C1810" i="20"/>
  <c r="C1811" i="20"/>
  <c r="C1812" i="20"/>
  <c r="C1813" i="20"/>
  <c r="C1814" i="20"/>
  <c r="C1815" i="20"/>
  <c r="C1816" i="20"/>
  <c r="C1817" i="20"/>
  <c r="C1818" i="20"/>
  <c r="C1819" i="20"/>
  <c r="C1820" i="20"/>
  <c r="C1821" i="20"/>
  <c r="C1822" i="20"/>
  <c r="C1823" i="20"/>
  <c r="C1824" i="20"/>
  <c r="C1825" i="20"/>
  <c r="C1826" i="20"/>
  <c r="C1827" i="20"/>
  <c r="C1828" i="20"/>
  <c r="C1829" i="20"/>
  <c r="C1830" i="20"/>
  <c r="C1831" i="20"/>
  <c r="C1832" i="20"/>
  <c r="C1833" i="20"/>
  <c r="C1834" i="20"/>
  <c r="C1835" i="20"/>
  <c r="C1836" i="20"/>
  <c r="C1837" i="20"/>
  <c r="C1838" i="20"/>
  <c r="C1839" i="20"/>
  <c r="C1840" i="20"/>
  <c r="C1841" i="20"/>
  <c r="C1842" i="20"/>
  <c r="C1843" i="20"/>
  <c r="C1844" i="20"/>
  <c r="C1845" i="20"/>
  <c r="C1846" i="20"/>
  <c r="C1847" i="20"/>
  <c r="C1848" i="20"/>
  <c r="C1849" i="20"/>
  <c r="C1850" i="20"/>
  <c r="C1851" i="20"/>
  <c r="C1852" i="20"/>
  <c r="C1853" i="20"/>
  <c r="C1854" i="20"/>
  <c r="C1855" i="20"/>
  <c r="C1856" i="20"/>
  <c r="C1857" i="20"/>
  <c r="C1858" i="20"/>
  <c r="C1859" i="20"/>
  <c r="C1860" i="20"/>
  <c r="C1861" i="20"/>
  <c r="C1862" i="20"/>
  <c r="C1863" i="20"/>
  <c r="C1864" i="20"/>
  <c r="C1865" i="20"/>
  <c r="C1866" i="20"/>
  <c r="C1867" i="20"/>
  <c r="C1868" i="20"/>
  <c r="C1869" i="20"/>
  <c r="C1870" i="20"/>
  <c r="C1871" i="20"/>
  <c r="C1872" i="20"/>
  <c r="C1873" i="20"/>
  <c r="C1874" i="20"/>
  <c r="C1875" i="20"/>
  <c r="C1876" i="20"/>
  <c r="C1877" i="20"/>
  <c r="C1878" i="20"/>
  <c r="C1879" i="20"/>
  <c r="C1880" i="20"/>
  <c r="C1881" i="20"/>
  <c r="C1882" i="20"/>
  <c r="C1883" i="20"/>
  <c r="C1884" i="20"/>
  <c r="C1885" i="20"/>
  <c r="C1886" i="20"/>
  <c r="C1887" i="20"/>
  <c r="C1888" i="20"/>
  <c r="C1889" i="20"/>
  <c r="C1890" i="20"/>
  <c r="C1891" i="20"/>
  <c r="C1892" i="20"/>
  <c r="C1893" i="20"/>
  <c r="C1894" i="20"/>
  <c r="C1895" i="20"/>
  <c r="C1896" i="20"/>
  <c r="C1897" i="20"/>
  <c r="C1898" i="20"/>
  <c r="C1899" i="20"/>
  <c r="C1900" i="20"/>
  <c r="C1901" i="20"/>
  <c r="C1902" i="20"/>
  <c r="C1903" i="20"/>
  <c r="C1904" i="20"/>
  <c r="C1905" i="20"/>
  <c r="C1906" i="20"/>
  <c r="C1907" i="20"/>
  <c r="C1908" i="20"/>
  <c r="C1909" i="20"/>
  <c r="C1910" i="20"/>
  <c r="C1911" i="20"/>
  <c r="C1912" i="20"/>
  <c r="C1913" i="20"/>
  <c r="C1914" i="20"/>
  <c r="C1915" i="20"/>
  <c r="C1916" i="20"/>
  <c r="C1917" i="20"/>
  <c r="C1918" i="20"/>
  <c r="C1919" i="20"/>
  <c r="C1920" i="20"/>
  <c r="C1921" i="20"/>
  <c r="C1922" i="20"/>
  <c r="C1923" i="20"/>
  <c r="C1924" i="20"/>
  <c r="C1925" i="20"/>
  <c r="C1926" i="20"/>
  <c r="C1927" i="20"/>
  <c r="C1928" i="20"/>
  <c r="C1929" i="20"/>
  <c r="C1930" i="20"/>
  <c r="C1931" i="20"/>
  <c r="C1932" i="20"/>
  <c r="C1933" i="20"/>
  <c r="C1934" i="20"/>
  <c r="C1935" i="20"/>
  <c r="C1936" i="20"/>
  <c r="C1937" i="20"/>
  <c r="C1938" i="20"/>
  <c r="C1939" i="20"/>
  <c r="C1940" i="20"/>
  <c r="C1941" i="20"/>
  <c r="C1942" i="20"/>
  <c r="C1943" i="20"/>
  <c r="C1944" i="20"/>
  <c r="C1945" i="20"/>
  <c r="C1946" i="20"/>
  <c r="C1947" i="20"/>
  <c r="C1948" i="20"/>
  <c r="C1949" i="20"/>
  <c r="C1950" i="20"/>
  <c r="C1951" i="20"/>
  <c r="C1952" i="20"/>
  <c r="C1953" i="20"/>
  <c r="C1954" i="20"/>
  <c r="C1955" i="20"/>
  <c r="C1956" i="20"/>
  <c r="C1957" i="20"/>
  <c r="C1958" i="20"/>
  <c r="C1959" i="20"/>
  <c r="C1960" i="20"/>
  <c r="C1961" i="20"/>
  <c r="C1962" i="20"/>
  <c r="C1963" i="20"/>
  <c r="C1964" i="20"/>
  <c r="C1965" i="20"/>
  <c r="C1966" i="20"/>
  <c r="C1967" i="20"/>
  <c r="C1968" i="20"/>
  <c r="C1969" i="20"/>
  <c r="C1970" i="20"/>
  <c r="C1971" i="20"/>
  <c r="C1972" i="20"/>
  <c r="C1973" i="20"/>
  <c r="C1974" i="20"/>
  <c r="C1975" i="20"/>
  <c r="C1976" i="20"/>
  <c r="C1977" i="20"/>
  <c r="C1978" i="20"/>
  <c r="C1979" i="20"/>
  <c r="C1980" i="20"/>
  <c r="C1981" i="20"/>
  <c r="C1982" i="20"/>
  <c r="C1983" i="20"/>
  <c r="C1984" i="20"/>
  <c r="C1985" i="20"/>
  <c r="C1986" i="20"/>
  <c r="C1987" i="20"/>
  <c r="C1988" i="20"/>
  <c r="C1989" i="20"/>
  <c r="C1990" i="20"/>
  <c r="C1991" i="20"/>
  <c r="C1992" i="20"/>
  <c r="C1993" i="20"/>
  <c r="C1994" i="20"/>
  <c r="C1995" i="20"/>
  <c r="C1996" i="20"/>
  <c r="C1997" i="20"/>
  <c r="C1998" i="20"/>
  <c r="C1999" i="20"/>
  <c r="C2000" i="20"/>
  <c r="C2001" i="20"/>
  <c r="C2002" i="20"/>
  <c r="C2003" i="20"/>
  <c r="C2004" i="20"/>
  <c r="C2005" i="20"/>
  <c r="C2006" i="20"/>
  <c r="C2007" i="20"/>
  <c r="C2008" i="20"/>
  <c r="C2009" i="20"/>
  <c r="C2010" i="20"/>
  <c r="C2011" i="20"/>
  <c r="C2012" i="20"/>
  <c r="C2013" i="20"/>
  <c r="C2014" i="20"/>
  <c r="C2015" i="20"/>
  <c r="C2016" i="20"/>
  <c r="C2017" i="20"/>
  <c r="C2018" i="20"/>
  <c r="C2019" i="20"/>
  <c r="C2020" i="20"/>
  <c r="C2021" i="20"/>
  <c r="C2022" i="20"/>
  <c r="C2023" i="20"/>
  <c r="C2024" i="20"/>
  <c r="C2025" i="20"/>
  <c r="C2026" i="20"/>
  <c r="C2027" i="20"/>
  <c r="C2028" i="20"/>
  <c r="C2029" i="20"/>
  <c r="C2030" i="20"/>
  <c r="C2031" i="20"/>
  <c r="C2032" i="20"/>
  <c r="C2033" i="20"/>
  <c r="C2034" i="20"/>
  <c r="C2035" i="20"/>
  <c r="C2036" i="20"/>
  <c r="C2037" i="20"/>
  <c r="C2038" i="20"/>
  <c r="C2039" i="20"/>
  <c r="C2040" i="20"/>
  <c r="C2041" i="20"/>
  <c r="C2042" i="20"/>
  <c r="C2043" i="20"/>
  <c r="C2044" i="20"/>
  <c r="C2045" i="20"/>
  <c r="C2046" i="20"/>
  <c r="C2047" i="20"/>
  <c r="C2048" i="20"/>
  <c r="C2049" i="20"/>
  <c r="C2050" i="20"/>
  <c r="C2051" i="20"/>
  <c r="C2052" i="20"/>
  <c r="C2053" i="20"/>
  <c r="C2054" i="20"/>
  <c r="C2055" i="20"/>
  <c r="C2056" i="20"/>
  <c r="C2057" i="20"/>
  <c r="C2058" i="20"/>
  <c r="C2059" i="20"/>
  <c r="C2060" i="20"/>
  <c r="C2061" i="20"/>
  <c r="C2062" i="20"/>
  <c r="C2063" i="20"/>
  <c r="C2064" i="20"/>
  <c r="C2065" i="20"/>
  <c r="C2066" i="20"/>
  <c r="C2067" i="20"/>
  <c r="C2068" i="20"/>
  <c r="C2069" i="20"/>
  <c r="C2070" i="20"/>
  <c r="C2071" i="20"/>
  <c r="C2072" i="20"/>
  <c r="C2073" i="20"/>
  <c r="C2074" i="20"/>
  <c r="C2075" i="20"/>
  <c r="C2076" i="20"/>
  <c r="C2077" i="20"/>
  <c r="C2078" i="20"/>
  <c r="C2079" i="20"/>
  <c r="C2080" i="20"/>
  <c r="C2081" i="20"/>
  <c r="C2082" i="20"/>
  <c r="C2083" i="20"/>
  <c r="C2084" i="20"/>
  <c r="C2085" i="20"/>
  <c r="C2086" i="20"/>
  <c r="C2087" i="20"/>
  <c r="C2088" i="20"/>
  <c r="C2089" i="20"/>
  <c r="C2090" i="20"/>
  <c r="C2091" i="20"/>
  <c r="C2092" i="20"/>
  <c r="C2093" i="20"/>
  <c r="C2094" i="20"/>
  <c r="C2095" i="20"/>
  <c r="C2096" i="20"/>
  <c r="C2097" i="20"/>
  <c r="C2098" i="20"/>
  <c r="C2099" i="20"/>
  <c r="C2100" i="20"/>
  <c r="C2101" i="20"/>
  <c r="C2102" i="20"/>
  <c r="C2103" i="20"/>
  <c r="C2104" i="20"/>
  <c r="C2105" i="20"/>
  <c r="C2106" i="20"/>
  <c r="C2107" i="20"/>
  <c r="C2108" i="20"/>
  <c r="C2109" i="20"/>
  <c r="C2110" i="20"/>
  <c r="C2111" i="20"/>
  <c r="C2112" i="20"/>
  <c r="C2113" i="20"/>
  <c r="C2114" i="20"/>
  <c r="C2115" i="20"/>
  <c r="C2116" i="20"/>
  <c r="C2117" i="20"/>
  <c r="C2118" i="20"/>
  <c r="C2119" i="20"/>
  <c r="C2120" i="20"/>
  <c r="C2121" i="20"/>
  <c r="C2122" i="20"/>
  <c r="C2123" i="20"/>
  <c r="C2124" i="20"/>
  <c r="C2125" i="20"/>
  <c r="C2126" i="20"/>
  <c r="C2127" i="20"/>
  <c r="C2128" i="20"/>
  <c r="C2129" i="20"/>
  <c r="C2130" i="20"/>
  <c r="C2131" i="20"/>
  <c r="C2132" i="20"/>
  <c r="C2133" i="20"/>
  <c r="C2134" i="20"/>
  <c r="C2135" i="20"/>
  <c r="C2136" i="20"/>
  <c r="C2137" i="20"/>
  <c r="C2138" i="20"/>
  <c r="C2139" i="20"/>
  <c r="C2140" i="20"/>
  <c r="C2141" i="20"/>
  <c r="C2142" i="20"/>
  <c r="C2143" i="20"/>
  <c r="C2144" i="20"/>
  <c r="C2145" i="20"/>
  <c r="C2146" i="20"/>
  <c r="C2147" i="20"/>
  <c r="C2148" i="20"/>
  <c r="C2149" i="20"/>
  <c r="C2150" i="20"/>
  <c r="C2151" i="20"/>
  <c r="C2152" i="20"/>
  <c r="C2153" i="20"/>
  <c r="C2154" i="20"/>
  <c r="C2155" i="20"/>
  <c r="C2156" i="20"/>
  <c r="C2157" i="20"/>
  <c r="C2158" i="20"/>
  <c r="C2159" i="20"/>
  <c r="C2160" i="20"/>
  <c r="C2161" i="20"/>
  <c r="C2162" i="20"/>
  <c r="C2163" i="20"/>
  <c r="C2164" i="20"/>
  <c r="C2165" i="20"/>
  <c r="C2166" i="20"/>
  <c r="C2167" i="20"/>
  <c r="C2168" i="20"/>
  <c r="C2169" i="20"/>
  <c r="C2170" i="20"/>
  <c r="C2171" i="20"/>
  <c r="C2172" i="20"/>
  <c r="C2173" i="20"/>
  <c r="C2174" i="20"/>
  <c r="C2175" i="20"/>
  <c r="C2176" i="20"/>
  <c r="C2177" i="20"/>
  <c r="C2178" i="20"/>
  <c r="C2179" i="20"/>
  <c r="C2180" i="20"/>
  <c r="C2181" i="20"/>
  <c r="C2182" i="20"/>
  <c r="C2183" i="20"/>
  <c r="C2184" i="20"/>
  <c r="C2185" i="20"/>
  <c r="C2186" i="20"/>
  <c r="C2187" i="20"/>
  <c r="C2188" i="20"/>
  <c r="C2189" i="20"/>
  <c r="C2190" i="20"/>
  <c r="C2191" i="20"/>
  <c r="C2192" i="20"/>
  <c r="C2193" i="20"/>
  <c r="C2194" i="20"/>
  <c r="C2195" i="20"/>
  <c r="C2196" i="20"/>
  <c r="C2197" i="20"/>
  <c r="C2198" i="20"/>
  <c r="C2199" i="20"/>
  <c r="C2200" i="20"/>
  <c r="C2201" i="20"/>
  <c r="C2202" i="20"/>
  <c r="C2203" i="20"/>
  <c r="C2204" i="20"/>
  <c r="C2205" i="20"/>
  <c r="C2206" i="20"/>
  <c r="C2207" i="20"/>
  <c r="C2208" i="20"/>
  <c r="C2209" i="20"/>
  <c r="C2210" i="20"/>
  <c r="C2211" i="20"/>
  <c r="C2212" i="20"/>
  <c r="C2213" i="20"/>
  <c r="C2214" i="20"/>
  <c r="C2215" i="20"/>
  <c r="C2216" i="20"/>
  <c r="C2217" i="20"/>
  <c r="C2218" i="20"/>
  <c r="C2219" i="20"/>
  <c r="C2220" i="20"/>
  <c r="C2221" i="20"/>
  <c r="C2222" i="20"/>
  <c r="C2223" i="20"/>
  <c r="C2224" i="20"/>
  <c r="C2225" i="20"/>
  <c r="C2226" i="20"/>
  <c r="C2227" i="20"/>
  <c r="C2228" i="20"/>
  <c r="C2229" i="20"/>
  <c r="C2230" i="20"/>
  <c r="C2231" i="20"/>
  <c r="C2232" i="20"/>
  <c r="C2233" i="20"/>
  <c r="C2234" i="20"/>
  <c r="C2235" i="20"/>
  <c r="C2236" i="20"/>
  <c r="C2237" i="20"/>
  <c r="C2238" i="20"/>
  <c r="C2239" i="20"/>
  <c r="C2240" i="20"/>
  <c r="C2241" i="20"/>
  <c r="C2242" i="20"/>
  <c r="C2243" i="20"/>
  <c r="C2244" i="20"/>
  <c r="C2245" i="20"/>
  <c r="C2246" i="20"/>
  <c r="C2247" i="20"/>
  <c r="C2248" i="20"/>
  <c r="C2249" i="20"/>
  <c r="C2250" i="20"/>
  <c r="C2251" i="20"/>
  <c r="C2252" i="20"/>
  <c r="C2253" i="20"/>
  <c r="C2254" i="20"/>
  <c r="C2255" i="20"/>
  <c r="C2256" i="20"/>
  <c r="C2257" i="20"/>
  <c r="C2258" i="20"/>
  <c r="C2259" i="20"/>
  <c r="C2260" i="20"/>
  <c r="C2261" i="20"/>
  <c r="C2262" i="20"/>
  <c r="C2263" i="20"/>
  <c r="C2264" i="20"/>
  <c r="C2265" i="20"/>
  <c r="C2266" i="20"/>
  <c r="C2267" i="20"/>
  <c r="C2268" i="20"/>
  <c r="C2269" i="20"/>
  <c r="C2270" i="20"/>
  <c r="C2271" i="20"/>
  <c r="C2272" i="20"/>
  <c r="C2273" i="20"/>
  <c r="C2274" i="20"/>
  <c r="C2275" i="20"/>
  <c r="C2276" i="20"/>
  <c r="C2277" i="20"/>
  <c r="C2278" i="20"/>
  <c r="C2279" i="20"/>
  <c r="C2280" i="20"/>
  <c r="C2281" i="20"/>
  <c r="C2282" i="20"/>
  <c r="C2283" i="20"/>
  <c r="C2284" i="20"/>
  <c r="C2285" i="20"/>
  <c r="C2286" i="20"/>
  <c r="C2287" i="20"/>
  <c r="C2288" i="20"/>
  <c r="C2289" i="20"/>
  <c r="C2290" i="20"/>
  <c r="C2291" i="20"/>
  <c r="C2292" i="20"/>
  <c r="C2293" i="20"/>
  <c r="C2294" i="20"/>
  <c r="C2295" i="20"/>
  <c r="C2296" i="20"/>
  <c r="C2297" i="20"/>
  <c r="C2298" i="20"/>
  <c r="C2299" i="20"/>
  <c r="C2300" i="20"/>
  <c r="C2301" i="20"/>
  <c r="C2302" i="20"/>
  <c r="C2303" i="20"/>
  <c r="C2304" i="20"/>
  <c r="C2305" i="20"/>
  <c r="C2306" i="20"/>
  <c r="C2307" i="20"/>
  <c r="C2308" i="20"/>
  <c r="C2309" i="20"/>
  <c r="C2310" i="20"/>
  <c r="C2311" i="20"/>
  <c r="C2312" i="20"/>
  <c r="C2313" i="20"/>
  <c r="C2314" i="20"/>
  <c r="C2315" i="20"/>
  <c r="C2316" i="20"/>
  <c r="C2317" i="20"/>
  <c r="C2318" i="20"/>
  <c r="C2319" i="20"/>
  <c r="C2320" i="20"/>
  <c r="C2321" i="20"/>
  <c r="C2322" i="20"/>
  <c r="C2323" i="20"/>
  <c r="C2324" i="20"/>
  <c r="C2325" i="20"/>
  <c r="C2326" i="20"/>
  <c r="C2327" i="20"/>
  <c r="C2328" i="20"/>
  <c r="C2329" i="20"/>
  <c r="C2330" i="20"/>
  <c r="C2331" i="20"/>
  <c r="C2332" i="20"/>
  <c r="C2333" i="20"/>
  <c r="C2334" i="20"/>
  <c r="C2335" i="20"/>
  <c r="C2336" i="20"/>
  <c r="B2" i="20"/>
  <c r="B3" i="20"/>
  <c r="B4"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2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321" i="20"/>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353" i="20"/>
  <c r="B354" i="20"/>
  <c r="B355" i="20"/>
  <c r="B356" i="20"/>
  <c r="B357" i="20"/>
  <c r="B358" i="20"/>
  <c r="B359" i="20"/>
  <c r="B360" i="20"/>
  <c r="B361" i="20"/>
  <c r="B362" i="20"/>
  <c r="B363" i="20"/>
  <c r="B364" i="20"/>
  <c r="B365" i="20"/>
  <c r="B366" i="20"/>
  <c r="B367" i="20"/>
  <c r="B368" i="20"/>
  <c r="B369" i="20"/>
  <c r="B370" i="20"/>
  <c r="B371" i="20"/>
  <c r="B372" i="20"/>
  <c r="B373" i="20"/>
  <c r="B374" i="20"/>
  <c r="B375" i="20"/>
  <c r="B376" i="20"/>
  <c r="B377" i="20"/>
  <c r="B378" i="20"/>
  <c r="B379" i="20"/>
  <c r="B380" i="20"/>
  <c r="B381" i="20"/>
  <c r="B382" i="20"/>
  <c r="B383" i="20"/>
  <c r="B384" i="20"/>
  <c r="B385" i="20"/>
  <c r="B386" i="20"/>
  <c r="B387" i="20"/>
  <c r="B388" i="20"/>
  <c r="B389" i="20"/>
  <c r="B390" i="20"/>
  <c r="B391" i="20"/>
  <c r="B392" i="20"/>
  <c r="B393" i="20"/>
  <c r="B394" i="20"/>
  <c r="B395" i="20"/>
  <c r="B396" i="20"/>
  <c r="B397" i="20"/>
  <c r="B398" i="20"/>
  <c r="B399" i="20"/>
  <c r="B400" i="20"/>
  <c r="B401" i="20"/>
  <c r="B402" i="20"/>
  <c r="B403" i="20"/>
  <c r="B404" i="20"/>
  <c r="B405" i="20"/>
  <c r="B406" i="20"/>
  <c r="B407" i="20"/>
  <c r="B408" i="20"/>
  <c r="B409" i="20"/>
  <c r="B410" i="20"/>
  <c r="B411" i="20"/>
  <c r="B412" i="20"/>
  <c r="B413" i="20"/>
  <c r="B414" i="20"/>
  <c r="B415" i="20"/>
  <c r="B416" i="20"/>
  <c r="B417" i="20"/>
  <c r="B418" i="20"/>
  <c r="B419" i="20"/>
  <c r="B420" i="20"/>
  <c r="B421" i="20"/>
  <c r="B422" i="20"/>
  <c r="B423" i="20"/>
  <c r="B424" i="20"/>
  <c r="B425" i="20"/>
  <c r="B426" i="20"/>
  <c r="B427" i="20"/>
  <c r="B428" i="20"/>
  <c r="B429" i="20"/>
  <c r="B430" i="20"/>
  <c r="B431" i="20"/>
  <c r="B432" i="20"/>
  <c r="B433" i="20"/>
  <c r="B434" i="20"/>
  <c r="B435" i="20"/>
  <c r="B436" i="20"/>
  <c r="B437" i="20"/>
  <c r="B438" i="20"/>
  <c r="B439" i="20"/>
  <c r="B440" i="20"/>
  <c r="B441" i="20"/>
  <c r="B442" i="20"/>
  <c r="B443" i="20"/>
  <c r="B444" i="20"/>
  <c r="B445" i="20"/>
  <c r="B446" i="20"/>
  <c r="B447" i="20"/>
  <c r="B448" i="20"/>
  <c r="B449" i="20"/>
  <c r="B450" i="20"/>
  <c r="B451" i="20"/>
  <c r="B452" i="20"/>
  <c r="B453" i="20"/>
  <c r="B454" i="20"/>
  <c r="B455" i="20"/>
  <c r="B456" i="20"/>
  <c r="B457" i="20"/>
  <c r="B458" i="20"/>
  <c r="B459" i="20"/>
  <c r="B460" i="20"/>
  <c r="B461" i="20"/>
  <c r="B462" i="20"/>
  <c r="B463" i="20"/>
  <c r="B464" i="20"/>
  <c r="B465" i="20"/>
  <c r="B466" i="20"/>
  <c r="B467" i="20"/>
  <c r="B468" i="20"/>
  <c r="B469" i="20"/>
  <c r="B470" i="20"/>
  <c r="B471" i="20"/>
  <c r="B472" i="20"/>
  <c r="B473" i="20"/>
  <c r="B474" i="20"/>
  <c r="B475" i="20"/>
  <c r="B476" i="20"/>
  <c r="B477" i="20"/>
  <c r="B478" i="20"/>
  <c r="B479" i="20"/>
  <c r="B480" i="20"/>
  <c r="B481" i="20"/>
  <c r="B482" i="20"/>
  <c r="B483" i="20"/>
  <c r="B484" i="20"/>
  <c r="B485" i="20"/>
  <c r="B486" i="20"/>
  <c r="B487" i="20"/>
  <c r="B488" i="20"/>
  <c r="B489" i="20"/>
  <c r="B490" i="20"/>
  <c r="B491" i="20"/>
  <c r="B492" i="20"/>
  <c r="B493" i="20"/>
  <c r="B494" i="20"/>
  <c r="B495" i="20"/>
  <c r="B496" i="20"/>
  <c r="B497" i="20"/>
  <c r="B498" i="20"/>
  <c r="B499" i="20"/>
  <c r="B500" i="20"/>
  <c r="B501" i="20"/>
  <c r="B502" i="20"/>
  <c r="B503" i="20"/>
  <c r="B504" i="20"/>
  <c r="B505" i="20"/>
  <c r="B506" i="20"/>
  <c r="B507" i="20"/>
  <c r="B508" i="20"/>
  <c r="B509" i="20"/>
  <c r="B510" i="20"/>
  <c r="B511" i="20"/>
  <c r="B512" i="20"/>
  <c r="B513" i="20"/>
  <c r="B514" i="20"/>
  <c r="B515" i="20"/>
  <c r="B516" i="20"/>
  <c r="B517" i="20"/>
  <c r="B518" i="20"/>
  <c r="B519" i="20"/>
  <c r="B520" i="20"/>
  <c r="B521" i="20"/>
  <c r="B522" i="20"/>
  <c r="B523" i="20"/>
  <c r="B524" i="20"/>
  <c r="B525" i="20"/>
  <c r="B526" i="20"/>
  <c r="B527" i="20"/>
  <c r="B528" i="20"/>
  <c r="B529" i="20"/>
  <c r="B530" i="20"/>
  <c r="B531" i="20"/>
  <c r="B532" i="20"/>
  <c r="B533" i="20"/>
  <c r="B534" i="20"/>
  <c r="B535" i="20"/>
  <c r="B536" i="20"/>
  <c r="B537" i="20"/>
  <c r="B538" i="20"/>
  <c r="B539" i="20"/>
  <c r="B540" i="20"/>
  <c r="B541" i="20"/>
  <c r="B542" i="20"/>
  <c r="B543" i="20"/>
  <c r="B544" i="20"/>
  <c r="B545" i="20"/>
  <c r="B546" i="20"/>
  <c r="B547" i="20"/>
  <c r="B548" i="20"/>
  <c r="B549" i="20"/>
  <c r="B550" i="20"/>
  <c r="B551" i="20"/>
  <c r="B552" i="20"/>
  <c r="B553" i="20"/>
  <c r="B554" i="20"/>
  <c r="B555" i="20"/>
  <c r="B556" i="20"/>
  <c r="B557" i="20"/>
  <c r="B558" i="20"/>
  <c r="B559" i="20"/>
  <c r="B560" i="20"/>
  <c r="B561" i="20"/>
  <c r="B562" i="20"/>
  <c r="B563" i="20"/>
  <c r="B564" i="20"/>
  <c r="B565" i="20"/>
  <c r="B566" i="20"/>
  <c r="B567" i="20"/>
  <c r="B568" i="20"/>
  <c r="B569" i="20"/>
  <c r="B570" i="20"/>
  <c r="B571" i="20"/>
  <c r="B572" i="20"/>
  <c r="B573" i="20"/>
  <c r="B574" i="20"/>
  <c r="B575" i="20"/>
  <c r="B576" i="20"/>
  <c r="B577" i="20"/>
  <c r="B578" i="20"/>
  <c r="B579" i="20"/>
  <c r="B580" i="20"/>
  <c r="B581" i="20"/>
  <c r="B582" i="20"/>
  <c r="B583" i="20"/>
  <c r="B584" i="20"/>
  <c r="B585" i="20"/>
  <c r="B586" i="20"/>
  <c r="B587" i="20"/>
  <c r="B588" i="20"/>
  <c r="B589" i="20"/>
  <c r="B590" i="20"/>
  <c r="B591" i="20"/>
  <c r="B592" i="20"/>
  <c r="B593" i="20"/>
  <c r="B594" i="20"/>
  <c r="B595" i="20"/>
  <c r="B596" i="20"/>
  <c r="B597" i="20"/>
  <c r="B598" i="20"/>
  <c r="B599" i="20"/>
  <c r="B600" i="20"/>
  <c r="B601" i="20"/>
  <c r="B602" i="20"/>
  <c r="B603" i="20"/>
  <c r="B604" i="20"/>
  <c r="B605" i="20"/>
  <c r="B606" i="20"/>
  <c r="B607" i="20"/>
  <c r="B608" i="20"/>
  <c r="B609" i="20"/>
  <c r="B610" i="20"/>
  <c r="B611" i="20"/>
  <c r="B612" i="20"/>
  <c r="B613" i="20"/>
  <c r="B614" i="20"/>
  <c r="B615" i="20"/>
  <c r="B616" i="20"/>
  <c r="B617" i="20"/>
  <c r="B618" i="20"/>
  <c r="B619" i="20"/>
  <c r="B620" i="20"/>
  <c r="B621" i="20"/>
  <c r="B622" i="20"/>
  <c r="B623" i="20"/>
  <c r="B624" i="20"/>
  <c r="B625" i="20"/>
  <c r="B626" i="20"/>
  <c r="B627" i="20"/>
  <c r="B628" i="20"/>
  <c r="B629" i="20"/>
  <c r="B630" i="20"/>
  <c r="B631" i="20"/>
  <c r="B632" i="20"/>
  <c r="B633" i="20"/>
  <c r="B634" i="20"/>
  <c r="B635" i="20"/>
  <c r="B636" i="20"/>
  <c r="B637" i="20"/>
  <c r="B638" i="20"/>
  <c r="B639" i="20"/>
  <c r="B640" i="20"/>
  <c r="B641" i="20"/>
  <c r="B642" i="20"/>
  <c r="B643" i="20"/>
  <c r="B644" i="20"/>
  <c r="B645" i="20"/>
  <c r="B646" i="20"/>
  <c r="B647" i="20"/>
  <c r="B648" i="20"/>
  <c r="B649" i="20"/>
  <c r="B650" i="20"/>
  <c r="B651" i="20"/>
  <c r="B652" i="20"/>
  <c r="B653" i="20"/>
  <c r="B654" i="20"/>
  <c r="B655" i="20"/>
  <c r="B656" i="20"/>
  <c r="B657" i="20"/>
  <c r="B658" i="20"/>
  <c r="B659" i="20"/>
  <c r="B660" i="20"/>
  <c r="B661" i="20"/>
  <c r="B662" i="20"/>
  <c r="B663" i="20"/>
  <c r="B664" i="20"/>
  <c r="B665" i="20"/>
  <c r="B666" i="20"/>
  <c r="B667" i="20"/>
  <c r="B668" i="20"/>
  <c r="B669" i="20"/>
  <c r="B670" i="20"/>
  <c r="B671" i="20"/>
  <c r="B672" i="20"/>
  <c r="B673" i="20"/>
  <c r="B674" i="20"/>
  <c r="B675" i="20"/>
  <c r="B676" i="20"/>
  <c r="B677" i="20"/>
  <c r="B678" i="20"/>
  <c r="B679" i="20"/>
  <c r="B680" i="20"/>
  <c r="B681" i="20"/>
  <c r="B682" i="20"/>
  <c r="B683" i="20"/>
  <c r="B684" i="20"/>
  <c r="B685" i="20"/>
  <c r="B686" i="20"/>
  <c r="B687" i="20"/>
  <c r="B688" i="20"/>
  <c r="B689" i="20"/>
  <c r="B690" i="20"/>
  <c r="B691" i="20"/>
  <c r="B692" i="20"/>
  <c r="B693" i="20"/>
  <c r="B694" i="20"/>
  <c r="B695" i="20"/>
  <c r="B696" i="20"/>
  <c r="B697" i="20"/>
  <c r="B698" i="20"/>
  <c r="B699" i="20"/>
  <c r="B700" i="20"/>
  <c r="B701" i="20"/>
  <c r="B702" i="20"/>
  <c r="B703" i="20"/>
  <c r="B704" i="20"/>
  <c r="B705" i="20"/>
  <c r="B706" i="20"/>
  <c r="B707" i="20"/>
  <c r="B708" i="20"/>
  <c r="B709" i="20"/>
  <c r="B710" i="20"/>
  <c r="B711" i="20"/>
  <c r="B712" i="20"/>
  <c r="B713" i="20"/>
  <c r="B714" i="20"/>
  <c r="B715" i="20"/>
  <c r="B716" i="20"/>
  <c r="B717" i="20"/>
  <c r="B718" i="20"/>
  <c r="B719" i="20"/>
  <c r="B720" i="20"/>
  <c r="B721" i="20"/>
  <c r="B722" i="20"/>
  <c r="B723" i="20"/>
  <c r="B724" i="20"/>
  <c r="B725" i="20"/>
  <c r="B726" i="20"/>
  <c r="B727" i="20"/>
  <c r="B728" i="20"/>
  <c r="B729" i="20"/>
  <c r="B730" i="20"/>
  <c r="B731" i="20"/>
  <c r="B732" i="20"/>
  <c r="B733" i="20"/>
  <c r="B734" i="20"/>
  <c r="B735" i="20"/>
  <c r="B736" i="20"/>
  <c r="B737" i="20"/>
  <c r="B738" i="20"/>
  <c r="B739" i="20"/>
  <c r="B740" i="20"/>
  <c r="B741" i="20"/>
  <c r="B742" i="20"/>
  <c r="B743" i="20"/>
  <c r="B744" i="20"/>
  <c r="B745" i="20"/>
  <c r="B746" i="20"/>
  <c r="B747" i="20"/>
  <c r="B748" i="20"/>
  <c r="B749" i="20"/>
  <c r="B750" i="20"/>
  <c r="B751" i="20"/>
  <c r="B752" i="20"/>
  <c r="B753" i="20"/>
  <c r="B754" i="20"/>
  <c r="B755" i="20"/>
  <c r="B756" i="20"/>
  <c r="B757" i="20"/>
  <c r="B758" i="20"/>
  <c r="B759" i="20"/>
  <c r="B760" i="20"/>
  <c r="B761" i="20"/>
  <c r="B762" i="20"/>
  <c r="B763" i="20"/>
  <c r="B764" i="20"/>
  <c r="B765" i="20"/>
  <c r="B766" i="20"/>
  <c r="B767" i="20"/>
  <c r="B768" i="20"/>
  <c r="B769" i="20"/>
  <c r="B770" i="20"/>
  <c r="B771" i="20"/>
  <c r="B772" i="20"/>
  <c r="B773" i="20"/>
  <c r="B774" i="20"/>
  <c r="B775" i="20"/>
  <c r="B776" i="20"/>
  <c r="B777" i="20"/>
  <c r="B778" i="20"/>
  <c r="B779" i="20"/>
  <c r="B780" i="20"/>
  <c r="B781" i="20"/>
  <c r="B782" i="20"/>
  <c r="B783" i="20"/>
  <c r="B784" i="20"/>
  <c r="B785" i="20"/>
  <c r="B786" i="20"/>
  <c r="B787" i="20"/>
  <c r="B788" i="20"/>
  <c r="B789" i="20"/>
  <c r="B790" i="20"/>
  <c r="B791" i="20"/>
  <c r="B792" i="20"/>
  <c r="B793" i="20"/>
  <c r="B794" i="20"/>
  <c r="B795" i="20"/>
  <c r="B796" i="20"/>
  <c r="B797" i="20"/>
  <c r="B798" i="20"/>
  <c r="B799" i="20"/>
  <c r="B800" i="20"/>
  <c r="B801" i="20"/>
  <c r="B802" i="20"/>
  <c r="B803" i="20"/>
  <c r="B804" i="20"/>
  <c r="B805" i="20"/>
  <c r="B806" i="20"/>
  <c r="B807" i="20"/>
  <c r="B808" i="20"/>
  <c r="B809" i="20"/>
  <c r="B810" i="20"/>
  <c r="B811" i="20"/>
  <c r="B812" i="20"/>
  <c r="B813" i="20"/>
  <c r="B814" i="20"/>
  <c r="B815" i="20"/>
  <c r="B816" i="20"/>
  <c r="B817" i="20"/>
  <c r="B818" i="20"/>
  <c r="B819" i="20"/>
  <c r="B820" i="20"/>
  <c r="B821" i="20"/>
  <c r="B822" i="20"/>
  <c r="B823" i="20"/>
  <c r="B824" i="20"/>
  <c r="B825" i="20"/>
  <c r="B826" i="20"/>
  <c r="B827" i="20"/>
  <c r="B828" i="20"/>
  <c r="B829" i="20"/>
  <c r="B830" i="20"/>
  <c r="B831" i="20"/>
  <c r="B832" i="20"/>
  <c r="B833" i="20"/>
  <c r="B834" i="20"/>
  <c r="B835" i="20"/>
  <c r="B836" i="20"/>
  <c r="B837" i="20"/>
  <c r="B838" i="20"/>
  <c r="B839" i="20"/>
  <c r="B840" i="20"/>
  <c r="B841" i="20"/>
  <c r="B842" i="20"/>
  <c r="B843" i="20"/>
  <c r="B844" i="20"/>
  <c r="B845" i="20"/>
  <c r="B846" i="20"/>
  <c r="B847" i="20"/>
  <c r="B848" i="20"/>
  <c r="B849" i="20"/>
  <c r="B850" i="20"/>
  <c r="B851" i="20"/>
  <c r="B852" i="20"/>
  <c r="B853" i="20"/>
  <c r="B854" i="20"/>
  <c r="B855" i="20"/>
  <c r="B856" i="20"/>
  <c r="B857" i="20"/>
  <c r="B858" i="20"/>
  <c r="B859" i="20"/>
  <c r="B860" i="20"/>
  <c r="B861" i="20"/>
  <c r="B862" i="20"/>
  <c r="B863" i="20"/>
  <c r="B864" i="20"/>
  <c r="B865" i="20"/>
  <c r="B866" i="20"/>
  <c r="B867" i="20"/>
  <c r="B868" i="20"/>
  <c r="B869" i="20"/>
  <c r="B870" i="20"/>
  <c r="B871" i="20"/>
  <c r="B872" i="20"/>
  <c r="B873" i="20"/>
  <c r="B874" i="20"/>
  <c r="B875" i="20"/>
  <c r="B876" i="20"/>
  <c r="B877" i="20"/>
  <c r="B878" i="20"/>
  <c r="B879" i="20"/>
  <c r="B880" i="20"/>
  <c r="B881" i="20"/>
  <c r="B882" i="20"/>
  <c r="B883" i="20"/>
  <c r="B884" i="20"/>
  <c r="B885" i="20"/>
  <c r="B886" i="20"/>
  <c r="B887" i="20"/>
  <c r="B888" i="20"/>
  <c r="B889" i="20"/>
  <c r="B890" i="20"/>
  <c r="B891" i="20"/>
  <c r="B892" i="20"/>
  <c r="B893" i="20"/>
  <c r="B894" i="20"/>
  <c r="B895" i="20"/>
  <c r="B896" i="20"/>
  <c r="B897" i="20"/>
  <c r="B898" i="20"/>
  <c r="B899" i="20"/>
  <c r="B900" i="20"/>
  <c r="B901" i="20"/>
  <c r="B902" i="20"/>
  <c r="B903" i="20"/>
  <c r="B904" i="20"/>
  <c r="B905" i="20"/>
  <c r="B906" i="20"/>
  <c r="B907" i="20"/>
  <c r="B908" i="20"/>
  <c r="B909" i="20"/>
  <c r="B910" i="20"/>
  <c r="B911" i="20"/>
  <c r="B912" i="20"/>
  <c r="B913" i="20"/>
  <c r="B914" i="20"/>
  <c r="B915" i="20"/>
  <c r="B916" i="20"/>
  <c r="B917" i="20"/>
  <c r="B918" i="20"/>
  <c r="B919" i="20"/>
  <c r="B920" i="20"/>
  <c r="B921" i="20"/>
  <c r="B922" i="20"/>
  <c r="B923" i="20"/>
  <c r="B924" i="20"/>
  <c r="B925" i="20"/>
  <c r="B926" i="20"/>
  <c r="B927" i="20"/>
  <c r="B928" i="20"/>
  <c r="B929" i="20"/>
  <c r="B930" i="20"/>
  <c r="B931" i="20"/>
  <c r="B932" i="20"/>
  <c r="B933" i="20"/>
  <c r="B934" i="20"/>
  <c r="B935" i="20"/>
  <c r="B936" i="20"/>
  <c r="B937" i="20"/>
  <c r="B938" i="20"/>
  <c r="B939" i="20"/>
  <c r="B940" i="20"/>
  <c r="B941" i="20"/>
  <c r="B942" i="20"/>
  <c r="B943" i="20"/>
  <c r="B944" i="20"/>
  <c r="B945" i="20"/>
  <c r="B946" i="20"/>
  <c r="B947" i="20"/>
  <c r="B948" i="20"/>
  <c r="B949" i="20"/>
  <c r="B950" i="20"/>
  <c r="B951" i="20"/>
  <c r="B952" i="20"/>
  <c r="B953" i="20"/>
  <c r="B954" i="20"/>
  <c r="B955" i="20"/>
  <c r="B956" i="20"/>
  <c r="B957" i="20"/>
  <c r="B958" i="20"/>
  <c r="B959" i="20"/>
  <c r="B960" i="20"/>
  <c r="B961" i="20"/>
  <c r="B962" i="20"/>
  <c r="B963" i="20"/>
  <c r="B964" i="20"/>
  <c r="B965" i="20"/>
  <c r="B966" i="20"/>
  <c r="B967" i="20"/>
  <c r="B968" i="20"/>
  <c r="B969" i="20"/>
  <c r="B970" i="20"/>
  <c r="B971" i="20"/>
  <c r="B972" i="20"/>
  <c r="B973" i="20"/>
  <c r="B974" i="20"/>
  <c r="B975" i="20"/>
  <c r="B976" i="20"/>
  <c r="B977" i="20"/>
  <c r="B978" i="20"/>
  <c r="B979" i="20"/>
  <c r="B980" i="20"/>
  <c r="B981" i="20"/>
  <c r="B982" i="20"/>
  <c r="B983" i="20"/>
  <c r="B984" i="20"/>
  <c r="B985" i="20"/>
  <c r="B986" i="20"/>
  <c r="B987" i="20"/>
  <c r="B988" i="20"/>
  <c r="B989" i="20"/>
  <c r="B990" i="20"/>
  <c r="B991" i="20"/>
  <c r="B992" i="20"/>
  <c r="B993" i="20"/>
  <c r="B994" i="20"/>
  <c r="B995" i="20"/>
  <c r="B996" i="20"/>
  <c r="B997" i="20"/>
  <c r="B998" i="20"/>
  <c r="B999" i="20"/>
  <c r="B1000" i="20"/>
  <c r="B1001" i="20"/>
  <c r="B1002" i="20"/>
  <c r="B1003" i="20"/>
  <c r="B1004" i="20"/>
  <c r="B1005" i="20"/>
  <c r="B1006" i="20"/>
  <c r="B1007" i="20"/>
  <c r="B1008" i="20"/>
  <c r="B1009" i="20"/>
  <c r="B1010" i="20"/>
  <c r="B1011" i="20"/>
  <c r="B1012" i="20"/>
  <c r="B1013" i="20"/>
  <c r="B1014" i="20"/>
  <c r="B1015" i="20"/>
  <c r="B1016" i="20"/>
  <c r="B1017" i="20"/>
  <c r="B1018" i="20"/>
  <c r="B1019" i="20"/>
  <c r="B1020" i="20"/>
  <c r="B1021" i="20"/>
  <c r="B1022" i="20"/>
  <c r="B1023" i="20"/>
  <c r="B1024" i="20"/>
  <c r="B1025" i="20"/>
  <c r="B1026" i="20"/>
  <c r="B1027" i="20"/>
  <c r="B1028" i="20"/>
  <c r="B1029" i="20"/>
  <c r="B1030" i="20"/>
  <c r="B1031" i="20"/>
  <c r="B1032" i="20"/>
  <c r="B1033" i="20"/>
  <c r="B1034" i="20"/>
  <c r="B1035" i="20"/>
  <c r="B1036" i="20"/>
  <c r="B1037" i="20"/>
  <c r="B1038" i="20"/>
  <c r="B1039" i="20"/>
  <c r="B1040" i="20"/>
  <c r="B1041" i="20"/>
  <c r="B1042" i="20"/>
  <c r="B1043" i="20"/>
  <c r="B1044" i="20"/>
  <c r="B1045" i="20"/>
  <c r="B1046" i="20"/>
  <c r="B1047" i="20"/>
  <c r="B1048" i="20"/>
  <c r="B1049" i="20"/>
  <c r="B1050" i="20"/>
  <c r="B1051" i="20"/>
  <c r="B1052" i="20"/>
  <c r="B1053" i="20"/>
  <c r="B1054" i="20"/>
  <c r="B1055" i="20"/>
  <c r="B1056" i="20"/>
  <c r="B1057" i="20"/>
  <c r="B1058" i="20"/>
  <c r="B1059" i="20"/>
  <c r="B1060" i="20"/>
  <c r="B1061" i="20"/>
  <c r="B1062" i="20"/>
  <c r="B1063" i="20"/>
  <c r="B1064" i="20"/>
  <c r="B1065" i="20"/>
  <c r="B1066" i="20"/>
  <c r="B1067" i="20"/>
  <c r="B1068" i="20"/>
  <c r="B1069" i="20"/>
  <c r="B1070" i="20"/>
  <c r="B1071" i="20"/>
  <c r="B1072" i="20"/>
  <c r="B1073" i="20"/>
  <c r="B1074" i="20"/>
  <c r="B1075" i="20"/>
  <c r="B1076" i="20"/>
  <c r="B1077" i="20"/>
  <c r="B1078" i="20"/>
  <c r="B1079" i="20"/>
  <c r="B1080" i="20"/>
  <c r="B1081" i="20"/>
  <c r="B1082" i="20"/>
  <c r="B1083" i="20"/>
  <c r="B1084" i="20"/>
  <c r="B1085" i="20"/>
  <c r="B1086" i="20"/>
  <c r="B1087" i="20"/>
  <c r="B1088" i="20"/>
  <c r="B1089" i="20"/>
  <c r="B1090" i="20"/>
  <c r="B1091" i="20"/>
  <c r="B1092" i="20"/>
  <c r="B1093" i="20"/>
  <c r="B1094" i="20"/>
  <c r="B1095" i="20"/>
  <c r="B1096" i="20"/>
  <c r="B1097" i="20"/>
  <c r="B1098" i="20"/>
  <c r="B1099" i="20"/>
  <c r="B1100" i="20"/>
  <c r="B1101" i="20"/>
  <c r="B1102" i="20"/>
  <c r="B1103" i="20"/>
  <c r="B1104" i="20"/>
  <c r="B1105" i="20"/>
  <c r="B1106" i="20"/>
  <c r="B1107" i="20"/>
  <c r="B1108" i="20"/>
  <c r="B1109" i="20"/>
  <c r="B1110" i="20"/>
  <c r="B1111" i="20"/>
  <c r="B1112" i="20"/>
  <c r="B1113" i="20"/>
  <c r="B1114" i="20"/>
  <c r="B1115" i="20"/>
  <c r="B1116" i="20"/>
  <c r="B1117" i="20"/>
  <c r="B1118" i="20"/>
  <c r="B1119" i="20"/>
  <c r="B1120" i="20"/>
  <c r="B1121" i="20"/>
  <c r="B1122" i="20"/>
  <c r="B1123" i="20"/>
  <c r="B1124" i="20"/>
  <c r="B1125" i="20"/>
  <c r="B1126" i="20"/>
  <c r="B1127" i="20"/>
  <c r="B1128" i="20"/>
  <c r="B1129" i="20"/>
  <c r="B1130" i="20"/>
  <c r="B1131" i="20"/>
  <c r="B1132" i="20"/>
  <c r="B1133" i="20"/>
  <c r="B1134" i="20"/>
  <c r="B1135" i="20"/>
  <c r="B1136" i="20"/>
  <c r="B1137" i="20"/>
  <c r="B1138" i="20"/>
  <c r="B1139" i="20"/>
  <c r="B1140" i="20"/>
  <c r="B1141" i="20"/>
  <c r="B1142" i="20"/>
  <c r="B1143" i="20"/>
  <c r="B1144" i="20"/>
  <c r="B1145" i="20"/>
  <c r="B1146" i="20"/>
  <c r="B1147" i="20"/>
  <c r="B1148" i="20"/>
  <c r="B1149" i="20"/>
  <c r="B1150" i="20"/>
  <c r="B1151" i="20"/>
  <c r="B1152" i="20"/>
  <c r="B1153" i="20"/>
  <c r="B1154" i="20"/>
  <c r="B1155" i="20"/>
  <c r="B1156" i="20"/>
  <c r="B1157" i="20"/>
  <c r="B1158" i="20"/>
  <c r="B1159" i="20"/>
  <c r="B1160" i="20"/>
  <c r="B1161" i="20"/>
  <c r="B1162" i="20"/>
  <c r="B1163" i="20"/>
  <c r="B1164" i="20"/>
  <c r="B1165" i="20"/>
  <c r="B1166" i="20"/>
  <c r="B1167" i="20"/>
  <c r="B1168" i="20"/>
  <c r="B1169" i="20"/>
  <c r="B1170" i="20"/>
  <c r="B1171" i="20"/>
  <c r="B1172" i="20"/>
  <c r="B1173" i="20"/>
  <c r="B1174" i="20"/>
  <c r="B1175" i="20"/>
  <c r="B1176" i="20"/>
  <c r="B1177" i="20"/>
  <c r="B1178" i="20"/>
  <c r="B1179" i="20"/>
  <c r="B1180" i="20"/>
  <c r="B1181" i="20"/>
  <c r="B1182" i="20"/>
  <c r="B1183" i="20"/>
  <c r="B1184" i="20"/>
  <c r="B1185" i="20"/>
  <c r="B1186" i="20"/>
  <c r="B1187" i="20"/>
  <c r="B1188" i="20"/>
  <c r="B1189" i="20"/>
  <c r="B1190" i="20"/>
  <c r="B1191" i="20"/>
  <c r="B1192" i="20"/>
  <c r="B1193" i="20"/>
  <c r="B1194" i="20"/>
  <c r="B1195" i="20"/>
  <c r="B1196" i="20"/>
  <c r="B1197" i="20"/>
  <c r="B1198" i="20"/>
  <c r="B1199" i="20"/>
  <c r="B1200" i="20"/>
  <c r="B1201" i="20"/>
  <c r="B1202" i="20"/>
  <c r="B1203" i="20"/>
  <c r="B1204" i="20"/>
  <c r="B1205" i="20"/>
  <c r="B1206" i="20"/>
  <c r="B1207" i="20"/>
  <c r="B1208" i="20"/>
  <c r="B1209" i="20"/>
  <c r="B1210" i="20"/>
  <c r="B1211" i="20"/>
  <c r="B1212" i="20"/>
  <c r="B1213" i="20"/>
  <c r="B1214" i="20"/>
  <c r="B1215" i="20"/>
  <c r="B1216" i="20"/>
  <c r="B1217" i="20"/>
  <c r="B1218" i="20"/>
  <c r="B1219" i="20"/>
  <c r="B1220" i="20"/>
  <c r="B1221" i="20"/>
  <c r="B1222" i="20"/>
  <c r="B1223" i="20"/>
  <c r="B1224" i="20"/>
  <c r="B1225" i="20"/>
  <c r="B1226" i="20"/>
  <c r="B1227" i="20"/>
  <c r="B1228" i="20"/>
  <c r="B1229" i="20"/>
  <c r="B1230" i="20"/>
  <c r="B1231" i="20"/>
  <c r="B1232" i="20"/>
  <c r="B1233" i="20"/>
  <c r="B1234" i="20"/>
  <c r="B1235" i="20"/>
  <c r="B1236" i="20"/>
  <c r="B1237" i="20"/>
  <c r="B1238" i="20"/>
  <c r="B1239" i="20"/>
  <c r="B1240" i="20"/>
  <c r="B1241" i="20"/>
  <c r="B1242" i="20"/>
  <c r="B1243" i="20"/>
  <c r="B1244" i="20"/>
  <c r="B1245" i="20"/>
  <c r="B1246" i="20"/>
  <c r="B1247" i="20"/>
  <c r="B1248" i="20"/>
  <c r="B1249" i="20"/>
  <c r="B1250" i="20"/>
  <c r="B1251" i="20"/>
  <c r="B1252" i="20"/>
  <c r="B1253" i="20"/>
  <c r="B1254" i="20"/>
  <c r="B1255" i="20"/>
  <c r="B1256" i="20"/>
  <c r="B1257" i="20"/>
  <c r="B1258" i="20"/>
  <c r="B1259" i="20"/>
  <c r="B1260" i="20"/>
  <c r="B1261" i="20"/>
  <c r="B1262" i="20"/>
  <c r="B1263" i="20"/>
  <c r="B1264" i="20"/>
  <c r="B1265" i="20"/>
  <c r="B1266" i="20"/>
  <c r="B1267" i="20"/>
  <c r="B1268" i="20"/>
  <c r="B1269" i="20"/>
  <c r="B1270" i="20"/>
  <c r="B1271" i="20"/>
  <c r="B1272" i="20"/>
  <c r="B1273" i="20"/>
  <c r="B1274" i="20"/>
  <c r="B1275" i="20"/>
  <c r="B1276" i="20"/>
  <c r="B1277" i="20"/>
  <c r="B1278" i="20"/>
  <c r="B1279" i="20"/>
  <c r="B1280" i="20"/>
  <c r="B1281" i="20"/>
  <c r="B1282" i="20"/>
  <c r="B1283" i="20"/>
  <c r="B1284" i="20"/>
  <c r="B1285" i="20"/>
  <c r="B1286" i="20"/>
  <c r="B1287" i="20"/>
  <c r="B1288" i="20"/>
  <c r="B1289" i="20"/>
  <c r="B1290" i="20"/>
  <c r="B1291" i="20"/>
  <c r="B1292" i="20"/>
  <c r="B1293" i="20"/>
  <c r="B1294" i="20"/>
  <c r="B1295" i="20"/>
  <c r="B1296" i="20"/>
  <c r="B1297" i="20"/>
  <c r="B1298" i="20"/>
  <c r="B1299" i="20"/>
  <c r="B1300" i="20"/>
  <c r="B1301" i="20"/>
  <c r="B1302" i="20"/>
  <c r="B1303" i="20"/>
  <c r="B1304" i="20"/>
  <c r="B1305" i="20"/>
  <c r="B1306" i="20"/>
  <c r="B1307" i="20"/>
  <c r="B1308" i="20"/>
  <c r="B1309" i="20"/>
  <c r="B1310" i="20"/>
  <c r="B1311" i="20"/>
  <c r="B1312" i="20"/>
  <c r="B1313" i="20"/>
  <c r="B1314" i="20"/>
  <c r="B1315" i="20"/>
  <c r="B1316" i="20"/>
  <c r="B1317" i="20"/>
  <c r="B1318" i="20"/>
  <c r="B1319" i="20"/>
  <c r="B1320" i="20"/>
  <c r="B1321" i="20"/>
  <c r="B1322" i="20"/>
  <c r="B1323" i="20"/>
  <c r="B1324" i="20"/>
  <c r="B1325" i="20"/>
  <c r="B1326" i="20"/>
  <c r="B1327" i="20"/>
  <c r="B1328" i="20"/>
  <c r="B1329" i="20"/>
  <c r="B1330" i="20"/>
  <c r="B1331" i="20"/>
  <c r="B1332" i="20"/>
  <c r="B1333" i="20"/>
  <c r="B1334" i="20"/>
  <c r="B1335" i="20"/>
  <c r="B1336" i="20"/>
  <c r="B1337" i="20"/>
  <c r="B1338" i="20"/>
  <c r="B1339" i="20"/>
  <c r="B1340" i="20"/>
  <c r="B1341" i="20"/>
  <c r="B1342" i="20"/>
  <c r="B1343" i="20"/>
  <c r="B1344" i="20"/>
  <c r="B1345" i="20"/>
  <c r="B1346" i="20"/>
  <c r="B1347" i="20"/>
  <c r="B1348" i="20"/>
  <c r="B1349" i="20"/>
  <c r="B1350" i="20"/>
  <c r="B1351" i="20"/>
  <c r="B1352" i="20"/>
  <c r="B1353" i="20"/>
  <c r="B1354" i="20"/>
  <c r="B1355" i="20"/>
  <c r="B1356" i="20"/>
  <c r="B1357" i="20"/>
  <c r="B1358" i="20"/>
  <c r="B1359" i="20"/>
  <c r="B1360" i="20"/>
  <c r="B1361" i="20"/>
  <c r="B1362" i="20"/>
  <c r="B1363" i="20"/>
  <c r="B1364" i="20"/>
  <c r="B1365" i="20"/>
  <c r="B1366" i="20"/>
  <c r="B1367" i="20"/>
  <c r="B1368" i="20"/>
  <c r="B1369" i="20"/>
  <c r="B1370" i="20"/>
  <c r="B1371" i="20"/>
  <c r="B1372" i="20"/>
  <c r="B1373" i="20"/>
  <c r="B1374" i="20"/>
  <c r="B1375" i="20"/>
  <c r="B1376" i="20"/>
  <c r="B1377" i="20"/>
  <c r="B1378" i="20"/>
  <c r="B1379" i="20"/>
  <c r="B1380" i="20"/>
  <c r="B1381" i="20"/>
  <c r="B1382" i="20"/>
  <c r="B1383" i="20"/>
  <c r="B1384" i="20"/>
  <c r="B1385" i="20"/>
  <c r="B1386" i="20"/>
  <c r="B1387" i="20"/>
  <c r="B1388" i="20"/>
  <c r="B1389" i="20"/>
  <c r="B1390" i="20"/>
  <c r="B1391" i="20"/>
  <c r="B1392" i="20"/>
  <c r="B1393" i="20"/>
  <c r="B1394" i="20"/>
  <c r="B1395" i="20"/>
  <c r="B1396" i="20"/>
  <c r="B1397" i="20"/>
  <c r="B1398" i="20"/>
  <c r="B1399" i="20"/>
  <c r="B1400" i="20"/>
  <c r="B1401" i="20"/>
  <c r="B1402" i="20"/>
  <c r="B1403" i="20"/>
  <c r="B1404" i="20"/>
  <c r="B1405" i="20"/>
  <c r="B1406" i="20"/>
  <c r="B1407" i="20"/>
  <c r="B1408" i="20"/>
  <c r="B1409" i="20"/>
  <c r="B1410" i="20"/>
  <c r="B1411" i="20"/>
  <c r="B1412" i="20"/>
  <c r="B1413" i="20"/>
  <c r="B1414" i="20"/>
  <c r="B1415" i="20"/>
  <c r="B1416" i="20"/>
  <c r="B1417" i="20"/>
  <c r="B1418" i="20"/>
  <c r="B1419" i="20"/>
  <c r="B1420" i="20"/>
  <c r="B1421" i="20"/>
  <c r="B1422" i="20"/>
  <c r="B1423" i="20"/>
  <c r="B1424" i="20"/>
  <c r="B1425" i="20"/>
  <c r="B1426" i="20"/>
  <c r="B1427" i="20"/>
  <c r="B1428" i="20"/>
  <c r="B1429" i="20"/>
  <c r="B1430" i="20"/>
  <c r="B1431" i="20"/>
  <c r="B1432" i="20"/>
  <c r="B1433" i="20"/>
  <c r="B1434" i="20"/>
  <c r="B1435" i="20"/>
  <c r="B1436" i="20"/>
  <c r="B1437" i="20"/>
  <c r="B1438" i="20"/>
  <c r="B1439" i="20"/>
  <c r="B1440" i="20"/>
  <c r="B1441" i="20"/>
  <c r="B1442" i="20"/>
  <c r="B1443" i="20"/>
  <c r="B1444" i="20"/>
  <c r="B1445" i="20"/>
  <c r="B1446" i="20"/>
  <c r="B1447" i="20"/>
  <c r="B1448" i="20"/>
  <c r="B1449" i="20"/>
  <c r="B1450" i="20"/>
  <c r="B1451" i="20"/>
  <c r="B1452" i="20"/>
  <c r="B1453" i="20"/>
  <c r="B1454" i="20"/>
  <c r="B1455" i="20"/>
  <c r="B1456" i="20"/>
  <c r="B1457" i="20"/>
  <c r="B1458" i="20"/>
  <c r="B1459" i="20"/>
  <c r="B1460" i="20"/>
  <c r="B1461" i="20"/>
  <c r="B1462" i="20"/>
  <c r="B1463" i="20"/>
  <c r="B1464" i="20"/>
  <c r="B1465" i="20"/>
  <c r="B1466" i="20"/>
  <c r="B1467" i="20"/>
  <c r="B1468" i="20"/>
  <c r="B1469" i="20"/>
  <c r="B1470" i="20"/>
  <c r="B1471" i="20"/>
  <c r="B1472" i="20"/>
  <c r="B1473" i="20"/>
  <c r="B1474" i="20"/>
  <c r="B1475" i="20"/>
  <c r="B1476" i="20"/>
  <c r="B1477" i="20"/>
  <c r="B1478" i="20"/>
  <c r="B1479" i="20"/>
  <c r="B1480" i="20"/>
  <c r="B1481" i="20"/>
  <c r="B1482" i="20"/>
  <c r="B1483" i="20"/>
  <c r="B1484" i="20"/>
  <c r="B1485" i="20"/>
  <c r="B1486" i="20"/>
  <c r="B1487" i="20"/>
  <c r="B1488" i="20"/>
  <c r="B1489" i="20"/>
  <c r="B1490" i="20"/>
  <c r="B1491" i="20"/>
  <c r="B1492" i="20"/>
  <c r="B1493" i="20"/>
  <c r="B1494" i="20"/>
  <c r="B1495" i="20"/>
  <c r="B1496" i="20"/>
  <c r="B1497" i="20"/>
  <c r="B1498" i="20"/>
  <c r="B1499" i="20"/>
  <c r="B1500" i="20"/>
  <c r="B1501" i="20"/>
  <c r="B1502" i="20"/>
  <c r="B1503" i="20"/>
  <c r="B1504" i="20"/>
  <c r="B1505" i="20"/>
  <c r="B1506" i="20"/>
  <c r="B1507" i="20"/>
  <c r="B1508" i="20"/>
  <c r="B1509" i="20"/>
  <c r="B1510" i="20"/>
  <c r="B1511" i="20"/>
  <c r="B1512" i="20"/>
  <c r="B1513" i="20"/>
  <c r="B1514" i="20"/>
  <c r="B1515" i="20"/>
  <c r="B1516" i="20"/>
  <c r="B1517" i="20"/>
  <c r="B1518" i="20"/>
  <c r="B1519" i="20"/>
  <c r="B1520" i="20"/>
  <c r="B1521" i="20"/>
  <c r="B1522" i="20"/>
  <c r="B1523" i="20"/>
  <c r="B1524" i="20"/>
  <c r="B1525" i="20"/>
  <c r="B1526" i="20"/>
  <c r="B1527" i="20"/>
  <c r="B1528" i="20"/>
  <c r="B1529" i="20"/>
  <c r="B1530" i="20"/>
  <c r="B1531" i="20"/>
  <c r="B1532" i="20"/>
  <c r="B1533" i="20"/>
  <c r="B1534" i="20"/>
  <c r="B1535" i="20"/>
  <c r="B1536" i="20"/>
  <c r="B1537" i="20"/>
  <c r="B1538" i="20"/>
  <c r="B1539" i="20"/>
  <c r="B1540" i="20"/>
  <c r="B1541" i="20"/>
  <c r="B1542" i="20"/>
  <c r="B1543" i="20"/>
  <c r="B1544" i="20"/>
  <c r="B1545" i="20"/>
  <c r="B1546" i="20"/>
  <c r="B1547" i="20"/>
  <c r="B1548" i="20"/>
  <c r="B1549" i="20"/>
  <c r="B1550" i="20"/>
  <c r="B1551" i="20"/>
  <c r="B1552" i="20"/>
  <c r="B1553" i="20"/>
  <c r="B1554" i="20"/>
  <c r="B1555" i="20"/>
  <c r="B1556" i="20"/>
  <c r="B1557" i="20"/>
  <c r="B1558" i="20"/>
  <c r="B1559" i="20"/>
  <c r="B1560" i="20"/>
  <c r="B1561" i="20"/>
  <c r="B1562" i="20"/>
  <c r="B1563" i="20"/>
  <c r="B1564" i="20"/>
  <c r="B1565" i="20"/>
  <c r="B1566" i="20"/>
  <c r="B1567" i="20"/>
  <c r="B1568" i="20"/>
  <c r="B1569" i="20"/>
  <c r="B1570" i="20"/>
  <c r="B1571" i="20"/>
  <c r="B1572" i="20"/>
  <c r="B1573" i="20"/>
  <c r="B1574" i="20"/>
  <c r="B1575" i="20"/>
  <c r="B1576" i="20"/>
  <c r="B1577" i="20"/>
  <c r="B1578" i="20"/>
  <c r="B1579" i="20"/>
  <c r="B1580" i="20"/>
  <c r="B1581" i="20"/>
  <c r="B1582" i="20"/>
  <c r="B1583" i="20"/>
  <c r="B1584" i="20"/>
  <c r="B1585" i="20"/>
  <c r="B1586" i="20"/>
  <c r="B1587" i="20"/>
  <c r="B1588" i="20"/>
  <c r="B1589" i="20"/>
  <c r="B1590" i="20"/>
  <c r="B1591" i="20"/>
  <c r="B1592" i="20"/>
  <c r="B1593" i="20"/>
  <c r="B1594" i="20"/>
  <c r="B1595" i="20"/>
  <c r="B1596" i="20"/>
  <c r="B1597" i="20"/>
  <c r="B1598" i="20"/>
  <c r="B1599" i="20"/>
  <c r="B1600" i="20"/>
  <c r="B1601" i="20"/>
  <c r="B1602" i="20"/>
  <c r="B1603" i="20"/>
  <c r="B1604" i="20"/>
  <c r="B1605" i="20"/>
  <c r="B1606" i="20"/>
  <c r="B1607" i="20"/>
  <c r="B1608" i="20"/>
  <c r="B1609" i="20"/>
  <c r="B1610" i="20"/>
  <c r="B1611" i="20"/>
  <c r="B1612" i="20"/>
  <c r="B1613" i="20"/>
  <c r="B1614" i="20"/>
  <c r="B1615" i="20"/>
  <c r="B1616" i="20"/>
  <c r="B1617" i="20"/>
  <c r="B1618" i="20"/>
  <c r="B1619" i="20"/>
  <c r="B1620" i="20"/>
  <c r="B1621" i="20"/>
  <c r="B1622" i="20"/>
  <c r="B1623" i="20"/>
  <c r="B1624" i="20"/>
  <c r="B1625" i="20"/>
  <c r="B1626" i="20"/>
  <c r="B1627" i="20"/>
  <c r="B1628" i="20"/>
  <c r="B1629" i="20"/>
  <c r="B1630" i="20"/>
  <c r="B1631" i="20"/>
  <c r="B1632" i="20"/>
  <c r="B1633" i="20"/>
  <c r="B1634" i="20"/>
  <c r="B1635" i="20"/>
  <c r="B1636" i="20"/>
  <c r="B1637" i="20"/>
  <c r="B1638" i="20"/>
  <c r="B1639" i="20"/>
  <c r="B1640" i="20"/>
  <c r="B1641" i="20"/>
  <c r="B1642" i="20"/>
  <c r="B1643" i="20"/>
  <c r="B1644" i="20"/>
  <c r="B1645" i="20"/>
  <c r="B1646" i="20"/>
  <c r="B1647" i="20"/>
  <c r="B1648" i="20"/>
  <c r="B1649" i="20"/>
  <c r="B1650" i="20"/>
  <c r="B1651" i="20"/>
  <c r="B1652" i="20"/>
  <c r="B1653" i="20"/>
  <c r="B1654" i="20"/>
  <c r="B1655" i="20"/>
  <c r="B1656" i="20"/>
  <c r="B1657" i="20"/>
  <c r="B1658" i="20"/>
  <c r="B1659" i="20"/>
  <c r="B1660" i="20"/>
  <c r="B1661" i="20"/>
  <c r="B1662" i="20"/>
  <c r="B1663" i="20"/>
  <c r="B1664" i="20"/>
  <c r="B1665" i="20"/>
  <c r="B1666" i="20"/>
  <c r="B1667" i="20"/>
  <c r="B1668" i="20"/>
  <c r="B1669" i="20"/>
  <c r="B1670" i="20"/>
  <c r="B1671" i="20"/>
  <c r="B1672" i="20"/>
  <c r="B1673" i="20"/>
  <c r="B1674" i="20"/>
  <c r="B1675" i="20"/>
  <c r="B1676" i="20"/>
  <c r="B1677" i="20"/>
  <c r="B1678" i="20"/>
  <c r="B1679" i="20"/>
  <c r="B1680" i="20"/>
  <c r="B1681" i="20"/>
  <c r="B1682" i="20"/>
  <c r="B1683" i="20"/>
  <c r="B1684" i="20"/>
  <c r="B1685" i="20"/>
  <c r="B1686" i="20"/>
  <c r="B1687" i="20"/>
  <c r="B1688" i="20"/>
  <c r="B1689" i="20"/>
  <c r="B1690" i="20"/>
  <c r="B1691" i="20"/>
  <c r="B1692" i="20"/>
  <c r="B1693" i="20"/>
  <c r="B1694" i="20"/>
  <c r="B1695" i="20"/>
  <c r="B1696" i="20"/>
  <c r="B1697" i="20"/>
  <c r="B1698" i="20"/>
  <c r="B1699" i="20"/>
  <c r="B1700" i="20"/>
  <c r="B1701" i="20"/>
  <c r="B1702" i="20"/>
  <c r="B1703" i="20"/>
  <c r="B1704" i="20"/>
  <c r="B1705" i="20"/>
  <c r="B1706" i="20"/>
  <c r="B1707" i="20"/>
  <c r="B1708" i="20"/>
  <c r="B1709" i="20"/>
  <c r="B1710" i="20"/>
  <c r="B1711" i="20"/>
  <c r="B1712" i="20"/>
  <c r="B1713" i="20"/>
  <c r="B1714" i="20"/>
  <c r="B1715" i="20"/>
  <c r="B1716" i="20"/>
  <c r="B1717" i="20"/>
  <c r="B1718" i="20"/>
  <c r="B1719" i="20"/>
  <c r="B1720" i="20"/>
  <c r="B1721" i="20"/>
  <c r="B1722" i="20"/>
  <c r="B1723" i="20"/>
  <c r="B1724" i="20"/>
  <c r="B1725" i="20"/>
  <c r="B1726" i="20"/>
  <c r="B1727" i="20"/>
  <c r="B1728" i="20"/>
  <c r="B1729" i="20"/>
  <c r="B1730" i="20"/>
  <c r="B1731" i="20"/>
  <c r="B1732" i="20"/>
  <c r="B1733" i="20"/>
  <c r="B1734" i="20"/>
  <c r="B1735" i="20"/>
  <c r="B1736" i="20"/>
  <c r="B1737" i="20"/>
  <c r="B1738" i="20"/>
  <c r="B1739" i="20"/>
  <c r="B1740" i="20"/>
  <c r="B1741" i="20"/>
  <c r="B1742" i="20"/>
  <c r="B1743" i="20"/>
  <c r="B1744" i="20"/>
  <c r="B1745" i="20"/>
  <c r="B1746" i="20"/>
  <c r="B1747" i="20"/>
  <c r="B1748" i="20"/>
  <c r="B1749" i="20"/>
  <c r="B1750" i="20"/>
  <c r="B1751" i="20"/>
  <c r="B1752" i="20"/>
  <c r="B1753" i="20"/>
  <c r="B1754" i="20"/>
  <c r="B1755" i="20"/>
  <c r="B1756" i="20"/>
  <c r="B1757" i="20"/>
  <c r="B1758" i="20"/>
  <c r="B1759" i="20"/>
  <c r="B1760" i="20"/>
  <c r="B1761" i="20"/>
  <c r="B1762" i="20"/>
  <c r="B1763" i="20"/>
  <c r="B1764" i="20"/>
  <c r="B1765" i="20"/>
  <c r="B1766" i="20"/>
  <c r="B1767" i="20"/>
  <c r="B1768" i="20"/>
  <c r="B1769" i="20"/>
  <c r="B1770" i="20"/>
  <c r="B1771" i="20"/>
  <c r="B1772" i="20"/>
  <c r="B1773" i="20"/>
  <c r="B1774" i="20"/>
  <c r="B1775" i="20"/>
  <c r="B1776" i="20"/>
  <c r="B1777" i="20"/>
  <c r="B1778" i="20"/>
  <c r="B1779" i="20"/>
  <c r="B1780" i="20"/>
  <c r="B1781" i="20"/>
  <c r="B1782" i="20"/>
  <c r="B1783" i="20"/>
  <c r="B1784" i="20"/>
  <c r="B1785" i="20"/>
  <c r="B1786" i="20"/>
  <c r="B1787" i="20"/>
  <c r="B1788" i="20"/>
  <c r="B1789" i="20"/>
  <c r="B1790" i="20"/>
  <c r="B1791" i="20"/>
  <c r="B1792" i="20"/>
  <c r="B1793" i="20"/>
  <c r="B1794" i="20"/>
  <c r="B1795" i="20"/>
  <c r="B1796" i="20"/>
  <c r="B1797" i="20"/>
  <c r="B1798" i="20"/>
  <c r="B1799" i="20"/>
  <c r="B1800" i="20"/>
  <c r="B1801" i="20"/>
  <c r="B1802" i="20"/>
  <c r="B1803" i="20"/>
  <c r="B1804" i="20"/>
  <c r="B1805" i="20"/>
  <c r="B1806" i="20"/>
  <c r="B1807" i="20"/>
  <c r="B1808" i="20"/>
  <c r="B1809" i="20"/>
  <c r="B1810" i="20"/>
  <c r="B1811" i="20"/>
  <c r="B1812" i="20"/>
  <c r="B1813" i="20"/>
  <c r="B1814" i="20"/>
  <c r="B1815" i="20"/>
  <c r="B1816" i="20"/>
  <c r="B1817" i="20"/>
  <c r="B1818" i="20"/>
  <c r="B1819" i="20"/>
  <c r="B1820" i="20"/>
  <c r="B1821" i="20"/>
  <c r="B1822" i="20"/>
  <c r="B1823" i="20"/>
  <c r="B1824" i="20"/>
  <c r="B1825" i="20"/>
  <c r="B1826" i="20"/>
  <c r="B1827" i="20"/>
  <c r="B1828" i="20"/>
  <c r="B1829" i="20"/>
  <c r="B1830" i="20"/>
  <c r="B1831" i="20"/>
  <c r="B1832" i="20"/>
  <c r="B1833" i="20"/>
  <c r="B1834" i="20"/>
  <c r="B1835" i="20"/>
  <c r="B1836" i="20"/>
  <c r="B1837" i="20"/>
  <c r="B1838" i="20"/>
  <c r="B1839" i="20"/>
  <c r="B1840" i="20"/>
  <c r="B1841" i="20"/>
  <c r="B1842" i="20"/>
  <c r="B1843" i="20"/>
  <c r="B1844" i="20"/>
  <c r="B1845" i="20"/>
  <c r="B1846" i="20"/>
  <c r="B1847" i="20"/>
  <c r="B1848" i="20"/>
  <c r="B1849" i="20"/>
  <c r="B1850" i="20"/>
  <c r="B1851" i="20"/>
  <c r="B1852" i="20"/>
  <c r="B1853" i="20"/>
  <c r="B1854" i="20"/>
  <c r="B1855" i="20"/>
  <c r="B1856" i="20"/>
  <c r="B1857" i="20"/>
  <c r="B1858" i="20"/>
  <c r="B1859" i="20"/>
  <c r="B1860" i="20"/>
  <c r="B1861" i="20"/>
  <c r="B1862" i="20"/>
  <c r="B1863" i="20"/>
  <c r="B1864" i="20"/>
  <c r="B1865" i="20"/>
  <c r="B1866" i="20"/>
  <c r="B1867" i="20"/>
  <c r="B1868" i="20"/>
  <c r="B1869" i="20"/>
  <c r="B1870" i="20"/>
  <c r="B1871" i="20"/>
  <c r="B1872" i="20"/>
  <c r="B1873" i="20"/>
  <c r="B1874" i="20"/>
  <c r="B1875" i="20"/>
  <c r="B1876" i="20"/>
  <c r="B1877" i="20"/>
  <c r="B1878" i="20"/>
  <c r="B1879" i="20"/>
  <c r="B1880" i="20"/>
  <c r="B1881" i="20"/>
  <c r="B1882" i="20"/>
  <c r="B1883" i="20"/>
  <c r="B1884" i="20"/>
  <c r="B1885" i="20"/>
  <c r="B1886" i="20"/>
  <c r="B1887" i="20"/>
  <c r="B1888" i="20"/>
  <c r="B1889" i="20"/>
  <c r="B1890" i="20"/>
  <c r="B1891" i="20"/>
  <c r="B1892" i="20"/>
  <c r="B1893" i="20"/>
  <c r="B1894" i="20"/>
  <c r="B1895" i="20"/>
  <c r="B1896" i="20"/>
  <c r="B1897" i="20"/>
  <c r="B1898" i="20"/>
  <c r="B1899" i="20"/>
  <c r="B1900" i="20"/>
  <c r="B1901" i="20"/>
  <c r="B1902" i="20"/>
  <c r="B1903" i="20"/>
  <c r="B1904" i="20"/>
  <c r="B1905" i="20"/>
  <c r="B1906" i="20"/>
  <c r="B1907" i="20"/>
  <c r="B1908" i="20"/>
  <c r="B1909" i="20"/>
  <c r="B1910" i="20"/>
  <c r="B1911" i="20"/>
  <c r="B1912" i="20"/>
  <c r="B1913" i="20"/>
  <c r="B1914" i="20"/>
  <c r="B1915" i="20"/>
  <c r="B1916" i="20"/>
  <c r="B1917" i="20"/>
  <c r="B1918" i="20"/>
  <c r="B1919" i="20"/>
  <c r="B1920" i="20"/>
  <c r="B1921" i="20"/>
  <c r="B1922" i="20"/>
  <c r="B1923" i="20"/>
  <c r="B1924" i="20"/>
  <c r="B1925" i="20"/>
  <c r="B1926" i="20"/>
  <c r="B1927" i="20"/>
  <c r="B1928" i="20"/>
  <c r="B1929" i="20"/>
  <c r="B1930" i="20"/>
  <c r="B1931" i="20"/>
  <c r="B1932" i="20"/>
  <c r="B1933" i="20"/>
  <c r="B1934" i="20"/>
  <c r="B1935" i="20"/>
  <c r="B1936" i="20"/>
  <c r="B1937" i="20"/>
  <c r="B1938" i="20"/>
  <c r="B1939" i="20"/>
  <c r="B1940" i="20"/>
  <c r="B1941" i="20"/>
  <c r="B1942" i="20"/>
  <c r="B1943" i="20"/>
  <c r="B1944" i="20"/>
  <c r="B1945" i="20"/>
  <c r="B1946" i="20"/>
  <c r="B1947" i="20"/>
  <c r="B1948" i="20"/>
  <c r="B1949" i="20"/>
  <c r="B1950" i="20"/>
  <c r="B1951" i="20"/>
  <c r="B1952" i="20"/>
  <c r="B1953" i="20"/>
  <c r="B1954" i="20"/>
  <c r="B1955" i="20"/>
  <c r="B1956" i="20"/>
  <c r="B1957" i="20"/>
  <c r="B1958" i="20"/>
  <c r="B1959" i="20"/>
  <c r="B1960" i="20"/>
  <c r="B1961" i="20"/>
  <c r="B1962" i="20"/>
  <c r="B1963" i="20"/>
  <c r="B1964" i="20"/>
  <c r="B1965" i="20"/>
  <c r="B1966" i="20"/>
  <c r="B1967" i="20"/>
  <c r="B1968" i="20"/>
  <c r="B1969" i="20"/>
  <c r="B1970" i="20"/>
  <c r="B1971" i="20"/>
  <c r="B1972" i="20"/>
  <c r="B1973" i="20"/>
  <c r="B1974" i="20"/>
  <c r="B1975" i="20"/>
  <c r="B1976" i="20"/>
  <c r="B1977" i="20"/>
  <c r="B1978" i="20"/>
  <c r="B1979" i="20"/>
  <c r="B1980" i="20"/>
  <c r="B1981" i="20"/>
  <c r="B1982" i="20"/>
  <c r="B1983" i="20"/>
  <c r="B1984" i="20"/>
  <c r="B1985" i="20"/>
  <c r="B1986" i="20"/>
  <c r="B1987" i="20"/>
  <c r="B1988" i="20"/>
  <c r="B1989" i="20"/>
  <c r="B1990" i="20"/>
  <c r="B1991" i="20"/>
  <c r="B1992" i="20"/>
  <c r="B1993" i="20"/>
  <c r="B1994" i="20"/>
  <c r="B1995" i="20"/>
  <c r="B1996" i="20"/>
  <c r="B1997" i="20"/>
  <c r="B1998" i="20"/>
  <c r="B1999" i="20"/>
  <c r="B2000" i="20"/>
  <c r="B2001" i="20"/>
  <c r="B2002" i="20"/>
  <c r="B2003" i="20"/>
  <c r="B2004" i="20"/>
  <c r="B2005" i="20"/>
  <c r="B2006" i="20"/>
  <c r="B2007" i="20"/>
  <c r="B2008" i="20"/>
  <c r="B2009" i="20"/>
  <c r="B2010" i="20"/>
  <c r="B2011" i="20"/>
  <c r="B2012" i="20"/>
  <c r="B2013" i="20"/>
  <c r="B2014" i="20"/>
  <c r="B2015" i="20"/>
  <c r="B2016" i="20"/>
  <c r="B2017" i="20"/>
  <c r="B2018" i="20"/>
  <c r="B2019" i="20"/>
  <c r="B2020" i="20"/>
  <c r="B2021" i="20"/>
  <c r="B2022" i="20"/>
  <c r="B2023" i="20"/>
  <c r="B2024" i="20"/>
  <c r="B2025" i="20"/>
  <c r="B2026" i="20"/>
  <c r="B2027" i="20"/>
  <c r="B2028" i="20"/>
  <c r="B2029" i="20"/>
  <c r="B2030" i="20"/>
  <c r="B2031" i="20"/>
  <c r="B2032" i="20"/>
  <c r="B2033" i="20"/>
  <c r="B2034" i="20"/>
  <c r="B2035" i="20"/>
  <c r="B2036" i="20"/>
  <c r="B2037" i="20"/>
  <c r="B2038" i="20"/>
  <c r="B2039" i="20"/>
  <c r="B2040" i="20"/>
  <c r="B2041" i="20"/>
  <c r="B2042" i="20"/>
  <c r="B2043" i="20"/>
  <c r="B2044" i="20"/>
  <c r="B2045" i="20"/>
  <c r="B2046" i="20"/>
  <c r="B2047" i="20"/>
  <c r="B2048" i="20"/>
  <c r="B2049" i="20"/>
  <c r="B2050" i="20"/>
  <c r="B2051" i="20"/>
  <c r="B2052" i="20"/>
  <c r="B2053" i="20"/>
  <c r="B2054" i="20"/>
  <c r="B2055" i="20"/>
  <c r="B2056" i="20"/>
  <c r="B2057" i="20"/>
  <c r="B2058" i="20"/>
  <c r="B2059" i="20"/>
  <c r="B2060" i="20"/>
  <c r="B2061" i="20"/>
  <c r="B2062" i="20"/>
  <c r="B2063" i="20"/>
  <c r="B2064" i="20"/>
  <c r="B2065" i="20"/>
  <c r="B2066" i="20"/>
  <c r="B2067" i="20"/>
  <c r="B2068" i="20"/>
  <c r="B2069" i="20"/>
  <c r="B2070" i="20"/>
  <c r="B2071" i="20"/>
  <c r="B2072" i="20"/>
  <c r="B2073" i="20"/>
  <c r="B2074" i="20"/>
  <c r="B2075" i="20"/>
  <c r="B2076" i="20"/>
  <c r="B2077" i="20"/>
  <c r="B2078" i="20"/>
  <c r="B2079" i="20"/>
  <c r="B2080" i="20"/>
  <c r="B2081" i="20"/>
  <c r="B2082" i="20"/>
  <c r="B2083" i="20"/>
  <c r="B2084" i="20"/>
  <c r="B2085" i="20"/>
  <c r="B2086" i="20"/>
  <c r="B2087" i="20"/>
  <c r="B2088" i="20"/>
  <c r="B2089" i="20"/>
  <c r="B2090" i="20"/>
  <c r="B2091" i="20"/>
  <c r="B2092" i="20"/>
  <c r="B2093" i="20"/>
  <c r="B2094" i="20"/>
  <c r="B2095" i="20"/>
  <c r="B2096" i="20"/>
  <c r="B2097" i="20"/>
  <c r="B2098" i="20"/>
  <c r="B2099" i="20"/>
  <c r="B2100" i="20"/>
  <c r="B2101" i="20"/>
  <c r="B2102" i="20"/>
  <c r="B2103" i="20"/>
  <c r="B2104" i="20"/>
  <c r="B2105" i="20"/>
  <c r="B2106" i="20"/>
  <c r="B2107" i="20"/>
  <c r="B2108" i="20"/>
  <c r="B2109" i="20"/>
  <c r="B2110" i="20"/>
  <c r="B2111" i="20"/>
  <c r="B2112" i="20"/>
  <c r="B2113" i="20"/>
  <c r="B2114" i="20"/>
  <c r="B2115" i="20"/>
  <c r="B2116" i="20"/>
  <c r="B2117" i="20"/>
  <c r="B2118" i="20"/>
  <c r="B2119" i="20"/>
  <c r="B2120" i="20"/>
  <c r="B2121" i="20"/>
  <c r="B2122" i="20"/>
  <c r="B2123" i="20"/>
  <c r="B2124" i="20"/>
  <c r="B2125" i="20"/>
  <c r="B2126" i="20"/>
  <c r="B2127" i="20"/>
  <c r="B2128" i="20"/>
  <c r="B2129" i="20"/>
  <c r="B2130" i="20"/>
  <c r="B2131" i="20"/>
  <c r="B2132" i="20"/>
  <c r="B2133" i="20"/>
  <c r="B2134" i="20"/>
  <c r="B2135" i="20"/>
  <c r="B2136" i="20"/>
  <c r="B2137" i="20"/>
  <c r="B2138" i="20"/>
  <c r="B2139" i="20"/>
  <c r="B2140" i="20"/>
  <c r="B2141" i="20"/>
  <c r="B2142" i="20"/>
  <c r="B2143" i="20"/>
  <c r="B2144" i="20"/>
  <c r="B2145" i="20"/>
  <c r="B2146" i="20"/>
  <c r="B2147" i="20"/>
  <c r="B2148" i="20"/>
  <c r="B2149" i="20"/>
  <c r="B2150" i="20"/>
  <c r="B2151" i="20"/>
  <c r="B2152" i="20"/>
  <c r="B2153" i="20"/>
  <c r="B2154" i="20"/>
  <c r="B2155" i="20"/>
  <c r="B2156" i="20"/>
  <c r="B2157" i="20"/>
  <c r="B2158" i="20"/>
  <c r="B2159" i="20"/>
  <c r="B2160" i="20"/>
  <c r="B2161" i="20"/>
  <c r="B2162" i="20"/>
  <c r="B2163" i="20"/>
  <c r="B2164" i="20"/>
  <c r="B2165" i="20"/>
  <c r="B2166" i="20"/>
  <c r="B2167" i="20"/>
  <c r="B2168" i="20"/>
  <c r="B2169" i="20"/>
  <c r="B2170" i="20"/>
  <c r="B2171" i="20"/>
  <c r="B2172" i="20"/>
  <c r="B2173" i="20"/>
  <c r="B2174" i="20"/>
  <c r="B2175" i="20"/>
  <c r="B2176" i="20"/>
  <c r="B2177" i="20"/>
  <c r="B2178" i="20"/>
  <c r="B2179" i="20"/>
  <c r="B2180" i="20"/>
  <c r="B2181" i="20"/>
  <c r="B2182" i="20"/>
  <c r="B2183" i="20"/>
  <c r="B2184" i="20"/>
  <c r="B2185" i="20"/>
  <c r="B2186" i="20"/>
  <c r="B2187" i="20"/>
  <c r="B2188" i="20"/>
  <c r="B2189" i="20"/>
  <c r="B2190" i="20"/>
  <c r="B2191" i="20"/>
  <c r="B2192" i="20"/>
  <c r="B2193" i="20"/>
  <c r="B2194" i="20"/>
  <c r="B2195" i="20"/>
  <c r="B2196" i="20"/>
  <c r="B2197" i="20"/>
  <c r="B2198" i="20"/>
  <c r="B2199" i="20"/>
  <c r="B2200" i="20"/>
  <c r="B2201" i="20"/>
  <c r="B2202" i="20"/>
  <c r="B2203" i="20"/>
  <c r="B2204" i="20"/>
  <c r="B2205" i="20"/>
  <c r="B2206" i="20"/>
  <c r="B2207" i="20"/>
  <c r="B2208" i="20"/>
  <c r="B2209" i="20"/>
  <c r="B2210" i="20"/>
  <c r="B2211" i="20"/>
  <c r="B2212" i="20"/>
  <c r="B2213" i="20"/>
  <c r="B2214" i="20"/>
  <c r="B2215" i="20"/>
  <c r="B2216" i="20"/>
  <c r="B2217" i="20"/>
  <c r="B2218" i="20"/>
  <c r="B2219" i="20"/>
  <c r="B2220" i="20"/>
  <c r="B2221" i="20"/>
  <c r="B2222" i="20"/>
  <c r="B2223" i="20"/>
  <c r="B2224" i="20"/>
  <c r="B2225" i="20"/>
  <c r="B2226" i="20"/>
  <c r="B2227" i="20"/>
  <c r="B2228" i="20"/>
  <c r="B2229" i="20"/>
  <c r="B2230" i="20"/>
  <c r="B2231" i="20"/>
  <c r="B2232" i="20"/>
  <c r="B2233" i="20"/>
  <c r="B2234" i="20"/>
  <c r="B2235" i="20"/>
  <c r="B2236" i="20"/>
  <c r="B2237" i="20"/>
  <c r="B2238" i="20"/>
  <c r="B2239" i="20"/>
  <c r="B2240" i="20"/>
  <c r="B2241" i="20"/>
  <c r="B2242" i="20"/>
  <c r="B2243" i="20"/>
  <c r="B2244" i="20"/>
  <c r="B2245" i="20"/>
  <c r="B2246" i="20"/>
  <c r="B2247" i="20"/>
  <c r="B2248" i="20"/>
  <c r="B2249" i="20"/>
  <c r="B2250" i="20"/>
  <c r="B2251" i="20"/>
  <c r="B2252" i="20"/>
  <c r="B2253" i="20"/>
  <c r="B2254" i="20"/>
  <c r="B2255" i="20"/>
  <c r="B2256" i="20"/>
  <c r="B2257" i="20"/>
  <c r="B2258" i="20"/>
  <c r="B2259" i="20"/>
  <c r="B2260" i="20"/>
  <c r="B2261" i="20"/>
  <c r="B2262" i="20"/>
  <c r="B2263" i="20"/>
  <c r="B2264" i="20"/>
  <c r="B2265" i="20"/>
  <c r="B2266" i="20"/>
  <c r="B2267" i="20"/>
  <c r="B2268" i="20"/>
  <c r="B2269" i="20"/>
  <c r="B2270" i="20"/>
  <c r="B2271" i="20"/>
  <c r="B2272" i="20"/>
  <c r="B2273" i="20"/>
  <c r="B2274" i="20"/>
  <c r="B2275" i="20"/>
  <c r="B2276" i="20"/>
  <c r="B2277" i="20"/>
  <c r="B2278" i="20"/>
  <c r="B2279" i="20"/>
  <c r="B2280" i="20"/>
  <c r="B2281" i="20"/>
  <c r="B2282" i="20"/>
  <c r="B2283" i="20"/>
  <c r="B2284" i="20"/>
  <c r="B2285" i="20"/>
  <c r="B2286" i="20"/>
  <c r="B2287" i="20"/>
  <c r="B2288" i="20"/>
  <c r="B2289" i="20"/>
  <c r="B2290" i="20"/>
  <c r="B2291" i="20"/>
  <c r="B2292" i="20"/>
  <c r="B2293" i="20"/>
  <c r="B2294" i="20"/>
  <c r="B2295" i="20"/>
  <c r="B2296" i="20"/>
  <c r="B2297" i="20"/>
  <c r="B2298" i="20"/>
  <c r="B2299" i="20"/>
  <c r="B2300" i="20"/>
  <c r="B2301" i="20"/>
  <c r="B2302" i="20"/>
  <c r="B2303" i="20"/>
  <c r="B2304" i="20"/>
  <c r="B2305" i="20"/>
  <c r="B2306" i="20"/>
  <c r="B2307" i="20"/>
  <c r="B2308" i="20"/>
  <c r="B2309" i="20"/>
  <c r="B2310" i="20"/>
  <c r="B2311" i="20"/>
  <c r="B2312" i="20"/>
  <c r="B2313" i="20"/>
  <c r="B2314" i="20"/>
  <c r="B2315" i="20"/>
  <c r="B2316" i="20"/>
  <c r="B2317" i="20"/>
  <c r="B2318" i="20"/>
  <c r="B2319" i="20"/>
  <c r="B2320" i="20"/>
  <c r="B2321" i="20"/>
  <c r="B2322" i="20"/>
  <c r="B2323" i="20"/>
  <c r="B2324" i="20"/>
  <c r="B2325" i="20"/>
  <c r="B2326" i="20"/>
  <c r="B2327" i="20"/>
  <c r="B2328" i="20"/>
  <c r="B2329" i="20"/>
  <c r="B2330" i="20"/>
  <c r="B2331" i="20"/>
  <c r="B2332" i="20"/>
  <c r="B2333" i="20"/>
  <c r="B2334" i="20"/>
  <c r="B2335" i="20"/>
  <c r="B2336" i="20"/>
  <c r="A2" i="11" a="1"/>
  <c r="A2" i="11" s="1"/>
  <c r="Q1172" i="11"/>
  <c r="Q1173" i="11"/>
  <c r="Q1174" i="11"/>
  <c r="Q1175" i="11"/>
  <c r="Q1176" i="11"/>
  <c r="Q1177" i="11"/>
  <c r="Q1178" i="11"/>
  <c r="Q1179" i="11"/>
  <c r="Q1180" i="11"/>
  <c r="Q1181" i="11"/>
  <c r="Q1182" i="11"/>
  <c r="Q1183" i="11"/>
  <c r="Q1184" i="11"/>
  <c r="Q1185" i="11"/>
  <c r="Q1186" i="11"/>
  <c r="Q1187" i="11"/>
  <c r="Q1188" i="11"/>
  <c r="Q1189" i="11"/>
  <c r="Q1190" i="11"/>
  <c r="Q1191" i="11"/>
  <c r="Q1192" i="11"/>
  <c r="Q1193" i="11"/>
  <c r="Q1194" i="11"/>
  <c r="Q1195" i="11"/>
  <c r="Q1196" i="11"/>
  <c r="Q1197" i="11"/>
  <c r="Q1198" i="11"/>
  <c r="Q1199" i="11"/>
  <c r="Q1200" i="11"/>
  <c r="Q1201" i="11"/>
  <c r="Q1202" i="11"/>
  <c r="Q1203" i="11"/>
  <c r="Q1204" i="11"/>
  <c r="Q1205" i="11"/>
  <c r="Q1206" i="11"/>
  <c r="Q1207" i="11"/>
  <c r="Q1208" i="11"/>
  <c r="Q1209" i="11"/>
  <c r="Q1210" i="11"/>
  <c r="Q1211" i="11"/>
  <c r="Q1212" i="11"/>
  <c r="Q1213" i="11"/>
  <c r="Q1214" i="11"/>
  <c r="Q1215" i="11"/>
  <c r="Q1216" i="11"/>
  <c r="Q1217" i="11"/>
  <c r="Q1218" i="11"/>
  <c r="Q1219" i="11"/>
  <c r="Q1220" i="11"/>
  <c r="Q1221" i="11"/>
  <c r="Q1222" i="11"/>
  <c r="Q1223" i="11"/>
  <c r="Q1224" i="11"/>
  <c r="Q1225" i="11"/>
  <c r="Q1226" i="11"/>
  <c r="Q1227" i="11"/>
  <c r="Q1228" i="11"/>
  <c r="Q1229" i="11"/>
  <c r="Q1230" i="11"/>
  <c r="Q1231" i="11"/>
  <c r="Q1232" i="11"/>
  <c r="Q1233" i="11"/>
  <c r="Q1234" i="11"/>
  <c r="Q1235" i="11"/>
  <c r="Q1236" i="11"/>
  <c r="Q1237" i="11"/>
  <c r="Q1238" i="11"/>
  <c r="Q1239" i="11"/>
  <c r="Q1240" i="11"/>
  <c r="Q1241" i="11"/>
  <c r="Q1242" i="11"/>
  <c r="Q1243" i="11"/>
  <c r="Q1244" i="11"/>
  <c r="Q1245" i="11"/>
  <c r="Q1246" i="11"/>
  <c r="Q1247" i="11"/>
  <c r="Q1248" i="11"/>
  <c r="Q1249" i="11"/>
  <c r="Q1250" i="11"/>
  <c r="Q1251" i="11"/>
  <c r="Q1252" i="11"/>
  <c r="Q1253" i="11"/>
  <c r="Q1254" i="11"/>
  <c r="Q1255" i="11"/>
  <c r="Q1256" i="11"/>
  <c r="Q1257" i="11"/>
  <c r="Q1258" i="11"/>
  <c r="Q1259" i="11"/>
  <c r="Q1260" i="11"/>
  <c r="Q1261" i="11"/>
  <c r="Q1262" i="11"/>
  <c r="Q1263" i="11"/>
  <c r="Q1264" i="11"/>
  <c r="Q1265" i="11"/>
  <c r="Q1266" i="11"/>
  <c r="Q1267" i="11"/>
  <c r="Q1268" i="11"/>
  <c r="Q1269" i="11"/>
  <c r="Q1270" i="11"/>
  <c r="Q1271" i="11"/>
  <c r="Q1272" i="11"/>
  <c r="Q1273" i="11"/>
  <c r="Q1274" i="11"/>
  <c r="Q1275" i="11"/>
  <c r="Q1276" i="11"/>
  <c r="Q1277" i="11"/>
  <c r="Q1278" i="11"/>
  <c r="Q1279" i="11"/>
  <c r="Q1280" i="11"/>
  <c r="Q1281" i="11"/>
  <c r="Q1282" i="11"/>
  <c r="Q1283" i="11"/>
  <c r="Q1284" i="11"/>
  <c r="Q1285" i="11"/>
  <c r="Q1286" i="11"/>
  <c r="Q1287" i="11"/>
  <c r="Q1288" i="11"/>
  <c r="Q1289" i="11"/>
  <c r="Q1290" i="11"/>
  <c r="Q1291" i="11"/>
  <c r="Q1292" i="11"/>
  <c r="Q1293" i="11"/>
  <c r="Q1294" i="11"/>
  <c r="Q1295" i="11"/>
  <c r="Q1296" i="11"/>
  <c r="Q1297" i="11"/>
  <c r="Q1298" i="11"/>
  <c r="Q1299" i="11"/>
  <c r="Q1300" i="11"/>
  <c r="Q1301" i="11"/>
  <c r="Q1302" i="11"/>
  <c r="Q1303" i="11"/>
  <c r="Q1304" i="11"/>
  <c r="Q1305" i="11"/>
  <c r="Q1306" i="11"/>
  <c r="Q1307" i="11"/>
  <c r="Q1308" i="11"/>
  <c r="Q1309" i="11"/>
  <c r="Q1310" i="11"/>
  <c r="Q1311" i="11"/>
  <c r="Q1312" i="11"/>
  <c r="Q1313" i="11"/>
  <c r="Q1314" i="11"/>
  <c r="Q1315" i="11"/>
  <c r="Q1316" i="11"/>
  <c r="Q1317" i="11"/>
  <c r="Q1318" i="11"/>
  <c r="Q1319" i="11"/>
  <c r="Q1320" i="11"/>
  <c r="Q1321" i="11"/>
  <c r="Q1322" i="11"/>
  <c r="Q1323" i="11"/>
  <c r="Q1324" i="11"/>
  <c r="Q1325" i="11"/>
  <c r="Q1326" i="11"/>
  <c r="Q1327" i="11"/>
  <c r="Q1328" i="11"/>
  <c r="Q1329" i="11"/>
  <c r="Q1330" i="11"/>
  <c r="Q1331" i="11"/>
  <c r="Q1332" i="11"/>
  <c r="Q1333" i="11"/>
  <c r="Q1334" i="11"/>
  <c r="Q1335" i="11"/>
  <c r="Q1336" i="11"/>
  <c r="Q1337" i="11"/>
  <c r="Q1338" i="11"/>
  <c r="Q1339" i="11"/>
  <c r="Q1340" i="11"/>
  <c r="Q1341" i="11"/>
  <c r="Q1342" i="11"/>
  <c r="Q1343" i="11"/>
  <c r="Q1344" i="11"/>
  <c r="Q1345" i="11"/>
  <c r="Q1346" i="11"/>
  <c r="Q1347" i="11"/>
  <c r="Q1348" i="11"/>
  <c r="Q1349" i="11"/>
  <c r="Q1350" i="11"/>
  <c r="Q1351" i="11"/>
  <c r="Q1352" i="11"/>
  <c r="Q1353" i="11"/>
  <c r="Q1354" i="11"/>
  <c r="Q1355" i="11"/>
  <c r="Q1356" i="11"/>
  <c r="Q1357" i="11"/>
  <c r="Q1358" i="11"/>
  <c r="Q1359" i="11"/>
  <c r="Q1360" i="11"/>
  <c r="Q1361" i="11"/>
  <c r="Q1362" i="11"/>
  <c r="Q1363" i="11"/>
  <c r="Q1364" i="11"/>
  <c r="Q1365" i="11"/>
  <c r="Q1366" i="11"/>
  <c r="Q1367" i="11"/>
  <c r="Q1368" i="11"/>
  <c r="Q1369" i="11"/>
  <c r="Q1370" i="11"/>
  <c r="Q1371" i="11"/>
  <c r="Q1372" i="11"/>
  <c r="Q1373" i="11"/>
  <c r="Q1374" i="11"/>
  <c r="Q1375" i="11"/>
  <c r="Q1376" i="11"/>
  <c r="Q1377" i="11"/>
  <c r="Q1378" i="11"/>
  <c r="Q1379" i="11"/>
  <c r="Q1380" i="11"/>
  <c r="Q1381" i="11"/>
  <c r="Q1382" i="11"/>
  <c r="Q1383" i="11"/>
  <c r="Q1384" i="11"/>
  <c r="Q1385" i="11"/>
  <c r="Q1386" i="11"/>
  <c r="Q1387" i="11"/>
  <c r="Q1388" i="11"/>
  <c r="Q1389" i="11"/>
  <c r="Q1390" i="11"/>
  <c r="Q1391" i="11"/>
  <c r="Q1392" i="11"/>
  <c r="Q1393" i="11"/>
  <c r="Q1394" i="11"/>
  <c r="Q1395" i="11"/>
  <c r="Q1396" i="11"/>
  <c r="Q1397" i="11"/>
  <c r="Q1398" i="11"/>
  <c r="Q1399" i="11"/>
  <c r="Q1400" i="11"/>
  <c r="Q1401" i="11"/>
  <c r="Q1402" i="11"/>
  <c r="Q1403" i="11"/>
  <c r="Q1404" i="11"/>
  <c r="Q1405" i="11"/>
  <c r="Q1406" i="11"/>
  <c r="Q1407" i="11"/>
  <c r="Q1408" i="11"/>
  <c r="Q1409" i="11"/>
  <c r="Q1410" i="11"/>
  <c r="Q1411" i="11"/>
  <c r="Q1412" i="11"/>
  <c r="Q1413" i="11"/>
  <c r="Q1414" i="11"/>
  <c r="Q1415" i="11"/>
  <c r="Q1416" i="11"/>
  <c r="Q1417" i="11"/>
  <c r="Q1418" i="11"/>
  <c r="Q1419" i="11"/>
  <c r="Q1420" i="11"/>
  <c r="Q1421" i="11"/>
  <c r="Q1422" i="11"/>
  <c r="Q1423" i="11"/>
  <c r="Q1424" i="11"/>
  <c r="Q1425" i="11"/>
  <c r="Q1426" i="11"/>
  <c r="Q1427" i="11"/>
  <c r="Q1428" i="11"/>
  <c r="Q1429" i="11"/>
  <c r="Q1430" i="11"/>
  <c r="Q1431" i="11"/>
  <c r="Q1432" i="11"/>
  <c r="Q1433" i="11"/>
  <c r="Q1434" i="11"/>
  <c r="Q1435" i="11"/>
  <c r="Q1436" i="11"/>
  <c r="Q1437" i="11"/>
  <c r="Q1438" i="11"/>
  <c r="Q1439" i="11"/>
  <c r="Q1440" i="11"/>
  <c r="Q1441" i="11"/>
  <c r="Q1442" i="11"/>
  <c r="Q1443" i="11"/>
  <c r="Q1444" i="11"/>
  <c r="Q1445" i="11"/>
  <c r="Q1446" i="11"/>
  <c r="Q1447" i="11"/>
  <c r="Q1448" i="11"/>
  <c r="Q1449" i="11"/>
  <c r="Q1450" i="11"/>
  <c r="Q1451" i="11"/>
  <c r="Q1452" i="11"/>
  <c r="Q1453" i="11"/>
  <c r="Q1454" i="11"/>
  <c r="Q1455" i="11"/>
  <c r="Q1456" i="11"/>
  <c r="Q1457" i="11"/>
  <c r="Q1458" i="11"/>
  <c r="Q1459" i="11"/>
  <c r="Q1460" i="11"/>
  <c r="Q1461" i="11"/>
  <c r="Q1462" i="11"/>
  <c r="Q1463" i="11"/>
  <c r="Q1464" i="11"/>
  <c r="Q1465" i="11"/>
  <c r="Q1466" i="11"/>
  <c r="Q1467" i="11"/>
  <c r="Q1468" i="11"/>
  <c r="Q1469" i="11"/>
  <c r="Q1470" i="11"/>
  <c r="Q1471" i="11"/>
  <c r="Q1472" i="11"/>
  <c r="Q1473" i="11"/>
  <c r="Q1474" i="11"/>
  <c r="Q1475" i="11"/>
  <c r="Q1476" i="11"/>
  <c r="Q1477" i="11"/>
  <c r="Q1478" i="11"/>
  <c r="Q1479" i="11"/>
  <c r="Q1480" i="11"/>
  <c r="Q1481" i="11"/>
  <c r="Q1482" i="11"/>
  <c r="Q1483" i="11"/>
  <c r="Q1484" i="11"/>
  <c r="Q1485" i="11"/>
  <c r="Q1486" i="11"/>
  <c r="Q1487" i="11"/>
  <c r="Q1488" i="11"/>
  <c r="Q1489" i="11"/>
  <c r="Q1490" i="11"/>
  <c r="Q1491" i="11"/>
  <c r="Q1492" i="11"/>
  <c r="Q1493" i="11"/>
  <c r="Q1494" i="11"/>
  <c r="Q1495" i="11"/>
  <c r="Q1496" i="11"/>
  <c r="Q1497" i="11"/>
  <c r="Q1498" i="11"/>
  <c r="Q1499" i="11"/>
  <c r="Q1500" i="11"/>
  <c r="Q1501" i="11"/>
  <c r="Q1502" i="11"/>
  <c r="Q1503" i="11"/>
  <c r="Q1504" i="11"/>
  <c r="Q1505" i="11"/>
  <c r="Q1506" i="11"/>
  <c r="Q1507" i="11"/>
  <c r="Q1508" i="11"/>
  <c r="Q1509" i="11"/>
  <c r="Q1510" i="11"/>
  <c r="Q1511" i="11"/>
  <c r="Q1512" i="11"/>
  <c r="Q1513" i="11"/>
  <c r="Q1514" i="11"/>
  <c r="Q1515" i="11"/>
  <c r="Q1516" i="11"/>
  <c r="Q1517" i="11"/>
  <c r="Q1518" i="11"/>
  <c r="Q1519" i="11"/>
  <c r="Q1520" i="11"/>
  <c r="Q1521" i="11"/>
  <c r="Q1522" i="11"/>
  <c r="Q1523" i="11"/>
  <c r="Q1524" i="11"/>
  <c r="Q1525" i="11"/>
  <c r="Q1526" i="11"/>
  <c r="Q1527" i="11"/>
  <c r="Q1528" i="11"/>
  <c r="Q1529" i="11"/>
  <c r="Q1530" i="11"/>
  <c r="Q1531" i="11"/>
  <c r="Q1532" i="11"/>
  <c r="Q1533" i="11"/>
  <c r="Q1534" i="11"/>
  <c r="Q1535" i="11"/>
  <c r="Q1536" i="11"/>
  <c r="Q1537" i="11"/>
  <c r="Q1538" i="11"/>
  <c r="Q1539" i="11"/>
  <c r="Q1540" i="11"/>
  <c r="Q1541" i="11"/>
  <c r="Q1542" i="11"/>
  <c r="Q1543" i="11"/>
  <c r="Q1544" i="11"/>
  <c r="Q1545" i="11"/>
  <c r="Q1546" i="11"/>
  <c r="Q1547" i="11"/>
  <c r="Q1548" i="11"/>
  <c r="Q1549" i="11"/>
  <c r="Q1550" i="11"/>
  <c r="Q1551" i="11"/>
  <c r="Q1552" i="11"/>
  <c r="Q1553" i="11"/>
  <c r="Q1554" i="11"/>
  <c r="Q1555" i="11"/>
  <c r="Q1556" i="11"/>
  <c r="Q1557" i="11"/>
  <c r="Q1558" i="11"/>
  <c r="Q1559" i="11"/>
  <c r="Q1560" i="11"/>
  <c r="Q1561" i="11"/>
  <c r="Q1562" i="11"/>
  <c r="Q1563" i="11"/>
  <c r="Q1564" i="11"/>
  <c r="Q1565" i="11"/>
  <c r="Q1566" i="11"/>
  <c r="Q1567" i="11"/>
  <c r="Q1568" i="11"/>
  <c r="Q1569" i="11"/>
  <c r="Q1570" i="11"/>
  <c r="Q1571" i="11"/>
  <c r="Q1572" i="11"/>
  <c r="Q1573" i="11"/>
  <c r="Q1574" i="11"/>
  <c r="Q1575" i="11"/>
  <c r="Q1576" i="11"/>
  <c r="Q1577" i="11"/>
  <c r="Q1578" i="11"/>
  <c r="Q1579" i="11"/>
  <c r="Q1580" i="11"/>
  <c r="Q1581" i="11"/>
  <c r="Q1582" i="11"/>
  <c r="Q1583" i="11"/>
  <c r="Q1584" i="11"/>
  <c r="Q1585" i="11"/>
  <c r="Q1586" i="11"/>
  <c r="Q1587" i="11"/>
  <c r="Q1588" i="11"/>
  <c r="Q1589" i="11"/>
  <c r="Q1590" i="11"/>
  <c r="Q1591" i="11"/>
  <c r="Q1592" i="11"/>
  <c r="Q1593" i="11"/>
  <c r="Q1594" i="11"/>
  <c r="Q1595" i="11"/>
  <c r="Q1596" i="11"/>
  <c r="Q1597" i="11"/>
  <c r="Q1598" i="11"/>
  <c r="Q1599" i="11"/>
  <c r="Q1600" i="11"/>
  <c r="Q1601" i="11"/>
  <c r="Q1602" i="11"/>
  <c r="Q1603" i="11"/>
  <c r="Q1604" i="11"/>
  <c r="Q1605" i="11"/>
  <c r="Q1606" i="11"/>
  <c r="Q1607" i="11"/>
  <c r="Q1608" i="11"/>
  <c r="Q1609" i="11"/>
  <c r="Q1610" i="11"/>
  <c r="Q1611" i="11"/>
  <c r="Q1612" i="11"/>
  <c r="Q1613" i="11"/>
  <c r="Q1614" i="11"/>
  <c r="Q1615" i="11"/>
  <c r="Q1616" i="11"/>
  <c r="Q1617" i="11"/>
  <c r="Q1618" i="11"/>
  <c r="Q1619" i="11"/>
  <c r="Q1620" i="11"/>
  <c r="Q1621" i="11"/>
  <c r="Q1622" i="11"/>
  <c r="Q1623" i="11"/>
  <c r="Q1624" i="11"/>
  <c r="Q1625" i="11"/>
  <c r="Q1626" i="11"/>
  <c r="Q1627" i="11"/>
  <c r="Q1628" i="11"/>
  <c r="Q1629" i="11"/>
  <c r="Q1630" i="11"/>
  <c r="Q1631" i="11"/>
  <c r="Q1632" i="11"/>
  <c r="Q1633" i="11"/>
  <c r="Q1634" i="11"/>
  <c r="Q1635" i="11"/>
  <c r="Q1636" i="11"/>
  <c r="Q1637" i="11"/>
  <c r="Q1638" i="11"/>
  <c r="Q1639" i="11"/>
  <c r="Q1640" i="11"/>
  <c r="Q1641" i="11"/>
  <c r="Q1642" i="11"/>
  <c r="Q1643" i="11"/>
  <c r="Q1644" i="11"/>
  <c r="Q1645" i="11"/>
  <c r="Q1646" i="11"/>
  <c r="Q1647" i="11"/>
  <c r="Q1648" i="11"/>
  <c r="Q1649" i="11"/>
  <c r="Q1650" i="11"/>
  <c r="Q1651" i="11"/>
  <c r="Q1652" i="11"/>
  <c r="Q1653" i="11"/>
  <c r="Q1654" i="11"/>
  <c r="Q1655" i="11"/>
  <c r="Q1656" i="11"/>
  <c r="Q1657" i="11"/>
  <c r="Q1658" i="11"/>
  <c r="Q1659" i="11"/>
  <c r="Q1660" i="11"/>
  <c r="Q1661" i="11"/>
  <c r="Q1662" i="11"/>
  <c r="Q1663" i="11"/>
  <c r="Q1664" i="11"/>
  <c r="Q1665" i="11"/>
  <c r="Q1666" i="11"/>
  <c r="Q1667" i="11"/>
  <c r="Q1668" i="11"/>
  <c r="Q1669" i="11"/>
  <c r="Q1670" i="11"/>
  <c r="Q1671" i="11"/>
  <c r="Q1672" i="11"/>
  <c r="Q1673" i="11"/>
  <c r="Q1674" i="11"/>
  <c r="Q1675" i="11"/>
  <c r="Q1676" i="11"/>
  <c r="Q1677" i="11"/>
  <c r="Q1678" i="11"/>
  <c r="Q1679" i="11"/>
  <c r="Q1680" i="11"/>
  <c r="Q1681" i="11"/>
  <c r="Q1682" i="11"/>
  <c r="Q1683" i="11"/>
  <c r="Q1684" i="11"/>
  <c r="Q1685" i="11"/>
  <c r="Q1686" i="11"/>
  <c r="Q1687" i="11"/>
  <c r="Q1688" i="11"/>
  <c r="Q1689" i="11"/>
  <c r="Q1690" i="11"/>
  <c r="Q1691" i="11"/>
  <c r="Q1692" i="11"/>
  <c r="Q1693" i="11"/>
  <c r="Q1694" i="11"/>
  <c r="Q1695" i="11"/>
  <c r="Q1696" i="11"/>
  <c r="Q1697" i="11"/>
  <c r="Q1698" i="11"/>
  <c r="Q1699" i="11"/>
  <c r="Q1700" i="11"/>
  <c r="Q1701" i="11"/>
  <c r="Q1702" i="11"/>
  <c r="Q1703" i="11"/>
  <c r="Q1704" i="11"/>
  <c r="Q1705" i="11"/>
  <c r="Q1706" i="11"/>
  <c r="Q1707" i="11"/>
  <c r="Q1708" i="11"/>
  <c r="Q1709" i="11"/>
  <c r="Q1710" i="11"/>
  <c r="Q1711" i="11"/>
  <c r="Q1712" i="11"/>
  <c r="Q1713" i="11"/>
  <c r="Q1714" i="11"/>
  <c r="Q1715" i="11"/>
  <c r="Q1716" i="11"/>
  <c r="Q1717" i="11"/>
  <c r="Q1718" i="11"/>
  <c r="Q1719" i="11"/>
  <c r="Q1720" i="11"/>
  <c r="Q1721" i="11"/>
  <c r="Q1722" i="11"/>
  <c r="Q1723" i="11"/>
  <c r="Q1724" i="11"/>
  <c r="Q1725" i="11"/>
  <c r="Q1726" i="11"/>
  <c r="Q1727" i="11"/>
  <c r="Q1728" i="11"/>
  <c r="Q1729" i="11"/>
  <c r="Q1730" i="11"/>
  <c r="Q1731" i="11"/>
  <c r="Q1732" i="11"/>
  <c r="Q1733" i="11"/>
  <c r="Q1734" i="11"/>
  <c r="Q1735" i="11"/>
  <c r="Q1736" i="11"/>
  <c r="Q1737" i="11"/>
  <c r="Q1738" i="11"/>
  <c r="Q1739" i="11"/>
  <c r="Q1740" i="11"/>
  <c r="Q1741" i="11"/>
  <c r="Q1742" i="11"/>
  <c r="Q1743" i="11"/>
  <c r="Q1744" i="11"/>
  <c r="Q1745" i="11"/>
  <c r="Q1746" i="11"/>
  <c r="Q1747" i="11"/>
  <c r="Q1748" i="11"/>
  <c r="Q1749" i="11"/>
  <c r="Q1750" i="11"/>
  <c r="Q1751" i="11"/>
  <c r="Q1752" i="11"/>
  <c r="Q1753" i="11"/>
  <c r="Q1754" i="11"/>
  <c r="Q1755" i="11"/>
  <c r="Q1756" i="11"/>
  <c r="Q1757" i="11"/>
  <c r="Q1758" i="11"/>
  <c r="Q1759" i="11"/>
  <c r="Q1760" i="11"/>
  <c r="Q1761" i="11"/>
  <c r="Q1762" i="11"/>
  <c r="Q1763" i="11"/>
  <c r="Q1764" i="11"/>
  <c r="Q1765" i="11"/>
  <c r="Q1766" i="11"/>
  <c r="Q1767" i="11"/>
  <c r="Q1768" i="11"/>
  <c r="Q1769" i="11"/>
  <c r="Q1770" i="11"/>
  <c r="Q1771" i="11"/>
  <c r="Q1772" i="11"/>
  <c r="Q1773" i="11"/>
  <c r="Q1774" i="11"/>
  <c r="Q1775" i="11"/>
  <c r="Q1776" i="11"/>
  <c r="Q1777" i="11"/>
  <c r="Q1778" i="11"/>
  <c r="Q1779" i="11"/>
  <c r="Q1780" i="11"/>
  <c r="Q1781" i="11"/>
  <c r="Q1782" i="11"/>
  <c r="Q1783" i="11"/>
  <c r="Q1784" i="11"/>
  <c r="Q1785" i="11"/>
  <c r="Q1786" i="11"/>
  <c r="Q1787" i="11"/>
  <c r="Q1788" i="11"/>
  <c r="Q1789" i="11"/>
  <c r="Q1790" i="11"/>
  <c r="Q1791" i="11"/>
  <c r="Q1792" i="11"/>
  <c r="Q1793" i="11"/>
  <c r="Q1794" i="11"/>
  <c r="Q1795" i="11"/>
  <c r="Q1796" i="11"/>
  <c r="Q1797" i="11"/>
  <c r="Q1798" i="11"/>
  <c r="Q1799" i="11"/>
  <c r="Q1800" i="11"/>
  <c r="Q1801" i="11"/>
  <c r="Q1802" i="11"/>
  <c r="Q1803" i="11"/>
  <c r="Q1804" i="11"/>
  <c r="Q1805" i="11"/>
  <c r="Q1806" i="11"/>
  <c r="Q1807" i="11"/>
  <c r="Q1808" i="11"/>
  <c r="Q1809" i="11"/>
  <c r="Q1810" i="11"/>
  <c r="Q1811" i="11"/>
  <c r="Q1812" i="11"/>
  <c r="Q1813" i="11"/>
  <c r="Q1814" i="11"/>
  <c r="Q1815" i="11"/>
  <c r="Q1816" i="11"/>
  <c r="Q1817" i="11"/>
  <c r="Q1818" i="11"/>
  <c r="Q1819" i="11"/>
  <c r="Q1820" i="11"/>
  <c r="Q1821" i="11"/>
  <c r="Q1822" i="11"/>
  <c r="Q1823" i="11"/>
  <c r="Q1824" i="11"/>
  <c r="Q1825" i="11"/>
  <c r="Q1826" i="11"/>
  <c r="Q1827" i="11"/>
  <c r="Q1828" i="11"/>
  <c r="Q1829" i="11"/>
  <c r="Q1830" i="11"/>
  <c r="Q1831" i="11"/>
  <c r="Q1832" i="11"/>
  <c r="Q1833" i="11"/>
  <c r="Q1834" i="11"/>
  <c r="Q1835" i="11"/>
  <c r="Q1836" i="11"/>
  <c r="Q1837" i="11"/>
  <c r="Q1838" i="11"/>
  <c r="Q1839" i="11"/>
  <c r="Q1840" i="11"/>
  <c r="Q1841" i="11"/>
  <c r="Q1842" i="11"/>
  <c r="Q1843" i="11"/>
  <c r="Q1844" i="11"/>
  <c r="Q1845" i="11"/>
  <c r="Q1846" i="11"/>
  <c r="Q1847" i="11"/>
  <c r="Q1848" i="11"/>
  <c r="Q1849" i="11"/>
  <c r="Q1850" i="11"/>
  <c r="Q1851" i="11"/>
  <c r="Q1852" i="11"/>
  <c r="Q1853" i="11"/>
  <c r="Q1854" i="11"/>
  <c r="Q1855" i="11"/>
  <c r="Q1856" i="11"/>
  <c r="Q1857" i="11"/>
  <c r="Q1858" i="11"/>
  <c r="Q1859" i="11"/>
  <c r="Q1860" i="11"/>
  <c r="Q1861" i="11"/>
  <c r="Q1862" i="11"/>
  <c r="Q1863" i="11"/>
  <c r="Q1864" i="11"/>
  <c r="Q1865" i="11"/>
  <c r="Q1866" i="11"/>
  <c r="Q1867" i="11"/>
  <c r="Q1868" i="11"/>
  <c r="Q1869" i="11"/>
  <c r="Q1870" i="11"/>
  <c r="Q1871" i="11"/>
  <c r="Q1872" i="11"/>
  <c r="Q1873" i="11"/>
  <c r="Q1874" i="11"/>
  <c r="Q1875" i="11"/>
  <c r="Q1876" i="11"/>
  <c r="Q1877" i="11"/>
  <c r="Q1878" i="11"/>
  <c r="Q1879" i="11"/>
  <c r="Q1880" i="11"/>
  <c r="Q1881" i="11"/>
  <c r="Q1882" i="11"/>
  <c r="Q1883" i="11"/>
  <c r="Q1884" i="11"/>
  <c r="Q1885" i="11"/>
  <c r="Q1886" i="11"/>
  <c r="Q1887" i="11"/>
  <c r="Q1888" i="11"/>
  <c r="Q1889" i="11"/>
  <c r="Q1890" i="11"/>
  <c r="Q1891" i="11"/>
  <c r="Q1892" i="11"/>
  <c r="Q1893" i="11"/>
  <c r="Q1894" i="11"/>
  <c r="Q1895" i="11"/>
  <c r="Q1896" i="11"/>
  <c r="Q1897" i="11"/>
  <c r="Q1898" i="11"/>
  <c r="Q1899" i="11"/>
  <c r="Q1900" i="11"/>
  <c r="Q1901" i="11"/>
  <c r="Q1902" i="11"/>
  <c r="Q1903" i="11"/>
  <c r="Q1904" i="11"/>
  <c r="Q1905" i="11"/>
  <c r="Q1906" i="11"/>
  <c r="Q1907" i="11"/>
  <c r="Q1908" i="11"/>
  <c r="Q1909" i="11"/>
  <c r="Q1910" i="11"/>
  <c r="Q1911" i="11"/>
  <c r="Q1912" i="11"/>
  <c r="Q1913" i="11"/>
  <c r="Q1914" i="11"/>
  <c r="Q1915" i="11"/>
  <c r="Q1916" i="11"/>
  <c r="Q1917" i="11"/>
  <c r="Q1918" i="11"/>
  <c r="Q1919" i="11"/>
  <c r="Q1920" i="11"/>
  <c r="Q1921" i="11"/>
  <c r="Q1922" i="11"/>
  <c r="Q1923" i="11"/>
  <c r="Q1924" i="11"/>
  <c r="Q1925" i="11"/>
  <c r="Q1926" i="11"/>
  <c r="Q1927" i="11"/>
  <c r="Q1928" i="11"/>
  <c r="Q1929" i="11"/>
  <c r="Q1930" i="11"/>
  <c r="Q1931" i="11"/>
  <c r="Q1932" i="11"/>
  <c r="Q1933" i="11"/>
  <c r="Q1934" i="11"/>
  <c r="Q1935" i="11"/>
  <c r="Q1936" i="11"/>
  <c r="Q1937" i="11"/>
  <c r="Q1938" i="11"/>
  <c r="Q1939" i="11"/>
  <c r="Q1940" i="11"/>
  <c r="Q1941" i="11"/>
  <c r="Q1942" i="11"/>
  <c r="Q1943" i="11"/>
  <c r="Q1944" i="11"/>
  <c r="Q1945" i="11"/>
  <c r="Q1946" i="11"/>
  <c r="Q1947" i="11"/>
  <c r="Q1948" i="11"/>
  <c r="Q1949" i="11"/>
  <c r="Q1950" i="11"/>
  <c r="Q1951" i="11"/>
  <c r="Q1952" i="11"/>
  <c r="Q1953" i="11"/>
  <c r="Q1954" i="11"/>
  <c r="Q1955" i="11"/>
  <c r="Q1956" i="11"/>
  <c r="Q1957" i="11"/>
  <c r="Q1958" i="11"/>
  <c r="Q1959" i="11"/>
  <c r="Q1960" i="11"/>
  <c r="Q1961" i="11"/>
  <c r="Q1962" i="11"/>
  <c r="Q1963" i="11"/>
  <c r="Q1964" i="11"/>
  <c r="Q1965" i="11"/>
  <c r="Q1966" i="11"/>
  <c r="Q1967" i="11"/>
  <c r="Q1968" i="11"/>
  <c r="Q1969" i="11"/>
  <c r="Q1970" i="11"/>
  <c r="Q1971" i="11"/>
  <c r="Q1972" i="11"/>
  <c r="Q1973" i="11"/>
  <c r="Q1974" i="11"/>
  <c r="Q1975" i="11"/>
  <c r="Q1976" i="11"/>
  <c r="Q1977" i="11"/>
  <c r="Q1978" i="11"/>
  <c r="Q1979" i="11"/>
  <c r="Q1980" i="11"/>
  <c r="Q1981" i="11"/>
  <c r="Q1982" i="11"/>
  <c r="Q1983" i="11"/>
  <c r="Q1984" i="11"/>
  <c r="Q1985" i="11"/>
  <c r="Q1986" i="11"/>
  <c r="Q1987" i="11"/>
  <c r="Q1988" i="11"/>
  <c r="Q1989" i="11"/>
  <c r="Q1990" i="11"/>
  <c r="Q1991" i="11"/>
  <c r="Q1992" i="11"/>
  <c r="Q1993" i="11"/>
  <c r="Q1994" i="11"/>
  <c r="Q1995" i="11"/>
  <c r="Q1996" i="11"/>
  <c r="Q1997" i="11"/>
  <c r="Q1998" i="11"/>
  <c r="Q1999" i="11"/>
  <c r="Q2000" i="11"/>
  <c r="Q2001" i="11"/>
  <c r="Q2002" i="11"/>
  <c r="Q2003" i="11"/>
  <c r="Q2004" i="11"/>
  <c r="Q2005" i="11"/>
  <c r="Q2006" i="11"/>
  <c r="Q2007" i="11"/>
  <c r="Q2008" i="11"/>
  <c r="Q2009" i="11"/>
  <c r="Q2010" i="11"/>
  <c r="Q2011" i="11"/>
  <c r="Q2012" i="11"/>
  <c r="Q2013" i="11"/>
  <c r="Q2014" i="11"/>
  <c r="Q2015" i="11"/>
  <c r="Q2016" i="11"/>
  <c r="Q2017" i="11"/>
  <c r="Q2018" i="11"/>
  <c r="Q2019" i="11"/>
  <c r="Q2020" i="11"/>
  <c r="Q2021" i="11"/>
  <c r="Q2022" i="11"/>
  <c r="Q2023" i="11"/>
  <c r="Q2024" i="11"/>
  <c r="Q2025" i="11"/>
  <c r="Q2026" i="11"/>
  <c r="Q2027" i="11"/>
  <c r="Q2028" i="11"/>
  <c r="Q2029" i="11"/>
  <c r="Q2030" i="11"/>
  <c r="Q2031" i="11"/>
  <c r="Q2032" i="11"/>
  <c r="Q2033" i="11"/>
  <c r="Q2034" i="11"/>
  <c r="Q2035" i="11"/>
  <c r="Q2036" i="11"/>
  <c r="Q2037" i="11"/>
  <c r="Q2038" i="11"/>
  <c r="Q2039" i="11"/>
  <c r="Q2040" i="11"/>
  <c r="Q2041" i="11"/>
  <c r="Q2042" i="11"/>
  <c r="Q2043" i="11"/>
  <c r="Q2044" i="11"/>
  <c r="Q2045" i="11"/>
  <c r="Q2046" i="11"/>
  <c r="Q2047" i="11"/>
  <c r="Q2048" i="11"/>
  <c r="Q2049" i="11"/>
  <c r="Q2050" i="11"/>
  <c r="Q2051" i="11"/>
  <c r="Q2052" i="11"/>
  <c r="Q2053" i="11"/>
  <c r="Q2054" i="11"/>
  <c r="Q2055" i="11"/>
  <c r="Q2056" i="11"/>
  <c r="Q2057" i="11"/>
  <c r="Q2058" i="11"/>
  <c r="Q2059" i="11"/>
  <c r="Q2060" i="11"/>
  <c r="Q2061" i="11"/>
  <c r="Q2062" i="11"/>
  <c r="Q2063" i="11"/>
  <c r="Q2064" i="11"/>
  <c r="Q2065" i="11"/>
  <c r="Q2066" i="11"/>
  <c r="Q2067" i="11"/>
  <c r="Q2068" i="11"/>
  <c r="Q2069" i="11"/>
  <c r="Q2070" i="11"/>
  <c r="Q2071" i="11"/>
  <c r="Q2072" i="11"/>
  <c r="Q2073" i="11"/>
  <c r="Q2074" i="11"/>
  <c r="Q2075" i="11"/>
  <c r="Q2076" i="11"/>
  <c r="Q2077" i="11"/>
  <c r="Q2078" i="11"/>
  <c r="Q2079" i="11"/>
  <c r="Q2080" i="11"/>
  <c r="Q2081" i="11"/>
  <c r="Q2082" i="11"/>
  <c r="Q2083" i="11"/>
  <c r="Q2084" i="11"/>
  <c r="Q2085" i="11"/>
  <c r="Q2086" i="11"/>
  <c r="Q2087" i="11"/>
  <c r="Q2088" i="11"/>
  <c r="Q2089" i="11"/>
  <c r="Q2090" i="11"/>
  <c r="Q2091" i="11"/>
  <c r="Q2092" i="11"/>
  <c r="Q2093" i="11"/>
  <c r="Q2094" i="11"/>
  <c r="Q2095" i="11"/>
  <c r="Q2096" i="11"/>
  <c r="Q2097" i="11"/>
  <c r="Q2098" i="11"/>
  <c r="Q2099" i="11"/>
  <c r="Q2100" i="11"/>
  <c r="Q2101" i="11"/>
  <c r="Q2102" i="11"/>
  <c r="Q2103" i="11"/>
  <c r="Q2104" i="11"/>
  <c r="Q2105" i="11"/>
  <c r="Q2106" i="11"/>
  <c r="Q2107" i="11"/>
  <c r="Q2108" i="11"/>
  <c r="Q2109" i="11"/>
  <c r="Q2110" i="11"/>
  <c r="Q2111" i="11"/>
  <c r="Q2112" i="11"/>
  <c r="Q2113" i="11"/>
  <c r="Q2114" i="11"/>
  <c r="Q2115" i="11"/>
  <c r="Q2116" i="11"/>
  <c r="Q2117" i="11"/>
  <c r="Q2118" i="11"/>
  <c r="Q2119" i="11"/>
  <c r="Q2120" i="11"/>
  <c r="Q2121" i="11"/>
  <c r="Q2122" i="11"/>
  <c r="Q2123" i="11"/>
  <c r="Q2124" i="11"/>
  <c r="Q2125" i="11"/>
  <c r="Q2126" i="11"/>
  <c r="Q2127" i="11"/>
  <c r="Q2128" i="11"/>
  <c r="Q2129" i="11"/>
  <c r="Q2130" i="11"/>
  <c r="Q2131" i="11"/>
  <c r="Q2132" i="11"/>
  <c r="Q2133" i="11"/>
  <c r="Q2134" i="11"/>
  <c r="Q2135" i="11"/>
  <c r="Q2136" i="11"/>
  <c r="Q2137" i="11"/>
  <c r="Q2138" i="11"/>
  <c r="Q2139" i="11"/>
  <c r="Q2140" i="11"/>
  <c r="Q2141" i="11"/>
  <c r="Q2142" i="11"/>
  <c r="Q2143" i="11"/>
  <c r="Q2144" i="11"/>
  <c r="Q2145" i="11"/>
  <c r="Q2146" i="11"/>
  <c r="Q2147" i="11"/>
  <c r="Q2148" i="11"/>
  <c r="Q2149" i="11"/>
  <c r="Q2150" i="11"/>
  <c r="Q2151" i="11"/>
  <c r="Q2152" i="11"/>
  <c r="Q2153" i="11"/>
  <c r="Q2154" i="11"/>
  <c r="Q2155" i="11"/>
  <c r="Q2156" i="11"/>
  <c r="Q2157" i="11"/>
  <c r="Q2158" i="11"/>
  <c r="Q2159" i="11"/>
  <c r="Q2160" i="11"/>
  <c r="Q2161" i="11"/>
  <c r="Q2162" i="11"/>
  <c r="Q2163" i="11"/>
  <c r="Q2164" i="11"/>
  <c r="Q2165" i="11"/>
  <c r="Q2166" i="11"/>
  <c r="Q2167" i="11"/>
  <c r="Q2168" i="11"/>
  <c r="Q2169" i="11"/>
  <c r="Q2170" i="11"/>
  <c r="Q2171" i="11"/>
  <c r="Q2172" i="11"/>
  <c r="Q2173" i="11"/>
  <c r="Q2174" i="11"/>
  <c r="Q2175" i="11"/>
  <c r="Q2176" i="11"/>
  <c r="Q2177" i="11"/>
  <c r="Q2178" i="11"/>
  <c r="Q2179" i="11"/>
  <c r="Q2180" i="11"/>
  <c r="Q2181" i="11"/>
  <c r="Q2182" i="11"/>
  <c r="Q2183" i="11"/>
  <c r="Q2184" i="11"/>
  <c r="Q2185" i="11"/>
  <c r="Q2186" i="11"/>
  <c r="Q2187" i="11"/>
  <c r="Q2188" i="11"/>
  <c r="Q2189" i="11"/>
  <c r="Q2190" i="11"/>
  <c r="Q2191" i="11"/>
  <c r="Q2192" i="11"/>
  <c r="Q2193" i="11"/>
  <c r="Q2194" i="11"/>
  <c r="Q2195" i="11"/>
  <c r="Q2196" i="11"/>
  <c r="Q2197" i="11"/>
  <c r="Q2198" i="11"/>
  <c r="Q2199" i="11"/>
  <c r="Q2200" i="11"/>
  <c r="Q2201" i="11"/>
  <c r="Q2202" i="11"/>
  <c r="Q2203" i="11"/>
  <c r="Q2204" i="11"/>
  <c r="Q2205" i="11"/>
  <c r="Q2206" i="11"/>
  <c r="Q2207" i="11"/>
  <c r="Q2208" i="11"/>
  <c r="Q2209" i="11"/>
  <c r="Q2210" i="11"/>
  <c r="Q2211" i="11"/>
  <c r="Q2212" i="11"/>
  <c r="Q2213" i="11"/>
  <c r="Q2214" i="11"/>
  <c r="Q2215" i="11"/>
  <c r="Q2216" i="11"/>
  <c r="Q2217" i="11"/>
  <c r="Q2218" i="11"/>
  <c r="Q2219" i="11"/>
  <c r="Q2220" i="11"/>
  <c r="Q2221" i="11"/>
  <c r="Q2222" i="11"/>
  <c r="Q2223" i="11"/>
  <c r="Q2224" i="11"/>
  <c r="Q2225" i="11"/>
  <c r="Q2226" i="11"/>
  <c r="Q2227" i="11"/>
  <c r="Q2228" i="11"/>
  <c r="Q2229" i="11"/>
  <c r="Q2230" i="11"/>
  <c r="Q2231" i="11"/>
  <c r="Q2232" i="11"/>
  <c r="Q2233" i="11"/>
  <c r="Q2234" i="11"/>
  <c r="Q2235" i="11"/>
  <c r="Q2236" i="11"/>
  <c r="Q2237" i="11"/>
  <c r="Q2238" i="11"/>
  <c r="Q2239" i="11"/>
  <c r="Q2240" i="11"/>
  <c r="Q2241" i="11"/>
  <c r="Q2242" i="11"/>
  <c r="Q2243" i="11"/>
  <c r="Q2244" i="11"/>
  <c r="Q2245" i="11"/>
  <c r="Q2246" i="11"/>
  <c r="Q2247" i="11"/>
  <c r="Q2248" i="11"/>
  <c r="Q2249" i="11"/>
  <c r="Q2250" i="11"/>
  <c r="Q2251" i="11"/>
  <c r="Q2252" i="11"/>
  <c r="Q2253" i="11"/>
  <c r="Q2254" i="11"/>
  <c r="Q2255" i="11"/>
  <c r="Q2256" i="11"/>
  <c r="Q2257" i="11"/>
  <c r="Q2258" i="11"/>
  <c r="Q2259" i="11"/>
  <c r="Q2260" i="11"/>
  <c r="Q2261" i="11"/>
  <c r="Q2262" i="11"/>
  <c r="Q2263" i="11"/>
  <c r="Q2264" i="11"/>
  <c r="Q2265" i="11"/>
  <c r="Q2266" i="11"/>
  <c r="Q2267" i="11"/>
  <c r="Q2268" i="11"/>
  <c r="Q2269" i="11"/>
  <c r="Q2270" i="11"/>
  <c r="Q2271" i="11"/>
  <c r="Q2272" i="11"/>
  <c r="Q2273" i="11"/>
  <c r="Q2274" i="11"/>
  <c r="Q2275" i="11"/>
  <c r="Q2276" i="11"/>
  <c r="Q2277" i="11"/>
  <c r="Q2278" i="11"/>
  <c r="Q2279" i="11"/>
  <c r="Q2280" i="11"/>
  <c r="Q2281" i="11"/>
  <c r="Q2282" i="11"/>
  <c r="Q2283" i="11"/>
  <c r="Q2284" i="11"/>
  <c r="Q2285" i="11"/>
  <c r="Q2286" i="11"/>
  <c r="Q2287" i="11"/>
  <c r="Q2288" i="11"/>
  <c r="Q2289" i="11"/>
  <c r="Q2290" i="11"/>
  <c r="Q2291" i="11"/>
  <c r="Q2292" i="11"/>
  <c r="Q2293" i="11"/>
  <c r="Q2294" i="11"/>
  <c r="Q2295" i="11"/>
  <c r="Q2296" i="11"/>
  <c r="Q2297" i="11"/>
  <c r="Q2298" i="11"/>
  <c r="Q2299" i="11"/>
  <c r="Q2300" i="11"/>
  <c r="Q2301" i="11"/>
  <c r="Q2302" i="11"/>
  <c r="Q2303" i="11"/>
  <c r="Q2304" i="11"/>
  <c r="Q2305" i="11"/>
  <c r="Q2306" i="11"/>
  <c r="Q2307" i="11"/>
  <c r="Q2308" i="11"/>
  <c r="Q2309" i="11"/>
  <c r="Q2310" i="11"/>
  <c r="Q2311" i="11"/>
  <c r="Q2312" i="11"/>
  <c r="Q2313" i="11"/>
  <c r="Q2314" i="11"/>
  <c r="Q2315" i="11"/>
  <c r="Q2316" i="11"/>
  <c r="Q2317" i="11"/>
  <c r="Q2318" i="11"/>
  <c r="Q2319" i="11"/>
  <c r="Q2320" i="11"/>
  <c r="Q2321" i="11"/>
  <c r="Q2322" i="11"/>
  <c r="Q2323" i="11"/>
  <c r="Q2324" i="11"/>
  <c r="Q2325" i="11"/>
  <c r="Q2326" i="11"/>
  <c r="Q2327" i="11"/>
  <c r="Q2328" i="11"/>
  <c r="Q2329" i="11"/>
  <c r="Q2330" i="11"/>
  <c r="Q2331" i="11"/>
  <c r="Q2332" i="11"/>
  <c r="Q2333" i="11"/>
  <c r="Q2334" i="11"/>
  <c r="Q2335" i="11"/>
  <c r="Q2336" i="11"/>
  <c r="Q1171"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0"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4"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3"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0"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0" i="11"/>
  <c r="P1861" i="11"/>
  <c r="P1862" i="11"/>
  <c r="P1863" i="11"/>
  <c r="P1864" i="11"/>
  <c r="P1865" i="11"/>
  <c r="P1866" i="11"/>
  <c r="P1867" i="11"/>
  <c r="P1868" i="11"/>
  <c r="P1869" i="11"/>
  <c r="P1870" i="11"/>
  <c r="P1871" i="11"/>
  <c r="P1872" i="11"/>
  <c r="P1873" i="11"/>
  <c r="P1874" i="11"/>
  <c r="P1875" i="11"/>
  <c r="P1876" i="11"/>
  <c r="P1877" i="11"/>
  <c r="P1878" i="11"/>
  <c r="P1879" i="11"/>
  <c r="P1880" i="11"/>
  <c r="P1881" i="11"/>
  <c r="P1882" i="11"/>
  <c r="P1883" i="11"/>
  <c r="P1884" i="11"/>
  <c r="P1885" i="11"/>
  <c r="P1886" i="11"/>
  <c r="P1887" i="11"/>
  <c r="P1888" i="11"/>
  <c r="P1889" i="11"/>
  <c r="P1890" i="11"/>
  <c r="P1891" i="11"/>
  <c r="P1892" i="11"/>
  <c r="P1893" i="11"/>
  <c r="P1894" i="11"/>
  <c r="P1895" i="11"/>
  <c r="P1896" i="11"/>
  <c r="P1897" i="11"/>
  <c r="P1898" i="11"/>
  <c r="P1899" i="11"/>
  <c r="P1900" i="11"/>
  <c r="P1901" i="11"/>
  <c r="P1902" i="11"/>
  <c r="P1903" i="11"/>
  <c r="P1904" i="11"/>
  <c r="P1905" i="11"/>
  <c r="P1906" i="11"/>
  <c r="P1907" i="11"/>
  <c r="P1908" i="11"/>
  <c r="P1909" i="11"/>
  <c r="P1910" i="11"/>
  <c r="P1911" i="11"/>
  <c r="P1912" i="11"/>
  <c r="P1913" i="11"/>
  <c r="P1914" i="11"/>
  <c r="P1915" i="11"/>
  <c r="P1916" i="11"/>
  <c r="P1917" i="11"/>
  <c r="P1918" i="11"/>
  <c r="P1919" i="11"/>
  <c r="P1920" i="11"/>
  <c r="P1921" i="11"/>
  <c r="P1922" i="11"/>
  <c r="P1923" i="11"/>
  <c r="P1924" i="11"/>
  <c r="P1925" i="11"/>
  <c r="P1926" i="11"/>
  <c r="P1927" i="11"/>
  <c r="P1928" i="11"/>
  <c r="P1929" i="11"/>
  <c r="P1930" i="11"/>
  <c r="P1931" i="11"/>
  <c r="P1932" i="11"/>
  <c r="P1933" i="11"/>
  <c r="P1934" i="11"/>
  <c r="P1935" i="11"/>
  <c r="P1936" i="11"/>
  <c r="P1937" i="11"/>
  <c r="P1938" i="11"/>
  <c r="P1939" i="11"/>
  <c r="P1940" i="11"/>
  <c r="P1941" i="11"/>
  <c r="P1942" i="11"/>
  <c r="P1943" i="11"/>
  <c r="P1944" i="11"/>
  <c r="P1945" i="11"/>
  <c r="P1946" i="11"/>
  <c r="P1947" i="11"/>
  <c r="P1948" i="11"/>
  <c r="P1949" i="11"/>
  <c r="P1950" i="11"/>
  <c r="P1951" i="11"/>
  <c r="P1952" i="11"/>
  <c r="P1953" i="11"/>
  <c r="P1954" i="11"/>
  <c r="P1955" i="11"/>
  <c r="P1956" i="11"/>
  <c r="P1957" i="11"/>
  <c r="P1958" i="11"/>
  <c r="P1959" i="11"/>
  <c r="P1960" i="11"/>
  <c r="P1961" i="11"/>
  <c r="P1962" i="11"/>
  <c r="P1963" i="11"/>
  <c r="P1964" i="11"/>
  <c r="P1965" i="11"/>
  <c r="P1966" i="11"/>
  <c r="P1967" i="11"/>
  <c r="P1968" i="11"/>
  <c r="P1969" i="11"/>
  <c r="P1970" i="11"/>
  <c r="P1971" i="11"/>
  <c r="P1972" i="11"/>
  <c r="P1973" i="11"/>
  <c r="P1974" i="11"/>
  <c r="P1975" i="11"/>
  <c r="P1976" i="11"/>
  <c r="P1977" i="11"/>
  <c r="P1978" i="11"/>
  <c r="P1979" i="11"/>
  <c r="P1980" i="11"/>
  <c r="P1981" i="11"/>
  <c r="P1982" i="11"/>
  <c r="P1983" i="11"/>
  <c r="P1984" i="11"/>
  <c r="P1985" i="11"/>
  <c r="P1986" i="11"/>
  <c r="P1987" i="11"/>
  <c r="P1988" i="11"/>
  <c r="P1989" i="11"/>
  <c r="P1990" i="11"/>
  <c r="P1991" i="11"/>
  <c r="P1992" i="11"/>
  <c r="P1993" i="11"/>
  <c r="P1994" i="11"/>
  <c r="P1995" i="11"/>
  <c r="P1996" i="11"/>
  <c r="P1997" i="11"/>
  <c r="P1998" i="11"/>
  <c r="P1999" i="11"/>
  <c r="P2000" i="11"/>
  <c r="P2001" i="11"/>
  <c r="P2002" i="11"/>
  <c r="P2003" i="11"/>
  <c r="P2004" i="11"/>
  <c r="P2005" i="11"/>
  <c r="P2006" i="11"/>
  <c r="P2007" i="11"/>
  <c r="P2008" i="11"/>
  <c r="P2009" i="11"/>
  <c r="P2010" i="11"/>
  <c r="P2011" i="11"/>
  <c r="P2012" i="11"/>
  <c r="P2013" i="11"/>
  <c r="P2014" i="11"/>
  <c r="P2015" i="11"/>
  <c r="P2016" i="11"/>
  <c r="P2017" i="11"/>
  <c r="P2018" i="11"/>
  <c r="P2019" i="11"/>
  <c r="P2020" i="11"/>
  <c r="P2021" i="11"/>
  <c r="P2022" i="11"/>
  <c r="P2023" i="11"/>
  <c r="P2024" i="11"/>
  <c r="P2025" i="11"/>
  <c r="P2026" i="11"/>
  <c r="P2027" i="11"/>
  <c r="P2028" i="11"/>
  <c r="P2029" i="11"/>
  <c r="P2030" i="11"/>
  <c r="P2031" i="11"/>
  <c r="P2032" i="11"/>
  <c r="P2033" i="11"/>
  <c r="P2034" i="11"/>
  <c r="P2035" i="11"/>
  <c r="P2036" i="11"/>
  <c r="P2037" i="11"/>
  <c r="P2038" i="11"/>
  <c r="P2039" i="11"/>
  <c r="P2040" i="11"/>
  <c r="P2041" i="11"/>
  <c r="P2042" i="11"/>
  <c r="P2043" i="11"/>
  <c r="P2044" i="11"/>
  <c r="P2045" i="11"/>
  <c r="P2046" i="11"/>
  <c r="P2047" i="11"/>
  <c r="P2048" i="11"/>
  <c r="P2049" i="11"/>
  <c r="P2050" i="11"/>
  <c r="P2051" i="11"/>
  <c r="P2052" i="11"/>
  <c r="P2053" i="11"/>
  <c r="P2054" i="11"/>
  <c r="P2055" i="11"/>
  <c r="P2056" i="11"/>
  <c r="P2057" i="11"/>
  <c r="P2058" i="11"/>
  <c r="P2059" i="11"/>
  <c r="P2060" i="11"/>
  <c r="P2061" i="11"/>
  <c r="P2062" i="11"/>
  <c r="P2063" i="11"/>
  <c r="P2064" i="11"/>
  <c r="P2065" i="11"/>
  <c r="P2066" i="11"/>
  <c r="P2067" i="11"/>
  <c r="P2068" i="11"/>
  <c r="P2069" i="11"/>
  <c r="P2070" i="11"/>
  <c r="P2071" i="11"/>
  <c r="P2072" i="11"/>
  <c r="P2073" i="11"/>
  <c r="P2074" i="11"/>
  <c r="P2075" i="11"/>
  <c r="P2076" i="11"/>
  <c r="P2077" i="11"/>
  <c r="P2078" i="11"/>
  <c r="P2079" i="11"/>
  <c r="P2080" i="11"/>
  <c r="P2081" i="11"/>
  <c r="P2082" i="11"/>
  <c r="P2083" i="11"/>
  <c r="P2084" i="11"/>
  <c r="P2085" i="11"/>
  <c r="P2086" i="11"/>
  <c r="P2087" i="11"/>
  <c r="P2088" i="11"/>
  <c r="P2089" i="11"/>
  <c r="P2090" i="11"/>
  <c r="P2091" i="11"/>
  <c r="P2092" i="11"/>
  <c r="P2093" i="11"/>
  <c r="P2094" i="11"/>
  <c r="P2095" i="11"/>
  <c r="P2096" i="11"/>
  <c r="P2097" i="11"/>
  <c r="P2098" i="11"/>
  <c r="P2099" i="11"/>
  <c r="P2100" i="11"/>
  <c r="P2101" i="11"/>
  <c r="P2102" i="11"/>
  <c r="P2103" i="11"/>
  <c r="P2104" i="11"/>
  <c r="P2105" i="11"/>
  <c r="P2106" i="11"/>
  <c r="P2107" i="11"/>
  <c r="P2108" i="11"/>
  <c r="P2109" i="11"/>
  <c r="P2110" i="11"/>
  <c r="P2111" i="11"/>
  <c r="P2112" i="11"/>
  <c r="P2113" i="11"/>
  <c r="P2114" i="11"/>
  <c r="P2115" i="11"/>
  <c r="P2116" i="11"/>
  <c r="P2117" i="11"/>
  <c r="P2118" i="11"/>
  <c r="P2119" i="11"/>
  <c r="P2120" i="11"/>
  <c r="P2121" i="11"/>
  <c r="P2122" i="11"/>
  <c r="P2123" i="11"/>
  <c r="P2124" i="11"/>
  <c r="P2125" i="11"/>
  <c r="P2126" i="11"/>
  <c r="P2127" i="11"/>
  <c r="P2128" i="11"/>
  <c r="P2129" i="11"/>
  <c r="P2130" i="11"/>
  <c r="P2131" i="11"/>
  <c r="P2132" i="11"/>
  <c r="P2133" i="11"/>
  <c r="P2134" i="11"/>
  <c r="P2135" i="11"/>
  <c r="P2136" i="11"/>
  <c r="P2137" i="11"/>
  <c r="P2138" i="11"/>
  <c r="P2139" i="11"/>
  <c r="P2140" i="11"/>
  <c r="P2141" i="11"/>
  <c r="P2142" i="11"/>
  <c r="P2143" i="11"/>
  <c r="P2144" i="11"/>
  <c r="P2145" i="11"/>
  <c r="P2146" i="11"/>
  <c r="P2147" i="11"/>
  <c r="P2148" i="11"/>
  <c r="P2149" i="11"/>
  <c r="P2150" i="11"/>
  <c r="P2151" i="11"/>
  <c r="P2152" i="11"/>
  <c r="P2153" i="11"/>
  <c r="P2154" i="11"/>
  <c r="P2155" i="11"/>
  <c r="P2156" i="11"/>
  <c r="P2157" i="11"/>
  <c r="P2158" i="11"/>
  <c r="P2159" i="11"/>
  <c r="P2160" i="11"/>
  <c r="P2161" i="11"/>
  <c r="P2162" i="11"/>
  <c r="P2163" i="11"/>
  <c r="P2164" i="11"/>
  <c r="P2165" i="11"/>
  <c r="P2166" i="11"/>
  <c r="P2167" i="11"/>
  <c r="P2168" i="11"/>
  <c r="P2169" i="11"/>
  <c r="P2170" i="11"/>
  <c r="P2171" i="11"/>
  <c r="P2172" i="11"/>
  <c r="P2173" i="11"/>
  <c r="P2174" i="11"/>
  <c r="P2175" i="11"/>
  <c r="P2176" i="11"/>
  <c r="P2177" i="11"/>
  <c r="P2178" i="11"/>
  <c r="P2179" i="11"/>
  <c r="P2180" i="11"/>
  <c r="P2181" i="11"/>
  <c r="P2182" i="11"/>
  <c r="P2183" i="11"/>
  <c r="P2184" i="11"/>
  <c r="P2185" i="11"/>
  <c r="P2186" i="11"/>
  <c r="P2187" i="11"/>
  <c r="P2188" i="11"/>
  <c r="P2189" i="11"/>
  <c r="P2190" i="11"/>
  <c r="P2191" i="11"/>
  <c r="P2192" i="11"/>
  <c r="P2193" i="11"/>
  <c r="P2194" i="11"/>
  <c r="P2195" i="11"/>
  <c r="P2196" i="11"/>
  <c r="P2197" i="11"/>
  <c r="P2198" i="11"/>
  <c r="P2199" i="11"/>
  <c r="P2200" i="11"/>
  <c r="P2201" i="11"/>
  <c r="P2202" i="11"/>
  <c r="P2203" i="11"/>
  <c r="P2204" i="11"/>
  <c r="P2205" i="11"/>
  <c r="P2206" i="11"/>
  <c r="P2207" i="11"/>
  <c r="P2208" i="11"/>
  <c r="P2209" i="11"/>
  <c r="P2210" i="11"/>
  <c r="P2211" i="11"/>
  <c r="P2212" i="11"/>
  <c r="P2213" i="11"/>
  <c r="P2214" i="11"/>
  <c r="P2215" i="11"/>
  <c r="P2216" i="11"/>
  <c r="P2217" i="11"/>
  <c r="P2218" i="11"/>
  <c r="P2219" i="11"/>
  <c r="P2220" i="11"/>
  <c r="P2221" i="11"/>
  <c r="P2222" i="11"/>
  <c r="P2223" i="11"/>
  <c r="P2224" i="11"/>
  <c r="P2225" i="11"/>
  <c r="P2226" i="11"/>
  <c r="P2227" i="11"/>
  <c r="P2228" i="11"/>
  <c r="P2229" i="11"/>
  <c r="P2230" i="11"/>
  <c r="P2231" i="11"/>
  <c r="P2232" i="11"/>
  <c r="P2233" i="11"/>
  <c r="P2234" i="11"/>
  <c r="P2235" i="11"/>
  <c r="P2236" i="11"/>
  <c r="P2237" i="11"/>
  <c r="P2238" i="11"/>
  <c r="P2239" i="11"/>
  <c r="P2240" i="11"/>
  <c r="P2241" i="11"/>
  <c r="P2242" i="11"/>
  <c r="P2243" i="11"/>
  <c r="P2244" i="11"/>
  <c r="P2245" i="11"/>
  <c r="P2246" i="11"/>
  <c r="P2247" i="11"/>
  <c r="P2248" i="11"/>
  <c r="P2249" i="11"/>
  <c r="P2250" i="11"/>
  <c r="P2251" i="11"/>
  <c r="P2252" i="11"/>
  <c r="P2253" i="11"/>
  <c r="P2254" i="11"/>
  <c r="P2255" i="11"/>
  <c r="P2256" i="11"/>
  <c r="P2257" i="11"/>
  <c r="P2258" i="11"/>
  <c r="P2259" i="11"/>
  <c r="P2260" i="11"/>
  <c r="P2261" i="11"/>
  <c r="P2262" i="11"/>
  <c r="P2263" i="11"/>
  <c r="P2264" i="11"/>
  <c r="P2265" i="11"/>
  <c r="P2266" i="11"/>
  <c r="P2267" i="11"/>
  <c r="P2268" i="11"/>
  <c r="P2269" i="11"/>
  <c r="P2270" i="11"/>
  <c r="P2271" i="11"/>
  <c r="P2272" i="11"/>
  <c r="P2273" i="11"/>
  <c r="P2274" i="11"/>
  <c r="P2275" i="11"/>
  <c r="P2276" i="11"/>
  <c r="P2277" i="11"/>
  <c r="P2278" i="11"/>
  <c r="P2279" i="11"/>
  <c r="P2280" i="11"/>
  <c r="P2281" i="11"/>
  <c r="P2282" i="11"/>
  <c r="P2283" i="11"/>
  <c r="P2284" i="11"/>
  <c r="P2285" i="11"/>
  <c r="P2286" i="11"/>
  <c r="P2287" i="11"/>
  <c r="P2288" i="11"/>
  <c r="P2289" i="11"/>
  <c r="P2290" i="11"/>
  <c r="P2291" i="11"/>
  <c r="P2292" i="11"/>
  <c r="P2293" i="11"/>
  <c r="P2294" i="11"/>
  <c r="P2295" i="11"/>
  <c r="P2296" i="11"/>
  <c r="P2297" i="11"/>
  <c r="P2298" i="11"/>
  <c r="P2299" i="11"/>
  <c r="P2300" i="11"/>
  <c r="P2301" i="11"/>
  <c r="P2302" i="11"/>
  <c r="P2303" i="11"/>
  <c r="P2304" i="11"/>
  <c r="P2305" i="11"/>
  <c r="P2306" i="11"/>
  <c r="P2307" i="11"/>
  <c r="P2308" i="11"/>
  <c r="P2309" i="11"/>
  <c r="P2310" i="11"/>
  <c r="P2311" i="11"/>
  <c r="P2312" i="11"/>
  <c r="P2313" i="11"/>
  <c r="P2314" i="11"/>
  <c r="P2315" i="11"/>
  <c r="P2316" i="11"/>
  <c r="P2317" i="11"/>
  <c r="P2318" i="11"/>
  <c r="P2319" i="11"/>
  <c r="P2320" i="11"/>
  <c r="P2321" i="11"/>
  <c r="P2322" i="11"/>
  <c r="P2323" i="11"/>
  <c r="P2324" i="11"/>
  <c r="P2325" i="11"/>
  <c r="P2326" i="11"/>
  <c r="P2327" i="11"/>
  <c r="P2328" i="11"/>
  <c r="P2329" i="11"/>
  <c r="P2330" i="11"/>
  <c r="P2331" i="11"/>
  <c r="P2332" i="11"/>
  <c r="P2333" i="11"/>
  <c r="P2334" i="11"/>
  <c r="P2335" i="11"/>
  <c r="P2336"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O1870" i="11"/>
  <c r="O1871" i="11"/>
  <c r="O1872" i="11"/>
  <c r="O1873" i="11"/>
  <c r="O1874" i="11"/>
  <c r="O1875" i="11"/>
  <c r="O1876" i="11"/>
  <c r="O1877" i="11"/>
  <c r="O1878" i="11"/>
  <c r="O1879" i="11"/>
  <c r="O1880" i="11"/>
  <c r="O1881" i="11"/>
  <c r="O1882" i="11"/>
  <c r="O1883" i="11"/>
  <c r="O1884" i="11"/>
  <c r="O1885" i="11"/>
  <c r="O1886" i="11"/>
  <c r="O1887" i="11"/>
  <c r="O1888" i="11"/>
  <c r="O1889" i="11"/>
  <c r="O1890" i="11"/>
  <c r="O1891" i="11"/>
  <c r="O1892" i="11"/>
  <c r="O1893" i="11"/>
  <c r="O1894" i="11"/>
  <c r="O1895" i="11"/>
  <c r="O1896" i="11"/>
  <c r="O1897" i="11"/>
  <c r="O1898" i="11"/>
  <c r="O1899" i="11"/>
  <c r="O1900" i="11"/>
  <c r="O1901" i="11"/>
  <c r="O1902" i="11"/>
  <c r="O1903" i="11"/>
  <c r="O1904" i="11"/>
  <c r="O1905" i="11"/>
  <c r="O1906" i="11"/>
  <c r="O1907" i="11"/>
  <c r="O1908" i="11"/>
  <c r="O1909" i="11"/>
  <c r="O1910" i="11"/>
  <c r="O1911" i="11"/>
  <c r="O1912" i="11"/>
  <c r="O1913" i="11"/>
  <c r="O1914" i="11"/>
  <c r="O1915" i="11"/>
  <c r="O1916" i="11"/>
  <c r="O1917" i="11"/>
  <c r="O1918" i="11"/>
  <c r="O1919" i="11"/>
  <c r="O1920" i="11"/>
  <c r="O1921" i="11"/>
  <c r="O1922" i="11"/>
  <c r="O1923" i="11"/>
  <c r="O1924" i="11"/>
  <c r="O1925" i="11"/>
  <c r="O1926" i="11"/>
  <c r="O1927" i="11"/>
  <c r="O1928" i="11"/>
  <c r="O1929" i="11"/>
  <c r="O1930" i="11"/>
  <c r="O1931" i="11"/>
  <c r="O1932" i="11"/>
  <c r="O1933" i="11"/>
  <c r="O1934" i="11"/>
  <c r="O1935" i="11"/>
  <c r="O1936" i="11"/>
  <c r="O1937" i="11"/>
  <c r="O1938" i="11"/>
  <c r="O1939" i="11"/>
  <c r="O1940" i="11"/>
  <c r="O1941" i="11"/>
  <c r="O1942" i="11"/>
  <c r="O1943" i="11"/>
  <c r="O1944" i="11"/>
  <c r="O1945" i="11"/>
  <c r="O1946" i="11"/>
  <c r="O1947" i="11"/>
  <c r="O1948" i="11"/>
  <c r="O1949" i="11"/>
  <c r="O1950" i="11"/>
  <c r="O1951" i="11"/>
  <c r="O1952" i="11"/>
  <c r="O1953" i="11"/>
  <c r="O1954" i="11"/>
  <c r="O1955" i="11"/>
  <c r="O1956" i="11"/>
  <c r="O1957" i="11"/>
  <c r="O1958" i="11"/>
  <c r="O1959" i="11"/>
  <c r="O1960" i="11"/>
  <c r="O1961" i="11"/>
  <c r="O1962" i="11"/>
  <c r="O1963" i="11"/>
  <c r="O1964" i="11"/>
  <c r="O1965" i="11"/>
  <c r="O1966" i="11"/>
  <c r="O1967" i="11"/>
  <c r="O1968" i="11"/>
  <c r="O1969" i="11"/>
  <c r="O1970" i="11"/>
  <c r="O1971" i="11"/>
  <c r="O1972" i="11"/>
  <c r="O1973" i="11"/>
  <c r="O1974" i="11"/>
  <c r="O1975" i="11"/>
  <c r="O1976" i="11"/>
  <c r="O1977" i="11"/>
  <c r="O1978" i="11"/>
  <c r="O1979" i="11"/>
  <c r="O1980" i="11"/>
  <c r="O1981" i="11"/>
  <c r="O1982" i="11"/>
  <c r="O1983" i="11"/>
  <c r="O1984" i="11"/>
  <c r="O1985" i="11"/>
  <c r="O1986" i="11"/>
  <c r="O1987" i="11"/>
  <c r="O1988" i="11"/>
  <c r="O1989" i="11"/>
  <c r="O1990" i="11"/>
  <c r="O1991" i="11"/>
  <c r="O1992" i="11"/>
  <c r="O1993" i="11"/>
  <c r="O1994" i="11"/>
  <c r="O1995" i="11"/>
  <c r="O1996" i="11"/>
  <c r="O1997" i="11"/>
  <c r="O1998" i="11"/>
  <c r="O1999" i="11"/>
  <c r="O2000" i="11"/>
  <c r="O2001" i="11"/>
  <c r="O2002" i="11"/>
  <c r="O2003" i="11"/>
  <c r="O2004" i="11"/>
  <c r="O2005" i="11"/>
  <c r="O2006" i="11"/>
  <c r="O2007" i="11"/>
  <c r="O2008" i="11"/>
  <c r="O2009" i="11"/>
  <c r="O2010" i="11"/>
  <c r="O2011" i="11"/>
  <c r="O2012" i="11"/>
  <c r="O2013" i="11"/>
  <c r="O2014" i="11"/>
  <c r="O2015" i="11"/>
  <c r="O2016" i="11"/>
  <c r="O2017" i="11"/>
  <c r="O2018" i="11"/>
  <c r="O2019" i="11"/>
  <c r="O2020" i="11"/>
  <c r="O2021" i="11"/>
  <c r="O2022" i="11"/>
  <c r="O2023" i="11"/>
  <c r="O2024" i="11"/>
  <c r="O2025" i="11"/>
  <c r="O2026" i="11"/>
  <c r="O2027" i="11"/>
  <c r="O2028" i="11"/>
  <c r="O2029" i="11"/>
  <c r="O2030" i="11"/>
  <c r="O2031" i="11"/>
  <c r="O2032" i="11"/>
  <c r="O2033" i="11"/>
  <c r="O2034" i="11"/>
  <c r="O2035" i="11"/>
  <c r="O2036" i="11"/>
  <c r="O2037" i="11"/>
  <c r="O2038" i="11"/>
  <c r="O2039" i="11"/>
  <c r="O2040" i="11"/>
  <c r="O2041" i="11"/>
  <c r="O2042" i="11"/>
  <c r="O2043" i="11"/>
  <c r="O2044" i="11"/>
  <c r="O2045" i="11"/>
  <c r="O2046" i="11"/>
  <c r="O2047" i="11"/>
  <c r="O2048" i="11"/>
  <c r="O2049" i="11"/>
  <c r="O2050" i="11"/>
  <c r="O2051" i="11"/>
  <c r="O2052" i="11"/>
  <c r="O2053" i="11"/>
  <c r="O2054" i="11"/>
  <c r="O2055" i="11"/>
  <c r="O2056" i="11"/>
  <c r="O2057" i="11"/>
  <c r="O2058" i="11"/>
  <c r="O2059" i="11"/>
  <c r="O2060" i="11"/>
  <c r="O2061" i="11"/>
  <c r="O2062" i="11"/>
  <c r="O2063" i="11"/>
  <c r="O2064" i="11"/>
  <c r="O2065" i="11"/>
  <c r="O2066" i="11"/>
  <c r="O2067" i="11"/>
  <c r="O2068" i="11"/>
  <c r="O2069" i="11"/>
  <c r="O2070" i="11"/>
  <c r="O2071" i="11"/>
  <c r="O2072" i="11"/>
  <c r="O2073" i="11"/>
  <c r="O2074" i="11"/>
  <c r="O2075" i="11"/>
  <c r="O2076" i="11"/>
  <c r="O2077" i="11"/>
  <c r="O2078" i="11"/>
  <c r="O2079" i="11"/>
  <c r="O2080" i="11"/>
  <c r="O2081" i="11"/>
  <c r="O2082" i="11"/>
  <c r="O2083" i="11"/>
  <c r="O2084" i="11"/>
  <c r="O2085" i="11"/>
  <c r="O2086" i="11"/>
  <c r="O2087" i="11"/>
  <c r="O2088" i="11"/>
  <c r="O2089" i="11"/>
  <c r="O2090" i="11"/>
  <c r="O2091" i="11"/>
  <c r="O2092" i="11"/>
  <c r="O2093" i="11"/>
  <c r="O2094" i="11"/>
  <c r="O2095" i="11"/>
  <c r="O2096" i="11"/>
  <c r="O2097" i="11"/>
  <c r="O2098" i="11"/>
  <c r="O2099" i="11"/>
  <c r="O2100" i="11"/>
  <c r="O2101" i="11"/>
  <c r="O2102" i="11"/>
  <c r="O2103" i="11"/>
  <c r="O2104" i="11"/>
  <c r="O2105" i="11"/>
  <c r="O2106" i="11"/>
  <c r="O2107" i="11"/>
  <c r="O2108" i="11"/>
  <c r="O2109" i="11"/>
  <c r="O2110" i="11"/>
  <c r="O2111" i="11"/>
  <c r="O2112" i="11"/>
  <c r="O2113" i="11"/>
  <c r="O2114" i="11"/>
  <c r="O2115" i="11"/>
  <c r="O2116" i="11"/>
  <c r="O2117" i="11"/>
  <c r="O2118" i="11"/>
  <c r="O2119" i="11"/>
  <c r="O2120" i="11"/>
  <c r="O2121" i="11"/>
  <c r="O2122" i="11"/>
  <c r="O2123" i="11"/>
  <c r="O2124" i="11"/>
  <c r="O2125" i="11"/>
  <c r="O2126" i="11"/>
  <c r="O2127" i="11"/>
  <c r="O2128" i="11"/>
  <c r="O2129" i="11"/>
  <c r="O2130" i="11"/>
  <c r="O2131" i="11"/>
  <c r="O2132" i="11"/>
  <c r="O2133" i="11"/>
  <c r="O2134" i="11"/>
  <c r="O2135" i="11"/>
  <c r="O2136" i="11"/>
  <c r="O2137" i="11"/>
  <c r="O2138" i="11"/>
  <c r="O2139" i="11"/>
  <c r="O2140" i="11"/>
  <c r="O2141" i="11"/>
  <c r="O2142" i="11"/>
  <c r="O2143" i="11"/>
  <c r="O2144" i="11"/>
  <c r="O2145" i="11"/>
  <c r="O2146" i="11"/>
  <c r="O2147" i="11"/>
  <c r="O2148" i="11"/>
  <c r="O2149" i="11"/>
  <c r="O2150" i="11"/>
  <c r="O2151" i="11"/>
  <c r="O2152" i="11"/>
  <c r="O2153" i="11"/>
  <c r="O2154" i="11"/>
  <c r="O2155" i="11"/>
  <c r="O2156" i="11"/>
  <c r="O2157" i="11"/>
  <c r="O2158" i="11"/>
  <c r="O2159" i="11"/>
  <c r="O2160" i="11"/>
  <c r="O2161" i="11"/>
  <c r="O2162" i="11"/>
  <c r="O2163" i="11"/>
  <c r="O2164" i="11"/>
  <c r="O2165" i="11"/>
  <c r="O2166" i="11"/>
  <c r="O2167" i="11"/>
  <c r="O2168" i="11"/>
  <c r="O2169" i="11"/>
  <c r="O2170" i="11"/>
  <c r="O2171" i="11"/>
  <c r="O2172" i="11"/>
  <c r="O2173" i="11"/>
  <c r="O2174" i="11"/>
  <c r="O2175" i="11"/>
  <c r="O2176" i="11"/>
  <c r="O2177" i="11"/>
  <c r="O2178" i="11"/>
  <c r="O2179" i="11"/>
  <c r="O2180" i="11"/>
  <c r="O2181" i="11"/>
  <c r="O2182" i="11"/>
  <c r="O2183" i="11"/>
  <c r="O2184" i="11"/>
  <c r="O2185" i="11"/>
  <c r="O2186" i="11"/>
  <c r="O2187" i="11"/>
  <c r="O2188" i="11"/>
  <c r="O2189" i="11"/>
  <c r="O2190" i="11"/>
  <c r="O2191" i="11"/>
  <c r="O2192" i="11"/>
  <c r="O2193" i="11"/>
  <c r="O2194" i="11"/>
  <c r="O2195" i="11"/>
  <c r="O2196" i="11"/>
  <c r="O2197" i="11"/>
  <c r="O2198" i="11"/>
  <c r="O2199" i="11"/>
  <c r="O2200" i="11"/>
  <c r="O2201" i="11"/>
  <c r="O2202" i="11"/>
  <c r="O2203" i="11"/>
  <c r="O2204" i="11"/>
  <c r="O2205" i="11"/>
  <c r="O2206" i="11"/>
  <c r="O2207" i="11"/>
  <c r="O2208" i="11"/>
  <c r="O2209" i="11"/>
  <c r="O2210" i="11"/>
  <c r="O2211" i="11"/>
  <c r="O2212" i="11"/>
  <c r="O2213" i="11"/>
  <c r="O2214" i="11"/>
  <c r="O2215" i="11"/>
  <c r="O2216" i="11"/>
  <c r="O2217" i="11"/>
  <c r="O2218" i="11"/>
  <c r="O2219" i="11"/>
  <c r="O2220" i="11"/>
  <c r="O2221" i="11"/>
  <c r="O2222" i="11"/>
  <c r="O2223" i="11"/>
  <c r="O2224" i="11"/>
  <c r="O2225" i="11"/>
  <c r="O2226" i="11"/>
  <c r="O2227" i="11"/>
  <c r="O2228" i="11"/>
  <c r="O2229" i="11"/>
  <c r="O2230" i="11"/>
  <c r="O2231" i="11"/>
  <c r="O2232" i="11"/>
  <c r="O2233" i="11"/>
  <c r="O2234" i="11"/>
  <c r="O2235" i="11"/>
  <c r="O2236" i="11"/>
  <c r="O2237" i="11"/>
  <c r="O2238" i="11"/>
  <c r="O2239" i="11"/>
  <c r="O2240" i="11"/>
  <c r="O2241" i="11"/>
  <c r="O2242" i="11"/>
  <c r="O2243" i="11"/>
  <c r="O2244" i="11"/>
  <c r="O2245" i="11"/>
  <c r="O2246" i="11"/>
  <c r="O2247" i="11"/>
  <c r="O2248" i="11"/>
  <c r="O2249" i="11"/>
  <c r="O2250" i="11"/>
  <c r="O2251" i="11"/>
  <c r="O2252" i="11"/>
  <c r="O2253" i="11"/>
  <c r="O2254" i="11"/>
  <c r="O2255" i="11"/>
  <c r="O2256" i="11"/>
  <c r="O2257" i="11"/>
  <c r="O2258" i="11"/>
  <c r="O2259" i="11"/>
  <c r="O2260" i="11"/>
  <c r="O2261" i="11"/>
  <c r="O2262" i="11"/>
  <c r="O2263" i="11"/>
  <c r="O2264" i="11"/>
  <c r="O2265" i="11"/>
  <c r="O2266" i="11"/>
  <c r="O2267" i="11"/>
  <c r="O2268" i="11"/>
  <c r="O2269" i="11"/>
  <c r="O2270" i="11"/>
  <c r="O2271" i="11"/>
  <c r="O2272" i="11"/>
  <c r="O2273" i="11"/>
  <c r="O2274" i="11"/>
  <c r="O2275" i="11"/>
  <c r="O2276" i="11"/>
  <c r="O2277" i="11"/>
  <c r="O2278" i="11"/>
  <c r="O2279" i="11"/>
  <c r="O2280" i="11"/>
  <c r="O2281" i="11"/>
  <c r="O2282" i="11"/>
  <c r="O2283" i="11"/>
  <c r="O2284" i="11"/>
  <c r="O2285" i="11"/>
  <c r="O2286" i="11"/>
  <c r="O2287" i="11"/>
  <c r="O2288" i="11"/>
  <c r="O2289" i="11"/>
  <c r="O2290" i="11"/>
  <c r="O2291" i="11"/>
  <c r="O2292" i="11"/>
  <c r="O2293" i="11"/>
  <c r="O2294" i="11"/>
  <c r="O2295" i="11"/>
  <c r="O2296" i="11"/>
  <c r="O2297" i="11"/>
  <c r="O2298" i="11"/>
  <c r="O2299" i="11"/>
  <c r="O2300" i="11"/>
  <c r="O2301" i="11"/>
  <c r="O2302" i="11"/>
  <c r="O2303" i="11"/>
  <c r="O2304" i="11"/>
  <c r="O2305" i="11"/>
  <c r="O2306" i="11"/>
  <c r="O2307" i="11"/>
  <c r="O2308" i="11"/>
  <c r="O2309" i="11"/>
  <c r="O2310" i="11"/>
  <c r="O2311" i="11"/>
  <c r="O2312" i="11"/>
  <c r="O2313" i="11"/>
  <c r="O2314" i="11"/>
  <c r="O2315" i="11"/>
  <c r="O2316" i="11"/>
  <c r="O2317" i="11"/>
  <c r="O2318" i="11"/>
  <c r="O2319" i="11"/>
  <c r="O2320" i="11"/>
  <c r="O2321" i="11"/>
  <c r="O2322" i="11"/>
  <c r="O2323" i="11"/>
  <c r="O2324" i="11"/>
  <c r="O2325" i="11"/>
  <c r="O2326" i="11"/>
  <c r="O2327" i="11"/>
  <c r="O2328" i="11"/>
  <c r="O2329" i="11"/>
  <c r="O2330" i="11"/>
  <c r="O2331" i="11"/>
  <c r="O2332" i="11"/>
  <c r="O2333" i="11"/>
  <c r="O2334" i="11"/>
  <c r="O2335" i="11"/>
  <c r="O2336" i="11"/>
  <c r="O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1509" i="11"/>
  <c r="N1510" i="11"/>
  <c r="N1511" i="11"/>
  <c r="N1512" i="11"/>
  <c r="N1513" i="11"/>
  <c r="N1514" i="11"/>
  <c r="N1515" i="11"/>
  <c r="N1516" i="11"/>
  <c r="N1517" i="11"/>
  <c r="N1518" i="11"/>
  <c r="N1519" i="11"/>
  <c r="N1520" i="11"/>
  <c r="N1521" i="11"/>
  <c r="N1522" i="11"/>
  <c r="N1523" i="11"/>
  <c r="N1524" i="11"/>
  <c r="N1525" i="11"/>
  <c r="N1526" i="11"/>
  <c r="N1527" i="11"/>
  <c r="N1528" i="11"/>
  <c r="N1529" i="11"/>
  <c r="N1530" i="11"/>
  <c r="N1531" i="11"/>
  <c r="N1532" i="11"/>
  <c r="N1533" i="11"/>
  <c r="N1534" i="11"/>
  <c r="N1535" i="11"/>
  <c r="N1536" i="11"/>
  <c r="N1537" i="11"/>
  <c r="N1538" i="11"/>
  <c r="N1539" i="11"/>
  <c r="N1540" i="11"/>
  <c r="N1541" i="11"/>
  <c r="N1542" i="11"/>
  <c r="N1543" i="11"/>
  <c r="N1544" i="11"/>
  <c r="N1545" i="11"/>
  <c r="N1546" i="11"/>
  <c r="N1547" i="11"/>
  <c r="N1548" i="11"/>
  <c r="N1549" i="11"/>
  <c r="N1550" i="11"/>
  <c r="N1551" i="11"/>
  <c r="N1552" i="11"/>
  <c r="N1553" i="11"/>
  <c r="N1554" i="11"/>
  <c r="N1555" i="11"/>
  <c r="N1556" i="11"/>
  <c r="N1557" i="11"/>
  <c r="N1558" i="11"/>
  <c r="N1559" i="11"/>
  <c r="N1560" i="11"/>
  <c r="N1561" i="11"/>
  <c r="N1562" i="11"/>
  <c r="N1563" i="11"/>
  <c r="N1564" i="11"/>
  <c r="N1565" i="11"/>
  <c r="N1566" i="11"/>
  <c r="N1567" i="11"/>
  <c r="N1568" i="11"/>
  <c r="N1569" i="11"/>
  <c r="N1570" i="11"/>
  <c r="N1571" i="11"/>
  <c r="N1572" i="11"/>
  <c r="N1573" i="11"/>
  <c r="N1574" i="11"/>
  <c r="N1575" i="11"/>
  <c r="N1576" i="11"/>
  <c r="N1577" i="11"/>
  <c r="N1578" i="1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602" i="11"/>
  <c r="N1603" i="11"/>
  <c r="N1604" i="11"/>
  <c r="N1605" i="11"/>
  <c r="N1606" i="11"/>
  <c r="N1607" i="11"/>
  <c r="N1608" i="11"/>
  <c r="N1609" i="11"/>
  <c r="N1610" i="11"/>
  <c r="N1611" i="11"/>
  <c r="N1612" i="11"/>
  <c r="N1613" i="11"/>
  <c r="N1614" i="11"/>
  <c r="N1615" i="11"/>
  <c r="N1616" i="11"/>
  <c r="N1617" i="11"/>
  <c r="N1618" i="11"/>
  <c r="N1619" i="11"/>
  <c r="N1620" i="11"/>
  <c r="N1621" i="11"/>
  <c r="N1622" i="11"/>
  <c r="N1623" i="11"/>
  <c r="N1624" i="11"/>
  <c r="N1625" i="11"/>
  <c r="N1626" i="11"/>
  <c r="N1627" i="11"/>
  <c r="N1628" i="11"/>
  <c r="N1629" i="11"/>
  <c r="N1630" i="11"/>
  <c r="N1631" i="11"/>
  <c r="N1632" i="11"/>
  <c r="N1633" i="11"/>
  <c r="N1634" i="11"/>
  <c r="N1635" i="11"/>
  <c r="N1636" i="11"/>
  <c r="N1637" i="11"/>
  <c r="N1638" i="11"/>
  <c r="N1639" i="11"/>
  <c r="N1640" i="11"/>
  <c r="N1641" i="11"/>
  <c r="N1642" i="11"/>
  <c r="N1643" i="11"/>
  <c r="N1644" i="11"/>
  <c r="N1645" i="11"/>
  <c r="N1646" i="11"/>
  <c r="N1647" i="11"/>
  <c r="N1648" i="11"/>
  <c r="N1649" i="11"/>
  <c r="N1650" i="11"/>
  <c r="N1651" i="11"/>
  <c r="N1652" i="11"/>
  <c r="N1653" i="11"/>
  <c r="N1654" i="11"/>
  <c r="N1655" i="11"/>
  <c r="N1656" i="11"/>
  <c r="N1657" i="11"/>
  <c r="N1658" i="11"/>
  <c r="N1659" i="11"/>
  <c r="N1660" i="11"/>
  <c r="N1661" i="11"/>
  <c r="N1662" i="11"/>
  <c r="N1663" i="11"/>
  <c r="N1664" i="11"/>
  <c r="N1665" i="11"/>
  <c r="N1666" i="11"/>
  <c r="N1667" i="11"/>
  <c r="N1668" i="11"/>
  <c r="N1669" i="11"/>
  <c r="N1670" i="11"/>
  <c r="N1671" i="11"/>
  <c r="N1672" i="11"/>
  <c r="N1673" i="11"/>
  <c r="N1674" i="11"/>
  <c r="N1675" i="11"/>
  <c r="N1676" i="11"/>
  <c r="N1677" i="11"/>
  <c r="N1678" i="11"/>
  <c r="N1679" i="11"/>
  <c r="N1680" i="11"/>
  <c r="N1681" i="11"/>
  <c r="N1682" i="11"/>
  <c r="N1683" i="11"/>
  <c r="N1684" i="11"/>
  <c r="N1685" i="11"/>
  <c r="N1686" i="11"/>
  <c r="N1687" i="11"/>
  <c r="N1688" i="11"/>
  <c r="N1689" i="11"/>
  <c r="N1690" i="11"/>
  <c r="N1691" i="11"/>
  <c r="N1692" i="11"/>
  <c r="N1693" i="11"/>
  <c r="N1694" i="11"/>
  <c r="N1695" i="11"/>
  <c r="N1696" i="11"/>
  <c r="N1697" i="11"/>
  <c r="N1698" i="11"/>
  <c r="N1699" i="11"/>
  <c r="N1700" i="11"/>
  <c r="N1701" i="11"/>
  <c r="N1702" i="11"/>
  <c r="N1703" i="11"/>
  <c r="N1704" i="11"/>
  <c r="N1705" i="11"/>
  <c r="N1706" i="11"/>
  <c r="N1707" i="11"/>
  <c r="N1708" i="11"/>
  <c r="N1709" i="11"/>
  <c r="N1710" i="11"/>
  <c r="N1711" i="11"/>
  <c r="N1712" i="11"/>
  <c r="N1713" i="11"/>
  <c r="N1714" i="11"/>
  <c r="N1715" i="11"/>
  <c r="N1716" i="11"/>
  <c r="N1717" i="11"/>
  <c r="N1718" i="11"/>
  <c r="N1719" i="11"/>
  <c r="N1720" i="11"/>
  <c r="N1721" i="11"/>
  <c r="N1722" i="11"/>
  <c r="N1723" i="11"/>
  <c r="N1724" i="11"/>
  <c r="N1725" i="11"/>
  <c r="N1726" i="11"/>
  <c r="N1727" i="11"/>
  <c r="N1728" i="11"/>
  <c r="N1729" i="11"/>
  <c r="N1730" i="11"/>
  <c r="N1731" i="11"/>
  <c r="N1732" i="11"/>
  <c r="N1733" i="11"/>
  <c r="N1734" i="11"/>
  <c r="N1735" i="11"/>
  <c r="N1736" i="11"/>
  <c r="N1737" i="11"/>
  <c r="N1738" i="11"/>
  <c r="N1739" i="11"/>
  <c r="N1740" i="11"/>
  <c r="N1741" i="11"/>
  <c r="N1742" i="11"/>
  <c r="N1743" i="11"/>
  <c r="N1744" i="11"/>
  <c r="N1745" i="11"/>
  <c r="N1746" i="11"/>
  <c r="N1747" i="11"/>
  <c r="N1748" i="11"/>
  <c r="N1749" i="11"/>
  <c r="N1750" i="11"/>
  <c r="N1751" i="11"/>
  <c r="N1752" i="11"/>
  <c r="N1753" i="11"/>
  <c r="N1754" i="11"/>
  <c r="N1755" i="11"/>
  <c r="N1756" i="11"/>
  <c r="N1757" i="11"/>
  <c r="N1758" i="11"/>
  <c r="N1759" i="11"/>
  <c r="N1760" i="11"/>
  <c r="N1761" i="11"/>
  <c r="N1762" i="11"/>
  <c r="N1763" i="11"/>
  <c r="N1764" i="11"/>
  <c r="N1765" i="11"/>
  <c r="N1766" i="11"/>
  <c r="N1767" i="11"/>
  <c r="N1768" i="11"/>
  <c r="N1769" i="11"/>
  <c r="N1770" i="11"/>
  <c r="N1771" i="11"/>
  <c r="N1772" i="11"/>
  <c r="N1773" i="11"/>
  <c r="N1774" i="11"/>
  <c r="N1775" i="11"/>
  <c r="N1776" i="11"/>
  <c r="N1777" i="11"/>
  <c r="N1778" i="11"/>
  <c r="N1779" i="11"/>
  <c r="N1780" i="11"/>
  <c r="N1781" i="11"/>
  <c r="N1782" i="11"/>
  <c r="N1783" i="11"/>
  <c r="N1784" i="11"/>
  <c r="N1785" i="11"/>
  <c r="N1786" i="11"/>
  <c r="N1787" i="11"/>
  <c r="N1788" i="11"/>
  <c r="N1789" i="11"/>
  <c r="N1790" i="11"/>
  <c r="N1791" i="11"/>
  <c r="N1792" i="11"/>
  <c r="N1793" i="11"/>
  <c r="N1794" i="11"/>
  <c r="N1795" i="11"/>
  <c r="N1796" i="11"/>
  <c r="N1797" i="11"/>
  <c r="N1798" i="11"/>
  <c r="N1799" i="11"/>
  <c r="N1800" i="11"/>
  <c r="N1801" i="11"/>
  <c r="N1802" i="11"/>
  <c r="N1803" i="11"/>
  <c r="N1804" i="11"/>
  <c r="N1805" i="11"/>
  <c r="N1806" i="11"/>
  <c r="N1807" i="11"/>
  <c r="N1808" i="11"/>
  <c r="N1809" i="11"/>
  <c r="N1810" i="11"/>
  <c r="N1811" i="11"/>
  <c r="N1812" i="11"/>
  <c r="N1813" i="11"/>
  <c r="N1814" i="11"/>
  <c r="N1815" i="11"/>
  <c r="N1816" i="11"/>
  <c r="N1817" i="11"/>
  <c r="N1818" i="11"/>
  <c r="N1819" i="11"/>
  <c r="N1820" i="11"/>
  <c r="N1821" i="11"/>
  <c r="N1822" i="11"/>
  <c r="N1823" i="11"/>
  <c r="N1824" i="11"/>
  <c r="N1825" i="11"/>
  <c r="N1826" i="11"/>
  <c r="N1827" i="11"/>
  <c r="N1828" i="11"/>
  <c r="N1829" i="11"/>
  <c r="N1830" i="11"/>
  <c r="N1831" i="11"/>
  <c r="N1832" i="11"/>
  <c r="N1833" i="11"/>
  <c r="N1834" i="11"/>
  <c r="N1835" i="11"/>
  <c r="N1836" i="11"/>
  <c r="N1837" i="11"/>
  <c r="N1838" i="11"/>
  <c r="N1839" i="11"/>
  <c r="N1840" i="11"/>
  <c r="N1841" i="11"/>
  <c r="N1842" i="11"/>
  <c r="N1843" i="11"/>
  <c r="N1844" i="11"/>
  <c r="N1845" i="11"/>
  <c r="N1846" i="11"/>
  <c r="N1847" i="11"/>
  <c r="N1848" i="11"/>
  <c r="N1849" i="11"/>
  <c r="N1850" i="11"/>
  <c r="N1851" i="11"/>
  <c r="N1852" i="11"/>
  <c r="N1853" i="11"/>
  <c r="N1854" i="11"/>
  <c r="N1855" i="11"/>
  <c r="N1856" i="11"/>
  <c r="N1857" i="11"/>
  <c r="N1858" i="11"/>
  <c r="N1859" i="11"/>
  <c r="N1860" i="11"/>
  <c r="N1861" i="11"/>
  <c r="N1862" i="11"/>
  <c r="N1863" i="11"/>
  <c r="N1864" i="11"/>
  <c r="N1865" i="11"/>
  <c r="N1866" i="11"/>
  <c r="N1867" i="11"/>
  <c r="N1868" i="11"/>
  <c r="N1869" i="11"/>
  <c r="N1870" i="11"/>
  <c r="N1871" i="11"/>
  <c r="N1872" i="11"/>
  <c r="N1873" i="11"/>
  <c r="N1874" i="11"/>
  <c r="N1875" i="11"/>
  <c r="N1876" i="11"/>
  <c r="N1877" i="11"/>
  <c r="N1878" i="11"/>
  <c r="N1879" i="11"/>
  <c r="N1880" i="11"/>
  <c r="N1881" i="11"/>
  <c r="N1882" i="11"/>
  <c r="N1883" i="11"/>
  <c r="N1884" i="11"/>
  <c r="N1885" i="11"/>
  <c r="N1886" i="11"/>
  <c r="N1887" i="11"/>
  <c r="N1888" i="11"/>
  <c r="N1889" i="11"/>
  <c r="N1890" i="11"/>
  <c r="N1891" i="11"/>
  <c r="N1892" i="11"/>
  <c r="N1893" i="11"/>
  <c r="N1894" i="11"/>
  <c r="N1895" i="11"/>
  <c r="N1896" i="11"/>
  <c r="N1897" i="11"/>
  <c r="N1898" i="11"/>
  <c r="N1899" i="11"/>
  <c r="N1900" i="11"/>
  <c r="N1901" i="11"/>
  <c r="N1902" i="11"/>
  <c r="N1903" i="11"/>
  <c r="N1904" i="11"/>
  <c r="N1905" i="11"/>
  <c r="N1906" i="11"/>
  <c r="N1907" i="11"/>
  <c r="N1908" i="11"/>
  <c r="N1909" i="11"/>
  <c r="N1910" i="11"/>
  <c r="N1911" i="11"/>
  <c r="N1912" i="11"/>
  <c r="N1913" i="11"/>
  <c r="N1914" i="11"/>
  <c r="N1915" i="11"/>
  <c r="N1916" i="11"/>
  <c r="N1917" i="11"/>
  <c r="N1918" i="11"/>
  <c r="N1919" i="11"/>
  <c r="N1920" i="11"/>
  <c r="N1921" i="11"/>
  <c r="N1922" i="11"/>
  <c r="N1923" i="11"/>
  <c r="N1924" i="11"/>
  <c r="N1925" i="11"/>
  <c r="N1926" i="11"/>
  <c r="N1927" i="11"/>
  <c r="N1928" i="11"/>
  <c r="N1929" i="11"/>
  <c r="N1930" i="11"/>
  <c r="N1931" i="11"/>
  <c r="N1932" i="11"/>
  <c r="N1933" i="11"/>
  <c r="N1934" i="11"/>
  <c r="N1935" i="11"/>
  <c r="N1936" i="11"/>
  <c r="N1937" i="11"/>
  <c r="N1938" i="11"/>
  <c r="N1939" i="11"/>
  <c r="N1940" i="11"/>
  <c r="N1941" i="11"/>
  <c r="N1942" i="11"/>
  <c r="N1943" i="11"/>
  <c r="N1944" i="11"/>
  <c r="N1945" i="11"/>
  <c r="N1946" i="11"/>
  <c r="N1947" i="11"/>
  <c r="N1948" i="11"/>
  <c r="N1949" i="11"/>
  <c r="N1950" i="11"/>
  <c r="N1951" i="11"/>
  <c r="N1952" i="11"/>
  <c r="N1953" i="11"/>
  <c r="N1954" i="11"/>
  <c r="N1955" i="11"/>
  <c r="N1956" i="11"/>
  <c r="N1957" i="11"/>
  <c r="N1958" i="11"/>
  <c r="N1959" i="11"/>
  <c r="N1960" i="11"/>
  <c r="N1961" i="11"/>
  <c r="N1962" i="11"/>
  <c r="N1963" i="11"/>
  <c r="N1964" i="11"/>
  <c r="N1965" i="11"/>
  <c r="N1966" i="11"/>
  <c r="N1967" i="11"/>
  <c r="N1968" i="11"/>
  <c r="N1969" i="11"/>
  <c r="N1970" i="11"/>
  <c r="N1971" i="11"/>
  <c r="N1972" i="11"/>
  <c r="N1973" i="11"/>
  <c r="N1974" i="11"/>
  <c r="N1975" i="11"/>
  <c r="N1976" i="11"/>
  <c r="N1977" i="11"/>
  <c r="N1978" i="11"/>
  <c r="N1979" i="11"/>
  <c r="N1980" i="11"/>
  <c r="N1981" i="11"/>
  <c r="N1982" i="11"/>
  <c r="N1983" i="11"/>
  <c r="N1984" i="11"/>
  <c r="N1985" i="11"/>
  <c r="N1986" i="11"/>
  <c r="N1987" i="11"/>
  <c r="N1988" i="11"/>
  <c r="N1989" i="11"/>
  <c r="N1990" i="11"/>
  <c r="N1991" i="11"/>
  <c r="N1992" i="11"/>
  <c r="N1993" i="11"/>
  <c r="N1994" i="11"/>
  <c r="N1995" i="11"/>
  <c r="N1996" i="11"/>
  <c r="N1997" i="11"/>
  <c r="N1998" i="11"/>
  <c r="N1999" i="11"/>
  <c r="N2000" i="11"/>
  <c r="N2001" i="11"/>
  <c r="N2002" i="11"/>
  <c r="N2003" i="11"/>
  <c r="N2004" i="11"/>
  <c r="N2005" i="11"/>
  <c r="N2006" i="11"/>
  <c r="N2007" i="11"/>
  <c r="N2008" i="11"/>
  <c r="N2009" i="11"/>
  <c r="N2010" i="11"/>
  <c r="N2011" i="11"/>
  <c r="N2012" i="11"/>
  <c r="N2013" i="11"/>
  <c r="N2014" i="11"/>
  <c r="N2015" i="11"/>
  <c r="N2016" i="11"/>
  <c r="N2017" i="11"/>
  <c r="N2018" i="11"/>
  <c r="N2019" i="11"/>
  <c r="N2020" i="11"/>
  <c r="N2021" i="11"/>
  <c r="N2022" i="11"/>
  <c r="N2023" i="11"/>
  <c r="N2024" i="11"/>
  <c r="N2025" i="11"/>
  <c r="N2026" i="11"/>
  <c r="N2027" i="11"/>
  <c r="N2028" i="11"/>
  <c r="N2029" i="11"/>
  <c r="N2030" i="11"/>
  <c r="N2031" i="11"/>
  <c r="N2032" i="11"/>
  <c r="N2033" i="11"/>
  <c r="N2034" i="11"/>
  <c r="N2035" i="11"/>
  <c r="N2036" i="11"/>
  <c r="N2037" i="11"/>
  <c r="N2038" i="11"/>
  <c r="N2039" i="11"/>
  <c r="N2040" i="11"/>
  <c r="N2041" i="11"/>
  <c r="N2042" i="11"/>
  <c r="N2043" i="11"/>
  <c r="N2044" i="11"/>
  <c r="N2045" i="11"/>
  <c r="N2046" i="11"/>
  <c r="N2047" i="11"/>
  <c r="N2048" i="11"/>
  <c r="N2049" i="11"/>
  <c r="N2050" i="11"/>
  <c r="N2051" i="11"/>
  <c r="N2052" i="11"/>
  <c r="N2053" i="11"/>
  <c r="N2054" i="11"/>
  <c r="N2055" i="11"/>
  <c r="N2056" i="11"/>
  <c r="N2057" i="11"/>
  <c r="N2058" i="11"/>
  <c r="N2059" i="11"/>
  <c r="N2060" i="11"/>
  <c r="N2061" i="11"/>
  <c r="N2062" i="11"/>
  <c r="N2063" i="11"/>
  <c r="N2064" i="11"/>
  <c r="N2065" i="11"/>
  <c r="N2066" i="11"/>
  <c r="N2067" i="11"/>
  <c r="N2068" i="11"/>
  <c r="N2069" i="11"/>
  <c r="N2070" i="11"/>
  <c r="N2071" i="11"/>
  <c r="N2072" i="11"/>
  <c r="N2073" i="11"/>
  <c r="N2074" i="11"/>
  <c r="N2075" i="11"/>
  <c r="N2076" i="11"/>
  <c r="N2077" i="11"/>
  <c r="N2078" i="11"/>
  <c r="N2079" i="11"/>
  <c r="N2080" i="11"/>
  <c r="N2081" i="11"/>
  <c r="N2082" i="11"/>
  <c r="N2083" i="11"/>
  <c r="N2084" i="11"/>
  <c r="N2085" i="11"/>
  <c r="N2086" i="11"/>
  <c r="N2087" i="11"/>
  <c r="N2088" i="11"/>
  <c r="N2089" i="11"/>
  <c r="N2090" i="11"/>
  <c r="N2091" i="11"/>
  <c r="N2092" i="11"/>
  <c r="N2093" i="11"/>
  <c r="N2094" i="11"/>
  <c r="N2095" i="11"/>
  <c r="N2096" i="11"/>
  <c r="N2097" i="11"/>
  <c r="N2098" i="11"/>
  <c r="N2099" i="11"/>
  <c r="N2100" i="11"/>
  <c r="N2101" i="11"/>
  <c r="N2102" i="11"/>
  <c r="N2103" i="11"/>
  <c r="N2104" i="11"/>
  <c r="N2105" i="11"/>
  <c r="N2106" i="11"/>
  <c r="N2107" i="11"/>
  <c r="N2108" i="11"/>
  <c r="N2109" i="11"/>
  <c r="N2110" i="11"/>
  <c r="N2111" i="11"/>
  <c r="N2112" i="11"/>
  <c r="N2113" i="11"/>
  <c r="N2114" i="11"/>
  <c r="N2115" i="11"/>
  <c r="N2116" i="11"/>
  <c r="N2117" i="11"/>
  <c r="N2118" i="11"/>
  <c r="N2119" i="11"/>
  <c r="N2120" i="11"/>
  <c r="N2121" i="11"/>
  <c r="N2122" i="11"/>
  <c r="N2123" i="11"/>
  <c r="N2124" i="11"/>
  <c r="N2125" i="11"/>
  <c r="N2126" i="11"/>
  <c r="N2127" i="11"/>
  <c r="N2128" i="11"/>
  <c r="N2129" i="11"/>
  <c r="N2130" i="11"/>
  <c r="N2131" i="11"/>
  <c r="N2132" i="11"/>
  <c r="N2133" i="11"/>
  <c r="N2134" i="11"/>
  <c r="N2135" i="11"/>
  <c r="N2136" i="11"/>
  <c r="N2137" i="11"/>
  <c r="N2138" i="11"/>
  <c r="N2139" i="11"/>
  <c r="N2140" i="11"/>
  <c r="N2141" i="11"/>
  <c r="N2142" i="11"/>
  <c r="N2143" i="11"/>
  <c r="N2144" i="11"/>
  <c r="N2145" i="11"/>
  <c r="N2146" i="11"/>
  <c r="N2147" i="11"/>
  <c r="N2148" i="11"/>
  <c r="N2149" i="11"/>
  <c r="N2150" i="11"/>
  <c r="N2151" i="11"/>
  <c r="N2152" i="11"/>
  <c r="N2153" i="11"/>
  <c r="N2154" i="11"/>
  <c r="N2155" i="11"/>
  <c r="N2156" i="11"/>
  <c r="N2157" i="11"/>
  <c r="N2158" i="11"/>
  <c r="N2159" i="11"/>
  <c r="N2160" i="11"/>
  <c r="N2161" i="11"/>
  <c r="N2162" i="11"/>
  <c r="N2163" i="11"/>
  <c r="N2164" i="11"/>
  <c r="N2165" i="11"/>
  <c r="N2166" i="11"/>
  <c r="N2167" i="11"/>
  <c r="N2168" i="11"/>
  <c r="N2169" i="11"/>
  <c r="N2170" i="11"/>
  <c r="N2171" i="11"/>
  <c r="N2172" i="11"/>
  <c r="N2173" i="11"/>
  <c r="N2174" i="11"/>
  <c r="N2175" i="11"/>
  <c r="N2176" i="11"/>
  <c r="N2177" i="11"/>
  <c r="N2178" i="11"/>
  <c r="N2179" i="11"/>
  <c r="N2180" i="11"/>
  <c r="N2181" i="11"/>
  <c r="N2182" i="11"/>
  <c r="N2183" i="11"/>
  <c r="N2184" i="11"/>
  <c r="N2185" i="11"/>
  <c r="N2186" i="11"/>
  <c r="N2187" i="11"/>
  <c r="N2188" i="11"/>
  <c r="N2189" i="11"/>
  <c r="N2190" i="11"/>
  <c r="N2191" i="11"/>
  <c r="N2192" i="11"/>
  <c r="N2193" i="11"/>
  <c r="N2194" i="11"/>
  <c r="N2195" i="11"/>
  <c r="N2196" i="11"/>
  <c r="N2197" i="11"/>
  <c r="N2198" i="11"/>
  <c r="N2199" i="11"/>
  <c r="N2200" i="11"/>
  <c r="N2201" i="11"/>
  <c r="N2202" i="11"/>
  <c r="N2203" i="11"/>
  <c r="N2204" i="11"/>
  <c r="N2205" i="11"/>
  <c r="N2206" i="11"/>
  <c r="N2207" i="11"/>
  <c r="N2208" i="11"/>
  <c r="N2209" i="11"/>
  <c r="N2210" i="11"/>
  <c r="N2211" i="11"/>
  <c r="N2212" i="11"/>
  <c r="N2213" i="11"/>
  <c r="N2214" i="11"/>
  <c r="N2215" i="11"/>
  <c r="N2216" i="11"/>
  <c r="N2217" i="11"/>
  <c r="N2218" i="11"/>
  <c r="N2219" i="11"/>
  <c r="N2220" i="11"/>
  <c r="N2221" i="11"/>
  <c r="N2222" i="11"/>
  <c r="N2223" i="11"/>
  <c r="N2224" i="11"/>
  <c r="N2225" i="11"/>
  <c r="N2226" i="11"/>
  <c r="N2227" i="11"/>
  <c r="N2228" i="11"/>
  <c r="N2229" i="11"/>
  <c r="N2230" i="11"/>
  <c r="N2231" i="11"/>
  <c r="N2232" i="11"/>
  <c r="N2233" i="11"/>
  <c r="N2234" i="11"/>
  <c r="N2235" i="11"/>
  <c r="N2236" i="11"/>
  <c r="N2237" i="11"/>
  <c r="N2238" i="11"/>
  <c r="N2239" i="11"/>
  <c r="N2240" i="11"/>
  <c r="N2241" i="11"/>
  <c r="N2242" i="11"/>
  <c r="N2243" i="11"/>
  <c r="N2244" i="11"/>
  <c r="N2245" i="11"/>
  <c r="N2246" i="11"/>
  <c r="N2247" i="11"/>
  <c r="N2248" i="11"/>
  <c r="N2249" i="11"/>
  <c r="N2250" i="11"/>
  <c r="N2251" i="11"/>
  <c r="N2252" i="11"/>
  <c r="N2253" i="11"/>
  <c r="N2254" i="11"/>
  <c r="N2255" i="11"/>
  <c r="N2256" i="11"/>
  <c r="N2257" i="11"/>
  <c r="N2258" i="11"/>
  <c r="N2259" i="11"/>
  <c r="N2260" i="11"/>
  <c r="N2261" i="11"/>
  <c r="N2262" i="11"/>
  <c r="N2263" i="11"/>
  <c r="N2264" i="11"/>
  <c r="N2265" i="11"/>
  <c r="N2266" i="11"/>
  <c r="N2267" i="11"/>
  <c r="N2268" i="11"/>
  <c r="N2269" i="11"/>
  <c r="N2270" i="11"/>
  <c r="N2271" i="11"/>
  <c r="N2272" i="11"/>
  <c r="N2273" i="11"/>
  <c r="N2274" i="11"/>
  <c r="N2275" i="11"/>
  <c r="N2276" i="11"/>
  <c r="N2277" i="11"/>
  <c r="N2278" i="11"/>
  <c r="N2279" i="11"/>
  <c r="N2280" i="11"/>
  <c r="N2281" i="11"/>
  <c r="N2282" i="11"/>
  <c r="N2283" i="11"/>
  <c r="N2284" i="11"/>
  <c r="N2285" i="11"/>
  <c r="N2286" i="11"/>
  <c r="N2287" i="11"/>
  <c r="N2288" i="11"/>
  <c r="N2289" i="11"/>
  <c r="N2290" i="11"/>
  <c r="N2291" i="11"/>
  <c r="N2292" i="11"/>
  <c r="N2293" i="11"/>
  <c r="N2294" i="11"/>
  <c r="N2295" i="11"/>
  <c r="N2296" i="11"/>
  <c r="N2297" i="11"/>
  <c r="N2298" i="11"/>
  <c r="N2299" i="11"/>
  <c r="N2300" i="11"/>
  <c r="N2301" i="11"/>
  <c r="N2302" i="11"/>
  <c r="N2303" i="11"/>
  <c r="N2304" i="11"/>
  <c r="N2305" i="11"/>
  <c r="N2306" i="11"/>
  <c r="N2307" i="11"/>
  <c r="N2308" i="11"/>
  <c r="N2309" i="11"/>
  <c r="N2310" i="11"/>
  <c r="N2311" i="11"/>
  <c r="N2312" i="11"/>
  <c r="N2313" i="11"/>
  <c r="N2314" i="11"/>
  <c r="N2315" i="11"/>
  <c r="N2316" i="11"/>
  <c r="N2317" i="11"/>
  <c r="N2318" i="11"/>
  <c r="N2319" i="11"/>
  <c r="N2320" i="11"/>
  <c r="N2321" i="11"/>
  <c r="N2322" i="11"/>
  <c r="N2323" i="11"/>
  <c r="N2324" i="11"/>
  <c r="N2325" i="11"/>
  <c r="N2326" i="11"/>
  <c r="N2327" i="11"/>
  <c r="N2328" i="11"/>
  <c r="N2329" i="11"/>
  <c r="N2330" i="11"/>
  <c r="N2331" i="11"/>
  <c r="N2332" i="11"/>
  <c r="N2333" i="11"/>
  <c r="N2334" i="11"/>
  <c r="N2335" i="11"/>
  <c r="N2336" i="11"/>
  <c r="N1170" i="11"/>
  <c r="M1171" i="11"/>
  <c r="M1172" i="11"/>
  <c r="M1173" i="11"/>
  <c r="M1174" i="11"/>
  <c r="M1175" i="11"/>
  <c r="M1176" i="11"/>
  <c r="M1177" i="11"/>
  <c r="M1178" i="11"/>
  <c r="M1179" i="11"/>
  <c r="M1180" i="11"/>
  <c r="M1181" i="11"/>
  <c r="M1182" i="11"/>
  <c r="M1183" i="11"/>
  <c r="M1184" i="11"/>
  <c r="M1185" i="11"/>
  <c r="M1186" i="11"/>
  <c r="M1187" i="11"/>
  <c r="M1188" i="11"/>
  <c r="M1189" i="11"/>
  <c r="M1190" i="11"/>
  <c r="M1191" i="11"/>
  <c r="M1192" i="11"/>
  <c r="M1193" i="11"/>
  <c r="M1194" i="11"/>
  <c r="M1195" i="11"/>
  <c r="M1196" i="11"/>
  <c r="M1197" i="11"/>
  <c r="M1198" i="11"/>
  <c r="M1199" i="11"/>
  <c r="M1200" i="11"/>
  <c r="M1201" i="11"/>
  <c r="M1202" i="11"/>
  <c r="M1203" i="11"/>
  <c r="M1204" i="11"/>
  <c r="M1205" i="11"/>
  <c r="M1206" i="11"/>
  <c r="M1207" i="11"/>
  <c r="M1208" i="11"/>
  <c r="M1209" i="11"/>
  <c r="M1210" i="11"/>
  <c r="M1211" i="11"/>
  <c r="M1212" i="11"/>
  <c r="M1213" i="11"/>
  <c r="M1214" i="11"/>
  <c r="M1215" i="11"/>
  <c r="M1216" i="11"/>
  <c r="M1217" i="11"/>
  <c r="M1218" i="11"/>
  <c r="M1219" i="11"/>
  <c r="M1220" i="11"/>
  <c r="M1221" i="11"/>
  <c r="M1222" i="11"/>
  <c r="M1223" i="11"/>
  <c r="M1224" i="11"/>
  <c r="M1225" i="11"/>
  <c r="M1226" i="11"/>
  <c r="M1227" i="11"/>
  <c r="M1228" i="11"/>
  <c r="M1229" i="11"/>
  <c r="M1230" i="11"/>
  <c r="M1231" i="11"/>
  <c r="M1232" i="11"/>
  <c r="M1233" i="11"/>
  <c r="M1234" i="11"/>
  <c r="M1235" i="11"/>
  <c r="M1236" i="11"/>
  <c r="M1237" i="11"/>
  <c r="M1238" i="11"/>
  <c r="M1239" i="11"/>
  <c r="M1240" i="11"/>
  <c r="M1241" i="11"/>
  <c r="M1242" i="11"/>
  <c r="M1243" i="11"/>
  <c r="M1244" i="11"/>
  <c r="M1245" i="11"/>
  <c r="M1246" i="11"/>
  <c r="M1247" i="11"/>
  <c r="M1248" i="11"/>
  <c r="M1249" i="11"/>
  <c r="M1250" i="11"/>
  <c r="M1251" i="11"/>
  <c r="M1252" i="11"/>
  <c r="M1253" i="11"/>
  <c r="M1254" i="11"/>
  <c r="M1255" i="11"/>
  <c r="M1256" i="11"/>
  <c r="M1257" i="11"/>
  <c r="M1258" i="11"/>
  <c r="M1259" i="11"/>
  <c r="M1260" i="11"/>
  <c r="M1261" i="11"/>
  <c r="M1262" i="11"/>
  <c r="M1263" i="11"/>
  <c r="M1264" i="11"/>
  <c r="M1265" i="11"/>
  <c r="M1266" i="11"/>
  <c r="M1267" i="11"/>
  <c r="M1268" i="11"/>
  <c r="M1269" i="11"/>
  <c r="M1270" i="11"/>
  <c r="M1271" i="11"/>
  <c r="M1272" i="11"/>
  <c r="M1273" i="11"/>
  <c r="M1274" i="11"/>
  <c r="M1275" i="11"/>
  <c r="M1276" i="11"/>
  <c r="M1277" i="11"/>
  <c r="M1278" i="11"/>
  <c r="M1279" i="11"/>
  <c r="M1280" i="11"/>
  <c r="M1281" i="11"/>
  <c r="M1282" i="11"/>
  <c r="M1283" i="11"/>
  <c r="M1284" i="11"/>
  <c r="M1285" i="11"/>
  <c r="M1286" i="11"/>
  <c r="M1287" i="11"/>
  <c r="M1288" i="11"/>
  <c r="M1289" i="11"/>
  <c r="M1290" i="11"/>
  <c r="M1291" i="11"/>
  <c r="M1292" i="11"/>
  <c r="M1293" i="11"/>
  <c r="M1294" i="11"/>
  <c r="M1295" i="11"/>
  <c r="M1296" i="11"/>
  <c r="M1297" i="11"/>
  <c r="M1298" i="11"/>
  <c r="M1299" i="11"/>
  <c r="M1300" i="11"/>
  <c r="M1301" i="11"/>
  <c r="M1302" i="11"/>
  <c r="M1303" i="11"/>
  <c r="M1304" i="11"/>
  <c r="M1305" i="11"/>
  <c r="M1306" i="11"/>
  <c r="M1307" i="11"/>
  <c r="M1308" i="11"/>
  <c r="M1309" i="11"/>
  <c r="M1310" i="11"/>
  <c r="M1311" i="11"/>
  <c r="M1312" i="11"/>
  <c r="M1313" i="11"/>
  <c r="M1314" i="11"/>
  <c r="M1315" i="11"/>
  <c r="M1316" i="11"/>
  <c r="M1317" i="11"/>
  <c r="M1318" i="11"/>
  <c r="M1319" i="11"/>
  <c r="M1320" i="11"/>
  <c r="M1321" i="11"/>
  <c r="M1322" i="11"/>
  <c r="M1323" i="11"/>
  <c r="M1324" i="11"/>
  <c r="M1325" i="11"/>
  <c r="M1326" i="11"/>
  <c r="M1327" i="11"/>
  <c r="M1328" i="11"/>
  <c r="M1329" i="11"/>
  <c r="M1330" i="11"/>
  <c r="M1331" i="11"/>
  <c r="M1332" i="11"/>
  <c r="M1333" i="11"/>
  <c r="M1334" i="11"/>
  <c r="M1335" i="11"/>
  <c r="M1336" i="11"/>
  <c r="M1337" i="11"/>
  <c r="M1338" i="11"/>
  <c r="M1339" i="11"/>
  <c r="M1340" i="11"/>
  <c r="M1341" i="11"/>
  <c r="M1342" i="11"/>
  <c r="M1343" i="11"/>
  <c r="M1344" i="11"/>
  <c r="M1345" i="11"/>
  <c r="M1346" i="11"/>
  <c r="M1347" i="11"/>
  <c r="M1348" i="11"/>
  <c r="M1349" i="11"/>
  <c r="M1350" i="11"/>
  <c r="M1351" i="11"/>
  <c r="M1352" i="11"/>
  <c r="M1353" i="11"/>
  <c r="M1354" i="11"/>
  <c r="M1355" i="11"/>
  <c r="M1356" i="11"/>
  <c r="M1357" i="11"/>
  <c r="M1358" i="11"/>
  <c r="M1359" i="11"/>
  <c r="M1360" i="11"/>
  <c r="M1361" i="11"/>
  <c r="M1362" i="11"/>
  <c r="M1363" i="11"/>
  <c r="M1364" i="11"/>
  <c r="M1365" i="11"/>
  <c r="M1366" i="11"/>
  <c r="M1367" i="11"/>
  <c r="M1368" i="11"/>
  <c r="M1369" i="11"/>
  <c r="M1370" i="11"/>
  <c r="M1371" i="11"/>
  <c r="M1372" i="11"/>
  <c r="M1373" i="11"/>
  <c r="M1374" i="11"/>
  <c r="M1375" i="11"/>
  <c r="M1376" i="11"/>
  <c r="M1377" i="11"/>
  <c r="M1378" i="11"/>
  <c r="M1379" i="11"/>
  <c r="M1380" i="11"/>
  <c r="M1381" i="11"/>
  <c r="M1382" i="11"/>
  <c r="M1383" i="11"/>
  <c r="M1384" i="11"/>
  <c r="M1385" i="11"/>
  <c r="M1386" i="11"/>
  <c r="M1387" i="11"/>
  <c r="M1388" i="11"/>
  <c r="M1389" i="11"/>
  <c r="M1390" i="11"/>
  <c r="M1391" i="11"/>
  <c r="M1392" i="11"/>
  <c r="M1393" i="11"/>
  <c r="M1394" i="11"/>
  <c r="M1395" i="11"/>
  <c r="M1396" i="11"/>
  <c r="M1397" i="11"/>
  <c r="M1398" i="11"/>
  <c r="M1399" i="11"/>
  <c r="M1400" i="11"/>
  <c r="M1401" i="11"/>
  <c r="M1402" i="11"/>
  <c r="M1403" i="11"/>
  <c r="M1404" i="11"/>
  <c r="M1405" i="11"/>
  <c r="M1406" i="11"/>
  <c r="M1407" i="11"/>
  <c r="M1408" i="11"/>
  <c r="M1409" i="11"/>
  <c r="M1410" i="11"/>
  <c r="M1411" i="11"/>
  <c r="M1412" i="11"/>
  <c r="M1413" i="11"/>
  <c r="M1414" i="11"/>
  <c r="M1415" i="11"/>
  <c r="M1416" i="11"/>
  <c r="M1417" i="11"/>
  <c r="M1418" i="11"/>
  <c r="M1419" i="11"/>
  <c r="M1420" i="11"/>
  <c r="M1421" i="11"/>
  <c r="M1422" i="11"/>
  <c r="M1423" i="11"/>
  <c r="M1424" i="11"/>
  <c r="M1425" i="11"/>
  <c r="M1426" i="11"/>
  <c r="M1427" i="11"/>
  <c r="M1428" i="11"/>
  <c r="M1429" i="11"/>
  <c r="M1430" i="11"/>
  <c r="M1431" i="11"/>
  <c r="M1432" i="11"/>
  <c r="M1433" i="11"/>
  <c r="M1434" i="11"/>
  <c r="M1435" i="11"/>
  <c r="M1436" i="11"/>
  <c r="M1437" i="11"/>
  <c r="M1438" i="11"/>
  <c r="M1439" i="11"/>
  <c r="M1440" i="11"/>
  <c r="M1441" i="11"/>
  <c r="M1442" i="11"/>
  <c r="M1443" i="11"/>
  <c r="M1444" i="11"/>
  <c r="M1445" i="11"/>
  <c r="M1446" i="11"/>
  <c r="M1447" i="11"/>
  <c r="M1448" i="11"/>
  <c r="M1449" i="11"/>
  <c r="M1450" i="11"/>
  <c r="M1451" i="11"/>
  <c r="M1452" i="11"/>
  <c r="M1453" i="11"/>
  <c r="M1454" i="11"/>
  <c r="M1455" i="11"/>
  <c r="M1456" i="11"/>
  <c r="M1457" i="11"/>
  <c r="M1458" i="11"/>
  <c r="M1459" i="11"/>
  <c r="M1460" i="11"/>
  <c r="M1461" i="11"/>
  <c r="M1462" i="11"/>
  <c r="M1463" i="11"/>
  <c r="M1464" i="11"/>
  <c r="M1465" i="11"/>
  <c r="M1466" i="11"/>
  <c r="M1467" i="11"/>
  <c r="M1468" i="11"/>
  <c r="M1469" i="11"/>
  <c r="M1470" i="11"/>
  <c r="M1471" i="11"/>
  <c r="M1472" i="11"/>
  <c r="M1473" i="11"/>
  <c r="M1474" i="11"/>
  <c r="M1475" i="11"/>
  <c r="M1476" i="11"/>
  <c r="M1477" i="11"/>
  <c r="M1478" i="11"/>
  <c r="M1479" i="11"/>
  <c r="M1480" i="11"/>
  <c r="M1481" i="11"/>
  <c r="M1482" i="11"/>
  <c r="M1483" i="11"/>
  <c r="M1484" i="11"/>
  <c r="M1485" i="11"/>
  <c r="M1486" i="11"/>
  <c r="M1487" i="11"/>
  <c r="M1488" i="11"/>
  <c r="M1489" i="11"/>
  <c r="M1490" i="11"/>
  <c r="M1491" i="11"/>
  <c r="M1492" i="11"/>
  <c r="M1493" i="11"/>
  <c r="M1494" i="11"/>
  <c r="M1495" i="11"/>
  <c r="M1496" i="11"/>
  <c r="M1497" i="11"/>
  <c r="M1498" i="11"/>
  <c r="M1499" i="11"/>
  <c r="M1500" i="11"/>
  <c r="M1501" i="11"/>
  <c r="M1502" i="11"/>
  <c r="M1503" i="11"/>
  <c r="M1504" i="11"/>
  <c r="M1505" i="11"/>
  <c r="M1506" i="11"/>
  <c r="M1507" i="11"/>
  <c r="M1508" i="11"/>
  <c r="M1509" i="11"/>
  <c r="M1510" i="11"/>
  <c r="M1511" i="11"/>
  <c r="M1512" i="11"/>
  <c r="M1513" i="11"/>
  <c r="M1514" i="11"/>
  <c r="M1515" i="11"/>
  <c r="M1516" i="11"/>
  <c r="M1517" i="11"/>
  <c r="M1518" i="11"/>
  <c r="M1519" i="11"/>
  <c r="M1520" i="11"/>
  <c r="M1521" i="11"/>
  <c r="M1522" i="11"/>
  <c r="M1523" i="11"/>
  <c r="M1524" i="11"/>
  <c r="M1525" i="11"/>
  <c r="M1526" i="11"/>
  <c r="M1527" i="11"/>
  <c r="M1528" i="11"/>
  <c r="M1529" i="11"/>
  <c r="M1530" i="11"/>
  <c r="M1531" i="11"/>
  <c r="M1532" i="11"/>
  <c r="M1533" i="11"/>
  <c r="M1534" i="11"/>
  <c r="M1535" i="11"/>
  <c r="M1536" i="11"/>
  <c r="M1537" i="11"/>
  <c r="M1538" i="11"/>
  <c r="M1539" i="11"/>
  <c r="M1540" i="11"/>
  <c r="M1541" i="11"/>
  <c r="M1542" i="11"/>
  <c r="M1543" i="11"/>
  <c r="M1544" i="11"/>
  <c r="M1545" i="11"/>
  <c r="M1546" i="11"/>
  <c r="M1547" i="11"/>
  <c r="M1548" i="11"/>
  <c r="M1549" i="11"/>
  <c r="M1550" i="11"/>
  <c r="M1551" i="11"/>
  <c r="M1552" i="11"/>
  <c r="M1553" i="11"/>
  <c r="M1554" i="11"/>
  <c r="M1555" i="11"/>
  <c r="M1556" i="11"/>
  <c r="M1557" i="11"/>
  <c r="M1558" i="11"/>
  <c r="M1559" i="11"/>
  <c r="M1560" i="11"/>
  <c r="M1561" i="11"/>
  <c r="M1562" i="11"/>
  <c r="M1563" i="11"/>
  <c r="M1564" i="11"/>
  <c r="M1565" i="11"/>
  <c r="M1566" i="11"/>
  <c r="M1567" i="11"/>
  <c r="M1568" i="11"/>
  <c r="M1569" i="11"/>
  <c r="M1570" i="11"/>
  <c r="M1571" i="11"/>
  <c r="M1572" i="11"/>
  <c r="M1573" i="11"/>
  <c r="M1574" i="11"/>
  <c r="M1575" i="11"/>
  <c r="M1576" i="11"/>
  <c r="M1577" i="11"/>
  <c r="M1578" i="11"/>
  <c r="M1579" i="11"/>
  <c r="M1580" i="11"/>
  <c r="M1581" i="11"/>
  <c r="M1582" i="11"/>
  <c r="M1583" i="11"/>
  <c r="M1584" i="11"/>
  <c r="M1585" i="11"/>
  <c r="M1586" i="11"/>
  <c r="M1587" i="11"/>
  <c r="M1588" i="11"/>
  <c r="M1589" i="11"/>
  <c r="M1590" i="11"/>
  <c r="M1591" i="11"/>
  <c r="M1592" i="11"/>
  <c r="M1593" i="11"/>
  <c r="M1594" i="11"/>
  <c r="M1595" i="11"/>
  <c r="M1596" i="11"/>
  <c r="M1597" i="11"/>
  <c r="M1598" i="11"/>
  <c r="M1599" i="11"/>
  <c r="M1600" i="11"/>
  <c r="M1601" i="11"/>
  <c r="M1602" i="11"/>
  <c r="M1603" i="11"/>
  <c r="M1604" i="11"/>
  <c r="M1605" i="11"/>
  <c r="M1606" i="11"/>
  <c r="M1607" i="11"/>
  <c r="M1608" i="11"/>
  <c r="M1609" i="11"/>
  <c r="M1610" i="11"/>
  <c r="M1611" i="11"/>
  <c r="M1612" i="11"/>
  <c r="M1613" i="11"/>
  <c r="M1614" i="11"/>
  <c r="M1615" i="11"/>
  <c r="M1616" i="11"/>
  <c r="M1617" i="11"/>
  <c r="M1618" i="11"/>
  <c r="M1619" i="11"/>
  <c r="M1620" i="11"/>
  <c r="M1621" i="11"/>
  <c r="M1622" i="11"/>
  <c r="M1623" i="11"/>
  <c r="M1624" i="11"/>
  <c r="M1625" i="11"/>
  <c r="M1626" i="11"/>
  <c r="M1627" i="11"/>
  <c r="M1628" i="11"/>
  <c r="M1629" i="11"/>
  <c r="M1630" i="11"/>
  <c r="M1631" i="11"/>
  <c r="M1632" i="11"/>
  <c r="M1633" i="11"/>
  <c r="M1634" i="11"/>
  <c r="M1635" i="11"/>
  <c r="M1636" i="11"/>
  <c r="M1637" i="11"/>
  <c r="M1638" i="11"/>
  <c r="M1639" i="11"/>
  <c r="M1640" i="11"/>
  <c r="M1641" i="11"/>
  <c r="M1642" i="11"/>
  <c r="M1643" i="11"/>
  <c r="M1644" i="11"/>
  <c r="M1645" i="11"/>
  <c r="M1646" i="11"/>
  <c r="M1647" i="11"/>
  <c r="M1648" i="11"/>
  <c r="M1649" i="11"/>
  <c r="M1650" i="11"/>
  <c r="M1651" i="11"/>
  <c r="M1652" i="11"/>
  <c r="M1653" i="11"/>
  <c r="M1654" i="11"/>
  <c r="M1655" i="11"/>
  <c r="M1656" i="11"/>
  <c r="M1657" i="11"/>
  <c r="M1658" i="11"/>
  <c r="M1659" i="11"/>
  <c r="M1660" i="11"/>
  <c r="M1661" i="11"/>
  <c r="M1662" i="11"/>
  <c r="M1663" i="11"/>
  <c r="M1664" i="11"/>
  <c r="M1665" i="11"/>
  <c r="M1666" i="11"/>
  <c r="M1667" i="11"/>
  <c r="M1668" i="11"/>
  <c r="M1669" i="11"/>
  <c r="M1670" i="11"/>
  <c r="M1671" i="11"/>
  <c r="M1672" i="11"/>
  <c r="M1673" i="11"/>
  <c r="M1674" i="11"/>
  <c r="M1675" i="11"/>
  <c r="M1676" i="11"/>
  <c r="M1677" i="11"/>
  <c r="M1678" i="11"/>
  <c r="M1679" i="11"/>
  <c r="M1680" i="11"/>
  <c r="M1681" i="11"/>
  <c r="M1682" i="11"/>
  <c r="M1683" i="11"/>
  <c r="M1684" i="11"/>
  <c r="M1685" i="11"/>
  <c r="M1686" i="11"/>
  <c r="M1687" i="11"/>
  <c r="M1688" i="11"/>
  <c r="M1689" i="11"/>
  <c r="M1690" i="11"/>
  <c r="M1691" i="11"/>
  <c r="M1692" i="11"/>
  <c r="M1693" i="11"/>
  <c r="M1694" i="11"/>
  <c r="M1695" i="11"/>
  <c r="M1696" i="11"/>
  <c r="M1697" i="11"/>
  <c r="M1698" i="11"/>
  <c r="M1699" i="11"/>
  <c r="M1700" i="11"/>
  <c r="M1701" i="11"/>
  <c r="M1702" i="11"/>
  <c r="M1703" i="11"/>
  <c r="M1704" i="11"/>
  <c r="M1705" i="11"/>
  <c r="M1706" i="11"/>
  <c r="M1707" i="11"/>
  <c r="M1708" i="11"/>
  <c r="M1709" i="11"/>
  <c r="M1710" i="11"/>
  <c r="M1711" i="11"/>
  <c r="M1712" i="11"/>
  <c r="M1713" i="11"/>
  <c r="M1714" i="11"/>
  <c r="M1715" i="11"/>
  <c r="M1716" i="11"/>
  <c r="M1717" i="11"/>
  <c r="M1718" i="11"/>
  <c r="M1719" i="11"/>
  <c r="M1720" i="11"/>
  <c r="M1721" i="11"/>
  <c r="M1722" i="11"/>
  <c r="M1723" i="11"/>
  <c r="M1724" i="11"/>
  <c r="M1725" i="11"/>
  <c r="M1726" i="11"/>
  <c r="M1727" i="11"/>
  <c r="M1728" i="11"/>
  <c r="M1729" i="11"/>
  <c r="M1730" i="11"/>
  <c r="M1731" i="11"/>
  <c r="M1732" i="11"/>
  <c r="M1733" i="11"/>
  <c r="M1734" i="11"/>
  <c r="M1735" i="11"/>
  <c r="M1736" i="11"/>
  <c r="M1737" i="11"/>
  <c r="M1738" i="11"/>
  <c r="M1739" i="11"/>
  <c r="M1740" i="11"/>
  <c r="M1741" i="11"/>
  <c r="M1742" i="11"/>
  <c r="M1743" i="11"/>
  <c r="M1744" i="11"/>
  <c r="M1745" i="11"/>
  <c r="M1746" i="11"/>
  <c r="M1747" i="11"/>
  <c r="M1748" i="11"/>
  <c r="M1749" i="11"/>
  <c r="M1750" i="11"/>
  <c r="M1751" i="11"/>
  <c r="M1752" i="11"/>
  <c r="M1753" i="11"/>
  <c r="M1754" i="11"/>
  <c r="M1755" i="11"/>
  <c r="M1756" i="11"/>
  <c r="M1757" i="11"/>
  <c r="M1758" i="11"/>
  <c r="M1759" i="11"/>
  <c r="M1760" i="11"/>
  <c r="M1761" i="11"/>
  <c r="M1762" i="11"/>
  <c r="M1763" i="11"/>
  <c r="M1764" i="11"/>
  <c r="M1765" i="11"/>
  <c r="M1766" i="11"/>
  <c r="M1767" i="11"/>
  <c r="M1768" i="11"/>
  <c r="M1769" i="11"/>
  <c r="M1770" i="11"/>
  <c r="M1771" i="11"/>
  <c r="M1772" i="11"/>
  <c r="M1773" i="11"/>
  <c r="M1774" i="11"/>
  <c r="M1775" i="11"/>
  <c r="M1776" i="11"/>
  <c r="M1777" i="11"/>
  <c r="M1778" i="11"/>
  <c r="M1779" i="11"/>
  <c r="M1780" i="11"/>
  <c r="M1781" i="11"/>
  <c r="M1782" i="11"/>
  <c r="M1783" i="11"/>
  <c r="M1784" i="11"/>
  <c r="M1785" i="11"/>
  <c r="M1786" i="11"/>
  <c r="M1787" i="11"/>
  <c r="M1788" i="11"/>
  <c r="M1789" i="11"/>
  <c r="M1790" i="11"/>
  <c r="M1791" i="11"/>
  <c r="M1792" i="11"/>
  <c r="M1793" i="11"/>
  <c r="M1794" i="11"/>
  <c r="M1795" i="11"/>
  <c r="M1796" i="11"/>
  <c r="M1797" i="11"/>
  <c r="M1798" i="11"/>
  <c r="M1799" i="11"/>
  <c r="M1800" i="11"/>
  <c r="M1801" i="11"/>
  <c r="M1802" i="11"/>
  <c r="M1803" i="11"/>
  <c r="M1804" i="11"/>
  <c r="M1805" i="11"/>
  <c r="M1806" i="11"/>
  <c r="M1807" i="11"/>
  <c r="M1808" i="11"/>
  <c r="M1809" i="11"/>
  <c r="M1810" i="11"/>
  <c r="M1811" i="11"/>
  <c r="M1812" i="11"/>
  <c r="M1813" i="11"/>
  <c r="M1814" i="11"/>
  <c r="M1815" i="11"/>
  <c r="M1816" i="11"/>
  <c r="M1817" i="11"/>
  <c r="M1818" i="11"/>
  <c r="M1819" i="11"/>
  <c r="M1820" i="11"/>
  <c r="M1821" i="11"/>
  <c r="M1822" i="11"/>
  <c r="M1823" i="11"/>
  <c r="M1824" i="11"/>
  <c r="M1825" i="11"/>
  <c r="M1826" i="11"/>
  <c r="M1827" i="11"/>
  <c r="M1828" i="11"/>
  <c r="M1829" i="11"/>
  <c r="M1830" i="11"/>
  <c r="M1831" i="11"/>
  <c r="M1832" i="11"/>
  <c r="M1833" i="11"/>
  <c r="M1834" i="11"/>
  <c r="M1835" i="11"/>
  <c r="M1836" i="11"/>
  <c r="M1837" i="11"/>
  <c r="M1838" i="11"/>
  <c r="M1839" i="11"/>
  <c r="M1840" i="11"/>
  <c r="M1841" i="11"/>
  <c r="M1842" i="11"/>
  <c r="M1843" i="11"/>
  <c r="M1844" i="11"/>
  <c r="M1845" i="11"/>
  <c r="M1846" i="11"/>
  <c r="M1847" i="11"/>
  <c r="M1848" i="11"/>
  <c r="M1849" i="11"/>
  <c r="M1850" i="11"/>
  <c r="M1851" i="11"/>
  <c r="M1852" i="11"/>
  <c r="M1853" i="11"/>
  <c r="M1854" i="11"/>
  <c r="M1855" i="11"/>
  <c r="M1856" i="11"/>
  <c r="M1857" i="11"/>
  <c r="M1858" i="11"/>
  <c r="M1859" i="11"/>
  <c r="M1860" i="11"/>
  <c r="M1861" i="11"/>
  <c r="M1862" i="11"/>
  <c r="M1863" i="11"/>
  <c r="M1864" i="11"/>
  <c r="M1865" i="11"/>
  <c r="M1866" i="11"/>
  <c r="M1867" i="11"/>
  <c r="M1868" i="11"/>
  <c r="M1869" i="11"/>
  <c r="M1870" i="11"/>
  <c r="M1871" i="11"/>
  <c r="M1872" i="11"/>
  <c r="M1873" i="11"/>
  <c r="M1874" i="11"/>
  <c r="M1875" i="11"/>
  <c r="M1876" i="11"/>
  <c r="M1877" i="11"/>
  <c r="M1878" i="11"/>
  <c r="M1879" i="11"/>
  <c r="M1880" i="11"/>
  <c r="M1881" i="11"/>
  <c r="M1882" i="11"/>
  <c r="M1883" i="11"/>
  <c r="M1884" i="11"/>
  <c r="M1885" i="11"/>
  <c r="M1886" i="11"/>
  <c r="M1887" i="11"/>
  <c r="M1888" i="11"/>
  <c r="M1889" i="11"/>
  <c r="M1890" i="11"/>
  <c r="M1891" i="11"/>
  <c r="M1892" i="11"/>
  <c r="M1893" i="11"/>
  <c r="M1894" i="11"/>
  <c r="M1895" i="11"/>
  <c r="M1896" i="11"/>
  <c r="M1897" i="11"/>
  <c r="M1898" i="11"/>
  <c r="M1899" i="11"/>
  <c r="M1900" i="11"/>
  <c r="M1901" i="11"/>
  <c r="M1902" i="11"/>
  <c r="M1903" i="11"/>
  <c r="M1904" i="11"/>
  <c r="M1905" i="11"/>
  <c r="M1906" i="11"/>
  <c r="M1907" i="11"/>
  <c r="M1908" i="11"/>
  <c r="M1909" i="11"/>
  <c r="M1910" i="11"/>
  <c r="M1911" i="11"/>
  <c r="M1912" i="11"/>
  <c r="M1913" i="11"/>
  <c r="M1914" i="11"/>
  <c r="M1915" i="11"/>
  <c r="M1916" i="11"/>
  <c r="M1917" i="11"/>
  <c r="M1918" i="11"/>
  <c r="M1919" i="11"/>
  <c r="M1920" i="11"/>
  <c r="M1921" i="11"/>
  <c r="M1922" i="11"/>
  <c r="M1923" i="11"/>
  <c r="M1924" i="11"/>
  <c r="M1925" i="11"/>
  <c r="M1926" i="11"/>
  <c r="M1927" i="11"/>
  <c r="M1928" i="11"/>
  <c r="M1929" i="11"/>
  <c r="M1930" i="11"/>
  <c r="M1931" i="11"/>
  <c r="M1932" i="11"/>
  <c r="M1933" i="11"/>
  <c r="M1934" i="11"/>
  <c r="M1935" i="11"/>
  <c r="M1936" i="11"/>
  <c r="M1937" i="11"/>
  <c r="M1938" i="11"/>
  <c r="M1939" i="11"/>
  <c r="M1940" i="11"/>
  <c r="M1941" i="11"/>
  <c r="M1942" i="11"/>
  <c r="M1943" i="11"/>
  <c r="M1944" i="11"/>
  <c r="M1945" i="11"/>
  <c r="M1946" i="11"/>
  <c r="M1947" i="11"/>
  <c r="M1948" i="11"/>
  <c r="M1949" i="11"/>
  <c r="M1950" i="11"/>
  <c r="M1951" i="11"/>
  <c r="M1952" i="11"/>
  <c r="M1953" i="11"/>
  <c r="M1954" i="11"/>
  <c r="M1955" i="11"/>
  <c r="M1956" i="11"/>
  <c r="M1957" i="11"/>
  <c r="M1958" i="11"/>
  <c r="M1959" i="11"/>
  <c r="M1960" i="11"/>
  <c r="M1961" i="11"/>
  <c r="M1962" i="11"/>
  <c r="M1963" i="11"/>
  <c r="M1964" i="11"/>
  <c r="M1965" i="11"/>
  <c r="M1966" i="11"/>
  <c r="M1967" i="11"/>
  <c r="M1968" i="11"/>
  <c r="M1969" i="11"/>
  <c r="M1970" i="11"/>
  <c r="M1971" i="11"/>
  <c r="M1972" i="11"/>
  <c r="M1973" i="11"/>
  <c r="M1974" i="11"/>
  <c r="M1975" i="11"/>
  <c r="M1976" i="11"/>
  <c r="M1977" i="11"/>
  <c r="M1978" i="11"/>
  <c r="M1979" i="11"/>
  <c r="M1980" i="11"/>
  <c r="M1981" i="11"/>
  <c r="M1982" i="11"/>
  <c r="M1983" i="11"/>
  <c r="M1984" i="11"/>
  <c r="M1985" i="11"/>
  <c r="M1986" i="11"/>
  <c r="M1987" i="11"/>
  <c r="M1988" i="11"/>
  <c r="M1989" i="11"/>
  <c r="M1990" i="11"/>
  <c r="M1991" i="11"/>
  <c r="M1992" i="11"/>
  <c r="M1993" i="11"/>
  <c r="M1994" i="11"/>
  <c r="M1995" i="11"/>
  <c r="M1996" i="11"/>
  <c r="M1997" i="11"/>
  <c r="M1998" i="11"/>
  <c r="M1999" i="11"/>
  <c r="M2000" i="11"/>
  <c r="M2001" i="11"/>
  <c r="M2002" i="11"/>
  <c r="M2003" i="11"/>
  <c r="M2004" i="11"/>
  <c r="M2005" i="11"/>
  <c r="M2006" i="11"/>
  <c r="M2007" i="11"/>
  <c r="M2008" i="11"/>
  <c r="M2009" i="11"/>
  <c r="M2010" i="11"/>
  <c r="M2011" i="11"/>
  <c r="M2012" i="11"/>
  <c r="M2013" i="11"/>
  <c r="M2014" i="11"/>
  <c r="M2015" i="11"/>
  <c r="M2016" i="11"/>
  <c r="M2017" i="11"/>
  <c r="M2018" i="11"/>
  <c r="M2019" i="11"/>
  <c r="M2020" i="11"/>
  <c r="M2021" i="11"/>
  <c r="M2022" i="11"/>
  <c r="M2023" i="11"/>
  <c r="M2024" i="11"/>
  <c r="M2025" i="11"/>
  <c r="M2026" i="11"/>
  <c r="M2027" i="11"/>
  <c r="M2028" i="11"/>
  <c r="M2029" i="11"/>
  <c r="M2030" i="11"/>
  <c r="M2031" i="11"/>
  <c r="M2032" i="11"/>
  <c r="M2033" i="11"/>
  <c r="M2034" i="11"/>
  <c r="M2035" i="11"/>
  <c r="M2036" i="11"/>
  <c r="M2037" i="11"/>
  <c r="M2038" i="11"/>
  <c r="M2039" i="11"/>
  <c r="M2040" i="11"/>
  <c r="M2041" i="11"/>
  <c r="M2042" i="11"/>
  <c r="M2043" i="11"/>
  <c r="M2044" i="11"/>
  <c r="M2045" i="11"/>
  <c r="M2046" i="11"/>
  <c r="M2047" i="11"/>
  <c r="M2048" i="11"/>
  <c r="M2049" i="11"/>
  <c r="M2050" i="11"/>
  <c r="M2051" i="11"/>
  <c r="M2052" i="11"/>
  <c r="M2053" i="11"/>
  <c r="M2054" i="11"/>
  <c r="M2055" i="11"/>
  <c r="M2056" i="11"/>
  <c r="M2057" i="11"/>
  <c r="M2058" i="11"/>
  <c r="M2059" i="11"/>
  <c r="M2060" i="11"/>
  <c r="M2061" i="11"/>
  <c r="M2062" i="11"/>
  <c r="M2063" i="11"/>
  <c r="M2064" i="11"/>
  <c r="M2065" i="11"/>
  <c r="M2066" i="11"/>
  <c r="M2067" i="11"/>
  <c r="M2068" i="11"/>
  <c r="M2069" i="11"/>
  <c r="M2070" i="11"/>
  <c r="M2071" i="11"/>
  <c r="M2072" i="11"/>
  <c r="M2073" i="11"/>
  <c r="M2074" i="11"/>
  <c r="M2075" i="11"/>
  <c r="M2076" i="11"/>
  <c r="M2077" i="11"/>
  <c r="M2078" i="11"/>
  <c r="M2079" i="11"/>
  <c r="M2080" i="11"/>
  <c r="M2081" i="11"/>
  <c r="M2082" i="11"/>
  <c r="M2083" i="11"/>
  <c r="M2084" i="11"/>
  <c r="M2085" i="11"/>
  <c r="M2086" i="11"/>
  <c r="M2087" i="11"/>
  <c r="M2088" i="11"/>
  <c r="M2089" i="11"/>
  <c r="M2090" i="11"/>
  <c r="M2091" i="11"/>
  <c r="M2092" i="11"/>
  <c r="M2093" i="11"/>
  <c r="M2094" i="11"/>
  <c r="M2095" i="11"/>
  <c r="M2096" i="11"/>
  <c r="M2097" i="11"/>
  <c r="M2098" i="11"/>
  <c r="M2099" i="11"/>
  <c r="M2100" i="11"/>
  <c r="M2101" i="11"/>
  <c r="M2102" i="11"/>
  <c r="M2103" i="11"/>
  <c r="M2104" i="11"/>
  <c r="M2105" i="11"/>
  <c r="M2106" i="11"/>
  <c r="M2107" i="11"/>
  <c r="M2108" i="11"/>
  <c r="M2109" i="11"/>
  <c r="M2110" i="11"/>
  <c r="M2111" i="11"/>
  <c r="M2112" i="11"/>
  <c r="M2113" i="11"/>
  <c r="M2114" i="11"/>
  <c r="M2115" i="11"/>
  <c r="M2116" i="11"/>
  <c r="M2117" i="11"/>
  <c r="M2118" i="11"/>
  <c r="M2119" i="11"/>
  <c r="M2120" i="11"/>
  <c r="M2121" i="11"/>
  <c r="M2122" i="11"/>
  <c r="M2123" i="11"/>
  <c r="M2124" i="11"/>
  <c r="M2125" i="11"/>
  <c r="M2126" i="11"/>
  <c r="M2127" i="11"/>
  <c r="M2128" i="11"/>
  <c r="M2129" i="11"/>
  <c r="M2130" i="11"/>
  <c r="M2131" i="11"/>
  <c r="M2132" i="11"/>
  <c r="M2133" i="11"/>
  <c r="M2134" i="11"/>
  <c r="M2135" i="11"/>
  <c r="M2136" i="11"/>
  <c r="M2137" i="11"/>
  <c r="M2138" i="11"/>
  <c r="M2139" i="11"/>
  <c r="M2140" i="11"/>
  <c r="M2141" i="11"/>
  <c r="M2142" i="11"/>
  <c r="M2143" i="11"/>
  <c r="M2144" i="11"/>
  <c r="M2145" i="11"/>
  <c r="M2146" i="11"/>
  <c r="M2147" i="11"/>
  <c r="M2148" i="11"/>
  <c r="M2149" i="11"/>
  <c r="M2150" i="11"/>
  <c r="M2151" i="11"/>
  <c r="M2152" i="11"/>
  <c r="M2153" i="11"/>
  <c r="M2154" i="11"/>
  <c r="M2155" i="11"/>
  <c r="M2156" i="11"/>
  <c r="M2157" i="11"/>
  <c r="M2158" i="11"/>
  <c r="M2159" i="11"/>
  <c r="M2160" i="11"/>
  <c r="M2161" i="11"/>
  <c r="M2162" i="11"/>
  <c r="M2163" i="11"/>
  <c r="M2164" i="11"/>
  <c r="M2165" i="11"/>
  <c r="M2166" i="11"/>
  <c r="M2167" i="11"/>
  <c r="M2168" i="11"/>
  <c r="M2169" i="11"/>
  <c r="M2170" i="11"/>
  <c r="M2171" i="11"/>
  <c r="M2172" i="11"/>
  <c r="M2173" i="11"/>
  <c r="M2174" i="11"/>
  <c r="M2175" i="11"/>
  <c r="M2176" i="11"/>
  <c r="M2177" i="11"/>
  <c r="M2178" i="11"/>
  <c r="M2179" i="11"/>
  <c r="M2180" i="11"/>
  <c r="M2181" i="11"/>
  <c r="M2182" i="11"/>
  <c r="M2183" i="11"/>
  <c r="M2184" i="11"/>
  <c r="M2185" i="11"/>
  <c r="M2186" i="11"/>
  <c r="M2187" i="11"/>
  <c r="M2188" i="11"/>
  <c r="M2189" i="11"/>
  <c r="M2190" i="11"/>
  <c r="M2191" i="11"/>
  <c r="M2192" i="11"/>
  <c r="M2193" i="11"/>
  <c r="M2194" i="11"/>
  <c r="M2195" i="11"/>
  <c r="M2196" i="11"/>
  <c r="M2197" i="11"/>
  <c r="M2198" i="11"/>
  <c r="M2199" i="11"/>
  <c r="M2200" i="11"/>
  <c r="M2201" i="11"/>
  <c r="M2202" i="11"/>
  <c r="M2203" i="11"/>
  <c r="M2204" i="11"/>
  <c r="M2205" i="11"/>
  <c r="M2206" i="11"/>
  <c r="M2207" i="11"/>
  <c r="M2208" i="11"/>
  <c r="M2209" i="11"/>
  <c r="M2210" i="11"/>
  <c r="M2211" i="11"/>
  <c r="M2212" i="11"/>
  <c r="M2213" i="11"/>
  <c r="M2214" i="11"/>
  <c r="M2215" i="11"/>
  <c r="M2216" i="11"/>
  <c r="M2217" i="11"/>
  <c r="M2218" i="11"/>
  <c r="M2219" i="11"/>
  <c r="M2220" i="11"/>
  <c r="M2221" i="11"/>
  <c r="M2222" i="11"/>
  <c r="M2223" i="11"/>
  <c r="M2224" i="11"/>
  <c r="M2225" i="11"/>
  <c r="M2226" i="11"/>
  <c r="M2227" i="11"/>
  <c r="M2228" i="11"/>
  <c r="M2229" i="11"/>
  <c r="M2230" i="11"/>
  <c r="M2231" i="11"/>
  <c r="M2232" i="11"/>
  <c r="M2233" i="11"/>
  <c r="M2234" i="11"/>
  <c r="M2235" i="11"/>
  <c r="M2236" i="11"/>
  <c r="M2237" i="11"/>
  <c r="M2238" i="11"/>
  <c r="M2239" i="11"/>
  <c r="M2240" i="11"/>
  <c r="M2241" i="11"/>
  <c r="M2242" i="11"/>
  <c r="M2243" i="11"/>
  <c r="M2244" i="11"/>
  <c r="M2245" i="11"/>
  <c r="M2246" i="11"/>
  <c r="M2247" i="11"/>
  <c r="M2248" i="11"/>
  <c r="M2249" i="11"/>
  <c r="M2250" i="11"/>
  <c r="M2251" i="11"/>
  <c r="M2252" i="11"/>
  <c r="M2253" i="11"/>
  <c r="M2254" i="11"/>
  <c r="M2255" i="11"/>
  <c r="M2256" i="11"/>
  <c r="M2257" i="11"/>
  <c r="M2258" i="11"/>
  <c r="M2259" i="11"/>
  <c r="M2260" i="11"/>
  <c r="M2261" i="11"/>
  <c r="M2262" i="11"/>
  <c r="M2263" i="11"/>
  <c r="M2264" i="11"/>
  <c r="M2265" i="11"/>
  <c r="M2266" i="11"/>
  <c r="M2267" i="11"/>
  <c r="M2268" i="11"/>
  <c r="M2269" i="11"/>
  <c r="M2270" i="11"/>
  <c r="M2271" i="11"/>
  <c r="M2272" i="11"/>
  <c r="M2273" i="11"/>
  <c r="M2274" i="11"/>
  <c r="M2275" i="11"/>
  <c r="M2276" i="11"/>
  <c r="M2277" i="11"/>
  <c r="M2278" i="11"/>
  <c r="M2279" i="11"/>
  <c r="M2280" i="11"/>
  <c r="M2281" i="11"/>
  <c r="M2282" i="11"/>
  <c r="M2283" i="11"/>
  <c r="M2284" i="11"/>
  <c r="M2285" i="11"/>
  <c r="M2286" i="11"/>
  <c r="M2287" i="11"/>
  <c r="M2288" i="11"/>
  <c r="M2289" i="11"/>
  <c r="M2290" i="11"/>
  <c r="M2291" i="11"/>
  <c r="M2292" i="11"/>
  <c r="M2293" i="11"/>
  <c r="M2294" i="11"/>
  <c r="M2295" i="11"/>
  <c r="M2296" i="11"/>
  <c r="M2297" i="11"/>
  <c r="M2298" i="11"/>
  <c r="M2299" i="11"/>
  <c r="M2300" i="11"/>
  <c r="M2301" i="11"/>
  <c r="M2302" i="11"/>
  <c r="M2303" i="11"/>
  <c r="M2304" i="11"/>
  <c r="M2305" i="11"/>
  <c r="M2306" i="11"/>
  <c r="M2307" i="11"/>
  <c r="M2308" i="11"/>
  <c r="M2309" i="11"/>
  <c r="M2310" i="11"/>
  <c r="M2311" i="11"/>
  <c r="M2312" i="11"/>
  <c r="M2313" i="11"/>
  <c r="M2314" i="11"/>
  <c r="M2315" i="11"/>
  <c r="M2316" i="11"/>
  <c r="M2317" i="11"/>
  <c r="M2318" i="11"/>
  <c r="M2319" i="11"/>
  <c r="M2320" i="11"/>
  <c r="M2321" i="11"/>
  <c r="M2322" i="11"/>
  <c r="M2323" i="11"/>
  <c r="M2324" i="11"/>
  <c r="M2325" i="11"/>
  <c r="M2326" i="11"/>
  <c r="M2327" i="11"/>
  <c r="M2328" i="11"/>
  <c r="M2329" i="11"/>
  <c r="M2330" i="11"/>
  <c r="M2331" i="11"/>
  <c r="M2332" i="11"/>
  <c r="M2333" i="11"/>
  <c r="M2334" i="11"/>
  <c r="M2335" i="11"/>
  <c r="M2336" i="11"/>
  <c r="M1170" i="11"/>
  <c r="L1171" i="11"/>
  <c r="L1172" i="11"/>
  <c r="L1173" i="11"/>
  <c r="L1174" i="11"/>
  <c r="L1175" i="11"/>
  <c r="L1176" i="11"/>
  <c r="L1177" i="11"/>
  <c r="L1178" i="11"/>
  <c r="L1179" i="11"/>
  <c r="L1180" i="11"/>
  <c r="L1181" i="11"/>
  <c r="L1182" i="11"/>
  <c r="L1183" i="11"/>
  <c r="L1184" i="11"/>
  <c r="L1185" i="11"/>
  <c r="L1186" i="11"/>
  <c r="L1187" i="11"/>
  <c r="L1188" i="11"/>
  <c r="L1189" i="11"/>
  <c r="L1190" i="11"/>
  <c r="L1191" i="11"/>
  <c r="L1192" i="11"/>
  <c r="L1193" i="11"/>
  <c r="L1194" i="11"/>
  <c r="L1195" i="11"/>
  <c r="L1196" i="11"/>
  <c r="L1197" i="11"/>
  <c r="L1198" i="11"/>
  <c r="L1199" i="11"/>
  <c r="L1200" i="11"/>
  <c r="L1201" i="11"/>
  <c r="L1202" i="11"/>
  <c r="L1203" i="11"/>
  <c r="L1204" i="11"/>
  <c r="L1205" i="11"/>
  <c r="L1206" i="11"/>
  <c r="L1207" i="11"/>
  <c r="L1208" i="11"/>
  <c r="L1209" i="11"/>
  <c r="L1210" i="11"/>
  <c r="L1211" i="11"/>
  <c r="L1212" i="11"/>
  <c r="L1213" i="11"/>
  <c r="L1214" i="11"/>
  <c r="L1215" i="11"/>
  <c r="L1216" i="11"/>
  <c r="L1217" i="11"/>
  <c r="L1218" i="11"/>
  <c r="L1219" i="11"/>
  <c r="L1220" i="11"/>
  <c r="L1221" i="11"/>
  <c r="L1222" i="11"/>
  <c r="L1223" i="11"/>
  <c r="L1224" i="11"/>
  <c r="L1225" i="11"/>
  <c r="L1226" i="11"/>
  <c r="L1227" i="11"/>
  <c r="L1228" i="11"/>
  <c r="L1229" i="11"/>
  <c r="L1230" i="11"/>
  <c r="L1231" i="11"/>
  <c r="L1232" i="11"/>
  <c r="L1233" i="11"/>
  <c r="L1234" i="11"/>
  <c r="L1235" i="11"/>
  <c r="L1236" i="11"/>
  <c r="L1237" i="11"/>
  <c r="L1238" i="11"/>
  <c r="L1239" i="11"/>
  <c r="L1240" i="11"/>
  <c r="L1241" i="11"/>
  <c r="L1242" i="11"/>
  <c r="L1243" i="11"/>
  <c r="L1244" i="11"/>
  <c r="L1245" i="11"/>
  <c r="L1246" i="11"/>
  <c r="L1247" i="11"/>
  <c r="L1248" i="11"/>
  <c r="L1249" i="11"/>
  <c r="L1250" i="11"/>
  <c r="L1251" i="11"/>
  <c r="L1252" i="11"/>
  <c r="L1253" i="11"/>
  <c r="L1254" i="11"/>
  <c r="L1255" i="11"/>
  <c r="L1256" i="11"/>
  <c r="L1257" i="11"/>
  <c r="L1258" i="11"/>
  <c r="L1259" i="11"/>
  <c r="L1260" i="11"/>
  <c r="L1261" i="11"/>
  <c r="L1262" i="11"/>
  <c r="L1263" i="11"/>
  <c r="L1264" i="11"/>
  <c r="L1265" i="11"/>
  <c r="L1266" i="11"/>
  <c r="L1267" i="11"/>
  <c r="L1268" i="11"/>
  <c r="L1269" i="11"/>
  <c r="L1270" i="11"/>
  <c r="L1271" i="11"/>
  <c r="L1272" i="11"/>
  <c r="L1273" i="11"/>
  <c r="L1274" i="11"/>
  <c r="L1275" i="11"/>
  <c r="L1276" i="11"/>
  <c r="L1277" i="11"/>
  <c r="L1278" i="11"/>
  <c r="L1279" i="11"/>
  <c r="L1280" i="11"/>
  <c r="L1281" i="11"/>
  <c r="L1282" i="11"/>
  <c r="L1283" i="11"/>
  <c r="L1284" i="11"/>
  <c r="L1285" i="11"/>
  <c r="L1286" i="11"/>
  <c r="L1287" i="11"/>
  <c r="L1288" i="11"/>
  <c r="L1289" i="11"/>
  <c r="L1290" i="11"/>
  <c r="L1291" i="11"/>
  <c r="L1292" i="11"/>
  <c r="L1293" i="11"/>
  <c r="L1294" i="11"/>
  <c r="L1295" i="11"/>
  <c r="L1296" i="11"/>
  <c r="L1297" i="11"/>
  <c r="L1298" i="11"/>
  <c r="L1299" i="11"/>
  <c r="L1300" i="11"/>
  <c r="L1301" i="11"/>
  <c r="L1302" i="11"/>
  <c r="L1303" i="11"/>
  <c r="L1304" i="11"/>
  <c r="L1305" i="11"/>
  <c r="L1306" i="11"/>
  <c r="L1307" i="11"/>
  <c r="L1308" i="11"/>
  <c r="L1309" i="11"/>
  <c r="L1310" i="11"/>
  <c r="L1311" i="11"/>
  <c r="L1312" i="11"/>
  <c r="L1313" i="11"/>
  <c r="L1314" i="11"/>
  <c r="L1315" i="11"/>
  <c r="L1316" i="11"/>
  <c r="L1317" i="11"/>
  <c r="L1318" i="11"/>
  <c r="L1319" i="11"/>
  <c r="L1320" i="11"/>
  <c r="L1321" i="11"/>
  <c r="L1322" i="11"/>
  <c r="L1323" i="11"/>
  <c r="L1324" i="11"/>
  <c r="L1325" i="11"/>
  <c r="L1326" i="11"/>
  <c r="L1327" i="11"/>
  <c r="L1328" i="11"/>
  <c r="L1329" i="11"/>
  <c r="L1330" i="11"/>
  <c r="L1331" i="11"/>
  <c r="L1332" i="11"/>
  <c r="L1333" i="11"/>
  <c r="L1334" i="11"/>
  <c r="L1335" i="11"/>
  <c r="L1336" i="11"/>
  <c r="L1337" i="11"/>
  <c r="L1338" i="11"/>
  <c r="L1339" i="11"/>
  <c r="L1340" i="11"/>
  <c r="L1341" i="11"/>
  <c r="L1342" i="11"/>
  <c r="L1343" i="11"/>
  <c r="L1344" i="11"/>
  <c r="L1345" i="11"/>
  <c r="L1346" i="11"/>
  <c r="L1347" i="11"/>
  <c r="L1348" i="11"/>
  <c r="L1349" i="11"/>
  <c r="L1350" i="11"/>
  <c r="L1351" i="11"/>
  <c r="L1352" i="11"/>
  <c r="L1353" i="11"/>
  <c r="L1354" i="11"/>
  <c r="L1355" i="11"/>
  <c r="L1356" i="11"/>
  <c r="L1357" i="11"/>
  <c r="L1358" i="11"/>
  <c r="L1359" i="11"/>
  <c r="L1360" i="11"/>
  <c r="L1361" i="11"/>
  <c r="L1362" i="11"/>
  <c r="L1363" i="11"/>
  <c r="L1364" i="11"/>
  <c r="L1365" i="11"/>
  <c r="L1366" i="11"/>
  <c r="L1367" i="11"/>
  <c r="L1368" i="11"/>
  <c r="L1369" i="11"/>
  <c r="L1370" i="11"/>
  <c r="L1371" i="11"/>
  <c r="L1372" i="11"/>
  <c r="L1373" i="11"/>
  <c r="L1374" i="11"/>
  <c r="L1375" i="11"/>
  <c r="L1376" i="11"/>
  <c r="L1377" i="11"/>
  <c r="L1378" i="11"/>
  <c r="L1379" i="11"/>
  <c r="L1380" i="11"/>
  <c r="L1381" i="11"/>
  <c r="L1382" i="11"/>
  <c r="L1383" i="11"/>
  <c r="L1384" i="11"/>
  <c r="L1385" i="11"/>
  <c r="L1386" i="11"/>
  <c r="L1387" i="11"/>
  <c r="L1388" i="11"/>
  <c r="L1389" i="11"/>
  <c r="L1390" i="11"/>
  <c r="L1391" i="11"/>
  <c r="L1392" i="11"/>
  <c r="L1393" i="11"/>
  <c r="L1394" i="11"/>
  <c r="L1395" i="11"/>
  <c r="L1396" i="11"/>
  <c r="L1397" i="11"/>
  <c r="L1398" i="11"/>
  <c r="L1399" i="11"/>
  <c r="L1400" i="11"/>
  <c r="L1401" i="11"/>
  <c r="L1402" i="11"/>
  <c r="L1403" i="11"/>
  <c r="L1404" i="11"/>
  <c r="L1405" i="11"/>
  <c r="L1406" i="11"/>
  <c r="L1407" i="11"/>
  <c r="L1408" i="11"/>
  <c r="L1409" i="11"/>
  <c r="L1410" i="11"/>
  <c r="L1411" i="11"/>
  <c r="L1412" i="11"/>
  <c r="L1413" i="11"/>
  <c r="L1414" i="11"/>
  <c r="L1415" i="11"/>
  <c r="L1416" i="11"/>
  <c r="L1417" i="11"/>
  <c r="L1418" i="11"/>
  <c r="L1419" i="11"/>
  <c r="L1420" i="11"/>
  <c r="L1421" i="11"/>
  <c r="L1422" i="11"/>
  <c r="L1423" i="11"/>
  <c r="L1424" i="11"/>
  <c r="L1425" i="11"/>
  <c r="L1426" i="11"/>
  <c r="L1427" i="11"/>
  <c r="L1428" i="11"/>
  <c r="L1429" i="11"/>
  <c r="L1430" i="11"/>
  <c r="L1431" i="11"/>
  <c r="L1432" i="11"/>
  <c r="L1433" i="11"/>
  <c r="L1434" i="11"/>
  <c r="L1435" i="11"/>
  <c r="L1436" i="11"/>
  <c r="L1437" i="11"/>
  <c r="L1438" i="11"/>
  <c r="L1439" i="11"/>
  <c r="L1440" i="11"/>
  <c r="L1441" i="11"/>
  <c r="L1442" i="11"/>
  <c r="L1443" i="11"/>
  <c r="L1444" i="11"/>
  <c r="L1445" i="11"/>
  <c r="L1446" i="11"/>
  <c r="L1447" i="11"/>
  <c r="L1448" i="11"/>
  <c r="L1449" i="11"/>
  <c r="L1450" i="11"/>
  <c r="L1451" i="11"/>
  <c r="L1452" i="11"/>
  <c r="L1453" i="11"/>
  <c r="L1454" i="11"/>
  <c r="L1455" i="11"/>
  <c r="L1456" i="11"/>
  <c r="L1457" i="11"/>
  <c r="L1458" i="11"/>
  <c r="L1459" i="11"/>
  <c r="L1460" i="11"/>
  <c r="L1461" i="11"/>
  <c r="L1462" i="11"/>
  <c r="L1463" i="11"/>
  <c r="L1464" i="11"/>
  <c r="L1465" i="11"/>
  <c r="L1466" i="11"/>
  <c r="L1467" i="11"/>
  <c r="L1468" i="11"/>
  <c r="L1469" i="11"/>
  <c r="L1470" i="11"/>
  <c r="L1471" i="11"/>
  <c r="L1472" i="11"/>
  <c r="L1473" i="11"/>
  <c r="L1474" i="11"/>
  <c r="L1475" i="11"/>
  <c r="L1476" i="11"/>
  <c r="L1477" i="11"/>
  <c r="L1478" i="11"/>
  <c r="L1479" i="11"/>
  <c r="L1480" i="11"/>
  <c r="L1481" i="11"/>
  <c r="L1482" i="11"/>
  <c r="L1483" i="11"/>
  <c r="L1484" i="11"/>
  <c r="L1485" i="11"/>
  <c r="L1486" i="11"/>
  <c r="L1487" i="11"/>
  <c r="L1488" i="11"/>
  <c r="L1489" i="11"/>
  <c r="L1490" i="11"/>
  <c r="L1491" i="11"/>
  <c r="L1492" i="11"/>
  <c r="L1493" i="11"/>
  <c r="L1494" i="11"/>
  <c r="L1495" i="11"/>
  <c r="L1496" i="11"/>
  <c r="L1497" i="11"/>
  <c r="L1498" i="11"/>
  <c r="L1499" i="11"/>
  <c r="L1500" i="11"/>
  <c r="L1501" i="11"/>
  <c r="L1502" i="11"/>
  <c r="L1503" i="11"/>
  <c r="L1504" i="11"/>
  <c r="L1505" i="11"/>
  <c r="L1506" i="11"/>
  <c r="L1507" i="11"/>
  <c r="L1508" i="11"/>
  <c r="L1509" i="11"/>
  <c r="L1510" i="11"/>
  <c r="L1511" i="11"/>
  <c r="L1512" i="11"/>
  <c r="L1513" i="11"/>
  <c r="L1514" i="11"/>
  <c r="L1515" i="11"/>
  <c r="L1516" i="11"/>
  <c r="L1517" i="11"/>
  <c r="L1518" i="11"/>
  <c r="L1519" i="11"/>
  <c r="L1520" i="11"/>
  <c r="L1521" i="11"/>
  <c r="L1522" i="11"/>
  <c r="L1523" i="11"/>
  <c r="L1524" i="11"/>
  <c r="L1525" i="11"/>
  <c r="L1526" i="11"/>
  <c r="L1527" i="11"/>
  <c r="L1528" i="11"/>
  <c r="L1529" i="11"/>
  <c r="L1530" i="11"/>
  <c r="L1531" i="11"/>
  <c r="L1532" i="11"/>
  <c r="L1533" i="11"/>
  <c r="L1534" i="11"/>
  <c r="L1535" i="11"/>
  <c r="L1536" i="11"/>
  <c r="L1537" i="11"/>
  <c r="L1538" i="11"/>
  <c r="L1539" i="11"/>
  <c r="L1540" i="11"/>
  <c r="L1541" i="11"/>
  <c r="L1542" i="11"/>
  <c r="L1543" i="11"/>
  <c r="L1544" i="11"/>
  <c r="L1545" i="11"/>
  <c r="L1546" i="11"/>
  <c r="L1547" i="11"/>
  <c r="L1548" i="11"/>
  <c r="L1549" i="11"/>
  <c r="L1550" i="11"/>
  <c r="L1551" i="11"/>
  <c r="L1552" i="11"/>
  <c r="L1553" i="11"/>
  <c r="L1554" i="11"/>
  <c r="L1555" i="11"/>
  <c r="L1556" i="11"/>
  <c r="L1557" i="11"/>
  <c r="L1558" i="11"/>
  <c r="L1559" i="11"/>
  <c r="L1560" i="11"/>
  <c r="L1561" i="11"/>
  <c r="L1562" i="11"/>
  <c r="L1563" i="11"/>
  <c r="L1564" i="11"/>
  <c r="L1565" i="11"/>
  <c r="L1566" i="11"/>
  <c r="L1567" i="11"/>
  <c r="L1568" i="11"/>
  <c r="L1569" i="11"/>
  <c r="L1570" i="11"/>
  <c r="L1571" i="11"/>
  <c r="L1572" i="11"/>
  <c r="L1573" i="11"/>
  <c r="L1574" i="11"/>
  <c r="L1575" i="11"/>
  <c r="L1576" i="11"/>
  <c r="L1577" i="11"/>
  <c r="L1578" i="11"/>
  <c r="L1579" i="11"/>
  <c r="L1580" i="11"/>
  <c r="L1581" i="11"/>
  <c r="L1582" i="11"/>
  <c r="L1583" i="11"/>
  <c r="L1584" i="11"/>
  <c r="L1585" i="11"/>
  <c r="L1586" i="11"/>
  <c r="L1587" i="11"/>
  <c r="L1588" i="11"/>
  <c r="L1589" i="11"/>
  <c r="L1590" i="11"/>
  <c r="L1591" i="11"/>
  <c r="L1592" i="11"/>
  <c r="L1593" i="11"/>
  <c r="L1594" i="11"/>
  <c r="L1595" i="11"/>
  <c r="L1596" i="11"/>
  <c r="L1597" i="11"/>
  <c r="L1598" i="11"/>
  <c r="L1599" i="11"/>
  <c r="L1600" i="11"/>
  <c r="L1601" i="11"/>
  <c r="L1602" i="11"/>
  <c r="L1603" i="11"/>
  <c r="L1604" i="11"/>
  <c r="L1605" i="11"/>
  <c r="L1606" i="11"/>
  <c r="L1607" i="11"/>
  <c r="L1608" i="11"/>
  <c r="L1609" i="11"/>
  <c r="L1610" i="11"/>
  <c r="L1611" i="11"/>
  <c r="L1612" i="11"/>
  <c r="L1613" i="11"/>
  <c r="L1614" i="11"/>
  <c r="L1615" i="11"/>
  <c r="L1616" i="11"/>
  <c r="L1617" i="11"/>
  <c r="L1618" i="11"/>
  <c r="L1619" i="11"/>
  <c r="L1620" i="11"/>
  <c r="L1621" i="11"/>
  <c r="L1622" i="11"/>
  <c r="L1623" i="11"/>
  <c r="L1624" i="11"/>
  <c r="L1625" i="11"/>
  <c r="L1626" i="11"/>
  <c r="L1627" i="11"/>
  <c r="L1628" i="11"/>
  <c r="L1629" i="11"/>
  <c r="L1630" i="11"/>
  <c r="L1631" i="11"/>
  <c r="L1632" i="11"/>
  <c r="L1633" i="11"/>
  <c r="L1634" i="11"/>
  <c r="L1635" i="11"/>
  <c r="L1636" i="11"/>
  <c r="L1637" i="11"/>
  <c r="L1638" i="11"/>
  <c r="L1639" i="11"/>
  <c r="L1640" i="11"/>
  <c r="L1641" i="11"/>
  <c r="L1642" i="11"/>
  <c r="L1643" i="11"/>
  <c r="L1644" i="11"/>
  <c r="L1645" i="11"/>
  <c r="L1646" i="11"/>
  <c r="L1647" i="11"/>
  <c r="L1648" i="11"/>
  <c r="L1649" i="11"/>
  <c r="L1650" i="11"/>
  <c r="L1651" i="11"/>
  <c r="L1652" i="11"/>
  <c r="L1653" i="11"/>
  <c r="L1654" i="11"/>
  <c r="L1655" i="11"/>
  <c r="L1656" i="11"/>
  <c r="L1657" i="11"/>
  <c r="L1658" i="11"/>
  <c r="L1659" i="11"/>
  <c r="L1660" i="11"/>
  <c r="L1661" i="11"/>
  <c r="L1662" i="11"/>
  <c r="L1663" i="11"/>
  <c r="L1664" i="11"/>
  <c r="L1665" i="11"/>
  <c r="L1666" i="11"/>
  <c r="L1667" i="11"/>
  <c r="L1668" i="11"/>
  <c r="L1669" i="11"/>
  <c r="L1670" i="11"/>
  <c r="L1671" i="11"/>
  <c r="L1672" i="11"/>
  <c r="L1673" i="11"/>
  <c r="L1674" i="11"/>
  <c r="L1675" i="11"/>
  <c r="L1676" i="11"/>
  <c r="L1677" i="11"/>
  <c r="L1678" i="11"/>
  <c r="L1679" i="11"/>
  <c r="L1680" i="11"/>
  <c r="L1681" i="11"/>
  <c r="L1682" i="11"/>
  <c r="L1683" i="11"/>
  <c r="L1684" i="11"/>
  <c r="L1685" i="11"/>
  <c r="L1686" i="11"/>
  <c r="L1687" i="11"/>
  <c r="L1688" i="11"/>
  <c r="L1689" i="11"/>
  <c r="L1690" i="11"/>
  <c r="L1691" i="11"/>
  <c r="L1692" i="11"/>
  <c r="L1693" i="11"/>
  <c r="L1694" i="11"/>
  <c r="L1695" i="11"/>
  <c r="L1696" i="11"/>
  <c r="L1697" i="11"/>
  <c r="L1698" i="11"/>
  <c r="L1699" i="11"/>
  <c r="L1700" i="11"/>
  <c r="L1701" i="11"/>
  <c r="L1702" i="11"/>
  <c r="L1703" i="11"/>
  <c r="L1704" i="11"/>
  <c r="L1705" i="11"/>
  <c r="L1706" i="11"/>
  <c r="L1707" i="11"/>
  <c r="L1708" i="11"/>
  <c r="L1709" i="11"/>
  <c r="L1710" i="11"/>
  <c r="L1711" i="11"/>
  <c r="L1712" i="11"/>
  <c r="L1713" i="11"/>
  <c r="L1714" i="11"/>
  <c r="L1715" i="11"/>
  <c r="L1716" i="11"/>
  <c r="L1717" i="11"/>
  <c r="L1718" i="11"/>
  <c r="L1719" i="11"/>
  <c r="L1720" i="11"/>
  <c r="L1721" i="11"/>
  <c r="L1722" i="11"/>
  <c r="L1723" i="11"/>
  <c r="L1724" i="11"/>
  <c r="L1725" i="11"/>
  <c r="L1726" i="11"/>
  <c r="L1727" i="11"/>
  <c r="L1728" i="11"/>
  <c r="L1729" i="11"/>
  <c r="L1730" i="11"/>
  <c r="L1731" i="11"/>
  <c r="L1732" i="11"/>
  <c r="L1733" i="11"/>
  <c r="L1734" i="11"/>
  <c r="L1735" i="11"/>
  <c r="L1736" i="11"/>
  <c r="L1737" i="11"/>
  <c r="L1738" i="11"/>
  <c r="L1739" i="11"/>
  <c r="L1740" i="11"/>
  <c r="L1741" i="11"/>
  <c r="L1742" i="11"/>
  <c r="L1743" i="11"/>
  <c r="L1744" i="11"/>
  <c r="L1745" i="11"/>
  <c r="L1746" i="11"/>
  <c r="L1747" i="11"/>
  <c r="L1748" i="11"/>
  <c r="L1749" i="11"/>
  <c r="L1750" i="11"/>
  <c r="L1751" i="11"/>
  <c r="L1752" i="11"/>
  <c r="L1753" i="11"/>
  <c r="L1754" i="11"/>
  <c r="L1755" i="11"/>
  <c r="L1756" i="11"/>
  <c r="L1757" i="11"/>
  <c r="L1758" i="11"/>
  <c r="L1759" i="11"/>
  <c r="L1760" i="11"/>
  <c r="L1761" i="11"/>
  <c r="L1762" i="11"/>
  <c r="L1763" i="11"/>
  <c r="L1764" i="11"/>
  <c r="L1765" i="11"/>
  <c r="L1766" i="11"/>
  <c r="L1767" i="11"/>
  <c r="L1768" i="11"/>
  <c r="L1769" i="11"/>
  <c r="L1770" i="11"/>
  <c r="L1771" i="11"/>
  <c r="L1772" i="11"/>
  <c r="L1773" i="11"/>
  <c r="L1774" i="11"/>
  <c r="L1775" i="11"/>
  <c r="L1776" i="11"/>
  <c r="L1777" i="11"/>
  <c r="L1778" i="11"/>
  <c r="L1779" i="11"/>
  <c r="L1780" i="11"/>
  <c r="L1781" i="11"/>
  <c r="L1782" i="11"/>
  <c r="L1783" i="11"/>
  <c r="L1784" i="11"/>
  <c r="L1785" i="11"/>
  <c r="L1786" i="11"/>
  <c r="L1787" i="11"/>
  <c r="L1788" i="11"/>
  <c r="L1789" i="11"/>
  <c r="L1790" i="11"/>
  <c r="L1791" i="11"/>
  <c r="L1792" i="11"/>
  <c r="L1793" i="11"/>
  <c r="L1794" i="11"/>
  <c r="L1795" i="11"/>
  <c r="L1796" i="11"/>
  <c r="L1797" i="11"/>
  <c r="L1798" i="11"/>
  <c r="L1799" i="11"/>
  <c r="L1800" i="11"/>
  <c r="L1801" i="11"/>
  <c r="L1802" i="11"/>
  <c r="L1803" i="11"/>
  <c r="L1804" i="11"/>
  <c r="L1805" i="11"/>
  <c r="L1806" i="11"/>
  <c r="L1807" i="11"/>
  <c r="L1808" i="11"/>
  <c r="L1809" i="11"/>
  <c r="L1810" i="11"/>
  <c r="L1811" i="11"/>
  <c r="L1812" i="11"/>
  <c r="L1813" i="11"/>
  <c r="L1814" i="11"/>
  <c r="L1815" i="11"/>
  <c r="L1816" i="11"/>
  <c r="L1817" i="11"/>
  <c r="L1818" i="11"/>
  <c r="L1819" i="11"/>
  <c r="L1820" i="11"/>
  <c r="L1821" i="11"/>
  <c r="L1822" i="11"/>
  <c r="L1823" i="11"/>
  <c r="L1824" i="11"/>
  <c r="L1825" i="11"/>
  <c r="L1826" i="11"/>
  <c r="L1827" i="11"/>
  <c r="L1828" i="11"/>
  <c r="L1829" i="11"/>
  <c r="L1830" i="11"/>
  <c r="L1831" i="11"/>
  <c r="L1832" i="11"/>
  <c r="L1833" i="11"/>
  <c r="L1834" i="11"/>
  <c r="L1835" i="11"/>
  <c r="L1836" i="11"/>
  <c r="L1837" i="11"/>
  <c r="L1838" i="11"/>
  <c r="L1839" i="11"/>
  <c r="L1840" i="11"/>
  <c r="L1841" i="11"/>
  <c r="L1842" i="11"/>
  <c r="L1843" i="11"/>
  <c r="L1844" i="11"/>
  <c r="L1845" i="11"/>
  <c r="L1846" i="11"/>
  <c r="L1847" i="11"/>
  <c r="L1848" i="11"/>
  <c r="L1849" i="11"/>
  <c r="L1850" i="11"/>
  <c r="L1851" i="11"/>
  <c r="L1852" i="11"/>
  <c r="L1853" i="11"/>
  <c r="L1854" i="11"/>
  <c r="L1855" i="11"/>
  <c r="L1856" i="11"/>
  <c r="L1857" i="11"/>
  <c r="L1858" i="11"/>
  <c r="L1859" i="11"/>
  <c r="L1860" i="11"/>
  <c r="L1861" i="11"/>
  <c r="L1862" i="11"/>
  <c r="L1863" i="11"/>
  <c r="L1864" i="11"/>
  <c r="L1865" i="11"/>
  <c r="L1866" i="11"/>
  <c r="L1867" i="11"/>
  <c r="L1868" i="11"/>
  <c r="L1869" i="11"/>
  <c r="L1870" i="11"/>
  <c r="L1871" i="11"/>
  <c r="L1872" i="11"/>
  <c r="L1873" i="11"/>
  <c r="L1874" i="11"/>
  <c r="L1875" i="11"/>
  <c r="L1876" i="11"/>
  <c r="L1877" i="11"/>
  <c r="L1878" i="11"/>
  <c r="L1879" i="11"/>
  <c r="L1880" i="11"/>
  <c r="L1881" i="11"/>
  <c r="L1882" i="11"/>
  <c r="L1883" i="11"/>
  <c r="L1884" i="11"/>
  <c r="L1885" i="11"/>
  <c r="L1886" i="11"/>
  <c r="L1887" i="11"/>
  <c r="L1888" i="11"/>
  <c r="L1889" i="11"/>
  <c r="L1890" i="11"/>
  <c r="L1891" i="11"/>
  <c r="L1892" i="11"/>
  <c r="L1893" i="11"/>
  <c r="L1894" i="11"/>
  <c r="L1895" i="11"/>
  <c r="L1896" i="11"/>
  <c r="L1897" i="11"/>
  <c r="L1898" i="11"/>
  <c r="L1899" i="11"/>
  <c r="L1900" i="11"/>
  <c r="L1901" i="11"/>
  <c r="L1902" i="11"/>
  <c r="L1903" i="11"/>
  <c r="L1904" i="11"/>
  <c r="L1905" i="11"/>
  <c r="L1906" i="11"/>
  <c r="L1907" i="11"/>
  <c r="L1908" i="11"/>
  <c r="L1909" i="11"/>
  <c r="L1910" i="11"/>
  <c r="L1911" i="11"/>
  <c r="L1912" i="11"/>
  <c r="L1913" i="11"/>
  <c r="L1914" i="11"/>
  <c r="L1915" i="11"/>
  <c r="L1916" i="11"/>
  <c r="L1917" i="11"/>
  <c r="L1918" i="11"/>
  <c r="L1919" i="11"/>
  <c r="L1920" i="11"/>
  <c r="L1921" i="11"/>
  <c r="L1922" i="11"/>
  <c r="L1923" i="11"/>
  <c r="L1924" i="11"/>
  <c r="L1925" i="11"/>
  <c r="L1926" i="11"/>
  <c r="L1927" i="11"/>
  <c r="L1928" i="11"/>
  <c r="L1929" i="11"/>
  <c r="L1930" i="11"/>
  <c r="L1931" i="11"/>
  <c r="L1932" i="11"/>
  <c r="L1933" i="11"/>
  <c r="L1934" i="11"/>
  <c r="L1935" i="11"/>
  <c r="L1936" i="11"/>
  <c r="L1937" i="11"/>
  <c r="L1938" i="11"/>
  <c r="L1939" i="11"/>
  <c r="L1940" i="11"/>
  <c r="L1941" i="11"/>
  <c r="L1942" i="11"/>
  <c r="L1943" i="11"/>
  <c r="L1944" i="11"/>
  <c r="L1945" i="11"/>
  <c r="L1946" i="11"/>
  <c r="L1947" i="11"/>
  <c r="L1948" i="11"/>
  <c r="L1949" i="11"/>
  <c r="L1950" i="11"/>
  <c r="L1951" i="11"/>
  <c r="L1952" i="11"/>
  <c r="L1953" i="11"/>
  <c r="L1954" i="11"/>
  <c r="L1955" i="11"/>
  <c r="L1956" i="11"/>
  <c r="L1957" i="11"/>
  <c r="L1958" i="11"/>
  <c r="L1959" i="11"/>
  <c r="L1960" i="11"/>
  <c r="L1961" i="11"/>
  <c r="L1962" i="11"/>
  <c r="L1963" i="11"/>
  <c r="L1964" i="11"/>
  <c r="L1965" i="11"/>
  <c r="L1966" i="11"/>
  <c r="L1967" i="11"/>
  <c r="L1968" i="11"/>
  <c r="L1969" i="11"/>
  <c r="L1970" i="11"/>
  <c r="L1971" i="11"/>
  <c r="L1972" i="11"/>
  <c r="L1973" i="11"/>
  <c r="L1974" i="11"/>
  <c r="L1975" i="11"/>
  <c r="L1976" i="11"/>
  <c r="L1977" i="11"/>
  <c r="L1978" i="11"/>
  <c r="L1979" i="11"/>
  <c r="L1980" i="11"/>
  <c r="L1981" i="11"/>
  <c r="L1982" i="11"/>
  <c r="L1983" i="11"/>
  <c r="L1984" i="11"/>
  <c r="L1985" i="11"/>
  <c r="L1986" i="11"/>
  <c r="L1987" i="11"/>
  <c r="L1988" i="11"/>
  <c r="L1989" i="11"/>
  <c r="L1990" i="11"/>
  <c r="L1991" i="11"/>
  <c r="L1992" i="11"/>
  <c r="L1993" i="11"/>
  <c r="L1994" i="11"/>
  <c r="L1995" i="11"/>
  <c r="L1996" i="11"/>
  <c r="L1997" i="11"/>
  <c r="L1998" i="11"/>
  <c r="L1999" i="11"/>
  <c r="L2000" i="11"/>
  <c r="L2001" i="11"/>
  <c r="L2002" i="11"/>
  <c r="L2003" i="11"/>
  <c r="L2004" i="11"/>
  <c r="L2005" i="11"/>
  <c r="L2006" i="11"/>
  <c r="L2007" i="11"/>
  <c r="L2008" i="11"/>
  <c r="L2009" i="11"/>
  <c r="L2010" i="11"/>
  <c r="L2011" i="11"/>
  <c r="L2012" i="11"/>
  <c r="L2013" i="11"/>
  <c r="L2014" i="11"/>
  <c r="L2015" i="11"/>
  <c r="L2016" i="11"/>
  <c r="L2017" i="11"/>
  <c r="L2018" i="11"/>
  <c r="L2019" i="11"/>
  <c r="L2020" i="11"/>
  <c r="L2021" i="11"/>
  <c r="L2022" i="11"/>
  <c r="L2023" i="11"/>
  <c r="L2024" i="11"/>
  <c r="L2025" i="11"/>
  <c r="L2026" i="11"/>
  <c r="L2027" i="11"/>
  <c r="L2028" i="11"/>
  <c r="L2029" i="11"/>
  <c r="L2030" i="11"/>
  <c r="L2031" i="11"/>
  <c r="L2032" i="11"/>
  <c r="L2033" i="11"/>
  <c r="L2034" i="11"/>
  <c r="L2035" i="11"/>
  <c r="L2036" i="11"/>
  <c r="L2037" i="11"/>
  <c r="L2038" i="11"/>
  <c r="L2039" i="11"/>
  <c r="L2040" i="11"/>
  <c r="L2041" i="11"/>
  <c r="L2042" i="11"/>
  <c r="L2043" i="11"/>
  <c r="L2044" i="11"/>
  <c r="L2045" i="11"/>
  <c r="L2046" i="11"/>
  <c r="L2047" i="11"/>
  <c r="L2048" i="11"/>
  <c r="L2049" i="11"/>
  <c r="L2050" i="11"/>
  <c r="L2051" i="11"/>
  <c r="L2052" i="11"/>
  <c r="L2053" i="11"/>
  <c r="L2054" i="11"/>
  <c r="L2055" i="11"/>
  <c r="L2056" i="11"/>
  <c r="L2057" i="11"/>
  <c r="L2058" i="11"/>
  <c r="L2059" i="11"/>
  <c r="L2060" i="11"/>
  <c r="L2061" i="11"/>
  <c r="L2062" i="11"/>
  <c r="L2063" i="11"/>
  <c r="L2064" i="11"/>
  <c r="L2065" i="11"/>
  <c r="L2066" i="11"/>
  <c r="L2067" i="11"/>
  <c r="L2068" i="11"/>
  <c r="L2069" i="11"/>
  <c r="L2070" i="11"/>
  <c r="L2071" i="11"/>
  <c r="L2072" i="11"/>
  <c r="L2073" i="11"/>
  <c r="L2074" i="11"/>
  <c r="L2075" i="11"/>
  <c r="L2076" i="11"/>
  <c r="L2077" i="11"/>
  <c r="L2078" i="11"/>
  <c r="L2079" i="11"/>
  <c r="L2080" i="11"/>
  <c r="L2081" i="11"/>
  <c r="L2082" i="11"/>
  <c r="L2083" i="11"/>
  <c r="L2084" i="11"/>
  <c r="L2085" i="11"/>
  <c r="L2086" i="11"/>
  <c r="L2087" i="11"/>
  <c r="L2088" i="11"/>
  <c r="L2089" i="11"/>
  <c r="L2090" i="11"/>
  <c r="L2091" i="11"/>
  <c r="L2092" i="11"/>
  <c r="L2093" i="11"/>
  <c r="L2094" i="11"/>
  <c r="L2095" i="11"/>
  <c r="L2096" i="11"/>
  <c r="L2097" i="11"/>
  <c r="L2098" i="11"/>
  <c r="L2099" i="11"/>
  <c r="L2100" i="11"/>
  <c r="L2101" i="11"/>
  <c r="L2102" i="11"/>
  <c r="L2103" i="11"/>
  <c r="L2104" i="11"/>
  <c r="L2105" i="11"/>
  <c r="L2106" i="11"/>
  <c r="L2107" i="11"/>
  <c r="L2108" i="11"/>
  <c r="L2109" i="11"/>
  <c r="L2110" i="11"/>
  <c r="L2111" i="11"/>
  <c r="L2112" i="11"/>
  <c r="L2113" i="11"/>
  <c r="L2114" i="11"/>
  <c r="L2115" i="11"/>
  <c r="L2116" i="11"/>
  <c r="L2117" i="11"/>
  <c r="L2118" i="11"/>
  <c r="L2119" i="11"/>
  <c r="L2120" i="11"/>
  <c r="L2121" i="11"/>
  <c r="L2122" i="11"/>
  <c r="L2123" i="11"/>
  <c r="L2124" i="11"/>
  <c r="L2125" i="11"/>
  <c r="L2126" i="11"/>
  <c r="L2127" i="11"/>
  <c r="L2128" i="11"/>
  <c r="L2129" i="11"/>
  <c r="L2130" i="11"/>
  <c r="L2131" i="11"/>
  <c r="L2132" i="11"/>
  <c r="L2133" i="11"/>
  <c r="L2134" i="11"/>
  <c r="L2135" i="11"/>
  <c r="L2136" i="11"/>
  <c r="L2137" i="11"/>
  <c r="L2138" i="11"/>
  <c r="L2139" i="11"/>
  <c r="L2140" i="11"/>
  <c r="L2141" i="11"/>
  <c r="L2142" i="11"/>
  <c r="L2143" i="11"/>
  <c r="L2144" i="11"/>
  <c r="L2145" i="11"/>
  <c r="L2146" i="11"/>
  <c r="L2147" i="11"/>
  <c r="L2148" i="11"/>
  <c r="L2149" i="11"/>
  <c r="L2150" i="11"/>
  <c r="L2151" i="11"/>
  <c r="L2152" i="11"/>
  <c r="L2153" i="11"/>
  <c r="L2154" i="11"/>
  <c r="L2155" i="11"/>
  <c r="L2156" i="11"/>
  <c r="L2157" i="11"/>
  <c r="L2158" i="11"/>
  <c r="L2159" i="11"/>
  <c r="L2160" i="11"/>
  <c r="L2161" i="11"/>
  <c r="L2162" i="11"/>
  <c r="L2163" i="11"/>
  <c r="L2164" i="11"/>
  <c r="L2165" i="11"/>
  <c r="L2166" i="11"/>
  <c r="L2167" i="11"/>
  <c r="L2168" i="11"/>
  <c r="L2169" i="11"/>
  <c r="L2170" i="11"/>
  <c r="L2171" i="11"/>
  <c r="L2172" i="11"/>
  <c r="L2173" i="11"/>
  <c r="L2174" i="11"/>
  <c r="L2175" i="11"/>
  <c r="L2176" i="11"/>
  <c r="L2177" i="11"/>
  <c r="L2178" i="11"/>
  <c r="L2179" i="11"/>
  <c r="L2180" i="11"/>
  <c r="L2181" i="11"/>
  <c r="L2182" i="11"/>
  <c r="L2183" i="11"/>
  <c r="L2184" i="11"/>
  <c r="L2185" i="11"/>
  <c r="L2186" i="11"/>
  <c r="L2187" i="11"/>
  <c r="L2188" i="11"/>
  <c r="L2189" i="11"/>
  <c r="L2190" i="11"/>
  <c r="L2191" i="11"/>
  <c r="L2192" i="11"/>
  <c r="L2193" i="11"/>
  <c r="L2194" i="11"/>
  <c r="L2195" i="11"/>
  <c r="L2196" i="11"/>
  <c r="L2197" i="11"/>
  <c r="L2198" i="11"/>
  <c r="L2199" i="11"/>
  <c r="L2200" i="11"/>
  <c r="L2201" i="11"/>
  <c r="L2202" i="11"/>
  <c r="L2203" i="11"/>
  <c r="L2204" i="11"/>
  <c r="L2205" i="11"/>
  <c r="L2206" i="11"/>
  <c r="L2207" i="11"/>
  <c r="L2208" i="11"/>
  <c r="L2209" i="11"/>
  <c r="L2210" i="11"/>
  <c r="L2211" i="11"/>
  <c r="L2212" i="11"/>
  <c r="L2213" i="11"/>
  <c r="L2214" i="11"/>
  <c r="L2215" i="11"/>
  <c r="L2216" i="11"/>
  <c r="L2217" i="11"/>
  <c r="L2218" i="11"/>
  <c r="L2219" i="11"/>
  <c r="L2220" i="11"/>
  <c r="L2221" i="11"/>
  <c r="L2222" i="11"/>
  <c r="L2223" i="11"/>
  <c r="L2224" i="11"/>
  <c r="L2225" i="11"/>
  <c r="L2226" i="11"/>
  <c r="L2227" i="11"/>
  <c r="L2228" i="11"/>
  <c r="L2229" i="11"/>
  <c r="L2230" i="11"/>
  <c r="L2231" i="11"/>
  <c r="L2232" i="11"/>
  <c r="L2233" i="11"/>
  <c r="L2234" i="11"/>
  <c r="L2235" i="11"/>
  <c r="L2236" i="11"/>
  <c r="L2237" i="11"/>
  <c r="L2238" i="11"/>
  <c r="L2239" i="11"/>
  <c r="L2240" i="11"/>
  <c r="L2241" i="11"/>
  <c r="L2242" i="11"/>
  <c r="L2243" i="11"/>
  <c r="L2244" i="11"/>
  <c r="L2245" i="11"/>
  <c r="L2246" i="11"/>
  <c r="L2247" i="11"/>
  <c r="L2248" i="11"/>
  <c r="L2249" i="11"/>
  <c r="L2250" i="11"/>
  <c r="L2251" i="11"/>
  <c r="L2252" i="11"/>
  <c r="L2253" i="11"/>
  <c r="L2254" i="11"/>
  <c r="L2255" i="11"/>
  <c r="L2256" i="11"/>
  <c r="L2257" i="11"/>
  <c r="L2258" i="11"/>
  <c r="L2259" i="11"/>
  <c r="L2260" i="11"/>
  <c r="L2261" i="11"/>
  <c r="L2262" i="11"/>
  <c r="L2263" i="11"/>
  <c r="L2264" i="11"/>
  <c r="L2265" i="11"/>
  <c r="L2266" i="11"/>
  <c r="L2267" i="11"/>
  <c r="L2268" i="11"/>
  <c r="L2269" i="11"/>
  <c r="L2270" i="11"/>
  <c r="L2271" i="11"/>
  <c r="L2272" i="11"/>
  <c r="L2273" i="11"/>
  <c r="L2274" i="11"/>
  <c r="L2275" i="11"/>
  <c r="L2276" i="11"/>
  <c r="L2277" i="11"/>
  <c r="L2278" i="11"/>
  <c r="L2279" i="11"/>
  <c r="L2280" i="11"/>
  <c r="L2281" i="11"/>
  <c r="L2282" i="11"/>
  <c r="L2283" i="11"/>
  <c r="L2284" i="11"/>
  <c r="L2285" i="11"/>
  <c r="L2286" i="11"/>
  <c r="L2287" i="11"/>
  <c r="L2288" i="11"/>
  <c r="L2289" i="11"/>
  <c r="L2290" i="11"/>
  <c r="L2291" i="11"/>
  <c r="L2292" i="11"/>
  <c r="L2293" i="11"/>
  <c r="L2294" i="11"/>
  <c r="L2295" i="11"/>
  <c r="L2296" i="11"/>
  <c r="L2297" i="11"/>
  <c r="L2298" i="11"/>
  <c r="L2299" i="11"/>
  <c r="L2300" i="11"/>
  <c r="L2301" i="11"/>
  <c r="L2302" i="11"/>
  <c r="L2303" i="11"/>
  <c r="L2304" i="11"/>
  <c r="L2305" i="11"/>
  <c r="L2306" i="11"/>
  <c r="L2307" i="11"/>
  <c r="L2308" i="11"/>
  <c r="L2309" i="11"/>
  <c r="L2310" i="11"/>
  <c r="L2311" i="11"/>
  <c r="L2312" i="11"/>
  <c r="L2313" i="11"/>
  <c r="L2314" i="11"/>
  <c r="L2315" i="11"/>
  <c r="L2316" i="11"/>
  <c r="L2317" i="11"/>
  <c r="L2318" i="11"/>
  <c r="L2319" i="11"/>
  <c r="L2320" i="11"/>
  <c r="L2321" i="11"/>
  <c r="L2322" i="11"/>
  <c r="L2323" i="11"/>
  <c r="L2324" i="11"/>
  <c r="L2325" i="11"/>
  <c r="L2326" i="11"/>
  <c r="L2327" i="11"/>
  <c r="L2328" i="11"/>
  <c r="L2329" i="11"/>
  <c r="L2330" i="11"/>
  <c r="L2331" i="11"/>
  <c r="L2332" i="11"/>
  <c r="L2333" i="11"/>
  <c r="L2334" i="11"/>
  <c r="L2335" i="11"/>
  <c r="L2336" i="11"/>
  <c r="L1170" i="11"/>
  <c r="P3" i="11"/>
  <c r="P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Q3" i="1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Q702" i="11"/>
  <c r="Q703" i="11"/>
  <c r="Q704" i="11"/>
  <c r="Q705" i="11"/>
  <c r="Q706" i="11"/>
  <c r="Q707" i="11"/>
  <c r="Q708" i="11"/>
  <c r="Q709" i="11"/>
  <c r="Q710" i="11"/>
  <c r="Q711" i="11"/>
  <c r="Q712" i="11"/>
  <c r="Q713" i="11"/>
  <c r="Q714" i="11"/>
  <c r="Q715" i="11"/>
  <c r="Q716" i="11"/>
  <c r="Q717" i="11"/>
  <c r="Q718" i="11"/>
  <c r="Q719" i="11"/>
  <c r="Q720" i="11"/>
  <c r="Q721" i="11"/>
  <c r="Q72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55" i="11"/>
  <c r="Q756" i="11"/>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8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Q1002" i="11"/>
  <c r="Q1003" i="11"/>
  <c r="Q1004" i="11"/>
  <c r="Q1005" i="11"/>
  <c r="Q1006" i="11"/>
  <c r="Q1007" i="11"/>
  <c r="Q1008" i="11"/>
  <c r="Q1009" i="11"/>
  <c r="Q1010" i="11"/>
  <c r="Q1011" i="11"/>
  <c r="Q1012" i="11"/>
  <c r="Q1013" i="11"/>
  <c r="Q1014" i="11"/>
  <c r="Q1015" i="11"/>
  <c r="Q1016" i="11"/>
  <c r="Q1017" i="11"/>
  <c r="Q1018" i="11"/>
  <c r="Q1019" i="11"/>
  <c r="Q1020" i="11"/>
  <c r="Q1021" i="11"/>
  <c r="Q1022" i="11"/>
  <c r="Q1023" i="11"/>
  <c r="Q1024" i="11"/>
  <c r="Q1025" i="11"/>
  <c r="Q1026" i="11"/>
  <c r="Q1027" i="11"/>
  <c r="Q1028" i="11"/>
  <c r="Q1029" i="11"/>
  <c r="Q1030" i="11"/>
  <c r="Q1031" i="11"/>
  <c r="Q1032" i="11"/>
  <c r="Q1033" i="11"/>
  <c r="Q1034" i="11"/>
  <c r="Q1035" i="11"/>
  <c r="Q1036" i="11"/>
  <c r="Q1037" i="11"/>
  <c r="Q1038" i="11"/>
  <c r="Q1039" i="11"/>
  <c r="Q1040" i="11"/>
  <c r="Q1041" i="11"/>
  <c r="Q1042" i="11"/>
  <c r="Q1043" i="11"/>
  <c r="Q1044" i="11"/>
  <c r="Q1045" i="11"/>
  <c r="Q1046" i="11"/>
  <c r="Q1047" i="11"/>
  <c r="Q1048" i="11"/>
  <c r="Q1049" i="11"/>
  <c r="Q1050" i="11"/>
  <c r="Q1051" i="11"/>
  <c r="Q1052" i="11"/>
  <c r="Q1053" i="11"/>
  <c r="Q1054" i="11"/>
  <c r="Q1055" i="11"/>
  <c r="Q1056" i="11"/>
  <c r="Q1057" i="11"/>
  <c r="Q1058" i="11"/>
  <c r="Q1059" i="11"/>
  <c r="Q1060" i="11"/>
  <c r="Q1061" i="11"/>
  <c r="Q1062" i="11"/>
  <c r="Q1063" i="11"/>
  <c r="Q1064" i="11"/>
  <c r="Q1065" i="11"/>
  <c r="Q1066" i="11"/>
  <c r="Q1067" i="11"/>
  <c r="Q1068" i="11"/>
  <c r="Q1069" i="11"/>
  <c r="Q1070" i="11"/>
  <c r="Q1071" i="11"/>
  <c r="Q1072" i="11"/>
  <c r="Q1073" i="11"/>
  <c r="Q1074" i="11"/>
  <c r="Q1075" i="11"/>
  <c r="Q1076" i="11"/>
  <c r="Q1077" i="11"/>
  <c r="Q1078" i="11"/>
  <c r="Q1079" i="11"/>
  <c r="Q1080" i="11"/>
  <c r="Q1081" i="11"/>
  <c r="Q1082" i="11"/>
  <c r="Q1083" i="11"/>
  <c r="Q1084" i="11"/>
  <c r="Q1085" i="11"/>
  <c r="Q1086" i="11"/>
  <c r="Q1087" i="11"/>
  <c r="Q1088" i="11"/>
  <c r="Q1089" i="11"/>
  <c r="Q1090" i="11"/>
  <c r="Q1091" i="11"/>
  <c r="Q1092" i="11"/>
  <c r="Q1093" i="11"/>
  <c r="Q1094" i="11"/>
  <c r="Q1095" i="11"/>
  <c r="Q1096" i="11"/>
  <c r="Q1097" i="11"/>
  <c r="Q1098" i="11"/>
  <c r="Q1099" i="11"/>
  <c r="Q1100" i="11"/>
  <c r="Q1101" i="11"/>
  <c r="Q1102" i="11"/>
  <c r="Q1103" i="11"/>
  <c r="Q1104" i="11"/>
  <c r="Q1105" i="11"/>
  <c r="Q1106" i="11"/>
  <c r="Q1107" i="11"/>
  <c r="Q1108" i="11"/>
  <c r="Q1109" i="11"/>
  <c r="Q1110" i="11"/>
  <c r="Q1111" i="11"/>
  <c r="Q1112" i="11"/>
  <c r="Q1113" i="11"/>
  <c r="Q1114" i="11"/>
  <c r="Q1115" i="11"/>
  <c r="Q1116" i="11"/>
  <c r="Q1117" i="11"/>
  <c r="Q1118" i="11"/>
  <c r="Q1119" i="11"/>
  <c r="Q1120" i="11"/>
  <c r="Q1121" i="11"/>
  <c r="Q1122" i="11"/>
  <c r="Q1123" i="11"/>
  <c r="Q1124" i="11"/>
  <c r="Q1125" i="11"/>
  <c r="Q1126" i="11"/>
  <c r="Q1127" i="11"/>
  <c r="Q1128" i="11"/>
  <c r="Q1129" i="11"/>
  <c r="Q1130" i="11"/>
  <c r="Q1131" i="11"/>
  <c r="Q1132" i="11"/>
  <c r="Q1133" i="11"/>
  <c r="Q1134" i="11"/>
  <c r="Q1135" i="11"/>
  <c r="Q1136" i="11"/>
  <c r="Q1137" i="11"/>
  <c r="Q1138" i="11"/>
  <c r="Q1139" i="11"/>
  <c r="Q1140" i="11"/>
  <c r="Q1141" i="11"/>
  <c r="Q1142" i="11"/>
  <c r="Q1143" i="11"/>
  <c r="Q1144" i="11"/>
  <c r="Q1145" i="11"/>
  <c r="Q1146" i="11"/>
  <c r="Q1147" i="11"/>
  <c r="Q1148" i="11"/>
  <c r="Q1149" i="11"/>
  <c r="Q1150" i="11"/>
  <c r="Q1151" i="11"/>
  <c r="Q1152" i="11"/>
  <c r="Q1153" i="11"/>
  <c r="Q1154" i="11"/>
  <c r="Q1155" i="11"/>
  <c r="Q1156" i="11"/>
  <c r="Q1157" i="11"/>
  <c r="Q1158" i="11"/>
  <c r="Q1159" i="11"/>
  <c r="Q1160" i="11"/>
  <c r="Q1161" i="11"/>
  <c r="Q1162" i="11"/>
  <c r="Q1163" i="11"/>
  <c r="Q1164" i="11"/>
  <c r="Q1165" i="11"/>
  <c r="Q1166" i="11"/>
  <c r="Q1167" i="11"/>
  <c r="Q1168" i="11"/>
  <c r="Q1169" i="11"/>
  <c r="Q1170" i="1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N3" i="11"/>
  <c r="N4"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 r="M502" i="11"/>
  <c r="M503" i="11"/>
  <c r="M504" i="11"/>
  <c r="M505" i="11"/>
  <c r="M506" i="11"/>
  <c r="M507" i="11"/>
  <c r="M508" i="11"/>
  <c r="M509" i="11"/>
  <c r="M510" i="11"/>
  <c r="M511" i="11"/>
  <c r="M512" i="11"/>
  <c r="M513" i="11"/>
  <c r="M514" i="11"/>
  <c r="M515" i="11"/>
  <c r="M516" i="11"/>
  <c r="M517" i="11"/>
  <c r="M518" i="11"/>
  <c r="M519" i="11"/>
  <c r="M520" i="11"/>
  <c r="M521" i="11"/>
  <c r="M522" i="11"/>
  <c r="M523" i="11"/>
  <c r="M524" i="11"/>
  <c r="M525" i="11"/>
  <c r="M526" i="11"/>
  <c r="M527" i="11"/>
  <c r="M528" i="11"/>
  <c r="M529" i="11"/>
  <c r="M530" i="11"/>
  <c r="M531" i="11"/>
  <c r="M532" i="11"/>
  <c r="M533" i="11"/>
  <c r="M534" i="11"/>
  <c r="M535" i="11"/>
  <c r="M536" i="11"/>
  <c r="M537" i="11"/>
  <c r="M538" i="11"/>
  <c r="M539" i="11"/>
  <c r="M540" i="11"/>
  <c r="M541" i="11"/>
  <c r="M542" i="11"/>
  <c r="M543" i="11"/>
  <c r="M544" i="11"/>
  <c r="M545" i="11"/>
  <c r="M546" i="11"/>
  <c r="M547" i="11"/>
  <c r="M548" i="11"/>
  <c r="M549" i="11"/>
  <c r="M550" i="11"/>
  <c r="M551" i="11"/>
  <c r="M552" i="11"/>
  <c r="M553" i="11"/>
  <c r="M554" i="11"/>
  <c r="M555" i="11"/>
  <c r="M556" i="11"/>
  <c r="M557" i="11"/>
  <c r="M558" i="11"/>
  <c r="M559" i="11"/>
  <c r="M560" i="11"/>
  <c r="M561" i="11"/>
  <c r="M562" i="11"/>
  <c r="M563" i="11"/>
  <c r="M564" i="11"/>
  <c r="M565" i="11"/>
  <c r="M566" i="11"/>
  <c r="M567" i="11"/>
  <c r="M568" i="11"/>
  <c r="M569" i="11"/>
  <c r="M570" i="11"/>
  <c r="M571" i="11"/>
  <c r="M572" i="11"/>
  <c r="M573" i="11"/>
  <c r="M574" i="11"/>
  <c r="M575" i="11"/>
  <c r="M576" i="11"/>
  <c r="M577" i="11"/>
  <c r="M578" i="11"/>
  <c r="M579" i="11"/>
  <c r="M580" i="11"/>
  <c r="M581" i="11"/>
  <c r="M582" i="11"/>
  <c r="M583" i="11"/>
  <c r="M584" i="11"/>
  <c r="M585" i="11"/>
  <c r="M586" i="11"/>
  <c r="M587" i="11"/>
  <c r="M588" i="11"/>
  <c r="M589" i="11"/>
  <c r="M590" i="11"/>
  <c r="M591" i="11"/>
  <c r="M592" i="11"/>
  <c r="M593" i="11"/>
  <c r="M594" i="11"/>
  <c r="M595" i="11"/>
  <c r="M596" i="11"/>
  <c r="M597" i="11"/>
  <c r="M598" i="11"/>
  <c r="M599" i="11"/>
  <c r="M600" i="11"/>
  <c r="M601" i="11"/>
  <c r="M602" i="11"/>
  <c r="M603" i="11"/>
  <c r="M604" i="11"/>
  <c r="M605" i="11"/>
  <c r="M606" i="11"/>
  <c r="M607" i="11"/>
  <c r="M608" i="11"/>
  <c r="M609" i="11"/>
  <c r="M610" i="11"/>
  <c r="M611" i="11"/>
  <c r="M612" i="11"/>
  <c r="M613" i="11"/>
  <c r="M614" i="11"/>
  <c r="M615" i="11"/>
  <c r="M616" i="11"/>
  <c r="M617" i="11"/>
  <c r="M618" i="11"/>
  <c r="M619" i="11"/>
  <c r="M620" i="11"/>
  <c r="M621" i="11"/>
  <c r="M622" i="11"/>
  <c r="M623" i="11"/>
  <c r="M624" i="11"/>
  <c r="M625" i="11"/>
  <c r="M626" i="11"/>
  <c r="M627" i="11"/>
  <c r="M628" i="11"/>
  <c r="M629" i="11"/>
  <c r="M630" i="11"/>
  <c r="M631" i="11"/>
  <c r="M632" i="11"/>
  <c r="M633" i="11"/>
  <c r="M634" i="11"/>
  <c r="M635" i="11"/>
  <c r="M636" i="11"/>
  <c r="M637" i="11"/>
  <c r="M638" i="11"/>
  <c r="M639" i="11"/>
  <c r="M640" i="11"/>
  <c r="M641" i="11"/>
  <c r="M642" i="11"/>
  <c r="M643" i="11"/>
  <c r="M644" i="11"/>
  <c r="M645" i="11"/>
  <c r="M646" i="11"/>
  <c r="M647" i="11"/>
  <c r="M648" i="11"/>
  <c r="M649" i="11"/>
  <c r="M650" i="11"/>
  <c r="M651" i="11"/>
  <c r="M652" i="11"/>
  <c r="M653" i="11"/>
  <c r="M654" i="11"/>
  <c r="M655" i="11"/>
  <c r="M656" i="11"/>
  <c r="M657" i="11"/>
  <c r="M658" i="11"/>
  <c r="M659" i="11"/>
  <c r="M660" i="11"/>
  <c r="M661" i="11"/>
  <c r="M662" i="11"/>
  <c r="M663" i="11"/>
  <c r="M664" i="11"/>
  <c r="M665" i="11"/>
  <c r="M666" i="11"/>
  <c r="M667" i="11"/>
  <c r="M668" i="11"/>
  <c r="M669" i="11"/>
  <c r="M670" i="11"/>
  <c r="M671" i="11"/>
  <c r="M672" i="11"/>
  <c r="M673" i="11"/>
  <c r="M674" i="11"/>
  <c r="M675" i="11"/>
  <c r="M676" i="11"/>
  <c r="M677" i="11"/>
  <c r="M678" i="11"/>
  <c r="M679" i="11"/>
  <c r="M680" i="11"/>
  <c r="M681" i="11"/>
  <c r="M682" i="11"/>
  <c r="M683" i="11"/>
  <c r="M684" i="11"/>
  <c r="M685" i="11"/>
  <c r="M686" i="11"/>
  <c r="M687" i="11"/>
  <c r="M688" i="11"/>
  <c r="M689" i="11"/>
  <c r="M690" i="11"/>
  <c r="M691" i="11"/>
  <c r="M692" i="11"/>
  <c r="M693" i="11"/>
  <c r="M694" i="11"/>
  <c r="M695" i="11"/>
  <c r="M696" i="11"/>
  <c r="M697" i="11"/>
  <c r="M698" i="11"/>
  <c r="M699" i="11"/>
  <c r="M700" i="11"/>
  <c r="M701" i="11"/>
  <c r="M702" i="11"/>
  <c r="M703" i="11"/>
  <c r="M704" i="11"/>
  <c r="M705" i="11"/>
  <c r="M706" i="11"/>
  <c r="M707" i="11"/>
  <c r="M708" i="11"/>
  <c r="M709" i="11"/>
  <c r="M710" i="11"/>
  <c r="M711" i="11"/>
  <c r="M712" i="11"/>
  <c r="M713" i="11"/>
  <c r="M714" i="11"/>
  <c r="M715" i="11"/>
  <c r="M716" i="11"/>
  <c r="M717" i="11"/>
  <c r="M718" i="11"/>
  <c r="M719" i="11"/>
  <c r="M720" i="11"/>
  <c r="M721" i="11"/>
  <c r="M722" i="11"/>
  <c r="M723" i="11"/>
  <c r="M724" i="11"/>
  <c r="M725" i="11"/>
  <c r="M726" i="11"/>
  <c r="M727" i="11"/>
  <c r="M728" i="11"/>
  <c r="M729" i="11"/>
  <c r="M730" i="11"/>
  <c r="M731" i="11"/>
  <c r="M732" i="11"/>
  <c r="M733" i="11"/>
  <c r="M734" i="11"/>
  <c r="M735" i="11"/>
  <c r="M736" i="11"/>
  <c r="M737" i="11"/>
  <c r="M738" i="11"/>
  <c r="M739" i="11"/>
  <c r="M740" i="11"/>
  <c r="M741" i="11"/>
  <c r="M742" i="11"/>
  <c r="M743" i="11"/>
  <c r="M744" i="11"/>
  <c r="M745" i="11"/>
  <c r="M746" i="11"/>
  <c r="M747" i="11"/>
  <c r="M748" i="11"/>
  <c r="M749" i="11"/>
  <c r="M750" i="11"/>
  <c r="M751" i="11"/>
  <c r="M752" i="11"/>
  <c r="M753" i="11"/>
  <c r="M754" i="11"/>
  <c r="M755" i="11"/>
  <c r="M756" i="11"/>
  <c r="M757" i="11"/>
  <c r="M758" i="11"/>
  <c r="M759" i="11"/>
  <c r="M760" i="11"/>
  <c r="M761" i="11"/>
  <c r="M762" i="11"/>
  <c r="M763" i="11"/>
  <c r="M764" i="11"/>
  <c r="M765" i="11"/>
  <c r="M766" i="11"/>
  <c r="M767" i="11"/>
  <c r="M768" i="11"/>
  <c r="M769" i="11"/>
  <c r="M770" i="11"/>
  <c r="M771" i="11"/>
  <c r="M772" i="11"/>
  <c r="M773" i="11"/>
  <c r="M774" i="11"/>
  <c r="M775" i="11"/>
  <c r="M776" i="11"/>
  <c r="M777" i="11"/>
  <c r="M778" i="11"/>
  <c r="M779" i="11"/>
  <c r="M780" i="11"/>
  <c r="M781" i="11"/>
  <c r="M782" i="11"/>
  <c r="M783" i="11"/>
  <c r="M784" i="11"/>
  <c r="M785" i="11"/>
  <c r="M786" i="11"/>
  <c r="M787" i="11"/>
  <c r="M788" i="11"/>
  <c r="M789" i="11"/>
  <c r="M790" i="11"/>
  <c r="M791" i="11"/>
  <c r="M792" i="11"/>
  <c r="M793" i="11"/>
  <c r="M794" i="11"/>
  <c r="M795" i="11"/>
  <c r="M796" i="11"/>
  <c r="M797" i="11"/>
  <c r="M798" i="11"/>
  <c r="M799" i="11"/>
  <c r="M800" i="11"/>
  <c r="M801" i="11"/>
  <c r="M802" i="11"/>
  <c r="M803" i="11"/>
  <c r="M804" i="11"/>
  <c r="M805" i="11"/>
  <c r="M806" i="11"/>
  <c r="M807" i="11"/>
  <c r="M808" i="11"/>
  <c r="M809" i="11"/>
  <c r="M810" i="11"/>
  <c r="M811" i="11"/>
  <c r="M812" i="11"/>
  <c r="M813" i="11"/>
  <c r="M814" i="11"/>
  <c r="M815" i="11"/>
  <c r="M816" i="11"/>
  <c r="M817" i="11"/>
  <c r="M818" i="11"/>
  <c r="M819" i="11"/>
  <c r="M820" i="11"/>
  <c r="M821" i="11"/>
  <c r="M822" i="11"/>
  <c r="M823" i="11"/>
  <c r="M824" i="11"/>
  <c r="M825" i="11"/>
  <c r="M826" i="11"/>
  <c r="M827" i="11"/>
  <c r="M828" i="11"/>
  <c r="M829" i="11"/>
  <c r="M830" i="11"/>
  <c r="M831" i="11"/>
  <c r="M832" i="11"/>
  <c r="M833" i="11"/>
  <c r="M834" i="11"/>
  <c r="M835" i="11"/>
  <c r="M836" i="11"/>
  <c r="M837" i="11"/>
  <c r="M838" i="11"/>
  <c r="M839" i="11"/>
  <c r="M840" i="11"/>
  <c r="M841" i="11"/>
  <c r="M842" i="11"/>
  <c r="M843" i="11"/>
  <c r="M844" i="11"/>
  <c r="M845" i="11"/>
  <c r="M846" i="11"/>
  <c r="M847" i="11"/>
  <c r="M848" i="11"/>
  <c r="M849" i="11"/>
  <c r="M850" i="11"/>
  <c r="M851" i="11"/>
  <c r="M852" i="11"/>
  <c r="M853" i="11"/>
  <c r="M854" i="11"/>
  <c r="M855" i="11"/>
  <c r="M856" i="11"/>
  <c r="M857" i="11"/>
  <c r="M858" i="11"/>
  <c r="M859" i="11"/>
  <c r="M860" i="11"/>
  <c r="M861" i="11"/>
  <c r="M862" i="11"/>
  <c r="M863" i="11"/>
  <c r="M864" i="11"/>
  <c r="M865" i="11"/>
  <c r="M866" i="11"/>
  <c r="M867" i="11"/>
  <c r="M868" i="11"/>
  <c r="M869" i="11"/>
  <c r="M870" i="11"/>
  <c r="M871" i="11"/>
  <c r="M872" i="11"/>
  <c r="M873" i="11"/>
  <c r="M874" i="11"/>
  <c r="M875" i="11"/>
  <c r="M876" i="11"/>
  <c r="M877" i="11"/>
  <c r="M878" i="11"/>
  <c r="M879" i="11"/>
  <c r="M880" i="11"/>
  <c r="M881" i="11"/>
  <c r="M882" i="11"/>
  <c r="M883" i="11"/>
  <c r="M884" i="11"/>
  <c r="M885" i="11"/>
  <c r="M886" i="11"/>
  <c r="M887" i="11"/>
  <c r="M888" i="11"/>
  <c r="M889" i="11"/>
  <c r="M890" i="11"/>
  <c r="M891" i="11"/>
  <c r="M892" i="11"/>
  <c r="M893" i="11"/>
  <c r="M894" i="11"/>
  <c r="M895" i="11"/>
  <c r="M896" i="11"/>
  <c r="M897" i="11"/>
  <c r="M898" i="11"/>
  <c r="M899" i="11"/>
  <c r="M900" i="11"/>
  <c r="M901" i="11"/>
  <c r="M902" i="11"/>
  <c r="M903" i="11"/>
  <c r="M904" i="11"/>
  <c r="M905" i="11"/>
  <c r="M906" i="11"/>
  <c r="M907" i="11"/>
  <c r="M908" i="11"/>
  <c r="M909" i="11"/>
  <c r="M910" i="11"/>
  <c r="M911" i="11"/>
  <c r="M912" i="11"/>
  <c r="M913" i="11"/>
  <c r="M914" i="11"/>
  <c r="M915" i="11"/>
  <c r="M916" i="11"/>
  <c r="M917" i="11"/>
  <c r="M918" i="11"/>
  <c r="M919" i="11"/>
  <c r="M920" i="11"/>
  <c r="M921" i="11"/>
  <c r="M922" i="11"/>
  <c r="M923" i="11"/>
  <c r="M924" i="11"/>
  <c r="M925" i="11"/>
  <c r="M926" i="11"/>
  <c r="M927" i="11"/>
  <c r="M928" i="11"/>
  <c r="M929" i="11"/>
  <c r="M930" i="11"/>
  <c r="M931" i="11"/>
  <c r="M932" i="11"/>
  <c r="M933" i="11"/>
  <c r="M934" i="11"/>
  <c r="M935" i="11"/>
  <c r="M936" i="11"/>
  <c r="M937" i="11"/>
  <c r="M938" i="11"/>
  <c r="M939" i="11"/>
  <c r="M940" i="11"/>
  <c r="M941" i="11"/>
  <c r="M942" i="11"/>
  <c r="M943" i="11"/>
  <c r="M944" i="11"/>
  <c r="M945" i="11"/>
  <c r="M946" i="11"/>
  <c r="M947" i="11"/>
  <c r="M948" i="11"/>
  <c r="M949" i="11"/>
  <c r="M950" i="11"/>
  <c r="M951" i="11"/>
  <c r="M952" i="11"/>
  <c r="M953" i="11"/>
  <c r="M954" i="11"/>
  <c r="M955" i="11"/>
  <c r="M956" i="11"/>
  <c r="M957" i="11"/>
  <c r="M958" i="11"/>
  <c r="M959" i="11"/>
  <c r="M960" i="11"/>
  <c r="M961" i="11"/>
  <c r="M962" i="11"/>
  <c r="M963" i="11"/>
  <c r="M964" i="11"/>
  <c r="M965" i="11"/>
  <c r="M966" i="11"/>
  <c r="M967" i="11"/>
  <c r="M968" i="11"/>
  <c r="M969" i="11"/>
  <c r="M970" i="11"/>
  <c r="M971" i="11"/>
  <c r="M972" i="11"/>
  <c r="M973" i="11"/>
  <c r="M974" i="11"/>
  <c r="M975" i="11"/>
  <c r="M976" i="11"/>
  <c r="M977" i="11"/>
  <c r="M978" i="11"/>
  <c r="M979" i="11"/>
  <c r="M980" i="11"/>
  <c r="M981" i="11"/>
  <c r="M982" i="11"/>
  <c r="M983" i="11"/>
  <c r="M984" i="11"/>
  <c r="M985" i="11"/>
  <c r="M986" i="11"/>
  <c r="M987" i="11"/>
  <c r="M988" i="11"/>
  <c r="M989" i="11"/>
  <c r="M990" i="11"/>
  <c r="M991" i="11"/>
  <c r="M992" i="11"/>
  <c r="M993" i="11"/>
  <c r="M994" i="11"/>
  <c r="M995" i="11"/>
  <c r="M996" i="11"/>
  <c r="M997" i="11"/>
  <c r="M998" i="11"/>
  <c r="M999" i="11"/>
  <c r="M1000" i="11"/>
  <c r="M1001" i="11"/>
  <c r="M1002" i="11"/>
  <c r="M1003" i="11"/>
  <c r="M1004" i="11"/>
  <c r="M1005" i="11"/>
  <c r="M1006" i="11"/>
  <c r="M1007" i="11"/>
  <c r="M1008" i="11"/>
  <c r="M1009" i="11"/>
  <c r="M1010" i="11"/>
  <c r="M1011" i="11"/>
  <c r="M1012" i="11"/>
  <c r="M1013" i="11"/>
  <c r="M1014" i="11"/>
  <c r="M1015" i="11"/>
  <c r="M1016" i="11"/>
  <c r="M1017" i="11"/>
  <c r="M1018" i="11"/>
  <c r="M1019" i="11"/>
  <c r="M1020" i="11"/>
  <c r="M1021" i="11"/>
  <c r="M1022" i="11"/>
  <c r="M1023" i="11"/>
  <c r="M1024" i="11"/>
  <c r="M1025" i="11"/>
  <c r="M1026" i="11"/>
  <c r="M1027" i="11"/>
  <c r="M1028" i="11"/>
  <c r="M1029" i="11"/>
  <c r="M1030" i="11"/>
  <c r="M1031" i="11"/>
  <c r="M1032" i="11"/>
  <c r="M1033" i="11"/>
  <c r="M1034" i="11"/>
  <c r="M1035" i="11"/>
  <c r="M1036" i="11"/>
  <c r="M1037" i="11"/>
  <c r="M1038" i="11"/>
  <c r="M1039" i="11"/>
  <c r="M1040" i="11"/>
  <c r="M1041" i="11"/>
  <c r="M1042" i="11"/>
  <c r="M1043" i="11"/>
  <c r="M1044" i="11"/>
  <c r="M1045" i="11"/>
  <c r="M1046" i="11"/>
  <c r="M1047" i="11"/>
  <c r="M1048" i="11"/>
  <c r="M1049" i="11"/>
  <c r="M1050" i="11"/>
  <c r="M1051" i="11"/>
  <c r="M1052" i="11"/>
  <c r="M1053" i="11"/>
  <c r="M1054" i="11"/>
  <c r="M1055" i="11"/>
  <c r="M1056" i="11"/>
  <c r="M1057" i="11"/>
  <c r="M1058" i="11"/>
  <c r="M1059" i="11"/>
  <c r="M1060" i="11"/>
  <c r="M1061" i="11"/>
  <c r="M1062" i="11"/>
  <c r="M1063" i="11"/>
  <c r="M1064" i="11"/>
  <c r="M1065" i="11"/>
  <c r="M1066" i="11"/>
  <c r="M1067" i="11"/>
  <c r="M1068" i="11"/>
  <c r="M1069" i="11"/>
  <c r="M1070" i="11"/>
  <c r="M1071" i="11"/>
  <c r="M1072" i="11"/>
  <c r="M1073" i="11"/>
  <c r="M1074" i="11"/>
  <c r="M1075" i="11"/>
  <c r="M1076" i="11"/>
  <c r="M1077" i="11"/>
  <c r="M1078" i="11"/>
  <c r="M1079" i="11"/>
  <c r="M1080" i="11"/>
  <c r="M1081" i="11"/>
  <c r="M1082" i="11"/>
  <c r="M1083" i="11"/>
  <c r="M1084" i="11"/>
  <c r="M1085" i="11"/>
  <c r="M1086" i="11"/>
  <c r="M1087" i="11"/>
  <c r="M1088" i="11"/>
  <c r="M1089" i="11"/>
  <c r="M1090" i="11"/>
  <c r="M1091" i="11"/>
  <c r="M1092" i="11"/>
  <c r="M1093" i="11"/>
  <c r="M1094" i="11"/>
  <c r="M1095" i="11"/>
  <c r="M1096" i="11"/>
  <c r="M1097" i="11"/>
  <c r="M1098" i="11"/>
  <c r="M1099" i="11"/>
  <c r="M1100" i="11"/>
  <c r="M1101" i="11"/>
  <c r="M1102" i="11"/>
  <c r="M1103" i="11"/>
  <c r="M1104" i="11"/>
  <c r="M1105" i="11"/>
  <c r="M1106" i="11"/>
  <c r="M1107" i="11"/>
  <c r="M1108" i="11"/>
  <c r="M1109" i="11"/>
  <c r="M1110" i="11"/>
  <c r="M1111" i="11"/>
  <c r="M1112" i="11"/>
  <c r="M1113" i="11"/>
  <c r="M1114" i="11"/>
  <c r="M1115" i="11"/>
  <c r="M1116" i="11"/>
  <c r="M1117" i="11"/>
  <c r="M1118" i="11"/>
  <c r="M1119" i="11"/>
  <c r="M1120" i="11"/>
  <c r="M1121" i="11"/>
  <c r="M1122" i="11"/>
  <c r="M1123" i="11"/>
  <c r="M1124" i="11"/>
  <c r="M1125" i="11"/>
  <c r="M1126" i="11"/>
  <c r="M1127" i="11"/>
  <c r="M1128" i="11"/>
  <c r="M1129" i="11"/>
  <c r="M1130" i="11"/>
  <c r="M1131" i="11"/>
  <c r="M1132" i="11"/>
  <c r="M1133" i="11"/>
  <c r="M1134" i="11"/>
  <c r="M1135" i="11"/>
  <c r="M1136" i="11"/>
  <c r="M1137" i="11"/>
  <c r="M1138" i="11"/>
  <c r="M1139" i="11"/>
  <c r="M1140" i="11"/>
  <c r="M1141" i="11"/>
  <c r="M1142" i="11"/>
  <c r="M1143" i="11"/>
  <c r="M1144" i="11"/>
  <c r="M1145" i="11"/>
  <c r="M1146" i="11"/>
  <c r="M1147" i="11"/>
  <c r="M1148" i="11"/>
  <c r="M1149" i="11"/>
  <c r="M1150" i="11"/>
  <c r="M1151" i="11"/>
  <c r="M1152" i="11"/>
  <c r="M1153" i="11"/>
  <c r="M1154" i="11"/>
  <c r="M1155" i="11"/>
  <c r="M1156" i="11"/>
  <c r="M1157" i="11"/>
  <c r="M1158" i="11"/>
  <c r="M1159" i="11"/>
  <c r="M1160" i="11"/>
  <c r="M1161" i="11"/>
  <c r="M1162" i="11"/>
  <c r="M1163" i="11"/>
  <c r="M1164" i="11"/>
  <c r="M1165" i="11"/>
  <c r="M1166" i="11"/>
  <c r="M1167" i="11"/>
  <c r="M1168" i="11"/>
  <c r="M1169" i="11"/>
  <c r="L3" i="11"/>
  <c r="L2" i="11" s="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L1002" i="11"/>
  <c r="L1003" i="11"/>
  <c r="L1004" i="11"/>
  <c r="L1005" i="11"/>
  <c r="L1006" i="11"/>
  <c r="L1007" i="11"/>
  <c r="L1008" i="11"/>
  <c r="L1009" i="11"/>
  <c r="L1010" i="11"/>
  <c r="L1011" i="11"/>
  <c r="L1012" i="11"/>
  <c r="L1013" i="11"/>
  <c r="L1014" i="11"/>
  <c r="L1015" i="11"/>
  <c r="L1016" i="11"/>
  <c r="L1017" i="11"/>
  <c r="L1018" i="11"/>
  <c r="L1019" i="11"/>
  <c r="L1020" i="11"/>
  <c r="L1021" i="11"/>
  <c r="L1022" i="11"/>
  <c r="L1023" i="11"/>
  <c r="L1024" i="11"/>
  <c r="L1025" i="11"/>
  <c r="L1026" i="11"/>
  <c r="L1027" i="11"/>
  <c r="L1028" i="11"/>
  <c r="L1029" i="11"/>
  <c r="L1030" i="11"/>
  <c r="L1031" i="11"/>
  <c r="L1032" i="11"/>
  <c r="L1033" i="11"/>
  <c r="L1034" i="11"/>
  <c r="L1035" i="11"/>
  <c r="L1036" i="11"/>
  <c r="L1037" i="11"/>
  <c r="L1038" i="11"/>
  <c r="L1039" i="11"/>
  <c r="L1040" i="11"/>
  <c r="L1041" i="11"/>
  <c r="L1042" i="11"/>
  <c r="L1043" i="11"/>
  <c r="L1044" i="11"/>
  <c r="L1045" i="11"/>
  <c r="L1046" i="11"/>
  <c r="L1047" i="11"/>
  <c r="L1048" i="11"/>
  <c r="L1049" i="11"/>
  <c r="L1050" i="11"/>
  <c r="L1051" i="11"/>
  <c r="L1052" i="11"/>
  <c r="L1053" i="11"/>
  <c r="L1054" i="11"/>
  <c r="L1055" i="11"/>
  <c r="L1056" i="11"/>
  <c r="L1057" i="11"/>
  <c r="L1058" i="11"/>
  <c r="L1059" i="11"/>
  <c r="L1060" i="11"/>
  <c r="L1061" i="11"/>
  <c r="L1062" i="11"/>
  <c r="L1063" i="11"/>
  <c r="L1064" i="11"/>
  <c r="L1065" i="11"/>
  <c r="L1066" i="11"/>
  <c r="L1067" i="11"/>
  <c r="L1068" i="11"/>
  <c r="L1069" i="11"/>
  <c r="L1070" i="11"/>
  <c r="L1071" i="11"/>
  <c r="L1072" i="11"/>
  <c r="L1073" i="11"/>
  <c r="L1074" i="11"/>
  <c r="L1075" i="11"/>
  <c r="L1076" i="11"/>
  <c r="L1077" i="11"/>
  <c r="L1078" i="11"/>
  <c r="L1079" i="11"/>
  <c r="L1080" i="11"/>
  <c r="L1081" i="11"/>
  <c r="L1082" i="11"/>
  <c r="L1083" i="11"/>
  <c r="L1084" i="11"/>
  <c r="L1085" i="11"/>
  <c r="L1086" i="11"/>
  <c r="L1087" i="11"/>
  <c r="L1088" i="11"/>
  <c r="L1089" i="11"/>
  <c r="L1090" i="11"/>
  <c r="L1091" i="11"/>
  <c r="L1092" i="11"/>
  <c r="L1093" i="11"/>
  <c r="L1094" i="11"/>
  <c r="L1095" i="11"/>
  <c r="L1096" i="11"/>
  <c r="L1097" i="11"/>
  <c r="L1098" i="11"/>
  <c r="L1099" i="11"/>
  <c r="L1100" i="11"/>
  <c r="L1101" i="11"/>
  <c r="L1102" i="11"/>
  <c r="L1103" i="11"/>
  <c r="L1104" i="11"/>
  <c r="L1105" i="11"/>
  <c r="L1106" i="11"/>
  <c r="L1107" i="11"/>
  <c r="L1108" i="11"/>
  <c r="L1109" i="11"/>
  <c r="L1110" i="11"/>
  <c r="L1111" i="11"/>
  <c r="L1112" i="11"/>
  <c r="L1113" i="11"/>
  <c r="L1114" i="11"/>
  <c r="L1115" i="11"/>
  <c r="L1116" i="11"/>
  <c r="L1117" i="11"/>
  <c r="L1118" i="11"/>
  <c r="L1119" i="11"/>
  <c r="L1120" i="11"/>
  <c r="L1121" i="11"/>
  <c r="L1122" i="11"/>
  <c r="L1123" i="11"/>
  <c r="L1124" i="11"/>
  <c r="L1125" i="11"/>
  <c r="L1126" i="11"/>
  <c r="L1127" i="11"/>
  <c r="L1128" i="11"/>
  <c r="L1129" i="11"/>
  <c r="L1130" i="11"/>
  <c r="L1131" i="11"/>
  <c r="L1132" i="11"/>
  <c r="L1133" i="11"/>
  <c r="L1134" i="11"/>
  <c r="L1135" i="11"/>
  <c r="L1136" i="11"/>
  <c r="L1137" i="11"/>
  <c r="L1138" i="11"/>
  <c r="L1139" i="11"/>
  <c r="L1140" i="11"/>
  <c r="L1141" i="11"/>
  <c r="L1142" i="11"/>
  <c r="L1143" i="11"/>
  <c r="L1144" i="11"/>
  <c r="L1145" i="11"/>
  <c r="L1146" i="11"/>
  <c r="L1147" i="11"/>
  <c r="L1148" i="11"/>
  <c r="L1149" i="11"/>
  <c r="L1150" i="11"/>
  <c r="L1151" i="11"/>
  <c r="L1152" i="11"/>
  <c r="L1153" i="11"/>
  <c r="L1154" i="11"/>
  <c r="L1155" i="11"/>
  <c r="L1156" i="11"/>
  <c r="L1157" i="11"/>
  <c r="L1158" i="11"/>
  <c r="L1159" i="11"/>
  <c r="L1160" i="11"/>
  <c r="L1161" i="11"/>
  <c r="L1162" i="11"/>
  <c r="L1163" i="11"/>
  <c r="L1164" i="11"/>
  <c r="L1165" i="11"/>
  <c r="L1166" i="11"/>
  <c r="L1167" i="11"/>
  <c r="L1168" i="11"/>
  <c r="L1169" i="11"/>
  <c r="J2312" i="11"/>
  <c r="J2313" i="11"/>
  <c r="J2314" i="11"/>
  <c r="J2315" i="11"/>
  <c r="J2316" i="11"/>
  <c r="J2317" i="11"/>
  <c r="J2318" i="11"/>
  <c r="J2319" i="11"/>
  <c r="J2320" i="11"/>
  <c r="J2321" i="11"/>
  <c r="J2322" i="11"/>
  <c r="J2323" i="11"/>
  <c r="J2324" i="11"/>
  <c r="J2325" i="11"/>
  <c r="J2326" i="11"/>
  <c r="J2327" i="11"/>
  <c r="J2328" i="11"/>
  <c r="J2329" i="11"/>
  <c r="J2330" i="11"/>
  <c r="J2331" i="11"/>
  <c r="J2332" i="11"/>
  <c r="J2333" i="11"/>
  <c r="J2334" i="11"/>
  <c r="J2335" i="11"/>
  <c r="J2336" i="11"/>
  <c r="J2311"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5"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0"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J2002" i="11"/>
  <c r="J2003" i="11"/>
  <c r="J2004" i="11"/>
  <c r="J2005" i="11"/>
  <c r="J2006" i="11"/>
  <c r="J2007" i="11"/>
  <c r="J2008" i="11"/>
  <c r="J2009" i="11"/>
  <c r="J2010" i="11"/>
  <c r="J2011" i="11"/>
  <c r="J2012" i="11"/>
  <c r="J2013" i="11"/>
  <c r="J2014" i="11"/>
  <c r="J2015" i="11"/>
  <c r="J2016" i="11"/>
  <c r="J2017" i="11"/>
  <c r="J2018" i="11"/>
  <c r="J2019" i="11"/>
  <c r="J2020" i="11"/>
  <c r="J2021" i="11"/>
  <c r="J2022" i="11"/>
  <c r="J2023" i="11"/>
  <c r="J2024" i="11"/>
  <c r="J2025" i="11"/>
  <c r="J2026" i="11"/>
  <c r="J2027" i="11"/>
  <c r="J2028" i="11"/>
  <c r="J2029" i="11"/>
  <c r="J2030" i="11"/>
  <c r="J2031" i="11"/>
  <c r="J2032" i="11"/>
  <c r="J2033" i="11"/>
  <c r="J2034" i="11"/>
  <c r="J2035" i="11"/>
  <c r="J2036" i="11"/>
  <c r="J2037" i="11"/>
  <c r="J2038" i="11"/>
  <c r="J2039" i="11"/>
  <c r="J2040" i="11"/>
  <c r="J2041" i="11"/>
  <c r="J2042" i="11"/>
  <c r="J2043" i="11"/>
  <c r="J2044" i="11"/>
  <c r="J2045" i="11"/>
  <c r="J2046" i="11"/>
  <c r="J2047" i="11"/>
  <c r="J2048" i="11"/>
  <c r="J2049" i="11"/>
  <c r="J2050" i="11"/>
  <c r="J2051" i="11"/>
  <c r="J2052" i="11"/>
  <c r="J2053" i="11"/>
  <c r="J2054" i="11"/>
  <c r="J2055" i="11"/>
  <c r="J2056" i="11"/>
  <c r="J2057" i="11"/>
  <c r="J2058" i="11"/>
  <c r="J2059" i="11"/>
  <c r="J2060" i="11"/>
  <c r="J2061" i="11"/>
  <c r="J2062" i="11"/>
  <c r="J2063" i="11"/>
  <c r="J2064" i="11"/>
  <c r="J2065" i="11"/>
  <c r="J2066" i="11"/>
  <c r="J2067" i="11"/>
  <c r="J2068" i="11"/>
  <c r="J2069" i="11"/>
  <c r="J2070" i="11"/>
  <c r="J2071" i="11"/>
  <c r="J2072" i="11"/>
  <c r="J2073" i="11"/>
  <c r="J2074" i="11"/>
  <c r="J2075" i="11"/>
  <c r="J2076" i="11"/>
  <c r="J2077" i="11"/>
  <c r="J2078" i="11"/>
  <c r="J2079" i="11"/>
  <c r="J2080" i="11"/>
  <c r="J2081" i="11"/>
  <c r="J2082" i="11"/>
  <c r="J2083" i="11"/>
  <c r="J2084" i="11"/>
  <c r="J2085" i="11"/>
  <c r="J2086" i="11"/>
  <c r="J2087" i="11"/>
  <c r="J2088" i="11"/>
  <c r="J2089" i="11"/>
  <c r="J2090" i="11"/>
  <c r="J2091" i="11"/>
  <c r="J2092" i="11"/>
  <c r="J2093" i="11"/>
  <c r="J2094" i="11"/>
  <c r="J2095" i="11"/>
  <c r="J2096" i="11"/>
  <c r="J2097" i="11"/>
  <c r="J2098" i="11"/>
  <c r="J2099" i="11"/>
  <c r="J2100" i="11"/>
  <c r="J2101" i="11"/>
  <c r="J2102" i="11"/>
  <c r="J2103" i="11"/>
  <c r="J2104" i="11"/>
  <c r="J2105" i="11"/>
  <c r="J2106" i="11"/>
  <c r="J2107" i="11"/>
  <c r="J2108" i="11"/>
  <c r="J2109" i="11"/>
  <c r="J2110" i="11"/>
  <c r="J2111" i="11"/>
  <c r="J2112" i="11"/>
  <c r="J2113" i="11"/>
  <c r="J2114" i="11"/>
  <c r="J2115" i="11"/>
  <c r="J2116" i="11"/>
  <c r="J2117" i="11"/>
  <c r="J2118" i="11"/>
  <c r="J2119" i="11"/>
  <c r="J2120" i="11"/>
  <c r="J2121" i="11"/>
  <c r="J2122" i="11"/>
  <c r="J2123" i="11"/>
  <c r="J2124" i="11"/>
  <c r="J2125" i="11"/>
  <c r="J2126" i="11"/>
  <c r="J2127" i="11"/>
  <c r="J2128" i="11"/>
  <c r="J2129" i="11"/>
  <c r="J2130" i="11"/>
  <c r="J2131" i="11"/>
  <c r="J2132" i="11"/>
  <c r="J2133" i="11"/>
  <c r="J2134" i="11"/>
  <c r="J2135" i="11"/>
  <c r="J2136" i="11"/>
  <c r="J2137" i="11"/>
  <c r="J2138" i="11"/>
  <c r="J2139" i="11"/>
  <c r="J2140" i="11"/>
  <c r="J2141" i="11"/>
  <c r="J2142" i="11"/>
  <c r="J2143" i="11"/>
  <c r="J2144" i="11"/>
  <c r="J2145" i="11"/>
  <c r="J2146" i="11"/>
  <c r="J2147" i="11"/>
  <c r="J2148" i="11"/>
  <c r="J2149" i="11"/>
  <c r="J2150" i="11"/>
  <c r="J2151" i="11"/>
  <c r="J2152" i="11"/>
  <c r="J2153" i="11"/>
  <c r="J2154" i="11"/>
  <c r="J2155" i="11"/>
  <c r="J2156" i="11"/>
  <c r="J2157" i="11"/>
  <c r="J2158" i="11"/>
  <c r="J2159" i="11"/>
  <c r="J2160" i="11"/>
  <c r="J2161" i="11"/>
  <c r="J2162" i="11"/>
  <c r="J2163" i="11"/>
  <c r="J2164" i="11"/>
  <c r="J2165" i="11"/>
  <c r="J2166" i="11"/>
  <c r="J2167" i="11"/>
  <c r="J2168" i="11"/>
  <c r="J2169" i="11"/>
  <c r="J2170" i="11"/>
  <c r="J2171" i="11"/>
  <c r="J2172" i="11"/>
  <c r="J2173" i="11"/>
  <c r="J2174" i="11"/>
  <c r="J2175" i="11"/>
  <c r="J2176" i="11"/>
  <c r="J2177" i="11"/>
  <c r="J2178" i="11"/>
  <c r="J2179" i="11"/>
  <c r="J2180" i="11"/>
  <c r="J2181" i="11"/>
  <c r="J2182" i="11"/>
  <c r="J2183" i="11"/>
  <c r="J2184" i="11"/>
  <c r="J2185" i="11"/>
  <c r="J2186" i="11"/>
  <c r="J2187" i="11"/>
  <c r="J2188" i="11"/>
  <c r="J2189" i="11"/>
  <c r="J2190" i="11"/>
  <c r="J2191" i="11"/>
  <c r="J2192" i="11"/>
  <c r="J2193" i="11"/>
  <c r="J2194" i="11"/>
  <c r="J2195" i="11"/>
  <c r="J2196" i="11"/>
  <c r="J2197" i="11"/>
  <c r="J2198" i="11"/>
  <c r="J2199" i="11"/>
  <c r="J2200" i="11"/>
  <c r="J2201" i="11"/>
  <c r="J2202" i="11"/>
  <c r="J2203" i="11"/>
  <c r="J2204" i="11"/>
  <c r="J2205" i="11"/>
  <c r="J2206" i="11"/>
  <c r="J2207" i="11"/>
  <c r="J2208" i="11"/>
  <c r="J2209" i="11"/>
  <c r="J2210" i="11"/>
  <c r="J2211" i="11"/>
  <c r="J2212" i="11"/>
  <c r="J2213" i="11"/>
  <c r="J2214" i="11"/>
  <c r="J2215" i="11"/>
  <c r="J2216" i="11"/>
  <c r="J2217" i="11"/>
  <c r="J2218" i="11"/>
  <c r="J2219" i="11"/>
  <c r="J2220" i="11"/>
  <c r="J2221" i="11"/>
  <c r="J2222" i="11"/>
  <c r="J2223" i="11"/>
  <c r="J2224" i="11"/>
  <c r="J2225" i="11"/>
  <c r="J2226" i="11"/>
  <c r="J2227" i="11"/>
  <c r="J2228" i="11"/>
  <c r="J2229" i="11"/>
  <c r="J2230" i="11"/>
  <c r="J2231" i="11"/>
  <c r="J2232" i="11"/>
  <c r="J2233" i="11"/>
  <c r="J2234" i="11"/>
  <c r="J2235" i="11"/>
  <c r="J2236" i="11"/>
  <c r="J2237" i="11"/>
  <c r="J2238" i="11"/>
  <c r="J2239" i="11"/>
  <c r="J2240" i="11"/>
  <c r="J2241" i="11"/>
  <c r="J2242" i="11"/>
  <c r="J2243" i="11"/>
  <c r="J2244" i="11"/>
  <c r="J2245" i="11"/>
  <c r="J2246" i="11"/>
  <c r="J2247" i="11"/>
  <c r="J2248" i="11"/>
  <c r="J2249" i="11"/>
  <c r="J2250" i="11"/>
  <c r="J2251" i="11"/>
  <c r="J2252" i="11"/>
  <c r="J2253" i="11"/>
  <c r="J2254" i="11"/>
  <c r="J2255" i="11"/>
  <c r="J2256" i="11"/>
  <c r="J2257" i="11"/>
  <c r="J2258" i="11"/>
  <c r="J2259" i="11"/>
  <c r="J2260" i="11"/>
  <c r="J2261" i="11"/>
  <c r="J2262" i="11"/>
  <c r="J2263" i="11"/>
  <c r="J2264" i="11"/>
  <c r="J2265" i="11"/>
  <c r="J2266" i="11"/>
  <c r="J2267" i="11"/>
  <c r="J2268" i="11"/>
  <c r="J2269" i="11"/>
  <c r="J2270" i="11"/>
  <c r="J2271" i="11"/>
  <c r="J2272" i="11"/>
  <c r="J2273" i="11"/>
  <c r="J2274" i="11"/>
  <c r="J2275" i="11"/>
  <c r="J2276" i="11"/>
  <c r="J2277" i="11"/>
  <c r="J2278" i="11"/>
  <c r="J2279" i="11"/>
  <c r="J2280" i="11"/>
  <c r="J2281" i="11"/>
  <c r="J2282" i="11"/>
  <c r="J2283" i="11"/>
  <c r="J2284" i="11"/>
  <c r="J2285" i="11"/>
  <c r="J2286" i="11"/>
  <c r="J2287" i="11"/>
  <c r="J2288" i="11"/>
  <c r="J2289" i="11"/>
  <c r="J2290" i="11"/>
  <c r="J2291" i="11"/>
  <c r="J2292" i="11"/>
  <c r="J2293" i="11"/>
  <c r="J2294" i="11"/>
  <c r="J2295" i="11"/>
  <c r="J2296" i="11"/>
  <c r="J2297" i="11"/>
  <c r="J2298" i="11"/>
  <c r="J2299" i="11"/>
  <c r="J2300" i="11"/>
  <c r="J2301" i="11"/>
  <c r="J2302" i="11"/>
  <c r="J2303" i="11"/>
  <c r="J2304" i="11"/>
  <c r="J2305" i="11"/>
  <c r="J2306" i="11"/>
  <c r="J2307" i="11"/>
  <c r="J2308" i="11"/>
  <c r="J2309" i="11"/>
  <c r="J2310"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I1155" i="11"/>
  <c r="I1156" i="11"/>
  <c r="I1157" i="11"/>
  <c r="I1158" i="11"/>
  <c r="I1159" i="11"/>
  <c r="I1160" i="11"/>
  <c r="I1161" i="11"/>
  <c r="I1162" i="11"/>
  <c r="I1163" i="11"/>
  <c r="I1164" i="11"/>
  <c r="I1165" i="11"/>
  <c r="I1166" i="11"/>
  <c r="I1167" i="11"/>
  <c r="I1168" i="11"/>
  <c r="I1169" i="11"/>
  <c r="I1170" i="11"/>
  <c r="I1171" i="11"/>
  <c r="I1172" i="11"/>
  <c r="I1173" i="11"/>
  <c r="I1174" i="11"/>
  <c r="I1175" i="11"/>
  <c r="I1176" i="11"/>
  <c r="I1177" i="11"/>
  <c r="I1178" i="11"/>
  <c r="I1179" i="11"/>
  <c r="I1180" i="11"/>
  <c r="I1181" i="11"/>
  <c r="I1182" i="11"/>
  <c r="I1183" i="11"/>
  <c r="I1184" i="11"/>
  <c r="I1185" i="11"/>
  <c r="I1186" i="11"/>
  <c r="I1187" i="11"/>
  <c r="I1188" i="11"/>
  <c r="I1189" i="11"/>
  <c r="I1190" i="11"/>
  <c r="I1191" i="11"/>
  <c r="I1192" i="11"/>
  <c r="I1193" i="11"/>
  <c r="I1194" i="11"/>
  <c r="I1195" i="11"/>
  <c r="I1196" i="11"/>
  <c r="I1197" i="11"/>
  <c r="I1198" i="11"/>
  <c r="I1199" i="11"/>
  <c r="I1200" i="11"/>
  <c r="I1201" i="11"/>
  <c r="I1202" i="11"/>
  <c r="I1203" i="11"/>
  <c r="I1204" i="11"/>
  <c r="I1205" i="11"/>
  <c r="I1206" i="11"/>
  <c r="I1207" i="11"/>
  <c r="I1208" i="11"/>
  <c r="I1209" i="11"/>
  <c r="I1210" i="11"/>
  <c r="I1211" i="11"/>
  <c r="I1212" i="11"/>
  <c r="I1213" i="11"/>
  <c r="I1214" i="11"/>
  <c r="I1215" i="11"/>
  <c r="I1216" i="11"/>
  <c r="I1217" i="11"/>
  <c r="I1218" i="11"/>
  <c r="I1219" i="11"/>
  <c r="I1220" i="11"/>
  <c r="I1221" i="11"/>
  <c r="I1222" i="11"/>
  <c r="I1223" i="11"/>
  <c r="I1224" i="11"/>
  <c r="I1225" i="11"/>
  <c r="I1226" i="11"/>
  <c r="I1227" i="11"/>
  <c r="I1228" i="11"/>
  <c r="I1229" i="11"/>
  <c r="I1230" i="11"/>
  <c r="I1231" i="11"/>
  <c r="I1232" i="11"/>
  <c r="I1233" i="11"/>
  <c r="I1234" i="11"/>
  <c r="I1235" i="11"/>
  <c r="I1236" i="11"/>
  <c r="I1237" i="11"/>
  <c r="I1238" i="11"/>
  <c r="I1239" i="11"/>
  <c r="I1240" i="11"/>
  <c r="I1241" i="11"/>
  <c r="I1242" i="11"/>
  <c r="I1243" i="11"/>
  <c r="I1244" i="11"/>
  <c r="I1245" i="11"/>
  <c r="I1246" i="11"/>
  <c r="I1247" i="11"/>
  <c r="I1248" i="11"/>
  <c r="I1249" i="11"/>
  <c r="I1250" i="11"/>
  <c r="I1251" i="11"/>
  <c r="I1252" i="11"/>
  <c r="I1253" i="11"/>
  <c r="I1254" i="11"/>
  <c r="I1255" i="11"/>
  <c r="I1256" i="11"/>
  <c r="I1257" i="11"/>
  <c r="I1258" i="11"/>
  <c r="I1259" i="11"/>
  <c r="I1260" i="11"/>
  <c r="I1261" i="11"/>
  <c r="I1262" i="11"/>
  <c r="I1263" i="11"/>
  <c r="I1264" i="11"/>
  <c r="I1265" i="11"/>
  <c r="I1266" i="11"/>
  <c r="I1267" i="11"/>
  <c r="I1268" i="11"/>
  <c r="I1269" i="11"/>
  <c r="I1270" i="11"/>
  <c r="I1271" i="11"/>
  <c r="I1272" i="11"/>
  <c r="I1273" i="11"/>
  <c r="I1274" i="11"/>
  <c r="I1275" i="11"/>
  <c r="I1276" i="11"/>
  <c r="I1277" i="11"/>
  <c r="I1278" i="11"/>
  <c r="I1279" i="11"/>
  <c r="I1280" i="11"/>
  <c r="I1281" i="11"/>
  <c r="I1282" i="11"/>
  <c r="I1283" i="11"/>
  <c r="I1284" i="11"/>
  <c r="I1285" i="11"/>
  <c r="I1286" i="11"/>
  <c r="I1287" i="11"/>
  <c r="I1288" i="11"/>
  <c r="I1289" i="11"/>
  <c r="I1290" i="11"/>
  <c r="I1291" i="11"/>
  <c r="I1292" i="11"/>
  <c r="I1293" i="11"/>
  <c r="I1294" i="11"/>
  <c r="I1295" i="11"/>
  <c r="I1296" i="11"/>
  <c r="I1297" i="11"/>
  <c r="I1298" i="11"/>
  <c r="I1299" i="11"/>
  <c r="I1300" i="11"/>
  <c r="I1301" i="11"/>
  <c r="I1302" i="11"/>
  <c r="I1303" i="11"/>
  <c r="I1304" i="11"/>
  <c r="I1305" i="11"/>
  <c r="I1306" i="11"/>
  <c r="I1307" i="11"/>
  <c r="I1308" i="11"/>
  <c r="I1309" i="11"/>
  <c r="I1310" i="11"/>
  <c r="I1311" i="11"/>
  <c r="I1312" i="11"/>
  <c r="I1313" i="11"/>
  <c r="I1314" i="11"/>
  <c r="I1315" i="11"/>
  <c r="I1316" i="11"/>
  <c r="I1317" i="11"/>
  <c r="I1318" i="11"/>
  <c r="I1319" i="11"/>
  <c r="I1320" i="11"/>
  <c r="I1321" i="11"/>
  <c r="I1322" i="11"/>
  <c r="I1323" i="11"/>
  <c r="I1324" i="11"/>
  <c r="I1325" i="11"/>
  <c r="I1326" i="11"/>
  <c r="I1327" i="11"/>
  <c r="I1328" i="11"/>
  <c r="I1329" i="11"/>
  <c r="I1330" i="11"/>
  <c r="I1331" i="11"/>
  <c r="I1332" i="11"/>
  <c r="I1333" i="11"/>
  <c r="I1334" i="11"/>
  <c r="I1335" i="11"/>
  <c r="I1336" i="11"/>
  <c r="I1337" i="11"/>
  <c r="I1338" i="11"/>
  <c r="I1339" i="11"/>
  <c r="I1340" i="11"/>
  <c r="I1341" i="11"/>
  <c r="I1342" i="11"/>
  <c r="I1343" i="11"/>
  <c r="I1344" i="11"/>
  <c r="I1345" i="11"/>
  <c r="I1346" i="11"/>
  <c r="I1347" i="11"/>
  <c r="I1348" i="11"/>
  <c r="I1349" i="11"/>
  <c r="I1350" i="11"/>
  <c r="I1351" i="11"/>
  <c r="I1352" i="11"/>
  <c r="I1353" i="11"/>
  <c r="I1354" i="11"/>
  <c r="I1355" i="11"/>
  <c r="I1356" i="11"/>
  <c r="I1357" i="11"/>
  <c r="I1358" i="11"/>
  <c r="I1359" i="11"/>
  <c r="I1360" i="11"/>
  <c r="I1361" i="11"/>
  <c r="I1362" i="11"/>
  <c r="I1363" i="11"/>
  <c r="I1364" i="11"/>
  <c r="I1365" i="11"/>
  <c r="I1366" i="11"/>
  <c r="I1367" i="11"/>
  <c r="I1368" i="11"/>
  <c r="I1369" i="11"/>
  <c r="I1370" i="11"/>
  <c r="I1371" i="11"/>
  <c r="I1372" i="11"/>
  <c r="I1373" i="11"/>
  <c r="I1374" i="11"/>
  <c r="I1375" i="11"/>
  <c r="I1376" i="11"/>
  <c r="I1377" i="11"/>
  <c r="I1378" i="11"/>
  <c r="I1379" i="11"/>
  <c r="I1380" i="11"/>
  <c r="I1381" i="11"/>
  <c r="I1382" i="11"/>
  <c r="I1383" i="11"/>
  <c r="I1384" i="11"/>
  <c r="I1385" i="11"/>
  <c r="I1386" i="11"/>
  <c r="I1387" i="11"/>
  <c r="I1388" i="11"/>
  <c r="I1389" i="11"/>
  <c r="I1390" i="11"/>
  <c r="I1391" i="11"/>
  <c r="I1392" i="11"/>
  <c r="I1393" i="11"/>
  <c r="I1394" i="11"/>
  <c r="I1395" i="11"/>
  <c r="I1396" i="11"/>
  <c r="I1397" i="11"/>
  <c r="I1398" i="11"/>
  <c r="I1399" i="11"/>
  <c r="I1400" i="11"/>
  <c r="I1401" i="11"/>
  <c r="I1402" i="11"/>
  <c r="I1403" i="11"/>
  <c r="I1404" i="11"/>
  <c r="I1405" i="11"/>
  <c r="I1406" i="11"/>
  <c r="I1407" i="11"/>
  <c r="I1408" i="11"/>
  <c r="I1409" i="11"/>
  <c r="I1410" i="11"/>
  <c r="I1411" i="11"/>
  <c r="I1412" i="11"/>
  <c r="I1413" i="11"/>
  <c r="I1414" i="11"/>
  <c r="I1415" i="11"/>
  <c r="I1416" i="11"/>
  <c r="I1417" i="11"/>
  <c r="I1418" i="11"/>
  <c r="I1419" i="11"/>
  <c r="I1420" i="11"/>
  <c r="I1421" i="11"/>
  <c r="I1422" i="11"/>
  <c r="I1423" i="11"/>
  <c r="I1424" i="11"/>
  <c r="I1425" i="11"/>
  <c r="I1426" i="11"/>
  <c r="I1427" i="11"/>
  <c r="I1428" i="11"/>
  <c r="I1429" i="11"/>
  <c r="I1430" i="11"/>
  <c r="I1431" i="11"/>
  <c r="I1432" i="11"/>
  <c r="I1433" i="11"/>
  <c r="I1434" i="11"/>
  <c r="I1435" i="11"/>
  <c r="I1436" i="11"/>
  <c r="I1437" i="11"/>
  <c r="I1438" i="11"/>
  <c r="I1439" i="11"/>
  <c r="I1440" i="11"/>
  <c r="I1441" i="11"/>
  <c r="I1442" i="11"/>
  <c r="I1443" i="11"/>
  <c r="I1444" i="11"/>
  <c r="I1445" i="11"/>
  <c r="I1446" i="11"/>
  <c r="I1447" i="11"/>
  <c r="I1448" i="11"/>
  <c r="I1449" i="11"/>
  <c r="I1450" i="11"/>
  <c r="I1451" i="11"/>
  <c r="I1452" i="11"/>
  <c r="I1453" i="11"/>
  <c r="I1454" i="11"/>
  <c r="I1455" i="11"/>
  <c r="I1456" i="11"/>
  <c r="I1457" i="11"/>
  <c r="I1458" i="11"/>
  <c r="I1459" i="11"/>
  <c r="I1460" i="11"/>
  <c r="I1461" i="11"/>
  <c r="I1462" i="11"/>
  <c r="I1463" i="11"/>
  <c r="I1464" i="11"/>
  <c r="I1465" i="11"/>
  <c r="I1466" i="11"/>
  <c r="I1467" i="11"/>
  <c r="I1468" i="11"/>
  <c r="I1469" i="11"/>
  <c r="I1470" i="11"/>
  <c r="I1471" i="11"/>
  <c r="I1472" i="11"/>
  <c r="I1473" i="11"/>
  <c r="I1474" i="11"/>
  <c r="I1475" i="11"/>
  <c r="I1476" i="11"/>
  <c r="I1477" i="11"/>
  <c r="I1478" i="11"/>
  <c r="I1479" i="11"/>
  <c r="I1480" i="11"/>
  <c r="I1481" i="11"/>
  <c r="I1482" i="11"/>
  <c r="I1483" i="11"/>
  <c r="I1484" i="11"/>
  <c r="I1485" i="11"/>
  <c r="I1486" i="11"/>
  <c r="I1487" i="11"/>
  <c r="I1488" i="11"/>
  <c r="I1489" i="11"/>
  <c r="I1490" i="11"/>
  <c r="I1491" i="11"/>
  <c r="I1492" i="11"/>
  <c r="I1493" i="11"/>
  <c r="I1494" i="11"/>
  <c r="I1495" i="11"/>
  <c r="I1496" i="11"/>
  <c r="I1497" i="11"/>
  <c r="I1498" i="11"/>
  <c r="I1499" i="11"/>
  <c r="I1500" i="11"/>
  <c r="I1501" i="11"/>
  <c r="I1502" i="11"/>
  <c r="I1503" i="11"/>
  <c r="I1504" i="11"/>
  <c r="I1505" i="11"/>
  <c r="I1506" i="11"/>
  <c r="I1507" i="11"/>
  <c r="I1508" i="11"/>
  <c r="I1509" i="11"/>
  <c r="I1510" i="11"/>
  <c r="I1511" i="11"/>
  <c r="I1512" i="11"/>
  <c r="I1513" i="11"/>
  <c r="I1514" i="11"/>
  <c r="I1515" i="11"/>
  <c r="I1516" i="11"/>
  <c r="I1517" i="11"/>
  <c r="I1518" i="11"/>
  <c r="I1519" i="11"/>
  <c r="I1520" i="11"/>
  <c r="I1521" i="11"/>
  <c r="I1522" i="11"/>
  <c r="I1523" i="11"/>
  <c r="I1524" i="11"/>
  <c r="I1525" i="11"/>
  <c r="I1526" i="11"/>
  <c r="I1527" i="11"/>
  <c r="I1528" i="11"/>
  <c r="I1529" i="11"/>
  <c r="I1530" i="11"/>
  <c r="I1531" i="11"/>
  <c r="I1532" i="11"/>
  <c r="I1533" i="11"/>
  <c r="I1534" i="11"/>
  <c r="I1535" i="11"/>
  <c r="I1536" i="11"/>
  <c r="I1537" i="11"/>
  <c r="I1538" i="11"/>
  <c r="I1539" i="11"/>
  <c r="I1540" i="11"/>
  <c r="I1541" i="11"/>
  <c r="I1542" i="11"/>
  <c r="I1543" i="11"/>
  <c r="I1544" i="11"/>
  <c r="I1545" i="11"/>
  <c r="I1546" i="11"/>
  <c r="I1547" i="11"/>
  <c r="I1548" i="11"/>
  <c r="I1549" i="11"/>
  <c r="I1550" i="11"/>
  <c r="I1551" i="11"/>
  <c r="I1552" i="11"/>
  <c r="I1553" i="11"/>
  <c r="I1554" i="11"/>
  <c r="I1555" i="11"/>
  <c r="I1556" i="11"/>
  <c r="I1557" i="11"/>
  <c r="I1558" i="11"/>
  <c r="I1559" i="11"/>
  <c r="I1560" i="11"/>
  <c r="I1561" i="11"/>
  <c r="I1562" i="11"/>
  <c r="I1563" i="11"/>
  <c r="I1564" i="11"/>
  <c r="I1565" i="11"/>
  <c r="I1566" i="11"/>
  <c r="I1567" i="11"/>
  <c r="I1568" i="11"/>
  <c r="I1569" i="11"/>
  <c r="I1570" i="11"/>
  <c r="I1571" i="11"/>
  <c r="I1572" i="11"/>
  <c r="I1573" i="11"/>
  <c r="I1574" i="11"/>
  <c r="I1575" i="11"/>
  <c r="I1576" i="11"/>
  <c r="I1577" i="11"/>
  <c r="I1578" i="11"/>
  <c r="I1579" i="11"/>
  <c r="I1580" i="11"/>
  <c r="I1581" i="11"/>
  <c r="I1582" i="11"/>
  <c r="I1583" i="11"/>
  <c r="I1584" i="11"/>
  <c r="I1585" i="11"/>
  <c r="I1586" i="11"/>
  <c r="I1587" i="11"/>
  <c r="I1588" i="11"/>
  <c r="I1589" i="11"/>
  <c r="I1590" i="11"/>
  <c r="I1591" i="11"/>
  <c r="I1592" i="11"/>
  <c r="I1593" i="11"/>
  <c r="I1594" i="11"/>
  <c r="I1595" i="11"/>
  <c r="I1596" i="11"/>
  <c r="I1597" i="11"/>
  <c r="I1598" i="11"/>
  <c r="I1599" i="11"/>
  <c r="I1600" i="11"/>
  <c r="I1601" i="11"/>
  <c r="I1602" i="11"/>
  <c r="I1603" i="11"/>
  <c r="I1604" i="11"/>
  <c r="I1605" i="11"/>
  <c r="I1606" i="11"/>
  <c r="I1607" i="11"/>
  <c r="I1608" i="11"/>
  <c r="I1609" i="11"/>
  <c r="I1610" i="11"/>
  <c r="I1611" i="11"/>
  <c r="I1612" i="11"/>
  <c r="I1613" i="11"/>
  <c r="I1614" i="11"/>
  <c r="I1615" i="11"/>
  <c r="I1616" i="11"/>
  <c r="I1617" i="11"/>
  <c r="I1618" i="11"/>
  <c r="I1619" i="11"/>
  <c r="I1620" i="11"/>
  <c r="I1621" i="11"/>
  <c r="I1622" i="11"/>
  <c r="I1623" i="11"/>
  <c r="I1624" i="11"/>
  <c r="I1625" i="11"/>
  <c r="I1626" i="11"/>
  <c r="I1627" i="11"/>
  <c r="I1628" i="11"/>
  <c r="I1629" i="11"/>
  <c r="I1630" i="11"/>
  <c r="I1631" i="11"/>
  <c r="I1632" i="11"/>
  <c r="I1633" i="11"/>
  <c r="I1634" i="11"/>
  <c r="I1635" i="11"/>
  <c r="I1636" i="11"/>
  <c r="I1637" i="11"/>
  <c r="I1638" i="11"/>
  <c r="I1639" i="11"/>
  <c r="I1640" i="11"/>
  <c r="I1641" i="11"/>
  <c r="I1642" i="11"/>
  <c r="I1643" i="11"/>
  <c r="I1644" i="11"/>
  <c r="I1645" i="11"/>
  <c r="I1646" i="11"/>
  <c r="I1647" i="11"/>
  <c r="I1648" i="11"/>
  <c r="I1649" i="11"/>
  <c r="I1650" i="11"/>
  <c r="I1651" i="11"/>
  <c r="I1652" i="11"/>
  <c r="I1653" i="11"/>
  <c r="I1654" i="11"/>
  <c r="I1655" i="11"/>
  <c r="I1656" i="11"/>
  <c r="I1657" i="11"/>
  <c r="I1658" i="11"/>
  <c r="I1659" i="11"/>
  <c r="I1660" i="11"/>
  <c r="I1661" i="11"/>
  <c r="I1662" i="11"/>
  <c r="I1663" i="11"/>
  <c r="I1664" i="11"/>
  <c r="I1665" i="11"/>
  <c r="I1666" i="11"/>
  <c r="I1667" i="11"/>
  <c r="I1668" i="11"/>
  <c r="I1669" i="11"/>
  <c r="I1670" i="11"/>
  <c r="I1671" i="11"/>
  <c r="I1672" i="11"/>
  <c r="I1673" i="11"/>
  <c r="I1674" i="11"/>
  <c r="I1675" i="11"/>
  <c r="I1676" i="11"/>
  <c r="I1677" i="11"/>
  <c r="I1678" i="11"/>
  <c r="I1679" i="11"/>
  <c r="I1680" i="11"/>
  <c r="I1681" i="11"/>
  <c r="I1682" i="11"/>
  <c r="I1683" i="11"/>
  <c r="I1684" i="11"/>
  <c r="I1685" i="11"/>
  <c r="I1686" i="11"/>
  <c r="I1687" i="11"/>
  <c r="I1688" i="11"/>
  <c r="I1689" i="11"/>
  <c r="I1690" i="11"/>
  <c r="I1691" i="11"/>
  <c r="I1692" i="11"/>
  <c r="I1693" i="11"/>
  <c r="I1694" i="11"/>
  <c r="I1695" i="11"/>
  <c r="I1696" i="11"/>
  <c r="I1697" i="11"/>
  <c r="I1698" i="11"/>
  <c r="I1699" i="11"/>
  <c r="I1700" i="11"/>
  <c r="I1701" i="11"/>
  <c r="I1702" i="11"/>
  <c r="I1703" i="11"/>
  <c r="I1704" i="11"/>
  <c r="I1705" i="11"/>
  <c r="I1706" i="11"/>
  <c r="I1707" i="11"/>
  <c r="I1708" i="11"/>
  <c r="I1709" i="11"/>
  <c r="I1710" i="11"/>
  <c r="I1711" i="11"/>
  <c r="I1712" i="11"/>
  <c r="I1713" i="11"/>
  <c r="I1714" i="11"/>
  <c r="I1715" i="11"/>
  <c r="I1716" i="11"/>
  <c r="I1717" i="11"/>
  <c r="I1718" i="11"/>
  <c r="I1719" i="11"/>
  <c r="I1720" i="11"/>
  <c r="I1721" i="11"/>
  <c r="I1722" i="11"/>
  <c r="I1723" i="11"/>
  <c r="I1724" i="11"/>
  <c r="I1725" i="11"/>
  <c r="I1726" i="11"/>
  <c r="I1727" i="11"/>
  <c r="I1728" i="11"/>
  <c r="I1729" i="11"/>
  <c r="I1730" i="11"/>
  <c r="I1731" i="11"/>
  <c r="I1732" i="11"/>
  <c r="I1733" i="11"/>
  <c r="I1734" i="11"/>
  <c r="I1735" i="11"/>
  <c r="I1736" i="11"/>
  <c r="I1737" i="11"/>
  <c r="I1738" i="11"/>
  <c r="I1739" i="11"/>
  <c r="I1740" i="11"/>
  <c r="I1741" i="11"/>
  <c r="I1742" i="11"/>
  <c r="I1743" i="11"/>
  <c r="I1744" i="11"/>
  <c r="I1745" i="11"/>
  <c r="I1746" i="11"/>
  <c r="I1747" i="11"/>
  <c r="I1748" i="11"/>
  <c r="I1749" i="11"/>
  <c r="I1750" i="11"/>
  <c r="I1751" i="11"/>
  <c r="I1752" i="11"/>
  <c r="I1753" i="11"/>
  <c r="I1754" i="11"/>
  <c r="I1755" i="11"/>
  <c r="I1756" i="11"/>
  <c r="I1757" i="11"/>
  <c r="I1758" i="11"/>
  <c r="I1759" i="11"/>
  <c r="I1760" i="11"/>
  <c r="I1761" i="11"/>
  <c r="I1762" i="11"/>
  <c r="I1763" i="11"/>
  <c r="I1764" i="11"/>
  <c r="I1765" i="11"/>
  <c r="I1766" i="11"/>
  <c r="I1767" i="11"/>
  <c r="I1768" i="11"/>
  <c r="I1769" i="11"/>
  <c r="I1770" i="11"/>
  <c r="I1771" i="11"/>
  <c r="I1772" i="11"/>
  <c r="I1773" i="11"/>
  <c r="I1774" i="11"/>
  <c r="I1775" i="11"/>
  <c r="I1776" i="11"/>
  <c r="I1777" i="11"/>
  <c r="I1778" i="11"/>
  <c r="I1779" i="11"/>
  <c r="I1780" i="11"/>
  <c r="I1781" i="11"/>
  <c r="I1782" i="11"/>
  <c r="I1783" i="11"/>
  <c r="I1784" i="11"/>
  <c r="I1785" i="11"/>
  <c r="I1786" i="11"/>
  <c r="I1787" i="11"/>
  <c r="I1788" i="11"/>
  <c r="I1789" i="11"/>
  <c r="I1790" i="11"/>
  <c r="I1791" i="11"/>
  <c r="I1792" i="11"/>
  <c r="I1793" i="11"/>
  <c r="I1794" i="11"/>
  <c r="I1795" i="11"/>
  <c r="I1796" i="11"/>
  <c r="I1797" i="11"/>
  <c r="I1798" i="11"/>
  <c r="I1799" i="11"/>
  <c r="I1800" i="11"/>
  <c r="I1801" i="11"/>
  <c r="I1802" i="11"/>
  <c r="I1803" i="11"/>
  <c r="I1804" i="11"/>
  <c r="I1805" i="11"/>
  <c r="I1806" i="11"/>
  <c r="I1807" i="11"/>
  <c r="I1808" i="11"/>
  <c r="I1809" i="11"/>
  <c r="I1810" i="11"/>
  <c r="I1811" i="11"/>
  <c r="I1812" i="11"/>
  <c r="I1813" i="11"/>
  <c r="I1814" i="11"/>
  <c r="I1815" i="11"/>
  <c r="I1816" i="11"/>
  <c r="I1817" i="11"/>
  <c r="I1818" i="11"/>
  <c r="I1819" i="11"/>
  <c r="I1820" i="11"/>
  <c r="I1821" i="11"/>
  <c r="I1822" i="11"/>
  <c r="I1823" i="11"/>
  <c r="I1824" i="11"/>
  <c r="I1825" i="11"/>
  <c r="I1826" i="11"/>
  <c r="I1827" i="11"/>
  <c r="I1828" i="11"/>
  <c r="I1829" i="11"/>
  <c r="I1830" i="11"/>
  <c r="I1831" i="11"/>
  <c r="I1832" i="11"/>
  <c r="I1833" i="11"/>
  <c r="I1834" i="11"/>
  <c r="I1835" i="11"/>
  <c r="I1836" i="11"/>
  <c r="I1837" i="11"/>
  <c r="I1838" i="11"/>
  <c r="I1839" i="11"/>
  <c r="I1840" i="11"/>
  <c r="I1841" i="11"/>
  <c r="I1842" i="11"/>
  <c r="I1843" i="11"/>
  <c r="I1844" i="11"/>
  <c r="I1845" i="11"/>
  <c r="I1846" i="11"/>
  <c r="I1847" i="11"/>
  <c r="I1848" i="11"/>
  <c r="I1849" i="11"/>
  <c r="I1850" i="11"/>
  <c r="I1851" i="11"/>
  <c r="I1852" i="11"/>
  <c r="I1853" i="11"/>
  <c r="I1854" i="11"/>
  <c r="I1855" i="11"/>
  <c r="I1856" i="11"/>
  <c r="I1857" i="11"/>
  <c r="I1858" i="11"/>
  <c r="I1859" i="11"/>
  <c r="I1860" i="11"/>
  <c r="I1861" i="11"/>
  <c r="I1862" i="11"/>
  <c r="I1863" i="11"/>
  <c r="I1864" i="11"/>
  <c r="I1865" i="11"/>
  <c r="I1866" i="11"/>
  <c r="I1867" i="11"/>
  <c r="I1868" i="11"/>
  <c r="I1869" i="11"/>
  <c r="I1870" i="11"/>
  <c r="I1871" i="11"/>
  <c r="I1872" i="11"/>
  <c r="I1873" i="11"/>
  <c r="I1874" i="11"/>
  <c r="I1875" i="11"/>
  <c r="I1876" i="11"/>
  <c r="I1877" i="11"/>
  <c r="I1878" i="11"/>
  <c r="I1879" i="11"/>
  <c r="I1880" i="11"/>
  <c r="I1881" i="11"/>
  <c r="I1882" i="11"/>
  <c r="I1883" i="11"/>
  <c r="I1884" i="11"/>
  <c r="I1885" i="11"/>
  <c r="I1886" i="11"/>
  <c r="I1887" i="11"/>
  <c r="I1888" i="11"/>
  <c r="I1889" i="11"/>
  <c r="I1890" i="11"/>
  <c r="I1891" i="11"/>
  <c r="I1892" i="11"/>
  <c r="I1893" i="11"/>
  <c r="I1894" i="11"/>
  <c r="I1895" i="11"/>
  <c r="I1896" i="11"/>
  <c r="I1897" i="11"/>
  <c r="I1898" i="11"/>
  <c r="I1899" i="11"/>
  <c r="I1900" i="11"/>
  <c r="I1901" i="11"/>
  <c r="I1902" i="11"/>
  <c r="I1903" i="11"/>
  <c r="I1904" i="11"/>
  <c r="I1905" i="11"/>
  <c r="I1906" i="11"/>
  <c r="I1907" i="11"/>
  <c r="I1908" i="11"/>
  <c r="I1909" i="11"/>
  <c r="I1910" i="11"/>
  <c r="I1911" i="11"/>
  <c r="I1912" i="11"/>
  <c r="I1913" i="11"/>
  <c r="I1914" i="11"/>
  <c r="I1915" i="11"/>
  <c r="I1916" i="11"/>
  <c r="I1917" i="11"/>
  <c r="I1918" i="11"/>
  <c r="I1919" i="11"/>
  <c r="I1920" i="11"/>
  <c r="I1921" i="11"/>
  <c r="I1922" i="11"/>
  <c r="I1923" i="11"/>
  <c r="I1924" i="11"/>
  <c r="I1925" i="11"/>
  <c r="I1926" i="11"/>
  <c r="I1927" i="11"/>
  <c r="I1928" i="11"/>
  <c r="I1929" i="11"/>
  <c r="I1930" i="11"/>
  <c r="I1931" i="11"/>
  <c r="I1932" i="11"/>
  <c r="I1933" i="11"/>
  <c r="I1934" i="11"/>
  <c r="I1935" i="11"/>
  <c r="I1936" i="11"/>
  <c r="I1937" i="11"/>
  <c r="I1938" i="11"/>
  <c r="I1939" i="11"/>
  <c r="I1940" i="11"/>
  <c r="I1941" i="11"/>
  <c r="I1942" i="11"/>
  <c r="I1943" i="11"/>
  <c r="I1944" i="11"/>
  <c r="I1945" i="11"/>
  <c r="I1946" i="11"/>
  <c r="I1947" i="11"/>
  <c r="I1948" i="11"/>
  <c r="I1949" i="11"/>
  <c r="I1950" i="11"/>
  <c r="I1951" i="11"/>
  <c r="I1952" i="11"/>
  <c r="I1953" i="11"/>
  <c r="I1954" i="11"/>
  <c r="I1955" i="11"/>
  <c r="I1956" i="11"/>
  <c r="I1957" i="11"/>
  <c r="I1958" i="11"/>
  <c r="I1959" i="11"/>
  <c r="I1960" i="11"/>
  <c r="I1961" i="11"/>
  <c r="I1962" i="11"/>
  <c r="I1963" i="11"/>
  <c r="I1964" i="11"/>
  <c r="I1965" i="11"/>
  <c r="I1966" i="11"/>
  <c r="I1967" i="11"/>
  <c r="I1968" i="11"/>
  <c r="I1969" i="11"/>
  <c r="I1970" i="11"/>
  <c r="I1971" i="11"/>
  <c r="I1972" i="11"/>
  <c r="I1973" i="11"/>
  <c r="I1974" i="11"/>
  <c r="I1975" i="11"/>
  <c r="I1976" i="11"/>
  <c r="I1977" i="11"/>
  <c r="I1978" i="11"/>
  <c r="I1979" i="11"/>
  <c r="I1980" i="11"/>
  <c r="I1981" i="11"/>
  <c r="I1982" i="11"/>
  <c r="I1983" i="11"/>
  <c r="I1984" i="11"/>
  <c r="I1985" i="11"/>
  <c r="I1986" i="11"/>
  <c r="I1987" i="11"/>
  <c r="I1988" i="11"/>
  <c r="I1989" i="11"/>
  <c r="I1990" i="11"/>
  <c r="I1991" i="11"/>
  <c r="I1992" i="11"/>
  <c r="I1993" i="11"/>
  <c r="I1994" i="11"/>
  <c r="I1995" i="11"/>
  <c r="I1996" i="11"/>
  <c r="I1997" i="11"/>
  <c r="I1998" i="11"/>
  <c r="I1999" i="11"/>
  <c r="I2000" i="11"/>
  <c r="I2001" i="11"/>
  <c r="I2002" i="11"/>
  <c r="I2003" i="11"/>
  <c r="I2004" i="11"/>
  <c r="I2005" i="11"/>
  <c r="I2006" i="11"/>
  <c r="I2007" i="11"/>
  <c r="I2008" i="11"/>
  <c r="I2009" i="11"/>
  <c r="I2010" i="11"/>
  <c r="I2011" i="11"/>
  <c r="I2012" i="11"/>
  <c r="I2013" i="11"/>
  <c r="I2014" i="11"/>
  <c r="I2015" i="11"/>
  <c r="I2016" i="11"/>
  <c r="I2017" i="11"/>
  <c r="I2018" i="11"/>
  <c r="I2019" i="11"/>
  <c r="I2020" i="11"/>
  <c r="I2021" i="11"/>
  <c r="I2022" i="11"/>
  <c r="I2023" i="11"/>
  <c r="I2024" i="11"/>
  <c r="I2025" i="11"/>
  <c r="I2026" i="11"/>
  <c r="I2027" i="11"/>
  <c r="I2028" i="11"/>
  <c r="I2029" i="11"/>
  <c r="I2030" i="11"/>
  <c r="I2031" i="11"/>
  <c r="I2032" i="11"/>
  <c r="I2033" i="11"/>
  <c r="I2034" i="11"/>
  <c r="I2035" i="11"/>
  <c r="I2036" i="11"/>
  <c r="I2037" i="11"/>
  <c r="I2038" i="11"/>
  <c r="I2039" i="11"/>
  <c r="I2040" i="11"/>
  <c r="I2041" i="11"/>
  <c r="I2042" i="11"/>
  <c r="I2043" i="11"/>
  <c r="I2044" i="11"/>
  <c r="I2045" i="11"/>
  <c r="I2046" i="11"/>
  <c r="I2047" i="11"/>
  <c r="I2048" i="11"/>
  <c r="I2049" i="11"/>
  <c r="I2050" i="11"/>
  <c r="I2051" i="11"/>
  <c r="I2052" i="11"/>
  <c r="I2053" i="11"/>
  <c r="I2054" i="11"/>
  <c r="I2055" i="11"/>
  <c r="I2056" i="11"/>
  <c r="I2057" i="11"/>
  <c r="I2058" i="11"/>
  <c r="I2059" i="11"/>
  <c r="I2060" i="11"/>
  <c r="I2061" i="11"/>
  <c r="I2062" i="11"/>
  <c r="I2063" i="11"/>
  <c r="I2064" i="11"/>
  <c r="I2065" i="11"/>
  <c r="I2066" i="11"/>
  <c r="I2067" i="11"/>
  <c r="I2068" i="11"/>
  <c r="I2069" i="11"/>
  <c r="I2070" i="11"/>
  <c r="I2071" i="11"/>
  <c r="I2072" i="11"/>
  <c r="I2073" i="11"/>
  <c r="I2074" i="11"/>
  <c r="I2075" i="11"/>
  <c r="I2076" i="11"/>
  <c r="I2077" i="11"/>
  <c r="I2078" i="11"/>
  <c r="I2079" i="11"/>
  <c r="I2080" i="11"/>
  <c r="I2081" i="11"/>
  <c r="I2082" i="11"/>
  <c r="I2083" i="11"/>
  <c r="I2084" i="11"/>
  <c r="I2085" i="11"/>
  <c r="I2086" i="11"/>
  <c r="I2087" i="11"/>
  <c r="I2088" i="11"/>
  <c r="I2089" i="11"/>
  <c r="I2090" i="11"/>
  <c r="I2091" i="11"/>
  <c r="I2092" i="11"/>
  <c r="I2093" i="11"/>
  <c r="I2094" i="11"/>
  <c r="I2095" i="11"/>
  <c r="I2096" i="11"/>
  <c r="I2097" i="11"/>
  <c r="I2098" i="11"/>
  <c r="I2099" i="11"/>
  <c r="I2100" i="11"/>
  <c r="I2101" i="11"/>
  <c r="I2102" i="11"/>
  <c r="I2103" i="11"/>
  <c r="I2104" i="11"/>
  <c r="I2105" i="11"/>
  <c r="I2106" i="11"/>
  <c r="I2107" i="11"/>
  <c r="I2108" i="11"/>
  <c r="I2109" i="11"/>
  <c r="I2110" i="11"/>
  <c r="I2111" i="11"/>
  <c r="I2112" i="11"/>
  <c r="I2113" i="11"/>
  <c r="I2114" i="11"/>
  <c r="I2115" i="11"/>
  <c r="I2116" i="11"/>
  <c r="I2117" i="11"/>
  <c r="I2118" i="11"/>
  <c r="I2119" i="11"/>
  <c r="I2120" i="11"/>
  <c r="I2121" i="11"/>
  <c r="I2122" i="11"/>
  <c r="I2123" i="11"/>
  <c r="I2124" i="11"/>
  <c r="I2125" i="11"/>
  <c r="I2126" i="11"/>
  <c r="I2127" i="11"/>
  <c r="I2128" i="11"/>
  <c r="I2129" i="11"/>
  <c r="I2130" i="11"/>
  <c r="I2131" i="11"/>
  <c r="I2132" i="11"/>
  <c r="I2133" i="11"/>
  <c r="I2134" i="11"/>
  <c r="I2135" i="11"/>
  <c r="I2136" i="11"/>
  <c r="I2137" i="11"/>
  <c r="I2138" i="11"/>
  <c r="I2139" i="11"/>
  <c r="I2140" i="11"/>
  <c r="I2141" i="11"/>
  <c r="I2142" i="11"/>
  <c r="I2143" i="11"/>
  <c r="I2144" i="11"/>
  <c r="I2145" i="11"/>
  <c r="I2146" i="11"/>
  <c r="I2147" i="11"/>
  <c r="I2148" i="11"/>
  <c r="I2149" i="11"/>
  <c r="I2150" i="11"/>
  <c r="I2151" i="11"/>
  <c r="I2152" i="11"/>
  <c r="I2153" i="11"/>
  <c r="I2154" i="11"/>
  <c r="I2155" i="11"/>
  <c r="I2156" i="11"/>
  <c r="I2157" i="11"/>
  <c r="I2158" i="11"/>
  <c r="I2159" i="11"/>
  <c r="I2160" i="11"/>
  <c r="I2161" i="11"/>
  <c r="I2162" i="11"/>
  <c r="I2163" i="11"/>
  <c r="I2164" i="11"/>
  <c r="I2165" i="11"/>
  <c r="I2166" i="11"/>
  <c r="I2167" i="11"/>
  <c r="I2168" i="11"/>
  <c r="I2169" i="11"/>
  <c r="I2170" i="11"/>
  <c r="I2171" i="11"/>
  <c r="I2172" i="11"/>
  <c r="I2173" i="11"/>
  <c r="I2174" i="11"/>
  <c r="I2175" i="11"/>
  <c r="I2176" i="11"/>
  <c r="I2177" i="11"/>
  <c r="I2178" i="11"/>
  <c r="I2179" i="11"/>
  <c r="I2180" i="11"/>
  <c r="I2181" i="11"/>
  <c r="I2182" i="11"/>
  <c r="I2183" i="11"/>
  <c r="I2184" i="11"/>
  <c r="I2185" i="11"/>
  <c r="I2186" i="11"/>
  <c r="I2187" i="11"/>
  <c r="I2188" i="11"/>
  <c r="I2189" i="11"/>
  <c r="I2190" i="11"/>
  <c r="I2191" i="11"/>
  <c r="I2192" i="11"/>
  <c r="I2193" i="11"/>
  <c r="I2194" i="11"/>
  <c r="I2195" i="11"/>
  <c r="I2196" i="11"/>
  <c r="I2197" i="11"/>
  <c r="I2198" i="11"/>
  <c r="I2199" i="11"/>
  <c r="I2200" i="11"/>
  <c r="I2201" i="11"/>
  <c r="I2202" i="11"/>
  <c r="I2203" i="11"/>
  <c r="I2204" i="11"/>
  <c r="I2205" i="11"/>
  <c r="I2206" i="11"/>
  <c r="I2207" i="11"/>
  <c r="I2208" i="11"/>
  <c r="I2209" i="11"/>
  <c r="I2210" i="11"/>
  <c r="I2211" i="11"/>
  <c r="I2212" i="11"/>
  <c r="I2213" i="11"/>
  <c r="I2214" i="11"/>
  <c r="I2215" i="11"/>
  <c r="I2216" i="11"/>
  <c r="I2217" i="11"/>
  <c r="I2218" i="11"/>
  <c r="I2219" i="11"/>
  <c r="I2220" i="11"/>
  <c r="I2221" i="11"/>
  <c r="I2222" i="11"/>
  <c r="I2223" i="11"/>
  <c r="I2224" i="11"/>
  <c r="I2225" i="11"/>
  <c r="I2226" i="11"/>
  <c r="I2227" i="11"/>
  <c r="I2228" i="11"/>
  <c r="I2229" i="11"/>
  <c r="I2230" i="11"/>
  <c r="I2231" i="11"/>
  <c r="I2232" i="11"/>
  <c r="I2233" i="11"/>
  <c r="I2234" i="11"/>
  <c r="I2235" i="11"/>
  <c r="I2236" i="11"/>
  <c r="I2237" i="11"/>
  <c r="I2238" i="11"/>
  <c r="I2239" i="11"/>
  <c r="I2240" i="11"/>
  <c r="I2241" i="11"/>
  <c r="I2242" i="11"/>
  <c r="I2243" i="11"/>
  <c r="I2244" i="11"/>
  <c r="I2245" i="11"/>
  <c r="I2246" i="11"/>
  <c r="I2247" i="11"/>
  <c r="I2248" i="11"/>
  <c r="I2249" i="11"/>
  <c r="I2250" i="11"/>
  <c r="I2251" i="11"/>
  <c r="I2252" i="11"/>
  <c r="I2253" i="11"/>
  <c r="I2254" i="11"/>
  <c r="I2255" i="11"/>
  <c r="I2256" i="11"/>
  <c r="I2257" i="11"/>
  <c r="I2258" i="11"/>
  <c r="I2259" i="11"/>
  <c r="I2260" i="11"/>
  <c r="I2261" i="11"/>
  <c r="I2262" i="11"/>
  <c r="I2263" i="11"/>
  <c r="I2264" i="11"/>
  <c r="I2265" i="11"/>
  <c r="I2266" i="11"/>
  <c r="I2267" i="11"/>
  <c r="I2268" i="11"/>
  <c r="I2269" i="11"/>
  <c r="I2270" i="11"/>
  <c r="I2271" i="11"/>
  <c r="I2272" i="11"/>
  <c r="I2273" i="11"/>
  <c r="I2274" i="11"/>
  <c r="I2275" i="11"/>
  <c r="I2276" i="11"/>
  <c r="I2277" i="11"/>
  <c r="I2278" i="11"/>
  <c r="I2279" i="11"/>
  <c r="I2280" i="11"/>
  <c r="I2281" i="11"/>
  <c r="I2282" i="11"/>
  <c r="I2283" i="11"/>
  <c r="I2284" i="11"/>
  <c r="I2285" i="11"/>
  <c r="I2286" i="11"/>
  <c r="I2287" i="11"/>
  <c r="I2288" i="11"/>
  <c r="I2289" i="11"/>
  <c r="I2290" i="11"/>
  <c r="I2291" i="11"/>
  <c r="I2292" i="11"/>
  <c r="I2293" i="11"/>
  <c r="I2294" i="11"/>
  <c r="I2295" i="11"/>
  <c r="I2296" i="11"/>
  <c r="I2297" i="11"/>
  <c r="I2298" i="11"/>
  <c r="I2299" i="11"/>
  <c r="I2300" i="11"/>
  <c r="I2301" i="11"/>
  <c r="I2302" i="11"/>
  <c r="I2303" i="11"/>
  <c r="I2304" i="11"/>
  <c r="I2305" i="11"/>
  <c r="I2306" i="11"/>
  <c r="I2307" i="11"/>
  <c r="I2308" i="11"/>
  <c r="I2309" i="11"/>
  <c r="I2310" i="11"/>
  <c r="I2311" i="11"/>
  <c r="I2312" i="11"/>
  <c r="I2313" i="11"/>
  <c r="I2314" i="11"/>
  <c r="I2315" i="11"/>
  <c r="I2316" i="11"/>
  <c r="I2317" i="11"/>
  <c r="I2318" i="11"/>
  <c r="I2319" i="11"/>
  <c r="I2320" i="11"/>
  <c r="I2321" i="11"/>
  <c r="I2322" i="11"/>
  <c r="I2323" i="11"/>
  <c r="I2324" i="11"/>
  <c r="I2325" i="11"/>
  <c r="I2326" i="11"/>
  <c r="I2327" i="11"/>
  <c r="I2328" i="11"/>
  <c r="I2329" i="11"/>
  <c r="I2330" i="11"/>
  <c r="I2331" i="11"/>
  <c r="I2332" i="11"/>
  <c r="I2333" i="11"/>
  <c r="I2334" i="11"/>
  <c r="I2335" i="11"/>
  <c r="I2336"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H687" i="11"/>
  <c r="H688" i="11"/>
  <c r="H689" i="11"/>
  <c r="H690" i="11"/>
  <c r="H691" i="11"/>
  <c r="H692" i="11"/>
  <c r="H693" i="11"/>
  <c r="H694" i="11"/>
  <c r="H695" i="11"/>
  <c r="H696" i="11"/>
  <c r="H697" i="11"/>
  <c r="H698" i="11"/>
  <c r="H699" i="11"/>
  <c r="H700" i="11"/>
  <c r="H701" i="11"/>
  <c r="H702" i="11"/>
  <c r="H703" i="11"/>
  <c r="H704" i="11"/>
  <c r="H705" i="11"/>
  <c r="H706" i="11"/>
  <c r="H707" i="11"/>
  <c r="H708" i="11"/>
  <c r="H709" i="11"/>
  <c r="H710" i="11"/>
  <c r="H711" i="11"/>
  <c r="H712" i="11"/>
  <c r="H713" i="11"/>
  <c r="H714" i="11"/>
  <c r="H715" i="11"/>
  <c r="H716" i="11"/>
  <c r="H717" i="11"/>
  <c r="H718" i="11"/>
  <c r="H719" i="11"/>
  <c r="H720" i="11"/>
  <c r="H721" i="11"/>
  <c r="H722" i="11"/>
  <c r="H723" i="11"/>
  <c r="H724" i="11"/>
  <c r="H725" i="11"/>
  <c r="H726" i="11"/>
  <c r="H727" i="11"/>
  <c r="H728" i="11"/>
  <c r="H729" i="11"/>
  <c r="H730" i="11"/>
  <c r="H731" i="11"/>
  <c r="H732" i="11"/>
  <c r="H733" i="11"/>
  <c r="H734" i="11"/>
  <c r="H735" i="11"/>
  <c r="H736" i="11"/>
  <c r="H737" i="11"/>
  <c r="H738" i="11"/>
  <c r="H739" i="11"/>
  <c r="H740" i="11"/>
  <c r="H741" i="11"/>
  <c r="H742" i="11"/>
  <c r="H743" i="11"/>
  <c r="H744" i="11"/>
  <c r="H745" i="11"/>
  <c r="H746" i="11"/>
  <c r="H747" i="11"/>
  <c r="H748" i="11"/>
  <c r="H749" i="11"/>
  <c r="H750" i="11"/>
  <c r="H751" i="11"/>
  <c r="H752" i="11"/>
  <c r="H753" i="11"/>
  <c r="H754" i="11"/>
  <c r="H755" i="11"/>
  <c r="H756" i="11"/>
  <c r="H757" i="11"/>
  <c r="H758" i="11"/>
  <c r="H759" i="11"/>
  <c r="H760" i="11"/>
  <c r="H761" i="11"/>
  <c r="H762" i="11"/>
  <c r="H763" i="11"/>
  <c r="H764" i="11"/>
  <c r="H765" i="11"/>
  <c r="H766" i="11"/>
  <c r="H767" i="11"/>
  <c r="H768" i="11"/>
  <c r="H769" i="11"/>
  <c r="H770" i="11"/>
  <c r="H771" i="11"/>
  <c r="H772" i="11"/>
  <c r="H773" i="11"/>
  <c r="H774" i="11"/>
  <c r="H775" i="11"/>
  <c r="H776" i="11"/>
  <c r="H777" i="11"/>
  <c r="H778" i="11"/>
  <c r="H779" i="11"/>
  <c r="H780" i="11"/>
  <c r="H781" i="11"/>
  <c r="H782" i="11"/>
  <c r="H783" i="11"/>
  <c r="H784" i="11"/>
  <c r="H785" i="11"/>
  <c r="H786" i="11"/>
  <c r="H787" i="11"/>
  <c r="H788" i="11"/>
  <c r="H789" i="11"/>
  <c r="H790" i="11"/>
  <c r="H791" i="11"/>
  <c r="H792" i="11"/>
  <c r="H793" i="11"/>
  <c r="H794" i="11"/>
  <c r="H795" i="11"/>
  <c r="H796" i="11"/>
  <c r="H797" i="11"/>
  <c r="H798" i="11"/>
  <c r="H799" i="11"/>
  <c r="H800" i="11"/>
  <c r="H801" i="11"/>
  <c r="H802" i="11"/>
  <c r="H803" i="11"/>
  <c r="H804" i="11"/>
  <c r="H805" i="11"/>
  <c r="H806" i="11"/>
  <c r="H807" i="11"/>
  <c r="H808" i="11"/>
  <c r="H809" i="11"/>
  <c r="H810" i="11"/>
  <c r="H811" i="11"/>
  <c r="H812" i="11"/>
  <c r="H813" i="11"/>
  <c r="H814" i="11"/>
  <c r="H815" i="11"/>
  <c r="H816" i="11"/>
  <c r="H817" i="11"/>
  <c r="H818" i="11"/>
  <c r="H819" i="11"/>
  <c r="H820" i="11"/>
  <c r="H821" i="11"/>
  <c r="H822" i="11"/>
  <c r="H823" i="11"/>
  <c r="H824" i="11"/>
  <c r="H825" i="11"/>
  <c r="H826" i="11"/>
  <c r="H827" i="11"/>
  <c r="H828" i="11"/>
  <c r="H829" i="11"/>
  <c r="H830" i="11"/>
  <c r="H831" i="11"/>
  <c r="H832" i="11"/>
  <c r="H833" i="11"/>
  <c r="H834" i="11"/>
  <c r="H835" i="11"/>
  <c r="H836" i="11"/>
  <c r="H837" i="11"/>
  <c r="H838" i="11"/>
  <c r="H839" i="11"/>
  <c r="H840" i="11"/>
  <c r="H841" i="11"/>
  <c r="H842" i="11"/>
  <c r="H843" i="11"/>
  <c r="H844" i="11"/>
  <c r="H845" i="11"/>
  <c r="H846" i="11"/>
  <c r="H847" i="11"/>
  <c r="H848" i="11"/>
  <c r="H849" i="11"/>
  <c r="H850" i="11"/>
  <c r="H851" i="11"/>
  <c r="H852" i="11"/>
  <c r="H853" i="11"/>
  <c r="H854" i="11"/>
  <c r="H855" i="11"/>
  <c r="H856" i="11"/>
  <c r="H857" i="11"/>
  <c r="H858" i="11"/>
  <c r="H859" i="11"/>
  <c r="H860" i="11"/>
  <c r="H861" i="11"/>
  <c r="H862" i="11"/>
  <c r="H863" i="11"/>
  <c r="H864" i="11"/>
  <c r="H865" i="11"/>
  <c r="H866" i="11"/>
  <c r="H867" i="11"/>
  <c r="H868" i="11"/>
  <c r="H869" i="11"/>
  <c r="H870" i="11"/>
  <c r="H871" i="11"/>
  <c r="H872" i="11"/>
  <c r="H873" i="11"/>
  <c r="H874" i="11"/>
  <c r="H875" i="11"/>
  <c r="H876" i="11"/>
  <c r="H877" i="11"/>
  <c r="H878" i="11"/>
  <c r="H879" i="11"/>
  <c r="H880" i="11"/>
  <c r="H881" i="11"/>
  <c r="H882" i="11"/>
  <c r="H883" i="11"/>
  <c r="H884" i="11"/>
  <c r="H885" i="11"/>
  <c r="H886" i="11"/>
  <c r="H887" i="11"/>
  <c r="H888" i="11"/>
  <c r="H889" i="11"/>
  <c r="H890" i="11"/>
  <c r="H891" i="11"/>
  <c r="H892" i="11"/>
  <c r="H893" i="11"/>
  <c r="H894" i="11"/>
  <c r="H895" i="11"/>
  <c r="H896" i="11"/>
  <c r="H897" i="11"/>
  <c r="H898" i="11"/>
  <c r="H899" i="11"/>
  <c r="H900" i="11"/>
  <c r="H901" i="11"/>
  <c r="H902" i="11"/>
  <c r="H903" i="11"/>
  <c r="H904" i="11"/>
  <c r="H905" i="11"/>
  <c r="H906" i="11"/>
  <c r="H907" i="11"/>
  <c r="H908" i="11"/>
  <c r="H909" i="11"/>
  <c r="H910" i="11"/>
  <c r="H911" i="11"/>
  <c r="H912" i="11"/>
  <c r="H913" i="11"/>
  <c r="H914" i="11"/>
  <c r="H915" i="11"/>
  <c r="H916" i="11"/>
  <c r="H917"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3" i="11"/>
  <c r="H1004" i="11"/>
  <c r="H1005" i="11"/>
  <c r="H1006" i="11"/>
  <c r="H1007" i="11"/>
  <c r="H1008" i="11"/>
  <c r="H1009" i="11"/>
  <c r="H1010" i="11"/>
  <c r="H1011" i="11"/>
  <c r="H1012" i="11"/>
  <c r="H1013" i="11"/>
  <c r="H1014" i="11"/>
  <c r="H1015" i="11"/>
  <c r="H1016" i="11"/>
  <c r="H1017" i="11"/>
  <c r="H1018" i="11"/>
  <c r="H1019" i="11"/>
  <c r="H1020" i="11"/>
  <c r="H1021" i="11"/>
  <c r="H1022" i="11"/>
  <c r="H1023" i="11"/>
  <c r="H1024" i="11"/>
  <c r="H1025" i="11"/>
  <c r="H1026" i="11"/>
  <c r="H1027" i="11"/>
  <c r="H1028" i="11"/>
  <c r="H1029" i="11"/>
  <c r="H1030" i="11"/>
  <c r="H1031" i="11"/>
  <c r="H1032" i="11"/>
  <c r="H1033" i="11"/>
  <c r="H1034" i="11"/>
  <c r="H1035" i="11"/>
  <c r="H1036" i="11"/>
  <c r="H1037" i="11"/>
  <c r="H1038" i="11"/>
  <c r="H1039" i="11"/>
  <c r="H1040" i="11"/>
  <c r="H1041" i="11"/>
  <c r="H1042" i="11"/>
  <c r="H1043" i="11"/>
  <c r="H1044" i="11"/>
  <c r="H1045" i="11"/>
  <c r="H1046" i="11"/>
  <c r="H1047" i="11"/>
  <c r="H1048" i="11"/>
  <c r="H1049" i="11"/>
  <c r="H1050" i="11"/>
  <c r="H1051" i="11"/>
  <c r="H1052" i="11"/>
  <c r="H1053" i="11"/>
  <c r="H1054" i="11"/>
  <c r="H1055" i="11"/>
  <c r="H1056" i="11"/>
  <c r="H1057" i="11"/>
  <c r="H1058" i="11"/>
  <c r="H1059" i="11"/>
  <c r="H1060" i="11"/>
  <c r="H1061" i="11"/>
  <c r="H1062" i="11"/>
  <c r="H1063" i="11"/>
  <c r="H1064" i="11"/>
  <c r="H1065" i="11"/>
  <c r="H1066" i="11"/>
  <c r="H1067" i="11"/>
  <c r="H1068" i="11"/>
  <c r="H1069" i="11"/>
  <c r="H1070" i="11"/>
  <c r="H1071" i="11"/>
  <c r="H1072" i="11"/>
  <c r="H1073" i="11"/>
  <c r="H1074" i="11"/>
  <c r="H1075" i="11"/>
  <c r="H1076" i="11"/>
  <c r="H1077" i="11"/>
  <c r="H1078" i="11"/>
  <c r="H1079" i="11"/>
  <c r="H1080" i="11"/>
  <c r="H1081" i="11"/>
  <c r="H1082" i="11"/>
  <c r="H1083" i="11"/>
  <c r="H1084" i="11"/>
  <c r="H1085" i="11"/>
  <c r="H1086" i="11"/>
  <c r="H1087" i="11"/>
  <c r="H1088" i="11"/>
  <c r="H1089" i="11"/>
  <c r="H1090" i="11"/>
  <c r="H1091" i="11"/>
  <c r="H1092" i="11"/>
  <c r="H1093" i="11"/>
  <c r="H1094" i="11"/>
  <c r="H1095" i="11"/>
  <c r="H1096" i="11"/>
  <c r="H1097" i="11"/>
  <c r="H1098" i="11"/>
  <c r="H1099" i="11"/>
  <c r="H1100" i="11"/>
  <c r="H1101" i="11"/>
  <c r="H1102" i="11"/>
  <c r="H1103" i="11"/>
  <c r="H1104" i="11"/>
  <c r="H1105" i="11"/>
  <c r="H1106" i="11"/>
  <c r="H1107" i="11"/>
  <c r="H1108" i="11"/>
  <c r="H1109" i="11"/>
  <c r="H1110" i="11"/>
  <c r="H1111" i="11"/>
  <c r="H1112" i="11"/>
  <c r="H1113" i="11"/>
  <c r="H1114" i="11"/>
  <c r="H1115" i="11"/>
  <c r="H1116" i="11"/>
  <c r="H1117" i="11"/>
  <c r="H1118" i="11"/>
  <c r="H1119" i="11"/>
  <c r="H1120" i="11"/>
  <c r="H1121" i="11"/>
  <c r="H1122" i="11"/>
  <c r="H1123" i="11"/>
  <c r="H1124" i="11"/>
  <c r="H1125" i="11"/>
  <c r="H1126" i="11"/>
  <c r="H1127" i="11"/>
  <c r="H1128" i="11"/>
  <c r="H1129" i="11"/>
  <c r="H1130" i="11"/>
  <c r="H1131" i="11"/>
  <c r="H1132" i="11"/>
  <c r="H1133" i="11"/>
  <c r="H1134" i="11"/>
  <c r="H1135" i="11"/>
  <c r="H1136" i="11"/>
  <c r="H1137" i="11"/>
  <c r="H1138" i="11"/>
  <c r="H1139" i="11"/>
  <c r="H1140" i="11"/>
  <c r="H1141" i="11"/>
  <c r="H1142" i="11"/>
  <c r="H1143" i="11"/>
  <c r="H1144" i="11"/>
  <c r="H1145" i="11"/>
  <c r="H1146" i="11"/>
  <c r="H1147" i="11"/>
  <c r="H1148" i="11"/>
  <c r="H1149" i="11"/>
  <c r="H1150" i="11"/>
  <c r="H1151" i="11"/>
  <c r="H1152" i="11"/>
  <c r="H1153" i="11"/>
  <c r="H1154" i="11"/>
  <c r="H1155" i="11"/>
  <c r="H1156" i="11"/>
  <c r="H1157" i="11"/>
  <c r="H1158" i="11"/>
  <c r="H1159" i="11"/>
  <c r="H1160" i="11"/>
  <c r="H1161" i="11"/>
  <c r="H1162" i="11"/>
  <c r="H1163" i="11"/>
  <c r="H1164" i="11"/>
  <c r="H1165" i="11"/>
  <c r="H1166" i="11"/>
  <c r="H1167" i="11"/>
  <c r="H1168" i="11"/>
  <c r="H1169" i="11"/>
  <c r="H1170" i="11"/>
  <c r="H1171" i="11"/>
  <c r="H1172" i="11"/>
  <c r="H1173" i="11"/>
  <c r="H1174" i="11"/>
  <c r="H1175" i="11"/>
  <c r="H1176" i="11"/>
  <c r="H1177" i="11"/>
  <c r="H1178" i="11"/>
  <c r="H1179" i="11"/>
  <c r="H1180" i="11"/>
  <c r="H1181" i="11"/>
  <c r="H1182" i="11"/>
  <c r="H1183" i="11"/>
  <c r="H1184" i="11"/>
  <c r="H1185" i="11"/>
  <c r="H1186" i="11"/>
  <c r="H1187" i="11"/>
  <c r="H1188" i="11"/>
  <c r="H1189" i="11"/>
  <c r="H1190" i="11"/>
  <c r="H1191" i="11"/>
  <c r="H1192" i="11"/>
  <c r="H1193" i="11"/>
  <c r="H1194" i="11"/>
  <c r="H1195" i="11"/>
  <c r="H1196" i="11"/>
  <c r="H1197" i="11"/>
  <c r="H1198" i="11"/>
  <c r="H1199" i="11"/>
  <c r="H1200" i="11"/>
  <c r="H1201" i="11"/>
  <c r="H1202" i="11"/>
  <c r="H1203" i="11"/>
  <c r="H1204" i="11"/>
  <c r="H1205" i="11"/>
  <c r="H1206" i="11"/>
  <c r="H1207" i="11"/>
  <c r="H1208" i="11"/>
  <c r="H1209" i="11"/>
  <c r="H1210" i="11"/>
  <c r="H1211" i="11"/>
  <c r="H1212" i="11"/>
  <c r="H1213" i="11"/>
  <c r="H1214" i="11"/>
  <c r="H1215" i="11"/>
  <c r="H1216" i="11"/>
  <c r="H1217" i="11"/>
  <c r="H1218" i="11"/>
  <c r="H1219" i="11"/>
  <c r="H1220" i="11"/>
  <c r="H1221" i="11"/>
  <c r="H1222" i="11"/>
  <c r="H1223" i="11"/>
  <c r="H1224" i="11"/>
  <c r="H1225" i="11"/>
  <c r="H1226" i="11"/>
  <c r="H1227" i="11"/>
  <c r="H1228" i="11"/>
  <c r="H1229" i="11"/>
  <c r="H1230" i="11"/>
  <c r="H1231" i="11"/>
  <c r="H1232" i="11"/>
  <c r="H1233" i="11"/>
  <c r="H1234" i="11"/>
  <c r="H1235" i="11"/>
  <c r="H1236" i="11"/>
  <c r="H1237" i="11"/>
  <c r="H1238" i="11"/>
  <c r="H1239" i="11"/>
  <c r="H1240" i="11"/>
  <c r="H1241" i="11"/>
  <c r="H1242" i="11"/>
  <c r="H1243" i="11"/>
  <c r="H1244" i="11"/>
  <c r="H1245" i="11"/>
  <c r="H1246" i="11"/>
  <c r="H1247" i="11"/>
  <c r="H1248" i="11"/>
  <c r="H1249" i="11"/>
  <c r="H1250" i="11"/>
  <c r="H1251" i="11"/>
  <c r="H1252" i="11"/>
  <c r="H1253" i="11"/>
  <c r="H1254" i="11"/>
  <c r="H1255" i="11"/>
  <c r="H1256" i="11"/>
  <c r="H1257" i="11"/>
  <c r="H1258" i="11"/>
  <c r="H1259" i="11"/>
  <c r="H1260" i="11"/>
  <c r="H1261" i="11"/>
  <c r="H1262" i="11"/>
  <c r="H1263" i="11"/>
  <c r="H1264" i="11"/>
  <c r="H1265" i="11"/>
  <c r="H1266" i="11"/>
  <c r="H1267" i="11"/>
  <c r="H1268" i="11"/>
  <c r="H1269" i="11"/>
  <c r="H1270" i="11"/>
  <c r="H1271" i="11"/>
  <c r="H1272" i="11"/>
  <c r="H1273" i="11"/>
  <c r="H1274" i="11"/>
  <c r="H1275" i="11"/>
  <c r="H1276" i="11"/>
  <c r="H1277" i="11"/>
  <c r="H1278" i="11"/>
  <c r="H1279" i="11"/>
  <c r="H1280" i="11"/>
  <c r="H1281" i="11"/>
  <c r="H1282" i="11"/>
  <c r="H1283" i="11"/>
  <c r="H1284" i="11"/>
  <c r="H1285" i="11"/>
  <c r="H1286" i="11"/>
  <c r="H1287" i="11"/>
  <c r="H1288" i="11"/>
  <c r="H1289" i="11"/>
  <c r="H1290" i="11"/>
  <c r="H1291" i="11"/>
  <c r="H1292" i="11"/>
  <c r="H1293" i="11"/>
  <c r="H1294" i="11"/>
  <c r="H1295" i="11"/>
  <c r="H1296" i="11"/>
  <c r="H1297" i="11"/>
  <c r="H1298" i="11"/>
  <c r="H1299" i="11"/>
  <c r="H1300" i="11"/>
  <c r="H1301" i="11"/>
  <c r="H1302" i="11"/>
  <c r="H1303" i="11"/>
  <c r="H1304" i="11"/>
  <c r="H1305" i="11"/>
  <c r="H1306" i="11"/>
  <c r="H1307" i="11"/>
  <c r="H1308" i="11"/>
  <c r="H1309" i="11"/>
  <c r="H1310" i="11"/>
  <c r="H1311" i="11"/>
  <c r="H1312" i="11"/>
  <c r="H1313" i="11"/>
  <c r="H1314" i="11"/>
  <c r="H1315" i="11"/>
  <c r="H1316" i="11"/>
  <c r="H1317" i="11"/>
  <c r="H1318" i="11"/>
  <c r="H1319" i="11"/>
  <c r="H1320" i="11"/>
  <c r="H1321" i="11"/>
  <c r="H1322" i="11"/>
  <c r="H1323" i="11"/>
  <c r="H1324" i="11"/>
  <c r="H1325" i="11"/>
  <c r="H1326" i="11"/>
  <c r="H1327" i="11"/>
  <c r="H1328" i="11"/>
  <c r="H1329" i="11"/>
  <c r="H1330" i="11"/>
  <c r="H1331" i="11"/>
  <c r="H1332" i="11"/>
  <c r="H1333" i="11"/>
  <c r="H1334" i="11"/>
  <c r="H1335" i="11"/>
  <c r="H1336" i="11"/>
  <c r="H1337" i="11"/>
  <c r="H1338" i="11"/>
  <c r="H1339" i="11"/>
  <c r="H1340" i="11"/>
  <c r="H1341" i="11"/>
  <c r="H1342" i="11"/>
  <c r="H1343" i="11"/>
  <c r="H1344" i="11"/>
  <c r="H1345" i="11"/>
  <c r="H1346" i="11"/>
  <c r="H1347" i="11"/>
  <c r="H1348" i="11"/>
  <c r="H1349" i="11"/>
  <c r="H1350" i="11"/>
  <c r="H1351" i="11"/>
  <c r="H1352" i="11"/>
  <c r="H1353" i="11"/>
  <c r="H1354" i="11"/>
  <c r="H1355" i="11"/>
  <c r="H1356" i="11"/>
  <c r="H1357" i="11"/>
  <c r="H1358" i="11"/>
  <c r="H1359" i="11"/>
  <c r="H1360" i="11"/>
  <c r="H1361" i="11"/>
  <c r="H1362" i="11"/>
  <c r="H1363" i="11"/>
  <c r="H1364" i="11"/>
  <c r="H1365" i="11"/>
  <c r="H1366" i="11"/>
  <c r="H1367" i="11"/>
  <c r="H1368" i="11"/>
  <c r="H1369" i="11"/>
  <c r="H1370" i="11"/>
  <c r="H1371" i="11"/>
  <c r="H1372" i="11"/>
  <c r="H1373" i="11"/>
  <c r="H1374" i="11"/>
  <c r="H1375" i="11"/>
  <c r="H1376" i="11"/>
  <c r="H1377" i="11"/>
  <c r="H1378" i="11"/>
  <c r="H1379" i="11"/>
  <c r="H1380" i="11"/>
  <c r="H1381" i="11"/>
  <c r="H1382" i="11"/>
  <c r="H1383" i="11"/>
  <c r="H1384" i="11"/>
  <c r="H1385" i="11"/>
  <c r="H1386" i="11"/>
  <c r="H1387" i="11"/>
  <c r="H1388" i="11"/>
  <c r="H1389" i="11"/>
  <c r="H1390" i="11"/>
  <c r="H1391" i="11"/>
  <c r="H1392" i="11"/>
  <c r="H1393" i="11"/>
  <c r="H1394" i="11"/>
  <c r="H1395" i="11"/>
  <c r="H1396" i="11"/>
  <c r="H1397" i="11"/>
  <c r="H1398" i="11"/>
  <c r="H1399" i="11"/>
  <c r="H1400" i="11"/>
  <c r="H1401" i="11"/>
  <c r="H1402" i="11"/>
  <c r="H1403" i="11"/>
  <c r="H1404" i="11"/>
  <c r="H1405" i="11"/>
  <c r="H1406" i="11"/>
  <c r="H1407" i="11"/>
  <c r="H1408" i="11"/>
  <c r="H1409" i="11"/>
  <c r="H1410" i="11"/>
  <c r="H1411" i="11"/>
  <c r="H1412" i="11"/>
  <c r="H1413" i="11"/>
  <c r="H1414" i="11"/>
  <c r="H1415" i="11"/>
  <c r="H1416" i="11"/>
  <c r="H1417" i="11"/>
  <c r="H1418" i="11"/>
  <c r="H1419" i="11"/>
  <c r="H1420" i="11"/>
  <c r="H1421" i="11"/>
  <c r="H1422" i="11"/>
  <c r="H1423" i="11"/>
  <c r="H1424" i="11"/>
  <c r="H1425" i="11"/>
  <c r="H1426" i="11"/>
  <c r="H1427" i="11"/>
  <c r="H1428" i="11"/>
  <c r="H1429" i="11"/>
  <c r="H1430" i="11"/>
  <c r="H1431" i="11"/>
  <c r="H1432" i="11"/>
  <c r="H1433" i="11"/>
  <c r="H1434" i="11"/>
  <c r="H1435" i="11"/>
  <c r="H1436" i="11"/>
  <c r="H1437" i="11"/>
  <c r="H1438" i="11"/>
  <c r="H1439" i="11"/>
  <c r="H1440" i="11"/>
  <c r="H1441" i="11"/>
  <c r="H1442" i="11"/>
  <c r="H1443" i="11"/>
  <c r="H1444" i="11"/>
  <c r="H1445" i="11"/>
  <c r="H1446" i="11"/>
  <c r="H1447" i="11"/>
  <c r="H1448" i="11"/>
  <c r="H1449" i="11"/>
  <c r="H1450" i="11"/>
  <c r="H1451" i="11"/>
  <c r="H1452" i="11"/>
  <c r="H1453" i="11"/>
  <c r="H1454" i="11"/>
  <c r="H1455" i="11"/>
  <c r="H1456" i="11"/>
  <c r="H1457" i="11"/>
  <c r="H1458" i="11"/>
  <c r="H1459" i="11"/>
  <c r="H1460" i="11"/>
  <c r="H1461" i="11"/>
  <c r="H1462" i="11"/>
  <c r="H1463" i="11"/>
  <c r="H1464" i="11"/>
  <c r="H1465" i="11"/>
  <c r="H1466" i="11"/>
  <c r="H1467" i="11"/>
  <c r="H1468" i="11"/>
  <c r="H1469" i="11"/>
  <c r="H1470" i="11"/>
  <c r="H1471" i="11"/>
  <c r="H1472" i="11"/>
  <c r="H1473" i="11"/>
  <c r="H1474" i="11"/>
  <c r="H1475" i="11"/>
  <c r="H1476" i="11"/>
  <c r="H1477" i="11"/>
  <c r="H1478" i="11"/>
  <c r="H1479" i="11"/>
  <c r="H1480" i="11"/>
  <c r="H1481" i="11"/>
  <c r="H1482" i="11"/>
  <c r="H1483" i="11"/>
  <c r="H1484" i="11"/>
  <c r="H1485" i="11"/>
  <c r="H1486" i="11"/>
  <c r="H1487" i="11"/>
  <c r="H1488" i="11"/>
  <c r="H1489" i="11"/>
  <c r="H1490" i="11"/>
  <c r="H1491" i="11"/>
  <c r="H1492" i="11"/>
  <c r="H1493" i="11"/>
  <c r="H1494" i="11"/>
  <c r="H1495" i="11"/>
  <c r="H1496" i="11"/>
  <c r="H1497" i="11"/>
  <c r="H1498" i="11"/>
  <c r="H1499" i="11"/>
  <c r="H1500" i="11"/>
  <c r="H1501" i="11"/>
  <c r="H1502" i="11"/>
  <c r="H1503" i="11"/>
  <c r="H1504" i="11"/>
  <c r="H1505" i="11"/>
  <c r="H1506" i="11"/>
  <c r="H1507" i="11"/>
  <c r="H1508" i="11"/>
  <c r="H1509" i="11"/>
  <c r="H1510" i="11"/>
  <c r="H1511" i="11"/>
  <c r="H1512" i="11"/>
  <c r="H1513" i="11"/>
  <c r="H1514" i="11"/>
  <c r="H1515" i="11"/>
  <c r="H1516" i="11"/>
  <c r="H1517" i="11"/>
  <c r="H1518" i="11"/>
  <c r="H1519" i="11"/>
  <c r="H1520" i="11"/>
  <c r="H1521" i="11"/>
  <c r="H1522" i="11"/>
  <c r="H1523" i="11"/>
  <c r="H1524" i="11"/>
  <c r="H1525" i="11"/>
  <c r="H1526" i="11"/>
  <c r="H1527" i="11"/>
  <c r="H1528" i="11"/>
  <c r="H1529" i="11"/>
  <c r="H1530" i="11"/>
  <c r="H1531" i="11"/>
  <c r="H1532" i="11"/>
  <c r="H1533" i="11"/>
  <c r="H1534" i="11"/>
  <c r="H1535" i="11"/>
  <c r="H1536" i="11"/>
  <c r="H1537" i="11"/>
  <c r="H1538" i="11"/>
  <c r="H1539" i="11"/>
  <c r="H1540" i="11"/>
  <c r="H1541" i="11"/>
  <c r="H1542" i="11"/>
  <c r="H1543" i="11"/>
  <c r="H1544" i="11"/>
  <c r="H1545" i="11"/>
  <c r="H1546" i="11"/>
  <c r="H1547" i="11"/>
  <c r="H1548" i="11"/>
  <c r="H1549" i="11"/>
  <c r="H1550" i="11"/>
  <c r="H1551" i="11"/>
  <c r="H1552" i="11"/>
  <c r="H1553" i="11"/>
  <c r="H1554" i="11"/>
  <c r="H1555" i="11"/>
  <c r="H1556" i="11"/>
  <c r="H1557" i="11"/>
  <c r="H1558" i="11"/>
  <c r="H1559" i="11"/>
  <c r="H1560" i="11"/>
  <c r="H1561" i="11"/>
  <c r="H1562" i="11"/>
  <c r="H1563" i="11"/>
  <c r="H1564" i="11"/>
  <c r="H1565" i="11"/>
  <c r="H1566" i="11"/>
  <c r="H1567" i="11"/>
  <c r="H1568" i="11"/>
  <c r="H1569" i="11"/>
  <c r="H1570" i="11"/>
  <c r="H1571" i="11"/>
  <c r="H1572" i="11"/>
  <c r="H1573" i="11"/>
  <c r="H1574" i="11"/>
  <c r="H1575" i="11"/>
  <c r="H1576" i="11"/>
  <c r="H1577" i="11"/>
  <c r="H1578" i="11"/>
  <c r="H1579" i="11"/>
  <c r="H1580" i="11"/>
  <c r="H1581" i="11"/>
  <c r="H1582" i="11"/>
  <c r="H1583" i="11"/>
  <c r="H1584" i="11"/>
  <c r="H1585" i="11"/>
  <c r="H1586" i="11"/>
  <c r="H1587" i="11"/>
  <c r="H1588" i="11"/>
  <c r="H1589" i="11"/>
  <c r="H1590" i="11"/>
  <c r="H1591" i="11"/>
  <c r="H1592" i="11"/>
  <c r="H1593" i="11"/>
  <c r="H1594" i="11"/>
  <c r="H1595" i="11"/>
  <c r="H1596" i="11"/>
  <c r="H1597" i="11"/>
  <c r="H1598" i="11"/>
  <c r="H1599" i="11"/>
  <c r="H1600" i="11"/>
  <c r="H1601" i="11"/>
  <c r="H1602" i="11"/>
  <c r="H1603" i="11"/>
  <c r="H1604" i="11"/>
  <c r="H1605" i="11"/>
  <c r="H1606" i="11"/>
  <c r="H1607" i="11"/>
  <c r="H1608" i="11"/>
  <c r="H1609" i="11"/>
  <c r="H1610" i="11"/>
  <c r="H1611" i="11"/>
  <c r="H1612" i="11"/>
  <c r="H1613" i="11"/>
  <c r="H1614" i="11"/>
  <c r="H1615" i="11"/>
  <c r="H1616" i="11"/>
  <c r="H1617" i="11"/>
  <c r="H1618" i="11"/>
  <c r="H1619" i="11"/>
  <c r="H1620" i="11"/>
  <c r="H1621" i="11"/>
  <c r="H1622" i="11"/>
  <c r="H1623" i="11"/>
  <c r="H1624" i="11"/>
  <c r="H1625" i="11"/>
  <c r="H1626" i="11"/>
  <c r="H1627" i="11"/>
  <c r="H1628" i="11"/>
  <c r="H1629" i="11"/>
  <c r="H1630" i="11"/>
  <c r="H1631" i="11"/>
  <c r="H1632" i="11"/>
  <c r="H1633" i="11"/>
  <c r="H1634" i="11"/>
  <c r="H1635" i="11"/>
  <c r="H1636" i="11"/>
  <c r="H1637" i="11"/>
  <c r="H1638" i="11"/>
  <c r="H1639" i="11"/>
  <c r="H1640" i="11"/>
  <c r="H1641" i="11"/>
  <c r="H1642" i="11"/>
  <c r="H1643" i="11"/>
  <c r="H1644" i="11"/>
  <c r="H1645" i="11"/>
  <c r="H1646" i="11"/>
  <c r="H1647" i="11"/>
  <c r="H1648" i="11"/>
  <c r="H1649" i="11"/>
  <c r="H1650" i="11"/>
  <c r="H1651" i="11"/>
  <c r="H1652" i="11"/>
  <c r="H1653" i="11"/>
  <c r="H1654" i="11"/>
  <c r="H1655" i="11"/>
  <c r="H1656" i="11"/>
  <c r="H1657" i="11"/>
  <c r="H1658" i="11"/>
  <c r="H1659" i="11"/>
  <c r="H1660" i="11"/>
  <c r="H1661" i="11"/>
  <c r="H1662" i="11"/>
  <c r="H1663" i="11"/>
  <c r="H1664" i="11"/>
  <c r="H1665" i="11"/>
  <c r="H1666" i="11"/>
  <c r="H1667" i="11"/>
  <c r="H1668" i="11"/>
  <c r="H1669" i="11"/>
  <c r="H1670" i="11"/>
  <c r="H1671" i="11"/>
  <c r="H1672" i="11"/>
  <c r="H1673" i="11"/>
  <c r="H1674" i="11"/>
  <c r="H1675" i="11"/>
  <c r="H1676" i="11"/>
  <c r="H1677" i="11"/>
  <c r="H1678" i="11"/>
  <c r="H1679" i="11"/>
  <c r="H1680" i="11"/>
  <c r="H1681" i="11"/>
  <c r="H1682" i="11"/>
  <c r="H1683" i="11"/>
  <c r="H1684" i="11"/>
  <c r="H1685" i="11"/>
  <c r="H1686" i="11"/>
  <c r="H1687" i="11"/>
  <c r="H1688" i="11"/>
  <c r="H1689" i="11"/>
  <c r="H1690" i="11"/>
  <c r="H1691" i="11"/>
  <c r="H1692" i="11"/>
  <c r="H1693" i="11"/>
  <c r="H1694" i="11"/>
  <c r="H1695" i="11"/>
  <c r="H1696" i="11"/>
  <c r="H1697" i="11"/>
  <c r="H1698" i="11"/>
  <c r="H1699" i="11"/>
  <c r="H1700" i="11"/>
  <c r="H1701" i="11"/>
  <c r="H1702" i="11"/>
  <c r="H1703" i="11"/>
  <c r="H1704" i="11"/>
  <c r="H1705" i="11"/>
  <c r="H1706" i="11"/>
  <c r="H1707" i="11"/>
  <c r="H1708" i="11"/>
  <c r="H1709" i="11"/>
  <c r="H1710" i="11"/>
  <c r="H1711" i="11"/>
  <c r="H1712" i="11"/>
  <c r="H1713" i="11"/>
  <c r="H1714" i="11"/>
  <c r="H1715" i="11"/>
  <c r="H1716" i="11"/>
  <c r="H1717" i="11"/>
  <c r="H1718" i="11"/>
  <c r="H1719" i="11"/>
  <c r="H1720" i="11"/>
  <c r="H1721" i="11"/>
  <c r="H1722" i="11"/>
  <c r="H1723" i="11"/>
  <c r="H1724" i="11"/>
  <c r="H1725" i="11"/>
  <c r="H1726" i="11"/>
  <c r="H1727" i="11"/>
  <c r="H1728" i="11"/>
  <c r="H1729" i="11"/>
  <c r="H1730" i="11"/>
  <c r="H1731" i="11"/>
  <c r="H1732" i="11"/>
  <c r="H1733" i="11"/>
  <c r="H1734" i="11"/>
  <c r="H1735" i="11"/>
  <c r="H1736" i="11"/>
  <c r="H1737" i="11"/>
  <c r="H1738" i="11"/>
  <c r="H1739" i="11"/>
  <c r="H1740" i="11"/>
  <c r="H1741" i="11"/>
  <c r="H1742" i="11"/>
  <c r="H1743" i="11"/>
  <c r="H1744" i="11"/>
  <c r="H1745" i="11"/>
  <c r="H1746" i="11"/>
  <c r="H1747" i="11"/>
  <c r="H1748" i="11"/>
  <c r="H1749" i="11"/>
  <c r="H1750" i="11"/>
  <c r="H1751" i="11"/>
  <c r="H1752" i="11"/>
  <c r="H1753" i="11"/>
  <c r="H1754" i="11"/>
  <c r="H1755" i="11"/>
  <c r="H1756" i="11"/>
  <c r="H1757" i="11"/>
  <c r="H1758" i="11"/>
  <c r="H1759" i="11"/>
  <c r="H1760" i="11"/>
  <c r="H1761" i="11"/>
  <c r="H1762" i="11"/>
  <c r="H1763" i="11"/>
  <c r="H1764" i="11"/>
  <c r="H1765" i="11"/>
  <c r="H1766" i="11"/>
  <c r="H1767" i="11"/>
  <c r="H1768" i="11"/>
  <c r="H1769" i="11"/>
  <c r="H1770" i="11"/>
  <c r="H1771" i="11"/>
  <c r="H1772" i="11"/>
  <c r="H1773" i="11"/>
  <c r="H1774" i="11"/>
  <c r="H1775" i="11"/>
  <c r="H1776" i="11"/>
  <c r="H1777" i="11"/>
  <c r="H1778" i="11"/>
  <c r="H1779" i="11"/>
  <c r="H1780" i="11"/>
  <c r="H1781" i="11"/>
  <c r="H1782" i="11"/>
  <c r="H1783" i="11"/>
  <c r="H1784" i="11"/>
  <c r="H1785" i="11"/>
  <c r="H1786" i="11"/>
  <c r="H1787" i="11"/>
  <c r="H1788" i="11"/>
  <c r="H1789" i="11"/>
  <c r="H1790" i="11"/>
  <c r="H1791" i="11"/>
  <c r="H1792" i="11"/>
  <c r="H1793" i="11"/>
  <c r="H1794" i="11"/>
  <c r="H1795" i="11"/>
  <c r="H1796" i="11"/>
  <c r="H1797" i="11"/>
  <c r="H1798" i="11"/>
  <c r="H1799" i="11"/>
  <c r="H1800" i="11"/>
  <c r="H1801" i="11"/>
  <c r="H1802" i="11"/>
  <c r="H1803" i="11"/>
  <c r="H1804" i="11"/>
  <c r="H1805" i="11"/>
  <c r="H1806" i="11"/>
  <c r="H1807" i="11"/>
  <c r="H1808" i="11"/>
  <c r="H1809" i="11"/>
  <c r="H1810" i="11"/>
  <c r="H1811" i="11"/>
  <c r="H1812" i="11"/>
  <c r="H1813" i="11"/>
  <c r="H1814" i="11"/>
  <c r="H1815" i="11"/>
  <c r="H1816" i="11"/>
  <c r="H1817" i="11"/>
  <c r="H1818" i="11"/>
  <c r="H1819" i="11"/>
  <c r="H1820" i="11"/>
  <c r="H1821" i="11"/>
  <c r="H1822" i="11"/>
  <c r="H1823" i="11"/>
  <c r="H1824" i="11"/>
  <c r="H1825" i="11"/>
  <c r="H1826" i="11"/>
  <c r="H1827" i="11"/>
  <c r="H1828" i="11"/>
  <c r="H1829" i="11"/>
  <c r="H1830" i="11"/>
  <c r="H1831" i="11"/>
  <c r="H1832" i="11"/>
  <c r="H1833" i="11"/>
  <c r="H1834" i="11"/>
  <c r="H1835" i="11"/>
  <c r="H1836" i="11"/>
  <c r="H1837" i="11"/>
  <c r="H1838" i="11"/>
  <c r="H1839" i="11"/>
  <c r="H1840" i="11"/>
  <c r="H1841" i="11"/>
  <c r="H1842" i="11"/>
  <c r="H1843" i="11"/>
  <c r="H1844" i="11"/>
  <c r="H1845" i="11"/>
  <c r="H1846" i="11"/>
  <c r="H1847" i="11"/>
  <c r="H1848" i="11"/>
  <c r="H1849" i="11"/>
  <c r="H1850" i="11"/>
  <c r="H1851" i="11"/>
  <c r="H1852" i="11"/>
  <c r="H1853" i="11"/>
  <c r="H1854" i="11"/>
  <c r="H1855" i="11"/>
  <c r="H1856" i="11"/>
  <c r="H1857" i="11"/>
  <c r="H1858" i="11"/>
  <c r="H1859" i="11"/>
  <c r="H1860" i="11"/>
  <c r="H1861" i="11"/>
  <c r="H1862" i="11"/>
  <c r="H1863" i="11"/>
  <c r="H1864" i="11"/>
  <c r="H1865" i="11"/>
  <c r="H1866" i="11"/>
  <c r="H1867" i="11"/>
  <c r="H1868" i="11"/>
  <c r="H1869" i="11"/>
  <c r="H1870" i="11"/>
  <c r="H1871" i="11"/>
  <c r="H1872" i="11"/>
  <c r="H1873" i="11"/>
  <c r="H1874" i="11"/>
  <c r="H1875" i="11"/>
  <c r="H1876" i="11"/>
  <c r="H1877" i="11"/>
  <c r="H1878" i="11"/>
  <c r="H1879" i="11"/>
  <c r="H1880" i="11"/>
  <c r="H1881" i="11"/>
  <c r="H1882" i="11"/>
  <c r="H1883" i="11"/>
  <c r="H1884" i="11"/>
  <c r="H1885" i="11"/>
  <c r="H1886" i="11"/>
  <c r="H1887" i="11"/>
  <c r="H1888" i="11"/>
  <c r="H1889" i="11"/>
  <c r="H1890" i="11"/>
  <c r="H1891" i="11"/>
  <c r="H1892" i="11"/>
  <c r="H1893" i="11"/>
  <c r="H1894" i="11"/>
  <c r="H1895" i="11"/>
  <c r="H1896" i="11"/>
  <c r="H1897" i="11"/>
  <c r="H1898" i="11"/>
  <c r="H1899" i="11"/>
  <c r="H1900" i="11"/>
  <c r="H1901" i="11"/>
  <c r="H1902" i="11"/>
  <c r="H1903" i="11"/>
  <c r="H1904" i="11"/>
  <c r="H1905" i="11"/>
  <c r="H1906" i="11"/>
  <c r="H1907" i="11"/>
  <c r="H1908" i="11"/>
  <c r="H1909" i="11"/>
  <c r="H1910" i="11"/>
  <c r="H1911" i="11"/>
  <c r="H1912" i="11"/>
  <c r="H1913" i="11"/>
  <c r="H1914" i="11"/>
  <c r="H1915" i="11"/>
  <c r="H1916" i="11"/>
  <c r="H1917" i="11"/>
  <c r="H1918" i="11"/>
  <c r="H1919" i="11"/>
  <c r="H1920" i="11"/>
  <c r="H1921" i="11"/>
  <c r="H1922" i="11"/>
  <c r="H1923" i="11"/>
  <c r="H1924" i="11"/>
  <c r="H1925" i="11"/>
  <c r="H1926" i="11"/>
  <c r="H1927" i="11"/>
  <c r="H1928" i="11"/>
  <c r="H1929" i="11"/>
  <c r="H1930" i="11"/>
  <c r="H1931" i="11"/>
  <c r="H1932" i="11"/>
  <c r="H1933" i="11"/>
  <c r="H1934" i="11"/>
  <c r="H1935" i="11"/>
  <c r="H1936" i="11"/>
  <c r="H1937" i="11"/>
  <c r="H1938" i="11"/>
  <c r="H1939" i="11"/>
  <c r="H1940" i="11"/>
  <c r="H1941" i="11"/>
  <c r="H1942" i="11"/>
  <c r="H1943" i="11"/>
  <c r="H1944" i="11"/>
  <c r="H1945" i="11"/>
  <c r="H1946" i="11"/>
  <c r="H1947" i="11"/>
  <c r="H1948" i="11"/>
  <c r="H1949" i="11"/>
  <c r="H1950" i="11"/>
  <c r="H1951" i="11"/>
  <c r="H1952" i="11"/>
  <c r="H1953" i="11"/>
  <c r="H1954" i="11"/>
  <c r="H1955" i="11"/>
  <c r="H1956" i="11"/>
  <c r="H1957" i="11"/>
  <c r="H1958" i="11"/>
  <c r="H1959" i="11"/>
  <c r="H1960" i="11"/>
  <c r="H1961" i="11"/>
  <c r="H1962" i="11"/>
  <c r="H1963" i="11"/>
  <c r="H1964" i="11"/>
  <c r="H1965" i="11"/>
  <c r="H1966" i="11"/>
  <c r="H1967" i="11"/>
  <c r="H1968" i="11"/>
  <c r="H1969" i="11"/>
  <c r="H1970" i="11"/>
  <c r="H1971" i="11"/>
  <c r="H1972" i="11"/>
  <c r="H1973" i="11"/>
  <c r="H1974" i="11"/>
  <c r="H1975" i="11"/>
  <c r="H1976" i="11"/>
  <c r="H1977" i="11"/>
  <c r="H1978" i="11"/>
  <c r="H1979" i="11"/>
  <c r="H1980" i="11"/>
  <c r="H1981" i="11"/>
  <c r="H1982" i="11"/>
  <c r="H1983" i="11"/>
  <c r="H1984" i="11"/>
  <c r="H1985" i="11"/>
  <c r="H1986" i="11"/>
  <c r="H1987" i="11"/>
  <c r="H1988" i="11"/>
  <c r="H1989" i="11"/>
  <c r="H1990" i="11"/>
  <c r="H1991" i="11"/>
  <c r="H1992" i="11"/>
  <c r="H1993" i="11"/>
  <c r="H1994" i="11"/>
  <c r="H1995" i="11"/>
  <c r="H1996" i="11"/>
  <c r="H1997" i="11"/>
  <c r="H1998" i="11"/>
  <c r="H1999" i="11"/>
  <c r="H2000" i="11"/>
  <c r="H2001" i="11"/>
  <c r="H2002" i="11"/>
  <c r="H2003" i="11"/>
  <c r="H2004" i="11"/>
  <c r="H2005" i="11"/>
  <c r="H2006" i="11"/>
  <c r="H2007" i="11"/>
  <c r="H2008" i="11"/>
  <c r="H2009" i="11"/>
  <c r="H2010" i="11"/>
  <c r="H2011" i="11"/>
  <c r="H2012" i="11"/>
  <c r="H2013" i="11"/>
  <c r="H2014" i="11"/>
  <c r="H2015" i="11"/>
  <c r="H2016" i="11"/>
  <c r="H2017" i="11"/>
  <c r="H2018" i="11"/>
  <c r="H2019" i="11"/>
  <c r="H2020" i="11"/>
  <c r="H2021" i="11"/>
  <c r="H2022" i="11"/>
  <c r="H2023" i="11"/>
  <c r="H2024" i="11"/>
  <c r="H2025" i="11"/>
  <c r="H2026" i="11"/>
  <c r="H2027" i="11"/>
  <c r="H2028" i="11"/>
  <c r="H2029" i="11"/>
  <c r="H2030" i="11"/>
  <c r="H2031" i="11"/>
  <c r="H2032" i="11"/>
  <c r="H2033" i="11"/>
  <c r="H2034" i="11"/>
  <c r="H2035" i="11"/>
  <c r="H2036" i="11"/>
  <c r="H2037" i="11"/>
  <c r="H2038" i="11"/>
  <c r="H2039" i="11"/>
  <c r="H2040" i="11"/>
  <c r="H2041" i="11"/>
  <c r="H2042" i="11"/>
  <c r="H2043" i="11"/>
  <c r="H2044" i="11"/>
  <c r="H2045" i="11"/>
  <c r="H2046" i="11"/>
  <c r="H2047" i="11"/>
  <c r="H2048" i="11"/>
  <c r="H2049" i="11"/>
  <c r="H2050" i="11"/>
  <c r="H2051" i="11"/>
  <c r="H2052" i="11"/>
  <c r="H2053" i="11"/>
  <c r="H2054" i="11"/>
  <c r="H2055" i="11"/>
  <c r="H2056" i="11"/>
  <c r="H2057" i="11"/>
  <c r="H2058" i="11"/>
  <c r="H2059" i="11"/>
  <c r="H2060" i="11"/>
  <c r="H2061" i="11"/>
  <c r="H2062" i="11"/>
  <c r="H2063" i="11"/>
  <c r="H2064" i="11"/>
  <c r="H2065" i="11"/>
  <c r="H2066" i="11"/>
  <c r="H2067" i="11"/>
  <c r="H2068" i="11"/>
  <c r="H2069" i="11"/>
  <c r="H2070" i="11"/>
  <c r="H2071" i="11"/>
  <c r="H2072" i="11"/>
  <c r="H2073" i="11"/>
  <c r="H2074" i="11"/>
  <c r="H2075" i="11"/>
  <c r="H2076" i="11"/>
  <c r="H2077" i="11"/>
  <c r="H2078" i="11"/>
  <c r="H2079" i="11"/>
  <c r="H2080" i="11"/>
  <c r="H2081" i="11"/>
  <c r="H2082" i="11"/>
  <c r="H2083" i="11"/>
  <c r="H2084" i="11"/>
  <c r="H2085" i="11"/>
  <c r="H2086" i="11"/>
  <c r="H2087" i="11"/>
  <c r="H2088" i="11"/>
  <c r="H2089" i="11"/>
  <c r="H2090" i="11"/>
  <c r="H2091" i="11"/>
  <c r="H2092" i="11"/>
  <c r="H2093" i="11"/>
  <c r="H2094" i="11"/>
  <c r="H2095" i="11"/>
  <c r="H2096" i="11"/>
  <c r="H2097" i="11"/>
  <c r="H2098" i="11"/>
  <c r="H2099" i="11"/>
  <c r="H2100" i="11"/>
  <c r="H2101" i="11"/>
  <c r="H2102" i="11"/>
  <c r="H2103" i="11"/>
  <c r="H2104" i="11"/>
  <c r="H2105" i="11"/>
  <c r="H2106" i="11"/>
  <c r="H2107" i="11"/>
  <c r="H2108" i="11"/>
  <c r="H2109" i="11"/>
  <c r="H2110" i="11"/>
  <c r="H2111" i="11"/>
  <c r="H2112" i="11"/>
  <c r="H2113" i="11"/>
  <c r="H2114" i="11"/>
  <c r="H2115" i="11"/>
  <c r="H2116" i="11"/>
  <c r="H2117" i="11"/>
  <c r="H2118" i="11"/>
  <c r="H2119" i="11"/>
  <c r="H2120" i="11"/>
  <c r="H2121" i="11"/>
  <c r="H2122" i="11"/>
  <c r="H2123" i="11"/>
  <c r="H2124" i="11"/>
  <c r="H2125" i="11"/>
  <c r="H2126" i="11"/>
  <c r="H2127" i="11"/>
  <c r="H2128" i="11"/>
  <c r="H2129" i="11"/>
  <c r="H2130" i="11"/>
  <c r="H2131" i="11"/>
  <c r="H2132" i="11"/>
  <c r="H2133" i="11"/>
  <c r="H2134" i="11"/>
  <c r="H2135" i="11"/>
  <c r="H2136" i="11"/>
  <c r="H2137" i="11"/>
  <c r="H2138" i="11"/>
  <c r="H2139" i="11"/>
  <c r="H2140" i="11"/>
  <c r="H2141" i="11"/>
  <c r="H2142" i="11"/>
  <c r="H2143" i="11"/>
  <c r="H2144" i="11"/>
  <c r="H2145" i="11"/>
  <c r="H2146" i="11"/>
  <c r="H2147" i="11"/>
  <c r="H2148" i="11"/>
  <c r="H2149" i="11"/>
  <c r="H2150" i="11"/>
  <c r="H2151" i="11"/>
  <c r="H2152" i="11"/>
  <c r="H2153" i="11"/>
  <c r="H2154" i="11"/>
  <c r="H2155" i="11"/>
  <c r="H2156" i="11"/>
  <c r="H2157" i="11"/>
  <c r="H2158" i="11"/>
  <c r="H2159" i="11"/>
  <c r="H2160" i="11"/>
  <c r="H2161" i="11"/>
  <c r="H2162" i="11"/>
  <c r="H2163" i="11"/>
  <c r="H2164" i="11"/>
  <c r="H2165" i="11"/>
  <c r="H2166" i="11"/>
  <c r="H2167" i="11"/>
  <c r="H2168" i="11"/>
  <c r="H2169" i="11"/>
  <c r="H2170" i="11"/>
  <c r="H2171" i="11"/>
  <c r="H2172" i="11"/>
  <c r="H2173" i="11"/>
  <c r="H2174" i="11"/>
  <c r="H2175" i="11"/>
  <c r="H2176" i="11"/>
  <c r="H2177" i="11"/>
  <c r="H2178" i="11"/>
  <c r="H2179" i="11"/>
  <c r="H2180" i="11"/>
  <c r="H2181" i="11"/>
  <c r="H2182" i="11"/>
  <c r="H2183" i="11"/>
  <c r="H2184" i="11"/>
  <c r="H2185" i="11"/>
  <c r="H2186" i="11"/>
  <c r="H2187" i="11"/>
  <c r="H2188" i="11"/>
  <c r="H2189" i="11"/>
  <c r="H2190" i="11"/>
  <c r="H2191" i="11"/>
  <c r="H2192" i="11"/>
  <c r="H2193" i="11"/>
  <c r="H2194" i="11"/>
  <c r="H2195" i="11"/>
  <c r="H2196" i="11"/>
  <c r="H2197" i="11"/>
  <c r="H2198" i="11"/>
  <c r="H2199" i="11"/>
  <c r="H2200" i="11"/>
  <c r="H2201" i="11"/>
  <c r="H2202" i="11"/>
  <c r="H2203" i="11"/>
  <c r="H2204" i="11"/>
  <c r="H2205" i="11"/>
  <c r="H2206" i="11"/>
  <c r="H2207" i="11"/>
  <c r="H2208" i="11"/>
  <c r="H2209" i="11"/>
  <c r="H2210" i="11"/>
  <c r="H2211" i="11"/>
  <c r="H2212" i="11"/>
  <c r="H2213" i="11"/>
  <c r="H2214" i="11"/>
  <c r="H2215" i="11"/>
  <c r="H2216" i="11"/>
  <c r="H2217" i="11"/>
  <c r="H2218" i="11"/>
  <c r="H2219" i="11"/>
  <c r="H2220" i="11"/>
  <c r="H2221" i="11"/>
  <c r="H2222" i="11"/>
  <c r="H2223" i="11"/>
  <c r="H2224" i="11"/>
  <c r="H2225" i="11"/>
  <c r="H2226" i="11"/>
  <c r="H2227" i="11"/>
  <c r="H2228" i="11"/>
  <c r="H2229" i="11"/>
  <c r="H2230" i="11"/>
  <c r="H2231" i="11"/>
  <c r="H2232" i="11"/>
  <c r="H2233" i="11"/>
  <c r="H2234" i="11"/>
  <c r="H2235" i="11"/>
  <c r="H2236" i="11"/>
  <c r="H2237" i="11"/>
  <c r="H2238" i="11"/>
  <c r="H2239" i="11"/>
  <c r="H2240" i="11"/>
  <c r="H2241" i="11"/>
  <c r="H2242" i="11"/>
  <c r="H2243" i="11"/>
  <c r="H2244" i="11"/>
  <c r="H2245" i="11"/>
  <c r="H2246" i="11"/>
  <c r="H2247" i="11"/>
  <c r="H2248" i="11"/>
  <c r="H2249" i="11"/>
  <c r="H2250" i="11"/>
  <c r="H2251" i="11"/>
  <c r="H2252" i="11"/>
  <c r="H2253" i="11"/>
  <c r="H2254" i="11"/>
  <c r="H2255" i="11"/>
  <c r="H2256" i="11"/>
  <c r="H2257" i="11"/>
  <c r="H2258" i="11"/>
  <c r="H2259" i="11"/>
  <c r="H2260" i="11"/>
  <c r="H2261" i="11"/>
  <c r="H2262" i="11"/>
  <c r="H2263" i="11"/>
  <c r="H2264" i="11"/>
  <c r="H2265" i="11"/>
  <c r="H2266" i="11"/>
  <c r="H2267" i="11"/>
  <c r="H2268" i="11"/>
  <c r="H2269" i="11"/>
  <c r="H2270" i="11"/>
  <c r="H2271" i="11"/>
  <c r="H2272" i="11"/>
  <c r="H2273" i="11"/>
  <c r="H2274" i="11"/>
  <c r="H2275" i="11"/>
  <c r="H2276" i="11"/>
  <c r="H2277" i="11"/>
  <c r="H2278" i="11"/>
  <c r="H2279" i="11"/>
  <c r="H2280" i="11"/>
  <c r="H2281" i="11"/>
  <c r="H2282" i="11"/>
  <c r="H2283" i="11"/>
  <c r="H2284" i="11"/>
  <c r="H2285" i="11"/>
  <c r="H2286" i="11"/>
  <c r="H2287" i="11"/>
  <c r="H2288" i="11"/>
  <c r="H2289" i="11"/>
  <c r="H2290" i="11"/>
  <c r="H2291" i="11"/>
  <c r="H2292" i="11"/>
  <c r="H2293" i="11"/>
  <c r="H2294" i="11"/>
  <c r="H2295" i="11"/>
  <c r="H2296" i="11"/>
  <c r="H2297" i="11"/>
  <c r="H2298" i="11"/>
  <c r="H2299" i="11"/>
  <c r="H2300" i="11"/>
  <c r="H2301" i="11"/>
  <c r="H2302" i="11"/>
  <c r="H2303" i="11"/>
  <c r="H2304" i="11"/>
  <c r="H2305" i="11"/>
  <c r="H2306" i="11"/>
  <c r="H2307" i="11"/>
  <c r="H2308" i="11"/>
  <c r="H2309" i="11"/>
  <c r="H2310" i="11"/>
  <c r="H2311" i="11"/>
  <c r="H2312" i="11"/>
  <c r="H2313" i="11"/>
  <c r="H2314" i="11"/>
  <c r="H2315" i="11"/>
  <c r="H2316" i="11"/>
  <c r="H2317" i="11"/>
  <c r="H2318" i="11"/>
  <c r="H2319" i="11"/>
  <c r="H2320" i="11"/>
  <c r="H2321" i="11"/>
  <c r="H2322" i="11"/>
  <c r="H2323" i="11"/>
  <c r="H2324" i="11"/>
  <c r="H2325" i="11"/>
  <c r="H2326" i="11"/>
  <c r="H2327" i="11"/>
  <c r="H2328" i="11"/>
  <c r="H2329" i="11"/>
  <c r="H2330" i="11"/>
  <c r="H2331" i="11"/>
  <c r="H2332" i="11"/>
  <c r="H2333" i="11"/>
  <c r="H2334" i="11"/>
  <c r="H2335" i="11"/>
  <c r="H2336"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G1239" i="11"/>
  <c r="G1240" i="11"/>
  <c r="G1241" i="11"/>
  <c r="G1242" i="11"/>
  <c r="G1243" i="11"/>
  <c r="G1244" i="11"/>
  <c r="G1245" i="11"/>
  <c r="G1246" i="11"/>
  <c r="G1247" i="11"/>
  <c r="G1248" i="11"/>
  <c r="G1249" i="11"/>
  <c r="G1250" i="11"/>
  <c r="G1251" i="11"/>
  <c r="G1252" i="11"/>
  <c r="G1253" i="11"/>
  <c r="G1254" i="11"/>
  <c r="G1255" i="11"/>
  <c r="G1256" i="11"/>
  <c r="G1257" i="11"/>
  <c r="G1258" i="11"/>
  <c r="G1259" i="11"/>
  <c r="G1260" i="11"/>
  <c r="G1261" i="11"/>
  <c r="G1262" i="11"/>
  <c r="G1263" i="11"/>
  <c r="G1264" i="11"/>
  <c r="G1265" i="11"/>
  <c r="G1266" i="11"/>
  <c r="G1267" i="11"/>
  <c r="G1268" i="11"/>
  <c r="G1269" i="11"/>
  <c r="G1270" i="11"/>
  <c r="G1271" i="11"/>
  <c r="G1272" i="11"/>
  <c r="G1273" i="11"/>
  <c r="G1274" i="11"/>
  <c r="G1275" i="11"/>
  <c r="G1276" i="11"/>
  <c r="G1277" i="11"/>
  <c r="G1278" i="11"/>
  <c r="G1279" i="11"/>
  <c r="G1280" i="11"/>
  <c r="G1281" i="11"/>
  <c r="G1282" i="11"/>
  <c r="G1283" i="11"/>
  <c r="G1284" i="11"/>
  <c r="G1285" i="11"/>
  <c r="G1286" i="11"/>
  <c r="G1287" i="11"/>
  <c r="G1288" i="11"/>
  <c r="G1289" i="11"/>
  <c r="G1290" i="11"/>
  <c r="G1291" i="11"/>
  <c r="G1292" i="11"/>
  <c r="G1293" i="11"/>
  <c r="G1294" i="11"/>
  <c r="G1295" i="11"/>
  <c r="G1296" i="11"/>
  <c r="G1297" i="11"/>
  <c r="G1298" i="11"/>
  <c r="G1299" i="11"/>
  <c r="G1300" i="11"/>
  <c r="G1301" i="11"/>
  <c r="G1302" i="11"/>
  <c r="G1303" i="11"/>
  <c r="G1304" i="11"/>
  <c r="G1305" i="11"/>
  <c r="G1306" i="11"/>
  <c r="G1307" i="11"/>
  <c r="G1308" i="11"/>
  <c r="G1309" i="11"/>
  <c r="G1310" i="11"/>
  <c r="G1311" i="11"/>
  <c r="G1312" i="11"/>
  <c r="G1313" i="11"/>
  <c r="G1314" i="11"/>
  <c r="G1315" i="11"/>
  <c r="G1316" i="11"/>
  <c r="G1317" i="11"/>
  <c r="G1318" i="11"/>
  <c r="G1319" i="11"/>
  <c r="G1320" i="11"/>
  <c r="G1321" i="11"/>
  <c r="G1322" i="11"/>
  <c r="G1323" i="11"/>
  <c r="G1324" i="11"/>
  <c r="G1325" i="11"/>
  <c r="G1326" i="11"/>
  <c r="G1327" i="11"/>
  <c r="G1328" i="11"/>
  <c r="G1329" i="11"/>
  <c r="G1330" i="11"/>
  <c r="G1331" i="11"/>
  <c r="G1332" i="11"/>
  <c r="G1333" i="11"/>
  <c r="G1334" i="11"/>
  <c r="G1335" i="11"/>
  <c r="G1336" i="11"/>
  <c r="G1337" i="11"/>
  <c r="G1338" i="11"/>
  <c r="G1339" i="11"/>
  <c r="G1340" i="11"/>
  <c r="G1341" i="11"/>
  <c r="G1342" i="11"/>
  <c r="G1343" i="11"/>
  <c r="G1344" i="11"/>
  <c r="G1345" i="11"/>
  <c r="G1346" i="11"/>
  <c r="G1347" i="11"/>
  <c r="G1348" i="11"/>
  <c r="G1349" i="11"/>
  <c r="G1350" i="11"/>
  <c r="G1351" i="11"/>
  <c r="G1352" i="11"/>
  <c r="G1353" i="11"/>
  <c r="G1354" i="11"/>
  <c r="G1355" i="11"/>
  <c r="G1356" i="11"/>
  <c r="G1357" i="11"/>
  <c r="G1358" i="11"/>
  <c r="G1359" i="11"/>
  <c r="G1360" i="11"/>
  <c r="G1361" i="11"/>
  <c r="G1362" i="11"/>
  <c r="G1363" i="11"/>
  <c r="G1364" i="11"/>
  <c r="G1365" i="11"/>
  <c r="G1366" i="11"/>
  <c r="G1367" i="11"/>
  <c r="G1368" i="11"/>
  <c r="G1369" i="11"/>
  <c r="G1370" i="11"/>
  <c r="G1371" i="11"/>
  <c r="G1372" i="11"/>
  <c r="G1373" i="11"/>
  <c r="G1374" i="11"/>
  <c r="G1375" i="11"/>
  <c r="G1376" i="11"/>
  <c r="G1377" i="11"/>
  <c r="G1378" i="11"/>
  <c r="G1379" i="11"/>
  <c r="G1380" i="11"/>
  <c r="G1381" i="11"/>
  <c r="G1382" i="11"/>
  <c r="G1383" i="11"/>
  <c r="G1384" i="11"/>
  <c r="G1385" i="11"/>
  <c r="G1386" i="11"/>
  <c r="G1387" i="11"/>
  <c r="G1388" i="11"/>
  <c r="G1389" i="11"/>
  <c r="G1390" i="11"/>
  <c r="G1391" i="11"/>
  <c r="G1392" i="11"/>
  <c r="G1393" i="11"/>
  <c r="G1394" i="11"/>
  <c r="G1395" i="11"/>
  <c r="G1396" i="11"/>
  <c r="G1397" i="11"/>
  <c r="G1398" i="11"/>
  <c r="G1399" i="11"/>
  <c r="G1400" i="11"/>
  <c r="G1401" i="11"/>
  <c r="G1402" i="11"/>
  <c r="G1403" i="11"/>
  <c r="G1404" i="11"/>
  <c r="G1405" i="11"/>
  <c r="G1406" i="11"/>
  <c r="G1407" i="11"/>
  <c r="G1408" i="11"/>
  <c r="G1409" i="11"/>
  <c r="G1410" i="11"/>
  <c r="G1411" i="11"/>
  <c r="G1412" i="11"/>
  <c r="G1413" i="11"/>
  <c r="G1414" i="11"/>
  <c r="G1415" i="11"/>
  <c r="G1416" i="11"/>
  <c r="G1417" i="11"/>
  <c r="G1418" i="11"/>
  <c r="G1419" i="11"/>
  <c r="G1420" i="11"/>
  <c r="G1421" i="11"/>
  <c r="G1422" i="11"/>
  <c r="G1423" i="11"/>
  <c r="G1424" i="11"/>
  <c r="G1425" i="11"/>
  <c r="G1426" i="11"/>
  <c r="G1427" i="11"/>
  <c r="G1428" i="11"/>
  <c r="G1429" i="11"/>
  <c r="G1430" i="11"/>
  <c r="G1431" i="11"/>
  <c r="G1432" i="11"/>
  <c r="G1433" i="11"/>
  <c r="G1434" i="11"/>
  <c r="G1435" i="11"/>
  <c r="G1436" i="11"/>
  <c r="G1437" i="11"/>
  <c r="G1438" i="11"/>
  <c r="G1439" i="11"/>
  <c r="G1440" i="11"/>
  <c r="G1441" i="11"/>
  <c r="G1442" i="11"/>
  <c r="G1443" i="11"/>
  <c r="G1444" i="11"/>
  <c r="G1445" i="11"/>
  <c r="G1446" i="11"/>
  <c r="G1447" i="11"/>
  <c r="G1448" i="11"/>
  <c r="G1449" i="11"/>
  <c r="G1450" i="11"/>
  <c r="G1451" i="11"/>
  <c r="G1452" i="11"/>
  <c r="G1453" i="11"/>
  <c r="G1454" i="11"/>
  <c r="G1455" i="11"/>
  <c r="G1456" i="11"/>
  <c r="G1457" i="11"/>
  <c r="G1458" i="11"/>
  <c r="G1459" i="11"/>
  <c r="G1460" i="11"/>
  <c r="G1461" i="11"/>
  <c r="G1462" i="11"/>
  <c r="G1463" i="11"/>
  <c r="G1464" i="11"/>
  <c r="G1465" i="11"/>
  <c r="G1466" i="11"/>
  <c r="G1467" i="11"/>
  <c r="G1468" i="11"/>
  <c r="G1469" i="11"/>
  <c r="G1470" i="11"/>
  <c r="G1471" i="11"/>
  <c r="G1472" i="11"/>
  <c r="G1473" i="11"/>
  <c r="G1474" i="11"/>
  <c r="G1475" i="11"/>
  <c r="G1476" i="11"/>
  <c r="G1477" i="11"/>
  <c r="G1478" i="11"/>
  <c r="G1479" i="11"/>
  <c r="G1480" i="11"/>
  <c r="G1481" i="11"/>
  <c r="G1482" i="11"/>
  <c r="G1483" i="11"/>
  <c r="G1484" i="11"/>
  <c r="G1485" i="11"/>
  <c r="G1486" i="11"/>
  <c r="G1487" i="11"/>
  <c r="G1488" i="11"/>
  <c r="G1489" i="11"/>
  <c r="G1490" i="11"/>
  <c r="G1491" i="11"/>
  <c r="G1492" i="11"/>
  <c r="G1493" i="11"/>
  <c r="G1494" i="11"/>
  <c r="G1495" i="11"/>
  <c r="G1496" i="11"/>
  <c r="G1497" i="11"/>
  <c r="G1498" i="11"/>
  <c r="G1499" i="11"/>
  <c r="G1500" i="11"/>
  <c r="G1501" i="11"/>
  <c r="G1502" i="11"/>
  <c r="G1503" i="11"/>
  <c r="G1504" i="11"/>
  <c r="G1505" i="11"/>
  <c r="G1506" i="11"/>
  <c r="G1507" i="11"/>
  <c r="G1508" i="11"/>
  <c r="G1509" i="11"/>
  <c r="G1510" i="11"/>
  <c r="G1511" i="11"/>
  <c r="G1512" i="11"/>
  <c r="G1513" i="11"/>
  <c r="G1514" i="11"/>
  <c r="G1515" i="11"/>
  <c r="G1516" i="11"/>
  <c r="G1517" i="11"/>
  <c r="G1518" i="11"/>
  <c r="G1519" i="11"/>
  <c r="G1520" i="11"/>
  <c r="G1521" i="11"/>
  <c r="G1522" i="11"/>
  <c r="G1523" i="11"/>
  <c r="G1524" i="11"/>
  <c r="G1525" i="11"/>
  <c r="G1526" i="11"/>
  <c r="G1527" i="11"/>
  <c r="G1528" i="11"/>
  <c r="G1529" i="11"/>
  <c r="G1530" i="11"/>
  <c r="G1531" i="11"/>
  <c r="G1532" i="11"/>
  <c r="G1533" i="11"/>
  <c r="G1534" i="11"/>
  <c r="G1535" i="11"/>
  <c r="G1536" i="11"/>
  <c r="G1537" i="11"/>
  <c r="G1538" i="11"/>
  <c r="G1539" i="11"/>
  <c r="G1540" i="11"/>
  <c r="G1541" i="11"/>
  <c r="G1542" i="11"/>
  <c r="G1543" i="11"/>
  <c r="G1544" i="11"/>
  <c r="G1545" i="11"/>
  <c r="G1546" i="11"/>
  <c r="G1547" i="11"/>
  <c r="G1548" i="11"/>
  <c r="G1549" i="11"/>
  <c r="G1550" i="11"/>
  <c r="G1551" i="11"/>
  <c r="G1552" i="11"/>
  <c r="G1553" i="11"/>
  <c r="G1554" i="11"/>
  <c r="G1555" i="11"/>
  <c r="G1556" i="11"/>
  <c r="G1557" i="11"/>
  <c r="G1558" i="11"/>
  <c r="G1559" i="11"/>
  <c r="G1560" i="11"/>
  <c r="G1561" i="11"/>
  <c r="G1562" i="11"/>
  <c r="G1563" i="11"/>
  <c r="G1564" i="11"/>
  <c r="G1565" i="11"/>
  <c r="G1566" i="11"/>
  <c r="G1567" i="11"/>
  <c r="G1568" i="11"/>
  <c r="G1569" i="11"/>
  <c r="G1570" i="11"/>
  <c r="G1571" i="11"/>
  <c r="G1572" i="11"/>
  <c r="G1573" i="11"/>
  <c r="G1574" i="11"/>
  <c r="G1575" i="11"/>
  <c r="G1576" i="11"/>
  <c r="G1577" i="11"/>
  <c r="G1578" i="11"/>
  <c r="G1579" i="11"/>
  <c r="G1580" i="11"/>
  <c r="G1581" i="11"/>
  <c r="G1582" i="11"/>
  <c r="G1583" i="11"/>
  <c r="G1584" i="11"/>
  <c r="G1585" i="11"/>
  <c r="G1586" i="11"/>
  <c r="G1587" i="11"/>
  <c r="G1588" i="11"/>
  <c r="G1589" i="11"/>
  <c r="G1590" i="11"/>
  <c r="G1591" i="11"/>
  <c r="G1592" i="11"/>
  <c r="G1593" i="11"/>
  <c r="G1594" i="11"/>
  <c r="G1595" i="11"/>
  <c r="G1596" i="11"/>
  <c r="G1597" i="11"/>
  <c r="G1598" i="11"/>
  <c r="G1599" i="11"/>
  <c r="G1600" i="11"/>
  <c r="G1601" i="11"/>
  <c r="G1602" i="11"/>
  <c r="G1603" i="11"/>
  <c r="G1604" i="11"/>
  <c r="G1605" i="11"/>
  <c r="G1606" i="11"/>
  <c r="G1607" i="11"/>
  <c r="G1608" i="11"/>
  <c r="G1609" i="11"/>
  <c r="G1610" i="11"/>
  <c r="G1611" i="11"/>
  <c r="G1612" i="11"/>
  <c r="G1613" i="11"/>
  <c r="G1614" i="11"/>
  <c r="G1615" i="11"/>
  <c r="G1616" i="11"/>
  <c r="G1617" i="11"/>
  <c r="G1618" i="11"/>
  <c r="G1619" i="11"/>
  <c r="G1620" i="11"/>
  <c r="G1621" i="11"/>
  <c r="G1622" i="11"/>
  <c r="G1623" i="11"/>
  <c r="G1624" i="11"/>
  <c r="G1625" i="11"/>
  <c r="G1626" i="11"/>
  <c r="G1627" i="11"/>
  <c r="G1628" i="11"/>
  <c r="G1629" i="11"/>
  <c r="G1630" i="11"/>
  <c r="G1631" i="11"/>
  <c r="G1632" i="11"/>
  <c r="G1633" i="11"/>
  <c r="G1634" i="11"/>
  <c r="G1635" i="11"/>
  <c r="G1636" i="11"/>
  <c r="G1637" i="11"/>
  <c r="G1638" i="11"/>
  <c r="G1639" i="11"/>
  <c r="G1640" i="11"/>
  <c r="G1641" i="11"/>
  <c r="G1642" i="11"/>
  <c r="G1643" i="11"/>
  <c r="G1644" i="11"/>
  <c r="G1645" i="11"/>
  <c r="G1646" i="11"/>
  <c r="G1647" i="11"/>
  <c r="G1648" i="11"/>
  <c r="G1649" i="11"/>
  <c r="G1650" i="11"/>
  <c r="G1651" i="11"/>
  <c r="G1652" i="11"/>
  <c r="G1653" i="11"/>
  <c r="G1654" i="11"/>
  <c r="G1655" i="11"/>
  <c r="G1656" i="11"/>
  <c r="G1657" i="11"/>
  <c r="G1658" i="11"/>
  <c r="G1659" i="11"/>
  <c r="G1660" i="11"/>
  <c r="G1661" i="11"/>
  <c r="G1662" i="11"/>
  <c r="G1663" i="11"/>
  <c r="G1664" i="11"/>
  <c r="G1665" i="11"/>
  <c r="G1666" i="11"/>
  <c r="G1667" i="11"/>
  <c r="G1668" i="11"/>
  <c r="G1669" i="11"/>
  <c r="G1670" i="11"/>
  <c r="G1671" i="11"/>
  <c r="G1672" i="11"/>
  <c r="G1673" i="11"/>
  <c r="G1674" i="11"/>
  <c r="G1675" i="11"/>
  <c r="G1676" i="11"/>
  <c r="G1677" i="11"/>
  <c r="G1678" i="11"/>
  <c r="G1679" i="11"/>
  <c r="G1680" i="11"/>
  <c r="G1681" i="11"/>
  <c r="G1682" i="11"/>
  <c r="G1683" i="11"/>
  <c r="G1684" i="11"/>
  <c r="G1685" i="11"/>
  <c r="G1686" i="11"/>
  <c r="G1687" i="11"/>
  <c r="G1688" i="11"/>
  <c r="G1689" i="11"/>
  <c r="G1690" i="11"/>
  <c r="G1691" i="11"/>
  <c r="G1692" i="11"/>
  <c r="G1693" i="11"/>
  <c r="G1694" i="11"/>
  <c r="G1695" i="11"/>
  <c r="G1696" i="11"/>
  <c r="G1697" i="11"/>
  <c r="G1698" i="11"/>
  <c r="G1699" i="11"/>
  <c r="G1700" i="11"/>
  <c r="G1701" i="11"/>
  <c r="G1702" i="11"/>
  <c r="G1703" i="11"/>
  <c r="G1704" i="11"/>
  <c r="G1705" i="11"/>
  <c r="G1706" i="11"/>
  <c r="G1707" i="11"/>
  <c r="G1708" i="11"/>
  <c r="G1709" i="11"/>
  <c r="G1710" i="11"/>
  <c r="G1711" i="11"/>
  <c r="G1712" i="11"/>
  <c r="G1713" i="11"/>
  <c r="G1714" i="11"/>
  <c r="G1715" i="11"/>
  <c r="G1716" i="11"/>
  <c r="G1717" i="11"/>
  <c r="G1718" i="11"/>
  <c r="G1719" i="11"/>
  <c r="G1720" i="11"/>
  <c r="G1721" i="11"/>
  <c r="G1722" i="11"/>
  <c r="G1723" i="11"/>
  <c r="G1724" i="11"/>
  <c r="G1725" i="11"/>
  <c r="G1726" i="11"/>
  <c r="G1727" i="11"/>
  <c r="G1728" i="11"/>
  <c r="G1729" i="11"/>
  <c r="G1730" i="11"/>
  <c r="G1731" i="11"/>
  <c r="G1732" i="11"/>
  <c r="G1733" i="11"/>
  <c r="G1734" i="11"/>
  <c r="G1735" i="11"/>
  <c r="G1736" i="11"/>
  <c r="G1737" i="11"/>
  <c r="G1738" i="11"/>
  <c r="G1739" i="11"/>
  <c r="G1740" i="11"/>
  <c r="G1741" i="11"/>
  <c r="G1742" i="11"/>
  <c r="G1743" i="11"/>
  <c r="G1744" i="11"/>
  <c r="G1745" i="11"/>
  <c r="G1746" i="11"/>
  <c r="G1747" i="11"/>
  <c r="G1748" i="11"/>
  <c r="G1749" i="11"/>
  <c r="G1750" i="11"/>
  <c r="G1751" i="11"/>
  <c r="G1752" i="11"/>
  <c r="G1753" i="11"/>
  <c r="G1754" i="11"/>
  <c r="G1755" i="11"/>
  <c r="G1756" i="11"/>
  <c r="G1757" i="11"/>
  <c r="G1758" i="11"/>
  <c r="G1759" i="11"/>
  <c r="G1760" i="11"/>
  <c r="G1761" i="11"/>
  <c r="G1762" i="11"/>
  <c r="G1763" i="11"/>
  <c r="G1764" i="11"/>
  <c r="G1765" i="11"/>
  <c r="G1766" i="11"/>
  <c r="G1767" i="11"/>
  <c r="G1768" i="11"/>
  <c r="G1769" i="11"/>
  <c r="G1770" i="11"/>
  <c r="G1771" i="11"/>
  <c r="G1772" i="11"/>
  <c r="G1773" i="11"/>
  <c r="G1774" i="11"/>
  <c r="G1775" i="11"/>
  <c r="G1776" i="11"/>
  <c r="G1777" i="11"/>
  <c r="G1778" i="11"/>
  <c r="G1779" i="11"/>
  <c r="G1780" i="11"/>
  <c r="G1781" i="11"/>
  <c r="G1782" i="11"/>
  <c r="G1783" i="11"/>
  <c r="G1784" i="11"/>
  <c r="G1785" i="11"/>
  <c r="G1786" i="11"/>
  <c r="G1787" i="11"/>
  <c r="G1788" i="11"/>
  <c r="G1789" i="11"/>
  <c r="G1790" i="11"/>
  <c r="G1791" i="11"/>
  <c r="G1792" i="11"/>
  <c r="G1793" i="11"/>
  <c r="G1794" i="11"/>
  <c r="G1795" i="11"/>
  <c r="G1796" i="11"/>
  <c r="G1797" i="11"/>
  <c r="G1798" i="11"/>
  <c r="G1799" i="11"/>
  <c r="G1800" i="11"/>
  <c r="G1801" i="11"/>
  <c r="G1802" i="11"/>
  <c r="G1803" i="11"/>
  <c r="G1804" i="11"/>
  <c r="G1805" i="11"/>
  <c r="G1806" i="11"/>
  <c r="G1807" i="11"/>
  <c r="G1808" i="11"/>
  <c r="G1809" i="11"/>
  <c r="G1810" i="11"/>
  <c r="G1811" i="11"/>
  <c r="G1812" i="11"/>
  <c r="G1813" i="11"/>
  <c r="G1814" i="11"/>
  <c r="G1815" i="11"/>
  <c r="G1816" i="11"/>
  <c r="G1817" i="11"/>
  <c r="G1818" i="11"/>
  <c r="G1819" i="11"/>
  <c r="G1820" i="11"/>
  <c r="G1821" i="11"/>
  <c r="G1822" i="11"/>
  <c r="G1823" i="11"/>
  <c r="G1824" i="11"/>
  <c r="G1825" i="11"/>
  <c r="G1826" i="11"/>
  <c r="G1827" i="11"/>
  <c r="G1828" i="11"/>
  <c r="G1829" i="11"/>
  <c r="G1830" i="11"/>
  <c r="G1831" i="11"/>
  <c r="G1832" i="11"/>
  <c r="G1833" i="11"/>
  <c r="G1834" i="11"/>
  <c r="G1835" i="11"/>
  <c r="G1836" i="11"/>
  <c r="G1837" i="11"/>
  <c r="G1838" i="11"/>
  <c r="G1839" i="11"/>
  <c r="G1840" i="11"/>
  <c r="G1841" i="11"/>
  <c r="G1842" i="11"/>
  <c r="G1843" i="11"/>
  <c r="G1844" i="11"/>
  <c r="G1845" i="11"/>
  <c r="G1846" i="11"/>
  <c r="G1847" i="11"/>
  <c r="G1848" i="11"/>
  <c r="G1849" i="11"/>
  <c r="G1850" i="11"/>
  <c r="G1851" i="11"/>
  <c r="G1852" i="11"/>
  <c r="G1853" i="11"/>
  <c r="G1854" i="11"/>
  <c r="G1855" i="11"/>
  <c r="G1856" i="11"/>
  <c r="G1857" i="11"/>
  <c r="G1858" i="11"/>
  <c r="G1859" i="11"/>
  <c r="G1860" i="11"/>
  <c r="G1861" i="11"/>
  <c r="G1862" i="11"/>
  <c r="G1863" i="11"/>
  <c r="G1864" i="11"/>
  <c r="G1865" i="11"/>
  <c r="G1866" i="11"/>
  <c r="G1867" i="11"/>
  <c r="G1868" i="11"/>
  <c r="G1869" i="11"/>
  <c r="G1870" i="11"/>
  <c r="G1871" i="11"/>
  <c r="G1872" i="11"/>
  <c r="G1873" i="11"/>
  <c r="G1874" i="11"/>
  <c r="G1875" i="11"/>
  <c r="G1876" i="11"/>
  <c r="G1877" i="11"/>
  <c r="G1878" i="11"/>
  <c r="G1879" i="11"/>
  <c r="G1880" i="11"/>
  <c r="G1881" i="11"/>
  <c r="G1882" i="11"/>
  <c r="G1883" i="11"/>
  <c r="G1884" i="11"/>
  <c r="G1885" i="11"/>
  <c r="G1886" i="11"/>
  <c r="G1887" i="11"/>
  <c r="G1888" i="11"/>
  <c r="G1889" i="11"/>
  <c r="G1890" i="11"/>
  <c r="G1891" i="11"/>
  <c r="G1892" i="11"/>
  <c r="G1893" i="11"/>
  <c r="G1894" i="11"/>
  <c r="G1895" i="11"/>
  <c r="G1896" i="11"/>
  <c r="G1897" i="11"/>
  <c r="G1898" i="11"/>
  <c r="G1899" i="11"/>
  <c r="G1900" i="11"/>
  <c r="G1901" i="11"/>
  <c r="G1902" i="11"/>
  <c r="G1903" i="11"/>
  <c r="G1904" i="11"/>
  <c r="G1905" i="11"/>
  <c r="G1906" i="11"/>
  <c r="G1907" i="11"/>
  <c r="G1908" i="11"/>
  <c r="G1909" i="11"/>
  <c r="G1910" i="11"/>
  <c r="G1911" i="11"/>
  <c r="G1912" i="11"/>
  <c r="G1913" i="11"/>
  <c r="G1914" i="11"/>
  <c r="G1915" i="11"/>
  <c r="G1916" i="11"/>
  <c r="G1917" i="11"/>
  <c r="G1918" i="11"/>
  <c r="G1919" i="11"/>
  <c r="G1920" i="11"/>
  <c r="G1921" i="11"/>
  <c r="G1922" i="11"/>
  <c r="G1923" i="11"/>
  <c r="G1924" i="11"/>
  <c r="G1925" i="11"/>
  <c r="G1926" i="11"/>
  <c r="G1927" i="11"/>
  <c r="G1928" i="11"/>
  <c r="G1929" i="11"/>
  <c r="G1930" i="11"/>
  <c r="G1931" i="11"/>
  <c r="G1932" i="11"/>
  <c r="G1933" i="11"/>
  <c r="G1934" i="11"/>
  <c r="G1935" i="11"/>
  <c r="G1936" i="11"/>
  <c r="G1937" i="11"/>
  <c r="G1938" i="11"/>
  <c r="G1939" i="11"/>
  <c r="G1940" i="11"/>
  <c r="G1941" i="11"/>
  <c r="G1942" i="11"/>
  <c r="G1943" i="11"/>
  <c r="G1944" i="11"/>
  <c r="G1945" i="11"/>
  <c r="G1946" i="11"/>
  <c r="G1947" i="11"/>
  <c r="G1948" i="11"/>
  <c r="G1949" i="11"/>
  <c r="G1950" i="11"/>
  <c r="G1951" i="11"/>
  <c r="G1952" i="11"/>
  <c r="G1953" i="11"/>
  <c r="G1954" i="11"/>
  <c r="G1955" i="11"/>
  <c r="G1956" i="11"/>
  <c r="G1957" i="11"/>
  <c r="G1958" i="11"/>
  <c r="G1959" i="11"/>
  <c r="G1960" i="11"/>
  <c r="G1961" i="11"/>
  <c r="G1962" i="11"/>
  <c r="G1963" i="11"/>
  <c r="G1964" i="11"/>
  <c r="G1965" i="11"/>
  <c r="G1966" i="11"/>
  <c r="G1967" i="11"/>
  <c r="G1968" i="11"/>
  <c r="G1969" i="11"/>
  <c r="G1970" i="11"/>
  <c r="G1971" i="11"/>
  <c r="G1972" i="11"/>
  <c r="G1973" i="11"/>
  <c r="G1974" i="11"/>
  <c r="G1975" i="11"/>
  <c r="G1976" i="11"/>
  <c r="G1977" i="11"/>
  <c r="G1978" i="11"/>
  <c r="G1979" i="11"/>
  <c r="G1980" i="11"/>
  <c r="G1981" i="11"/>
  <c r="G1982" i="11"/>
  <c r="G1983" i="11"/>
  <c r="G1984" i="11"/>
  <c r="G1985" i="11"/>
  <c r="G1986" i="11"/>
  <c r="G1987" i="11"/>
  <c r="G1988" i="11"/>
  <c r="G1989" i="11"/>
  <c r="G1990" i="11"/>
  <c r="G1991" i="11"/>
  <c r="G1992" i="11"/>
  <c r="G1993" i="11"/>
  <c r="G1994" i="11"/>
  <c r="G1995" i="11"/>
  <c r="G1996" i="11"/>
  <c r="G1997" i="11"/>
  <c r="G1998" i="11"/>
  <c r="G1999" i="11"/>
  <c r="G2000" i="11"/>
  <c r="G2001" i="11"/>
  <c r="G2002" i="11"/>
  <c r="G2003" i="11"/>
  <c r="G2004" i="11"/>
  <c r="G2005" i="11"/>
  <c r="G2006" i="11"/>
  <c r="G2007" i="11"/>
  <c r="G2008" i="11"/>
  <c r="G2009" i="11"/>
  <c r="G2010" i="11"/>
  <c r="G2011" i="11"/>
  <c r="G2012" i="11"/>
  <c r="G2013" i="11"/>
  <c r="G2014" i="11"/>
  <c r="G2015" i="11"/>
  <c r="G2016" i="11"/>
  <c r="G2017" i="11"/>
  <c r="G2018" i="11"/>
  <c r="G2019" i="11"/>
  <c r="G2020" i="11"/>
  <c r="G2021" i="11"/>
  <c r="G2022" i="11"/>
  <c r="G2023" i="11"/>
  <c r="G2024" i="11"/>
  <c r="G2025" i="11"/>
  <c r="G2026" i="11"/>
  <c r="G2027" i="11"/>
  <c r="G2028" i="11"/>
  <c r="G2029" i="11"/>
  <c r="G2030" i="11"/>
  <c r="G2031" i="11"/>
  <c r="G2032" i="11"/>
  <c r="G2033" i="11"/>
  <c r="G2034" i="11"/>
  <c r="G2035" i="11"/>
  <c r="G2036" i="11"/>
  <c r="G2037" i="11"/>
  <c r="G2038" i="11"/>
  <c r="G2039" i="11"/>
  <c r="G2040" i="11"/>
  <c r="G2041" i="11"/>
  <c r="G2042" i="11"/>
  <c r="G2043" i="11"/>
  <c r="G2044" i="11"/>
  <c r="G2045" i="11"/>
  <c r="G2046" i="11"/>
  <c r="G2047" i="11"/>
  <c r="G2048" i="11"/>
  <c r="G2049" i="11"/>
  <c r="G2050" i="11"/>
  <c r="G2051" i="11"/>
  <c r="G2052" i="11"/>
  <c r="G2053" i="11"/>
  <c r="G2054" i="11"/>
  <c r="G2055" i="11"/>
  <c r="G2056" i="11"/>
  <c r="G2057" i="11"/>
  <c r="G2058" i="11"/>
  <c r="G2059" i="11"/>
  <c r="G2060" i="11"/>
  <c r="G2061" i="11"/>
  <c r="G2062" i="11"/>
  <c r="G2063" i="11"/>
  <c r="G2064" i="11"/>
  <c r="G2065" i="11"/>
  <c r="G2066" i="11"/>
  <c r="G2067" i="11"/>
  <c r="G2068" i="11"/>
  <c r="G2069" i="11"/>
  <c r="G2070" i="11"/>
  <c r="G2071" i="11"/>
  <c r="G2072" i="11"/>
  <c r="G2073" i="11"/>
  <c r="G2074" i="11"/>
  <c r="G2075" i="11"/>
  <c r="G2076" i="11"/>
  <c r="G2077" i="11"/>
  <c r="G2078" i="11"/>
  <c r="G2079" i="11"/>
  <c r="G2080" i="11"/>
  <c r="G2081" i="11"/>
  <c r="G2082" i="11"/>
  <c r="G2083" i="11"/>
  <c r="G2084" i="11"/>
  <c r="G2085" i="11"/>
  <c r="G2086" i="11"/>
  <c r="G2087" i="11"/>
  <c r="G2088" i="11"/>
  <c r="G2089" i="11"/>
  <c r="G2090" i="11"/>
  <c r="G2091" i="11"/>
  <c r="G2092" i="11"/>
  <c r="G2093" i="11"/>
  <c r="G2094" i="11"/>
  <c r="G2095" i="11"/>
  <c r="G2096" i="11"/>
  <c r="G2097" i="11"/>
  <c r="G2098" i="11"/>
  <c r="G2099" i="11"/>
  <c r="G2100" i="11"/>
  <c r="G2101" i="11"/>
  <c r="G2102" i="11"/>
  <c r="G2103" i="11"/>
  <c r="G2104" i="11"/>
  <c r="G2105" i="11"/>
  <c r="G2106" i="11"/>
  <c r="G2107" i="11"/>
  <c r="G2108" i="11"/>
  <c r="G2109" i="11"/>
  <c r="G2110" i="11"/>
  <c r="G2111" i="11"/>
  <c r="G2112" i="11"/>
  <c r="G2113" i="11"/>
  <c r="G2114" i="11"/>
  <c r="G2115" i="11"/>
  <c r="G2116" i="11"/>
  <c r="G2117" i="11"/>
  <c r="G2118" i="11"/>
  <c r="G2119" i="11"/>
  <c r="G2120" i="11"/>
  <c r="G2121" i="11"/>
  <c r="G2122" i="11"/>
  <c r="G2123" i="11"/>
  <c r="G2124" i="11"/>
  <c r="G2125" i="11"/>
  <c r="G2126" i="11"/>
  <c r="G2127" i="11"/>
  <c r="G2128" i="11"/>
  <c r="G2129" i="11"/>
  <c r="G2130" i="11"/>
  <c r="G2131" i="11"/>
  <c r="G2132" i="11"/>
  <c r="G2133" i="11"/>
  <c r="G2134" i="11"/>
  <c r="G2135" i="11"/>
  <c r="G2136" i="11"/>
  <c r="G2137" i="11"/>
  <c r="G2138" i="11"/>
  <c r="G2139" i="11"/>
  <c r="G2140" i="11"/>
  <c r="G2141" i="11"/>
  <c r="G2142" i="11"/>
  <c r="G2143" i="11"/>
  <c r="G2144" i="11"/>
  <c r="G2145" i="11"/>
  <c r="G2146" i="11"/>
  <c r="G2147" i="11"/>
  <c r="G2148" i="11"/>
  <c r="G2149" i="11"/>
  <c r="G2150" i="11"/>
  <c r="G2151" i="11"/>
  <c r="G2152" i="11"/>
  <c r="G2153" i="11"/>
  <c r="G2154" i="11"/>
  <c r="G2155" i="11"/>
  <c r="G2156" i="11"/>
  <c r="G2157" i="11"/>
  <c r="G2158" i="11"/>
  <c r="G2159" i="11"/>
  <c r="G2160" i="11"/>
  <c r="G2161" i="11"/>
  <c r="G2162" i="11"/>
  <c r="G2163" i="11"/>
  <c r="G2164" i="11"/>
  <c r="G2165" i="11"/>
  <c r="G2166" i="11"/>
  <c r="G2167" i="11"/>
  <c r="G2168" i="11"/>
  <c r="G2169" i="11"/>
  <c r="G2170" i="11"/>
  <c r="G2171" i="11"/>
  <c r="G2172" i="11"/>
  <c r="G2173" i="11"/>
  <c r="G2174" i="11"/>
  <c r="G2175" i="11"/>
  <c r="G2176" i="11"/>
  <c r="G2177" i="11"/>
  <c r="G2178" i="11"/>
  <c r="G2179" i="11"/>
  <c r="G2180" i="11"/>
  <c r="G2181" i="11"/>
  <c r="G2182" i="11"/>
  <c r="G2183" i="11"/>
  <c r="G2184" i="11"/>
  <c r="G2185" i="11"/>
  <c r="G2186" i="11"/>
  <c r="G2187" i="11"/>
  <c r="G2188" i="11"/>
  <c r="G2189" i="11"/>
  <c r="G2190" i="11"/>
  <c r="G2191" i="11"/>
  <c r="G2192" i="11"/>
  <c r="G2193" i="11"/>
  <c r="G2194" i="11"/>
  <c r="G2195" i="11"/>
  <c r="G2196" i="11"/>
  <c r="G2197" i="11"/>
  <c r="G2198" i="11"/>
  <c r="G2199" i="11"/>
  <c r="G2200" i="11"/>
  <c r="G2201" i="11"/>
  <c r="G2202" i="11"/>
  <c r="G2203" i="11"/>
  <c r="G2204" i="11"/>
  <c r="G2205" i="11"/>
  <c r="G2206" i="11"/>
  <c r="G2207" i="11"/>
  <c r="G2208" i="11"/>
  <c r="G2209" i="11"/>
  <c r="G2210" i="11"/>
  <c r="G2211" i="11"/>
  <c r="G2212" i="11"/>
  <c r="G2213" i="11"/>
  <c r="G2214" i="11"/>
  <c r="G2215" i="11"/>
  <c r="G2216" i="11"/>
  <c r="G2217" i="11"/>
  <c r="G2218" i="11"/>
  <c r="G2219" i="11"/>
  <c r="G2220" i="11"/>
  <c r="G2221" i="11"/>
  <c r="G2222" i="11"/>
  <c r="G2223" i="11"/>
  <c r="G2224" i="11"/>
  <c r="G2225" i="11"/>
  <c r="G2226" i="11"/>
  <c r="G2227" i="11"/>
  <c r="G2228" i="11"/>
  <c r="G2229" i="11"/>
  <c r="G2230" i="11"/>
  <c r="G2231" i="11"/>
  <c r="G2232" i="11"/>
  <c r="G2233" i="11"/>
  <c r="G2234" i="11"/>
  <c r="G2235" i="11"/>
  <c r="G2236" i="11"/>
  <c r="G2237" i="11"/>
  <c r="G2238" i="11"/>
  <c r="G2239" i="11"/>
  <c r="G2240" i="11"/>
  <c r="G2241" i="11"/>
  <c r="G2242" i="11"/>
  <c r="G2243" i="11"/>
  <c r="G2244" i="11"/>
  <c r="G2245" i="11"/>
  <c r="G2246" i="11"/>
  <c r="G2247" i="11"/>
  <c r="G2248" i="11"/>
  <c r="G2249" i="11"/>
  <c r="G2250" i="11"/>
  <c r="G2251" i="11"/>
  <c r="G2252" i="11"/>
  <c r="G2253" i="11"/>
  <c r="G2254" i="11"/>
  <c r="G2255" i="11"/>
  <c r="G2256" i="11"/>
  <c r="G2257" i="11"/>
  <c r="G2258" i="11"/>
  <c r="G2259" i="11"/>
  <c r="G2260" i="11"/>
  <c r="G2261" i="11"/>
  <c r="G2262" i="11"/>
  <c r="G2263" i="11"/>
  <c r="G2264" i="11"/>
  <c r="G2265" i="11"/>
  <c r="G2266" i="11"/>
  <c r="G2267" i="11"/>
  <c r="G2268" i="11"/>
  <c r="G2269" i="11"/>
  <c r="G2270" i="11"/>
  <c r="G2271" i="11"/>
  <c r="G2272" i="11"/>
  <c r="G2273" i="11"/>
  <c r="G2274" i="11"/>
  <c r="G2275" i="11"/>
  <c r="G2276" i="11"/>
  <c r="G2277" i="11"/>
  <c r="G2278" i="11"/>
  <c r="G2279" i="11"/>
  <c r="G2280" i="11"/>
  <c r="G2281" i="11"/>
  <c r="G2282" i="11"/>
  <c r="G2283" i="11"/>
  <c r="G2284" i="11"/>
  <c r="G2285" i="11"/>
  <c r="G2286" i="11"/>
  <c r="G2287" i="11"/>
  <c r="G2288" i="11"/>
  <c r="G2289" i="11"/>
  <c r="G2290" i="11"/>
  <c r="G2291" i="11"/>
  <c r="G2292" i="11"/>
  <c r="G2293" i="11"/>
  <c r="G2294" i="11"/>
  <c r="G2295" i="11"/>
  <c r="G2296" i="11"/>
  <c r="G2297" i="11"/>
  <c r="G2298" i="11"/>
  <c r="G2299" i="11"/>
  <c r="G2300" i="11"/>
  <c r="G2301" i="11"/>
  <c r="G2302" i="11"/>
  <c r="G2303" i="11"/>
  <c r="G2304" i="11"/>
  <c r="G2305" i="11"/>
  <c r="G2306" i="11"/>
  <c r="G2307" i="11"/>
  <c r="G2308" i="11"/>
  <c r="G2309" i="11"/>
  <c r="G2310" i="11"/>
  <c r="G2311" i="11"/>
  <c r="G2312" i="11"/>
  <c r="G2313" i="11"/>
  <c r="G2314" i="11"/>
  <c r="G2315" i="11"/>
  <c r="G2316" i="11"/>
  <c r="G2317" i="11"/>
  <c r="G2318" i="11"/>
  <c r="G2319" i="11"/>
  <c r="G2320" i="11"/>
  <c r="G2321" i="11"/>
  <c r="G2322" i="11"/>
  <c r="G2323" i="11"/>
  <c r="G2324" i="11"/>
  <c r="G2325" i="11"/>
  <c r="G2326" i="11"/>
  <c r="G2327" i="11"/>
  <c r="G2328" i="11"/>
  <c r="G2329" i="11"/>
  <c r="G2330" i="11"/>
  <c r="G2331" i="11"/>
  <c r="G2332" i="11"/>
  <c r="G2333" i="11"/>
  <c r="G2334" i="11"/>
  <c r="G2335" i="11"/>
  <c r="G2336"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1250" i="11"/>
  <c r="F1251" i="11"/>
  <c r="F1252" i="11"/>
  <c r="F1253" i="11"/>
  <c r="F1254" i="11"/>
  <c r="F1255" i="11"/>
  <c r="F1256" i="11"/>
  <c r="F1257" i="11"/>
  <c r="F1258" i="11"/>
  <c r="F1259" i="11"/>
  <c r="F1260" i="11"/>
  <c r="F1261" i="11"/>
  <c r="F1262" i="11"/>
  <c r="F1263" i="11"/>
  <c r="F1264" i="11"/>
  <c r="F1265" i="11"/>
  <c r="F1266" i="11"/>
  <c r="F1267" i="11"/>
  <c r="F1268" i="11"/>
  <c r="F1269" i="11"/>
  <c r="F1270" i="11"/>
  <c r="F1271" i="11"/>
  <c r="F1272" i="11"/>
  <c r="F1273" i="11"/>
  <c r="F1274" i="11"/>
  <c r="F1275" i="11"/>
  <c r="F1276" i="11"/>
  <c r="F1277" i="11"/>
  <c r="F1278" i="11"/>
  <c r="F1279" i="11"/>
  <c r="F1280" i="11"/>
  <c r="F1281" i="11"/>
  <c r="F1282" i="11"/>
  <c r="F1283" i="11"/>
  <c r="F1284" i="11"/>
  <c r="F1285" i="11"/>
  <c r="F1286" i="11"/>
  <c r="F1287" i="11"/>
  <c r="F1288" i="11"/>
  <c r="F1289" i="11"/>
  <c r="F1290" i="11"/>
  <c r="F1291" i="11"/>
  <c r="F1292" i="11"/>
  <c r="F1293" i="11"/>
  <c r="F1294" i="11"/>
  <c r="F1295" i="11"/>
  <c r="F1296" i="11"/>
  <c r="F1297" i="11"/>
  <c r="F1298" i="11"/>
  <c r="F1299" i="11"/>
  <c r="F1300" i="11"/>
  <c r="F1301" i="11"/>
  <c r="F1302" i="11"/>
  <c r="F1303" i="11"/>
  <c r="F1304" i="11"/>
  <c r="F1305" i="11"/>
  <c r="F1306" i="11"/>
  <c r="F1307" i="11"/>
  <c r="F1308" i="11"/>
  <c r="F1309" i="11"/>
  <c r="F1310" i="11"/>
  <c r="F1311" i="11"/>
  <c r="F1312" i="11"/>
  <c r="F1313" i="11"/>
  <c r="F1314" i="11"/>
  <c r="F1315" i="11"/>
  <c r="F1316" i="11"/>
  <c r="F1317" i="11"/>
  <c r="F1318" i="11"/>
  <c r="F1319" i="11"/>
  <c r="F1320" i="11"/>
  <c r="F1321" i="11"/>
  <c r="F1322" i="11"/>
  <c r="F1323" i="11"/>
  <c r="F1324" i="11"/>
  <c r="F1325" i="11"/>
  <c r="F1326" i="11"/>
  <c r="F1327" i="11"/>
  <c r="F1328" i="11"/>
  <c r="F1329" i="11"/>
  <c r="F1330" i="11"/>
  <c r="F1331" i="11"/>
  <c r="F1332" i="11"/>
  <c r="F1333" i="11"/>
  <c r="F1334" i="11"/>
  <c r="F1335" i="11"/>
  <c r="F1336" i="11"/>
  <c r="F1337" i="11"/>
  <c r="F1338" i="11"/>
  <c r="F1339" i="11"/>
  <c r="F1340" i="11"/>
  <c r="F1341" i="11"/>
  <c r="F1342" i="11"/>
  <c r="F1343" i="11"/>
  <c r="F1344" i="11"/>
  <c r="F1345" i="11"/>
  <c r="F1346" i="11"/>
  <c r="F1347" i="11"/>
  <c r="F1348" i="11"/>
  <c r="F1349" i="11"/>
  <c r="F1350" i="11"/>
  <c r="F1351" i="11"/>
  <c r="F1352" i="11"/>
  <c r="F1353" i="11"/>
  <c r="F1354" i="11"/>
  <c r="F1355" i="11"/>
  <c r="F1356" i="11"/>
  <c r="F1357" i="11"/>
  <c r="F1358" i="11"/>
  <c r="F1359" i="11"/>
  <c r="F1360" i="11"/>
  <c r="F1361" i="11"/>
  <c r="F1362" i="11"/>
  <c r="F1363" i="11"/>
  <c r="F1364" i="11"/>
  <c r="F1365" i="11"/>
  <c r="F1366" i="11"/>
  <c r="F1367" i="11"/>
  <c r="F1368" i="11"/>
  <c r="F1369" i="11"/>
  <c r="F1370" i="11"/>
  <c r="F1371" i="11"/>
  <c r="F1372" i="11"/>
  <c r="F1373" i="11"/>
  <c r="F1374" i="11"/>
  <c r="F1375" i="11"/>
  <c r="F1376" i="11"/>
  <c r="F1377" i="11"/>
  <c r="F1378" i="11"/>
  <c r="F1379" i="11"/>
  <c r="F1380" i="11"/>
  <c r="F1381" i="11"/>
  <c r="F1382" i="11"/>
  <c r="F1383" i="11"/>
  <c r="F1384" i="11"/>
  <c r="F1385" i="11"/>
  <c r="F1386" i="11"/>
  <c r="F1387" i="11"/>
  <c r="F1388" i="11"/>
  <c r="F1389" i="11"/>
  <c r="F1390" i="11"/>
  <c r="F1391" i="11"/>
  <c r="F1392" i="11"/>
  <c r="F1393" i="11"/>
  <c r="F1394" i="11"/>
  <c r="F1395" i="11"/>
  <c r="F1396" i="11"/>
  <c r="F1397" i="11"/>
  <c r="F1398" i="11"/>
  <c r="F1399" i="11"/>
  <c r="F1400" i="11"/>
  <c r="F1401" i="11"/>
  <c r="F1402" i="11"/>
  <c r="F1403" i="11"/>
  <c r="F1404" i="11"/>
  <c r="F1405" i="11"/>
  <c r="F1406" i="11"/>
  <c r="F1407" i="11"/>
  <c r="F1408" i="11"/>
  <c r="F1409" i="11"/>
  <c r="F1410" i="11"/>
  <c r="F1411" i="11"/>
  <c r="F1412" i="11"/>
  <c r="F1413" i="11"/>
  <c r="F1414" i="11"/>
  <c r="F1415" i="11"/>
  <c r="F1416" i="11"/>
  <c r="F1417" i="11"/>
  <c r="F1418" i="11"/>
  <c r="F1419" i="11"/>
  <c r="F1420" i="11"/>
  <c r="F1421" i="11"/>
  <c r="F1422" i="11"/>
  <c r="F1423" i="11"/>
  <c r="F1424" i="11"/>
  <c r="F1425" i="11"/>
  <c r="F1426" i="11"/>
  <c r="F1427" i="11"/>
  <c r="F1428" i="11"/>
  <c r="F1429" i="11"/>
  <c r="F1430" i="11"/>
  <c r="F1431" i="11"/>
  <c r="F1432" i="11"/>
  <c r="F1433" i="11"/>
  <c r="F1434" i="11"/>
  <c r="F1435" i="11"/>
  <c r="F1436" i="11"/>
  <c r="F1437" i="11"/>
  <c r="F1438" i="11"/>
  <c r="F1439" i="11"/>
  <c r="F1440" i="11"/>
  <c r="F1441" i="11"/>
  <c r="F1442" i="11"/>
  <c r="F1443" i="11"/>
  <c r="F1444" i="11"/>
  <c r="F1445" i="11"/>
  <c r="F1446" i="11"/>
  <c r="F1447" i="11"/>
  <c r="F1448" i="11"/>
  <c r="F1449" i="11"/>
  <c r="F1450" i="11"/>
  <c r="F1451" i="11"/>
  <c r="F1452" i="11"/>
  <c r="F1453" i="11"/>
  <c r="F1454" i="11"/>
  <c r="F1455" i="11"/>
  <c r="F1456" i="11"/>
  <c r="F1457" i="11"/>
  <c r="F1458" i="11"/>
  <c r="F1459" i="11"/>
  <c r="F1460" i="11"/>
  <c r="F1461" i="11"/>
  <c r="F1462" i="11"/>
  <c r="F1463" i="11"/>
  <c r="F1464" i="11"/>
  <c r="F1465" i="11"/>
  <c r="F1466" i="11"/>
  <c r="F1467" i="11"/>
  <c r="F1468" i="11"/>
  <c r="F1469" i="11"/>
  <c r="F1470" i="11"/>
  <c r="F1471" i="11"/>
  <c r="F1472" i="11"/>
  <c r="F1473" i="11"/>
  <c r="F1474" i="11"/>
  <c r="F1475" i="11"/>
  <c r="F1476" i="11"/>
  <c r="F1477" i="11"/>
  <c r="F1478" i="11"/>
  <c r="F1479" i="11"/>
  <c r="F1480" i="11"/>
  <c r="F1481" i="11"/>
  <c r="F1482" i="11"/>
  <c r="F1483" i="11"/>
  <c r="F1484" i="11"/>
  <c r="F1485" i="11"/>
  <c r="F1486" i="11"/>
  <c r="F1487" i="11"/>
  <c r="F1488" i="11"/>
  <c r="F1489" i="11"/>
  <c r="F1490" i="11"/>
  <c r="F1491" i="11"/>
  <c r="F1492" i="11"/>
  <c r="F1493" i="11"/>
  <c r="F1494" i="11"/>
  <c r="F1495" i="11"/>
  <c r="F1496" i="11"/>
  <c r="F1497" i="11"/>
  <c r="F1498" i="11"/>
  <c r="F1499" i="11"/>
  <c r="F1500" i="11"/>
  <c r="F1501" i="11"/>
  <c r="F1502" i="11"/>
  <c r="F1503" i="11"/>
  <c r="F1504" i="11"/>
  <c r="F1505" i="11"/>
  <c r="F1506" i="11"/>
  <c r="F1507" i="11"/>
  <c r="F1508" i="11"/>
  <c r="F1509" i="11"/>
  <c r="F1510" i="11"/>
  <c r="F1511" i="11"/>
  <c r="F1512" i="11"/>
  <c r="F1513" i="11"/>
  <c r="F1514" i="11"/>
  <c r="F1515" i="11"/>
  <c r="F1516" i="11"/>
  <c r="F1517" i="11"/>
  <c r="F1518" i="11"/>
  <c r="F1519" i="11"/>
  <c r="F1520" i="11"/>
  <c r="F1521" i="11"/>
  <c r="F1522" i="11"/>
  <c r="F1523" i="11"/>
  <c r="F1524" i="11"/>
  <c r="F1525" i="11"/>
  <c r="F1526" i="11"/>
  <c r="F1527" i="11"/>
  <c r="F1528" i="11"/>
  <c r="F1529" i="11"/>
  <c r="F1530" i="11"/>
  <c r="F1531" i="11"/>
  <c r="F1532" i="11"/>
  <c r="F1533" i="11"/>
  <c r="F1534" i="11"/>
  <c r="F1535" i="11"/>
  <c r="F1536" i="11"/>
  <c r="F1537" i="11"/>
  <c r="F1538" i="11"/>
  <c r="F1539" i="11"/>
  <c r="F1540" i="11"/>
  <c r="F1541" i="11"/>
  <c r="F1542" i="11"/>
  <c r="F1543" i="11"/>
  <c r="F1544" i="11"/>
  <c r="F1545" i="11"/>
  <c r="F1546" i="11"/>
  <c r="F1547" i="11"/>
  <c r="F1548" i="11"/>
  <c r="F1549" i="11"/>
  <c r="F1550" i="11"/>
  <c r="F1551" i="11"/>
  <c r="F1552" i="11"/>
  <c r="F1553" i="11"/>
  <c r="F1554" i="11"/>
  <c r="F1555" i="11"/>
  <c r="F1556" i="11"/>
  <c r="F1557" i="11"/>
  <c r="F1558" i="11"/>
  <c r="F1559" i="11"/>
  <c r="F1560" i="11"/>
  <c r="F1561" i="11"/>
  <c r="F1562" i="11"/>
  <c r="F1563" i="11"/>
  <c r="F1564" i="11"/>
  <c r="F1565" i="11"/>
  <c r="F1566" i="11"/>
  <c r="F1567" i="11"/>
  <c r="F1568" i="11"/>
  <c r="F1569" i="11"/>
  <c r="F1570" i="11"/>
  <c r="F1571" i="11"/>
  <c r="F1572" i="11"/>
  <c r="F1573" i="11"/>
  <c r="F1574" i="11"/>
  <c r="F1575" i="11"/>
  <c r="F1576" i="11"/>
  <c r="F1577" i="11"/>
  <c r="F1578" i="11"/>
  <c r="F1579" i="11"/>
  <c r="F1580" i="11"/>
  <c r="F1581" i="11"/>
  <c r="F1582" i="11"/>
  <c r="F1583" i="11"/>
  <c r="F1584" i="11"/>
  <c r="F1585" i="11"/>
  <c r="F1586" i="11"/>
  <c r="F1587" i="11"/>
  <c r="F1588" i="11"/>
  <c r="F1589" i="11"/>
  <c r="F1590" i="11"/>
  <c r="F1591" i="11"/>
  <c r="F1592" i="11"/>
  <c r="F1593" i="11"/>
  <c r="F1594" i="11"/>
  <c r="F1595" i="11"/>
  <c r="F1596" i="11"/>
  <c r="F1597" i="11"/>
  <c r="F1598" i="11"/>
  <c r="F1599" i="11"/>
  <c r="F1600" i="11"/>
  <c r="F1601" i="11"/>
  <c r="F1602" i="11"/>
  <c r="F1603" i="11"/>
  <c r="F1604" i="11"/>
  <c r="F1605" i="11"/>
  <c r="F1606" i="11"/>
  <c r="F1607" i="11"/>
  <c r="F1608" i="11"/>
  <c r="F1609" i="11"/>
  <c r="F1610" i="11"/>
  <c r="F1611" i="11"/>
  <c r="F1612" i="11"/>
  <c r="F1613" i="11"/>
  <c r="F1614" i="11"/>
  <c r="F1615" i="11"/>
  <c r="F1616" i="11"/>
  <c r="F1617" i="11"/>
  <c r="F1618" i="11"/>
  <c r="F1619" i="11"/>
  <c r="F1620" i="11"/>
  <c r="F1621" i="11"/>
  <c r="F1622" i="11"/>
  <c r="F1623" i="11"/>
  <c r="F1624" i="11"/>
  <c r="F1625" i="11"/>
  <c r="F1626" i="11"/>
  <c r="F1627" i="11"/>
  <c r="F1628" i="11"/>
  <c r="F1629" i="11"/>
  <c r="F1630" i="11"/>
  <c r="F1631" i="11"/>
  <c r="F1632" i="11"/>
  <c r="F1633" i="11"/>
  <c r="F1634" i="11"/>
  <c r="F1635" i="11"/>
  <c r="F1636" i="11"/>
  <c r="F1637" i="11"/>
  <c r="F1638" i="11"/>
  <c r="F1639" i="11"/>
  <c r="F1640" i="11"/>
  <c r="F1641" i="11"/>
  <c r="F1642" i="11"/>
  <c r="F1643" i="11"/>
  <c r="F1644" i="11"/>
  <c r="F1645" i="11"/>
  <c r="F1646" i="11"/>
  <c r="F1647" i="11"/>
  <c r="F1648" i="11"/>
  <c r="F1649" i="11"/>
  <c r="F1650" i="11"/>
  <c r="F1651" i="11"/>
  <c r="F1652" i="11"/>
  <c r="F1653" i="11"/>
  <c r="F1654" i="11"/>
  <c r="F1655" i="11"/>
  <c r="F1656" i="11"/>
  <c r="F1657" i="11"/>
  <c r="F1658" i="11"/>
  <c r="F1659" i="11"/>
  <c r="F1660" i="11"/>
  <c r="F1661" i="11"/>
  <c r="F1662" i="11"/>
  <c r="F1663" i="11"/>
  <c r="F1664" i="11"/>
  <c r="F1665" i="11"/>
  <c r="F1666" i="11"/>
  <c r="F1667" i="11"/>
  <c r="F1668" i="11"/>
  <c r="F1669" i="11"/>
  <c r="F1670" i="11"/>
  <c r="F1671" i="11"/>
  <c r="F1672" i="11"/>
  <c r="F1673" i="11"/>
  <c r="F1674" i="11"/>
  <c r="F1675" i="11"/>
  <c r="F1676" i="11"/>
  <c r="F1677" i="11"/>
  <c r="F1678" i="11"/>
  <c r="F1679" i="11"/>
  <c r="F1680" i="11"/>
  <c r="F1681" i="11"/>
  <c r="F1682" i="11"/>
  <c r="F1683" i="11"/>
  <c r="F1684" i="11"/>
  <c r="F1685" i="11"/>
  <c r="F1686" i="11"/>
  <c r="F1687" i="11"/>
  <c r="F1688" i="11"/>
  <c r="F1689" i="11"/>
  <c r="F1690" i="11"/>
  <c r="F1691" i="11"/>
  <c r="F1692" i="11"/>
  <c r="F1693" i="11"/>
  <c r="F1694" i="11"/>
  <c r="F1695" i="11"/>
  <c r="F1696" i="11"/>
  <c r="F1697" i="11"/>
  <c r="F1698" i="11"/>
  <c r="F1699" i="11"/>
  <c r="F1700" i="11"/>
  <c r="F1701" i="11"/>
  <c r="F1702" i="11"/>
  <c r="F1703" i="11"/>
  <c r="F1704" i="11"/>
  <c r="F1705" i="11"/>
  <c r="F1706" i="11"/>
  <c r="F1707" i="11"/>
  <c r="F1708" i="11"/>
  <c r="F1709" i="11"/>
  <c r="F1710" i="11"/>
  <c r="F1711" i="11"/>
  <c r="F1712" i="11"/>
  <c r="F1713" i="11"/>
  <c r="F1714" i="11"/>
  <c r="F1715" i="11"/>
  <c r="F1716" i="11"/>
  <c r="F1717" i="11"/>
  <c r="F1718" i="11"/>
  <c r="F1719" i="11"/>
  <c r="F1720" i="11"/>
  <c r="F1721" i="11"/>
  <c r="F1722" i="11"/>
  <c r="F1723" i="11"/>
  <c r="F1724" i="11"/>
  <c r="F1725" i="11"/>
  <c r="F1726" i="11"/>
  <c r="F1727" i="11"/>
  <c r="F1728" i="11"/>
  <c r="F1729" i="11"/>
  <c r="F1730" i="11"/>
  <c r="F1731" i="11"/>
  <c r="F1732" i="11"/>
  <c r="F1733" i="11"/>
  <c r="F1734" i="11"/>
  <c r="F1735" i="11"/>
  <c r="F1736" i="11"/>
  <c r="F1737" i="11"/>
  <c r="F1738" i="11"/>
  <c r="F1739" i="11"/>
  <c r="F1740" i="11"/>
  <c r="F1741" i="11"/>
  <c r="F1742" i="11"/>
  <c r="F1743" i="11"/>
  <c r="F1744" i="11"/>
  <c r="F1745" i="11"/>
  <c r="F1746" i="11"/>
  <c r="F1747" i="11"/>
  <c r="F1748" i="11"/>
  <c r="F1749" i="11"/>
  <c r="F1750" i="11"/>
  <c r="F1751" i="11"/>
  <c r="F1752" i="11"/>
  <c r="F1753" i="11"/>
  <c r="F1754" i="11"/>
  <c r="F1755" i="11"/>
  <c r="F1756" i="11"/>
  <c r="F1757" i="11"/>
  <c r="F1758" i="11"/>
  <c r="F1759" i="11"/>
  <c r="F1760" i="11"/>
  <c r="F1761" i="11"/>
  <c r="F1762" i="11"/>
  <c r="F1763" i="11"/>
  <c r="F1764" i="11"/>
  <c r="F1765" i="11"/>
  <c r="F1766" i="11"/>
  <c r="F1767" i="11"/>
  <c r="F1768" i="11"/>
  <c r="F1769" i="11"/>
  <c r="F1770" i="11"/>
  <c r="F1771" i="11"/>
  <c r="F1772" i="11"/>
  <c r="F1773" i="11"/>
  <c r="F1774" i="11"/>
  <c r="F1775" i="11"/>
  <c r="F1776" i="11"/>
  <c r="F1777" i="11"/>
  <c r="F1778" i="11"/>
  <c r="F1779" i="11"/>
  <c r="F1780" i="11"/>
  <c r="F1781" i="11"/>
  <c r="F1782" i="11"/>
  <c r="F1783" i="11"/>
  <c r="F1784" i="11"/>
  <c r="F1785" i="11"/>
  <c r="F1786" i="11"/>
  <c r="F1787" i="11"/>
  <c r="F1788" i="11"/>
  <c r="F1789" i="11"/>
  <c r="F1790" i="11"/>
  <c r="F1791" i="11"/>
  <c r="F1792" i="11"/>
  <c r="F1793" i="11"/>
  <c r="F1794" i="11"/>
  <c r="F1795" i="11"/>
  <c r="F1796" i="11"/>
  <c r="F1797" i="11"/>
  <c r="F1798" i="11"/>
  <c r="F1799" i="11"/>
  <c r="F1800" i="11"/>
  <c r="F1801" i="11"/>
  <c r="F1802" i="11"/>
  <c r="F1803" i="11"/>
  <c r="F1804" i="11"/>
  <c r="F1805" i="11"/>
  <c r="F1806" i="11"/>
  <c r="F1807" i="11"/>
  <c r="F1808" i="11"/>
  <c r="F1809" i="11"/>
  <c r="F1810" i="11"/>
  <c r="F1811" i="11"/>
  <c r="F1812" i="11"/>
  <c r="F1813" i="11"/>
  <c r="F1814" i="11"/>
  <c r="F1815" i="11"/>
  <c r="F1816" i="11"/>
  <c r="F1817" i="11"/>
  <c r="F1818" i="11"/>
  <c r="F1819" i="11"/>
  <c r="F1820" i="11"/>
  <c r="F1821" i="11"/>
  <c r="F1822" i="11"/>
  <c r="F1823" i="11"/>
  <c r="F1824" i="11"/>
  <c r="F1825" i="11"/>
  <c r="F1826" i="11"/>
  <c r="F1827" i="11"/>
  <c r="F1828" i="11"/>
  <c r="F1829" i="11"/>
  <c r="F1830" i="11"/>
  <c r="F1831" i="11"/>
  <c r="F1832" i="11"/>
  <c r="F1833" i="11"/>
  <c r="F1834" i="11"/>
  <c r="F1835" i="11"/>
  <c r="F1836" i="11"/>
  <c r="F1837" i="11"/>
  <c r="F1838" i="11"/>
  <c r="F1839" i="11"/>
  <c r="F1840" i="11"/>
  <c r="F1841" i="11"/>
  <c r="F1842" i="11"/>
  <c r="F1843" i="11"/>
  <c r="F1844" i="11"/>
  <c r="F1845" i="11"/>
  <c r="F1846" i="11"/>
  <c r="F1847" i="11"/>
  <c r="F1848" i="11"/>
  <c r="F1849" i="11"/>
  <c r="F1850" i="11"/>
  <c r="F1851" i="11"/>
  <c r="F1852" i="11"/>
  <c r="F1853" i="11"/>
  <c r="F1854" i="11"/>
  <c r="F1855" i="11"/>
  <c r="F1856" i="11"/>
  <c r="F1857" i="11"/>
  <c r="F1858" i="11"/>
  <c r="F1859" i="11"/>
  <c r="F1860" i="11"/>
  <c r="F1861" i="11"/>
  <c r="F1862" i="11"/>
  <c r="F1863" i="11"/>
  <c r="F1864" i="11"/>
  <c r="F1865" i="11"/>
  <c r="F1866" i="11"/>
  <c r="F1867" i="11"/>
  <c r="F1868" i="11"/>
  <c r="F1869" i="11"/>
  <c r="F1870" i="11"/>
  <c r="F1871" i="11"/>
  <c r="F1872" i="11"/>
  <c r="F1873" i="11"/>
  <c r="F1874" i="11"/>
  <c r="F1875" i="11"/>
  <c r="F1876" i="11"/>
  <c r="F1877" i="11"/>
  <c r="F1878" i="11"/>
  <c r="F1879" i="11"/>
  <c r="F1880" i="11"/>
  <c r="F1881" i="11"/>
  <c r="F1882" i="11"/>
  <c r="F1883" i="11"/>
  <c r="F1884" i="11"/>
  <c r="F1885" i="11"/>
  <c r="F1886" i="11"/>
  <c r="F1887" i="11"/>
  <c r="F1888" i="11"/>
  <c r="F1889" i="11"/>
  <c r="F1890" i="11"/>
  <c r="F1891" i="11"/>
  <c r="F1892" i="11"/>
  <c r="F1893" i="11"/>
  <c r="F1894" i="11"/>
  <c r="F1895" i="11"/>
  <c r="F1896" i="11"/>
  <c r="F1897" i="11"/>
  <c r="F1898" i="11"/>
  <c r="F1899" i="11"/>
  <c r="F1900" i="11"/>
  <c r="F1901" i="11"/>
  <c r="F1902" i="11"/>
  <c r="F1903" i="11"/>
  <c r="F1904" i="11"/>
  <c r="F1905" i="11"/>
  <c r="F1906" i="11"/>
  <c r="F1907" i="11"/>
  <c r="F1908" i="11"/>
  <c r="F1909" i="11"/>
  <c r="F1910" i="11"/>
  <c r="F1911" i="11"/>
  <c r="F1912" i="11"/>
  <c r="F1913" i="11"/>
  <c r="F1914" i="11"/>
  <c r="F1915" i="11"/>
  <c r="F1916" i="11"/>
  <c r="F1917" i="11"/>
  <c r="F1918" i="11"/>
  <c r="F1919" i="11"/>
  <c r="F1920" i="11"/>
  <c r="F1921" i="11"/>
  <c r="F1922" i="11"/>
  <c r="F1923" i="11"/>
  <c r="F1924" i="11"/>
  <c r="F1925" i="11"/>
  <c r="F1926" i="11"/>
  <c r="F1927" i="11"/>
  <c r="F1928" i="11"/>
  <c r="F1929" i="11"/>
  <c r="F1930" i="11"/>
  <c r="F1931" i="11"/>
  <c r="F1932" i="11"/>
  <c r="F1933" i="11"/>
  <c r="F1934" i="11"/>
  <c r="F1935" i="11"/>
  <c r="F1936" i="11"/>
  <c r="F1937" i="11"/>
  <c r="F1938" i="11"/>
  <c r="F1939" i="11"/>
  <c r="F1940" i="11"/>
  <c r="F1941" i="11"/>
  <c r="F1942" i="11"/>
  <c r="F1943" i="11"/>
  <c r="F1944" i="11"/>
  <c r="F1945" i="11"/>
  <c r="F1946" i="11"/>
  <c r="F1947" i="11"/>
  <c r="F1948" i="11"/>
  <c r="F1949" i="11"/>
  <c r="F1950" i="11"/>
  <c r="F1951" i="11"/>
  <c r="F1952" i="11"/>
  <c r="F1953" i="11"/>
  <c r="F1954" i="11"/>
  <c r="F1955" i="11"/>
  <c r="F1956" i="11"/>
  <c r="F1957" i="11"/>
  <c r="F1958" i="11"/>
  <c r="F1959" i="11"/>
  <c r="F1960" i="11"/>
  <c r="F1961" i="11"/>
  <c r="F1962" i="11"/>
  <c r="F1963" i="11"/>
  <c r="F1964" i="11"/>
  <c r="F1965" i="11"/>
  <c r="F1966" i="11"/>
  <c r="F1967" i="11"/>
  <c r="F1968" i="11"/>
  <c r="F1969" i="11"/>
  <c r="F1970" i="11"/>
  <c r="F1971" i="11"/>
  <c r="F1972" i="11"/>
  <c r="F1973" i="11"/>
  <c r="F1974" i="11"/>
  <c r="F1975" i="11"/>
  <c r="F1976" i="11"/>
  <c r="F1977" i="11"/>
  <c r="F1978" i="11"/>
  <c r="F1979" i="11"/>
  <c r="F1980" i="11"/>
  <c r="F1981" i="11"/>
  <c r="F1982" i="11"/>
  <c r="F1983" i="11"/>
  <c r="F1984" i="11"/>
  <c r="F1985" i="11"/>
  <c r="F1986" i="11"/>
  <c r="F1987" i="11"/>
  <c r="F1988" i="11"/>
  <c r="F1989" i="11"/>
  <c r="F1990" i="11"/>
  <c r="F1991" i="11"/>
  <c r="F1992" i="11"/>
  <c r="F1993" i="11"/>
  <c r="F1994" i="11"/>
  <c r="F1995" i="11"/>
  <c r="F1996" i="11"/>
  <c r="F1997" i="11"/>
  <c r="F1998" i="11"/>
  <c r="F1999" i="11"/>
  <c r="F2000" i="11"/>
  <c r="F2001" i="11"/>
  <c r="F2002" i="11"/>
  <c r="F2003" i="11"/>
  <c r="F2004" i="11"/>
  <c r="F2005" i="11"/>
  <c r="F2006" i="11"/>
  <c r="F2007" i="11"/>
  <c r="F2008" i="11"/>
  <c r="F2009" i="11"/>
  <c r="F2010" i="11"/>
  <c r="F2011" i="11"/>
  <c r="F2012" i="11"/>
  <c r="F2013" i="11"/>
  <c r="F2014" i="11"/>
  <c r="F2015" i="11"/>
  <c r="F2016" i="11"/>
  <c r="F2017" i="11"/>
  <c r="F2018" i="11"/>
  <c r="F2019" i="11"/>
  <c r="F2020" i="11"/>
  <c r="F2021" i="11"/>
  <c r="F2022" i="11"/>
  <c r="F2023" i="11"/>
  <c r="F2024" i="11"/>
  <c r="F2025" i="11"/>
  <c r="F2026" i="11"/>
  <c r="F2027" i="11"/>
  <c r="F2028" i="11"/>
  <c r="F2029" i="11"/>
  <c r="F2030" i="11"/>
  <c r="F2031" i="11"/>
  <c r="F2032" i="11"/>
  <c r="F2033" i="11"/>
  <c r="F2034" i="11"/>
  <c r="F2035" i="11"/>
  <c r="F2036" i="11"/>
  <c r="F2037" i="11"/>
  <c r="F2038" i="11"/>
  <c r="F2039" i="11"/>
  <c r="F2040" i="11"/>
  <c r="F2041" i="11"/>
  <c r="F2042" i="11"/>
  <c r="F2043" i="11"/>
  <c r="F2044" i="11"/>
  <c r="F2045" i="11"/>
  <c r="F2046" i="11"/>
  <c r="F2047" i="11"/>
  <c r="F2048" i="11"/>
  <c r="F2049" i="11"/>
  <c r="F2050" i="11"/>
  <c r="F2051" i="11"/>
  <c r="F2052" i="11"/>
  <c r="F2053" i="11"/>
  <c r="F2054" i="11"/>
  <c r="F2055" i="11"/>
  <c r="F2056" i="11"/>
  <c r="F2057" i="11"/>
  <c r="F2058" i="11"/>
  <c r="F2059" i="11"/>
  <c r="F2060" i="11"/>
  <c r="F2061" i="11"/>
  <c r="F2062" i="11"/>
  <c r="F2063" i="11"/>
  <c r="F2064" i="11"/>
  <c r="F2065" i="11"/>
  <c r="F2066" i="11"/>
  <c r="F2067" i="11"/>
  <c r="F2068" i="11"/>
  <c r="F2069" i="11"/>
  <c r="F2070" i="11"/>
  <c r="F2071" i="11"/>
  <c r="F2072" i="11"/>
  <c r="F2073" i="11"/>
  <c r="F2074" i="11"/>
  <c r="F2075" i="11"/>
  <c r="F2076" i="11"/>
  <c r="F2077" i="11"/>
  <c r="F2078" i="11"/>
  <c r="F2079" i="11"/>
  <c r="F2080" i="11"/>
  <c r="F2081" i="11"/>
  <c r="F2082" i="11"/>
  <c r="F2083" i="11"/>
  <c r="F2084" i="11"/>
  <c r="F2085" i="11"/>
  <c r="F2086" i="11"/>
  <c r="F2087" i="11"/>
  <c r="F2088" i="11"/>
  <c r="F2089" i="11"/>
  <c r="F2090" i="11"/>
  <c r="F2091" i="11"/>
  <c r="F2092" i="11"/>
  <c r="F2093" i="11"/>
  <c r="F2094" i="11"/>
  <c r="F2095" i="11"/>
  <c r="F2096" i="11"/>
  <c r="F2097" i="11"/>
  <c r="F2098" i="11"/>
  <c r="F2099" i="11"/>
  <c r="F2100" i="11"/>
  <c r="F2101" i="11"/>
  <c r="F2102" i="11"/>
  <c r="F2103" i="11"/>
  <c r="F2104" i="11"/>
  <c r="F2105" i="11"/>
  <c r="F2106" i="11"/>
  <c r="F2107" i="11"/>
  <c r="F2108" i="11"/>
  <c r="F2109" i="11"/>
  <c r="F2110" i="11"/>
  <c r="F2111" i="11"/>
  <c r="F2112" i="11"/>
  <c r="F2113" i="11"/>
  <c r="F2114" i="11"/>
  <c r="F2115" i="11"/>
  <c r="F2116" i="11"/>
  <c r="F2117" i="11"/>
  <c r="F2118" i="11"/>
  <c r="F2119" i="11"/>
  <c r="F2120" i="11"/>
  <c r="F2121" i="11"/>
  <c r="F2122" i="11"/>
  <c r="F2123" i="11"/>
  <c r="F2124" i="11"/>
  <c r="F2125" i="11"/>
  <c r="F2126" i="11"/>
  <c r="F2127" i="11"/>
  <c r="F2128" i="11"/>
  <c r="F2129" i="11"/>
  <c r="F2130" i="11"/>
  <c r="F2131" i="11"/>
  <c r="F2132" i="11"/>
  <c r="F2133" i="11"/>
  <c r="F2134" i="11"/>
  <c r="F2135" i="11"/>
  <c r="F2136" i="11"/>
  <c r="F2137" i="11"/>
  <c r="F2138" i="11"/>
  <c r="F2139" i="11"/>
  <c r="F2140" i="11"/>
  <c r="F2141" i="11"/>
  <c r="F2142" i="11"/>
  <c r="F2143" i="11"/>
  <c r="F2144" i="11"/>
  <c r="F2145" i="11"/>
  <c r="F2146" i="11"/>
  <c r="F2147" i="11"/>
  <c r="F2148" i="11"/>
  <c r="F2149" i="11"/>
  <c r="F2150" i="11"/>
  <c r="F2151" i="11"/>
  <c r="F2152" i="11"/>
  <c r="F2153" i="11"/>
  <c r="F2154" i="11"/>
  <c r="F2155" i="11"/>
  <c r="F2156" i="11"/>
  <c r="F2157" i="11"/>
  <c r="F2158" i="11"/>
  <c r="F2159" i="11"/>
  <c r="F2160" i="11"/>
  <c r="F2161" i="11"/>
  <c r="F2162" i="11"/>
  <c r="F2163" i="11"/>
  <c r="F2164" i="11"/>
  <c r="F2165" i="11"/>
  <c r="F2166" i="11"/>
  <c r="F2167" i="11"/>
  <c r="F2168" i="11"/>
  <c r="F2169" i="11"/>
  <c r="F2170" i="11"/>
  <c r="F2171" i="11"/>
  <c r="F2172" i="11"/>
  <c r="F2173" i="11"/>
  <c r="F2174" i="11"/>
  <c r="F2175" i="11"/>
  <c r="F2176" i="11"/>
  <c r="F2177" i="11"/>
  <c r="F2178" i="11"/>
  <c r="F2179" i="11"/>
  <c r="F2180" i="11"/>
  <c r="F2181" i="11"/>
  <c r="F2182" i="11"/>
  <c r="F2183" i="11"/>
  <c r="F2184" i="11"/>
  <c r="F2185" i="11"/>
  <c r="F2186" i="11"/>
  <c r="F2187" i="11"/>
  <c r="F2188" i="11"/>
  <c r="F2189" i="11"/>
  <c r="F2190" i="11"/>
  <c r="F2191" i="11"/>
  <c r="F2192" i="11"/>
  <c r="F2193" i="11"/>
  <c r="F2194" i="11"/>
  <c r="F2195" i="11"/>
  <c r="F2196" i="11"/>
  <c r="F2197" i="11"/>
  <c r="F2198" i="11"/>
  <c r="F2199" i="11"/>
  <c r="F2200" i="11"/>
  <c r="F2201" i="11"/>
  <c r="F2202" i="11"/>
  <c r="F2203" i="11"/>
  <c r="F2204" i="11"/>
  <c r="F2205" i="11"/>
  <c r="F2206" i="11"/>
  <c r="F2207" i="11"/>
  <c r="F2208" i="11"/>
  <c r="F2209" i="11"/>
  <c r="F2210" i="11"/>
  <c r="F2211" i="11"/>
  <c r="F2212" i="11"/>
  <c r="F2213" i="11"/>
  <c r="F2214" i="11"/>
  <c r="F2215" i="11"/>
  <c r="F2216" i="11"/>
  <c r="F2217" i="11"/>
  <c r="F2218" i="11"/>
  <c r="F2219" i="11"/>
  <c r="F2220" i="11"/>
  <c r="F2221" i="11"/>
  <c r="F2222" i="11"/>
  <c r="F2223" i="11"/>
  <c r="F2224" i="11"/>
  <c r="F2225" i="11"/>
  <c r="F2226" i="11"/>
  <c r="F2227" i="11"/>
  <c r="F2228" i="11"/>
  <c r="F2229" i="11"/>
  <c r="F2230" i="11"/>
  <c r="F2231" i="11"/>
  <c r="F2232" i="11"/>
  <c r="F2233" i="11"/>
  <c r="F2234" i="11"/>
  <c r="F2235" i="11"/>
  <c r="F2236" i="11"/>
  <c r="F2237" i="11"/>
  <c r="F2238" i="11"/>
  <c r="F2239" i="11"/>
  <c r="F2240" i="11"/>
  <c r="F2241" i="11"/>
  <c r="F2242" i="11"/>
  <c r="F2243" i="11"/>
  <c r="F2244" i="11"/>
  <c r="F2245" i="11"/>
  <c r="F2246" i="11"/>
  <c r="F2247" i="11"/>
  <c r="F2248" i="11"/>
  <c r="F2249" i="11"/>
  <c r="F2250" i="11"/>
  <c r="F2251" i="11"/>
  <c r="F2252" i="11"/>
  <c r="F2253" i="11"/>
  <c r="F2254" i="11"/>
  <c r="F2255" i="11"/>
  <c r="F2256" i="11"/>
  <c r="F2257" i="11"/>
  <c r="F2258" i="11"/>
  <c r="F2259" i="11"/>
  <c r="F2260" i="11"/>
  <c r="F2261" i="11"/>
  <c r="F2262" i="11"/>
  <c r="F2263" i="11"/>
  <c r="F2264" i="11"/>
  <c r="F2265" i="11"/>
  <c r="F2266" i="11"/>
  <c r="F2267" i="11"/>
  <c r="F2268" i="11"/>
  <c r="F2269" i="11"/>
  <c r="F2270" i="11"/>
  <c r="F2271" i="11"/>
  <c r="F2272" i="11"/>
  <c r="F2273" i="11"/>
  <c r="F2274" i="11"/>
  <c r="F2275" i="11"/>
  <c r="F2276" i="11"/>
  <c r="F2277" i="11"/>
  <c r="F2278" i="11"/>
  <c r="F2279" i="11"/>
  <c r="F2280" i="11"/>
  <c r="F2281" i="11"/>
  <c r="F2282" i="11"/>
  <c r="F2283" i="11"/>
  <c r="F2284" i="11"/>
  <c r="F2285" i="11"/>
  <c r="F2286" i="11"/>
  <c r="F2287" i="11"/>
  <c r="F2288" i="11"/>
  <c r="F2289" i="11"/>
  <c r="F2290" i="11"/>
  <c r="F2291" i="11"/>
  <c r="F2292" i="11"/>
  <c r="F2293" i="11"/>
  <c r="F2294" i="11"/>
  <c r="F2295" i="11"/>
  <c r="F2296" i="11"/>
  <c r="F2297" i="11"/>
  <c r="F2298" i="11"/>
  <c r="F2299" i="11"/>
  <c r="F2300" i="11"/>
  <c r="F2301" i="11"/>
  <c r="F2302" i="11"/>
  <c r="F2303" i="11"/>
  <c r="F2304" i="11"/>
  <c r="F2305" i="11"/>
  <c r="F2306" i="11"/>
  <c r="F2307" i="11"/>
  <c r="F2308" i="11"/>
  <c r="F2309" i="11"/>
  <c r="F2310" i="11"/>
  <c r="F2311" i="11"/>
  <c r="F2312" i="11"/>
  <c r="F2313" i="11"/>
  <c r="F2314" i="11"/>
  <c r="F2315" i="11"/>
  <c r="F2316" i="11"/>
  <c r="F2317" i="11"/>
  <c r="F2318" i="11"/>
  <c r="F2319" i="11"/>
  <c r="F2320" i="11"/>
  <c r="F2321" i="11"/>
  <c r="F2322" i="11"/>
  <c r="F2323" i="11"/>
  <c r="F2324" i="11"/>
  <c r="F2325" i="11"/>
  <c r="F2326" i="11"/>
  <c r="F2327" i="11"/>
  <c r="F2328" i="11"/>
  <c r="F2329" i="11"/>
  <c r="F2330" i="11"/>
  <c r="F2331" i="11"/>
  <c r="F2332" i="11"/>
  <c r="F2333" i="11"/>
  <c r="F2334" i="11"/>
  <c r="F2335" i="11"/>
  <c r="F2336"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1250" i="11"/>
  <c r="E1251" i="11"/>
  <c r="E1252" i="11"/>
  <c r="E1253" i="11"/>
  <c r="E1254" i="11"/>
  <c r="E1255" i="11"/>
  <c r="E1256" i="11"/>
  <c r="E1257" i="11"/>
  <c r="E1258" i="11"/>
  <c r="E1259" i="11"/>
  <c r="E1260" i="11"/>
  <c r="E1261" i="11"/>
  <c r="E1262" i="11"/>
  <c r="E1263" i="11"/>
  <c r="E1264" i="11"/>
  <c r="E1265" i="11"/>
  <c r="E1266" i="11"/>
  <c r="E1267" i="11"/>
  <c r="E1268" i="11"/>
  <c r="E1269" i="11"/>
  <c r="E1270" i="11"/>
  <c r="E1271" i="11"/>
  <c r="E1272" i="11"/>
  <c r="E1273" i="11"/>
  <c r="E1274" i="11"/>
  <c r="E1275" i="11"/>
  <c r="E1276" i="11"/>
  <c r="E1277" i="11"/>
  <c r="E1278" i="11"/>
  <c r="E1279" i="11"/>
  <c r="E1280" i="11"/>
  <c r="E1281" i="11"/>
  <c r="E1282" i="11"/>
  <c r="E1283" i="11"/>
  <c r="E1284" i="11"/>
  <c r="E1285" i="11"/>
  <c r="E1286" i="11"/>
  <c r="E1287" i="11"/>
  <c r="E1288" i="11"/>
  <c r="E1289" i="11"/>
  <c r="E1290" i="11"/>
  <c r="E1291" i="11"/>
  <c r="E1292" i="11"/>
  <c r="E1293" i="11"/>
  <c r="E1294" i="11"/>
  <c r="E1295" i="11"/>
  <c r="E1296" i="11"/>
  <c r="E1297" i="11"/>
  <c r="E1298" i="11"/>
  <c r="E1299" i="11"/>
  <c r="E1300" i="11"/>
  <c r="E1301" i="11"/>
  <c r="E1302" i="11"/>
  <c r="E1303" i="11"/>
  <c r="E1304" i="11"/>
  <c r="E1305" i="11"/>
  <c r="E1306" i="11"/>
  <c r="E1307" i="11"/>
  <c r="E1308" i="11"/>
  <c r="E1309" i="11"/>
  <c r="E1310" i="11"/>
  <c r="E1311" i="11"/>
  <c r="E1312" i="11"/>
  <c r="E1313" i="11"/>
  <c r="E1314" i="11"/>
  <c r="E1315" i="11"/>
  <c r="E1316" i="11"/>
  <c r="E1317" i="11"/>
  <c r="E1318" i="11"/>
  <c r="E1319" i="11"/>
  <c r="E1320" i="11"/>
  <c r="E1321" i="11"/>
  <c r="E1322" i="11"/>
  <c r="E1323" i="11"/>
  <c r="E1324" i="11"/>
  <c r="E1325" i="11"/>
  <c r="E1326" i="11"/>
  <c r="E1327" i="11"/>
  <c r="E1328" i="11"/>
  <c r="E1329" i="11"/>
  <c r="E1330" i="11"/>
  <c r="E1331" i="11"/>
  <c r="E1332" i="11"/>
  <c r="E1333" i="11"/>
  <c r="E1334" i="11"/>
  <c r="E1335" i="11"/>
  <c r="E1336" i="11"/>
  <c r="E1337" i="11"/>
  <c r="E1338" i="11"/>
  <c r="E1339" i="11"/>
  <c r="E1340" i="11"/>
  <c r="E1341" i="11"/>
  <c r="E1342" i="11"/>
  <c r="E1343" i="11"/>
  <c r="E1344" i="11"/>
  <c r="E1345" i="11"/>
  <c r="E1346" i="11"/>
  <c r="E1347" i="11"/>
  <c r="E1348" i="11"/>
  <c r="E1349" i="11"/>
  <c r="E1350" i="11"/>
  <c r="E1351" i="11"/>
  <c r="E1352" i="11"/>
  <c r="E1353" i="11"/>
  <c r="E1354" i="11"/>
  <c r="E1355" i="11"/>
  <c r="E1356" i="11"/>
  <c r="E1357" i="11"/>
  <c r="E1358" i="11"/>
  <c r="E1359" i="11"/>
  <c r="E1360" i="11"/>
  <c r="E1361" i="11"/>
  <c r="E1362" i="11"/>
  <c r="E1363" i="11"/>
  <c r="E1364" i="11"/>
  <c r="E1365" i="11"/>
  <c r="E1366" i="11"/>
  <c r="E1367" i="11"/>
  <c r="E1368" i="11"/>
  <c r="E1369" i="11"/>
  <c r="E1370" i="11"/>
  <c r="E1371" i="11"/>
  <c r="E1372" i="11"/>
  <c r="E1373" i="11"/>
  <c r="E1374" i="11"/>
  <c r="E1375" i="11"/>
  <c r="E1376" i="11"/>
  <c r="E1377" i="11"/>
  <c r="E1378" i="11"/>
  <c r="E1379" i="11"/>
  <c r="E1380" i="11"/>
  <c r="E1381" i="11"/>
  <c r="E1382" i="11"/>
  <c r="E1383" i="11"/>
  <c r="E1384" i="11"/>
  <c r="E1385" i="11"/>
  <c r="E1386" i="11"/>
  <c r="E1387" i="11"/>
  <c r="E1388" i="11"/>
  <c r="E1389" i="11"/>
  <c r="E1390" i="11"/>
  <c r="E1391" i="11"/>
  <c r="E1392" i="11"/>
  <c r="E1393" i="11"/>
  <c r="E1394" i="11"/>
  <c r="E1395" i="11"/>
  <c r="E1396" i="11"/>
  <c r="E1397" i="11"/>
  <c r="E1398" i="11"/>
  <c r="E1399" i="11"/>
  <c r="E1400" i="11"/>
  <c r="E1401" i="11"/>
  <c r="E1402" i="11"/>
  <c r="E1403" i="11"/>
  <c r="E1404" i="11"/>
  <c r="E1405" i="11"/>
  <c r="E1406" i="11"/>
  <c r="E1407" i="11"/>
  <c r="E1408" i="11"/>
  <c r="E1409" i="11"/>
  <c r="E1410" i="11"/>
  <c r="E1411" i="11"/>
  <c r="E1412" i="11"/>
  <c r="E1413" i="11"/>
  <c r="E1414" i="11"/>
  <c r="E1415" i="11"/>
  <c r="E1416" i="11"/>
  <c r="E1417" i="11"/>
  <c r="E1418" i="11"/>
  <c r="E1419" i="11"/>
  <c r="E1420" i="11"/>
  <c r="E1421" i="11"/>
  <c r="E1422" i="11"/>
  <c r="E1423" i="11"/>
  <c r="E1424" i="11"/>
  <c r="E1425" i="11"/>
  <c r="E1426" i="11"/>
  <c r="E1427" i="11"/>
  <c r="E1428" i="11"/>
  <c r="E1429" i="11"/>
  <c r="E1430" i="11"/>
  <c r="E1431" i="11"/>
  <c r="E1432" i="11"/>
  <c r="E1433" i="11"/>
  <c r="E1434" i="11"/>
  <c r="E1435" i="11"/>
  <c r="E1436" i="11"/>
  <c r="E1437" i="11"/>
  <c r="E1438" i="11"/>
  <c r="E1439" i="11"/>
  <c r="E1440" i="11"/>
  <c r="E1441" i="11"/>
  <c r="E1442" i="11"/>
  <c r="E1443" i="11"/>
  <c r="E1444" i="11"/>
  <c r="E1445" i="11"/>
  <c r="E1446" i="11"/>
  <c r="E1447" i="11"/>
  <c r="E1448" i="11"/>
  <c r="E1449" i="11"/>
  <c r="E1450" i="11"/>
  <c r="E1451" i="11"/>
  <c r="E1452" i="11"/>
  <c r="E1453" i="11"/>
  <c r="E1454" i="11"/>
  <c r="E1455" i="11"/>
  <c r="E1456" i="11"/>
  <c r="E1457" i="11"/>
  <c r="E1458" i="11"/>
  <c r="E1459" i="11"/>
  <c r="E1460" i="11"/>
  <c r="E1461" i="11"/>
  <c r="E1462" i="11"/>
  <c r="E1463" i="11"/>
  <c r="E1464" i="11"/>
  <c r="E1465" i="11"/>
  <c r="E1466" i="11"/>
  <c r="E1467" i="11"/>
  <c r="E1468" i="11"/>
  <c r="E1469" i="11"/>
  <c r="E1470" i="11"/>
  <c r="E1471" i="11"/>
  <c r="E1472" i="11"/>
  <c r="E1473" i="11"/>
  <c r="E1474" i="11"/>
  <c r="E1475" i="11"/>
  <c r="E1476" i="11"/>
  <c r="E1477" i="11"/>
  <c r="E1478" i="11"/>
  <c r="E1479" i="11"/>
  <c r="E1480" i="11"/>
  <c r="E1481" i="11"/>
  <c r="E1482" i="11"/>
  <c r="E1483" i="11"/>
  <c r="E1484" i="11"/>
  <c r="E1485" i="11"/>
  <c r="E1486" i="11"/>
  <c r="E1487" i="11"/>
  <c r="E1488" i="11"/>
  <c r="E1489" i="11"/>
  <c r="E1490" i="11"/>
  <c r="E1491" i="11"/>
  <c r="E1492" i="11"/>
  <c r="E1493" i="11"/>
  <c r="E1494" i="11"/>
  <c r="E1495" i="11"/>
  <c r="E1496" i="11"/>
  <c r="E1497" i="11"/>
  <c r="E1498" i="11"/>
  <c r="E1499" i="11"/>
  <c r="E1500" i="11"/>
  <c r="E1501" i="11"/>
  <c r="E1502" i="11"/>
  <c r="E1503" i="11"/>
  <c r="E1504" i="11"/>
  <c r="E1505" i="11"/>
  <c r="E1506" i="11"/>
  <c r="E1507" i="11"/>
  <c r="E1508" i="11"/>
  <c r="E1509" i="11"/>
  <c r="E1510" i="11"/>
  <c r="E1511" i="11"/>
  <c r="E1512" i="11"/>
  <c r="E1513" i="11"/>
  <c r="E1514" i="11"/>
  <c r="E1515" i="11"/>
  <c r="E1516" i="11"/>
  <c r="E1517" i="11"/>
  <c r="E1518" i="11"/>
  <c r="E1519" i="11"/>
  <c r="E1520" i="11"/>
  <c r="E1521" i="11"/>
  <c r="E1522" i="11"/>
  <c r="E1523" i="11"/>
  <c r="E1524" i="11"/>
  <c r="E1525" i="11"/>
  <c r="E1526" i="11"/>
  <c r="E1527" i="11"/>
  <c r="E1528" i="11"/>
  <c r="E1529" i="11"/>
  <c r="E1530" i="11"/>
  <c r="E1531" i="11"/>
  <c r="E1532" i="11"/>
  <c r="E1533" i="11"/>
  <c r="E1534" i="11"/>
  <c r="E1535" i="11"/>
  <c r="E1536" i="11"/>
  <c r="E1537" i="11"/>
  <c r="E1538" i="11"/>
  <c r="E1539" i="11"/>
  <c r="E1540" i="11"/>
  <c r="E1541" i="11"/>
  <c r="E1542" i="11"/>
  <c r="E1543" i="11"/>
  <c r="E1544" i="11"/>
  <c r="E1545" i="11"/>
  <c r="E1546" i="11"/>
  <c r="E1547" i="11"/>
  <c r="E1548" i="11"/>
  <c r="E1549" i="11"/>
  <c r="E1550" i="11"/>
  <c r="E1551" i="11"/>
  <c r="E1552" i="11"/>
  <c r="E1553" i="11"/>
  <c r="E1554" i="11"/>
  <c r="E1555" i="11"/>
  <c r="E1556" i="11"/>
  <c r="E1557" i="11"/>
  <c r="E1558" i="11"/>
  <c r="E1559" i="11"/>
  <c r="E1560" i="11"/>
  <c r="E1561" i="11"/>
  <c r="E1562" i="11"/>
  <c r="E1563" i="11"/>
  <c r="E1564" i="11"/>
  <c r="E1565" i="11"/>
  <c r="E1566" i="11"/>
  <c r="E1567" i="11"/>
  <c r="E1568" i="11"/>
  <c r="E1569" i="11"/>
  <c r="E1570" i="11"/>
  <c r="E1571" i="11"/>
  <c r="E1572" i="11"/>
  <c r="E1573" i="11"/>
  <c r="E1574" i="11"/>
  <c r="E1575" i="11"/>
  <c r="E1576" i="11"/>
  <c r="E1577" i="11"/>
  <c r="E1578" i="11"/>
  <c r="E1579" i="11"/>
  <c r="E1580" i="11"/>
  <c r="E1581" i="11"/>
  <c r="E1582" i="11"/>
  <c r="E1583" i="11"/>
  <c r="E1584" i="11"/>
  <c r="E1585" i="11"/>
  <c r="E1586" i="11"/>
  <c r="E1587" i="11"/>
  <c r="E1588" i="11"/>
  <c r="E1589" i="11"/>
  <c r="E1590" i="11"/>
  <c r="E1591" i="11"/>
  <c r="E1592" i="11"/>
  <c r="E1593" i="11"/>
  <c r="E1594" i="11"/>
  <c r="E1595" i="11"/>
  <c r="E1596" i="11"/>
  <c r="E1597" i="11"/>
  <c r="E1598" i="11"/>
  <c r="E1599" i="11"/>
  <c r="E1600" i="11"/>
  <c r="E1601" i="11"/>
  <c r="E1602" i="11"/>
  <c r="E1603" i="11"/>
  <c r="E1604" i="11"/>
  <c r="E1605" i="11"/>
  <c r="E1606" i="11"/>
  <c r="E1607" i="11"/>
  <c r="E1608" i="11"/>
  <c r="E1609" i="11"/>
  <c r="E1610" i="11"/>
  <c r="E1611" i="11"/>
  <c r="E1612" i="11"/>
  <c r="E1613" i="11"/>
  <c r="E1614" i="11"/>
  <c r="E1615" i="11"/>
  <c r="E1616" i="11"/>
  <c r="E1617" i="11"/>
  <c r="E1618" i="11"/>
  <c r="E1619" i="11"/>
  <c r="E1620" i="11"/>
  <c r="E1621" i="11"/>
  <c r="E1622" i="11"/>
  <c r="E1623" i="11"/>
  <c r="E1624" i="11"/>
  <c r="E1625" i="11"/>
  <c r="E1626" i="11"/>
  <c r="E1627" i="11"/>
  <c r="E1628" i="11"/>
  <c r="E1629" i="11"/>
  <c r="E1630" i="11"/>
  <c r="E1631" i="11"/>
  <c r="E1632" i="11"/>
  <c r="E1633" i="11"/>
  <c r="E1634" i="11"/>
  <c r="E1635" i="11"/>
  <c r="E1636" i="11"/>
  <c r="E1637" i="11"/>
  <c r="E1638" i="11"/>
  <c r="E1639" i="11"/>
  <c r="E1640" i="11"/>
  <c r="E1641" i="11"/>
  <c r="E1642" i="11"/>
  <c r="E1643" i="11"/>
  <c r="E1644" i="11"/>
  <c r="E1645" i="11"/>
  <c r="E1646" i="11"/>
  <c r="E1647" i="11"/>
  <c r="E1648" i="11"/>
  <c r="E1649" i="11"/>
  <c r="E1650" i="11"/>
  <c r="E1651" i="11"/>
  <c r="E1652" i="11"/>
  <c r="E1653" i="11"/>
  <c r="E1654" i="11"/>
  <c r="E1655" i="11"/>
  <c r="E1656" i="11"/>
  <c r="E1657" i="11"/>
  <c r="E1658" i="11"/>
  <c r="E1659" i="11"/>
  <c r="E1660" i="11"/>
  <c r="E1661" i="11"/>
  <c r="E1662" i="11"/>
  <c r="E1663" i="11"/>
  <c r="E1664" i="11"/>
  <c r="E1665" i="11"/>
  <c r="E1666" i="11"/>
  <c r="E1667" i="11"/>
  <c r="E1668" i="11"/>
  <c r="E1669" i="11"/>
  <c r="E1670" i="11"/>
  <c r="E1671" i="11"/>
  <c r="E1672" i="11"/>
  <c r="E1673" i="11"/>
  <c r="E1674" i="11"/>
  <c r="E1675" i="11"/>
  <c r="E1676" i="11"/>
  <c r="E1677" i="11"/>
  <c r="E1678" i="11"/>
  <c r="E1679" i="11"/>
  <c r="E1680" i="11"/>
  <c r="E1681" i="11"/>
  <c r="E1682" i="11"/>
  <c r="E1683" i="11"/>
  <c r="E1684" i="11"/>
  <c r="E1685" i="11"/>
  <c r="E1686" i="11"/>
  <c r="E1687" i="11"/>
  <c r="E1688" i="11"/>
  <c r="E1689" i="11"/>
  <c r="E1690" i="11"/>
  <c r="E1691" i="11"/>
  <c r="E1692" i="11"/>
  <c r="E1693" i="11"/>
  <c r="E1694" i="11"/>
  <c r="E1695" i="11"/>
  <c r="E1696" i="11"/>
  <c r="E1697" i="11"/>
  <c r="E1698" i="11"/>
  <c r="E1699" i="11"/>
  <c r="E1700" i="11"/>
  <c r="E1701" i="11"/>
  <c r="E1702" i="11"/>
  <c r="E1703" i="11"/>
  <c r="E1704" i="11"/>
  <c r="E1705" i="11"/>
  <c r="E1706" i="11"/>
  <c r="E1707" i="11"/>
  <c r="E1708" i="11"/>
  <c r="E1709" i="11"/>
  <c r="E1710" i="11"/>
  <c r="E1711" i="11"/>
  <c r="E1712" i="11"/>
  <c r="E1713" i="11"/>
  <c r="E1714" i="11"/>
  <c r="E1715" i="11"/>
  <c r="E1716" i="11"/>
  <c r="E1717" i="11"/>
  <c r="E1718" i="11"/>
  <c r="E1719" i="11"/>
  <c r="E1720" i="11"/>
  <c r="E1721" i="11"/>
  <c r="E1722" i="11"/>
  <c r="E1723" i="11"/>
  <c r="E1724" i="11"/>
  <c r="E1725" i="11"/>
  <c r="E1726" i="11"/>
  <c r="E1727" i="11"/>
  <c r="E1728" i="11"/>
  <c r="E1729" i="11"/>
  <c r="E1730" i="11"/>
  <c r="E1731" i="11"/>
  <c r="E1732" i="11"/>
  <c r="E1733" i="11"/>
  <c r="E1734" i="11"/>
  <c r="E1735" i="11"/>
  <c r="E1736" i="11"/>
  <c r="E1737" i="11"/>
  <c r="E1738" i="11"/>
  <c r="E1739" i="11"/>
  <c r="E1740" i="11"/>
  <c r="E1741" i="11"/>
  <c r="E1742" i="11"/>
  <c r="E1743" i="11"/>
  <c r="E1744" i="11"/>
  <c r="E1745" i="11"/>
  <c r="E1746" i="11"/>
  <c r="E1747" i="11"/>
  <c r="E1748" i="11"/>
  <c r="E1749" i="11"/>
  <c r="E1750" i="11"/>
  <c r="E1751" i="11"/>
  <c r="E1752" i="11"/>
  <c r="E1753" i="11"/>
  <c r="E1754" i="11"/>
  <c r="E1755" i="11"/>
  <c r="E1756" i="11"/>
  <c r="E1757" i="11"/>
  <c r="E1758" i="11"/>
  <c r="E1759" i="11"/>
  <c r="E1760" i="11"/>
  <c r="E1761" i="11"/>
  <c r="E1762" i="11"/>
  <c r="E1763" i="11"/>
  <c r="E1764" i="11"/>
  <c r="E1765" i="11"/>
  <c r="E1766" i="11"/>
  <c r="E1767" i="11"/>
  <c r="E1768" i="11"/>
  <c r="E1769" i="11"/>
  <c r="E1770" i="11"/>
  <c r="E1771" i="11"/>
  <c r="E1772" i="11"/>
  <c r="E1773" i="11"/>
  <c r="E1774" i="11"/>
  <c r="E1775" i="11"/>
  <c r="E1776" i="11"/>
  <c r="E1777" i="11"/>
  <c r="E1778" i="11"/>
  <c r="E1779" i="11"/>
  <c r="E1780" i="11"/>
  <c r="E1781" i="11"/>
  <c r="E1782" i="11"/>
  <c r="E1783" i="11"/>
  <c r="E1784" i="11"/>
  <c r="E1785" i="11"/>
  <c r="E1786" i="11"/>
  <c r="E1787" i="11"/>
  <c r="E1788" i="11"/>
  <c r="E1789" i="11"/>
  <c r="E1790" i="11"/>
  <c r="E1791" i="11"/>
  <c r="E1792" i="11"/>
  <c r="E1793" i="11"/>
  <c r="E1794" i="11"/>
  <c r="E1795" i="11"/>
  <c r="E1796" i="11"/>
  <c r="E1797" i="11"/>
  <c r="E1798" i="11"/>
  <c r="E1799" i="11"/>
  <c r="E1800" i="11"/>
  <c r="E1801" i="11"/>
  <c r="E1802" i="11"/>
  <c r="E1803" i="11"/>
  <c r="E1804" i="11"/>
  <c r="E1805" i="11"/>
  <c r="E1806" i="11"/>
  <c r="E1807" i="11"/>
  <c r="E1808" i="11"/>
  <c r="E1809" i="11"/>
  <c r="E1810" i="11"/>
  <c r="E1811" i="11"/>
  <c r="E1812" i="11"/>
  <c r="E1813" i="11"/>
  <c r="E1814" i="11"/>
  <c r="E1815" i="11"/>
  <c r="E1816" i="11"/>
  <c r="E1817" i="11"/>
  <c r="E1818" i="11"/>
  <c r="E1819" i="11"/>
  <c r="E1820" i="11"/>
  <c r="E1821" i="11"/>
  <c r="E1822" i="11"/>
  <c r="E1823" i="11"/>
  <c r="E1824" i="11"/>
  <c r="E1825" i="11"/>
  <c r="E1826" i="11"/>
  <c r="E1827" i="11"/>
  <c r="E1828" i="11"/>
  <c r="E1829" i="11"/>
  <c r="E1830" i="11"/>
  <c r="E1831" i="11"/>
  <c r="E1832" i="11"/>
  <c r="E1833" i="11"/>
  <c r="E1834" i="11"/>
  <c r="E1835" i="11"/>
  <c r="E1836" i="11"/>
  <c r="E1837" i="11"/>
  <c r="E1838" i="11"/>
  <c r="E1839" i="11"/>
  <c r="E1840" i="11"/>
  <c r="E1841" i="11"/>
  <c r="E1842" i="11"/>
  <c r="E1843" i="11"/>
  <c r="E1844" i="11"/>
  <c r="E1845" i="11"/>
  <c r="E1846" i="11"/>
  <c r="E1847" i="11"/>
  <c r="E1848" i="11"/>
  <c r="E1849" i="11"/>
  <c r="E1850" i="11"/>
  <c r="E1851" i="11"/>
  <c r="E1852" i="11"/>
  <c r="E1853" i="11"/>
  <c r="E1854" i="11"/>
  <c r="E1855" i="11"/>
  <c r="E1856" i="11"/>
  <c r="E1857" i="11"/>
  <c r="E1858" i="11"/>
  <c r="E1859" i="11"/>
  <c r="E1860" i="11"/>
  <c r="E1861" i="11"/>
  <c r="E1862" i="11"/>
  <c r="E1863" i="11"/>
  <c r="E1864" i="11"/>
  <c r="E1865" i="11"/>
  <c r="E1866" i="11"/>
  <c r="E1867" i="11"/>
  <c r="E1868" i="11"/>
  <c r="E1869" i="11"/>
  <c r="E1870" i="11"/>
  <c r="E1871" i="11"/>
  <c r="E1872" i="11"/>
  <c r="E1873" i="11"/>
  <c r="E1874" i="11"/>
  <c r="E1875" i="11"/>
  <c r="E1876" i="11"/>
  <c r="E1877" i="11"/>
  <c r="E1878" i="11"/>
  <c r="E1879" i="11"/>
  <c r="E1880" i="11"/>
  <c r="E1881" i="11"/>
  <c r="E1882" i="11"/>
  <c r="E1883" i="11"/>
  <c r="E1884" i="11"/>
  <c r="E1885" i="11"/>
  <c r="E1886" i="11"/>
  <c r="E1887" i="11"/>
  <c r="E1888" i="11"/>
  <c r="E1889" i="11"/>
  <c r="E1890" i="11"/>
  <c r="E1891" i="11"/>
  <c r="E1892" i="11"/>
  <c r="E1893" i="11"/>
  <c r="E1894" i="11"/>
  <c r="E1895" i="11"/>
  <c r="E1896" i="11"/>
  <c r="E1897" i="11"/>
  <c r="E1898" i="11"/>
  <c r="E1899" i="11"/>
  <c r="E1900" i="11"/>
  <c r="E1901" i="11"/>
  <c r="E1902" i="11"/>
  <c r="E1903" i="11"/>
  <c r="E1904" i="11"/>
  <c r="E1905" i="11"/>
  <c r="E1906" i="11"/>
  <c r="E1907" i="11"/>
  <c r="E1908" i="11"/>
  <c r="E1909" i="11"/>
  <c r="E1910" i="11"/>
  <c r="E1911" i="11"/>
  <c r="E1912" i="11"/>
  <c r="E1913" i="11"/>
  <c r="E1914" i="11"/>
  <c r="E1915" i="11"/>
  <c r="E1916" i="11"/>
  <c r="E1917" i="11"/>
  <c r="E1918" i="11"/>
  <c r="E1919" i="11"/>
  <c r="E1920" i="11"/>
  <c r="E1921" i="11"/>
  <c r="E1922" i="11"/>
  <c r="E1923" i="11"/>
  <c r="E1924" i="11"/>
  <c r="E1925" i="11"/>
  <c r="E1926" i="11"/>
  <c r="E1927" i="11"/>
  <c r="E1928" i="11"/>
  <c r="E1929" i="11"/>
  <c r="E1930" i="11"/>
  <c r="E1931" i="11"/>
  <c r="E1932" i="11"/>
  <c r="E1933" i="11"/>
  <c r="E1934" i="11"/>
  <c r="E1935" i="11"/>
  <c r="E1936" i="11"/>
  <c r="E1937" i="11"/>
  <c r="E1938" i="11"/>
  <c r="E1939" i="11"/>
  <c r="E1940" i="11"/>
  <c r="E1941" i="11"/>
  <c r="E1942" i="11"/>
  <c r="E1943" i="11"/>
  <c r="E1944" i="11"/>
  <c r="E1945" i="11"/>
  <c r="E1946" i="11"/>
  <c r="E1947" i="11"/>
  <c r="E1948" i="11"/>
  <c r="E1949" i="11"/>
  <c r="E1950" i="11"/>
  <c r="E1951" i="11"/>
  <c r="E1952" i="11"/>
  <c r="E1953" i="11"/>
  <c r="E1954" i="11"/>
  <c r="E1955" i="11"/>
  <c r="E1956" i="11"/>
  <c r="E1957" i="11"/>
  <c r="E1958" i="11"/>
  <c r="E1959" i="11"/>
  <c r="E1960" i="11"/>
  <c r="E1961" i="11"/>
  <c r="E1962" i="11"/>
  <c r="E1963" i="11"/>
  <c r="E1964" i="11"/>
  <c r="E1965" i="11"/>
  <c r="E1966" i="11"/>
  <c r="E1967" i="11"/>
  <c r="E1968" i="11"/>
  <c r="E1969" i="11"/>
  <c r="E1970" i="11"/>
  <c r="E1971" i="11"/>
  <c r="E1972" i="11"/>
  <c r="E1973" i="11"/>
  <c r="E1974" i="11"/>
  <c r="E1975" i="11"/>
  <c r="E1976" i="11"/>
  <c r="E1977" i="11"/>
  <c r="E1978" i="11"/>
  <c r="E1979" i="11"/>
  <c r="E1980" i="11"/>
  <c r="E1981" i="11"/>
  <c r="E1982" i="11"/>
  <c r="E1983" i="11"/>
  <c r="E1984" i="11"/>
  <c r="E1985" i="11"/>
  <c r="E1986" i="11"/>
  <c r="E1987" i="11"/>
  <c r="E1988" i="11"/>
  <c r="E1989" i="11"/>
  <c r="E1990" i="11"/>
  <c r="E1991" i="11"/>
  <c r="E1992" i="11"/>
  <c r="E1993" i="11"/>
  <c r="E1994" i="11"/>
  <c r="E1995" i="11"/>
  <c r="E1996" i="11"/>
  <c r="E1997" i="11"/>
  <c r="E1998" i="11"/>
  <c r="E1999" i="11"/>
  <c r="E2000" i="11"/>
  <c r="E2001" i="11"/>
  <c r="E2002" i="11"/>
  <c r="E2003" i="11"/>
  <c r="E2004" i="11"/>
  <c r="E2005" i="11"/>
  <c r="E2006" i="11"/>
  <c r="E2007" i="11"/>
  <c r="E2008" i="11"/>
  <c r="E2009" i="11"/>
  <c r="E2010" i="11"/>
  <c r="E2011" i="11"/>
  <c r="E2012" i="11"/>
  <c r="E2013" i="11"/>
  <c r="E2014" i="11"/>
  <c r="E2015" i="11"/>
  <c r="E2016" i="11"/>
  <c r="E2017" i="11"/>
  <c r="E2018" i="11"/>
  <c r="E2019" i="11"/>
  <c r="E2020" i="11"/>
  <c r="E2021" i="11"/>
  <c r="E2022" i="11"/>
  <c r="E2023" i="11"/>
  <c r="E2024" i="11"/>
  <c r="E2025" i="11"/>
  <c r="E2026" i="11"/>
  <c r="E2027" i="11"/>
  <c r="E2028" i="11"/>
  <c r="E2029" i="11"/>
  <c r="E2030" i="11"/>
  <c r="E2031" i="11"/>
  <c r="E2032" i="11"/>
  <c r="E2033" i="11"/>
  <c r="E2034" i="11"/>
  <c r="E2035" i="11"/>
  <c r="E2036" i="11"/>
  <c r="E2037" i="11"/>
  <c r="E2038" i="11"/>
  <c r="E2039" i="11"/>
  <c r="E2040" i="11"/>
  <c r="E2041" i="11"/>
  <c r="E2042" i="11"/>
  <c r="E2043" i="11"/>
  <c r="E2044" i="11"/>
  <c r="E2045" i="11"/>
  <c r="E2046" i="11"/>
  <c r="E2047" i="11"/>
  <c r="E2048" i="11"/>
  <c r="E2049" i="11"/>
  <c r="E2050" i="11"/>
  <c r="E2051" i="11"/>
  <c r="E2052" i="11"/>
  <c r="E2053" i="11"/>
  <c r="E2054" i="11"/>
  <c r="E2055" i="11"/>
  <c r="E2056" i="11"/>
  <c r="E2057" i="11"/>
  <c r="E2058" i="11"/>
  <c r="E2059" i="11"/>
  <c r="E2060" i="11"/>
  <c r="E2061" i="11"/>
  <c r="E2062" i="11"/>
  <c r="E2063" i="11"/>
  <c r="E2064" i="11"/>
  <c r="E2065" i="11"/>
  <c r="E2066" i="11"/>
  <c r="E2067" i="11"/>
  <c r="E2068" i="11"/>
  <c r="E2069" i="11"/>
  <c r="E2070" i="11"/>
  <c r="E2071" i="11"/>
  <c r="E2072" i="11"/>
  <c r="E2073" i="11"/>
  <c r="E2074" i="11"/>
  <c r="E2075" i="11"/>
  <c r="E2076" i="11"/>
  <c r="E2077" i="11"/>
  <c r="E2078" i="11"/>
  <c r="E2079" i="11"/>
  <c r="E2080" i="11"/>
  <c r="E2081" i="11"/>
  <c r="E2082" i="11"/>
  <c r="E2083" i="11"/>
  <c r="E2084" i="11"/>
  <c r="E2085" i="11"/>
  <c r="E2086" i="11"/>
  <c r="E2087" i="11"/>
  <c r="E2088" i="11"/>
  <c r="E2089" i="11"/>
  <c r="E2090" i="11"/>
  <c r="E2091" i="11"/>
  <c r="E2092" i="11"/>
  <c r="E2093" i="11"/>
  <c r="E2094" i="11"/>
  <c r="E2095" i="11"/>
  <c r="E2096" i="11"/>
  <c r="E2097" i="11"/>
  <c r="E2098" i="11"/>
  <c r="E2099" i="11"/>
  <c r="E2100" i="11"/>
  <c r="E2101" i="11"/>
  <c r="E2102" i="11"/>
  <c r="E2103" i="11"/>
  <c r="E2104" i="11"/>
  <c r="E2105" i="11"/>
  <c r="E2106" i="11"/>
  <c r="E2107" i="11"/>
  <c r="E2108" i="11"/>
  <c r="E2109" i="11"/>
  <c r="E2110" i="11"/>
  <c r="E2111" i="11"/>
  <c r="E2112" i="11"/>
  <c r="E2113" i="11"/>
  <c r="E2114" i="11"/>
  <c r="E2115" i="11"/>
  <c r="E2116" i="11"/>
  <c r="E2117" i="11"/>
  <c r="E2118" i="11"/>
  <c r="E2119" i="11"/>
  <c r="E2120" i="11"/>
  <c r="E2121" i="11"/>
  <c r="E2122" i="11"/>
  <c r="E2123" i="11"/>
  <c r="E2124" i="11"/>
  <c r="E2125" i="11"/>
  <c r="E2126" i="11"/>
  <c r="E2127" i="11"/>
  <c r="E2128" i="11"/>
  <c r="E2129" i="11"/>
  <c r="E2130" i="11"/>
  <c r="E2131" i="11"/>
  <c r="E2132" i="11"/>
  <c r="E2133" i="11"/>
  <c r="E2134" i="11"/>
  <c r="E2135" i="11"/>
  <c r="E2136" i="11"/>
  <c r="E2137" i="11"/>
  <c r="E2138" i="11"/>
  <c r="E2139" i="11"/>
  <c r="E2140" i="11"/>
  <c r="E2141" i="11"/>
  <c r="E2142" i="11"/>
  <c r="E2143" i="11"/>
  <c r="E2144" i="11"/>
  <c r="E2145" i="11"/>
  <c r="E2146" i="11"/>
  <c r="E2147" i="11"/>
  <c r="E2148" i="11"/>
  <c r="E2149" i="11"/>
  <c r="E2150" i="11"/>
  <c r="E2151" i="11"/>
  <c r="E2152" i="11"/>
  <c r="E2153" i="11"/>
  <c r="E2154" i="11"/>
  <c r="E2155" i="11"/>
  <c r="E2156" i="11"/>
  <c r="E2157" i="11"/>
  <c r="E2158" i="11"/>
  <c r="E2159" i="11"/>
  <c r="E2160" i="11"/>
  <c r="E2161" i="11"/>
  <c r="E2162" i="11"/>
  <c r="E2163" i="11"/>
  <c r="E2164" i="11"/>
  <c r="E2165" i="11"/>
  <c r="E2166" i="11"/>
  <c r="E2167" i="11"/>
  <c r="E2168" i="11"/>
  <c r="E2169" i="11"/>
  <c r="E2170" i="11"/>
  <c r="E2171" i="11"/>
  <c r="E2172" i="11"/>
  <c r="E2173" i="11"/>
  <c r="E2174" i="11"/>
  <c r="E2175" i="11"/>
  <c r="E2176" i="11"/>
  <c r="E2177" i="11"/>
  <c r="E2178" i="11"/>
  <c r="E2179" i="11"/>
  <c r="E2180" i="11"/>
  <c r="E2181" i="11"/>
  <c r="E2182" i="11"/>
  <c r="E2183" i="11"/>
  <c r="E2184" i="11"/>
  <c r="E2185" i="11"/>
  <c r="E2186" i="11"/>
  <c r="E2187" i="11"/>
  <c r="E2188" i="11"/>
  <c r="E2189" i="11"/>
  <c r="E2190" i="11"/>
  <c r="E2191" i="11"/>
  <c r="E2192" i="11"/>
  <c r="E2193" i="11"/>
  <c r="E2194" i="11"/>
  <c r="E2195" i="11"/>
  <c r="E2196" i="11"/>
  <c r="E2197" i="11"/>
  <c r="E2198" i="11"/>
  <c r="E2199" i="11"/>
  <c r="E2200" i="11"/>
  <c r="E2201" i="11"/>
  <c r="E2202" i="11"/>
  <c r="E2203" i="11"/>
  <c r="E2204" i="11"/>
  <c r="E2205" i="11"/>
  <c r="E2206" i="11"/>
  <c r="E2207" i="11"/>
  <c r="E2208" i="11"/>
  <c r="E2209" i="11"/>
  <c r="E2210" i="11"/>
  <c r="E2211" i="11"/>
  <c r="E2212" i="11"/>
  <c r="E2213" i="11"/>
  <c r="E2214" i="11"/>
  <c r="E2215" i="11"/>
  <c r="E2216" i="11"/>
  <c r="E2217" i="11"/>
  <c r="E2218" i="11"/>
  <c r="E2219" i="11"/>
  <c r="E2220" i="11"/>
  <c r="E2221" i="11"/>
  <c r="E2222" i="11"/>
  <c r="E2223" i="11"/>
  <c r="E2224" i="11"/>
  <c r="E2225" i="11"/>
  <c r="E2226" i="11"/>
  <c r="E2227" i="11"/>
  <c r="E2228" i="11"/>
  <c r="E2229" i="11"/>
  <c r="E2230" i="11"/>
  <c r="E2231" i="11"/>
  <c r="E2232" i="11"/>
  <c r="E2233" i="11"/>
  <c r="E2234" i="11"/>
  <c r="E2235" i="11"/>
  <c r="E2236" i="11"/>
  <c r="E2237" i="11"/>
  <c r="E2238" i="11"/>
  <c r="E2239" i="11"/>
  <c r="E2240" i="11"/>
  <c r="E2241" i="11"/>
  <c r="E2242" i="11"/>
  <c r="E2243" i="11"/>
  <c r="E2244" i="11"/>
  <c r="E2245" i="11"/>
  <c r="E2246" i="11"/>
  <c r="E2247" i="11"/>
  <c r="E2248" i="11"/>
  <c r="E2249" i="11"/>
  <c r="E2250" i="11"/>
  <c r="E2251" i="11"/>
  <c r="E2252" i="11"/>
  <c r="E2253" i="11"/>
  <c r="E2254" i="11"/>
  <c r="E2255" i="11"/>
  <c r="E2256" i="11"/>
  <c r="E2257" i="11"/>
  <c r="E2258" i="11"/>
  <c r="E2259" i="11"/>
  <c r="E2260" i="11"/>
  <c r="E2261" i="11"/>
  <c r="E2262" i="11"/>
  <c r="E2263" i="11"/>
  <c r="E2264" i="11"/>
  <c r="E2265" i="11"/>
  <c r="E2266" i="11"/>
  <c r="E2267" i="11"/>
  <c r="E2268" i="11"/>
  <c r="E2269" i="11"/>
  <c r="E2270" i="11"/>
  <c r="E2271" i="11"/>
  <c r="E2272" i="11"/>
  <c r="E2273" i="11"/>
  <c r="E2274" i="11"/>
  <c r="E2275" i="11"/>
  <c r="E2276" i="11"/>
  <c r="E2277" i="11"/>
  <c r="E2278" i="11"/>
  <c r="E2279" i="11"/>
  <c r="E2280" i="11"/>
  <c r="E2281" i="11"/>
  <c r="E2282" i="11"/>
  <c r="E2283" i="11"/>
  <c r="E2284" i="11"/>
  <c r="E2285" i="11"/>
  <c r="E2286" i="11"/>
  <c r="E2287" i="11"/>
  <c r="E2288" i="11"/>
  <c r="E2289" i="11"/>
  <c r="E2290" i="11"/>
  <c r="E2291" i="11"/>
  <c r="E2292" i="11"/>
  <c r="E2293" i="11"/>
  <c r="E2294" i="11"/>
  <c r="E2295" i="11"/>
  <c r="E2296" i="11"/>
  <c r="E2297" i="11"/>
  <c r="E2298" i="11"/>
  <c r="E2299" i="11"/>
  <c r="E2300" i="11"/>
  <c r="E2301" i="11"/>
  <c r="E2302" i="11"/>
  <c r="E2303" i="11"/>
  <c r="E2304" i="11"/>
  <c r="E2305" i="11"/>
  <c r="E2306" i="11"/>
  <c r="E2307" i="11"/>
  <c r="E2308" i="11"/>
  <c r="E2309" i="11"/>
  <c r="E2310" i="11"/>
  <c r="E2311" i="11"/>
  <c r="E2312" i="11"/>
  <c r="E2313" i="11"/>
  <c r="E2314" i="11"/>
  <c r="E2315" i="11"/>
  <c r="E2316" i="11"/>
  <c r="E2317" i="11"/>
  <c r="E2318" i="11"/>
  <c r="E2319" i="11"/>
  <c r="E2320" i="11"/>
  <c r="E2321" i="11"/>
  <c r="E2322" i="11"/>
  <c r="E2323" i="11"/>
  <c r="E2324" i="11"/>
  <c r="E2325" i="11"/>
  <c r="E2326" i="11"/>
  <c r="E2327" i="11"/>
  <c r="E2328" i="11"/>
  <c r="E2329" i="11"/>
  <c r="E2330" i="11"/>
  <c r="E2331" i="11"/>
  <c r="E2332" i="11"/>
  <c r="E2333" i="11"/>
  <c r="E2334" i="11"/>
  <c r="E2335" i="11"/>
  <c r="E2336"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D2005" i="11"/>
  <c r="D2006" i="11"/>
  <c r="D2007" i="11"/>
  <c r="D2008" i="11"/>
  <c r="D2009" i="11"/>
  <c r="D2010" i="11"/>
  <c r="D2011" i="11"/>
  <c r="D2012" i="11"/>
  <c r="D2013" i="11"/>
  <c r="D2014" i="11"/>
  <c r="D2015" i="11"/>
  <c r="D2016" i="11"/>
  <c r="D2017" i="11"/>
  <c r="D2018" i="11"/>
  <c r="D2019" i="11"/>
  <c r="D2020" i="11"/>
  <c r="D2021" i="11"/>
  <c r="D2022" i="11"/>
  <c r="D2023" i="11"/>
  <c r="D2024" i="11"/>
  <c r="D2025" i="11"/>
  <c r="D2026" i="11"/>
  <c r="D2027" i="11"/>
  <c r="D2028" i="11"/>
  <c r="D2029" i="11"/>
  <c r="D2030" i="11"/>
  <c r="D2031" i="11"/>
  <c r="D2032" i="11"/>
  <c r="D2033" i="11"/>
  <c r="D2034" i="11"/>
  <c r="D2035" i="11"/>
  <c r="D2036" i="11"/>
  <c r="D2037" i="11"/>
  <c r="D2038" i="11"/>
  <c r="D2039" i="11"/>
  <c r="D2040" i="11"/>
  <c r="D2041" i="11"/>
  <c r="D2042" i="11"/>
  <c r="D2043" i="11"/>
  <c r="D2044" i="11"/>
  <c r="D2045" i="11"/>
  <c r="D2046" i="11"/>
  <c r="D2047" i="11"/>
  <c r="D2048" i="11"/>
  <c r="D2049" i="11"/>
  <c r="D2050" i="11"/>
  <c r="D2051" i="11"/>
  <c r="D2052" i="11"/>
  <c r="D2053" i="11"/>
  <c r="D2054" i="11"/>
  <c r="D2055" i="11"/>
  <c r="D2056" i="11"/>
  <c r="D2057" i="11"/>
  <c r="D2058" i="11"/>
  <c r="D2059" i="11"/>
  <c r="D2060" i="11"/>
  <c r="D2061" i="11"/>
  <c r="D2062" i="11"/>
  <c r="D2063" i="11"/>
  <c r="D2064" i="11"/>
  <c r="D2065" i="11"/>
  <c r="D2066" i="11"/>
  <c r="D2067" i="11"/>
  <c r="D2068" i="11"/>
  <c r="D2069" i="11"/>
  <c r="D2070" i="11"/>
  <c r="D2071" i="11"/>
  <c r="D2072" i="11"/>
  <c r="D2073" i="11"/>
  <c r="D2074" i="11"/>
  <c r="D2075" i="11"/>
  <c r="D2076" i="11"/>
  <c r="D2077" i="11"/>
  <c r="D2078" i="11"/>
  <c r="D2079" i="11"/>
  <c r="D2080" i="11"/>
  <c r="D2081" i="11"/>
  <c r="D2082" i="11"/>
  <c r="D2083" i="11"/>
  <c r="D2084" i="11"/>
  <c r="D2085" i="11"/>
  <c r="D2086" i="11"/>
  <c r="D2087" i="11"/>
  <c r="D2088" i="11"/>
  <c r="D2089" i="11"/>
  <c r="D2090" i="11"/>
  <c r="D2091" i="11"/>
  <c r="D2092" i="11"/>
  <c r="D2093" i="11"/>
  <c r="D2094" i="11"/>
  <c r="D2095" i="11"/>
  <c r="D2096" i="11"/>
  <c r="D2097" i="11"/>
  <c r="D2098" i="11"/>
  <c r="D2099" i="11"/>
  <c r="D2100" i="11"/>
  <c r="D2101" i="11"/>
  <c r="D2102" i="11"/>
  <c r="D2103" i="11"/>
  <c r="D2104" i="11"/>
  <c r="D2105" i="11"/>
  <c r="D2106" i="11"/>
  <c r="D2107" i="11"/>
  <c r="D2108" i="11"/>
  <c r="D2109" i="11"/>
  <c r="D2110" i="11"/>
  <c r="D2111" i="11"/>
  <c r="D2112" i="11"/>
  <c r="D2113" i="11"/>
  <c r="D2114" i="11"/>
  <c r="D2115" i="11"/>
  <c r="D2116" i="11"/>
  <c r="D2117" i="11"/>
  <c r="D2118" i="11"/>
  <c r="D2119" i="11"/>
  <c r="D2120" i="11"/>
  <c r="D2121" i="11"/>
  <c r="D2122" i="11"/>
  <c r="D2123" i="11"/>
  <c r="D2124" i="11"/>
  <c r="D2125" i="11"/>
  <c r="D2126" i="11"/>
  <c r="D2127" i="11"/>
  <c r="D2128" i="11"/>
  <c r="D2129" i="11"/>
  <c r="D2130" i="11"/>
  <c r="D2131" i="11"/>
  <c r="D2132" i="11"/>
  <c r="D2133" i="11"/>
  <c r="D2134" i="11"/>
  <c r="D2135" i="11"/>
  <c r="D2136" i="11"/>
  <c r="D2137" i="11"/>
  <c r="D2138" i="11"/>
  <c r="D2139" i="11"/>
  <c r="D2140" i="11"/>
  <c r="D2141" i="11"/>
  <c r="D2142" i="11"/>
  <c r="D2143" i="11"/>
  <c r="D2144" i="11"/>
  <c r="D2145" i="11"/>
  <c r="D2146" i="11"/>
  <c r="D2147" i="11"/>
  <c r="D2148" i="11"/>
  <c r="D2149" i="11"/>
  <c r="D2150" i="11"/>
  <c r="D2151" i="11"/>
  <c r="D2152" i="11"/>
  <c r="D2153" i="11"/>
  <c r="D2154" i="11"/>
  <c r="D2155" i="11"/>
  <c r="D2156" i="11"/>
  <c r="D2157" i="11"/>
  <c r="D2158" i="11"/>
  <c r="D2159" i="11"/>
  <c r="D2160" i="11"/>
  <c r="D2161" i="11"/>
  <c r="D2162" i="11"/>
  <c r="D2163" i="11"/>
  <c r="D2164" i="11"/>
  <c r="D2165" i="11"/>
  <c r="D2166" i="11"/>
  <c r="D2167" i="11"/>
  <c r="D2168" i="11"/>
  <c r="D2169" i="11"/>
  <c r="D2170" i="11"/>
  <c r="D2171" i="11"/>
  <c r="D2172" i="11"/>
  <c r="D2173" i="11"/>
  <c r="D2174" i="11"/>
  <c r="D2175" i="11"/>
  <c r="D2176" i="11"/>
  <c r="D2177" i="11"/>
  <c r="D2178" i="11"/>
  <c r="D2179" i="11"/>
  <c r="D2180" i="11"/>
  <c r="D2181" i="11"/>
  <c r="D2182" i="11"/>
  <c r="D2183" i="11"/>
  <c r="D2184" i="11"/>
  <c r="D2185" i="11"/>
  <c r="D2186" i="11"/>
  <c r="D2187" i="11"/>
  <c r="D2188" i="11"/>
  <c r="D2189" i="11"/>
  <c r="D2190" i="11"/>
  <c r="D2191" i="11"/>
  <c r="D2192" i="11"/>
  <c r="D2193" i="11"/>
  <c r="D2194" i="11"/>
  <c r="D2195" i="11"/>
  <c r="D2196" i="11"/>
  <c r="D2197" i="11"/>
  <c r="D2198" i="11"/>
  <c r="D2199" i="11"/>
  <c r="D2200" i="11"/>
  <c r="D2201" i="11"/>
  <c r="D2202" i="11"/>
  <c r="D2203" i="11"/>
  <c r="D2204" i="11"/>
  <c r="D2205" i="11"/>
  <c r="D2206" i="11"/>
  <c r="D2207" i="11"/>
  <c r="D2208" i="11"/>
  <c r="D2209" i="11"/>
  <c r="D2210" i="11"/>
  <c r="D2211" i="11"/>
  <c r="D2212" i="11"/>
  <c r="D2213" i="11"/>
  <c r="D2214" i="11"/>
  <c r="D2215" i="11"/>
  <c r="D2216" i="11"/>
  <c r="D2217" i="11"/>
  <c r="D2218" i="11"/>
  <c r="D2219" i="11"/>
  <c r="D2220" i="11"/>
  <c r="D2221" i="11"/>
  <c r="D2222" i="11"/>
  <c r="D2223" i="11"/>
  <c r="D2224" i="11"/>
  <c r="D2225" i="11"/>
  <c r="D2226" i="11"/>
  <c r="D2227" i="11"/>
  <c r="D2228" i="11"/>
  <c r="D2229" i="11"/>
  <c r="D2230" i="11"/>
  <c r="D2231" i="11"/>
  <c r="D2232" i="11"/>
  <c r="D2233" i="11"/>
  <c r="D2234" i="11"/>
  <c r="D2235" i="11"/>
  <c r="D2236" i="11"/>
  <c r="D2237" i="11"/>
  <c r="D2238" i="11"/>
  <c r="D2239" i="11"/>
  <c r="D2240" i="11"/>
  <c r="D2241" i="11"/>
  <c r="D2242" i="11"/>
  <c r="D2243" i="11"/>
  <c r="D2244" i="11"/>
  <c r="D2245" i="11"/>
  <c r="D2246" i="11"/>
  <c r="D2247" i="11"/>
  <c r="D2248" i="11"/>
  <c r="D2249" i="11"/>
  <c r="D2250" i="11"/>
  <c r="D2251" i="11"/>
  <c r="D2252" i="11"/>
  <c r="D2253" i="11"/>
  <c r="D2254" i="11"/>
  <c r="D2255" i="11"/>
  <c r="D2256" i="11"/>
  <c r="D2257" i="11"/>
  <c r="D2258" i="11"/>
  <c r="D2259" i="11"/>
  <c r="D2260" i="11"/>
  <c r="D2261" i="11"/>
  <c r="D2262" i="11"/>
  <c r="D2263" i="11"/>
  <c r="D2264" i="11"/>
  <c r="D2265" i="11"/>
  <c r="D2266" i="11"/>
  <c r="D2267" i="11"/>
  <c r="D2268" i="11"/>
  <c r="D2269" i="11"/>
  <c r="D2270" i="11"/>
  <c r="D2271" i="11"/>
  <c r="D2272" i="11"/>
  <c r="D2273" i="11"/>
  <c r="D2274" i="11"/>
  <c r="D2275" i="11"/>
  <c r="D2276" i="11"/>
  <c r="D2277" i="11"/>
  <c r="D2278" i="11"/>
  <c r="D2279" i="11"/>
  <c r="D2280" i="11"/>
  <c r="D2281" i="11"/>
  <c r="D2282" i="11"/>
  <c r="D2283" i="11"/>
  <c r="D2284" i="11"/>
  <c r="D2285" i="11"/>
  <c r="D2286" i="11"/>
  <c r="D2287" i="11"/>
  <c r="D2288" i="11"/>
  <c r="D2289" i="11"/>
  <c r="D2290" i="11"/>
  <c r="D2291" i="11"/>
  <c r="D2292" i="11"/>
  <c r="D2293" i="11"/>
  <c r="D2294" i="11"/>
  <c r="D2295" i="11"/>
  <c r="D2296" i="11"/>
  <c r="D2297" i="11"/>
  <c r="D2298" i="11"/>
  <c r="D2299" i="11"/>
  <c r="D2300" i="11"/>
  <c r="D2301" i="11"/>
  <c r="D2302" i="11"/>
  <c r="D2303" i="11"/>
  <c r="D2304" i="11"/>
  <c r="D2305" i="11"/>
  <c r="D2306" i="11"/>
  <c r="D2307" i="11"/>
  <c r="D2308" i="11"/>
  <c r="D2309" i="11"/>
  <c r="D2310" i="11"/>
  <c r="D2311" i="11"/>
  <c r="D2312" i="11"/>
  <c r="D2313" i="11"/>
  <c r="D2314" i="11"/>
  <c r="D2315" i="11"/>
  <c r="D2316" i="11"/>
  <c r="D2317" i="11"/>
  <c r="D2318" i="11"/>
  <c r="D2319" i="11"/>
  <c r="D2320" i="11"/>
  <c r="D2321" i="11"/>
  <c r="D2322" i="11"/>
  <c r="D2323" i="11"/>
  <c r="D2324" i="11"/>
  <c r="D2325" i="11"/>
  <c r="D2326" i="11"/>
  <c r="D2327" i="11"/>
  <c r="D2328" i="11"/>
  <c r="D2329" i="11"/>
  <c r="D2330" i="11"/>
  <c r="D2331" i="11"/>
  <c r="D2332" i="11"/>
  <c r="D2333" i="11"/>
  <c r="D2334" i="11"/>
  <c r="D2335" i="11"/>
  <c r="D2336"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H2" i="11" l="1"/>
  <c r="N2" i="11"/>
  <c r="F2" i="11"/>
  <c r="Q2" i="11"/>
  <c r="D2" i="11"/>
  <c r="P2" i="11"/>
  <c r="M2" i="11"/>
  <c r="K2" i="11"/>
  <c r="I2" i="11"/>
  <c r="C2" i="11"/>
  <c r="G2" i="11"/>
  <c r="T2" i="11"/>
  <c r="S2" i="11"/>
  <c r="O2" i="11"/>
  <c r="E2" i="11"/>
  <c r="J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54EB15-923D-4662-94C8-D29CED6442B0}" keepAlive="1" name="Query - cleaned customer names" description="Connection to the 'cleaned customer names' query in the workbook." type="5" refreshedVersion="8" background="1" saveData="1">
    <dbPr connection="Provider=Microsoft.Mashup.OleDb.1;Data Source=$Workbook$;Location=&quot;cleaned customer names&quot;;Extended Properties=&quot;&quot;" command="SELECT * FROM [cleaned customer names]"/>
  </connection>
  <connection id="2" xr16:uid="{754E419A-F74B-4645-8D15-86C35F142F09}" keepAlive="1" name="Query - cleaned Medical Examinations" description="Connection to the 'cleaned Medical Examinations' query in the workbook." type="5" refreshedVersion="8" background="1" saveData="1">
    <dbPr connection="Provider=Microsoft.Mashup.OleDb.1;Data Source=$Workbook$;Location=&quot;cleaned Medical Examinations&quot;;Extended Properties=&quot;&quot;" command="SELECT * FROM [cleaned Medical Examinations]"/>
  </connection>
  <connection id="3" xr16:uid="{3B9494CA-6569-47E4-AD36-EFCE5F39101D}" keepAlive="1" name="Query - cleanedHospitalisation Details" description="Connection to the 'cleanedHospitalisation Details' query in the workbook." type="5" refreshedVersion="8" background="1" saveData="1">
    <dbPr connection="Provider=Microsoft.Mashup.OleDb.1;Data Source=$Workbook$;Location=&quot;cleanedHospitalisation Details&quot;;Extended Properties=&quot;&quot;" command="SELECT * FROM [cleanedHospitalisation Details]"/>
  </connection>
  <connection id="4" xr16:uid="{A867B22D-59A1-4583-9FEB-6AC3437352A9}"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5" xr16:uid="{37F0C915-CD17-44F8-90B6-A8DB5D796611}" keepAlive="1" name="Query - Customer Names (2)" description="Connection to the 'Customer Names (2)' query in the workbook." type="5" refreshedVersion="8" background="1" saveData="1">
    <dbPr connection="Provider=Microsoft.Mashup.OleDb.1;Data Source=$Workbook$;Location=&quot;Customer Names (2)&quot;;Extended Properties=&quot;&quot;" command="SELECT * FROM [Customer Names (2)]"/>
  </connection>
  <connection id="6" xr16:uid="{43F335A3-2E51-423F-BB34-D4A49F84B5AA}"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7" xr16:uid="{1026DE5B-4F8E-4D1C-93D0-8F05E1D0F6A9}"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8" xr16:uid="{BFA7AC62-37C6-427D-8239-2B1CB4F4C497}" keepAlive="1" name="Query - table3 (3)" description="Connection to the 'table3 (3)' query in the workbook." type="5" refreshedVersion="8" background="1" saveData="1">
    <dbPr connection="Provider=Microsoft.Mashup.OleDb.1;Data Source=$Workbook$;Location=&quot;table3 (3)&quot;;Extended Properties=&quot;&quot;" command="SELECT * FROM [table3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<sst xmlns="http://schemas.openxmlformats.org/spreadsheetml/2006/main" count="71374" uniqueCount="8360">
  <si>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</si>
  <si>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</si>
  <si>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</si>
  <si>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</si>
  <si>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</si>
  <si>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</si>
  <si>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</si>
  <si>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</si>
  <si>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</si>
  <si>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</si>
  <si>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</si>
  <si>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</si>
  <si>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</si>
  <si>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</si>
  <si>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</si>
  <si>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</si>
  <si>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</si>
  <si>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</si>
  <si>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</si>
  <si>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</si>
  <si>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</si>
  <si>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</si>
  <si>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</si>
  <si>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</si>
  <si>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</si>
  <si>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</si>
  <si>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</si>
  <si>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</si>
  <si>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</si>
  <si>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</si>
  <si>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</si>
  <si>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</si>
  <si>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</si>
  <si>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</si>
  <si>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</si>
  <si>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</si>
  <si>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</si>
  <si>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</si>
  <si>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</si>
  <si>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</si>
  <si>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</si>
  <si>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</si>
  <si>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</si>
  <si>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</si>
  <si>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</si>
  <si>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</si>
  <si>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</si>
  <si>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</si>
  <si>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</si>
  <si>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</si>
  <si>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</si>
  <si>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</si>
  <si>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</si>
  <si>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</si>
  <si>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</si>
  <si>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</si>
  <si>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</si>
  <si>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</si>
  <si>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</si>
  <si>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</si>
  <si>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</si>
  <si>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</si>
  <si>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</si>
  <si>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</si>
  <si>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</si>
  <si>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</si>
  <si>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</si>
  <si>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</si>
  <si>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</si>
  <si>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</si>
  <si>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</si>
  <si>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</si>
  <si>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</si>
  <si>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</si>
  <si>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</si>
  <si>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</si>
  <si>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</si>
  <si>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</si>
  <si>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</si>
  <si>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</si>
  <si>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</si>
  <si>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</si>
  <si>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</si>
  <si>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</si>
  <si>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</si>
  <si>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</si>
  <si>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</si>
  <si>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</si>
  <si>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</si>
  <si>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</si>
  <si>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</si>
  <si>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</si>
  <si>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</si>
  <si>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</si>
  <si>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</si>
  <si>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</si>
  <si>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</si>
  <si>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</si>
  <si>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</si>
  <si>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</si>
  <si>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</si>
  <si>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</si>
  <si>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</si>
  <si>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</si>
  <si>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</si>
  <si>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</si>
  <si>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</si>
  <si>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</si>
  <si>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</si>
  <si>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</si>
  <si>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</si>
  <si>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</si>
  <si>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</si>
  <si>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</si>
  <si>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</si>
  <si>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</si>
  <si>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</si>
  <si>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</si>
  <si>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</si>
  <si>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</si>
  <si>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</si>
  <si>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</si>
  <si>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</si>
  <si>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</si>
  <si>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</si>
  <si>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</si>
  <si>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</si>
  <si>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</si>
  <si>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</si>
  <si>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</si>
  <si>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</si>
  <si>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</si>
  <si>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</si>
  <si>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</si>
  <si>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</si>
  <si>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</si>
  <si>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</si>
  <si>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</si>
  <si>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</si>
  <si>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</si>
  <si>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</si>
  <si>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</si>
  <si>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</si>
  <si>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</si>
  <si>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</si>
  <si>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</si>
  <si>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</si>
  <si>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</si>
  <si>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</si>
  <si>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</si>
  <si>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</si>
  <si>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</si>
  <si>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</si>
  <si>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</si>
  <si>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</si>
  <si>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</si>
  <si>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</si>
  <si>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</si>
  <si>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</si>
  <si>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</si>
  <si>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</si>
  <si>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</si>
  <si>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</si>
  <si>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</si>
  <si>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</si>
  <si>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</si>
  <si>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</si>
  <si>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</si>
  <si>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</si>
  <si>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</si>
  <si>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</si>
  <si>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</si>
  <si>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</si>
  <si>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</si>
  <si>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</si>
  <si>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</si>
  <si>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</si>
  <si>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</si>
  <si>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</si>
  <si>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</si>
  <si>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</si>
  <si>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</si>
  <si>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</si>
  <si>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</si>
  <si>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</si>
  <si>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</si>
  <si>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</si>
  <si>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</si>
  <si>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</si>
  <si>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</si>
  <si>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</si>
  <si>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</si>
  <si>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</si>
  <si>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</si>
  <si>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</si>
  <si>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</si>
  <si>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</si>
  <si>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</si>
  <si>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</si>
  <si>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</si>
  <si>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</si>
  <si>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</si>
  <si>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</si>
  <si>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</si>
  <si>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</si>
  <si>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</si>
  <si>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</si>
  <si>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</si>
  <si>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</si>
  <si>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</si>
  <si>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</si>
  <si>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</si>
  <si>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</si>
  <si>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</si>
  <si>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</si>
  <si>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</si>
  <si>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</si>
  <si>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</si>
  <si>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</si>
  <si>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</si>
  <si>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</si>
  <si>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</si>
  <si>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</si>
  <si>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</si>
  <si>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</si>
  <si>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</si>
  <si>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</si>
  <si>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</si>
  <si>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</si>
  <si>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</si>
  <si>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</si>
  <si>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</si>
  <si>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</si>
  <si>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</si>
  <si>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</si>
  <si>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</si>
  <si>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</si>
  <si>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</si>
  <si>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</si>
  <si>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</si>
  <si>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</si>
  <si>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</si>
  <si>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</si>
  <si>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</si>
  <si>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</si>
  <si>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</si>
  <si>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</si>
  <si>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</si>
  <si>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</si>
  <si>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</si>
  <si>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</si>
  <si>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</si>
  <si>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</si>
  <si>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</si>
  <si>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</si>
  <si>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</si>
  <si>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</si>
  <si>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</si>
  <si>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</si>
  <si>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</si>
  <si>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</si>
  <si>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</si>
  <si>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</si>
  <si>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</si>
  <si>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</si>
  <si>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</si>
  <si>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</si>
  <si>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</si>
  <si>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</si>
  <si>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</si>
  <si>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</si>
  <si>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</si>
  <si>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</si>
  <si>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</si>
  <si>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</si>
  <si>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</si>
  <si>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</si>
  <si>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</si>
  <si>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</si>
  <si>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</si>
  <si>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</si>
  <si>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</si>
  <si>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</si>
  <si>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</si>
  <si>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</si>
  <si>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</si>
  <si>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</si>
  <si>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</si>
  <si>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</si>
  <si>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</si>
  <si>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</si>
  <si>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</si>
  <si>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</si>
  <si>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</si>
  <si>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</si>
  <si>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</si>
  <si>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</si>
  <si>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</si>
  <si>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</si>
  <si>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</si>
  <si>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</si>
  <si>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</si>
  <si>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</si>
  <si>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</si>
  <si>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</si>
  <si>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</si>
  <si>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</si>
  <si>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</si>
  <si>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</si>
  <si>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</si>
  <si>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</si>
  <si>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</si>
  <si>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</si>
  <si>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</si>
  <si>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</si>
  <si>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</si>
  <si>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</si>
  <si>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</si>
  <si>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</si>
  <si>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</si>
  <si>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</si>
  <si>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</si>
  <si>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</si>
  <si>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</si>
  <si>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</si>
  <si>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</si>
  <si>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</si>
  <si>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</si>
  <si>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</si>
  <si>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</si>
  <si>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</si>
  <si>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</si>
  <si>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</si>
  <si>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</si>
  <si>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</si>
  <si>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</si>
  <si>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</si>
  <si>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</si>
  <si>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</si>
  <si>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</si>
  <si>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</si>
  <si>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</si>
  <si>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</si>
  <si>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</si>
  <si>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</si>
  <si>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</si>
  <si>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</si>
  <si>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</si>
  <si>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</si>
  <si>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</si>
  <si>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</si>
  <si>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</si>
  <si>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</si>
  <si>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</si>
  <si>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</si>
  <si>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</si>
  <si>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</si>
  <si>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</si>
  <si>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</si>
  <si>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</si>
  <si>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</si>
  <si>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</si>
  <si>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</si>
  <si>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</si>
  <si>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</si>
  <si>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</si>
  <si>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</si>
  <si>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</si>
  <si>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</si>
  <si>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</si>
  <si>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</si>
  <si>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</si>
  <si>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</si>
  <si>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</si>
  <si>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</si>
  <si>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</si>
  <si>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</si>
  <si>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</si>
  <si>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</si>
  <si>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</si>
  <si>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</si>
  <si>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</si>
  <si>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</si>
  <si>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</si>
  <si>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</si>
  <si>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</si>
  <si>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</si>
  <si>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</si>
  <si>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</si>
  <si>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</si>
  <si>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</si>
  <si>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</si>
  <si>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</si>
  <si>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</si>
  <si>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</si>
  <si>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</si>
  <si>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</si>
  <si>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</si>
  <si>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</si>
  <si>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</si>
  <si>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</si>
  <si>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</si>
  <si>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</si>
  <si>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</si>
  <si>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</si>
  <si>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</si>
  <si>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</si>
  <si>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</si>
  <si>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</si>
  <si>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</si>
  <si>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</si>
  <si>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</si>
  <si>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</si>
  <si>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</si>
  <si>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</si>
  <si>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</si>
  <si>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</si>
  <si>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</si>
  <si>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</si>
  <si>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</si>
  <si>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</si>
  <si>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</si>
  <si>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</si>
  <si>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</si>
  <si>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</si>
  <si>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</si>
  <si>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</si>
  <si>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</si>
  <si>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</si>
  <si>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</si>
  <si>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</si>
  <si>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</si>
  <si>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</si>
  <si>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</si>
  <si>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</si>
  <si>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</si>
  <si>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</si>
  <si>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</si>
  <si>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</si>
  <si>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</si>
  <si>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</si>
  <si>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</si>
  <si>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</si>
  <si>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</si>
  <si>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</si>
  <si>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</si>
  <si>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</si>
  <si>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</si>
  <si>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</si>
  <si>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</si>
  <si>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</si>
  <si>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</si>
  <si>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</si>
  <si>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</si>
  <si>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</si>
  <si>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</si>
  <si>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</si>
  <si>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</si>
  <si>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</si>
  <si>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</si>
  <si>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</si>
  <si>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</si>
  <si>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</si>
  <si>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</si>
  <si>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</si>
  <si>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</si>
  <si>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</si>
  <si>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</si>
  <si>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</si>
  <si>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</si>
  <si>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</si>
  <si>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</si>
  <si>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</si>
  <si>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</si>
  <si>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</si>
  <si>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</si>
  <si>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</si>
  <si>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</si>
  <si>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</si>
  <si>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</si>
  <si>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</si>
  <si>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</si>
  <si>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</si>
  <si>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</si>
  <si>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</si>
  <si>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</si>
  <si>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</si>
  <si>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</si>
  <si>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</si>
  <si>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</si>
  <si>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</si>
  <si>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</si>
  <si>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</si>
  <si>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</si>
  <si>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</si>
  <si>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</si>
  <si>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</si>
  <si>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</si>
  <si>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</si>
  <si>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</si>
  <si>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</si>
  <si>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</si>
  <si>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</si>
  <si>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</si>
  <si>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</si>
  <si>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</si>
  <si>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</si>
  <si>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</si>
  <si>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</si>
  <si>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</si>
  <si>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</si>
  <si>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</si>
  <si>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</si>
  <si>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</si>
  <si>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</si>
  <si>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</si>
  <si>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</si>
  <si>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</si>
  <si>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</si>
  <si>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</si>
  <si>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</si>
  <si>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</si>
  <si>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</si>
  <si>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</si>
  <si>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</si>
  <si>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</si>
  <si>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</si>
  <si>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</si>
  <si>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</si>
  <si>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</si>
  <si>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</si>
  <si>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</si>
  <si>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</si>
  <si>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</si>
  <si>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</si>
  <si>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</si>
  <si>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</si>
  <si>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</si>
  <si>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</si>
  <si>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</si>
  <si>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</si>
  <si>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</si>
  <si>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</si>
  <si>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</si>
  <si>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</si>
  <si>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</si>
  <si>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</si>
  <si>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</si>
  <si>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</si>
  <si>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</si>
  <si>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</si>
  <si>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</si>
  <si>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</si>
  <si>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</si>
  <si>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</si>
  <si>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</si>
  <si>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</si>
  <si>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</si>
  <si>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</si>
  <si>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</si>
  <si>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</si>
  <si>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</si>
  <si>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</si>
  <si>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</si>
  <si>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</si>
  <si>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</si>
  <si>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</si>
  <si>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</si>
  <si>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</si>
  <si>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</si>
  <si>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</si>
  <si>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</si>
  <si>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</si>
  <si>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</si>
  <si>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</si>
  <si>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</si>
  <si>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</si>
  <si>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</si>
  <si>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</si>
  <si>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</si>
  <si>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</si>
  <si>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</si>
  <si>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</si>
  <si>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</si>
  <si>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</si>
  <si>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</si>
  <si>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</si>
  <si>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</si>
  <si>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</si>
  <si>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</si>
  <si>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</si>
  <si>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</si>
  <si>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</si>
  <si>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</si>
  <si>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</si>
  <si>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</si>
  <si>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</si>
  <si>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</si>
  <si>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</si>
  <si>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</si>
  <si>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</si>
  <si>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</si>
  <si>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</si>
  <si>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</si>
  <si>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</si>
  <si>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</si>
  <si>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</si>
  <si>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</si>
  <si>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</si>
  <si>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</si>
  <si>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</si>
  <si>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</si>
  <si>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</si>
  <si>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</si>
  <si>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</si>
  <si>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</si>
  <si>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</si>
  <si>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</si>
  <si>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</si>
  <si>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</si>
  <si>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</si>
  <si>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</si>
  <si>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</si>
  <si>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</si>
  <si>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</si>
  <si>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</si>
  <si>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</si>
  <si>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</si>
  <si>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</si>
  <si>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</si>
  <si>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</si>
  <si>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</si>
  <si>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</si>
  <si>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</si>
  <si>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</si>
  <si>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</si>
  <si>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</si>
  <si>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</si>
  <si>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</si>
  <si>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</si>
  <si>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</si>
  <si>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</si>
  <si>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</si>
  <si>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</si>
  <si>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</si>
  <si>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</si>
  <si>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</si>
  <si>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</si>
  <si>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</si>
  <si>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</si>
  <si>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</si>
  <si>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</si>
  <si>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</si>
  <si>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</si>
  <si>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</si>
  <si>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</si>
  <si>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</si>
  <si>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</si>
  <si>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</si>
  <si>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</si>
  <si>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</si>
  <si>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</si>
  <si>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</si>
  <si>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</si>
  <si>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</si>
  <si>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</si>
  <si>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</si>
  <si>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</si>
  <si>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</si>
  <si>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</si>
  <si>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</si>
  <si>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</si>
  <si>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</si>
  <si>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</si>
  <si>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</si>
  <si>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</si>
  <si>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</si>
  <si>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</si>
  <si>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</si>
  <si>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</si>
  <si>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</si>
  <si>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</si>
  <si>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</si>
  <si>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</si>
  <si>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</si>
  <si>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</si>
  <si>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</si>
  <si>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</si>
  <si>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</si>
  <si>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</si>
  <si>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</si>
  <si>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</si>
  <si>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</si>
  <si>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</si>
  <si>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</si>
  <si>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</si>
  <si>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</si>
  <si>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</si>
  <si>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</si>
  <si>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</si>
  <si>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</si>
  <si>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</si>
  <si>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</si>
  <si>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</si>
  <si>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</si>
  <si>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</si>
  <si>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</si>
  <si>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</si>
  <si>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</si>
  <si>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</si>
  <si>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</si>
  <si>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</si>
  <si>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</si>
  <si>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</si>
  <si>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</si>
  <si>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</si>
  <si>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</si>
  <si>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</si>
  <si>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</si>
  <si>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</si>
  <si>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</si>
  <si>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</si>
  <si>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</si>
  <si>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</si>
  <si>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</si>
  <si>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</si>
  <si>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</si>
  <si>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</si>
  <si>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</si>
  <si>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</si>
  <si>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</si>
  <si>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</si>
  <si>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</si>
  <si>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</si>
  <si>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</si>
  <si>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</si>
  <si>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</si>
  <si>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</si>
  <si>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</si>
  <si>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</si>
  <si>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</si>
  <si>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</si>
  <si>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</si>
  <si>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</si>
  <si>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</si>
  <si>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</si>
  <si>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</si>
  <si>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</si>
  <si>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</si>
  <si>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</si>
  <si>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</si>
  <si>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</si>
  <si>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</si>
  <si>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</si>
  <si>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</si>
  <si>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</si>
  <si>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</si>
  <si>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</si>
  <si>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</si>
  <si>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</si>
  <si>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</si>
  <si>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</si>
  <si>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</si>
  <si>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</si>
  <si>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</si>
  <si>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</si>
  <si>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</si>
  <si>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</si>
  <si>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</si>
  <si>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</si>
  <si>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</si>
  <si>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</si>
  <si>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</si>
  <si>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</si>
  <si>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</si>
  <si>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</si>
  <si>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</si>
  <si>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</si>
  <si>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</si>
  <si>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</si>
  <si>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</si>
  <si>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</si>
  <si>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</si>
  <si>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</si>
  <si>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</si>
  <si>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</si>
  <si>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</si>
  <si>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</si>
  <si>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</si>
  <si>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</si>
  <si>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</si>
  <si>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</si>
  <si>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</si>
  <si>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</si>
  <si>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</si>
  <si>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</si>
  <si>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</si>
  <si>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</si>
  <si>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</si>
  <si>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</si>
  <si>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</si>
  <si>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</si>
  <si>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</si>
  <si>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</si>
  <si>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</si>
  <si>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</si>
  <si>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</si>
  <si>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</si>
  <si>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</si>
  <si>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</si>
  <si>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</si>
  <si>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</si>
  <si>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</si>
  <si>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</si>
  <si>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</si>
  <si>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</si>
  <si>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</si>
  <si>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</si>
  <si>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</si>
  <si>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</si>
  <si>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</si>
  <si>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</si>
  <si>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</si>
  <si>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</si>
  <si>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</si>
  <si>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</si>
  <si>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</si>
  <si>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</si>
  <si>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</si>
  <si>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</si>
  <si>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</si>
  <si>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</si>
  <si>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</si>
  <si>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</si>
  <si>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</si>
  <si>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</si>
  <si>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</si>
  <si>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</si>
  <si>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</si>
  <si>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</si>
  <si>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</si>
  <si>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</si>
  <si>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</si>
  <si>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</si>
  <si>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</si>
  <si>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</si>
  <si>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</si>
  <si>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</si>
  <si>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</si>
  <si>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</si>
  <si>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</si>
  <si>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</si>
  <si>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</si>
  <si>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</si>
  <si>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</si>
  <si>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</si>
  <si>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</si>
  <si>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</si>
  <si>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</si>
  <si>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</si>
  <si>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</si>
  <si>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</si>
  <si>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</si>
  <si>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</si>
  <si>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</si>
  <si>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</si>
  <si>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</si>
  <si>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</si>
  <si>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</si>
  <si>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</si>
  <si>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</si>
  <si>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</si>
  <si>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</si>
  <si>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</si>
  <si>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</si>
  <si>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</si>
  <si>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</si>
  <si>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</si>
  <si>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</si>
  <si>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</si>
  <si>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</si>
  <si>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</si>
  <si>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</si>
  <si>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</si>
  <si>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</si>
  <si>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</si>
  <si>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</si>
  <si>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</si>
  <si>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</si>
  <si>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</si>
  <si>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</si>
  <si>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</si>
  <si>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</si>
  <si>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</si>
  <si>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</si>
  <si>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</si>
  <si>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</si>
  <si>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</si>
  <si>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</si>
  <si>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</si>
  <si>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</si>
  <si>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</si>
  <si>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</si>
  <si>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</si>
  <si>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</si>
  <si>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</si>
  <si>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</si>
  <si>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</si>
  <si>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</si>
  <si>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</si>
  <si>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</si>
  <si>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</si>
  <si>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</si>
  <si>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</si>
  <si>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</si>
  <si>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</si>
  <si>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</si>
  <si>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</si>
  <si>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</si>
  <si>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</si>
  <si>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</si>
  <si>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</si>
  <si>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</si>
  <si>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</si>
  <si>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</si>
  <si>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</si>
  <si>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</si>
  <si>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</si>
  <si>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</si>
  <si>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</si>
  <si>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</si>
  <si>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</si>
  <si>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</si>
  <si>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</si>
  <si>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</si>
  <si>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</si>
  <si>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</si>
  <si>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</si>
  <si>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</si>
  <si>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</si>
  <si>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</si>
  <si>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</si>
  <si>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</si>
  <si>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</si>
  <si>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</si>
  <si>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</si>
  <si>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</si>
  <si>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</si>
  <si>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</si>
  <si>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</si>
  <si>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</si>
  <si>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</si>
  <si>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</si>
  <si>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</si>
  <si>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</si>
  <si>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</si>
  <si>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</si>
  <si>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</si>
  <si>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</si>
  <si>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</si>
  <si>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</si>
  <si>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</si>
  <si>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</si>
  <si>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</si>
  <si>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</si>
  <si>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</si>
  <si>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</si>
  <si>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</si>
  <si>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</si>
  <si>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</si>
  <si>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</si>
  <si>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</si>
  <si>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</si>
  <si>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</si>
  <si>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</si>
  <si>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</si>
  <si>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</si>
  <si>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</si>
  <si>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</si>
  <si>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</si>
  <si>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</si>
  <si>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</si>
  <si>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</si>
  <si>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</si>
  <si>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</si>
  <si>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</si>
  <si>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</si>
  <si>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</si>
  <si>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</si>
  <si>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</si>
  <si>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</si>
  <si>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</si>
  <si>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</si>
  <si>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</si>
  <si>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</si>
  <si>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</si>
  <si>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</si>
  <si>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</si>
  <si>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</si>
  <si>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</si>
  <si>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</si>
  <si>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</si>
  <si>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</si>
  <si>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</si>
  <si>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</si>
  <si>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</si>
  <si>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</si>
  <si>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</si>
  <si>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</si>
  <si>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</si>
  <si>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</si>
  <si>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</si>
  <si>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</si>
  <si>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</si>
  <si>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</si>
  <si>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</si>
  <si>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</si>
  <si>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</si>
  <si>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</si>
  <si>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</si>
  <si>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</si>
  <si>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</si>
  <si>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</si>
  <si>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</si>
  <si>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</si>
  <si>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</si>
  <si>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</si>
  <si>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</si>
  <si>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</si>
  <si>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</si>
  <si>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</si>
  <si>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</si>
  <si>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</si>
  <si>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</si>
  <si>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</si>
  <si>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</si>
  <si>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</si>
  <si>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</si>
  <si>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</si>
  <si>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</si>
  <si>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</si>
  <si>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</si>
  <si>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</si>
  <si>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</si>
  <si>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</si>
  <si>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</si>
  <si>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</si>
  <si>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</si>
  <si>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</si>
  <si>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</si>
  <si>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</si>
  <si>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</si>
  <si>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</si>
  <si>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</si>
  <si>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</si>
  <si>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</si>
  <si>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</si>
  <si>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</si>
  <si>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</si>
  <si>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</si>
  <si>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</si>
  <si>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</si>
  <si>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</si>
  <si>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</si>
  <si>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</si>
  <si>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</si>
  <si>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</si>
  <si>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</si>
  <si>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</si>
  <si>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</si>
  <si>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</si>
  <si>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</si>
  <si>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</si>
  <si>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</si>
  <si>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</si>
  <si>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</si>
  <si>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</si>
  <si>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</si>
  <si>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</si>
  <si>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</si>
  <si>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</si>
  <si>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</si>
  <si>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</si>
  <si>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</si>
  <si>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</si>
  <si>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</si>
  <si>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</si>
  <si>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</si>
  <si>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</si>
  <si>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</si>
  <si>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</si>
  <si>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</si>
  <si>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</si>
  <si>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</si>
  <si>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</si>
  <si>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</si>
  <si>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</si>
  <si>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</si>
  <si>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</si>
  <si>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</si>
  <si>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</si>
  <si>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</si>
  <si>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</si>
  <si>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</si>
  <si>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</si>
  <si>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</si>
  <si>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</si>
  <si>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</si>
  <si>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</si>
  <si>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</si>
  <si>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</si>
  <si>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</si>
  <si>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</si>
  <si>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</si>
  <si>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</si>
  <si>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</si>
  <si>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</si>
  <si>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</si>
  <si>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</si>
  <si>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</si>
  <si>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</si>
  <si>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</si>
  <si>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</si>
  <si>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</si>
  <si>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</si>
  <si>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</si>
  <si>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</si>
  <si>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</si>
  <si>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</si>
  <si>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</si>
  <si>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</si>
  <si>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</si>
  <si>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</si>
  <si>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</si>
  <si>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</si>
  <si>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</si>
  <si>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</si>
  <si>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</si>
  <si>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</si>
  <si>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</si>
  <si>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</si>
  <si>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</si>
  <si>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</si>
  <si>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</si>
  <si>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</si>
  <si>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</si>
  <si>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</si>
  <si>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</si>
  <si>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</si>
  <si>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</si>
  <si>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</si>
  <si>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</si>
  <si>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</si>
  <si>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</si>
  <si>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</si>
  <si>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</si>
  <si>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</si>
  <si>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</si>
  <si>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</si>
  <si>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</si>
  <si>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</si>
  <si>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</si>
  <si>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</si>
  <si>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</si>
  <si>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</si>
  <si>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</si>
  <si>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</si>
  <si>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</si>
  <si>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</si>
  <si>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</si>
  <si>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</si>
  <si>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</si>
  <si>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</si>
  <si>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</si>
  <si>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</si>
  <si>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</si>
  <si>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</si>
  <si>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</si>
  <si>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</si>
  <si>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</si>
  <si>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</si>
  <si>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</si>
  <si>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</si>
  <si>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</si>
  <si>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</si>
  <si>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</si>
  <si>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</si>
  <si>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</si>
  <si>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</si>
  <si>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</si>
  <si>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</si>
  <si>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</si>
  <si>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</si>
  <si>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</si>
  <si>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</si>
  <si>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</si>
  <si>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</si>
  <si>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</si>
  <si>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</si>
  <si>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</si>
  <si>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</si>
  <si>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</si>
  <si>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</si>
  <si>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</si>
  <si>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</si>
  <si>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</si>
  <si>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</si>
  <si>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</si>
  <si>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</si>
  <si>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</si>
  <si>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</si>
  <si>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</si>
  <si>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</si>
  <si>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</si>
  <si>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</si>
  <si>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</si>
  <si>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</si>
  <si>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</si>
  <si>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</si>
  <si>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</si>
  <si>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</si>
  <si>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</si>
  <si>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</si>
  <si>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</si>
  <si>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</si>
  <si>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</si>
  <si>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</si>
  <si>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</si>
  <si>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</si>
  <si>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</si>
  <si>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</si>
  <si>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</si>
  <si>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</si>
  <si>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</si>
  <si>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</si>
  <si>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</si>
  <si>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</si>
  <si>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</si>
  <si>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</si>
  <si>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</si>
  <si>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</si>
  <si>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</si>
  <si>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</si>
  <si>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</si>
  <si>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</si>
  <si>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</si>
  <si>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</si>
  <si>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</si>
  <si>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</si>
  <si>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</si>
  <si>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</si>
  <si>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</si>
  <si>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</si>
  <si>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</si>
  <si>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</si>
  <si>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</si>
  <si>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</si>
  <si>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</si>
  <si>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</si>
  <si>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</si>
  <si>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</si>
  <si>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</si>
  <si>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</si>
  <si>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</si>
  <si>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</si>
  <si>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</si>
  <si>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</si>
  <si>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</si>
  <si>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</si>
  <si>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</si>
  <si>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</si>
  <si>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</si>
  <si>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</si>
  <si>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</si>
  <si>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</si>
  <si>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</si>
  <si>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</si>
  <si>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</si>
  <si>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</si>
  <si>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</si>
  <si>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</si>
  <si>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</si>
  <si>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</si>
  <si>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</si>
  <si>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</si>
  <si>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</si>
  <si>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</si>
  <si>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</si>
  <si>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</si>
  <si>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</si>
  <si>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</si>
  <si>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</si>
  <si>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</si>
  <si>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</si>
  <si>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</si>
  <si>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</si>
  <si>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</si>
  <si>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</si>
  <si>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</si>
  <si>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</si>
  <si>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</si>
  <si>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</si>
  <si>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</si>
  <si>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</si>
  <si>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</si>
  <si>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</si>
  <si>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</si>
  <si>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</si>
  <si>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</si>
  <si>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</si>
  <si>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</si>
  <si>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</si>
  <si>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</si>
  <si>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</si>
  <si>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</si>
  <si>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</si>
  <si>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</si>
  <si>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</si>
  <si>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</si>
  <si>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</si>
  <si>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</si>
  <si>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</si>
  <si>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</si>
  <si>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</si>
  <si>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</si>
  <si>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</si>
  <si>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</si>
  <si>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</si>
  <si>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</si>
  <si>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</si>
  <si>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</si>
  <si>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</si>
  <si>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</si>
  <si>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</si>
  <si>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</si>
  <si>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</si>
  <si>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</si>
  <si>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</si>
  <si>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</si>
  <si>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</si>
  <si>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</si>
  <si>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</si>
  <si>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</si>
  <si>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</si>
  <si>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</si>
  <si>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</si>
  <si>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</si>
  <si>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</si>
  <si>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</si>
  <si>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</si>
  <si>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</si>
  <si>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</si>
  <si>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</si>
  <si>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</si>
  <si>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</si>
  <si>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</si>
  <si>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</si>
  <si>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</si>
  <si>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</si>
  <si>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</si>
  <si>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</si>
  <si>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</si>
  <si>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</si>
  <si>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</si>
  <si>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</si>
  <si>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</si>
  <si>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</si>
  <si>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</si>
  <si>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</si>
  <si>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</si>
  <si>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</si>
  <si>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</si>
  <si>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</si>
  <si>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</si>
  <si>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</si>
  <si>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</si>
  <si>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</si>
  <si>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</si>
  <si>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</si>
  <si>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</si>
  <si>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</si>
  <si>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</si>
  <si>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</si>
  <si>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</si>
  <si>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</si>
  <si>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</si>
  <si>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</si>
  <si>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</si>
  <si>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</si>
  <si>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</si>
  <si>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</si>
  <si>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</si>
  <si>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</si>
  <si>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</si>
  <si>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</si>
  <si>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</si>
  <si>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</si>
  <si>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</si>
  <si>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</si>
  <si>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</si>
  <si>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</si>
  <si>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</si>
  <si>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</si>
  <si>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</si>
  <si>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</si>
  <si>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</si>
  <si>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</si>
  <si>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</si>
  <si>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</si>
  <si>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</si>
  <si>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</si>
  <si>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</si>
  <si>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</si>
  <si>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</si>
  <si>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</si>
  <si>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</si>
  <si>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</si>
  <si>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</si>
  <si>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</si>
  <si>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</si>
  <si>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</si>
  <si>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</si>
  <si>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</si>
  <si>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</si>
  <si>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</si>
  <si>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</si>
  <si>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</si>
  <si>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</si>
  <si>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</si>
  <si>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</si>
  <si>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</si>
  <si>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</si>
  <si>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</si>
  <si>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</si>
  <si>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</si>
  <si>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</si>
  <si>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</si>
  <si>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</si>
  <si>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</si>
  <si>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</si>
  <si>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</si>
  <si>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</si>
  <si>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</si>
  <si>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</si>
  <si>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</si>
  <si>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</si>
  <si>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</si>
  <si>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</si>
  <si>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</si>
  <si>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</si>
  <si>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</si>
  <si>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</si>
  <si>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</si>
  <si>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</si>
  <si>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</si>
  <si>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</si>
  <si>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</si>
  <si>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</si>
  <si>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</si>
  <si>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</si>
  <si>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</si>
  <si>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</si>
  <si>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</si>
  <si>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</si>
  <si>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</si>
  <si>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</si>
  <si>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</si>
  <si>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</si>
  <si>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</si>
  <si>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</si>
  <si>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</si>
  <si>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</si>
  <si>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</si>
  <si>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</si>
  <si>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</si>
  <si>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</si>
  <si>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</si>
  <si>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</si>
  <si>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</si>
  <si>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</si>
  <si>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</si>
  <si>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</si>
  <si>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</si>
  <si>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</si>
  <si>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</si>
  <si>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</si>
  <si>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</si>
  <si>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</si>
  <si>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</si>
  <si>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</si>
  <si>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</si>
  <si>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</si>
  <si>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</si>
  <si>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</si>
  <si>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</si>
  <si>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</si>
  <si>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</si>
  <si>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</si>
  <si>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</si>
  <si>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</si>
  <si>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</si>
  <si>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</si>
  <si>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</si>
  <si>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</si>
  <si>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</si>
  <si>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</si>
  <si>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</si>
  <si>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</si>
  <si>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</si>
  <si>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</si>
  <si>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</si>
  <si>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</si>
  <si>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</si>
  <si>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</si>
  <si>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</si>
  <si>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</si>
  <si>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</si>
  <si>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</si>
  <si>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</si>
  <si>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</si>
  <si>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</si>
  <si>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</si>
  <si>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</si>
  <si>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</si>
  <si>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</si>
  <si>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</si>
  <si>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</si>
  <si>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</si>
  <si>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</si>
  <si>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</si>
  <si>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</si>
  <si>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</si>
  <si>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</si>
  <si>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</si>
  <si>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</si>
  <si>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</si>
  <si>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</si>
  <si>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</si>
  <si>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</si>
  <si>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</si>
  <si>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</si>
  <si>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</si>
  <si>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</si>
  <si>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</si>
  <si>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</si>
  <si>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</si>
  <si>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</si>
  <si>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</si>
  <si>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</si>
  <si>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</si>
  <si>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</si>
  <si>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</si>
  <si>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</si>
  <si>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</si>
  <si>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</si>
  <si>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</si>
  <si>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</si>
  <si>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</si>
  <si>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</si>
  <si>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</si>
  <si>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</si>
  <si>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</si>
  <si>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</si>
  <si>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</si>
  <si>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</si>
  <si>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</si>
  <si>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</si>
  <si>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</si>
  <si>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</si>
  <si>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</si>
  <si>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</si>
  <si>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</si>
  <si>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</si>
  <si>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</si>
  <si>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</si>
  <si>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</si>
  <si>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</si>
  <si>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</si>
  <si>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</si>
  <si>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</si>
  <si>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</si>
  <si>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</si>
  <si>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</si>
  <si>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</si>
  <si>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</si>
  <si>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</si>
  <si>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</si>
  <si>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</si>
  <si>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</si>
  <si>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</si>
  <si>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</si>
  <si>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</si>
  <si>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</si>
  <si>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</si>
  <si>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</si>
  <si>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</si>
  <si>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</si>
  <si>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</si>
  <si>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</si>
  <si>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</si>
  <si>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</si>
  <si>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</si>
  <si>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</si>
  <si>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</si>
  <si>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</si>
  <si>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</si>
  <si>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</si>
  <si>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</si>
  <si>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</si>
  <si>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</si>
  <si>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</si>
  <si>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</si>
  <si>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</si>
  <si>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</si>
  <si>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</si>
  <si>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</si>
  <si>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</si>
  <si>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</si>
  <si>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</si>
  <si>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</si>
  <si>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</si>
  <si>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</si>
  <si>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</si>
  <si>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</si>
  <si>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</si>
  <si>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</si>
  <si>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</si>
  <si>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</si>
  <si>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</si>
  <si>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</si>
  <si>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</si>
  <si>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</si>
  <si>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</si>
  <si>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</si>
  <si>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</si>
  <si>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</si>
  <si>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</si>
  <si>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</si>
  <si>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</si>
  <si>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</si>
  <si>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</si>
  <si>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</si>
  <si>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</si>
  <si>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</si>
  <si>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</si>
  <si>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</si>
  <si>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</si>
  <si>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</si>
  <si>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</si>
  <si>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</si>
  <si>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</si>
  <si>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</si>
  <si>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</si>
  <si>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</si>
  <si>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</si>
  <si>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</si>
  <si>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</si>
  <si>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</si>
  <si>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</si>
  <si>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</si>
  <si>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</si>
  <si>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</si>
  <si>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</si>
  <si>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</si>
  <si>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</si>
  <si>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</si>
  <si>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</si>
  <si>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</si>
  <si>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</si>
  <si>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</si>
  <si>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</si>
  <si>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</si>
  <si>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</si>
  <si>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</si>
  <si>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</si>
  <si>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</si>
  <si>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</si>
  <si>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</si>
  <si>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</si>
  <si>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</si>
  <si>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</si>
  <si>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</si>
  <si>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</si>
  <si>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</si>
  <si>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</si>
  <si>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</si>
  <si>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</si>
  <si>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</si>
  <si>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</si>
  <si>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</si>
  <si>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</si>
  <si>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</si>
  <si>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</si>
  <si>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</si>
  <si>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</si>
  <si>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</si>
  <si>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</si>
  <si>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</si>
  <si>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</si>
  <si>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</si>
  <si>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</si>
  <si>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</si>
  <si>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</si>
  <si>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</si>
  <si>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</si>
  <si>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</si>
  <si>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</si>
  <si>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</si>
  <si>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</si>
  <si>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</si>
  <si>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</si>
  <si>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</si>
  <si>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</si>
  <si>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</si>
  <si>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</si>
  <si>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</si>
  <si>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</si>
  <si>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</si>
  <si>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</si>
  <si>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</si>
  <si>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</si>
  <si>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</si>
  <si>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</si>
  <si>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</si>
  <si>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</si>
  <si>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</si>
  <si>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</si>
  <si>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</si>
  <si>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</si>
  <si>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</si>
  <si>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</si>
  <si>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</si>
  <si>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</si>
  <si>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</si>
  <si>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</si>
  <si>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</si>
  <si>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</si>
  <si>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</si>
  <si>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</si>
  <si>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</si>
  <si>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</si>
  <si>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</si>
  <si>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</si>
  <si>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</si>
  <si>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</si>
  <si>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</si>
  <si>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</si>
  <si>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</si>
  <si>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</si>
  <si>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</si>
  <si>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</si>
  <si>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</si>
  <si>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</si>
  <si>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</si>
  <si>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</si>
  <si>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</si>
  <si>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</si>
  <si>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</si>
  <si>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</si>
  <si>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</si>
  <si>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</si>
  <si>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</si>
  <si>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</si>
  <si>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</si>
  <si>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</si>
  <si>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</si>
  <si>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</si>
  <si>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</si>
  <si>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</si>
  <si>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</si>
  <si>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</si>
  <si>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</si>
  <si>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</si>
  <si>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</si>
  <si>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</si>
  <si>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</si>
  <si>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</si>
  <si>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</si>
  <si>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</si>
  <si>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</si>
  <si>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</si>
  <si>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</si>
  <si>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</si>
  <si>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</si>
  <si>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</si>
  <si>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</si>
  <si>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</si>
  <si>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</si>
  <si>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</si>
  <si>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</si>
  <si>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</si>
  <si>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</si>
  <si>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</si>
  <si>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</si>
  <si>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</si>
  <si>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</si>
  <si>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</si>
  <si>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</si>
  <si>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</si>
  <si>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</si>
  <si>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</si>
  <si>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</si>
  <si>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</si>
  <si>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</si>
  <si>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</si>
  <si>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</si>
  <si>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</si>
  <si>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</si>
  <si>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</si>
  <si>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</si>
  <si>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</si>
  <si>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</si>
  <si>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</si>
  <si>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</si>
  <si>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</si>
  <si>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</si>
  <si>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</si>
  <si>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</si>
  <si>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</si>
  <si>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</si>
  <si>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</si>
  <si>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</si>
  <si>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</si>
  <si>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</si>
  <si>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</si>
  <si>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</si>
  <si>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</si>
  <si>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</si>
  <si>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</si>
  <si>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</si>
  <si>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</si>
  <si>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</si>
  <si>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</si>
  <si>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</si>
  <si>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</si>
  <si>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</si>
  <si>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</si>
  <si>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</si>
  <si>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</si>
  <si>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</si>
  <si>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</si>
  <si>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</si>
  <si>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</si>
  <si>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</si>
  <si>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</si>
  <si>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</si>
  <si>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</si>
  <si>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</si>
  <si>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</si>
  <si>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</si>
  <si>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</si>
  <si>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</si>
  <si>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</si>
  <si>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</si>
  <si>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</si>
  <si>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</si>
  <si>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</si>
  <si>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</si>
  <si>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</si>
  <si>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</si>
  <si>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</si>
  <si>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</si>
  <si>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</si>
  <si>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</si>
  <si>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</si>
  <si>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</si>
  <si>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</si>
  <si>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</si>
  <si>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</si>
  <si>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</si>
  <si>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</si>
  <si>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</si>
  <si>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</si>
  <si>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</si>
  <si>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</si>
  <si>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</si>
  <si>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</si>
  <si>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</si>
  <si>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</si>
  <si>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</si>
  <si>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</si>
  <si>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</si>
  <si>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</si>
  <si>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</si>
  <si>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</si>
  <si>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</si>
  <si>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</si>
  <si>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</si>
  <si>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</si>
  <si>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</si>
  <si>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</si>
  <si>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</si>
  <si>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</si>
  <si>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</si>
  <si>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</si>
  <si>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</si>
  <si>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</si>
  <si>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</si>
  <si>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</si>
  <si>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</si>
  <si>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</si>
  <si>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</si>
  <si>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</si>
  <si>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</si>
  <si>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</si>
  <si>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</si>
  <si>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</si>
  <si>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</si>
  <si>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</si>
  <si>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</si>
  <si>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</si>
  <si>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</si>
  <si>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</si>
  <si>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</si>
  <si>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</si>
  <si>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</si>
  <si>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</si>
  <si>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</si>
  <si>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</si>
  <si>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</si>
  <si>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</si>
  <si>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</si>
  <si>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</si>
  <si>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</si>
  <si>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</si>
  <si>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</si>
  <si>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</si>
  <si>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</si>
  <si>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</si>
  <si>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</si>
  <si>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</si>
  <si>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</si>
  <si>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</si>
  <si>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</si>
  <si>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</si>
  <si>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</si>
  <si>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</si>
  <si>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</si>
  <si>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</si>
  <si>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</si>
  <si>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</si>
  <si>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</si>
  <si>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</si>
  <si>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</si>
  <si>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</si>
  <si>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</si>
  <si>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</si>
  <si>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</si>
  <si>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</si>
  <si>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</si>
  <si>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</si>
  <si>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</si>
  <si>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</si>
  <si>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</si>
  <si>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</si>
  <si>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</si>
  <si>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</si>
  <si>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</si>
  <si>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</si>
  <si>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</si>
  <si>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</si>
  <si>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</si>
  <si>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</si>
  <si>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</si>
  <si>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</si>
  <si>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</si>
  <si>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</si>
  <si>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</si>
  <si>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</si>
  <si>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</si>
  <si>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</si>
  <si>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</si>
  <si>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</si>
  <si>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</si>
  <si>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</si>
  <si>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</si>
  <si>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</si>
  <si>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</si>
  <si>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</si>
  <si>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</si>
  <si>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</si>
  <si>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</si>
  <si>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</si>
  <si>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</si>
  <si>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</si>
  <si>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</si>
  <si>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</si>
  <si>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</si>
  <si>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</si>
  <si>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</si>
  <si>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</si>
  <si>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</si>
  <si>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</si>
  <si>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</si>
  <si>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</si>
  <si>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</si>
  <si>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</si>
  <si>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</si>
  <si>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</si>
  <si>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</si>
  <si>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</si>
  <si>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</si>
  <si>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</si>
  <si>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</si>
  <si>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</si>
  <si>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</si>
  <si>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</si>
  <si>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</si>
  <si>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</si>
  <si>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</si>
  <si>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</si>
  <si>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</si>
  <si>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</si>
  <si>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</si>
  <si>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</si>
  <si>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</si>
  <si>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</si>
  <si>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</si>
  <si>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</si>
  <si>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</si>
  <si>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</si>
  <si>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</si>
  <si>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</si>
  <si>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</si>
  <si>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</si>
  <si>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</si>
  <si>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</si>
  <si>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</si>
  <si>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</si>
  <si>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</si>
  <si>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</si>
  <si>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</si>
  <si>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</si>
  <si>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</si>
  <si>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</si>
  <si>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</si>
  <si>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</si>
  <si>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</si>
  <si>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</si>
  <si>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</si>
  <si>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</si>
  <si>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</si>
  <si>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</si>
  <si>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</si>
  <si>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</si>
  <si>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</si>
  <si>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</si>
  <si>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</si>
  <si>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</si>
  <si>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</si>
  <si>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</si>
  <si>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</si>
  <si>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</si>
  <si>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</si>
  <si>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</si>
  <si>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</si>
  <si>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</si>
  <si>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</si>
  <si>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</si>
  <si>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</si>
  <si>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</si>
  <si>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</si>
  <si>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</si>
  <si>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</si>
  <si>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</si>
  <si>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</si>
  <si>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</si>
  <si>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</si>
  <si>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</si>
  <si>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</si>
  <si>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</si>
  <si>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</si>
  <si>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</si>
  <si>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</si>
  <si>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</si>
  <si>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</si>
  <si>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</si>
  <si>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</si>
  <si>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</si>
  <si>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</si>
  <si>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</si>
  <si>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</si>
  <si>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</si>
  <si>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</si>
  <si>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</si>
  <si>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</si>
  <si>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</si>
  <si>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</si>
  <si>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</si>
  <si>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</si>
  <si>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</si>
  <si>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</si>
  <si>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</si>
  <si>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</si>
  <si>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</si>
  <si>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</si>
  <si>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</si>
  <si>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</si>
  <si>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</si>
  <si>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</si>
  <si>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</si>
  <si>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</si>
  <si>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</si>
  <si>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</si>
  <si>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</si>
  <si>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</si>
  <si>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</si>
  <si>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</si>
  <si>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</si>
  <si>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</si>
  <si>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</si>
  <si>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</si>
  <si>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</si>
  <si>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</si>
  <si>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</si>
  <si>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</si>
  <si>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</si>
  <si>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</si>
  <si>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</si>
  <si>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</si>
  <si>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</si>
  <si>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</si>
  <si>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</si>
  <si>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</si>
  <si>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</si>
  <si>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</si>
  <si>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</si>
  <si>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</si>
  <si>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</si>
  <si>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</si>
  <si>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</si>
  <si>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</si>
  <si>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</si>
  <si>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</si>
  <si>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</si>
  <si>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</si>
  <si>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</si>
  <si>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</si>
  <si>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</si>
  <si>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</si>
  <si>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</si>
  <si>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</si>
  <si>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</si>
  <si>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</si>
  <si>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</si>
  <si>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</si>
  <si>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</si>
  <si>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</si>
  <si>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</si>
  <si>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</si>
  <si>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</si>
  <si>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</si>
  <si>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</si>
  <si>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</si>
  <si>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</si>
  <si>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</si>
  <si>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</si>
  <si>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</si>
  <si>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</si>
  <si>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</si>
  <si>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</si>
  <si>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</si>
  <si>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</si>
  <si>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</si>
  <si>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</si>
  <si>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</si>
  <si>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</si>
  <si>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</si>
  <si>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</si>
  <si>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</si>
  <si>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</si>
  <si>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</si>
  <si>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</si>
  <si>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</si>
  <si>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</si>
  <si>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</si>
  <si>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</si>
  <si>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</si>
  <si>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</si>
  <si>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</si>
  <si>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</si>
  <si>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</si>
  <si>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</si>
  <si>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</si>
  <si>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</si>
  <si>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</si>
  <si>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</si>
  <si>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</si>
  <si>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</si>
  <si>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</si>
  <si>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</si>
  <si>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</si>
  <si>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</si>
  <si>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</si>
  <si>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</si>
  <si>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</si>
  <si>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</si>
  <si>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</si>
  <si>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</si>
  <si>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</si>
  <si>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</si>
  <si>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</si>
  <si>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</si>
  <si>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</si>
  <si>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</si>
  <si>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</si>
  <si>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</si>
  <si>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</si>
  <si>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</si>
  <si>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</si>
  <si>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</si>
  <si>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</si>
  <si>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</si>
  <si>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</si>
  <si>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</si>
  <si>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</si>
  <si>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</si>
  <si>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</si>
  <si>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</si>
  <si>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</si>
  <si>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</si>
  <si>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</si>
  <si>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</si>
  <si>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</si>
  <si>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</si>
  <si>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</si>
  <si>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</si>
  <si>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</si>
  <si>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</si>
  <si>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</si>
  <si>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</si>
  <si>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</si>
  <si>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</si>
  <si>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</si>
  <si>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</si>
  <si>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</si>
  <si>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</si>
  <si>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</si>
  <si>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</si>
  <si>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</si>
  <si>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</si>
  <si>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</si>
  <si>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</si>
  <si>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</si>
  <si>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</si>
  <si>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</si>
  <si>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</si>
  <si>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</si>
  <si>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</si>
  <si>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</si>
  <si>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</si>
  <si>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</si>
  <si>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</si>
  <si>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</si>
  <si>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</si>
  <si>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</si>
  <si>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</si>
  <si>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</si>
  <si>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</si>
  <si>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</si>
  <si>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</si>
  <si>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</si>
  <si>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</si>
  <si>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</si>
  <si>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</si>
  <si>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</si>
  <si>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</si>
  <si>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</si>
  <si>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</si>
  <si>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</si>
  <si>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</si>
  <si>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</si>
  <si>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</si>
  <si>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</si>
  <si>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</si>
  <si>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</si>
  <si>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</si>
  <si>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</si>
  <si>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</si>
  <si>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</si>
  <si>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</si>
  <si>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</si>
  <si>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</si>
  <si>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</si>
  <si>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</si>
  <si>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</si>
  <si>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</si>
  <si>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</si>
  <si>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</si>
  <si>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</si>
  <si>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</si>
  <si>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</si>
  <si>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</si>
  <si>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</si>
  <si>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</si>
  <si>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</si>
  <si>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</si>
  <si>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</si>
  <si>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</si>
  <si>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</si>
  <si>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</si>
  <si>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</si>
  <si>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</si>
  <si>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</si>
  <si>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</si>
  <si>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</si>
  <si>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</si>
  <si>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</si>
  <si>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</si>
  <si>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</si>
  <si>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</si>
  <si>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</si>
  <si>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</si>
  <si>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</si>
  <si>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</si>
  <si>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</si>
  <si>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</si>
  <si>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</si>
  <si>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</si>
  <si>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</si>
  <si>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</si>
  <si>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</si>
  <si>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</si>
  <si>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</si>
  <si>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</si>
  <si>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</si>
  <si>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</si>
  <si>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</si>
  <si>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</si>
  <si>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</si>
  <si>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</si>
  <si>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</si>
  <si>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</si>
  <si>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</si>
  <si>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</si>
  <si>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</si>
  <si>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</si>
  <si>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</si>
  <si>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</si>
  <si>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</si>
  <si>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</si>
  <si>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</si>
  <si>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</si>
  <si>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</si>
  <si>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</si>
  <si>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</si>
  <si>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</si>
  <si>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</si>
  <si>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</si>
  <si>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</si>
  <si>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</si>
  <si>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</si>
  <si>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</si>
  <si>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</si>
  <si>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</si>
  <si>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</si>
  <si>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</si>
  <si>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</si>
  <si>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</si>
  <si>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</si>
  <si>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</si>
  <si>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</si>
  <si>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</si>
  <si>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</si>
  <si>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</si>
  <si>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</si>
  <si>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</si>
  <si>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</si>
  <si>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</si>
  <si>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</si>
  <si>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</si>
  <si>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</si>
  <si>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</si>
  <si>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</si>
  <si>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</si>
  <si>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</si>
  <si>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</si>
  <si>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</si>
  <si>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</si>
  <si>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</si>
  <si>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</si>
  <si>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</si>
  <si>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</si>
  <si>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</si>
  <si>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</si>
  <si>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</si>
  <si>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</si>
  <si>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</si>
  <si>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</si>
  <si>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</si>
  <si>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</si>
  <si>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</si>
  <si>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</si>
  <si>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</si>
  <si>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</si>
  <si>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</si>
  <si>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</si>
  <si>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</si>
  <si>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</si>
  <si>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</si>
  <si>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</si>
  <si>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</si>
  <si>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</si>
  <si>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</si>
  <si>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</si>
  <si>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</si>
  <si>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</si>
  <si>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</si>
  <si>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</si>
  <si>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</si>
  <si>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</si>
  <si>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</si>
  <si>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</si>
  <si>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</si>
  <si>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</si>
  <si>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</si>
  <si>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</si>
  <si>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</si>
  <si>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</si>
  <si>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</si>
  <si>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</si>
  <si>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</si>
  <si>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</si>
  <si>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</si>
  <si>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</si>
  <si>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</si>
  <si>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</si>
  <si>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</si>
  <si>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</si>
  <si>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</si>
  <si>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</si>
  <si>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</si>
  <si>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</si>
  <si>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</si>
  <si>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</si>
  <si>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</si>
  <si>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</si>
  <si>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</si>
  <si>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</si>
  <si>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</si>
  <si>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</si>
  <si>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</si>
  <si>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</si>
  <si>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</si>
  <si>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</si>
  <si>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</si>
  <si>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</si>
  <si>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</si>
  <si>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</si>
  <si>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</si>
  <si>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</si>
  <si>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</si>
  <si>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</si>
  <si>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</si>
  <si>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</si>
  <si>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</si>
  <si>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</si>
  <si>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</si>
  <si>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</si>
  <si>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</si>
  <si>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</si>
  <si>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</si>
  <si>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</si>
  <si>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</si>
  <si>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</si>
  <si>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</si>
  <si>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</si>
  <si>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</si>
  <si>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</si>
  <si>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</si>
  <si>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</si>
  <si>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</si>
  <si>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</si>
  <si>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</si>
  <si>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</si>
  <si>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</si>
  <si>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</si>
  <si>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</si>
  <si>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</si>
  <si>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</si>
  <si>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</si>
  <si>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</si>
  <si>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</si>
  <si>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</si>
  <si>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</si>
  <si>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</si>
  <si>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</si>
  <si>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</si>
  <si>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</si>
  <si>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</si>
  <si>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</si>
  <si>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</si>
  <si>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</si>
  <si>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</si>
  <si>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</si>
  <si>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</si>
  <si>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</si>
  <si>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</si>
  <si>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</si>
  <si>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</si>
  <si>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</si>
  <si>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</si>
  <si>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</si>
  <si>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</si>
  <si>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</si>
  <si>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</si>
  <si>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</si>
  <si>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</si>
  <si>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</si>
  <si>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</si>
  <si>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</si>
  <si>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</si>
  <si>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</si>
  <si>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</si>
  <si>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</si>
  <si>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</si>
  <si>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</si>
  <si>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</si>
  <si>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</si>
  <si>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</si>
  <si>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</si>
  <si>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</si>
  <si>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</si>
  <si>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</si>
  <si>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</si>
  <si>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</si>
  <si>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</si>
  <si>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</si>
  <si>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</si>
  <si>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</si>
  <si>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</si>
  <si>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</si>
  <si>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</si>
  <si>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</si>
  <si>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</si>
  <si>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</si>
  <si>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</si>
  <si>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</si>
  <si>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</si>
  <si>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</si>
  <si>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</si>
  <si>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</si>
  <si>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</si>
  <si>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</si>
  <si>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</si>
  <si>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</si>
  <si>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</si>
  <si>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</si>
  <si>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</si>
  <si>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</si>
  <si>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</si>
  <si>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</si>
  <si>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</si>
  <si>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</si>
  <si>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</si>
  <si>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</si>
  <si>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</si>
  <si>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</si>
  <si>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</si>
  <si>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</si>
  <si>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</si>
  <si>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</si>
  <si>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</si>
  <si>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</si>
  <si>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</si>
  <si>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</si>
  <si>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</si>
  <si>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</si>
  <si>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</si>
  <si>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</si>
  <si>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</si>
  <si>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</si>
  <si>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</si>
  <si>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</si>
  <si>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</si>
  <si>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</si>
  <si>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</si>
  <si>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</si>
  <si>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</si>
  <si>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</si>
  <si>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</si>
  <si>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</si>
  <si>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</si>
  <si>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</si>
  <si>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</si>
  <si>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</si>
  <si>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</si>
  <si>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</si>
  <si>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</si>
  <si>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</si>
  <si>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</si>
  <si>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</si>
  <si>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</si>
  <si>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</si>
  <si>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</si>
  <si>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</si>
  <si>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</si>
  <si>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</si>
  <si>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</si>
  <si>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</si>
  <si>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</si>
  <si>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</si>
  <si>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</si>
  <si>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</si>
  <si>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</si>
  <si>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</si>
  <si>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</si>
  <si>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</si>
  <si>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</si>
  <si>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</si>
  <si>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</si>
  <si>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</si>
  <si>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</si>
  <si>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</si>
  <si>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</si>
  <si>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</si>
  <si>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</si>
  <si>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</si>
  <si>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</si>
  <si>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</si>
  <si>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</si>
  <si>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</si>
  <si>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</si>
  <si>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</si>
  <si>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</si>
  <si>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</si>
  <si>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</si>
  <si>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</si>
  <si>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</si>
  <si>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</si>
  <si>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</si>
  <si>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</si>
  <si>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</si>
  <si>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</si>
  <si>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</si>
  <si>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</si>
  <si>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</si>
  <si>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</si>
  <si>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</si>
  <si>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</si>
  <si>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</si>
  <si>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</si>
  <si>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</si>
  <si>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</si>
  <si>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</si>
  <si>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</si>
  <si>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</si>
  <si>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</si>
  <si>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</si>
  <si>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</si>
  <si>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</si>
  <si>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</si>
  <si>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</si>
  <si>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</si>
  <si>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</si>
  <si>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</si>
  <si>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</si>
  <si>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</si>
  <si>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</si>
  <si>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</si>
  <si>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</si>
  <si>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</si>
  <si>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</si>
  <si>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</si>
  <si>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</si>
  <si>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</si>
  <si>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</si>
  <si>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</si>
  <si>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</si>
  <si>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</si>
  <si>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</si>
  <si>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</si>
  <si>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</si>
  <si>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</si>
  <si>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</si>
  <si>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</si>
  <si>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</si>
  <si>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</si>
  <si>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</si>
  <si>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</si>
  <si>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</si>
  <si>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</si>
  <si>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</si>
  <si>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</si>
  <si>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</si>
  <si>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</si>
  <si>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</si>
  <si>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</si>
  <si>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</si>
  <si>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</si>
  <si>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</si>
  <si>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</si>
  <si>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</si>
  <si>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</si>
  <si>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</si>
  <si>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</si>
  <si>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</si>
  <si>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</si>
  <si>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</si>
  <si>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</si>
  <si>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</si>
  <si>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</si>
  <si>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</si>
  <si>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</si>
  <si>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</si>
  <si>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</si>
  <si>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</si>
  <si>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</si>
  <si>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</si>
  <si>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</si>
  <si>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</si>
  <si>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</si>
  <si>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</si>
  <si>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</si>
  <si>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</si>
  <si>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</si>
  <si>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</si>
  <si>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</si>
  <si>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</si>
  <si>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</si>
  <si>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</si>
  <si>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</si>
  <si>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</si>
  <si>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</si>
  <si>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</si>
  <si>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</si>
  <si>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</si>
  <si>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</si>
  <si>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</si>
  <si>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</si>
  <si>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</si>
  <si>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</si>
  <si>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</si>
  <si>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</si>
  <si>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</si>
  <si>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</si>
  <si>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</si>
  <si>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</si>
  <si>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</si>
  <si>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</si>
  <si>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</si>
  <si>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</si>
  <si>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</si>
  <si>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</si>
  <si>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</si>
  <si>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</si>
  <si>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</si>
  <si>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</si>
  <si>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</si>
  <si>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</si>
  <si>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</si>
  <si>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</si>
  <si>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</si>
  <si>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</si>
  <si>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</si>
  <si>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</si>
  <si>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</si>
  <si>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</si>
  <si>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</si>
  <si>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</si>
  <si>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</si>
  <si>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</si>
  <si>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</si>
  <si>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</si>
  <si>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</si>
  <si>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</si>
  <si>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</si>
  <si>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</si>
  <si>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</si>
  <si>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</si>
  <si>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</si>
  <si>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</si>
  <si>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</si>
  <si>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</si>
  <si>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</si>
  <si>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</si>
  <si>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</si>
  <si>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</si>
  <si>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</si>
  <si>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</si>
  <si>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</si>
  <si>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</si>
  <si>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</si>
  <si>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</si>
  <si>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</si>
  <si>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</si>
  <si>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</si>
  <si>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</si>
  <si>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</si>
  <si>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</si>
  <si>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</si>
  <si>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</si>
  <si>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</si>
  <si>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</si>
  <si>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</si>
  <si>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</si>
  <si>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</si>
  <si>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</si>
  <si>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</si>
  <si>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</si>
  <si>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</si>
  <si>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</si>
  <si>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</si>
  <si>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</si>
  <si>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</si>
  <si>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</si>
  <si>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</si>
  <si>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</si>
  <si>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</si>
  <si>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</si>
  <si>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</si>
  <si>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</si>
  <si>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</si>
  <si>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</si>
  <si>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</si>
  <si>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</si>
  <si>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</si>
  <si>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</si>
  <si>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</si>
  <si>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</si>
  <si>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</si>
  <si>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</si>
  <si>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</si>
  <si>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</si>
  <si>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</si>
  <si>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</si>
  <si>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</si>
  <si>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</si>
  <si>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</si>
  <si>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</si>
  <si>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</si>
  <si>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</si>
  <si>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</si>
  <si>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</si>
  <si>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</si>
  <si>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</si>
  <si>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</si>
  <si>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</si>
  <si>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</si>
  <si>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</si>
  <si>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</si>
  <si>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</si>
  <si>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</si>
  <si>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</si>
  <si>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</si>
  <si>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</si>
  <si>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</si>
  <si>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</si>
  <si>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</si>
  <si>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</si>
  <si>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</si>
  <si>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</si>
  <si>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</si>
  <si>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</si>
  <si>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</si>
  <si>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</si>
  <si>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</si>
  <si>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</si>
  <si>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</si>
  <si>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</si>
  <si>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</si>
  <si>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</si>
  <si>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</si>
  <si>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</si>
  <si>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</si>
  <si>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</si>
  <si>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</si>
  <si>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</si>
  <si>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</si>
  <si>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</si>
  <si>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</si>
  <si>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</si>
  <si>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</si>
  <si>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</si>
  <si>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</si>
  <si>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</si>
  <si>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</si>
  <si>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</si>
  <si>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</si>
  <si>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</si>
  <si>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</si>
  <si>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</si>
  <si>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</si>
  <si>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</si>
  <si>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</si>
  <si>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</si>
  <si>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</si>
  <si>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</si>
  <si>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</si>
  <si>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</si>
  <si>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</si>
  <si>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</si>
  <si>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</si>
  <si>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</si>
  <si>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</si>
  <si>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</si>
  <si>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</si>
  <si>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</si>
  <si>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</si>
  <si>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</si>
  <si>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</si>
  <si>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</si>
  <si>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</si>
  <si>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</si>
  <si>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</si>
  <si>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</si>
  <si>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</si>
  <si>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</si>
  <si>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</si>
  <si>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</si>
  <si>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</si>
  <si>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</si>
  <si>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</si>
  <si>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</si>
  <si>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</si>
  <si>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</si>
  <si>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</si>
  <si>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</si>
  <si>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</si>
  <si>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</si>
  <si>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</si>
  <si>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</si>
  <si>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</si>
  <si>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</si>
  <si>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</si>
  <si>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</si>
  <si>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</si>
  <si>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</si>
  <si>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</si>
  <si>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</si>
  <si>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</si>
  <si>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</si>
  <si>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</si>
  <si>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</si>
  <si>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</si>
  <si>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</si>
  <si>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</si>
  <si>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</si>
  <si>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</si>
  <si>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</si>
  <si>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</si>
  <si>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</si>
  <si>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</si>
  <si>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</si>
  <si>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</si>
  <si>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</si>
  <si>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</si>
  <si>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</si>
  <si>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</si>
  <si>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</si>
  <si>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</si>
  <si>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</si>
  <si>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</si>
  <si>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</si>
  <si>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</si>
  <si>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</si>
  <si>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</si>
  <si>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</si>
  <si>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</si>
  <si>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</si>
  <si>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</si>
  <si>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</si>
  <si>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</si>
  <si>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</si>
  <si>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</si>
  <si>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</si>
  <si>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</si>
  <si>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</si>
  <si>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</si>
  <si>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</si>
  <si>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</si>
  <si>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</si>
  <si>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</si>
  <si>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</si>
  <si>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</si>
  <si>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</si>
  <si>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</si>
  <si>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</si>
  <si>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</si>
  <si>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</si>
  <si>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</si>
  <si>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</si>
  <si>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</si>
  <si>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</si>
  <si>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</si>
  <si>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</si>
  <si>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</si>
  <si>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</si>
  <si>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</si>
  <si>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</si>
  <si>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</si>
  <si>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</si>
  <si>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</si>
  <si>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</si>
  <si>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</si>
  <si>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</si>
  <si>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</si>
  <si>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</si>
  <si>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</si>
  <si>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</si>
  <si>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</si>
  <si>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</si>
  <si>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</si>
  <si>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</si>
  <si>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</si>
  <si>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</si>
  <si>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</si>
  <si>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</si>
  <si>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</si>
  <si>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</si>
  <si>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</si>
  <si>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</si>
  <si>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</si>
  <si>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</si>
  <si>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</si>
  <si>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</si>
  <si>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</si>
  <si>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</si>
  <si>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</si>
  <si>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</si>
  <si>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</si>
  <si>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</si>
  <si>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</si>
  <si>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</si>
  <si>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</si>
  <si>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</si>
  <si>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</si>
  <si>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</si>
  <si>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</si>
  <si>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</si>
  <si>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</si>
  <si>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</si>
  <si>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</si>
  <si>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</si>
  <si>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</si>
  <si>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</si>
  <si>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</si>
  <si>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</si>
  <si>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</si>
  <si>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</si>
  <si>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</si>
  <si>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</si>
  <si>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</si>
  <si>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</si>
  <si>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</si>
  <si>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</si>
  <si>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</si>
  <si>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</si>
  <si>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</si>
  <si>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</si>
  <si>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</si>
  <si>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</si>
  <si>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</si>
  <si>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</si>
  <si>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</si>
  <si>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</si>
  <si>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</si>
  <si>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</si>
  <si>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</si>
  <si>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</si>
  <si>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</si>
  <si>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</si>
  <si>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</si>
  <si>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</si>
  <si>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</si>
  <si>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</si>
  <si>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</si>
  <si>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</si>
  <si>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</si>
  <si>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</si>
  <si>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</si>
  <si>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</si>
  <si>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</si>
  <si>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</si>
  <si>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</si>
  <si>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</si>
  <si>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</si>
  <si>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</si>
  <si>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</si>
  <si>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</si>
  <si>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</si>
  <si>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</si>
  <si>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</si>
  <si>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</si>
  <si>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</si>
  <si>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</si>
  <si>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</si>
  <si>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</si>
  <si>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</si>
  <si>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</si>
  <si>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</si>
  <si>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</si>
  <si>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</si>
  <si>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</si>
  <si>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</si>
  <si>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</si>
  <si>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</si>
  <si>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</si>
  <si>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</si>
  <si>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</si>
  <si>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</si>
  <si>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</si>
  <si>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</si>
  <si>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</si>
  <si>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</si>
  <si>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</si>
  <si>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</si>
  <si>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</si>
  <si>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</si>
  <si>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</si>
  <si>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</si>
  <si>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</si>
  <si>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</si>
  <si>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</si>
  <si>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</si>
  <si>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</si>
  <si>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</si>
  <si>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</si>
  <si>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</si>
  <si>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</si>
  <si>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</si>
  <si>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</si>
  <si>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</si>
  <si>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</si>
  <si>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</si>
  <si>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</si>
  <si>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</si>
  <si>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</si>
  <si>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</si>
  <si>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</si>
  <si>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</si>
  <si>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</si>
  <si>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</si>
  <si>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</si>
  <si>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</si>
  <si>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</si>
  <si>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</si>
  <si>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</si>
  <si>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</si>
  <si>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</si>
  <si>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</si>
  <si>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</si>
  <si>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</si>
  <si>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</si>
  <si>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</si>
  <si>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</si>
  <si>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</si>
  <si>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</si>
  <si>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</si>
  <si>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</si>
  <si>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</si>
  <si>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</si>
  <si>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</si>
  <si>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</si>
  <si>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</si>
  <si>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</si>
  <si>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</si>
  <si>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</si>
  <si>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</si>
  <si>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</si>
  <si>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</si>
  <si>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</si>
  <si>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</si>
  <si>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</si>
  <si>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</si>
  <si>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</si>
  <si>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</si>
  <si>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</si>
  <si>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</si>
  <si>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</si>
  <si>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</si>
  <si>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</si>
  <si>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</si>
  <si>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</si>
  <si>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</si>
  <si>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</si>
  <si>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</si>
  <si>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</si>
  <si>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</si>
  <si>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</si>
  <si>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</si>
  <si>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</si>
  <si>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</si>
  <si>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</si>
  <si>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</si>
  <si>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</si>
  <si>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</si>
  <si>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</si>
  <si>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</si>
  <si>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</si>
  <si>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</si>
  <si>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</si>
  <si>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</si>
  <si>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</si>
  <si>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</si>
  <si>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</si>
  <si>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</si>
  <si>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</si>
  <si>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</si>
  <si>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</si>
  <si>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</si>
  <si>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</si>
  <si>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</si>
  <si>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</si>
  <si>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</si>
  <si>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</si>
  <si>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</si>
  <si>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</si>
  <si>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</si>
  <si>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</si>
  <si>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</si>
  <si>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</si>
  <si>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</si>
  <si>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</si>
  <si>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</si>
  <si>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</si>
  <si>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</si>
  <si>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</si>
  <si>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</si>
  <si>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</si>
  <si>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</si>
  <si>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</si>
  <si>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</si>
  <si>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</si>
  <si>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</si>
  <si>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</si>
  <si>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</si>
  <si>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</si>
  <si>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</si>
  <si>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</si>
  <si>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</si>
  <si>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</si>
  <si>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</si>
  <si>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</si>
  <si>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</si>
  <si>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</si>
  <si>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</si>
  <si>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</si>
  <si>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</si>
  <si>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</si>
  <si>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</si>
  <si>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</si>
  <si>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</si>
  <si>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</si>
  <si>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</si>
  <si>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</si>
  <si>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</si>
  <si>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</si>
  <si>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</si>
  <si>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</si>
  <si>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</si>
  <si>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</si>
  <si>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</si>
  <si>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</si>
  <si>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</si>
  <si>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</si>
  <si>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</si>
  <si>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</si>
  <si>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</si>
  <si>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</si>
  <si>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</si>
  <si>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</si>
  <si>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</si>
  <si>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</si>
  <si>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</si>
  <si>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</si>
  <si>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</si>
  <si>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</si>
  <si>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</si>
  <si>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</si>
  <si>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</si>
  <si>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</si>
  <si>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</si>
  <si>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</si>
  <si>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</si>
  <si>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</si>
  <si>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</si>
  <si>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</si>
  <si>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</si>
  <si>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</si>
  <si>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</si>
  <si>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</si>
  <si>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</si>
  <si>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</si>
  <si>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</si>
  <si>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</si>
  <si>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</si>
  <si>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</si>
  <si>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</si>
  <si>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</si>
  <si>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</si>
  <si>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</si>
  <si>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</si>
  <si>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</si>
  <si>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</si>
  <si>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</si>
  <si>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</si>
  <si>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</si>
  <si>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</si>
  <si>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</si>
  <si>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</si>
  <si>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</si>
  <si>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</si>
  <si>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</si>
  <si>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</si>
  <si>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</si>
  <si>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</si>
  <si>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</si>
  <si>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</si>
  <si>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</si>
  <si>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</si>
  <si>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</si>
  <si>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</si>
  <si>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</si>
  <si>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</si>
  <si>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</si>
  <si>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</si>
  <si>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</si>
  <si>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</si>
  <si>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</si>
  <si>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</si>
  <si>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</si>
  <si>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</si>
  <si>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</si>
  <si>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</si>
  <si>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</si>
  <si>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</si>
  <si>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</si>
  <si>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</si>
  <si>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</si>
  <si>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</si>
  <si>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</si>
  <si>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</si>
  <si>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</si>
  <si>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</si>
  <si>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</si>
  <si>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</si>
  <si>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</si>
  <si>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</si>
  <si>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</si>
  <si>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</si>
  <si>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</si>
  <si>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</si>
  <si>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</si>
  <si>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</si>
  <si>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</si>
  <si>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</si>
  <si>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</si>
  <si>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</si>
  <si>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</si>
  <si>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</si>
  <si>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</si>
  <si>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</si>
  <si>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</si>
  <si>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</si>
  <si>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</si>
  <si>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</si>
  <si>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</si>
  <si>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</si>
  <si>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</si>
  <si>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</si>
  <si>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</si>
  <si>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</si>
  <si>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</si>
  <si>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</si>
  <si>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</si>
  <si>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</si>
  <si>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</si>
  <si>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</si>
  <si>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</si>
  <si>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</si>
  <si>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</si>
  <si>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</si>
  <si>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</si>
  <si>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</si>
  <si>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</si>
  <si>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</si>
  <si>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</si>
  <si>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</si>
  <si>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</si>
  <si>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</si>
  <si>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</si>
  <si>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</si>
  <si>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</si>
  <si>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</si>
  <si>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</si>
  <si>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</si>
  <si>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</si>
  <si>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</si>
  <si>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</si>
  <si>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</si>
  <si>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</si>
  <si>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</si>
  <si>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</si>
  <si>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</si>
  <si>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</si>
  <si>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</si>
  <si>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</si>
  <si>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</si>
  <si>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</si>
  <si>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</si>
  <si>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</si>
  <si>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</si>
  <si>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</si>
  <si>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</si>
  <si>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</si>
  <si>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</si>
  <si>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</si>
  <si>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</si>
  <si>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</si>
  <si>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</si>
  <si>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</si>
  <si>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</si>
  <si>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</si>
  <si>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</si>
  <si>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</si>
  <si>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</si>
  <si>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</si>
  <si>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</si>
  <si>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</si>
  <si>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</si>
  <si>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</si>
  <si>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</si>
  <si>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</si>
  <si>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</si>
  <si>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</si>
  <si>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</si>
  <si>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</si>
  <si>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</si>
  <si>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</si>
  <si>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</si>
  <si>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</si>
  <si>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</si>
  <si>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</si>
  <si>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</si>
  <si>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</si>
  <si>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</si>
  <si>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</si>
  <si>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</si>
  <si>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</si>
  <si>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</si>
  <si>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</si>
  <si>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</si>
  <si>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</si>
  <si>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</si>
  <si>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</si>
  <si>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</si>
  <si>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</si>
  <si>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</si>
  <si>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</si>
  <si>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</si>
  <si>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</si>
  <si>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</si>
  <si>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</si>
  <si>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</si>
  <si>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</si>
  <si>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</si>
  <si>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</si>
  <si>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</si>
  <si>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</si>
  <si>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</si>
  <si>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</si>
  <si>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</si>
  <si>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</si>
  <si>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</si>
  <si>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</si>
  <si>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</si>
  <si>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</si>
  <si>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</si>
  <si>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</si>
  <si>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</si>
  <si>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</si>
  <si>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</si>
  <si>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</si>
  <si>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</si>
  <si>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</si>
  <si>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</si>
  <si>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</si>
  <si>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</si>
  <si>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</si>
  <si>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</si>
  <si>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</si>
  <si>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</si>
  <si>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</si>
  <si>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</si>
  <si>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</si>
  <si>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</si>
  <si>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</si>
  <si>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</si>
  <si>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</si>
  <si>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</si>
  <si>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</si>
  <si>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</si>
  <si>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</si>
  <si>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</si>
  <si>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</si>
  <si>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</si>
  <si>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</si>
  <si>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</si>
  <si>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</si>
  <si>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</si>
  <si>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</si>
  <si>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</si>
  <si>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</si>
  <si>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</si>
  <si>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</si>
  <si>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</si>
  <si>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</si>
  <si>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</si>
  <si>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</si>
  <si>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</si>
  <si>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</si>
  <si>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</si>
  <si>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</si>
  <si>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</si>
  <si>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</si>
  <si>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</si>
  <si>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</si>
  <si>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</si>
  <si>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</si>
  <si>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</si>
  <si>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</si>
  <si>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</si>
  <si>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</si>
  <si>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</si>
  <si>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</si>
  <si>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</si>
  <si>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</si>
  <si>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</si>
  <si>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</si>
  <si>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</si>
  <si>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</si>
  <si>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</si>
  <si>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</si>
  <si>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</si>
  <si>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</si>
  <si>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</si>
  <si>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</si>
  <si>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</si>
  <si>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</si>
  <si>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</si>
  <si>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</si>
  <si>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</si>
  <si>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</si>
  <si>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</si>
  <si>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</si>
  <si>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</si>
  <si>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</si>
  <si>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</si>
  <si>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</si>
  <si>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</si>
  <si>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</si>
  <si>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</si>
  <si>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</si>
  <si>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</si>
  <si>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</si>
  <si>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</si>
  <si>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</si>
  <si>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</si>
  <si>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</si>
  <si>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</si>
  <si>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</si>
  <si>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</si>
  <si>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</si>
  <si>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</si>
  <si>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</si>
  <si>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</si>
  <si>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</si>
  <si>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</si>
  <si>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</si>
  <si>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</si>
  <si>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</si>
  <si>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</si>
  <si>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</si>
  <si>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</si>
  <si>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</si>
  <si>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</si>
  <si>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</si>
  <si>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</si>
  <si>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</si>
  <si>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</si>
  <si>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</si>
  <si>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</si>
  <si>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</si>
  <si>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</si>
  <si>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</si>
  <si>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</si>
  <si>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</si>
  <si>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</si>
  <si>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</si>
  <si>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</si>
  <si>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</si>
  <si>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</si>
  <si>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</si>
  <si>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</si>
  <si>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</si>
  <si>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</si>
  <si>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</si>
  <si>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</si>
  <si>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</si>
  <si>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</si>
  <si>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</si>
  <si>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</si>
  <si>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</si>
  <si>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</si>
  <si>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</si>
  <si>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</si>
  <si>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</si>
  <si>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</si>
  <si>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</si>
  <si>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</si>
  <si>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</si>
  <si>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</si>
  <si>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</si>
  <si>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</si>
  <si>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</si>
  <si>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</si>
  <si>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</si>
  <si>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</si>
  <si>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</si>
  <si>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</si>
  <si>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</si>
  <si>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</si>
  <si>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</si>
  <si>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</si>
  <si>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</si>
  <si>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</si>
  <si>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</si>
  <si>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</si>
  <si>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</si>
  <si>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</si>
  <si>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</si>
  <si>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</si>
  <si>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</si>
  <si>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</si>
  <si>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</si>
  <si>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</si>
  <si>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</si>
  <si>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</si>
  <si>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</si>
  <si>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</si>
  <si>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</si>
  <si>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</si>
  <si>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</si>
  <si>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</si>
  <si>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</si>
  <si>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</si>
  <si>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</si>
  <si>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</si>
  <si>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</si>
  <si>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</si>
  <si>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</si>
  <si>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</si>
  <si>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</si>
  <si>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</si>
  <si>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</si>
  <si>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</si>
  <si>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</si>
  <si>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</si>
  <si>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</si>
  <si>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</si>
  <si>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</si>
  <si>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</si>
  <si>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</si>
  <si>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</si>
  <si>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</si>
  <si>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</si>
  <si>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</si>
  <si>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</si>
  <si>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</si>
  <si>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</si>
  <si>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</si>
  <si>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</si>
  <si>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</si>
  <si>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</si>
  <si>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</si>
  <si>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</si>
  <si>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</si>
  <si>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</si>
  <si>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</si>
  <si>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</si>
  <si>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</si>
  <si>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</si>
  <si>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</si>
  <si>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</si>
  <si>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</si>
  <si>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</si>
  <si>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</si>
  <si>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</si>
  <si>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</si>
  <si>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</si>
  <si>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</si>
  <si>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</si>
  <si>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</si>
  <si>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</si>
  <si>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</si>
  <si>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</si>
  <si>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</si>
  <si>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</si>
  <si>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</si>
  <si>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</si>
  <si>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</si>
  <si>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</si>
  <si>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</si>
  <si>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</si>
  <si>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</si>
  <si>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</si>
  <si>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</si>
  <si>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</si>
  <si>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</si>
  <si>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</si>
  <si>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</si>
  <si>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</si>
  <si>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</si>
  <si>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</si>
  <si>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</si>
  <si>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</si>
  <si>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</si>
  <si>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</si>
  <si>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</si>
  <si>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</si>
  <si>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</si>
  <si>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</si>
  <si>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</si>
  <si>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</si>
  <si>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</si>
  <si>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</si>
  <si>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</si>
  <si>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</si>
  <si>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</si>
  <si>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</si>
  <si>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</si>
  <si>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</si>
  <si>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</si>
  <si>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</si>
  <si>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</si>
  <si>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</si>
  <si>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</si>
  <si>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</si>
  <si>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</si>
  <si>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</si>
  <si>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</si>
  <si>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</si>
  <si>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</si>
  <si>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</si>
  <si>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</si>
  <si>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</si>
  <si>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</si>
  <si>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</si>
  <si>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</si>
  <si>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</si>
  <si>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</si>
  <si>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</si>
  <si>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</si>
  <si>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</si>
  <si>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</si>
  <si>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</si>
  <si>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</si>
  <si>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</si>
  <si>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</si>
  <si>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</si>
  <si>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</si>
  <si>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</si>
  <si>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</si>
  <si>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</si>
  <si>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</si>
  <si>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</si>
  <si>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</si>
  <si>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</si>
  <si>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</si>
  <si>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</si>
  <si>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</si>
  <si>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</si>
  <si>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</si>
  <si>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</si>
  <si>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</si>
  <si>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</si>
  <si>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</si>
  <si>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</si>
  <si>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</si>
  <si>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</si>
  <si>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</si>
  <si>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</si>
  <si>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</si>
  <si>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</si>
  <si>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</si>
  <si>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</si>
  <si>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</si>
  <si>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</si>
  <si>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</si>
  <si>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</si>
  <si>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</si>
  <si>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</si>
  <si>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</si>
  <si>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</si>
  <si>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</si>
  <si>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</si>
  <si>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</si>
  <si>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</si>
  <si>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</si>
  <si>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</si>
  <si>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</si>
  <si>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</si>
  <si>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</si>
  <si>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</si>
  <si>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</si>
  <si>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</si>
  <si>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</si>
  <si>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</si>
  <si>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</si>
  <si>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</si>
  <si>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</si>
  <si>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</si>
  <si>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</si>
  <si>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</si>
  <si>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</si>
  <si>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</si>
  <si>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</si>
  <si>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</si>
  <si>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</si>
  <si>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</si>
  <si>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</si>
  <si>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</si>
  <si>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</si>
  <si>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</si>
  <si>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</si>
  <si>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</si>
  <si>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</si>
  <si>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</si>
  <si>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</si>
  <si>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</si>
  <si>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</si>
  <si>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</si>
  <si>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</si>
  <si>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</si>
  <si>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</si>
  <si>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</si>
  <si>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</si>
  <si>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</si>
  <si>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</si>
  <si>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</si>
  <si>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</si>
  <si>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</si>
  <si>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</si>
  <si>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</si>
  <si>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</si>
  <si>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</si>
  <si>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</si>
  <si>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</si>
  <si>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</si>
  <si>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</si>
  <si>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</si>
  <si>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</si>
  <si>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</si>
  <si>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</si>
  <si>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</si>
  <si>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</si>
  <si>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</si>
  <si>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</si>
  <si>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</si>
  <si>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</si>
  <si>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</si>
  <si>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</si>
  <si>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</si>
  <si>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</si>
  <si>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</si>
  <si>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</si>
  <si>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</si>
  <si>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</si>
  <si>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</si>
  <si>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</si>
  <si>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</si>
  <si>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</si>
  <si>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</si>
  <si>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</si>
  <si>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</si>
  <si>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</si>
  <si>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</si>
  <si>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</si>
  <si>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</si>
  <si>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</si>
  <si>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</si>
  <si>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</si>
  <si>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</si>
  <si>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</si>
  <si>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</si>
  <si>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</si>
  <si>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</si>
  <si>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</si>
  <si>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</si>
  <si>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</si>
  <si>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</si>
  <si>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</si>
  <si>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</si>
  <si>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</si>
  <si>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</si>
  <si>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</si>
  <si>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</si>
  <si>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</si>
  <si>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</si>
  <si>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</si>
  <si>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</si>
  <si>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</si>
  <si>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</si>
  <si>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</si>
  <si>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</si>
  <si>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</si>
  <si>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</si>
  <si>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</si>
  <si>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</si>
  <si>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</si>
  <si>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</si>
  <si>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</si>
  <si>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</si>
  <si>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</si>
  <si>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</si>
  <si>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</si>
  <si>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</si>
  <si>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</si>
  <si>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</si>
  <si>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</si>
  <si>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</si>
  <si>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</si>
  <si>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</si>
  <si>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</si>
  <si>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</si>
  <si>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</si>
  <si>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</si>
  <si>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</si>
  <si>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</si>
  <si>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</si>
  <si>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</si>
  <si>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</si>
  <si>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</si>
  <si>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</si>
  <si>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</si>
  <si>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</si>
  <si>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</si>
  <si>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</si>
  <si>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</si>
  <si>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</si>
  <si>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</si>
  <si>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</si>
  <si>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</si>
  <si>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</si>
  <si>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</si>
  <si>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</si>
  <si>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</si>
  <si>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</si>
  <si>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</si>
  <si>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</si>
  <si>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</si>
  <si>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</si>
  <si>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</si>
  <si>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</si>
  <si>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</si>
  <si>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</si>
  <si>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</si>
  <si>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</si>
  <si>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</si>
  <si>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</si>
  <si>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</si>
  <si>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</si>
  <si>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</si>
  <si>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</si>
  <si>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</si>
  <si>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</si>
  <si>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</si>
  <si>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</si>
  <si>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</si>
  <si>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</si>
  <si>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</si>
  <si>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</si>
  <si>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</si>
  <si>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</si>
  <si>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</si>
  <si>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</si>
  <si>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</si>
  <si>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</si>
  <si>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</si>
  <si>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</si>
  <si>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</si>
  <si>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</si>
  <si>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</si>
  <si>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</si>
  <si>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</si>
  <si>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</si>
  <si>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</si>
  <si>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</si>
  <si>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</si>
  <si>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</si>
  <si>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</si>
  <si>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</si>
  <si>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</si>
  <si>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</si>
  <si>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</si>
  <si>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</si>
  <si>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</si>
  <si>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</si>
  <si>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</si>
  <si>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</si>
  <si>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</si>
  <si>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</si>
  <si>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</si>
  <si>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</si>
  <si>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</si>
  <si>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</si>
  <si>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</si>
  <si>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</si>
  <si>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</si>
  <si>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</si>
  <si>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</si>
  <si>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</si>
  <si>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</si>
  <si>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</si>
  <si>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</si>
  <si>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</si>
  <si>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</si>
  <si>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</si>
  <si>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</si>
  <si>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</si>
  <si>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</si>
  <si>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</si>
  <si>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</si>
  <si>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</si>
  <si>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</si>
  <si>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</si>
  <si>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</si>
  <si>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</si>
  <si>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</si>
  <si>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</si>
  <si>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</si>
  <si>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</si>
  <si>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</si>
  <si>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</si>
  <si>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</si>
  <si>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</si>
  <si>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</si>
  <si>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</si>
  <si>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</si>
  <si>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</si>
  <si>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</si>
  <si>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</si>
  <si>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</si>
  <si>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</si>
  <si>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</si>
  <si>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</si>
  <si>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</si>
  <si>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</si>
  <si>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</si>
  <si>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</si>
  <si>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</si>
  <si>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</si>
  <si>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</si>
  <si>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</si>
  <si>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</si>
  <si>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</si>
  <si>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</si>
  <si>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</si>
  <si>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</si>
  <si>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</si>
  <si>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</si>
  <si>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</si>
  <si>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</si>
  <si>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</si>
  <si>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</si>
  <si>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</si>
  <si>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</si>
  <si>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</si>
  <si>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</si>
  <si>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</si>
  <si>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</si>
  <si>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</si>
  <si>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</si>
  <si>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</si>
  <si>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</si>
  <si>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</si>
  <si>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</si>
  <si>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</si>
  <si>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</si>
  <si>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</si>
  <si>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</si>
  <si>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</si>
  <si>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</si>
  <si>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</si>
  <si>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</si>
  <si>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</si>
  <si>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</si>
  <si>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</si>
  <si>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</si>
  <si>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</si>
  <si>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</si>
  <si>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</si>
  <si>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</si>
  <si>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</si>
  <si>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</si>
  <si>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</si>
  <si>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</si>
  <si>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</si>
  <si>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</si>
  <si>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</si>
  <si>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</si>
  <si>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</si>
  <si>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</si>
  <si>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</si>
  <si>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</si>
  <si>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</si>
  <si>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</si>
  <si>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</si>
  <si>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</si>
  <si>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</si>
  <si>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</si>
  <si>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</si>
  <si>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</si>
  <si>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</si>
  <si>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</si>
  <si>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</si>
  <si>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</si>
  <si>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</si>
  <si>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</si>
  <si>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</si>
  <si>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</si>
  <si>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</si>
  <si>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</si>
  <si>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</si>
  <si>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</si>
  <si>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</si>
  <si>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</si>
  <si>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</si>
  <si>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</si>
  <si>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</si>
  <si>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</si>
  <si>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</si>
  <si>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</si>
  <si>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</si>
  <si>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</si>
  <si>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</si>
  <si>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</si>
  <si>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</si>
  <si>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</si>
  <si>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</si>
  <si>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</si>
  <si>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</si>
  <si>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</si>
  <si>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</si>
  <si>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</si>
  <si>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</si>
  <si>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</si>
  <si>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</si>
  <si>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</si>
  <si>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</si>
  <si>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</si>
  <si>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</si>
  <si>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</si>
  <si>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</si>
  <si>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</si>
  <si>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</si>
  <si>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</si>
  <si>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</si>
  <si>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</si>
  <si>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</si>
  <si>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</si>
  <si>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</si>
  <si>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</si>
  <si>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</si>
  <si>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</si>
  <si>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</si>
  <si>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</si>
  <si>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</si>
  <si>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</si>
  <si>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</si>
  <si>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</si>
  <si>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</si>
  <si>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</si>
  <si>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</si>
  <si>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</si>
  <si>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</si>
  <si>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</si>
  <si>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</si>
  <si>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</si>
  <si>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</si>
  <si>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</si>
  <si>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</si>
  <si>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</si>
  <si>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</si>
  <si>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</si>
  <si>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</si>
  <si>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</si>
  <si>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</si>
  <si>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</si>
  <si>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</si>
  <si>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</si>
  <si>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</si>
  <si>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</si>
  <si>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</si>
  <si>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</si>
  <si>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</si>
  <si>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</si>
  <si>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</si>
  <si>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</si>
  <si>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</si>
  <si>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</si>
  <si>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</si>
  <si>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</si>
  <si>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</si>
  <si>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</si>
  <si>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</si>
  <si>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</si>
  <si>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</si>
  <si>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</si>
  <si>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</si>
  <si>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</si>
  <si>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</si>
  <si>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</si>
  <si>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</si>
  <si>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</si>
  <si>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</si>
  <si>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</si>
  <si>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</si>
  <si>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</si>
  <si>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</si>
  <si>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</si>
  <si>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</si>
  <si>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</si>
  <si>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</si>
  <si>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</si>
  <si>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</si>
  <si>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</si>
  <si>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</si>
  <si>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</si>
  <si>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</si>
  <si>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</si>
  <si>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</si>
  <si>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</si>
  <si>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</si>
  <si>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</si>
  <si>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</si>
  <si>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</si>
  <si>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</si>
  <si>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</si>
  <si>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</si>
  <si>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</si>
  <si>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</si>
  <si>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</si>
  <si>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</si>
  <si>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</si>
  <si>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</si>
  <si>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</si>
  <si>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</si>
  <si>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</si>
  <si>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</si>
  <si>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</si>
  <si>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</si>
  <si>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</si>
  <si>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</si>
  <si>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</si>
  <si>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</si>
  <si>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</si>
  <si>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</si>
  <si>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</si>
  <si>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</si>
  <si>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</si>
  <si>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</si>
  <si>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</si>
  <si>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</si>
  <si>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</si>
  <si>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</si>
  <si>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</si>
  <si>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</si>
  <si>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</si>
  <si>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</si>
  <si>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</si>
  <si>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</si>
  <si>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</si>
  <si>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</si>
  <si>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</si>
  <si>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</si>
  <si>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</si>
  <si>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</si>
  <si>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</si>
  <si>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</si>
  <si>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</si>
  <si>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</si>
  <si>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</si>
  <si>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</si>
  <si>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</si>
  <si>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</si>
  <si>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</si>
  <si>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</si>
  <si>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</si>
  <si>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</si>
  <si>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</si>
  <si>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</si>
  <si>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</si>
  <si>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</si>
  <si>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</si>
  <si>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</si>
  <si>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</si>
  <si>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</si>
  <si>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</si>
  <si>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</si>
  <si>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</si>
  <si>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</si>
  <si>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</si>
  <si>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</si>
  <si>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</si>
  <si>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</si>
  <si>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</si>
  <si>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</si>
  <si>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</si>
  <si>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</si>
  <si>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</si>
  <si>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</si>
  <si>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</si>
  <si>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</si>
  <si>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</si>
  <si>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</si>
  <si>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</si>
  <si>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</si>
  <si>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</si>
  <si>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</si>
  <si>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</si>
  <si>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</si>
  <si>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</si>
  <si>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</si>
  <si>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</si>
  <si>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</si>
  <si>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</si>
  <si>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</si>
  <si>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</si>
  <si>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</si>
  <si>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</si>
  <si>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</si>
  <si>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</si>
  <si>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</si>
  <si>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</si>
  <si>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</si>
  <si>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</si>
  <si>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</si>
  <si>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</si>
  <si>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</si>
  <si>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</si>
  <si>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</si>
  <si>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</si>
  <si>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</si>
  <si>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</si>
  <si>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</si>
  <si>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</si>
  <si>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</si>
  <si>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</si>
  <si>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</si>
  <si>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</si>
  <si>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</si>
  <si>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</si>
  <si>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</si>
  <si>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</si>
  <si>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</si>
  <si>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</si>
  <si>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</si>
  <si>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</si>
  <si>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</si>
  <si>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</si>
  <si>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</si>
  <si>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</si>
  <si>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</si>
  <si>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</si>
  <si>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</si>
  <si>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</si>
  <si>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</si>
  <si>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</si>
  <si>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</si>
  <si>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</si>
  <si>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</si>
  <si>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</si>
  <si>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</si>
  <si>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</si>
  <si>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</si>
  <si>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</si>
  <si>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</si>
  <si>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</si>
  <si>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</si>
  <si>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</si>
  <si>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</si>
  <si>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</si>
  <si>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</si>
  <si>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</si>
  <si>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</si>
  <si>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</si>
  <si>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</si>
  <si>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</si>
  <si>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</si>
  <si>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</si>
  <si>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</si>
  <si>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</si>
  <si>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</si>
  <si>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</si>
  <si>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</si>
  <si>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</si>
  <si>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</si>
  <si>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</si>
  <si>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</si>
  <si>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</si>
  <si>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</si>
  <si>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</si>
  <si>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</si>
  <si>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</si>
  <si>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</si>
  <si>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</si>
  <si>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</si>
  <si>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</si>
  <si>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</si>
  <si>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</si>
  <si>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</si>
  <si>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</si>
  <si>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</si>
  <si>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</si>
  <si>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</si>
  <si>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</si>
  <si>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</si>
  <si>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</si>
  <si>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</si>
  <si>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</si>
  <si>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</si>
  <si>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</si>
  <si>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</si>
  <si>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</si>
  <si>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</si>
  <si>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</si>
  <si>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</si>
  <si>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</si>
  <si>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</si>
  <si>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</si>
  <si>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</si>
  <si>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</si>
  <si>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</si>
  <si>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</si>
  <si>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</si>
  <si>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</si>
  <si>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</si>
  <si>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</si>
  <si>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</si>
  <si>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</si>
  <si>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</si>
  <si>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</si>
  <si>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</si>
  <si>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</si>
  <si>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</si>
  <si>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</si>
  <si>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</si>
  <si>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</si>
  <si>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</si>
  <si>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</si>
  <si>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</si>
  <si>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</si>
  <si>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</si>
  <si>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</si>
  <si>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</si>
  <si>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</si>
  <si>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</si>
  <si>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</si>
  <si>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</si>
  <si>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</si>
  <si>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</si>
  <si>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</si>
  <si>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</si>
  <si>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</si>
  <si>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</si>
  <si>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</si>
  <si>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</si>
  <si>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</si>
  <si>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</si>
  <si>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</si>
  <si>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</si>
  <si>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</si>
  <si>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</si>
  <si>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</si>
  <si>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</si>
  <si>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</si>
  <si>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</si>
  <si>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</si>
  <si>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</si>
  <si>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</si>
  <si>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</si>
  <si>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</si>
  <si>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</si>
  <si>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</si>
  <si>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</si>
  <si>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</si>
  <si>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</si>
  <si>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</si>
  <si>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</si>
  <si>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</si>
  <si>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</si>
  <si>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</si>
  <si>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</si>
  <si>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</si>
  <si>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</si>
  <si>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</si>
  <si>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</si>
  <si>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</si>
  <si>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</si>
  <si>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</si>
  <si>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</si>
  <si>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</si>
  <si>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</si>
  <si>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</si>
  <si>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</si>
  <si>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</si>
  <si>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</si>
  <si>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</si>
  <si>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</si>
  <si>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</si>
  <si>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</si>
  <si>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</si>
  <si>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</si>
  <si>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</si>
  <si>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</si>
  <si>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</si>
  <si>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</si>
  <si>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</si>
  <si>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</si>
  <si>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</si>
  <si>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</si>
  <si>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</si>
  <si>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</si>
  <si>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</si>
  <si>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</si>
  <si>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</si>
  <si>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</si>
  <si>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</si>
  <si>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</si>
  <si>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</si>
  <si>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</si>
  <si>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</si>
  <si>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</si>
  <si>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</si>
  <si>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</si>
  <si>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</si>
  <si>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</si>
  <si>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</si>
  <si>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</si>
  <si>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</si>
  <si>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</si>
  <si>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</si>
  <si>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</si>
  <si>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</si>
  <si>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</si>
  <si>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</si>
  <si>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</si>
  <si>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</si>
  <si>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</si>
  <si>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</si>
  <si>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</si>
  <si>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</si>
  <si>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</si>
  <si>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</si>
  <si>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</si>
  <si>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</si>
  <si>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</si>
  <si>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</si>
  <si>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</si>
  <si>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</si>
  <si>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</si>
  <si>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</si>
  <si>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</si>
  <si>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</si>
  <si>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</si>
  <si>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</si>
  <si>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</si>
  <si>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</si>
  <si>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</si>
  <si>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</si>
  <si>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</si>
  <si>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</si>
  <si>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</si>
  <si>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</si>
  <si>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</si>
  <si>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</si>
  <si>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</si>
  <si>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</si>
  <si>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</si>
  <si>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</si>
  <si>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</si>
  <si>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</si>
  <si>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</si>
  <si>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</si>
  <si>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</si>
  <si>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</si>
  <si>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</si>
  <si>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</si>
  <si>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</si>
  <si>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</si>
  <si>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</si>
  <si>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</si>
  <si>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</si>
  <si>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</si>
  <si>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</si>
  <si>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</si>
  <si>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</si>
  <si>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</si>
  <si>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</si>
  <si>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</si>
  <si>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</si>
  <si>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</si>
  <si>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</si>
  <si>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</si>
  <si>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</si>
  <si>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</si>
  <si>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</si>
  <si>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</si>
  <si>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</si>
  <si>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</si>
  <si>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</si>
  <si>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</si>
  <si>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</si>
  <si>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</si>
  <si>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</si>
  <si>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</si>
  <si>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</si>
  <si>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</si>
  <si>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</si>
  <si>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</si>
  <si>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</si>
  <si>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</si>
  <si>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</si>
  <si>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</si>
  <si>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</si>
  <si>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</si>
  <si>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</si>
  <si>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</si>
  <si>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</si>
  <si>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</si>
  <si>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</si>
  <si>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</si>
  <si>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</si>
  <si>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</si>
  <si>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</si>
  <si>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</si>
  <si>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</si>
  <si>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</si>
  <si>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</si>
  <si>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</si>
  <si>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</si>
  <si>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</si>
  <si>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</si>
  <si>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</si>
  <si>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</si>
  <si>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</si>
  <si>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</si>
  <si>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</si>
  <si>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</si>
  <si>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</si>
  <si>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</si>
  <si>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</si>
  <si>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</si>
  <si>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</si>
  <si>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</si>
  <si>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</si>
  <si>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</si>
  <si>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</si>
  <si>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</si>
  <si>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</si>
  <si>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</si>
  <si>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</si>
  <si>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</si>
  <si>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</si>
  <si>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</si>
  <si>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</si>
  <si>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</si>
  <si>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</si>
  <si>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</si>
  <si>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</si>
  <si>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</si>
  <si>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</si>
  <si>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</si>
  <si>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</si>
  <si>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</si>
  <si>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</si>
  <si>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</si>
  <si>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</si>
  <si>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</si>
  <si>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</si>
  <si>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</si>
  <si>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</si>
  <si>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</si>
  <si>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</si>
  <si>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</si>
  <si>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</si>
  <si>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</si>
  <si>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</si>
  <si>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</si>
  <si>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</si>
  <si>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</si>
  <si>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</si>
  <si>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</si>
  <si>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</si>
  <si>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</si>
  <si>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</si>
  <si>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</si>
  <si>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</si>
  <si>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</si>
  <si>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</si>
  <si>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</si>
  <si>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</si>
  <si>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</si>
  <si>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</si>
  <si>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</si>
  <si>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</si>
  <si>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</si>
  <si>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</si>
  <si>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</si>
  <si>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</si>
  <si>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</si>
  <si>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</si>
  <si>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</si>
  <si>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</si>
  <si>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</si>
  <si>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</si>
  <si>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</si>
  <si>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</si>
  <si>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diabetes status</t>
  </si>
  <si>
    <t>weight status</t>
  </si>
  <si>
    <t>OBESITY</t>
  </si>
  <si>
    <t>DIABETES</t>
  </si>
  <si>
    <t>PREDIABETES</t>
  </si>
  <si>
    <t>NORMAL</t>
  </si>
  <si>
    <t>OVER WEIGHT</t>
  </si>
  <si>
    <t>NORMAL WEIGHT</t>
  </si>
  <si>
    <t>UNDER WEIGHT</t>
  </si>
  <si>
    <t>First name</t>
  </si>
  <si>
    <t>Title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</si>
  <si>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</si>
  <si>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</si>
  <si>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</si>
  <si>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</si>
  <si>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</si>
  <si>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</si>
  <si>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</si>
  <si>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</si>
  <si>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</si>
  <si>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</si>
  <si>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</si>
  <si>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</si>
  <si>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</si>
  <si>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</si>
  <si>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</si>
  <si>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</si>
  <si>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</si>
  <si>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</si>
  <si>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</si>
  <si>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</si>
  <si>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</si>
  <si>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</si>
  <si>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</si>
  <si>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</si>
  <si>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</si>
  <si>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</si>
  <si>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</si>
  <si>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</si>
  <si>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</si>
  <si>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</si>
  <si>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</si>
  <si>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</si>
  <si>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</si>
  <si>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</si>
  <si>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</si>
  <si>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</si>
  <si>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</si>
  <si>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</si>
  <si>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</si>
  <si>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</si>
  <si>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</si>
  <si>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</si>
  <si>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</si>
  <si>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</si>
  <si>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</si>
  <si>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</si>
  <si>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</si>
  <si>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</si>
  <si>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</si>
  <si>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</si>
  <si>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</si>
  <si>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</si>
  <si>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</si>
  <si>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</si>
  <si>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</si>
  <si>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</si>
  <si>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</si>
  <si>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</si>
  <si>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</si>
  <si>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</si>
  <si>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</si>
  <si>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</si>
  <si>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</si>
  <si>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</si>
  <si>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</si>
  <si>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</si>
  <si>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</si>
  <si>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</si>
  <si>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</si>
  <si>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</si>
  <si>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</si>
  <si>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</si>
  <si>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</si>
  <si>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</si>
  <si>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</si>
  <si>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</si>
  <si>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</si>
  <si>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</si>
  <si>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</si>
  <si>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</si>
  <si>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</si>
  <si>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</si>
  <si>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</si>
  <si>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</si>
  <si>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</si>
  <si>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</si>
  <si>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</si>
  <si>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</si>
  <si>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</si>
  <si>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</si>
  <si>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</si>
  <si>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</si>
  <si>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</si>
  <si>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</si>
  <si>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</si>
  <si>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</si>
  <si>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</si>
  <si>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</si>
  <si>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</si>
  <si>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</si>
  <si>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</si>
  <si>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</si>
  <si>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</si>
  <si>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</si>
  <si>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</si>
  <si>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</si>
  <si>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</si>
  <si>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</si>
  <si>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</si>
  <si>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</si>
  <si>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</si>
  <si>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</si>
  <si>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</si>
  <si>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</si>
  <si>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</si>
  <si>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</si>
  <si>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</si>
  <si>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</si>
  <si>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</si>
  <si>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</si>
  <si>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</si>
  <si>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</si>
  <si>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</si>
  <si>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</si>
  <si>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</si>
  <si>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</si>
  <si>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</si>
  <si>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</si>
  <si>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</si>
  <si>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</si>
  <si>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</si>
  <si>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</si>
  <si>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</si>
  <si>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</si>
  <si>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</si>
  <si>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</si>
  <si>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</si>
  <si>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</si>
  <si>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</si>
  <si>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</si>
  <si>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</si>
  <si>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</si>
  <si>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</si>
  <si>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</si>
  <si>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</si>
  <si>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</si>
  <si>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</si>
  <si>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</si>
  <si>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</si>
  <si>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</si>
  <si>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</si>
  <si>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</si>
  <si>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</si>
  <si>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</si>
  <si>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</si>
  <si>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</si>
  <si>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</si>
  <si>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</si>
  <si>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</si>
  <si>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</si>
  <si>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</si>
  <si>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</si>
  <si>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</si>
  <si>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</si>
  <si>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</si>
  <si>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</si>
  <si>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</si>
  <si>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</si>
  <si>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</si>
  <si>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</si>
  <si>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</si>
  <si>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</si>
  <si>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</si>
  <si>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</si>
  <si>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</si>
  <si>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</si>
  <si>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</si>
  <si>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</si>
  <si>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</si>
  <si>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</si>
  <si>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</si>
  <si>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</si>
  <si>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</si>
  <si>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</si>
  <si>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</si>
  <si>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</si>
  <si>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</si>
  <si>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</si>
  <si>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</si>
  <si>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</si>
  <si>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</si>
  <si>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</si>
  <si>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</si>
  <si>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</si>
  <si>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</si>
  <si>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</si>
  <si>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</si>
  <si>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</si>
  <si>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</si>
  <si>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</si>
  <si>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</si>
  <si>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</si>
  <si>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</si>
  <si>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</si>
  <si>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</si>
  <si>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</si>
  <si>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</si>
  <si>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</si>
  <si>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</si>
  <si>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</si>
  <si>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</si>
  <si>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</si>
  <si>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</si>
  <si>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</si>
  <si>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</si>
  <si>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</si>
  <si>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</si>
  <si>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</si>
  <si>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</si>
  <si>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</si>
  <si>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</si>
  <si>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</si>
  <si>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</si>
  <si>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</si>
  <si>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</si>
  <si>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</si>
  <si>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</si>
  <si>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</si>
  <si>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</si>
  <si>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</si>
  <si>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</si>
  <si>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</si>
  <si>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</si>
  <si>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</si>
  <si>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</si>
  <si>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</si>
  <si>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</si>
  <si>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</si>
  <si>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</si>
  <si>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</si>
  <si>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</si>
  <si>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</si>
  <si>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</si>
  <si>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</si>
  <si>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</si>
  <si>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</si>
  <si>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</si>
  <si>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</si>
  <si>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</si>
  <si>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</si>
  <si>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</si>
  <si>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</si>
  <si>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</si>
  <si>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</si>
  <si>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</si>
  <si>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</si>
  <si>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</si>
  <si>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</si>
  <si>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</si>
  <si>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</si>
  <si>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</si>
  <si>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</si>
  <si>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</si>
  <si>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</si>
  <si>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</si>
  <si>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</si>
  <si>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</si>
  <si>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</si>
  <si>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</si>
  <si>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</si>
  <si>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</si>
  <si>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</si>
  <si>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</si>
  <si>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</si>
  <si>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</si>
  <si>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</si>
  <si>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</si>
  <si>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</si>
  <si>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</si>
  <si>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</si>
  <si>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</si>
  <si>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</si>
  <si>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</si>
  <si>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</si>
  <si>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</si>
  <si>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</si>
  <si>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</si>
  <si>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</si>
  <si>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</si>
  <si>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</si>
  <si>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</si>
  <si>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</si>
  <si>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</si>
  <si>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</si>
  <si>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</si>
  <si>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</si>
  <si>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</si>
  <si>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</si>
  <si>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</si>
  <si>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</si>
  <si>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</si>
  <si>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</si>
  <si>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</si>
  <si>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</si>
  <si>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</si>
  <si>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</si>
  <si>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</si>
  <si>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</si>
  <si>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</si>
  <si>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</si>
  <si>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</si>
  <si>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</si>
  <si>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</si>
  <si>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</si>
  <si>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</si>
  <si>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</si>
  <si>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</si>
  <si>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</si>
  <si>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</si>
  <si>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</si>
  <si>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</si>
  <si>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</si>
  <si>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</si>
  <si>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</si>
  <si>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</si>
  <si>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</si>
  <si>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</si>
  <si>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</si>
  <si>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</si>
  <si>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</si>
  <si>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</si>
  <si>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</si>
  <si>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</si>
  <si>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</si>
  <si>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</si>
  <si>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</si>
  <si>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</si>
  <si>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</si>
  <si>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</si>
  <si>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</si>
  <si>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</si>
  <si>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</si>
  <si>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</si>
  <si>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</si>
  <si>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</si>
  <si>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</si>
  <si>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</si>
  <si>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</si>
  <si>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</si>
  <si>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</si>
  <si>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</si>
  <si>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</si>
  <si>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</si>
  <si>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</si>
  <si>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</si>
  <si>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</si>
  <si>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</si>
  <si>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</si>
  <si>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</si>
  <si>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</si>
  <si>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</si>
  <si>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</si>
  <si>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</si>
  <si>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</si>
  <si>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</si>
  <si>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</si>
  <si>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</si>
  <si>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</si>
  <si>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</si>
  <si>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</si>
  <si>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</si>
  <si>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</si>
  <si>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</si>
  <si>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</si>
  <si>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</si>
  <si>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</si>
  <si>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</si>
  <si>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</si>
  <si>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</si>
  <si>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</si>
  <si>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</si>
  <si>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</si>
  <si>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</si>
  <si>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</si>
  <si>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</si>
  <si>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</si>
  <si>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</si>
  <si>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</si>
  <si>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</si>
  <si>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</si>
  <si>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</si>
  <si>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</si>
  <si>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</si>
  <si>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</si>
  <si>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</si>
  <si>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</si>
  <si>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</si>
  <si>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</si>
  <si>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</si>
  <si>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</si>
  <si>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</si>
  <si>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</si>
  <si>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</si>
  <si>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</si>
  <si>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</si>
  <si>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</si>
  <si>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</si>
  <si>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</si>
  <si>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</si>
  <si>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</si>
  <si>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</si>
  <si>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</si>
  <si>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</si>
  <si>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</si>
  <si>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</si>
  <si>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</si>
  <si>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</si>
  <si>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</si>
  <si>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</si>
  <si>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</si>
  <si>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</si>
  <si>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</si>
  <si>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</si>
  <si>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</si>
  <si>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</si>
  <si>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</si>
  <si>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</si>
  <si>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</si>
  <si>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</si>
  <si>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</si>
  <si>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</si>
  <si>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</si>
  <si>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</si>
  <si>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</si>
  <si>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</si>
  <si>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</si>
  <si>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</si>
  <si>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</si>
  <si>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</si>
  <si>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</si>
  <si>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</si>
  <si>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</si>
  <si>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</si>
  <si>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</si>
  <si>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</si>
  <si>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</si>
  <si>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</si>
  <si>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</si>
  <si>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</si>
  <si>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</si>
  <si>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</si>
  <si>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</si>
  <si>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</si>
  <si>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</si>
  <si>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</si>
  <si>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</si>
  <si>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</si>
  <si>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</si>
  <si>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</si>
  <si>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</si>
  <si>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</si>
  <si>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</si>
  <si>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</si>
  <si>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</si>
  <si>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</si>
  <si>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</si>
  <si>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</si>
  <si>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</si>
  <si>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</si>
  <si>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</si>
  <si>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</si>
  <si>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</si>
  <si>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</si>
  <si>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</si>
  <si>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</si>
  <si>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</si>
  <si>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</si>
  <si>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</si>
  <si>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</si>
  <si>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</si>
  <si>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</si>
  <si>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</si>
  <si>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</si>
  <si>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</si>
  <si>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</si>
  <si>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</si>
  <si>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</si>
  <si>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</si>
  <si>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</si>
  <si>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</si>
  <si>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</si>
  <si>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</si>
  <si>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</si>
  <si>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</si>
  <si>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</si>
  <si>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</si>
  <si>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</si>
  <si>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</si>
  <si>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</si>
  <si>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</si>
  <si>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</si>
  <si>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</si>
  <si>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</si>
  <si>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</si>
  <si>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</si>
  <si>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</si>
  <si>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</si>
  <si>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</si>
  <si>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</si>
  <si>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</si>
  <si>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</si>
  <si>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</si>
  <si>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</si>
  <si>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</si>
  <si>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</si>
  <si>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</si>
  <si>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</si>
  <si>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</si>
  <si>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</si>
  <si>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</si>
  <si>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</si>
  <si>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</si>
  <si>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</si>
  <si>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</si>
  <si>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</si>
  <si>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</si>
  <si>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</si>
  <si>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</si>
  <si>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</si>
  <si>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</si>
  <si>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</si>
  <si>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</si>
  <si>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</si>
  <si>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</si>
  <si>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</si>
  <si>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</si>
  <si>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</si>
  <si>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</si>
  <si>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</si>
  <si>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</si>
  <si>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</si>
  <si>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</si>
  <si>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</si>
  <si>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</si>
  <si>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</si>
  <si>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</si>
  <si>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</si>
  <si>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</si>
  <si>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</si>
  <si>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</si>
  <si>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</si>
  <si>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</si>
  <si>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</si>
  <si>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</si>
  <si>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</si>
  <si>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</si>
  <si>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</si>
  <si>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</si>
  <si>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</si>
  <si>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</si>
  <si>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</si>
  <si>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</si>
  <si>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</si>
  <si>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</si>
  <si>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</si>
  <si>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</si>
  <si>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</si>
  <si>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</si>
  <si>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</si>
  <si>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</si>
  <si>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</si>
  <si>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</si>
  <si>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</si>
  <si>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</si>
  <si>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</si>
  <si>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</si>
  <si>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</si>
  <si>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</si>
  <si>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</si>
  <si>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</si>
  <si>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</si>
  <si>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</si>
  <si>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</si>
  <si>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</si>
  <si>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</si>
  <si>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</si>
  <si>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</si>
  <si>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</si>
  <si>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</si>
  <si>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</si>
  <si>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</si>
  <si>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</si>
  <si>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</si>
  <si>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</si>
  <si>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</si>
  <si>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</si>
  <si>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</si>
  <si>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</si>
  <si>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</si>
  <si>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</si>
  <si>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</si>
  <si>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</si>
  <si>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</si>
  <si>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</si>
  <si>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</si>
  <si>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</si>
  <si>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</si>
  <si>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</si>
  <si>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</si>
  <si>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</si>
  <si>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</si>
  <si>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</si>
  <si>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</si>
  <si>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</si>
  <si>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</si>
  <si>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</si>
  <si>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</si>
  <si>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</si>
  <si>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</si>
  <si>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</si>
  <si>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</si>
  <si>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</si>
  <si>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</si>
  <si>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</si>
  <si>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</si>
  <si>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</si>
  <si>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</si>
  <si>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</si>
  <si>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</si>
  <si>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</si>
  <si>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</si>
  <si>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</si>
  <si>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</si>
  <si>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</si>
  <si>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</si>
  <si>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</si>
  <si>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</si>
  <si>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</si>
  <si>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</si>
  <si>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</si>
  <si>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</si>
  <si>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</si>
  <si>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</si>
  <si>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</si>
  <si>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</si>
  <si>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</si>
  <si>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</si>
  <si>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</si>
  <si>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</si>
  <si>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</si>
  <si>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</si>
  <si>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</si>
  <si>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</si>
  <si>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</si>
  <si>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</si>
  <si>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</si>
  <si>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</si>
  <si>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</si>
  <si>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</si>
  <si>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</si>
  <si>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</si>
  <si>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</si>
  <si>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</si>
  <si>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</si>
  <si>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</si>
  <si>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</si>
  <si>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</si>
  <si>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</si>
  <si>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</si>
  <si>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</si>
  <si>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</si>
  <si>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</si>
  <si>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</si>
  <si>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</si>
  <si>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</si>
  <si>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</si>
  <si>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</si>
  <si>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</si>
  <si>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</si>
  <si>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</si>
  <si>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</si>
  <si>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</si>
  <si>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</si>
  <si>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</si>
  <si>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</si>
  <si>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</si>
  <si>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</si>
  <si>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</si>
  <si>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</si>
  <si>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</si>
  <si>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</si>
  <si>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</si>
  <si>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</si>
  <si>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</si>
  <si>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</si>
  <si>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</si>
  <si>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</si>
  <si>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</si>
  <si>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</si>
  <si>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</si>
  <si>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</si>
  <si>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</si>
  <si>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</si>
  <si>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</si>
  <si>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</si>
  <si>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</si>
  <si>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</si>
  <si>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</si>
  <si>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</si>
  <si>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</si>
  <si>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</si>
  <si>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</si>
  <si>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</si>
  <si>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</si>
  <si>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</si>
  <si>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</si>
  <si>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</si>
  <si>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</si>
  <si>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</si>
  <si>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</si>
  <si>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</si>
  <si>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</si>
  <si>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</si>
  <si>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</si>
  <si>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</si>
  <si>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</si>
  <si>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</si>
  <si>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</si>
  <si>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</si>
  <si>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</si>
  <si>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</si>
  <si>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</si>
  <si>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</si>
  <si>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</si>
  <si>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</si>
  <si>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</si>
  <si>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</si>
  <si>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</si>
  <si>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</si>
  <si>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</si>
  <si>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</si>
  <si>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</si>
  <si>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</si>
  <si>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</si>
  <si>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</si>
  <si>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</si>
  <si>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</si>
  <si>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</si>
  <si>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</si>
  <si>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</si>
  <si>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</si>
  <si>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</si>
  <si>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</si>
  <si>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</si>
  <si>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</si>
  <si>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</si>
  <si>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</si>
  <si>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</si>
  <si>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</si>
  <si>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</si>
  <si>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</si>
  <si>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</si>
  <si>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</si>
  <si>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</si>
  <si>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</si>
  <si>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</si>
  <si>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</si>
  <si>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</si>
  <si>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</si>
  <si>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</si>
  <si>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</si>
  <si>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</si>
  <si>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</si>
  <si>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</si>
  <si>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</si>
  <si>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</si>
  <si>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</si>
  <si>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</si>
  <si>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</si>
  <si>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</si>
  <si>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</si>
  <si>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</si>
  <si>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</si>
  <si>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</si>
  <si>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</si>
  <si>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</si>
  <si>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</si>
  <si>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</si>
  <si>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</si>
  <si>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</si>
  <si>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</si>
  <si>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</si>
  <si>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</si>
  <si>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</si>
  <si>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</si>
  <si>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</si>
  <si>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</si>
  <si>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</si>
  <si>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</si>
  <si>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</si>
  <si>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</si>
  <si>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</si>
  <si>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</si>
  <si>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</si>
  <si>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</si>
  <si>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</si>
  <si>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</si>
  <si>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</si>
  <si>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</si>
  <si>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</si>
  <si>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</si>
  <si>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</si>
  <si>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</si>
  <si>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</si>
  <si>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</si>
  <si>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</si>
  <si>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</si>
  <si>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</si>
  <si>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</si>
  <si>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</si>
  <si>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</si>
  <si>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</si>
  <si>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</si>
  <si>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</si>
  <si>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</si>
  <si>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</si>
  <si>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</si>
  <si>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</si>
  <si>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</si>
  <si>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</si>
  <si>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</si>
  <si>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</si>
  <si>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</si>
  <si>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</si>
  <si>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</si>
  <si>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</si>
  <si>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</si>
  <si>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</si>
  <si>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</si>
  <si>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</si>
  <si>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</si>
  <si>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</si>
  <si>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</si>
  <si>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</si>
  <si>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</si>
  <si>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</si>
  <si>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</si>
  <si>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</si>
  <si>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</si>
  <si>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</si>
  <si>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</si>
  <si>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</si>
  <si>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</si>
  <si>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</si>
  <si>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</si>
  <si>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</si>
  <si>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</si>
  <si>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</si>
  <si>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</si>
  <si>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</si>
  <si>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</si>
  <si>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</si>
  <si>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</si>
  <si>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</si>
  <si>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</si>
  <si>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</si>
  <si>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</si>
  <si>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</si>
  <si>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</si>
  <si>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</si>
  <si>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</si>
  <si>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</si>
  <si>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</si>
  <si>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</si>
  <si>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</si>
  <si>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</si>
  <si>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</si>
  <si>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</si>
  <si>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</si>
  <si>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</si>
  <si>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</si>
  <si>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</si>
  <si>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</si>
  <si>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</si>
  <si>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</si>
  <si>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</si>
  <si>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</si>
  <si>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</si>
  <si>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</si>
  <si>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</si>
  <si>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</si>
  <si>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</si>
  <si>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</si>
  <si>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</si>
  <si>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</si>
  <si>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</si>
  <si>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</si>
  <si>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</si>
  <si>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</si>
  <si>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</si>
  <si>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</si>
  <si>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</si>
  <si>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</si>
  <si>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</si>
  <si>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</si>
  <si>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</si>
  <si>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</si>
  <si>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</si>
  <si>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</si>
  <si>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</si>
  <si>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</si>
  <si>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</si>
  <si>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</si>
  <si>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</si>
  <si>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</si>
  <si>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</si>
  <si>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</si>
  <si>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</si>
  <si>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</si>
  <si>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</si>
  <si>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</si>
  <si>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</si>
  <si>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</si>
  <si>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</si>
  <si>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</si>
  <si>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</si>
  <si>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</si>
  <si>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</si>
  <si>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</si>
  <si>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</si>
  <si>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</si>
  <si>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</si>
  <si>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</si>
  <si>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</si>
  <si>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</si>
  <si>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</si>
  <si>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</si>
  <si>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</si>
  <si>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</si>
  <si>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</si>
  <si>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</si>
  <si>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</si>
  <si>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</si>
  <si>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</si>
  <si>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</si>
  <si>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</si>
  <si>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</si>
  <si>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</si>
  <si>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</si>
  <si>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</si>
  <si>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</si>
  <si>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</si>
  <si>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</si>
  <si>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</si>
  <si>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</si>
  <si>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</si>
  <si>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</si>
  <si>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</si>
  <si>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</si>
  <si>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</si>
  <si>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</si>
  <si>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</si>
  <si>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</si>
  <si>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</si>
  <si>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</si>
  <si>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</si>
  <si>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</si>
  <si>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</si>
  <si>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</si>
  <si>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</si>
  <si>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</si>
  <si>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</si>
  <si>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</si>
  <si>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</si>
  <si>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</si>
  <si>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</si>
  <si>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</si>
  <si>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</si>
  <si>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</si>
  <si>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</si>
  <si>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</si>
  <si>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</si>
  <si>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</si>
  <si>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</si>
  <si>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</si>
  <si>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</si>
  <si>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</si>
  <si>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</si>
  <si>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</si>
  <si>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</si>
  <si>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</si>
  <si>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</si>
  <si>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</si>
  <si>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</si>
  <si>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</si>
  <si>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</si>
  <si>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</si>
  <si>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</si>
  <si>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</si>
  <si>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</si>
  <si>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</si>
  <si>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</si>
  <si>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</si>
  <si>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</si>
  <si>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</si>
  <si>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</si>
  <si>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</si>
  <si>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</si>
  <si>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</si>
  <si>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</si>
  <si>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</si>
  <si>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</si>
  <si>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</si>
  <si>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</si>
  <si>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</si>
  <si>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</si>
  <si>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</si>
  <si>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</si>
  <si>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</si>
  <si>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</si>
  <si>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</si>
  <si>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</si>
  <si>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</si>
  <si>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</si>
  <si>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</si>
  <si>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</si>
  <si>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</si>
  <si>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</si>
  <si>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</si>
  <si>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</si>
  <si>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</si>
  <si>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</si>
  <si>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</si>
  <si>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</si>
  <si>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</si>
  <si>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</si>
  <si>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</si>
  <si>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</si>
  <si>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</si>
  <si>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</si>
  <si>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</si>
  <si>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</si>
  <si>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</si>
  <si>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</si>
  <si>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</si>
  <si>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</si>
  <si>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</si>
  <si>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</si>
  <si>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</si>
  <si>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</si>
  <si>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</si>
  <si>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</si>
  <si>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</si>
  <si>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</si>
  <si>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</si>
  <si>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</si>
  <si>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</si>
  <si>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</si>
  <si>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</si>
  <si>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</si>
  <si>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</si>
  <si>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</si>
  <si>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</si>
  <si>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</si>
  <si>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</si>
  <si>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</si>
  <si>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</si>
  <si>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</si>
  <si>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</si>
  <si>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</si>
  <si>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</si>
  <si>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</si>
  <si>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</si>
  <si>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</si>
  <si>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</si>
  <si>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</si>
  <si>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</si>
  <si>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</si>
  <si>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</si>
  <si>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</si>
  <si>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</si>
  <si>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</si>
  <si>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</si>
  <si>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</si>
  <si>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</si>
  <si>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</si>
  <si>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</si>
  <si>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</si>
  <si>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</si>
  <si>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</si>
  <si>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</si>
  <si>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</si>
  <si>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</si>
  <si>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</si>
  <si>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</si>
  <si>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</si>
  <si>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</si>
  <si>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</si>
  <si>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</si>
  <si>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</si>
  <si>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</si>
  <si>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</si>
  <si>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</si>
  <si>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</si>
  <si>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</si>
  <si>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</si>
  <si>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</si>
  <si>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</si>
  <si>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</si>
  <si>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</si>
  <si>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</si>
  <si>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</si>
  <si>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</si>
  <si>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</si>
  <si>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</si>
  <si>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</si>
  <si>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</si>
  <si>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</si>
  <si>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</si>
  <si>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</si>
  <si>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</si>
  <si>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</si>
  <si>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</si>
  <si>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</si>
  <si>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</si>
  <si>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</si>
  <si>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</si>
  <si>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</si>
  <si>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</si>
  <si>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</si>
  <si>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</si>
  <si>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</si>
  <si>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</si>
  <si>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</si>
  <si>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</si>
  <si>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</si>
  <si>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</si>
  <si>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</si>
  <si>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</si>
  <si>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</si>
  <si>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</si>
  <si>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</si>
  <si>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</si>
  <si>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</si>
  <si>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</si>
  <si>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</si>
  <si>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</si>
  <si>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</si>
  <si>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</si>
  <si>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</si>
  <si>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</si>
  <si>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</si>
  <si>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</si>
  <si>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</si>
  <si>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</si>
  <si>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</si>
  <si>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</si>
  <si>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</si>
  <si>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</si>
  <si>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</si>
  <si>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</si>
  <si>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</si>
  <si>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</si>
  <si>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</si>
  <si>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</si>
  <si>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</si>
  <si>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</si>
  <si>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</si>
  <si>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</si>
  <si>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</si>
  <si>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</si>
  <si>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</si>
  <si>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</si>
  <si>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</si>
  <si>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</si>
  <si>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</si>
  <si>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</si>
  <si>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</si>
  <si>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</si>
  <si>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</si>
  <si>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</si>
  <si>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</si>
  <si>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</si>
  <si>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</si>
  <si>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</si>
  <si>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</si>
  <si>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</si>
  <si>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</si>
  <si>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</si>
  <si>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</si>
  <si>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</si>
  <si>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</si>
  <si>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</si>
  <si>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</si>
  <si>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</si>
  <si>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</si>
  <si>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</si>
  <si>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</si>
  <si>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</si>
  <si>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</si>
  <si>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</si>
  <si>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</si>
  <si>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</si>
  <si>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</si>
  <si>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</si>
  <si>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</si>
  <si>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</si>
  <si>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</si>
  <si>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</si>
  <si>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</si>
  <si>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</si>
  <si>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</si>
  <si>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</si>
  <si>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</si>
  <si>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</si>
  <si>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</si>
  <si>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</si>
  <si>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</si>
  <si>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</si>
  <si>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</si>
  <si>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</si>
  <si>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</si>
  <si>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</si>
  <si>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</si>
  <si>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</si>
  <si>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</si>
  <si>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</si>
  <si>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</si>
  <si>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</si>
  <si>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</si>
  <si>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</si>
  <si>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</si>
  <si>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</si>
  <si>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</si>
  <si>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</si>
  <si>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</si>
  <si>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</si>
  <si>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</si>
  <si>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</si>
  <si>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</si>
  <si>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</si>
  <si>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</si>
  <si>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</si>
  <si>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</si>
  <si>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</si>
  <si>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</si>
  <si>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</si>
  <si>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</si>
  <si>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</si>
  <si>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</si>
  <si>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</si>
  <si>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</si>
  <si>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</si>
  <si>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</si>
  <si>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</si>
  <si>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</si>
  <si>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</si>
  <si>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</si>
  <si>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</si>
  <si>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</si>
  <si>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</si>
  <si>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</si>
  <si>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</si>
  <si>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</si>
  <si>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</si>
  <si>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</si>
  <si>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</si>
  <si>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</si>
  <si>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</si>
  <si>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</si>
  <si>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</si>
  <si>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</si>
  <si>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</si>
  <si>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</si>
  <si>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</si>
  <si>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</si>
  <si>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</si>
  <si>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</si>
  <si>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</si>
  <si>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</si>
  <si>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</si>
  <si>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</si>
  <si>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</si>
  <si>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</si>
  <si>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</si>
  <si>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</si>
  <si>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</si>
  <si>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</si>
  <si>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</si>
  <si>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</si>
  <si>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</si>
  <si>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</si>
  <si>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</si>
  <si>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</si>
  <si>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</si>
  <si>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</si>
  <si>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</si>
  <si>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</si>
  <si>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</si>
  <si>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</si>
  <si>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</si>
  <si>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</si>
  <si>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</si>
  <si>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</si>
  <si>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</si>
  <si>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</si>
  <si>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</si>
  <si>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</si>
  <si>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</si>
  <si>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</si>
  <si>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</si>
  <si>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</si>
  <si>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</si>
  <si>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</si>
  <si>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</si>
  <si>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</si>
  <si>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</si>
  <si>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</si>
  <si>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</si>
  <si>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</si>
  <si>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</si>
  <si>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</si>
  <si>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</si>
  <si>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</si>
  <si>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</si>
  <si>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</si>
  <si>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</si>
  <si>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</si>
  <si>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</si>
  <si>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</si>
  <si>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</si>
  <si>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</si>
  <si>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</si>
  <si>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</si>
  <si>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</si>
  <si>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</si>
  <si>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</si>
  <si>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</si>
  <si>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</si>
  <si>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</si>
  <si>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</si>
  <si>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</si>
  <si>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</si>
  <si>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</si>
  <si>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</si>
  <si>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</si>
  <si>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</si>
  <si>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</si>
  <si>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</si>
  <si>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</si>
  <si>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</si>
  <si>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</si>
  <si>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</si>
  <si>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</si>
  <si>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</si>
  <si>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</si>
  <si>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</si>
  <si>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</si>
  <si>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</si>
  <si>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</si>
  <si>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</si>
  <si>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</si>
  <si>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</si>
  <si>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</si>
  <si>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</si>
  <si>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</si>
  <si>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</si>
  <si>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</si>
  <si>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</si>
  <si>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</si>
  <si>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</si>
  <si>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</si>
  <si>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</si>
  <si>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</si>
  <si>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</si>
  <si>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</si>
  <si>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</si>
  <si>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</si>
  <si>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</si>
  <si>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</si>
  <si>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</si>
  <si>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</si>
  <si>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</si>
  <si>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</si>
  <si>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</si>
  <si>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</si>
  <si>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</si>
  <si>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</si>
  <si>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</si>
  <si>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</si>
  <si>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</si>
  <si>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</si>
  <si>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</si>
  <si>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</si>
  <si>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</si>
  <si>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</si>
  <si>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</si>
  <si>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</si>
  <si>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</si>
  <si>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</si>
  <si>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</si>
  <si>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</si>
  <si>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</si>
  <si>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</si>
  <si>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</si>
  <si>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</si>
  <si>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</si>
  <si>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</si>
  <si>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</si>
  <si>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</si>
  <si>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</si>
  <si>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</si>
  <si>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</si>
  <si>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</si>
  <si>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</si>
  <si>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</si>
  <si>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</si>
  <si>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</si>
  <si>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</si>
  <si>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</si>
  <si>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</si>
  <si>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</si>
  <si>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</si>
  <si>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</si>
  <si>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</si>
  <si>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</si>
  <si>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</si>
  <si>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</si>
  <si>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</si>
  <si>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</si>
  <si>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</si>
  <si>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</si>
  <si>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</si>
  <si>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</si>
  <si>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</si>
  <si>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</si>
  <si>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</si>
  <si>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</si>
  <si>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</si>
  <si>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</si>
  <si>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</si>
  <si>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</si>
  <si>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</si>
  <si>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</si>
  <si>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</si>
  <si>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</si>
  <si>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</si>
  <si>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</si>
  <si>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</si>
  <si>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</si>
  <si>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</si>
  <si>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</si>
  <si>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</si>
  <si>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</si>
  <si>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</si>
  <si>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</si>
  <si>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</si>
  <si>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</si>
  <si>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</si>
  <si>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</si>
  <si>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</si>
  <si>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</si>
  <si>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</si>
  <si>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</si>
  <si>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</si>
  <si>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</si>
  <si>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</si>
  <si>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</si>
  <si>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</si>
  <si>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</si>
  <si>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</si>
  <si>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</si>
  <si>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</si>
  <si>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</si>
  <si>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</si>
  <si>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</si>
  <si>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</si>
  <si>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</si>
  <si>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</si>
  <si>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</si>
  <si>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</si>
  <si>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</si>
  <si>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</si>
  <si>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</si>
  <si>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</si>
  <si>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</si>
  <si>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</si>
  <si>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</si>
  <si>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</si>
  <si>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</si>
  <si>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</si>
  <si>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</si>
  <si>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</si>
  <si>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</si>
  <si>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</si>
  <si>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</si>
  <si>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</si>
  <si>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</si>
  <si>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</si>
  <si>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</si>
  <si>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</si>
  <si>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</si>
  <si>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</si>
  <si>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</si>
  <si>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</si>
  <si>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</si>
  <si>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</si>
  <si>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</si>
  <si>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</si>
  <si>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</si>
  <si>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</si>
  <si>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</si>
  <si>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</si>
  <si>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</si>
  <si>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</si>
  <si>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</si>
  <si>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</si>
  <si>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</si>
  <si>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</si>
  <si>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</si>
  <si>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</si>
  <si>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</si>
  <si>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</si>
  <si>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</si>
  <si>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</si>
  <si>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</si>
  <si>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</si>
  <si>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</si>
  <si>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</si>
  <si>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</si>
  <si>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</si>
  <si>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</si>
  <si>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</si>
  <si>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</si>
  <si>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</si>
  <si>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</si>
  <si>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</si>
  <si>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</si>
  <si>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</si>
  <si>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</si>
  <si>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</si>
  <si>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</si>
  <si>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</si>
  <si>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</si>
  <si>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</si>
  <si>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</si>
  <si>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</si>
  <si>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</si>
  <si>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</si>
  <si>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</si>
  <si>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</si>
  <si>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</si>
  <si>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</si>
  <si>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</si>
  <si>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</si>
  <si>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</si>
  <si>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</si>
  <si>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</si>
  <si>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</si>
  <si>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</si>
  <si>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</si>
  <si>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</si>
  <si>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</si>
  <si>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</si>
  <si>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</si>
  <si>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</si>
  <si>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</si>
  <si>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</si>
  <si>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</si>
  <si>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</si>
  <si>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</si>
  <si>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</si>
  <si>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</si>
  <si>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</si>
  <si>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</si>
  <si>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</si>
  <si>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</si>
  <si>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</si>
  <si>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</si>
  <si>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</si>
  <si>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</si>
  <si>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</si>
  <si>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</si>
  <si>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</si>
  <si>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</si>
  <si>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</si>
  <si>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</si>
  <si>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</si>
  <si>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</si>
  <si>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</si>
  <si>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</si>
  <si>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</si>
  <si>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</si>
  <si>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</si>
  <si>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</si>
  <si>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</si>
  <si>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</si>
  <si>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</si>
  <si>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</si>
  <si>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</si>
  <si>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</si>
  <si>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</si>
  <si>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</si>
  <si>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</si>
  <si>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</si>
  <si>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</si>
  <si>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</si>
  <si>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</si>
  <si>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</si>
  <si>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</si>
  <si>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</si>
  <si>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</si>
  <si>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</si>
  <si>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</si>
  <si>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</si>
  <si>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</si>
  <si>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</si>
  <si>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</si>
  <si>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</si>
  <si>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</si>
  <si>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</si>
  <si>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</si>
  <si>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</si>
  <si>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</si>
  <si>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</si>
  <si>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</si>
  <si>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</si>
  <si>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</si>
  <si>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</si>
  <si>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</si>
  <si>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</si>
  <si>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</si>
  <si>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</si>
  <si>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</si>
  <si>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</si>
  <si>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</si>
  <si>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</si>
  <si>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</si>
  <si>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</si>
  <si>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</si>
  <si>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</si>
  <si>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</si>
  <si>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</si>
  <si>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</si>
  <si>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</si>
  <si>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</si>
  <si>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</si>
  <si>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</si>
  <si>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</si>
  <si>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</si>
  <si>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</si>
  <si>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</si>
  <si>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</si>
  <si>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</si>
  <si>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</si>
  <si>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</si>
  <si>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</si>
  <si>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</si>
  <si>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</si>
  <si>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</si>
  <si>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</si>
  <si>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</si>
  <si>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</si>
  <si>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</si>
  <si>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</si>
  <si>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</si>
  <si>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</si>
  <si>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</si>
  <si>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</si>
  <si>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</si>
  <si>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</si>
  <si>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</si>
  <si>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</si>
  <si>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</si>
  <si>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</si>
  <si>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</si>
  <si>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</si>
  <si>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</si>
  <si>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</si>
  <si>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</si>
  <si>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</si>
  <si>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</si>
  <si>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</si>
  <si>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</si>
  <si>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</si>
  <si>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</si>
  <si>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</si>
  <si>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</si>
  <si>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</si>
  <si>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</si>
  <si>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</si>
  <si>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</si>
  <si>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</si>
  <si>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</si>
  <si>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</si>
  <si>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</si>
  <si>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</si>
  <si>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</si>
  <si>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</si>
  <si>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</si>
  <si>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</si>
  <si>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</si>
  <si>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</si>
  <si>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</si>
  <si>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</si>
  <si>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</si>
  <si>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</si>
  <si>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</si>
  <si>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</si>
  <si>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</si>
  <si>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</si>
  <si>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</si>
  <si>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</si>
  <si>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</si>
  <si>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</si>
  <si>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</si>
  <si>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</si>
  <si>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</si>
  <si>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</si>
  <si>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</si>
  <si>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</si>
  <si>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</si>
  <si>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</si>
  <si>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</si>
  <si>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</si>
  <si>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</si>
  <si>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</si>
  <si>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</si>
  <si>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</si>
  <si>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</si>
  <si>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</si>
  <si>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</si>
  <si>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</si>
  <si>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</si>
  <si>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</si>
  <si>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</si>
  <si>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</si>
  <si>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</si>
  <si>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</si>
  <si>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</si>
  <si>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</si>
  <si>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</si>
  <si>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</si>
  <si>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</si>
  <si>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</si>
  <si>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</si>
  <si>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</si>
  <si>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</si>
  <si>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</si>
  <si>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</si>
  <si>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</si>
  <si>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</si>
  <si>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</si>
  <si>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</si>
  <si>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</si>
  <si>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</si>
  <si>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</si>
  <si>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</si>
  <si>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</si>
  <si>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</si>
  <si>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</si>
  <si>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</si>
  <si>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</si>
  <si>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</si>
  <si>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</si>
  <si>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</si>
  <si>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</si>
  <si>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</si>
  <si>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</si>
  <si>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</si>
  <si>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</si>
  <si>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</si>
  <si>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</si>
  <si>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</si>
  <si>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</si>
  <si>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</si>
  <si>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</si>
  <si>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</si>
  <si>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</si>
  <si>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</si>
  <si>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</si>
  <si>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</si>
  <si>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</si>
  <si>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</si>
  <si>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</si>
  <si>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</si>
  <si>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</si>
  <si>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</si>
  <si>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</si>
  <si>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</si>
  <si>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</si>
  <si>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</si>
  <si>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</si>
  <si>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</si>
  <si>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</si>
  <si>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</si>
  <si>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</si>
  <si>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</si>
  <si>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</si>
  <si>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</si>
  <si>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</si>
  <si>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</si>
  <si>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</si>
  <si>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</si>
  <si>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</si>
  <si>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</si>
  <si>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</si>
  <si>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</si>
  <si>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</si>
  <si>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</si>
  <si>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</si>
  <si>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</si>
  <si>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</si>
  <si>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</si>
  <si>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</si>
  <si>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</si>
  <si>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</si>
  <si>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</si>
  <si>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</si>
  <si>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</si>
  <si>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</si>
  <si>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</si>
  <si>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</si>
  <si>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</si>
  <si>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</si>
  <si>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</si>
  <si>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</si>
  <si>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</si>
  <si>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</si>
  <si>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</si>
  <si>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</si>
  <si>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</si>
  <si>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</si>
  <si>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</si>
  <si>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</si>
  <si>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</si>
  <si>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</si>
  <si>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</si>
  <si>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</si>
  <si>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</si>
  <si>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</si>
  <si>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</si>
  <si>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</si>
  <si>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</si>
  <si>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</si>
  <si>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</si>
  <si>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</si>
  <si>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</si>
  <si>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</si>
  <si>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</si>
  <si>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</si>
  <si>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</si>
  <si>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</si>
  <si>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</si>
  <si>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</si>
  <si>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</si>
  <si>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</si>
  <si>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</si>
  <si>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</si>
  <si>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</si>
  <si>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</si>
  <si>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</si>
  <si>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</si>
  <si>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</si>
  <si>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</si>
  <si>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</si>
  <si>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</si>
  <si>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</si>
  <si>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</si>
  <si>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</si>
  <si>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</si>
  <si>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</si>
  <si>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</si>
  <si>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</si>
  <si>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</si>
  <si>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</si>
  <si>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</si>
  <si>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</si>
  <si>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</si>
  <si>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</si>
  <si>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</si>
  <si>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</si>
  <si>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</si>
  <si>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</si>
  <si>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</si>
  <si>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</si>
  <si>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</si>
  <si>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</si>
  <si>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</si>
  <si>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</si>
  <si>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</si>
  <si>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</si>
  <si>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</si>
  <si>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</si>
  <si>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</si>
  <si>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</si>
  <si>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</si>
  <si>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</si>
  <si>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</si>
  <si>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</si>
  <si>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</si>
  <si>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</si>
  <si>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</si>
  <si>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</si>
  <si>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</si>
  <si>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</si>
  <si>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</si>
  <si>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</si>
  <si>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</si>
  <si>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</si>
  <si>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</si>
  <si>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</si>
  <si>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</si>
  <si>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</si>
  <si>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</si>
  <si>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</si>
  <si>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</si>
  <si>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</si>
  <si>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</si>
  <si>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</si>
  <si>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</si>
  <si>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</si>
  <si>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</si>
  <si>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</si>
  <si>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</si>
  <si>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</si>
  <si>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</si>
  <si>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</si>
  <si>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</si>
  <si>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</si>
  <si>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</si>
  <si>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</si>
  <si>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</si>
  <si>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</si>
  <si>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</si>
  <si>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</si>
  <si>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</si>
  <si>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</si>
  <si>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</si>
  <si>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</si>
  <si>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</si>
  <si>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</si>
  <si>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</si>
  <si>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</si>
  <si>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</si>
  <si>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</si>
  <si>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</si>
  <si>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</si>
  <si>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</si>
  <si>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</si>
  <si>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</si>
  <si>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</si>
  <si>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</si>
  <si>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</si>
  <si>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</si>
  <si>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</si>
  <si>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</si>
  <si>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</si>
  <si>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</si>
  <si>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</si>
  <si>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</si>
  <si>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</si>
  <si>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</si>
  <si>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</si>
  <si>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</si>
  <si>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</si>
  <si>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</si>
  <si>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</si>
  <si>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</si>
  <si>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</si>
  <si>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</si>
  <si>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</si>
  <si>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</si>
  <si>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</si>
  <si>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</si>
  <si>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</si>
  <si>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</si>
  <si>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</si>
  <si>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</si>
  <si>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</si>
  <si>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</si>
  <si>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</si>
  <si>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</si>
  <si>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</si>
  <si>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</si>
  <si>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</si>
  <si>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</si>
  <si>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</si>
  <si>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</si>
  <si>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</si>
  <si>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</si>
  <si>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</si>
  <si>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</si>
  <si>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</si>
  <si>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</si>
  <si>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</si>
  <si>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</si>
  <si>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</si>
  <si>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</si>
  <si>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</si>
  <si>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</si>
  <si>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</si>
  <si>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</si>
  <si>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</si>
  <si>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</si>
  <si>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</si>
  <si>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</si>
  <si>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</si>
  <si>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</si>
  <si>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</si>
  <si>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</si>
  <si>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</si>
  <si>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</si>
  <si>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</si>
  <si>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</si>
  <si>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</si>
  <si>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</si>
  <si>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</si>
  <si>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</si>
  <si>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</si>
  <si>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</si>
  <si>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</si>
  <si>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</si>
  <si>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</si>
  <si>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</si>
  <si>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</si>
  <si>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</si>
  <si>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</si>
  <si>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</si>
  <si>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</si>
  <si>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</si>
  <si>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</si>
  <si>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</si>
  <si>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</si>
  <si>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</si>
  <si>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</si>
  <si>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</si>
  <si>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</si>
  <si>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</si>
  <si>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</si>
  <si>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</si>
  <si>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</si>
  <si>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</si>
  <si>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</si>
  <si>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</si>
  <si>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</si>
  <si>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</si>
  <si>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</si>
  <si>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</si>
  <si>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</si>
  <si>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</si>
  <si>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</si>
  <si>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</si>
  <si>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</si>
  <si>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</si>
  <si>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</si>
  <si>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</si>
  <si>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</si>
  <si>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</si>
  <si>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</si>
  <si>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</si>
  <si>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</si>
  <si>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</si>
  <si>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</si>
  <si>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</si>
  <si>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</si>
  <si>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</si>
  <si>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</si>
  <si>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</si>
  <si>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</si>
  <si>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</si>
  <si>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</si>
  <si>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</si>
  <si>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</si>
  <si>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</si>
  <si>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</si>
  <si>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</si>
  <si>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</si>
  <si>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</si>
  <si>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</si>
  <si>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</si>
  <si>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</si>
  <si>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</si>
  <si>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</si>
  <si>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</si>
  <si>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</si>
  <si>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</si>
  <si>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</si>
  <si>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</si>
  <si>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</si>
  <si>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</si>
  <si>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</si>
  <si>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</si>
  <si>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</si>
  <si>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</si>
  <si>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</si>
  <si>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</si>
  <si>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</si>
  <si>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</si>
  <si>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</si>
  <si>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</si>
  <si>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</si>
  <si>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</si>
  <si>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</si>
  <si>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</si>
  <si>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</si>
  <si>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</si>
  <si>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</si>
  <si>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</si>
  <si>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</si>
  <si>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</si>
  <si>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</si>
  <si>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</si>
  <si>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</si>
  <si>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</si>
  <si>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</si>
  <si>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</si>
  <si>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</si>
  <si>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</si>
  <si>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</si>
  <si>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</si>
  <si>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</si>
  <si>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</si>
  <si>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</si>
  <si>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</si>
  <si>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</si>
  <si>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</si>
  <si>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</si>
  <si>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</si>
  <si>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</si>
  <si>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</si>
  <si>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</si>
  <si>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</si>
  <si>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</si>
  <si>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</si>
  <si>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</si>
  <si>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</si>
  <si>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</si>
  <si>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</si>
  <si>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</si>
  <si>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</si>
  <si>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</si>
  <si>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</si>
  <si>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</si>
  <si>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</si>
  <si>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</si>
  <si>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</si>
  <si>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</si>
  <si>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</si>
  <si>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</si>
  <si>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</si>
  <si>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</si>
  <si>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</si>
  <si>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</si>
  <si>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</si>
  <si>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</si>
  <si>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</si>
  <si>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</si>
  <si>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</si>
  <si>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</si>
  <si>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</si>
  <si>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</si>
  <si>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</si>
  <si>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</si>
  <si>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</si>
  <si>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</si>
  <si>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</si>
  <si>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</si>
  <si>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</si>
  <si>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</si>
  <si>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</si>
  <si>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</si>
  <si>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</si>
  <si>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</si>
  <si>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</si>
  <si>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</si>
  <si>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</si>
  <si>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</si>
  <si>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</si>
  <si>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</si>
  <si>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</si>
  <si>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</si>
  <si>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</si>
  <si>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</si>
  <si>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</si>
  <si>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</si>
  <si>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</si>
  <si>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</si>
  <si>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</si>
  <si>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</si>
  <si>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</si>
  <si>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</si>
  <si>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</si>
  <si>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</si>
  <si>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</si>
  <si>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</si>
  <si>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</si>
  <si>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</si>
  <si>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</si>
  <si>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</si>
  <si>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</si>
  <si>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</si>
  <si>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</si>
  <si>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</si>
  <si>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</si>
  <si>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</si>
  <si>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</si>
  <si>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</si>
  <si>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</si>
  <si>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</si>
  <si>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</si>
  <si>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</si>
  <si>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</si>
  <si>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</si>
  <si>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</si>
  <si>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</si>
  <si>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</si>
  <si>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</si>
  <si>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</si>
  <si>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</si>
  <si>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</si>
  <si>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</si>
  <si>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</si>
  <si>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</si>
  <si>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</si>
  <si>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</si>
  <si>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</si>
  <si>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</si>
  <si>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</si>
  <si>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</si>
  <si>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</si>
  <si>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</si>
  <si>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</si>
  <si>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</si>
  <si>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</si>
  <si>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</si>
  <si>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</si>
  <si>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</si>
  <si>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</si>
  <si>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</si>
  <si>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</si>
  <si>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</si>
  <si>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</si>
  <si>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</si>
  <si>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</si>
  <si>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</si>
  <si>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</si>
  <si>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</si>
  <si>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</si>
  <si>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</si>
  <si>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</si>
  <si>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</si>
  <si>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</si>
  <si>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</si>
  <si>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</si>
  <si>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</si>
  <si>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</si>
  <si>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</si>
  <si>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</si>
  <si>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</si>
  <si>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</si>
  <si>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</si>
  <si>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</si>
  <si>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</si>
  <si>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</si>
  <si>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</si>
  <si>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</si>
  <si>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</si>
  <si>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</si>
  <si>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</si>
  <si>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</si>
  <si>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</si>
  <si>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</si>
  <si>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</si>
  <si>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</si>
  <si>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</si>
  <si>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</si>
  <si>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</si>
  <si>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</si>
  <si>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</si>
  <si>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</si>
  <si>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</si>
  <si>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</si>
  <si>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</si>
  <si>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</si>
  <si>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</si>
  <si>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</si>
  <si>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</si>
  <si>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</si>
  <si>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</si>
  <si>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</si>
  <si>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</si>
  <si>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</si>
  <si>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</si>
  <si>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</si>
  <si>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</si>
  <si>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</si>
  <si>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</si>
  <si>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</si>
  <si>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</si>
  <si>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</si>
  <si>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</si>
  <si>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</si>
  <si>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</si>
  <si>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</si>
  <si>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</si>
  <si>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</si>
  <si>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</si>
  <si>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</si>
  <si>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</si>
  <si>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</si>
  <si>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</si>
  <si>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</si>
  <si>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</si>
  <si>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</si>
  <si>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</si>
  <si>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</si>
  <si>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</si>
  <si>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</si>
  <si>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</si>
  <si>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</si>
  <si>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</si>
  <si>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</si>
  <si>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</si>
  <si>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</si>
  <si>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</si>
  <si>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</si>
  <si>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</si>
  <si>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</si>
  <si>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</si>
  <si>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</si>
  <si>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</si>
  <si>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</si>
  <si>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</si>
  <si>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</si>
  <si>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</si>
  <si>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</si>
  <si>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</si>
  <si>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</si>
  <si>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</si>
  <si>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</si>
  <si>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</si>
  <si>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</si>
  <si>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</si>
  <si>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</si>
  <si>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</si>
  <si>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</si>
  <si>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</si>
  <si>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</si>
  <si>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</si>
  <si>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</si>
  <si>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</si>
  <si>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</si>
  <si>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</si>
  <si>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</si>
  <si>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</si>
  <si>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</si>
  <si>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</si>
  <si>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</si>
  <si>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</si>
  <si>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</si>
  <si>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</si>
  <si>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</si>
  <si>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</si>
  <si>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</si>
  <si>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</si>
  <si>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</si>
  <si>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</si>
  <si>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</si>
  <si>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</si>
  <si>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</si>
  <si>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</si>
  <si>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</si>
  <si>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</si>
  <si>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</si>
  <si>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</si>
  <si>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</si>
  <si>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</si>
  <si>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</si>
  <si>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</si>
  <si>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</si>
  <si>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</si>
  <si>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</si>
  <si>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</si>
  <si>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</si>
  <si>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</si>
  <si>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</si>
  <si>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</si>
  <si>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</si>
  <si>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</si>
  <si>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</si>
  <si>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</si>
  <si>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</si>
  <si>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</si>
  <si>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</si>
  <si>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</si>
  <si>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</si>
  <si>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</si>
  <si>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</si>
  <si>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</si>
  <si>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</si>
  <si>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</si>
  <si>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</si>
  <si>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</si>
  <si>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</si>
  <si>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</si>
  <si>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</si>
  <si>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</si>
  <si>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</si>
  <si>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</si>
  <si>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</si>
  <si>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</si>
  <si>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</si>
  <si>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</si>
  <si>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</si>
  <si>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</si>
  <si>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</si>
  <si>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</si>
  <si>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</si>
  <si>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</si>
  <si>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</si>
  <si>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</si>
  <si>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</si>
  <si>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</si>
  <si>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</si>
  <si>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</si>
  <si>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</si>
  <si>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</si>
  <si>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</si>
  <si>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</si>
  <si>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</si>
  <si>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</si>
  <si>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</si>
  <si>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</si>
  <si>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</si>
  <si>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</si>
  <si>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</si>
  <si>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</si>
  <si>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</si>
  <si>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</si>
  <si>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</si>
  <si>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</si>
  <si>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</si>
  <si>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</si>
  <si>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</si>
  <si>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</si>
  <si>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</si>
  <si>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</si>
  <si>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</si>
  <si>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</si>
  <si>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</si>
  <si>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</si>
  <si>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</si>
  <si>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</si>
  <si>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</si>
  <si>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</si>
  <si>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</si>
  <si>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</si>
  <si>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</si>
  <si>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</si>
  <si>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</si>
  <si>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</si>
  <si>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</si>
  <si>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</si>
  <si>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</si>
  <si>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</si>
  <si>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</si>
  <si>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</si>
  <si>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</si>
  <si>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</si>
  <si>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</si>
  <si>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</si>
  <si>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</si>
  <si>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</si>
  <si>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</si>
  <si>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</si>
  <si>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</si>
  <si>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</si>
  <si>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</si>
  <si>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</si>
  <si>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</si>
  <si>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</si>
  <si>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</si>
  <si>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</si>
  <si>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</si>
  <si>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</si>
  <si>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</si>
  <si>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</si>
  <si>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</si>
  <si>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</si>
  <si>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</si>
  <si>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</si>
  <si>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</si>
  <si>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</si>
  <si>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</si>
  <si>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</si>
  <si>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</si>
  <si>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</si>
  <si>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</si>
  <si>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</si>
  <si>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</si>
  <si>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</si>
  <si>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</si>
  <si>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</si>
  <si>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</si>
  <si>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</si>
  <si>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</si>
  <si>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</si>
  <si>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</si>
  <si>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</si>
  <si>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</si>
  <si>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</si>
  <si>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</si>
  <si>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</si>
  <si>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</si>
  <si>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</si>
  <si>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</si>
  <si>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</si>
  <si>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</si>
  <si>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</si>
  <si>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</si>
  <si>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</si>
  <si>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</si>
  <si>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</si>
  <si>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</si>
  <si>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</si>
  <si>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</si>
  <si>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</si>
  <si>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</si>
  <si>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</si>
  <si>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</si>
  <si>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</si>
  <si>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</si>
  <si>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</si>
  <si>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</si>
  <si>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</si>
  <si>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</si>
  <si>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</si>
  <si>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</si>
  <si>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</si>
  <si>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</si>
  <si>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</si>
  <si>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</si>
  <si>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</si>
  <si>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</si>
  <si>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</si>
  <si>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</si>
  <si>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</si>
  <si>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</si>
  <si>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</si>
  <si>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</si>
  <si>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</si>
  <si>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</si>
  <si>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</si>
  <si>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</si>
  <si>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</si>
  <si>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</si>
  <si>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</si>
  <si>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</si>
  <si>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</si>
  <si>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</si>
  <si>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</si>
  <si>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</si>
  <si>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</si>
  <si>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</si>
  <si>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</si>
  <si>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</si>
  <si>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</si>
  <si>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</si>
  <si>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</si>
  <si>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</si>
  <si>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</si>
  <si>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</si>
  <si>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</si>
  <si>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</si>
  <si>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</si>
  <si>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</si>
  <si>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</si>
  <si>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</si>
  <si>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</si>
  <si>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</si>
  <si>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</si>
  <si>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</si>
  <si>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</si>
  <si>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</si>
  <si>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</si>
  <si>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</si>
  <si>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</si>
  <si>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</si>
  <si>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</si>
  <si>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</si>
  <si>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</si>
  <si>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</si>
  <si>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</si>
  <si>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</si>
  <si>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</si>
  <si>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</si>
  <si>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</si>
  <si>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</si>
  <si>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</si>
  <si>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</si>
  <si>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</si>
  <si>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</si>
  <si>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</si>
  <si>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</si>
  <si>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</si>
  <si>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</si>
  <si>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</si>
  <si>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</si>
  <si>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</si>
  <si>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</si>
  <si>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</si>
  <si>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</si>
  <si>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</si>
  <si>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</si>
  <si>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</si>
  <si>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</si>
  <si>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</si>
  <si>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</si>
  <si>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</si>
  <si>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</si>
  <si>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</si>
  <si>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</si>
  <si>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</si>
  <si>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</si>
  <si>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</si>
  <si>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</si>
  <si>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</si>
  <si>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</si>
  <si>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</si>
  <si>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</si>
  <si>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</si>
  <si>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</si>
  <si>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</si>
  <si>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</si>
  <si>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</si>
  <si>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</si>
  <si>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</si>
  <si>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</si>
  <si>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</si>
  <si>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</si>
  <si>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</si>
  <si>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</si>
  <si>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</si>
  <si>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</si>
  <si>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</si>
  <si>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</si>
  <si>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</si>
  <si>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</si>
  <si>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</si>
  <si>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</si>
  <si>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</si>
  <si>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</si>
  <si>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</si>
  <si>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</si>
  <si>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</si>
  <si>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</si>
  <si>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</si>
  <si>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</si>
  <si>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</si>
  <si>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</si>
  <si>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</si>
  <si>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</si>
  <si>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</si>
  <si>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</si>
  <si>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</si>
  <si>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</si>
  <si>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</si>
  <si>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</si>
  <si>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</si>
  <si>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</si>
  <si>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</si>
  <si>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</si>
  <si>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</si>
  <si>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</si>
  <si>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</si>
  <si>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</si>
  <si>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</si>
  <si>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</si>
  <si>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</si>
  <si>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</si>
  <si>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</si>
  <si>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</si>
  <si>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</si>
  <si>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</si>
  <si>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</si>
  <si>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</si>
  <si>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</si>
  <si>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</si>
  <si>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</si>
  <si>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</si>
  <si>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</si>
  <si>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</si>
  <si>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</si>
  <si>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</si>
  <si>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</si>
  <si>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</si>
  <si>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</si>
  <si>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</si>
  <si>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</si>
  <si>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</si>
  <si>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</si>
  <si>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</si>
  <si>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</si>
  <si>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</si>
  <si>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</si>
  <si>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</si>
  <si>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</si>
  <si>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</si>
  <si>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</si>
  <si>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</si>
  <si>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</si>
  <si>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</si>
  <si>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</si>
  <si>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</si>
  <si>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</si>
  <si>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</si>
  <si>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</si>
  <si>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</si>
  <si>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</si>
  <si>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</si>
  <si>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</si>
  <si>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</si>
  <si>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</si>
  <si>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</si>
  <si>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</si>
  <si>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</si>
  <si>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</si>
  <si>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</si>
  <si>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</si>
  <si>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</si>
  <si>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</si>
  <si>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</si>
  <si>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</si>
  <si>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</si>
  <si>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</si>
  <si>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</si>
  <si>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</si>
  <si>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</si>
  <si>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</si>
  <si>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</si>
  <si>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</si>
  <si>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</si>
  <si>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</si>
  <si>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</si>
  <si>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</si>
  <si>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</si>
  <si>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</si>
  <si>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</si>
  <si>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</si>
  <si>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</si>
  <si>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</si>
  <si>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</si>
  <si>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</si>
  <si>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</si>
  <si>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</si>
  <si>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</si>
  <si>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</si>
  <si>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</si>
  <si>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</si>
  <si>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</si>
  <si>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</si>
  <si>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</si>
  <si>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</si>
  <si>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</si>
  <si>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</si>
  <si>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</si>
  <si>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</si>
  <si>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</si>
  <si>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</si>
  <si>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</si>
  <si>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</si>
  <si>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</si>
  <si>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</si>
  <si>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</si>
  <si>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</si>
  <si>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</si>
  <si>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</si>
  <si>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</si>
  <si>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</si>
  <si>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</si>
  <si>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</si>
  <si>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</si>
  <si>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</si>
  <si>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</si>
  <si>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</si>
  <si>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</si>
  <si>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</si>
  <si>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</si>
  <si>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</si>
  <si>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</si>
  <si>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</si>
  <si>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</si>
  <si>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</si>
  <si>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</si>
  <si>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</si>
  <si>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</si>
  <si>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</si>
  <si>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</si>
  <si>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</si>
  <si>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</si>
  <si>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</si>
  <si>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</si>
  <si>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</si>
  <si>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</si>
  <si>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</si>
  <si>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</si>
  <si>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</si>
  <si>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</si>
  <si>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</si>
  <si>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</si>
  <si>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</si>
  <si>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</si>
  <si>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</si>
  <si>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</si>
  <si>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</si>
  <si>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</si>
  <si>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</si>
  <si>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</si>
  <si>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</si>
  <si>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</si>
  <si>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</si>
  <si>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</si>
  <si>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</si>
  <si>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</si>
  <si>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</si>
  <si>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</si>
  <si>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</si>
  <si>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</si>
  <si>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</si>
  <si>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</si>
  <si>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</si>
  <si>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</si>
  <si>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</si>
  <si>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</si>
  <si>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</si>
  <si>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</si>
  <si>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</si>
  <si>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</si>
  <si>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</si>
  <si>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</si>
  <si>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</si>
  <si>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</si>
  <si>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</si>
  <si>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</si>
  <si>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</si>
  <si>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</si>
  <si>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</si>
  <si>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</si>
  <si>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</si>
  <si>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</si>
  <si>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</si>
  <si>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</si>
  <si>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</si>
  <si>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</si>
  <si>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</si>
  <si>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</si>
  <si>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</si>
  <si>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</si>
  <si>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</si>
  <si>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</si>
  <si>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</si>
  <si>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</si>
  <si>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</si>
  <si>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</si>
  <si>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</si>
  <si>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</si>
  <si>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</si>
  <si>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</si>
  <si>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</si>
  <si>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</si>
  <si>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</si>
  <si>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</si>
  <si>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</si>
  <si>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</si>
  <si>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</si>
  <si>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</si>
  <si>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</si>
  <si>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</si>
  <si>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</si>
  <si>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</si>
  <si>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</si>
  <si>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</si>
  <si>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</si>
  <si>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</si>
  <si>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</si>
  <si>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</si>
  <si>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</si>
  <si>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</si>
  <si>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</si>
  <si>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</si>
  <si>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</si>
  <si>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</si>
  <si>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</si>
  <si>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</si>
  <si>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</si>
  <si>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</si>
  <si>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</si>
  <si>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</si>
  <si>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</si>
  <si>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</si>
  <si>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</si>
  <si>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</si>
  <si>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</si>
  <si>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</si>
  <si>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</si>
  <si>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</si>
  <si>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</si>
  <si>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</si>
  <si>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</si>
  <si>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</si>
  <si>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</si>
  <si>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</si>
  <si>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</si>
  <si>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</si>
  <si>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</si>
  <si>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</si>
  <si>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</si>
  <si>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</si>
  <si>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</si>
  <si>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</si>
  <si>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</si>
  <si>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</si>
  <si>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</si>
  <si>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</si>
  <si>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</si>
  <si>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</si>
  <si>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</si>
  <si>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</si>
  <si>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</si>
  <si>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</si>
  <si>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</si>
  <si>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</si>
  <si>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</si>
  <si>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</si>
  <si>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</si>
  <si>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</si>
  <si>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</si>
  <si>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</si>
  <si>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</si>
  <si>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</si>
  <si>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</si>
  <si>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</si>
  <si>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</si>
  <si>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</si>
  <si>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</si>
  <si>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</si>
  <si>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</si>
  <si>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</si>
  <si>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</si>
  <si>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</si>
  <si>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</si>
  <si>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</si>
  <si>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</si>
  <si>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</si>
  <si>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</si>
  <si>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</si>
  <si>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</si>
  <si>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</si>
  <si>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</si>
  <si>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</si>
  <si>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</si>
  <si>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</si>
  <si>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</si>
  <si>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</si>
  <si>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</si>
  <si>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</si>
  <si>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</si>
  <si>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</si>
  <si>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</si>
  <si>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</si>
  <si>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</si>
  <si>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</si>
  <si>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</si>
  <si>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</si>
  <si>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</si>
  <si>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</si>
  <si>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</si>
  <si>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</si>
  <si>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</si>
  <si>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</si>
  <si>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</si>
  <si>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</si>
  <si>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</si>
  <si>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</si>
  <si>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</si>
  <si>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</si>
  <si>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</si>
  <si>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</si>
  <si>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</si>
  <si>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</si>
  <si>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</si>
  <si>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</si>
  <si>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</si>
  <si>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</si>
  <si>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</si>
  <si>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</si>
  <si>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</si>
  <si>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</si>
  <si>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</si>
  <si>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</si>
  <si>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</si>
  <si>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</si>
  <si>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</si>
  <si>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</si>
  <si>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</si>
  <si>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</si>
  <si>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</si>
  <si>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</si>
  <si>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</si>
  <si>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</si>
  <si>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</si>
  <si>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</si>
  <si>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</si>
  <si>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</si>
  <si>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</si>
  <si>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</si>
  <si>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</si>
  <si>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</si>
  <si>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</si>
  <si>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</si>
  <si>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</si>
  <si>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</si>
  <si>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</si>
  <si>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</si>
  <si>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</si>
  <si>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</si>
  <si>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</si>
  <si>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</si>
  <si>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</si>
  <si>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</si>
  <si>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</si>
  <si>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</si>
  <si>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</si>
  <si>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</si>
  <si>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</si>
  <si>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</si>
  <si>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</si>
  <si>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</si>
  <si>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</si>
  <si>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</si>
  <si>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</si>
  <si>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</si>
  <si>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</si>
  <si>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</si>
  <si>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</si>
  <si>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</si>
  <si>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</si>
  <si>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</si>
  <si>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</si>
  <si>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</si>
  <si>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</si>
  <si>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</si>
  <si>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</si>
  <si>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</si>
  <si>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</si>
  <si>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</si>
  <si>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</si>
  <si>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</si>
  <si>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</si>
  <si>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</si>
  <si>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</si>
  <si>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</si>
  <si>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</si>
  <si>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</si>
  <si>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</si>
  <si>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</si>
  <si>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</si>
  <si>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</si>
  <si>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</si>
  <si>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</si>
  <si>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</si>
  <si>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</si>
  <si>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</si>
  <si>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</si>
  <si>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</si>
  <si>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</si>
  <si>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</si>
  <si>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</si>
  <si>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</si>
  <si>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</si>
  <si>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</si>
  <si>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</si>
  <si>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</si>
  <si>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</si>
  <si>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</si>
  <si>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</si>
  <si>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</si>
  <si>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</si>
  <si>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</si>
  <si>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</si>
  <si>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</si>
  <si>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</si>
  <si>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</si>
  <si>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</si>
  <si>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</si>
  <si>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</si>
  <si>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</si>
  <si>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</si>
  <si>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</si>
  <si>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</si>
  <si>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</si>
  <si>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</si>
  <si>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</si>
  <si>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</si>
  <si>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</si>
  <si>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</si>
  <si>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</si>
  <si>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</si>
  <si>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</si>
  <si>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</si>
  <si>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</si>
  <si>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</si>
  <si>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</si>
  <si>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</si>
  <si>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</si>
  <si>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</si>
  <si>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</si>
  <si>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</si>
  <si>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</si>
  <si>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</si>
  <si>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</si>
  <si>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</si>
  <si>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</si>
  <si>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</si>
  <si>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</si>
  <si>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</si>
  <si>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</si>
  <si>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</si>
  <si>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</si>
  <si>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</si>
  <si>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</si>
  <si>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</si>
  <si>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</si>
  <si>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</si>
  <si>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</si>
  <si>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</si>
  <si>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</si>
  <si>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</si>
  <si>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</si>
  <si>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</si>
  <si>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</si>
  <si>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</si>
  <si>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</si>
  <si>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</si>
  <si>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</si>
  <si>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</si>
  <si>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</si>
  <si>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</si>
  <si>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</si>
  <si>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</si>
  <si>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</si>
  <si>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</si>
  <si>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</si>
  <si>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</si>
  <si>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</si>
  <si>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</si>
  <si>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</si>
  <si>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</si>
  <si>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</si>
  <si>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</si>
  <si>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</si>
  <si>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</si>
  <si>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</si>
  <si>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</si>
  <si>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</si>
  <si>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</si>
  <si>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</si>
  <si>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</si>
  <si>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</si>
  <si>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</si>
  <si>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</si>
  <si>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</si>
  <si>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</si>
  <si>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</si>
  <si>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</si>
  <si>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</si>
  <si>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</si>
  <si>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</si>
  <si>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</si>
  <si>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</si>
  <si>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</si>
  <si>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</si>
  <si>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</si>
  <si>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</si>
  <si>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</si>
  <si>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</si>
  <si>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</si>
  <si>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</si>
  <si>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</si>
  <si>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</si>
  <si>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</si>
  <si>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</si>
  <si>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</si>
  <si>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</si>
  <si>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</si>
  <si>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</si>
  <si>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</si>
  <si>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</si>
  <si>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</si>
  <si>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</si>
  <si>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</si>
  <si>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</si>
  <si>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</si>
  <si>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</si>
  <si>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</si>
  <si>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</si>
  <si>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</si>
  <si>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</si>
  <si>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</si>
  <si>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</si>
  <si>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</si>
  <si>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</si>
  <si>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</si>
  <si>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</si>
  <si>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</si>
  <si>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</si>
  <si>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</si>
  <si>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</si>
  <si>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</si>
  <si>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</si>
  <si>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</si>
  <si>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</si>
  <si>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</si>
  <si>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</si>
  <si>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</si>
  <si>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</si>
  <si>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</si>
  <si>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</si>
  <si>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</si>
  <si>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</si>
  <si>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</si>
  <si>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</si>
  <si>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</si>
  <si>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</si>
  <si>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</si>
  <si>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</si>
  <si>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</si>
  <si>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</si>
  <si>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</si>
  <si>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</si>
  <si>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</si>
  <si>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</si>
  <si>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</si>
  <si>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</si>
  <si>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</si>
  <si>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</si>
  <si>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</si>
  <si>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</si>
  <si>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</si>
  <si>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</si>
  <si>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</si>
  <si>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</si>
  <si>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</si>
  <si>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</si>
  <si>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</si>
  <si>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</si>
  <si>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</si>
  <si>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</si>
  <si>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</si>
  <si>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</si>
  <si>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</si>
  <si>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</si>
  <si>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</si>
  <si>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</si>
  <si>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</si>
  <si>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</si>
  <si>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</si>
  <si>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</si>
  <si>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</si>
  <si>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</si>
  <si>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</si>
  <si>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</si>
  <si>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</si>
  <si>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</si>
  <si>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</si>
  <si>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</si>
  <si>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</si>
  <si>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</si>
  <si>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</si>
  <si>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</si>
  <si>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</si>
  <si>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</si>
  <si>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</si>
  <si>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</si>
  <si>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</si>
  <si>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</si>
  <si>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</si>
  <si>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</si>
  <si>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</si>
  <si>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</si>
  <si>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</si>
  <si>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</si>
  <si>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</si>
  <si>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</si>
  <si>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</si>
  <si>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</si>
  <si>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</si>
  <si>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</si>
  <si>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</si>
  <si>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</si>
  <si>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</si>
  <si>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</si>
  <si>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</si>
  <si>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</si>
  <si>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</si>
  <si>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</si>
  <si>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</si>
  <si>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</si>
  <si>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</si>
  <si>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</si>
  <si>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</si>
  <si>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</si>
  <si>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</si>
  <si>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</si>
  <si>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</si>
  <si>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</si>
  <si>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</si>
  <si>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</si>
  <si>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</si>
  <si>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</si>
  <si>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</si>
  <si>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</si>
  <si>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</si>
  <si>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</si>
  <si>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</si>
  <si>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</si>
  <si>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</si>
  <si>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</si>
  <si>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</si>
  <si>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</si>
  <si>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</si>
  <si>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</si>
  <si>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</si>
  <si>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</si>
  <si>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</si>
  <si>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</si>
  <si>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</si>
  <si>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</si>
  <si>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</si>
  <si>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</si>
  <si>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</si>
  <si>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</si>
  <si>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</si>
  <si>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</si>
  <si>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</si>
  <si>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</si>
  <si>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</si>
  <si>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</si>
  <si>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</si>
  <si>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</si>
  <si>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</si>
  <si>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</si>
  <si>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</si>
  <si>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</si>
  <si>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</si>
  <si>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</si>
  <si>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</si>
  <si>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</si>
  <si>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</si>
  <si>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</si>
  <si>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</si>
  <si>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</si>
  <si>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</si>
  <si>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</si>
  <si>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</si>
  <si>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</si>
  <si>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</si>
  <si>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</si>
  <si>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</si>
  <si>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</si>
  <si>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</si>
  <si>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</si>
  <si>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</si>
  <si>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</si>
  <si>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</si>
  <si>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</si>
  <si>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</si>
  <si>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</si>
  <si>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</si>
  <si>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</si>
  <si>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</si>
  <si>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</si>
  <si>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</si>
  <si>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</si>
  <si>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</si>
  <si>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</si>
  <si>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</si>
  <si>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</si>
  <si>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</si>
  <si>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</si>
  <si>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</si>
  <si>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</si>
  <si>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</si>
  <si>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</si>
  <si>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</si>
  <si>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</si>
  <si>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</si>
  <si>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</si>
  <si>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</si>
  <si>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</si>
  <si>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</si>
  <si>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</si>
  <si>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</si>
  <si>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</si>
  <si>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</si>
  <si>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</si>
  <si>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</si>
  <si>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</si>
  <si>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</si>
  <si>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</si>
  <si>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</si>
  <si>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</si>
  <si>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</si>
  <si>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</si>
  <si>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</si>
  <si>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</si>
  <si>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</si>
  <si>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</si>
  <si>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</si>
  <si>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</si>
  <si>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</si>
  <si>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</si>
  <si>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</si>
  <si>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</si>
  <si>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</si>
  <si>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</si>
  <si>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</si>
  <si>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</si>
  <si>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</si>
  <si>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</si>
  <si>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</si>
  <si>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</si>
  <si>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</si>
  <si>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</si>
  <si>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</si>
  <si>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</si>
  <si>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</si>
  <si>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</si>
  <si>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</si>
  <si>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</si>
  <si>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</si>
  <si>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</si>
  <si>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</si>
  <si>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</si>
  <si>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</si>
  <si>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</si>
  <si>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</si>
  <si>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</si>
  <si>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</si>
  <si>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</si>
  <si>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</si>
  <si>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</si>
  <si>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</si>
  <si>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</si>
  <si>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</si>
  <si>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</si>
  <si>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</si>
  <si>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</si>
  <si>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</si>
  <si>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</si>
  <si>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</si>
  <si>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</si>
  <si>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</si>
  <si>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</si>
  <si>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</si>
  <si>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</si>
  <si>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</si>
  <si>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</si>
  <si>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</si>
  <si>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</si>
  <si>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</si>
  <si>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</si>
  <si>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</si>
  <si>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</si>
  <si>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</si>
  <si>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</si>
  <si>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</si>
  <si>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</si>
  <si>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</si>
  <si>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</si>
  <si>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</si>
  <si>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</si>
  <si>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</si>
  <si>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</si>
  <si>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</si>
  <si>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</si>
  <si>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</si>
  <si>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</si>
  <si>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</si>
  <si>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</si>
  <si>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</si>
  <si>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</si>
  <si>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</si>
  <si>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</si>
  <si>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</si>
  <si>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</si>
  <si>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</si>
  <si>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</si>
  <si>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</si>
  <si>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</si>
  <si>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</si>
  <si>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</si>
  <si>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</si>
  <si>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</si>
  <si>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</si>
  <si>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</si>
  <si>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</si>
  <si>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</si>
  <si>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</si>
  <si>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</si>
  <si>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</si>
  <si>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</si>
  <si>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</si>
  <si>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</si>
  <si>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</si>
  <si>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</si>
  <si>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</si>
  <si>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</si>
  <si>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</si>
  <si>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</si>
  <si>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</si>
  <si>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</si>
  <si>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</si>
  <si>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</si>
  <si>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</si>
  <si>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</si>
  <si>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</si>
  <si>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</si>
  <si>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</si>
  <si>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</si>
  <si>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</si>
  <si>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</si>
  <si>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</si>
  <si>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</si>
  <si>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</si>
  <si>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</si>
  <si>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</si>
  <si>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</si>
  <si>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</si>
  <si>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</si>
  <si>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</si>
  <si>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</si>
  <si>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</si>
  <si>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</si>
  <si>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</si>
  <si>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</si>
  <si>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</si>
  <si>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</si>
  <si>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</si>
  <si>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</si>
  <si>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</si>
  <si>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</si>
  <si>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</si>
  <si>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</si>
  <si>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</si>
  <si>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</si>
  <si>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</si>
  <si>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</si>
  <si>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</si>
  <si>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</si>
  <si>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</si>
  <si>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</si>
  <si>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</si>
  <si>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</si>
  <si>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</si>
  <si>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</si>
  <si>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</si>
  <si>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</si>
  <si>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</si>
  <si>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</si>
  <si>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</si>
  <si>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</si>
  <si>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</si>
  <si>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</si>
  <si>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</si>
  <si>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</si>
  <si>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</si>
  <si>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</si>
  <si>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</si>
  <si>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</si>
  <si>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</si>
  <si>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</si>
  <si>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</si>
  <si>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</si>
  <si>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</si>
  <si>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</si>
  <si>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</si>
  <si>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</si>
  <si>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</si>
  <si>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</si>
  <si>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</si>
  <si>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</si>
  <si>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</si>
  <si>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</si>
  <si>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</si>
  <si>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</si>
  <si>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</si>
  <si>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</si>
  <si>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</si>
  <si>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</si>
  <si>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</si>
  <si>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</si>
  <si>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Date of birth</t>
  </si>
  <si>
    <t>AGE</t>
  </si>
  <si>
    <t>unknown</t>
  </si>
  <si>
    <t>customer id</t>
  </si>
  <si>
    <t>first name</t>
  </si>
  <si>
    <t>Row Labels</t>
  </si>
  <si>
    <t>Grand Total</t>
  </si>
  <si>
    <t>Count of customer id</t>
  </si>
  <si>
    <t>#N/A</t>
  </si>
  <si>
    <t>Sum of NumberOfMajorSurgeries</t>
  </si>
  <si>
    <t>Column Labels</t>
  </si>
  <si>
    <t>no cancer</t>
  </si>
  <si>
    <t>cancer</t>
  </si>
  <si>
    <t>Average of HBA1C</t>
  </si>
  <si>
    <t>any transplants</t>
  </si>
  <si>
    <t>state id</t>
  </si>
  <si>
    <t/>
  </si>
  <si>
    <t>Average of charges for each hospital tier within different states</t>
  </si>
  <si>
    <t>major surgeries and average HBA1C based on transplants</t>
  </si>
  <si>
    <t>1.cancer history among smokers and non-smokers</t>
  </si>
  <si>
    <t>date of birth</t>
  </si>
  <si>
    <t>tier -2</t>
  </si>
  <si>
    <t>age</t>
  </si>
  <si>
    <t>Average of charges</t>
  </si>
  <si>
    <t>id1</t>
  </si>
  <si>
    <t>HEALTHCARE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</si>
</sst>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mmm\,\ yyyy"/>
    <numFmt numFmtId="165" formatCode="[$$-409]#,##0"/>
    <numFmt numFmtId="166" formatCode="&quot;₹&quot;\ #,##0.00"/>
  </numFmts>
  <fonts count="12"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sz val="11"/>
      <color theme="1"/>
      <name val="Calibri"/>
      <family val="2"/>
      <scheme val="minor"/>
    </font>
    <font>
      <sz val="22"/>
      <color theme="1"/>
      <name val="Calibri"/>
      <family val="2"/>
      <scheme val="minor"/>
    </font>
    <font>
      <b/>
      <sz val="22"/>
      <color rgb="FF00206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1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0" fontId="1" fillId="0" borderId="0"/>
    <xf numFmtId="44" fontId="9" fillId="0" borderId="0" applyFont="0" applyFill="0" applyBorder="0" applyAlignment="0" applyProtection="0"/>
  </cellStyleXfs>
  <cellXfs count="4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NumberFormat="1"/>
    <xf numFmtId="14" fontId="0" fillId="0" borderId="0" xfId="0" applyNumberFormat="1"/>
    <xf numFmtId="0" fontId="5" fillId="5" borderId="4" xfId="0" applyFont="1" applyFill="1" applyBorder="1"/>
    <xf numFmtId="0" fontId="5" fillId="5" borderId="5" xfId="0" applyFont="1" applyFill="1" applyBorder="1"/>
    <xf numFmtId="0" fontId="0" fillId="6" borderId="3" xfId="0" applyNumberFormat="1" applyFont="1" applyFill="1" applyBorder="1"/>
    <xf numFmtId="0" fontId="0" fillId="6" borderId="4" xfId="0" applyNumberFormat="1" applyFont="1" applyFill="1" applyBorder="1"/>
    <xf numFmtId="0" fontId="0" fillId="0" borderId="3" xfId="0" applyNumberFormat="1" applyFont="1" applyBorder="1"/>
    <xf numFmtId="0" fontId="0" fillId="0" borderId="4" xfId="0" applyNumberFormat="1" applyFont="1" applyBorder="1"/>
    <xf numFmtId="0" fontId="0" fillId="0" borderId="0" xfId="0" pivotButton="1"/>
    <xf numFmtId="0" fontId="0" fillId="0" borderId="0" xfId="0" applyAlignment="1">
      <alignment horizontal="left"/>
    </xf>
    <xf numFmtId="0" fontId="6" fillId="7" borderId="0" xfId="0" applyFont="1" applyFill="1"/>
    <xf numFmtId="0" fontId="7" fillId="7" borderId="0" xfId="0" applyFont="1" applyFill="1"/>
    <xf numFmtId="0" fontId="8" fillId="7" borderId="0" xfId="0" applyFont="1" applyFill="1"/>
    <xf numFmtId="0" fontId="1" fillId="7" borderId="0" xfId="0" applyFont="1" applyFill="1"/>
    <xf numFmtId="44" fontId="0" fillId="0" borderId="0" xfId="2" applyFont="1"/>
    <xf numFmtId="165" fontId="0" fillId="0" borderId="0" xfId="0" applyNumberFormat="1"/>
    <xf numFmtId="165" fontId="5" fillId="5" borderId="4" xfId="0" applyNumberFormat="1" applyFont="1" applyFill="1" applyBorder="1"/>
    <xf numFmtId="14" fontId="5" fillId="5" borderId="4" xfId="0" applyNumberFormat="1" applyFont="1" applyFill="1" applyBorder="1"/>
    <xf numFmtId="1" fontId="5" fillId="5" borderId="4" xfId="0" applyNumberFormat="1" applyFont="1" applyFill="1" applyBorder="1"/>
    <xf numFmtId="1" fontId="0" fillId="0" borderId="0" xfId="0" applyNumberForma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2" fontId="0" fillId="0" borderId="0" xfId="0" applyNumberFormat="1"/>
    <xf numFmtId="166" fontId="0" fillId="0" borderId="0" xfId="0" applyNumberFormat="1"/>
    <xf numFmtId="0" fontId="11" fillId="0" borderId="0" xfId="0" applyFont="1" applyAlignment="1">
      <alignment horizontal="center" vertical="center"/>
    </xf>
    <xf numFmtId="0" fontId="10" fillId="0" borderId="0" xfId="0" applyFont="1" applyAlignment="1">
      <alignment horizontal="center" vertical="center"/>
    </xf>
  </cellXfs>
  <cellStyles count="3">
    <cellStyle name="Currency" xfId="2" builtinId="4"/>
    <cellStyle name="Normal" xfId="0" builtinId="0"/>
    <cellStyle name="Normal 2" xfId="1" xr:uid="{00000000-0005-0000-0000-000001000000}"/>
  </cellStyles>
  <dxfs count="24">
    <dxf>
      <numFmt numFmtId="0" formatCode="General"/>
    </dxf>
    <dxf>
      <numFmt numFmtId="0" formatCode="General"/>
    </dxf>
    <dxf>
      <numFmt numFmtId="0" formatCode="General"/>
    </dxf>
    <dxf>
      <numFmt numFmtId="165" formatCode="[$$-409]#,##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2" formatCode="0.00"/>
    </dxf>
    <dxf>
      <numFmt numFmtId="166" formatCode="&quot;₹&quot;\ #,##0.00"/>
    </dxf>
    <dxf>
      <fill>
        <patternFill patternType="solid">
          <bgColor rgb="FFFFFF00"/>
        </patternFill>
      </fill>
    </dxf>
    <dxf>
      <font>
        <sz val="12"/>
      </font>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bi.xlsx]Sheet3!PivotTable4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Sheet3!$B$3:$B$4</c:f>
              <c:strCache>
                <c:ptCount val="1"/>
                <c:pt idx="0">
                  <c:v>no 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4-499B-BD69-C7B25571A0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4-499B-BD69-C7B25571A0A8}"/>
              </c:ext>
            </c:extLst>
          </c:dPt>
          <c:cat>
            <c:strRef>
              <c:f>Sheet3!$A$5:$A$7</c:f>
              <c:strCache>
                <c:ptCount val="2"/>
                <c:pt idx="0">
                  <c:v>No</c:v>
                </c:pt>
                <c:pt idx="1">
                  <c:v>Yes</c:v>
                </c:pt>
              </c:strCache>
            </c:strRef>
          </c:cat>
          <c:val>
            <c:numRef>
              <c:f>Sheet3!$B$5:$B$7</c:f>
              <c:numCache>
                <c:formatCode>General</c:formatCode>
                <c:ptCount val="2"/>
                <c:pt idx="0">
                  <c:v>1540</c:v>
                </c:pt>
                <c:pt idx="1">
                  <c:v>404</c:v>
                </c:pt>
              </c:numCache>
            </c:numRef>
          </c:val>
          <c:extLst>
            <c:ext xmlns:c16="http://schemas.microsoft.com/office/drawing/2014/chart" uri="{C3380CC4-5D6E-409C-BE32-E72D297353CC}">
              <c16:uniqueId val="{00000000-2161-46B2-8666-0C8CD60B8379}"/>
            </c:ext>
          </c:extLst>
        </c:ser>
        <c:ser>
          <c:idx val="1"/>
          <c:order val="1"/>
          <c:tx>
            <c:strRef>
              <c:f>Sheet3!$C$3:$C$4</c:f>
              <c:strCache>
                <c:ptCount val="1"/>
                <c:pt idx="0">
                  <c:v>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8F34-499B-BD69-C7B25571A0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8F34-499B-BD69-C7B25571A0A8}"/>
              </c:ext>
            </c:extLst>
          </c:dPt>
          <c:cat>
            <c:strRef>
              <c:f>Sheet3!$A$5:$A$7</c:f>
              <c:strCache>
                <c:ptCount val="2"/>
                <c:pt idx="0">
                  <c:v>No</c:v>
                </c:pt>
                <c:pt idx="1">
                  <c:v>Yes</c:v>
                </c:pt>
              </c:strCache>
            </c:strRef>
          </c:cat>
          <c:val>
            <c:numRef>
              <c:f>Sheet3!$C$5:$C$7</c:f>
              <c:numCache>
                <c:formatCode>General</c:formatCode>
                <c:ptCount val="2"/>
                <c:pt idx="0">
                  <c:v>307</c:v>
                </c:pt>
                <c:pt idx="1">
                  <c:v>84</c:v>
                </c:pt>
              </c:numCache>
            </c:numRef>
          </c:val>
          <c:extLst>
            <c:ext xmlns:c16="http://schemas.microsoft.com/office/drawing/2014/chart" uri="{C3380CC4-5D6E-409C-BE32-E72D297353CC}">
              <c16:uniqueId val="{00000001-2161-46B2-8666-0C8CD60B837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bi.xlsx]Sheet3!PivotTable4</c:name>
    <c:fmtId val="1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Sheet3!$B$3:$B$4</c:f>
              <c:strCache>
                <c:ptCount val="1"/>
                <c:pt idx="0">
                  <c:v>no 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25-4D37-A17A-14AE1F1830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25-4D37-A17A-14AE1F183066}"/>
              </c:ext>
            </c:extLst>
          </c:dPt>
          <c:cat>
            <c:strRef>
              <c:f>Sheet3!$A$5:$A$7</c:f>
              <c:strCache>
                <c:ptCount val="2"/>
                <c:pt idx="0">
                  <c:v>No</c:v>
                </c:pt>
                <c:pt idx="1">
                  <c:v>Yes</c:v>
                </c:pt>
              </c:strCache>
            </c:strRef>
          </c:cat>
          <c:val>
            <c:numRef>
              <c:f>Sheet3!$B$5:$B$7</c:f>
              <c:numCache>
                <c:formatCode>General</c:formatCode>
                <c:ptCount val="2"/>
                <c:pt idx="0">
                  <c:v>1540</c:v>
                </c:pt>
                <c:pt idx="1">
                  <c:v>404</c:v>
                </c:pt>
              </c:numCache>
            </c:numRef>
          </c:val>
          <c:extLst>
            <c:ext xmlns:c16="http://schemas.microsoft.com/office/drawing/2014/chart" uri="{C3380CC4-5D6E-409C-BE32-E72D297353CC}">
              <c16:uniqueId val="{00000000-FDEC-4604-9509-FD2BD56AC574}"/>
            </c:ext>
          </c:extLst>
        </c:ser>
        <c:ser>
          <c:idx val="1"/>
          <c:order val="1"/>
          <c:tx>
            <c:strRef>
              <c:f>Sheet3!$C$3:$C$4</c:f>
              <c:strCache>
                <c:ptCount val="1"/>
                <c:pt idx="0">
                  <c:v>cancer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ED25-4D37-A17A-14AE1F1830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D25-4D37-A17A-14AE1F183066}"/>
              </c:ext>
            </c:extLst>
          </c:dPt>
          <c:cat>
            <c:strRef>
              <c:f>Sheet3!$A$5:$A$7</c:f>
              <c:strCache>
                <c:ptCount val="2"/>
                <c:pt idx="0">
                  <c:v>No</c:v>
                </c:pt>
                <c:pt idx="1">
                  <c:v>Yes</c:v>
                </c:pt>
              </c:strCache>
            </c:strRef>
          </c:cat>
          <c:val>
            <c:numRef>
              <c:f>Sheet3!$C$5:$C$7</c:f>
              <c:numCache>
                <c:formatCode>General</c:formatCode>
                <c:ptCount val="2"/>
                <c:pt idx="0">
                  <c:v>307</c:v>
                </c:pt>
                <c:pt idx="1">
                  <c:v>84</c:v>
                </c:pt>
              </c:numCache>
            </c:numRef>
          </c:val>
          <c:extLst>
            <c:ext xmlns:c16="http://schemas.microsoft.com/office/drawing/2014/chart" uri="{C3380CC4-5D6E-409C-BE32-E72D297353CC}">
              <c16:uniqueId val="{00000001-FDEC-4604-9509-FD2BD56AC5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bi.xlsx]Sheet3!PivotTable6</c:name>
    <c:fmtId val="2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Sheet3!$G$3</c:f>
              <c:strCache>
                <c:ptCount val="1"/>
                <c:pt idx="0">
                  <c:v>Average of HBA1C</c:v>
                </c:pt>
              </c:strCache>
            </c:strRef>
          </c:tx>
          <c:spPr>
            <a:solidFill>
              <a:schemeClr val="accent1"/>
            </a:solidFill>
            <a:ln>
              <a:noFill/>
            </a:ln>
            <a:effectLst/>
          </c:spPr>
          <c:invertIfNegative val="0"/>
          <c:cat>
            <c:strRef>
              <c:f>Sheet3!$F$4:$F$6</c:f>
              <c:strCache>
                <c:ptCount val="2"/>
                <c:pt idx="0">
                  <c:v>No</c:v>
                </c:pt>
                <c:pt idx="1">
                  <c:v>Yes</c:v>
                </c:pt>
              </c:strCache>
            </c:strRef>
          </c:cat>
          <c:val>
            <c:numRef>
              <c:f>Sheet3!$G$4:$G$6</c:f>
              <c:numCache>
                <c:formatCode>General</c:formatCode>
                <c:ptCount val="2"/>
                <c:pt idx="0">
                  <c:v>6.6704427202190848</c:v>
                </c:pt>
                <c:pt idx="1">
                  <c:v>5.1876388888888894</c:v>
                </c:pt>
              </c:numCache>
            </c:numRef>
          </c:val>
          <c:extLst>
            <c:ext xmlns:c16="http://schemas.microsoft.com/office/drawing/2014/chart" uri="{C3380CC4-5D6E-409C-BE32-E72D297353CC}">
              <c16:uniqueId val="{00000000-17E1-4725-8070-20F39241D382}"/>
            </c:ext>
          </c:extLst>
        </c:ser>
        <c:dLbls>
          <c:showLegendKey val="0"/>
          <c:showVal val="0"/>
          <c:showCatName val="0"/>
          <c:showSerName val="0"/>
          <c:showPercent val="0"/>
          <c:showBubbleSize val="0"/>
        </c:dLbls>
        <c:gapWidth val="150"/>
        <c:axId val="114588399"/>
        <c:axId val="114586479"/>
      </c:barChart>
      <c:lineChart>
        <c:grouping val="standard"/>
        <c:varyColors val="0"/>
        <c:ser>
          <c:idx val="1"/>
          <c:order val="1"/>
          <c:tx>
            <c:strRef>
              <c:f>Sheet3!$H$3</c:f>
              <c:strCache>
                <c:ptCount val="1"/>
                <c:pt idx="0">
                  <c:v>Sum of NumberOfMajorSurgeries</c:v>
                </c:pt>
              </c:strCache>
            </c:strRef>
          </c:tx>
          <c:spPr>
            <a:ln w="28575" cap="rnd">
              <a:solidFill>
                <a:schemeClr val="accent2"/>
              </a:solidFill>
              <a:round/>
            </a:ln>
            <a:effectLst/>
          </c:spPr>
          <c:marker>
            <c:symbol val="none"/>
          </c:marker>
          <c:cat>
            <c:strRef>
              <c:f>Sheet3!$F$4:$F$6</c:f>
              <c:strCache>
                <c:ptCount val="2"/>
                <c:pt idx="0">
                  <c:v>No</c:v>
                </c:pt>
                <c:pt idx="1">
                  <c:v>Yes</c:v>
                </c:pt>
              </c:strCache>
            </c:strRef>
          </c:cat>
          <c:val>
            <c:numRef>
              <c:f>Sheet3!$H$4:$H$6</c:f>
              <c:numCache>
                <c:formatCode>General</c:formatCode>
                <c:ptCount val="2"/>
                <c:pt idx="0">
                  <c:v>1417</c:v>
                </c:pt>
                <c:pt idx="1">
                  <c:v>162</c:v>
                </c:pt>
              </c:numCache>
            </c:numRef>
          </c:val>
          <c:smooth val="0"/>
          <c:extLst>
            <c:ext xmlns:c16="http://schemas.microsoft.com/office/drawing/2014/chart" uri="{C3380CC4-5D6E-409C-BE32-E72D297353CC}">
              <c16:uniqueId val="{00000001-17E1-4725-8070-20F39241D382}"/>
            </c:ext>
          </c:extLst>
        </c:ser>
        <c:dLbls>
          <c:showLegendKey val="0"/>
          <c:showVal val="0"/>
          <c:showCatName val="0"/>
          <c:showSerName val="0"/>
          <c:showPercent val="0"/>
          <c:showBubbleSize val="0"/>
        </c:dLbls>
        <c:marker val="1"/>
        <c:smooth val="0"/>
        <c:axId val="114586959"/>
        <c:axId val="114585999"/>
      </c:lineChart>
      <c:catAx>
        <c:axId val="11458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6479"/>
        <c:crosses val="autoZero"/>
        <c:auto val="1"/>
        <c:lblAlgn val="ctr"/>
        <c:lblOffset val="100"/>
        <c:noMultiLvlLbl val="0"/>
      </c:catAx>
      <c:valAx>
        <c:axId val="11458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8399"/>
        <c:crosses val="autoZero"/>
        <c:crossBetween val="between"/>
      </c:valAx>
      <c:valAx>
        <c:axId val="11458599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86959"/>
        <c:crosses val="max"/>
        <c:crossBetween val="between"/>
      </c:valAx>
      <c:catAx>
        <c:axId val="114586959"/>
        <c:scaling>
          <c:orientation val="minMax"/>
        </c:scaling>
        <c:delete val="1"/>
        <c:axPos val="b"/>
        <c:numFmt formatCode="General" sourceLinked="1"/>
        <c:majorTickMark val="none"/>
        <c:minorTickMark val="none"/>
        <c:tickLblPos val="nextTo"/>
        <c:crossAx val="1145859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bi.xlsx]Sheet3!PivotTable7</c:name>
    <c:fmtId val="2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Sheet3!$G$19:$G$20</c:f>
              <c:strCache>
                <c:ptCount val="1"/>
                <c:pt idx="0">
                  <c:v>tier - 1</c:v>
                </c:pt>
              </c:strCache>
            </c:strRef>
          </c:tx>
          <c:spPr>
            <a:solidFill>
              <a:schemeClr val="accent1"/>
            </a:solidFill>
            <a:ln>
              <a:noFill/>
            </a:ln>
            <a:effectLst/>
          </c:spPr>
          <c:invertIfNegative val="0"/>
          <c:cat>
            <c:strRef>
              <c:f>Sheet3!$F$21:$F$39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Sheet3!$G$21:$G$39</c:f>
              <c:numCache>
                <c:formatCode>General</c:formatCode>
                <c:ptCount val="18"/>
                <c:pt idx="0">
                  <c:v>34314.781081081062</c:v>
                </c:pt>
                <c:pt idx="1">
                  <c:v>28715.307678571418</c:v>
                </c:pt>
                <c:pt idx="2">
                  <c:v>33437.088548387095</c:v>
                </c:pt>
                <c:pt idx="3">
                  <c:v>33406.406666666669</c:v>
                </c:pt>
                <c:pt idx="4">
                  <c:v>39556.49</c:v>
                </c:pt>
                <c:pt idx="5">
                  <c:v>39868.616250000006</c:v>
                </c:pt>
                <c:pt idx="6">
                  <c:v>34070.595714285715</c:v>
                </c:pt>
                <c:pt idx="7">
                  <c:v>33475.82</c:v>
                </c:pt>
                <c:pt idx="8">
                  <c:v>27621.609999999997</c:v>
                </c:pt>
                <c:pt idx="12">
                  <c:v>18261.7575</c:v>
                </c:pt>
                <c:pt idx="13">
                  <c:v>32732.187142857143</c:v>
                </c:pt>
                <c:pt idx="15">
                  <c:v>18709.798000000003</c:v>
                </c:pt>
                <c:pt idx="16">
                  <c:v>37165.160000000003</c:v>
                </c:pt>
              </c:numCache>
            </c:numRef>
          </c:val>
          <c:extLst>
            <c:ext xmlns:c16="http://schemas.microsoft.com/office/drawing/2014/chart" uri="{C3380CC4-5D6E-409C-BE32-E72D297353CC}">
              <c16:uniqueId val="{00000000-6D7D-40EA-BD7B-50C7E27ED5CA}"/>
            </c:ext>
          </c:extLst>
        </c:ser>
        <c:ser>
          <c:idx val="1"/>
          <c:order val="1"/>
          <c:tx>
            <c:strRef>
              <c:f>Sheet3!$H$19:$H$20</c:f>
              <c:strCache>
                <c:ptCount val="1"/>
                <c:pt idx="0">
                  <c:v>tier - 2</c:v>
                </c:pt>
              </c:strCache>
            </c:strRef>
          </c:tx>
          <c:spPr>
            <a:solidFill>
              <a:schemeClr val="accent2"/>
            </a:solidFill>
            <a:ln>
              <a:noFill/>
            </a:ln>
            <a:effectLst/>
          </c:spPr>
          <c:invertIfNegative val="0"/>
          <c:cat>
            <c:strRef>
              <c:f>Sheet3!$F$21:$F$39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Sheet3!$H$21:$H$39</c:f>
              <c:numCache>
                <c:formatCode>General</c:formatCode>
                <c:ptCount val="18"/>
                <c:pt idx="0">
                  <c:v>29807.474157303372</c:v>
                </c:pt>
                <c:pt idx="1">
                  <c:v>21628.799622641502</c:v>
                </c:pt>
                <c:pt idx="2">
                  <c:v>27210.804677419357</c:v>
                </c:pt>
                <c:pt idx="4">
                  <c:v>28882.473333333328</c:v>
                </c:pt>
                <c:pt idx="5">
                  <c:v>25643.571428571428</c:v>
                </c:pt>
                <c:pt idx="6">
                  <c:v>22996.254000000001</c:v>
                </c:pt>
                <c:pt idx="7">
                  <c:v>15864.583333333334</c:v>
                </c:pt>
                <c:pt idx="8">
                  <c:v>13705.733333333332</c:v>
                </c:pt>
                <c:pt idx="10">
                  <c:v>12926.583749999998</c:v>
                </c:pt>
                <c:pt idx="11">
                  <c:v>14958.005000000001</c:v>
                </c:pt>
                <c:pt idx="12">
                  <c:v>16088.170000000004</c:v>
                </c:pt>
                <c:pt idx="13">
                  <c:v>19673.541666666664</c:v>
                </c:pt>
                <c:pt idx="14">
                  <c:v>12252.64</c:v>
                </c:pt>
                <c:pt idx="15">
                  <c:v>15458.603749999997</c:v>
                </c:pt>
              </c:numCache>
            </c:numRef>
          </c:val>
          <c:extLst>
            <c:ext xmlns:c16="http://schemas.microsoft.com/office/drawing/2014/chart" uri="{C3380CC4-5D6E-409C-BE32-E72D297353CC}">
              <c16:uniqueId val="{00000001-6D7D-40EA-BD7B-50C7E27ED5CA}"/>
            </c:ext>
          </c:extLst>
        </c:ser>
        <c:ser>
          <c:idx val="2"/>
          <c:order val="2"/>
          <c:tx>
            <c:strRef>
              <c:f>Sheet3!$I$19:$I$20</c:f>
              <c:strCache>
                <c:ptCount val="1"/>
                <c:pt idx="0">
                  <c:v>tier - 3</c:v>
                </c:pt>
              </c:strCache>
            </c:strRef>
          </c:tx>
          <c:spPr>
            <a:solidFill>
              <a:schemeClr val="accent3"/>
            </a:solidFill>
            <a:ln>
              <a:noFill/>
            </a:ln>
            <a:effectLst/>
          </c:spPr>
          <c:invertIfNegative val="0"/>
          <c:cat>
            <c:strRef>
              <c:f>Sheet3!$F$21:$F$39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Sheet3!$I$21:$I$39</c:f>
              <c:numCache>
                <c:formatCode>General</c:formatCode>
                <c:ptCount val="18"/>
                <c:pt idx="0">
                  <c:v>12506.436506024094</c:v>
                </c:pt>
                <c:pt idx="1">
                  <c:v>12366.133249999995</c:v>
                </c:pt>
                <c:pt idx="2">
                  <c:v>12149.211666666668</c:v>
                </c:pt>
                <c:pt idx="3">
                  <c:v>16950.485000000001</c:v>
                </c:pt>
                <c:pt idx="4">
                  <c:v>10407.09</c:v>
                </c:pt>
                <c:pt idx="5">
                  <c:v>12201.369333333334</c:v>
                </c:pt>
                <c:pt idx="6">
                  <c:v>11968.508571428571</c:v>
                </c:pt>
                <c:pt idx="7">
                  <c:v>12570.970000000001</c:v>
                </c:pt>
                <c:pt idx="8">
                  <c:v>15407.321250000001</c:v>
                </c:pt>
                <c:pt idx="9">
                  <c:v>11716.453333333333</c:v>
                </c:pt>
                <c:pt idx="10">
                  <c:v>11518.785652173914</c:v>
                </c:pt>
                <c:pt idx="11">
                  <c:v>11637.812000000002</c:v>
                </c:pt>
                <c:pt idx="12">
                  <c:v>12785.637000000001</c:v>
                </c:pt>
                <c:pt idx="13">
                  <c:v>13360.978888888887</c:v>
                </c:pt>
                <c:pt idx="14">
                  <c:v>11408.37052631579</c:v>
                </c:pt>
                <c:pt idx="15">
                  <c:v>12296.779729729731</c:v>
                </c:pt>
              </c:numCache>
            </c:numRef>
          </c:val>
          <c:extLst>
            <c:ext xmlns:c16="http://schemas.microsoft.com/office/drawing/2014/chart" uri="{C3380CC4-5D6E-409C-BE32-E72D297353CC}">
              <c16:uniqueId val="{00000002-6D7D-40EA-BD7B-50C7E27ED5CA}"/>
            </c:ext>
          </c:extLst>
        </c:ser>
        <c:ser>
          <c:idx val="3"/>
          <c:order val="3"/>
          <c:tx>
            <c:strRef>
              <c:f>Sheet3!$J$19:$J$20</c:f>
              <c:strCache>
                <c:ptCount val="1"/>
                <c:pt idx="0">
                  <c:v>#N/A</c:v>
                </c:pt>
              </c:strCache>
            </c:strRef>
          </c:tx>
          <c:spPr>
            <a:solidFill>
              <a:schemeClr val="accent4"/>
            </a:solidFill>
            <a:ln>
              <a:noFill/>
            </a:ln>
            <a:effectLst/>
          </c:spPr>
          <c:invertIfNegative val="0"/>
          <c:cat>
            <c:strRef>
              <c:f>Sheet3!$F$21:$F$39</c:f>
              <c:strCache>
                <c:ptCount val="18"/>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pt idx="17">
                  <c:v>#N/A</c:v>
                </c:pt>
              </c:strCache>
            </c:strRef>
          </c:cat>
          <c:val>
            <c:numRef>
              <c:f>Sheet3!$J$21:$J$39</c:f>
              <c:numCache>
                <c:formatCode>General</c:formatCode>
                <c:ptCount val="18"/>
                <c:pt idx="17">
                  <c:v>#N/A</c:v>
                </c:pt>
              </c:numCache>
            </c:numRef>
          </c:val>
          <c:extLst>
            <c:ext xmlns:c16="http://schemas.microsoft.com/office/drawing/2014/chart" uri="{C3380CC4-5D6E-409C-BE32-E72D297353CC}">
              <c16:uniqueId val="{00000003-6D7D-40EA-BD7B-50C7E27ED5CA}"/>
            </c:ext>
          </c:extLst>
        </c:ser>
        <c:dLbls>
          <c:showLegendKey val="0"/>
          <c:showVal val="0"/>
          <c:showCatName val="0"/>
          <c:showSerName val="0"/>
          <c:showPercent val="0"/>
          <c:showBubbleSize val="0"/>
        </c:dLbls>
        <c:gapWidth val="182"/>
        <c:axId val="125932751"/>
        <c:axId val="125935631"/>
      </c:barChart>
      <c:catAx>
        <c:axId val="12593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5631"/>
        <c:crosses val="autoZero"/>
        <c:auto val="1"/>
        <c:lblAlgn val="ctr"/>
        <c:lblOffset val="100"/>
        <c:noMultiLvlLbl val="0"/>
      </c:catAx>
      <c:valAx>
        <c:axId val="125935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3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BETWEEN AGE AND BMI</a:t>
            </a:r>
          </a:p>
          <a:p>
            <a:pPr>
              <a:defRPr/>
            </a:pPr>
            <a:endParaRPr lang="en-IN"/>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'health care'!$Q$1:$Q$2336</c:f>
              <c:numCache>
                <c:formatCode>General</c:formatCode>
                <c:ptCount val="2336"/>
                <c:pt idx="0">
                  <c:v>0</c:v>
                </c:pt>
                <c:pt idx="1">
                  <c:v>0</c:v>
                </c:pt>
                <c:pt idx="2">
                  <c:v>30</c:v>
                </c:pt>
                <c:pt idx="3">
                  <c:v>29</c:v>
                </c:pt>
                <c:pt idx="4">
                  <c:v>30</c:v>
                </c:pt>
                <c:pt idx="5">
                  <c:v>24</c:v>
                </c:pt>
                <c:pt idx="6">
                  <c:v>21</c:v>
                </c:pt>
                <c:pt idx="7">
                  <c:v>30</c:v>
                </c:pt>
                <c:pt idx="8">
                  <c:v>27</c:v>
                </c:pt>
                <c:pt idx="9">
                  <c:v>20</c:v>
                </c:pt>
                <c:pt idx="10">
                  <c:v>25</c:v>
                </c:pt>
                <c:pt idx="11">
                  <c:v>21</c:v>
                </c:pt>
                <c:pt idx="12">
                  <c:v>23</c:v>
                </c:pt>
                <c:pt idx="13">
                  <c:v>23</c:v>
                </c:pt>
                <c:pt idx="14">
                  <c:v>20</c:v>
                </c:pt>
                <c:pt idx="15">
                  <c:v>29</c:v>
                </c:pt>
                <c:pt idx="16">
                  <c:v>26</c:v>
                </c:pt>
                <c:pt idx="17">
                  <c:v>29</c:v>
                </c:pt>
                <c:pt idx="18">
                  <c:v>26</c:v>
                </c:pt>
                <c:pt idx="19">
                  <c:v>27</c:v>
                </c:pt>
                <c:pt idx="20">
                  <c:v>18</c:v>
                </c:pt>
                <c:pt idx="21">
                  <c:v>22</c:v>
                </c:pt>
                <c:pt idx="22">
                  <c:v>29</c:v>
                </c:pt>
                <c:pt idx="23">
                  <c:v>28</c:v>
                </c:pt>
                <c:pt idx="24">
                  <c:v>27</c:v>
                </c:pt>
                <c:pt idx="25">
                  <c:v>21</c:v>
                </c:pt>
                <c:pt idx="26">
                  <c:v>28</c:v>
                </c:pt>
                <c:pt idx="27">
                  <c:v>22</c:v>
                </c:pt>
                <c:pt idx="28">
                  <c:v>23</c:v>
                </c:pt>
                <c:pt idx="29">
                  <c:v>27</c:v>
                </c:pt>
                <c:pt idx="30">
                  <c:v>28</c:v>
                </c:pt>
                <c:pt idx="31">
                  <c:v>20</c:v>
                </c:pt>
                <c:pt idx="32">
                  <c:v>20</c:v>
                </c:pt>
                <c:pt idx="33">
                  <c:v>28</c:v>
                </c:pt>
                <c:pt idx="34">
                  <c:v>29</c:v>
                </c:pt>
                <c:pt idx="35">
                  <c:v>18</c:v>
                </c:pt>
                <c:pt idx="36">
                  <c:v>25</c:v>
                </c:pt>
                <c:pt idx="37">
                  <c:v>24</c:v>
                </c:pt>
                <c:pt idx="38">
                  <c:v>20</c:v>
                </c:pt>
                <c:pt idx="39">
                  <c:v>18</c:v>
                </c:pt>
                <c:pt idx="40">
                  <c:v>18</c:v>
                </c:pt>
                <c:pt idx="41">
                  <c:v>20</c:v>
                </c:pt>
                <c:pt idx="42">
                  <c:v>18</c:v>
                </c:pt>
                <c:pt idx="43">
                  <c:v>18</c:v>
                </c:pt>
                <c:pt idx="44">
                  <c:v>18</c:v>
                </c:pt>
                <c:pt idx="45">
                  <c:v>20</c:v>
                </c:pt>
                <c:pt idx="46">
                  <c:v>18</c:v>
                </c:pt>
                <c:pt idx="47">
                  <c:v>18</c:v>
                </c:pt>
                <c:pt idx="48">
                  <c:v>18</c:v>
                </c:pt>
                <c:pt idx="49">
                  <c:v>21</c:v>
                </c:pt>
                <c:pt idx="50">
                  <c:v>18</c:v>
                </c:pt>
                <c:pt idx="51">
                  <c:v>20</c:v>
                </c:pt>
                <c:pt idx="52">
                  <c:v>18</c:v>
                </c:pt>
                <c:pt idx="53">
                  <c:v>19</c:v>
                </c:pt>
                <c:pt idx="54">
                  <c:v>18</c:v>
                </c:pt>
                <c:pt idx="55">
                  <c:v>28</c:v>
                </c:pt>
                <c:pt idx="56">
                  <c:v>18</c:v>
                </c:pt>
                <c:pt idx="57">
                  <c:v>20</c:v>
                </c:pt>
                <c:pt idx="58">
                  <c:v>21</c:v>
                </c:pt>
                <c:pt idx="59">
                  <c:v>26</c:v>
                </c:pt>
                <c:pt idx="60">
                  <c:v>25</c:v>
                </c:pt>
                <c:pt idx="61">
                  <c:v>20</c:v>
                </c:pt>
                <c:pt idx="62">
                  <c:v>23</c:v>
                </c:pt>
                <c:pt idx="63">
                  <c:v>30</c:v>
                </c:pt>
                <c:pt idx="64">
                  <c:v>19</c:v>
                </c:pt>
                <c:pt idx="65">
                  <c:v>26</c:v>
                </c:pt>
                <c:pt idx="66">
                  <c:v>18</c:v>
                </c:pt>
                <c:pt idx="67">
                  <c:v>18</c:v>
                </c:pt>
                <c:pt idx="68">
                  <c:v>24</c:v>
                </c:pt>
                <c:pt idx="69">
                  <c:v>20</c:v>
                </c:pt>
                <c:pt idx="70">
                  <c:v>24</c:v>
                </c:pt>
                <c:pt idx="71">
                  <c:v>20</c:v>
                </c:pt>
                <c:pt idx="72">
                  <c:v>19</c:v>
                </c:pt>
                <c:pt idx="73">
                  <c:v>19</c:v>
                </c:pt>
                <c:pt idx="74">
                  <c:v>19</c:v>
                </c:pt>
                <c:pt idx="75">
                  <c:v>19</c:v>
                </c:pt>
                <c:pt idx="76">
                  <c:v>25</c:v>
                </c:pt>
                <c:pt idx="77">
                  <c:v>19</c:v>
                </c:pt>
                <c:pt idx="78">
                  <c:v>19</c:v>
                </c:pt>
                <c:pt idx="79">
                  <c:v>19</c:v>
                </c:pt>
                <c:pt idx="80">
                  <c:v>19</c:v>
                </c:pt>
                <c:pt idx="81">
                  <c:v>19</c:v>
                </c:pt>
                <c:pt idx="82">
                  <c:v>20</c:v>
                </c:pt>
                <c:pt idx="83">
                  <c:v>25</c:v>
                </c:pt>
                <c:pt idx="84">
                  <c:v>18</c:v>
                </c:pt>
                <c:pt idx="85">
                  <c:v>18</c:v>
                </c:pt>
                <c:pt idx="86">
                  <c:v>22</c:v>
                </c:pt>
                <c:pt idx="87">
                  <c:v>25</c:v>
                </c:pt>
                <c:pt idx="88">
                  <c:v>21</c:v>
                </c:pt>
                <c:pt idx="89">
                  <c:v>20</c:v>
                </c:pt>
                <c:pt idx="90">
                  <c:v>23</c:v>
                </c:pt>
                <c:pt idx="91">
                  <c:v>20</c:v>
                </c:pt>
                <c:pt idx="92">
                  <c:v>23</c:v>
                </c:pt>
                <c:pt idx="93">
                  <c:v>24</c:v>
                </c:pt>
                <c:pt idx="94">
                  <c:v>27</c:v>
                </c:pt>
                <c:pt idx="95">
                  <c:v>25</c:v>
                </c:pt>
                <c:pt idx="96">
                  <c:v>24</c:v>
                </c:pt>
                <c:pt idx="97">
                  <c:v>20</c:v>
                </c:pt>
                <c:pt idx="98">
                  <c:v>23</c:v>
                </c:pt>
                <c:pt idx="99">
                  <c:v>20</c:v>
                </c:pt>
                <c:pt idx="100">
                  <c:v>20</c:v>
                </c:pt>
                <c:pt idx="101">
                  <c:v>24</c:v>
                </c:pt>
                <c:pt idx="102">
                  <c:v>25</c:v>
                </c:pt>
                <c:pt idx="103">
                  <c:v>26</c:v>
                </c:pt>
                <c:pt idx="104">
                  <c:v>21</c:v>
                </c:pt>
                <c:pt idx="105">
                  <c:v>25</c:v>
                </c:pt>
                <c:pt idx="106">
                  <c:v>22</c:v>
                </c:pt>
                <c:pt idx="107">
                  <c:v>25</c:v>
                </c:pt>
                <c:pt idx="108">
                  <c:v>19</c:v>
                </c:pt>
                <c:pt idx="109">
                  <c:v>24</c:v>
                </c:pt>
                <c:pt idx="110">
                  <c:v>25</c:v>
                </c:pt>
                <c:pt idx="111">
                  <c:v>27</c:v>
                </c:pt>
                <c:pt idx="112">
                  <c:v>24</c:v>
                </c:pt>
                <c:pt idx="113">
                  <c:v>21</c:v>
                </c:pt>
                <c:pt idx="114">
                  <c:v>21</c:v>
                </c:pt>
                <c:pt idx="115">
                  <c:v>22</c:v>
                </c:pt>
                <c:pt idx="116">
                  <c:v>21</c:v>
                </c:pt>
                <c:pt idx="117">
                  <c:v>30</c:v>
                </c:pt>
                <c:pt idx="118">
                  <c:v>18</c:v>
                </c:pt>
                <c:pt idx="119">
                  <c:v>18</c:v>
                </c:pt>
                <c:pt idx="120">
                  <c:v>27</c:v>
                </c:pt>
                <c:pt idx="121">
                  <c:v>19</c:v>
                </c:pt>
                <c:pt idx="122">
                  <c:v>18</c:v>
                </c:pt>
                <c:pt idx="123">
                  <c:v>18</c:v>
                </c:pt>
                <c:pt idx="124">
                  <c:v>19</c:v>
                </c:pt>
                <c:pt idx="125">
                  <c:v>19</c:v>
                </c:pt>
                <c:pt idx="126">
                  <c:v>19</c:v>
                </c:pt>
                <c:pt idx="127">
                  <c:v>18</c:v>
                </c:pt>
                <c:pt idx="128">
                  <c:v>18</c:v>
                </c:pt>
                <c:pt idx="129">
                  <c:v>18</c:v>
                </c:pt>
                <c:pt idx="130">
                  <c:v>19</c:v>
                </c:pt>
                <c:pt idx="131">
                  <c:v>19</c:v>
                </c:pt>
                <c:pt idx="132">
                  <c:v>18</c:v>
                </c:pt>
                <c:pt idx="133">
                  <c:v>18</c:v>
                </c:pt>
                <c:pt idx="134">
                  <c:v>18</c:v>
                </c:pt>
                <c:pt idx="135">
                  <c:v>19</c:v>
                </c:pt>
                <c:pt idx="136">
                  <c:v>19</c:v>
                </c:pt>
                <c:pt idx="137">
                  <c:v>19</c:v>
                </c:pt>
                <c:pt idx="138">
                  <c:v>19</c:v>
                </c:pt>
                <c:pt idx="139">
                  <c:v>22</c:v>
                </c:pt>
                <c:pt idx="140">
                  <c:v>22</c:v>
                </c:pt>
                <c:pt idx="141">
                  <c:v>22</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18</c:v>
                </c:pt>
                <c:pt idx="155">
                  <c:v>19</c:v>
                </c:pt>
                <c:pt idx="156">
                  <c:v>19</c:v>
                </c:pt>
                <c:pt idx="157">
                  <c:v>19</c:v>
                </c:pt>
                <c:pt idx="158">
                  <c:v>19</c:v>
                </c:pt>
                <c:pt idx="159">
                  <c:v>19</c:v>
                </c:pt>
                <c:pt idx="160">
                  <c:v>19</c:v>
                </c:pt>
                <c:pt idx="161">
                  <c:v>19</c:v>
                </c:pt>
                <c:pt idx="162">
                  <c:v>24</c:v>
                </c:pt>
                <c:pt idx="163">
                  <c:v>19</c:v>
                </c:pt>
                <c:pt idx="164">
                  <c:v>20</c:v>
                </c:pt>
                <c:pt idx="165">
                  <c:v>23</c:v>
                </c:pt>
                <c:pt idx="166">
                  <c:v>18</c:v>
                </c:pt>
                <c:pt idx="167">
                  <c:v>23</c:v>
                </c:pt>
                <c:pt idx="168">
                  <c:v>23</c:v>
                </c:pt>
                <c:pt idx="169">
                  <c:v>19</c:v>
                </c:pt>
                <c:pt idx="170">
                  <c:v>19</c:v>
                </c:pt>
                <c:pt idx="171">
                  <c:v>23</c:v>
                </c:pt>
                <c:pt idx="172">
                  <c:v>19</c:v>
                </c:pt>
                <c:pt idx="173">
                  <c:v>28</c:v>
                </c:pt>
                <c:pt idx="174">
                  <c:v>18</c:v>
                </c:pt>
                <c:pt idx="175">
                  <c:v>26</c:v>
                </c:pt>
                <c:pt idx="176">
                  <c:v>20</c:v>
                </c:pt>
                <c:pt idx="177">
                  <c:v>20</c:v>
                </c:pt>
                <c:pt idx="178">
                  <c:v>20</c:v>
                </c:pt>
                <c:pt idx="179">
                  <c:v>20</c:v>
                </c:pt>
                <c:pt idx="180">
                  <c:v>21</c:v>
                </c:pt>
                <c:pt idx="181">
                  <c:v>28</c:v>
                </c:pt>
                <c:pt idx="182">
                  <c:v>21</c:v>
                </c:pt>
                <c:pt idx="183">
                  <c:v>21</c:v>
                </c:pt>
                <c:pt idx="184">
                  <c:v>20</c:v>
                </c:pt>
                <c:pt idx="185">
                  <c:v>20</c:v>
                </c:pt>
                <c:pt idx="186">
                  <c:v>24</c:v>
                </c:pt>
                <c:pt idx="187">
                  <c:v>24</c:v>
                </c:pt>
                <c:pt idx="188">
                  <c:v>24</c:v>
                </c:pt>
                <c:pt idx="189">
                  <c:v>20</c:v>
                </c:pt>
                <c:pt idx="190">
                  <c:v>24</c:v>
                </c:pt>
                <c:pt idx="191">
                  <c:v>20</c:v>
                </c:pt>
                <c:pt idx="192">
                  <c:v>24</c:v>
                </c:pt>
                <c:pt idx="193">
                  <c:v>21</c:v>
                </c:pt>
                <c:pt idx="194">
                  <c:v>21</c:v>
                </c:pt>
                <c:pt idx="195">
                  <c:v>21</c:v>
                </c:pt>
                <c:pt idx="196">
                  <c:v>21</c:v>
                </c:pt>
                <c:pt idx="197">
                  <c:v>22</c:v>
                </c:pt>
                <c:pt idx="198">
                  <c:v>22</c:v>
                </c:pt>
                <c:pt idx="199">
                  <c:v>18</c:v>
                </c:pt>
                <c:pt idx="200">
                  <c:v>21</c:v>
                </c:pt>
                <c:pt idx="201">
                  <c:v>21</c:v>
                </c:pt>
                <c:pt idx="202">
                  <c:v>21</c:v>
                </c:pt>
                <c:pt idx="203">
                  <c:v>33</c:v>
                </c:pt>
                <c:pt idx="204">
                  <c:v>19</c:v>
                </c:pt>
                <c:pt idx="205">
                  <c:v>18</c:v>
                </c:pt>
                <c:pt idx="206">
                  <c:v>19</c:v>
                </c:pt>
                <c:pt idx="207">
                  <c:v>19</c:v>
                </c:pt>
                <c:pt idx="208">
                  <c:v>19</c:v>
                </c:pt>
                <c:pt idx="209">
                  <c:v>19</c:v>
                </c:pt>
                <c:pt idx="210">
                  <c:v>25</c:v>
                </c:pt>
                <c:pt idx="211">
                  <c:v>19</c:v>
                </c:pt>
                <c:pt idx="212">
                  <c:v>18</c:v>
                </c:pt>
                <c:pt idx="213">
                  <c:v>22</c:v>
                </c:pt>
                <c:pt idx="214">
                  <c:v>22</c:v>
                </c:pt>
                <c:pt idx="215">
                  <c:v>22</c:v>
                </c:pt>
                <c:pt idx="216">
                  <c:v>22</c:v>
                </c:pt>
                <c:pt idx="217">
                  <c:v>22</c:v>
                </c:pt>
                <c:pt idx="218">
                  <c:v>28</c:v>
                </c:pt>
                <c:pt idx="219">
                  <c:v>31</c:v>
                </c:pt>
                <c:pt idx="220">
                  <c:v>18</c:v>
                </c:pt>
                <c:pt idx="221">
                  <c:v>18</c:v>
                </c:pt>
                <c:pt idx="222">
                  <c:v>18</c:v>
                </c:pt>
                <c:pt idx="223">
                  <c:v>18</c:v>
                </c:pt>
                <c:pt idx="224">
                  <c:v>18</c:v>
                </c:pt>
                <c:pt idx="225">
                  <c:v>18</c:v>
                </c:pt>
                <c:pt idx="226">
                  <c:v>18</c:v>
                </c:pt>
                <c:pt idx="227">
                  <c:v>18</c:v>
                </c:pt>
                <c:pt idx="228">
                  <c:v>18</c:v>
                </c:pt>
                <c:pt idx="229">
                  <c:v>28</c:v>
                </c:pt>
                <c:pt idx="230">
                  <c:v>18</c:v>
                </c:pt>
                <c:pt idx="231">
                  <c:v>18</c:v>
                </c:pt>
                <c:pt idx="232">
                  <c:v>18</c:v>
                </c:pt>
                <c:pt idx="233">
                  <c:v>19</c:v>
                </c:pt>
                <c:pt idx="234">
                  <c:v>22</c:v>
                </c:pt>
                <c:pt idx="235">
                  <c:v>22</c:v>
                </c:pt>
                <c:pt idx="236">
                  <c:v>20</c:v>
                </c:pt>
                <c:pt idx="237">
                  <c:v>20</c:v>
                </c:pt>
                <c:pt idx="238">
                  <c:v>31</c:v>
                </c:pt>
                <c:pt idx="239">
                  <c:v>33</c:v>
                </c:pt>
                <c:pt idx="240">
                  <c:v>26</c:v>
                </c:pt>
                <c:pt idx="241">
                  <c:v>18</c:v>
                </c:pt>
                <c:pt idx="242">
                  <c:v>26</c:v>
                </c:pt>
                <c:pt idx="243">
                  <c:v>19</c:v>
                </c:pt>
                <c:pt idx="244">
                  <c:v>24</c:v>
                </c:pt>
                <c:pt idx="245">
                  <c:v>20</c:v>
                </c:pt>
                <c:pt idx="246">
                  <c:v>34</c:v>
                </c:pt>
                <c:pt idx="247">
                  <c:v>23</c:v>
                </c:pt>
                <c:pt idx="248">
                  <c:v>23</c:v>
                </c:pt>
                <c:pt idx="249">
                  <c:v>22</c:v>
                </c:pt>
                <c:pt idx="250">
                  <c:v>23</c:v>
                </c:pt>
                <c:pt idx="251">
                  <c:v>23</c:v>
                </c:pt>
                <c:pt idx="252">
                  <c:v>20</c:v>
                </c:pt>
                <c:pt idx="253">
                  <c:v>24</c:v>
                </c:pt>
                <c:pt idx="254">
                  <c:v>20</c:v>
                </c:pt>
                <c:pt idx="255">
                  <c:v>24</c:v>
                </c:pt>
                <c:pt idx="256">
                  <c:v>24</c:v>
                </c:pt>
                <c:pt idx="257">
                  <c:v>24</c:v>
                </c:pt>
                <c:pt idx="258">
                  <c:v>27</c:v>
                </c:pt>
                <c:pt idx="259">
                  <c:v>27</c:v>
                </c:pt>
                <c:pt idx="260">
                  <c:v>27</c:v>
                </c:pt>
                <c:pt idx="261">
                  <c:v>27</c:v>
                </c:pt>
                <c:pt idx="262">
                  <c:v>18</c:v>
                </c:pt>
                <c:pt idx="263">
                  <c:v>31</c:v>
                </c:pt>
                <c:pt idx="264">
                  <c:v>25</c:v>
                </c:pt>
                <c:pt idx="265">
                  <c:v>22</c:v>
                </c:pt>
                <c:pt idx="266">
                  <c:v>25</c:v>
                </c:pt>
                <c:pt idx="267">
                  <c:v>32</c:v>
                </c:pt>
                <c:pt idx="268">
                  <c:v>31</c:v>
                </c:pt>
                <c:pt idx="269">
                  <c:v>20</c:v>
                </c:pt>
                <c:pt idx="270">
                  <c:v>20</c:v>
                </c:pt>
                <c:pt idx="271">
                  <c:v>21</c:v>
                </c:pt>
                <c:pt idx="272">
                  <c:v>21</c:v>
                </c:pt>
                <c:pt idx="273">
                  <c:v>21</c:v>
                </c:pt>
                <c:pt idx="274">
                  <c:v>25</c:v>
                </c:pt>
                <c:pt idx="275">
                  <c:v>22</c:v>
                </c:pt>
                <c:pt idx="276">
                  <c:v>22</c:v>
                </c:pt>
                <c:pt idx="277">
                  <c:v>26</c:v>
                </c:pt>
                <c:pt idx="278">
                  <c:v>28</c:v>
                </c:pt>
                <c:pt idx="279">
                  <c:v>28</c:v>
                </c:pt>
                <c:pt idx="280">
                  <c:v>23</c:v>
                </c:pt>
                <c:pt idx="281">
                  <c:v>26</c:v>
                </c:pt>
                <c:pt idx="282">
                  <c:v>19</c:v>
                </c:pt>
                <c:pt idx="283">
                  <c:v>19</c:v>
                </c:pt>
                <c:pt idx="284">
                  <c:v>19</c:v>
                </c:pt>
                <c:pt idx="285">
                  <c:v>19</c:v>
                </c:pt>
                <c:pt idx="286">
                  <c:v>25</c:v>
                </c:pt>
                <c:pt idx="287">
                  <c:v>34</c:v>
                </c:pt>
                <c:pt idx="288">
                  <c:v>25</c:v>
                </c:pt>
                <c:pt idx="289">
                  <c:v>19</c:v>
                </c:pt>
                <c:pt idx="290">
                  <c:v>22</c:v>
                </c:pt>
                <c:pt idx="291">
                  <c:v>22</c:v>
                </c:pt>
                <c:pt idx="292">
                  <c:v>22</c:v>
                </c:pt>
                <c:pt idx="293">
                  <c:v>25</c:v>
                </c:pt>
                <c:pt idx="294">
                  <c:v>18</c:v>
                </c:pt>
                <c:pt idx="295">
                  <c:v>23</c:v>
                </c:pt>
                <c:pt idx="296">
                  <c:v>23</c:v>
                </c:pt>
                <c:pt idx="297">
                  <c:v>23</c:v>
                </c:pt>
                <c:pt idx="298">
                  <c:v>18</c:v>
                </c:pt>
                <c:pt idx="299">
                  <c:v>19</c:v>
                </c:pt>
                <c:pt idx="300">
                  <c:v>22</c:v>
                </c:pt>
                <c:pt idx="301">
                  <c:v>24</c:v>
                </c:pt>
                <c:pt idx="302">
                  <c:v>24</c:v>
                </c:pt>
                <c:pt idx="303">
                  <c:v>24</c:v>
                </c:pt>
                <c:pt idx="304">
                  <c:v>29</c:v>
                </c:pt>
                <c:pt idx="305">
                  <c:v>29</c:v>
                </c:pt>
                <c:pt idx="306">
                  <c:v>26</c:v>
                </c:pt>
                <c:pt idx="307">
                  <c:v>22</c:v>
                </c:pt>
                <c:pt idx="308">
                  <c:v>23</c:v>
                </c:pt>
                <c:pt idx="309">
                  <c:v>26</c:v>
                </c:pt>
                <c:pt idx="310">
                  <c:v>26</c:v>
                </c:pt>
                <c:pt idx="311">
                  <c:v>20</c:v>
                </c:pt>
                <c:pt idx="312">
                  <c:v>26</c:v>
                </c:pt>
                <c:pt idx="313">
                  <c:v>20</c:v>
                </c:pt>
                <c:pt idx="314">
                  <c:v>27</c:v>
                </c:pt>
                <c:pt idx="315">
                  <c:v>35</c:v>
                </c:pt>
                <c:pt idx="316">
                  <c:v>31</c:v>
                </c:pt>
                <c:pt idx="317">
                  <c:v>20</c:v>
                </c:pt>
                <c:pt idx="318">
                  <c:v>34</c:v>
                </c:pt>
                <c:pt idx="319">
                  <c:v>25</c:v>
                </c:pt>
                <c:pt idx="320">
                  <c:v>24</c:v>
                </c:pt>
                <c:pt idx="321">
                  <c:v>24</c:v>
                </c:pt>
                <c:pt idx="322">
                  <c:v>25</c:v>
                </c:pt>
                <c:pt idx="323">
                  <c:v>20</c:v>
                </c:pt>
                <c:pt idx="324">
                  <c:v>28</c:v>
                </c:pt>
                <c:pt idx="325">
                  <c:v>33</c:v>
                </c:pt>
                <c:pt idx="326">
                  <c:v>27</c:v>
                </c:pt>
                <c:pt idx="327">
                  <c:v>21</c:v>
                </c:pt>
                <c:pt idx="328">
                  <c:v>35</c:v>
                </c:pt>
                <c:pt idx="329">
                  <c:v>23</c:v>
                </c:pt>
                <c:pt idx="330">
                  <c:v>28</c:v>
                </c:pt>
                <c:pt idx="331">
                  <c:v>29</c:v>
                </c:pt>
                <c:pt idx="332">
                  <c:v>21</c:v>
                </c:pt>
                <c:pt idx="333">
                  <c:v>28</c:v>
                </c:pt>
                <c:pt idx="334">
                  <c:v>28</c:v>
                </c:pt>
                <c:pt idx="335">
                  <c:v>26</c:v>
                </c:pt>
                <c:pt idx="336">
                  <c:v>26</c:v>
                </c:pt>
                <c:pt idx="337">
                  <c:v>22</c:v>
                </c:pt>
                <c:pt idx="338">
                  <c:v>21</c:v>
                </c:pt>
                <c:pt idx="339">
                  <c:v>26</c:v>
                </c:pt>
                <c:pt idx="340">
                  <c:v>25</c:v>
                </c:pt>
                <c:pt idx="341">
                  <c:v>25</c:v>
                </c:pt>
                <c:pt idx="342">
                  <c:v>25</c:v>
                </c:pt>
                <c:pt idx="343">
                  <c:v>25</c:v>
                </c:pt>
                <c:pt idx="344">
                  <c:v>25</c:v>
                </c:pt>
                <c:pt idx="345">
                  <c:v>31</c:v>
                </c:pt>
                <c:pt idx="346">
                  <c:v>28</c:v>
                </c:pt>
                <c:pt idx="347">
                  <c:v>28</c:v>
                </c:pt>
                <c:pt idx="348">
                  <c:v>21</c:v>
                </c:pt>
                <c:pt idx="349">
                  <c:v>19</c:v>
                </c:pt>
                <c:pt idx="350">
                  <c:v>26</c:v>
                </c:pt>
                <c:pt idx="351">
                  <c:v>19</c:v>
                </c:pt>
                <c:pt idx="352">
                  <c:v>19</c:v>
                </c:pt>
                <c:pt idx="353">
                  <c:v>25</c:v>
                </c:pt>
                <c:pt idx="354">
                  <c:v>31</c:v>
                </c:pt>
                <c:pt idx="355">
                  <c:v>29</c:v>
                </c:pt>
                <c:pt idx="356">
                  <c:v>27</c:v>
                </c:pt>
                <c:pt idx="357">
                  <c:v>29</c:v>
                </c:pt>
                <c:pt idx="358">
                  <c:v>26</c:v>
                </c:pt>
                <c:pt idx="359">
                  <c:v>26</c:v>
                </c:pt>
                <c:pt idx="360">
                  <c:v>26</c:v>
                </c:pt>
                <c:pt idx="361">
                  <c:v>26</c:v>
                </c:pt>
                <c:pt idx="362">
                  <c:v>18</c:v>
                </c:pt>
                <c:pt idx="363">
                  <c:v>26</c:v>
                </c:pt>
                <c:pt idx="364">
                  <c:v>21</c:v>
                </c:pt>
                <c:pt idx="365">
                  <c:v>36</c:v>
                </c:pt>
                <c:pt idx="366">
                  <c:v>22</c:v>
                </c:pt>
                <c:pt idx="367">
                  <c:v>35</c:v>
                </c:pt>
                <c:pt idx="368">
                  <c:v>19</c:v>
                </c:pt>
                <c:pt idx="369">
                  <c:v>29</c:v>
                </c:pt>
                <c:pt idx="370">
                  <c:v>18</c:v>
                </c:pt>
                <c:pt idx="371">
                  <c:v>26</c:v>
                </c:pt>
                <c:pt idx="372">
                  <c:v>26</c:v>
                </c:pt>
                <c:pt idx="373">
                  <c:v>23</c:v>
                </c:pt>
                <c:pt idx="374">
                  <c:v>24</c:v>
                </c:pt>
                <c:pt idx="375">
                  <c:v>19</c:v>
                </c:pt>
                <c:pt idx="376">
                  <c:v>34</c:v>
                </c:pt>
                <c:pt idx="377">
                  <c:v>30</c:v>
                </c:pt>
                <c:pt idx="378">
                  <c:v>28</c:v>
                </c:pt>
                <c:pt idx="379">
                  <c:v>27</c:v>
                </c:pt>
                <c:pt idx="380">
                  <c:v>27</c:v>
                </c:pt>
                <c:pt idx="381">
                  <c:v>41</c:v>
                </c:pt>
                <c:pt idx="382">
                  <c:v>34</c:v>
                </c:pt>
                <c:pt idx="383">
                  <c:v>27</c:v>
                </c:pt>
                <c:pt idx="384">
                  <c:v>21</c:v>
                </c:pt>
                <c:pt idx="385">
                  <c:v>36</c:v>
                </c:pt>
                <c:pt idx="386">
                  <c:v>24</c:v>
                </c:pt>
                <c:pt idx="387">
                  <c:v>25</c:v>
                </c:pt>
                <c:pt idx="388">
                  <c:v>23</c:v>
                </c:pt>
                <c:pt idx="389">
                  <c:v>34</c:v>
                </c:pt>
                <c:pt idx="390">
                  <c:v>32</c:v>
                </c:pt>
                <c:pt idx="391">
                  <c:v>37</c:v>
                </c:pt>
                <c:pt idx="392">
                  <c:v>30</c:v>
                </c:pt>
                <c:pt idx="393">
                  <c:v>32</c:v>
                </c:pt>
                <c:pt idx="394">
                  <c:v>30</c:v>
                </c:pt>
                <c:pt idx="395">
                  <c:v>38</c:v>
                </c:pt>
                <c:pt idx="396">
                  <c:v>19</c:v>
                </c:pt>
                <c:pt idx="397">
                  <c:v>41</c:v>
                </c:pt>
                <c:pt idx="398">
                  <c:v>27</c:v>
                </c:pt>
                <c:pt idx="399">
                  <c:v>34</c:v>
                </c:pt>
                <c:pt idx="400">
                  <c:v>33</c:v>
                </c:pt>
                <c:pt idx="401">
                  <c:v>18</c:v>
                </c:pt>
                <c:pt idx="402">
                  <c:v>36</c:v>
                </c:pt>
                <c:pt idx="403">
                  <c:v>28</c:v>
                </c:pt>
                <c:pt idx="404">
                  <c:v>29</c:v>
                </c:pt>
                <c:pt idx="405">
                  <c:v>36</c:v>
                </c:pt>
                <c:pt idx="406">
                  <c:v>31</c:v>
                </c:pt>
                <c:pt idx="407">
                  <c:v>31</c:v>
                </c:pt>
                <c:pt idx="408">
                  <c:v>31</c:v>
                </c:pt>
                <c:pt idx="409">
                  <c:v>28</c:v>
                </c:pt>
                <c:pt idx="410">
                  <c:v>35</c:v>
                </c:pt>
                <c:pt idx="411">
                  <c:v>41</c:v>
                </c:pt>
                <c:pt idx="412">
                  <c:v>34</c:v>
                </c:pt>
                <c:pt idx="413">
                  <c:v>23</c:v>
                </c:pt>
                <c:pt idx="414">
                  <c:v>41</c:v>
                </c:pt>
                <c:pt idx="415">
                  <c:v>28</c:v>
                </c:pt>
                <c:pt idx="416">
                  <c:v>31</c:v>
                </c:pt>
                <c:pt idx="417">
                  <c:v>22</c:v>
                </c:pt>
                <c:pt idx="418">
                  <c:v>21</c:v>
                </c:pt>
                <c:pt idx="419">
                  <c:v>32</c:v>
                </c:pt>
                <c:pt idx="420">
                  <c:v>31</c:v>
                </c:pt>
                <c:pt idx="421">
                  <c:v>26</c:v>
                </c:pt>
                <c:pt idx="422">
                  <c:v>18</c:v>
                </c:pt>
                <c:pt idx="423">
                  <c:v>29</c:v>
                </c:pt>
                <c:pt idx="424">
                  <c:v>41</c:v>
                </c:pt>
                <c:pt idx="425">
                  <c:v>25</c:v>
                </c:pt>
                <c:pt idx="426">
                  <c:v>37</c:v>
                </c:pt>
                <c:pt idx="427">
                  <c:v>22</c:v>
                </c:pt>
                <c:pt idx="428">
                  <c:v>20</c:v>
                </c:pt>
                <c:pt idx="429">
                  <c:v>34</c:v>
                </c:pt>
                <c:pt idx="430">
                  <c:v>29</c:v>
                </c:pt>
                <c:pt idx="431">
                  <c:v>29</c:v>
                </c:pt>
                <c:pt idx="432">
                  <c:v>23</c:v>
                </c:pt>
                <c:pt idx="433">
                  <c:v>27</c:v>
                </c:pt>
                <c:pt idx="434">
                  <c:v>32</c:v>
                </c:pt>
                <c:pt idx="435">
                  <c:v>26</c:v>
                </c:pt>
                <c:pt idx="436">
                  <c:v>26</c:v>
                </c:pt>
                <c:pt idx="437">
                  <c:v>32</c:v>
                </c:pt>
                <c:pt idx="438">
                  <c:v>32</c:v>
                </c:pt>
                <c:pt idx="439">
                  <c:v>33</c:v>
                </c:pt>
                <c:pt idx="440">
                  <c:v>22</c:v>
                </c:pt>
                <c:pt idx="441">
                  <c:v>30</c:v>
                </c:pt>
                <c:pt idx="442">
                  <c:v>38</c:v>
                </c:pt>
                <c:pt idx="443">
                  <c:v>39</c:v>
                </c:pt>
                <c:pt idx="444">
                  <c:v>29</c:v>
                </c:pt>
                <c:pt idx="445">
                  <c:v>34</c:v>
                </c:pt>
                <c:pt idx="446">
                  <c:v>29</c:v>
                </c:pt>
                <c:pt idx="447">
                  <c:v>27</c:v>
                </c:pt>
                <c:pt idx="448">
                  <c:v>39</c:v>
                </c:pt>
                <c:pt idx="449">
                  <c:v>20</c:v>
                </c:pt>
                <c:pt idx="450">
                  <c:v>32</c:v>
                </c:pt>
                <c:pt idx="451">
                  <c:v>32</c:v>
                </c:pt>
                <c:pt idx="452">
                  <c:v>28</c:v>
                </c:pt>
                <c:pt idx="453">
                  <c:v>31</c:v>
                </c:pt>
                <c:pt idx="454">
                  <c:v>30</c:v>
                </c:pt>
                <c:pt idx="455">
                  <c:v>30</c:v>
                </c:pt>
                <c:pt idx="456">
                  <c:v>30</c:v>
                </c:pt>
                <c:pt idx="457">
                  <c:v>24</c:v>
                </c:pt>
                <c:pt idx="458">
                  <c:v>38</c:v>
                </c:pt>
                <c:pt idx="459">
                  <c:v>33</c:v>
                </c:pt>
                <c:pt idx="460">
                  <c:v>27</c:v>
                </c:pt>
                <c:pt idx="461">
                  <c:v>25</c:v>
                </c:pt>
                <c:pt idx="462">
                  <c:v>24</c:v>
                </c:pt>
                <c:pt idx="463">
                  <c:v>30</c:v>
                </c:pt>
                <c:pt idx="464">
                  <c:v>31</c:v>
                </c:pt>
                <c:pt idx="465">
                  <c:v>31</c:v>
                </c:pt>
                <c:pt idx="466">
                  <c:v>40</c:v>
                </c:pt>
                <c:pt idx="467">
                  <c:v>27</c:v>
                </c:pt>
                <c:pt idx="468">
                  <c:v>39</c:v>
                </c:pt>
                <c:pt idx="469">
                  <c:v>30</c:v>
                </c:pt>
                <c:pt idx="470">
                  <c:v>20</c:v>
                </c:pt>
                <c:pt idx="471">
                  <c:v>22</c:v>
                </c:pt>
                <c:pt idx="472">
                  <c:v>34</c:v>
                </c:pt>
                <c:pt idx="473">
                  <c:v>28</c:v>
                </c:pt>
                <c:pt idx="474">
                  <c:v>28</c:v>
                </c:pt>
                <c:pt idx="475">
                  <c:v>32</c:v>
                </c:pt>
                <c:pt idx="476">
                  <c:v>28</c:v>
                </c:pt>
                <c:pt idx="477">
                  <c:v>31</c:v>
                </c:pt>
                <c:pt idx="478">
                  <c:v>32</c:v>
                </c:pt>
                <c:pt idx="479">
                  <c:v>25</c:v>
                </c:pt>
                <c:pt idx="480">
                  <c:v>40</c:v>
                </c:pt>
                <c:pt idx="481">
                  <c:v>34</c:v>
                </c:pt>
                <c:pt idx="482">
                  <c:v>36</c:v>
                </c:pt>
                <c:pt idx="483">
                  <c:v>36</c:v>
                </c:pt>
                <c:pt idx="484">
                  <c:v>34</c:v>
                </c:pt>
                <c:pt idx="485">
                  <c:v>30</c:v>
                </c:pt>
                <c:pt idx="486">
                  <c:v>28</c:v>
                </c:pt>
                <c:pt idx="487">
                  <c:v>29</c:v>
                </c:pt>
                <c:pt idx="488">
                  <c:v>29</c:v>
                </c:pt>
                <c:pt idx="489">
                  <c:v>28</c:v>
                </c:pt>
                <c:pt idx="490">
                  <c:v>28</c:v>
                </c:pt>
                <c:pt idx="491">
                  <c:v>31</c:v>
                </c:pt>
                <c:pt idx="492">
                  <c:v>28</c:v>
                </c:pt>
                <c:pt idx="493">
                  <c:v>32</c:v>
                </c:pt>
                <c:pt idx="494">
                  <c:v>32</c:v>
                </c:pt>
                <c:pt idx="495">
                  <c:v>31</c:v>
                </c:pt>
                <c:pt idx="496">
                  <c:v>23</c:v>
                </c:pt>
                <c:pt idx="497">
                  <c:v>18</c:v>
                </c:pt>
                <c:pt idx="498">
                  <c:v>30</c:v>
                </c:pt>
                <c:pt idx="499">
                  <c:v>34</c:v>
                </c:pt>
                <c:pt idx="500">
                  <c:v>25</c:v>
                </c:pt>
                <c:pt idx="501">
                  <c:v>40</c:v>
                </c:pt>
                <c:pt idx="502">
                  <c:v>42</c:v>
                </c:pt>
                <c:pt idx="503">
                  <c:v>19</c:v>
                </c:pt>
                <c:pt idx="504">
                  <c:v>35</c:v>
                </c:pt>
                <c:pt idx="505">
                  <c:v>34</c:v>
                </c:pt>
                <c:pt idx="506">
                  <c:v>30</c:v>
                </c:pt>
                <c:pt idx="507">
                  <c:v>29</c:v>
                </c:pt>
                <c:pt idx="508">
                  <c:v>34</c:v>
                </c:pt>
                <c:pt idx="509">
                  <c:v>32</c:v>
                </c:pt>
                <c:pt idx="510">
                  <c:v>18</c:v>
                </c:pt>
                <c:pt idx="511">
                  <c:v>32</c:v>
                </c:pt>
                <c:pt idx="512">
                  <c:v>26</c:v>
                </c:pt>
                <c:pt idx="513">
                  <c:v>33</c:v>
                </c:pt>
                <c:pt idx="514">
                  <c:v>22</c:v>
                </c:pt>
                <c:pt idx="515">
                  <c:v>24</c:v>
                </c:pt>
                <c:pt idx="516">
                  <c:v>37</c:v>
                </c:pt>
                <c:pt idx="517">
                  <c:v>26</c:v>
                </c:pt>
                <c:pt idx="518">
                  <c:v>32</c:v>
                </c:pt>
                <c:pt idx="519">
                  <c:v>32</c:v>
                </c:pt>
                <c:pt idx="520">
                  <c:v>32</c:v>
                </c:pt>
                <c:pt idx="521">
                  <c:v>43</c:v>
                </c:pt>
                <c:pt idx="522">
                  <c:v>19</c:v>
                </c:pt>
                <c:pt idx="523">
                  <c:v>32</c:v>
                </c:pt>
                <c:pt idx="524">
                  <c:v>19</c:v>
                </c:pt>
                <c:pt idx="525">
                  <c:v>45</c:v>
                </c:pt>
                <c:pt idx="526">
                  <c:v>41</c:v>
                </c:pt>
                <c:pt idx="527">
                  <c:v>30</c:v>
                </c:pt>
                <c:pt idx="528">
                  <c:v>30</c:v>
                </c:pt>
                <c:pt idx="529">
                  <c:v>28</c:v>
                </c:pt>
                <c:pt idx="530">
                  <c:v>42</c:v>
                </c:pt>
                <c:pt idx="531">
                  <c:v>36</c:v>
                </c:pt>
                <c:pt idx="532">
                  <c:v>31</c:v>
                </c:pt>
                <c:pt idx="533">
                  <c:v>18</c:v>
                </c:pt>
                <c:pt idx="534">
                  <c:v>36</c:v>
                </c:pt>
                <c:pt idx="535">
                  <c:v>35</c:v>
                </c:pt>
                <c:pt idx="536">
                  <c:v>35</c:v>
                </c:pt>
                <c:pt idx="537">
                  <c:v>30</c:v>
                </c:pt>
                <c:pt idx="538">
                  <c:v>35</c:v>
                </c:pt>
                <c:pt idx="539">
                  <c:v>33</c:v>
                </c:pt>
                <c:pt idx="540">
                  <c:v>33</c:v>
                </c:pt>
                <c:pt idx="541">
                  <c:v>35</c:v>
                </c:pt>
                <c:pt idx="542">
                  <c:v>33</c:v>
                </c:pt>
                <c:pt idx="543">
                  <c:v>44</c:v>
                </c:pt>
                <c:pt idx="544">
                  <c:v>41</c:v>
                </c:pt>
                <c:pt idx="545">
                  <c:v>27</c:v>
                </c:pt>
                <c:pt idx="546">
                  <c:v>20</c:v>
                </c:pt>
                <c:pt idx="547">
                  <c:v>22</c:v>
                </c:pt>
                <c:pt idx="548">
                  <c:v>30</c:v>
                </c:pt>
                <c:pt idx="549">
                  <c:v>38</c:v>
                </c:pt>
                <c:pt idx="550">
                  <c:v>27</c:v>
                </c:pt>
                <c:pt idx="551">
                  <c:v>43</c:v>
                </c:pt>
                <c:pt idx="552">
                  <c:v>48</c:v>
                </c:pt>
                <c:pt idx="553">
                  <c:v>22</c:v>
                </c:pt>
                <c:pt idx="554">
                  <c:v>27</c:v>
                </c:pt>
                <c:pt idx="555">
                  <c:v>33</c:v>
                </c:pt>
                <c:pt idx="556">
                  <c:v>25</c:v>
                </c:pt>
                <c:pt idx="557">
                  <c:v>36</c:v>
                </c:pt>
                <c:pt idx="558">
                  <c:v>36</c:v>
                </c:pt>
                <c:pt idx="559">
                  <c:v>33</c:v>
                </c:pt>
                <c:pt idx="560">
                  <c:v>32</c:v>
                </c:pt>
                <c:pt idx="561">
                  <c:v>34</c:v>
                </c:pt>
                <c:pt idx="562">
                  <c:v>29</c:v>
                </c:pt>
                <c:pt idx="563">
                  <c:v>41</c:v>
                </c:pt>
                <c:pt idx="564">
                  <c:v>20</c:v>
                </c:pt>
                <c:pt idx="565">
                  <c:v>29</c:v>
                </c:pt>
                <c:pt idx="566">
                  <c:v>31</c:v>
                </c:pt>
                <c:pt idx="567">
                  <c:v>31</c:v>
                </c:pt>
                <c:pt idx="568">
                  <c:v>48</c:v>
                </c:pt>
                <c:pt idx="569">
                  <c:v>31</c:v>
                </c:pt>
                <c:pt idx="570">
                  <c:v>49</c:v>
                </c:pt>
                <c:pt idx="571">
                  <c:v>34</c:v>
                </c:pt>
                <c:pt idx="572">
                  <c:v>21</c:v>
                </c:pt>
                <c:pt idx="573">
                  <c:v>34</c:v>
                </c:pt>
                <c:pt idx="574">
                  <c:v>45</c:v>
                </c:pt>
                <c:pt idx="575">
                  <c:v>34</c:v>
                </c:pt>
                <c:pt idx="576">
                  <c:v>34</c:v>
                </c:pt>
                <c:pt idx="577">
                  <c:v>37</c:v>
                </c:pt>
                <c:pt idx="578">
                  <c:v>31</c:v>
                </c:pt>
                <c:pt idx="579">
                  <c:v>36</c:v>
                </c:pt>
                <c:pt idx="580">
                  <c:v>25</c:v>
                </c:pt>
                <c:pt idx="581">
                  <c:v>21</c:v>
                </c:pt>
                <c:pt idx="582">
                  <c:v>25</c:v>
                </c:pt>
                <c:pt idx="583">
                  <c:v>42</c:v>
                </c:pt>
                <c:pt idx="584">
                  <c:v>29</c:v>
                </c:pt>
                <c:pt idx="585">
                  <c:v>44</c:v>
                </c:pt>
                <c:pt idx="586">
                  <c:v>25</c:v>
                </c:pt>
                <c:pt idx="587">
                  <c:v>23</c:v>
                </c:pt>
                <c:pt idx="588">
                  <c:v>35</c:v>
                </c:pt>
                <c:pt idx="589">
                  <c:v>34</c:v>
                </c:pt>
                <c:pt idx="590">
                  <c:v>35</c:v>
                </c:pt>
                <c:pt idx="591">
                  <c:v>34</c:v>
                </c:pt>
                <c:pt idx="592">
                  <c:v>29</c:v>
                </c:pt>
                <c:pt idx="593">
                  <c:v>38</c:v>
                </c:pt>
                <c:pt idx="594">
                  <c:v>32</c:v>
                </c:pt>
                <c:pt idx="595">
                  <c:v>32</c:v>
                </c:pt>
                <c:pt idx="596">
                  <c:v>31</c:v>
                </c:pt>
                <c:pt idx="597">
                  <c:v>38</c:v>
                </c:pt>
                <c:pt idx="598">
                  <c:v>43</c:v>
                </c:pt>
                <c:pt idx="599">
                  <c:v>19</c:v>
                </c:pt>
                <c:pt idx="600">
                  <c:v>39</c:v>
                </c:pt>
                <c:pt idx="601">
                  <c:v>29</c:v>
                </c:pt>
                <c:pt idx="602">
                  <c:v>23</c:v>
                </c:pt>
                <c:pt idx="603">
                  <c:v>28</c:v>
                </c:pt>
                <c:pt idx="604">
                  <c:v>35</c:v>
                </c:pt>
                <c:pt idx="605">
                  <c:v>35</c:v>
                </c:pt>
                <c:pt idx="606">
                  <c:v>35</c:v>
                </c:pt>
                <c:pt idx="607">
                  <c:v>35</c:v>
                </c:pt>
                <c:pt idx="608">
                  <c:v>32</c:v>
                </c:pt>
                <c:pt idx="609">
                  <c:v>33</c:v>
                </c:pt>
                <c:pt idx="610">
                  <c:v>33</c:v>
                </c:pt>
                <c:pt idx="611">
                  <c:v>36</c:v>
                </c:pt>
                <c:pt idx="612">
                  <c:v>36</c:v>
                </c:pt>
                <c:pt idx="613">
                  <c:v>36</c:v>
                </c:pt>
                <c:pt idx="614">
                  <c:v>35</c:v>
                </c:pt>
                <c:pt idx="615">
                  <c:v>48</c:v>
                </c:pt>
                <c:pt idx="616">
                  <c:v>18</c:v>
                </c:pt>
                <c:pt idx="617">
                  <c:v>22</c:v>
                </c:pt>
                <c:pt idx="618">
                  <c:v>28</c:v>
                </c:pt>
                <c:pt idx="619">
                  <c:v>48</c:v>
                </c:pt>
                <c:pt idx="620">
                  <c:v>30</c:v>
                </c:pt>
                <c:pt idx="621">
                  <c:v>31</c:v>
                </c:pt>
                <c:pt idx="622">
                  <c:v>50</c:v>
                </c:pt>
                <c:pt idx="623">
                  <c:v>33</c:v>
                </c:pt>
                <c:pt idx="624">
                  <c:v>28</c:v>
                </c:pt>
                <c:pt idx="625">
                  <c:v>37</c:v>
                </c:pt>
                <c:pt idx="626">
                  <c:v>33</c:v>
                </c:pt>
                <c:pt idx="627">
                  <c:v>36</c:v>
                </c:pt>
                <c:pt idx="628">
                  <c:v>39</c:v>
                </c:pt>
                <c:pt idx="629">
                  <c:v>34</c:v>
                </c:pt>
                <c:pt idx="630">
                  <c:v>33</c:v>
                </c:pt>
                <c:pt idx="631">
                  <c:v>38</c:v>
                </c:pt>
                <c:pt idx="632">
                  <c:v>38</c:v>
                </c:pt>
                <c:pt idx="633">
                  <c:v>37</c:v>
                </c:pt>
                <c:pt idx="634">
                  <c:v>47</c:v>
                </c:pt>
                <c:pt idx="635">
                  <c:v>40</c:v>
                </c:pt>
                <c:pt idx="636">
                  <c:v>31</c:v>
                </c:pt>
                <c:pt idx="637">
                  <c:v>30</c:v>
                </c:pt>
                <c:pt idx="638">
                  <c:v>45</c:v>
                </c:pt>
                <c:pt idx="639">
                  <c:v>40</c:v>
                </c:pt>
                <c:pt idx="640">
                  <c:v>36</c:v>
                </c:pt>
                <c:pt idx="641">
                  <c:v>49</c:v>
                </c:pt>
                <c:pt idx="642">
                  <c:v>36</c:v>
                </c:pt>
                <c:pt idx="643">
                  <c:v>36</c:v>
                </c:pt>
                <c:pt idx="644">
                  <c:v>36</c:v>
                </c:pt>
                <c:pt idx="645">
                  <c:v>38</c:v>
                </c:pt>
                <c:pt idx="646">
                  <c:v>38</c:v>
                </c:pt>
                <c:pt idx="647">
                  <c:v>34</c:v>
                </c:pt>
                <c:pt idx="648">
                  <c:v>41</c:v>
                </c:pt>
                <c:pt idx="649">
                  <c:v>42</c:v>
                </c:pt>
                <c:pt idx="650">
                  <c:v>23</c:v>
                </c:pt>
                <c:pt idx="651">
                  <c:v>48</c:v>
                </c:pt>
                <c:pt idx="652">
                  <c:v>37</c:v>
                </c:pt>
                <c:pt idx="653">
                  <c:v>36</c:v>
                </c:pt>
                <c:pt idx="654">
                  <c:v>39</c:v>
                </c:pt>
                <c:pt idx="655">
                  <c:v>34</c:v>
                </c:pt>
                <c:pt idx="656">
                  <c:v>44</c:v>
                </c:pt>
                <c:pt idx="657">
                  <c:v>28</c:v>
                </c:pt>
                <c:pt idx="658">
                  <c:v>35</c:v>
                </c:pt>
                <c:pt idx="659">
                  <c:v>40</c:v>
                </c:pt>
                <c:pt idx="660">
                  <c:v>44</c:v>
                </c:pt>
                <c:pt idx="661">
                  <c:v>39</c:v>
                </c:pt>
                <c:pt idx="662">
                  <c:v>38</c:v>
                </c:pt>
                <c:pt idx="663">
                  <c:v>50</c:v>
                </c:pt>
                <c:pt idx="664">
                  <c:v>30</c:v>
                </c:pt>
                <c:pt idx="665">
                  <c:v>48</c:v>
                </c:pt>
                <c:pt idx="666">
                  <c:v>41</c:v>
                </c:pt>
                <c:pt idx="667">
                  <c:v>29</c:v>
                </c:pt>
                <c:pt idx="668">
                  <c:v>41</c:v>
                </c:pt>
                <c:pt idx="669">
                  <c:v>51</c:v>
                </c:pt>
                <c:pt idx="670">
                  <c:v>35</c:v>
                </c:pt>
                <c:pt idx="671">
                  <c:v>50</c:v>
                </c:pt>
                <c:pt idx="672">
                  <c:v>29</c:v>
                </c:pt>
                <c:pt idx="673">
                  <c:v>39</c:v>
                </c:pt>
                <c:pt idx="674">
                  <c:v>18</c:v>
                </c:pt>
                <c:pt idx="675">
                  <c:v>42</c:v>
                </c:pt>
                <c:pt idx="676">
                  <c:v>50</c:v>
                </c:pt>
                <c:pt idx="677">
                  <c:v>20</c:v>
                </c:pt>
                <c:pt idx="678">
                  <c:v>51</c:v>
                </c:pt>
                <c:pt idx="679">
                  <c:v>35</c:v>
                </c:pt>
                <c:pt idx="680">
                  <c:v>27</c:v>
                </c:pt>
                <c:pt idx="681">
                  <c:v>35</c:v>
                </c:pt>
                <c:pt idx="682">
                  <c:v>37</c:v>
                </c:pt>
                <c:pt idx="683">
                  <c:v>38</c:v>
                </c:pt>
                <c:pt idx="684">
                  <c:v>29</c:v>
                </c:pt>
                <c:pt idx="685">
                  <c:v>40</c:v>
                </c:pt>
                <c:pt idx="686">
                  <c:v>40</c:v>
                </c:pt>
                <c:pt idx="687">
                  <c:v>35</c:v>
                </c:pt>
                <c:pt idx="688">
                  <c:v>29</c:v>
                </c:pt>
                <c:pt idx="689">
                  <c:v>28</c:v>
                </c:pt>
                <c:pt idx="690">
                  <c:v>35</c:v>
                </c:pt>
                <c:pt idx="691">
                  <c:v>19</c:v>
                </c:pt>
                <c:pt idx="692">
                  <c:v>18</c:v>
                </c:pt>
                <c:pt idx="693">
                  <c:v>42</c:v>
                </c:pt>
                <c:pt idx="694">
                  <c:v>42</c:v>
                </c:pt>
                <c:pt idx="695">
                  <c:v>33</c:v>
                </c:pt>
                <c:pt idx="696">
                  <c:v>38</c:v>
                </c:pt>
                <c:pt idx="697">
                  <c:v>38</c:v>
                </c:pt>
                <c:pt idx="698">
                  <c:v>52</c:v>
                </c:pt>
                <c:pt idx="699">
                  <c:v>42</c:v>
                </c:pt>
                <c:pt idx="700">
                  <c:v>48</c:v>
                </c:pt>
                <c:pt idx="701">
                  <c:v>34</c:v>
                </c:pt>
                <c:pt idx="702">
                  <c:v>48</c:v>
                </c:pt>
                <c:pt idx="703">
                  <c:v>42</c:v>
                </c:pt>
                <c:pt idx="704">
                  <c:v>33</c:v>
                </c:pt>
                <c:pt idx="705">
                  <c:v>26</c:v>
                </c:pt>
                <c:pt idx="706">
                  <c:v>28</c:v>
                </c:pt>
                <c:pt idx="707">
                  <c:v>38</c:v>
                </c:pt>
                <c:pt idx="708">
                  <c:v>43</c:v>
                </c:pt>
                <c:pt idx="709">
                  <c:v>38</c:v>
                </c:pt>
                <c:pt idx="710">
                  <c:v>38</c:v>
                </c:pt>
                <c:pt idx="711">
                  <c:v>52</c:v>
                </c:pt>
                <c:pt idx="712">
                  <c:v>27</c:v>
                </c:pt>
                <c:pt idx="713">
                  <c:v>37</c:v>
                </c:pt>
                <c:pt idx="714">
                  <c:v>31</c:v>
                </c:pt>
                <c:pt idx="715">
                  <c:v>39</c:v>
                </c:pt>
                <c:pt idx="716">
                  <c:v>39</c:v>
                </c:pt>
                <c:pt idx="717">
                  <c:v>32</c:v>
                </c:pt>
                <c:pt idx="718">
                  <c:v>53</c:v>
                </c:pt>
                <c:pt idx="719">
                  <c:v>44</c:v>
                </c:pt>
                <c:pt idx="720">
                  <c:v>46</c:v>
                </c:pt>
                <c:pt idx="721">
                  <c:v>52</c:v>
                </c:pt>
                <c:pt idx="722">
                  <c:v>49</c:v>
                </c:pt>
                <c:pt idx="723">
                  <c:v>37</c:v>
                </c:pt>
                <c:pt idx="724">
                  <c:v>38</c:v>
                </c:pt>
                <c:pt idx="725">
                  <c:v>37</c:v>
                </c:pt>
                <c:pt idx="726">
                  <c:v>52</c:v>
                </c:pt>
                <c:pt idx="727">
                  <c:v>34</c:v>
                </c:pt>
                <c:pt idx="728">
                  <c:v>41</c:v>
                </c:pt>
                <c:pt idx="729">
                  <c:v>41</c:v>
                </c:pt>
                <c:pt idx="730">
                  <c:v>34</c:v>
                </c:pt>
                <c:pt idx="731">
                  <c:v>37</c:v>
                </c:pt>
                <c:pt idx="732">
                  <c:v>37</c:v>
                </c:pt>
                <c:pt idx="733">
                  <c:v>37</c:v>
                </c:pt>
                <c:pt idx="734">
                  <c:v>23</c:v>
                </c:pt>
                <c:pt idx="735">
                  <c:v>30</c:v>
                </c:pt>
                <c:pt idx="736">
                  <c:v>50</c:v>
                </c:pt>
                <c:pt idx="737">
                  <c:v>44</c:v>
                </c:pt>
                <c:pt idx="738">
                  <c:v>39</c:v>
                </c:pt>
                <c:pt idx="739">
                  <c:v>43</c:v>
                </c:pt>
                <c:pt idx="740">
                  <c:v>50</c:v>
                </c:pt>
                <c:pt idx="741">
                  <c:v>50</c:v>
                </c:pt>
                <c:pt idx="742">
                  <c:v>52</c:v>
                </c:pt>
                <c:pt idx="743">
                  <c:v>27</c:v>
                </c:pt>
                <c:pt idx="744">
                  <c:v>38</c:v>
                </c:pt>
                <c:pt idx="745">
                  <c:v>41</c:v>
                </c:pt>
                <c:pt idx="746">
                  <c:v>29</c:v>
                </c:pt>
                <c:pt idx="747">
                  <c:v>41</c:v>
                </c:pt>
                <c:pt idx="748">
                  <c:v>41</c:v>
                </c:pt>
                <c:pt idx="749">
                  <c:v>26</c:v>
                </c:pt>
                <c:pt idx="750">
                  <c:v>48</c:v>
                </c:pt>
                <c:pt idx="751">
                  <c:v>53</c:v>
                </c:pt>
                <c:pt idx="752">
                  <c:v>18</c:v>
                </c:pt>
                <c:pt idx="753">
                  <c:v>37</c:v>
                </c:pt>
                <c:pt idx="754">
                  <c:v>37</c:v>
                </c:pt>
                <c:pt idx="755">
                  <c:v>32</c:v>
                </c:pt>
                <c:pt idx="756">
                  <c:v>36</c:v>
                </c:pt>
                <c:pt idx="757">
                  <c:v>39</c:v>
                </c:pt>
                <c:pt idx="758">
                  <c:v>39</c:v>
                </c:pt>
                <c:pt idx="759">
                  <c:v>42</c:v>
                </c:pt>
                <c:pt idx="760">
                  <c:v>33</c:v>
                </c:pt>
                <c:pt idx="761">
                  <c:v>26</c:v>
                </c:pt>
                <c:pt idx="762">
                  <c:v>52</c:v>
                </c:pt>
                <c:pt idx="763">
                  <c:v>38</c:v>
                </c:pt>
                <c:pt idx="764">
                  <c:v>46</c:v>
                </c:pt>
                <c:pt idx="765">
                  <c:v>40</c:v>
                </c:pt>
                <c:pt idx="766">
                  <c:v>25</c:v>
                </c:pt>
                <c:pt idx="767">
                  <c:v>40</c:v>
                </c:pt>
                <c:pt idx="768">
                  <c:v>35</c:v>
                </c:pt>
                <c:pt idx="769">
                  <c:v>37</c:v>
                </c:pt>
                <c:pt idx="770">
                  <c:v>52</c:v>
                </c:pt>
                <c:pt idx="771">
                  <c:v>51</c:v>
                </c:pt>
                <c:pt idx="772">
                  <c:v>35</c:v>
                </c:pt>
                <c:pt idx="773">
                  <c:v>46</c:v>
                </c:pt>
                <c:pt idx="774">
                  <c:v>47</c:v>
                </c:pt>
                <c:pt idx="775">
                  <c:v>37</c:v>
                </c:pt>
                <c:pt idx="776">
                  <c:v>38</c:v>
                </c:pt>
                <c:pt idx="777">
                  <c:v>38</c:v>
                </c:pt>
                <c:pt idx="778">
                  <c:v>41</c:v>
                </c:pt>
                <c:pt idx="779">
                  <c:v>43</c:v>
                </c:pt>
                <c:pt idx="780">
                  <c:v>52</c:v>
                </c:pt>
                <c:pt idx="781">
                  <c:v>40</c:v>
                </c:pt>
                <c:pt idx="782">
                  <c:v>40</c:v>
                </c:pt>
                <c:pt idx="783">
                  <c:v>28</c:v>
                </c:pt>
                <c:pt idx="784">
                  <c:v>46</c:v>
                </c:pt>
                <c:pt idx="785">
                  <c:v>40</c:v>
                </c:pt>
                <c:pt idx="786">
                  <c:v>40</c:v>
                </c:pt>
                <c:pt idx="787">
                  <c:v>53</c:v>
                </c:pt>
                <c:pt idx="788">
                  <c:v>36</c:v>
                </c:pt>
                <c:pt idx="789">
                  <c:v>33</c:v>
                </c:pt>
                <c:pt idx="790">
                  <c:v>54</c:v>
                </c:pt>
                <c:pt idx="791">
                  <c:v>38</c:v>
                </c:pt>
                <c:pt idx="792">
                  <c:v>41</c:v>
                </c:pt>
                <c:pt idx="793">
                  <c:v>38</c:v>
                </c:pt>
                <c:pt idx="794">
                  <c:v>40</c:v>
                </c:pt>
                <c:pt idx="795">
                  <c:v>40</c:v>
                </c:pt>
                <c:pt idx="796">
                  <c:v>40</c:v>
                </c:pt>
                <c:pt idx="797">
                  <c:v>40</c:v>
                </c:pt>
                <c:pt idx="798">
                  <c:v>49</c:v>
                </c:pt>
                <c:pt idx="799">
                  <c:v>19</c:v>
                </c:pt>
                <c:pt idx="800">
                  <c:v>33</c:v>
                </c:pt>
                <c:pt idx="801">
                  <c:v>38</c:v>
                </c:pt>
                <c:pt idx="802">
                  <c:v>52</c:v>
                </c:pt>
                <c:pt idx="803">
                  <c:v>38</c:v>
                </c:pt>
                <c:pt idx="804">
                  <c:v>33</c:v>
                </c:pt>
                <c:pt idx="805">
                  <c:v>40</c:v>
                </c:pt>
                <c:pt idx="806">
                  <c:v>41</c:v>
                </c:pt>
                <c:pt idx="807">
                  <c:v>33</c:v>
                </c:pt>
                <c:pt idx="808">
                  <c:v>37</c:v>
                </c:pt>
                <c:pt idx="809">
                  <c:v>54</c:v>
                </c:pt>
                <c:pt idx="810">
                  <c:v>51</c:v>
                </c:pt>
                <c:pt idx="811">
                  <c:v>39</c:v>
                </c:pt>
                <c:pt idx="812">
                  <c:v>28</c:v>
                </c:pt>
                <c:pt idx="813">
                  <c:v>44</c:v>
                </c:pt>
                <c:pt idx="814">
                  <c:v>54</c:v>
                </c:pt>
                <c:pt idx="815">
                  <c:v>36</c:v>
                </c:pt>
                <c:pt idx="816">
                  <c:v>37</c:v>
                </c:pt>
                <c:pt idx="817">
                  <c:v>52</c:v>
                </c:pt>
                <c:pt idx="818">
                  <c:v>56</c:v>
                </c:pt>
                <c:pt idx="819">
                  <c:v>34</c:v>
                </c:pt>
                <c:pt idx="820">
                  <c:v>41</c:v>
                </c:pt>
                <c:pt idx="821">
                  <c:v>41</c:v>
                </c:pt>
                <c:pt idx="822">
                  <c:v>41</c:v>
                </c:pt>
                <c:pt idx="823">
                  <c:v>42</c:v>
                </c:pt>
                <c:pt idx="824">
                  <c:v>37</c:v>
                </c:pt>
                <c:pt idx="825">
                  <c:v>31</c:v>
                </c:pt>
                <c:pt idx="826">
                  <c:v>47</c:v>
                </c:pt>
                <c:pt idx="827">
                  <c:v>28</c:v>
                </c:pt>
                <c:pt idx="828">
                  <c:v>43</c:v>
                </c:pt>
                <c:pt idx="829">
                  <c:v>22</c:v>
                </c:pt>
                <c:pt idx="830">
                  <c:v>45</c:v>
                </c:pt>
                <c:pt idx="831">
                  <c:v>43</c:v>
                </c:pt>
                <c:pt idx="832">
                  <c:v>41</c:v>
                </c:pt>
                <c:pt idx="833">
                  <c:v>44</c:v>
                </c:pt>
                <c:pt idx="834">
                  <c:v>53</c:v>
                </c:pt>
                <c:pt idx="835">
                  <c:v>41</c:v>
                </c:pt>
                <c:pt idx="836">
                  <c:v>18</c:v>
                </c:pt>
                <c:pt idx="837">
                  <c:v>37</c:v>
                </c:pt>
                <c:pt idx="838">
                  <c:v>33</c:v>
                </c:pt>
                <c:pt idx="839">
                  <c:v>38</c:v>
                </c:pt>
                <c:pt idx="840">
                  <c:v>44</c:v>
                </c:pt>
                <c:pt idx="841">
                  <c:v>42</c:v>
                </c:pt>
                <c:pt idx="842">
                  <c:v>42</c:v>
                </c:pt>
                <c:pt idx="843">
                  <c:v>44</c:v>
                </c:pt>
                <c:pt idx="844">
                  <c:v>42</c:v>
                </c:pt>
                <c:pt idx="845">
                  <c:v>48</c:v>
                </c:pt>
                <c:pt idx="846">
                  <c:v>37</c:v>
                </c:pt>
                <c:pt idx="847">
                  <c:v>40</c:v>
                </c:pt>
                <c:pt idx="848">
                  <c:v>40</c:v>
                </c:pt>
                <c:pt idx="849">
                  <c:v>53</c:v>
                </c:pt>
                <c:pt idx="850">
                  <c:v>45</c:v>
                </c:pt>
                <c:pt idx="851">
                  <c:v>27</c:v>
                </c:pt>
                <c:pt idx="852">
                  <c:v>42</c:v>
                </c:pt>
                <c:pt idx="853">
                  <c:v>42</c:v>
                </c:pt>
                <c:pt idx="854">
                  <c:v>42</c:v>
                </c:pt>
                <c:pt idx="855">
                  <c:v>42</c:v>
                </c:pt>
                <c:pt idx="856">
                  <c:v>44</c:v>
                </c:pt>
                <c:pt idx="857">
                  <c:v>40</c:v>
                </c:pt>
                <c:pt idx="858">
                  <c:v>30</c:v>
                </c:pt>
                <c:pt idx="859">
                  <c:v>35</c:v>
                </c:pt>
                <c:pt idx="860">
                  <c:v>54</c:v>
                </c:pt>
                <c:pt idx="861">
                  <c:v>29</c:v>
                </c:pt>
                <c:pt idx="862">
                  <c:v>38</c:v>
                </c:pt>
                <c:pt idx="863">
                  <c:v>23</c:v>
                </c:pt>
                <c:pt idx="864">
                  <c:v>38</c:v>
                </c:pt>
                <c:pt idx="865">
                  <c:v>46</c:v>
                </c:pt>
                <c:pt idx="866">
                  <c:v>44</c:v>
                </c:pt>
                <c:pt idx="867">
                  <c:v>38</c:v>
                </c:pt>
                <c:pt idx="868">
                  <c:v>44</c:v>
                </c:pt>
                <c:pt idx="869">
                  <c:v>41</c:v>
                </c:pt>
                <c:pt idx="870">
                  <c:v>42</c:v>
                </c:pt>
                <c:pt idx="871">
                  <c:v>42</c:v>
                </c:pt>
                <c:pt idx="872">
                  <c:v>42</c:v>
                </c:pt>
                <c:pt idx="873">
                  <c:v>40</c:v>
                </c:pt>
                <c:pt idx="874">
                  <c:v>47</c:v>
                </c:pt>
                <c:pt idx="875">
                  <c:v>54</c:v>
                </c:pt>
                <c:pt idx="876">
                  <c:v>40</c:v>
                </c:pt>
                <c:pt idx="877">
                  <c:v>39</c:v>
                </c:pt>
                <c:pt idx="878">
                  <c:v>39</c:v>
                </c:pt>
                <c:pt idx="879">
                  <c:v>31</c:v>
                </c:pt>
                <c:pt idx="880">
                  <c:v>45</c:v>
                </c:pt>
                <c:pt idx="881">
                  <c:v>36</c:v>
                </c:pt>
                <c:pt idx="882">
                  <c:v>36</c:v>
                </c:pt>
                <c:pt idx="883">
                  <c:v>40</c:v>
                </c:pt>
                <c:pt idx="884">
                  <c:v>41</c:v>
                </c:pt>
                <c:pt idx="885">
                  <c:v>41</c:v>
                </c:pt>
                <c:pt idx="886">
                  <c:v>49</c:v>
                </c:pt>
                <c:pt idx="887">
                  <c:v>41</c:v>
                </c:pt>
                <c:pt idx="888">
                  <c:v>46</c:v>
                </c:pt>
                <c:pt idx="889">
                  <c:v>37</c:v>
                </c:pt>
                <c:pt idx="890">
                  <c:v>56</c:v>
                </c:pt>
                <c:pt idx="891">
                  <c:v>58</c:v>
                </c:pt>
                <c:pt idx="892">
                  <c:v>57</c:v>
                </c:pt>
                <c:pt idx="893">
                  <c:v>50</c:v>
                </c:pt>
                <c:pt idx="894">
                  <c:v>57</c:v>
                </c:pt>
                <c:pt idx="895">
                  <c:v>18</c:v>
                </c:pt>
                <c:pt idx="896">
                  <c:v>43</c:v>
                </c:pt>
                <c:pt idx="897">
                  <c:v>38</c:v>
                </c:pt>
                <c:pt idx="898">
                  <c:v>43</c:v>
                </c:pt>
                <c:pt idx="899">
                  <c:v>36</c:v>
                </c:pt>
                <c:pt idx="900">
                  <c:v>45</c:v>
                </c:pt>
                <c:pt idx="901">
                  <c:v>43</c:v>
                </c:pt>
                <c:pt idx="902">
                  <c:v>45</c:v>
                </c:pt>
                <c:pt idx="903">
                  <c:v>29</c:v>
                </c:pt>
                <c:pt idx="904">
                  <c:v>39</c:v>
                </c:pt>
                <c:pt idx="905">
                  <c:v>41</c:v>
                </c:pt>
                <c:pt idx="906">
                  <c:v>57</c:v>
                </c:pt>
                <c:pt idx="907">
                  <c:v>41</c:v>
                </c:pt>
                <c:pt idx="908">
                  <c:v>29</c:v>
                </c:pt>
                <c:pt idx="909">
                  <c:v>57</c:v>
                </c:pt>
                <c:pt idx="910">
                  <c:v>39</c:v>
                </c:pt>
                <c:pt idx="911">
                  <c:v>44</c:v>
                </c:pt>
                <c:pt idx="912">
                  <c:v>44</c:v>
                </c:pt>
                <c:pt idx="913">
                  <c:v>45</c:v>
                </c:pt>
                <c:pt idx="914">
                  <c:v>43</c:v>
                </c:pt>
                <c:pt idx="915">
                  <c:v>42</c:v>
                </c:pt>
                <c:pt idx="916">
                  <c:v>45</c:v>
                </c:pt>
                <c:pt idx="917">
                  <c:v>45</c:v>
                </c:pt>
                <c:pt idx="918">
                  <c:v>22</c:v>
                </c:pt>
                <c:pt idx="919">
                  <c:v>55</c:v>
                </c:pt>
                <c:pt idx="920">
                  <c:v>26</c:v>
                </c:pt>
                <c:pt idx="921">
                  <c:v>34</c:v>
                </c:pt>
                <c:pt idx="922">
                  <c:v>25</c:v>
                </c:pt>
                <c:pt idx="923">
                  <c:v>39</c:v>
                </c:pt>
                <c:pt idx="924">
                  <c:v>44</c:v>
                </c:pt>
                <c:pt idx="925">
                  <c:v>46</c:v>
                </c:pt>
                <c:pt idx="926">
                  <c:v>44</c:v>
                </c:pt>
                <c:pt idx="927">
                  <c:v>38</c:v>
                </c:pt>
                <c:pt idx="928">
                  <c:v>34</c:v>
                </c:pt>
                <c:pt idx="929">
                  <c:v>28</c:v>
                </c:pt>
                <c:pt idx="930">
                  <c:v>55</c:v>
                </c:pt>
                <c:pt idx="931">
                  <c:v>25</c:v>
                </c:pt>
                <c:pt idx="932">
                  <c:v>54</c:v>
                </c:pt>
                <c:pt idx="933">
                  <c:v>26</c:v>
                </c:pt>
                <c:pt idx="934">
                  <c:v>44</c:v>
                </c:pt>
                <c:pt idx="935">
                  <c:v>44</c:v>
                </c:pt>
                <c:pt idx="936">
                  <c:v>44</c:v>
                </c:pt>
                <c:pt idx="937">
                  <c:v>44</c:v>
                </c:pt>
                <c:pt idx="938">
                  <c:v>21</c:v>
                </c:pt>
                <c:pt idx="939">
                  <c:v>42</c:v>
                </c:pt>
                <c:pt idx="940">
                  <c:v>42</c:v>
                </c:pt>
                <c:pt idx="941">
                  <c:v>23</c:v>
                </c:pt>
                <c:pt idx="942">
                  <c:v>42</c:v>
                </c:pt>
                <c:pt idx="943">
                  <c:v>29</c:v>
                </c:pt>
                <c:pt idx="944">
                  <c:v>24</c:v>
                </c:pt>
                <c:pt idx="945">
                  <c:v>57</c:v>
                </c:pt>
                <c:pt idx="946">
                  <c:v>46</c:v>
                </c:pt>
                <c:pt idx="947">
                  <c:v>26</c:v>
                </c:pt>
                <c:pt idx="948">
                  <c:v>27</c:v>
                </c:pt>
                <c:pt idx="949">
                  <c:v>51</c:v>
                </c:pt>
                <c:pt idx="950">
                  <c:v>41</c:v>
                </c:pt>
                <c:pt idx="951">
                  <c:v>40</c:v>
                </c:pt>
                <c:pt idx="952">
                  <c:v>35</c:v>
                </c:pt>
                <c:pt idx="953">
                  <c:v>44</c:v>
                </c:pt>
                <c:pt idx="954">
                  <c:v>44</c:v>
                </c:pt>
                <c:pt idx="955">
                  <c:v>42</c:v>
                </c:pt>
                <c:pt idx="956">
                  <c:v>44</c:v>
                </c:pt>
                <c:pt idx="957">
                  <c:v>45</c:v>
                </c:pt>
                <c:pt idx="958">
                  <c:v>57</c:v>
                </c:pt>
                <c:pt idx="959">
                  <c:v>44</c:v>
                </c:pt>
                <c:pt idx="960">
                  <c:v>46</c:v>
                </c:pt>
                <c:pt idx="961">
                  <c:v>41</c:v>
                </c:pt>
                <c:pt idx="962">
                  <c:v>25</c:v>
                </c:pt>
                <c:pt idx="963">
                  <c:v>48</c:v>
                </c:pt>
                <c:pt idx="964">
                  <c:v>23</c:v>
                </c:pt>
                <c:pt idx="965">
                  <c:v>25</c:v>
                </c:pt>
                <c:pt idx="966">
                  <c:v>48</c:v>
                </c:pt>
                <c:pt idx="967">
                  <c:v>31</c:v>
                </c:pt>
                <c:pt idx="968">
                  <c:v>33</c:v>
                </c:pt>
                <c:pt idx="969">
                  <c:v>21</c:v>
                </c:pt>
                <c:pt idx="970">
                  <c:v>28</c:v>
                </c:pt>
                <c:pt idx="971">
                  <c:v>60</c:v>
                </c:pt>
                <c:pt idx="972">
                  <c:v>45</c:v>
                </c:pt>
                <c:pt idx="973">
                  <c:v>35</c:v>
                </c:pt>
                <c:pt idx="974">
                  <c:v>56</c:v>
                </c:pt>
                <c:pt idx="975">
                  <c:v>41</c:v>
                </c:pt>
                <c:pt idx="976">
                  <c:v>52</c:v>
                </c:pt>
                <c:pt idx="977">
                  <c:v>47</c:v>
                </c:pt>
                <c:pt idx="978">
                  <c:v>50</c:v>
                </c:pt>
                <c:pt idx="979">
                  <c:v>39</c:v>
                </c:pt>
                <c:pt idx="980">
                  <c:v>39</c:v>
                </c:pt>
                <c:pt idx="981">
                  <c:v>60</c:v>
                </c:pt>
                <c:pt idx="982">
                  <c:v>27</c:v>
                </c:pt>
                <c:pt idx="983">
                  <c:v>42</c:v>
                </c:pt>
                <c:pt idx="984">
                  <c:v>33</c:v>
                </c:pt>
                <c:pt idx="985">
                  <c:v>44</c:v>
                </c:pt>
                <c:pt idx="986">
                  <c:v>46</c:v>
                </c:pt>
                <c:pt idx="987">
                  <c:v>45</c:v>
                </c:pt>
                <c:pt idx="988">
                  <c:v>19</c:v>
                </c:pt>
                <c:pt idx="989">
                  <c:v>37</c:v>
                </c:pt>
                <c:pt idx="990">
                  <c:v>40</c:v>
                </c:pt>
                <c:pt idx="991">
                  <c:v>52</c:v>
                </c:pt>
                <c:pt idx="992">
                  <c:v>47</c:v>
                </c:pt>
                <c:pt idx="993">
                  <c:v>57</c:v>
                </c:pt>
                <c:pt idx="994">
                  <c:v>47</c:v>
                </c:pt>
                <c:pt idx="995">
                  <c:v>57</c:v>
                </c:pt>
                <c:pt idx="996">
                  <c:v>29</c:v>
                </c:pt>
                <c:pt idx="997">
                  <c:v>21</c:v>
                </c:pt>
                <c:pt idx="998">
                  <c:v>28</c:v>
                </c:pt>
                <c:pt idx="999">
                  <c:v>47</c:v>
                </c:pt>
                <c:pt idx="1000">
                  <c:v>55</c:v>
                </c:pt>
                <c:pt idx="1001">
                  <c:v>49</c:v>
                </c:pt>
                <c:pt idx="1002">
                  <c:v>44</c:v>
                </c:pt>
                <c:pt idx="1003">
                  <c:v>49</c:v>
                </c:pt>
                <c:pt idx="1004">
                  <c:v>49</c:v>
                </c:pt>
                <c:pt idx="1005">
                  <c:v>49</c:v>
                </c:pt>
                <c:pt idx="1006">
                  <c:v>32</c:v>
                </c:pt>
                <c:pt idx="1007">
                  <c:v>40</c:v>
                </c:pt>
                <c:pt idx="1008">
                  <c:v>59</c:v>
                </c:pt>
                <c:pt idx="1009">
                  <c:v>40</c:v>
                </c:pt>
                <c:pt idx="1010">
                  <c:v>25</c:v>
                </c:pt>
                <c:pt idx="1011">
                  <c:v>60</c:v>
                </c:pt>
                <c:pt idx="1012">
                  <c:v>44</c:v>
                </c:pt>
                <c:pt idx="1013">
                  <c:v>44</c:v>
                </c:pt>
                <c:pt idx="1014">
                  <c:v>46</c:v>
                </c:pt>
                <c:pt idx="1015">
                  <c:v>46</c:v>
                </c:pt>
                <c:pt idx="1016">
                  <c:v>46</c:v>
                </c:pt>
                <c:pt idx="1017">
                  <c:v>40</c:v>
                </c:pt>
                <c:pt idx="1018">
                  <c:v>58</c:v>
                </c:pt>
                <c:pt idx="1019">
                  <c:v>48</c:v>
                </c:pt>
                <c:pt idx="1020">
                  <c:v>22</c:v>
                </c:pt>
                <c:pt idx="1021">
                  <c:v>48</c:v>
                </c:pt>
                <c:pt idx="1022">
                  <c:v>48</c:v>
                </c:pt>
                <c:pt idx="1023">
                  <c:v>49</c:v>
                </c:pt>
                <c:pt idx="1024">
                  <c:v>44</c:v>
                </c:pt>
                <c:pt idx="1025">
                  <c:v>43</c:v>
                </c:pt>
                <c:pt idx="1026">
                  <c:v>29</c:v>
                </c:pt>
                <c:pt idx="1027">
                  <c:v>46</c:v>
                </c:pt>
                <c:pt idx="1028">
                  <c:v>46</c:v>
                </c:pt>
                <c:pt idx="1029">
                  <c:v>46</c:v>
                </c:pt>
                <c:pt idx="1030">
                  <c:v>46</c:v>
                </c:pt>
                <c:pt idx="1031">
                  <c:v>59</c:v>
                </c:pt>
                <c:pt idx="1032">
                  <c:v>51</c:v>
                </c:pt>
                <c:pt idx="1033">
                  <c:v>51</c:v>
                </c:pt>
                <c:pt idx="1034">
                  <c:v>43</c:v>
                </c:pt>
                <c:pt idx="1035">
                  <c:v>45</c:v>
                </c:pt>
                <c:pt idx="1036">
                  <c:v>47</c:v>
                </c:pt>
                <c:pt idx="1037">
                  <c:v>59</c:v>
                </c:pt>
                <c:pt idx="1038">
                  <c:v>50</c:v>
                </c:pt>
                <c:pt idx="1039">
                  <c:v>50</c:v>
                </c:pt>
                <c:pt idx="1040">
                  <c:v>56</c:v>
                </c:pt>
                <c:pt idx="1041">
                  <c:v>38</c:v>
                </c:pt>
                <c:pt idx="1042">
                  <c:v>50</c:v>
                </c:pt>
                <c:pt idx="1043">
                  <c:v>30</c:v>
                </c:pt>
                <c:pt idx="1044">
                  <c:v>29</c:v>
                </c:pt>
                <c:pt idx="1045">
                  <c:v>45</c:v>
                </c:pt>
                <c:pt idx="1046">
                  <c:v>45</c:v>
                </c:pt>
                <c:pt idx="1047">
                  <c:v>45</c:v>
                </c:pt>
                <c:pt idx="1048">
                  <c:v>43</c:v>
                </c:pt>
                <c:pt idx="1049">
                  <c:v>45</c:v>
                </c:pt>
                <c:pt idx="1050">
                  <c:v>41</c:v>
                </c:pt>
                <c:pt idx="1051">
                  <c:v>47</c:v>
                </c:pt>
                <c:pt idx="1052">
                  <c:v>47</c:v>
                </c:pt>
                <c:pt idx="1053">
                  <c:v>47</c:v>
                </c:pt>
                <c:pt idx="1054">
                  <c:v>34</c:v>
                </c:pt>
                <c:pt idx="1055">
                  <c:v>47</c:v>
                </c:pt>
                <c:pt idx="1056">
                  <c:v>40</c:v>
                </c:pt>
                <c:pt idx="1057">
                  <c:v>35</c:v>
                </c:pt>
                <c:pt idx="1058">
                  <c:v>39</c:v>
                </c:pt>
                <c:pt idx="1059">
                  <c:v>39</c:v>
                </c:pt>
                <c:pt idx="1060">
                  <c:v>49</c:v>
                </c:pt>
                <c:pt idx="1061">
                  <c:v>45</c:v>
                </c:pt>
                <c:pt idx="1062">
                  <c:v>45</c:v>
                </c:pt>
                <c:pt idx="1063">
                  <c:v>45</c:v>
                </c:pt>
                <c:pt idx="1064">
                  <c:v>43</c:v>
                </c:pt>
                <c:pt idx="1065">
                  <c:v>45</c:v>
                </c:pt>
                <c:pt idx="1066">
                  <c:v>47</c:v>
                </c:pt>
                <c:pt idx="1067">
                  <c:v>57</c:v>
                </c:pt>
                <c:pt idx="1068">
                  <c:v>53</c:v>
                </c:pt>
                <c:pt idx="1069">
                  <c:v>48</c:v>
                </c:pt>
                <c:pt idx="1070">
                  <c:v>49</c:v>
                </c:pt>
                <c:pt idx="1071">
                  <c:v>42</c:v>
                </c:pt>
                <c:pt idx="1072">
                  <c:v>49</c:v>
                </c:pt>
                <c:pt idx="1073">
                  <c:v>46</c:v>
                </c:pt>
                <c:pt idx="1074">
                  <c:v>23</c:v>
                </c:pt>
                <c:pt idx="1075">
                  <c:v>53</c:v>
                </c:pt>
                <c:pt idx="1076">
                  <c:v>48</c:v>
                </c:pt>
                <c:pt idx="1077">
                  <c:v>51</c:v>
                </c:pt>
                <c:pt idx="1078">
                  <c:v>51</c:v>
                </c:pt>
                <c:pt idx="1079">
                  <c:v>57</c:v>
                </c:pt>
                <c:pt idx="1080">
                  <c:v>21</c:v>
                </c:pt>
                <c:pt idx="1081">
                  <c:v>46</c:v>
                </c:pt>
                <c:pt idx="1082">
                  <c:v>46</c:v>
                </c:pt>
                <c:pt idx="1083">
                  <c:v>34</c:v>
                </c:pt>
                <c:pt idx="1084">
                  <c:v>46</c:v>
                </c:pt>
                <c:pt idx="1085">
                  <c:v>50</c:v>
                </c:pt>
                <c:pt idx="1086">
                  <c:v>50</c:v>
                </c:pt>
                <c:pt idx="1087">
                  <c:v>48</c:v>
                </c:pt>
                <c:pt idx="1088">
                  <c:v>49</c:v>
                </c:pt>
                <c:pt idx="1089">
                  <c:v>44</c:v>
                </c:pt>
                <c:pt idx="1090">
                  <c:v>25</c:v>
                </c:pt>
                <c:pt idx="1091">
                  <c:v>55</c:v>
                </c:pt>
                <c:pt idx="1092">
                  <c:v>47</c:v>
                </c:pt>
                <c:pt idx="1093">
                  <c:v>51</c:v>
                </c:pt>
                <c:pt idx="1094">
                  <c:v>46</c:v>
                </c:pt>
                <c:pt idx="1095">
                  <c:v>30</c:v>
                </c:pt>
                <c:pt idx="1096">
                  <c:v>48</c:v>
                </c:pt>
                <c:pt idx="1097">
                  <c:v>39</c:v>
                </c:pt>
                <c:pt idx="1098">
                  <c:v>48</c:v>
                </c:pt>
                <c:pt idx="1099">
                  <c:v>48</c:v>
                </c:pt>
                <c:pt idx="1100">
                  <c:v>49</c:v>
                </c:pt>
                <c:pt idx="1101">
                  <c:v>43</c:v>
                </c:pt>
                <c:pt idx="1102">
                  <c:v>29</c:v>
                </c:pt>
                <c:pt idx="1103">
                  <c:v>50</c:v>
                </c:pt>
                <c:pt idx="1104">
                  <c:v>50</c:v>
                </c:pt>
                <c:pt idx="1105">
                  <c:v>45</c:v>
                </c:pt>
                <c:pt idx="1106">
                  <c:v>57</c:v>
                </c:pt>
                <c:pt idx="1107">
                  <c:v>45</c:v>
                </c:pt>
                <c:pt idx="1108">
                  <c:v>52</c:v>
                </c:pt>
                <c:pt idx="1109">
                  <c:v>52</c:v>
                </c:pt>
                <c:pt idx="1110">
                  <c:v>40</c:v>
                </c:pt>
                <c:pt idx="1111">
                  <c:v>32</c:v>
                </c:pt>
                <c:pt idx="1112">
                  <c:v>52</c:v>
                </c:pt>
                <c:pt idx="1113">
                  <c:v>51</c:v>
                </c:pt>
                <c:pt idx="1114">
                  <c:v>49</c:v>
                </c:pt>
                <c:pt idx="1115">
                  <c:v>46</c:v>
                </c:pt>
                <c:pt idx="1116">
                  <c:v>36</c:v>
                </c:pt>
                <c:pt idx="1117">
                  <c:v>41</c:v>
                </c:pt>
                <c:pt idx="1118">
                  <c:v>47</c:v>
                </c:pt>
                <c:pt idx="1119">
                  <c:v>42</c:v>
                </c:pt>
                <c:pt idx="1120">
                  <c:v>48</c:v>
                </c:pt>
                <c:pt idx="1121">
                  <c:v>51</c:v>
                </c:pt>
                <c:pt idx="1122">
                  <c:v>49</c:v>
                </c:pt>
                <c:pt idx="1123">
                  <c:v>51</c:v>
                </c:pt>
                <c:pt idx="1124">
                  <c:v>53</c:v>
                </c:pt>
                <c:pt idx="1125">
                  <c:v>49</c:v>
                </c:pt>
                <c:pt idx="1126">
                  <c:v>49</c:v>
                </c:pt>
                <c:pt idx="1127">
                  <c:v>46</c:v>
                </c:pt>
                <c:pt idx="1128">
                  <c:v>49</c:v>
                </c:pt>
                <c:pt idx="1129">
                  <c:v>60</c:v>
                </c:pt>
                <c:pt idx="1130">
                  <c:v>45</c:v>
                </c:pt>
                <c:pt idx="1131">
                  <c:v>34</c:v>
                </c:pt>
                <c:pt idx="1132">
                  <c:v>26</c:v>
                </c:pt>
                <c:pt idx="1133">
                  <c:v>34</c:v>
                </c:pt>
                <c:pt idx="1134">
                  <c:v>51</c:v>
                </c:pt>
                <c:pt idx="1135">
                  <c:v>53</c:v>
                </c:pt>
                <c:pt idx="1136">
                  <c:v>51</c:v>
                </c:pt>
                <c:pt idx="1137">
                  <c:v>47</c:v>
                </c:pt>
                <c:pt idx="1138">
                  <c:v>51</c:v>
                </c:pt>
                <c:pt idx="1139">
                  <c:v>51</c:v>
                </c:pt>
                <c:pt idx="1140">
                  <c:v>46</c:v>
                </c:pt>
                <c:pt idx="1141">
                  <c:v>46</c:v>
                </c:pt>
                <c:pt idx="1142">
                  <c:v>46</c:v>
                </c:pt>
                <c:pt idx="1143">
                  <c:v>48</c:v>
                </c:pt>
                <c:pt idx="1144">
                  <c:v>49</c:v>
                </c:pt>
                <c:pt idx="1145">
                  <c:v>35</c:v>
                </c:pt>
                <c:pt idx="1146">
                  <c:v>43</c:v>
                </c:pt>
                <c:pt idx="1147">
                  <c:v>54</c:v>
                </c:pt>
                <c:pt idx="1148">
                  <c:v>46</c:v>
                </c:pt>
                <c:pt idx="1149">
                  <c:v>53</c:v>
                </c:pt>
                <c:pt idx="1150">
                  <c:v>30</c:v>
                </c:pt>
                <c:pt idx="1151">
                  <c:v>51</c:v>
                </c:pt>
                <c:pt idx="1152">
                  <c:v>49</c:v>
                </c:pt>
                <c:pt idx="1153">
                  <c:v>47</c:v>
                </c:pt>
                <c:pt idx="1154">
                  <c:v>50</c:v>
                </c:pt>
                <c:pt idx="1155">
                  <c:v>50</c:v>
                </c:pt>
                <c:pt idx="1156">
                  <c:v>48</c:v>
                </c:pt>
                <c:pt idx="1157">
                  <c:v>49</c:v>
                </c:pt>
                <c:pt idx="1158">
                  <c:v>56</c:v>
                </c:pt>
                <c:pt idx="1159">
                  <c:v>49</c:v>
                </c:pt>
                <c:pt idx="1160">
                  <c:v>41</c:v>
                </c:pt>
                <c:pt idx="1161">
                  <c:v>58</c:v>
                </c:pt>
                <c:pt idx="1162">
                  <c:v>50</c:v>
                </c:pt>
                <c:pt idx="1163">
                  <c:v>40</c:v>
                </c:pt>
                <c:pt idx="1164">
                  <c:v>47</c:v>
                </c:pt>
                <c:pt idx="1165">
                  <c:v>52</c:v>
                </c:pt>
                <c:pt idx="1166">
                  <c:v>24</c:v>
                </c:pt>
                <c:pt idx="1167">
                  <c:v>43</c:v>
                </c:pt>
                <c:pt idx="1168">
                  <c:v>50</c:v>
                </c:pt>
                <c:pt idx="1169">
                  <c:v>54</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numCache>
            </c:numRef>
          </c:yVal>
          <c:smooth val="0"/>
          <c:extLst>
            <c:ext xmlns:c16="http://schemas.microsoft.com/office/drawing/2014/chart" uri="{C3380CC4-5D6E-409C-BE32-E72D297353CC}">
              <c16:uniqueId val="{00000000-90B8-43A1-B4DE-40575783D8CD}"/>
            </c:ext>
          </c:extLst>
        </c:ser>
        <c:ser>
          <c:idx val="1"/>
          <c:order val="1"/>
          <c:spPr>
            <a:ln w="25400" cap="rnd">
              <a:noFill/>
              <a:round/>
            </a:ln>
            <a:effectLst/>
          </c:spPr>
          <c:marker>
            <c:symbol val="circle"/>
            <c:size val="5"/>
            <c:spPr>
              <a:solidFill>
                <a:schemeClr val="accent2"/>
              </a:solidFill>
              <a:ln w="9525">
                <a:solidFill>
                  <a:schemeClr val="accent2"/>
                </a:solidFill>
              </a:ln>
              <a:effectLst/>
            </c:spPr>
          </c:marker>
          <c:yVal>
            <c:numRef>
              <c:f>'health care'!$C$1</c:f>
              <c:numCache>
                <c:formatCode>General</c:formatCode>
                <c:ptCount val="1"/>
                <c:pt idx="0">
                  <c:v>0</c:v>
                </c:pt>
              </c:numCache>
            </c:numRef>
          </c:yVal>
          <c:smooth val="0"/>
          <c:extLst>
            <c:ext xmlns:c16="http://schemas.microsoft.com/office/drawing/2014/chart" uri="{C3380CC4-5D6E-409C-BE32-E72D297353CC}">
              <c16:uniqueId val="{00000001-90B8-43A1-B4DE-40575783D8CD}"/>
            </c:ext>
          </c:extLst>
        </c:ser>
        <c:ser>
          <c:idx val="2"/>
          <c:order val="2"/>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'health care'!$C$1:$C$2336</c:f>
              <c:numCache>
                <c:formatCode>General</c:formatCode>
                <c:ptCount val="2336"/>
                <c:pt idx="0">
                  <c:v>0</c:v>
                </c:pt>
                <c:pt idx="1">
                  <c:v>0</c:v>
                </c:pt>
                <c:pt idx="2">
                  <c:v>30.36</c:v>
                </c:pt>
                <c:pt idx="3">
                  <c:v>34.484999999999999</c:v>
                </c:pt>
                <c:pt idx="4">
                  <c:v>38.094999999999999</c:v>
                </c:pt>
                <c:pt idx="5">
                  <c:v>35.53</c:v>
                </c:pt>
                <c:pt idx="6">
                  <c:v>32.799999999999997</c:v>
                </c:pt>
                <c:pt idx="7">
                  <c:v>36.4</c:v>
                </c:pt>
                <c:pt idx="8">
                  <c:v>36.96</c:v>
                </c:pt>
                <c:pt idx="9">
                  <c:v>41.14</c:v>
                </c:pt>
                <c:pt idx="10">
                  <c:v>38.06</c:v>
                </c:pt>
                <c:pt idx="11">
                  <c:v>37.700000000000003</c:v>
                </c:pt>
                <c:pt idx="12">
                  <c:v>42.13</c:v>
                </c:pt>
                <c:pt idx="13">
                  <c:v>40.92</c:v>
                </c:pt>
                <c:pt idx="14">
                  <c:v>40.564999999999998</c:v>
                </c:pt>
                <c:pt idx="15">
                  <c:v>36.384999999999998</c:v>
                </c:pt>
                <c:pt idx="16">
                  <c:v>39.9</c:v>
                </c:pt>
                <c:pt idx="17">
                  <c:v>33.799999999999997</c:v>
                </c:pt>
                <c:pt idx="18">
                  <c:v>36.765000000000001</c:v>
                </c:pt>
                <c:pt idx="19">
                  <c:v>36.954999999999998</c:v>
                </c:pt>
                <c:pt idx="20">
                  <c:v>42.9</c:v>
                </c:pt>
                <c:pt idx="21">
                  <c:v>36.299999999999997</c:v>
                </c:pt>
                <c:pt idx="22">
                  <c:v>32.200000000000003</c:v>
                </c:pt>
                <c:pt idx="23">
                  <c:v>31.3</c:v>
                </c:pt>
                <c:pt idx="24">
                  <c:v>41.8</c:v>
                </c:pt>
                <c:pt idx="25">
                  <c:v>35.090000000000003</c:v>
                </c:pt>
                <c:pt idx="26">
                  <c:v>33.880000000000003</c:v>
                </c:pt>
                <c:pt idx="27">
                  <c:v>30.875</c:v>
                </c:pt>
                <c:pt idx="28">
                  <c:v>36.86</c:v>
                </c:pt>
                <c:pt idx="29">
                  <c:v>35.86</c:v>
                </c:pt>
                <c:pt idx="30">
                  <c:v>37.049999999999997</c:v>
                </c:pt>
                <c:pt idx="31">
                  <c:v>43.89</c:v>
                </c:pt>
                <c:pt idx="32">
                  <c:v>42.35</c:v>
                </c:pt>
                <c:pt idx="33">
                  <c:v>31.35</c:v>
                </c:pt>
                <c:pt idx="34">
                  <c:v>47.6</c:v>
                </c:pt>
                <c:pt idx="35">
                  <c:v>46.2</c:v>
                </c:pt>
                <c:pt idx="36">
                  <c:v>32.015000000000001</c:v>
                </c:pt>
                <c:pt idx="37">
                  <c:v>40.564999999999998</c:v>
                </c:pt>
                <c:pt idx="38">
                  <c:v>32.450000000000003</c:v>
                </c:pt>
                <c:pt idx="39">
                  <c:v>34.96</c:v>
                </c:pt>
                <c:pt idx="40">
                  <c:v>35.5</c:v>
                </c:pt>
                <c:pt idx="41">
                  <c:v>52.58</c:v>
                </c:pt>
                <c:pt idx="42">
                  <c:v>35.200000000000003</c:v>
                </c:pt>
                <c:pt idx="43">
                  <c:v>38.06</c:v>
                </c:pt>
                <c:pt idx="44">
                  <c:v>34.21</c:v>
                </c:pt>
                <c:pt idx="45">
                  <c:v>38.94</c:v>
                </c:pt>
                <c:pt idx="46">
                  <c:v>30.21</c:v>
                </c:pt>
                <c:pt idx="47">
                  <c:v>33.630000000000003</c:v>
                </c:pt>
                <c:pt idx="48">
                  <c:v>40.369999999999997</c:v>
                </c:pt>
                <c:pt idx="49">
                  <c:v>53.09</c:v>
                </c:pt>
                <c:pt idx="50">
                  <c:v>31.79</c:v>
                </c:pt>
                <c:pt idx="51">
                  <c:v>41.895000000000003</c:v>
                </c:pt>
                <c:pt idx="52">
                  <c:v>31.16</c:v>
                </c:pt>
                <c:pt idx="53">
                  <c:v>34.104999999999997</c:v>
                </c:pt>
                <c:pt idx="54">
                  <c:v>51.93</c:v>
                </c:pt>
                <c:pt idx="55">
                  <c:v>38.950000000000003</c:v>
                </c:pt>
                <c:pt idx="56">
                  <c:v>36.630000000000003</c:v>
                </c:pt>
                <c:pt idx="57">
                  <c:v>34.200000000000003</c:v>
                </c:pt>
                <c:pt idx="58">
                  <c:v>50.63</c:v>
                </c:pt>
                <c:pt idx="59">
                  <c:v>36.479999999999997</c:v>
                </c:pt>
                <c:pt idx="60">
                  <c:v>54.82</c:v>
                </c:pt>
                <c:pt idx="61">
                  <c:v>38.06</c:v>
                </c:pt>
                <c:pt idx="62">
                  <c:v>51.48</c:v>
                </c:pt>
                <c:pt idx="63">
                  <c:v>52.06</c:v>
                </c:pt>
                <c:pt idx="64">
                  <c:v>30.684999999999999</c:v>
                </c:pt>
                <c:pt idx="65">
                  <c:v>36.08</c:v>
                </c:pt>
                <c:pt idx="66">
                  <c:v>54.99</c:v>
                </c:pt>
                <c:pt idx="67">
                  <c:v>35.97</c:v>
                </c:pt>
                <c:pt idx="68">
                  <c:v>45.54</c:v>
                </c:pt>
                <c:pt idx="69">
                  <c:v>35.53</c:v>
                </c:pt>
                <c:pt idx="70">
                  <c:v>30.8</c:v>
                </c:pt>
                <c:pt idx="71">
                  <c:v>38.39</c:v>
                </c:pt>
                <c:pt idx="72">
                  <c:v>32.299999999999997</c:v>
                </c:pt>
                <c:pt idx="73">
                  <c:v>48.8</c:v>
                </c:pt>
                <c:pt idx="74">
                  <c:v>45.5</c:v>
                </c:pt>
                <c:pt idx="75">
                  <c:v>53.61</c:v>
                </c:pt>
                <c:pt idx="76">
                  <c:v>36.19</c:v>
                </c:pt>
                <c:pt idx="77">
                  <c:v>34.6</c:v>
                </c:pt>
                <c:pt idx="78">
                  <c:v>54.12</c:v>
                </c:pt>
                <c:pt idx="79">
                  <c:v>48.82</c:v>
                </c:pt>
                <c:pt idx="80">
                  <c:v>51.01</c:v>
                </c:pt>
                <c:pt idx="81">
                  <c:v>45.65</c:v>
                </c:pt>
                <c:pt idx="82">
                  <c:v>52.9</c:v>
                </c:pt>
                <c:pt idx="83">
                  <c:v>45.41</c:v>
                </c:pt>
                <c:pt idx="84">
                  <c:v>49.41</c:v>
                </c:pt>
                <c:pt idx="85">
                  <c:v>31.824999999999999</c:v>
                </c:pt>
                <c:pt idx="86">
                  <c:v>51.28</c:v>
                </c:pt>
                <c:pt idx="87">
                  <c:v>34.96</c:v>
                </c:pt>
                <c:pt idx="88">
                  <c:v>33.11</c:v>
                </c:pt>
                <c:pt idx="89">
                  <c:v>54.74</c:v>
                </c:pt>
                <c:pt idx="90">
                  <c:v>32.56</c:v>
                </c:pt>
                <c:pt idx="91">
                  <c:v>39.049999999999997</c:v>
                </c:pt>
                <c:pt idx="92">
                  <c:v>42.75</c:v>
                </c:pt>
                <c:pt idx="93">
                  <c:v>50.58</c:v>
                </c:pt>
                <c:pt idx="94">
                  <c:v>30.495000000000001</c:v>
                </c:pt>
                <c:pt idx="95">
                  <c:v>48.31</c:v>
                </c:pt>
                <c:pt idx="96">
                  <c:v>48.99</c:v>
                </c:pt>
                <c:pt idx="97">
                  <c:v>38.39</c:v>
                </c:pt>
                <c:pt idx="98">
                  <c:v>44.34</c:v>
                </c:pt>
                <c:pt idx="99">
                  <c:v>41.51</c:v>
                </c:pt>
                <c:pt idx="100">
                  <c:v>48.2</c:v>
                </c:pt>
                <c:pt idx="101">
                  <c:v>35.75</c:v>
                </c:pt>
                <c:pt idx="102">
                  <c:v>53.81</c:v>
                </c:pt>
                <c:pt idx="103">
                  <c:v>49.48</c:v>
                </c:pt>
                <c:pt idx="104">
                  <c:v>34.1</c:v>
                </c:pt>
                <c:pt idx="105">
                  <c:v>35.299999999999997</c:v>
                </c:pt>
                <c:pt idx="106">
                  <c:v>43.83</c:v>
                </c:pt>
                <c:pt idx="107">
                  <c:v>50.07</c:v>
                </c:pt>
                <c:pt idx="108">
                  <c:v>32.774999999999999</c:v>
                </c:pt>
                <c:pt idx="109">
                  <c:v>34.104999999999997</c:v>
                </c:pt>
                <c:pt idx="110">
                  <c:v>48.93</c:v>
                </c:pt>
                <c:pt idx="111">
                  <c:v>37.07</c:v>
                </c:pt>
                <c:pt idx="112">
                  <c:v>51.51</c:v>
                </c:pt>
                <c:pt idx="113">
                  <c:v>34.799999999999997</c:v>
                </c:pt>
                <c:pt idx="114">
                  <c:v>36.67</c:v>
                </c:pt>
                <c:pt idx="115">
                  <c:v>30.9</c:v>
                </c:pt>
                <c:pt idx="116">
                  <c:v>30.495000000000001</c:v>
                </c:pt>
                <c:pt idx="117">
                  <c:v>44.88</c:v>
                </c:pt>
                <c:pt idx="118">
                  <c:v>44.32</c:v>
                </c:pt>
                <c:pt idx="119">
                  <c:v>46.39</c:v>
                </c:pt>
                <c:pt idx="120">
                  <c:v>42.13</c:v>
                </c:pt>
                <c:pt idx="121">
                  <c:v>30.78</c:v>
                </c:pt>
                <c:pt idx="122">
                  <c:v>31.35</c:v>
                </c:pt>
                <c:pt idx="123">
                  <c:v>41.46</c:v>
                </c:pt>
                <c:pt idx="124">
                  <c:v>48</c:v>
                </c:pt>
                <c:pt idx="125">
                  <c:v>49.13</c:v>
                </c:pt>
                <c:pt idx="126">
                  <c:v>37.799999999999997</c:v>
                </c:pt>
                <c:pt idx="127">
                  <c:v>38.299999999999997</c:v>
                </c:pt>
                <c:pt idx="128">
                  <c:v>32.774999999999999</c:v>
                </c:pt>
                <c:pt idx="129">
                  <c:v>34.200000000000003</c:v>
                </c:pt>
                <c:pt idx="130">
                  <c:v>30.2</c:v>
                </c:pt>
                <c:pt idx="131">
                  <c:v>48.32</c:v>
                </c:pt>
                <c:pt idx="132">
                  <c:v>44.86</c:v>
                </c:pt>
                <c:pt idx="133">
                  <c:v>52.15</c:v>
                </c:pt>
                <c:pt idx="134">
                  <c:v>41.12</c:v>
                </c:pt>
                <c:pt idx="135">
                  <c:v>38.39</c:v>
                </c:pt>
                <c:pt idx="136">
                  <c:v>46.85</c:v>
                </c:pt>
                <c:pt idx="137">
                  <c:v>42.24</c:v>
                </c:pt>
                <c:pt idx="138">
                  <c:v>34.39</c:v>
                </c:pt>
                <c:pt idx="139">
                  <c:v>42.89</c:v>
                </c:pt>
                <c:pt idx="140">
                  <c:v>36.299999999999997</c:v>
                </c:pt>
                <c:pt idx="141">
                  <c:v>35.200000000000003</c:v>
                </c:pt>
                <c:pt idx="142">
                  <c:v>53.62</c:v>
                </c:pt>
                <c:pt idx="143">
                  <c:v>36.67</c:v>
                </c:pt>
                <c:pt idx="144">
                  <c:v>33.4</c:v>
                </c:pt>
                <c:pt idx="145">
                  <c:v>42.71</c:v>
                </c:pt>
                <c:pt idx="146">
                  <c:v>41.52</c:v>
                </c:pt>
                <c:pt idx="147">
                  <c:v>39.4</c:v>
                </c:pt>
                <c:pt idx="148">
                  <c:v>46.45</c:v>
                </c:pt>
                <c:pt idx="149">
                  <c:v>35.75</c:v>
                </c:pt>
                <c:pt idx="150">
                  <c:v>26.07</c:v>
                </c:pt>
                <c:pt idx="151">
                  <c:v>36.54</c:v>
                </c:pt>
                <c:pt idx="152">
                  <c:v>51.64</c:v>
                </c:pt>
                <c:pt idx="153">
                  <c:v>42.83</c:v>
                </c:pt>
                <c:pt idx="154">
                  <c:v>40.15</c:v>
                </c:pt>
                <c:pt idx="155">
                  <c:v>27.8</c:v>
                </c:pt>
                <c:pt idx="156">
                  <c:v>45.81</c:v>
                </c:pt>
                <c:pt idx="157">
                  <c:v>34.43</c:v>
                </c:pt>
                <c:pt idx="158">
                  <c:v>41.33</c:v>
                </c:pt>
                <c:pt idx="159">
                  <c:v>31.92</c:v>
                </c:pt>
                <c:pt idx="160">
                  <c:v>39.799999999999997</c:v>
                </c:pt>
                <c:pt idx="161">
                  <c:v>42.82</c:v>
                </c:pt>
                <c:pt idx="162">
                  <c:v>33.630000000000003</c:v>
                </c:pt>
                <c:pt idx="163">
                  <c:v>37.07</c:v>
                </c:pt>
                <c:pt idx="164">
                  <c:v>35.625</c:v>
                </c:pt>
                <c:pt idx="165">
                  <c:v>42.69</c:v>
                </c:pt>
                <c:pt idx="166">
                  <c:v>37.869999999999997</c:v>
                </c:pt>
                <c:pt idx="167">
                  <c:v>40.61</c:v>
                </c:pt>
                <c:pt idx="168">
                  <c:v>30.78</c:v>
                </c:pt>
                <c:pt idx="169">
                  <c:v>49.49</c:v>
                </c:pt>
                <c:pt idx="170">
                  <c:v>37.619999999999997</c:v>
                </c:pt>
                <c:pt idx="171">
                  <c:v>36.08</c:v>
                </c:pt>
                <c:pt idx="172">
                  <c:v>33.5</c:v>
                </c:pt>
                <c:pt idx="173">
                  <c:v>47.46</c:v>
                </c:pt>
                <c:pt idx="174">
                  <c:v>49.24</c:v>
                </c:pt>
                <c:pt idx="175">
                  <c:v>54.4</c:v>
                </c:pt>
                <c:pt idx="176">
                  <c:v>35.53</c:v>
                </c:pt>
                <c:pt idx="177">
                  <c:v>39.729999999999997</c:v>
                </c:pt>
                <c:pt idx="178">
                  <c:v>35.68</c:v>
                </c:pt>
                <c:pt idx="179">
                  <c:v>48.86</c:v>
                </c:pt>
                <c:pt idx="180">
                  <c:v>34.799999999999997</c:v>
                </c:pt>
                <c:pt idx="181">
                  <c:v>32.49</c:v>
                </c:pt>
                <c:pt idx="182">
                  <c:v>39</c:v>
                </c:pt>
                <c:pt idx="183">
                  <c:v>35.299999999999997</c:v>
                </c:pt>
                <c:pt idx="184">
                  <c:v>33.42</c:v>
                </c:pt>
                <c:pt idx="185">
                  <c:v>37.18</c:v>
                </c:pt>
                <c:pt idx="186">
                  <c:v>33.33</c:v>
                </c:pt>
                <c:pt idx="187">
                  <c:v>53.21</c:v>
                </c:pt>
                <c:pt idx="188">
                  <c:v>38.729999999999997</c:v>
                </c:pt>
                <c:pt idx="189">
                  <c:v>29.73</c:v>
                </c:pt>
                <c:pt idx="190">
                  <c:v>34.700000000000003</c:v>
                </c:pt>
                <c:pt idx="191">
                  <c:v>38.28</c:v>
                </c:pt>
                <c:pt idx="192">
                  <c:v>33.57</c:v>
                </c:pt>
                <c:pt idx="193">
                  <c:v>52.06</c:v>
                </c:pt>
                <c:pt idx="194">
                  <c:v>38.17</c:v>
                </c:pt>
                <c:pt idx="195">
                  <c:v>36.954999999999998</c:v>
                </c:pt>
                <c:pt idx="196">
                  <c:v>34.4</c:v>
                </c:pt>
                <c:pt idx="197">
                  <c:v>31.73</c:v>
                </c:pt>
                <c:pt idx="198">
                  <c:v>36.64</c:v>
                </c:pt>
                <c:pt idx="199">
                  <c:v>36.85</c:v>
                </c:pt>
                <c:pt idx="200">
                  <c:v>33.33</c:v>
                </c:pt>
                <c:pt idx="201">
                  <c:v>39.14</c:v>
                </c:pt>
                <c:pt idx="202">
                  <c:v>32.9</c:v>
                </c:pt>
                <c:pt idx="203">
                  <c:v>29.78</c:v>
                </c:pt>
                <c:pt idx="204">
                  <c:v>32.78</c:v>
                </c:pt>
                <c:pt idx="205">
                  <c:v>41.65</c:v>
                </c:pt>
                <c:pt idx="206">
                  <c:v>50.79</c:v>
                </c:pt>
                <c:pt idx="207">
                  <c:v>35.43</c:v>
                </c:pt>
                <c:pt idx="208">
                  <c:v>35.25</c:v>
                </c:pt>
                <c:pt idx="209">
                  <c:v>36.85</c:v>
                </c:pt>
                <c:pt idx="210">
                  <c:v>31.02</c:v>
                </c:pt>
                <c:pt idx="211">
                  <c:v>35.6</c:v>
                </c:pt>
                <c:pt idx="212">
                  <c:v>34.39</c:v>
                </c:pt>
                <c:pt idx="213">
                  <c:v>29.06</c:v>
                </c:pt>
                <c:pt idx="214">
                  <c:v>35.799999999999997</c:v>
                </c:pt>
                <c:pt idx="215">
                  <c:v>49.8</c:v>
                </c:pt>
                <c:pt idx="216">
                  <c:v>35.71</c:v>
                </c:pt>
                <c:pt idx="217">
                  <c:v>30.8</c:v>
                </c:pt>
                <c:pt idx="218">
                  <c:v>33.69</c:v>
                </c:pt>
                <c:pt idx="219">
                  <c:v>42.27</c:v>
                </c:pt>
                <c:pt idx="220">
                  <c:v>53.25</c:v>
                </c:pt>
                <c:pt idx="221">
                  <c:v>26.8</c:v>
                </c:pt>
                <c:pt idx="222">
                  <c:v>28.5</c:v>
                </c:pt>
                <c:pt idx="223">
                  <c:v>22.895</c:v>
                </c:pt>
                <c:pt idx="224">
                  <c:v>34.06</c:v>
                </c:pt>
                <c:pt idx="225">
                  <c:v>36.409999999999997</c:v>
                </c:pt>
                <c:pt idx="226">
                  <c:v>52.3</c:v>
                </c:pt>
                <c:pt idx="227">
                  <c:v>52.66</c:v>
                </c:pt>
                <c:pt idx="228">
                  <c:v>29.57</c:v>
                </c:pt>
                <c:pt idx="229">
                  <c:v>36.99</c:v>
                </c:pt>
                <c:pt idx="230">
                  <c:v>31.4</c:v>
                </c:pt>
                <c:pt idx="231">
                  <c:v>34.9</c:v>
                </c:pt>
                <c:pt idx="232">
                  <c:v>31.13</c:v>
                </c:pt>
                <c:pt idx="233">
                  <c:v>34.799999999999997</c:v>
                </c:pt>
                <c:pt idx="234">
                  <c:v>31.68</c:v>
                </c:pt>
                <c:pt idx="235">
                  <c:v>33.534999999999997</c:v>
                </c:pt>
                <c:pt idx="236">
                  <c:v>31.92</c:v>
                </c:pt>
                <c:pt idx="237">
                  <c:v>32.700000000000003</c:v>
                </c:pt>
                <c:pt idx="238">
                  <c:v>41.25</c:v>
                </c:pt>
                <c:pt idx="239">
                  <c:v>33.11</c:v>
                </c:pt>
                <c:pt idx="240">
                  <c:v>36.159999999999997</c:v>
                </c:pt>
                <c:pt idx="241">
                  <c:v>33.72</c:v>
                </c:pt>
                <c:pt idx="242">
                  <c:v>37.74</c:v>
                </c:pt>
                <c:pt idx="243">
                  <c:v>48.75</c:v>
                </c:pt>
                <c:pt idx="244">
                  <c:v>31.065000000000001</c:v>
                </c:pt>
                <c:pt idx="245">
                  <c:v>23.55</c:v>
                </c:pt>
                <c:pt idx="246">
                  <c:v>30.18</c:v>
                </c:pt>
                <c:pt idx="247">
                  <c:v>29.94</c:v>
                </c:pt>
                <c:pt idx="248">
                  <c:v>31.4</c:v>
                </c:pt>
                <c:pt idx="249">
                  <c:v>53.06</c:v>
                </c:pt>
                <c:pt idx="250">
                  <c:v>30.25</c:v>
                </c:pt>
                <c:pt idx="251">
                  <c:v>46.68</c:v>
                </c:pt>
                <c:pt idx="252">
                  <c:v>30.4</c:v>
                </c:pt>
                <c:pt idx="253">
                  <c:v>30.2</c:v>
                </c:pt>
                <c:pt idx="254">
                  <c:v>51.18</c:v>
                </c:pt>
                <c:pt idx="255">
                  <c:v>22.18</c:v>
                </c:pt>
                <c:pt idx="256">
                  <c:v>31.92</c:v>
                </c:pt>
                <c:pt idx="257">
                  <c:v>31.73</c:v>
                </c:pt>
                <c:pt idx="258">
                  <c:v>45.52</c:v>
                </c:pt>
                <c:pt idx="259">
                  <c:v>52.81</c:v>
                </c:pt>
                <c:pt idx="260">
                  <c:v>33.58</c:v>
                </c:pt>
                <c:pt idx="261">
                  <c:v>30.684999999999999</c:v>
                </c:pt>
                <c:pt idx="262">
                  <c:v>37.524999999999999</c:v>
                </c:pt>
                <c:pt idx="263">
                  <c:v>34.5</c:v>
                </c:pt>
                <c:pt idx="264">
                  <c:v>28.16</c:v>
                </c:pt>
                <c:pt idx="265">
                  <c:v>30.02</c:v>
                </c:pt>
                <c:pt idx="266">
                  <c:v>37.82</c:v>
                </c:pt>
                <c:pt idx="267">
                  <c:v>33.14</c:v>
                </c:pt>
                <c:pt idx="268">
                  <c:v>25.14</c:v>
                </c:pt>
                <c:pt idx="269">
                  <c:v>20.18</c:v>
                </c:pt>
                <c:pt idx="270">
                  <c:v>44.36</c:v>
                </c:pt>
                <c:pt idx="271">
                  <c:v>23.82</c:v>
                </c:pt>
                <c:pt idx="272">
                  <c:v>45</c:v>
                </c:pt>
                <c:pt idx="273">
                  <c:v>26.62</c:v>
                </c:pt>
                <c:pt idx="274">
                  <c:v>32.67</c:v>
                </c:pt>
                <c:pt idx="275">
                  <c:v>44.44</c:v>
                </c:pt>
                <c:pt idx="276">
                  <c:v>28.31</c:v>
                </c:pt>
                <c:pt idx="277">
                  <c:v>25.05</c:v>
                </c:pt>
                <c:pt idx="278">
                  <c:v>28.34</c:v>
                </c:pt>
                <c:pt idx="279">
                  <c:v>17.765000000000001</c:v>
                </c:pt>
                <c:pt idx="280">
                  <c:v>36.119999999999997</c:v>
                </c:pt>
                <c:pt idx="281">
                  <c:v>23.19</c:v>
                </c:pt>
                <c:pt idx="282">
                  <c:v>35.99</c:v>
                </c:pt>
                <c:pt idx="283">
                  <c:v>30.25</c:v>
                </c:pt>
                <c:pt idx="284">
                  <c:v>26.24</c:v>
                </c:pt>
                <c:pt idx="285">
                  <c:v>31.36</c:v>
                </c:pt>
                <c:pt idx="286">
                  <c:v>25.69</c:v>
                </c:pt>
                <c:pt idx="287">
                  <c:v>25.46</c:v>
                </c:pt>
                <c:pt idx="288">
                  <c:v>31.83</c:v>
                </c:pt>
                <c:pt idx="289">
                  <c:v>24.43</c:v>
                </c:pt>
                <c:pt idx="290">
                  <c:v>41.9</c:v>
                </c:pt>
                <c:pt idx="291">
                  <c:v>22.88</c:v>
                </c:pt>
                <c:pt idx="292">
                  <c:v>29.734999999999999</c:v>
                </c:pt>
                <c:pt idx="293">
                  <c:v>40.74</c:v>
                </c:pt>
                <c:pt idx="294">
                  <c:v>24.14</c:v>
                </c:pt>
                <c:pt idx="295">
                  <c:v>25.15</c:v>
                </c:pt>
                <c:pt idx="296">
                  <c:v>28.71</c:v>
                </c:pt>
                <c:pt idx="297">
                  <c:v>23</c:v>
                </c:pt>
                <c:pt idx="298">
                  <c:v>36.86</c:v>
                </c:pt>
                <c:pt idx="299">
                  <c:v>24.25</c:v>
                </c:pt>
                <c:pt idx="300">
                  <c:v>23.85</c:v>
                </c:pt>
                <c:pt idx="301">
                  <c:v>40.020000000000003</c:v>
                </c:pt>
                <c:pt idx="302">
                  <c:v>19.170000000000002</c:v>
                </c:pt>
                <c:pt idx="303">
                  <c:v>43.53</c:v>
                </c:pt>
                <c:pt idx="304">
                  <c:v>46.06</c:v>
                </c:pt>
                <c:pt idx="305">
                  <c:v>29.92</c:v>
                </c:pt>
                <c:pt idx="306">
                  <c:v>28.46</c:v>
                </c:pt>
                <c:pt idx="307">
                  <c:v>24.56</c:v>
                </c:pt>
                <c:pt idx="308">
                  <c:v>41.19</c:v>
                </c:pt>
                <c:pt idx="309">
                  <c:v>18.63</c:v>
                </c:pt>
                <c:pt idx="310">
                  <c:v>26.26</c:v>
                </c:pt>
                <c:pt idx="311">
                  <c:v>22.37</c:v>
                </c:pt>
                <c:pt idx="312">
                  <c:v>39.619999999999997</c:v>
                </c:pt>
                <c:pt idx="313">
                  <c:v>18.329999999999998</c:v>
                </c:pt>
                <c:pt idx="314">
                  <c:v>17.11</c:v>
                </c:pt>
                <c:pt idx="315">
                  <c:v>43.5</c:v>
                </c:pt>
                <c:pt idx="316">
                  <c:v>25.364999999999998</c:v>
                </c:pt>
                <c:pt idx="317">
                  <c:v>28.594999999999999</c:v>
                </c:pt>
                <c:pt idx="318">
                  <c:v>29.83</c:v>
                </c:pt>
                <c:pt idx="319">
                  <c:v>24.7</c:v>
                </c:pt>
                <c:pt idx="320">
                  <c:v>17.940000000000001</c:v>
                </c:pt>
                <c:pt idx="321">
                  <c:v>21.08</c:v>
                </c:pt>
                <c:pt idx="322">
                  <c:v>37.715000000000003</c:v>
                </c:pt>
                <c:pt idx="323">
                  <c:v>22.39</c:v>
                </c:pt>
                <c:pt idx="324">
                  <c:v>28.78</c:v>
                </c:pt>
                <c:pt idx="325">
                  <c:v>18.329999999999998</c:v>
                </c:pt>
                <c:pt idx="326">
                  <c:v>26.39</c:v>
                </c:pt>
                <c:pt idx="327">
                  <c:v>19.260000000000002</c:v>
                </c:pt>
                <c:pt idx="328">
                  <c:v>26.92</c:v>
                </c:pt>
                <c:pt idx="329">
                  <c:v>19.73</c:v>
                </c:pt>
                <c:pt idx="330">
                  <c:v>23.56</c:v>
                </c:pt>
                <c:pt idx="331">
                  <c:v>37.67</c:v>
                </c:pt>
                <c:pt idx="332">
                  <c:v>18.73</c:v>
                </c:pt>
                <c:pt idx="333">
                  <c:v>33.090000000000003</c:v>
                </c:pt>
                <c:pt idx="334">
                  <c:v>18.329999999999998</c:v>
                </c:pt>
                <c:pt idx="335">
                  <c:v>27.74</c:v>
                </c:pt>
                <c:pt idx="336">
                  <c:v>24.2</c:v>
                </c:pt>
                <c:pt idx="337">
                  <c:v>22.03</c:v>
                </c:pt>
                <c:pt idx="338">
                  <c:v>26.885000000000002</c:v>
                </c:pt>
                <c:pt idx="339">
                  <c:v>16.36</c:v>
                </c:pt>
                <c:pt idx="340">
                  <c:v>32.299999999999997</c:v>
                </c:pt>
                <c:pt idx="341">
                  <c:v>16.05</c:v>
                </c:pt>
                <c:pt idx="342">
                  <c:v>29.07</c:v>
                </c:pt>
                <c:pt idx="343">
                  <c:v>17.43</c:v>
                </c:pt>
                <c:pt idx="344">
                  <c:v>19.329999999999998</c:v>
                </c:pt>
                <c:pt idx="345">
                  <c:v>30.52</c:v>
                </c:pt>
                <c:pt idx="346">
                  <c:v>39.21</c:v>
                </c:pt>
                <c:pt idx="347">
                  <c:v>26.98</c:v>
                </c:pt>
                <c:pt idx="348">
                  <c:v>25.84</c:v>
                </c:pt>
                <c:pt idx="349">
                  <c:v>28.31</c:v>
                </c:pt>
                <c:pt idx="350">
                  <c:v>23.94</c:v>
                </c:pt>
                <c:pt idx="351">
                  <c:v>20.03</c:v>
                </c:pt>
                <c:pt idx="352">
                  <c:v>41.42</c:v>
                </c:pt>
                <c:pt idx="353">
                  <c:v>36.67</c:v>
                </c:pt>
                <c:pt idx="354">
                  <c:v>27.645</c:v>
                </c:pt>
                <c:pt idx="355">
                  <c:v>22.72</c:v>
                </c:pt>
                <c:pt idx="356">
                  <c:v>36.520000000000003</c:v>
                </c:pt>
                <c:pt idx="357">
                  <c:v>33.96</c:v>
                </c:pt>
                <c:pt idx="358">
                  <c:v>26.695</c:v>
                </c:pt>
                <c:pt idx="359">
                  <c:v>18.45</c:v>
                </c:pt>
                <c:pt idx="360">
                  <c:v>33.18</c:v>
                </c:pt>
                <c:pt idx="361">
                  <c:v>36.1</c:v>
                </c:pt>
                <c:pt idx="362">
                  <c:v>22.77</c:v>
                </c:pt>
                <c:pt idx="363">
                  <c:v>21.24</c:v>
                </c:pt>
                <c:pt idx="364">
                  <c:v>17.600000000000001</c:v>
                </c:pt>
                <c:pt idx="365">
                  <c:v>26.29</c:v>
                </c:pt>
                <c:pt idx="366">
                  <c:v>35.31</c:v>
                </c:pt>
                <c:pt idx="367">
                  <c:v>27.04</c:v>
                </c:pt>
                <c:pt idx="368">
                  <c:v>30.23</c:v>
                </c:pt>
                <c:pt idx="369">
                  <c:v>30.6</c:v>
                </c:pt>
                <c:pt idx="370">
                  <c:v>26.8</c:v>
                </c:pt>
                <c:pt idx="371">
                  <c:v>16.86</c:v>
                </c:pt>
                <c:pt idx="372">
                  <c:v>16.3</c:v>
                </c:pt>
                <c:pt idx="373">
                  <c:v>29.81</c:v>
                </c:pt>
                <c:pt idx="374">
                  <c:v>16.329999999999998</c:v>
                </c:pt>
                <c:pt idx="375">
                  <c:v>16.37</c:v>
                </c:pt>
                <c:pt idx="376">
                  <c:v>22.42</c:v>
                </c:pt>
                <c:pt idx="377">
                  <c:v>31.35</c:v>
                </c:pt>
                <c:pt idx="378">
                  <c:v>31.9</c:v>
                </c:pt>
                <c:pt idx="379">
                  <c:v>30.6</c:v>
                </c:pt>
                <c:pt idx="380">
                  <c:v>28.975000000000001</c:v>
                </c:pt>
                <c:pt idx="381">
                  <c:v>24.86</c:v>
                </c:pt>
                <c:pt idx="382">
                  <c:v>19.54</c:v>
                </c:pt>
                <c:pt idx="383">
                  <c:v>26.74</c:v>
                </c:pt>
                <c:pt idx="384">
                  <c:v>22.99</c:v>
                </c:pt>
                <c:pt idx="385">
                  <c:v>31.46</c:v>
                </c:pt>
                <c:pt idx="386">
                  <c:v>30.86</c:v>
                </c:pt>
                <c:pt idx="387">
                  <c:v>31.96</c:v>
                </c:pt>
                <c:pt idx="388">
                  <c:v>23.76</c:v>
                </c:pt>
                <c:pt idx="389">
                  <c:v>19.38</c:v>
                </c:pt>
                <c:pt idx="390">
                  <c:v>16.21</c:v>
                </c:pt>
                <c:pt idx="391">
                  <c:v>32.54</c:v>
                </c:pt>
                <c:pt idx="392">
                  <c:v>36.765000000000001</c:v>
                </c:pt>
                <c:pt idx="393">
                  <c:v>35.909999999999997</c:v>
                </c:pt>
                <c:pt idx="394">
                  <c:v>32.06</c:v>
                </c:pt>
                <c:pt idx="395">
                  <c:v>24.1</c:v>
                </c:pt>
                <c:pt idx="396">
                  <c:v>27.1</c:v>
                </c:pt>
                <c:pt idx="397">
                  <c:v>24.42</c:v>
                </c:pt>
                <c:pt idx="398">
                  <c:v>26.695</c:v>
                </c:pt>
                <c:pt idx="399">
                  <c:v>27.79</c:v>
                </c:pt>
                <c:pt idx="400">
                  <c:v>32.68</c:v>
                </c:pt>
                <c:pt idx="401">
                  <c:v>26.4</c:v>
                </c:pt>
                <c:pt idx="402">
                  <c:v>23.655000000000001</c:v>
                </c:pt>
                <c:pt idx="403">
                  <c:v>27.36</c:v>
                </c:pt>
                <c:pt idx="404">
                  <c:v>27.82</c:v>
                </c:pt>
                <c:pt idx="405">
                  <c:v>25.46</c:v>
                </c:pt>
                <c:pt idx="406">
                  <c:v>25.1</c:v>
                </c:pt>
                <c:pt idx="407">
                  <c:v>32.11</c:v>
                </c:pt>
                <c:pt idx="408">
                  <c:v>29.8</c:v>
                </c:pt>
                <c:pt idx="409">
                  <c:v>24.01</c:v>
                </c:pt>
                <c:pt idx="410">
                  <c:v>23.21</c:v>
                </c:pt>
                <c:pt idx="411">
                  <c:v>21.2</c:v>
                </c:pt>
                <c:pt idx="412">
                  <c:v>28.215</c:v>
                </c:pt>
                <c:pt idx="413">
                  <c:v>38.094999999999999</c:v>
                </c:pt>
                <c:pt idx="414">
                  <c:v>22.61</c:v>
                </c:pt>
                <c:pt idx="415">
                  <c:v>24.32</c:v>
                </c:pt>
                <c:pt idx="416">
                  <c:v>20.96</c:v>
                </c:pt>
                <c:pt idx="417">
                  <c:v>19.68</c:v>
                </c:pt>
                <c:pt idx="418">
                  <c:v>18.100000000000001</c:v>
                </c:pt>
                <c:pt idx="419">
                  <c:v>29.64</c:v>
                </c:pt>
                <c:pt idx="420">
                  <c:v>25.3</c:v>
                </c:pt>
                <c:pt idx="421">
                  <c:v>27.6</c:v>
                </c:pt>
                <c:pt idx="422">
                  <c:v>27.645</c:v>
                </c:pt>
                <c:pt idx="423">
                  <c:v>27.6</c:v>
                </c:pt>
                <c:pt idx="424">
                  <c:v>25.08</c:v>
                </c:pt>
                <c:pt idx="425">
                  <c:v>30.02</c:v>
                </c:pt>
                <c:pt idx="426">
                  <c:v>27.36</c:v>
                </c:pt>
                <c:pt idx="427">
                  <c:v>22.2</c:v>
                </c:pt>
                <c:pt idx="428">
                  <c:v>25.71</c:v>
                </c:pt>
                <c:pt idx="429">
                  <c:v>41.91</c:v>
                </c:pt>
                <c:pt idx="430">
                  <c:v>25.85</c:v>
                </c:pt>
                <c:pt idx="431">
                  <c:v>23.844999999999999</c:v>
                </c:pt>
                <c:pt idx="432">
                  <c:v>30.59</c:v>
                </c:pt>
                <c:pt idx="433">
                  <c:v>24.795000000000002</c:v>
                </c:pt>
                <c:pt idx="434">
                  <c:v>24.13</c:v>
                </c:pt>
                <c:pt idx="435">
                  <c:v>25.84</c:v>
                </c:pt>
                <c:pt idx="436">
                  <c:v>28</c:v>
                </c:pt>
                <c:pt idx="437">
                  <c:v>34.1</c:v>
                </c:pt>
                <c:pt idx="438">
                  <c:v>26.125</c:v>
                </c:pt>
                <c:pt idx="439">
                  <c:v>25.6</c:v>
                </c:pt>
                <c:pt idx="440">
                  <c:v>24.32</c:v>
                </c:pt>
                <c:pt idx="441">
                  <c:v>22.88</c:v>
                </c:pt>
                <c:pt idx="442">
                  <c:v>24.984999999999999</c:v>
                </c:pt>
                <c:pt idx="443">
                  <c:v>33.1</c:v>
                </c:pt>
                <c:pt idx="444">
                  <c:v>27.83</c:v>
                </c:pt>
                <c:pt idx="445">
                  <c:v>30.875</c:v>
                </c:pt>
                <c:pt idx="446">
                  <c:v>27.265000000000001</c:v>
                </c:pt>
                <c:pt idx="447">
                  <c:v>26.7</c:v>
                </c:pt>
                <c:pt idx="448">
                  <c:v>29.925000000000001</c:v>
                </c:pt>
                <c:pt idx="449">
                  <c:v>19.95</c:v>
                </c:pt>
                <c:pt idx="450">
                  <c:v>24.225000000000001</c:v>
                </c:pt>
                <c:pt idx="451">
                  <c:v>28.12</c:v>
                </c:pt>
                <c:pt idx="452">
                  <c:v>23.21</c:v>
                </c:pt>
                <c:pt idx="453">
                  <c:v>23.98</c:v>
                </c:pt>
                <c:pt idx="454">
                  <c:v>30</c:v>
                </c:pt>
                <c:pt idx="455">
                  <c:v>17.350000000000001</c:v>
                </c:pt>
                <c:pt idx="456">
                  <c:v>22.704999999999998</c:v>
                </c:pt>
                <c:pt idx="457">
                  <c:v>25.41</c:v>
                </c:pt>
                <c:pt idx="458">
                  <c:v>18.23</c:v>
                </c:pt>
                <c:pt idx="459">
                  <c:v>24.7</c:v>
                </c:pt>
                <c:pt idx="460">
                  <c:v>37.4</c:v>
                </c:pt>
                <c:pt idx="461">
                  <c:v>26.885000000000002</c:v>
                </c:pt>
                <c:pt idx="462">
                  <c:v>25.27</c:v>
                </c:pt>
                <c:pt idx="463">
                  <c:v>23.655000000000001</c:v>
                </c:pt>
                <c:pt idx="464">
                  <c:v>55.05</c:v>
                </c:pt>
                <c:pt idx="465">
                  <c:v>24.89</c:v>
                </c:pt>
                <c:pt idx="466">
                  <c:v>18.715</c:v>
                </c:pt>
                <c:pt idx="467">
                  <c:v>28.12</c:v>
                </c:pt>
                <c:pt idx="468">
                  <c:v>26.6</c:v>
                </c:pt>
                <c:pt idx="469">
                  <c:v>30.114999999999998</c:v>
                </c:pt>
                <c:pt idx="470">
                  <c:v>24.605</c:v>
                </c:pt>
                <c:pt idx="471">
                  <c:v>29.6</c:v>
                </c:pt>
                <c:pt idx="472">
                  <c:v>24.42</c:v>
                </c:pt>
                <c:pt idx="473">
                  <c:v>20.9</c:v>
                </c:pt>
                <c:pt idx="474">
                  <c:v>22.895</c:v>
                </c:pt>
                <c:pt idx="475">
                  <c:v>28.3</c:v>
                </c:pt>
                <c:pt idx="476">
                  <c:v>54.3</c:v>
                </c:pt>
                <c:pt idx="477">
                  <c:v>33.344999999999999</c:v>
                </c:pt>
                <c:pt idx="478">
                  <c:v>33</c:v>
                </c:pt>
                <c:pt idx="479">
                  <c:v>28.024999999999999</c:v>
                </c:pt>
                <c:pt idx="480">
                  <c:v>28.69</c:v>
                </c:pt>
                <c:pt idx="481">
                  <c:v>40.28</c:v>
                </c:pt>
                <c:pt idx="482">
                  <c:v>37.299999999999997</c:v>
                </c:pt>
                <c:pt idx="483">
                  <c:v>54.47</c:v>
                </c:pt>
                <c:pt idx="484">
                  <c:v>38.06</c:v>
                </c:pt>
                <c:pt idx="485">
                  <c:v>51.47</c:v>
                </c:pt>
                <c:pt idx="486">
                  <c:v>29.8</c:v>
                </c:pt>
                <c:pt idx="487">
                  <c:v>49.77</c:v>
                </c:pt>
                <c:pt idx="488">
                  <c:v>25.555</c:v>
                </c:pt>
                <c:pt idx="489">
                  <c:v>29.64</c:v>
                </c:pt>
                <c:pt idx="490">
                  <c:v>53.93</c:v>
                </c:pt>
                <c:pt idx="491">
                  <c:v>28.024999999999999</c:v>
                </c:pt>
                <c:pt idx="492">
                  <c:v>27.5</c:v>
                </c:pt>
                <c:pt idx="493">
                  <c:v>21.8</c:v>
                </c:pt>
                <c:pt idx="494">
                  <c:v>26.41</c:v>
                </c:pt>
                <c:pt idx="495">
                  <c:v>27.835000000000001</c:v>
                </c:pt>
                <c:pt idx="496">
                  <c:v>51.74</c:v>
                </c:pt>
                <c:pt idx="497">
                  <c:v>23.37</c:v>
                </c:pt>
                <c:pt idx="498">
                  <c:v>29.7</c:v>
                </c:pt>
                <c:pt idx="499">
                  <c:v>20.045000000000002</c:v>
                </c:pt>
                <c:pt idx="500">
                  <c:v>27.83</c:v>
                </c:pt>
                <c:pt idx="501">
                  <c:v>28.93</c:v>
                </c:pt>
                <c:pt idx="502">
                  <c:v>33.82</c:v>
                </c:pt>
                <c:pt idx="503">
                  <c:v>20.234999999999999</c:v>
                </c:pt>
                <c:pt idx="504">
                  <c:v>49.2</c:v>
                </c:pt>
                <c:pt idx="505">
                  <c:v>26.4</c:v>
                </c:pt>
                <c:pt idx="506">
                  <c:v>28.38</c:v>
                </c:pt>
                <c:pt idx="507">
                  <c:v>24.64</c:v>
                </c:pt>
                <c:pt idx="508">
                  <c:v>39.71</c:v>
                </c:pt>
                <c:pt idx="509">
                  <c:v>22.22</c:v>
                </c:pt>
                <c:pt idx="510">
                  <c:v>33.344999999999999</c:v>
                </c:pt>
                <c:pt idx="511">
                  <c:v>24.42</c:v>
                </c:pt>
                <c:pt idx="512">
                  <c:v>29.81</c:v>
                </c:pt>
                <c:pt idx="513">
                  <c:v>51.18</c:v>
                </c:pt>
                <c:pt idx="514">
                  <c:v>51.37</c:v>
                </c:pt>
                <c:pt idx="515">
                  <c:v>36.19</c:v>
                </c:pt>
                <c:pt idx="516">
                  <c:v>25.9</c:v>
                </c:pt>
                <c:pt idx="517">
                  <c:v>35.72</c:v>
                </c:pt>
                <c:pt idx="518">
                  <c:v>27.94</c:v>
                </c:pt>
                <c:pt idx="519">
                  <c:v>27.1</c:v>
                </c:pt>
                <c:pt idx="520">
                  <c:v>18.3</c:v>
                </c:pt>
                <c:pt idx="521">
                  <c:v>25.3</c:v>
                </c:pt>
                <c:pt idx="522">
                  <c:v>38.83</c:v>
                </c:pt>
                <c:pt idx="523">
                  <c:v>27.6</c:v>
                </c:pt>
                <c:pt idx="524">
                  <c:v>46.4</c:v>
                </c:pt>
                <c:pt idx="525">
                  <c:v>51.92</c:v>
                </c:pt>
                <c:pt idx="526">
                  <c:v>32.395000000000003</c:v>
                </c:pt>
                <c:pt idx="527">
                  <c:v>46.19</c:v>
                </c:pt>
                <c:pt idx="528">
                  <c:v>27.93</c:v>
                </c:pt>
                <c:pt idx="529">
                  <c:v>45.62</c:v>
                </c:pt>
                <c:pt idx="530">
                  <c:v>35.31</c:v>
                </c:pt>
                <c:pt idx="531">
                  <c:v>30.4</c:v>
                </c:pt>
                <c:pt idx="532">
                  <c:v>20.13</c:v>
                </c:pt>
                <c:pt idx="533">
                  <c:v>23.655000000000001</c:v>
                </c:pt>
                <c:pt idx="534">
                  <c:v>49.05</c:v>
                </c:pt>
                <c:pt idx="535">
                  <c:v>51.94</c:v>
                </c:pt>
                <c:pt idx="536">
                  <c:v>29.83</c:v>
                </c:pt>
                <c:pt idx="537">
                  <c:v>22.6</c:v>
                </c:pt>
                <c:pt idx="538">
                  <c:v>46.69</c:v>
                </c:pt>
                <c:pt idx="539">
                  <c:v>28.49</c:v>
                </c:pt>
                <c:pt idx="540">
                  <c:v>28.5</c:v>
                </c:pt>
                <c:pt idx="541">
                  <c:v>24.4</c:v>
                </c:pt>
                <c:pt idx="542">
                  <c:v>29.15</c:v>
                </c:pt>
                <c:pt idx="543">
                  <c:v>27.28</c:v>
                </c:pt>
                <c:pt idx="544">
                  <c:v>32.229999999999997</c:v>
                </c:pt>
                <c:pt idx="545">
                  <c:v>44.2</c:v>
                </c:pt>
                <c:pt idx="546">
                  <c:v>29.734999999999999</c:v>
                </c:pt>
                <c:pt idx="547">
                  <c:v>28.31</c:v>
                </c:pt>
                <c:pt idx="548">
                  <c:v>46.62</c:v>
                </c:pt>
                <c:pt idx="549">
                  <c:v>51.75</c:v>
                </c:pt>
                <c:pt idx="550">
                  <c:v>25.7</c:v>
                </c:pt>
                <c:pt idx="551">
                  <c:v>31.79</c:v>
                </c:pt>
                <c:pt idx="552">
                  <c:v>24.795000000000002</c:v>
                </c:pt>
                <c:pt idx="553">
                  <c:v>53.98</c:v>
                </c:pt>
                <c:pt idx="554">
                  <c:v>41.325000000000003</c:v>
                </c:pt>
                <c:pt idx="555">
                  <c:v>51.65</c:v>
                </c:pt>
                <c:pt idx="556">
                  <c:v>44.52</c:v>
                </c:pt>
                <c:pt idx="557">
                  <c:v>53.29</c:v>
                </c:pt>
                <c:pt idx="558">
                  <c:v>46.63</c:v>
                </c:pt>
                <c:pt idx="559">
                  <c:v>28.88</c:v>
                </c:pt>
                <c:pt idx="560">
                  <c:v>23.98</c:v>
                </c:pt>
                <c:pt idx="561">
                  <c:v>23.65</c:v>
                </c:pt>
                <c:pt idx="562">
                  <c:v>49.09</c:v>
                </c:pt>
                <c:pt idx="563">
                  <c:v>28.024999999999999</c:v>
                </c:pt>
                <c:pt idx="564">
                  <c:v>43.32</c:v>
                </c:pt>
                <c:pt idx="565">
                  <c:v>45.92</c:v>
                </c:pt>
                <c:pt idx="566">
                  <c:v>44.03</c:v>
                </c:pt>
                <c:pt idx="567">
                  <c:v>24.6</c:v>
                </c:pt>
                <c:pt idx="568">
                  <c:v>49.15</c:v>
                </c:pt>
                <c:pt idx="569">
                  <c:v>28.31</c:v>
                </c:pt>
                <c:pt idx="570">
                  <c:v>22.99</c:v>
                </c:pt>
                <c:pt idx="571">
                  <c:v>29.07</c:v>
                </c:pt>
                <c:pt idx="572">
                  <c:v>42.02</c:v>
                </c:pt>
                <c:pt idx="573">
                  <c:v>49.07</c:v>
                </c:pt>
                <c:pt idx="574">
                  <c:v>19.8</c:v>
                </c:pt>
                <c:pt idx="575">
                  <c:v>27.36</c:v>
                </c:pt>
                <c:pt idx="576">
                  <c:v>42.95</c:v>
                </c:pt>
                <c:pt idx="577">
                  <c:v>42.66</c:v>
                </c:pt>
                <c:pt idx="578">
                  <c:v>33.630000000000003</c:v>
                </c:pt>
                <c:pt idx="579">
                  <c:v>26.84</c:v>
                </c:pt>
                <c:pt idx="580">
                  <c:v>28.3</c:v>
                </c:pt>
                <c:pt idx="581">
                  <c:v>27.06</c:v>
                </c:pt>
                <c:pt idx="582">
                  <c:v>47.13</c:v>
                </c:pt>
                <c:pt idx="583">
                  <c:v>51.72</c:v>
                </c:pt>
                <c:pt idx="584">
                  <c:v>48.59</c:v>
                </c:pt>
                <c:pt idx="585">
                  <c:v>45.18</c:v>
                </c:pt>
                <c:pt idx="586">
                  <c:v>27.9</c:v>
                </c:pt>
                <c:pt idx="587">
                  <c:v>51.33</c:v>
                </c:pt>
                <c:pt idx="588">
                  <c:v>30.59</c:v>
                </c:pt>
                <c:pt idx="589">
                  <c:v>39.229999999999997</c:v>
                </c:pt>
                <c:pt idx="590">
                  <c:v>19.094999999999999</c:v>
                </c:pt>
                <c:pt idx="591">
                  <c:v>49.72</c:v>
                </c:pt>
                <c:pt idx="592">
                  <c:v>21.754999999999999</c:v>
                </c:pt>
                <c:pt idx="593">
                  <c:v>48.39</c:v>
                </c:pt>
                <c:pt idx="594">
                  <c:v>47.15</c:v>
                </c:pt>
                <c:pt idx="595">
                  <c:v>47.59</c:v>
                </c:pt>
                <c:pt idx="596">
                  <c:v>39.81</c:v>
                </c:pt>
                <c:pt idx="597">
                  <c:v>31.02</c:v>
                </c:pt>
                <c:pt idx="598">
                  <c:v>24.75</c:v>
                </c:pt>
                <c:pt idx="599">
                  <c:v>30.114999999999998</c:v>
                </c:pt>
                <c:pt idx="600">
                  <c:v>26.03</c:v>
                </c:pt>
                <c:pt idx="601">
                  <c:v>20.045000000000002</c:v>
                </c:pt>
                <c:pt idx="602">
                  <c:v>40.24</c:v>
                </c:pt>
                <c:pt idx="603">
                  <c:v>43.15</c:v>
                </c:pt>
                <c:pt idx="604">
                  <c:v>27.7</c:v>
                </c:pt>
                <c:pt idx="605">
                  <c:v>45.68</c:v>
                </c:pt>
                <c:pt idx="606">
                  <c:v>27.3</c:v>
                </c:pt>
                <c:pt idx="607">
                  <c:v>54.45</c:v>
                </c:pt>
                <c:pt idx="608">
                  <c:v>54.43</c:v>
                </c:pt>
                <c:pt idx="609">
                  <c:v>48.01</c:v>
                </c:pt>
                <c:pt idx="610">
                  <c:v>48.32</c:v>
                </c:pt>
                <c:pt idx="611">
                  <c:v>22.895</c:v>
                </c:pt>
                <c:pt idx="612">
                  <c:v>54.85</c:v>
                </c:pt>
                <c:pt idx="613">
                  <c:v>21.85</c:v>
                </c:pt>
                <c:pt idx="614">
                  <c:v>51.86</c:v>
                </c:pt>
                <c:pt idx="615">
                  <c:v>39.049999999999997</c:v>
                </c:pt>
                <c:pt idx="616">
                  <c:v>31.824999999999999</c:v>
                </c:pt>
                <c:pt idx="617">
                  <c:v>46.43</c:v>
                </c:pt>
                <c:pt idx="618">
                  <c:v>53.63</c:v>
                </c:pt>
                <c:pt idx="619">
                  <c:v>48.7</c:v>
                </c:pt>
                <c:pt idx="620">
                  <c:v>48.81</c:v>
                </c:pt>
                <c:pt idx="621">
                  <c:v>47.53</c:v>
                </c:pt>
                <c:pt idx="622">
                  <c:v>36.85</c:v>
                </c:pt>
                <c:pt idx="623">
                  <c:v>29.3</c:v>
                </c:pt>
                <c:pt idx="624">
                  <c:v>19.3</c:v>
                </c:pt>
                <c:pt idx="625">
                  <c:v>24.13</c:v>
                </c:pt>
                <c:pt idx="626">
                  <c:v>46.7</c:v>
                </c:pt>
                <c:pt idx="627">
                  <c:v>45.27</c:v>
                </c:pt>
                <c:pt idx="628">
                  <c:v>44.29</c:v>
                </c:pt>
                <c:pt idx="629">
                  <c:v>54.59</c:v>
                </c:pt>
                <c:pt idx="630">
                  <c:v>32.965000000000003</c:v>
                </c:pt>
                <c:pt idx="631">
                  <c:v>38.049999999999997</c:v>
                </c:pt>
                <c:pt idx="632">
                  <c:v>46.14</c:v>
                </c:pt>
                <c:pt idx="633">
                  <c:v>41.325000000000003</c:v>
                </c:pt>
                <c:pt idx="634">
                  <c:v>44.64</c:v>
                </c:pt>
                <c:pt idx="635">
                  <c:v>25.175000000000001</c:v>
                </c:pt>
                <c:pt idx="636">
                  <c:v>43.11</c:v>
                </c:pt>
                <c:pt idx="637">
                  <c:v>53.32</c:v>
                </c:pt>
                <c:pt idx="638">
                  <c:v>38.04</c:v>
                </c:pt>
                <c:pt idx="639">
                  <c:v>37.9</c:v>
                </c:pt>
                <c:pt idx="640">
                  <c:v>39.6</c:v>
                </c:pt>
                <c:pt idx="641">
                  <c:v>50.92</c:v>
                </c:pt>
                <c:pt idx="642">
                  <c:v>21.85</c:v>
                </c:pt>
                <c:pt idx="643">
                  <c:v>36.08</c:v>
                </c:pt>
                <c:pt idx="644">
                  <c:v>40.44</c:v>
                </c:pt>
                <c:pt idx="645">
                  <c:v>38.094999999999999</c:v>
                </c:pt>
                <c:pt idx="646">
                  <c:v>44.95</c:v>
                </c:pt>
                <c:pt idx="647">
                  <c:v>35.54</c:v>
                </c:pt>
                <c:pt idx="648">
                  <c:v>39.799999999999997</c:v>
                </c:pt>
                <c:pt idx="649">
                  <c:v>33.659999999999997</c:v>
                </c:pt>
                <c:pt idx="650">
                  <c:v>35.5</c:v>
                </c:pt>
                <c:pt idx="651">
                  <c:v>41.63</c:v>
                </c:pt>
                <c:pt idx="652">
                  <c:v>46.49</c:v>
                </c:pt>
                <c:pt idx="653">
                  <c:v>43.29</c:v>
                </c:pt>
                <c:pt idx="654">
                  <c:v>43.08</c:v>
                </c:pt>
                <c:pt idx="655">
                  <c:v>39.07</c:v>
                </c:pt>
                <c:pt idx="656">
                  <c:v>41.3</c:v>
                </c:pt>
                <c:pt idx="657">
                  <c:v>42.95</c:v>
                </c:pt>
                <c:pt idx="658">
                  <c:v>46.96</c:v>
                </c:pt>
                <c:pt idx="659">
                  <c:v>30.495000000000001</c:v>
                </c:pt>
                <c:pt idx="660">
                  <c:v>17.954999999999998</c:v>
                </c:pt>
                <c:pt idx="661">
                  <c:v>25.6</c:v>
                </c:pt>
                <c:pt idx="662">
                  <c:v>34.21</c:v>
                </c:pt>
                <c:pt idx="663">
                  <c:v>39.74</c:v>
                </c:pt>
                <c:pt idx="664">
                  <c:v>49.53</c:v>
                </c:pt>
                <c:pt idx="665">
                  <c:v>39.33</c:v>
                </c:pt>
                <c:pt idx="666">
                  <c:v>39.979999999999997</c:v>
                </c:pt>
                <c:pt idx="667">
                  <c:v>46.51</c:v>
                </c:pt>
                <c:pt idx="668">
                  <c:v>43.58</c:v>
                </c:pt>
                <c:pt idx="669">
                  <c:v>42.28</c:v>
                </c:pt>
                <c:pt idx="670">
                  <c:v>35.520000000000003</c:v>
                </c:pt>
                <c:pt idx="671">
                  <c:v>33.6</c:v>
                </c:pt>
                <c:pt idx="672">
                  <c:v>22.42</c:v>
                </c:pt>
                <c:pt idx="673">
                  <c:v>46.86</c:v>
                </c:pt>
                <c:pt idx="674">
                  <c:v>32.965000000000003</c:v>
                </c:pt>
                <c:pt idx="675">
                  <c:v>39.340000000000003</c:v>
                </c:pt>
                <c:pt idx="676">
                  <c:v>47</c:v>
                </c:pt>
                <c:pt idx="677">
                  <c:v>36.71</c:v>
                </c:pt>
                <c:pt idx="678">
                  <c:v>53.48</c:v>
                </c:pt>
                <c:pt idx="679">
                  <c:v>35.5</c:v>
                </c:pt>
                <c:pt idx="680">
                  <c:v>36.979999999999997</c:v>
                </c:pt>
                <c:pt idx="681">
                  <c:v>32.395000000000003</c:v>
                </c:pt>
                <c:pt idx="682">
                  <c:v>32.729999999999997</c:v>
                </c:pt>
                <c:pt idx="683">
                  <c:v>20.52</c:v>
                </c:pt>
                <c:pt idx="684">
                  <c:v>51.72</c:v>
                </c:pt>
                <c:pt idx="685">
                  <c:v>50.2</c:v>
                </c:pt>
                <c:pt idx="686">
                  <c:v>25.52</c:v>
                </c:pt>
                <c:pt idx="687">
                  <c:v>35.200000000000003</c:v>
                </c:pt>
                <c:pt idx="688">
                  <c:v>41.26</c:v>
                </c:pt>
                <c:pt idx="689">
                  <c:v>17.195</c:v>
                </c:pt>
                <c:pt idx="690">
                  <c:v>23.085000000000001</c:v>
                </c:pt>
                <c:pt idx="691">
                  <c:v>21.66</c:v>
                </c:pt>
                <c:pt idx="692">
                  <c:v>36.47</c:v>
                </c:pt>
                <c:pt idx="693">
                  <c:v>36.08</c:v>
                </c:pt>
                <c:pt idx="694">
                  <c:v>23.18</c:v>
                </c:pt>
                <c:pt idx="695">
                  <c:v>39.159999999999997</c:v>
                </c:pt>
                <c:pt idx="696">
                  <c:v>38.19</c:v>
                </c:pt>
                <c:pt idx="697">
                  <c:v>26.41</c:v>
                </c:pt>
                <c:pt idx="698">
                  <c:v>28.785</c:v>
                </c:pt>
                <c:pt idx="699">
                  <c:v>26.695</c:v>
                </c:pt>
                <c:pt idx="700">
                  <c:v>32.799999999999997</c:v>
                </c:pt>
                <c:pt idx="701">
                  <c:v>35.869999999999997</c:v>
                </c:pt>
                <c:pt idx="702">
                  <c:v>21.66</c:v>
                </c:pt>
                <c:pt idx="703">
                  <c:v>37.72</c:v>
                </c:pt>
                <c:pt idx="704">
                  <c:v>39.700000000000003</c:v>
                </c:pt>
                <c:pt idx="705">
                  <c:v>35.97</c:v>
                </c:pt>
                <c:pt idx="706">
                  <c:v>37.85</c:v>
                </c:pt>
                <c:pt idx="707">
                  <c:v>21.66</c:v>
                </c:pt>
                <c:pt idx="708">
                  <c:v>39.369999999999997</c:v>
                </c:pt>
                <c:pt idx="709">
                  <c:v>40.880000000000003</c:v>
                </c:pt>
                <c:pt idx="710">
                  <c:v>26.22</c:v>
                </c:pt>
                <c:pt idx="711">
                  <c:v>25.08</c:v>
                </c:pt>
                <c:pt idx="712">
                  <c:v>39.1</c:v>
                </c:pt>
                <c:pt idx="713">
                  <c:v>37.905000000000001</c:v>
                </c:pt>
                <c:pt idx="714">
                  <c:v>43.35</c:v>
                </c:pt>
                <c:pt idx="715">
                  <c:v>36.15</c:v>
                </c:pt>
                <c:pt idx="716">
                  <c:v>44.98</c:v>
                </c:pt>
                <c:pt idx="717">
                  <c:v>38.28</c:v>
                </c:pt>
                <c:pt idx="718">
                  <c:v>32.299999999999997</c:v>
                </c:pt>
                <c:pt idx="719">
                  <c:v>39.51</c:v>
                </c:pt>
                <c:pt idx="720">
                  <c:v>50.46</c:v>
                </c:pt>
                <c:pt idx="721">
                  <c:v>31.73</c:v>
                </c:pt>
                <c:pt idx="722">
                  <c:v>32.1</c:v>
                </c:pt>
                <c:pt idx="723">
                  <c:v>27.83</c:v>
                </c:pt>
                <c:pt idx="724">
                  <c:v>27.72</c:v>
                </c:pt>
                <c:pt idx="725">
                  <c:v>36.765000000000001</c:v>
                </c:pt>
                <c:pt idx="726">
                  <c:v>48.36</c:v>
                </c:pt>
                <c:pt idx="727">
                  <c:v>31.445</c:v>
                </c:pt>
                <c:pt idx="728">
                  <c:v>27.55</c:v>
                </c:pt>
                <c:pt idx="729">
                  <c:v>33.11</c:v>
                </c:pt>
                <c:pt idx="730">
                  <c:v>36.85</c:v>
                </c:pt>
                <c:pt idx="731">
                  <c:v>36.299999999999997</c:v>
                </c:pt>
                <c:pt idx="732">
                  <c:v>45.34</c:v>
                </c:pt>
                <c:pt idx="733">
                  <c:v>31.8</c:v>
                </c:pt>
                <c:pt idx="734">
                  <c:v>41.02</c:v>
                </c:pt>
                <c:pt idx="735">
                  <c:v>32.68</c:v>
                </c:pt>
                <c:pt idx="736">
                  <c:v>21.7</c:v>
                </c:pt>
                <c:pt idx="737">
                  <c:v>40.479999999999997</c:v>
                </c:pt>
                <c:pt idx="738">
                  <c:v>34.5</c:v>
                </c:pt>
                <c:pt idx="739">
                  <c:v>45.9</c:v>
                </c:pt>
                <c:pt idx="740">
                  <c:v>33.479999999999997</c:v>
                </c:pt>
                <c:pt idx="741">
                  <c:v>28.31</c:v>
                </c:pt>
                <c:pt idx="742">
                  <c:v>21.565000000000001</c:v>
                </c:pt>
                <c:pt idx="743">
                  <c:v>35.590000000000003</c:v>
                </c:pt>
                <c:pt idx="744">
                  <c:v>43.44</c:v>
                </c:pt>
                <c:pt idx="745">
                  <c:v>21.754999999999999</c:v>
                </c:pt>
                <c:pt idx="746">
                  <c:v>44.55</c:v>
                </c:pt>
                <c:pt idx="747">
                  <c:v>43.32</c:v>
                </c:pt>
                <c:pt idx="748">
                  <c:v>31.23</c:v>
                </c:pt>
                <c:pt idx="749">
                  <c:v>42.81</c:v>
                </c:pt>
                <c:pt idx="750">
                  <c:v>35.909999999999997</c:v>
                </c:pt>
                <c:pt idx="751">
                  <c:v>36.65</c:v>
                </c:pt>
                <c:pt idx="752">
                  <c:v>22.04</c:v>
                </c:pt>
                <c:pt idx="753">
                  <c:v>31.824999999999999</c:v>
                </c:pt>
                <c:pt idx="754">
                  <c:v>53.58</c:v>
                </c:pt>
                <c:pt idx="755">
                  <c:v>34.299999999999997</c:v>
                </c:pt>
                <c:pt idx="756">
                  <c:v>32.11</c:v>
                </c:pt>
                <c:pt idx="757">
                  <c:v>31.78</c:v>
                </c:pt>
                <c:pt idx="758">
                  <c:v>46.89</c:v>
                </c:pt>
                <c:pt idx="759">
                  <c:v>39.35</c:v>
                </c:pt>
                <c:pt idx="760">
                  <c:v>39.200000000000003</c:v>
                </c:pt>
                <c:pt idx="761">
                  <c:v>39.159999999999997</c:v>
                </c:pt>
                <c:pt idx="762">
                  <c:v>44.1</c:v>
                </c:pt>
                <c:pt idx="763">
                  <c:v>33.200000000000003</c:v>
                </c:pt>
                <c:pt idx="764">
                  <c:v>29.92</c:v>
                </c:pt>
                <c:pt idx="765">
                  <c:v>25</c:v>
                </c:pt>
                <c:pt idx="766">
                  <c:v>38.869999999999997</c:v>
                </c:pt>
                <c:pt idx="767">
                  <c:v>32.299999999999997</c:v>
                </c:pt>
                <c:pt idx="768">
                  <c:v>31.16</c:v>
                </c:pt>
                <c:pt idx="769">
                  <c:v>54.59</c:v>
                </c:pt>
                <c:pt idx="770">
                  <c:v>21.09</c:v>
                </c:pt>
                <c:pt idx="771">
                  <c:v>52.41</c:v>
                </c:pt>
                <c:pt idx="772">
                  <c:v>41.47</c:v>
                </c:pt>
                <c:pt idx="773">
                  <c:v>33.1</c:v>
                </c:pt>
                <c:pt idx="774">
                  <c:v>30.8</c:v>
                </c:pt>
                <c:pt idx="775">
                  <c:v>42.06</c:v>
                </c:pt>
                <c:pt idx="776">
                  <c:v>39.270000000000003</c:v>
                </c:pt>
                <c:pt idx="777">
                  <c:v>30.71</c:v>
                </c:pt>
                <c:pt idx="778">
                  <c:v>47.19</c:v>
                </c:pt>
                <c:pt idx="779">
                  <c:v>30.02</c:v>
                </c:pt>
                <c:pt idx="780">
                  <c:v>37.909999999999997</c:v>
                </c:pt>
                <c:pt idx="781">
                  <c:v>54.61</c:v>
                </c:pt>
                <c:pt idx="782">
                  <c:v>36.005000000000003</c:v>
                </c:pt>
                <c:pt idx="783">
                  <c:v>28.7</c:v>
                </c:pt>
                <c:pt idx="784">
                  <c:v>34.295000000000002</c:v>
                </c:pt>
                <c:pt idx="785">
                  <c:v>27.55</c:v>
                </c:pt>
                <c:pt idx="786">
                  <c:v>40.700000000000003</c:v>
                </c:pt>
                <c:pt idx="787">
                  <c:v>18.335000000000001</c:v>
                </c:pt>
                <c:pt idx="788">
                  <c:v>33.914999999999999</c:v>
                </c:pt>
                <c:pt idx="789">
                  <c:v>33.534999999999997</c:v>
                </c:pt>
                <c:pt idx="790">
                  <c:v>23.655000000000001</c:v>
                </c:pt>
                <c:pt idx="791">
                  <c:v>28</c:v>
                </c:pt>
                <c:pt idx="792">
                  <c:v>30.23</c:v>
                </c:pt>
                <c:pt idx="793">
                  <c:v>51.14</c:v>
                </c:pt>
                <c:pt idx="794">
                  <c:v>24.32</c:v>
                </c:pt>
                <c:pt idx="795">
                  <c:v>38.06</c:v>
                </c:pt>
                <c:pt idx="796">
                  <c:v>37.700000000000003</c:v>
                </c:pt>
                <c:pt idx="797">
                  <c:v>44</c:v>
                </c:pt>
                <c:pt idx="798">
                  <c:v>41.45</c:v>
                </c:pt>
                <c:pt idx="799">
                  <c:v>25.364999999999998</c:v>
                </c:pt>
                <c:pt idx="800">
                  <c:v>34.56</c:v>
                </c:pt>
                <c:pt idx="801">
                  <c:v>28.2</c:v>
                </c:pt>
                <c:pt idx="802">
                  <c:v>30.43</c:v>
                </c:pt>
                <c:pt idx="803">
                  <c:v>32.395000000000003</c:v>
                </c:pt>
                <c:pt idx="804">
                  <c:v>24.035</c:v>
                </c:pt>
                <c:pt idx="805">
                  <c:v>37.119999999999997</c:v>
                </c:pt>
                <c:pt idx="806">
                  <c:v>34.840000000000003</c:v>
                </c:pt>
                <c:pt idx="807">
                  <c:v>29.53</c:v>
                </c:pt>
                <c:pt idx="808">
                  <c:v>42.51</c:v>
                </c:pt>
                <c:pt idx="809">
                  <c:v>38.14</c:v>
                </c:pt>
                <c:pt idx="810">
                  <c:v>39.93</c:v>
                </c:pt>
                <c:pt idx="811">
                  <c:v>38.83</c:v>
                </c:pt>
                <c:pt idx="812">
                  <c:v>37.4</c:v>
                </c:pt>
                <c:pt idx="813">
                  <c:v>21.4</c:v>
                </c:pt>
                <c:pt idx="814">
                  <c:v>38.380000000000003</c:v>
                </c:pt>
                <c:pt idx="815">
                  <c:v>33.659999999999997</c:v>
                </c:pt>
                <c:pt idx="816">
                  <c:v>31.79</c:v>
                </c:pt>
                <c:pt idx="817">
                  <c:v>29.7</c:v>
                </c:pt>
                <c:pt idx="818">
                  <c:v>25.46</c:v>
                </c:pt>
                <c:pt idx="819">
                  <c:v>39.14</c:v>
                </c:pt>
                <c:pt idx="820">
                  <c:v>41.2</c:v>
                </c:pt>
                <c:pt idx="821">
                  <c:v>28.81</c:v>
                </c:pt>
                <c:pt idx="822">
                  <c:v>37.409999999999997</c:v>
                </c:pt>
                <c:pt idx="823">
                  <c:v>52.54</c:v>
                </c:pt>
                <c:pt idx="824">
                  <c:v>17.29</c:v>
                </c:pt>
                <c:pt idx="825">
                  <c:v>31.74</c:v>
                </c:pt>
                <c:pt idx="826">
                  <c:v>26.504999999999999</c:v>
                </c:pt>
                <c:pt idx="827">
                  <c:v>36.479999999999997</c:v>
                </c:pt>
                <c:pt idx="828">
                  <c:v>39.159999999999997</c:v>
                </c:pt>
                <c:pt idx="829">
                  <c:v>28.22</c:v>
                </c:pt>
                <c:pt idx="830">
                  <c:v>35</c:v>
                </c:pt>
                <c:pt idx="831">
                  <c:v>36.24</c:v>
                </c:pt>
                <c:pt idx="832">
                  <c:v>36.954999999999998</c:v>
                </c:pt>
                <c:pt idx="833">
                  <c:v>29.64</c:v>
                </c:pt>
                <c:pt idx="834">
                  <c:v>42.74</c:v>
                </c:pt>
                <c:pt idx="835">
                  <c:v>36.130000000000003</c:v>
                </c:pt>
                <c:pt idx="836">
                  <c:v>31.55</c:v>
                </c:pt>
                <c:pt idx="837">
                  <c:v>52.75</c:v>
                </c:pt>
                <c:pt idx="838">
                  <c:v>36.67</c:v>
                </c:pt>
                <c:pt idx="839">
                  <c:v>38.06</c:v>
                </c:pt>
                <c:pt idx="840">
                  <c:v>38</c:v>
                </c:pt>
                <c:pt idx="841">
                  <c:v>35.1</c:v>
                </c:pt>
                <c:pt idx="842">
                  <c:v>33.82</c:v>
                </c:pt>
                <c:pt idx="843">
                  <c:v>37.43</c:v>
                </c:pt>
                <c:pt idx="844">
                  <c:v>30.5</c:v>
                </c:pt>
                <c:pt idx="845">
                  <c:v>24.53</c:v>
                </c:pt>
                <c:pt idx="846">
                  <c:v>25.74</c:v>
                </c:pt>
                <c:pt idx="847">
                  <c:v>34.08</c:v>
                </c:pt>
                <c:pt idx="848">
                  <c:v>31.35</c:v>
                </c:pt>
                <c:pt idx="849">
                  <c:v>26.79</c:v>
                </c:pt>
                <c:pt idx="850">
                  <c:v>42.78</c:v>
                </c:pt>
                <c:pt idx="851">
                  <c:v>46.75</c:v>
                </c:pt>
                <c:pt idx="852">
                  <c:v>32.15</c:v>
                </c:pt>
                <c:pt idx="853">
                  <c:v>43.4</c:v>
                </c:pt>
                <c:pt idx="854">
                  <c:v>31.57</c:v>
                </c:pt>
                <c:pt idx="855">
                  <c:v>24.32</c:v>
                </c:pt>
                <c:pt idx="856">
                  <c:v>31.07</c:v>
                </c:pt>
                <c:pt idx="857">
                  <c:v>35.814999999999998</c:v>
                </c:pt>
                <c:pt idx="858">
                  <c:v>40.81</c:v>
                </c:pt>
                <c:pt idx="859">
                  <c:v>24.605</c:v>
                </c:pt>
                <c:pt idx="860">
                  <c:v>21.47</c:v>
                </c:pt>
                <c:pt idx="861">
                  <c:v>52.89</c:v>
                </c:pt>
                <c:pt idx="862">
                  <c:v>32.965000000000003</c:v>
                </c:pt>
                <c:pt idx="863">
                  <c:v>36.799999999999997</c:v>
                </c:pt>
                <c:pt idx="864">
                  <c:v>34.299999999999997</c:v>
                </c:pt>
                <c:pt idx="865">
                  <c:v>35.244999999999997</c:v>
                </c:pt>
                <c:pt idx="866">
                  <c:v>26.23</c:v>
                </c:pt>
                <c:pt idx="867">
                  <c:v>36.1</c:v>
                </c:pt>
                <c:pt idx="868">
                  <c:v>37.1</c:v>
                </c:pt>
                <c:pt idx="869">
                  <c:v>27.5</c:v>
                </c:pt>
                <c:pt idx="870">
                  <c:v>24.7</c:v>
                </c:pt>
                <c:pt idx="871">
                  <c:v>26.78</c:v>
                </c:pt>
                <c:pt idx="872">
                  <c:v>45.8</c:v>
                </c:pt>
                <c:pt idx="873">
                  <c:v>29</c:v>
                </c:pt>
                <c:pt idx="874">
                  <c:v>33.534999999999997</c:v>
                </c:pt>
                <c:pt idx="875">
                  <c:v>32.774999999999999</c:v>
                </c:pt>
                <c:pt idx="876">
                  <c:v>37.51</c:v>
                </c:pt>
                <c:pt idx="877">
                  <c:v>39.86</c:v>
                </c:pt>
                <c:pt idx="878">
                  <c:v>42.13</c:v>
                </c:pt>
                <c:pt idx="879">
                  <c:v>35.99</c:v>
                </c:pt>
                <c:pt idx="880">
                  <c:v>35.200000000000003</c:v>
                </c:pt>
                <c:pt idx="881">
                  <c:v>29.91</c:v>
                </c:pt>
                <c:pt idx="882">
                  <c:v>36.479999999999997</c:v>
                </c:pt>
                <c:pt idx="883">
                  <c:v>27.5</c:v>
                </c:pt>
                <c:pt idx="884">
                  <c:v>33.44</c:v>
                </c:pt>
                <c:pt idx="885">
                  <c:v>28.215</c:v>
                </c:pt>
                <c:pt idx="886">
                  <c:v>27.17</c:v>
                </c:pt>
                <c:pt idx="887">
                  <c:v>35.380000000000003</c:v>
                </c:pt>
                <c:pt idx="888">
                  <c:v>43.48</c:v>
                </c:pt>
                <c:pt idx="889">
                  <c:v>41.73</c:v>
                </c:pt>
                <c:pt idx="890">
                  <c:v>28.9</c:v>
                </c:pt>
                <c:pt idx="891">
                  <c:v>25.74</c:v>
                </c:pt>
                <c:pt idx="892">
                  <c:v>36.06</c:v>
                </c:pt>
                <c:pt idx="893">
                  <c:v>43.28</c:v>
                </c:pt>
                <c:pt idx="894">
                  <c:v>28.785</c:v>
                </c:pt>
                <c:pt idx="895">
                  <c:v>25.46</c:v>
                </c:pt>
                <c:pt idx="896">
                  <c:v>30.8</c:v>
                </c:pt>
                <c:pt idx="897">
                  <c:v>28.88</c:v>
                </c:pt>
                <c:pt idx="898">
                  <c:v>23</c:v>
                </c:pt>
                <c:pt idx="899">
                  <c:v>38.25</c:v>
                </c:pt>
                <c:pt idx="900">
                  <c:v>39.25</c:v>
                </c:pt>
                <c:pt idx="901">
                  <c:v>26.6</c:v>
                </c:pt>
                <c:pt idx="902">
                  <c:v>35.700000000000003</c:v>
                </c:pt>
                <c:pt idx="903">
                  <c:v>20.100000000000001</c:v>
                </c:pt>
                <c:pt idx="904">
                  <c:v>22.23</c:v>
                </c:pt>
                <c:pt idx="905">
                  <c:v>36.47</c:v>
                </c:pt>
                <c:pt idx="906">
                  <c:v>49.64</c:v>
                </c:pt>
                <c:pt idx="907">
                  <c:v>36.799999999999997</c:v>
                </c:pt>
                <c:pt idx="908">
                  <c:v>33.880000000000003</c:v>
                </c:pt>
                <c:pt idx="909">
                  <c:v>32.01</c:v>
                </c:pt>
                <c:pt idx="910">
                  <c:v>33.630000000000003</c:v>
                </c:pt>
                <c:pt idx="911">
                  <c:v>34.865000000000002</c:v>
                </c:pt>
                <c:pt idx="912">
                  <c:v>43.11</c:v>
                </c:pt>
                <c:pt idx="913">
                  <c:v>30.305</c:v>
                </c:pt>
                <c:pt idx="914">
                  <c:v>25.175000000000001</c:v>
                </c:pt>
                <c:pt idx="915">
                  <c:v>26.8</c:v>
                </c:pt>
                <c:pt idx="916">
                  <c:v>21.78</c:v>
                </c:pt>
                <c:pt idx="917">
                  <c:v>30.14</c:v>
                </c:pt>
                <c:pt idx="918">
                  <c:v>29.7</c:v>
                </c:pt>
                <c:pt idx="919">
                  <c:v>32.395000000000003</c:v>
                </c:pt>
                <c:pt idx="920">
                  <c:v>36.64</c:v>
                </c:pt>
                <c:pt idx="921">
                  <c:v>39.049999999999997</c:v>
                </c:pt>
                <c:pt idx="922">
                  <c:v>33.1</c:v>
                </c:pt>
                <c:pt idx="923">
                  <c:v>31.824999999999999</c:v>
                </c:pt>
                <c:pt idx="924">
                  <c:v>29</c:v>
                </c:pt>
                <c:pt idx="925">
                  <c:v>30.495000000000001</c:v>
                </c:pt>
                <c:pt idx="926">
                  <c:v>25.2</c:v>
                </c:pt>
                <c:pt idx="927">
                  <c:v>22.77</c:v>
                </c:pt>
                <c:pt idx="928">
                  <c:v>23.18</c:v>
                </c:pt>
                <c:pt idx="929">
                  <c:v>35.409999999999997</c:v>
                </c:pt>
                <c:pt idx="930">
                  <c:v>32.11</c:v>
                </c:pt>
                <c:pt idx="931">
                  <c:v>34.479999999999997</c:v>
                </c:pt>
                <c:pt idx="932">
                  <c:v>34.39</c:v>
                </c:pt>
                <c:pt idx="933">
                  <c:v>26.4</c:v>
                </c:pt>
                <c:pt idx="934">
                  <c:v>28.1</c:v>
                </c:pt>
                <c:pt idx="935">
                  <c:v>27</c:v>
                </c:pt>
                <c:pt idx="936">
                  <c:v>28.594999999999999</c:v>
                </c:pt>
                <c:pt idx="937">
                  <c:v>36.799999999999997</c:v>
                </c:pt>
                <c:pt idx="938">
                  <c:v>23.75</c:v>
                </c:pt>
                <c:pt idx="939">
                  <c:v>35.619999999999997</c:v>
                </c:pt>
                <c:pt idx="940">
                  <c:v>30.69</c:v>
                </c:pt>
                <c:pt idx="941">
                  <c:v>35.799999999999997</c:v>
                </c:pt>
                <c:pt idx="942">
                  <c:v>28.785</c:v>
                </c:pt>
                <c:pt idx="943">
                  <c:v>28.594999999999999</c:v>
                </c:pt>
                <c:pt idx="944">
                  <c:v>48.75</c:v>
                </c:pt>
                <c:pt idx="945">
                  <c:v>28.31</c:v>
                </c:pt>
                <c:pt idx="946">
                  <c:v>38.39</c:v>
                </c:pt>
                <c:pt idx="947">
                  <c:v>25.87</c:v>
                </c:pt>
                <c:pt idx="948">
                  <c:v>43.7</c:v>
                </c:pt>
                <c:pt idx="949">
                  <c:v>40.945</c:v>
                </c:pt>
                <c:pt idx="950">
                  <c:v>27.94</c:v>
                </c:pt>
                <c:pt idx="951">
                  <c:v>31.9</c:v>
                </c:pt>
                <c:pt idx="952">
                  <c:v>31.64</c:v>
                </c:pt>
                <c:pt idx="953">
                  <c:v>46.7</c:v>
                </c:pt>
                <c:pt idx="954">
                  <c:v>18.335000000000001</c:v>
                </c:pt>
                <c:pt idx="955">
                  <c:v>31.24</c:v>
                </c:pt>
                <c:pt idx="956">
                  <c:v>39.22</c:v>
                </c:pt>
                <c:pt idx="957">
                  <c:v>24.414999999999999</c:v>
                </c:pt>
                <c:pt idx="958">
                  <c:v>32.299999999999997</c:v>
                </c:pt>
                <c:pt idx="959">
                  <c:v>39.94</c:v>
                </c:pt>
                <c:pt idx="960">
                  <c:v>30</c:v>
                </c:pt>
                <c:pt idx="961">
                  <c:v>35.340000000000003</c:v>
                </c:pt>
                <c:pt idx="962">
                  <c:v>32.204999999999998</c:v>
                </c:pt>
                <c:pt idx="963">
                  <c:v>33.880000000000003</c:v>
                </c:pt>
                <c:pt idx="964">
                  <c:v>26.63</c:v>
                </c:pt>
                <c:pt idx="965">
                  <c:v>28.7</c:v>
                </c:pt>
                <c:pt idx="966">
                  <c:v>25.65</c:v>
                </c:pt>
                <c:pt idx="967">
                  <c:v>36.384999999999998</c:v>
                </c:pt>
                <c:pt idx="968">
                  <c:v>34.69</c:v>
                </c:pt>
                <c:pt idx="969">
                  <c:v>37.68</c:v>
                </c:pt>
                <c:pt idx="970">
                  <c:v>35.49</c:v>
                </c:pt>
                <c:pt idx="971">
                  <c:v>44.7</c:v>
                </c:pt>
                <c:pt idx="972">
                  <c:v>38.380000000000003</c:v>
                </c:pt>
                <c:pt idx="973">
                  <c:v>35.244999999999997</c:v>
                </c:pt>
                <c:pt idx="974">
                  <c:v>49.84</c:v>
                </c:pt>
                <c:pt idx="975">
                  <c:v>49.06</c:v>
                </c:pt>
                <c:pt idx="976">
                  <c:v>30.88</c:v>
                </c:pt>
                <c:pt idx="977">
                  <c:v>33.35</c:v>
                </c:pt>
                <c:pt idx="978">
                  <c:v>38</c:v>
                </c:pt>
                <c:pt idx="979">
                  <c:v>36.08</c:v>
                </c:pt>
                <c:pt idx="980">
                  <c:v>35.700000000000003</c:v>
                </c:pt>
                <c:pt idx="981">
                  <c:v>34.01</c:v>
                </c:pt>
                <c:pt idx="982">
                  <c:v>31.54</c:v>
                </c:pt>
                <c:pt idx="983">
                  <c:v>23.3</c:v>
                </c:pt>
                <c:pt idx="984">
                  <c:v>27.75</c:v>
                </c:pt>
                <c:pt idx="985">
                  <c:v>42.46</c:v>
                </c:pt>
                <c:pt idx="986">
                  <c:v>54.47</c:v>
                </c:pt>
                <c:pt idx="987">
                  <c:v>24.93</c:v>
                </c:pt>
                <c:pt idx="988">
                  <c:v>48.12</c:v>
                </c:pt>
                <c:pt idx="989">
                  <c:v>24.91</c:v>
                </c:pt>
                <c:pt idx="990">
                  <c:v>27.645</c:v>
                </c:pt>
                <c:pt idx="991">
                  <c:v>33.700000000000003</c:v>
                </c:pt>
                <c:pt idx="992">
                  <c:v>38.93</c:v>
                </c:pt>
                <c:pt idx="993">
                  <c:v>32.774999999999999</c:v>
                </c:pt>
                <c:pt idx="994">
                  <c:v>29.83</c:v>
                </c:pt>
                <c:pt idx="995">
                  <c:v>28.31</c:v>
                </c:pt>
                <c:pt idx="996">
                  <c:v>29.79</c:v>
                </c:pt>
                <c:pt idx="997">
                  <c:v>36.6</c:v>
                </c:pt>
                <c:pt idx="998">
                  <c:v>35.93</c:v>
                </c:pt>
                <c:pt idx="999">
                  <c:v>28.6</c:v>
                </c:pt>
                <c:pt idx="1000">
                  <c:v>39.17</c:v>
                </c:pt>
                <c:pt idx="1001">
                  <c:v>26.41</c:v>
                </c:pt>
                <c:pt idx="1002">
                  <c:v>30.63</c:v>
                </c:pt>
                <c:pt idx="1003">
                  <c:v>31.73</c:v>
                </c:pt>
                <c:pt idx="1004">
                  <c:v>30.7</c:v>
                </c:pt>
                <c:pt idx="1005">
                  <c:v>25.934999999999999</c:v>
                </c:pt>
                <c:pt idx="1006">
                  <c:v>35.9</c:v>
                </c:pt>
                <c:pt idx="1007">
                  <c:v>26.7</c:v>
                </c:pt>
                <c:pt idx="1008">
                  <c:v>33.71</c:v>
                </c:pt>
                <c:pt idx="1009">
                  <c:v>41.91</c:v>
                </c:pt>
                <c:pt idx="1010">
                  <c:v>39.82</c:v>
                </c:pt>
                <c:pt idx="1011">
                  <c:v>28.12</c:v>
                </c:pt>
                <c:pt idx="1012">
                  <c:v>26.98</c:v>
                </c:pt>
                <c:pt idx="1013">
                  <c:v>27.2</c:v>
                </c:pt>
                <c:pt idx="1014">
                  <c:v>25.3</c:v>
                </c:pt>
                <c:pt idx="1015">
                  <c:v>30.25</c:v>
                </c:pt>
                <c:pt idx="1016">
                  <c:v>54</c:v>
                </c:pt>
                <c:pt idx="1017">
                  <c:v>51.86</c:v>
                </c:pt>
                <c:pt idx="1018">
                  <c:v>31.39</c:v>
                </c:pt>
                <c:pt idx="1019">
                  <c:v>39.97</c:v>
                </c:pt>
                <c:pt idx="1020">
                  <c:v>41.23</c:v>
                </c:pt>
                <c:pt idx="1021">
                  <c:v>49.45</c:v>
                </c:pt>
                <c:pt idx="1022">
                  <c:v>41.04</c:v>
                </c:pt>
                <c:pt idx="1023">
                  <c:v>27.93</c:v>
                </c:pt>
                <c:pt idx="1024">
                  <c:v>21.01</c:v>
                </c:pt>
                <c:pt idx="1025">
                  <c:v>52.37</c:v>
                </c:pt>
                <c:pt idx="1026">
                  <c:v>40.369999999999997</c:v>
                </c:pt>
                <c:pt idx="1027">
                  <c:v>41.47</c:v>
                </c:pt>
                <c:pt idx="1028">
                  <c:v>33.725000000000001</c:v>
                </c:pt>
                <c:pt idx="1029">
                  <c:v>28.1</c:v>
                </c:pt>
                <c:pt idx="1030">
                  <c:v>37.43</c:v>
                </c:pt>
                <c:pt idx="1031">
                  <c:v>23.7</c:v>
                </c:pt>
                <c:pt idx="1032">
                  <c:v>24.795000000000002</c:v>
                </c:pt>
                <c:pt idx="1033">
                  <c:v>31.9</c:v>
                </c:pt>
                <c:pt idx="1034">
                  <c:v>32.68</c:v>
                </c:pt>
                <c:pt idx="1035">
                  <c:v>47.13</c:v>
                </c:pt>
                <c:pt idx="1036">
                  <c:v>36.67</c:v>
                </c:pt>
                <c:pt idx="1037">
                  <c:v>33.630000000000003</c:v>
                </c:pt>
                <c:pt idx="1038">
                  <c:v>32.67</c:v>
                </c:pt>
                <c:pt idx="1039">
                  <c:v>33.299999999999997</c:v>
                </c:pt>
                <c:pt idx="1040">
                  <c:v>30.78</c:v>
                </c:pt>
                <c:pt idx="1041">
                  <c:v>28.975000000000001</c:v>
                </c:pt>
                <c:pt idx="1042">
                  <c:v>33.4</c:v>
                </c:pt>
                <c:pt idx="1043">
                  <c:v>21.5</c:v>
                </c:pt>
                <c:pt idx="1044">
                  <c:v>38.14</c:v>
                </c:pt>
                <c:pt idx="1045">
                  <c:v>35.42</c:v>
                </c:pt>
                <c:pt idx="1046">
                  <c:v>35.625</c:v>
                </c:pt>
                <c:pt idx="1047">
                  <c:v>45.51</c:v>
                </c:pt>
                <c:pt idx="1048">
                  <c:v>37.1</c:v>
                </c:pt>
                <c:pt idx="1049">
                  <c:v>30.5</c:v>
                </c:pt>
                <c:pt idx="1050">
                  <c:v>28.16</c:v>
                </c:pt>
                <c:pt idx="1051">
                  <c:v>29.1</c:v>
                </c:pt>
                <c:pt idx="1052">
                  <c:v>30.22</c:v>
                </c:pt>
                <c:pt idx="1053">
                  <c:v>24.29</c:v>
                </c:pt>
                <c:pt idx="1054">
                  <c:v>29.39</c:v>
                </c:pt>
                <c:pt idx="1055">
                  <c:v>25.66</c:v>
                </c:pt>
                <c:pt idx="1056">
                  <c:v>39.11</c:v>
                </c:pt>
                <c:pt idx="1057">
                  <c:v>43.78</c:v>
                </c:pt>
                <c:pt idx="1058">
                  <c:v>24.35</c:v>
                </c:pt>
                <c:pt idx="1059">
                  <c:v>40.299999999999997</c:v>
                </c:pt>
                <c:pt idx="1060">
                  <c:v>32.774999999999999</c:v>
                </c:pt>
                <c:pt idx="1061">
                  <c:v>39.6</c:v>
                </c:pt>
                <c:pt idx="1062">
                  <c:v>30.97</c:v>
                </c:pt>
                <c:pt idx="1063">
                  <c:v>27.645</c:v>
                </c:pt>
                <c:pt idx="1064">
                  <c:v>34.43</c:v>
                </c:pt>
                <c:pt idx="1065">
                  <c:v>39.6</c:v>
                </c:pt>
                <c:pt idx="1066">
                  <c:v>22.1</c:v>
                </c:pt>
                <c:pt idx="1067">
                  <c:v>33.25</c:v>
                </c:pt>
                <c:pt idx="1068">
                  <c:v>33.33</c:v>
                </c:pt>
                <c:pt idx="1069">
                  <c:v>30.5</c:v>
                </c:pt>
                <c:pt idx="1070">
                  <c:v>30.3</c:v>
                </c:pt>
                <c:pt idx="1071">
                  <c:v>26.22</c:v>
                </c:pt>
                <c:pt idx="1072">
                  <c:v>29.99</c:v>
                </c:pt>
                <c:pt idx="1073">
                  <c:v>36.380000000000003</c:v>
                </c:pt>
                <c:pt idx="1074">
                  <c:v>31.16</c:v>
                </c:pt>
                <c:pt idx="1075">
                  <c:v>25.55</c:v>
                </c:pt>
                <c:pt idx="1076">
                  <c:v>28.77</c:v>
                </c:pt>
                <c:pt idx="1077">
                  <c:v>23.14</c:v>
                </c:pt>
                <c:pt idx="1078">
                  <c:v>39.6</c:v>
                </c:pt>
                <c:pt idx="1079">
                  <c:v>29.2</c:v>
                </c:pt>
                <c:pt idx="1080">
                  <c:v>32.774999999999999</c:v>
                </c:pt>
                <c:pt idx="1081">
                  <c:v>24.035</c:v>
                </c:pt>
                <c:pt idx="1082">
                  <c:v>30.55</c:v>
                </c:pt>
                <c:pt idx="1083">
                  <c:v>28.81</c:v>
                </c:pt>
                <c:pt idx="1084">
                  <c:v>31.66</c:v>
                </c:pt>
                <c:pt idx="1085">
                  <c:v>28.215</c:v>
                </c:pt>
                <c:pt idx="1086">
                  <c:v>26.12</c:v>
                </c:pt>
                <c:pt idx="1087">
                  <c:v>36.630000000000003</c:v>
                </c:pt>
                <c:pt idx="1088">
                  <c:v>33.344999999999999</c:v>
                </c:pt>
                <c:pt idx="1089">
                  <c:v>27.11</c:v>
                </c:pt>
                <c:pt idx="1090">
                  <c:v>26.6</c:v>
                </c:pt>
                <c:pt idx="1091">
                  <c:v>30.41</c:v>
                </c:pt>
                <c:pt idx="1092">
                  <c:v>28.98</c:v>
                </c:pt>
                <c:pt idx="1093">
                  <c:v>31.24</c:v>
                </c:pt>
                <c:pt idx="1094">
                  <c:v>31.54</c:v>
                </c:pt>
                <c:pt idx="1095">
                  <c:v>38.6</c:v>
                </c:pt>
                <c:pt idx="1096">
                  <c:v>37.950000000000003</c:v>
                </c:pt>
                <c:pt idx="1097">
                  <c:v>38.97</c:v>
                </c:pt>
                <c:pt idx="1098">
                  <c:v>21.2</c:v>
                </c:pt>
                <c:pt idx="1099">
                  <c:v>23.96</c:v>
                </c:pt>
                <c:pt idx="1100">
                  <c:v>35.93</c:v>
                </c:pt>
                <c:pt idx="1101">
                  <c:v>26.11</c:v>
                </c:pt>
                <c:pt idx="1102">
                  <c:v>32.299999999999997</c:v>
                </c:pt>
                <c:pt idx="1103">
                  <c:v>28.69</c:v>
                </c:pt>
                <c:pt idx="1104">
                  <c:v>31.28</c:v>
                </c:pt>
                <c:pt idx="1105">
                  <c:v>30.21</c:v>
                </c:pt>
                <c:pt idx="1106">
                  <c:v>38.28</c:v>
                </c:pt>
                <c:pt idx="1107">
                  <c:v>29.9</c:v>
                </c:pt>
                <c:pt idx="1108">
                  <c:v>23.18</c:v>
                </c:pt>
                <c:pt idx="1109">
                  <c:v>33.020000000000003</c:v>
                </c:pt>
                <c:pt idx="1110">
                  <c:v>27.29</c:v>
                </c:pt>
                <c:pt idx="1111">
                  <c:v>23.18</c:v>
                </c:pt>
                <c:pt idx="1112">
                  <c:v>32.659999999999997</c:v>
                </c:pt>
                <c:pt idx="1113">
                  <c:v>30.78</c:v>
                </c:pt>
                <c:pt idx="1114">
                  <c:v>47.2</c:v>
                </c:pt>
                <c:pt idx="1115">
                  <c:v>31.6</c:v>
                </c:pt>
                <c:pt idx="1116">
                  <c:v>33.914999999999999</c:v>
                </c:pt>
                <c:pt idx="1117">
                  <c:v>23.54</c:v>
                </c:pt>
                <c:pt idx="1118">
                  <c:v>27.074999999999999</c:v>
                </c:pt>
                <c:pt idx="1119">
                  <c:v>25.8</c:v>
                </c:pt>
                <c:pt idx="1120">
                  <c:v>36.1</c:v>
                </c:pt>
                <c:pt idx="1121">
                  <c:v>30.495000000000001</c:v>
                </c:pt>
                <c:pt idx="1122">
                  <c:v>21.4</c:v>
                </c:pt>
                <c:pt idx="1123">
                  <c:v>32.299999999999997</c:v>
                </c:pt>
                <c:pt idx="1124">
                  <c:v>29.78</c:v>
                </c:pt>
                <c:pt idx="1125">
                  <c:v>34.76</c:v>
                </c:pt>
                <c:pt idx="1126">
                  <c:v>18.335000000000001</c:v>
                </c:pt>
                <c:pt idx="1127">
                  <c:v>32.299999999999997</c:v>
                </c:pt>
                <c:pt idx="1128">
                  <c:v>27.74</c:v>
                </c:pt>
                <c:pt idx="1129">
                  <c:v>24</c:v>
                </c:pt>
                <c:pt idx="1130">
                  <c:v>31.78</c:v>
                </c:pt>
                <c:pt idx="1131">
                  <c:v>32.25</c:v>
                </c:pt>
                <c:pt idx="1132">
                  <c:v>30.114999999999998</c:v>
                </c:pt>
                <c:pt idx="1133">
                  <c:v>22.41</c:v>
                </c:pt>
                <c:pt idx="1134">
                  <c:v>45.72</c:v>
                </c:pt>
                <c:pt idx="1135">
                  <c:v>25</c:v>
                </c:pt>
                <c:pt idx="1136">
                  <c:v>39.5</c:v>
                </c:pt>
                <c:pt idx="1137">
                  <c:v>37.729999999999997</c:v>
                </c:pt>
                <c:pt idx="1138">
                  <c:v>40.659999999999997</c:v>
                </c:pt>
                <c:pt idx="1139">
                  <c:v>34.200000000000003</c:v>
                </c:pt>
                <c:pt idx="1140">
                  <c:v>46.51</c:v>
                </c:pt>
                <c:pt idx="1141">
                  <c:v>28.88</c:v>
                </c:pt>
                <c:pt idx="1142">
                  <c:v>33.914999999999999</c:v>
                </c:pt>
                <c:pt idx="1143">
                  <c:v>24.32</c:v>
                </c:pt>
                <c:pt idx="1144">
                  <c:v>25.8</c:v>
                </c:pt>
                <c:pt idx="1145">
                  <c:v>21.56</c:v>
                </c:pt>
                <c:pt idx="1146">
                  <c:v>31.6</c:v>
                </c:pt>
                <c:pt idx="1147">
                  <c:v>42.93</c:v>
                </c:pt>
                <c:pt idx="1148">
                  <c:v>26.72</c:v>
                </c:pt>
                <c:pt idx="1149">
                  <c:v>26.67</c:v>
                </c:pt>
                <c:pt idx="1150">
                  <c:v>42.68</c:v>
                </c:pt>
                <c:pt idx="1151">
                  <c:v>24.31</c:v>
                </c:pt>
                <c:pt idx="1152">
                  <c:v>44.75</c:v>
                </c:pt>
                <c:pt idx="1153">
                  <c:v>30.78</c:v>
                </c:pt>
                <c:pt idx="1154">
                  <c:v>21.86</c:v>
                </c:pt>
                <c:pt idx="1155">
                  <c:v>49.09</c:v>
                </c:pt>
                <c:pt idx="1156">
                  <c:v>47.74</c:v>
                </c:pt>
                <c:pt idx="1157">
                  <c:v>30.2</c:v>
                </c:pt>
                <c:pt idx="1158">
                  <c:v>33.25</c:v>
                </c:pt>
                <c:pt idx="1159">
                  <c:v>26.6</c:v>
                </c:pt>
                <c:pt idx="1160">
                  <c:v>26.35</c:v>
                </c:pt>
                <c:pt idx="1161">
                  <c:v>39.994999999999997</c:v>
                </c:pt>
                <c:pt idx="1162">
                  <c:v>22.92</c:v>
                </c:pt>
                <c:pt idx="1163">
                  <c:v>24.78</c:v>
                </c:pt>
                <c:pt idx="1164">
                  <c:v>34.07</c:v>
                </c:pt>
                <c:pt idx="1165">
                  <c:v>30.14</c:v>
                </c:pt>
                <c:pt idx="1166">
                  <c:v>18.05</c:v>
                </c:pt>
                <c:pt idx="1167">
                  <c:v>37.4</c:v>
                </c:pt>
                <c:pt idx="1168">
                  <c:v>25.75</c:v>
                </c:pt>
                <c:pt idx="1169">
                  <c:v>32.299999999999997</c:v>
                </c:pt>
                <c:pt idx="1170">
                  <c:v>28.61</c:v>
                </c:pt>
                <c:pt idx="1171">
                  <c:v>45.41</c:v>
                </c:pt>
                <c:pt idx="1172">
                  <c:v>31.2</c:v>
                </c:pt>
                <c:pt idx="1173">
                  <c:v>29.83</c:v>
                </c:pt>
                <c:pt idx="1174">
                  <c:v>29.06</c:v>
                </c:pt>
                <c:pt idx="1175">
                  <c:v>27.454999999999998</c:v>
                </c:pt>
                <c:pt idx="1176">
                  <c:v>23.01</c:v>
                </c:pt>
                <c:pt idx="1177">
                  <c:v>31.39</c:v>
                </c:pt>
                <c:pt idx="1178">
                  <c:v>34.770000000000003</c:v>
                </c:pt>
                <c:pt idx="1179">
                  <c:v>24.48</c:v>
                </c:pt>
                <c:pt idx="1180">
                  <c:v>22.61</c:v>
                </c:pt>
                <c:pt idx="1181">
                  <c:v>34.299999999999997</c:v>
                </c:pt>
                <c:pt idx="1182">
                  <c:v>46.09</c:v>
                </c:pt>
                <c:pt idx="1183">
                  <c:v>44.744999999999997</c:v>
                </c:pt>
                <c:pt idx="1184">
                  <c:v>26.33</c:v>
                </c:pt>
                <c:pt idx="1185">
                  <c:v>26.6</c:v>
                </c:pt>
                <c:pt idx="1186">
                  <c:v>27.5</c:v>
                </c:pt>
                <c:pt idx="1187">
                  <c:v>41.55</c:v>
                </c:pt>
                <c:pt idx="1188">
                  <c:v>41.47</c:v>
                </c:pt>
                <c:pt idx="1189">
                  <c:v>24.795000000000002</c:v>
                </c:pt>
                <c:pt idx="1190">
                  <c:v>29.48</c:v>
                </c:pt>
                <c:pt idx="1191">
                  <c:v>28.09</c:v>
                </c:pt>
                <c:pt idx="1192">
                  <c:v>32.729999999999997</c:v>
                </c:pt>
                <c:pt idx="1193">
                  <c:v>27.36</c:v>
                </c:pt>
                <c:pt idx="1194">
                  <c:v>27.265000000000001</c:v>
                </c:pt>
                <c:pt idx="1195">
                  <c:v>48.07</c:v>
                </c:pt>
                <c:pt idx="1196">
                  <c:v>30.8</c:v>
                </c:pt>
                <c:pt idx="1197">
                  <c:v>32.299999999999997</c:v>
                </c:pt>
                <c:pt idx="1198">
                  <c:v>39.700000000000003</c:v>
                </c:pt>
                <c:pt idx="1199">
                  <c:v>35.97</c:v>
                </c:pt>
                <c:pt idx="1200">
                  <c:v>25.86</c:v>
                </c:pt>
                <c:pt idx="1201">
                  <c:v>30.03</c:v>
                </c:pt>
                <c:pt idx="1202">
                  <c:v>25.76</c:v>
                </c:pt>
                <c:pt idx="1203">
                  <c:v>22.42</c:v>
                </c:pt>
                <c:pt idx="1204">
                  <c:v>33.18</c:v>
                </c:pt>
                <c:pt idx="1205">
                  <c:v>43.04</c:v>
                </c:pt>
                <c:pt idx="1206">
                  <c:v>34.15</c:v>
                </c:pt>
                <c:pt idx="1207">
                  <c:v>25.78</c:v>
                </c:pt>
                <c:pt idx="1208">
                  <c:v>21.02</c:v>
                </c:pt>
                <c:pt idx="1209">
                  <c:v>37.51</c:v>
                </c:pt>
                <c:pt idx="1210">
                  <c:v>25.745000000000001</c:v>
                </c:pt>
                <c:pt idx="1211">
                  <c:v>31.35</c:v>
                </c:pt>
                <c:pt idx="1212">
                  <c:v>29.83</c:v>
                </c:pt>
                <c:pt idx="1213">
                  <c:v>25.49</c:v>
                </c:pt>
                <c:pt idx="1214">
                  <c:v>34.1</c:v>
                </c:pt>
                <c:pt idx="1215">
                  <c:v>25.84</c:v>
                </c:pt>
                <c:pt idx="1216">
                  <c:v>20.6</c:v>
                </c:pt>
                <c:pt idx="1217">
                  <c:v>28.88</c:v>
                </c:pt>
                <c:pt idx="1218">
                  <c:v>28.24</c:v>
                </c:pt>
                <c:pt idx="1219">
                  <c:v>25.46</c:v>
                </c:pt>
                <c:pt idx="1220">
                  <c:v>29.64</c:v>
                </c:pt>
                <c:pt idx="1221">
                  <c:v>31.27</c:v>
                </c:pt>
                <c:pt idx="1222">
                  <c:v>19.95</c:v>
                </c:pt>
                <c:pt idx="1223">
                  <c:v>21.3</c:v>
                </c:pt>
                <c:pt idx="1224">
                  <c:v>31.635000000000002</c:v>
                </c:pt>
                <c:pt idx="1225">
                  <c:v>23.9</c:v>
                </c:pt>
                <c:pt idx="1226">
                  <c:v>34.15</c:v>
                </c:pt>
                <c:pt idx="1227">
                  <c:v>28.71</c:v>
                </c:pt>
                <c:pt idx="1228">
                  <c:v>36.700000000000003</c:v>
                </c:pt>
                <c:pt idx="1229">
                  <c:v>34.1</c:v>
                </c:pt>
                <c:pt idx="1230">
                  <c:v>25.7</c:v>
                </c:pt>
                <c:pt idx="1231">
                  <c:v>21.68</c:v>
                </c:pt>
                <c:pt idx="1232">
                  <c:v>25.175000000000001</c:v>
                </c:pt>
                <c:pt idx="1233">
                  <c:v>44.77</c:v>
                </c:pt>
                <c:pt idx="1234">
                  <c:v>37.07</c:v>
                </c:pt>
                <c:pt idx="1235">
                  <c:v>39.799999999999997</c:v>
                </c:pt>
                <c:pt idx="1236">
                  <c:v>26.36</c:v>
                </c:pt>
                <c:pt idx="1237">
                  <c:v>29.925000000000001</c:v>
                </c:pt>
                <c:pt idx="1238">
                  <c:v>37.29</c:v>
                </c:pt>
                <c:pt idx="1239">
                  <c:v>30.2</c:v>
                </c:pt>
                <c:pt idx="1240">
                  <c:v>24.225000000000001</c:v>
                </c:pt>
                <c:pt idx="1241">
                  <c:v>31.445</c:v>
                </c:pt>
                <c:pt idx="1242">
                  <c:v>38.880000000000003</c:v>
                </c:pt>
                <c:pt idx="1243">
                  <c:v>43.89</c:v>
                </c:pt>
                <c:pt idx="1244">
                  <c:v>25.6</c:v>
                </c:pt>
                <c:pt idx="1245">
                  <c:v>29.545000000000002</c:v>
                </c:pt>
                <c:pt idx="1246">
                  <c:v>23.25</c:v>
                </c:pt>
                <c:pt idx="1247">
                  <c:v>43.95</c:v>
                </c:pt>
                <c:pt idx="1248">
                  <c:v>21.85</c:v>
                </c:pt>
                <c:pt idx="1249">
                  <c:v>25.73</c:v>
                </c:pt>
                <c:pt idx="1250">
                  <c:v>32.229999999999997</c:v>
                </c:pt>
                <c:pt idx="1251">
                  <c:v>32.204999999999998</c:v>
                </c:pt>
                <c:pt idx="1252">
                  <c:v>26.41</c:v>
                </c:pt>
                <c:pt idx="1253">
                  <c:v>30.2</c:v>
                </c:pt>
                <c:pt idx="1254">
                  <c:v>31.26</c:v>
                </c:pt>
                <c:pt idx="1255">
                  <c:v>33.725000000000001</c:v>
                </c:pt>
                <c:pt idx="1256">
                  <c:v>28.9</c:v>
                </c:pt>
                <c:pt idx="1257">
                  <c:v>45.69</c:v>
                </c:pt>
                <c:pt idx="1258">
                  <c:v>21.03</c:v>
                </c:pt>
                <c:pt idx="1259">
                  <c:v>37</c:v>
                </c:pt>
                <c:pt idx="1260">
                  <c:v>25.4</c:v>
                </c:pt>
                <c:pt idx="1261">
                  <c:v>32.299999999999997</c:v>
                </c:pt>
                <c:pt idx="1262">
                  <c:v>23.94</c:v>
                </c:pt>
                <c:pt idx="1263">
                  <c:v>46.4</c:v>
                </c:pt>
                <c:pt idx="1264">
                  <c:v>40.375</c:v>
                </c:pt>
                <c:pt idx="1265">
                  <c:v>28.7</c:v>
                </c:pt>
                <c:pt idx="1266">
                  <c:v>26.63</c:v>
                </c:pt>
                <c:pt idx="1267">
                  <c:v>22.515000000000001</c:v>
                </c:pt>
                <c:pt idx="1268">
                  <c:v>36.575000000000003</c:v>
                </c:pt>
                <c:pt idx="1269">
                  <c:v>23.66</c:v>
                </c:pt>
                <c:pt idx="1270">
                  <c:v>18.62</c:v>
                </c:pt>
                <c:pt idx="1271">
                  <c:v>19.190000000000001</c:v>
                </c:pt>
                <c:pt idx="1272">
                  <c:v>27.5</c:v>
                </c:pt>
                <c:pt idx="1273">
                  <c:v>27.36</c:v>
                </c:pt>
                <c:pt idx="1274">
                  <c:v>20.350000000000001</c:v>
                </c:pt>
                <c:pt idx="1275">
                  <c:v>24.035</c:v>
                </c:pt>
                <c:pt idx="1276">
                  <c:v>23.56</c:v>
                </c:pt>
                <c:pt idx="1277">
                  <c:v>27.17</c:v>
                </c:pt>
                <c:pt idx="1278">
                  <c:v>34.32</c:v>
                </c:pt>
                <c:pt idx="1279">
                  <c:v>23.87</c:v>
                </c:pt>
                <c:pt idx="1280">
                  <c:v>30.15</c:v>
                </c:pt>
                <c:pt idx="1281">
                  <c:v>26.36</c:v>
                </c:pt>
                <c:pt idx="1282">
                  <c:v>45.32</c:v>
                </c:pt>
                <c:pt idx="1283">
                  <c:v>31.93</c:v>
                </c:pt>
                <c:pt idx="1284">
                  <c:v>36</c:v>
                </c:pt>
                <c:pt idx="1285">
                  <c:v>32</c:v>
                </c:pt>
                <c:pt idx="1286">
                  <c:v>29.37</c:v>
                </c:pt>
                <c:pt idx="1287">
                  <c:v>23.6</c:v>
                </c:pt>
                <c:pt idx="1288">
                  <c:v>33.155000000000001</c:v>
                </c:pt>
                <c:pt idx="1289">
                  <c:v>24.32</c:v>
                </c:pt>
                <c:pt idx="1290">
                  <c:v>36.299999999999997</c:v>
                </c:pt>
                <c:pt idx="1291">
                  <c:v>34.4</c:v>
                </c:pt>
                <c:pt idx="1292">
                  <c:v>30.9</c:v>
                </c:pt>
                <c:pt idx="1293">
                  <c:v>28.6</c:v>
                </c:pt>
                <c:pt idx="1294">
                  <c:v>27.83</c:v>
                </c:pt>
                <c:pt idx="1295">
                  <c:v>39.64</c:v>
                </c:pt>
                <c:pt idx="1296">
                  <c:v>38.479999999999997</c:v>
                </c:pt>
                <c:pt idx="1297">
                  <c:v>36.200000000000003</c:v>
                </c:pt>
                <c:pt idx="1298">
                  <c:v>27.13</c:v>
                </c:pt>
                <c:pt idx="1299">
                  <c:v>20.75</c:v>
                </c:pt>
                <c:pt idx="1300">
                  <c:v>26.6</c:v>
                </c:pt>
                <c:pt idx="1301">
                  <c:v>25.3</c:v>
                </c:pt>
                <c:pt idx="1302">
                  <c:v>18.84</c:v>
                </c:pt>
                <c:pt idx="1303">
                  <c:v>19.57</c:v>
                </c:pt>
                <c:pt idx="1304">
                  <c:v>30.495000000000001</c:v>
                </c:pt>
                <c:pt idx="1305">
                  <c:v>30.114999999999998</c:v>
                </c:pt>
                <c:pt idx="1306">
                  <c:v>24.78</c:v>
                </c:pt>
                <c:pt idx="1307">
                  <c:v>24.77</c:v>
                </c:pt>
                <c:pt idx="1308">
                  <c:v>16.579999999999998</c:v>
                </c:pt>
                <c:pt idx="1309">
                  <c:v>38.17</c:v>
                </c:pt>
                <c:pt idx="1310">
                  <c:v>39.424999999999997</c:v>
                </c:pt>
                <c:pt idx="1311">
                  <c:v>33.44</c:v>
                </c:pt>
                <c:pt idx="1312">
                  <c:v>33.344999999999999</c:v>
                </c:pt>
                <c:pt idx="1313">
                  <c:v>38.79</c:v>
                </c:pt>
                <c:pt idx="1314">
                  <c:v>30.684999999999999</c:v>
                </c:pt>
                <c:pt idx="1315">
                  <c:v>22.135000000000002</c:v>
                </c:pt>
                <c:pt idx="1316">
                  <c:v>33.33</c:v>
                </c:pt>
                <c:pt idx="1317">
                  <c:v>31.13</c:v>
                </c:pt>
                <c:pt idx="1318">
                  <c:v>28.9</c:v>
                </c:pt>
                <c:pt idx="1319">
                  <c:v>43.31</c:v>
                </c:pt>
                <c:pt idx="1320">
                  <c:v>22.8</c:v>
                </c:pt>
                <c:pt idx="1321">
                  <c:v>19.09</c:v>
                </c:pt>
                <c:pt idx="1322">
                  <c:v>23.37</c:v>
                </c:pt>
                <c:pt idx="1323">
                  <c:v>33.44</c:v>
                </c:pt>
                <c:pt idx="1324">
                  <c:v>28.05</c:v>
                </c:pt>
                <c:pt idx="1325">
                  <c:v>27.72</c:v>
                </c:pt>
                <c:pt idx="1326">
                  <c:v>29.81</c:v>
                </c:pt>
                <c:pt idx="1327">
                  <c:v>23.98</c:v>
                </c:pt>
                <c:pt idx="1328">
                  <c:v>17.34</c:v>
                </c:pt>
                <c:pt idx="1329">
                  <c:v>40.39</c:v>
                </c:pt>
                <c:pt idx="1330">
                  <c:v>25.96</c:v>
                </c:pt>
                <c:pt idx="1331">
                  <c:v>17.68</c:v>
                </c:pt>
                <c:pt idx="1332">
                  <c:v>30.875</c:v>
                </c:pt>
                <c:pt idx="1333">
                  <c:v>30.81</c:v>
                </c:pt>
                <c:pt idx="1334">
                  <c:v>36.85</c:v>
                </c:pt>
                <c:pt idx="1335">
                  <c:v>35.86</c:v>
                </c:pt>
                <c:pt idx="1336">
                  <c:v>30.3</c:v>
                </c:pt>
                <c:pt idx="1337">
                  <c:v>32.015000000000001</c:v>
                </c:pt>
                <c:pt idx="1338">
                  <c:v>25.06</c:v>
                </c:pt>
                <c:pt idx="1339">
                  <c:v>18.829999999999998</c:v>
                </c:pt>
                <c:pt idx="1340">
                  <c:v>47.52</c:v>
                </c:pt>
                <c:pt idx="1341">
                  <c:v>37.82</c:v>
                </c:pt>
                <c:pt idx="1342">
                  <c:v>44.16</c:v>
                </c:pt>
                <c:pt idx="1343">
                  <c:v>37.049999999999997</c:v>
                </c:pt>
                <c:pt idx="1344">
                  <c:v>18.66</c:v>
                </c:pt>
                <c:pt idx="1345">
                  <c:v>36.200000000000003</c:v>
                </c:pt>
                <c:pt idx="1346">
                  <c:v>18.87</c:v>
                </c:pt>
                <c:pt idx="1347">
                  <c:v>32.299999999999997</c:v>
                </c:pt>
                <c:pt idx="1348">
                  <c:v>22.64</c:v>
                </c:pt>
                <c:pt idx="1349">
                  <c:v>28.69</c:v>
                </c:pt>
                <c:pt idx="1350">
                  <c:v>28.16</c:v>
                </c:pt>
                <c:pt idx="1351">
                  <c:v>45.54</c:v>
                </c:pt>
                <c:pt idx="1352">
                  <c:v>28.7</c:v>
                </c:pt>
                <c:pt idx="1353">
                  <c:v>27.74</c:v>
                </c:pt>
                <c:pt idx="1354">
                  <c:v>36.954999999999998</c:v>
                </c:pt>
                <c:pt idx="1355">
                  <c:v>30.69</c:v>
                </c:pt>
                <c:pt idx="1356">
                  <c:v>24.984999999999999</c:v>
                </c:pt>
                <c:pt idx="1357">
                  <c:v>39.42</c:v>
                </c:pt>
                <c:pt idx="1358">
                  <c:v>16.8</c:v>
                </c:pt>
                <c:pt idx="1359">
                  <c:v>23.274999999999999</c:v>
                </c:pt>
                <c:pt idx="1360">
                  <c:v>22.8</c:v>
                </c:pt>
                <c:pt idx="1361">
                  <c:v>24.3</c:v>
                </c:pt>
                <c:pt idx="1362">
                  <c:v>25.13</c:v>
                </c:pt>
                <c:pt idx="1363">
                  <c:v>22.72</c:v>
                </c:pt>
                <c:pt idx="1364">
                  <c:v>32.6</c:v>
                </c:pt>
                <c:pt idx="1365">
                  <c:v>17.28</c:v>
                </c:pt>
                <c:pt idx="1366">
                  <c:v>27.92</c:v>
                </c:pt>
                <c:pt idx="1367">
                  <c:v>38.284999999999997</c:v>
                </c:pt>
                <c:pt idx="1368">
                  <c:v>16.48</c:v>
                </c:pt>
                <c:pt idx="1369">
                  <c:v>38.57</c:v>
                </c:pt>
                <c:pt idx="1370">
                  <c:v>43.85</c:v>
                </c:pt>
                <c:pt idx="1371">
                  <c:v>30.11</c:v>
                </c:pt>
                <c:pt idx="1372">
                  <c:v>31.59</c:v>
                </c:pt>
                <c:pt idx="1373">
                  <c:v>40.15</c:v>
                </c:pt>
                <c:pt idx="1374">
                  <c:v>40.700000000000003</c:v>
                </c:pt>
                <c:pt idx="1375">
                  <c:v>40.76</c:v>
                </c:pt>
                <c:pt idx="1376">
                  <c:v>29.7</c:v>
                </c:pt>
                <c:pt idx="1377">
                  <c:v>40.58</c:v>
                </c:pt>
                <c:pt idx="1378">
                  <c:v>33.06</c:v>
                </c:pt>
                <c:pt idx="1379">
                  <c:v>26.62</c:v>
                </c:pt>
                <c:pt idx="1380">
                  <c:v>37.1</c:v>
                </c:pt>
                <c:pt idx="1381">
                  <c:v>18.28</c:v>
                </c:pt>
                <c:pt idx="1382">
                  <c:v>35.814999999999998</c:v>
                </c:pt>
                <c:pt idx="1383">
                  <c:v>30.69</c:v>
                </c:pt>
                <c:pt idx="1384">
                  <c:v>26.125</c:v>
                </c:pt>
                <c:pt idx="1385">
                  <c:v>34.58</c:v>
                </c:pt>
                <c:pt idx="1386">
                  <c:v>27.4</c:v>
                </c:pt>
                <c:pt idx="1387">
                  <c:v>27.53</c:v>
                </c:pt>
                <c:pt idx="1388">
                  <c:v>33</c:v>
                </c:pt>
                <c:pt idx="1389">
                  <c:v>25.78</c:v>
                </c:pt>
                <c:pt idx="1390">
                  <c:v>22.66</c:v>
                </c:pt>
                <c:pt idx="1391">
                  <c:v>38.81</c:v>
                </c:pt>
                <c:pt idx="1392">
                  <c:v>38.51</c:v>
                </c:pt>
                <c:pt idx="1393">
                  <c:v>22.98</c:v>
                </c:pt>
                <c:pt idx="1394">
                  <c:v>15.65</c:v>
                </c:pt>
                <c:pt idx="1395">
                  <c:v>39.97</c:v>
                </c:pt>
                <c:pt idx="1396">
                  <c:v>37.22</c:v>
                </c:pt>
                <c:pt idx="1397">
                  <c:v>41.325000000000003</c:v>
                </c:pt>
                <c:pt idx="1398">
                  <c:v>40.31</c:v>
                </c:pt>
                <c:pt idx="1399">
                  <c:v>29.48</c:v>
                </c:pt>
                <c:pt idx="1400">
                  <c:v>33.155000000000001</c:v>
                </c:pt>
                <c:pt idx="1401">
                  <c:v>42.85</c:v>
                </c:pt>
                <c:pt idx="1402">
                  <c:v>32.340000000000003</c:v>
                </c:pt>
                <c:pt idx="1403">
                  <c:v>27.5</c:v>
                </c:pt>
                <c:pt idx="1404">
                  <c:v>25.8</c:v>
                </c:pt>
                <c:pt idx="1405">
                  <c:v>25</c:v>
                </c:pt>
                <c:pt idx="1406">
                  <c:v>41.2</c:v>
                </c:pt>
                <c:pt idx="1407">
                  <c:v>17.78</c:v>
                </c:pt>
                <c:pt idx="1408">
                  <c:v>40.119999999999997</c:v>
                </c:pt>
                <c:pt idx="1409">
                  <c:v>19.350000000000001</c:v>
                </c:pt>
                <c:pt idx="1410">
                  <c:v>36.69</c:v>
                </c:pt>
                <c:pt idx="1411">
                  <c:v>28.51</c:v>
                </c:pt>
                <c:pt idx="1412">
                  <c:v>30.21</c:v>
                </c:pt>
                <c:pt idx="1413">
                  <c:v>24.33</c:v>
                </c:pt>
                <c:pt idx="1414">
                  <c:v>19.855</c:v>
                </c:pt>
                <c:pt idx="1415">
                  <c:v>25.364999999999998</c:v>
                </c:pt>
                <c:pt idx="1416">
                  <c:v>29.6</c:v>
                </c:pt>
                <c:pt idx="1417">
                  <c:v>39.43</c:v>
                </c:pt>
                <c:pt idx="1418">
                  <c:v>27.34</c:v>
                </c:pt>
                <c:pt idx="1419">
                  <c:v>39.01</c:v>
                </c:pt>
                <c:pt idx="1420">
                  <c:v>18.989999999999998</c:v>
                </c:pt>
                <c:pt idx="1421">
                  <c:v>42.3</c:v>
                </c:pt>
                <c:pt idx="1422">
                  <c:v>39.805</c:v>
                </c:pt>
                <c:pt idx="1423">
                  <c:v>33.700000000000003</c:v>
                </c:pt>
                <c:pt idx="1424">
                  <c:v>36.195</c:v>
                </c:pt>
                <c:pt idx="1425">
                  <c:v>32.6</c:v>
                </c:pt>
                <c:pt idx="1426">
                  <c:v>30.2</c:v>
                </c:pt>
                <c:pt idx="1427">
                  <c:v>27.645</c:v>
                </c:pt>
                <c:pt idx="1428">
                  <c:v>26.41</c:v>
                </c:pt>
                <c:pt idx="1429">
                  <c:v>34.1</c:v>
                </c:pt>
                <c:pt idx="1430">
                  <c:v>17.3</c:v>
                </c:pt>
                <c:pt idx="1431">
                  <c:v>35.020000000000003</c:v>
                </c:pt>
                <c:pt idx="1432">
                  <c:v>37.1</c:v>
                </c:pt>
                <c:pt idx="1433">
                  <c:v>16.79</c:v>
                </c:pt>
                <c:pt idx="1434">
                  <c:v>31.635000000000002</c:v>
                </c:pt>
                <c:pt idx="1435">
                  <c:v>24.19</c:v>
                </c:pt>
                <c:pt idx="1436">
                  <c:v>35.29</c:v>
                </c:pt>
                <c:pt idx="1437">
                  <c:v>35.299999999999997</c:v>
                </c:pt>
                <c:pt idx="1438">
                  <c:v>35.64</c:v>
                </c:pt>
                <c:pt idx="1439">
                  <c:v>33.1</c:v>
                </c:pt>
                <c:pt idx="1440">
                  <c:v>26.41</c:v>
                </c:pt>
                <c:pt idx="1441">
                  <c:v>29.9</c:v>
                </c:pt>
                <c:pt idx="1442">
                  <c:v>25.24</c:v>
                </c:pt>
                <c:pt idx="1443">
                  <c:v>25.08</c:v>
                </c:pt>
                <c:pt idx="1444">
                  <c:v>29.164999999999999</c:v>
                </c:pt>
                <c:pt idx="1445">
                  <c:v>15.05</c:v>
                </c:pt>
                <c:pt idx="1446">
                  <c:v>19.95</c:v>
                </c:pt>
                <c:pt idx="1447">
                  <c:v>16.66</c:v>
                </c:pt>
                <c:pt idx="1448">
                  <c:v>16.62</c:v>
                </c:pt>
                <c:pt idx="1449">
                  <c:v>15.36</c:v>
                </c:pt>
                <c:pt idx="1450">
                  <c:v>27.74</c:v>
                </c:pt>
                <c:pt idx="1451">
                  <c:v>22.44</c:v>
                </c:pt>
                <c:pt idx="1452">
                  <c:v>37.049999999999997</c:v>
                </c:pt>
                <c:pt idx="1453">
                  <c:v>22.95</c:v>
                </c:pt>
                <c:pt idx="1454">
                  <c:v>34.200000000000003</c:v>
                </c:pt>
                <c:pt idx="1455">
                  <c:v>30.59</c:v>
                </c:pt>
                <c:pt idx="1456">
                  <c:v>25.51</c:v>
                </c:pt>
                <c:pt idx="1457">
                  <c:v>29.04</c:v>
                </c:pt>
                <c:pt idx="1458">
                  <c:v>22.135000000000002</c:v>
                </c:pt>
                <c:pt idx="1459">
                  <c:v>21.375</c:v>
                </c:pt>
                <c:pt idx="1460">
                  <c:v>29.19</c:v>
                </c:pt>
                <c:pt idx="1461">
                  <c:v>31.92</c:v>
                </c:pt>
                <c:pt idx="1462">
                  <c:v>26.315000000000001</c:v>
                </c:pt>
                <c:pt idx="1463">
                  <c:v>35.299999999999997</c:v>
                </c:pt>
                <c:pt idx="1464">
                  <c:v>18.91</c:v>
                </c:pt>
                <c:pt idx="1465">
                  <c:v>22.41</c:v>
                </c:pt>
                <c:pt idx="1466">
                  <c:v>22.704999999999998</c:v>
                </c:pt>
                <c:pt idx="1467">
                  <c:v>37.18</c:v>
                </c:pt>
                <c:pt idx="1468">
                  <c:v>35.97</c:v>
                </c:pt>
                <c:pt idx="1469">
                  <c:v>35.799999999999997</c:v>
                </c:pt>
                <c:pt idx="1470">
                  <c:v>28.31</c:v>
                </c:pt>
                <c:pt idx="1471">
                  <c:v>38.06</c:v>
                </c:pt>
                <c:pt idx="1472">
                  <c:v>28</c:v>
                </c:pt>
                <c:pt idx="1473">
                  <c:v>34.32</c:v>
                </c:pt>
                <c:pt idx="1474">
                  <c:v>22.3</c:v>
                </c:pt>
                <c:pt idx="1475">
                  <c:v>27.835000000000001</c:v>
                </c:pt>
                <c:pt idx="1476">
                  <c:v>39.229999999999997</c:v>
                </c:pt>
                <c:pt idx="1477">
                  <c:v>19.95</c:v>
                </c:pt>
                <c:pt idx="1478">
                  <c:v>34.64</c:v>
                </c:pt>
                <c:pt idx="1479">
                  <c:v>18.75</c:v>
                </c:pt>
                <c:pt idx="1480">
                  <c:v>26.48</c:v>
                </c:pt>
                <c:pt idx="1481">
                  <c:v>34.83</c:v>
                </c:pt>
                <c:pt idx="1482">
                  <c:v>25.46</c:v>
                </c:pt>
                <c:pt idx="1483">
                  <c:v>23.31</c:v>
                </c:pt>
                <c:pt idx="1484">
                  <c:v>29</c:v>
                </c:pt>
                <c:pt idx="1485">
                  <c:v>32.869999999999997</c:v>
                </c:pt>
                <c:pt idx="1486">
                  <c:v>26.18</c:v>
                </c:pt>
                <c:pt idx="1487">
                  <c:v>25.3</c:v>
                </c:pt>
                <c:pt idx="1488">
                  <c:v>36.94</c:v>
                </c:pt>
                <c:pt idx="1489">
                  <c:v>22.86</c:v>
                </c:pt>
                <c:pt idx="1490">
                  <c:v>18.760000000000002</c:v>
                </c:pt>
                <c:pt idx="1491">
                  <c:v>24.36</c:v>
                </c:pt>
                <c:pt idx="1492">
                  <c:v>32.299999999999997</c:v>
                </c:pt>
                <c:pt idx="1493">
                  <c:v>22.704999999999998</c:v>
                </c:pt>
                <c:pt idx="1494">
                  <c:v>21.79</c:v>
                </c:pt>
                <c:pt idx="1495">
                  <c:v>24.52</c:v>
                </c:pt>
                <c:pt idx="1496">
                  <c:v>39.520000000000003</c:v>
                </c:pt>
                <c:pt idx="1497">
                  <c:v>24.49</c:v>
                </c:pt>
                <c:pt idx="1498">
                  <c:v>26.315000000000001</c:v>
                </c:pt>
                <c:pt idx="1499">
                  <c:v>22.58</c:v>
                </c:pt>
                <c:pt idx="1500">
                  <c:v>19.475000000000001</c:v>
                </c:pt>
                <c:pt idx="1501">
                  <c:v>26.33</c:v>
                </c:pt>
                <c:pt idx="1502">
                  <c:v>17.29</c:v>
                </c:pt>
                <c:pt idx="1503">
                  <c:v>42.88</c:v>
                </c:pt>
                <c:pt idx="1504">
                  <c:v>32.200000000000003</c:v>
                </c:pt>
                <c:pt idx="1505">
                  <c:v>18.75</c:v>
                </c:pt>
                <c:pt idx="1506">
                  <c:v>22.36</c:v>
                </c:pt>
                <c:pt idx="1507">
                  <c:v>23.94</c:v>
                </c:pt>
                <c:pt idx="1508">
                  <c:v>30.1</c:v>
                </c:pt>
                <c:pt idx="1509">
                  <c:v>21.93</c:v>
                </c:pt>
                <c:pt idx="1510">
                  <c:v>39.75</c:v>
                </c:pt>
                <c:pt idx="1511">
                  <c:v>26.03</c:v>
                </c:pt>
                <c:pt idx="1512">
                  <c:v>34.51</c:v>
                </c:pt>
                <c:pt idx="1513">
                  <c:v>19.32</c:v>
                </c:pt>
                <c:pt idx="1514">
                  <c:v>28.5</c:v>
                </c:pt>
                <c:pt idx="1515">
                  <c:v>30.875</c:v>
                </c:pt>
                <c:pt idx="1516">
                  <c:v>24.02</c:v>
                </c:pt>
                <c:pt idx="1517">
                  <c:v>36.08</c:v>
                </c:pt>
                <c:pt idx="1518">
                  <c:v>32.200000000000003</c:v>
                </c:pt>
                <c:pt idx="1519">
                  <c:v>28.05</c:v>
                </c:pt>
                <c:pt idx="1520">
                  <c:v>19</c:v>
                </c:pt>
                <c:pt idx="1521">
                  <c:v>16.13</c:v>
                </c:pt>
                <c:pt idx="1522">
                  <c:v>18.77</c:v>
                </c:pt>
                <c:pt idx="1523">
                  <c:v>28.88</c:v>
                </c:pt>
                <c:pt idx="1524">
                  <c:v>27.55</c:v>
                </c:pt>
                <c:pt idx="1525">
                  <c:v>15.6</c:v>
                </c:pt>
                <c:pt idx="1526">
                  <c:v>21.99</c:v>
                </c:pt>
                <c:pt idx="1527">
                  <c:v>34.85</c:v>
                </c:pt>
                <c:pt idx="1528">
                  <c:v>24.51</c:v>
                </c:pt>
                <c:pt idx="1529">
                  <c:v>19.399999999999999</c:v>
                </c:pt>
                <c:pt idx="1530">
                  <c:v>15.1</c:v>
                </c:pt>
                <c:pt idx="1531">
                  <c:v>23.37</c:v>
                </c:pt>
                <c:pt idx="1532">
                  <c:v>42.4</c:v>
                </c:pt>
                <c:pt idx="1533">
                  <c:v>28.405000000000001</c:v>
                </c:pt>
                <c:pt idx="1534">
                  <c:v>23.4</c:v>
                </c:pt>
                <c:pt idx="1535">
                  <c:v>33.44</c:v>
                </c:pt>
                <c:pt idx="1536">
                  <c:v>21.12</c:v>
                </c:pt>
                <c:pt idx="1537">
                  <c:v>18.48</c:v>
                </c:pt>
                <c:pt idx="1538">
                  <c:v>16.815000000000001</c:v>
                </c:pt>
                <c:pt idx="1539">
                  <c:v>26.72</c:v>
                </c:pt>
                <c:pt idx="1540">
                  <c:v>41.42</c:v>
                </c:pt>
                <c:pt idx="1541">
                  <c:v>20.69</c:v>
                </c:pt>
                <c:pt idx="1542">
                  <c:v>41.23</c:v>
                </c:pt>
                <c:pt idx="1543">
                  <c:v>29.9</c:v>
                </c:pt>
                <c:pt idx="1544">
                  <c:v>34.104999999999997</c:v>
                </c:pt>
                <c:pt idx="1545">
                  <c:v>24.97</c:v>
                </c:pt>
                <c:pt idx="1546">
                  <c:v>34.799999999999997</c:v>
                </c:pt>
                <c:pt idx="1547">
                  <c:v>32.965000000000003</c:v>
                </c:pt>
                <c:pt idx="1548">
                  <c:v>27.265000000000001</c:v>
                </c:pt>
                <c:pt idx="1549">
                  <c:v>17.059999999999999</c:v>
                </c:pt>
                <c:pt idx="1550">
                  <c:v>36.29</c:v>
                </c:pt>
                <c:pt idx="1551">
                  <c:v>28.594999999999999</c:v>
                </c:pt>
                <c:pt idx="1552">
                  <c:v>17.8</c:v>
                </c:pt>
                <c:pt idx="1553">
                  <c:v>21.4</c:v>
                </c:pt>
                <c:pt idx="1554">
                  <c:v>23.01</c:v>
                </c:pt>
                <c:pt idx="1555">
                  <c:v>19.86</c:v>
                </c:pt>
                <c:pt idx="1556">
                  <c:v>33.58</c:v>
                </c:pt>
                <c:pt idx="1557">
                  <c:v>29.81</c:v>
                </c:pt>
                <c:pt idx="1558">
                  <c:v>27.4</c:v>
                </c:pt>
                <c:pt idx="1559">
                  <c:v>17.98</c:v>
                </c:pt>
                <c:pt idx="1560">
                  <c:v>37.9</c:v>
                </c:pt>
                <c:pt idx="1561">
                  <c:v>25.27</c:v>
                </c:pt>
                <c:pt idx="1562">
                  <c:v>29.26</c:v>
                </c:pt>
                <c:pt idx="1563">
                  <c:v>27.835000000000001</c:v>
                </c:pt>
                <c:pt idx="1564">
                  <c:v>46.53</c:v>
                </c:pt>
                <c:pt idx="1565">
                  <c:v>20.58</c:v>
                </c:pt>
                <c:pt idx="1566">
                  <c:v>19.53</c:v>
                </c:pt>
                <c:pt idx="1567">
                  <c:v>27.7</c:v>
                </c:pt>
                <c:pt idx="1568">
                  <c:v>18.920000000000002</c:v>
                </c:pt>
                <c:pt idx="1569">
                  <c:v>17.760000000000002</c:v>
                </c:pt>
                <c:pt idx="1570">
                  <c:v>29.83</c:v>
                </c:pt>
                <c:pt idx="1571">
                  <c:v>23.465</c:v>
                </c:pt>
                <c:pt idx="1572">
                  <c:v>29.355</c:v>
                </c:pt>
                <c:pt idx="1573">
                  <c:v>35.49</c:v>
                </c:pt>
                <c:pt idx="1574">
                  <c:v>26.315000000000001</c:v>
                </c:pt>
                <c:pt idx="1575">
                  <c:v>19.79</c:v>
                </c:pt>
                <c:pt idx="1576">
                  <c:v>40.564999999999998</c:v>
                </c:pt>
                <c:pt idx="1577">
                  <c:v>18.03</c:v>
                </c:pt>
                <c:pt idx="1578">
                  <c:v>34.65</c:v>
                </c:pt>
                <c:pt idx="1579">
                  <c:v>42.94</c:v>
                </c:pt>
                <c:pt idx="1580">
                  <c:v>31.254999999999999</c:v>
                </c:pt>
                <c:pt idx="1581">
                  <c:v>45.43</c:v>
                </c:pt>
                <c:pt idx="1582">
                  <c:v>32.340000000000003</c:v>
                </c:pt>
                <c:pt idx="1583">
                  <c:v>25.46</c:v>
                </c:pt>
                <c:pt idx="1584">
                  <c:v>37.145000000000003</c:v>
                </c:pt>
                <c:pt idx="1585">
                  <c:v>30.8</c:v>
                </c:pt>
                <c:pt idx="1586">
                  <c:v>29.5</c:v>
                </c:pt>
                <c:pt idx="1587">
                  <c:v>43.39</c:v>
                </c:pt>
                <c:pt idx="1588">
                  <c:v>15.08</c:v>
                </c:pt>
                <c:pt idx="1589">
                  <c:v>20.48</c:v>
                </c:pt>
                <c:pt idx="1590">
                  <c:v>34.450000000000003</c:v>
                </c:pt>
                <c:pt idx="1591">
                  <c:v>34.21</c:v>
                </c:pt>
                <c:pt idx="1592">
                  <c:v>28.8</c:v>
                </c:pt>
                <c:pt idx="1593">
                  <c:v>31.74</c:v>
                </c:pt>
                <c:pt idx="1594">
                  <c:v>21.78</c:v>
                </c:pt>
                <c:pt idx="1595">
                  <c:v>23.75</c:v>
                </c:pt>
                <c:pt idx="1596">
                  <c:v>33.21</c:v>
                </c:pt>
                <c:pt idx="1597">
                  <c:v>17.7</c:v>
                </c:pt>
                <c:pt idx="1598">
                  <c:v>17.2</c:v>
                </c:pt>
                <c:pt idx="1599">
                  <c:v>19.21</c:v>
                </c:pt>
                <c:pt idx="1600">
                  <c:v>23.2</c:v>
                </c:pt>
                <c:pt idx="1601">
                  <c:v>32.5</c:v>
                </c:pt>
                <c:pt idx="1602">
                  <c:v>20.9</c:v>
                </c:pt>
                <c:pt idx="1603">
                  <c:v>19.11</c:v>
                </c:pt>
                <c:pt idx="1604">
                  <c:v>31.17</c:v>
                </c:pt>
                <c:pt idx="1605">
                  <c:v>36.08</c:v>
                </c:pt>
                <c:pt idx="1606">
                  <c:v>28.024999999999999</c:v>
                </c:pt>
                <c:pt idx="1607">
                  <c:v>24.32</c:v>
                </c:pt>
                <c:pt idx="1608">
                  <c:v>38</c:v>
                </c:pt>
                <c:pt idx="1609">
                  <c:v>31.6</c:v>
                </c:pt>
                <c:pt idx="1610">
                  <c:v>31.02</c:v>
                </c:pt>
                <c:pt idx="1611">
                  <c:v>29.26</c:v>
                </c:pt>
                <c:pt idx="1612">
                  <c:v>15.09</c:v>
                </c:pt>
                <c:pt idx="1613">
                  <c:v>22.63</c:v>
                </c:pt>
                <c:pt idx="1614">
                  <c:v>23.46</c:v>
                </c:pt>
                <c:pt idx="1615">
                  <c:v>22.56</c:v>
                </c:pt>
                <c:pt idx="1616">
                  <c:v>19.28</c:v>
                </c:pt>
                <c:pt idx="1617">
                  <c:v>15.37</c:v>
                </c:pt>
                <c:pt idx="1618">
                  <c:v>18.71</c:v>
                </c:pt>
                <c:pt idx="1619">
                  <c:v>20.61</c:v>
                </c:pt>
                <c:pt idx="1620">
                  <c:v>15.99</c:v>
                </c:pt>
                <c:pt idx="1621">
                  <c:v>33.155000000000001</c:v>
                </c:pt>
                <c:pt idx="1622">
                  <c:v>26.22</c:v>
                </c:pt>
                <c:pt idx="1623">
                  <c:v>21.85</c:v>
                </c:pt>
                <c:pt idx="1624">
                  <c:v>30.495000000000001</c:v>
                </c:pt>
                <c:pt idx="1625">
                  <c:v>34.104999999999997</c:v>
                </c:pt>
                <c:pt idx="1626">
                  <c:v>32.770000000000003</c:v>
                </c:pt>
                <c:pt idx="1627">
                  <c:v>16.850000000000001</c:v>
                </c:pt>
                <c:pt idx="1628">
                  <c:v>34.700000000000003</c:v>
                </c:pt>
                <c:pt idx="1629">
                  <c:v>37.049999999999997</c:v>
                </c:pt>
                <c:pt idx="1630">
                  <c:v>18.78</c:v>
                </c:pt>
                <c:pt idx="1631">
                  <c:v>28.024999999999999</c:v>
                </c:pt>
                <c:pt idx="1632">
                  <c:v>35.090000000000003</c:v>
                </c:pt>
                <c:pt idx="1633">
                  <c:v>34.42</c:v>
                </c:pt>
                <c:pt idx="1634">
                  <c:v>29.4</c:v>
                </c:pt>
                <c:pt idx="1635">
                  <c:v>21.31</c:v>
                </c:pt>
                <c:pt idx="1636">
                  <c:v>19.559999999999999</c:v>
                </c:pt>
                <c:pt idx="1637">
                  <c:v>37.335000000000001</c:v>
                </c:pt>
                <c:pt idx="1638">
                  <c:v>19.53</c:v>
                </c:pt>
                <c:pt idx="1639">
                  <c:v>34.1</c:v>
                </c:pt>
                <c:pt idx="1640">
                  <c:v>16.5</c:v>
                </c:pt>
                <c:pt idx="1641">
                  <c:v>30.69</c:v>
                </c:pt>
                <c:pt idx="1642">
                  <c:v>28.93</c:v>
                </c:pt>
                <c:pt idx="1643">
                  <c:v>38.9</c:v>
                </c:pt>
                <c:pt idx="1644">
                  <c:v>26.9</c:v>
                </c:pt>
                <c:pt idx="1645">
                  <c:v>24.86</c:v>
                </c:pt>
                <c:pt idx="1646">
                  <c:v>39.14</c:v>
                </c:pt>
                <c:pt idx="1647">
                  <c:v>39.799999999999997</c:v>
                </c:pt>
                <c:pt idx="1648">
                  <c:v>34.32</c:v>
                </c:pt>
                <c:pt idx="1649">
                  <c:v>32.51</c:v>
                </c:pt>
                <c:pt idx="1650">
                  <c:v>30.71</c:v>
                </c:pt>
                <c:pt idx="1651">
                  <c:v>28.9</c:v>
                </c:pt>
                <c:pt idx="1652">
                  <c:v>36.19</c:v>
                </c:pt>
                <c:pt idx="1653">
                  <c:v>29.6</c:v>
                </c:pt>
                <c:pt idx="1654">
                  <c:v>30.95</c:v>
                </c:pt>
                <c:pt idx="1655">
                  <c:v>19.95</c:v>
                </c:pt>
                <c:pt idx="1656">
                  <c:v>23.65</c:v>
                </c:pt>
                <c:pt idx="1657">
                  <c:v>43.34</c:v>
                </c:pt>
                <c:pt idx="1658">
                  <c:v>31.98</c:v>
                </c:pt>
                <c:pt idx="1659">
                  <c:v>35.86</c:v>
                </c:pt>
                <c:pt idx="1660">
                  <c:v>15.2</c:v>
                </c:pt>
                <c:pt idx="1661">
                  <c:v>37.200000000000003</c:v>
                </c:pt>
                <c:pt idx="1662">
                  <c:v>17.91</c:v>
                </c:pt>
                <c:pt idx="1663">
                  <c:v>20.76</c:v>
                </c:pt>
                <c:pt idx="1664">
                  <c:v>38.99</c:v>
                </c:pt>
                <c:pt idx="1665">
                  <c:v>42.655000000000001</c:v>
                </c:pt>
                <c:pt idx="1666">
                  <c:v>30.57</c:v>
                </c:pt>
                <c:pt idx="1667">
                  <c:v>17.7</c:v>
                </c:pt>
                <c:pt idx="1668">
                  <c:v>34.770000000000003</c:v>
                </c:pt>
                <c:pt idx="1669">
                  <c:v>16.88</c:v>
                </c:pt>
                <c:pt idx="1670">
                  <c:v>40.26</c:v>
                </c:pt>
                <c:pt idx="1671">
                  <c:v>25.6</c:v>
                </c:pt>
                <c:pt idx="1672">
                  <c:v>33.549999999999997</c:v>
                </c:pt>
                <c:pt idx="1673">
                  <c:v>16.690000000000001</c:v>
                </c:pt>
                <c:pt idx="1674">
                  <c:v>19.95</c:v>
                </c:pt>
                <c:pt idx="1675">
                  <c:v>17.55</c:v>
                </c:pt>
                <c:pt idx="1676">
                  <c:v>22.01</c:v>
                </c:pt>
                <c:pt idx="1677">
                  <c:v>41.8</c:v>
                </c:pt>
                <c:pt idx="1678">
                  <c:v>19.170000000000002</c:v>
                </c:pt>
                <c:pt idx="1679">
                  <c:v>32.799999999999997</c:v>
                </c:pt>
                <c:pt idx="1680">
                  <c:v>35.814999999999998</c:v>
                </c:pt>
                <c:pt idx="1681">
                  <c:v>24.3</c:v>
                </c:pt>
                <c:pt idx="1682">
                  <c:v>19.059999999999999</c:v>
                </c:pt>
                <c:pt idx="1683">
                  <c:v>33.25</c:v>
                </c:pt>
                <c:pt idx="1684">
                  <c:v>21.37</c:v>
                </c:pt>
                <c:pt idx="1685">
                  <c:v>34.43</c:v>
                </c:pt>
                <c:pt idx="1686">
                  <c:v>20.86</c:v>
                </c:pt>
                <c:pt idx="1687">
                  <c:v>18.34</c:v>
                </c:pt>
                <c:pt idx="1688">
                  <c:v>34.15</c:v>
                </c:pt>
                <c:pt idx="1689">
                  <c:v>18.350000000000001</c:v>
                </c:pt>
                <c:pt idx="1690">
                  <c:v>22.13</c:v>
                </c:pt>
                <c:pt idx="1691">
                  <c:v>22.51</c:v>
                </c:pt>
                <c:pt idx="1692">
                  <c:v>31</c:v>
                </c:pt>
                <c:pt idx="1693">
                  <c:v>28.27</c:v>
                </c:pt>
                <c:pt idx="1694">
                  <c:v>29.92</c:v>
                </c:pt>
                <c:pt idx="1695">
                  <c:v>25.9</c:v>
                </c:pt>
                <c:pt idx="1696">
                  <c:v>27.74</c:v>
                </c:pt>
                <c:pt idx="1697">
                  <c:v>17.260000000000002</c:v>
                </c:pt>
                <c:pt idx="1698">
                  <c:v>19.855</c:v>
                </c:pt>
                <c:pt idx="1699">
                  <c:v>41.69</c:v>
                </c:pt>
                <c:pt idx="1700">
                  <c:v>16.12</c:v>
                </c:pt>
                <c:pt idx="1701">
                  <c:v>37.43</c:v>
                </c:pt>
                <c:pt idx="1702">
                  <c:v>31.065000000000001</c:v>
                </c:pt>
                <c:pt idx="1703">
                  <c:v>25.08</c:v>
                </c:pt>
                <c:pt idx="1704">
                  <c:v>15.2</c:v>
                </c:pt>
                <c:pt idx="1705">
                  <c:v>22.34</c:v>
                </c:pt>
                <c:pt idx="1706">
                  <c:v>40.15</c:v>
                </c:pt>
                <c:pt idx="1707">
                  <c:v>37.729999999999997</c:v>
                </c:pt>
                <c:pt idx="1708">
                  <c:v>25.35</c:v>
                </c:pt>
                <c:pt idx="1709">
                  <c:v>26.41</c:v>
                </c:pt>
                <c:pt idx="1710">
                  <c:v>27.6</c:v>
                </c:pt>
                <c:pt idx="1711">
                  <c:v>33.82</c:v>
                </c:pt>
                <c:pt idx="1712">
                  <c:v>32.9</c:v>
                </c:pt>
                <c:pt idx="1713">
                  <c:v>30.875</c:v>
                </c:pt>
                <c:pt idx="1714">
                  <c:v>32.64</c:v>
                </c:pt>
                <c:pt idx="1715">
                  <c:v>22.135000000000002</c:v>
                </c:pt>
                <c:pt idx="1716">
                  <c:v>16.53</c:v>
                </c:pt>
                <c:pt idx="1717">
                  <c:v>32.774999999999999</c:v>
                </c:pt>
                <c:pt idx="1718">
                  <c:v>30.9</c:v>
                </c:pt>
                <c:pt idx="1719">
                  <c:v>15.58</c:v>
                </c:pt>
                <c:pt idx="1720">
                  <c:v>26.315000000000001</c:v>
                </c:pt>
                <c:pt idx="1721">
                  <c:v>35.61</c:v>
                </c:pt>
                <c:pt idx="1722">
                  <c:v>37.56</c:v>
                </c:pt>
                <c:pt idx="1723">
                  <c:v>15.49</c:v>
                </c:pt>
                <c:pt idx="1724">
                  <c:v>23.48</c:v>
                </c:pt>
                <c:pt idx="1725">
                  <c:v>30.02</c:v>
                </c:pt>
                <c:pt idx="1726">
                  <c:v>26.885000000000002</c:v>
                </c:pt>
                <c:pt idx="1727">
                  <c:v>25.84</c:v>
                </c:pt>
                <c:pt idx="1728">
                  <c:v>27.454999999999998</c:v>
                </c:pt>
                <c:pt idx="1729">
                  <c:v>24.605</c:v>
                </c:pt>
                <c:pt idx="1730">
                  <c:v>30.8</c:v>
                </c:pt>
                <c:pt idx="1731">
                  <c:v>34.799999999999997</c:v>
                </c:pt>
                <c:pt idx="1732">
                  <c:v>34.21</c:v>
                </c:pt>
                <c:pt idx="1733">
                  <c:v>31</c:v>
                </c:pt>
                <c:pt idx="1734">
                  <c:v>26.125</c:v>
                </c:pt>
                <c:pt idx="1735">
                  <c:v>30.13</c:v>
                </c:pt>
                <c:pt idx="1736">
                  <c:v>34.19</c:v>
                </c:pt>
                <c:pt idx="1737">
                  <c:v>22.515000000000001</c:v>
                </c:pt>
                <c:pt idx="1738">
                  <c:v>18.239999999999998</c:v>
                </c:pt>
                <c:pt idx="1739">
                  <c:v>37.28</c:v>
                </c:pt>
                <c:pt idx="1740">
                  <c:v>18.2</c:v>
                </c:pt>
                <c:pt idx="1741">
                  <c:v>20.53</c:v>
                </c:pt>
                <c:pt idx="1742">
                  <c:v>23.79</c:v>
                </c:pt>
                <c:pt idx="1743">
                  <c:v>29.8</c:v>
                </c:pt>
                <c:pt idx="1744">
                  <c:v>31.54</c:v>
                </c:pt>
                <c:pt idx="1745">
                  <c:v>20.82</c:v>
                </c:pt>
                <c:pt idx="1746">
                  <c:v>38.83</c:v>
                </c:pt>
                <c:pt idx="1747">
                  <c:v>23.44</c:v>
                </c:pt>
                <c:pt idx="1748">
                  <c:v>24.13</c:v>
                </c:pt>
                <c:pt idx="1749">
                  <c:v>42.13</c:v>
                </c:pt>
                <c:pt idx="1750">
                  <c:v>17.86</c:v>
                </c:pt>
                <c:pt idx="1751">
                  <c:v>32.78</c:v>
                </c:pt>
                <c:pt idx="1752">
                  <c:v>23.9</c:v>
                </c:pt>
                <c:pt idx="1753">
                  <c:v>15.47</c:v>
                </c:pt>
                <c:pt idx="1754">
                  <c:v>28.54</c:v>
                </c:pt>
                <c:pt idx="1755">
                  <c:v>18.54</c:v>
                </c:pt>
                <c:pt idx="1756">
                  <c:v>32.18</c:v>
                </c:pt>
                <c:pt idx="1757">
                  <c:v>37.380000000000003</c:v>
                </c:pt>
                <c:pt idx="1758">
                  <c:v>31.12</c:v>
                </c:pt>
                <c:pt idx="1759">
                  <c:v>22.01</c:v>
                </c:pt>
                <c:pt idx="1760">
                  <c:v>27.645</c:v>
                </c:pt>
                <c:pt idx="1761">
                  <c:v>29.64</c:v>
                </c:pt>
                <c:pt idx="1762">
                  <c:v>33.700000000000003</c:v>
                </c:pt>
                <c:pt idx="1763">
                  <c:v>27.5</c:v>
                </c:pt>
                <c:pt idx="1764">
                  <c:v>16.12</c:v>
                </c:pt>
                <c:pt idx="1765">
                  <c:v>26.73</c:v>
                </c:pt>
                <c:pt idx="1766">
                  <c:v>37.25</c:v>
                </c:pt>
                <c:pt idx="1767">
                  <c:v>23.56</c:v>
                </c:pt>
                <c:pt idx="1768">
                  <c:v>15.84</c:v>
                </c:pt>
                <c:pt idx="1769">
                  <c:v>36.630000000000003</c:v>
                </c:pt>
                <c:pt idx="1770">
                  <c:v>16.47</c:v>
                </c:pt>
                <c:pt idx="1771">
                  <c:v>25.8</c:v>
                </c:pt>
                <c:pt idx="1772">
                  <c:v>23.6</c:v>
                </c:pt>
                <c:pt idx="1773">
                  <c:v>32.11</c:v>
                </c:pt>
                <c:pt idx="1774">
                  <c:v>30.114999999999998</c:v>
                </c:pt>
                <c:pt idx="1775">
                  <c:v>20.28</c:v>
                </c:pt>
                <c:pt idx="1776">
                  <c:v>20.234999999999999</c:v>
                </c:pt>
                <c:pt idx="1777">
                  <c:v>25.27</c:v>
                </c:pt>
                <c:pt idx="1778">
                  <c:v>24.24</c:v>
                </c:pt>
                <c:pt idx="1779">
                  <c:v>35.75</c:v>
                </c:pt>
                <c:pt idx="1780">
                  <c:v>29.92</c:v>
                </c:pt>
                <c:pt idx="1781">
                  <c:v>26.2</c:v>
                </c:pt>
                <c:pt idx="1782">
                  <c:v>26.695</c:v>
                </c:pt>
                <c:pt idx="1783">
                  <c:v>23.16</c:v>
                </c:pt>
                <c:pt idx="1784">
                  <c:v>32.585000000000001</c:v>
                </c:pt>
                <c:pt idx="1785">
                  <c:v>33.97</c:v>
                </c:pt>
                <c:pt idx="1786">
                  <c:v>16.57</c:v>
                </c:pt>
                <c:pt idx="1787">
                  <c:v>17.55</c:v>
                </c:pt>
                <c:pt idx="1788">
                  <c:v>29.41</c:v>
                </c:pt>
                <c:pt idx="1789">
                  <c:v>17.91</c:v>
                </c:pt>
                <c:pt idx="1790">
                  <c:v>31.57</c:v>
                </c:pt>
                <c:pt idx="1791">
                  <c:v>33.18</c:v>
                </c:pt>
                <c:pt idx="1792">
                  <c:v>37</c:v>
                </c:pt>
                <c:pt idx="1793">
                  <c:v>18.905000000000001</c:v>
                </c:pt>
                <c:pt idx="1794">
                  <c:v>20.03</c:v>
                </c:pt>
                <c:pt idx="1795">
                  <c:v>16.7</c:v>
                </c:pt>
                <c:pt idx="1796">
                  <c:v>39.82</c:v>
                </c:pt>
                <c:pt idx="1797">
                  <c:v>22.04</c:v>
                </c:pt>
                <c:pt idx="1798">
                  <c:v>28.27</c:v>
                </c:pt>
                <c:pt idx="1799">
                  <c:v>18.5</c:v>
                </c:pt>
                <c:pt idx="1800">
                  <c:v>38.6</c:v>
                </c:pt>
                <c:pt idx="1801">
                  <c:v>43.12</c:v>
                </c:pt>
                <c:pt idx="1802">
                  <c:v>30.5</c:v>
                </c:pt>
                <c:pt idx="1803">
                  <c:v>27.61</c:v>
                </c:pt>
                <c:pt idx="1804">
                  <c:v>27.1</c:v>
                </c:pt>
                <c:pt idx="1805">
                  <c:v>35.93</c:v>
                </c:pt>
                <c:pt idx="1806">
                  <c:v>32.68</c:v>
                </c:pt>
                <c:pt idx="1807">
                  <c:v>20.74</c:v>
                </c:pt>
                <c:pt idx="1808">
                  <c:v>15.57</c:v>
                </c:pt>
                <c:pt idx="1809">
                  <c:v>23.844999999999999</c:v>
                </c:pt>
                <c:pt idx="1810">
                  <c:v>22.895</c:v>
                </c:pt>
                <c:pt idx="1811">
                  <c:v>21.945</c:v>
                </c:pt>
                <c:pt idx="1812">
                  <c:v>19.47</c:v>
                </c:pt>
                <c:pt idx="1813">
                  <c:v>15.61</c:v>
                </c:pt>
                <c:pt idx="1814">
                  <c:v>28.6</c:v>
                </c:pt>
                <c:pt idx="1815">
                  <c:v>46.53</c:v>
                </c:pt>
                <c:pt idx="1816">
                  <c:v>34.99</c:v>
                </c:pt>
                <c:pt idx="1817">
                  <c:v>17.05</c:v>
                </c:pt>
                <c:pt idx="1818">
                  <c:v>37.18</c:v>
                </c:pt>
                <c:pt idx="1819">
                  <c:v>35.200000000000003</c:v>
                </c:pt>
                <c:pt idx="1820">
                  <c:v>37.335000000000001</c:v>
                </c:pt>
                <c:pt idx="1821">
                  <c:v>27.265000000000001</c:v>
                </c:pt>
                <c:pt idx="1822">
                  <c:v>30.8</c:v>
                </c:pt>
                <c:pt idx="1823">
                  <c:v>30.21</c:v>
                </c:pt>
                <c:pt idx="1824">
                  <c:v>35.340000000000003</c:v>
                </c:pt>
                <c:pt idx="1825">
                  <c:v>26.695</c:v>
                </c:pt>
                <c:pt idx="1826">
                  <c:v>29.355</c:v>
                </c:pt>
                <c:pt idx="1827">
                  <c:v>29.59</c:v>
                </c:pt>
                <c:pt idx="1828">
                  <c:v>31.35</c:v>
                </c:pt>
                <c:pt idx="1829">
                  <c:v>20.52</c:v>
                </c:pt>
                <c:pt idx="1830">
                  <c:v>42.9</c:v>
                </c:pt>
                <c:pt idx="1831">
                  <c:v>24.6</c:v>
                </c:pt>
                <c:pt idx="1832">
                  <c:v>28.405000000000001</c:v>
                </c:pt>
                <c:pt idx="1833">
                  <c:v>34.674999999999997</c:v>
                </c:pt>
                <c:pt idx="1834">
                  <c:v>18.850000000000001</c:v>
                </c:pt>
                <c:pt idx="1835">
                  <c:v>34.130000000000003</c:v>
                </c:pt>
                <c:pt idx="1836">
                  <c:v>17.34</c:v>
                </c:pt>
                <c:pt idx="1837">
                  <c:v>17.440000000000001</c:v>
                </c:pt>
                <c:pt idx="1838">
                  <c:v>33.659999999999997</c:v>
                </c:pt>
                <c:pt idx="1839">
                  <c:v>21.375</c:v>
                </c:pt>
                <c:pt idx="1840">
                  <c:v>27.14</c:v>
                </c:pt>
                <c:pt idx="1841">
                  <c:v>35.78</c:v>
                </c:pt>
                <c:pt idx="1842">
                  <c:v>34.96</c:v>
                </c:pt>
                <c:pt idx="1843">
                  <c:v>38.39</c:v>
                </c:pt>
                <c:pt idx="1844">
                  <c:v>33.82</c:v>
                </c:pt>
                <c:pt idx="1845">
                  <c:v>27.835000000000001</c:v>
                </c:pt>
                <c:pt idx="1846">
                  <c:v>33</c:v>
                </c:pt>
                <c:pt idx="1847">
                  <c:v>26.885000000000002</c:v>
                </c:pt>
                <c:pt idx="1848">
                  <c:v>29.26</c:v>
                </c:pt>
                <c:pt idx="1849">
                  <c:v>26.98</c:v>
                </c:pt>
                <c:pt idx="1850">
                  <c:v>32.11</c:v>
                </c:pt>
                <c:pt idx="1851">
                  <c:v>31.73</c:v>
                </c:pt>
                <c:pt idx="1852">
                  <c:v>22.515000000000001</c:v>
                </c:pt>
                <c:pt idx="1853">
                  <c:v>25.9</c:v>
                </c:pt>
                <c:pt idx="1854">
                  <c:v>27.72</c:v>
                </c:pt>
                <c:pt idx="1855">
                  <c:v>31.5</c:v>
                </c:pt>
                <c:pt idx="1856">
                  <c:v>29.7</c:v>
                </c:pt>
                <c:pt idx="1857">
                  <c:v>21.26</c:v>
                </c:pt>
                <c:pt idx="1858">
                  <c:v>17.09</c:v>
                </c:pt>
                <c:pt idx="1859">
                  <c:v>24.3</c:v>
                </c:pt>
                <c:pt idx="1860">
                  <c:v>29.734999999999999</c:v>
                </c:pt>
                <c:pt idx="1861">
                  <c:v>29.26</c:v>
                </c:pt>
                <c:pt idx="1862">
                  <c:v>33</c:v>
                </c:pt>
                <c:pt idx="1863">
                  <c:v>31.065000000000001</c:v>
                </c:pt>
                <c:pt idx="1864">
                  <c:v>26.51</c:v>
                </c:pt>
                <c:pt idx="1865">
                  <c:v>28.88</c:v>
                </c:pt>
                <c:pt idx="1866">
                  <c:v>35.814999999999998</c:v>
                </c:pt>
                <c:pt idx="1867">
                  <c:v>21.28</c:v>
                </c:pt>
                <c:pt idx="1868">
                  <c:v>33.81</c:v>
                </c:pt>
                <c:pt idx="1869">
                  <c:v>44.22</c:v>
                </c:pt>
                <c:pt idx="1870">
                  <c:v>15.46</c:v>
                </c:pt>
                <c:pt idx="1871">
                  <c:v>30.3</c:v>
                </c:pt>
                <c:pt idx="1872">
                  <c:v>16.670000000000002</c:v>
                </c:pt>
                <c:pt idx="1873">
                  <c:v>28.594999999999999</c:v>
                </c:pt>
                <c:pt idx="1874">
                  <c:v>25.934999999999999</c:v>
                </c:pt>
                <c:pt idx="1875">
                  <c:v>27.645</c:v>
                </c:pt>
                <c:pt idx="1876">
                  <c:v>30.1</c:v>
                </c:pt>
                <c:pt idx="1877">
                  <c:v>26.79</c:v>
                </c:pt>
                <c:pt idx="1878">
                  <c:v>27.1</c:v>
                </c:pt>
                <c:pt idx="1879">
                  <c:v>24.31</c:v>
                </c:pt>
                <c:pt idx="1880">
                  <c:v>15.53</c:v>
                </c:pt>
                <c:pt idx="1881">
                  <c:v>30.7</c:v>
                </c:pt>
                <c:pt idx="1882">
                  <c:v>33.33</c:v>
                </c:pt>
                <c:pt idx="1883">
                  <c:v>32.4</c:v>
                </c:pt>
                <c:pt idx="1884">
                  <c:v>27.93</c:v>
                </c:pt>
                <c:pt idx="1885">
                  <c:v>21.754999999999999</c:v>
                </c:pt>
                <c:pt idx="1886">
                  <c:v>25.934999999999999</c:v>
                </c:pt>
                <c:pt idx="1887">
                  <c:v>31.5</c:v>
                </c:pt>
                <c:pt idx="1888">
                  <c:v>30.03</c:v>
                </c:pt>
                <c:pt idx="1889">
                  <c:v>33.479999999999997</c:v>
                </c:pt>
                <c:pt idx="1890">
                  <c:v>16.510000000000002</c:v>
                </c:pt>
                <c:pt idx="1891">
                  <c:v>33.155000000000001</c:v>
                </c:pt>
                <c:pt idx="1892">
                  <c:v>37.29</c:v>
                </c:pt>
                <c:pt idx="1893">
                  <c:v>20.23</c:v>
                </c:pt>
                <c:pt idx="1894">
                  <c:v>28.975000000000001</c:v>
                </c:pt>
                <c:pt idx="1895">
                  <c:v>16.420000000000002</c:v>
                </c:pt>
                <c:pt idx="1896">
                  <c:v>17.559999999999999</c:v>
                </c:pt>
                <c:pt idx="1897">
                  <c:v>24.13</c:v>
                </c:pt>
                <c:pt idx="1898">
                  <c:v>19.95</c:v>
                </c:pt>
                <c:pt idx="1899">
                  <c:v>21.24</c:v>
                </c:pt>
                <c:pt idx="1900">
                  <c:v>44.22</c:v>
                </c:pt>
                <c:pt idx="1901">
                  <c:v>41.1</c:v>
                </c:pt>
                <c:pt idx="1902">
                  <c:v>34.200000000000003</c:v>
                </c:pt>
                <c:pt idx="1903">
                  <c:v>29.92</c:v>
                </c:pt>
                <c:pt idx="1904">
                  <c:v>28.93</c:v>
                </c:pt>
                <c:pt idx="1905">
                  <c:v>31.254999999999999</c:v>
                </c:pt>
                <c:pt idx="1906">
                  <c:v>29.83</c:v>
                </c:pt>
                <c:pt idx="1907">
                  <c:v>29.59</c:v>
                </c:pt>
                <c:pt idx="1908">
                  <c:v>31.16</c:v>
                </c:pt>
                <c:pt idx="1909">
                  <c:v>34.21</c:v>
                </c:pt>
                <c:pt idx="1910">
                  <c:v>34.86</c:v>
                </c:pt>
                <c:pt idx="1911">
                  <c:v>34.58</c:v>
                </c:pt>
                <c:pt idx="1912">
                  <c:v>17.940000000000001</c:v>
                </c:pt>
                <c:pt idx="1913">
                  <c:v>26.8</c:v>
                </c:pt>
                <c:pt idx="1914">
                  <c:v>17.690000000000001</c:v>
                </c:pt>
                <c:pt idx="1915">
                  <c:v>25.77</c:v>
                </c:pt>
                <c:pt idx="1916">
                  <c:v>34.46</c:v>
                </c:pt>
                <c:pt idx="1917">
                  <c:v>30.875</c:v>
                </c:pt>
                <c:pt idx="1918">
                  <c:v>39.49</c:v>
                </c:pt>
                <c:pt idx="1919">
                  <c:v>28.88</c:v>
                </c:pt>
                <c:pt idx="1920">
                  <c:v>20.234999999999999</c:v>
                </c:pt>
                <c:pt idx="1921">
                  <c:v>30.67</c:v>
                </c:pt>
                <c:pt idx="1922">
                  <c:v>30.875</c:v>
                </c:pt>
                <c:pt idx="1923">
                  <c:v>23.8</c:v>
                </c:pt>
                <c:pt idx="1924">
                  <c:v>15.37</c:v>
                </c:pt>
                <c:pt idx="1925">
                  <c:v>30.4</c:v>
                </c:pt>
                <c:pt idx="1926">
                  <c:v>19.48</c:v>
                </c:pt>
                <c:pt idx="1927">
                  <c:v>16.96</c:v>
                </c:pt>
                <c:pt idx="1928">
                  <c:v>19.05</c:v>
                </c:pt>
                <c:pt idx="1929">
                  <c:v>37.619999999999997</c:v>
                </c:pt>
                <c:pt idx="1930">
                  <c:v>29.1</c:v>
                </c:pt>
                <c:pt idx="1931">
                  <c:v>26.62</c:v>
                </c:pt>
                <c:pt idx="1932">
                  <c:v>25.74</c:v>
                </c:pt>
                <c:pt idx="1933">
                  <c:v>18.22</c:v>
                </c:pt>
                <c:pt idx="1934">
                  <c:v>26.03</c:v>
                </c:pt>
                <c:pt idx="1935">
                  <c:v>17.29</c:v>
                </c:pt>
                <c:pt idx="1936">
                  <c:v>18.170000000000002</c:v>
                </c:pt>
                <c:pt idx="1937">
                  <c:v>32.54</c:v>
                </c:pt>
                <c:pt idx="1938">
                  <c:v>30.25</c:v>
                </c:pt>
                <c:pt idx="1939">
                  <c:v>19.59</c:v>
                </c:pt>
                <c:pt idx="1940">
                  <c:v>45.9</c:v>
                </c:pt>
                <c:pt idx="1941">
                  <c:v>17.059999999999999</c:v>
                </c:pt>
                <c:pt idx="1942">
                  <c:v>32.07</c:v>
                </c:pt>
                <c:pt idx="1943">
                  <c:v>16.5</c:v>
                </c:pt>
                <c:pt idx="1944">
                  <c:v>31.4</c:v>
                </c:pt>
                <c:pt idx="1945">
                  <c:v>20.36</c:v>
                </c:pt>
                <c:pt idx="1946">
                  <c:v>25.46</c:v>
                </c:pt>
                <c:pt idx="1947">
                  <c:v>17.09</c:v>
                </c:pt>
                <c:pt idx="1948">
                  <c:v>20.83</c:v>
                </c:pt>
                <c:pt idx="1949">
                  <c:v>18.920000000000002</c:v>
                </c:pt>
                <c:pt idx="1950">
                  <c:v>37.1</c:v>
                </c:pt>
                <c:pt idx="1951">
                  <c:v>22.515000000000001</c:v>
                </c:pt>
                <c:pt idx="1952">
                  <c:v>32.700000000000003</c:v>
                </c:pt>
                <c:pt idx="1953">
                  <c:v>17.75</c:v>
                </c:pt>
                <c:pt idx="1954">
                  <c:v>33.630000000000003</c:v>
                </c:pt>
                <c:pt idx="1955">
                  <c:v>34.799999999999997</c:v>
                </c:pt>
                <c:pt idx="1956">
                  <c:v>16.809999999999999</c:v>
                </c:pt>
                <c:pt idx="1957">
                  <c:v>16.690000000000001</c:v>
                </c:pt>
                <c:pt idx="1958">
                  <c:v>23.21</c:v>
                </c:pt>
                <c:pt idx="1959">
                  <c:v>25.175000000000001</c:v>
                </c:pt>
                <c:pt idx="1960">
                  <c:v>34.770000000000003</c:v>
                </c:pt>
                <c:pt idx="1961">
                  <c:v>27.7</c:v>
                </c:pt>
                <c:pt idx="1962">
                  <c:v>19.12</c:v>
                </c:pt>
                <c:pt idx="1963">
                  <c:v>32.67</c:v>
                </c:pt>
                <c:pt idx="1964">
                  <c:v>28.5</c:v>
                </c:pt>
                <c:pt idx="1965">
                  <c:v>39.270000000000003</c:v>
                </c:pt>
                <c:pt idx="1966">
                  <c:v>32.49</c:v>
                </c:pt>
                <c:pt idx="1967">
                  <c:v>23.7</c:v>
                </c:pt>
                <c:pt idx="1968">
                  <c:v>30.4</c:v>
                </c:pt>
                <c:pt idx="1969">
                  <c:v>38.94</c:v>
                </c:pt>
                <c:pt idx="1970">
                  <c:v>31.02</c:v>
                </c:pt>
                <c:pt idx="1971">
                  <c:v>17.5</c:v>
                </c:pt>
                <c:pt idx="1972">
                  <c:v>34.799999999999997</c:v>
                </c:pt>
                <c:pt idx="1973">
                  <c:v>17.3</c:v>
                </c:pt>
                <c:pt idx="1974">
                  <c:v>32.25</c:v>
                </c:pt>
                <c:pt idx="1975">
                  <c:v>42.4</c:v>
                </c:pt>
                <c:pt idx="1976">
                  <c:v>38.664999999999999</c:v>
                </c:pt>
                <c:pt idx="1977">
                  <c:v>29.92</c:v>
                </c:pt>
                <c:pt idx="1978">
                  <c:v>29.48</c:v>
                </c:pt>
                <c:pt idx="1979">
                  <c:v>28.785</c:v>
                </c:pt>
                <c:pt idx="1980">
                  <c:v>19.8</c:v>
                </c:pt>
                <c:pt idx="1981">
                  <c:v>35.53</c:v>
                </c:pt>
                <c:pt idx="1982">
                  <c:v>21.47</c:v>
                </c:pt>
                <c:pt idx="1983">
                  <c:v>25.9</c:v>
                </c:pt>
                <c:pt idx="1984">
                  <c:v>20.81</c:v>
                </c:pt>
                <c:pt idx="1985">
                  <c:v>25.84</c:v>
                </c:pt>
                <c:pt idx="1986">
                  <c:v>30.95</c:v>
                </c:pt>
                <c:pt idx="1987">
                  <c:v>30.54</c:v>
                </c:pt>
                <c:pt idx="1988">
                  <c:v>33.914999999999999</c:v>
                </c:pt>
                <c:pt idx="1989">
                  <c:v>33.31</c:v>
                </c:pt>
                <c:pt idx="1990">
                  <c:v>25.745000000000001</c:v>
                </c:pt>
                <c:pt idx="1991">
                  <c:v>37.1</c:v>
                </c:pt>
                <c:pt idx="1992">
                  <c:v>35.435000000000002</c:v>
                </c:pt>
                <c:pt idx="1993">
                  <c:v>20.399999999999999</c:v>
                </c:pt>
                <c:pt idx="1994">
                  <c:v>42.13</c:v>
                </c:pt>
                <c:pt idx="1995">
                  <c:v>33.99</c:v>
                </c:pt>
                <c:pt idx="1996">
                  <c:v>28.594999999999999</c:v>
                </c:pt>
                <c:pt idx="1997">
                  <c:v>20.8</c:v>
                </c:pt>
                <c:pt idx="1998">
                  <c:v>23.465</c:v>
                </c:pt>
                <c:pt idx="1999">
                  <c:v>40.185000000000002</c:v>
                </c:pt>
                <c:pt idx="2000">
                  <c:v>21.89</c:v>
                </c:pt>
                <c:pt idx="2001">
                  <c:v>29.34</c:v>
                </c:pt>
                <c:pt idx="2002">
                  <c:v>22.61</c:v>
                </c:pt>
                <c:pt idx="2003">
                  <c:v>22.23</c:v>
                </c:pt>
                <c:pt idx="2004">
                  <c:v>33.4</c:v>
                </c:pt>
                <c:pt idx="2005">
                  <c:v>33.11</c:v>
                </c:pt>
                <c:pt idx="2006">
                  <c:v>16.815000000000001</c:v>
                </c:pt>
                <c:pt idx="2007">
                  <c:v>25.61</c:v>
                </c:pt>
                <c:pt idx="2008">
                  <c:v>25.8</c:v>
                </c:pt>
                <c:pt idx="2009">
                  <c:v>27.39</c:v>
                </c:pt>
                <c:pt idx="2010">
                  <c:v>17.03</c:v>
                </c:pt>
                <c:pt idx="2011">
                  <c:v>23.75</c:v>
                </c:pt>
                <c:pt idx="2012">
                  <c:v>26.03</c:v>
                </c:pt>
                <c:pt idx="2013">
                  <c:v>16.079999999999998</c:v>
                </c:pt>
                <c:pt idx="2014">
                  <c:v>30.875</c:v>
                </c:pt>
                <c:pt idx="2015">
                  <c:v>31.79</c:v>
                </c:pt>
                <c:pt idx="2016">
                  <c:v>28.48</c:v>
                </c:pt>
                <c:pt idx="2017">
                  <c:v>26.6</c:v>
                </c:pt>
                <c:pt idx="2018">
                  <c:v>25.27</c:v>
                </c:pt>
                <c:pt idx="2019">
                  <c:v>34.484999999999999</c:v>
                </c:pt>
                <c:pt idx="2020">
                  <c:v>15.57</c:v>
                </c:pt>
                <c:pt idx="2021">
                  <c:v>30.36</c:v>
                </c:pt>
                <c:pt idx="2022">
                  <c:v>19.37</c:v>
                </c:pt>
                <c:pt idx="2023">
                  <c:v>16.71</c:v>
                </c:pt>
                <c:pt idx="2024">
                  <c:v>24.1</c:v>
                </c:pt>
                <c:pt idx="2025">
                  <c:v>29.77</c:v>
                </c:pt>
                <c:pt idx="2026">
                  <c:v>46.53</c:v>
                </c:pt>
                <c:pt idx="2027">
                  <c:v>23.4</c:v>
                </c:pt>
                <c:pt idx="2028">
                  <c:v>30</c:v>
                </c:pt>
                <c:pt idx="2029">
                  <c:v>29.15</c:v>
                </c:pt>
                <c:pt idx="2030">
                  <c:v>34.865000000000002</c:v>
                </c:pt>
                <c:pt idx="2031">
                  <c:v>28.12</c:v>
                </c:pt>
                <c:pt idx="2032">
                  <c:v>29.45</c:v>
                </c:pt>
                <c:pt idx="2033">
                  <c:v>27.94</c:v>
                </c:pt>
                <c:pt idx="2034">
                  <c:v>27.2</c:v>
                </c:pt>
                <c:pt idx="2035">
                  <c:v>33.344999999999999</c:v>
                </c:pt>
                <c:pt idx="2036">
                  <c:v>29.925000000000001</c:v>
                </c:pt>
                <c:pt idx="2037">
                  <c:v>24.225000000000001</c:v>
                </c:pt>
                <c:pt idx="2038">
                  <c:v>29.68</c:v>
                </c:pt>
                <c:pt idx="2039">
                  <c:v>20.614999999999998</c:v>
                </c:pt>
                <c:pt idx="2040">
                  <c:v>32.119999999999997</c:v>
                </c:pt>
                <c:pt idx="2041">
                  <c:v>27.36</c:v>
                </c:pt>
                <c:pt idx="2042">
                  <c:v>17.385000000000002</c:v>
                </c:pt>
                <c:pt idx="2043">
                  <c:v>30.13</c:v>
                </c:pt>
                <c:pt idx="2044">
                  <c:v>25.44</c:v>
                </c:pt>
                <c:pt idx="2045">
                  <c:v>39.805</c:v>
                </c:pt>
                <c:pt idx="2046">
                  <c:v>30.4</c:v>
                </c:pt>
                <c:pt idx="2047">
                  <c:v>23.18</c:v>
                </c:pt>
                <c:pt idx="2048">
                  <c:v>39.615000000000002</c:v>
                </c:pt>
                <c:pt idx="2049">
                  <c:v>30.59</c:v>
                </c:pt>
                <c:pt idx="2050">
                  <c:v>16.72</c:v>
                </c:pt>
                <c:pt idx="2051">
                  <c:v>26.22</c:v>
                </c:pt>
                <c:pt idx="2052">
                  <c:v>31.824999999999999</c:v>
                </c:pt>
                <c:pt idx="2053">
                  <c:v>25.745000000000001</c:v>
                </c:pt>
                <c:pt idx="2054">
                  <c:v>24.605</c:v>
                </c:pt>
                <c:pt idx="2055">
                  <c:v>24.51</c:v>
                </c:pt>
                <c:pt idx="2056">
                  <c:v>31.065000000000001</c:v>
                </c:pt>
                <c:pt idx="2057">
                  <c:v>28.12</c:v>
                </c:pt>
                <c:pt idx="2058">
                  <c:v>38.06</c:v>
                </c:pt>
                <c:pt idx="2059">
                  <c:v>24.96</c:v>
                </c:pt>
                <c:pt idx="2060">
                  <c:v>17.670000000000002</c:v>
                </c:pt>
                <c:pt idx="2061">
                  <c:v>31.35</c:v>
                </c:pt>
                <c:pt idx="2062">
                  <c:v>28.31</c:v>
                </c:pt>
                <c:pt idx="2063">
                  <c:v>30.3</c:v>
                </c:pt>
                <c:pt idx="2064">
                  <c:v>26.4</c:v>
                </c:pt>
                <c:pt idx="2065">
                  <c:v>22.135000000000002</c:v>
                </c:pt>
                <c:pt idx="2066">
                  <c:v>17.399999999999999</c:v>
                </c:pt>
                <c:pt idx="2067">
                  <c:v>28.06</c:v>
                </c:pt>
                <c:pt idx="2068">
                  <c:v>31.13</c:v>
                </c:pt>
                <c:pt idx="2069">
                  <c:v>18.46</c:v>
                </c:pt>
                <c:pt idx="2070">
                  <c:v>17.3</c:v>
                </c:pt>
                <c:pt idx="2071">
                  <c:v>35.625</c:v>
                </c:pt>
                <c:pt idx="2072">
                  <c:v>20.234999999999999</c:v>
                </c:pt>
                <c:pt idx="2073">
                  <c:v>27.55</c:v>
                </c:pt>
                <c:pt idx="2074">
                  <c:v>17.97</c:v>
                </c:pt>
                <c:pt idx="2075">
                  <c:v>29.98</c:v>
                </c:pt>
                <c:pt idx="2076">
                  <c:v>33.659999999999997</c:v>
                </c:pt>
                <c:pt idx="2077">
                  <c:v>32.67</c:v>
                </c:pt>
                <c:pt idx="2078">
                  <c:v>30.5</c:v>
                </c:pt>
                <c:pt idx="2079">
                  <c:v>23.1</c:v>
                </c:pt>
                <c:pt idx="2080">
                  <c:v>39.49</c:v>
                </c:pt>
                <c:pt idx="2081">
                  <c:v>33.99</c:v>
                </c:pt>
                <c:pt idx="2082">
                  <c:v>27.72</c:v>
                </c:pt>
                <c:pt idx="2083">
                  <c:v>30.59</c:v>
                </c:pt>
                <c:pt idx="2084">
                  <c:v>22.6</c:v>
                </c:pt>
                <c:pt idx="2085">
                  <c:v>28.785</c:v>
                </c:pt>
                <c:pt idx="2086">
                  <c:v>50.38</c:v>
                </c:pt>
                <c:pt idx="2087">
                  <c:v>35.200000000000003</c:v>
                </c:pt>
                <c:pt idx="2088">
                  <c:v>35.72</c:v>
                </c:pt>
                <c:pt idx="2089">
                  <c:v>24.51</c:v>
                </c:pt>
                <c:pt idx="2090">
                  <c:v>23.844999999999999</c:v>
                </c:pt>
                <c:pt idx="2091">
                  <c:v>15.68</c:v>
                </c:pt>
                <c:pt idx="2092">
                  <c:v>32.395000000000003</c:v>
                </c:pt>
                <c:pt idx="2093">
                  <c:v>23.655000000000001</c:v>
                </c:pt>
                <c:pt idx="2094">
                  <c:v>28.4</c:v>
                </c:pt>
                <c:pt idx="2095">
                  <c:v>35.42</c:v>
                </c:pt>
                <c:pt idx="2096">
                  <c:v>26.18</c:v>
                </c:pt>
                <c:pt idx="2097">
                  <c:v>20.8</c:v>
                </c:pt>
                <c:pt idx="2098">
                  <c:v>15.82</c:v>
                </c:pt>
                <c:pt idx="2099">
                  <c:v>17.670000000000002</c:v>
                </c:pt>
                <c:pt idx="2100">
                  <c:v>31.92</c:v>
                </c:pt>
                <c:pt idx="2101">
                  <c:v>28.975000000000001</c:v>
                </c:pt>
                <c:pt idx="2102">
                  <c:v>31.73</c:v>
                </c:pt>
                <c:pt idx="2103">
                  <c:v>28.88</c:v>
                </c:pt>
                <c:pt idx="2104">
                  <c:v>25.555</c:v>
                </c:pt>
                <c:pt idx="2105">
                  <c:v>37.29</c:v>
                </c:pt>
                <c:pt idx="2106">
                  <c:v>40.28</c:v>
                </c:pt>
                <c:pt idx="2107">
                  <c:v>40.185000000000002</c:v>
                </c:pt>
                <c:pt idx="2108">
                  <c:v>23.57</c:v>
                </c:pt>
                <c:pt idx="2109">
                  <c:v>35.625</c:v>
                </c:pt>
                <c:pt idx="2110">
                  <c:v>33.155000000000001</c:v>
                </c:pt>
                <c:pt idx="2111">
                  <c:v>31.92</c:v>
                </c:pt>
                <c:pt idx="2112">
                  <c:v>30.305</c:v>
                </c:pt>
                <c:pt idx="2113">
                  <c:v>30.114999999999998</c:v>
                </c:pt>
                <c:pt idx="2114">
                  <c:v>24.09</c:v>
                </c:pt>
                <c:pt idx="2115">
                  <c:v>28.215</c:v>
                </c:pt>
                <c:pt idx="2116">
                  <c:v>26.315000000000001</c:v>
                </c:pt>
                <c:pt idx="2117">
                  <c:v>25.08</c:v>
                </c:pt>
                <c:pt idx="2118">
                  <c:v>15.41</c:v>
                </c:pt>
                <c:pt idx="2119">
                  <c:v>23.83</c:v>
                </c:pt>
                <c:pt idx="2120">
                  <c:v>36</c:v>
                </c:pt>
                <c:pt idx="2121">
                  <c:v>28.82</c:v>
                </c:pt>
                <c:pt idx="2122">
                  <c:v>28.05</c:v>
                </c:pt>
                <c:pt idx="2123">
                  <c:v>27.1</c:v>
                </c:pt>
                <c:pt idx="2124">
                  <c:v>24.3</c:v>
                </c:pt>
                <c:pt idx="2125">
                  <c:v>30.72</c:v>
                </c:pt>
                <c:pt idx="2126">
                  <c:v>37.43</c:v>
                </c:pt>
                <c:pt idx="2127">
                  <c:v>25.74</c:v>
                </c:pt>
                <c:pt idx="2128">
                  <c:v>36.575000000000003</c:v>
                </c:pt>
                <c:pt idx="2129">
                  <c:v>35.15</c:v>
                </c:pt>
                <c:pt idx="2130">
                  <c:v>32.11</c:v>
                </c:pt>
                <c:pt idx="2131">
                  <c:v>30.495000000000001</c:v>
                </c:pt>
                <c:pt idx="2132">
                  <c:v>29.24</c:v>
                </c:pt>
                <c:pt idx="2133">
                  <c:v>22.515000000000001</c:v>
                </c:pt>
                <c:pt idx="2134">
                  <c:v>15.65</c:v>
                </c:pt>
                <c:pt idx="2135">
                  <c:v>27.36</c:v>
                </c:pt>
                <c:pt idx="2136">
                  <c:v>22.3</c:v>
                </c:pt>
                <c:pt idx="2137">
                  <c:v>26.03</c:v>
                </c:pt>
                <c:pt idx="2138">
                  <c:v>27.74</c:v>
                </c:pt>
                <c:pt idx="2139">
                  <c:v>32.11</c:v>
                </c:pt>
                <c:pt idx="2140">
                  <c:v>25.175000000000001</c:v>
                </c:pt>
                <c:pt idx="2141">
                  <c:v>39.49</c:v>
                </c:pt>
                <c:pt idx="2142">
                  <c:v>34.869999999999997</c:v>
                </c:pt>
                <c:pt idx="2143">
                  <c:v>34.6</c:v>
                </c:pt>
                <c:pt idx="2144">
                  <c:v>25.8</c:v>
                </c:pt>
                <c:pt idx="2145">
                  <c:v>35.86</c:v>
                </c:pt>
                <c:pt idx="2146">
                  <c:v>40.47</c:v>
                </c:pt>
                <c:pt idx="2147">
                  <c:v>32.01</c:v>
                </c:pt>
                <c:pt idx="2148">
                  <c:v>33</c:v>
                </c:pt>
                <c:pt idx="2149">
                  <c:v>29.3</c:v>
                </c:pt>
                <c:pt idx="2150">
                  <c:v>25.8</c:v>
                </c:pt>
                <c:pt idx="2151">
                  <c:v>23.4</c:v>
                </c:pt>
                <c:pt idx="2152">
                  <c:v>27.93</c:v>
                </c:pt>
                <c:pt idx="2153">
                  <c:v>22</c:v>
                </c:pt>
                <c:pt idx="2154">
                  <c:v>36.86</c:v>
                </c:pt>
                <c:pt idx="2155">
                  <c:v>31.254999999999999</c:v>
                </c:pt>
                <c:pt idx="2156">
                  <c:v>23.06</c:v>
                </c:pt>
                <c:pt idx="2157">
                  <c:v>28.975000000000001</c:v>
                </c:pt>
                <c:pt idx="2158">
                  <c:v>33.299999999999997</c:v>
                </c:pt>
                <c:pt idx="2159">
                  <c:v>33</c:v>
                </c:pt>
                <c:pt idx="2160">
                  <c:v>31.46</c:v>
                </c:pt>
                <c:pt idx="2161">
                  <c:v>29.6</c:v>
                </c:pt>
                <c:pt idx="2162">
                  <c:v>22.05</c:v>
                </c:pt>
                <c:pt idx="2163">
                  <c:v>27.06</c:v>
                </c:pt>
                <c:pt idx="2164">
                  <c:v>20.49</c:v>
                </c:pt>
                <c:pt idx="2165">
                  <c:v>28.4</c:v>
                </c:pt>
                <c:pt idx="2166">
                  <c:v>41.91</c:v>
                </c:pt>
                <c:pt idx="2167">
                  <c:v>24.6</c:v>
                </c:pt>
                <c:pt idx="2168">
                  <c:v>20.9</c:v>
                </c:pt>
                <c:pt idx="2169">
                  <c:v>34.4</c:v>
                </c:pt>
                <c:pt idx="2170">
                  <c:v>32.56</c:v>
                </c:pt>
                <c:pt idx="2171">
                  <c:v>27.98</c:v>
                </c:pt>
                <c:pt idx="2172">
                  <c:v>26.51</c:v>
                </c:pt>
                <c:pt idx="2173">
                  <c:v>29.734999999999999</c:v>
                </c:pt>
                <c:pt idx="2174">
                  <c:v>40.5</c:v>
                </c:pt>
                <c:pt idx="2175">
                  <c:v>25.64</c:v>
                </c:pt>
                <c:pt idx="2176">
                  <c:v>32.9</c:v>
                </c:pt>
                <c:pt idx="2177">
                  <c:v>29.8</c:v>
                </c:pt>
                <c:pt idx="2178">
                  <c:v>28.9</c:v>
                </c:pt>
                <c:pt idx="2179">
                  <c:v>24.7</c:v>
                </c:pt>
                <c:pt idx="2180">
                  <c:v>20.6</c:v>
                </c:pt>
                <c:pt idx="2181">
                  <c:v>18.600000000000001</c:v>
                </c:pt>
                <c:pt idx="2182">
                  <c:v>17.8</c:v>
                </c:pt>
                <c:pt idx="2183">
                  <c:v>35.200000000000003</c:v>
                </c:pt>
                <c:pt idx="2184">
                  <c:v>33.770000000000003</c:v>
                </c:pt>
                <c:pt idx="2185">
                  <c:v>30.03</c:v>
                </c:pt>
                <c:pt idx="2186">
                  <c:v>29.37</c:v>
                </c:pt>
                <c:pt idx="2187">
                  <c:v>28.5</c:v>
                </c:pt>
                <c:pt idx="2188">
                  <c:v>23.32</c:v>
                </c:pt>
                <c:pt idx="2189">
                  <c:v>26.125</c:v>
                </c:pt>
                <c:pt idx="2190">
                  <c:v>25.46</c:v>
                </c:pt>
                <c:pt idx="2191">
                  <c:v>23.75</c:v>
                </c:pt>
                <c:pt idx="2192">
                  <c:v>23.085000000000001</c:v>
                </c:pt>
                <c:pt idx="2193">
                  <c:v>22.99</c:v>
                </c:pt>
                <c:pt idx="2194">
                  <c:v>21.47</c:v>
                </c:pt>
                <c:pt idx="2195">
                  <c:v>15.96</c:v>
                </c:pt>
                <c:pt idx="2196">
                  <c:v>39.5</c:v>
                </c:pt>
                <c:pt idx="2197">
                  <c:v>33.770000000000003</c:v>
                </c:pt>
                <c:pt idx="2198">
                  <c:v>26.84</c:v>
                </c:pt>
                <c:pt idx="2199">
                  <c:v>35.53</c:v>
                </c:pt>
                <c:pt idx="2200">
                  <c:v>30.59</c:v>
                </c:pt>
                <c:pt idx="2201">
                  <c:v>30.59</c:v>
                </c:pt>
                <c:pt idx="2202">
                  <c:v>27.835000000000001</c:v>
                </c:pt>
                <c:pt idx="2203">
                  <c:v>40.26</c:v>
                </c:pt>
                <c:pt idx="2204">
                  <c:v>39.82</c:v>
                </c:pt>
                <c:pt idx="2205">
                  <c:v>39.159999999999997</c:v>
                </c:pt>
                <c:pt idx="2206">
                  <c:v>25.555</c:v>
                </c:pt>
                <c:pt idx="2207">
                  <c:v>25.175000000000001</c:v>
                </c:pt>
                <c:pt idx="2208">
                  <c:v>38.28</c:v>
                </c:pt>
                <c:pt idx="2209">
                  <c:v>38.17</c:v>
                </c:pt>
                <c:pt idx="2210">
                  <c:v>36.85</c:v>
                </c:pt>
                <c:pt idx="2211">
                  <c:v>22.61</c:v>
                </c:pt>
                <c:pt idx="2212">
                  <c:v>21.754999999999999</c:v>
                </c:pt>
                <c:pt idx="2213">
                  <c:v>20.425000000000001</c:v>
                </c:pt>
                <c:pt idx="2214">
                  <c:v>31.35</c:v>
                </c:pt>
                <c:pt idx="2215">
                  <c:v>31.13</c:v>
                </c:pt>
                <c:pt idx="2216">
                  <c:v>17.48</c:v>
                </c:pt>
                <c:pt idx="2217">
                  <c:v>22.57</c:v>
                </c:pt>
                <c:pt idx="2218">
                  <c:v>26.73</c:v>
                </c:pt>
                <c:pt idx="2219">
                  <c:v>20.79</c:v>
                </c:pt>
                <c:pt idx="2220">
                  <c:v>20.149999999999999</c:v>
                </c:pt>
                <c:pt idx="2221">
                  <c:v>36.85</c:v>
                </c:pt>
                <c:pt idx="2222">
                  <c:v>35.53</c:v>
                </c:pt>
                <c:pt idx="2223">
                  <c:v>31.1</c:v>
                </c:pt>
                <c:pt idx="2224">
                  <c:v>23.21</c:v>
                </c:pt>
                <c:pt idx="2225">
                  <c:v>18.36</c:v>
                </c:pt>
                <c:pt idx="2226">
                  <c:v>15.92</c:v>
                </c:pt>
                <c:pt idx="2227">
                  <c:v>15.17</c:v>
                </c:pt>
                <c:pt idx="2228">
                  <c:v>16.63</c:v>
                </c:pt>
                <c:pt idx="2229">
                  <c:v>19.39</c:v>
                </c:pt>
                <c:pt idx="2230">
                  <c:v>17.34</c:v>
                </c:pt>
                <c:pt idx="2231">
                  <c:v>17.940000000000001</c:v>
                </c:pt>
                <c:pt idx="2232">
                  <c:v>16.670000000000002</c:v>
                </c:pt>
                <c:pt idx="2233">
                  <c:v>20.58</c:v>
                </c:pt>
                <c:pt idx="2234">
                  <c:v>16.5</c:v>
                </c:pt>
                <c:pt idx="2235">
                  <c:v>15.41</c:v>
                </c:pt>
                <c:pt idx="2236">
                  <c:v>24.59</c:v>
                </c:pt>
                <c:pt idx="2237">
                  <c:v>33.33</c:v>
                </c:pt>
                <c:pt idx="2238">
                  <c:v>18.5</c:v>
                </c:pt>
                <c:pt idx="2239">
                  <c:v>18.579999999999998</c:v>
                </c:pt>
                <c:pt idx="2240">
                  <c:v>16.64</c:v>
                </c:pt>
                <c:pt idx="2241">
                  <c:v>19.329999999999998</c:v>
                </c:pt>
                <c:pt idx="2242">
                  <c:v>21.26</c:v>
                </c:pt>
                <c:pt idx="2243">
                  <c:v>15.6</c:v>
                </c:pt>
                <c:pt idx="2244">
                  <c:v>24.39</c:v>
                </c:pt>
                <c:pt idx="2245">
                  <c:v>24.75</c:v>
                </c:pt>
                <c:pt idx="2246">
                  <c:v>20.88</c:v>
                </c:pt>
                <c:pt idx="2247">
                  <c:v>20.43</c:v>
                </c:pt>
                <c:pt idx="2248">
                  <c:v>15.18</c:v>
                </c:pt>
                <c:pt idx="2249">
                  <c:v>15.12</c:v>
                </c:pt>
                <c:pt idx="2250">
                  <c:v>23.88</c:v>
                </c:pt>
                <c:pt idx="2251">
                  <c:v>16.13</c:v>
                </c:pt>
                <c:pt idx="2252">
                  <c:v>24.09</c:v>
                </c:pt>
                <c:pt idx="2253">
                  <c:v>19.43</c:v>
                </c:pt>
                <c:pt idx="2254">
                  <c:v>15.22</c:v>
                </c:pt>
                <c:pt idx="2255">
                  <c:v>20.72</c:v>
                </c:pt>
                <c:pt idx="2256">
                  <c:v>35.4</c:v>
                </c:pt>
                <c:pt idx="2257">
                  <c:v>34.4</c:v>
                </c:pt>
                <c:pt idx="2258">
                  <c:v>34.1</c:v>
                </c:pt>
                <c:pt idx="2259">
                  <c:v>30.4</c:v>
                </c:pt>
                <c:pt idx="2260">
                  <c:v>28.7</c:v>
                </c:pt>
                <c:pt idx="2261">
                  <c:v>17.440000000000001</c:v>
                </c:pt>
                <c:pt idx="2262">
                  <c:v>27.6</c:v>
                </c:pt>
                <c:pt idx="2263">
                  <c:v>20.7</c:v>
                </c:pt>
                <c:pt idx="2264">
                  <c:v>20.3</c:v>
                </c:pt>
                <c:pt idx="2265">
                  <c:v>19.8</c:v>
                </c:pt>
                <c:pt idx="2266">
                  <c:v>21.87</c:v>
                </c:pt>
                <c:pt idx="2267">
                  <c:v>16.600000000000001</c:v>
                </c:pt>
                <c:pt idx="2268">
                  <c:v>21.98</c:v>
                </c:pt>
                <c:pt idx="2269">
                  <c:v>19.7</c:v>
                </c:pt>
                <c:pt idx="2270">
                  <c:v>19.21</c:v>
                </c:pt>
                <c:pt idx="2271">
                  <c:v>19.3</c:v>
                </c:pt>
                <c:pt idx="2272">
                  <c:v>16.22</c:v>
                </c:pt>
                <c:pt idx="2273">
                  <c:v>17.12</c:v>
                </c:pt>
                <c:pt idx="2274">
                  <c:v>19.07</c:v>
                </c:pt>
                <c:pt idx="2275">
                  <c:v>15.56</c:v>
                </c:pt>
                <c:pt idx="2276">
                  <c:v>22.76</c:v>
                </c:pt>
                <c:pt idx="2277">
                  <c:v>22.79</c:v>
                </c:pt>
                <c:pt idx="2278">
                  <c:v>17.41</c:v>
                </c:pt>
                <c:pt idx="2279">
                  <c:v>19.32</c:v>
                </c:pt>
                <c:pt idx="2280">
                  <c:v>18.25</c:v>
                </c:pt>
                <c:pt idx="2281">
                  <c:v>53.13</c:v>
                </c:pt>
                <c:pt idx="2282">
                  <c:v>20.46</c:v>
                </c:pt>
                <c:pt idx="2283">
                  <c:v>43.01</c:v>
                </c:pt>
                <c:pt idx="2284">
                  <c:v>15.01</c:v>
                </c:pt>
                <c:pt idx="2285">
                  <c:v>41.14</c:v>
                </c:pt>
                <c:pt idx="2286">
                  <c:v>16.55</c:v>
                </c:pt>
                <c:pt idx="2287">
                  <c:v>37.29</c:v>
                </c:pt>
                <c:pt idx="2288">
                  <c:v>16.739999999999998</c:v>
                </c:pt>
                <c:pt idx="2289">
                  <c:v>34.43</c:v>
                </c:pt>
                <c:pt idx="2290">
                  <c:v>34.1</c:v>
                </c:pt>
                <c:pt idx="2291">
                  <c:v>19.3</c:v>
                </c:pt>
                <c:pt idx="2292">
                  <c:v>33.659999999999997</c:v>
                </c:pt>
                <c:pt idx="2293">
                  <c:v>33.33</c:v>
                </c:pt>
                <c:pt idx="2294">
                  <c:v>21.84</c:v>
                </c:pt>
                <c:pt idx="2295">
                  <c:v>16.87</c:v>
                </c:pt>
                <c:pt idx="2296">
                  <c:v>30.14</c:v>
                </c:pt>
                <c:pt idx="2297">
                  <c:v>23.21</c:v>
                </c:pt>
                <c:pt idx="2298">
                  <c:v>17.170000000000002</c:v>
                </c:pt>
                <c:pt idx="2299">
                  <c:v>15.61</c:v>
                </c:pt>
                <c:pt idx="2300">
                  <c:v>17.98</c:v>
                </c:pt>
                <c:pt idx="2301">
                  <c:v>21.64</c:v>
                </c:pt>
                <c:pt idx="2302">
                  <c:v>16.399999999999999</c:v>
                </c:pt>
                <c:pt idx="2303">
                  <c:v>15.77</c:v>
                </c:pt>
                <c:pt idx="2304">
                  <c:v>18.27</c:v>
                </c:pt>
                <c:pt idx="2305">
                  <c:v>16.489999999999998</c:v>
                </c:pt>
                <c:pt idx="2306">
                  <c:v>16.14</c:v>
                </c:pt>
                <c:pt idx="2307">
                  <c:v>20.85</c:v>
                </c:pt>
                <c:pt idx="2308">
                  <c:v>15.88</c:v>
                </c:pt>
                <c:pt idx="2309">
                  <c:v>20.66</c:v>
                </c:pt>
                <c:pt idx="2310">
                  <c:v>20.399999999999999</c:v>
                </c:pt>
                <c:pt idx="2311">
                  <c:v>25.19</c:v>
                </c:pt>
                <c:pt idx="2312">
                  <c:v>20.54</c:v>
                </c:pt>
                <c:pt idx="2313">
                  <c:v>20.13</c:v>
                </c:pt>
                <c:pt idx="2314">
                  <c:v>18.93</c:v>
                </c:pt>
                <c:pt idx="2315">
                  <c:v>24.14</c:v>
                </c:pt>
                <c:pt idx="2316">
                  <c:v>25.03</c:v>
                </c:pt>
                <c:pt idx="2317">
                  <c:v>20.47</c:v>
                </c:pt>
                <c:pt idx="2318">
                  <c:v>18.82</c:v>
                </c:pt>
                <c:pt idx="2319">
                  <c:v>17.079999999999998</c:v>
                </c:pt>
                <c:pt idx="2320">
                  <c:v>19.21</c:v>
                </c:pt>
                <c:pt idx="2321">
                  <c:v>17.86</c:v>
                </c:pt>
                <c:pt idx="2322">
                  <c:v>21.38</c:v>
                </c:pt>
                <c:pt idx="2323">
                  <c:v>23.35</c:v>
                </c:pt>
                <c:pt idx="2324">
                  <c:v>22.24</c:v>
                </c:pt>
                <c:pt idx="2325">
                  <c:v>24.76</c:v>
                </c:pt>
                <c:pt idx="2326">
                  <c:v>20.100000000000001</c:v>
                </c:pt>
                <c:pt idx="2327">
                  <c:v>21.77</c:v>
                </c:pt>
                <c:pt idx="2328">
                  <c:v>17.82</c:v>
                </c:pt>
                <c:pt idx="2329">
                  <c:v>17.07</c:v>
                </c:pt>
                <c:pt idx="2330">
                  <c:v>22.24</c:v>
                </c:pt>
                <c:pt idx="2331">
                  <c:v>22.34</c:v>
                </c:pt>
                <c:pt idx="2332">
                  <c:v>17.7</c:v>
                </c:pt>
                <c:pt idx="2333">
                  <c:v>16.47</c:v>
                </c:pt>
                <c:pt idx="2334">
                  <c:v>17.600000000000001</c:v>
                </c:pt>
                <c:pt idx="2335">
                  <c:v>17.579999999999998</c:v>
                </c:pt>
              </c:numCache>
            </c:numRef>
          </c:yVal>
          <c:smooth val="0"/>
          <c:extLst>
            <c:ext xmlns:c16="http://schemas.microsoft.com/office/drawing/2014/chart" uri="{C3380CC4-5D6E-409C-BE32-E72D297353CC}">
              <c16:uniqueId val="{00000002-90B8-43A1-B4DE-40575783D8CD}"/>
            </c:ext>
          </c:extLst>
        </c:ser>
        <c:dLbls>
          <c:showLegendKey val="0"/>
          <c:showVal val="0"/>
          <c:showCatName val="0"/>
          <c:showSerName val="0"/>
          <c:showPercent val="0"/>
          <c:showBubbleSize val="0"/>
        </c:dLbls>
        <c:axId val="204037711"/>
        <c:axId val="204038191"/>
      </c:scatterChart>
      <c:valAx>
        <c:axId val="20403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8191"/>
        <c:crosses val="autoZero"/>
        <c:crossBetween val="midCat"/>
      </c:valAx>
      <c:valAx>
        <c:axId val="204038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77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AGE AND HBA1C</a:t>
            </a:r>
            <a:endParaRPr lang="en-IN"/>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'health care'!$Q$1:$Q$2336</c:f>
              <c:numCache>
                <c:formatCode>General</c:formatCode>
                <c:ptCount val="2336"/>
                <c:pt idx="0">
                  <c:v>0</c:v>
                </c:pt>
                <c:pt idx="1">
                  <c:v>0</c:v>
                </c:pt>
                <c:pt idx="2">
                  <c:v>30</c:v>
                </c:pt>
                <c:pt idx="3">
                  <c:v>29</c:v>
                </c:pt>
                <c:pt idx="4">
                  <c:v>30</c:v>
                </c:pt>
                <c:pt idx="5">
                  <c:v>24</c:v>
                </c:pt>
                <c:pt idx="6">
                  <c:v>21</c:v>
                </c:pt>
                <c:pt idx="7">
                  <c:v>30</c:v>
                </c:pt>
                <c:pt idx="8">
                  <c:v>27</c:v>
                </c:pt>
                <c:pt idx="9">
                  <c:v>20</c:v>
                </c:pt>
                <c:pt idx="10">
                  <c:v>25</c:v>
                </c:pt>
                <c:pt idx="11">
                  <c:v>21</c:v>
                </c:pt>
                <c:pt idx="12">
                  <c:v>23</c:v>
                </c:pt>
                <c:pt idx="13">
                  <c:v>23</c:v>
                </c:pt>
                <c:pt idx="14">
                  <c:v>20</c:v>
                </c:pt>
                <c:pt idx="15">
                  <c:v>29</c:v>
                </c:pt>
                <c:pt idx="16">
                  <c:v>26</c:v>
                </c:pt>
                <c:pt idx="17">
                  <c:v>29</c:v>
                </c:pt>
                <c:pt idx="18">
                  <c:v>26</c:v>
                </c:pt>
                <c:pt idx="19">
                  <c:v>27</c:v>
                </c:pt>
                <c:pt idx="20">
                  <c:v>18</c:v>
                </c:pt>
                <c:pt idx="21">
                  <c:v>22</c:v>
                </c:pt>
                <c:pt idx="22">
                  <c:v>29</c:v>
                </c:pt>
                <c:pt idx="23">
                  <c:v>28</c:v>
                </c:pt>
                <c:pt idx="24">
                  <c:v>27</c:v>
                </c:pt>
                <c:pt idx="25">
                  <c:v>21</c:v>
                </c:pt>
                <c:pt idx="26">
                  <c:v>28</c:v>
                </c:pt>
                <c:pt idx="27">
                  <c:v>22</c:v>
                </c:pt>
                <c:pt idx="28">
                  <c:v>23</c:v>
                </c:pt>
                <c:pt idx="29">
                  <c:v>27</c:v>
                </c:pt>
                <c:pt idx="30">
                  <c:v>28</c:v>
                </c:pt>
                <c:pt idx="31">
                  <c:v>20</c:v>
                </c:pt>
                <c:pt idx="32">
                  <c:v>20</c:v>
                </c:pt>
                <c:pt idx="33">
                  <c:v>28</c:v>
                </c:pt>
                <c:pt idx="34">
                  <c:v>29</c:v>
                </c:pt>
                <c:pt idx="35">
                  <c:v>18</c:v>
                </c:pt>
                <c:pt idx="36">
                  <c:v>25</c:v>
                </c:pt>
                <c:pt idx="37">
                  <c:v>24</c:v>
                </c:pt>
                <c:pt idx="38">
                  <c:v>20</c:v>
                </c:pt>
                <c:pt idx="39">
                  <c:v>18</c:v>
                </c:pt>
                <c:pt idx="40">
                  <c:v>18</c:v>
                </c:pt>
                <c:pt idx="41">
                  <c:v>20</c:v>
                </c:pt>
                <c:pt idx="42">
                  <c:v>18</c:v>
                </c:pt>
                <c:pt idx="43">
                  <c:v>18</c:v>
                </c:pt>
                <c:pt idx="44">
                  <c:v>18</c:v>
                </c:pt>
                <c:pt idx="45">
                  <c:v>20</c:v>
                </c:pt>
                <c:pt idx="46">
                  <c:v>18</c:v>
                </c:pt>
                <c:pt idx="47">
                  <c:v>18</c:v>
                </c:pt>
                <c:pt idx="48">
                  <c:v>18</c:v>
                </c:pt>
                <c:pt idx="49">
                  <c:v>21</c:v>
                </c:pt>
                <c:pt idx="50">
                  <c:v>18</c:v>
                </c:pt>
                <c:pt idx="51">
                  <c:v>20</c:v>
                </c:pt>
                <c:pt idx="52">
                  <c:v>18</c:v>
                </c:pt>
                <c:pt idx="53">
                  <c:v>19</c:v>
                </c:pt>
                <c:pt idx="54">
                  <c:v>18</c:v>
                </c:pt>
                <c:pt idx="55">
                  <c:v>28</c:v>
                </c:pt>
                <c:pt idx="56">
                  <c:v>18</c:v>
                </c:pt>
                <c:pt idx="57">
                  <c:v>20</c:v>
                </c:pt>
                <c:pt idx="58">
                  <c:v>21</c:v>
                </c:pt>
                <c:pt idx="59">
                  <c:v>26</c:v>
                </c:pt>
                <c:pt idx="60">
                  <c:v>25</c:v>
                </c:pt>
                <c:pt idx="61">
                  <c:v>20</c:v>
                </c:pt>
                <c:pt idx="62">
                  <c:v>23</c:v>
                </c:pt>
                <c:pt idx="63">
                  <c:v>30</c:v>
                </c:pt>
                <c:pt idx="64">
                  <c:v>19</c:v>
                </c:pt>
                <c:pt idx="65">
                  <c:v>26</c:v>
                </c:pt>
                <c:pt idx="66">
                  <c:v>18</c:v>
                </c:pt>
                <c:pt idx="67">
                  <c:v>18</c:v>
                </c:pt>
                <c:pt idx="68">
                  <c:v>24</c:v>
                </c:pt>
                <c:pt idx="69">
                  <c:v>20</c:v>
                </c:pt>
                <c:pt idx="70">
                  <c:v>24</c:v>
                </c:pt>
                <c:pt idx="71">
                  <c:v>20</c:v>
                </c:pt>
                <c:pt idx="72">
                  <c:v>19</c:v>
                </c:pt>
                <c:pt idx="73">
                  <c:v>19</c:v>
                </c:pt>
                <c:pt idx="74">
                  <c:v>19</c:v>
                </c:pt>
                <c:pt idx="75">
                  <c:v>19</c:v>
                </c:pt>
                <c:pt idx="76">
                  <c:v>25</c:v>
                </c:pt>
                <c:pt idx="77">
                  <c:v>19</c:v>
                </c:pt>
                <c:pt idx="78">
                  <c:v>19</c:v>
                </c:pt>
                <c:pt idx="79">
                  <c:v>19</c:v>
                </c:pt>
                <c:pt idx="80">
                  <c:v>19</c:v>
                </c:pt>
                <c:pt idx="81">
                  <c:v>19</c:v>
                </c:pt>
                <c:pt idx="82">
                  <c:v>20</c:v>
                </c:pt>
                <c:pt idx="83">
                  <c:v>25</c:v>
                </c:pt>
                <c:pt idx="84">
                  <c:v>18</c:v>
                </c:pt>
                <c:pt idx="85">
                  <c:v>18</c:v>
                </c:pt>
                <c:pt idx="86">
                  <c:v>22</c:v>
                </c:pt>
                <c:pt idx="87">
                  <c:v>25</c:v>
                </c:pt>
                <c:pt idx="88">
                  <c:v>21</c:v>
                </c:pt>
                <c:pt idx="89">
                  <c:v>20</c:v>
                </c:pt>
                <c:pt idx="90">
                  <c:v>23</c:v>
                </c:pt>
                <c:pt idx="91">
                  <c:v>20</c:v>
                </c:pt>
                <c:pt idx="92">
                  <c:v>23</c:v>
                </c:pt>
                <c:pt idx="93">
                  <c:v>24</c:v>
                </c:pt>
                <c:pt idx="94">
                  <c:v>27</c:v>
                </c:pt>
                <c:pt idx="95">
                  <c:v>25</c:v>
                </c:pt>
                <c:pt idx="96">
                  <c:v>24</c:v>
                </c:pt>
                <c:pt idx="97">
                  <c:v>20</c:v>
                </c:pt>
                <c:pt idx="98">
                  <c:v>23</c:v>
                </c:pt>
                <c:pt idx="99">
                  <c:v>20</c:v>
                </c:pt>
                <c:pt idx="100">
                  <c:v>20</c:v>
                </c:pt>
                <c:pt idx="101">
                  <c:v>24</c:v>
                </c:pt>
                <c:pt idx="102">
                  <c:v>25</c:v>
                </c:pt>
                <c:pt idx="103">
                  <c:v>26</c:v>
                </c:pt>
                <c:pt idx="104">
                  <c:v>21</c:v>
                </c:pt>
                <c:pt idx="105">
                  <c:v>25</c:v>
                </c:pt>
                <c:pt idx="106">
                  <c:v>22</c:v>
                </c:pt>
                <c:pt idx="107">
                  <c:v>25</c:v>
                </c:pt>
                <c:pt idx="108">
                  <c:v>19</c:v>
                </c:pt>
                <c:pt idx="109">
                  <c:v>24</c:v>
                </c:pt>
                <c:pt idx="110">
                  <c:v>25</c:v>
                </c:pt>
                <c:pt idx="111">
                  <c:v>27</c:v>
                </c:pt>
                <c:pt idx="112">
                  <c:v>24</c:v>
                </c:pt>
                <c:pt idx="113">
                  <c:v>21</c:v>
                </c:pt>
                <c:pt idx="114">
                  <c:v>21</c:v>
                </c:pt>
                <c:pt idx="115">
                  <c:v>22</c:v>
                </c:pt>
                <c:pt idx="116">
                  <c:v>21</c:v>
                </c:pt>
                <c:pt idx="117">
                  <c:v>30</c:v>
                </c:pt>
                <c:pt idx="118">
                  <c:v>18</c:v>
                </c:pt>
                <c:pt idx="119">
                  <c:v>18</c:v>
                </c:pt>
                <c:pt idx="120">
                  <c:v>27</c:v>
                </c:pt>
                <c:pt idx="121">
                  <c:v>19</c:v>
                </c:pt>
                <c:pt idx="122">
                  <c:v>18</c:v>
                </c:pt>
                <c:pt idx="123">
                  <c:v>18</c:v>
                </c:pt>
                <c:pt idx="124">
                  <c:v>19</c:v>
                </c:pt>
                <c:pt idx="125">
                  <c:v>19</c:v>
                </c:pt>
                <c:pt idx="126">
                  <c:v>19</c:v>
                </c:pt>
                <c:pt idx="127">
                  <c:v>18</c:v>
                </c:pt>
                <c:pt idx="128">
                  <c:v>18</c:v>
                </c:pt>
                <c:pt idx="129">
                  <c:v>18</c:v>
                </c:pt>
                <c:pt idx="130">
                  <c:v>19</c:v>
                </c:pt>
                <c:pt idx="131">
                  <c:v>19</c:v>
                </c:pt>
                <c:pt idx="132">
                  <c:v>18</c:v>
                </c:pt>
                <c:pt idx="133">
                  <c:v>18</c:v>
                </c:pt>
                <c:pt idx="134">
                  <c:v>18</c:v>
                </c:pt>
                <c:pt idx="135">
                  <c:v>19</c:v>
                </c:pt>
                <c:pt idx="136">
                  <c:v>19</c:v>
                </c:pt>
                <c:pt idx="137">
                  <c:v>19</c:v>
                </c:pt>
                <c:pt idx="138">
                  <c:v>19</c:v>
                </c:pt>
                <c:pt idx="139">
                  <c:v>22</c:v>
                </c:pt>
                <c:pt idx="140">
                  <c:v>22</c:v>
                </c:pt>
                <c:pt idx="141">
                  <c:v>22</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18</c:v>
                </c:pt>
                <c:pt idx="155">
                  <c:v>19</c:v>
                </c:pt>
                <c:pt idx="156">
                  <c:v>19</c:v>
                </c:pt>
                <c:pt idx="157">
                  <c:v>19</c:v>
                </c:pt>
                <c:pt idx="158">
                  <c:v>19</c:v>
                </c:pt>
                <c:pt idx="159">
                  <c:v>19</c:v>
                </c:pt>
                <c:pt idx="160">
                  <c:v>19</c:v>
                </c:pt>
                <c:pt idx="161">
                  <c:v>19</c:v>
                </c:pt>
                <c:pt idx="162">
                  <c:v>24</c:v>
                </c:pt>
                <c:pt idx="163">
                  <c:v>19</c:v>
                </c:pt>
                <c:pt idx="164">
                  <c:v>20</c:v>
                </c:pt>
                <c:pt idx="165">
                  <c:v>23</c:v>
                </c:pt>
                <c:pt idx="166">
                  <c:v>18</c:v>
                </c:pt>
                <c:pt idx="167">
                  <c:v>23</c:v>
                </c:pt>
                <c:pt idx="168">
                  <c:v>23</c:v>
                </c:pt>
                <c:pt idx="169">
                  <c:v>19</c:v>
                </c:pt>
                <c:pt idx="170">
                  <c:v>19</c:v>
                </c:pt>
                <c:pt idx="171">
                  <c:v>23</c:v>
                </c:pt>
                <c:pt idx="172">
                  <c:v>19</c:v>
                </c:pt>
                <c:pt idx="173">
                  <c:v>28</c:v>
                </c:pt>
                <c:pt idx="174">
                  <c:v>18</c:v>
                </c:pt>
                <c:pt idx="175">
                  <c:v>26</c:v>
                </c:pt>
                <c:pt idx="176">
                  <c:v>20</c:v>
                </c:pt>
                <c:pt idx="177">
                  <c:v>20</c:v>
                </c:pt>
                <c:pt idx="178">
                  <c:v>20</c:v>
                </c:pt>
                <c:pt idx="179">
                  <c:v>20</c:v>
                </c:pt>
                <c:pt idx="180">
                  <c:v>21</c:v>
                </c:pt>
                <c:pt idx="181">
                  <c:v>28</c:v>
                </c:pt>
                <c:pt idx="182">
                  <c:v>21</c:v>
                </c:pt>
                <c:pt idx="183">
                  <c:v>21</c:v>
                </c:pt>
                <c:pt idx="184">
                  <c:v>20</c:v>
                </c:pt>
                <c:pt idx="185">
                  <c:v>20</c:v>
                </c:pt>
                <c:pt idx="186">
                  <c:v>24</c:v>
                </c:pt>
                <c:pt idx="187">
                  <c:v>24</c:v>
                </c:pt>
                <c:pt idx="188">
                  <c:v>24</c:v>
                </c:pt>
                <c:pt idx="189">
                  <c:v>20</c:v>
                </c:pt>
                <c:pt idx="190">
                  <c:v>24</c:v>
                </c:pt>
                <c:pt idx="191">
                  <c:v>20</c:v>
                </c:pt>
                <c:pt idx="192">
                  <c:v>24</c:v>
                </c:pt>
                <c:pt idx="193">
                  <c:v>21</c:v>
                </c:pt>
                <c:pt idx="194">
                  <c:v>21</c:v>
                </c:pt>
                <c:pt idx="195">
                  <c:v>21</c:v>
                </c:pt>
                <c:pt idx="196">
                  <c:v>21</c:v>
                </c:pt>
                <c:pt idx="197">
                  <c:v>22</c:v>
                </c:pt>
                <c:pt idx="198">
                  <c:v>22</c:v>
                </c:pt>
                <c:pt idx="199">
                  <c:v>18</c:v>
                </c:pt>
                <c:pt idx="200">
                  <c:v>21</c:v>
                </c:pt>
                <c:pt idx="201">
                  <c:v>21</c:v>
                </c:pt>
                <c:pt idx="202">
                  <c:v>21</c:v>
                </c:pt>
                <c:pt idx="203">
                  <c:v>33</c:v>
                </c:pt>
                <c:pt idx="204">
                  <c:v>19</c:v>
                </c:pt>
                <c:pt idx="205">
                  <c:v>18</c:v>
                </c:pt>
                <c:pt idx="206">
                  <c:v>19</c:v>
                </c:pt>
                <c:pt idx="207">
                  <c:v>19</c:v>
                </c:pt>
                <c:pt idx="208">
                  <c:v>19</c:v>
                </c:pt>
                <c:pt idx="209">
                  <c:v>19</c:v>
                </c:pt>
                <c:pt idx="210">
                  <c:v>25</c:v>
                </c:pt>
                <c:pt idx="211">
                  <c:v>19</c:v>
                </c:pt>
                <c:pt idx="212">
                  <c:v>18</c:v>
                </c:pt>
                <c:pt idx="213">
                  <c:v>22</c:v>
                </c:pt>
                <c:pt idx="214">
                  <c:v>22</c:v>
                </c:pt>
                <c:pt idx="215">
                  <c:v>22</c:v>
                </c:pt>
                <c:pt idx="216">
                  <c:v>22</c:v>
                </c:pt>
                <c:pt idx="217">
                  <c:v>22</c:v>
                </c:pt>
                <c:pt idx="218">
                  <c:v>28</c:v>
                </c:pt>
                <c:pt idx="219">
                  <c:v>31</c:v>
                </c:pt>
                <c:pt idx="220">
                  <c:v>18</c:v>
                </c:pt>
                <c:pt idx="221">
                  <c:v>18</c:v>
                </c:pt>
                <c:pt idx="222">
                  <c:v>18</c:v>
                </c:pt>
                <c:pt idx="223">
                  <c:v>18</c:v>
                </c:pt>
                <c:pt idx="224">
                  <c:v>18</c:v>
                </c:pt>
                <c:pt idx="225">
                  <c:v>18</c:v>
                </c:pt>
                <c:pt idx="226">
                  <c:v>18</c:v>
                </c:pt>
                <c:pt idx="227">
                  <c:v>18</c:v>
                </c:pt>
                <c:pt idx="228">
                  <c:v>18</c:v>
                </c:pt>
                <c:pt idx="229">
                  <c:v>28</c:v>
                </c:pt>
                <c:pt idx="230">
                  <c:v>18</c:v>
                </c:pt>
                <c:pt idx="231">
                  <c:v>18</c:v>
                </c:pt>
                <c:pt idx="232">
                  <c:v>18</c:v>
                </c:pt>
                <c:pt idx="233">
                  <c:v>19</c:v>
                </c:pt>
                <c:pt idx="234">
                  <c:v>22</c:v>
                </c:pt>
                <c:pt idx="235">
                  <c:v>22</c:v>
                </c:pt>
                <c:pt idx="236">
                  <c:v>20</c:v>
                </c:pt>
                <c:pt idx="237">
                  <c:v>20</c:v>
                </c:pt>
                <c:pt idx="238">
                  <c:v>31</c:v>
                </c:pt>
                <c:pt idx="239">
                  <c:v>33</c:v>
                </c:pt>
                <c:pt idx="240">
                  <c:v>26</c:v>
                </c:pt>
                <c:pt idx="241">
                  <c:v>18</c:v>
                </c:pt>
                <c:pt idx="242">
                  <c:v>26</c:v>
                </c:pt>
                <c:pt idx="243">
                  <c:v>19</c:v>
                </c:pt>
                <c:pt idx="244">
                  <c:v>24</c:v>
                </c:pt>
                <c:pt idx="245">
                  <c:v>20</c:v>
                </c:pt>
                <c:pt idx="246">
                  <c:v>34</c:v>
                </c:pt>
                <c:pt idx="247">
                  <c:v>23</c:v>
                </c:pt>
                <c:pt idx="248">
                  <c:v>23</c:v>
                </c:pt>
                <c:pt idx="249">
                  <c:v>22</c:v>
                </c:pt>
                <c:pt idx="250">
                  <c:v>23</c:v>
                </c:pt>
                <c:pt idx="251">
                  <c:v>23</c:v>
                </c:pt>
                <c:pt idx="252">
                  <c:v>20</c:v>
                </c:pt>
                <c:pt idx="253">
                  <c:v>24</c:v>
                </c:pt>
                <c:pt idx="254">
                  <c:v>20</c:v>
                </c:pt>
                <c:pt idx="255">
                  <c:v>24</c:v>
                </c:pt>
                <c:pt idx="256">
                  <c:v>24</c:v>
                </c:pt>
                <c:pt idx="257">
                  <c:v>24</c:v>
                </c:pt>
                <c:pt idx="258">
                  <c:v>27</c:v>
                </c:pt>
                <c:pt idx="259">
                  <c:v>27</c:v>
                </c:pt>
                <c:pt idx="260">
                  <c:v>27</c:v>
                </c:pt>
                <c:pt idx="261">
                  <c:v>27</c:v>
                </c:pt>
                <c:pt idx="262">
                  <c:v>18</c:v>
                </c:pt>
                <c:pt idx="263">
                  <c:v>31</c:v>
                </c:pt>
                <c:pt idx="264">
                  <c:v>25</c:v>
                </c:pt>
                <c:pt idx="265">
                  <c:v>22</c:v>
                </c:pt>
                <c:pt idx="266">
                  <c:v>25</c:v>
                </c:pt>
                <c:pt idx="267">
                  <c:v>32</c:v>
                </c:pt>
                <c:pt idx="268">
                  <c:v>31</c:v>
                </c:pt>
                <c:pt idx="269">
                  <c:v>20</c:v>
                </c:pt>
                <c:pt idx="270">
                  <c:v>20</c:v>
                </c:pt>
                <c:pt idx="271">
                  <c:v>21</c:v>
                </c:pt>
                <c:pt idx="272">
                  <c:v>21</c:v>
                </c:pt>
                <c:pt idx="273">
                  <c:v>21</c:v>
                </c:pt>
                <c:pt idx="274">
                  <c:v>25</c:v>
                </c:pt>
                <c:pt idx="275">
                  <c:v>22</c:v>
                </c:pt>
                <c:pt idx="276">
                  <c:v>22</c:v>
                </c:pt>
                <c:pt idx="277">
                  <c:v>26</c:v>
                </c:pt>
                <c:pt idx="278">
                  <c:v>28</c:v>
                </c:pt>
                <c:pt idx="279">
                  <c:v>28</c:v>
                </c:pt>
                <c:pt idx="280">
                  <c:v>23</c:v>
                </c:pt>
                <c:pt idx="281">
                  <c:v>26</c:v>
                </c:pt>
                <c:pt idx="282">
                  <c:v>19</c:v>
                </c:pt>
                <c:pt idx="283">
                  <c:v>19</c:v>
                </c:pt>
                <c:pt idx="284">
                  <c:v>19</c:v>
                </c:pt>
                <c:pt idx="285">
                  <c:v>19</c:v>
                </c:pt>
                <c:pt idx="286">
                  <c:v>25</c:v>
                </c:pt>
                <c:pt idx="287">
                  <c:v>34</c:v>
                </c:pt>
                <c:pt idx="288">
                  <c:v>25</c:v>
                </c:pt>
                <c:pt idx="289">
                  <c:v>19</c:v>
                </c:pt>
                <c:pt idx="290">
                  <c:v>22</c:v>
                </c:pt>
                <c:pt idx="291">
                  <c:v>22</c:v>
                </c:pt>
                <c:pt idx="292">
                  <c:v>22</c:v>
                </c:pt>
                <c:pt idx="293">
                  <c:v>25</c:v>
                </c:pt>
                <c:pt idx="294">
                  <c:v>18</c:v>
                </c:pt>
                <c:pt idx="295">
                  <c:v>23</c:v>
                </c:pt>
                <c:pt idx="296">
                  <c:v>23</c:v>
                </c:pt>
                <c:pt idx="297">
                  <c:v>23</c:v>
                </c:pt>
                <c:pt idx="298">
                  <c:v>18</c:v>
                </c:pt>
                <c:pt idx="299">
                  <c:v>19</c:v>
                </c:pt>
                <c:pt idx="300">
                  <c:v>22</c:v>
                </c:pt>
                <c:pt idx="301">
                  <c:v>24</c:v>
                </c:pt>
                <c:pt idx="302">
                  <c:v>24</c:v>
                </c:pt>
                <c:pt idx="303">
                  <c:v>24</c:v>
                </c:pt>
                <c:pt idx="304">
                  <c:v>29</c:v>
                </c:pt>
                <c:pt idx="305">
                  <c:v>29</c:v>
                </c:pt>
                <c:pt idx="306">
                  <c:v>26</c:v>
                </c:pt>
                <c:pt idx="307">
                  <c:v>22</c:v>
                </c:pt>
                <c:pt idx="308">
                  <c:v>23</c:v>
                </c:pt>
                <c:pt idx="309">
                  <c:v>26</c:v>
                </c:pt>
                <c:pt idx="310">
                  <c:v>26</c:v>
                </c:pt>
                <c:pt idx="311">
                  <c:v>20</c:v>
                </c:pt>
                <c:pt idx="312">
                  <c:v>26</c:v>
                </c:pt>
                <c:pt idx="313">
                  <c:v>20</c:v>
                </c:pt>
                <c:pt idx="314">
                  <c:v>27</c:v>
                </c:pt>
                <c:pt idx="315">
                  <c:v>35</c:v>
                </c:pt>
                <c:pt idx="316">
                  <c:v>31</c:v>
                </c:pt>
                <c:pt idx="317">
                  <c:v>20</c:v>
                </c:pt>
                <c:pt idx="318">
                  <c:v>34</c:v>
                </c:pt>
                <c:pt idx="319">
                  <c:v>25</c:v>
                </c:pt>
                <c:pt idx="320">
                  <c:v>24</c:v>
                </c:pt>
                <c:pt idx="321">
                  <c:v>24</c:v>
                </c:pt>
                <c:pt idx="322">
                  <c:v>25</c:v>
                </c:pt>
                <c:pt idx="323">
                  <c:v>20</c:v>
                </c:pt>
                <c:pt idx="324">
                  <c:v>28</c:v>
                </c:pt>
                <c:pt idx="325">
                  <c:v>33</c:v>
                </c:pt>
                <c:pt idx="326">
                  <c:v>27</c:v>
                </c:pt>
                <c:pt idx="327">
                  <c:v>21</c:v>
                </c:pt>
                <c:pt idx="328">
                  <c:v>35</c:v>
                </c:pt>
                <c:pt idx="329">
                  <c:v>23</c:v>
                </c:pt>
                <c:pt idx="330">
                  <c:v>28</c:v>
                </c:pt>
                <c:pt idx="331">
                  <c:v>29</c:v>
                </c:pt>
                <c:pt idx="332">
                  <c:v>21</c:v>
                </c:pt>
                <c:pt idx="333">
                  <c:v>28</c:v>
                </c:pt>
                <c:pt idx="334">
                  <c:v>28</c:v>
                </c:pt>
                <c:pt idx="335">
                  <c:v>26</c:v>
                </c:pt>
                <c:pt idx="336">
                  <c:v>26</c:v>
                </c:pt>
                <c:pt idx="337">
                  <c:v>22</c:v>
                </c:pt>
                <c:pt idx="338">
                  <c:v>21</c:v>
                </c:pt>
                <c:pt idx="339">
                  <c:v>26</c:v>
                </c:pt>
                <c:pt idx="340">
                  <c:v>25</c:v>
                </c:pt>
                <c:pt idx="341">
                  <c:v>25</c:v>
                </c:pt>
                <c:pt idx="342">
                  <c:v>25</c:v>
                </c:pt>
                <c:pt idx="343">
                  <c:v>25</c:v>
                </c:pt>
                <c:pt idx="344">
                  <c:v>25</c:v>
                </c:pt>
                <c:pt idx="345">
                  <c:v>31</c:v>
                </c:pt>
                <c:pt idx="346">
                  <c:v>28</c:v>
                </c:pt>
                <c:pt idx="347">
                  <c:v>28</c:v>
                </c:pt>
                <c:pt idx="348">
                  <c:v>21</c:v>
                </c:pt>
                <c:pt idx="349">
                  <c:v>19</c:v>
                </c:pt>
                <c:pt idx="350">
                  <c:v>26</c:v>
                </c:pt>
                <c:pt idx="351">
                  <c:v>19</c:v>
                </c:pt>
                <c:pt idx="352">
                  <c:v>19</c:v>
                </c:pt>
                <c:pt idx="353">
                  <c:v>25</c:v>
                </c:pt>
                <c:pt idx="354">
                  <c:v>31</c:v>
                </c:pt>
                <c:pt idx="355">
                  <c:v>29</c:v>
                </c:pt>
                <c:pt idx="356">
                  <c:v>27</c:v>
                </c:pt>
                <c:pt idx="357">
                  <c:v>29</c:v>
                </c:pt>
                <c:pt idx="358">
                  <c:v>26</c:v>
                </c:pt>
                <c:pt idx="359">
                  <c:v>26</c:v>
                </c:pt>
                <c:pt idx="360">
                  <c:v>26</c:v>
                </c:pt>
                <c:pt idx="361">
                  <c:v>26</c:v>
                </c:pt>
                <c:pt idx="362">
                  <c:v>18</c:v>
                </c:pt>
                <c:pt idx="363">
                  <c:v>26</c:v>
                </c:pt>
                <c:pt idx="364">
                  <c:v>21</c:v>
                </c:pt>
                <c:pt idx="365">
                  <c:v>36</c:v>
                </c:pt>
                <c:pt idx="366">
                  <c:v>22</c:v>
                </c:pt>
                <c:pt idx="367">
                  <c:v>35</c:v>
                </c:pt>
                <c:pt idx="368">
                  <c:v>19</c:v>
                </c:pt>
                <c:pt idx="369">
                  <c:v>29</c:v>
                </c:pt>
                <c:pt idx="370">
                  <c:v>18</c:v>
                </c:pt>
                <c:pt idx="371">
                  <c:v>26</c:v>
                </c:pt>
                <c:pt idx="372">
                  <c:v>26</c:v>
                </c:pt>
                <c:pt idx="373">
                  <c:v>23</c:v>
                </c:pt>
                <c:pt idx="374">
                  <c:v>24</c:v>
                </c:pt>
                <c:pt idx="375">
                  <c:v>19</c:v>
                </c:pt>
                <c:pt idx="376">
                  <c:v>34</c:v>
                </c:pt>
                <c:pt idx="377">
                  <c:v>30</c:v>
                </c:pt>
                <c:pt idx="378">
                  <c:v>28</c:v>
                </c:pt>
                <c:pt idx="379">
                  <c:v>27</c:v>
                </c:pt>
                <c:pt idx="380">
                  <c:v>27</c:v>
                </c:pt>
                <c:pt idx="381">
                  <c:v>41</c:v>
                </c:pt>
                <c:pt idx="382">
                  <c:v>34</c:v>
                </c:pt>
                <c:pt idx="383">
                  <c:v>27</c:v>
                </c:pt>
                <c:pt idx="384">
                  <c:v>21</c:v>
                </c:pt>
                <c:pt idx="385">
                  <c:v>36</c:v>
                </c:pt>
                <c:pt idx="386">
                  <c:v>24</c:v>
                </c:pt>
                <c:pt idx="387">
                  <c:v>25</c:v>
                </c:pt>
                <c:pt idx="388">
                  <c:v>23</c:v>
                </c:pt>
                <c:pt idx="389">
                  <c:v>34</c:v>
                </c:pt>
                <c:pt idx="390">
                  <c:v>32</c:v>
                </c:pt>
                <c:pt idx="391">
                  <c:v>37</c:v>
                </c:pt>
                <c:pt idx="392">
                  <c:v>30</c:v>
                </c:pt>
                <c:pt idx="393">
                  <c:v>32</c:v>
                </c:pt>
                <c:pt idx="394">
                  <c:v>30</c:v>
                </c:pt>
                <c:pt idx="395">
                  <c:v>38</c:v>
                </c:pt>
                <c:pt idx="396">
                  <c:v>19</c:v>
                </c:pt>
                <c:pt idx="397">
                  <c:v>41</c:v>
                </c:pt>
                <c:pt idx="398">
                  <c:v>27</c:v>
                </c:pt>
                <c:pt idx="399">
                  <c:v>34</c:v>
                </c:pt>
                <c:pt idx="400">
                  <c:v>33</c:v>
                </c:pt>
                <c:pt idx="401">
                  <c:v>18</c:v>
                </c:pt>
                <c:pt idx="402">
                  <c:v>36</c:v>
                </c:pt>
                <c:pt idx="403">
                  <c:v>28</c:v>
                </c:pt>
                <c:pt idx="404">
                  <c:v>29</c:v>
                </c:pt>
                <c:pt idx="405">
                  <c:v>36</c:v>
                </c:pt>
                <c:pt idx="406">
                  <c:v>31</c:v>
                </c:pt>
                <c:pt idx="407">
                  <c:v>31</c:v>
                </c:pt>
                <c:pt idx="408">
                  <c:v>31</c:v>
                </c:pt>
                <c:pt idx="409">
                  <c:v>28</c:v>
                </c:pt>
                <c:pt idx="410">
                  <c:v>35</c:v>
                </c:pt>
                <c:pt idx="411">
                  <c:v>41</c:v>
                </c:pt>
                <c:pt idx="412">
                  <c:v>34</c:v>
                </c:pt>
                <c:pt idx="413">
                  <c:v>23</c:v>
                </c:pt>
                <c:pt idx="414">
                  <c:v>41</c:v>
                </c:pt>
                <c:pt idx="415">
                  <c:v>28</c:v>
                </c:pt>
                <c:pt idx="416">
                  <c:v>31</c:v>
                </c:pt>
                <c:pt idx="417">
                  <c:v>22</c:v>
                </c:pt>
                <c:pt idx="418">
                  <c:v>21</c:v>
                </c:pt>
                <c:pt idx="419">
                  <c:v>32</c:v>
                </c:pt>
                <c:pt idx="420">
                  <c:v>31</c:v>
                </c:pt>
                <c:pt idx="421">
                  <c:v>26</c:v>
                </c:pt>
                <c:pt idx="422">
                  <c:v>18</c:v>
                </c:pt>
                <c:pt idx="423">
                  <c:v>29</c:v>
                </c:pt>
                <c:pt idx="424">
                  <c:v>41</c:v>
                </c:pt>
                <c:pt idx="425">
                  <c:v>25</c:v>
                </c:pt>
                <c:pt idx="426">
                  <c:v>37</c:v>
                </c:pt>
                <c:pt idx="427">
                  <c:v>22</c:v>
                </c:pt>
                <c:pt idx="428">
                  <c:v>20</c:v>
                </c:pt>
                <c:pt idx="429">
                  <c:v>34</c:v>
                </c:pt>
                <c:pt idx="430">
                  <c:v>29</c:v>
                </c:pt>
                <c:pt idx="431">
                  <c:v>29</c:v>
                </c:pt>
                <c:pt idx="432">
                  <c:v>23</c:v>
                </c:pt>
                <c:pt idx="433">
                  <c:v>27</c:v>
                </c:pt>
                <c:pt idx="434">
                  <c:v>32</c:v>
                </c:pt>
                <c:pt idx="435">
                  <c:v>26</c:v>
                </c:pt>
                <c:pt idx="436">
                  <c:v>26</c:v>
                </c:pt>
                <c:pt idx="437">
                  <c:v>32</c:v>
                </c:pt>
                <c:pt idx="438">
                  <c:v>32</c:v>
                </c:pt>
                <c:pt idx="439">
                  <c:v>33</c:v>
                </c:pt>
                <c:pt idx="440">
                  <c:v>22</c:v>
                </c:pt>
                <c:pt idx="441">
                  <c:v>30</c:v>
                </c:pt>
                <c:pt idx="442">
                  <c:v>38</c:v>
                </c:pt>
                <c:pt idx="443">
                  <c:v>39</c:v>
                </c:pt>
                <c:pt idx="444">
                  <c:v>29</c:v>
                </c:pt>
                <c:pt idx="445">
                  <c:v>34</c:v>
                </c:pt>
                <c:pt idx="446">
                  <c:v>29</c:v>
                </c:pt>
                <c:pt idx="447">
                  <c:v>27</c:v>
                </c:pt>
                <c:pt idx="448">
                  <c:v>39</c:v>
                </c:pt>
                <c:pt idx="449">
                  <c:v>20</c:v>
                </c:pt>
                <c:pt idx="450">
                  <c:v>32</c:v>
                </c:pt>
                <c:pt idx="451">
                  <c:v>32</c:v>
                </c:pt>
                <c:pt idx="452">
                  <c:v>28</c:v>
                </c:pt>
                <c:pt idx="453">
                  <c:v>31</c:v>
                </c:pt>
                <c:pt idx="454">
                  <c:v>30</c:v>
                </c:pt>
                <c:pt idx="455">
                  <c:v>30</c:v>
                </c:pt>
                <c:pt idx="456">
                  <c:v>30</c:v>
                </c:pt>
                <c:pt idx="457">
                  <c:v>24</c:v>
                </c:pt>
                <c:pt idx="458">
                  <c:v>38</c:v>
                </c:pt>
                <c:pt idx="459">
                  <c:v>33</c:v>
                </c:pt>
                <c:pt idx="460">
                  <c:v>27</c:v>
                </c:pt>
                <c:pt idx="461">
                  <c:v>25</c:v>
                </c:pt>
                <c:pt idx="462">
                  <c:v>24</c:v>
                </c:pt>
                <c:pt idx="463">
                  <c:v>30</c:v>
                </c:pt>
                <c:pt idx="464">
                  <c:v>31</c:v>
                </c:pt>
                <c:pt idx="465">
                  <c:v>31</c:v>
                </c:pt>
                <c:pt idx="466">
                  <c:v>40</c:v>
                </c:pt>
                <c:pt idx="467">
                  <c:v>27</c:v>
                </c:pt>
                <c:pt idx="468">
                  <c:v>39</c:v>
                </c:pt>
                <c:pt idx="469">
                  <c:v>30</c:v>
                </c:pt>
                <c:pt idx="470">
                  <c:v>20</c:v>
                </c:pt>
                <c:pt idx="471">
                  <c:v>22</c:v>
                </c:pt>
                <c:pt idx="472">
                  <c:v>34</c:v>
                </c:pt>
                <c:pt idx="473">
                  <c:v>28</c:v>
                </c:pt>
                <c:pt idx="474">
                  <c:v>28</c:v>
                </c:pt>
                <c:pt idx="475">
                  <c:v>32</c:v>
                </c:pt>
                <c:pt idx="476">
                  <c:v>28</c:v>
                </c:pt>
                <c:pt idx="477">
                  <c:v>31</c:v>
                </c:pt>
                <c:pt idx="478">
                  <c:v>32</c:v>
                </c:pt>
                <c:pt idx="479">
                  <c:v>25</c:v>
                </c:pt>
                <c:pt idx="480">
                  <c:v>40</c:v>
                </c:pt>
                <c:pt idx="481">
                  <c:v>34</c:v>
                </c:pt>
                <c:pt idx="482">
                  <c:v>36</c:v>
                </c:pt>
                <c:pt idx="483">
                  <c:v>36</c:v>
                </c:pt>
                <c:pt idx="484">
                  <c:v>34</c:v>
                </c:pt>
                <c:pt idx="485">
                  <c:v>30</c:v>
                </c:pt>
                <c:pt idx="486">
                  <c:v>28</c:v>
                </c:pt>
                <c:pt idx="487">
                  <c:v>29</c:v>
                </c:pt>
                <c:pt idx="488">
                  <c:v>29</c:v>
                </c:pt>
                <c:pt idx="489">
                  <c:v>28</c:v>
                </c:pt>
                <c:pt idx="490">
                  <c:v>28</c:v>
                </c:pt>
                <c:pt idx="491">
                  <c:v>31</c:v>
                </c:pt>
                <c:pt idx="492">
                  <c:v>28</c:v>
                </c:pt>
                <c:pt idx="493">
                  <c:v>32</c:v>
                </c:pt>
                <c:pt idx="494">
                  <c:v>32</c:v>
                </c:pt>
                <c:pt idx="495">
                  <c:v>31</c:v>
                </c:pt>
                <c:pt idx="496">
                  <c:v>23</c:v>
                </c:pt>
                <c:pt idx="497">
                  <c:v>18</c:v>
                </c:pt>
                <c:pt idx="498">
                  <c:v>30</c:v>
                </c:pt>
                <c:pt idx="499">
                  <c:v>34</c:v>
                </c:pt>
                <c:pt idx="500">
                  <c:v>25</c:v>
                </c:pt>
                <c:pt idx="501">
                  <c:v>40</c:v>
                </c:pt>
                <c:pt idx="502">
                  <c:v>42</c:v>
                </c:pt>
                <c:pt idx="503">
                  <c:v>19</c:v>
                </c:pt>
                <c:pt idx="504">
                  <c:v>35</c:v>
                </c:pt>
                <c:pt idx="505">
                  <c:v>34</c:v>
                </c:pt>
                <c:pt idx="506">
                  <c:v>30</c:v>
                </c:pt>
                <c:pt idx="507">
                  <c:v>29</c:v>
                </c:pt>
                <c:pt idx="508">
                  <c:v>34</c:v>
                </c:pt>
                <c:pt idx="509">
                  <c:v>32</c:v>
                </c:pt>
                <c:pt idx="510">
                  <c:v>18</c:v>
                </c:pt>
                <c:pt idx="511">
                  <c:v>32</c:v>
                </c:pt>
                <c:pt idx="512">
                  <c:v>26</c:v>
                </c:pt>
                <c:pt idx="513">
                  <c:v>33</c:v>
                </c:pt>
                <c:pt idx="514">
                  <c:v>22</c:v>
                </c:pt>
                <c:pt idx="515">
                  <c:v>24</c:v>
                </c:pt>
                <c:pt idx="516">
                  <c:v>37</c:v>
                </c:pt>
                <c:pt idx="517">
                  <c:v>26</c:v>
                </c:pt>
                <c:pt idx="518">
                  <c:v>32</c:v>
                </c:pt>
                <c:pt idx="519">
                  <c:v>32</c:v>
                </c:pt>
                <c:pt idx="520">
                  <c:v>32</c:v>
                </c:pt>
                <c:pt idx="521">
                  <c:v>43</c:v>
                </c:pt>
                <c:pt idx="522">
                  <c:v>19</c:v>
                </c:pt>
                <c:pt idx="523">
                  <c:v>32</c:v>
                </c:pt>
                <c:pt idx="524">
                  <c:v>19</c:v>
                </c:pt>
                <c:pt idx="525">
                  <c:v>45</c:v>
                </c:pt>
                <c:pt idx="526">
                  <c:v>41</c:v>
                </c:pt>
                <c:pt idx="527">
                  <c:v>30</c:v>
                </c:pt>
                <c:pt idx="528">
                  <c:v>30</c:v>
                </c:pt>
                <c:pt idx="529">
                  <c:v>28</c:v>
                </c:pt>
                <c:pt idx="530">
                  <c:v>42</c:v>
                </c:pt>
                <c:pt idx="531">
                  <c:v>36</c:v>
                </c:pt>
                <c:pt idx="532">
                  <c:v>31</c:v>
                </c:pt>
                <c:pt idx="533">
                  <c:v>18</c:v>
                </c:pt>
                <c:pt idx="534">
                  <c:v>36</c:v>
                </c:pt>
                <c:pt idx="535">
                  <c:v>35</c:v>
                </c:pt>
                <c:pt idx="536">
                  <c:v>35</c:v>
                </c:pt>
                <c:pt idx="537">
                  <c:v>30</c:v>
                </c:pt>
                <c:pt idx="538">
                  <c:v>35</c:v>
                </c:pt>
                <c:pt idx="539">
                  <c:v>33</c:v>
                </c:pt>
                <c:pt idx="540">
                  <c:v>33</c:v>
                </c:pt>
                <c:pt idx="541">
                  <c:v>35</c:v>
                </c:pt>
                <c:pt idx="542">
                  <c:v>33</c:v>
                </c:pt>
                <c:pt idx="543">
                  <c:v>44</c:v>
                </c:pt>
                <c:pt idx="544">
                  <c:v>41</c:v>
                </c:pt>
                <c:pt idx="545">
                  <c:v>27</c:v>
                </c:pt>
                <c:pt idx="546">
                  <c:v>20</c:v>
                </c:pt>
                <c:pt idx="547">
                  <c:v>22</c:v>
                </c:pt>
                <c:pt idx="548">
                  <c:v>30</c:v>
                </c:pt>
                <c:pt idx="549">
                  <c:v>38</c:v>
                </c:pt>
                <c:pt idx="550">
                  <c:v>27</c:v>
                </c:pt>
                <c:pt idx="551">
                  <c:v>43</c:v>
                </c:pt>
                <c:pt idx="552">
                  <c:v>48</c:v>
                </c:pt>
                <c:pt idx="553">
                  <c:v>22</c:v>
                </c:pt>
                <c:pt idx="554">
                  <c:v>27</c:v>
                </c:pt>
                <c:pt idx="555">
                  <c:v>33</c:v>
                </c:pt>
                <c:pt idx="556">
                  <c:v>25</c:v>
                </c:pt>
                <c:pt idx="557">
                  <c:v>36</c:v>
                </c:pt>
                <c:pt idx="558">
                  <c:v>36</c:v>
                </c:pt>
                <c:pt idx="559">
                  <c:v>33</c:v>
                </c:pt>
                <c:pt idx="560">
                  <c:v>32</c:v>
                </c:pt>
                <c:pt idx="561">
                  <c:v>34</c:v>
                </c:pt>
                <c:pt idx="562">
                  <c:v>29</c:v>
                </c:pt>
                <c:pt idx="563">
                  <c:v>41</c:v>
                </c:pt>
                <c:pt idx="564">
                  <c:v>20</c:v>
                </c:pt>
                <c:pt idx="565">
                  <c:v>29</c:v>
                </c:pt>
                <c:pt idx="566">
                  <c:v>31</c:v>
                </c:pt>
                <c:pt idx="567">
                  <c:v>31</c:v>
                </c:pt>
                <c:pt idx="568">
                  <c:v>48</c:v>
                </c:pt>
                <c:pt idx="569">
                  <c:v>31</c:v>
                </c:pt>
                <c:pt idx="570">
                  <c:v>49</c:v>
                </c:pt>
                <c:pt idx="571">
                  <c:v>34</c:v>
                </c:pt>
                <c:pt idx="572">
                  <c:v>21</c:v>
                </c:pt>
                <c:pt idx="573">
                  <c:v>34</c:v>
                </c:pt>
                <c:pt idx="574">
                  <c:v>45</c:v>
                </c:pt>
                <c:pt idx="575">
                  <c:v>34</c:v>
                </c:pt>
                <c:pt idx="576">
                  <c:v>34</c:v>
                </c:pt>
                <c:pt idx="577">
                  <c:v>37</c:v>
                </c:pt>
                <c:pt idx="578">
                  <c:v>31</c:v>
                </c:pt>
                <c:pt idx="579">
                  <c:v>36</c:v>
                </c:pt>
                <c:pt idx="580">
                  <c:v>25</c:v>
                </c:pt>
                <c:pt idx="581">
                  <c:v>21</c:v>
                </c:pt>
                <c:pt idx="582">
                  <c:v>25</c:v>
                </c:pt>
                <c:pt idx="583">
                  <c:v>42</c:v>
                </c:pt>
                <c:pt idx="584">
                  <c:v>29</c:v>
                </c:pt>
                <c:pt idx="585">
                  <c:v>44</c:v>
                </c:pt>
                <c:pt idx="586">
                  <c:v>25</c:v>
                </c:pt>
                <c:pt idx="587">
                  <c:v>23</c:v>
                </c:pt>
                <c:pt idx="588">
                  <c:v>35</c:v>
                </c:pt>
                <c:pt idx="589">
                  <c:v>34</c:v>
                </c:pt>
                <c:pt idx="590">
                  <c:v>35</c:v>
                </c:pt>
                <c:pt idx="591">
                  <c:v>34</c:v>
                </c:pt>
                <c:pt idx="592">
                  <c:v>29</c:v>
                </c:pt>
                <c:pt idx="593">
                  <c:v>38</c:v>
                </c:pt>
                <c:pt idx="594">
                  <c:v>32</c:v>
                </c:pt>
                <c:pt idx="595">
                  <c:v>32</c:v>
                </c:pt>
                <c:pt idx="596">
                  <c:v>31</c:v>
                </c:pt>
                <c:pt idx="597">
                  <c:v>38</c:v>
                </c:pt>
                <c:pt idx="598">
                  <c:v>43</c:v>
                </c:pt>
                <c:pt idx="599">
                  <c:v>19</c:v>
                </c:pt>
                <c:pt idx="600">
                  <c:v>39</c:v>
                </c:pt>
                <c:pt idx="601">
                  <c:v>29</c:v>
                </c:pt>
                <c:pt idx="602">
                  <c:v>23</c:v>
                </c:pt>
                <c:pt idx="603">
                  <c:v>28</c:v>
                </c:pt>
                <c:pt idx="604">
                  <c:v>35</c:v>
                </c:pt>
                <c:pt idx="605">
                  <c:v>35</c:v>
                </c:pt>
                <c:pt idx="606">
                  <c:v>35</c:v>
                </c:pt>
                <c:pt idx="607">
                  <c:v>35</c:v>
                </c:pt>
                <c:pt idx="608">
                  <c:v>32</c:v>
                </c:pt>
                <c:pt idx="609">
                  <c:v>33</c:v>
                </c:pt>
                <c:pt idx="610">
                  <c:v>33</c:v>
                </c:pt>
                <c:pt idx="611">
                  <c:v>36</c:v>
                </c:pt>
                <c:pt idx="612">
                  <c:v>36</c:v>
                </c:pt>
                <c:pt idx="613">
                  <c:v>36</c:v>
                </c:pt>
                <c:pt idx="614">
                  <c:v>35</c:v>
                </c:pt>
                <c:pt idx="615">
                  <c:v>48</c:v>
                </c:pt>
                <c:pt idx="616">
                  <c:v>18</c:v>
                </c:pt>
                <c:pt idx="617">
                  <c:v>22</c:v>
                </c:pt>
                <c:pt idx="618">
                  <c:v>28</c:v>
                </c:pt>
                <c:pt idx="619">
                  <c:v>48</c:v>
                </c:pt>
                <c:pt idx="620">
                  <c:v>30</c:v>
                </c:pt>
                <c:pt idx="621">
                  <c:v>31</c:v>
                </c:pt>
                <c:pt idx="622">
                  <c:v>50</c:v>
                </c:pt>
                <c:pt idx="623">
                  <c:v>33</c:v>
                </c:pt>
                <c:pt idx="624">
                  <c:v>28</c:v>
                </c:pt>
                <c:pt idx="625">
                  <c:v>37</c:v>
                </c:pt>
                <c:pt idx="626">
                  <c:v>33</c:v>
                </c:pt>
                <c:pt idx="627">
                  <c:v>36</c:v>
                </c:pt>
                <c:pt idx="628">
                  <c:v>39</c:v>
                </c:pt>
                <c:pt idx="629">
                  <c:v>34</c:v>
                </c:pt>
                <c:pt idx="630">
                  <c:v>33</c:v>
                </c:pt>
                <c:pt idx="631">
                  <c:v>38</c:v>
                </c:pt>
                <c:pt idx="632">
                  <c:v>38</c:v>
                </c:pt>
                <c:pt idx="633">
                  <c:v>37</c:v>
                </c:pt>
                <c:pt idx="634">
                  <c:v>47</c:v>
                </c:pt>
                <c:pt idx="635">
                  <c:v>40</c:v>
                </c:pt>
                <c:pt idx="636">
                  <c:v>31</c:v>
                </c:pt>
                <c:pt idx="637">
                  <c:v>30</c:v>
                </c:pt>
                <c:pt idx="638">
                  <c:v>45</c:v>
                </c:pt>
                <c:pt idx="639">
                  <c:v>40</c:v>
                </c:pt>
                <c:pt idx="640">
                  <c:v>36</c:v>
                </c:pt>
                <c:pt idx="641">
                  <c:v>49</c:v>
                </c:pt>
                <c:pt idx="642">
                  <c:v>36</c:v>
                </c:pt>
                <c:pt idx="643">
                  <c:v>36</c:v>
                </c:pt>
                <c:pt idx="644">
                  <c:v>36</c:v>
                </c:pt>
                <c:pt idx="645">
                  <c:v>38</c:v>
                </c:pt>
                <c:pt idx="646">
                  <c:v>38</c:v>
                </c:pt>
                <c:pt idx="647">
                  <c:v>34</c:v>
                </c:pt>
                <c:pt idx="648">
                  <c:v>41</c:v>
                </c:pt>
                <c:pt idx="649">
                  <c:v>42</c:v>
                </c:pt>
                <c:pt idx="650">
                  <c:v>23</c:v>
                </c:pt>
                <c:pt idx="651">
                  <c:v>48</c:v>
                </c:pt>
                <c:pt idx="652">
                  <c:v>37</c:v>
                </c:pt>
                <c:pt idx="653">
                  <c:v>36</c:v>
                </c:pt>
                <c:pt idx="654">
                  <c:v>39</c:v>
                </c:pt>
                <c:pt idx="655">
                  <c:v>34</c:v>
                </c:pt>
                <c:pt idx="656">
                  <c:v>44</c:v>
                </c:pt>
                <c:pt idx="657">
                  <c:v>28</c:v>
                </c:pt>
                <c:pt idx="658">
                  <c:v>35</c:v>
                </c:pt>
                <c:pt idx="659">
                  <c:v>40</c:v>
                </c:pt>
                <c:pt idx="660">
                  <c:v>44</c:v>
                </c:pt>
                <c:pt idx="661">
                  <c:v>39</c:v>
                </c:pt>
                <c:pt idx="662">
                  <c:v>38</c:v>
                </c:pt>
                <c:pt idx="663">
                  <c:v>50</c:v>
                </c:pt>
                <c:pt idx="664">
                  <c:v>30</c:v>
                </c:pt>
                <c:pt idx="665">
                  <c:v>48</c:v>
                </c:pt>
                <c:pt idx="666">
                  <c:v>41</c:v>
                </c:pt>
                <c:pt idx="667">
                  <c:v>29</c:v>
                </c:pt>
                <c:pt idx="668">
                  <c:v>41</c:v>
                </c:pt>
                <c:pt idx="669">
                  <c:v>51</c:v>
                </c:pt>
                <c:pt idx="670">
                  <c:v>35</c:v>
                </c:pt>
                <c:pt idx="671">
                  <c:v>50</c:v>
                </c:pt>
                <c:pt idx="672">
                  <c:v>29</c:v>
                </c:pt>
                <c:pt idx="673">
                  <c:v>39</c:v>
                </c:pt>
                <c:pt idx="674">
                  <c:v>18</c:v>
                </c:pt>
                <c:pt idx="675">
                  <c:v>42</c:v>
                </c:pt>
                <c:pt idx="676">
                  <c:v>50</c:v>
                </c:pt>
                <c:pt idx="677">
                  <c:v>20</c:v>
                </c:pt>
                <c:pt idx="678">
                  <c:v>51</c:v>
                </c:pt>
                <c:pt idx="679">
                  <c:v>35</c:v>
                </c:pt>
                <c:pt idx="680">
                  <c:v>27</c:v>
                </c:pt>
                <c:pt idx="681">
                  <c:v>35</c:v>
                </c:pt>
                <c:pt idx="682">
                  <c:v>37</c:v>
                </c:pt>
                <c:pt idx="683">
                  <c:v>38</c:v>
                </c:pt>
                <c:pt idx="684">
                  <c:v>29</c:v>
                </c:pt>
                <c:pt idx="685">
                  <c:v>40</c:v>
                </c:pt>
                <c:pt idx="686">
                  <c:v>40</c:v>
                </c:pt>
                <c:pt idx="687">
                  <c:v>35</c:v>
                </c:pt>
                <c:pt idx="688">
                  <c:v>29</c:v>
                </c:pt>
                <c:pt idx="689">
                  <c:v>28</c:v>
                </c:pt>
                <c:pt idx="690">
                  <c:v>35</c:v>
                </c:pt>
                <c:pt idx="691">
                  <c:v>19</c:v>
                </c:pt>
                <c:pt idx="692">
                  <c:v>18</c:v>
                </c:pt>
                <c:pt idx="693">
                  <c:v>42</c:v>
                </c:pt>
                <c:pt idx="694">
                  <c:v>42</c:v>
                </c:pt>
                <c:pt idx="695">
                  <c:v>33</c:v>
                </c:pt>
                <c:pt idx="696">
                  <c:v>38</c:v>
                </c:pt>
                <c:pt idx="697">
                  <c:v>38</c:v>
                </c:pt>
                <c:pt idx="698">
                  <c:v>52</c:v>
                </c:pt>
                <c:pt idx="699">
                  <c:v>42</c:v>
                </c:pt>
                <c:pt idx="700">
                  <c:v>48</c:v>
                </c:pt>
                <c:pt idx="701">
                  <c:v>34</c:v>
                </c:pt>
                <c:pt idx="702">
                  <c:v>48</c:v>
                </c:pt>
                <c:pt idx="703">
                  <c:v>42</c:v>
                </c:pt>
                <c:pt idx="704">
                  <c:v>33</c:v>
                </c:pt>
                <c:pt idx="705">
                  <c:v>26</c:v>
                </c:pt>
                <c:pt idx="706">
                  <c:v>28</c:v>
                </c:pt>
                <c:pt idx="707">
                  <c:v>38</c:v>
                </c:pt>
                <c:pt idx="708">
                  <c:v>43</c:v>
                </c:pt>
                <c:pt idx="709">
                  <c:v>38</c:v>
                </c:pt>
                <c:pt idx="710">
                  <c:v>38</c:v>
                </c:pt>
                <c:pt idx="711">
                  <c:v>52</c:v>
                </c:pt>
                <c:pt idx="712">
                  <c:v>27</c:v>
                </c:pt>
                <c:pt idx="713">
                  <c:v>37</c:v>
                </c:pt>
                <c:pt idx="714">
                  <c:v>31</c:v>
                </c:pt>
                <c:pt idx="715">
                  <c:v>39</c:v>
                </c:pt>
                <c:pt idx="716">
                  <c:v>39</c:v>
                </c:pt>
                <c:pt idx="717">
                  <c:v>32</c:v>
                </c:pt>
                <c:pt idx="718">
                  <c:v>53</c:v>
                </c:pt>
                <c:pt idx="719">
                  <c:v>44</c:v>
                </c:pt>
                <c:pt idx="720">
                  <c:v>46</c:v>
                </c:pt>
                <c:pt idx="721">
                  <c:v>52</c:v>
                </c:pt>
                <c:pt idx="722">
                  <c:v>49</c:v>
                </c:pt>
                <c:pt idx="723">
                  <c:v>37</c:v>
                </c:pt>
                <c:pt idx="724">
                  <c:v>38</c:v>
                </c:pt>
                <c:pt idx="725">
                  <c:v>37</c:v>
                </c:pt>
                <c:pt idx="726">
                  <c:v>52</c:v>
                </c:pt>
                <c:pt idx="727">
                  <c:v>34</c:v>
                </c:pt>
                <c:pt idx="728">
                  <c:v>41</c:v>
                </c:pt>
                <c:pt idx="729">
                  <c:v>41</c:v>
                </c:pt>
                <c:pt idx="730">
                  <c:v>34</c:v>
                </c:pt>
                <c:pt idx="731">
                  <c:v>37</c:v>
                </c:pt>
                <c:pt idx="732">
                  <c:v>37</c:v>
                </c:pt>
                <c:pt idx="733">
                  <c:v>37</c:v>
                </c:pt>
                <c:pt idx="734">
                  <c:v>23</c:v>
                </c:pt>
                <c:pt idx="735">
                  <c:v>30</c:v>
                </c:pt>
                <c:pt idx="736">
                  <c:v>50</c:v>
                </c:pt>
                <c:pt idx="737">
                  <c:v>44</c:v>
                </c:pt>
                <c:pt idx="738">
                  <c:v>39</c:v>
                </c:pt>
                <c:pt idx="739">
                  <c:v>43</c:v>
                </c:pt>
                <c:pt idx="740">
                  <c:v>50</c:v>
                </c:pt>
                <c:pt idx="741">
                  <c:v>50</c:v>
                </c:pt>
                <c:pt idx="742">
                  <c:v>52</c:v>
                </c:pt>
                <c:pt idx="743">
                  <c:v>27</c:v>
                </c:pt>
                <c:pt idx="744">
                  <c:v>38</c:v>
                </c:pt>
                <c:pt idx="745">
                  <c:v>41</c:v>
                </c:pt>
                <c:pt idx="746">
                  <c:v>29</c:v>
                </c:pt>
                <c:pt idx="747">
                  <c:v>41</c:v>
                </c:pt>
                <c:pt idx="748">
                  <c:v>41</c:v>
                </c:pt>
                <c:pt idx="749">
                  <c:v>26</c:v>
                </c:pt>
                <c:pt idx="750">
                  <c:v>48</c:v>
                </c:pt>
                <c:pt idx="751">
                  <c:v>53</c:v>
                </c:pt>
                <c:pt idx="752">
                  <c:v>18</c:v>
                </c:pt>
                <c:pt idx="753">
                  <c:v>37</c:v>
                </c:pt>
                <c:pt idx="754">
                  <c:v>37</c:v>
                </c:pt>
                <c:pt idx="755">
                  <c:v>32</c:v>
                </c:pt>
                <c:pt idx="756">
                  <c:v>36</c:v>
                </c:pt>
                <c:pt idx="757">
                  <c:v>39</c:v>
                </c:pt>
                <c:pt idx="758">
                  <c:v>39</c:v>
                </c:pt>
                <c:pt idx="759">
                  <c:v>42</c:v>
                </c:pt>
                <c:pt idx="760">
                  <c:v>33</c:v>
                </c:pt>
                <c:pt idx="761">
                  <c:v>26</c:v>
                </c:pt>
                <c:pt idx="762">
                  <c:v>52</c:v>
                </c:pt>
                <c:pt idx="763">
                  <c:v>38</c:v>
                </c:pt>
                <c:pt idx="764">
                  <c:v>46</c:v>
                </c:pt>
                <c:pt idx="765">
                  <c:v>40</c:v>
                </c:pt>
                <c:pt idx="766">
                  <c:v>25</c:v>
                </c:pt>
                <c:pt idx="767">
                  <c:v>40</c:v>
                </c:pt>
                <c:pt idx="768">
                  <c:v>35</c:v>
                </c:pt>
                <c:pt idx="769">
                  <c:v>37</c:v>
                </c:pt>
                <c:pt idx="770">
                  <c:v>52</c:v>
                </c:pt>
                <c:pt idx="771">
                  <c:v>51</c:v>
                </c:pt>
                <c:pt idx="772">
                  <c:v>35</c:v>
                </c:pt>
                <c:pt idx="773">
                  <c:v>46</c:v>
                </c:pt>
                <c:pt idx="774">
                  <c:v>47</c:v>
                </c:pt>
                <c:pt idx="775">
                  <c:v>37</c:v>
                </c:pt>
                <c:pt idx="776">
                  <c:v>38</c:v>
                </c:pt>
                <c:pt idx="777">
                  <c:v>38</c:v>
                </c:pt>
                <c:pt idx="778">
                  <c:v>41</c:v>
                </c:pt>
                <c:pt idx="779">
                  <c:v>43</c:v>
                </c:pt>
                <c:pt idx="780">
                  <c:v>52</c:v>
                </c:pt>
                <c:pt idx="781">
                  <c:v>40</c:v>
                </c:pt>
                <c:pt idx="782">
                  <c:v>40</c:v>
                </c:pt>
                <c:pt idx="783">
                  <c:v>28</c:v>
                </c:pt>
                <c:pt idx="784">
                  <c:v>46</c:v>
                </c:pt>
                <c:pt idx="785">
                  <c:v>40</c:v>
                </c:pt>
                <c:pt idx="786">
                  <c:v>40</c:v>
                </c:pt>
                <c:pt idx="787">
                  <c:v>53</c:v>
                </c:pt>
                <c:pt idx="788">
                  <c:v>36</c:v>
                </c:pt>
                <c:pt idx="789">
                  <c:v>33</c:v>
                </c:pt>
                <c:pt idx="790">
                  <c:v>54</c:v>
                </c:pt>
                <c:pt idx="791">
                  <c:v>38</c:v>
                </c:pt>
                <c:pt idx="792">
                  <c:v>41</c:v>
                </c:pt>
                <c:pt idx="793">
                  <c:v>38</c:v>
                </c:pt>
                <c:pt idx="794">
                  <c:v>40</c:v>
                </c:pt>
                <c:pt idx="795">
                  <c:v>40</c:v>
                </c:pt>
                <c:pt idx="796">
                  <c:v>40</c:v>
                </c:pt>
                <c:pt idx="797">
                  <c:v>40</c:v>
                </c:pt>
                <c:pt idx="798">
                  <c:v>49</c:v>
                </c:pt>
                <c:pt idx="799">
                  <c:v>19</c:v>
                </c:pt>
                <c:pt idx="800">
                  <c:v>33</c:v>
                </c:pt>
                <c:pt idx="801">
                  <c:v>38</c:v>
                </c:pt>
                <c:pt idx="802">
                  <c:v>52</c:v>
                </c:pt>
                <c:pt idx="803">
                  <c:v>38</c:v>
                </c:pt>
                <c:pt idx="804">
                  <c:v>33</c:v>
                </c:pt>
                <c:pt idx="805">
                  <c:v>40</c:v>
                </c:pt>
                <c:pt idx="806">
                  <c:v>41</c:v>
                </c:pt>
                <c:pt idx="807">
                  <c:v>33</c:v>
                </c:pt>
                <c:pt idx="808">
                  <c:v>37</c:v>
                </c:pt>
                <c:pt idx="809">
                  <c:v>54</c:v>
                </c:pt>
                <c:pt idx="810">
                  <c:v>51</c:v>
                </c:pt>
                <c:pt idx="811">
                  <c:v>39</c:v>
                </c:pt>
                <c:pt idx="812">
                  <c:v>28</c:v>
                </c:pt>
                <c:pt idx="813">
                  <c:v>44</c:v>
                </c:pt>
                <c:pt idx="814">
                  <c:v>54</c:v>
                </c:pt>
                <c:pt idx="815">
                  <c:v>36</c:v>
                </c:pt>
                <c:pt idx="816">
                  <c:v>37</c:v>
                </c:pt>
                <c:pt idx="817">
                  <c:v>52</c:v>
                </c:pt>
                <c:pt idx="818">
                  <c:v>56</c:v>
                </c:pt>
                <c:pt idx="819">
                  <c:v>34</c:v>
                </c:pt>
                <c:pt idx="820">
                  <c:v>41</c:v>
                </c:pt>
                <c:pt idx="821">
                  <c:v>41</c:v>
                </c:pt>
                <c:pt idx="822">
                  <c:v>41</c:v>
                </c:pt>
                <c:pt idx="823">
                  <c:v>42</c:v>
                </c:pt>
                <c:pt idx="824">
                  <c:v>37</c:v>
                </c:pt>
                <c:pt idx="825">
                  <c:v>31</c:v>
                </c:pt>
                <c:pt idx="826">
                  <c:v>47</c:v>
                </c:pt>
                <c:pt idx="827">
                  <c:v>28</c:v>
                </c:pt>
                <c:pt idx="828">
                  <c:v>43</c:v>
                </c:pt>
                <c:pt idx="829">
                  <c:v>22</c:v>
                </c:pt>
                <c:pt idx="830">
                  <c:v>45</c:v>
                </c:pt>
                <c:pt idx="831">
                  <c:v>43</c:v>
                </c:pt>
                <c:pt idx="832">
                  <c:v>41</c:v>
                </c:pt>
                <c:pt idx="833">
                  <c:v>44</c:v>
                </c:pt>
                <c:pt idx="834">
                  <c:v>53</c:v>
                </c:pt>
                <c:pt idx="835">
                  <c:v>41</c:v>
                </c:pt>
                <c:pt idx="836">
                  <c:v>18</c:v>
                </c:pt>
                <c:pt idx="837">
                  <c:v>37</c:v>
                </c:pt>
                <c:pt idx="838">
                  <c:v>33</c:v>
                </c:pt>
                <c:pt idx="839">
                  <c:v>38</c:v>
                </c:pt>
                <c:pt idx="840">
                  <c:v>44</c:v>
                </c:pt>
                <c:pt idx="841">
                  <c:v>42</c:v>
                </c:pt>
                <c:pt idx="842">
                  <c:v>42</c:v>
                </c:pt>
                <c:pt idx="843">
                  <c:v>44</c:v>
                </c:pt>
                <c:pt idx="844">
                  <c:v>42</c:v>
                </c:pt>
                <c:pt idx="845">
                  <c:v>48</c:v>
                </c:pt>
                <c:pt idx="846">
                  <c:v>37</c:v>
                </c:pt>
                <c:pt idx="847">
                  <c:v>40</c:v>
                </c:pt>
                <c:pt idx="848">
                  <c:v>40</c:v>
                </c:pt>
                <c:pt idx="849">
                  <c:v>53</c:v>
                </c:pt>
                <c:pt idx="850">
                  <c:v>45</c:v>
                </c:pt>
                <c:pt idx="851">
                  <c:v>27</c:v>
                </c:pt>
                <c:pt idx="852">
                  <c:v>42</c:v>
                </c:pt>
                <c:pt idx="853">
                  <c:v>42</c:v>
                </c:pt>
                <c:pt idx="854">
                  <c:v>42</c:v>
                </c:pt>
                <c:pt idx="855">
                  <c:v>42</c:v>
                </c:pt>
                <c:pt idx="856">
                  <c:v>44</c:v>
                </c:pt>
                <c:pt idx="857">
                  <c:v>40</c:v>
                </c:pt>
                <c:pt idx="858">
                  <c:v>30</c:v>
                </c:pt>
                <c:pt idx="859">
                  <c:v>35</c:v>
                </c:pt>
                <c:pt idx="860">
                  <c:v>54</c:v>
                </c:pt>
                <c:pt idx="861">
                  <c:v>29</c:v>
                </c:pt>
                <c:pt idx="862">
                  <c:v>38</c:v>
                </c:pt>
                <c:pt idx="863">
                  <c:v>23</c:v>
                </c:pt>
                <c:pt idx="864">
                  <c:v>38</c:v>
                </c:pt>
                <c:pt idx="865">
                  <c:v>46</c:v>
                </c:pt>
                <c:pt idx="866">
                  <c:v>44</c:v>
                </c:pt>
                <c:pt idx="867">
                  <c:v>38</c:v>
                </c:pt>
                <c:pt idx="868">
                  <c:v>44</c:v>
                </c:pt>
                <c:pt idx="869">
                  <c:v>41</c:v>
                </c:pt>
                <c:pt idx="870">
                  <c:v>42</c:v>
                </c:pt>
                <c:pt idx="871">
                  <c:v>42</c:v>
                </c:pt>
                <c:pt idx="872">
                  <c:v>42</c:v>
                </c:pt>
                <c:pt idx="873">
                  <c:v>40</c:v>
                </c:pt>
                <c:pt idx="874">
                  <c:v>47</c:v>
                </c:pt>
                <c:pt idx="875">
                  <c:v>54</c:v>
                </c:pt>
                <c:pt idx="876">
                  <c:v>40</c:v>
                </c:pt>
                <c:pt idx="877">
                  <c:v>39</c:v>
                </c:pt>
                <c:pt idx="878">
                  <c:v>39</c:v>
                </c:pt>
                <c:pt idx="879">
                  <c:v>31</c:v>
                </c:pt>
                <c:pt idx="880">
                  <c:v>45</c:v>
                </c:pt>
                <c:pt idx="881">
                  <c:v>36</c:v>
                </c:pt>
                <c:pt idx="882">
                  <c:v>36</c:v>
                </c:pt>
                <c:pt idx="883">
                  <c:v>40</c:v>
                </c:pt>
                <c:pt idx="884">
                  <c:v>41</c:v>
                </c:pt>
                <c:pt idx="885">
                  <c:v>41</c:v>
                </c:pt>
                <c:pt idx="886">
                  <c:v>49</c:v>
                </c:pt>
                <c:pt idx="887">
                  <c:v>41</c:v>
                </c:pt>
                <c:pt idx="888">
                  <c:v>46</c:v>
                </c:pt>
                <c:pt idx="889">
                  <c:v>37</c:v>
                </c:pt>
                <c:pt idx="890">
                  <c:v>56</c:v>
                </c:pt>
                <c:pt idx="891">
                  <c:v>58</c:v>
                </c:pt>
                <c:pt idx="892">
                  <c:v>57</c:v>
                </c:pt>
                <c:pt idx="893">
                  <c:v>50</c:v>
                </c:pt>
                <c:pt idx="894">
                  <c:v>57</c:v>
                </c:pt>
                <c:pt idx="895">
                  <c:v>18</c:v>
                </c:pt>
                <c:pt idx="896">
                  <c:v>43</c:v>
                </c:pt>
                <c:pt idx="897">
                  <c:v>38</c:v>
                </c:pt>
                <c:pt idx="898">
                  <c:v>43</c:v>
                </c:pt>
                <c:pt idx="899">
                  <c:v>36</c:v>
                </c:pt>
                <c:pt idx="900">
                  <c:v>45</c:v>
                </c:pt>
                <c:pt idx="901">
                  <c:v>43</c:v>
                </c:pt>
                <c:pt idx="902">
                  <c:v>45</c:v>
                </c:pt>
                <c:pt idx="903">
                  <c:v>29</c:v>
                </c:pt>
                <c:pt idx="904">
                  <c:v>39</c:v>
                </c:pt>
                <c:pt idx="905">
                  <c:v>41</c:v>
                </c:pt>
                <c:pt idx="906">
                  <c:v>57</c:v>
                </c:pt>
                <c:pt idx="907">
                  <c:v>41</c:v>
                </c:pt>
                <c:pt idx="908">
                  <c:v>29</c:v>
                </c:pt>
                <c:pt idx="909">
                  <c:v>57</c:v>
                </c:pt>
                <c:pt idx="910">
                  <c:v>39</c:v>
                </c:pt>
                <c:pt idx="911">
                  <c:v>44</c:v>
                </c:pt>
                <c:pt idx="912">
                  <c:v>44</c:v>
                </c:pt>
                <c:pt idx="913">
                  <c:v>45</c:v>
                </c:pt>
                <c:pt idx="914">
                  <c:v>43</c:v>
                </c:pt>
                <c:pt idx="915">
                  <c:v>42</c:v>
                </c:pt>
                <c:pt idx="916">
                  <c:v>45</c:v>
                </c:pt>
                <c:pt idx="917">
                  <c:v>45</c:v>
                </c:pt>
                <c:pt idx="918">
                  <c:v>22</c:v>
                </c:pt>
                <c:pt idx="919">
                  <c:v>55</c:v>
                </c:pt>
                <c:pt idx="920">
                  <c:v>26</c:v>
                </c:pt>
                <c:pt idx="921">
                  <c:v>34</c:v>
                </c:pt>
                <c:pt idx="922">
                  <c:v>25</c:v>
                </c:pt>
                <c:pt idx="923">
                  <c:v>39</c:v>
                </c:pt>
                <c:pt idx="924">
                  <c:v>44</c:v>
                </c:pt>
                <c:pt idx="925">
                  <c:v>46</c:v>
                </c:pt>
                <c:pt idx="926">
                  <c:v>44</c:v>
                </c:pt>
                <c:pt idx="927">
                  <c:v>38</c:v>
                </c:pt>
                <c:pt idx="928">
                  <c:v>34</c:v>
                </c:pt>
                <c:pt idx="929">
                  <c:v>28</c:v>
                </c:pt>
                <c:pt idx="930">
                  <c:v>55</c:v>
                </c:pt>
                <c:pt idx="931">
                  <c:v>25</c:v>
                </c:pt>
                <c:pt idx="932">
                  <c:v>54</c:v>
                </c:pt>
                <c:pt idx="933">
                  <c:v>26</c:v>
                </c:pt>
                <c:pt idx="934">
                  <c:v>44</c:v>
                </c:pt>
                <c:pt idx="935">
                  <c:v>44</c:v>
                </c:pt>
                <c:pt idx="936">
                  <c:v>44</c:v>
                </c:pt>
                <c:pt idx="937">
                  <c:v>44</c:v>
                </c:pt>
                <c:pt idx="938">
                  <c:v>21</c:v>
                </c:pt>
                <c:pt idx="939">
                  <c:v>42</c:v>
                </c:pt>
                <c:pt idx="940">
                  <c:v>42</c:v>
                </c:pt>
                <c:pt idx="941">
                  <c:v>23</c:v>
                </c:pt>
                <c:pt idx="942">
                  <c:v>42</c:v>
                </c:pt>
                <c:pt idx="943">
                  <c:v>29</c:v>
                </c:pt>
                <c:pt idx="944">
                  <c:v>24</c:v>
                </c:pt>
                <c:pt idx="945">
                  <c:v>57</c:v>
                </c:pt>
                <c:pt idx="946">
                  <c:v>46</c:v>
                </c:pt>
                <c:pt idx="947">
                  <c:v>26</c:v>
                </c:pt>
                <c:pt idx="948">
                  <c:v>27</c:v>
                </c:pt>
                <c:pt idx="949">
                  <c:v>51</c:v>
                </c:pt>
                <c:pt idx="950">
                  <c:v>41</c:v>
                </c:pt>
                <c:pt idx="951">
                  <c:v>40</c:v>
                </c:pt>
                <c:pt idx="952">
                  <c:v>35</c:v>
                </c:pt>
                <c:pt idx="953">
                  <c:v>44</c:v>
                </c:pt>
                <c:pt idx="954">
                  <c:v>44</c:v>
                </c:pt>
                <c:pt idx="955">
                  <c:v>42</c:v>
                </c:pt>
                <c:pt idx="956">
                  <c:v>44</c:v>
                </c:pt>
                <c:pt idx="957">
                  <c:v>45</c:v>
                </c:pt>
                <c:pt idx="958">
                  <c:v>57</c:v>
                </c:pt>
                <c:pt idx="959">
                  <c:v>44</c:v>
                </c:pt>
                <c:pt idx="960">
                  <c:v>46</c:v>
                </c:pt>
                <c:pt idx="961">
                  <c:v>41</c:v>
                </c:pt>
                <c:pt idx="962">
                  <c:v>25</c:v>
                </c:pt>
                <c:pt idx="963">
                  <c:v>48</c:v>
                </c:pt>
                <c:pt idx="964">
                  <c:v>23</c:v>
                </c:pt>
                <c:pt idx="965">
                  <c:v>25</c:v>
                </c:pt>
                <c:pt idx="966">
                  <c:v>48</c:v>
                </c:pt>
                <c:pt idx="967">
                  <c:v>31</c:v>
                </c:pt>
                <c:pt idx="968">
                  <c:v>33</c:v>
                </c:pt>
                <c:pt idx="969">
                  <c:v>21</c:v>
                </c:pt>
                <c:pt idx="970">
                  <c:v>28</c:v>
                </c:pt>
                <c:pt idx="971">
                  <c:v>60</c:v>
                </c:pt>
                <c:pt idx="972">
                  <c:v>45</c:v>
                </c:pt>
                <c:pt idx="973">
                  <c:v>35</c:v>
                </c:pt>
                <c:pt idx="974">
                  <c:v>56</c:v>
                </c:pt>
                <c:pt idx="975">
                  <c:v>41</c:v>
                </c:pt>
                <c:pt idx="976">
                  <c:v>52</c:v>
                </c:pt>
                <c:pt idx="977">
                  <c:v>47</c:v>
                </c:pt>
                <c:pt idx="978">
                  <c:v>50</c:v>
                </c:pt>
                <c:pt idx="979">
                  <c:v>39</c:v>
                </c:pt>
                <c:pt idx="980">
                  <c:v>39</c:v>
                </c:pt>
                <c:pt idx="981">
                  <c:v>60</c:v>
                </c:pt>
                <c:pt idx="982">
                  <c:v>27</c:v>
                </c:pt>
                <c:pt idx="983">
                  <c:v>42</c:v>
                </c:pt>
                <c:pt idx="984">
                  <c:v>33</c:v>
                </c:pt>
                <c:pt idx="985">
                  <c:v>44</c:v>
                </c:pt>
                <c:pt idx="986">
                  <c:v>46</c:v>
                </c:pt>
                <c:pt idx="987">
                  <c:v>45</c:v>
                </c:pt>
                <c:pt idx="988">
                  <c:v>19</c:v>
                </c:pt>
                <c:pt idx="989">
                  <c:v>37</c:v>
                </c:pt>
                <c:pt idx="990">
                  <c:v>40</c:v>
                </c:pt>
                <c:pt idx="991">
                  <c:v>52</c:v>
                </c:pt>
                <c:pt idx="992">
                  <c:v>47</c:v>
                </c:pt>
                <c:pt idx="993">
                  <c:v>57</c:v>
                </c:pt>
                <c:pt idx="994">
                  <c:v>47</c:v>
                </c:pt>
                <c:pt idx="995">
                  <c:v>57</c:v>
                </c:pt>
                <c:pt idx="996">
                  <c:v>29</c:v>
                </c:pt>
                <c:pt idx="997">
                  <c:v>21</c:v>
                </c:pt>
                <c:pt idx="998">
                  <c:v>28</c:v>
                </c:pt>
                <c:pt idx="999">
                  <c:v>47</c:v>
                </c:pt>
                <c:pt idx="1000">
                  <c:v>55</c:v>
                </c:pt>
                <c:pt idx="1001">
                  <c:v>49</c:v>
                </c:pt>
                <c:pt idx="1002">
                  <c:v>44</c:v>
                </c:pt>
                <c:pt idx="1003">
                  <c:v>49</c:v>
                </c:pt>
                <c:pt idx="1004">
                  <c:v>49</c:v>
                </c:pt>
                <c:pt idx="1005">
                  <c:v>49</c:v>
                </c:pt>
                <c:pt idx="1006">
                  <c:v>32</c:v>
                </c:pt>
                <c:pt idx="1007">
                  <c:v>40</c:v>
                </c:pt>
                <c:pt idx="1008">
                  <c:v>59</c:v>
                </c:pt>
                <c:pt idx="1009">
                  <c:v>40</c:v>
                </c:pt>
                <c:pt idx="1010">
                  <c:v>25</c:v>
                </c:pt>
                <c:pt idx="1011">
                  <c:v>60</c:v>
                </c:pt>
                <c:pt idx="1012">
                  <c:v>44</c:v>
                </c:pt>
                <c:pt idx="1013">
                  <c:v>44</c:v>
                </c:pt>
                <c:pt idx="1014">
                  <c:v>46</c:v>
                </c:pt>
                <c:pt idx="1015">
                  <c:v>46</c:v>
                </c:pt>
                <c:pt idx="1016">
                  <c:v>46</c:v>
                </c:pt>
                <c:pt idx="1017">
                  <c:v>40</c:v>
                </c:pt>
                <c:pt idx="1018">
                  <c:v>58</c:v>
                </c:pt>
                <c:pt idx="1019">
                  <c:v>48</c:v>
                </c:pt>
                <c:pt idx="1020">
                  <c:v>22</c:v>
                </c:pt>
                <c:pt idx="1021">
                  <c:v>48</c:v>
                </c:pt>
                <c:pt idx="1022">
                  <c:v>48</c:v>
                </c:pt>
                <c:pt idx="1023">
                  <c:v>49</c:v>
                </c:pt>
                <c:pt idx="1024">
                  <c:v>44</c:v>
                </c:pt>
                <c:pt idx="1025">
                  <c:v>43</c:v>
                </c:pt>
                <c:pt idx="1026">
                  <c:v>29</c:v>
                </c:pt>
                <c:pt idx="1027">
                  <c:v>46</c:v>
                </c:pt>
                <c:pt idx="1028">
                  <c:v>46</c:v>
                </c:pt>
                <c:pt idx="1029">
                  <c:v>46</c:v>
                </c:pt>
                <c:pt idx="1030">
                  <c:v>46</c:v>
                </c:pt>
                <c:pt idx="1031">
                  <c:v>59</c:v>
                </c:pt>
                <c:pt idx="1032">
                  <c:v>51</c:v>
                </c:pt>
                <c:pt idx="1033">
                  <c:v>51</c:v>
                </c:pt>
                <c:pt idx="1034">
                  <c:v>43</c:v>
                </c:pt>
                <c:pt idx="1035">
                  <c:v>45</c:v>
                </c:pt>
                <c:pt idx="1036">
                  <c:v>47</c:v>
                </c:pt>
                <c:pt idx="1037">
                  <c:v>59</c:v>
                </c:pt>
                <c:pt idx="1038">
                  <c:v>50</c:v>
                </c:pt>
                <c:pt idx="1039">
                  <c:v>50</c:v>
                </c:pt>
                <c:pt idx="1040">
                  <c:v>56</c:v>
                </c:pt>
                <c:pt idx="1041">
                  <c:v>38</c:v>
                </c:pt>
                <c:pt idx="1042">
                  <c:v>50</c:v>
                </c:pt>
                <c:pt idx="1043">
                  <c:v>30</c:v>
                </c:pt>
                <c:pt idx="1044">
                  <c:v>29</c:v>
                </c:pt>
                <c:pt idx="1045">
                  <c:v>45</c:v>
                </c:pt>
                <c:pt idx="1046">
                  <c:v>45</c:v>
                </c:pt>
                <c:pt idx="1047">
                  <c:v>45</c:v>
                </c:pt>
                <c:pt idx="1048">
                  <c:v>43</c:v>
                </c:pt>
                <c:pt idx="1049">
                  <c:v>45</c:v>
                </c:pt>
                <c:pt idx="1050">
                  <c:v>41</c:v>
                </c:pt>
                <c:pt idx="1051">
                  <c:v>47</c:v>
                </c:pt>
                <c:pt idx="1052">
                  <c:v>47</c:v>
                </c:pt>
                <c:pt idx="1053">
                  <c:v>47</c:v>
                </c:pt>
                <c:pt idx="1054">
                  <c:v>34</c:v>
                </c:pt>
                <c:pt idx="1055">
                  <c:v>47</c:v>
                </c:pt>
                <c:pt idx="1056">
                  <c:v>40</c:v>
                </c:pt>
                <c:pt idx="1057">
                  <c:v>35</c:v>
                </c:pt>
                <c:pt idx="1058">
                  <c:v>39</c:v>
                </c:pt>
                <c:pt idx="1059">
                  <c:v>39</c:v>
                </c:pt>
                <c:pt idx="1060">
                  <c:v>49</c:v>
                </c:pt>
                <c:pt idx="1061">
                  <c:v>45</c:v>
                </c:pt>
                <c:pt idx="1062">
                  <c:v>45</c:v>
                </c:pt>
                <c:pt idx="1063">
                  <c:v>45</c:v>
                </c:pt>
                <c:pt idx="1064">
                  <c:v>43</c:v>
                </c:pt>
                <c:pt idx="1065">
                  <c:v>45</c:v>
                </c:pt>
                <c:pt idx="1066">
                  <c:v>47</c:v>
                </c:pt>
                <c:pt idx="1067">
                  <c:v>57</c:v>
                </c:pt>
                <c:pt idx="1068">
                  <c:v>53</c:v>
                </c:pt>
                <c:pt idx="1069">
                  <c:v>48</c:v>
                </c:pt>
                <c:pt idx="1070">
                  <c:v>49</c:v>
                </c:pt>
                <c:pt idx="1071">
                  <c:v>42</c:v>
                </c:pt>
                <c:pt idx="1072">
                  <c:v>49</c:v>
                </c:pt>
                <c:pt idx="1073">
                  <c:v>46</c:v>
                </c:pt>
                <c:pt idx="1074">
                  <c:v>23</c:v>
                </c:pt>
                <c:pt idx="1075">
                  <c:v>53</c:v>
                </c:pt>
                <c:pt idx="1076">
                  <c:v>48</c:v>
                </c:pt>
                <c:pt idx="1077">
                  <c:v>51</c:v>
                </c:pt>
                <c:pt idx="1078">
                  <c:v>51</c:v>
                </c:pt>
                <c:pt idx="1079">
                  <c:v>57</c:v>
                </c:pt>
                <c:pt idx="1080">
                  <c:v>21</c:v>
                </c:pt>
                <c:pt idx="1081">
                  <c:v>46</c:v>
                </c:pt>
                <c:pt idx="1082">
                  <c:v>46</c:v>
                </c:pt>
                <c:pt idx="1083">
                  <c:v>34</c:v>
                </c:pt>
                <c:pt idx="1084">
                  <c:v>46</c:v>
                </c:pt>
                <c:pt idx="1085">
                  <c:v>50</c:v>
                </c:pt>
                <c:pt idx="1086">
                  <c:v>50</c:v>
                </c:pt>
                <c:pt idx="1087">
                  <c:v>48</c:v>
                </c:pt>
                <c:pt idx="1088">
                  <c:v>49</c:v>
                </c:pt>
                <c:pt idx="1089">
                  <c:v>44</c:v>
                </c:pt>
                <c:pt idx="1090">
                  <c:v>25</c:v>
                </c:pt>
                <c:pt idx="1091">
                  <c:v>55</c:v>
                </c:pt>
                <c:pt idx="1092">
                  <c:v>47</c:v>
                </c:pt>
                <c:pt idx="1093">
                  <c:v>51</c:v>
                </c:pt>
                <c:pt idx="1094">
                  <c:v>46</c:v>
                </c:pt>
                <c:pt idx="1095">
                  <c:v>30</c:v>
                </c:pt>
                <c:pt idx="1096">
                  <c:v>48</c:v>
                </c:pt>
                <c:pt idx="1097">
                  <c:v>39</c:v>
                </c:pt>
                <c:pt idx="1098">
                  <c:v>48</c:v>
                </c:pt>
                <c:pt idx="1099">
                  <c:v>48</c:v>
                </c:pt>
                <c:pt idx="1100">
                  <c:v>49</c:v>
                </c:pt>
                <c:pt idx="1101">
                  <c:v>43</c:v>
                </c:pt>
                <c:pt idx="1102">
                  <c:v>29</c:v>
                </c:pt>
                <c:pt idx="1103">
                  <c:v>50</c:v>
                </c:pt>
                <c:pt idx="1104">
                  <c:v>50</c:v>
                </c:pt>
                <c:pt idx="1105">
                  <c:v>45</c:v>
                </c:pt>
                <c:pt idx="1106">
                  <c:v>57</c:v>
                </c:pt>
                <c:pt idx="1107">
                  <c:v>45</c:v>
                </c:pt>
                <c:pt idx="1108">
                  <c:v>52</c:v>
                </c:pt>
                <c:pt idx="1109">
                  <c:v>52</c:v>
                </c:pt>
                <c:pt idx="1110">
                  <c:v>40</c:v>
                </c:pt>
                <c:pt idx="1111">
                  <c:v>32</c:v>
                </c:pt>
                <c:pt idx="1112">
                  <c:v>52</c:v>
                </c:pt>
                <c:pt idx="1113">
                  <c:v>51</c:v>
                </c:pt>
                <c:pt idx="1114">
                  <c:v>49</c:v>
                </c:pt>
                <c:pt idx="1115">
                  <c:v>46</c:v>
                </c:pt>
                <c:pt idx="1116">
                  <c:v>36</c:v>
                </c:pt>
                <c:pt idx="1117">
                  <c:v>41</c:v>
                </c:pt>
                <c:pt idx="1118">
                  <c:v>47</c:v>
                </c:pt>
                <c:pt idx="1119">
                  <c:v>42</c:v>
                </c:pt>
                <c:pt idx="1120">
                  <c:v>48</c:v>
                </c:pt>
                <c:pt idx="1121">
                  <c:v>51</c:v>
                </c:pt>
                <c:pt idx="1122">
                  <c:v>49</c:v>
                </c:pt>
                <c:pt idx="1123">
                  <c:v>51</c:v>
                </c:pt>
                <c:pt idx="1124">
                  <c:v>53</c:v>
                </c:pt>
                <c:pt idx="1125">
                  <c:v>49</c:v>
                </c:pt>
                <c:pt idx="1126">
                  <c:v>49</c:v>
                </c:pt>
                <c:pt idx="1127">
                  <c:v>46</c:v>
                </c:pt>
                <c:pt idx="1128">
                  <c:v>49</c:v>
                </c:pt>
                <c:pt idx="1129">
                  <c:v>60</c:v>
                </c:pt>
                <c:pt idx="1130">
                  <c:v>45</c:v>
                </c:pt>
                <c:pt idx="1131">
                  <c:v>34</c:v>
                </c:pt>
                <c:pt idx="1132">
                  <c:v>26</c:v>
                </c:pt>
                <c:pt idx="1133">
                  <c:v>34</c:v>
                </c:pt>
                <c:pt idx="1134">
                  <c:v>51</c:v>
                </c:pt>
                <c:pt idx="1135">
                  <c:v>53</c:v>
                </c:pt>
                <c:pt idx="1136">
                  <c:v>51</c:v>
                </c:pt>
                <c:pt idx="1137">
                  <c:v>47</c:v>
                </c:pt>
                <c:pt idx="1138">
                  <c:v>51</c:v>
                </c:pt>
                <c:pt idx="1139">
                  <c:v>51</c:v>
                </c:pt>
                <c:pt idx="1140">
                  <c:v>46</c:v>
                </c:pt>
                <c:pt idx="1141">
                  <c:v>46</c:v>
                </c:pt>
                <c:pt idx="1142">
                  <c:v>46</c:v>
                </c:pt>
                <c:pt idx="1143">
                  <c:v>48</c:v>
                </c:pt>
                <c:pt idx="1144">
                  <c:v>49</c:v>
                </c:pt>
                <c:pt idx="1145">
                  <c:v>35</c:v>
                </c:pt>
                <c:pt idx="1146">
                  <c:v>43</c:v>
                </c:pt>
                <c:pt idx="1147">
                  <c:v>54</c:v>
                </c:pt>
                <c:pt idx="1148">
                  <c:v>46</c:v>
                </c:pt>
                <c:pt idx="1149">
                  <c:v>53</c:v>
                </c:pt>
                <c:pt idx="1150">
                  <c:v>30</c:v>
                </c:pt>
                <c:pt idx="1151">
                  <c:v>51</c:v>
                </c:pt>
                <c:pt idx="1152">
                  <c:v>49</c:v>
                </c:pt>
                <c:pt idx="1153">
                  <c:v>47</c:v>
                </c:pt>
                <c:pt idx="1154">
                  <c:v>50</c:v>
                </c:pt>
                <c:pt idx="1155">
                  <c:v>50</c:v>
                </c:pt>
                <c:pt idx="1156">
                  <c:v>48</c:v>
                </c:pt>
                <c:pt idx="1157">
                  <c:v>49</c:v>
                </c:pt>
                <c:pt idx="1158">
                  <c:v>56</c:v>
                </c:pt>
                <c:pt idx="1159">
                  <c:v>49</c:v>
                </c:pt>
                <c:pt idx="1160">
                  <c:v>41</c:v>
                </c:pt>
                <c:pt idx="1161">
                  <c:v>58</c:v>
                </c:pt>
                <c:pt idx="1162">
                  <c:v>50</c:v>
                </c:pt>
                <c:pt idx="1163">
                  <c:v>40</c:v>
                </c:pt>
                <c:pt idx="1164">
                  <c:v>47</c:v>
                </c:pt>
                <c:pt idx="1165">
                  <c:v>52</c:v>
                </c:pt>
                <c:pt idx="1166">
                  <c:v>24</c:v>
                </c:pt>
                <c:pt idx="1167">
                  <c:v>43</c:v>
                </c:pt>
                <c:pt idx="1168">
                  <c:v>50</c:v>
                </c:pt>
                <c:pt idx="1169">
                  <c:v>54</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numCache>
            </c:numRef>
          </c:yVal>
          <c:smooth val="0"/>
          <c:extLst>
            <c:ext xmlns:c16="http://schemas.microsoft.com/office/drawing/2014/chart" uri="{C3380CC4-5D6E-409C-BE32-E72D297353CC}">
              <c16:uniqueId val="{00000000-094E-4A96-AA66-834E9F10EDF3}"/>
            </c:ext>
          </c:extLst>
        </c:ser>
        <c:ser>
          <c:idx val="1"/>
          <c:order val="1"/>
          <c:spPr>
            <a:ln w="25400" cap="rnd">
              <a:noFill/>
              <a:round/>
            </a:ln>
            <a:effectLst/>
          </c:spPr>
          <c:marker>
            <c:symbol val="circle"/>
            <c:size val="5"/>
            <c:spPr>
              <a:solidFill>
                <a:schemeClr val="accent2"/>
              </a:solidFill>
              <a:ln w="9525">
                <a:solidFill>
                  <a:schemeClr val="accent2"/>
                </a:solidFill>
              </a:ln>
              <a:effectLst/>
            </c:spPr>
          </c:marker>
          <c:yVal>
            <c:numRef>
              <c:f>'health care'!$D$1</c:f>
              <c:numCache>
                <c:formatCode>General</c:formatCode>
                <c:ptCount val="1"/>
                <c:pt idx="0">
                  <c:v>0</c:v>
                </c:pt>
              </c:numCache>
            </c:numRef>
          </c:yVal>
          <c:smooth val="0"/>
          <c:extLst>
            <c:ext xmlns:c16="http://schemas.microsoft.com/office/drawing/2014/chart" uri="{C3380CC4-5D6E-409C-BE32-E72D297353CC}">
              <c16:uniqueId val="{00000001-094E-4A96-AA66-834E9F10EDF3}"/>
            </c:ext>
          </c:extLst>
        </c:ser>
        <c:ser>
          <c:idx val="2"/>
          <c:order val="2"/>
          <c:spPr>
            <a:ln w="25400" cap="rnd">
              <a:noFill/>
              <a:round/>
            </a:ln>
            <a:effectLst/>
          </c:spPr>
          <c:marker>
            <c:symbol val="circle"/>
            <c:size val="5"/>
            <c:spPr>
              <a:solidFill>
                <a:schemeClr val="accent3"/>
              </a:solidFill>
              <a:ln w="9525">
                <a:solidFill>
                  <a:schemeClr val="accent3"/>
                </a:solidFill>
              </a:ln>
              <a:effectLst/>
            </c:spPr>
          </c:marker>
          <c:yVal>
            <c:numRef>
              <c:f>'health care'!$D$1:$D$2336</c:f>
              <c:numCache>
                <c:formatCode>General</c:formatCode>
                <c:ptCount val="2336"/>
                <c:pt idx="0">
                  <c:v>0</c:v>
                </c:pt>
                <c:pt idx="1">
                  <c:v>0</c:v>
                </c:pt>
                <c:pt idx="2">
                  <c:v>5.77</c:v>
                </c:pt>
                <c:pt idx="3">
                  <c:v>11.87</c:v>
                </c:pt>
                <c:pt idx="4">
                  <c:v>6.05</c:v>
                </c:pt>
                <c:pt idx="5">
                  <c:v>5.45</c:v>
                </c:pt>
                <c:pt idx="6">
                  <c:v>6.59</c:v>
                </c:pt>
                <c:pt idx="7">
                  <c:v>6.07</c:v>
                </c:pt>
                <c:pt idx="8">
                  <c:v>7.93</c:v>
                </c:pt>
                <c:pt idx="9">
                  <c:v>9.58</c:v>
                </c:pt>
                <c:pt idx="10">
                  <c:v>10.79</c:v>
                </c:pt>
                <c:pt idx="11">
                  <c:v>5.96</c:v>
                </c:pt>
                <c:pt idx="12">
                  <c:v>11.9</c:v>
                </c:pt>
                <c:pt idx="13">
                  <c:v>8.41</c:v>
                </c:pt>
                <c:pt idx="14">
                  <c:v>7.02</c:v>
                </c:pt>
                <c:pt idx="15">
                  <c:v>7.59</c:v>
                </c:pt>
                <c:pt idx="16">
                  <c:v>11.32</c:v>
                </c:pt>
                <c:pt idx="17">
                  <c:v>7.67</c:v>
                </c:pt>
                <c:pt idx="18">
                  <c:v>7.29</c:v>
                </c:pt>
                <c:pt idx="19">
                  <c:v>4.72</c:v>
                </c:pt>
                <c:pt idx="20">
                  <c:v>11.41</c:v>
                </c:pt>
                <c:pt idx="21">
                  <c:v>11.5</c:v>
                </c:pt>
                <c:pt idx="22">
                  <c:v>6.22</c:v>
                </c:pt>
                <c:pt idx="23">
                  <c:v>11.38</c:v>
                </c:pt>
                <c:pt idx="24">
                  <c:v>7.89</c:v>
                </c:pt>
                <c:pt idx="25">
                  <c:v>4.38</c:v>
                </c:pt>
                <c:pt idx="26">
                  <c:v>7.01</c:v>
                </c:pt>
                <c:pt idx="27">
                  <c:v>11.88</c:v>
                </c:pt>
                <c:pt idx="28">
                  <c:v>5.19</c:v>
                </c:pt>
                <c:pt idx="29">
                  <c:v>6.74</c:v>
                </c:pt>
                <c:pt idx="30">
                  <c:v>8.44</c:v>
                </c:pt>
                <c:pt idx="31">
                  <c:v>8.7100000000000009</c:v>
                </c:pt>
                <c:pt idx="32">
                  <c:v>5.08</c:v>
                </c:pt>
                <c:pt idx="33">
                  <c:v>6.86</c:v>
                </c:pt>
                <c:pt idx="34">
                  <c:v>5.95</c:v>
                </c:pt>
                <c:pt idx="35">
                  <c:v>6.09</c:v>
                </c:pt>
                <c:pt idx="36">
                  <c:v>11.75</c:v>
                </c:pt>
                <c:pt idx="37">
                  <c:v>7.37</c:v>
                </c:pt>
                <c:pt idx="38">
                  <c:v>11.91</c:v>
                </c:pt>
                <c:pt idx="39">
                  <c:v>6.52</c:v>
                </c:pt>
                <c:pt idx="40">
                  <c:v>5.14</c:v>
                </c:pt>
                <c:pt idx="41">
                  <c:v>4.1900000000000004</c:v>
                </c:pt>
                <c:pt idx="42">
                  <c:v>11.68</c:v>
                </c:pt>
                <c:pt idx="43">
                  <c:v>6.98</c:v>
                </c:pt>
                <c:pt idx="44">
                  <c:v>8.34</c:v>
                </c:pt>
                <c:pt idx="45">
                  <c:v>8.49</c:v>
                </c:pt>
                <c:pt idx="46">
                  <c:v>5.34</c:v>
                </c:pt>
                <c:pt idx="47">
                  <c:v>4.43</c:v>
                </c:pt>
                <c:pt idx="48">
                  <c:v>4.47</c:v>
                </c:pt>
                <c:pt idx="49">
                  <c:v>4.82</c:v>
                </c:pt>
                <c:pt idx="50">
                  <c:v>5.51</c:v>
                </c:pt>
                <c:pt idx="51">
                  <c:v>10.87</c:v>
                </c:pt>
                <c:pt idx="52">
                  <c:v>9.34</c:v>
                </c:pt>
                <c:pt idx="53">
                  <c:v>5.03</c:v>
                </c:pt>
                <c:pt idx="54">
                  <c:v>11.05</c:v>
                </c:pt>
                <c:pt idx="55">
                  <c:v>11.95</c:v>
                </c:pt>
                <c:pt idx="56">
                  <c:v>7.72</c:v>
                </c:pt>
                <c:pt idx="57">
                  <c:v>5.75</c:v>
                </c:pt>
                <c:pt idx="58">
                  <c:v>11.89</c:v>
                </c:pt>
                <c:pt idx="59">
                  <c:v>6.2</c:v>
                </c:pt>
                <c:pt idx="60">
                  <c:v>10.61</c:v>
                </c:pt>
                <c:pt idx="61">
                  <c:v>6.04</c:v>
                </c:pt>
                <c:pt idx="62">
                  <c:v>9.33</c:v>
                </c:pt>
                <c:pt idx="63">
                  <c:v>11.47</c:v>
                </c:pt>
                <c:pt idx="64">
                  <c:v>7.02</c:v>
                </c:pt>
                <c:pt idx="65">
                  <c:v>8.8000000000000007</c:v>
                </c:pt>
                <c:pt idx="66">
                  <c:v>8.68</c:v>
                </c:pt>
                <c:pt idx="67">
                  <c:v>6.12</c:v>
                </c:pt>
                <c:pt idx="68">
                  <c:v>5.4</c:v>
                </c:pt>
                <c:pt idx="69">
                  <c:v>4.3600000000000003</c:v>
                </c:pt>
                <c:pt idx="70">
                  <c:v>9.77</c:v>
                </c:pt>
                <c:pt idx="71">
                  <c:v>4.25</c:v>
                </c:pt>
                <c:pt idx="72">
                  <c:v>4.76</c:v>
                </c:pt>
                <c:pt idx="73">
                  <c:v>6.22</c:v>
                </c:pt>
                <c:pt idx="74">
                  <c:v>7.96</c:v>
                </c:pt>
                <c:pt idx="75">
                  <c:v>10.92</c:v>
                </c:pt>
                <c:pt idx="76">
                  <c:v>11.51</c:v>
                </c:pt>
                <c:pt idx="77">
                  <c:v>5.99</c:v>
                </c:pt>
                <c:pt idx="78">
                  <c:v>11.57</c:v>
                </c:pt>
                <c:pt idx="79">
                  <c:v>6.67</c:v>
                </c:pt>
                <c:pt idx="80">
                  <c:v>9.1999999999999993</c:v>
                </c:pt>
                <c:pt idx="81">
                  <c:v>5.1100000000000003</c:v>
                </c:pt>
                <c:pt idx="82">
                  <c:v>5.34</c:v>
                </c:pt>
                <c:pt idx="83">
                  <c:v>4.03</c:v>
                </c:pt>
                <c:pt idx="84">
                  <c:v>4.2300000000000004</c:v>
                </c:pt>
                <c:pt idx="85">
                  <c:v>4.0599999999999996</c:v>
                </c:pt>
                <c:pt idx="86">
                  <c:v>4.68</c:v>
                </c:pt>
                <c:pt idx="87">
                  <c:v>4.34</c:v>
                </c:pt>
                <c:pt idx="88">
                  <c:v>10.51</c:v>
                </c:pt>
                <c:pt idx="89">
                  <c:v>5.84</c:v>
                </c:pt>
                <c:pt idx="90">
                  <c:v>5.41</c:v>
                </c:pt>
                <c:pt idx="91">
                  <c:v>6.06</c:v>
                </c:pt>
                <c:pt idx="92">
                  <c:v>4.22</c:v>
                </c:pt>
                <c:pt idx="93">
                  <c:v>5.12</c:v>
                </c:pt>
                <c:pt idx="94">
                  <c:v>4.57</c:v>
                </c:pt>
                <c:pt idx="95">
                  <c:v>9.58</c:v>
                </c:pt>
                <c:pt idx="96">
                  <c:v>9.7799999999999994</c:v>
                </c:pt>
                <c:pt idx="97">
                  <c:v>4.1100000000000003</c:v>
                </c:pt>
                <c:pt idx="98">
                  <c:v>4.0199999999999996</c:v>
                </c:pt>
                <c:pt idx="99">
                  <c:v>6.92</c:v>
                </c:pt>
                <c:pt idx="100">
                  <c:v>4.84</c:v>
                </c:pt>
                <c:pt idx="101">
                  <c:v>8</c:v>
                </c:pt>
                <c:pt idx="102">
                  <c:v>8.77</c:v>
                </c:pt>
                <c:pt idx="103">
                  <c:v>4.96</c:v>
                </c:pt>
                <c:pt idx="104">
                  <c:v>4.43</c:v>
                </c:pt>
                <c:pt idx="105">
                  <c:v>5.82</c:v>
                </c:pt>
                <c:pt idx="106">
                  <c:v>6.03</c:v>
                </c:pt>
                <c:pt idx="107">
                  <c:v>9.27</c:v>
                </c:pt>
                <c:pt idx="108">
                  <c:v>5.53</c:v>
                </c:pt>
                <c:pt idx="109">
                  <c:v>5.07</c:v>
                </c:pt>
                <c:pt idx="110">
                  <c:v>11.17</c:v>
                </c:pt>
                <c:pt idx="111">
                  <c:v>6.14</c:v>
                </c:pt>
                <c:pt idx="112">
                  <c:v>6.26</c:v>
                </c:pt>
                <c:pt idx="113">
                  <c:v>4.72</c:v>
                </c:pt>
                <c:pt idx="114">
                  <c:v>5.18</c:v>
                </c:pt>
                <c:pt idx="115">
                  <c:v>9.4</c:v>
                </c:pt>
                <c:pt idx="116">
                  <c:v>6.29</c:v>
                </c:pt>
                <c:pt idx="117">
                  <c:v>6.04</c:v>
                </c:pt>
                <c:pt idx="118">
                  <c:v>10.55</c:v>
                </c:pt>
                <c:pt idx="119">
                  <c:v>5.09</c:v>
                </c:pt>
                <c:pt idx="120">
                  <c:v>5.2</c:v>
                </c:pt>
                <c:pt idx="121">
                  <c:v>8.4499999999999993</c:v>
                </c:pt>
                <c:pt idx="122">
                  <c:v>9.5399999999999991</c:v>
                </c:pt>
                <c:pt idx="123">
                  <c:v>4.99</c:v>
                </c:pt>
                <c:pt idx="124">
                  <c:v>10.54</c:v>
                </c:pt>
                <c:pt idx="125">
                  <c:v>4.54</c:v>
                </c:pt>
                <c:pt idx="126">
                  <c:v>6.29</c:v>
                </c:pt>
                <c:pt idx="127">
                  <c:v>9.51</c:v>
                </c:pt>
                <c:pt idx="128">
                  <c:v>4.72</c:v>
                </c:pt>
                <c:pt idx="129">
                  <c:v>5.91</c:v>
                </c:pt>
                <c:pt idx="130">
                  <c:v>9.58</c:v>
                </c:pt>
                <c:pt idx="131">
                  <c:v>5.77</c:v>
                </c:pt>
                <c:pt idx="132">
                  <c:v>4.38</c:v>
                </c:pt>
                <c:pt idx="133">
                  <c:v>5.65</c:v>
                </c:pt>
                <c:pt idx="134">
                  <c:v>7.54</c:v>
                </c:pt>
                <c:pt idx="135">
                  <c:v>5.1100000000000003</c:v>
                </c:pt>
                <c:pt idx="136">
                  <c:v>4.25</c:v>
                </c:pt>
                <c:pt idx="137">
                  <c:v>5.55</c:v>
                </c:pt>
                <c:pt idx="138">
                  <c:v>5.78</c:v>
                </c:pt>
                <c:pt idx="139">
                  <c:v>5.28</c:v>
                </c:pt>
                <c:pt idx="140">
                  <c:v>5.39</c:v>
                </c:pt>
                <c:pt idx="141">
                  <c:v>8.01</c:v>
                </c:pt>
                <c:pt idx="142">
                  <c:v>5.21</c:v>
                </c:pt>
                <c:pt idx="143">
                  <c:v>6.27</c:v>
                </c:pt>
                <c:pt idx="144">
                  <c:v>10.73</c:v>
                </c:pt>
                <c:pt idx="145">
                  <c:v>10.52</c:v>
                </c:pt>
                <c:pt idx="146">
                  <c:v>11.82</c:v>
                </c:pt>
                <c:pt idx="147">
                  <c:v>6.76</c:v>
                </c:pt>
                <c:pt idx="148">
                  <c:v>5.62</c:v>
                </c:pt>
                <c:pt idx="149">
                  <c:v>4.1900000000000004</c:v>
                </c:pt>
                <c:pt idx="150">
                  <c:v>5.32</c:v>
                </c:pt>
                <c:pt idx="151">
                  <c:v>4.46</c:v>
                </c:pt>
                <c:pt idx="152">
                  <c:v>5.65</c:v>
                </c:pt>
                <c:pt idx="153">
                  <c:v>6.04</c:v>
                </c:pt>
                <c:pt idx="154">
                  <c:v>5.76</c:v>
                </c:pt>
                <c:pt idx="155">
                  <c:v>4.3600000000000003</c:v>
                </c:pt>
                <c:pt idx="156">
                  <c:v>4.76</c:v>
                </c:pt>
                <c:pt idx="157">
                  <c:v>10.82</c:v>
                </c:pt>
                <c:pt idx="158">
                  <c:v>4.01</c:v>
                </c:pt>
                <c:pt idx="159">
                  <c:v>5.12</c:v>
                </c:pt>
                <c:pt idx="160">
                  <c:v>10.54</c:v>
                </c:pt>
                <c:pt idx="161">
                  <c:v>4.21</c:v>
                </c:pt>
                <c:pt idx="162">
                  <c:v>5.42</c:v>
                </c:pt>
                <c:pt idx="163">
                  <c:v>4.28</c:v>
                </c:pt>
                <c:pt idx="164">
                  <c:v>8.9</c:v>
                </c:pt>
                <c:pt idx="165">
                  <c:v>4.8899999999999997</c:v>
                </c:pt>
                <c:pt idx="166">
                  <c:v>4.29</c:v>
                </c:pt>
                <c:pt idx="167">
                  <c:v>8</c:v>
                </c:pt>
                <c:pt idx="168">
                  <c:v>4.67</c:v>
                </c:pt>
                <c:pt idx="169">
                  <c:v>4.5</c:v>
                </c:pt>
                <c:pt idx="170">
                  <c:v>6.32</c:v>
                </c:pt>
                <c:pt idx="171">
                  <c:v>6.1</c:v>
                </c:pt>
                <c:pt idx="172">
                  <c:v>5.4</c:v>
                </c:pt>
                <c:pt idx="173">
                  <c:v>6.24</c:v>
                </c:pt>
                <c:pt idx="174">
                  <c:v>4.45</c:v>
                </c:pt>
                <c:pt idx="175">
                  <c:v>5.22</c:v>
                </c:pt>
                <c:pt idx="176">
                  <c:v>4.6100000000000003</c:v>
                </c:pt>
                <c:pt idx="177">
                  <c:v>6.24</c:v>
                </c:pt>
                <c:pt idx="178">
                  <c:v>10.039999999999999</c:v>
                </c:pt>
                <c:pt idx="179">
                  <c:v>6.09</c:v>
                </c:pt>
                <c:pt idx="180">
                  <c:v>11.4</c:v>
                </c:pt>
                <c:pt idx="181">
                  <c:v>4.29</c:v>
                </c:pt>
                <c:pt idx="182">
                  <c:v>5.7</c:v>
                </c:pt>
                <c:pt idx="183">
                  <c:v>6.09</c:v>
                </c:pt>
                <c:pt idx="184">
                  <c:v>10.67</c:v>
                </c:pt>
                <c:pt idx="185">
                  <c:v>6.75</c:v>
                </c:pt>
                <c:pt idx="186">
                  <c:v>9.26</c:v>
                </c:pt>
                <c:pt idx="187">
                  <c:v>4.2699999999999996</c:v>
                </c:pt>
                <c:pt idx="188">
                  <c:v>11.51</c:v>
                </c:pt>
                <c:pt idx="189">
                  <c:v>7.22</c:v>
                </c:pt>
                <c:pt idx="190">
                  <c:v>4.37</c:v>
                </c:pt>
                <c:pt idx="191">
                  <c:v>11.56</c:v>
                </c:pt>
                <c:pt idx="192">
                  <c:v>8.82</c:v>
                </c:pt>
                <c:pt idx="193">
                  <c:v>4.6900000000000004</c:v>
                </c:pt>
                <c:pt idx="194">
                  <c:v>4.53</c:v>
                </c:pt>
                <c:pt idx="195">
                  <c:v>5.84</c:v>
                </c:pt>
                <c:pt idx="196">
                  <c:v>4.9000000000000004</c:v>
                </c:pt>
                <c:pt idx="197">
                  <c:v>4.3</c:v>
                </c:pt>
                <c:pt idx="198">
                  <c:v>11.34</c:v>
                </c:pt>
                <c:pt idx="199">
                  <c:v>5.88</c:v>
                </c:pt>
                <c:pt idx="200">
                  <c:v>5.01</c:v>
                </c:pt>
                <c:pt idx="201">
                  <c:v>4.4000000000000004</c:v>
                </c:pt>
                <c:pt idx="202">
                  <c:v>6.26</c:v>
                </c:pt>
                <c:pt idx="203">
                  <c:v>10.27</c:v>
                </c:pt>
                <c:pt idx="204">
                  <c:v>5.27</c:v>
                </c:pt>
                <c:pt idx="205">
                  <c:v>10.73</c:v>
                </c:pt>
                <c:pt idx="206">
                  <c:v>4.45</c:v>
                </c:pt>
                <c:pt idx="207">
                  <c:v>5.25</c:v>
                </c:pt>
                <c:pt idx="208">
                  <c:v>9.51</c:v>
                </c:pt>
                <c:pt idx="209">
                  <c:v>11.12</c:v>
                </c:pt>
                <c:pt idx="210">
                  <c:v>4.5599999999999996</c:v>
                </c:pt>
                <c:pt idx="211">
                  <c:v>4.0199999999999996</c:v>
                </c:pt>
                <c:pt idx="212">
                  <c:v>8.7200000000000006</c:v>
                </c:pt>
                <c:pt idx="213">
                  <c:v>6.25</c:v>
                </c:pt>
                <c:pt idx="214">
                  <c:v>7.32</c:v>
                </c:pt>
                <c:pt idx="215">
                  <c:v>4.24</c:v>
                </c:pt>
                <c:pt idx="216">
                  <c:v>6.84</c:v>
                </c:pt>
                <c:pt idx="217">
                  <c:v>5.23</c:v>
                </c:pt>
                <c:pt idx="218">
                  <c:v>9.68</c:v>
                </c:pt>
                <c:pt idx="219">
                  <c:v>6.05</c:v>
                </c:pt>
                <c:pt idx="220">
                  <c:v>6.11</c:v>
                </c:pt>
                <c:pt idx="221">
                  <c:v>10.93</c:v>
                </c:pt>
                <c:pt idx="222">
                  <c:v>5.12</c:v>
                </c:pt>
                <c:pt idx="223">
                  <c:v>5.72</c:v>
                </c:pt>
                <c:pt idx="224">
                  <c:v>11.83</c:v>
                </c:pt>
                <c:pt idx="225">
                  <c:v>4.55</c:v>
                </c:pt>
                <c:pt idx="226">
                  <c:v>4.87</c:v>
                </c:pt>
                <c:pt idx="227">
                  <c:v>4.45</c:v>
                </c:pt>
                <c:pt idx="228">
                  <c:v>9.42</c:v>
                </c:pt>
                <c:pt idx="229">
                  <c:v>5.37</c:v>
                </c:pt>
                <c:pt idx="230">
                  <c:v>4.5999999999999996</c:v>
                </c:pt>
                <c:pt idx="231">
                  <c:v>6.22</c:v>
                </c:pt>
                <c:pt idx="232">
                  <c:v>4.5199999999999996</c:v>
                </c:pt>
                <c:pt idx="233">
                  <c:v>6.18</c:v>
                </c:pt>
                <c:pt idx="234">
                  <c:v>4.4000000000000004</c:v>
                </c:pt>
                <c:pt idx="235">
                  <c:v>6.23</c:v>
                </c:pt>
                <c:pt idx="236">
                  <c:v>5.33</c:v>
                </c:pt>
                <c:pt idx="237">
                  <c:v>4.09</c:v>
                </c:pt>
                <c:pt idx="238">
                  <c:v>5.19</c:v>
                </c:pt>
                <c:pt idx="239">
                  <c:v>4.12</c:v>
                </c:pt>
                <c:pt idx="240">
                  <c:v>5.0999999999999996</c:v>
                </c:pt>
                <c:pt idx="241">
                  <c:v>6.21</c:v>
                </c:pt>
                <c:pt idx="242">
                  <c:v>9.5299999999999994</c:v>
                </c:pt>
                <c:pt idx="243">
                  <c:v>4.6399999999999997</c:v>
                </c:pt>
                <c:pt idx="244">
                  <c:v>5.05</c:v>
                </c:pt>
                <c:pt idx="245">
                  <c:v>10.38</c:v>
                </c:pt>
                <c:pt idx="246">
                  <c:v>8.31</c:v>
                </c:pt>
                <c:pt idx="247">
                  <c:v>7.59</c:v>
                </c:pt>
                <c:pt idx="248">
                  <c:v>5.49</c:v>
                </c:pt>
                <c:pt idx="249">
                  <c:v>11.68</c:v>
                </c:pt>
                <c:pt idx="250">
                  <c:v>4.1900000000000004</c:v>
                </c:pt>
                <c:pt idx="251">
                  <c:v>4.01</c:v>
                </c:pt>
                <c:pt idx="252">
                  <c:v>5.91</c:v>
                </c:pt>
                <c:pt idx="253">
                  <c:v>4.47</c:v>
                </c:pt>
                <c:pt idx="254">
                  <c:v>4.5599999999999996</c:v>
                </c:pt>
                <c:pt idx="255">
                  <c:v>9.9</c:v>
                </c:pt>
                <c:pt idx="256">
                  <c:v>5.1100000000000003</c:v>
                </c:pt>
                <c:pt idx="257">
                  <c:v>5.73</c:v>
                </c:pt>
                <c:pt idx="258">
                  <c:v>6.04</c:v>
                </c:pt>
                <c:pt idx="259">
                  <c:v>5.19</c:v>
                </c:pt>
                <c:pt idx="260">
                  <c:v>5.56</c:v>
                </c:pt>
                <c:pt idx="261">
                  <c:v>8.23</c:v>
                </c:pt>
                <c:pt idx="262">
                  <c:v>9.0299999999999994</c:v>
                </c:pt>
                <c:pt idx="263">
                  <c:v>4.07</c:v>
                </c:pt>
                <c:pt idx="264">
                  <c:v>5.77</c:v>
                </c:pt>
                <c:pt idx="265">
                  <c:v>5.98</c:v>
                </c:pt>
                <c:pt idx="266">
                  <c:v>6.01</c:v>
                </c:pt>
                <c:pt idx="267">
                  <c:v>5.67</c:v>
                </c:pt>
                <c:pt idx="268">
                  <c:v>6.02</c:v>
                </c:pt>
                <c:pt idx="269">
                  <c:v>11.19</c:v>
                </c:pt>
                <c:pt idx="270">
                  <c:v>5.1100000000000003</c:v>
                </c:pt>
                <c:pt idx="271">
                  <c:v>10.85</c:v>
                </c:pt>
                <c:pt idx="272">
                  <c:v>5.24</c:v>
                </c:pt>
                <c:pt idx="273">
                  <c:v>10.08</c:v>
                </c:pt>
                <c:pt idx="274">
                  <c:v>10.97</c:v>
                </c:pt>
                <c:pt idx="275">
                  <c:v>4.9000000000000004</c:v>
                </c:pt>
                <c:pt idx="276">
                  <c:v>5.33</c:v>
                </c:pt>
                <c:pt idx="277">
                  <c:v>4.6100000000000003</c:v>
                </c:pt>
                <c:pt idx="278">
                  <c:v>8.18</c:v>
                </c:pt>
                <c:pt idx="279">
                  <c:v>5.62</c:v>
                </c:pt>
                <c:pt idx="280">
                  <c:v>5.82</c:v>
                </c:pt>
                <c:pt idx="281">
                  <c:v>7.66</c:v>
                </c:pt>
                <c:pt idx="282">
                  <c:v>4.2300000000000004</c:v>
                </c:pt>
                <c:pt idx="283">
                  <c:v>5.58</c:v>
                </c:pt>
                <c:pt idx="284">
                  <c:v>6.26</c:v>
                </c:pt>
                <c:pt idx="285">
                  <c:v>10.6</c:v>
                </c:pt>
                <c:pt idx="286">
                  <c:v>4.78</c:v>
                </c:pt>
                <c:pt idx="287">
                  <c:v>6.03</c:v>
                </c:pt>
                <c:pt idx="288">
                  <c:v>11.55</c:v>
                </c:pt>
                <c:pt idx="289">
                  <c:v>7.59</c:v>
                </c:pt>
                <c:pt idx="290">
                  <c:v>4.26</c:v>
                </c:pt>
                <c:pt idx="291">
                  <c:v>5.9</c:v>
                </c:pt>
                <c:pt idx="292">
                  <c:v>7.79</c:v>
                </c:pt>
                <c:pt idx="293">
                  <c:v>5.28</c:v>
                </c:pt>
                <c:pt idx="294">
                  <c:v>5.87</c:v>
                </c:pt>
                <c:pt idx="295">
                  <c:v>9.08</c:v>
                </c:pt>
                <c:pt idx="296">
                  <c:v>5.2</c:v>
                </c:pt>
                <c:pt idx="297">
                  <c:v>5.48</c:v>
                </c:pt>
                <c:pt idx="298">
                  <c:v>11.95</c:v>
                </c:pt>
                <c:pt idx="299">
                  <c:v>8.6999999999999993</c:v>
                </c:pt>
                <c:pt idx="300">
                  <c:v>7.84</c:v>
                </c:pt>
                <c:pt idx="301">
                  <c:v>5.19</c:v>
                </c:pt>
                <c:pt idx="302">
                  <c:v>8.41</c:v>
                </c:pt>
                <c:pt idx="303">
                  <c:v>5.86</c:v>
                </c:pt>
                <c:pt idx="304">
                  <c:v>4.18</c:v>
                </c:pt>
                <c:pt idx="305">
                  <c:v>11.99</c:v>
                </c:pt>
                <c:pt idx="306">
                  <c:v>4.8499999999999996</c:v>
                </c:pt>
                <c:pt idx="307">
                  <c:v>6.18</c:v>
                </c:pt>
                <c:pt idx="308">
                  <c:v>6.37</c:v>
                </c:pt>
                <c:pt idx="309">
                  <c:v>9.81</c:v>
                </c:pt>
                <c:pt idx="310">
                  <c:v>11.8</c:v>
                </c:pt>
                <c:pt idx="311">
                  <c:v>5.86</c:v>
                </c:pt>
                <c:pt idx="312">
                  <c:v>4.28</c:v>
                </c:pt>
                <c:pt idx="313">
                  <c:v>4.16</c:v>
                </c:pt>
                <c:pt idx="314">
                  <c:v>4.9800000000000004</c:v>
                </c:pt>
                <c:pt idx="315">
                  <c:v>6.38</c:v>
                </c:pt>
                <c:pt idx="316">
                  <c:v>5.19</c:v>
                </c:pt>
                <c:pt idx="317">
                  <c:v>10.210000000000001</c:v>
                </c:pt>
                <c:pt idx="318">
                  <c:v>9.6999999999999993</c:v>
                </c:pt>
                <c:pt idx="319">
                  <c:v>10.25</c:v>
                </c:pt>
                <c:pt idx="320">
                  <c:v>9.77</c:v>
                </c:pt>
                <c:pt idx="321">
                  <c:v>4.83</c:v>
                </c:pt>
                <c:pt idx="322">
                  <c:v>10.86</c:v>
                </c:pt>
                <c:pt idx="323">
                  <c:v>9.5299999999999994</c:v>
                </c:pt>
                <c:pt idx="324">
                  <c:v>5.68</c:v>
                </c:pt>
                <c:pt idx="325">
                  <c:v>5.57</c:v>
                </c:pt>
                <c:pt idx="326">
                  <c:v>4.58</c:v>
                </c:pt>
                <c:pt idx="327">
                  <c:v>8.9600000000000009</c:v>
                </c:pt>
                <c:pt idx="328">
                  <c:v>6.09</c:v>
                </c:pt>
                <c:pt idx="329">
                  <c:v>4.3600000000000003</c:v>
                </c:pt>
                <c:pt idx="330">
                  <c:v>11.74</c:v>
                </c:pt>
                <c:pt idx="331">
                  <c:v>5.89</c:v>
                </c:pt>
                <c:pt idx="332">
                  <c:v>10.64</c:v>
                </c:pt>
                <c:pt idx="333">
                  <c:v>6.06</c:v>
                </c:pt>
                <c:pt idx="334">
                  <c:v>7.46</c:v>
                </c:pt>
                <c:pt idx="335">
                  <c:v>4.68</c:v>
                </c:pt>
                <c:pt idx="336">
                  <c:v>6.15</c:v>
                </c:pt>
                <c:pt idx="337">
                  <c:v>4.28</c:v>
                </c:pt>
                <c:pt idx="338">
                  <c:v>9.86</c:v>
                </c:pt>
                <c:pt idx="339">
                  <c:v>11.19</c:v>
                </c:pt>
                <c:pt idx="340">
                  <c:v>4.8899999999999997</c:v>
                </c:pt>
                <c:pt idx="341">
                  <c:v>4.3499999999999996</c:v>
                </c:pt>
                <c:pt idx="342">
                  <c:v>8.66</c:v>
                </c:pt>
                <c:pt idx="343">
                  <c:v>8.64</c:v>
                </c:pt>
                <c:pt idx="344">
                  <c:v>4.2699999999999996</c:v>
                </c:pt>
                <c:pt idx="345">
                  <c:v>4.21</c:v>
                </c:pt>
                <c:pt idx="346">
                  <c:v>5.04</c:v>
                </c:pt>
                <c:pt idx="347">
                  <c:v>5.21</c:v>
                </c:pt>
                <c:pt idx="348">
                  <c:v>8.83</c:v>
                </c:pt>
                <c:pt idx="349">
                  <c:v>8.4700000000000006</c:v>
                </c:pt>
                <c:pt idx="350">
                  <c:v>4.2</c:v>
                </c:pt>
                <c:pt idx="351">
                  <c:v>6.14</c:v>
                </c:pt>
                <c:pt idx="352">
                  <c:v>6.07</c:v>
                </c:pt>
                <c:pt idx="353">
                  <c:v>10.210000000000001</c:v>
                </c:pt>
                <c:pt idx="354">
                  <c:v>4.6900000000000004</c:v>
                </c:pt>
                <c:pt idx="355">
                  <c:v>5.71</c:v>
                </c:pt>
                <c:pt idx="356">
                  <c:v>9.07</c:v>
                </c:pt>
                <c:pt idx="357">
                  <c:v>4.99</c:v>
                </c:pt>
                <c:pt idx="358">
                  <c:v>8.31</c:v>
                </c:pt>
                <c:pt idx="359">
                  <c:v>5.07</c:v>
                </c:pt>
                <c:pt idx="360">
                  <c:v>4.79</c:v>
                </c:pt>
                <c:pt idx="361">
                  <c:v>11.39</c:v>
                </c:pt>
                <c:pt idx="362">
                  <c:v>6</c:v>
                </c:pt>
                <c:pt idx="363">
                  <c:v>5.13</c:v>
                </c:pt>
                <c:pt idx="364">
                  <c:v>5.26</c:v>
                </c:pt>
                <c:pt idx="365">
                  <c:v>6.84</c:v>
                </c:pt>
                <c:pt idx="366">
                  <c:v>9.0399999999999991</c:v>
                </c:pt>
                <c:pt idx="367">
                  <c:v>4.0999999999999996</c:v>
                </c:pt>
                <c:pt idx="368">
                  <c:v>4.2300000000000004</c:v>
                </c:pt>
                <c:pt idx="369">
                  <c:v>6.48</c:v>
                </c:pt>
                <c:pt idx="370">
                  <c:v>5.53</c:v>
                </c:pt>
                <c:pt idx="371">
                  <c:v>4.07</c:v>
                </c:pt>
                <c:pt idx="372">
                  <c:v>5.51</c:v>
                </c:pt>
                <c:pt idx="373">
                  <c:v>11.66</c:v>
                </c:pt>
                <c:pt idx="374">
                  <c:v>7.26</c:v>
                </c:pt>
                <c:pt idx="375">
                  <c:v>4.79</c:v>
                </c:pt>
                <c:pt idx="376">
                  <c:v>4.68</c:v>
                </c:pt>
                <c:pt idx="377">
                  <c:v>4.33</c:v>
                </c:pt>
                <c:pt idx="378">
                  <c:v>11.89</c:v>
                </c:pt>
                <c:pt idx="379">
                  <c:v>5.24</c:v>
                </c:pt>
                <c:pt idx="380">
                  <c:v>7.63</c:v>
                </c:pt>
                <c:pt idx="381">
                  <c:v>8.92</c:v>
                </c:pt>
                <c:pt idx="382">
                  <c:v>5.37</c:v>
                </c:pt>
                <c:pt idx="383">
                  <c:v>4.3099999999999996</c:v>
                </c:pt>
                <c:pt idx="384">
                  <c:v>10.46</c:v>
                </c:pt>
                <c:pt idx="385">
                  <c:v>7.39</c:v>
                </c:pt>
                <c:pt idx="386">
                  <c:v>6.18</c:v>
                </c:pt>
                <c:pt idx="387">
                  <c:v>8.86</c:v>
                </c:pt>
                <c:pt idx="388">
                  <c:v>10.96</c:v>
                </c:pt>
                <c:pt idx="389">
                  <c:v>6.28</c:v>
                </c:pt>
                <c:pt idx="390">
                  <c:v>6.29</c:v>
                </c:pt>
                <c:pt idx="391">
                  <c:v>4.0199999999999996</c:v>
                </c:pt>
                <c:pt idx="392">
                  <c:v>11.95</c:v>
                </c:pt>
                <c:pt idx="393">
                  <c:v>8.7100000000000009</c:v>
                </c:pt>
                <c:pt idx="394">
                  <c:v>4.67</c:v>
                </c:pt>
                <c:pt idx="395">
                  <c:v>11.14</c:v>
                </c:pt>
                <c:pt idx="396">
                  <c:v>9.0500000000000007</c:v>
                </c:pt>
                <c:pt idx="397">
                  <c:v>11.31</c:v>
                </c:pt>
                <c:pt idx="398">
                  <c:v>4.68</c:v>
                </c:pt>
                <c:pt idx="399">
                  <c:v>6.05</c:v>
                </c:pt>
                <c:pt idx="400">
                  <c:v>4.68</c:v>
                </c:pt>
                <c:pt idx="401">
                  <c:v>9.5</c:v>
                </c:pt>
                <c:pt idx="402">
                  <c:v>10.84</c:v>
                </c:pt>
                <c:pt idx="403">
                  <c:v>5.88</c:v>
                </c:pt>
                <c:pt idx="404">
                  <c:v>5.24</c:v>
                </c:pt>
                <c:pt idx="405">
                  <c:v>11.75</c:v>
                </c:pt>
                <c:pt idx="406">
                  <c:v>6.97</c:v>
                </c:pt>
                <c:pt idx="407">
                  <c:v>4.76</c:v>
                </c:pt>
                <c:pt idx="408">
                  <c:v>8.24</c:v>
                </c:pt>
                <c:pt idx="409">
                  <c:v>4.76</c:v>
                </c:pt>
                <c:pt idx="410">
                  <c:v>6.03</c:v>
                </c:pt>
                <c:pt idx="411">
                  <c:v>4.07</c:v>
                </c:pt>
                <c:pt idx="412">
                  <c:v>8.26</c:v>
                </c:pt>
                <c:pt idx="413">
                  <c:v>4.76</c:v>
                </c:pt>
                <c:pt idx="414">
                  <c:v>6.13</c:v>
                </c:pt>
                <c:pt idx="415">
                  <c:v>10.47</c:v>
                </c:pt>
                <c:pt idx="416">
                  <c:v>4.04</c:v>
                </c:pt>
                <c:pt idx="417">
                  <c:v>5.74</c:v>
                </c:pt>
                <c:pt idx="418">
                  <c:v>6.33</c:v>
                </c:pt>
                <c:pt idx="419">
                  <c:v>4.28</c:v>
                </c:pt>
                <c:pt idx="420">
                  <c:v>9.4700000000000006</c:v>
                </c:pt>
                <c:pt idx="421">
                  <c:v>4.8499999999999996</c:v>
                </c:pt>
                <c:pt idx="422">
                  <c:v>11.03</c:v>
                </c:pt>
                <c:pt idx="423">
                  <c:v>5.22</c:v>
                </c:pt>
                <c:pt idx="424">
                  <c:v>9.52</c:v>
                </c:pt>
                <c:pt idx="425">
                  <c:v>11.09</c:v>
                </c:pt>
                <c:pt idx="426">
                  <c:v>9.4499999999999993</c:v>
                </c:pt>
                <c:pt idx="427">
                  <c:v>5.51</c:v>
                </c:pt>
                <c:pt idx="428">
                  <c:v>4.18</c:v>
                </c:pt>
                <c:pt idx="429">
                  <c:v>5.98</c:v>
                </c:pt>
                <c:pt idx="430">
                  <c:v>10.16</c:v>
                </c:pt>
                <c:pt idx="431">
                  <c:v>11.71</c:v>
                </c:pt>
                <c:pt idx="432">
                  <c:v>5.23</c:v>
                </c:pt>
                <c:pt idx="433">
                  <c:v>6.85</c:v>
                </c:pt>
                <c:pt idx="434">
                  <c:v>7.05</c:v>
                </c:pt>
                <c:pt idx="435">
                  <c:v>11.64</c:v>
                </c:pt>
                <c:pt idx="436">
                  <c:v>10.52</c:v>
                </c:pt>
                <c:pt idx="437">
                  <c:v>4.01</c:v>
                </c:pt>
                <c:pt idx="438">
                  <c:v>8.56</c:v>
                </c:pt>
                <c:pt idx="439">
                  <c:v>10.5</c:v>
                </c:pt>
                <c:pt idx="440">
                  <c:v>6.39</c:v>
                </c:pt>
                <c:pt idx="441">
                  <c:v>5.71</c:v>
                </c:pt>
                <c:pt idx="442">
                  <c:v>4.43</c:v>
                </c:pt>
                <c:pt idx="443">
                  <c:v>5.52</c:v>
                </c:pt>
                <c:pt idx="444">
                  <c:v>9.1999999999999993</c:v>
                </c:pt>
                <c:pt idx="445">
                  <c:v>10.97</c:v>
                </c:pt>
                <c:pt idx="446">
                  <c:v>4.25</c:v>
                </c:pt>
                <c:pt idx="447">
                  <c:v>5.23</c:v>
                </c:pt>
                <c:pt idx="448">
                  <c:v>5.96</c:v>
                </c:pt>
                <c:pt idx="449">
                  <c:v>4.29</c:v>
                </c:pt>
                <c:pt idx="450">
                  <c:v>4.09</c:v>
                </c:pt>
                <c:pt idx="451">
                  <c:v>4.88</c:v>
                </c:pt>
                <c:pt idx="452">
                  <c:v>6.76</c:v>
                </c:pt>
                <c:pt idx="453">
                  <c:v>10.67</c:v>
                </c:pt>
                <c:pt idx="454">
                  <c:v>6.21</c:v>
                </c:pt>
                <c:pt idx="455">
                  <c:v>5.03</c:v>
                </c:pt>
                <c:pt idx="456">
                  <c:v>5.27</c:v>
                </c:pt>
                <c:pt idx="457">
                  <c:v>10.53</c:v>
                </c:pt>
                <c:pt idx="458">
                  <c:v>5.78</c:v>
                </c:pt>
                <c:pt idx="459">
                  <c:v>4.3600000000000003</c:v>
                </c:pt>
                <c:pt idx="460">
                  <c:v>9.7200000000000006</c:v>
                </c:pt>
                <c:pt idx="461">
                  <c:v>5.18</c:v>
                </c:pt>
                <c:pt idx="462">
                  <c:v>5.29</c:v>
                </c:pt>
                <c:pt idx="463">
                  <c:v>4.8600000000000003</c:v>
                </c:pt>
                <c:pt idx="464">
                  <c:v>7.66</c:v>
                </c:pt>
                <c:pt idx="465">
                  <c:v>6.1</c:v>
                </c:pt>
                <c:pt idx="466">
                  <c:v>4.4400000000000004</c:v>
                </c:pt>
                <c:pt idx="467">
                  <c:v>6.15</c:v>
                </c:pt>
                <c:pt idx="468">
                  <c:v>4.53</c:v>
                </c:pt>
                <c:pt idx="469">
                  <c:v>5.48</c:v>
                </c:pt>
                <c:pt idx="470">
                  <c:v>5.48</c:v>
                </c:pt>
                <c:pt idx="471">
                  <c:v>8.1</c:v>
                </c:pt>
                <c:pt idx="472">
                  <c:v>7.16</c:v>
                </c:pt>
                <c:pt idx="473">
                  <c:v>4.55</c:v>
                </c:pt>
                <c:pt idx="474">
                  <c:v>6.03</c:v>
                </c:pt>
                <c:pt idx="475">
                  <c:v>5.47</c:v>
                </c:pt>
                <c:pt idx="476">
                  <c:v>4.1500000000000004</c:v>
                </c:pt>
                <c:pt idx="477">
                  <c:v>11.32</c:v>
                </c:pt>
                <c:pt idx="478">
                  <c:v>9.51</c:v>
                </c:pt>
                <c:pt idx="479">
                  <c:v>7.67</c:v>
                </c:pt>
                <c:pt idx="480">
                  <c:v>6.23</c:v>
                </c:pt>
                <c:pt idx="481">
                  <c:v>8.9</c:v>
                </c:pt>
                <c:pt idx="482">
                  <c:v>7.79</c:v>
                </c:pt>
                <c:pt idx="483">
                  <c:v>4.49</c:v>
                </c:pt>
                <c:pt idx="484">
                  <c:v>5.24</c:v>
                </c:pt>
                <c:pt idx="485">
                  <c:v>9.6</c:v>
                </c:pt>
                <c:pt idx="486">
                  <c:v>5.78</c:v>
                </c:pt>
                <c:pt idx="487">
                  <c:v>7.02</c:v>
                </c:pt>
                <c:pt idx="488">
                  <c:v>4.09</c:v>
                </c:pt>
                <c:pt idx="489">
                  <c:v>4.93</c:v>
                </c:pt>
                <c:pt idx="490">
                  <c:v>5.34</c:v>
                </c:pt>
                <c:pt idx="491">
                  <c:v>5.65</c:v>
                </c:pt>
                <c:pt idx="492">
                  <c:v>4.49</c:v>
                </c:pt>
                <c:pt idx="493">
                  <c:v>10.55</c:v>
                </c:pt>
                <c:pt idx="494">
                  <c:v>4.92</c:v>
                </c:pt>
                <c:pt idx="495">
                  <c:v>5.9</c:v>
                </c:pt>
                <c:pt idx="496">
                  <c:v>4.9800000000000004</c:v>
                </c:pt>
                <c:pt idx="497">
                  <c:v>5.8</c:v>
                </c:pt>
                <c:pt idx="498">
                  <c:v>6.21</c:v>
                </c:pt>
                <c:pt idx="499">
                  <c:v>6.17</c:v>
                </c:pt>
                <c:pt idx="500">
                  <c:v>5.36</c:v>
                </c:pt>
                <c:pt idx="501">
                  <c:v>5.2</c:v>
                </c:pt>
                <c:pt idx="502">
                  <c:v>5.42</c:v>
                </c:pt>
                <c:pt idx="503">
                  <c:v>6.84</c:v>
                </c:pt>
                <c:pt idx="504">
                  <c:v>10.9</c:v>
                </c:pt>
                <c:pt idx="505">
                  <c:v>4.87</c:v>
                </c:pt>
                <c:pt idx="506">
                  <c:v>6.07</c:v>
                </c:pt>
                <c:pt idx="507">
                  <c:v>4.33</c:v>
                </c:pt>
                <c:pt idx="508">
                  <c:v>5.83</c:v>
                </c:pt>
                <c:pt idx="509">
                  <c:v>5.5</c:v>
                </c:pt>
                <c:pt idx="510">
                  <c:v>4.79</c:v>
                </c:pt>
                <c:pt idx="511">
                  <c:v>5.81</c:v>
                </c:pt>
                <c:pt idx="512">
                  <c:v>5.58</c:v>
                </c:pt>
                <c:pt idx="513">
                  <c:v>4.4000000000000004</c:v>
                </c:pt>
                <c:pt idx="514">
                  <c:v>8.18</c:v>
                </c:pt>
                <c:pt idx="515">
                  <c:v>5.52</c:v>
                </c:pt>
                <c:pt idx="516">
                  <c:v>4.84</c:v>
                </c:pt>
                <c:pt idx="517">
                  <c:v>4.08</c:v>
                </c:pt>
                <c:pt idx="518">
                  <c:v>4.4800000000000004</c:v>
                </c:pt>
                <c:pt idx="519">
                  <c:v>5.73</c:v>
                </c:pt>
                <c:pt idx="520">
                  <c:v>5.46</c:v>
                </c:pt>
                <c:pt idx="521">
                  <c:v>5.0199999999999996</c:v>
                </c:pt>
                <c:pt idx="522">
                  <c:v>6.36</c:v>
                </c:pt>
                <c:pt idx="523">
                  <c:v>5.36</c:v>
                </c:pt>
                <c:pt idx="524">
                  <c:v>8.3699999999999992</c:v>
                </c:pt>
                <c:pt idx="525">
                  <c:v>5.18</c:v>
                </c:pt>
                <c:pt idx="526">
                  <c:v>5.68</c:v>
                </c:pt>
                <c:pt idx="527">
                  <c:v>7.31</c:v>
                </c:pt>
                <c:pt idx="528">
                  <c:v>4.67</c:v>
                </c:pt>
                <c:pt idx="529">
                  <c:v>6.87</c:v>
                </c:pt>
                <c:pt idx="530">
                  <c:v>5.87</c:v>
                </c:pt>
                <c:pt idx="531">
                  <c:v>4.07</c:v>
                </c:pt>
                <c:pt idx="532">
                  <c:v>6.47</c:v>
                </c:pt>
                <c:pt idx="533">
                  <c:v>5.14</c:v>
                </c:pt>
                <c:pt idx="534">
                  <c:v>9.77</c:v>
                </c:pt>
                <c:pt idx="535">
                  <c:v>8.8000000000000007</c:v>
                </c:pt>
                <c:pt idx="536">
                  <c:v>5.84</c:v>
                </c:pt>
                <c:pt idx="537">
                  <c:v>10.43</c:v>
                </c:pt>
                <c:pt idx="538">
                  <c:v>4.25</c:v>
                </c:pt>
                <c:pt idx="539">
                  <c:v>4.8899999999999997</c:v>
                </c:pt>
                <c:pt idx="540">
                  <c:v>5.55</c:v>
                </c:pt>
                <c:pt idx="541">
                  <c:v>4.5199999999999996</c:v>
                </c:pt>
                <c:pt idx="542">
                  <c:v>4.45</c:v>
                </c:pt>
                <c:pt idx="543">
                  <c:v>4.72</c:v>
                </c:pt>
                <c:pt idx="544">
                  <c:v>4.6500000000000004</c:v>
                </c:pt>
                <c:pt idx="545">
                  <c:v>11.34</c:v>
                </c:pt>
                <c:pt idx="546">
                  <c:v>4.53</c:v>
                </c:pt>
                <c:pt idx="547">
                  <c:v>6.35</c:v>
                </c:pt>
                <c:pt idx="548">
                  <c:v>8.51</c:v>
                </c:pt>
                <c:pt idx="549">
                  <c:v>8.59</c:v>
                </c:pt>
                <c:pt idx="550">
                  <c:v>4.13</c:v>
                </c:pt>
                <c:pt idx="551">
                  <c:v>4.55</c:v>
                </c:pt>
                <c:pt idx="552">
                  <c:v>4.5199999999999996</c:v>
                </c:pt>
                <c:pt idx="553">
                  <c:v>5.07</c:v>
                </c:pt>
                <c:pt idx="554">
                  <c:v>4.04</c:v>
                </c:pt>
                <c:pt idx="555">
                  <c:v>5.3</c:v>
                </c:pt>
                <c:pt idx="556">
                  <c:v>8.64</c:v>
                </c:pt>
                <c:pt idx="557">
                  <c:v>4.03</c:v>
                </c:pt>
                <c:pt idx="558">
                  <c:v>4.26</c:v>
                </c:pt>
                <c:pt idx="559">
                  <c:v>5.35</c:v>
                </c:pt>
                <c:pt idx="560">
                  <c:v>4.9000000000000004</c:v>
                </c:pt>
                <c:pt idx="561">
                  <c:v>4.5</c:v>
                </c:pt>
                <c:pt idx="562">
                  <c:v>8.3800000000000008</c:v>
                </c:pt>
                <c:pt idx="563">
                  <c:v>7.03</c:v>
                </c:pt>
                <c:pt idx="564">
                  <c:v>8.75</c:v>
                </c:pt>
                <c:pt idx="565">
                  <c:v>9.51</c:v>
                </c:pt>
                <c:pt idx="566">
                  <c:v>9.36</c:v>
                </c:pt>
                <c:pt idx="567">
                  <c:v>4.8099999999999996</c:v>
                </c:pt>
                <c:pt idx="568">
                  <c:v>8.08</c:v>
                </c:pt>
                <c:pt idx="569">
                  <c:v>6.29</c:v>
                </c:pt>
                <c:pt idx="570">
                  <c:v>6.29</c:v>
                </c:pt>
                <c:pt idx="571">
                  <c:v>5.12</c:v>
                </c:pt>
                <c:pt idx="572">
                  <c:v>9.9499999999999993</c:v>
                </c:pt>
                <c:pt idx="573">
                  <c:v>9.08</c:v>
                </c:pt>
                <c:pt idx="574">
                  <c:v>4.82</c:v>
                </c:pt>
                <c:pt idx="575">
                  <c:v>4.6500000000000004</c:v>
                </c:pt>
                <c:pt idx="576">
                  <c:v>5.16</c:v>
                </c:pt>
                <c:pt idx="577">
                  <c:v>10.44</c:v>
                </c:pt>
                <c:pt idx="578">
                  <c:v>5.69</c:v>
                </c:pt>
                <c:pt idx="579">
                  <c:v>6.5</c:v>
                </c:pt>
                <c:pt idx="580">
                  <c:v>5.73</c:v>
                </c:pt>
                <c:pt idx="581">
                  <c:v>5.74</c:v>
                </c:pt>
                <c:pt idx="582">
                  <c:v>8.6999999999999993</c:v>
                </c:pt>
                <c:pt idx="583">
                  <c:v>5.09</c:v>
                </c:pt>
                <c:pt idx="584">
                  <c:v>5.57</c:v>
                </c:pt>
                <c:pt idx="585">
                  <c:v>10.87</c:v>
                </c:pt>
                <c:pt idx="586">
                  <c:v>6.02</c:v>
                </c:pt>
                <c:pt idx="587">
                  <c:v>7</c:v>
                </c:pt>
                <c:pt idx="588">
                  <c:v>5.56</c:v>
                </c:pt>
                <c:pt idx="589">
                  <c:v>8.4499999999999993</c:v>
                </c:pt>
                <c:pt idx="590">
                  <c:v>6.19</c:v>
                </c:pt>
                <c:pt idx="591">
                  <c:v>7.71</c:v>
                </c:pt>
                <c:pt idx="592">
                  <c:v>4.63</c:v>
                </c:pt>
                <c:pt idx="593">
                  <c:v>4.6100000000000003</c:v>
                </c:pt>
                <c:pt idx="594">
                  <c:v>9.5299999999999994</c:v>
                </c:pt>
                <c:pt idx="595">
                  <c:v>11.43</c:v>
                </c:pt>
                <c:pt idx="596">
                  <c:v>7.65</c:v>
                </c:pt>
                <c:pt idx="597">
                  <c:v>5.87</c:v>
                </c:pt>
                <c:pt idx="598">
                  <c:v>4.3600000000000003</c:v>
                </c:pt>
                <c:pt idx="599">
                  <c:v>10.119999999999999</c:v>
                </c:pt>
                <c:pt idx="600">
                  <c:v>4.01</c:v>
                </c:pt>
                <c:pt idx="601">
                  <c:v>4.7699999999999996</c:v>
                </c:pt>
                <c:pt idx="602">
                  <c:v>6.83</c:v>
                </c:pt>
                <c:pt idx="603">
                  <c:v>6.14</c:v>
                </c:pt>
                <c:pt idx="604">
                  <c:v>5.6</c:v>
                </c:pt>
                <c:pt idx="605">
                  <c:v>4.8</c:v>
                </c:pt>
                <c:pt idx="606">
                  <c:v>11.89</c:v>
                </c:pt>
                <c:pt idx="607">
                  <c:v>4.7300000000000004</c:v>
                </c:pt>
                <c:pt idx="608">
                  <c:v>4.6100000000000003</c:v>
                </c:pt>
                <c:pt idx="609">
                  <c:v>7.3</c:v>
                </c:pt>
                <c:pt idx="610">
                  <c:v>5.88</c:v>
                </c:pt>
                <c:pt idx="611">
                  <c:v>4.0599999999999996</c:v>
                </c:pt>
                <c:pt idx="612">
                  <c:v>4.9000000000000004</c:v>
                </c:pt>
                <c:pt idx="613">
                  <c:v>5.52</c:v>
                </c:pt>
                <c:pt idx="614">
                  <c:v>5.2</c:v>
                </c:pt>
                <c:pt idx="615">
                  <c:v>7.59</c:v>
                </c:pt>
                <c:pt idx="616">
                  <c:v>8.2799999999999994</c:v>
                </c:pt>
                <c:pt idx="617">
                  <c:v>6.72</c:v>
                </c:pt>
                <c:pt idx="618">
                  <c:v>5.47</c:v>
                </c:pt>
                <c:pt idx="619">
                  <c:v>4.71</c:v>
                </c:pt>
                <c:pt idx="620">
                  <c:v>5.49</c:v>
                </c:pt>
                <c:pt idx="621">
                  <c:v>4.72</c:v>
                </c:pt>
                <c:pt idx="622">
                  <c:v>6.7</c:v>
                </c:pt>
                <c:pt idx="623">
                  <c:v>5.5</c:v>
                </c:pt>
                <c:pt idx="624">
                  <c:v>4.46</c:v>
                </c:pt>
                <c:pt idx="625">
                  <c:v>5.29</c:v>
                </c:pt>
                <c:pt idx="626">
                  <c:v>10.99</c:v>
                </c:pt>
                <c:pt idx="627">
                  <c:v>5.2</c:v>
                </c:pt>
                <c:pt idx="628">
                  <c:v>9.66</c:v>
                </c:pt>
                <c:pt idx="629">
                  <c:v>4.22</c:v>
                </c:pt>
                <c:pt idx="630">
                  <c:v>11.78</c:v>
                </c:pt>
                <c:pt idx="631">
                  <c:v>9.6199999999999992</c:v>
                </c:pt>
                <c:pt idx="632">
                  <c:v>10.78</c:v>
                </c:pt>
                <c:pt idx="633">
                  <c:v>5.1100000000000003</c:v>
                </c:pt>
                <c:pt idx="634">
                  <c:v>7.18</c:v>
                </c:pt>
                <c:pt idx="635">
                  <c:v>4.96</c:v>
                </c:pt>
                <c:pt idx="636">
                  <c:v>4.67</c:v>
                </c:pt>
                <c:pt idx="637">
                  <c:v>5.0599999999999996</c:v>
                </c:pt>
                <c:pt idx="638">
                  <c:v>5.0199999999999996</c:v>
                </c:pt>
                <c:pt idx="639">
                  <c:v>7.76</c:v>
                </c:pt>
                <c:pt idx="640">
                  <c:v>9.32</c:v>
                </c:pt>
                <c:pt idx="641">
                  <c:v>5.31</c:v>
                </c:pt>
                <c:pt idx="642">
                  <c:v>5.56</c:v>
                </c:pt>
                <c:pt idx="643">
                  <c:v>7.11</c:v>
                </c:pt>
                <c:pt idx="644">
                  <c:v>5.13</c:v>
                </c:pt>
                <c:pt idx="645">
                  <c:v>10.199999999999999</c:v>
                </c:pt>
                <c:pt idx="646">
                  <c:v>10.4</c:v>
                </c:pt>
                <c:pt idx="647">
                  <c:v>10.67</c:v>
                </c:pt>
                <c:pt idx="648">
                  <c:v>4.6500000000000004</c:v>
                </c:pt>
                <c:pt idx="649">
                  <c:v>5.65</c:v>
                </c:pt>
                <c:pt idx="650">
                  <c:v>11.97</c:v>
                </c:pt>
                <c:pt idx="651">
                  <c:v>6.71</c:v>
                </c:pt>
                <c:pt idx="652">
                  <c:v>11.92</c:v>
                </c:pt>
                <c:pt idx="653">
                  <c:v>5.35</c:v>
                </c:pt>
                <c:pt idx="654">
                  <c:v>8.9600000000000009</c:v>
                </c:pt>
                <c:pt idx="655">
                  <c:v>11.93</c:v>
                </c:pt>
                <c:pt idx="656">
                  <c:v>9.59</c:v>
                </c:pt>
                <c:pt idx="657">
                  <c:v>11.88</c:v>
                </c:pt>
                <c:pt idx="658">
                  <c:v>4.6399999999999997</c:v>
                </c:pt>
                <c:pt idx="659">
                  <c:v>9.5299999999999994</c:v>
                </c:pt>
                <c:pt idx="660">
                  <c:v>5.29</c:v>
                </c:pt>
                <c:pt idx="661">
                  <c:v>10.95</c:v>
                </c:pt>
                <c:pt idx="662">
                  <c:v>9.17</c:v>
                </c:pt>
                <c:pt idx="663">
                  <c:v>7.39</c:v>
                </c:pt>
                <c:pt idx="664">
                  <c:v>9.1300000000000008</c:v>
                </c:pt>
                <c:pt idx="665">
                  <c:v>10.4</c:v>
                </c:pt>
                <c:pt idx="666">
                  <c:v>9.4600000000000009</c:v>
                </c:pt>
                <c:pt idx="667">
                  <c:v>8.69</c:v>
                </c:pt>
                <c:pt idx="668">
                  <c:v>4.2300000000000004</c:v>
                </c:pt>
                <c:pt idx="669">
                  <c:v>9.16</c:v>
                </c:pt>
                <c:pt idx="670">
                  <c:v>8.26</c:v>
                </c:pt>
                <c:pt idx="671">
                  <c:v>11.25</c:v>
                </c:pt>
                <c:pt idx="672">
                  <c:v>6.74</c:v>
                </c:pt>
                <c:pt idx="673">
                  <c:v>4.87</c:v>
                </c:pt>
                <c:pt idx="674">
                  <c:v>6.68</c:v>
                </c:pt>
                <c:pt idx="675">
                  <c:v>5.0199999999999996</c:v>
                </c:pt>
                <c:pt idx="676">
                  <c:v>10.64</c:v>
                </c:pt>
                <c:pt idx="677">
                  <c:v>8.74</c:v>
                </c:pt>
                <c:pt idx="678">
                  <c:v>5.64</c:v>
                </c:pt>
                <c:pt idx="679">
                  <c:v>10.37</c:v>
                </c:pt>
                <c:pt idx="680">
                  <c:v>9.56</c:v>
                </c:pt>
                <c:pt idx="681">
                  <c:v>8.23</c:v>
                </c:pt>
                <c:pt idx="682">
                  <c:v>7.03</c:v>
                </c:pt>
                <c:pt idx="683">
                  <c:v>5.45</c:v>
                </c:pt>
                <c:pt idx="684">
                  <c:v>5.76</c:v>
                </c:pt>
                <c:pt idx="685">
                  <c:v>5.4</c:v>
                </c:pt>
                <c:pt idx="686">
                  <c:v>6.35</c:v>
                </c:pt>
                <c:pt idx="687">
                  <c:v>6.26</c:v>
                </c:pt>
                <c:pt idx="688">
                  <c:v>5.97</c:v>
                </c:pt>
                <c:pt idx="689">
                  <c:v>5.29</c:v>
                </c:pt>
                <c:pt idx="690">
                  <c:v>4.2699999999999996</c:v>
                </c:pt>
                <c:pt idx="691">
                  <c:v>5.2</c:v>
                </c:pt>
                <c:pt idx="692">
                  <c:v>8.23</c:v>
                </c:pt>
                <c:pt idx="693">
                  <c:v>10.33</c:v>
                </c:pt>
                <c:pt idx="694">
                  <c:v>6.13</c:v>
                </c:pt>
                <c:pt idx="695">
                  <c:v>8.08</c:v>
                </c:pt>
                <c:pt idx="696">
                  <c:v>10.49</c:v>
                </c:pt>
                <c:pt idx="697">
                  <c:v>8.11</c:v>
                </c:pt>
                <c:pt idx="698">
                  <c:v>6.6</c:v>
                </c:pt>
                <c:pt idx="699">
                  <c:v>10.14</c:v>
                </c:pt>
                <c:pt idx="700">
                  <c:v>6.06</c:v>
                </c:pt>
                <c:pt idx="701">
                  <c:v>9.91</c:v>
                </c:pt>
                <c:pt idx="702">
                  <c:v>4.1399999999999997</c:v>
                </c:pt>
                <c:pt idx="703">
                  <c:v>4.38</c:v>
                </c:pt>
                <c:pt idx="704">
                  <c:v>9.83</c:v>
                </c:pt>
                <c:pt idx="705">
                  <c:v>11.08</c:v>
                </c:pt>
                <c:pt idx="706">
                  <c:v>11.01</c:v>
                </c:pt>
                <c:pt idx="707">
                  <c:v>4.37</c:v>
                </c:pt>
                <c:pt idx="708">
                  <c:v>5.91</c:v>
                </c:pt>
                <c:pt idx="709">
                  <c:v>7.65</c:v>
                </c:pt>
                <c:pt idx="710">
                  <c:v>5.37</c:v>
                </c:pt>
                <c:pt idx="711">
                  <c:v>5.75</c:v>
                </c:pt>
                <c:pt idx="712">
                  <c:v>6.79</c:v>
                </c:pt>
                <c:pt idx="713">
                  <c:v>7.03</c:v>
                </c:pt>
                <c:pt idx="714">
                  <c:v>5.41</c:v>
                </c:pt>
                <c:pt idx="715">
                  <c:v>8.0500000000000007</c:v>
                </c:pt>
                <c:pt idx="716">
                  <c:v>5.94</c:v>
                </c:pt>
                <c:pt idx="717">
                  <c:v>5.51</c:v>
                </c:pt>
                <c:pt idx="718">
                  <c:v>6.55</c:v>
                </c:pt>
                <c:pt idx="719">
                  <c:v>5.79</c:v>
                </c:pt>
                <c:pt idx="720">
                  <c:v>4.5599999999999996</c:v>
                </c:pt>
                <c:pt idx="721">
                  <c:v>7</c:v>
                </c:pt>
                <c:pt idx="722">
                  <c:v>6.57</c:v>
                </c:pt>
                <c:pt idx="723">
                  <c:v>11.61</c:v>
                </c:pt>
                <c:pt idx="724">
                  <c:v>8.16</c:v>
                </c:pt>
                <c:pt idx="725">
                  <c:v>4.4800000000000004</c:v>
                </c:pt>
                <c:pt idx="726">
                  <c:v>4.08</c:v>
                </c:pt>
                <c:pt idx="727">
                  <c:v>4.4000000000000004</c:v>
                </c:pt>
                <c:pt idx="728">
                  <c:v>9.02</c:v>
                </c:pt>
                <c:pt idx="729">
                  <c:v>8.06</c:v>
                </c:pt>
                <c:pt idx="730">
                  <c:v>6.21</c:v>
                </c:pt>
                <c:pt idx="731">
                  <c:v>5.79</c:v>
                </c:pt>
                <c:pt idx="732">
                  <c:v>5.69</c:v>
                </c:pt>
                <c:pt idx="733">
                  <c:v>5.36</c:v>
                </c:pt>
                <c:pt idx="734">
                  <c:v>11.37</c:v>
                </c:pt>
                <c:pt idx="735">
                  <c:v>11.87</c:v>
                </c:pt>
                <c:pt idx="736">
                  <c:v>4.9000000000000004</c:v>
                </c:pt>
                <c:pt idx="737">
                  <c:v>6.7</c:v>
                </c:pt>
                <c:pt idx="738">
                  <c:v>10.3</c:v>
                </c:pt>
                <c:pt idx="739">
                  <c:v>11.14</c:v>
                </c:pt>
                <c:pt idx="740">
                  <c:v>4.74</c:v>
                </c:pt>
                <c:pt idx="741">
                  <c:v>5.96</c:v>
                </c:pt>
                <c:pt idx="742">
                  <c:v>4.95</c:v>
                </c:pt>
                <c:pt idx="743">
                  <c:v>5.21</c:v>
                </c:pt>
                <c:pt idx="744">
                  <c:v>4.8600000000000003</c:v>
                </c:pt>
                <c:pt idx="745">
                  <c:v>7.79</c:v>
                </c:pt>
                <c:pt idx="746">
                  <c:v>7.12</c:v>
                </c:pt>
                <c:pt idx="747">
                  <c:v>4.67</c:v>
                </c:pt>
                <c:pt idx="748">
                  <c:v>9.1199999999999992</c:v>
                </c:pt>
                <c:pt idx="749">
                  <c:v>4.1500000000000004</c:v>
                </c:pt>
                <c:pt idx="750">
                  <c:v>6.72</c:v>
                </c:pt>
                <c:pt idx="751">
                  <c:v>5.01</c:v>
                </c:pt>
                <c:pt idx="752">
                  <c:v>10.9</c:v>
                </c:pt>
                <c:pt idx="753">
                  <c:v>5.52</c:v>
                </c:pt>
                <c:pt idx="754">
                  <c:v>4.55</c:v>
                </c:pt>
                <c:pt idx="755">
                  <c:v>11.76</c:v>
                </c:pt>
                <c:pt idx="756">
                  <c:v>7.06</c:v>
                </c:pt>
                <c:pt idx="757">
                  <c:v>11.35</c:v>
                </c:pt>
                <c:pt idx="758">
                  <c:v>5.52</c:v>
                </c:pt>
                <c:pt idx="759">
                  <c:v>7.86</c:v>
                </c:pt>
                <c:pt idx="760">
                  <c:v>11.38</c:v>
                </c:pt>
                <c:pt idx="761">
                  <c:v>10.48</c:v>
                </c:pt>
                <c:pt idx="762">
                  <c:v>5.04</c:v>
                </c:pt>
                <c:pt idx="763">
                  <c:v>9.06</c:v>
                </c:pt>
                <c:pt idx="764">
                  <c:v>11.07</c:v>
                </c:pt>
                <c:pt idx="765">
                  <c:v>10.45</c:v>
                </c:pt>
                <c:pt idx="766">
                  <c:v>8.6300000000000008</c:v>
                </c:pt>
                <c:pt idx="767">
                  <c:v>5.28</c:v>
                </c:pt>
                <c:pt idx="768">
                  <c:v>7.49</c:v>
                </c:pt>
                <c:pt idx="769">
                  <c:v>4.2699999999999996</c:v>
                </c:pt>
                <c:pt idx="770">
                  <c:v>9.2200000000000006</c:v>
                </c:pt>
                <c:pt idx="771">
                  <c:v>5.99</c:v>
                </c:pt>
                <c:pt idx="772">
                  <c:v>5.86</c:v>
                </c:pt>
                <c:pt idx="773">
                  <c:v>5.19</c:v>
                </c:pt>
                <c:pt idx="774">
                  <c:v>4.37</c:v>
                </c:pt>
                <c:pt idx="775">
                  <c:v>5.32</c:v>
                </c:pt>
                <c:pt idx="776">
                  <c:v>5.64</c:v>
                </c:pt>
                <c:pt idx="777">
                  <c:v>5.59</c:v>
                </c:pt>
                <c:pt idx="778">
                  <c:v>5.29</c:v>
                </c:pt>
                <c:pt idx="779">
                  <c:v>6.65</c:v>
                </c:pt>
                <c:pt idx="780">
                  <c:v>5.68</c:v>
                </c:pt>
                <c:pt idx="781">
                  <c:v>4.49</c:v>
                </c:pt>
                <c:pt idx="782">
                  <c:v>6.9</c:v>
                </c:pt>
                <c:pt idx="783">
                  <c:v>11.52</c:v>
                </c:pt>
                <c:pt idx="784">
                  <c:v>11.24</c:v>
                </c:pt>
                <c:pt idx="785">
                  <c:v>10.98</c:v>
                </c:pt>
                <c:pt idx="786">
                  <c:v>5.42</c:v>
                </c:pt>
                <c:pt idx="787">
                  <c:v>10.97</c:v>
                </c:pt>
                <c:pt idx="788">
                  <c:v>9.56</c:v>
                </c:pt>
                <c:pt idx="789">
                  <c:v>9.4</c:v>
                </c:pt>
                <c:pt idx="790">
                  <c:v>8.48</c:v>
                </c:pt>
                <c:pt idx="791">
                  <c:v>5.57</c:v>
                </c:pt>
                <c:pt idx="792">
                  <c:v>6.94</c:v>
                </c:pt>
                <c:pt idx="793">
                  <c:v>4.05</c:v>
                </c:pt>
                <c:pt idx="794">
                  <c:v>10.220000000000001</c:v>
                </c:pt>
                <c:pt idx="795">
                  <c:v>9.24</c:v>
                </c:pt>
                <c:pt idx="796">
                  <c:v>8.6</c:v>
                </c:pt>
                <c:pt idx="797">
                  <c:v>9.32</c:v>
                </c:pt>
                <c:pt idx="798">
                  <c:v>6.12</c:v>
                </c:pt>
                <c:pt idx="799">
                  <c:v>9.19</c:v>
                </c:pt>
                <c:pt idx="800">
                  <c:v>5.84</c:v>
                </c:pt>
                <c:pt idx="801">
                  <c:v>7.19</c:v>
                </c:pt>
                <c:pt idx="802">
                  <c:v>9.39</c:v>
                </c:pt>
                <c:pt idx="803">
                  <c:v>4.2699999999999996</c:v>
                </c:pt>
                <c:pt idx="804">
                  <c:v>11.71</c:v>
                </c:pt>
                <c:pt idx="805">
                  <c:v>5.29</c:v>
                </c:pt>
                <c:pt idx="806">
                  <c:v>6</c:v>
                </c:pt>
                <c:pt idx="807">
                  <c:v>10.64</c:v>
                </c:pt>
                <c:pt idx="808">
                  <c:v>8.2100000000000009</c:v>
                </c:pt>
                <c:pt idx="809">
                  <c:v>5.58</c:v>
                </c:pt>
                <c:pt idx="810">
                  <c:v>8.75</c:v>
                </c:pt>
                <c:pt idx="811">
                  <c:v>11.86</c:v>
                </c:pt>
                <c:pt idx="812">
                  <c:v>11.46</c:v>
                </c:pt>
                <c:pt idx="813">
                  <c:v>9.0299999999999994</c:v>
                </c:pt>
                <c:pt idx="814">
                  <c:v>8.26</c:v>
                </c:pt>
                <c:pt idx="815">
                  <c:v>5.42</c:v>
                </c:pt>
                <c:pt idx="816">
                  <c:v>11.33</c:v>
                </c:pt>
                <c:pt idx="817">
                  <c:v>7.69</c:v>
                </c:pt>
                <c:pt idx="818">
                  <c:v>8.77</c:v>
                </c:pt>
                <c:pt idx="819">
                  <c:v>4.91</c:v>
                </c:pt>
                <c:pt idx="820">
                  <c:v>4.95</c:v>
                </c:pt>
                <c:pt idx="821">
                  <c:v>10.8</c:v>
                </c:pt>
                <c:pt idx="822">
                  <c:v>7.21</c:v>
                </c:pt>
                <c:pt idx="823">
                  <c:v>5.12</c:v>
                </c:pt>
                <c:pt idx="824">
                  <c:v>4.62</c:v>
                </c:pt>
                <c:pt idx="825">
                  <c:v>7.68</c:v>
                </c:pt>
                <c:pt idx="826">
                  <c:v>6.79</c:v>
                </c:pt>
                <c:pt idx="827">
                  <c:v>11.09</c:v>
                </c:pt>
                <c:pt idx="828">
                  <c:v>5.24</c:v>
                </c:pt>
                <c:pt idx="829">
                  <c:v>7.51</c:v>
                </c:pt>
                <c:pt idx="830">
                  <c:v>4.13</c:v>
                </c:pt>
                <c:pt idx="831">
                  <c:v>8.3800000000000008</c:v>
                </c:pt>
                <c:pt idx="832">
                  <c:v>8.07</c:v>
                </c:pt>
                <c:pt idx="833">
                  <c:v>8.9499999999999993</c:v>
                </c:pt>
                <c:pt idx="834">
                  <c:v>6.31</c:v>
                </c:pt>
                <c:pt idx="835">
                  <c:v>7.19</c:v>
                </c:pt>
                <c:pt idx="836">
                  <c:v>6.11</c:v>
                </c:pt>
                <c:pt idx="837">
                  <c:v>6.02</c:v>
                </c:pt>
                <c:pt idx="838">
                  <c:v>11.86</c:v>
                </c:pt>
                <c:pt idx="839">
                  <c:v>8.25</c:v>
                </c:pt>
                <c:pt idx="840">
                  <c:v>8.1300000000000008</c:v>
                </c:pt>
                <c:pt idx="841">
                  <c:v>10.1</c:v>
                </c:pt>
                <c:pt idx="842">
                  <c:v>5.89</c:v>
                </c:pt>
                <c:pt idx="843">
                  <c:v>4.97</c:v>
                </c:pt>
                <c:pt idx="844">
                  <c:v>9.9</c:v>
                </c:pt>
                <c:pt idx="845">
                  <c:v>9.0500000000000007</c:v>
                </c:pt>
                <c:pt idx="846">
                  <c:v>10.93</c:v>
                </c:pt>
                <c:pt idx="847">
                  <c:v>7.58</c:v>
                </c:pt>
                <c:pt idx="848">
                  <c:v>11</c:v>
                </c:pt>
                <c:pt idx="849">
                  <c:v>5.0599999999999996</c:v>
                </c:pt>
                <c:pt idx="850">
                  <c:v>6.11</c:v>
                </c:pt>
                <c:pt idx="851">
                  <c:v>6.66</c:v>
                </c:pt>
                <c:pt idx="852">
                  <c:v>4.0199999999999996</c:v>
                </c:pt>
                <c:pt idx="853">
                  <c:v>8.81</c:v>
                </c:pt>
                <c:pt idx="854">
                  <c:v>7.92</c:v>
                </c:pt>
                <c:pt idx="855">
                  <c:v>7.48</c:v>
                </c:pt>
                <c:pt idx="856">
                  <c:v>4.62</c:v>
                </c:pt>
                <c:pt idx="857">
                  <c:v>8.4700000000000006</c:v>
                </c:pt>
                <c:pt idx="858">
                  <c:v>10.58</c:v>
                </c:pt>
                <c:pt idx="859">
                  <c:v>7.48</c:v>
                </c:pt>
                <c:pt idx="860">
                  <c:v>7.82</c:v>
                </c:pt>
                <c:pt idx="861">
                  <c:v>4.96</c:v>
                </c:pt>
                <c:pt idx="862">
                  <c:v>6.15</c:v>
                </c:pt>
                <c:pt idx="863">
                  <c:v>4.62</c:v>
                </c:pt>
                <c:pt idx="864">
                  <c:v>4.87</c:v>
                </c:pt>
                <c:pt idx="865">
                  <c:v>4.63</c:v>
                </c:pt>
                <c:pt idx="866">
                  <c:v>11.93</c:v>
                </c:pt>
                <c:pt idx="867">
                  <c:v>5.65</c:v>
                </c:pt>
                <c:pt idx="868">
                  <c:v>11.21</c:v>
                </c:pt>
                <c:pt idx="869">
                  <c:v>10.62</c:v>
                </c:pt>
                <c:pt idx="870">
                  <c:v>10.7</c:v>
                </c:pt>
                <c:pt idx="871">
                  <c:v>10.02</c:v>
                </c:pt>
                <c:pt idx="872">
                  <c:v>4.8499999999999996</c:v>
                </c:pt>
                <c:pt idx="873">
                  <c:v>4.3899999999999997</c:v>
                </c:pt>
                <c:pt idx="874">
                  <c:v>8.24</c:v>
                </c:pt>
                <c:pt idx="875">
                  <c:v>9.77</c:v>
                </c:pt>
                <c:pt idx="876">
                  <c:v>5.5</c:v>
                </c:pt>
                <c:pt idx="877">
                  <c:v>11.84</c:v>
                </c:pt>
                <c:pt idx="878">
                  <c:v>4.66</c:v>
                </c:pt>
                <c:pt idx="879">
                  <c:v>11.11</c:v>
                </c:pt>
                <c:pt idx="880">
                  <c:v>7.72</c:v>
                </c:pt>
                <c:pt idx="881">
                  <c:v>5.55</c:v>
                </c:pt>
                <c:pt idx="882">
                  <c:v>5.05</c:v>
                </c:pt>
                <c:pt idx="883">
                  <c:v>8.69</c:v>
                </c:pt>
                <c:pt idx="884">
                  <c:v>5.9</c:v>
                </c:pt>
                <c:pt idx="885">
                  <c:v>6.29</c:v>
                </c:pt>
                <c:pt idx="886">
                  <c:v>5.84</c:v>
                </c:pt>
                <c:pt idx="887">
                  <c:v>6.12</c:v>
                </c:pt>
                <c:pt idx="888">
                  <c:v>6.24</c:v>
                </c:pt>
                <c:pt idx="889">
                  <c:v>6.25</c:v>
                </c:pt>
                <c:pt idx="890">
                  <c:v>11.96</c:v>
                </c:pt>
                <c:pt idx="891">
                  <c:v>7.69</c:v>
                </c:pt>
                <c:pt idx="892">
                  <c:v>8.83</c:v>
                </c:pt>
                <c:pt idx="893">
                  <c:v>4.41</c:v>
                </c:pt>
                <c:pt idx="894">
                  <c:v>9.1</c:v>
                </c:pt>
                <c:pt idx="895">
                  <c:v>11.52</c:v>
                </c:pt>
                <c:pt idx="896">
                  <c:v>10.95</c:v>
                </c:pt>
                <c:pt idx="897">
                  <c:v>11.5</c:v>
                </c:pt>
                <c:pt idx="898">
                  <c:v>9.8800000000000008</c:v>
                </c:pt>
                <c:pt idx="899">
                  <c:v>6.2</c:v>
                </c:pt>
                <c:pt idx="900">
                  <c:v>8.41</c:v>
                </c:pt>
                <c:pt idx="901">
                  <c:v>5.07</c:v>
                </c:pt>
                <c:pt idx="902">
                  <c:v>4.0599999999999996</c:v>
                </c:pt>
                <c:pt idx="903">
                  <c:v>10.52</c:v>
                </c:pt>
                <c:pt idx="904">
                  <c:v>9.65</c:v>
                </c:pt>
                <c:pt idx="905">
                  <c:v>6.21</c:v>
                </c:pt>
                <c:pt idx="906">
                  <c:v>4.76</c:v>
                </c:pt>
                <c:pt idx="907">
                  <c:v>5.73</c:v>
                </c:pt>
                <c:pt idx="908">
                  <c:v>10.78</c:v>
                </c:pt>
                <c:pt idx="909">
                  <c:v>5.08</c:v>
                </c:pt>
                <c:pt idx="910">
                  <c:v>11.39</c:v>
                </c:pt>
                <c:pt idx="911">
                  <c:v>5.35</c:v>
                </c:pt>
                <c:pt idx="912">
                  <c:v>5.6</c:v>
                </c:pt>
                <c:pt idx="913">
                  <c:v>4.2699999999999996</c:v>
                </c:pt>
                <c:pt idx="914">
                  <c:v>5.57</c:v>
                </c:pt>
                <c:pt idx="915">
                  <c:v>5.68</c:v>
                </c:pt>
                <c:pt idx="916">
                  <c:v>5.3</c:v>
                </c:pt>
                <c:pt idx="917">
                  <c:v>9.4499999999999993</c:v>
                </c:pt>
                <c:pt idx="918">
                  <c:v>6.79</c:v>
                </c:pt>
                <c:pt idx="919">
                  <c:v>11.1</c:v>
                </c:pt>
                <c:pt idx="920">
                  <c:v>7.26</c:v>
                </c:pt>
                <c:pt idx="921">
                  <c:v>5.27</c:v>
                </c:pt>
                <c:pt idx="922">
                  <c:v>5.46</c:v>
                </c:pt>
                <c:pt idx="923">
                  <c:v>8.1300000000000008</c:v>
                </c:pt>
                <c:pt idx="924">
                  <c:v>4.25</c:v>
                </c:pt>
                <c:pt idx="925">
                  <c:v>8.68</c:v>
                </c:pt>
                <c:pt idx="926">
                  <c:v>6.25</c:v>
                </c:pt>
                <c:pt idx="927">
                  <c:v>4.47</c:v>
                </c:pt>
                <c:pt idx="928">
                  <c:v>8.31</c:v>
                </c:pt>
                <c:pt idx="929">
                  <c:v>5.68</c:v>
                </c:pt>
                <c:pt idx="930">
                  <c:v>4.75</c:v>
                </c:pt>
                <c:pt idx="931">
                  <c:v>6.31</c:v>
                </c:pt>
                <c:pt idx="932">
                  <c:v>6.28</c:v>
                </c:pt>
                <c:pt idx="933">
                  <c:v>9.2899999999999991</c:v>
                </c:pt>
                <c:pt idx="934">
                  <c:v>5.79</c:v>
                </c:pt>
                <c:pt idx="935">
                  <c:v>4.54</c:v>
                </c:pt>
                <c:pt idx="936">
                  <c:v>4.68</c:v>
                </c:pt>
                <c:pt idx="937">
                  <c:v>5.88</c:v>
                </c:pt>
                <c:pt idx="938">
                  <c:v>5.42</c:v>
                </c:pt>
                <c:pt idx="939">
                  <c:v>4.16</c:v>
                </c:pt>
                <c:pt idx="940">
                  <c:v>7.05</c:v>
                </c:pt>
                <c:pt idx="941">
                  <c:v>5.63</c:v>
                </c:pt>
                <c:pt idx="942">
                  <c:v>4.24</c:v>
                </c:pt>
                <c:pt idx="943">
                  <c:v>4.96</c:v>
                </c:pt>
                <c:pt idx="944">
                  <c:v>4.34</c:v>
                </c:pt>
                <c:pt idx="945">
                  <c:v>5.43</c:v>
                </c:pt>
                <c:pt idx="946">
                  <c:v>8.33</c:v>
                </c:pt>
                <c:pt idx="947">
                  <c:v>5.63</c:v>
                </c:pt>
                <c:pt idx="948">
                  <c:v>7.23</c:v>
                </c:pt>
                <c:pt idx="949">
                  <c:v>10.57</c:v>
                </c:pt>
                <c:pt idx="950">
                  <c:v>7.92</c:v>
                </c:pt>
                <c:pt idx="951">
                  <c:v>10.119999999999999</c:v>
                </c:pt>
                <c:pt idx="952">
                  <c:v>7.91</c:v>
                </c:pt>
                <c:pt idx="953">
                  <c:v>10.9</c:v>
                </c:pt>
                <c:pt idx="954">
                  <c:v>11.83</c:v>
                </c:pt>
                <c:pt idx="955">
                  <c:v>7.42</c:v>
                </c:pt>
                <c:pt idx="956">
                  <c:v>5.62</c:v>
                </c:pt>
                <c:pt idx="957">
                  <c:v>7.16</c:v>
                </c:pt>
                <c:pt idx="958">
                  <c:v>9.89</c:v>
                </c:pt>
                <c:pt idx="959">
                  <c:v>5.14</c:v>
                </c:pt>
                <c:pt idx="960">
                  <c:v>5.61</c:v>
                </c:pt>
                <c:pt idx="961">
                  <c:v>5.51</c:v>
                </c:pt>
                <c:pt idx="962">
                  <c:v>8.3800000000000008</c:v>
                </c:pt>
                <c:pt idx="963">
                  <c:v>4.68</c:v>
                </c:pt>
                <c:pt idx="964">
                  <c:v>4.3600000000000003</c:v>
                </c:pt>
                <c:pt idx="965">
                  <c:v>7.74</c:v>
                </c:pt>
                <c:pt idx="966">
                  <c:v>4.05</c:v>
                </c:pt>
                <c:pt idx="967">
                  <c:v>11.49</c:v>
                </c:pt>
                <c:pt idx="968">
                  <c:v>5.65</c:v>
                </c:pt>
                <c:pt idx="969">
                  <c:v>4.29</c:v>
                </c:pt>
                <c:pt idx="970">
                  <c:v>4.74</c:v>
                </c:pt>
                <c:pt idx="971">
                  <c:v>7.6</c:v>
                </c:pt>
                <c:pt idx="972">
                  <c:v>8.5</c:v>
                </c:pt>
                <c:pt idx="973">
                  <c:v>11.22</c:v>
                </c:pt>
                <c:pt idx="974">
                  <c:v>5.0999999999999996</c:v>
                </c:pt>
                <c:pt idx="975">
                  <c:v>5.43</c:v>
                </c:pt>
                <c:pt idx="976">
                  <c:v>5.82</c:v>
                </c:pt>
                <c:pt idx="977">
                  <c:v>6.05</c:v>
                </c:pt>
                <c:pt idx="978">
                  <c:v>6.38</c:v>
                </c:pt>
                <c:pt idx="979">
                  <c:v>5.73</c:v>
                </c:pt>
                <c:pt idx="980">
                  <c:v>5.47</c:v>
                </c:pt>
                <c:pt idx="981">
                  <c:v>11.3</c:v>
                </c:pt>
                <c:pt idx="982">
                  <c:v>6.72</c:v>
                </c:pt>
                <c:pt idx="983">
                  <c:v>5.36</c:v>
                </c:pt>
                <c:pt idx="984">
                  <c:v>9.8800000000000008</c:v>
                </c:pt>
                <c:pt idx="985">
                  <c:v>4.1100000000000003</c:v>
                </c:pt>
                <c:pt idx="986">
                  <c:v>7.48</c:v>
                </c:pt>
                <c:pt idx="987">
                  <c:v>9.18</c:v>
                </c:pt>
                <c:pt idx="988">
                  <c:v>4.51</c:v>
                </c:pt>
                <c:pt idx="989">
                  <c:v>7.33</c:v>
                </c:pt>
                <c:pt idx="990">
                  <c:v>10.56</c:v>
                </c:pt>
                <c:pt idx="991">
                  <c:v>4.01</c:v>
                </c:pt>
                <c:pt idx="992">
                  <c:v>5.64</c:v>
                </c:pt>
                <c:pt idx="993">
                  <c:v>8.02</c:v>
                </c:pt>
                <c:pt idx="994">
                  <c:v>7.2</c:v>
                </c:pt>
                <c:pt idx="995">
                  <c:v>4.55</c:v>
                </c:pt>
                <c:pt idx="996">
                  <c:v>9.0299999999999994</c:v>
                </c:pt>
                <c:pt idx="997">
                  <c:v>5.2</c:v>
                </c:pt>
                <c:pt idx="998">
                  <c:v>8.3000000000000007</c:v>
                </c:pt>
                <c:pt idx="999">
                  <c:v>5.56</c:v>
                </c:pt>
                <c:pt idx="1000">
                  <c:v>4.1500000000000004</c:v>
                </c:pt>
                <c:pt idx="1001">
                  <c:v>5.99</c:v>
                </c:pt>
                <c:pt idx="1002">
                  <c:v>5.8</c:v>
                </c:pt>
                <c:pt idx="1003">
                  <c:v>7.32</c:v>
                </c:pt>
                <c:pt idx="1004">
                  <c:v>5.16</c:v>
                </c:pt>
                <c:pt idx="1005">
                  <c:v>5.96</c:v>
                </c:pt>
                <c:pt idx="1006">
                  <c:v>4.8499999999999996</c:v>
                </c:pt>
                <c:pt idx="1007">
                  <c:v>5.09</c:v>
                </c:pt>
                <c:pt idx="1008">
                  <c:v>4.9400000000000004</c:v>
                </c:pt>
                <c:pt idx="1009">
                  <c:v>4.92</c:v>
                </c:pt>
                <c:pt idx="1010">
                  <c:v>6.05</c:v>
                </c:pt>
                <c:pt idx="1011">
                  <c:v>4.67</c:v>
                </c:pt>
                <c:pt idx="1012">
                  <c:v>9.81</c:v>
                </c:pt>
                <c:pt idx="1013">
                  <c:v>6.06</c:v>
                </c:pt>
                <c:pt idx="1014">
                  <c:v>5.19</c:v>
                </c:pt>
                <c:pt idx="1015">
                  <c:v>10.16</c:v>
                </c:pt>
                <c:pt idx="1016">
                  <c:v>4.68</c:v>
                </c:pt>
                <c:pt idx="1017">
                  <c:v>5.32</c:v>
                </c:pt>
                <c:pt idx="1018">
                  <c:v>6.99</c:v>
                </c:pt>
                <c:pt idx="1019">
                  <c:v>5.55</c:v>
                </c:pt>
                <c:pt idx="1020">
                  <c:v>6.94</c:v>
                </c:pt>
                <c:pt idx="1021">
                  <c:v>4.2</c:v>
                </c:pt>
                <c:pt idx="1022">
                  <c:v>5.59</c:v>
                </c:pt>
                <c:pt idx="1023">
                  <c:v>9.9600000000000009</c:v>
                </c:pt>
                <c:pt idx="1024">
                  <c:v>7.37</c:v>
                </c:pt>
                <c:pt idx="1025">
                  <c:v>5.0599999999999996</c:v>
                </c:pt>
                <c:pt idx="1026">
                  <c:v>8.2100000000000009</c:v>
                </c:pt>
                <c:pt idx="1027">
                  <c:v>10.34</c:v>
                </c:pt>
                <c:pt idx="1028">
                  <c:v>5.51</c:v>
                </c:pt>
                <c:pt idx="1029">
                  <c:v>11.2</c:v>
                </c:pt>
                <c:pt idx="1030">
                  <c:v>4.3499999999999996</c:v>
                </c:pt>
                <c:pt idx="1031">
                  <c:v>10.45</c:v>
                </c:pt>
                <c:pt idx="1032">
                  <c:v>4.07</c:v>
                </c:pt>
                <c:pt idx="1033">
                  <c:v>8.34</c:v>
                </c:pt>
                <c:pt idx="1034">
                  <c:v>7.41</c:v>
                </c:pt>
                <c:pt idx="1035">
                  <c:v>4.3099999999999996</c:v>
                </c:pt>
                <c:pt idx="1036">
                  <c:v>10.83</c:v>
                </c:pt>
                <c:pt idx="1037">
                  <c:v>11.31</c:v>
                </c:pt>
                <c:pt idx="1038">
                  <c:v>11.81</c:v>
                </c:pt>
                <c:pt idx="1039">
                  <c:v>8.26</c:v>
                </c:pt>
                <c:pt idx="1040">
                  <c:v>10.74</c:v>
                </c:pt>
                <c:pt idx="1041">
                  <c:v>7.69</c:v>
                </c:pt>
                <c:pt idx="1042">
                  <c:v>4.84</c:v>
                </c:pt>
                <c:pt idx="1043">
                  <c:v>9.77</c:v>
                </c:pt>
                <c:pt idx="1044">
                  <c:v>5.84</c:v>
                </c:pt>
                <c:pt idx="1045">
                  <c:v>8.6999999999999993</c:v>
                </c:pt>
                <c:pt idx="1046">
                  <c:v>10.79</c:v>
                </c:pt>
                <c:pt idx="1047">
                  <c:v>4.32</c:v>
                </c:pt>
                <c:pt idx="1048">
                  <c:v>7.19</c:v>
                </c:pt>
                <c:pt idx="1049">
                  <c:v>11.94</c:v>
                </c:pt>
                <c:pt idx="1050">
                  <c:v>5.56</c:v>
                </c:pt>
                <c:pt idx="1051">
                  <c:v>5.64</c:v>
                </c:pt>
                <c:pt idx="1052">
                  <c:v>4.6500000000000004</c:v>
                </c:pt>
                <c:pt idx="1053">
                  <c:v>9.0500000000000007</c:v>
                </c:pt>
                <c:pt idx="1054">
                  <c:v>4.5199999999999996</c:v>
                </c:pt>
                <c:pt idx="1055">
                  <c:v>4.62</c:v>
                </c:pt>
                <c:pt idx="1056">
                  <c:v>5.87</c:v>
                </c:pt>
                <c:pt idx="1057">
                  <c:v>5.71</c:v>
                </c:pt>
                <c:pt idx="1058">
                  <c:v>9.08</c:v>
                </c:pt>
                <c:pt idx="1059">
                  <c:v>5.3</c:v>
                </c:pt>
                <c:pt idx="1060">
                  <c:v>11.76</c:v>
                </c:pt>
                <c:pt idx="1061">
                  <c:v>5.1100000000000003</c:v>
                </c:pt>
                <c:pt idx="1062">
                  <c:v>5.54</c:v>
                </c:pt>
                <c:pt idx="1063">
                  <c:v>8.8699999999999992</c:v>
                </c:pt>
                <c:pt idx="1064">
                  <c:v>5.96</c:v>
                </c:pt>
                <c:pt idx="1065">
                  <c:v>4.4400000000000004</c:v>
                </c:pt>
                <c:pt idx="1066">
                  <c:v>4.6500000000000004</c:v>
                </c:pt>
                <c:pt idx="1067">
                  <c:v>5.64</c:v>
                </c:pt>
                <c:pt idx="1068">
                  <c:v>10.19</c:v>
                </c:pt>
                <c:pt idx="1069">
                  <c:v>10.79</c:v>
                </c:pt>
                <c:pt idx="1070">
                  <c:v>4.24</c:v>
                </c:pt>
                <c:pt idx="1071">
                  <c:v>5.83</c:v>
                </c:pt>
                <c:pt idx="1072">
                  <c:v>11.85</c:v>
                </c:pt>
                <c:pt idx="1073">
                  <c:v>5.98</c:v>
                </c:pt>
                <c:pt idx="1074">
                  <c:v>4.26</c:v>
                </c:pt>
                <c:pt idx="1075">
                  <c:v>4.96</c:v>
                </c:pt>
                <c:pt idx="1076">
                  <c:v>4</c:v>
                </c:pt>
                <c:pt idx="1077">
                  <c:v>4.1500000000000004</c:v>
                </c:pt>
                <c:pt idx="1078">
                  <c:v>11.36</c:v>
                </c:pt>
                <c:pt idx="1079">
                  <c:v>7.53</c:v>
                </c:pt>
                <c:pt idx="1080">
                  <c:v>7.95</c:v>
                </c:pt>
                <c:pt idx="1081">
                  <c:v>8.5</c:v>
                </c:pt>
                <c:pt idx="1082">
                  <c:v>5.89</c:v>
                </c:pt>
                <c:pt idx="1083">
                  <c:v>8.76</c:v>
                </c:pt>
                <c:pt idx="1084">
                  <c:v>4.1100000000000003</c:v>
                </c:pt>
                <c:pt idx="1085">
                  <c:v>7.56</c:v>
                </c:pt>
                <c:pt idx="1086">
                  <c:v>4.17</c:v>
                </c:pt>
                <c:pt idx="1087">
                  <c:v>11.42</c:v>
                </c:pt>
                <c:pt idx="1088">
                  <c:v>7.33</c:v>
                </c:pt>
                <c:pt idx="1089">
                  <c:v>6.7</c:v>
                </c:pt>
                <c:pt idx="1090">
                  <c:v>5.27</c:v>
                </c:pt>
                <c:pt idx="1091">
                  <c:v>7.72</c:v>
                </c:pt>
                <c:pt idx="1092">
                  <c:v>8.68</c:v>
                </c:pt>
                <c:pt idx="1093">
                  <c:v>9.8000000000000007</c:v>
                </c:pt>
                <c:pt idx="1094">
                  <c:v>4.4400000000000004</c:v>
                </c:pt>
                <c:pt idx="1095">
                  <c:v>7.19</c:v>
                </c:pt>
                <c:pt idx="1096">
                  <c:v>6.06</c:v>
                </c:pt>
                <c:pt idx="1097">
                  <c:v>5.12</c:v>
                </c:pt>
                <c:pt idx="1098">
                  <c:v>10.72</c:v>
                </c:pt>
                <c:pt idx="1099">
                  <c:v>9.58</c:v>
                </c:pt>
                <c:pt idx="1100">
                  <c:v>6.4</c:v>
                </c:pt>
                <c:pt idx="1101">
                  <c:v>6.8</c:v>
                </c:pt>
                <c:pt idx="1102">
                  <c:v>9.48</c:v>
                </c:pt>
                <c:pt idx="1103">
                  <c:v>7.45</c:v>
                </c:pt>
                <c:pt idx="1104">
                  <c:v>6.94</c:v>
                </c:pt>
                <c:pt idx="1105">
                  <c:v>7.83</c:v>
                </c:pt>
                <c:pt idx="1106">
                  <c:v>10.17</c:v>
                </c:pt>
                <c:pt idx="1107">
                  <c:v>8.9600000000000009</c:v>
                </c:pt>
                <c:pt idx="1108">
                  <c:v>6.96</c:v>
                </c:pt>
                <c:pt idx="1109">
                  <c:v>5.07</c:v>
                </c:pt>
                <c:pt idx="1110">
                  <c:v>5.85</c:v>
                </c:pt>
                <c:pt idx="1111">
                  <c:v>10.56</c:v>
                </c:pt>
                <c:pt idx="1112">
                  <c:v>8.92</c:v>
                </c:pt>
                <c:pt idx="1113">
                  <c:v>8.6300000000000008</c:v>
                </c:pt>
                <c:pt idx="1114">
                  <c:v>6.29</c:v>
                </c:pt>
                <c:pt idx="1115">
                  <c:v>5.75</c:v>
                </c:pt>
                <c:pt idx="1116">
                  <c:v>6.66</c:v>
                </c:pt>
                <c:pt idx="1117">
                  <c:v>5.0999999999999996</c:v>
                </c:pt>
                <c:pt idx="1118">
                  <c:v>4.41</c:v>
                </c:pt>
                <c:pt idx="1119">
                  <c:v>5.52</c:v>
                </c:pt>
                <c:pt idx="1120">
                  <c:v>4.62</c:v>
                </c:pt>
                <c:pt idx="1121">
                  <c:v>5.74</c:v>
                </c:pt>
                <c:pt idx="1122">
                  <c:v>6.3</c:v>
                </c:pt>
                <c:pt idx="1123">
                  <c:v>10.27</c:v>
                </c:pt>
                <c:pt idx="1124">
                  <c:v>5.85</c:v>
                </c:pt>
                <c:pt idx="1125">
                  <c:v>5.92</c:v>
                </c:pt>
                <c:pt idx="1126">
                  <c:v>10.01</c:v>
                </c:pt>
                <c:pt idx="1127">
                  <c:v>9.59</c:v>
                </c:pt>
                <c:pt idx="1128">
                  <c:v>10.37</c:v>
                </c:pt>
                <c:pt idx="1129">
                  <c:v>4.01</c:v>
                </c:pt>
                <c:pt idx="1130">
                  <c:v>4.24</c:v>
                </c:pt>
                <c:pt idx="1131">
                  <c:v>5.36</c:v>
                </c:pt>
                <c:pt idx="1132">
                  <c:v>4.99</c:v>
                </c:pt>
                <c:pt idx="1133">
                  <c:v>8.68</c:v>
                </c:pt>
                <c:pt idx="1134">
                  <c:v>4.2300000000000004</c:v>
                </c:pt>
                <c:pt idx="1135">
                  <c:v>5.32</c:v>
                </c:pt>
                <c:pt idx="1136">
                  <c:v>6.66</c:v>
                </c:pt>
                <c:pt idx="1137">
                  <c:v>7.4</c:v>
                </c:pt>
                <c:pt idx="1138">
                  <c:v>10.08</c:v>
                </c:pt>
                <c:pt idx="1139">
                  <c:v>8.58</c:v>
                </c:pt>
                <c:pt idx="1140">
                  <c:v>5.84</c:v>
                </c:pt>
                <c:pt idx="1141">
                  <c:v>4.8600000000000003</c:v>
                </c:pt>
                <c:pt idx="1142">
                  <c:v>11.52</c:v>
                </c:pt>
                <c:pt idx="1143">
                  <c:v>6.15</c:v>
                </c:pt>
                <c:pt idx="1144">
                  <c:v>9.94</c:v>
                </c:pt>
                <c:pt idx="1145">
                  <c:v>10.56</c:v>
                </c:pt>
                <c:pt idx="1146">
                  <c:v>6.79</c:v>
                </c:pt>
                <c:pt idx="1147">
                  <c:v>4.8</c:v>
                </c:pt>
                <c:pt idx="1148">
                  <c:v>5.75</c:v>
                </c:pt>
                <c:pt idx="1149">
                  <c:v>5.81</c:v>
                </c:pt>
                <c:pt idx="1150">
                  <c:v>9.2799999999999994</c:v>
                </c:pt>
                <c:pt idx="1151">
                  <c:v>6.37</c:v>
                </c:pt>
                <c:pt idx="1152">
                  <c:v>5.09</c:v>
                </c:pt>
                <c:pt idx="1153">
                  <c:v>7.94</c:v>
                </c:pt>
                <c:pt idx="1154">
                  <c:v>10.95</c:v>
                </c:pt>
                <c:pt idx="1155">
                  <c:v>6.3</c:v>
                </c:pt>
                <c:pt idx="1156">
                  <c:v>8.0500000000000007</c:v>
                </c:pt>
                <c:pt idx="1157">
                  <c:v>9.8800000000000008</c:v>
                </c:pt>
                <c:pt idx="1158">
                  <c:v>7.42</c:v>
                </c:pt>
                <c:pt idx="1159">
                  <c:v>8.4499999999999993</c:v>
                </c:pt>
                <c:pt idx="1160">
                  <c:v>6.21</c:v>
                </c:pt>
                <c:pt idx="1161">
                  <c:v>4.6500000000000004</c:v>
                </c:pt>
                <c:pt idx="1162">
                  <c:v>5.87</c:v>
                </c:pt>
                <c:pt idx="1163">
                  <c:v>4.24</c:v>
                </c:pt>
                <c:pt idx="1164">
                  <c:v>7.81</c:v>
                </c:pt>
                <c:pt idx="1165">
                  <c:v>9.85</c:v>
                </c:pt>
                <c:pt idx="1166">
                  <c:v>6.94</c:v>
                </c:pt>
                <c:pt idx="1167">
                  <c:v>11.3</c:v>
                </c:pt>
                <c:pt idx="1168">
                  <c:v>9.23</c:v>
                </c:pt>
                <c:pt idx="1169">
                  <c:v>4.37</c:v>
                </c:pt>
                <c:pt idx="1170">
                  <c:v>5.76</c:v>
                </c:pt>
                <c:pt idx="1171">
                  <c:v>4.96</c:v>
                </c:pt>
                <c:pt idx="1172">
                  <c:v>11.04</c:v>
                </c:pt>
                <c:pt idx="1173">
                  <c:v>7.81</c:v>
                </c:pt>
                <c:pt idx="1174">
                  <c:v>4.55</c:v>
                </c:pt>
                <c:pt idx="1175">
                  <c:v>6.13</c:v>
                </c:pt>
                <c:pt idx="1176">
                  <c:v>6.04</c:v>
                </c:pt>
                <c:pt idx="1177">
                  <c:v>8.85</c:v>
                </c:pt>
                <c:pt idx="1178">
                  <c:v>10.54</c:v>
                </c:pt>
                <c:pt idx="1179">
                  <c:v>4.37</c:v>
                </c:pt>
                <c:pt idx="1180">
                  <c:v>9.6300000000000008</c:v>
                </c:pt>
                <c:pt idx="1181">
                  <c:v>10.37</c:v>
                </c:pt>
                <c:pt idx="1182">
                  <c:v>5.44</c:v>
                </c:pt>
                <c:pt idx="1183">
                  <c:v>5.19</c:v>
                </c:pt>
                <c:pt idx="1184">
                  <c:v>11.8</c:v>
                </c:pt>
                <c:pt idx="1185">
                  <c:v>8.3800000000000008</c:v>
                </c:pt>
                <c:pt idx="1186">
                  <c:v>7.58</c:v>
                </c:pt>
                <c:pt idx="1187">
                  <c:v>4.6100000000000003</c:v>
                </c:pt>
                <c:pt idx="1188">
                  <c:v>4.7</c:v>
                </c:pt>
                <c:pt idx="1189">
                  <c:v>6.05</c:v>
                </c:pt>
                <c:pt idx="1190">
                  <c:v>5.63</c:v>
                </c:pt>
                <c:pt idx="1191">
                  <c:v>6.06</c:v>
                </c:pt>
                <c:pt idx="1192">
                  <c:v>5.19</c:v>
                </c:pt>
                <c:pt idx="1193">
                  <c:v>8.9600000000000009</c:v>
                </c:pt>
                <c:pt idx="1194">
                  <c:v>11.39</c:v>
                </c:pt>
                <c:pt idx="1195">
                  <c:v>4.0599999999999996</c:v>
                </c:pt>
                <c:pt idx="1196">
                  <c:v>5.23</c:v>
                </c:pt>
                <c:pt idx="1197">
                  <c:v>5.05</c:v>
                </c:pt>
                <c:pt idx="1198">
                  <c:v>7.34</c:v>
                </c:pt>
                <c:pt idx="1199">
                  <c:v>8.1300000000000008</c:v>
                </c:pt>
                <c:pt idx="1200">
                  <c:v>6.68</c:v>
                </c:pt>
                <c:pt idx="1201">
                  <c:v>11.51</c:v>
                </c:pt>
                <c:pt idx="1202">
                  <c:v>6.02</c:v>
                </c:pt>
                <c:pt idx="1203">
                  <c:v>7.96</c:v>
                </c:pt>
                <c:pt idx="1204">
                  <c:v>6.01</c:v>
                </c:pt>
                <c:pt idx="1205">
                  <c:v>5.9</c:v>
                </c:pt>
                <c:pt idx="1206">
                  <c:v>4.49</c:v>
                </c:pt>
                <c:pt idx="1207">
                  <c:v>6.25</c:v>
                </c:pt>
                <c:pt idx="1208">
                  <c:v>9.6199999999999992</c:v>
                </c:pt>
                <c:pt idx="1209">
                  <c:v>11.06</c:v>
                </c:pt>
                <c:pt idx="1210">
                  <c:v>6.11</c:v>
                </c:pt>
                <c:pt idx="1211">
                  <c:v>11.49</c:v>
                </c:pt>
                <c:pt idx="1212">
                  <c:v>8.68</c:v>
                </c:pt>
                <c:pt idx="1213">
                  <c:v>5.68</c:v>
                </c:pt>
                <c:pt idx="1214">
                  <c:v>8.4499999999999993</c:v>
                </c:pt>
                <c:pt idx="1215">
                  <c:v>8.51</c:v>
                </c:pt>
                <c:pt idx="1216">
                  <c:v>7.62</c:v>
                </c:pt>
                <c:pt idx="1217">
                  <c:v>10.18</c:v>
                </c:pt>
                <c:pt idx="1218">
                  <c:v>5.36</c:v>
                </c:pt>
                <c:pt idx="1219">
                  <c:v>11.78</c:v>
                </c:pt>
                <c:pt idx="1220">
                  <c:v>10.82</c:v>
                </c:pt>
                <c:pt idx="1221">
                  <c:v>7.73</c:v>
                </c:pt>
                <c:pt idx="1222">
                  <c:v>6.24</c:v>
                </c:pt>
                <c:pt idx="1223">
                  <c:v>10.42</c:v>
                </c:pt>
                <c:pt idx="1224">
                  <c:v>11.11</c:v>
                </c:pt>
                <c:pt idx="1225">
                  <c:v>7.67</c:v>
                </c:pt>
                <c:pt idx="1226">
                  <c:v>6.15</c:v>
                </c:pt>
                <c:pt idx="1227">
                  <c:v>5.71</c:v>
                </c:pt>
                <c:pt idx="1228">
                  <c:v>8.6999999999999993</c:v>
                </c:pt>
                <c:pt idx="1229">
                  <c:v>9.0399999999999991</c:v>
                </c:pt>
                <c:pt idx="1230">
                  <c:v>5.61</c:v>
                </c:pt>
                <c:pt idx="1231">
                  <c:v>8.1199999999999992</c:v>
                </c:pt>
                <c:pt idx="1232">
                  <c:v>4.74</c:v>
                </c:pt>
                <c:pt idx="1233">
                  <c:v>4.0599999999999996</c:v>
                </c:pt>
                <c:pt idx="1234">
                  <c:v>5.69</c:v>
                </c:pt>
                <c:pt idx="1235">
                  <c:v>5.66</c:v>
                </c:pt>
                <c:pt idx="1236">
                  <c:v>4.32</c:v>
                </c:pt>
                <c:pt idx="1237">
                  <c:v>8.2899999999999991</c:v>
                </c:pt>
                <c:pt idx="1238">
                  <c:v>10.46</c:v>
                </c:pt>
                <c:pt idx="1239">
                  <c:v>11.96</c:v>
                </c:pt>
                <c:pt idx="1240">
                  <c:v>4.25</c:v>
                </c:pt>
                <c:pt idx="1241">
                  <c:v>8.33</c:v>
                </c:pt>
                <c:pt idx="1242">
                  <c:v>4.29</c:v>
                </c:pt>
                <c:pt idx="1243">
                  <c:v>6.32</c:v>
                </c:pt>
                <c:pt idx="1244">
                  <c:v>5.65</c:v>
                </c:pt>
                <c:pt idx="1245">
                  <c:v>8.41</c:v>
                </c:pt>
                <c:pt idx="1246">
                  <c:v>11.96</c:v>
                </c:pt>
                <c:pt idx="1247">
                  <c:v>5.17</c:v>
                </c:pt>
                <c:pt idx="1248">
                  <c:v>8.76</c:v>
                </c:pt>
                <c:pt idx="1249">
                  <c:v>7.99</c:v>
                </c:pt>
                <c:pt idx="1250">
                  <c:v>8.59</c:v>
                </c:pt>
                <c:pt idx="1251">
                  <c:v>6.14</c:v>
                </c:pt>
                <c:pt idx="1252">
                  <c:v>4.08</c:v>
                </c:pt>
                <c:pt idx="1253">
                  <c:v>6.25</c:v>
                </c:pt>
                <c:pt idx="1254">
                  <c:v>5.94</c:v>
                </c:pt>
                <c:pt idx="1255">
                  <c:v>6.45</c:v>
                </c:pt>
                <c:pt idx="1256">
                  <c:v>5.74</c:v>
                </c:pt>
                <c:pt idx="1257">
                  <c:v>4.43</c:v>
                </c:pt>
                <c:pt idx="1258">
                  <c:v>6.5</c:v>
                </c:pt>
                <c:pt idx="1259">
                  <c:v>8.75</c:v>
                </c:pt>
                <c:pt idx="1260">
                  <c:v>11.96</c:v>
                </c:pt>
                <c:pt idx="1261">
                  <c:v>10.54</c:v>
                </c:pt>
                <c:pt idx="1262">
                  <c:v>4.54</c:v>
                </c:pt>
                <c:pt idx="1263">
                  <c:v>5.71</c:v>
                </c:pt>
                <c:pt idx="1264">
                  <c:v>6.25</c:v>
                </c:pt>
                <c:pt idx="1265">
                  <c:v>9.4700000000000006</c:v>
                </c:pt>
                <c:pt idx="1266">
                  <c:v>5.7</c:v>
                </c:pt>
                <c:pt idx="1267">
                  <c:v>11.18</c:v>
                </c:pt>
                <c:pt idx="1268">
                  <c:v>10.98</c:v>
                </c:pt>
                <c:pt idx="1269">
                  <c:v>5.1100000000000003</c:v>
                </c:pt>
                <c:pt idx="1270">
                  <c:v>10.24</c:v>
                </c:pt>
                <c:pt idx="1271">
                  <c:v>7.71</c:v>
                </c:pt>
                <c:pt idx="1272">
                  <c:v>6.03</c:v>
                </c:pt>
                <c:pt idx="1273">
                  <c:v>5.96</c:v>
                </c:pt>
                <c:pt idx="1274">
                  <c:v>4.16</c:v>
                </c:pt>
                <c:pt idx="1275">
                  <c:v>6.11</c:v>
                </c:pt>
                <c:pt idx="1276">
                  <c:v>5.97</c:v>
                </c:pt>
                <c:pt idx="1277">
                  <c:v>10.81</c:v>
                </c:pt>
                <c:pt idx="1278">
                  <c:v>5.7</c:v>
                </c:pt>
                <c:pt idx="1279">
                  <c:v>4.7699999999999996</c:v>
                </c:pt>
                <c:pt idx="1280">
                  <c:v>4.25</c:v>
                </c:pt>
                <c:pt idx="1281">
                  <c:v>5.52</c:v>
                </c:pt>
                <c:pt idx="1282">
                  <c:v>6.53</c:v>
                </c:pt>
                <c:pt idx="1283">
                  <c:v>4.82</c:v>
                </c:pt>
                <c:pt idx="1284">
                  <c:v>11.94</c:v>
                </c:pt>
                <c:pt idx="1285">
                  <c:v>7.85</c:v>
                </c:pt>
                <c:pt idx="1286">
                  <c:v>8.01</c:v>
                </c:pt>
                <c:pt idx="1287">
                  <c:v>7.4</c:v>
                </c:pt>
                <c:pt idx="1288">
                  <c:v>8.3800000000000008</c:v>
                </c:pt>
                <c:pt idx="1289">
                  <c:v>11.56</c:v>
                </c:pt>
                <c:pt idx="1290">
                  <c:v>4.6100000000000003</c:v>
                </c:pt>
                <c:pt idx="1291">
                  <c:v>4.95</c:v>
                </c:pt>
                <c:pt idx="1292">
                  <c:v>5.04</c:v>
                </c:pt>
                <c:pt idx="1293">
                  <c:v>5.42</c:v>
                </c:pt>
                <c:pt idx="1294">
                  <c:v>5.39</c:v>
                </c:pt>
                <c:pt idx="1295">
                  <c:v>6</c:v>
                </c:pt>
                <c:pt idx="1296">
                  <c:v>6.02</c:v>
                </c:pt>
                <c:pt idx="1297">
                  <c:v>4.62</c:v>
                </c:pt>
                <c:pt idx="1298">
                  <c:v>5.59</c:v>
                </c:pt>
                <c:pt idx="1299">
                  <c:v>5.18</c:v>
                </c:pt>
                <c:pt idx="1300">
                  <c:v>6.29</c:v>
                </c:pt>
                <c:pt idx="1301">
                  <c:v>4.49</c:v>
                </c:pt>
                <c:pt idx="1302">
                  <c:v>11.82</c:v>
                </c:pt>
                <c:pt idx="1303">
                  <c:v>7.41</c:v>
                </c:pt>
                <c:pt idx="1304">
                  <c:v>5.97</c:v>
                </c:pt>
                <c:pt idx="1305">
                  <c:v>5.74</c:v>
                </c:pt>
                <c:pt idx="1306">
                  <c:v>9.85</c:v>
                </c:pt>
                <c:pt idx="1307">
                  <c:v>7.59</c:v>
                </c:pt>
                <c:pt idx="1308">
                  <c:v>6.98</c:v>
                </c:pt>
                <c:pt idx="1309">
                  <c:v>4.7300000000000004</c:v>
                </c:pt>
                <c:pt idx="1310">
                  <c:v>4.76</c:v>
                </c:pt>
                <c:pt idx="1311">
                  <c:v>6.24</c:v>
                </c:pt>
                <c:pt idx="1312">
                  <c:v>5.44</c:v>
                </c:pt>
                <c:pt idx="1313">
                  <c:v>5.08</c:v>
                </c:pt>
                <c:pt idx="1314">
                  <c:v>4.87</c:v>
                </c:pt>
                <c:pt idx="1315">
                  <c:v>8.17</c:v>
                </c:pt>
                <c:pt idx="1316">
                  <c:v>7.61</c:v>
                </c:pt>
                <c:pt idx="1317">
                  <c:v>10.1</c:v>
                </c:pt>
                <c:pt idx="1318">
                  <c:v>11.24</c:v>
                </c:pt>
                <c:pt idx="1319">
                  <c:v>6.1</c:v>
                </c:pt>
                <c:pt idx="1320">
                  <c:v>6.98</c:v>
                </c:pt>
                <c:pt idx="1321">
                  <c:v>4</c:v>
                </c:pt>
                <c:pt idx="1322">
                  <c:v>4.2300000000000004</c:v>
                </c:pt>
                <c:pt idx="1323">
                  <c:v>4.72</c:v>
                </c:pt>
                <c:pt idx="1324">
                  <c:v>5.63</c:v>
                </c:pt>
                <c:pt idx="1325">
                  <c:v>5.83</c:v>
                </c:pt>
                <c:pt idx="1326">
                  <c:v>9.23</c:v>
                </c:pt>
                <c:pt idx="1327">
                  <c:v>9.89</c:v>
                </c:pt>
                <c:pt idx="1328">
                  <c:v>12</c:v>
                </c:pt>
                <c:pt idx="1329">
                  <c:v>4.24</c:v>
                </c:pt>
                <c:pt idx="1330">
                  <c:v>4.68</c:v>
                </c:pt>
                <c:pt idx="1331">
                  <c:v>8.57</c:v>
                </c:pt>
                <c:pt idx="1332">
                  <c:v>4.0999999999999996</c:v>
                </c:pt>
                <c:pt idx="1333">
                  <c:v>4.49</c:v>
                </c:pt>
                <c:pt idx="1334">
                  <c:v>8.8000000000000007</c:v>
                </c:pt>
                <c:pt idx="1335">
                  <c:v>7.93</c:v>
                </c:pt>
                <c:pt idx="1336">
                  <c:v>9.4499999999999993</c:v>
                </c:pt>
                <c:pt idx="1337">
                  <c:v>7.67</c:v>
                </c:pt>
                <c:pt idx="1338">
                  <c:v>10.53</c:v>
                </c:pt>
                <c:pt idx="1339">
                  <c:v>10.08</c:v>
                </c:pt>
                <c:pt idx="1340">
                  <c:v>11.39</c:v>
                </c:pt>
                <c:pt idx="1341">
                  <c:v>6.36</c:v>
                </c:pt>
                <c:pt idx="1342">
                  <c:v>5.31</c:v>
                </c:pt>
                <c:pt idx="1343">
                  <c:v>4.74</c:v>
                </c:pt>
                <c:pt idx="1344">
                  <c:v>11.35</c:v>
                </c:pt>
                <c:pt idx="1345">
                  <c:v>6.81</c:v>
                </c:pt>
                <c:pt idx="1346">
                  <c:v>8.06</c:v>
                </c:pt>
                <c:pt idx="1347">
                  <c:v>6.74</c:v>
                </c:pt>
                <c:pt idx="1348">
                  <c:v>6.54</c:v>
                </c:pt>
                <c:pt idx="1349">
                  <c:v>5.4</c:v>
                </c:pt>
                <c:pt idx="1350">
                  <c:v>5.58</c:v>
                </c:pt>
                <c:pt idx="1351">
                  <c:v>5.84</c:v>
                </c:pt>
                <c:pt idx="1352">
                  <c:v>4.2</c:v>
                </c:pt>
                <c:pt idx="1353">
                  <c:v>6.06</c:v>
                </c:pt>
                <c:pt idx="1354">
                  <c:v>7.57</c:v>
                </c:pt>
                <c:pt idx="1355">
                  <c:v>6.15</c:v>
                </c:pt>
                <c:pt idx="1356">
                  <c:v>4.5599999999999996</c:v>
                </c:pt>
                <c:pt idx="1357">
                  <c:v>4.72</c:v>
                </c:pt>
                <c:pt idx="1358">
                  <c:v>7.98</c:v>
                </c:pt>
                <c:pt idx="1359">
                  <c:v>6.26</c:v>
                </c:pt>
                <c:pt idx="1360">
                  <c:v>4.29</c:v>
                </c:pt>
                <c:pt idx="1361">
                  <c:v>5.43</c:v>
                </c:pt>
                <c:pt idx="1362">
                  <c:v>8</c:v>
                </c:pt>
                <c:pt idx="1363">
                  <c:v>9.9600000000000009</c:v>
                </c:pt>
                <c:pt idx="1364">
                  <c:v>6.8</c:v>
                </c:pt>
                <c:pt idx="1365">
                  <c:v>6.22</c:v>
                </c:pt>
                <c:pt idx="1366">
                  <c:v>5.79</c:v>
                </c:pt>
                <c:pt idx="1367">
                  <c:v>5.41</c:v>
                </c:pt>
                <c:pt idx="1368">
                  <c:v>11.05</c:v>
                </c:pt>
                <c:pt idx="1369">
                  <c:v>6.27</c:v>
                </c:pt>
                <c:pt idx="1370">
                  <c:v>4.7699999999999996</c:v>
                </c:pt>
                <c:pt idx="1371">
                  <c:v>4.08</c:v>
                </c:pt>
                <c:pt idx="1372">
                  <c:v>6.01</c:v>
                </c:pt>
                <c:pt idx="1373">
                  <c:v>11.84</c:v>
                </c:pt>
                <c:pt idx="1374">
                  <c:v>6.27</c:v>
                </c:pt>
                <c:pt idx="1375">
                  <c:v>5.28</c:v>
                </c:pt>
                <c:pt idx="1376">
                  <c:v>7.03</c:v>
                </c:pt>
                <c:pt idx="1377">
                  <c:v>5.32</c:v>
                </c:pt>
                <c:pt idx="1378">
                  <c:v>9.59</c:v>
                </c:pt>
                <c:pt idx="1379">
                  <c:v>6.15</c:v>
                </c:pt>
                <c:pt idx="1380">
                  <c:v>11.08</c:v>
                </c:pt>
                <c:pt idx="1381">
                  <c:v>7.95</c:v>
                </c:pt>
                <c:pt idx="1382">
                  <c:v>6.23</c:v>
                </c:pt>
                <c:pt idx="1383">
                  <c:v>6.5</c:v>
                </c:pt>
                <c:pt idx="1384">
                  <c:v>5.22</c:v>
                </c:pt>
                <c:pt idx="1385">
                  <c:v>6.3</c:v>
                </c:pt>
                <c:pt idx="1386">
                  <c:v>8.84</c:v>
                </c:pt>
                <c:pt idx="1387">
                  <c:v>4.1100000000000003</c:v>
                </c:pt>
                <c:pt idx="1388">
                  <c:v>4.57</c:v>
                </c:pt>
                <c:pt idx="1389">
                  <c:v>11.06</c:v>
                </c:pt>
                <c:pt idx="1390">
                  <c:v>10.68</c:v>
                </c:pt>
                <c:pt idx="1391">
                  <c:v>6.14</c:v>
                </c:pt>
                <c:pt idx="1392">
                  <c:v>5.45</c:v>
                </c:pt>
                <c:pt idx="1393">
                  <c:v>6.14</c:v>
                </c:pt>
                <c:pt idx="1394">
                  <c:v>7.85</c:v>
                </c:pt>
                <c:pt idx="1395">
                  <c:v>4.09</c:v>
                </c:pt>
                <c:pt idx="1396">
                  <c:v>4.62</c:v>
                </c:pt>
                <c:pt idx="1397">
                  <c:v>5.77</c:v>
                </c:pt>
                <c:pt idx="1398">
                  <c:v>5.84</c:v>
                </c:pt>
                <c:pt idx="1399">
                  <c:v>4.91</c:v>
                </c:pt>
                <c:pt idx="1400">
                  <c:v>5.07</c:v>
                </c:pt>
                <c:pt idx="1401">
                  <c:v>5.81</c:v>
                </c:pt>
                <c:pt idx="1402">
                  <c:v>11.2</c:v>
                </c:pt>
                <c:pt idx="1403">
                  <c:v>10.75</c:v>
                </c:pt>
                <c:pt idx="1404">
                  <c:v>7.8</c:v>
                </c:pt>
                <c:pt idx="1405">
                  <c:v>7.04</c:v>
                </c:pt>
                <c:pt idx="1406">
                  <c:v>4.18</c:v>
                </c:pt>
                <c:pt idx="1407">
                  <c:v>8.19</c:v>
                </c:pt>
                <c:pt idx="1408">
                  <c:v>6.22</c:v>
                </c:pt>
                <c:pt idx="1409">
                  <c:v>8.2200000000000006</c:v>
                </c:pt>
                <c:pt idx="1410">
                  <c:v>6.15</c:v>
                </c:pt>
                <c:pt idx="1411">
                  <c:v>5.65</c:v>
                </c:pt>
                <c:pt idx="1412">
                  <c:v>5.5</c:v>
                </c:pt>
                <c:pt idx="1413">
                  <c:v>8</c:v>
                </c:pt>
                <c:pt idx="1414">
                  <c:v>5.71</c:v>
                </c:pt>
                <c:pt idx="1415">
                  <c:v>11.71</c:v>
                </c:pt>
                <c:pt idx="1416">
                  <c:v>6.17</c:v>
                </c:pt>
                <c:pt idx="1417">
                  <c:v>6.1</c:v>
                </c:pt>
                <c:pt idx="1418">
                  <c:v>5.19</c:v>
                </c:pt>
                <c:pt idx="1419">
                  <c:v>5.37</c:v>
                </c:pt>
                <c:pt idx="1420">
                  <c:v>10.82</c:v>
                </c:pt>
                <c:pt idx="1421">
                  <c:v>6.06</c:v>
                </c:pt>
                <c:pt idx="1422">
                  <c:v>5.91</c:v>
                </c:pt>
                <c:pt idx="1423">
                  <c:v>5.87</c:v>
                </c:pt>
                <c:pt idx="1424">
                  <c:v>6.22</c:v>
                </c:pt>
                <c:pt idx="1425">
                  <c:v>5.73</c:v>
                </c:pt>
                <c:pt idx="1426">
                  <c:v>5.7</c:v>
                </c:pt>
                <c:pt idx="1427">
                  <c:v>9.91</c:v>
                </c:pt>
                <c:pt idx="1428">
                  <c:v>11.4</c:v>
                </c:pt>
                <c:pt idx="1429">
                  <c:v>6.29</c:v>
                </c:pt>
                <c:pt idx="1430">
                  <c:v>9.2799999999999994</c:v>
                </c:pt>
                <c:pt idx="1431">
                  <c:v>4.78</c:v>
                </c:pt>
                <c:pt idx="1432">
                  <c:v>8.8699999999999992</c:v>
                </c:pt>
                <c:pt idx="1433">
                  <c:v>11.4</c:v>
                </c:pt>
                <c:pt idx="1434">
                  <c:v>9.1300000000000008</c:v>
                </c:pt>
                <c:pt idx="1435">
                  <c:v>6.22</c:v>
                </c:pt>
                <c:pt idx="1436">
                  <c:v>5.9</c:v>
                </c:pt>
                <c:pt idx="1437">
                  <c:v>4.45</c:v>
                </c:pt>
                <c:pt idx="1438">
                  <c:v>6.17</c:v>
                </c:pt>
                <c:pt idx="1439">
                  <c:v>4.93</c:v>
                </c:pt>
                <c:pt idx="1440">
                  <c:v>7.32</c:v>
                </c:pt>
                <c:pt idx="1441">
                  <c:v>5.27</c:v>
                </c:pt>
                <c:pt idx="1442">
                  <c:v>5.82</c:v>
                </c:pt>
                <c:pt idx="1443">
                  <c:v>5.8</c:v>
                </c:pt>
                <c:pt idx="1444">
                  <c:v>4.87</c:v>
                </c:pt>
                <c:pt idx="1445">
                  <c:v>8.1199999999999992</c:v>
                </c:pt>
                <c:pt idx="1446">
                  <c:v>4.3600000000000003</c:v>
                </c:pt>
                <c:pt idx="1447">
                  <c:v>9.16</c:v>
                </c:pt>
                <c:pt idx="1448">
                  <c:v>9.14</c:v>
                </c:pt>
                <c:pt idx="1449">
                  <c:v>5.49</c:v>
                </c:pt>
                <c:pt idx="1450">
                  <c:v>5.96</c:v>
                </c:pt>
                <c:pt idx="1451">
                  <c:v>4.62</c:v>
                </c:pt>
                <c:pt idx="1452">
                  <c:v>9.9600000000000009</c:v>
                </c:pt>
                <c:pt idx="1453">
                  <c:v>10.53</c:v>
                </c:pt>
                <c:pt idx="1454">
                  <c:v>6.69</c:v>
                </c:pt>
                <c:pt idx="1455">
                  <c:v>9.5500000000000007</c:v>
                </c:pt>
                <c:pt idx="1456">
                  <c:v>6.05</c:v>
                </c:pt>
                <c:pt idx="1457">
                  <c:v>10.56</c:v>
                </c:pt>
                <c:pt idx="1458">
                  <c:v>10.81</c:v>
                </c:pt>
                <c:pt idx="1459">
                  <c:v>4.32</c:v>
                </c:pt>
                <c:pt idx="1460">
                  <c:v>4.37</c:v>
                </c:pt>
                <c:pt idx="1461">
                  <c:v>4.8099999999999996</c:v>
                </c:pt>
                <c:pt idx="1462">
                  <c:v>4.5599999999999996</c:v>
                </c:pt>
                <c:pt idx="1463">
                  <c:v>4.3899999999999997</c:v>
                </c:pt>
                <c:pt idx="1464">
                  <c:v>11.44</c:v>
                </c:pt>
                <c:pt idx="1465">
                  <c:v>11.37</c:v>
                </c:pt>
                <c:pt idx="1466">
                  <c:v>6.14</c:v>
                </c:pt>
                <c:pt idx="1467">
                  <c:v>4.8899999999999997</c:v>
                </c:pt>
                <c:pt idx="1468">
                  <c:v>4.5999999999999996</c:v>
                </c:pt>
                <c:pt idx="1469">
                  <c:v>4.42</c:v>
                </c:pt>
                <c:pt idx="1470">
                  <c:v>7.48</c:v>
                </c:pt>
                <c:pt idx="1471">
                  <c:v>10.74</c:v>
                </c:pt>
                <c:pt idx="1472">
                  <c:v>5.19</c:v>
                </c:pt>
                <c:pt idx="1473">
                  <c:v>9.17</c:v>
                </c:pt>
                <c:pt idx="1474">
                  <c:v>4.95</c:v>
                </c:pt>
                <c:pt idx="1475">
                  <c:v>6.03</c:v>
                </c:pt>
                <c:pt idx="1476">
                  <c:v>5.36</c:v>
                </c:pt>
                <c:pt idx="1477">
                  <c:v>6.11</c:v>
                </c:pt>
                <c:pt idx="1478">
                  <c:v>4.88</c:v>
                </c:pt>
                <c:pt idx="1479">
                  <c:v>6.72</c:v>
                </c:pt>
                <c:pt idx="1480">
                  <c:v>4.2</c:v>
                </c:pt>
                <c:pt idx="1481">
                  <c:v>5.79</c:v>
                </c:pt>
                <c:pt idx="1482">
                  <c:v>4.29</c:v>
                </c:pt>
                <c:pt idx="1483">
                  <c:v>8.27</c:v>
                </c:pt>
                <c:pt idx="1484">
                  <c:v>4.5599999999999996</c:v>
                </c:pt>
                <c:pt idx="1485">
                  <c:v>5.33</c:v>
                </c:pt>
                <c:pt idx="1486">
                  <c:v>5.63</c:v>
                </c:pt>
                <c:pt idx="1487">
                  <c:v>5.12</c:v>
                </c:pt>
                <c:pt idx="1488">
                  <c:v>5.15</c:v>
                </c:pt>
                <c:pt idx="1489">
                  <c:v>7.5</c:v>
                </c:pt>
                <c:pt idx="1490">
                  <c:v>4.88</c:v>
                </c:pt>
                <c:pt idx="1491">
                  <c:v>5.57</c:v>
                </c:pt>
                <c:pt idx="1492">
                  <c:v>5.31</c:v>
                </c:pt>
                <c:pt idx="1493">
                  <c:v>4.57</c:v>
                </c:pt>
                <c:pt idx="1494">
                  <c:v>8.6999999999999993</c:v>
                </c:pt>
                <c:pt idx="1495">
                  <c:v>4.76</c:v>
                </c:pt>
                <c:pt idx="1496">
                  <c:v>11.81</c:v>
                </c:pt>
                <c:pt idx="1497">
                  <c:v>4.67</c:v>
                </c:pt>
                <c:pt idx="1498">
                  <c:v>6.02</c:v>
                </c:pt>
                <c:pt idx="1499">
                  <c:v>7.46</c:v>
                </c:pt>
                <c:pt idx="1500">
                  <c:v>4.74</c:v>
                </c:pt>
                <c:pt idx="1501">
                  <c:v>4.79</c:v>
                </c:pt>
                <c:pt idx="1502">
                  <c:v>5.35</c:v>
                </c:pt>
                <c:pt idx="1503">
                  <c:v>4.87</c:v>
                </c:pt>
                <c:pt idx="1504">
                  <c:v>10.09</c:v>
                </c:pt>
                <c:pt idx="1505">
                  <c:v>5.47</c:v>
                </c:pt>
                <c:pt idx="1506">
                  <c:v>8.6</c:v>
                </c:pt>
                <c:pt idx="1507">
                  <c:v>10.74</c:v>
                </c:pt>
                <c:pt idx="1508">
                  <c:v>4.3899999999999997</c:v>
                </c:pt>
                <c:pt idx="1509">
                  <c:v>6.3</c:v>
                </c:pt>
                <c:pt idx="1510">
                  <c:v>5.41</c:v>
                </c:pt>
                <c:pt idx="1511">
                  <c:v>4.47</c:v>
                </c:pt>
                <c:pt idx="1512">
                  <c:v>6.26</c:v>
                </c:pt>
                <c:pt idx="1513">
                  <c:v>11.58</c:v>
                </c:pt>
                <c:pt idx="1514">
                  <c:v>4.3600000000000003</c:v>
                </c:pt>
                <c:pt idx="1515">
                  <c:v>4.1399999999999997</c:v>
                </c:pt>
                <c:pt idx="1516">
                  <c:v>4.38</c:v>
                </c:pt>
                <c:pt idx="1517">
                  <c:v>11.61</c:v>
                </c:pt>
                <c:pt idx="1518">
                  <c:v>10.59</c:v>
                </c:pt>
                <c:pt idx="1519">
                  <c:v>11.85</c:v>
                </c:pt>
                <c:pt idx="1520">
                  <c:v>5.46</c:v>
                </c:pt>
                <c:pt idx="1521">
                  <c:v>4.54</c:v>
                </c:pt>
                <c:pt idx="1522">
                  <c:v>11.98</c:v>
                </c:pt>
                <c:pt idx="1523">
                  <c:v>6.59</c:v>
                </c:pt>
                <c:pt idx="1524">
                  <c:v>10.83</c:v>
                </c:pt>
                <c:pt idx="1525">
                  <c:v>8.6</c:v>
                </c:pt>
                <c:pt idx="1526">
                  <c:v>11.17</c:v>
                </c:pt>
                <c:pt idx="1527">
                  <c:v>5.75</c:v>
                </c:pt>
                <c:pt idx="1528">
                  <c:v>4.83</c:v>
                </c:pt>
                <c:pt idx="1529">
                  <c:v>11.93</c:v>
                </c:pt>
                <c:pt idx="1530">
                  <c:v>8.41</c:v>
                </c:pt>
                <c:pt idx="1531">
                  <c:v>5.59</c:v>
                </c:pt>
                <c:pt idx="1532">
                  <c:v>4.0599999999999996</c:v>
                </c:pt>
                <c:pt idx="1533">
                  <c:v>7.02</c:v>
                </c:pt>
                <c:pt idx="1534">
                  <c:v>4.47</c:v>
                </c:pt>
                <c:pt idx="1535">
                  <c:v>4.54</c:v>
                </c:pt>
                <c:pt idx="1536">
                  <c:v>4.99</c:v>
                </c:pt>
                <c:pt idx="1537">
                  <c:v>10.84</c:v>
                </c:pt>
                <c:pt idx="1538">
                  <c:v>5.63</c:v>
                </c:pt>
                <c:pt idx="1539">
                  <c:v>4.1399999999999997</c:v>
                </c:pt>
                <c:pt idx="1540">
                  <c:v>5.17</c:v>
                </c:pt>
                <c:pt idx="1541">
                  <c:v>6.93</c:v>
                </c:pt>
                <c:pt idx="1542">
                  <c:v>4.24</c:v>
                </c:pt>
                <c:pt idx="1543">
                  <c:v>5.91</c:v>
                </c:pt>
                <c:pt idx="1544">
                  <c:v>5.93</c:v>
                </c:pt>
                <c:pt idx="1545">
                  <c:v>5.66</c:v>
                </c:pt>
                <c:pt idx="1546">
                  <c:v>4.1900000000000004</c:v>
                </c:pt>
                <c:pt idx="1547">
                  <c:v>9.2100000000000009</c:v>
                </c:pt>
                <c:pt idx="1548">
                  <c:v>5.51</c:v>
                </c:pt>
                <c:pt idx="1549">
                  <c:v>8.5</c:v>
                </c:pt>
                <c:pt idx="1550">
                  <c:v>6.23</c:v>
                </c:pt>
                <c:pt idx="1551">
                  <c:v>8.5299999999999994</c:v>
                </c:pt>
                <c:pt idx="1552">
                  <c:v>5.75</c:v>
                </c:pt>
                <c:pt idx="1553">
                  <c:v>5.6</c:v>
                </c:pt>
                <c:pt idx="1554">
                  <c:v>4.68</c:v>
                </c:pt>
                <c:pt idx="1555">
                  <c:v>5.62</c:v>
                </c:pt>
                <c:pt idx="1556">
                  <c:v>5.08</c:v>
                </c:pt>
                <c:pt idx="1557">
                  <c:v>5.28</c:v>
                </c:pt>
                <c:pt idx="1558">
                  <c:v>4.6100000000000003</c:v>
                </c:pt>
                <c:pt idx="1559">
                  <c:v>6.57</c:v>
                </c:pt>
                <c:pt idx="1560">
                  <c:v>5.83</c:v>
                </c:pt>
                <c:pt idx="1561">
                  <c:v>6.98</c:v>
                </c:pt>
                <c:pt idx="1562">
                  <c:v>4.03</c:v>
                </c:pt>
                <c:pt idx="1563">
                  <c:v>4.5599999999999996</c:v>
                </c:pt>
                <c:pt idx="1564">
                  <c:v>5.38</c:v>
                </c:pt>
                <c:pt idx="1565">
                  <c:v>11.04</c:v>
                </c:pt>
                <c:pt idx="1566">
                  <c:v>6.09</c:v>
                </c:pt>
                <c:pt idx="1567">
                  <c:v>4.71</c:v>
                </c:pt>
                <c:pt idx="1568">
                  <c:v>8.18</c:v>
                </c:pt>
                <c:pt idx="1569">
                  <c:v>11.18</c:v>
                </c:pt>
                <c:pt idx="1570">
                  <c:v>5.03</c:v>
                </c:pt>
                <c:pt idx="1571">
                  <c:v>5.56</c:v>
                </c:pt>
                <c:pt idx="1572">
                  <c:v>4.33</c:v>
                </c:pt>
                <c:pt idx="1573">
                  <c:v>5.21</c:v>
                </c:pt>
                <c:pt idx="1574">
                  <c:v>5.89</c:v>
                </c:pt>
                <c:pt idx="1575">
                  <c:v>4.8099999999999996</c:v>
                </c:pt>
                <c:pt idx="1576">
                  <c:v>5.66</c:v>
                </c:pt>
                <c:pt idx="1577">
                  <c:v>10.66</c:v>
                </c:pt>
                <c:pt idx="1578">
                  <c:v>5.98</c:v>
                </c:pt>
                <c:pt idx="1579">
                  <c:v>4.34</c:v>
                </c:pt>
                <c:pt idx="1580">
                  <c:v>5.17</c:v>
                </c:pt>
                <c:pt idx="1581">
                  <c:v>4.2300000000000004</c:v>
                </c:pt>
                <c:pt idx="1582">
                  <c:v>4.88</c:v>
                </c:pt>
                <c:pt idx="1583">
                  <c:v>9.7100000000000009</c:v>
                </c:pt>
                <c:pt idx="1584">
                  <c:v>5.32</c:v>
                </c:pt>
                <c:pt idx="1585">
                  <c:v>5.83</c:v>
                </c:pt>
                <c:pt idx="1586">
                  <c:v>5.54</c:v>
                </c:pt>
                <c:pt idx="1587">
                  <c:v>5.85</c:v>
                </c:pt>
                <c:pt idx="1588">
                  <c:v>4.8499999999999996</c:v>
                </c:pt>
                <c:pt idx="1589">
                  <c:v>11.09</c:v>
                </c:pt>
                <c:pt idx="1590">
                  <c:v>5.58</c:v>
                </c:pt>
                <c:pt idx="1591">
                  <c:v>9.7200000000000006</c:v>
                </c:pt>
                <c:pt idx="1592">
                  <c:v>11.41</c:v>
                </c:pt>
                <c:pt idx="1593">
                  <c:v>4.46</c:v>
                </c:pt>
                <c:pt idx="1594">
                  <c:v>9.31</c:v>
                </c:pt>
                <c:pt idx="1595">
                  <c:v>5.03</c:v>
                </c:pt>
                <c:pt idx="1596">
                  <c:v>5.07</c:v>
                </c:pt>
                <c:pt idx="1597">
                  <c:v>10.42</c:v>
                </c:pt>
                <c:pt idx="1598">
                  <c:v>6.45</c:v>
                </c:pt>
                <c:pt idx="1599">
                  <c:v>5.52</c:v>
                </c:pt>
                <c:pt idx="1600">
                  <c:v>4.41</c:v>
                </c:pt>
                <c:pt idx="1601">
                  <c:v>4.6900000000000004</c:v>
                </c:pt>
                <c:pt idx="1602">
                  <c:v>6.94</c:v>
                </c:pt>
                <c:pt idx="1603">
                  <c:v>4.3499999999999996</c:v>
                </c:pt>
                <c:pt idx="1604">
                  <c:v>5.28</c:v>
                </c:pt>
                <c:pt idx="1605">
                  <c:v>4.29</c:v>
                </c:pt>
                <c:pt idx="1606">
                  <c:v>5.69</c:v>
                </c:pt>
                <c:pt idx="1607">
                  <c:v>5.56</c:v>
                </c:pt>
                <c:pt idx="1608">
                  <c:v>5.41</c:v>
                </c:pt>
                <c:pt idx="1609">
                  <c:v>10.85</c:v>
                </c:pt>
                <c:pt idx="1610">
                  <c:v>11.63</c:v>
                </c:pt>
                <c:pt idx="1611">
                  <c:v>5.68</c:v>
                </c:pt>
                <c:pt idx="1612">
                  <c:v>7.59</c:v>
                </c:pt>
                <c:pt idx="1613">
                  <c:v>5.09</c:v>
                </c:pt>
                <c:pt idx="1614">
                  <c:v>4.21</c:v>
                </c:pt>
                <c:pt idx="1615">
                  <c:v>4.34</c:v>
                </c:pt>
                <c:pt idx="1616">
                  <c:v>11.85</c:v>
                </c:pt>
                <c:pt idx="1617">
                  <c:v>9.61</c:v>
                </c:pt>
                <c:pt idx="1618">
                  <c:v>5.29</c:v>
                </c:pt>
                <c:pt idx="1619">
                  <c:v>6.89</c:v>
                </c:pt>
                <c:pt idx="1620">
                  <c:v>4.57</c:v>
                </c:pt>
                <c:pt idx="1621">
                  <c:v>4.32</c:v>
                </c:pt>
                <c:pt idx="1622">
                  <c:v>5.57</c:v>
                </c:pt>
                <c:pt idx="1623">
                  <c:v>5.26</c:v>
                </c:pt>
                <c:pt idx="1624">
                  <c:v>6.25</c:v>
                </c:pt>
                <c:pt idx="1625">
                  <c:v>5.67</c:v>
                </c:pt>
                <c:pt idx="1626">
                  <c:v>4.42</c:v>
                </c:pt>
                <c:pt idx="1627">
                  <c:v>11.75</c:v>
                </c:pt>
                <c:pt idx="1628">
                  <c:v>6.06</c:v>
                </c:pt>
                <c:pt idx="1629">
                  <c:v>5.48</c:v>
                </c:pt>
                <c:pt idx="1630">
                  <c:v>4.45</c:v>
                </c:pt>
                <c:pt idx="1631">
                  <c:v>5</c:v>
                </c:pt>
                <c:pt idx="1632">
                  <c:v>5.84</c:v>
                </c:pt>
                <c:pt idx="1633">
                  <c:v>5.21</c:v>
                </c:pt>
                <c:pt idx="1634">
                  <c:v>4.26</c:v>
                </c:pt>
                <c:pt idx="1635">
                  <c:v>4.17</c:v>
                </c:pt>
                <c:pt idx="1636">
                  <c:v>11.96</c:v>
                </c:pt>
                <c:pt idx="1637">
                  <c:v>6.26</c:v>
                </c:pt>
                <c:pt idx="1638">
                  <c:v>11.68</c:v>
                </c:pt>
                <c:pt idx="1639">
                  <c:v>5.16</c:v>
                </c:pt>
                <c:pt idx="1640">
                  <c:v>6.9</c:v>
                </c:pt>
                <c:pt idx="1641">
                  <c:v>4.83</c:v>
                </c:pt>
                <c:pt idx="1642">
                  <c:v>4.87</c:v>
                </c:pt>
                <c:pt idx="1643">
                  <c:v>4.28</c:v>
                </c:pt>
                <c:pt idx="1644">
                  <c:v>4.07</c:v>
                </c:pt>
                <c:pt idx="1645">
                  <c:v>6.23</c:v>
                </c:pt>
                <c:pt idx="1646">
                  <c:v>6.24</c:v>
                </c:pt>
                <c:pt idx="1647">
                  <c:v>6.17</c:v>
                </c:pt>
                <c:pt idx="1648">
                  <c:v>5.16</c:v>
                </c:pt>
                <c:pt idx="1649">
                  <c:v>4.3</c:v>
                </c:pt>
                <c:pt idx="1650">
                  <c:v>6.14</c:v>
                </c:pt>
                <c:pt idx="1651">
                  <c:v>5.36</c:v>
                </c:pt>
                <c:pt idx="1652">
                  <c:v>4.3</c:v>
                </c:pt>
                <c:pt idx="1653">
                  <c:v>4.09</c:v>
                </c:pt>
                <c:pt idx="1654">
                  <c:v>6.27</c:v>
                </c:pt>
                <c:pt idx="1655">
                  <c:v>5.39</c:v>
                </c:pt>
                <c:pt idx="1656">
                  <c:v>5.75</c:v>
                </c:pt>
                <c:pt idx="1657">
                  <c:v>4.91</c:v>
                </c:pt>
                <c:pt idx="1658">
                  <c:v>4.46</c:v>
                </c:pt>
                <c:pt idx="1659">
                  <c:v>6.22</c:v>
                </c:pt>
                <c:pt idx="1660">
                  <c:v>8.82</c:v>
                </c:pt>
                <c:pt idx="1661">
                  <c:v>10.14</c:v>
                </c:pt>
                <c:pt idx="1662">
                  <c:v>4.66</c:v>
                </c:pt>
                <c:pt idx="1663">
                  <c:v>6.26</c:v>
                </c:pt>
                <c:pt idx="1664">
                  <c:v>5.21</c:v>
                </c:pt>
                <c:pt idx="1665">
                  <c:v>5.94</c:v>
                </c:pt>
                <c:pt idx="1666">
                  <c:v>5.34</c:v>
                </c:pt>
                <c:pt idx="1667">
                  <c:v>6.38</c:v>
                </c:pt>
                <c:pt idx="1668">
                  <c:v>4.47</c:v>
                </c:pt>
                <c:pt idx="1669">
                  <c:v>9.9600000000000009</c:v>
                </c:pt>
                <c:pt idx="1670">
                  <c:v>9.92</c:v>
                </c:pt>
                <c:pt idx="1671">
                  <c:v>6.03</c:v>
                </c:pt>
                <c:pt idx="1672">
                  <c:v>10.9</c:v>
                </c:pt>
                <c:pt idx="1673">
                  <c:v>10.66</c:v>
                </c:pt>
                <c:pt idx="1674">
                  <c:v>4.05</c:v>
                </c:pt>
                <c:pt idx="1675">
                  <c:v>4.2300000000000004</c:v>
                </c:pt>
                <c:pt idx="1676">
                  <c:v>5.01</c:v>
                </c:pt>
                <c:pt idx="1677">
                  <c:v>5.82</c:v>
                </c:pt>
                <c:pt idx="1678">
                  <c:v>7.94</c:v>
                </c:pt>
                <c:pt idx="1679">
                  <c:v>6.16</c:v>
                </c:pt>
                <c:pt idx="1680">
                  <c:v>4.1500000000000004</c:v>
                </c:pt>
                <c:pt idx="1681">
                  <c:v>6.23</c:v>
                </c:pt>
                <c:pt idx="1682">
                  <c:v>7.41</c:v>
                </c:pt>
                <c:pt idx="1683">
                  <c:v>5.62</c:v>
                </c:pt>
                <c:pt idx="1684">
                  <c:v>4.54</c:v>
                </c:pt>
                <c:pt idx="1685">
                  <c:v>8.6199999999999992</c:v>
                </c:pt>
                <c:pt idx="1686">
                  <c:v>4.3600000000000003</c:v>
                </c:pt>
                <c:pt idx="1687">
                  <c:v>10.01</c:v>
                </c:pt>
                <c:pt idx="1688">
                  <c:v>5.42</c:v>
                </c:pt>
                <c:pt idx="1689">
                  <c:v>5.12</c:v>
                </c:pt>
                <c:pt idx="1690">
                  <c:v>9.1999999999999993</c:v>
                </c:pt>
                <c:pt idx="1691">
                  <c:v>6.08</c:v>
                </c:pt>
                <c:pt idx="1692">
                  <c:v>4.7699999999999996</c:v>
                </c:pt>
                <c:pt idx="1693">
                  <c:v>4.62</c:v>
                </c:pt>
                <c:pt idx="1694">
                  <c:v>9.07</c:v>
                </c:pt>
                <c:pt idx="1695">
                  <c:v>9.1199999999999992</c:v>
                </c:pt>
                <c:pt idx="1696">
                  <c:v>7.32</c:v>
                </c:pt>
                <c:pt idx="1697">
                  <c:v>11.73</c:v>
                </c:pt>
                <c:pt idx="1698">
                  <c:v>6.64</c:v>
                </c:pt>
                <c:pt idx="1699">
                  <c:v>5.78</c:v>
                </c:pt>
                <c:pt idx="1700">
                  <c:v>10.45</c:v>
                </c:pt>
                <c:pt idx="1701">
                  <c:v>4.5199999999999996</c:v>
                </c:pt>
                <c:pt idx="1702">
                  <c:v>5.71</c:v>
                </c:pt>
                <c:pt idx="1703">
                  <c:v>4.7699999999999996</c:v>
                </c:pt>
                <c:pt idx="1704">
                  <c:v>7.81</c:v>
                </c:pt>
                <c:pt idx="1705">
                  <c:v>5.19</c:v>
                </c:pt>
                <c:pt idx="1706">
                  <c:v>5.93</c:v>
                </c:pt>
                <c:pt idx="1707">
                  <c:v>6.29</c:v>
                </c:pt>
                <c:pt idx="1708">
                  <c:v>4.9000000000000004</c:v>
                </c:pt>
                <c:pt idx="1709">
                  <c:v>5.07</c:v>
                </c:pt>
                <c:pt idx="1710">
                  <c:v>5.33</c:v>
                </c:pt>
                <c:pt idx="1711">
                  <c:v>8.93</c:v>
                </c:pt>
                <c:pt idx="1712">
                  <c:v>4.3499999999999996</c:v>
                </c:pt>
                <c:pt idx="1713">
                  <c:v>9.5399999999999991</c:v>
                </c:pt>
                <c:pt idx="1714">
                  <c:v>5.91</c:v>
                </c:pt>
                <c:pt idx="1715">
                  <c:v>5.0999999999999996</c:v>
                </c:pt>
                <c:pt idx="1716">
                  <c:v>5.08</c:v>
                </c:pt>
                <c:pt idx="1717">
                  <c:v>4.75</c:v>
                </c:pt>
                <c:pt idx="1718">
                  <c:v>6.05</c:v>
                </c:pt>
                <c:pt idx="1719">
                  <c:v>11.56</c:v>
                </c:pt>
                <c:pt idx="1720">
                  <c:v>5.76</c:v>
                </c:pt>
                <c:pt idx="1721">
                  <c:v>5.65</c:v>
                </c:pt>
                <c:pt idx="1722">
                  <c:v>5.88</c:v>
                </c:pt>
                <c:pt idx="1723">
                  <c:v>9.6</c:v>
                </c:pt>
                <c:pt idx="1724">
                  <c:v>6.24</c:v>
                </c:pt>
                <c:pt idx="1725">
                  <c:v>7.63</c:v>
                </c:pt>
                <c:pt idx="1726">
                  <c:v>8.66</c:v>
                </c:pt>
                <c:pt idx="1727">
                  <c:v>8.5500000000000007</c:v>
                </c:pt>
                <c:pt idx="1728">
                  <c:v>4.54</c:v>
                </c:pt>
                <c:pt idx="1729">
                  <c:v>5.7</c:v>
                </c:pt>
                <c:pt idx="1730">
                  <c:v>5.07</c:v>
                </c:pt>
                <c:pt idx="1731">
                  <c:v>4.38</c:v>
                </c:pt>
                <c:pt idx="1732">
                  <c:v>4.54</c:v>
                </c:pt>
                <c:pt idx="1733">
                  <c:v>5.38</c:v>
                </c:pt>
                <c:pt idx="1734">
                  <c:v>5.55</c:v>
                </c:pt>
                <c:pt idx="1735">
                  <c:v>4.03</c:v>
                </c:pt>
                <c:pt idx="1736">
                  <c:v>4.1900000000000004</c:v>
                </c:pt>
                <c:pt idx="1737">
                  <c:v>4.37</c:v>
                </c:pt>
                <c:pt idx="1738">
                  <c:v>5.31</c:v>
                </c:pt>
                <c:pt idx="1739">
                  <c:v>4.66</c:v>
                </c:pt>
                <c:pt idx="1740">
                  <c:v>6.19</c:v>
                </c:pt>
                <c:pt idx="1741">
                  <c:v>4.8600000000000003</c:v>
                </c:pt>
                <c:pt idx="1742">
                  <c:v>4.74</c:v>
                </c:pt>
                <c:pt idx="1743">
                  <c:v>6.03</c:v>
                </c:pt>
                <c:pt idx="1744">
                  <c:v>4.71</c:v>
                </c:pt>
                <c:pt idx="1745">
                  <c:v>5.55</c:v>
                </c:pt>
                <c:pt idx="1746">
                  <c:v>4.78</c:v>
                </c:pt>
                <c:pt idx="1747">
                  <c:v>4.6500000000000004</c:v>
                </c:pt>
                <c:pt idx="1748">
                  <c:v>5.2</c:v>
                </c:pt>
                <c:pt idx="1749">
                  <c:v>4.54</c:v>
                </c:pt>
                <c:pt idx="1750">
                  <c:v>4.1100000000000003</c:v>
                </c:pt>
                <c:pt idx="1751">
                  <c:v>4.63</c:v>
                </c:pt>
                <c:pt idx="1752">
                  <c:v>6.06</c:v>
                </c:pt>
                <c:pt idx="1753">
                  <c:v>8.43</c:v>
                </c:pt>
                <c:pt idx="1754">
                  <c:v>5.51</c:v>
                </c:pt>
                <c:pt idx="1755">
                  <c:v>4.95</c:v>
                </c:pt>
                <c:pt idx="1756">
                  <c:v>6.44</c:v>
                </c:pt>
                <c:pt idx="1757">
                  <c:v>6.05</c:v>
                </c:pt>
                <c:pt idx="1758">
                  <c:v>4.76</c:v>
                </c:pt>
                <c:pt idx="1759">
                  <c:v>6.72</c:v>
                </c:pt>
                <c:pt idx="1760">
                  <c:v>5.7</c:v>
                </c:pt>
                <c:pt idx="1761">
                  <c:v>5.31</c:v>
                </c:pt>
                <c:pt idx="1762">
                  <c:v>4.32</c:v>
                </c:pt>
                <c:pt idx="1763">
                  <c:v>4.2300000000000004</c:v>
                </c:pt>
                <c:pt idx="1764">
                  <c:v>6.09</c:v>
                </c:pt>
                <c:pt idx="1765">
                  <c:v>4.74</c:v>
                </c:pt>
                <c:pt idx="1766">
                  <c:v>6.23</c:v>
                </c:pt>
                <c:pt idx="1767">
                  <c:v>5.45</c:v>
                </c:pt>
                <c:pt idx="1768">
                  <c:v>10.34</c:v>
                </c:pt>
                <c:pt idx="1769">
                  <c:v>5.15</c:v>
                </c:pt>
                <c:pt idx="1770">
                  <c:v>11.72</c:v>
                </c:pt>
                <c:pt idx="1771">
                  <c:v>5.29</c:v>
                </c:pt>
                <c:pt idx="1772">
                  <c:v>4.33</c:v>
                </c:pt>
                <c:pt idx="1773">
                  <c:v>6.24</c:v>
                </c:pt>
                <c:pt idx="1774">
                  <c:v>11.61</c:v>
                </c:pt>
                <c:pt idx="1775">
                  <c:v>11.07</c:v>
                </c:pt>
                <c:pt idx="1776">
                  <c:v>5.19</c:v>
                </c:pt>
                <c:pt idx="1777">
                  <c:v>5.7</c:v>
                </c:pt>
                <c:pt idx="1778">
                  <c:v>6.15</c:v>
                </c:pt>
                <c:pt idx="1779">
                  <c:v>5.07</c:v>
                </c:pt>
                <c:pt idx="1780">
                  <c:v>10.97</c:v>
                </c:pt>
                <c:pt idx="1781">
                  <c:v>10.93</c:v>
                </c:pt>
                <c:pt idx="1782">
                  <c:v>4.21</c:v>
                </c:pt>
                <c:pt idx="1783">
                  <c:v>5.5</c:v>
                </c:pt>
                <c:pt idx="1784">
                  <c:v>4.93</c:v>
                </c:pt>
                <c:pt idx="1785">
                  <c:v>5.6</c:v>
                </c:pt>
                <c:pt idx="1786">
                  <c:v>9.99</c:v>
                </c:pt>
                <c:pt idx="1787">
                  <c:v>5.93</c:v>
                </c:pt>
                <c:pt idx="1788">
                  <c:v>6.29</c:v>
                </c:pt>
                <c:pt idx="1789">
                  <c:v>5.65</c:v>
                </c:pt>
                <c:pt idx="1790">
                  <c:v>6.15</c:v>
                </c:pt>
                <c:pt idx="1791">
                  <c:v>5.22</c:v>
                </c:pt>
                <c:pt idx="1792">
                  <c:v>11.66</c:v>
                </c:pt>
                <c:pt idx="1793">
                  <c:v>4.91</c:v>
                </c:pt>
                <c:pt idx="1794">
                  <c:v>9.25</c:v>
                </c:pt>
                <c:pt idx="1795">
                  <c:v>11.48</c:v>
                </c:pt>
                <c:pt idx="1796">
                  <c:v>6.06</c:v>
                </c:pt>
                <c:pt idx="1797">
                  <c:v>5.86</c:v>
                </c:pt>
                <c:pt idx="1798">
                  <c:v>5.33</c:v>
                </c:pt>
                <c:pt idx="1799">
                  <c:v>5.33</c:v>
                </c:pt>
                <c:pt idx="1800">
                  <c:v>6.02</c:v>
                </c:pt>
                <c:pt idx="1801">
                  <c:v>6.25</c:v>
                </c:pt>
                <c:pt idx="1802">
                  <c:v>4.8099999999999996</c:v>
                </c:pt>
                <c:pt idx="1803">
                  <c:v>4.5999999999999996</c:v>
                </c:pt>
                <c:pt idx="1804">
                  <c:v>5.08</c:v>
                </c:pt>
                <c:pt idx="1805">
                  <c:v>5.43</c:v>
                </c:pt>
                <c:pt idx="1806">
                  <c:v>5.44</c:v>
                </c:pt>
                <c:pt idx="1807">
                  <c:v>11.69</c:v>
                </c:pt>
                <c:pt idx="1808">
                  <c:v>6.07</c:v>
                </c:pt>
                <c:pt idx="1809">
                  <c:v>4.3600000000000003</c:v>
                </c:pt>
                <c:pt idx="1810">
                  <c:v>5.24</c:v>
                </c:pt>
                <c:pt idx="1811">
                  <c:v>5.37</c:v>
                </c:pt>
                <c:pt idx="1812">
                  <c:v>6.6</c:v>
                </c:pt>
                <c:pt idx="1813">
                  <c:v>5.77</c:v>
                </c:pt>
                <c:pt idx="1814">
                  <c:v>6.08</c:v>
                </c:pt>
                <c:pt idx="1815">
                  <c:v>4.16</c:v>
                </c:pt>
                <c:pt idx="1816">
                  <c:v>5.0999999999999996</c:v>
                </c:pt>
                <c:pt idx="1817">
                  <c:v>5.3</c:v>
                </c:pt>
                <c:pt idx="1818">
                  <c:v>4.9000000000000004</c:v>
                </c:pt>
                <c:pt idx="1819">
                  <c:v>5.55</c:v>
                </c:pt>
                <c:pt idx="1820">
                  <c:v>4.95</c:v>
                </c:pt>
                <c:pt idx="1821">
                  <c:v>6.46</c:v>
                </c:pt>
                <c:pt idx="1822">
                  <c:v>4.9000000000000004</c:v>
                </c:pt>
                <c:pt idx="1823">
                  <c:v>5.21</c:v>
                </c:pt>
                <c:pt idx="1824">
                  <c:v>4.13</c:v>
                </c:pt>
                <c:pt idx="1825">
                  <c:v>5.28</c:v>
                </c:pt>
                <c:pt idx="1826">
                  <c:v>4.68</c:v>
                </c:pt>
                <c:pt idx="1827">
                  <c:v>4.0599999999999996</c:v>
                </c:pt>
                <c:pt idx="1828">
                  <c:v>4.2</c:v>
                </c:pt>
                <c:pt idx="1829">
                  <c:v>4.83</c:v>
                </c:pt>
                <c:pt idx="1830">
                  <c:v>4.87</c:v>
                </c:pt>
                <c:pt idx="1831">
                  <c:v>5.86</c:v>
                </c:pt>
                <c:pt idx="1832">
                  <c:v>4.12</c:v>
                </c:pt>
                <c:pt idx="1833">
                  <c:v>5.71</c:v>
                </c:pt>
                <c:pt idx="1834">
                  <c:v>6.03</c:v>
                </c:pt>
                <c:pt idx="1835">
                  <c:v>5.65</c:v>
                </c:pt>
                <c:pt idx="1836">
                  <c:v>5.05</c:v>
                </c:pt>
                <c:pt idx="1837">
                  <c:v>6.26</c:v>
                </c:pt>
                <c:pt idx="1838">
                  <c:v>4.08</c:v>
                </c:pt>
                <c:pt idx="1839">
                  <c:v>6.19</c:v>
                </c:pt>
                <c:pt idx="1840">
                  <c:v>6.01</c:v>
                </c:pt>
                <c:pt idx="1841">
                  <c:v>6.07</c:v>
                </c:pt>
                <c:pt idx="1842">
                  <c:v>5.63</c:v>
                </c:pt>
                <c:pt idx="1843">
                  <c:v>6.05</c:v>
                </c:pt>
                <c:pt idx="1844">
                  <c:v>4.6500000000000004</c:v>
                </c:pt>
                <c:pt idx="1845">
                  <c:v>5.37</c:v>
                </c:pt>
                <c:pt idx="1846">
                  <c:v>5.39</c:v>
                </c:pt>
                <c:pt idx="1847">
                  <c:v>5.86</c:v>
                </c:pt>
                <c:pt idx="1848">
                  <c:v>4.4400000000000004</c:v>
                </c:pt>
                <c:pt idx="1849">
                  <c:v>4.41</c:v>
                </c:pt>
                <c:pt idx="1850">
                  <c:v>5.19</c:v>
                </c:pt>
                <c:pt idx="1851">
                  <c:v>5.16</c:v>
                </c:pt>
                <c:pt idx="1852">
                  <c:v>4.24</c:v>
                </c:pt>
                <c:pt idx="1853">
                  <c:v>5.45</c:v>
                </c:pt>
                <c:pt idx="1854">
                  <c:v>5.03</c:v>
                </c:pt>
                <c:pt idx="1855">
                  <c:v>9.6199999999999992</c:v>
                </c:pt>
                <c:pt idx="1856">
                  <c:v>6.77</c:v>
                </c:pt>
                <c:pt idx="1857">
                  <c:v>5.36</c:v>
                </c:pt>
                <c:pt idx="1858">
                  <c:v>5.69</c:v>
                </c:pt>
                <c:pt idx="1859">
                  <c:v>4.9000000000000004</c:v>
                </c:pt>
                <c:pt idx="1860">
                  <c:v>5.78</c:v>
                </c:pt>
                <c:pt idx="1861">
                  <c:v>4.7</c:v>
                </c:pt>
                <c:pt idx="1862">
                  <c:v>6.28</c:v>
                </c:pt>
                <c:pt idx="1863">
                  <c:v>4.2300000000000004</c:v>
                </c:pt>
                <c:pt idx="1864">
                  <c:v>6.17</c:v>
                </c:pt>
                <c:pt idx="1865">
                  <c:v>4.96</c:v>
                </c:pt>
                <c:pt idx="1866">
                  <c:v>5.1100000000000003</c:v>
                </c:pt>
                <c:pt idx="1867">
                  <c:v>4.05</c:v>
                </c:pt>
                <c:pt idx="1868">
                  <c:v>6.49</c:v>
                </c:pt>
                <c:pt idx="1869">
                  <c:v>4.1900000000000004</c:v>
                </c:pt>
                <c:pt idx="1870">
                  <c:v>4.99</c:v>
                </c:pt>
                <c:pt idx="1871">
                  <c:v>4.7699999999999996</c:v>
                </c:pt>
                <c:pt idx="1872">
                  <c:v>5.46</c:v>
                </c:pt>
                <c:pt idx="1873">
                  <c:v>5.43</c:v>
                </c:pt>
                <c:pt idx="1874">
                  <c:v>4.29</c:v>
                </c:pt>
                <c:pt idx="1875">
                  <c:v>5.25</c:v>
                </c:pt>
                <c:pt idx="1876">
                  <c:v>4.04</c:v>
                </c:pt>
                <c:pt idx="1877">
                  <c:v>5</c:v>
                </c:pt>
                <c:pt idx="1878">
                  <c:v>4.01</c:v>
                </c:pt>
                <c:pt idx="1879">
                  <c:v>5.4</c:v>
                </c:pt>
                <c:pt idx="1880">
                  <c:v>5.81</c:v>
                </c:pt>
                <c:pt idx="1881">
                  <c:v>5.82</c:v>
                </c:pt>
                <c:pt idx="1882">
                  <c:v>4.82</c:v>
                </c:pt>
                <c:pt idx="1883">
                  <c:v>5.08</c:v>
                </c:pt>
                <c:pt idx="1884">
                  <c:v>5.59</c:v>
                </c:pt>
                <c:pt idx="1885">
                  <c:v>5.12</c:v>
                </c:pt>
                <c:pt idx="1886">
                  <c:v>4.95</c:v>
                </c:pt>
                <c:pt idx="1887">
                  <c:v>6.16</c:v>
                </c:pt>
                <c:pt idx="1888">
                  <c:v>6.41</c:v>
                </c:pt>
                <c:pt idx="1889">
                  <c:v>8.94</c:v>
                </c:pt>
                <c:pt idx="1890">
                  <c:v>4.42</c:v>
                </c:pt>
                <c:pt idx="1891">
                  <c:v>5.3</c:v>
                </c:pt>
                <c:pt idx="1892">
                  <c:v>4.6399999999999997</c:v>
                </c:pt>
                <c:pt idx="1893">
                  <c:v>6.16</c:v>
                </c:pt>
                <c:pt idx="1894">
                  <c:v>4.12</c:v>
                </c:pt>
                <c:pt idx="1895">
                  <c:v>5.77</c:v>
                </c:pt>
                <c:pt idx="1896">
                  <c:v>6.2</c:v>
                </c:pt>
                <c:pt idx="1897">
                  <c:v>4.3899999999999997</c:v>
                </c:pt>
                <c:pt idx="1898">
                  <c:v>5.13</c:v>
                </c:pt>
                <c:pt idx="1899">
                  <c:v>4.49</c:v>
                </c:pt>
                <c:pt idx="1900">
                  <c:v>6.35</c:v>
                </c:pt>
                <c:pt idx="1901">
                  <c:v>5.79</c:v>
                </c:pt>
                <c:pt idx="1902">
                  <c:v>4.78</c:v>
                </c:pt>
                <c:pt idx="1903">
                  <c:v>6.02</c:v>
                </c:pt>
                <c:pt idx="1904">
                  <c:v>4.4400000000000004</c:v>
                </c:pt>
                <c:pt idx="1905">
                  <c:v>5.84</c:v>
                </c:pt>
                <c:pt idx="1906">
                  <c:v>5.39</c:v>
                </c:pt>
                <c:pt idx="1907">
                  <c:v>6.16</c:v>
                </c:pt>
                <c:pt idx="1908">
                  <c:v>4.49</c:v>
                </c:pt>
                <c:pt idx="1909">
                  <c:v>4.4800000000000004</c:v>
                </c:pt>
                <c:pt idx="1910">
                  <c:v>10.97</c:v>
                </c:pt>
                <c:pt idx="1911">
                  <c:v>5.14</c:v>
                </c:pt>
                <c:pt idx="1912">
                  <c:v>5.17</c:v>
                </c:pt>
                <c:pt idx="1913">
                  <c:v>6.18</c:v>
                </c:pt>
                <c:pt idx="1914">
                  <c:v>9.07</c:v>
                </c:pt>
                <c:pt idx="1915">
                  <c:v>4.43</c:v>
                </c:pt>
                <c:pt idx="1916">
                  <c:v>4.17</c:v>
                </c:pt>
                <c:pt idx="1917">
                  <c:v>4.95</c:v>
                </c:pt>
                <c:pt idx="1918">
                  <c:v>5.13</c:v>
                </c:pt>
                <c:pt idx="1919">
                  <c:v>4.0999999999999996</c:v>
                </c:pt>
                <c:pt idx="1920">
                  <c:v>5.01</c:v>
                </c:pt>
                <c:pt idx="1921">
                  <c:v>5.09</c:v>
                </c:pt>
                <c:pt idx="1922">
                  <c:v>6.49</c:v>
                </c:pt>
                <c:pt idx="1923">
                  <c:v>4.08</c:v>
                </c:pt>
                <c:pt idx="1924">
                  <c:v>8.6300000000000008</c:v>
                </c:pt>
                <c:pt idx="1925">
                  <c:v>5.28</c:v>
                </c:pt>
                <c:pt idx="1926">
                  <c:v>5.63</c:v>
                </c:pt>
                <c:pt idx="1927">
                  <c:v>11.47</c:v>
                </c:pt>
                <c:pt idx="1928">
                  <c:v>4.92</c:v>
                </c:pt>
                <c:pt idx="1929">
                  <c:v>4.18</c:v>
                </c:pt>
                <c:pt idx="1930">
                  <c:v>4.67</c:v>
                </c:pt>
                <c:pt idx="1931">
                  <c:v>6.24</c:v>
                </c:pt>
                <c:pt idx="1932">
                  <c:v>5.99</c:v>
                </c:pt>
                <c:pt idx="1933">
                  <c:v>10.27</c:v>
                </c:pt>
                <c:pt idx="1934">
                  <c:v>5.97</c:v>
                </c:pt>
                <c:pt idx="1935">
                  <c:v>4.9800000000000004</c:v>
                </c:pt>
                <c:pt idx="1936">
                  <c:v>6.91</c:v>
                </c:pt>
                <c:pt idx="1937">
                  <c:v>6.38</c:v>
                </c:pt>
                <c:pt idx="1938">
                  <c:v>4.7699999999999996</c:v>
                </c:pt>
                <c:pt idx="1939">
                  <c:v>6.04</c:v>
                </c:pt>
                <c:pt idx="1940">
                  <c:v>4.3</c:v>
                </c:pt>
                <c:pt idx="1941">
                  <c:v>8.75</c:v>
                </c:pt>
                <c:pt idx="1942">
                  <c:v>5.25</c:v>
                </c:pt>
                <c:pt idx="1943">
                  <c:v>5.03</c:v>
                </c:pt>
                <c:pt idx="1944">
                  <c:v>5.88</c:v>
                </c:pt>
                <c:pt idx="1945">
                  <c:v>4.49</c:v>
                </c:pt>
                <c:pt idx="1946">
                  <c:v>4.1399999999999997</c:v>
                </c:pt>
                <c:pt idx="1947">
                  <c:v>5.8</c:v>
                </c:pt>
                <c:pt idx="1948">
                  <c:v>5.12</c:v>
                </c:pt>
                <c:pt idx="1949">
                  <c:v>5.98</c:v>
                </c:pt>
                <c:pt idx="1950">
                  <c:v>5.46</c:v>
                </c:pt>
                <c:pt idx="1951">
                  <c:v>4.91</c:v>
                </c:pt>
                <c:pt idx="1952">
                  <c:v>4.66</c:v>
                </c:pt>
                <c:pt idx="1953">
                  <c:v>6.8</c:v>
                </c:pt>
                <c:pt idx="1954">
                  <c:v>4.47</c:v>
                </c:pt>
                <c:pt idx="1955">
                  <c:v>4.08</c:v>
                </c:pt>
                <c:pt idx="1956">
                  <c:v>5.51</c:v>
                </c:pt>
                <c:pt idx="1957">
                  <c:v>8.4</c:v>
                </c:pt>
                <c:pt idx="1958">
                  <c:v>5.14</c:v>
                </c:pt>
                <c:pt idx="1959">
                  <c:v>5.21</c:v>
                </c:pt>
                <c:pt idx="1960">
                  <c:v>6.23</c:v>
                </c:pt>
                <c:pt idx="1961">
                  <c:v>5.6</c:v>
                </c:pt>
                <c:pt idx="1962">
                  <c:v>4.72</c:v>
                </c:pt>
                <c:pt idx="1963">
                  <c:v>4.67</c:v>
                </c:pt>
                <c:pt idx="1964">
                  <c:v>6.11</c:v>
                </c:pt>
                <c:pt idx="1965">
                  <c:v>6.25</c:v>
                </c:pt>
                <c:pt idx="1966">
                  <c:v>4</c:v>
                </c:pt>
                <c:pt idx="1967">
                  <c:v>5.55</c:v>
                </c:pt>
                <c:pt idx="1968">
                  <c:v>5.95</c:v>
                </c:pt>
                <c:pt idx="1969">
                  <c:v>4.3600000000000003</c:v>
                </c:pt>
                <c:pt idx="1970">
                  <c:v>4.84</c:v>
                </c:pt>
                <c:pt idx="1971">
                  <c:v>4.5599999999999996</c:v>
                </c:pt>
                <c:pt idx="1972">
                  <c:v>4.42</c:v>
                </c:pt>
                <c:pt idx="1973">
                  <c:v>7.66</c:v>
                </c:pt>
                <c:pt idx="1974">
                  <c:v>5.2</c:v>
                </c:pt>
                <c:pt idx="1975">
                  <c:v>5.53</c:v>
                </c:pt>
                <c:pt idx="1976">
                  <c:v>4.8600000000000003</c:v>
                </c:pt>
                <c:pt idx="1977">
                  <c:v>5.49</c:v>
                </c:pt>
                <c:pt idx="1978">
                  <c:v>4.09</c:v>
                </c:pt>
                <c:pt idx="1979">
                  <c:v>4.3099999999999996</c:v>
                </c:pt>
                <c:pt idx="1980">
                  <c:v>4</c:v>
                </c:pt>
                <c:pt idx="1981">
                  <c:v>4.68</c:v>
                </c:pt>
                <c:pt idx="1982">
                  <c:v>4.0199999999999996</c:v>
                </c:pt>
                <c:pt idx="1983">
                  <c:v>5.12</c:v>
                </c:pt>
                <c:pt idx="1984">
                  <c:v>5.52</c:v>
                </c:pt>
                <c:pt idx="1985">
                  <c:v>5.81</c:v>
                </c:pt>
                <c:pt idx="1986">
                  <c:v>5.16</c:v>
                </c:pt>
                <c:pt idx="1987">
                  <c:v>5</c:v>
                </c:pt>
                <c:pt idx="1988">
                  <c:v>5.84</c:v>
                </c:pt>
                <c:pt idx="1989">
                  <c:v>4.1900000000000004</c:v>
                </c:pt>
                <c:pt idx="1990">
                  <c:v>4.62</c:v>
                </c:pt>
                <c:pt idx="1991">
                  <c:v>6.24</c:v>
                </c:pt>
                <c:pt idx="1992">
                  <c:v>5.81</c:v>
                </c:pt>
                <c:pt idx="1993">
                  <c:v>4.83</c:v>
                </c:pt>
                <c:pt idx="1994">
                  <c:v>5.72</c:v>
                </c:pt>
                <c:pt idx="1995">
                  <c:v>4.83</c:v>
                </c:pt>
                <c:pt idx="1996">
                  <c:v>4.1399999999999997</c:v>
                </c:pt>
                <c:pt idx="1997">
                  <c:v>4.07</c:v>
                </c:pt>
                <c:pt idx="1998">
                  <c:v>6.26</c:v>
                </c:pt>
                <c:pt idx="1999">
                  <c:v>5.88</c:v>
                </c:pt>
                <c:pt idx="2000">
                  <c:v>5.72</c:v>
                </c:pt>
                <c:pt idx="2001">
                  <c:v>6.09</c:v>
                </c:pt>
                <c:pt idx="2002">
                  <c:v>4.25</c:v>
                </c:pt>
                <c:pt idx="2003">
                  <c:v>6.09</c:v>
                </c:pt>
                <c:pt idx="2004">
                  <c:v>5.51</c:v>
                </c:pt>
                <c:pt idx="2005">
                  <c:v>5.63</c:v>
                </c:pt>
                <c:pt idx="2006">
                  <c:v>5.29</c:v>
                </c:pt>
                <c:pt idx="2007">
                  <c:v>4</c:v>
                </c:pt>
                <c:pt idx="2008">
                  <c:v>5.49</c:v>
                </c:pt>
                <c:pt idx="2009">
                  <c:v>5.34</c:v>
                </c:pt>
                <c:pt idx="2010">
                  <c:v>4.12</c:v>
                </c:pt>
                <c:pt idx="2011">
                  <c:v>5.49</c:v>
                </c:pt>
                <c:pt idx="2012">
                  <c:v>5.1100000000000003</c:v>
                </c:pt>
                <c:pt idx="2013">
                  <c:v>5.94</c:v>
                </c:pt>
                <c:pt idx="2014">
                  <c:v>5.54</c:v>
                </c:pt>
                <c:pt idx="2015">
                  <c:v>7.09</c:v>
                </c:pt>
                <c:pt idx="2016">
                  <c:v>6.22</c:v>
                </c:pt>
                <c:pt idx="2017">
                  <c:v>4.33</c:v>
                </c:pt>
                <c:pt idx="2018">
                  <c:v>5.83</c:v>
                </c:pt>
                <c:pt idx="2019">
                  <c:v>4.7</c:v>
                </c:pt>
                <c:pt idx="2020">
                  <c:v>4.07</c:v>
                </c:pt>
                <c:pt idx="2021">
                  <c:v>9.39</c:v>
                </c:pt>
                <c:pt idx="2022">
                  <c:v>4.18</c:v>
                </c:pt>
                <c:pt idx="2023">
                  <c:v>4.18</c:v>
                </c:pt>
                <c:pt idx="2024">
                  <c:v>4.4000000000000004</c:v>
                </c:pt>
                <c:pt idx="2025">
                  <c:v>9.9</c:v>
                </c:pt>
                <c:pt idx="2026">
                  <c:v>4.84</c:v>
                </c:pt>
                <c:pt idx="2027">
                  <c:v>5.53</c:v>
                </c:pt>
                <c:pt idx="2028">
                  <c:v>4.33</c:v>
                </c:pt>
                <c:pt idx="2029">
                  <c:v>4.91</c:v>
                </c:pt>
                <c:pt idx="2030">
                  <c:v>4.8</c:v>
                </c:pt>
                <c:pt idx="2031">
                  <c:v>5.55</c:v>
                </c:pt>
                <c:pt idx="2032">
                  <c:v>5.24</c:v>
                </c:pt>
                <c:pt idx="2033">
                  <c:v>6.08</c:v>
                </c:pt>
                <c:pt idx="2034">
                  <c:v>5.83</c:v>
                </c:pt>
                <c:pt idx="2035">
                  <c:v>4.29</c:v>
                </c:pt>
                <c:pt idx="2036">
                  <c:v>5.3</c:v>
                </c:pt>
                <c:pt idx="2037">
                  <c:v>4.42</c:v>
                </c:pt>
                <c:pt idx="2038">
                  <c:v>5.68</c:v>
                </c:pt>
                <c:pt idx="2039">
                  <c:v>6.05</c:v>
                </c:pt>
                <c:pt idx="2040">
                  <c:v>5.33</c:v>
                </c:pt>
                <c:pt idx="2041">
                  <c:v>6.22</c:v>
                </c:pt>
                <c:pt idx="2042">
                  <c:v>5.84</c:v>
                </c:pt>
                <c:pt idx="2043">
                  <c:v>5.71</c:v>
                </c:pt>
                <c:pt idx="2044">
                  <c:v>6.04</c:v>
                </c:pt>
                <c:pt idx="2045">
                  <c:v>4.38</c:v>
                </c:pt>
                <c:pt idx="2046">
                  <c:v>5.56</c:v>
                </c:pt>
                <c:pt idx="2047">
                  <c:v>4.24</c:v>
                </c:pt>
                <c:pt idx="2048">
                  <c:v>6.32</c:v>
                </c:pt>
                <c:pt idx="2049">
                  <c:v>6.3</c:v>
                </c:pt>
                <c:pt idx="2050">
                  <c:v>4.38</c:v>
                </c:pt>
                <c:pt idx="2051">
                  <c:v>4.6500000000000004</c:v>
                </c:pt>
                <c:pt idx="2052">
                  <c:v>4.7</c:v>
                </c:pt>
                <c:pt idx="2053">
                  <c:v>4.34</c:v>
                </c:pt>
                <c:pt idx="2054">
                  <c:v>5.62</c:v>
                </c:pt>
                <c:pt idx="2055">
                  <c:v>4.24</c:v>
                </c:pt>
                <c:pt idx="2056">
                  <c:v>4.57</c:v>
                </c:pt>
                <c:pt idx="2057">
                  <c:v>5.05</c:v>
                </c:pt>
                <c:pt idx="2058">
                  <c:v>6.16</c:v>
                </c:pt>
                <c:pt idx="2059">
                  <c:v>4.57</c:v>
                </c:pt>
                <c:pt idx="2060">
                  <c:v>5.53</c:v>
                </c:pt>
                <c:pt idx="2061">
                  <c:v>5.84</c:v>
                </c:pt>
                <c:pt idx="2062">
                  <c:v>6.41</c:v>
                </c:pt>
                <c:pt idx="2063">
                  <c:v>4.7300000000000004</c:v>
                </c:pt>
                <c:pt idx="2064">
                  <c:v>6.22</c:v>
                </c:pt>
                <c:pt idx="2065">
                  <c:v>4.46</c:v>
                </c:pt>
                <c:pt idx="2066">
                  <c:v>4.5</c:v>
                </c:pt>
                <c:pt idx="2067">
                  <c:v>8.93</c:v>
                </c:pt>
                <c:pt idx="2068">
                  <c:v>11.02</c:v>
                </c:pt>
                <c:pt idx="2069">
                  <c:v>5.25</c:v>
                </c:pt>
                <c:pt idx="2070">
                  <c:v>4.75</c:v>
                </c:pt>
                <c:pt idx="2071">
                  <c:v>4.68</c:v>
                </c:pt>
                <c:pt idx="2072">
                  <c:v>6.17</c:v>
                </c:pt>
                <c:pt idx="2073">
                  <c:v>4.5599999999999996</c:v>
                </c:pt>
                <c:pt idx="2074">
                  <c:v>6.3</c:v>
                </c:pt>
                <c:pt idx="2075">
                  <c:v>6.03</c:v>
                </c:pt>
                <c:pt idx="2076">
                  <c:v>4.2</c:v>
                </c:pt>
                <c:pt idx="2077">
                  <c:v>5.61</c:v>
                </c:pt>
                <c:pt idx="2078">
                  <c:v>5.88</c:v>
                </c:pt>
                <c:pt idx="2079">
                  <c:v>5.92</c:v>
                </c:pt>
                <c:pt idx="2080">
                  <c:v>4.8099999999999996</c:v>
                </c:pt>
                <c:pt idx="2081">
                  <c:v>4.55</c:v>
                </c:pt>
                <c:pt idx="2082">
                  <c:v>6.43</c:v>
                </c:pt>
                <c:pt idx="2083">
                  <c:v>11.62</c:v>
                </c:pt>
                <c:pt idx="2084">
                  <c:v>6.04</c:v>
                </c:pt>
                <c:pt idx="2085">
                  <c:v>8.82</c:v>
                </c:pt>
                <c:pt idx="2086">
                  <c:v>5.8</c:v>
                </c:pt>
                <c:pt idx="2087">
                  <c:v>4.28</c:v>
                </c:pt>
                <c:pt idx="2088">
                  <c:v>5.5</c:v>
                </c:pt>
                <c:pt idx="2089">
                  <c:v>4.6900000000000004</c:v>
                </c:pt>
                <c:pt idx="2090">
                  <c:v>4.43</c:v>
                </c:pt>
                <c:pt idx="2091">
                  <c:v>6.16</c:v>
                </c:pt>
                <c:pt idx="2092">
                  <c:v>6.66</c:v>
                </c:pt>
                <c:pt idx="2093">
                  <c:v>5.92</c:v>
                </c:pt>
                <c:pt idx="2094">
                  <c:v>5.97</c:v>
                </c:pt>
                <c:pt idx="2095">
                  <c:v>4.6399999999999997</c:v>
                </c:pt>
                <c:pt idx="2096">
                  <c:v>6.12</c:v>
                </c:pt>
                <c:pt idx="2097">
                  <c:v>4.87</c:v>
                </c:pt>
                <c:pt idx="2098">
                  <c:v>4.5999999999999996</c:v>
                </c:pt>
                <c:pt idx="2099">
                  <c:v>4.78</c:v>
                </c:pt>
                <c:pt idx="2100">
                  <c:v>11.05</c:v>
                </c:pt>
                <c:pt idx="2101">
                  <c:v>7.62</c:v>
                </c:pt>
                <c:pt idx="2102">
                  <c:v>4.78</c:v>
                </c:pt>
                <c:pt idx="2103">
                  <c:v>6.09</c:v>
                </c:pt>
                <c:pt idx="2104">
                  <c:v>5.1100000000000003</c:v>
                </c:pt>
                <c:pt idx="2105">
                  <c:v>4.46</c:v>
                </c:pt>
                <c:pt idx="2106">
                  <c:v>6.11</c:v>
                </c:pt>
                <c:pt idx="2107">
                  <c:v>4.66</c:v>
                </c:pt>
                <c:pt idx="2108">
                  <c:v>6.14</c:v>
                </c:pt>
                <c:pt idx="2109">
                  <c:v>6.21</c:v>
                </c:pt>
                <c:pt idx="2110">
                  <c:v>4.5999999999999996</c:v>
                </c:pt>
                <c:pt idx="2111">
                  <c:v>5.04</c:v>
                </c:pt>
                <c:pt idx="2112">
                  <c:v>5.08</c:v>
                </c:pt>
                <c:pt idx="2113">
                  <c:v>4.38</c:v>
                </c:pt>
                <c:pt idx="2114">
                  <c:v>4.79</c:v>
                </c:pt>
                <c:pt idx="2115">
                  <c:v>4.21</c:v>
                </c:pt>
                <c:pt idx="2116">
                  <c:v>5.47</c:v>
                </c:pt>
                <c:pt idx="2117">
                  <c:v>5.09</c:v>
                </c:pt>
                <c:pt idx="2118">
                  <c:v>5.08</c:v>
                </c:pt>
                <c:pt idx="2119">
                  <c:v>5.68</c:v>
                </c:pt>
                <c:pt idx="2120">
                  <c:v>4.66</c:v>
                </c:pt>
                <c:pt idx="2121">
                  <c:v>5.59</c:v>
                </c:pt>
                <c:pt idx="2122">
                  <c:v>6.2</c:v>
                </c:pt>
                <c:pt idx="2123">
                  <c:v>4.45</c:v>
                </c:pt>
                <c:pt idx="2124">
                  <c:v>6.1</c:v>
                </c:pt>
                <c:pt idx="2125">
                  <c:v>6.06</c:v>
                </c:pt>
                <c:pt idx="2126">
                  <c:v>4.5599999999999996</c:v>
                </c:pt>
                <c:pt idx="2127">
                  <c:v>6.41</c:v>
                </c:pt>
                <c:pt idx="2128">
                  <c:v>5.57</c:v>
                </c:pt>
                <c:pt idx="2129">
                  <c:v>5.47</c:v>
                </c:pt>
                <c:pt idx="2130">
                  <c:v>4.43</c:v>
                </c:pt>
                <c:pt idx="2131">
                  <c:v>4.95</c:v>
                </c:pt>
                <c:pt idx="2132">
                  <c:v>4.04</c:v>
                </c:pt>
                <c:pt idx="2133">
                  <c:v>5.93</c:v>
                </c:pt>
                <c:pt idx="2134">
                  <c:v>4.2300000000000004</c:v>
                </c:pt>
                <c:pt idx="2135">
                  <c:v>5.59</c:v>
                </c:pt>
                <c:pt idx="2136">
                  <c:v>4.8899999999999997</c:v>
                </c:pt>
                <c:pt idx="2137">
                  <c:v>5.81</c:v>
                </c:pt>
                <c:pt idx="2138">
                  <c:v>4.29</c:v>
                </c:pt>
                <c:pt idx="2139">
                  <c:v>4.03</c:v>
                </c:pt>
                <c:pt idx="2140">
                  <c:v>6.29</c:v>
                </c:pt>
                <c:pt idx="2141">
                  <c:v>4.4800000000000004</c:v>
                </c:pt>
                <c:pt idx="2142">
                  <c:v>5.51</c:v>
                </c:pt>
                <c:pt idx="2143">
                  <c:v>4.5</c:v>
                </c:pt>
                <c:pt idx="2144">
                  <c:v>6.29</c:v>
                </c:pt>
                <c:pt idx="2145">
                  <c:v>4.33</c:v>
                </c:pt>
                <c:pt idx="2146">
                  <c:v>11.15</c:v>
                </c:pt>
                <c:pt idx="2147">
                  <c:v>6.45</c:v>
                </c:pt>
                <c:pt idx="2148">
                  <c:v>9.27</c:v>
                </c:pt>
                <c:pt idx="2149">
                  <c:v>6.15</c:v>
                </c:pt>
                <c:pt idx="2150">
                  <c:v>4.13</c:v>
                </c:pt>
                <c:pt idx="2151">
                  <c:v>4.24</c:v>
                </c:pt>
                <c:pt idx="2152">
                  <c:v>9.8800000000000008</c:v>
                </c:pt>
                <c:pt idx="2153">
                  <c:v>9.5</c:v>
                </c:pt>
                <c:pt idx="2154">
                  <c:v>4.97</c:v>
                </c:pt>
                <c:pt idx="2155">
                  <c:v>5.49</c:v>
                </c:pt>
                <c:pt idx="2156">
                  <c:v>4.47</c:v>
                </c:pt>
                <c:pt idx="2157">
                  <c:v>4.34</c:v>
                </c:pt>
                <c:pt idx="2158">
                  <c:v>9.49</c:v>
                </c:pt>
                <c:pt idx="2159">
                  <c:v>10.16</c:v>
                </c:pt>
                <c:pt idx="2160">
                  <c:v>11.19</c:v>
                </c:pt>
                <c:pt idx="2161">
                  <c:v>11.03</c:v>
                </c:pt>
                <c:pt idx="2162">
                  <c:v>4.43</c:v>
                </c:pt>
                <c:pt idx="2163">
                  <c:v>6.14</c:v>
                </c:pt>
                <c:pt idx="2164">
                  <c:v>4.87</c:v>
                </c:pt>
                <c:pt idx="2165">
                  <c:v>4.3</c:v>
                </c:pt>
                <c:pt idx="2166">
                  <c:v>6.19</c:v>
                </c:pt>
                <c:pt idx="2167">
                  <c:v>6.19</c:v>
                </c:pt>
                <c:pt idx="2168">
                  <c:v>5.12</c:v>
                </c:pt>
                <c:pt idx="2169">
                  <c:v>4.04</c:v>
                </c:pt>
                <c:pt idx="2170">
                  <c:v>5.36</c:v>
                </c:pt>
                <c:pt idx="2171">
                  <c:v>4.38</c:v>
                </c:pt>
                <c:pt idx="2172">
                  <c:v>4.58</c:v>
                </c:pt>
                <c:pt idx="2173">
                  <c:v>11.92</c:v>
                </c:pt>
                <c:pt idx="2174">
                  <c:v>5.4</c:v>
                </c:pt>
                <c:pt idx="2175">
                  <c:v>4.76</c:v>
                </c:pt>
                <c:pt idx="2176">
                  <c:v>4.78</c:v>
                </c:pt>
                <c:pt idx="2177">
                  <c:v>4.26</c:v>
                </c:pt>
                <c:pt idx="2178">
                  <c:v>5.85</c:v>
                </c:pt>
                <c:pt idx="2179">
                  <c:v>5.32</c:v>
                </c:pt>
                <c:pt idx="2180">
                  <c:v>5.14</c:v>
                </c:pt>
                <c:pt idx="2181">
                  <c:v>5</c:v>
                </c:pt>
                <c:pt idx="2182">
                  <c:v>4.55</c:v>
                </c:pt>
                <c:pt idx="2183">
                  <c:v>5.97</c:v>
                </c:pt>
                <c:pt idx="2184">
                  <c:v>4.0199999999999996</c:v>
                </c:pt>
                <c:pt idx="2185">
                  <c:v>4.04</c:v>
                </c:pt>
                <c:pt idx="2186">
                  <c:v>5.54</c:v>
                </c:pt>
                <c:pt idx="2187">
                  <c:v>4.03</c:v>
                </c:pt>
                <c:pt idx="2188">
                  <c:v>5.62</c:v>
                </c:pt>
                <c:pt idx="2189">
                  <c:v>5.27</c:v>
                </c:pt>
                <c:pt idx="2190">
                  <c:v>5.18</c:v>
                </c:pt>
                <c:pt idx="2191">
                  <c:v>5.27</c:v>
                </c:pt>
                <c:pt idx="2192">
                  <c:v>5.62</c:v>
                </c:pt>
                <c:pt idx="2193">
                  <c:v>5.0599999999999996</c:v>
                </c:pt>
                <c:pt idx="2194">
                  <c:v>4.6900000000000004</c:v>
                </c:pt>
                <c:pt idx="2195">
                  <c:v>5.44</c:v>
                </c:pt>
                <c:pt idx="2196">
                  <c:v>5.05</c:v>
                </c:pt>
                <c:pt idx="2197">
                  <c:v>6</c:v>
                </c:pt>
                <c:pt idx="2198">
                  <c:v>5.99</c:v>
                </c:pt>
                <c:pt idx="2199">
                  <c:v>4.3600000000000003</c:v>
                </c:pt>
                <c:pt idx="2200">
                  <c:v>4.41</c:v>
                </c:pt>
                <c:pt idx="2201">
                  <c:v>4.17</c:v>
                </c:pt>
                <c:pt idx="2202">
                  <c:v>4.4400000000000004</c:v>
                </c:pt>
                <c:pt idx="2203">
                  <c:v>5.52</c:v>
                </c:pt>
                <c:pt idx="2204">
                  <c:v>6.01</c:v>
                </c:pt>
                <c:pt idx="2205">
                  <c:v>5.81</c:v>
                </c:pt>
                <c:pt idx="2206">
                  <c:v>4.37</c:v>
                </c:pt>
                <c:pt idx="2207">
                  <c:v>5.74</c:v>
                </c:pt>
                <c:pt idx="2208">
                  <c:v>5.39</c:v>
                </c:pt>
                <c:pt idx="2209">
                  <c:v>4.07</c:v>
                </c:pt>
                <c:pt idx="2210">
                  <c:v>5.49</c:v>
                </c:pt>
                <c:pt idx="2211">
                  <c:v>5.68</c:v>
                </c:pt>
                <c:pt idx="2212">
                  <c:v>6.09</c:v>
                </c:pt>
                <c:pt idx="2213">
                  <c:v>5.53</c:v>
                </c:pt>
                <c:pt idx="2214">
                  <c:v>4.28</c:v>
                </c:pt>
                <c:pt idx="2215">
                  <c:v>6.01</c:v>
                </c:pt>
                <c:pt idx="2216">
                  <c:v>4.59</c:v>
                </c:pt>
                <c:pt idx="2217">
                  <c:v>5.8</c:v>
                </c:pt>
                <c:pt idx="2218">
                  <c:v>5.08</c:v>
                </c:pt>
                <c:pt idx="2219">
                  <c:v>5.84</c:v>
                </c:pt>
                <c:pt idx="2220">
                  <c:v>4.1500000000000004</c:v>
                </c:pt>
                <c:pt idx="2221">
                  <c:v>4.3600000000000003</c:v>
                </c:pt>
                <c:pt idx="2222">
                  <c:v>4.55</c:v>
                </c:pt>
                <c:pt idx="2223">
                  <c:v>4.37</c:v>
                </c:pt>
                <c:pt idx="2224">
                  <c:v>5.24</c:v>
                </c:pt>
                <c:pt idx="2225">
                  <c:v>5.96</c:v>
                </c:pt>
                <c:pt idx="2226">
                  <c:v>4.76</c:v>
                </c:pt>
                <c:pt idx="2227">
                  <c:v>4.3</c:v>
                </c:pt>
                <c:pt idx="2228">
                  <c:v>4.5</c:v>
                </c:pt>
                <c:pt idx="2229">
                  <c:v>5.59</c:v>
                </c:pt>
                <c:pt idx="2230">
                  <c:v>6.29</c:v>
                </c:pt>
                <c:pt idx="2231">
                  <c:v>4.1900000000000004</c:v>
                </c:pt>
                <c:pt idx="2232">
                  <c:v>4.7</c:v>
                </c:pt>
                <c:pt idx="2233">
                  <c:v>5.64</c:v>
                </c:pt>
                <c:pt idx="2234">
                  <c:v>4.1100000000000003</c:v>
                </c:pt>
                <c:pt idx="2235">
                  <c:v>5.43</c:v>
                </c:pt>
                <c:pt idx="2236">
                  <c:v>4.38</c:v>
                </c:pt>
                <c:pt idx="2237">
                  <c:v>9.7899999999999991</c:v>
                </c:pt>
                <c:pt idx="2238">
                  <c:v>11.84</c:v>
                </c:pt>
                <c:pt idx="2239">
                  <c:v>6.22</c:v>
                </c:pt>
                <c:pt idx="2240">
                  <c:v>10.01</c:v>
                </c:pt>
                <c:pt idx="2241">
                  <c:v>4.32</c:v>
                </c:pt>
                <c:pt idx="2242">
                  <c:v>5.65</c:v>
                </c:pt>
                <c:pt idx="2243">
                  <c:v>4.12</c:v>
                </c:pt>
                <c:pt idx="2244">
                  <c:v>6.24</c:v>
                </c:pt>
                <c:pt idx="2245">
                  <c:v>4.83</c:v>
                </c:pt>
                <c:pt idx="2246">
                  <c:v>7.4</c:v>
                </c:pt>
                <c:pt idx="2247">
                  <c:v>4.54</c:v>
                </c:pt>
                <c:pt idx="2248">
                  <c:v>11.11</c:v>
                </c:pt>
                <c:pt idx="2249">
                  <c:v>4.03</c:v>
                </c:pt>
                <c:pt idx="2250">
                  <c:v>4.51</c:v>
                </c:pt>
                <c:pt idx="2251">
                  <c:v>5.56</c:v>
                </c:pt>
                <c:pt idx="2252">
                  <c:v>4.0999999999999996</c:v>
                </c:pt>
                <c:pt idx="2253">
                  <c:v>5.85</c:v>
                </c:pt>
                <c:pt idx="2254">
                  <c:v>4.92</c:v>
                </c:pt>
                <c:pt idx="2255">
                  <c:v>9.4600000000000009</c:v>
                </c:pt>
                <c:pt idx="2256">
                  <c:v>5.94</c:v>
                </c:pt>
                <c:pt idx="2257">
                  <c:v>5.7</c:v>
                </c:pt>
                <c:pt idx="2258">
                  <c:v>4.13</c:v>
                </c:pt>
                <c:pt idx="2259">
                  <c:v>4.7699999999999996</c:v>
                </c:pt>
                <c:pt idx="2260">
                  <c:v>4.99</c:v>
                </c:pt>
                <c:pt idx="2261">
                  <c:v>4.42</c:v>
                </c:pt>
                <c:pt idx="2262">
                  <c:v>4.01</c:v>
                </c:pt>
                <c:pt idx="2263">
                  <c:v>4.49</c:v>
                </c:pt>
                <c:pt idx="2264">
                  <c:v>6.37</c:v>
                </c:pt>
                <c:pt idx="2265">
                  <c:v>5.12</c:v>
                </c:pt>
                <c:pt idx="2266">
                  <c:v>8.59</c:v>
                </c:pt>
                <c:pt idx="2267">
                  <c:v>5.87</c:v>
                </c:pt>
                <c:pt idx="2268">
                  <c:v>7.03</c:v>
                </c:pt>
                <c:pt idx="2269">
                  <c:v>5.51</c:v>
                </c:pt>
                <c:pt idx="2270">
                  <c:v>4.76</c:v>
                </c:pt>
                <c:pt idx="2271">
                  <c:v>4.7</c:v>
                </c:pt>
                <c:pt idx="2272">
                  <c:v>6.21</c:v>
                </c:pt>
                <c:pt idx="2273">
                  <c:v>4.5199999999999996</c:v>
                </c:pt>
                <c:pt idx="2274">
                  <c:v>5.45</c:v>
                </c:pt>
                <c:pt idx="2275">
                  <c:v>4.42</c:v>
                </c:pt>
                <c:pt idx="2276">
                  <c:v>9.44</c:v>
                </c:pt>
                <c:pt idx="2277">
                  <c:v>6.15</c:v>
                </c:pt>
                <c:pt idx="2278">
                  <c:v>5.13</c:v>
                </c:pt>
                <c:pt idx="2279">
                  <c:v>4.96</c:v>
                </c:pt>
                <c:pt idx="2280">
                  <c:v>10.95</c:v>
                </c:pt>
                <c:pt idx="2281">
                  <c:v>4.4400000000000004</c:v>
                </c:pt>
                <c:pt idx="2282">
                  <c:v>4.0199999999999996</c:v>
                </c:pt>
                <c:pt idx="2283">
                  <c:v>5.44</c:v>
                </c:pt>
                <c:pt idx="2284">
                  <c:v>4.1500000000000004</c:v>
                </c:pt>
                <c:pt idx="2285">
                  <c:v>6.02</c:v>
                </c:pt>
                <c:pt idx="2286">
                  <c:v>7.73</c:v>
                </c:pt>
                <c:pt idx="2287">
                  <c:v>5.03</c:v>
                </c:pt>
                <c:pt idx="2288">
                  <c:v>4.08</c:v>
                </c:pt>
                <c:pt idx="2289">
                  <c:v>4.2699999999999996</c:v>
                </c:pt>
                <c:pt idx="2290">
                  <c:v>4.07</c:v>
                </c:pt>
                <c:pt idx="2291">
                  <c:v>10.36</c:v>
                </c:pt>
                <c:pt idx="2292">
                  <c:v>5.71</c:v>
                </c:pt>
                <c:pt idx="2293">
                  <c:v>6.08</c:v>
                </c:pt>
                <c:pt idx="2294">
                  <c:v>5.71</c:v>
                </c:pt>
                <c:pt idx="2295">
                  <c:v>9.1300000000000008</c:v>
                </c:pt>
                <c:pt idx="2296">
                  <c:v>5.49</c:v>
                </c:pt>
                <c:pt idx="2297">
                  <c:v>4.37</c:v>
                </c:pt>
                <c:pt idx="2298">
                  <c:v>8.4600000000000009</c:v>
                </c:pt>
                <c:pt idx="2299">
                  <c:v>5.28</c:v>
                </c:pt>
                <c:pt idx="2300">
                  <c:v>5.33</c:v>
                </c:pt>
                <c:pt idx="2301">
                  <c:v>5.5</c:v>
                </c:pt>
                <c:pt idx="2302">
                  <c:v>5.4</c:v>
                </c:pt>
                <c:pt idx="2303">
                  <c:v>6.05</c:v>
                </c:pt>
                <c:pt idx="2304">
                  <c:v>11.46</c:v>
                </c:pt>
                <c:pt idx="2305">
                  <c:v>8.48</c:v>
                </c:pt>
                <c:pt idx="2306">
                  <c:v>4.8600000000000003</c:v>
                </c:pt>
                <c:pt idx="2307">
                  <c:v>4.45</c:v>
                </c:pt>
                <c:pt idx="2308">
                  <c:v>4.3600000000000003</c:v>
                </c:pt>
                <c:pt idx="2309">
                  <c:v>5.8</c:v>
                </c:pt>
                <c:pt idx="2310">
                  <c:v>5.27</c:v>
                </c:pt>
                <c:pt idx="2311">
                  <c:v>5.64</c:v>
                </c:pt>
                <c:pt idx="2312">
                  <c:v>4.2</c:v>
                </c:pt>
                <c:pt idx="2313">
                  <c:v>5.42</c:v>
                </c:pt>
                <c:pt idx="2314">
                  <c:v>6.11</c:v>
                </c:pt>
                <c:pt idx="2315">
                  <c:v>5.29</c:v>
                </c:pt>
                <c:pt idx="2316">
                  <c:v>5.91</c:v>
                </c:pt>
                <c:pt idx="2317">
                  <c:v>5.81</c:v>
                </c:pt>
                <c:pt idx="2318">
                  <c:v>5.51</c:v>
                </c:pt>
                <c:pt idx="2319">
                  <c:v>5.73</c:v>
                </c:pt>
                <c:pt idx="2320">
                  <c:v>5.53</c:v>
                </c:pt>
                <c:pt idx="2321">
                  <c:v>5.43</c:v>
                </c:pt>
                <c:pt idx="2322">
                  <c:v>8.01</c:v>
                </c:pt>
                <c:pt idx="2323">
                  <c:v>5.94</c:v>
                </c:pt>
                <c:pt idx="2324">
                  <c:v>5.04</c:v>
                </c:pt>
                <c:pt idx="2325">
                  <c:v>4.54</c:v>
                </c:pt>
                <c:pt idx="2326">
                  <c:v>5.6</c:v>
                </c:pt>
                <c:pt idx="2327">
                  <c:v>10.67</c:v>
                </c:pt>
                <c:pt idx="2328">
                  <c:v>5.26</c:v>
                </c:pt>
                <c:pt idx="2329">
                  <c:v>5.22</c:v>
                </c:pt>
                <c:pt idx="2330">
                  <c:v>4.29</c:v>
                </c:pt>
                <c:pt idx="2331">
                  <c:v>5.57</c:v>
                </c:pt>
                <c:pt idx="2332">
                  <c:v>6.28</c:v>
                </c:pt>
                <c:pt idx="2333">
                  <c:v>6.35</c:v>
                </c:pt>
                <c:pt idx="2334">
                  <c:v>4.3899999999999997</c:v>
                </c:pt>
                <c:pt idx="2335">
                  <c:v>4.51</c:v>
                </c:pt>
              </c:numCache>
            </c:numRef>
          </c:yVal>
          <c:smooth val="0"/>
          <c:extLst>
            <c:ext xmlns:c16="http://schemas.microsoft.com/office/drawing/2014/chart" uri="{C3380CC4-5D6E-409C-BE32-E72D297353CC}">
              <c16:uniqueId val="{00000002-094E-4A96-AA66-834E9F10EDF3}"/>
            </c:ext>
          </c:extLst>
        </c:ser>
        <c:dLbls>
          <c:showLegendKey val="0"/>
          <c:showVal val="0"/>
          <c:showCatName val="0"/>
          <c:showSerName val="0"/>
          <c:showPercent val="0"/>
          <c:showBubbleSize val="0"/>
        </c:dLbls>
        <c:axId val="3186944"/>
        <c:axId val="3197024"/>
      </c:scatterChart>
      <c:valAx>
        <c:axId val="318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024"/>
        <c:crosses val="autoZero"/>
        <c:crossBetween val="midCat"/>
      </c:valAx>
      <c:valAx>
        <c:axId val="3197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9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AGE vs CHARGES</a:t>
            </a:r>
          </a:p>
          <a:p>
            <a:pPr>
              <a:defRPr/>
            </a:pPr>
            <a:endParaRPr lang="en-US"/>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linear"/>
            <c:dispRSqr val="0"/>
            <c:dispEq val="0"/>
          </c:trendline>
          <c:xVal>
            <c:numRef>
              <c:f>'health care'!$L$2:$L$2336</c:f>
              <c:numCache>
                <c:formatCode>[$$-409]#,##0</c:formatCode>
                <c:ptCount val="2335"/>
                <c:pt idx="0">
                  <c:v>571</c:v>
                </c:pt>
                <c:pt idx="1">
                  <c:v>571</c:v>
                </c:pt>
                <c:pt idx="2">
                  <c:v>600</c:v>
                </c:pt>
                <c:pt idx="3">
                  <c:v>605</c:v>
                </c:pt>
                <c:pt idx="4">
                  <c:v>637</c:v>
                </c:pt>
                <c:pt idx="5">
                  <c:v>646</c:v>
                </c:pt>
                <c:pt idx="6">
                  <c:v>650</c:v>
                </c:pt>
                <c:pt idx="7">
                  <c:v>650</c:v>
                </c:pt>
                <c:pt idx="8">
                  <c:v>668</c:v>
                </c:pt>
                <c:pt idx="9">
                  <c:v>670</c:v>
                </c:pt>
                <c:pt idx="10">
                  <c:v>688</c:v>
                </c:pt>
                <c:pt idx="11">
                  <c:v>700</c:v>
                </c:pt>
                <c:pt idx="12">
                  <c:v>723</c:v>
                </c:pt>
                <c:pt idx="13">
                  <c:v>750</c:v>
                </c:pt>
                <c:pt idx="14">
                  <c:v>760</c:v>
                </c:pt>
                <c:pt idx="15">
                  <c:v>760</c:v>
                </c:pt>
                <c:pt idx="16">
                  <c:v>770</c:v>
                </c:pt>
                <c:pt idx="17">
                  <c:v>770</c:v>
                </c:pt>
                <c:pt idx="18">
                  <c:v>774</c:v>
                </c:pt>
                <c:pt idx="19">
                  <c:v>831</c:v>
                </c:pt>
                <c:pt idx="20">
                  <c:v>865</c:v>
                </c:pt>
                <c:pt idx="21">
                  <c:v>896</c:v>
                </c:pt>
                <c:pt idx="22">
                  <c:v>915</c:v>
                </c:pt>
                <c:pt idx="23">
                  <c:v>929</c:v>
                </c:pt>
                <c:pt idx="24">
                  <c:v>965</c:v>
                </c:pt>
                <c:pt idx="25">
                  <c:v>1007</c:v>
                </c:pt>
                <c:pt idx="26">
                  <c:v>1012</c:v>
                </c:pt>
                <c:pt idx="27">
                  <c:v>1019</c:v>
                </c:pt>
                <c:pt idx="28">
                  <c:v>1034</c:v>
                </c:pt>
                <c:pt idx="29">
                  <c:v>1044</c:v>
                </c:pt>
                <c:pt idx="30">
                  <c:v>1047</c:v>
                </c:pt>
                <c:pt idx="31">
                  <c:v>1049</c:v>
                </c:pt>
                <c:pt idx="32">
                  <c:v>1056</c:v>
                </c:pt>
                <c:pt idx="33">
                  <c:v>1068</c:v>
                </c:pt>
                <c:pt idx="34">
                  <c:v>1070</c:v>
                </c:pt>
                <c:pt idx="35">
                  <c:v>1071</c:v>
                </c:pt>
                <c:pt idx="36">
                  <c:v>1082</c:v>
                </c:pt>
                <c:pt idx="37">
                  <c:v>1086</c:v>
                </c:pt>
                <c:pt idx="38">
                  <c:v>1122</c:v>
                </c:pt>
                <c:pt idx="39">
                  <c:v>1132</c:v>
                </c:pt>
                <c:pt idx="40">
                  <c:v>1132</c:v>
                </c:pt>
                <c:pt idx="41">
                  <c:v>1135</c:v>
                </c:pt>
                <c:pt idx="42">
                  <c:v>1136</c:v>
                </c:pt>
                <c:pt idx="43">
                  <c:v>1136</c:v>
                </c:pt>
                <c:pt idx="44">
                  <c:v>1137</c:v>
                </c:pt>
                <c:pt idx="45">
                  <c:v>1137</c:v>
                </c:pt>
                <c:pt idx="46">
                  <c:v>1137</c:v>
                </c:pt>
                <c:pt idx="47">
                  <c:v>1137</c:v>
                </c:pt>
                <c:pt idx="48">
                  <c:v>1141</c:v>
                </c:pt>
                <c:pt idx="49">
                  <c:v>1141</c:v>
                </c:pt>
                <c:pt idx="50">
                  <c:v>1142</c:v>
                </c:pt>
                <c:pt idx="51">
                  <c:v>1147</c:v>
                </c:pt>
                <c:pt idx="52">
                  <c:v>1149</c:v>
                </c:pt>
                <c:pt idx="53">
                  <c:v>1149</c:v>
                </c:pt>
                <c:pt idx="54">
                  <c:v>1158</c:v>
                </c:pt>
                <c:pt idx="55">
                  <c:v>1163</c:v>
                </c:pt>
                <c:pt idx="56">
                  <c:v>1165</c:v>
                </c:pt>
                <c:pt idx="57">
                  <c:v>1167</c:v>
                </c:pt>
                <c:pt idx="58">
                  <c:v>1178</c:v>
                </c:pt>
                <c:pt idx="59">
                  <c:v>1178</c:v>
                </c:pt>
                <c:pt idx="60">
                  <c:v>1191</c:v>
                </c:pt>
                <c:pt idx="61">
                  <c:v>1200</c:v>
                </c:pt>
                <c:pt idx="62">
                  <c:v>1201</c:v>
                </c:pt>
                <c:pt idx="63">
                  <c:v>1210</c:v>
                </c:pt>
                <c:pt idx="64">
                  <c:v>1220</c:v>
                </c:pt>
                <c:pt idx="65">
                  <c:v>1224</c:v>
                </c:pt>
                <c:pt idx="66">
                  <c:v>1228</c:v>
                </c:pt>
                <c:pt idx="67">
                  <c:v>1234</c:v>
                </c:pt>
                <c:pt idx="68">
                  <c:v>1237</c:v>
                </c:pt>
                <c:pt idx="69">
                  <c:v>1240</c:v>
                </c:pt>
                <c:pt idx="70">
                  <c:v>1241</c:v>
                </c:pt>
                <c:pt idx="71">
                  <c:v>1242</c:v>
                </c:pt>
                <c:pt idx="72">
                  <c:v>1242</c:v>
                </c:pt>
                <c:pt idx="73">
                  <c:v>1243</c:v>
                </c:pt>
                <c:pt idx="74">
                  <c:v>1252</c:v>
                </c:pt>
                <c:pt idx="75">
                  <c:v>1253</c:v>
                </c:pt>
                <c:pt idx="76">
                  <c:v>1254</c:v>
                </c:pt>
                <c:pt idx="77">
                  <c:v>1256</c:v>
                </c:pt>
                <c:pt idx="78">
                  <c:v>1261</c:v>
                </c:pt>
                <c:pt idx="79">
                  <c:v>1262</c:v>
                </c:pt>
                <c:pt idx="80">
                  <c:v>1263</c:v>
                </c:pt>
                <c:pt idx="81">
                  <c:v>1267</c:v>
                </c:pt>
                <c:pt idx="82">
                  <c:v>1276</c:v>
                </c:pt>
                <c:pt idx="83">
                  <c:v>1283</c:v>
                </c:pt>
                <c:pt idx="84">
                  <c:v>1285</c:v>
                </c:pt>
                <c:pt idx="85">
                  <c:v>1286</c:v>
                </c:pt>
                <c:pt idx="86">
                  <c:v>1291</c:v>
                </c:pt>
                <c:pt idx="87">
                  <c:v>1293</c:v>
                </c:pt>
                <c:pt idx="88">
                  <c:v>1304</c:v>
                </c:pt>
                <c:pt idx="89">
                  <c:v>1304</c:v>
                </c:pt>
                <c:pt idx="90">
                  <c:v>1315</c:v>
                </c:pt>
                <c:pt idx="91">
                  <c:v>1329</c:v>
                </c:pt>
                <c:pt idx="92">
                  <c:v>1333</c:v>
                </c:pt>
                <c:pt idx="93">
                  <c:v>1338</c:v>
                </c:pt>
                <c:pt idx="94">
                  <c:v>1341</c:v>
                </c:pt>
                <c:pt idx="95">
                  <c:v>1359</c:v>
                </c:pt>
                <c:pt idx="96">
                  <c:v>1382</c:v>
                </c:pt>
                <c:pt idx="97">
                  <c:v>1389</c:v>
                </c:pt>
                <c:pt idx="98">
                  <c:v>1390</c:v>
                </c:pt>
                <c:pt idx="99">
                  <c:v>1392</c:v>
                </c:pt>
                <c:pt idx="100">
                  <c:v>1400</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c:v>
                </c:pt>
                <c:pt idx="113">
                  <c:v>1526</c:v>
                </c:pt>
                <c:pt idx="114">
                  <c:v>1532</c:v>
                </c:pt>
                <c:pt idx="115">
                  <c:v>1534</c:v>
                </c:pt>
                <c:pt idx="116">
                  <c:v>1567</c:v>
                </c:pt>
                <c:pt idx="117">
                  <c:v>1608</c:v>
                </c:pt>
                <c:pt idx="118">
                  <c:v>1616</c:v>
                </c:pt>
                <c:pt idx="119">
                  <c:v>1617</c:v>
                </c:pt>
                <c:pt idx="120">
                  <c:v>1621</c:v>
                </c:pt>
                <c:pt idx="121">
                  <c:v>1622</c:v>
                </c:pt>
                <c:pt idx="122">
                  <c:v>1622</c:v>
                </c:pt>
                <c:pt idx="123">
                  <c:v>1625</c:v>
                </c:pt>
                <c:pt idx="124">
                  <c:v>1627</c:v>
                </c:pt>
                <c:pt idx="125">
                  <c:v>1628</c:v>
                </c:pt>
                <c:pt idx="126">
                  <c:v>1630</c:v>
                </c:pt>
                <c:pt idx="127">
                  <c:v>1632</c:v>
                </c:pt>
                <c:pt idx="128">
                  <c:v>1632</c:v>
                </c:pt>
                <c:pt idx="129">
                  <c:v>1632</c:v>
                </c:pt>
                <c:pt idx="130">
                  <c:v>1633</c:v>
                </c:pt>
                <c:pt idx="131">
                  <c:v>1633</c:v>
                </c:pt>
                <c:pt idx="132">
                  <c:v>1634</c:v>
                </c:pt>
                <c:pt idx="133">
                  <c:v>1635</c:v>
                </c:pt>
                <c:pt idx="134">
                  <c:v>1636</c:v>
                </c:pt>
                <c:pt idx="135">
                  <c:v>1640</c:v>
                </c:pt>
                <c:pt idx="136">
                  <c:v>1640</c:v>
                </c:pt>
                <c:pt idx="137">
                  <c:v>1646</c:v>
                </c:pt>
                <c:pt idx="138">
                  <c:v>1665</c:v>
                </c:pt>
                <c:pt idx="139">
                  <c:v>1675</c:v>
                </c:pt>
                <c:pt idx="140">
                  <c:v>1683</c:v>
                </c:pt>
                <c:pt idx="141">
                  <c:v>1695</c:v>
                </c:pt>
                <c:pt idx="142">
                  <c:v>1702</c:v>
                </c:pt>
                <c:pt idx="143">
                  <c:v>1705</c:v>
                </c:pt>
                <c:pt idx="144">
                  <c:v>1705</c:v>
                </c:pt>
                <c:pt idx="145">
                  <c:v>1706</c:v>
                </c:pt>
                <c:pt idx="146">
                  <c:v>1708</c:v>
                </c:pt>
                <c:pt idx="147">
                  <c:v>1709</c:v>
                </c:pt>
                <c:pt idx="148">
                  <c:v>1711</c:v>
                </c:pt>
                <c:pt idx="149">
                  <c:v>1712</c:v>
                </c:pt>
                <c:pt idx="150">
                  <c:v>1719</c:v>
                </c:pt>
                <c:pt idx="151">
                  <c:v>1720</c:v>
                </c:pt>
                <c:pt idx="152">
                  <c:v>1726</c:v>
                </c:pt>
                <c:pt idx="153">
                  <c:v>1728</c:v>
                </c:pt>
                <c:pt idx="154">
                  <c:v>1728</c:v>
                </c:pt>
                <c:pt idx="155">
                  <c:v>1729</c:v>
                </c:pt>
                <c:pt idx="156">
                  <c:v>1732</c:v>
                </c:pt>
                <c:pt idx="157">
                  <c:v>1737</c:v>
                </c:pt>
                <c:pt idx="158">
                  <c:v>1743</c:v>
                </c:pt>
                <c:pt idx="159">
                  <c:v>1744</c:v>
                </c:pt>
                <c:pt idx="160">
                  <c:v>1749</c:v>
                </c:pt>
                <c:pt idx="161">
                  <c:v>1757</c:v>
                </c:pt>
                <c:pt idx="162">
                  <c:v>1759</c:v>
                </c:pt>
                <c:pt idx="163">
                  <c:v>1770</c:v>
                </c:pt>
                <c:pt idx="164">
                  <c:v>1816</c:v>
                </c:pt>
                <c:pt idx="165">
                  <c:v>1823</c:v>
                </c:pt>
                <c:pt idx="166">
                  <c:v>1824</c:v>
                </c:pt>
                <c:pt idx="167">
                  <c:v>1827</c:v>
                </c:pt>
                <c:pt idx="168">
                  <c:v>1832</c:v>
                </c:pt>
                <c:pt idx="169">
                  <c:v>1837</c:v>
                </c:pt>
                <c:pt idx="170">
                  <c:v>1837</c:v>
                </c:pt>
                <c:pt idx="171">
                  <c:v>1843</c:v>
                </c:pt>
                <c:pt idx="172">
                  <c:v>1851</c:v>
                </c:pt>
                <c:pt idx="173">
                  <c:v>1863</c:v>
                </c:pt>
                <c:pt idx="174">
                  <c:v>1866</c:v>
                </c:pt>
                <c:pt idx="175">
                  <c:v>1875</c:v>
                </c:pt>
                <c:pt idx="176">
                  <c:v>1878</c:v>
                </c:pt>
                <c:pt idx="177">
                  <c:v>1880</c:v>
                </c:pt>
                <c:pt idx="178">
                  <c:v>1880</c:v>
                </c:pt>
                <c:pt idx="179">
                  <c:v>1906</c:v>
                </c:pt>
                <c:pt idx="180">
                  <c:v>1909</c:v>
                </c:pt>
                <c:pt idx="181">
                  <c:v>1910</c:v>
                </c:pt>
                <c:pt idx="182">
                  <c:v>1917</c:v>
                </c:pt>
                <c:pt idx="183">
                  <c:v>1965</c:v>
                </c:pt>
                <c:pt idx="184">
                  <c:v>1967</c:v>
                </c:pt>
                <c:pt idx="185">
                  <c:v>1970</c:v>
                </c:pt>
                <c:pt idx="186">
                  <c:v>1973</c:v>
                </c:pt>
                <c:pt idx="187">
                  <c:v>1978</c:v>
                </c:pt>
                <c:pt idx="188">
                  <c:v>1980</c:v>
                </c:pt>
                <c:pt idx="189">
                  <c:v>1982</c:v>
                </c:pt>
                <c:pt idx="190">
                  <c:v>1984</c:v>
                </c:pt>
                <c:pt idx="191">
                  <c:v>1987</c:v>
                </c:pt>
                <c:pt idx="192">
                  <c:v>2008</c:v>
                </c:pt>
                <c:pt idx="193">
                  <c:v>2020</c:v>
                </c:pt>
                <c:pt idx="194">
                  <c:v>2021</c:v>
                </c:pt>
                <c:pt idx="195">
                  <c:v>2027</c:v>
                </c:pt>
                <c:pt idx="196">
                  <c:v>2046</c:v>
                </c:pt>
                <c:pt idx="197">
                  <c:v>2055</c:v>
                </c:pt>
                <c:pt idx="198">
                  <c:v>2094</c:v>
                </c:pt>
                <c:pt idx="199">
                  <c:v>2102</c:v>
                </c:pt>
                <c:pt idx="200">
                  <c:v>2103</c:v>
                </c:pt>
                <c:pt idx="201">
                  <c:v>2104</c:v>
                </c:pt>
                <c:pt idx="202">
                  <c:v>2106</c:v>
                </c:pt>
                <c:pt idx="203">
                  <c:v>2117</c:v>
                </c:pt>
                <c:pt idx="204">
                  <c:v>2119</c:v>
                </c:pt>
                <c:pt idx="205">
                  <c:v>2128</c:v>
                </c:pt>
                <c:pt idx="206">
                  <c:v>2131</c:v>
                </c:pt>
                <c:pt idx="207">
                  <c:v>2135</c:v>
                </c:pt>
                <c:pt idx="208">
                  <c:v>2137</c:v>
                </c:pt>
                <c:pt idx="209">
                  <c:v>2138</c:v>
                </c:pt>
                <c:pt idx="210">
                  <c:v>2138</c:v>
                </c:pt>
                <c:pt idx="211">
                  <c:v>2145</c:v>
                </c:pt>
                <c:pt idx="212">
                  <c:v>2150</c:v>
                </c:pt>
                <c:pt idx="213">
                  <c:v>2154</c:v>
                </c:pt>
                <c:pt idx="214">
                  <c:v>2156</c:v>
                </c:pt>
                <c:pt idx="215">
                  <c:v>2157</c:v>
                </c:pt>
                <c:pt idx="216">
                  <c:v>2167</c:v>
                </c:pt>
                <c:pt idx="217">
                  <c:v>2170</c:v>
                </c:pt>
                <c:pt idx="218">
                  <c:v>2193</c:v>
                </c:pt>
                <c:pt idx="219">
                  <c:v>2196</c:v>
                </c:pt>
                <c:pt idx="220">
                  <c:v>2198</c:v>
                </c:pt>
                <c:pt idx="221">
                  <c:v>2201</c:v>
                </c:pt>
                <c:pt idx="222">
                  <c:v>2201</c:v>
                </c:pt>
                <c:pt idx="223">
                  <c:v>2203</c:v>
                </c:pt>
                <c:pt idx="224">
                  <c:v>2204</c:v>
                </c:pt>
                <c:pt idx="225">
                  <c:v>2206</c:v>
                </c:pt>
                <c:pt idx="226">
                  <c:v>2208</c:v>
                </c:pt>
                <c:pt idx="227">
                  <c:v>2211</c:v>
                </c:pt>
                <c:pt idx="228">
                  <c:v>2213</c:v>
                </c:pt>
                <c:pt idx="229">
                  <c:v>2217</c:v>
                </c:pt>
                <c:pt idx="230">
                  <c:v>2218</c:v>
                </c:pt>
                <c:pt idx="231">
                  <c:v>2219</c:v>
                </c:pt>
                <c:pt idx="232">
                  <c:v>2222</c:v>
                </c:pt>
                <c:pt idx="233">
                  <c:v>2251</c:v>
                </c:pt>
                <c:pt idx="234">
                  <c:v>2255</c:v>
                </c:pt>
                <c:pt idx="235">
                  <c:v>2257</c:v>
                </c:pt>
                <c:pt idx="236">
                  <c:v>2262</c:v>
                </c:pt>
                <c:pt idx="237">
                  <c:v>2278</c:v>
                </c:pt>
                <c:pt idx="238">
                  <c:v>2295</c:v>
                </c:pt>
                <c:pt idx="239">
                  <c:v>2302</c:v>
                </c:pt>
                <c:pt idx="240">
                  <c:v>2304</c:v>
                </c:pt>
                <c:pt idx="241">
                  <c:v>2323</c:v>
                </c:pt>
                <c:pt idx="242">
                  <c:v>2332</c:v>
                </c:pt>
                <c:pt idx="243">
                  <c:v>2353</c:v>
                </c:pt>
                <c:pt idx="244">
                  <c:v>2362</c:v>
                </c:pt>
                <c:pt idx="245">
                  <c:v>2373</c:v>
                </c:pt>
                <c:pt idx="246">
                  <c:v>2395</c:v>
                </c:pt>
                <c:pt idx="247">
                  <c:v>2396</c:v>
                </c:pt>
                <c:pt idx="248">
                  <c:v>2405</c:v>
                </c:pt>
                <c:pt idx="249">
                  <c:v>2417</c:v>
                </c:pt>
                <c:pt idx="250">
                  <c:v>2438</c:v>
                </c:pt>
                <c:pt idx="251">
                  <c:v>2457</c:v>
                </c:pt>
                <c:pt idx="252">
                  <c:v>2458</c:v>
                </c:pt>
                <c:pt idx="253">
                  <c:v>2460</c:v>
                </c:pt>
                <c:pt idx="254">
                  <c:v>2465</c:v>
                </c:pt>
                <c:pt idx="255">
                  <c:v>2473</c:v>
                </c:pt>
                <c:pt idx="256">
                  <c:v>2481</c:v>
                </c:pt>
                <c:pt idx="257">
                  <c:v>2484</c:v>
                </c:pt>
                <c:pt idx="258">
                  <c:v>2494</c:v>
                </c:pt>
                <c:pt idx="259">
                  <c:v>2497</c:v>
                </c:pt>
                <c:pt idx="260">
                  <c:v>2498</c:v>
                </c:pt>
                <c:pt idx="261">
                  <c:v>2501</c:v>
                </c:pt>
                <c:pt idx="262">
                  <c:v>2511</c:v>
                </c:pt>
                <c:pt idx="263">
                  <c:v>2523</c:v>
                </c:pt>
                <c:pt idx="264">
                  <c:v>2528</c:v>
                </c:pt>
                <c:pt idx="265">
                  <c:v>2534</c:v>
                </c:pt>
                <c:pt idx="266">
                  <c:v>2540</c:v>
                </c:pt>
                <c:pt idx="267">
                  <c:v>2546</c:v>
                </c:pt>
                <c:pt idx="268">
                  <c:v>2566</c:v>
                </c:pt>
                <c:pt idx="269">
                  <c:v>2585</c:v>
                </c:pt>
                <c:pt idx="270">
                  <c:v>2585</c:v>
                </c:pt>
                <c:pt idx="271">
                  <c:v>2586</c:v>
                </c:pt>
                <c:pt idx="272">
                  <c:v>2598</c:v>
                </c:pt>
                <c:pt idx="273">
                  <c:v>2633</c:v>
                </c:pt>
                <c:pt idx="274">
                  <c:v>2639</c:v>
                </c:pt>
                <c:pt idx="275">
                  <c:v>2643</c:v>
                </c:pt>
                <c:pt idx="276">
                  <c:v>2681</c:v>
                </c:pt>
                <c:pt idx="277">
                  <c:v>2685</c:v>
                </c:pt>
                <c:pt idx="278">
                  <c:v>2690</c:v>
                </c:pt>
                <c:pt idx="279">
                  <c:v>2690</c:v>
                </c:pt>
                <c:pt idx="280">
                  <c:v>2700</c:v>
                </c:pt>
                <c:pt idx="281">
                  <c:v>2709</c:v>
                </c:pt>
                <c:pt idx="282">
                  <c:v>2709</c:v>
                </c:pt>
                <c:pt idx="283">
                  <c:v>2711</c:v>
                </c:pt>
                <c:pt idx="284">
                  <c:v>2719</c:v>
                </c:pt>
                <c:pt idx="285">
                  <c:v>2721</c:v>
                </c:pt>
                <c:pt idx="286">
                  <c:v>2726</c:v>
                </c:pt>
                <c:pt idx="287">
                  <c:v>2727</c:v>
                </c:pt>
                <c:pt idx="288">
                  <c:v>2730</c:v>
                </c:pt>
                <c:pt idx="289">
                  <c:v>2732</c:v>
                </c:pt>
                <c:pt idx="290">
                  <c:v>2742</c:v>
                </c:pt>
                <c:pt idx="291">
                  <c:v>2755</c:v>
                </c:pt>
                <c:pt idx="292">
                  <c:v>2759</c:v>
                </c:pt>
                <c:pt idx="293">
                  <c:v>2773</c:v>
                </c:pt>
                <c:pt idx="294">
                  <c:v>2775</c:v>
                </c:pt>
                <c:pt idx="295">
                  <c:v>2775</c:v>
                </c:pt>
                <c:pt idx="296">
                  <c:v>2789</c:v>
                </c:pt>
                <c:pt idx="297">
                  <c:v>2801</c:v>
                </c:pt>
                <c:pt idx="298">
                  <c:v>2804</c:v>
                </c:pt>
                <c:pt idx="299">
                  <c:v>2820</c:v>
                </c:pt>
                <c:pt idx="300">
                  <c:v>2843</c:v>
                </c:pt>
                <c:pt idx="301">
                  <c:v>2851</c:v>
                </c:pt>
                <c:pt idx="302">
                  <c:v>2855</c:v>
                </c:pt>
                <c:pt idx="303">
                  <c:v>2866</c:v>
                </c:pt>
                <c:pt idx="304">
                  <c:v>2867</c:v>
                </c:pt>
                <c:pt idx="305">
                  <c:v>2897</c:v>
                </c:pt>
                <c:pt idx="306">
                  <c:v>2897</c:v>
                </c:pt>
                <c:pt idx="307">
                  <c:v>2899</c:v>
                </c:pt>
                <c:pt idx="308">
                  <c:v>2903</c:v>
                </c:pt>
                <c:pt idx="309">
                  <c:v>2904</c:v>
                </c:pt>
                <c:pt idx="310">
                  <c:v>2914</c:v>
                </c:pt>
                <c:pt idx="311">
                  <c:v>2927</c:v>
                </c:pt>
                <c:pt idx="312">
                  <c:v>2943</c:v>
                </c:pt>
                <c:pt idx="313">
                  <c:v>2974</c:v>
                </c:pt>
                <c:pt idx="314">
                  <c:v>2980</c:v>
                </c:pt>
                <c:pt idx="315">
                  <c:v>2986</c:v>
                </c:pt>
                <c:pt idx="316">
                  <c:v>3012</c:v>
                </c:pt>
                <c:pt idx="317">
                  <c:v>3018</c:v>
                </c:pt>
                <c:pt idx="318">
                  <c:v>3022</c:v>
                </c:pt>
                <c:pt idx="319">
                  <c:v>3044</c:v>
                </c:pt>
                <c:pt idx="320">
                  <c:v>3046</c:v>
                </c:pt>
                <c:pt idx="321">
                  <c:v>3052</c:v>
                </c:pt>
                <c:pt idx="322">
                  <c:v>3056</c:v>
                </c:pt>
                <c:pt idx="323">
                  <c:v>3063</c:v>
                </c:pt>
                <c:pt idx="324">
                  <c:v>3065</c:v>
                </c:pt>
                <c:pt idx="325">
                  <c:v>3071</c:v>
                </c:pt>
                <c:pt idx="326">
                  <c:v>3077</c:v>
                </c:pt>
                <c:pt idx="327">
                  <c:v>3088</c:v>
                </c:pt>
                <c:pt idx="328">
                  <c:v>3128</c:v>
                </c:pt>
                <c:pt idx="329">
                  <c:v>3161</c:v>
                </c:pt>
                <c:pt idx="330">
                  <c:v>3162</c:v>
                </c:pt>
                <c:pt idx="331">
                  <c:v>3167</c:v>
                </c:pt>
                <c:pt idx="332">
                  <c:v>3172</c:v>
                </c:pt>
                <c:pt idx="333">
                  <c:v>3172</c:v>
                </c:pt>
                <c:pt idx="334">
                  <c:v>3176</c:v>
                </c:pt>
                <c:pt idx="335">
                  <c:v>3177</c:v>
                </c:pt>
                <c:pt idx="336">
                  <c:v>3180</c:v>
                </c:pt>
                <c:pt idx="337">
                  <c:v>3181</c:v>
                </c:pt>
                <c:pt idx="338">
                  <c:v>3201</c:v>
                </c:pt>
                <c:pt idx="339">
                  <c:v>3206</c:v>
                </c:pt>
                <c:pt idx="340">
                  <c:v>3209</c:v>
                </c:pt>
                <c:pt idx="341">
                  <c:v>3214</c:v>
                </c:pt>
                <c:pt idx="342">
                  <c:v>3227</c:v>
                </c:pt>
                <c:pt idx="343">
                  <c:v>3238</c:v>
                </c:pt>
                <c:pt idx="344">
                  <c:v>3260</c:v>
                </c:pt>
                <c:pt idx="345">
                  <c:v>3269</c:v>
                </c:pt>
                <c:pt idx="346">
                  <c:v>3277</c:v>
                </c:pt>
                <c:pt idx="347">
                  <c:v>3280</c:v>
                </c:pt>
                <c:pt idx="348">
                  <c:v>3280</c:v>
                </c:pt>
                <c:pt idx="349">
                  <c:v>3293</c:v>
                </c:pt>
                <c:pt idx="350">
                  <c:v>3301</c:v>
                </c:pt>
                <c:pt idx="351">
                  <c:v>3308</c:v>
                </c:pt>
                <c:pt idx="352">
                  <c:v>3310</c:v>
                </c:pt>
                <c:pt idx="353">
                  <c:v>3343</c:v>
                </c:pt>
                <c:pt idx="354">
                  <c:v>3353</c:v>
                </c:pt>
                <c:pt idx="355">
                  <c:v>3353</c:v>
                </c:pt>
                <c:pt idx="356">
                  <c:v>3367</c:v>
                </c:pt>
                <c:pt idx="357">
                  <c:v>3379</c:v>
                </c:pt>
                <c:pt idx="358">
                  <c:v>3385</c:v>
                </c:pt>
                <c:pt idx="359">
                  <c:v>3392</c:v>
                </c:pt>
                <c:pt idx="360">
                  <c:v>3393</c:v>
                </c:pt>
                <c:pt idx="361">
                  <c:v>3393</c:v>
                </c:pt>
                <c:pt idx="362">
                  <c:v>3410</c:v>
                </c:pt>
                <c:pt idx="363">
                  <c:v>3434</c:v>
                </c:pt>
                <c:pt idx="364">
                  <c:v>3436</c:v>
                </c:pt>
                <c:pt idx="365">
                  <c:v>3443</c:v>
                </c:pt>
                <c:pt idx="366">
                  <c:v>3454</c:v>
                </c:pt>
                <c:pt idx="367">
                  <c:v>3464</c:v>
                </c:pt>
                <c:pt idx="368">
                  <c:v>3471</c:v>
                </c:pt>
                <c:pt idx="369">
                  <c:v>3482</c:v>
                </c:pt>
                <c:pt idx="370">
                  <c:v>3484</c:v>
                </c:pt>
                <c:pt idx="371">
                  <c:v>3491</c:v>
                </c:pt>
                <c:pt idx="372">
                  <c:v>3501</c:v>
                </c:pt>
                <c:pt idx="373">
                  <c:v>3538</c:v>
                </c:pt>
                <c:pt idx="374">
                  <c:v>3539</c:v>
                </c:pt>
                <c:pt idx="375">
                  <c:v>3540</c:v>
                </c:pt>
                <c:pt idx="376">
                  <c:v>3554</c:v>
                </c:pt>
                <c:pt idx="377">
                  <c:v>3557</c:v>
                </c:pt>
                <c:pt idx="378">
                  <c:v>3559</c:v>
                </c:pt>
                <c:pt idx="379">
                  <c:v>3562</c:v>
                </c:pt>
                <c:pt idx="380">
                  <c:v>3563</c:v>
                </c:pt>
                <c:pt idx="381">
                  <c:v>3570</c:v>
                </c:pt>
                <c:pt idx="382">
                  <c:v>3578</c:v>
                </c:pt>
                <c:pt idx="383">
                  <c:v>3580</c:v>
                </c:pt>
                <c:pt idx="384">
                  <c:v>3589</c:v>
                </c:pt>
                <c:pt idx="385">
                  <c:v>3591</c:v>
                </c:pt>
                <c:pt idx="386">
                  <c:v>3594</c:v>
                </c:pt>
                <c:pt idx="387">
                  <c:v>3598</c:v>
                </c:pt>
                <c:pt idx="388">
                  <c:v>3604</c:v>
                </c:pt>
                <c:pt idx="389">
                  <c:v>3606</c:v>
                </c:pt>
                <c:pt idx="390">
                  <c:v>3622</c:v>
                </c:pt>
                <c:pt idx="391">
                  <c:v>3645</c:v>
                </c:pt>
                <c:pt idx="392">
                  <c:v>3653</c:v>
                </c:pt>
                <c:pt idx="393">
                  <c:v>3659</c:v>
                </c:pt>
                <c:pt idx="394">
                  <c:v>3679</c:v>
                </c:pt>
                <c:pt idx="395">
                  <c:v>3688</c:v>
                </c:pt>
                <c:pt idx="396">
                  <c:v>3688</c:v>
                </c:pt>
                <c:pt idx="397">
                  <c:v>3693</c:v>
                </c:pt>
                <c:pt idx="398">
                  <c:v>3700</c:v>
                </c:pt>
                <c:pt idx="399">
                  <c:v>3704</c:v>
                </c:pt>
                <c:pt idx="400">
                  <c:v>3722</c:v>
                </c:pt>
                <c:pt idx="401">
                  <c:v>3732</c:v>
                </c:pt>
                <c:pt idx="402">
                  <c:v>3733</c:v>
                </c:pt>
                <c:pt idx="403">
                  <c:v>3736</c:v>
                </c:pt>
                <c:pt idx="404">
                  <c:v>3749</c:v>
                </c:pt>
                <c:pt idx="405">
                  <c:v>3757</c:v>
                </c:pt>
                <c:pt idx="406">
                  <c:v>3758</c:v>
                </c:pt>
                <c:pt idx="407">
                  <c:v>3761</c:v>
                </c:pt>
                <c:pt idx="408">
                  <c:v>3767</c:v>
                </c:pt>
                <c:pt idx="409">
                  <c:v>3773</c:v>
                </c:pt>
                <c:pt idx="410">
                  <c:v>3786</c:v>
                </c:pt>
                <c:pt idx="411">
                  <c:v>3794</c:v>
                </c:pt>
                <c:pt idx="412">
                  <c:v>3796</c:v>
                </c:pt>
                <c:pt idx="413">
                  <c:v>3797</c:v>
                </c:pt>
                <c:pt idx="414">
                  <c:v>3848</c:v>
                </c:pt>
                <c:pt idx="415">
                  <c:v>3858</c:v>
                </c:pt>
                <c:pt idx="416">
                  <c:v>3859</c:v>
                </c:pt>
                <c:pt idx="417">
                  <c:v>3861</c:v>
                </c:pt>
                <c:pt idx="418">
                  <c:v>3867</c:v>
                </c:pt>
                <c:pt idx="419">
                  <c:v>3876</c:v>
                </c:pt>
                <c:pt idx="420">
                  <c:v>3877</c:v>
                </c:pt>
                <c:pt idx="421">
                  <c:v>3889</c:v>
                </c:pt>
                <c:pt idx="422">
                  <c:v>3898</c:v>
                </c:pt>
                <c:pt idx="423">
                  <c:v>3902</c:v>
                </c:pt>
                <c:pt idx="424">
                  <c:v>3906</c:v>
                </c:pt>
                <c:pt idx="425">
                  <c:v>3910</c:v>
                </c:pt>
                <c:pt idx="426">
                  <c:v>3926</c:v>
                </c:pt>
                <c:pt idx="427">
                  <c:v>3932</c:v>
                </c:pt>
                <c:pt idx="428">
                  <c:v>3935</c:v>
                </c:pt>
                <c:pt idx="429">
                  <c:v>3944</c:v>
                </c:pt>
                <c:pt idx="430">
                  <c:v>3947</c:v>
                </c:pt>
                <c:pt idx="431">
                  <c:v>3956</c:v>
                </c:pt>
                <c:pt idx="432">
                  <c:v>3956</c:v>
                </c:pt>
                <c:pt idx="433">
                  <c:v>3973</c:v>
                </c:pt>
                <c:pt idx="434">
                  <c:v>3982</c:v>
                </c:pt>
                <c:pt idx="435">
                  <c:v>3988</c:v>
                </c:pt>
                <c:pt idx="436">
                  <c:v>3990</c:v>
                </c:pt>
                <c:pt idx="437">
                  <c:v>3994</c:v>
                </c:pt>
                <c:pt idx="438">
                  <c:v>4002</c:v>
                </c:pt>
                <c:pt idx="439">
                  <c:v>4005</c:v>
                </c:pt>
                <c:pt idx="440">
                  <c:v>4032</c:v>
                </c:pt>
                <c:pt idx="441">
                  <c:v>4038</c:v>
                </c:pt>
                <c:pt idx="442">
                  <c:v>4040</c:v>
                </c:pt>
                <c:pt idx="443">
                  <c:v>4041</c:v>
                </c:pt>
                <c:pt idx="444">
                  <c:v>4048</c:v>
                </c:pt>
                <c:pt idx="445">
                  <c:v>4058</c:v>
                </c:pt>
                <c:pt idx="446">
                  <c:v>4059</c:v>
                </c:pt>
                <c:pt idx="447">
                  <c:v>4070</c:v>
                </c:pt>
                <c:pt idx="448">
                  <c:v>4071</c:v>
                </c:pt>
                <c:pt idx="449">
                  <c:v>4074</c:v>
                </c:pt>
                <c:pt idx="450">
                  <c:v>4076</c:v>
                </c:pt>
                <c:pt idx="451">
                  <c:v>4134</c:v>
                </c:pt>
                <c:pt idx="452">
                  <c:v>4134</c:v>
                </c:pt>
                <c:pt idx="453">
                  <c:v>4138</c:v>
                </c:pt>
                <c:pt idx="454">
                  <c:v>4150</c:v>
                </c:pt>
                <c:pt idx="455">
                  <c:v>4151</c:v>
                </c:pt>
                <c:pt idx="456">
                  <c:v>4155</c:v>
                </c:pt>
                <c:pt idx="457">
                  <c:v>4163</c:v>
                </c:pt>
                <c:pt idx="458">
                  <c:v>4185</c:v>
                </c:pt>
                <c:pt idx="459">
                  <c:v>4189</c:v>
                </c:pt>
                <c:pt idx="460">
                  <c:v>4189</c:v>
                </c:pt>
                <c:pt idx="461">
                  <c:v>4235</c:v>
                </c:pt>
                <c:pt idx="462">
                  <c:v>4237</c:v>
                </c:pt>
                <c:pt idx="463">
                  <c:v>4240</c:v>
                </c:pt>
                <c:pt idx="464">
                  <c:v>4244</c:v>
                </c:pt>
                <c:pt idx="465">
                  <c:v>4250</c:v>
                </c:pt>
                <c:pt idx="466">
                  <c:v>4261</c:v>
                </c:pt>
                <c:pt idx="467">
                  <c:v>4265</c:v>
                </c:pt>
                <c:pt idx="468">
                  <c:v>4266</c:v>
                </c:pt>
                <c:pt idx="469">
                  <c:v>4279</c:v>
                </c:pt>
                <c:pt idx="470">
                  <c:v>4296</c:v>
                </c:pt>
                <c:pt idx="471">
                  <c:v>4320</c:v>
                </c:pt>
                <c:pt idx="472">
                  <c:v>4338</c:v>
                </c:pt>
                <c:pt idx="473">
                  <c:v>4340</c:v>
                </c:pt>
                <c:pt idx="474">
                  <c:v>4347</c:v>
                </c:pt>
                <c:pt idx="475">
                  <c:v>4349</c:v>
                </c:pt>
                <c:pt idx="476">
                  <c:v>4351</c:v>
                </c:pt>
                <c:pt idx="477">
                  <c:v>4357</c:v>
                </c:pt>
                <c:pt idx="478">
                  <c:v>4392</c:v>
                </c:pt>
                <c:pt idx="479">
                  <c:v>4393</c:v>
                </c:pt>
                <c:pt idx="480">
                  <c:v>4397</c:v>
                </c:pt>
                <c:pt idx="481">
                  <c:v>4400</c:v>
                </c:pt>
                <c:pt idx="482">
                  <c:v>4402</c:v>
                </c:pt>
                <c:pt idx="483">
                  <c:v>4415</c:v>
                </c:pt>
                <c:pt idx="484">
                  <c:v>4421</c:v>
                </c:pt>
                <c:pt idx="485">
                  <c:v>4429</c:v>
                </c:pt>
                <c:pt idx="486">
                  <c:v>4433</c:v>
                </c:pt>
                <c:pt idx="487">
                  <c:v>4434</c:v>
                </c:pt>
                <c:pt idx="488">
                  <c:v>4435</c:v>
                </c:pt>
                <c:pt idx="489">
                  <c:v>4438</c:v>
                </c:pt>
                <c:pt idx="490">
                  <c:v>4441</c:v>
                </c:pt>
                <c:pt idx="491">
                  <c:v>4449</c:v>
                </c:pt>
                <c:pt idx="492">
                  <c:v>4454</c:v>
                </c:pt>
                <c:pt idx="493">
                  <c:v>4463</c:v>
                </c:pt>
                <c:pt idx="494">
                  <c:v>4463</c:v>
                </c:pt>
                <c:pt idx="495">
                  <c:v>4467</c:v>
                </c:pt>
                <c:pt idx="496">
                  <c:v>4468</c:v>
                </c:pt>
                <c:pt idx="497">
                  <c:v>4489</c:v>
                </c:pt>
                <c:pt idx="498">
                  <c:v>4500</c:v>
                </c:pt>
                <c:pt idx="499">
                  <c:v>4505</c:v>
                </c:pt>
                <c:pt idx="500">
                  <c:v>4511</c:v>
                </c:pt>
                <c:pt idx="501">
                  <c:v>4516</c:v>
                </c:pt>
                <c:pt idx="502">
                  <c:v>4518</c:v>
                </c:pt>
                <c:pt idx="503">
                  <c:v>4519</c:v>
                </c:pt>
                <c:pt idx="504">
                  <c:v>4519</c:v>
                </c:pt>
                <c:pt idx="505">
                  <c:v>4527</c:v>
                </c:pt>
                <c:pt idx="506">
                  <c:v>4529</c:v>
                </c:pt>
                <c:pt idx="507">
                  <c:v>4536</c:v>
                </c:pt>
                <c:pt idx="508">
                  <c:v>4544</c:v>
                </c:pt>
                <c:pt idx="509">
                  <c:v>4561</c:v>
                </c:pt>
                <c:pt idx="510">
                  <c:v>4563</c:v>
                </c:pt>
                <c:pt idx="511">
                  <c:v>4564</c:v>
                </c:pt>
                <c:pt idx="512">
                  <c:v>4571</c:v>
                </c:pt>
                <c:pt idx="513">
                  <c:v>4608</c:v>
                </c:pt>
                <c:pt idx="514">
                  <c:v>4618</c:v>
                </c:pt>
                <c:pt idx="515">
                  <c:v>4647</c:v>
                </c:pt>
                <c:pt idx="516">
                  <c:v>4661</c:v>
                </c:pt>
                <c:pt idx="517">
                  <c:v>4668</c:v>
                </c:pt>
                <c:pt idx="518">
                  <c:v>4671</c:v>
                </c:pt>
                <c:pt idx="519">
                  <c:v>4673</c:v>
                </c:pt>
                <c:pt idx="520">
                  <c:v>4674</c:v>
                </c:pt>
                <c:pt idx="521">
                  <c:v>4679</c:v>
                </c:pt>
                <c:pt idx="522">
                  <c:v>4686</c:v>
                </c:pt>
                <c:pt idx="523">
                  <c:v>4688</c:v>
                </c:pt>
                <c:pt idx="524">
                  <c:v>4699</c:v>
                </c:pt>
                <c:pt idx="525">
                  <c:v>4712</c:v>
                </c:pt>
                <c:pt idx="526">
                  <c:v>4718</c:v>
                </c:pt>
                <c:pt idx="527">
                  <c:v>4720</c:v>
                </c:pt>
                <c:pt idx="528">
                  <c:v>4720</c:v>
                </c:pt>
                <c:pt idx="529">
                  <c:v>4729</c:v>
                </c:pt>
                <c:pt idx="530">
                  <c:v>4735</c:v>
                </c:pt>
                <c:pt idx="531">
                  <c:v>4738</c:v>
                </c:pt>
                <c:pt idx="532">
                  <c:v>4741</c:v>
                </c:pt>
                <c:pt idx="533">
                  <c:v>4746</c:v>
                </c:pt>
                <c:pt idx="534">
                  <c:v>4747</c:v>
                </c:pt>
                <c:pt idx="535">
                  <c:v>4751</c:v>
                </c:pt>
                <c:pt idx="536">
                  <c:v>4754</c:v>
                </c:pt>
                <c:pt idx="537">
                  <c:v>4762</c:v>
                </c:pt>
                <c:pt idx="538">
                  <c:v>4766</c:v>
                </c:pt>
                <c:pt idx="539">
                  <c:v>4780</c:v>
                </c:pt>
                <c:pt idx="540">
                  <c:v>4787</c:v>
                </c:pt>
                <c:pt idx="541">
                  <c:v>4796</c:v>
                </c:pt>
                <c:pt idx="542">
                  <c:v>4812</c:v>
                </c:pt>
                <c:pt idx="543">
                  <c:v>4827</c:v>
                </c:pt>
                <c:pt idx="544">
                  <c:v>4828</c:v>
                </c:pt>
                <c:pt idx="545">
                  <c:v>4831</c:v>
                </c:pt>
                <c:pt idx="546">
                  <c:v>4835</c:v>
                </c:pt>
                <c:pt idx="547">
                  <c:v>4838</c:v>
                </c:pt>
                <c:pt idx="548">
                  <c:v>4839</c:v>
                </c:pt>
                <c:pt idx="549">
                  <c:v>4841</c:v>
                </c:pt>
                <c:pt idx="550">
                  <c:v>4844</c:v>
                </c:pt>
                <c:pt idx="551">
                  <c:v>4845</c:v>
                </c:pt>
                <c:pt idx="552">
                  <c:v>4847</c:v>
                </c:pt>
                <c:pt idx="553">
                  <c:v>4847</c:v>
                </c:pt>
                <c:pt idx="554">
                  <c:v>4860</c:v>
                </c:pt>
                <c:pt idx="555">
                  <c:v>4878</c:v>
                </c:pt>
                <c:pt idx="556">
                  <c:v>4884</c:v>
                </c:pt>
                <c:pt idx="557">
                  <c:v>4889</c:v>
                </c:pt>
                <c:pt idx="558">
                  <c:v>4890</c:v>
                </c:pt>
                <c:pt idx="559">
                  <c:v>4894</c:v>
                </c:pt>
                <c:pt idx="560">
                  <c:v>4895</c:v>
                </c:pt>
                <c:pt idx="561">
                  <c:v>4906</c:v>
                </c:pt>
                <c:pt idx="562">
                  <c:v>4912</c:v>
                </c:pt>
                <c:pt idx="563">
                  <c:v>4915</c:v>
                </c:pt>
                <c:pt idx="564">
                  <c:v>4923</c:v>
                </c:pt>
                <c:pt idx="565">
                  <c:v>4932</c:v>
                </c:pt>
                <c:pt idx="566">
                  <c:v>4935</c:v>
                </c:pt>
                <c:pt idx="567">
                  <c:v>4942</c:v>
                </c:pt>
                <c:pt idx="568">
                  <c:v>4950</c:v>
                </c:pt>
                <c:pt idx="569">
                  <c:v>4985</c:v>
                </c:pt>
                <c:pt idx="570">
                  <c:v>4992</c:v>
                </c:pt>
                <c:pt idx="571">
                  <c:v>4999</c:v>
                </c:pt>
                <c:pt idx="572">
                  <c:v>5003</c:v>
                </c:pt>
                <c:pt idx="573">
                  <c:v>5004</c:v>
                </c:pt>
                <c:pt idx="574">
                  <c:v>5004</c:v>
                </c:pt>
                <c:pt idx="575">
                  <c:v>5012</c:v>
                </c:pt>
                <c:pt idx="576">
                  <c:v>5028</c:v>
                </c:pt>
                <c:pt idx="577">
                  <c:v>5031</c:v>
                </c:pt>
                <c:pt idx="578">
                  <c:v>5034</c:v>
                </c:pt>
                <c:pt idx="579">
                  <c:v>5039</c:v>
                </c:pt>
                <c:pt idx="580">
                  <c:v>5043</c:v>
                </c:pt>
                <c:pt idx="581">
                  <c:v>5045</c:v>
                </c:pt>
                <c:pt idx="582">
                  <c:v>5054</c:v>
                </c:pt>
                <c:pt idx="583">
                  <c:v>5060</c:v>
                </c:pt>
                <c:pt idx="584">
                  <c:v>5077</c:v>
                </c:pt>
                <c:pt idx="585">
                  <c:v>5080</c:v>
                </c:pt>
                <c:pt idx="586">
                  <c:v>5088</c:v>
                </c:pt>
                <c:pt idx="587">
                  <c:v>5116</c:v>
                </c:pt>
                <c:pt idx="588">
                  <c:v>5124</c:v>
                </c:pt>
                <c:pt idx="589">
                  <c:v>5125</c:v>
                </c:pt>
                <c:pt idx="590">
                  <c:v>5137</c:v>
                </c:pt>
                <c:pt idx="591">
                  <c:v>5138</c:v>
                </c:pt>
                <c:pt idx="592">
                  <c:v>5144</c:v>
                </c:pt>
                <c:pt idx="593">
                  <c:v>5149</c:v>
                </c:pt>
                <c:pt idx="594">
                  <c:v>5152</c:v>
                </c:pt>
                <c:pt idx="595">
                  <c:v>5167</c:v>
                </c:pt>
                <c:pt idx="596">
                  <c:v>5177</c:v>
                </c:pt>
                <c:pt idx="597">
                  <c:v>5196</c:v>
                </c:pt>
                <c:pt idx="598">
                  <c:v>5199</c:v>
                </c:pt>
                <c:pt idx="599">
                  <c:v>5208</c:v>
                </c:pt>
                <c:pt idx="600">
                  <c:v>5210</c:v>
                </c:pt>
                <c:pt idx="601">
                  <c:v>5213</c:v>
                </c:pt>
                <c:pt idx="602">
                  <c:v>5216</c:v>
                </c:pt>
                <c:pt idx="603">
                  <c:v>5228</c:v>
                </c:pt>
                <c:pt idx="604">
                  <c:v>5241</c:v>
                </c:pt>
                <c:pt idx="605">
                  <c:v>5245</c:v>
                </c:pt>
                <c:pt idx="606">
                  <c:v>5246</c:v>
                </c:pt>
                <c:pt idx="607">
                  <c:v>5254</c:v>
                </c:pt>
                <c:pt idx="608">
                  <c:v>5258</c:v>
                </c:pt>
                <c:pt idx="609">
                  <c:v>5261</c:v>
                </c:pt>
                <c:pt idx="610">
                  <c:v>5266</c:v>
                </c:pt>
                <c:pt idx="611">
                  <c:v>5268</c:v>
                </c:pt>
                <c:pt idx="612">
                  <c:v>5272</c:v>
                </c:pt>
                <c:pt idx="613">
                  <c:v>5276</c:v>
                </c:pt>
                <c:pt idx="614">
                  <c:v>5292</c:v>
                </c:pt>
                <c:pt idx="615">
                  <c:v>5294</c:v>
                </c:pt>
                <c:pt idx="616">
                  <c:v>5307</c:v>
                </c:pt>
                <c:pt idx="617">
                  <c:v>5312</c:v>
                </c:pt>
                <c:pt idx="618">
                  <c:v>5322</c:v>
                </c:pt>
                <c:pt idx="619">
                  <c:v>5326</c:v>
                </c:pt>
                <c:pt idx="620">
                  <c:v>5327</c:v>
                </c:pt>
                <c:pt idx="621">
                  <c:v>5345</c:v>
                </c:pt>
                <c:pt idx="622">
                  <c:v>5354</c:v>
                </c:pt>
                <c:pt idx="623">
                  <c:v>5365</c:v>
                </c:pt>
                <c:pt idx="624">
                  <c:v>5373</c:v>
                </c:pt>
                <c:pt idx="625">
                  <c:v>5375</c:v>
                </c:pt>
                <c:pt idx="626">
                  <c:v>5377</c:v>
                </c:pt>
                <c:pt idx="627">
                  <c:v>5384</c:v>
                </c:pt>
                <c:pt idx="628">
                  <c:v>5385</c:v>
                </c:pt>
                <c:pt idx="629">
                  <c:v>5396</c:v>
                </c:pt>
                <c:pt idx="630">
                  <c:v>5398</c:v>
                </c:pt>
                <c:pt idx="631">
                  <c:v>5401</c:v>
                </c:pt>
                <c:pt idx="632">
                  <c:v>5403</c:v>
                </c:pt>
                <c:pt idx="633">
                  <c:v>5412</c:v>
                </c:pt>
                <c:pt idx="634">
                  <c:v>5416</c:v>
                </c:pt>
                <c:pt idx="635">
                  <c:v>5425</c:v>
                </c:pt>
                <c:pt idx="636">
                  <c:v>5429</c:v>
                </c:pt>
                <c:pt idx="637">
                  <c:v>5429</c:v>
                </c:pt>
                <c:pt idx="638">
                  <c:v>5439</c:v>
                </c:pt>
                <c:pt idx="639">
                  <c:v>5458</c:v>
                </c:pt>
                <c:pt idx="640">
                  <c:v>5467</c:v>
                </c:pt>
                <c:pt idx="641">
                  <c:v>5469</c:v>
                </c:pt>
                <c:pt idx="642">
                  <c:v>5472</c:v>
                </c:pt>
                <c:pt idx="643">
                  <c:v>5478</c:v>
                </c:pt>
                <c:pt idx="644">
                  <c:v>5484</c:v>
                </c:pt>
                <c:pt idx="645">
                  <c:v>5488</c:v>
                </c:pt>
                <c:pt idx="646">
                  <c:v>5503</c:v>
                </c:pt>
                <c:pt idx="647">
                  <c:v>5539</c:v>
                </c:pt>
                <c:pt idx="648">
                  <c:v>5540</c:v>
                </c:pt>
                <c:pt idx="649">
                  <c:v>5553</c:v>
                </c:pt>
                <c:pt idx="650">
                  <c:v>5576</c:v>
                </c:pt>
                <c:pt idx="651">
                  <c:v>5583</c:v>
                </c:pt>
                <c:pt idx="652">
                  <c:v>5584</c:v>
                </c:pt>
                <c:pt idx="653">
                  <c:v>5588</c:v>
                </c:pt>
                <c:pt idx="654">
                  <c:v>5595</c:v>
                </c:pt>
                <c:pt idx="655">
                  <c:v>5613</c:v>
                </c:pt>
                <c:pt idx="656">
                  <c:v>5615</c:v>
                </c:pt>
                <c:pt idx="657">
                  <c:v>5630</c:v>
                </c:pt>
                <c:pt idx="658">
                  <c:v>5650</c:v>
                </c:pt>
                <c:pt idx="659">
                  <c:v>5650</c:v>
                </c:pt>
                <c:pt idx="660">
                  <c:v>5662</c:v>
                </c:pt>
                <c:pt idx="661">
                  <c:v>5679</c:v>
                </c:pt>
                <c:pt idx="662">
                  <c:v>5691</c:v>
                </c:pt>
                <c:pt idx="663">
                  <c:v>5693</c:v>
                </c:pt>
                <c:pt idx="664">
                  <c:v>5699</c:v>
                </c:pt>
                <c:pt idx="665">
                  <c:v>5700</c:v>
                </c:pt>
                <c:pt idx="666">
                  <c:v>5709</c:v>
                </c:pt>
                <c:pt idx="667">
                  <c:v>5709</c:v>
                </c:pt>
                <c:pt idx="668">
                  <c:v>5720</c:v>
                </c:pt>
                <c:pt idx="669">
                  <c:v>5729</c:v>
                </c:pt>
                <c:pt idx="670">
                  <c:v>5742</c:v>
                </c:pt>
                <c:pt idx="671">
                  <c:v>5748</c:v>
                </c:pt>
                <c:pt idx="672">
                  <c:v>5757</c:v>
                </c:pt>
                <c:pt idx="673">
                  <c:v>5779</c:v>
                </c:pt>
                <c:pt idx="674">
                  <c:v>5807</c:v>
                </c:pt>
                <c:pt idx="675">
                  <c:v>5813</c:v>
                </c:pt>
                <c:pt idx="676">
                  <c:v>5817</c:v>
                </c:pt>
                <c:pt idx="677">
                  <c:v>5833</c:v>
                </c:pt>
                <c:pt idx="678">
                  <c:v>5837</c:v>
                </c:pt>
                <c:pt idx="679">
                  <c:v>5844</c:v>
                </c:pt>
                <c:pt idx="680">
                  <c:v>5847</c:v>
                </c:pt>
                <c:pt idx="681">
                  <c:v>5847</c:v>
                </c:pt>
                <c:pt idx="682">
                  <c:v>5856</c:v>
                </c:pt>
                <c:pt idx="683">
                  <c:v>5877</c:v>
                </c:pt>
                <c:pt idx="684">
                  <c:v>5911</c:v>
                </c:pt>
                <c:pt idx="685">
                  <c:v>5920</c:v>
                </c:pt>
                <c:pt idx="686">
                  <c:v>5927</c:v>
                </c:pt>
                <c:pt idx="687">
                  <c:v>5927</c:v>
                </c:pt>
                <c:pt idx="688">
                  <c:v>5928</c:v>
                </c:pt>
                <c:pt idx="689">
                  <c:v>5934</c:v>
                </c:pt>
                <c:pt idx="690">
                  <c:v>5957</c:v>
                </c:pt>
                <c:pt idx="691">
                  <c:v>5961</c:v>
                </c:pt>
                <c:pt idx="692">
                  <c:v>5967</c:v>
                </c:pt>
                <c:pt idx="693">
                  <c:v>5970</c:v>
                </c:pt>
                <c:pt idx="694">
                  <c:v>5972</c:v>
                </c:pt>
                <c:pt idx="695">
                  <c:v>5974</c:v>
                </c:pt>
                <c:pt idx="696">
                  <c:v>5977</c:v>
                </c:pt>
                <c:pt idx="697">
                  <c:v>5980</c:v>
                </c:pt>
                <c:pt idx="698">
                  <c:v>5980</c:v>
                </c:pt>
                <c:pt idx="699">
                  <c:v>5980</c:v>
                </c:pt>
                <c:pt idx="700">
                  <c:v>5990</c:v>
                </c:pt>
                <c:pt idx="701">
                  <c:v>5990</c:v>
                </c:pt>
                <c:pt idx="702">
                  <c:v>5994</c:v>
                </c:pt>
                <c:pt idx="703">
                  <c:v>6059</c:v>
                </c:pt>
                <c:pt idx="704">
                  <c:v>6062</c:v>
                </c:pt>
                <c:pt idx="705">
                  <c:v>6064</c:v>
                </c:pt>
                <c:pt idx="706">
                  <c:v>6067</c:v>
                </c:pt>
                <c:pt idx="707">
                  <c:v>6074</c:v>
                </c:pt>
                <c:pt idx="708">
                  <c:v>6080</c:v>
                </c:pt>
                <c:pt idx="709">
                  <c:v>6082</c:v>
                </c:pt>
                <c:pt idx="710">
                  <c:v>6098</c:v>
                </c:pt>
                <c:pt idx="711">
                  <c:v>6112</c:v>
                </c:pt>
                <c:pt idx="712">
                  <c:v>6112</c:v>
                </c:pt>
                <c:pt idx="713">
                  <c:v>6113</c:v>
                </c:pt>
                <c:pt idx="714">
                  <c:v>6117</c:v>
                </c:pt>
                <c:pt idx="715">
                  <c:v>6124</c:v>
                </c:pt>
                <c:pt idx="716">
                  <c:v>6129</c:v>
                </c:pt>
                <c:pt idx="717">
                  <c:v>6138</c:v>
                </c:pt>
                <c:pt idx="718">
                  <c:v>6139</c:v>
                </c:pt>
                <c:pt idx="719">
                  <c:v>6139</c:v>
                </c:pt>
                <c:pt idx="720">
                  <c:v>6147</c:v>
                </c:pt>
                <c:pt idx="721">
                  <c:v>6152</c:v>
                </c:pt>
                <c:pt idx="722">
                  <c:v>6160</c:v>
                </c:pt>
                <c:pt idx="723">
                  <c:v>6171</c:v>
                </c:pt>
                <c:pt idx="724">
                  <c:v>6183</c:v>
                </c:pt>
                <c:pt idx="725">
                  <c:v>6183</c:v>
                </c:pt>
                <c:pt idx="726">
                  <c:v>6184</c:v>
                </c:pt>
                <c:pt idx="727">
                  <c:v>6185</c:v>
                </c:pt>
                <c:pt idx="728">
                  <c:v>6186</c:v>
                </c:pt>
                <c:pt idx="729">
                  <c:v>6196</c:v>
                </c:pt>
                <c:pt idx="730">
                  <c:v>6199</c:v>
                </c:pt>
                <c:pt idx="731">
                  <c:v>6204</c:v>
                </c:pt>
                <c:pt idx="732">
                  <c:v>6204</c:v>
                </c:pt>
                <c:pt idx="733">
                  <c:v>6207</c:v>
                </c:pt>
                <c:pt idx="734">
                  <c:v>6208</c:v>
                </c:pt>
                <c:pt idx="735">
                  <c:v>6220</c:v>
                </c:pt>
                <c:pt idx="736">
                  <c:v>6237</c:v>
                </c:pt>
                <c:pt idx="737">
                  <c:v>6238</c:v>
                </c:pt>
                <c:pt idx="738">
                  <c:v>6250</c:v>
                </c:pt>
                <c:pt idx="739">
                  <c:v>6254</c:v>
                </c:pt>
                <c:pt idx="740">
                  <c:v>6254</c:v>
                </c:pt>
                <c:pt idx="741">
                  <c:v>6255</c:v>
                </c:pt>
                <c:pt idx="742">
                  <c:v>6261</c:v>
                </c:pt>
                <c:pt idx="743">
                  <c:v>6269</c:v>
                </c:pt>
                <c:pt idx="744">
                  <c:v>6272</c:v>
                </c:pt>
                <c:pt idx="745">
                  <c:v>6276</c:v>
                </c:pt>
                <c:pt idx="746">
                  <c:v>6282</c:v>
                </c:pt>
                <c:pt idx="747">
                  <c:v>6290</c:v>
                </c:pt>
                <c:pt idx="748">
                  <c:v>6294</c:v>
                </c:pt>
                <c:pt idx="749">
                  <c:v>6302</c:v>
                </c:pt>
                <c:pt idx="750">
                  <c:v>6306</c:v>
                </c:pt>
                <c:pt idx="751">
                  <c:v>6311</c:v>
                </c:pt>
                <c:pt idx="752">
                  <c:v>6312</c:v>
                </c:pt>
                <c:pt idx="753">
                  <c:v>6314</c:v>
                </c:pt>
                <c:pt idx="754">
                  <c:v>6334</c:v>
                </c:pt>
                <c:pt idx="755">
                  <c:v>6336</c:v>
                </c:pt>
                <c:pt idx="756">
                  <c:v>6338</c:v>
                </c:pt>
                <c:pt idx="757">
                  <c:v>6356</c:v>
                </c:pt>
                <c:pt idx="758">
                  <c:v>6359</c:v>
                </c:pt>
                <c:pt idx="759">
                  <c:v>6361</c:v>
                </c:pt>
                <c:pt idx="760">
                  <c:v>6361</c:v>
                </c:pt>
                <c:pt idx="761">
                  <c:v>6367</c:v>
                </c:pt>
                <c:pt idx="762">
                  <c:v>6374</c:v>
                </c:pt>
                <c:pt idx="763">
                  <c:v>6374</c:v>
                </c:pt>
                <c:pt idx="764">
                  <c:v>6389</c:v>
                </c:pt>
                <c:pt idx="765">
                  <c:v>6390</c:v>
                </c:pt>
                <c:pt idx="766">
                  <c:v>6394</c:v>
                </c:pt>
                <c:pt idx="767">
                  <c:v>6402</c:v>
                </c:pt>
                <c:pt idx="768">
                  <c:v>6406</c:v>
                </c:pt>
                <c:pt idx="769">
                  <c:v>6407</c:v>
                </c:pt>
                <c:pt idx="770">
                  <c:v>6412</c:v>
                </c:pt>
                <c:pt idx="771">
                  <c:v>6414</c:v>
                </c:pt>
                <c:pt idx="772">
                  <c:v>6417</c:v>
                </c:pt>
                <c:pt idx="773">
                  <c:v>6423</c:v>
                </c:pt>
                <c:pt idx="774">
                  <c:v>6436</c:v>
                </c:pt>
                <c:pt idx="775">
                  <c:v>6456</c:v>
                </c:pt>
                <c:pt idx="776">
                  <c:v>6458</c:v>
                </c:pt>
                <c:pt idx="777">
                  <c:v>6473</c:v>
                </c:pt>
                <c:pt idx="778">
                  <c:v>6474</c:v>
                </c:pt>
                <c:pt idx="779">
                  <c:v>6482</c:v>
                </c:pt>
                <c:pt idx="780">
                  <c:v>6497</c:v>
                </c:pt>
                <c:pt idx="781">
                  <c:v>6500</c:v>
                </c:pt>
                <c:pt idx="782">
                  <c:v>6512</c:v>
                </c:pt>
                <c:pt idx="783">
                  <c:v>6529</c:v>
                </c:pt>
                <c:pt idx="784">
                  <c:v>6532</c:v>
                </c:pt>
                <c:pt idx="785">
                  <c:v>6537</c:v>
                </c:pt>
                <c:pt idx="786">
                  <c:v>6546</c:v>
                </c:pt>
                <c:pt idx="787">
                  <c:v>6548</c:v>
                </c:pt>
                <c:pt idx="788">
                  <c:v>6552</c:v>
                </c:pt>
                <c:pt idx="789">
                  <c:v>6552</c:v>
                </c:pt>
                <c:pt idx="790">
                  <c:v>6555</c:v>
                </c:pt>
                <c:pt idx="791">
                  <c:v>6571</c:v>
                </c:pt>
                <c:pt idx="792">
                  <c:v>6572</c:v>
                </c:pt>
                <c:pt idx="793">
                  <c:v>6594</c:v>
                </c:pt>
                <c:pt idx="794">
                  <c:v>6600</c:v>
                </c:pt>
                <c:pt idx="795">
                  <c:v>6600</c:v>
                </c:pt>
                <c:pt idx="796">
                  <c:v>6610</c:v>
                </c:pt>
                <c:pt idx="797">
                  <c:v>6630</c:v>
                </c:pt>
                <c:pt idx="798">
                  <c:v>6638</c:v>
                </c:pt>
                <c:pt idx="799">
                  <c:v>6639</c:v>
                </c:pt>
                <c:pt idx="800">
                  <c:v>6641</c:v>
                </c:pt>
                <c:pt idx="801">
                  <c:v>6651</c:v>
                </c:pt>
                <c:pt idx="802">
                  <c:v>6653</c:v>
                </c:pt>
                <c:pt idx="803">
                  <c:v>6654</c:v>
                </c:pt>
                <c:pt idx="804">
                  <c:v>6664</c:v>
                </c:pt>
                <c:pt idx="805">
                  <c:v>6665</c:v>
                </c:pt>
                <c:pt idx="806">
                  <c:v>6666</c:v>
                </c:pt>
                <c:pt idx="807">
                  <c:v>6686</c:v>
                </c:pt>
                <c:pt idx="808">
                  <c:v>6701</c:v>
                </c:pt>
                <c:pt idx="809">
                  <c:v>6706</c:v>
                </c:pt>
                <c:pt idx="810">
                  <c:v>6710</c:v>
                </c:pt>
                <c:pt idx="811">
                  <c:v>6721</c:v>
                </c:pt>
                <c:pt idx="812">
                  <c:v>6738</c:v>
                </c:pt>
                <c:pt idx="813">
                  <c:v>6739</c:v>
                </c:pt>
                <c:pt idx="814">
                  <c:v>6747</c:v>
                </c:pt>
                <c:pt idx="815">
                  <c:v>6749</c:v>
                </c:pt>
                <c:pt idx="816">
                  <c:v>6750</c:v>
                </c:pt>
                <c:pt idx="817">
                  <c:v>6750</c:v>
                </c:pt>
                <c:pt idx="818">
                  <c:v>6753</c:v>
                </c:pt>
                <c:pt idx="819">
                  <c:v>6770</c:v>
                </c:pt>
                <c:pt idx="820">
                  <c:v>6776</c:v>
                </c:pt>
                <c:pt idx="821">
                  <c:v>6781</c:v>
                </c:pt>
                <c:pt idx="822">
                  <c:v>6782</c:v>
                </c:pt>
                <c:pt idx="823">
                  <c:v>6797</c:v>
                </c:pt>
                <c:pt idx="824">
                  <c:v>6799</c:v>
                </c:pt>
                <c:pt idx="825">
                  <c:v>6809</c:v>
                </c:pt>
                <c:pt idx="826">
                  <c:v>6828</c:v>
                </c:pt>
                <c:pt idx="827">
                  <c:v>6837</c:v>
                </c:pt>
                <c:pt idx="828">
                  <c:v>6842</c:v>
                </c:pt>
                <c:pt idx="829">
                  <c:v>6843</c:v>
                </c:pt>
                <c:pt idx="830">
                  <c:v>6849</c:v>
                </c:pt>
                <c:pt idx="831">
                  <c:v>6858</c:v>
                </c:pt>
                <c:pt idx="832">
                  <c:v>6863</c:v>
                </c:pt>
                <c:pt idx="833">
                  <c:v>6868</c:v>
                </c:pt>
                <c:pt idx="834">
                  <c:v>6876</c:v>
                </c:pt>
                <c:pt idx="835">
                  <c:v>6877</c:v>
                </c:pt>
                <c:pt idx="836">
                  <c:v>6878</c:v>
                </c:pt>
                <c:pt idx="837">
                  <c:v>6895</c:v>
                </c:pt>
                <c:pt idx="838">
                  <c:v>6933</c:v>
                </c:pt>
                <c:pt idx="839">
                  <c:v>6938</c:v>
                </c:pt>
                <c:pt idx="840">
                  <c:v>6941</c:v>
                </c:pt>
                <c:pt idx="841">
                  <c:v>6941</c:v>
                </c:pt>
                <c:pt idx="842">
                  <c:v>6949</c:v>
                </c:pt>
                <c:pt idx="843">
                  <c:v>6951</c:v>
                </c:pt>
                <c:pt idx="844">
                  <c:v>6965</c:v>
                </c:pt>
                <c:pt idx="845">
                  <c:v>6986</c:v>
                </c:pt>
                <c:pt idx="846">
                  <c:v>6987</c:v>
                </c:pt>
                <c:pt idx="847">
                  <c:v>6990</c:v>
                </c:pt>
                <c:pt idx="848">
                  <c:v>7003</c:v>
                </c:pt>
                <c:pt idx="849">
                  <c:v>7033</c:v>
                </c:pt>
                <c:pt idx="850">
                  <c:v>7042</c:v>
                </c:pt>
                <c:pt idx="851">
                  <c:v>7046</c:v>
                </c:pt>
                <c:pt idx="852">
                  <c:v>7047</c:v>
                </c:pt>
                <c:pt idx="853">
                  <c:v>7050</c:v>
                </c:pt>
                <c:pt idx="854">
                  <c:v>7051</c:v>
                </c:pt>
                <c:pt idx="855">
                  <c:v>7054</c:v>
                </c:pt>
                <c:pt idx="856">
                  <c:v>7077</c:v>
                </c:pt>
                <c:pt idx="857">
                  <c:v>7097</c:v>
                </c:pt>
                <c:pt idx="858">
                  <c:v>7107</c:v>
                </c:pt>
                <c:pt idx="859">
                  <c:v>7125</c:v>
                </c:pt>
                <c:pt idx="860">
                  <c:v>7129</c:v>
                </c:pt>
                <c:pt idx="861">
                  <c:v>7134</c:v>
                </c:pt>
                <c:pt idx="862">
                  <c:v>7144</c:v>
                </c:pt>
                <c:pt idx="863">
                  <c:v>7145</c:v>
                </c:pt>
                <c:pt idx="864">
                  <c:v>7147</c:v>
                </c:pt>
                <c:pt idx="865">
                  <c:v>7147</c:v>
                </c:pt>
                <c:pt idx="866">
                  <c:v>7151</c:v>
                </c:pt>
                <c:pt idx="867">
                  <c:v>7153</c:v>
                </c:pt>
                <c:pt idx="868">
                  <c:v>7154</c:v>
                </c:pt>
                <c:pt idx="869">
                  <c:v>7160</c:v>
                </c:pt>
                <c:pt idx="870">
                  <c:v>7160</c:v>
                </c:pt>
                <c:pt idx="871">
                  <c:v>7162</c:v>
                </c:pt>
                <c:pt idx="872">
                  <c:v>7173</c:v>
                </c:pt>
                <c:pt idx="873">
                  <c:v>7176</c:v>
                </c:pt>
                <c:pt idx="874">
                  <c:v>7180</c:v>
                </c:pt>
                <c:pt idx="875">
                  <c:v>7197</c:v>
                </c:pt>
                <c:pt idx="876">
                  <c:v>7202</c:v>
                </c:pt>
                <c:pt idx="877">
                  <c:v>7209</c:v>
                </c:pt>
                <c:pt idx="878">
                  <c:v>7220</c:v>
                </c:pt>
                <c:pt idx="879">
                  <c:v>7223</c:v>
                </c:pt>
                <c:pt idx="880">
                  <c:v>7228</c:v>
                </c:pt>
                <c:pt idx="881">
                  <c:v>7244</c:v>
                </c:pt>
                <c:pt idx="882">
                  <c:v>7249</c:v>
                </c:pt>
                <c:pt idx="883">
                  <c:v>7257</c:v>
                </c:pt>
                <c:pt idx="884">
                  <c:v>7262</c:v>
                </c:pt>
                <c:pt idx="885">
                  <c:v>7266</c:v>
                </c:pt>
                <c:pt idx="886">
                  <c:v>7266</c:v>
                </c:pt>
                <c:pt idx="887">
                  <c:v>7273</c:v>
                </c:pt>
                <c:pt idx="888">
                  <c:v>7282</c:v>
                </c:pt>
                <c:pt idx="889">
                  <c:v>7302</c:v>
                </c:pt>
                <c:pt idx="890">
                  <c:v>7305</c:v>
                </c:pt>
                <c:pt idx="891">
                  <c:v>7318</c:v>
                </c:pt>
                <c:pt idx="892">
                  <c:v>7318</c:v>
                </c:pt>
                <c:pt idx="893">
                  <c:v>7323</c:v>
                </c:pt>
                <c:pt idx="894">
                  <c:v>7324</c:v>
                </c:pt>
                <c:pt idx="895">
                  <c:v>7325</c:v>
                </c:pt>
                <c:pt idx="896">
                  <c:v>7325</c:v>
                </c:pt>
                <c:pt idx="897">
                  <c:v>7338</c:v>
                </c:pt>
                <c:pt idx="898">
                  <c:v>7340</c:v>
                </c:pt>
                <c:pt idx="899">
                  <c:v>7345</c:v>
                </c:pt>
                <c:pt idx="900">
                  <c:v>7346</c:v>
                </c:pt>
                <c:pt idx="901">
                  <c:v>7348</c:v>
                </c:pt>
                <c:pt idx="902">
                  <c:v>7349</c:v>
                </c:pt>
                <c:pt idx="903">
                  <c:v>7357</c:v>
                </c:pt>
                <c:pt idx="904">
                  <c:v>7358</c:v>
                </c:pt>
                <c:pt idx="905">
                  <c:v>7362</c:v>
                </c:pt>
                <c:pt idx="906">
                  <c:v>7372</c:v>
                </c:pt>
                <c:pt idx="907">
                  <c:v>7389</c:v>
                </c:pt>
                <c:pt idx="908">
                  <c:v>7404</c:v>
                </c:pt>
                <c:pt idx="909">
                  <c:v>7419</c:v>
                </c:pt>
                <c:pt idx="910">
                  <c:v>7419</c:v>
                </c:pt>
                <c:pt idx="911">
                  <c:v>7421</c:v>
                </c:pt>
                <c:pt idx="912">
                  <c:v>7441</c:v>
                </c:pt>
                <c:pt idx="913">
                  <c:v>7442</c:v>
                </c:pt>
                <c:pt idx="914">
                  <c:v>7444</c:v>
                </c:pt>
                <c:pt idx="915">
                  <c:v>7446</c:v>
                </c:pt>
                <c:pt idx="916">
                  <c:v>7448</c:v>
                </c:pt>
                <c:pt idx="917">
                  <c:v>7450</c:v>
                </c:pt>
                <c:pt idx="918">
                  <c:v>7464</c:v>
                </c:pt>
                <c:pt idx="919">
                  <c:v>7487</c:v>
                </c:pt>
                <c:pt idx="920">
                  <c:v>7495</c:v>
                </c:pt>
                <c:pt idx="921">
                  <c:v>7504</c:v>
                </c:pt>
                <c:pt idx="922">
                  <c:v>7512</c:v>
                </c:pt>
                <c:pt idx="923">
                  <c:v>7518</c:v>
                </c:pt>
                <c:pt idx="924">
                  <c:v>7527</c:v>
                </c:pt>
                <c:pt idx="925">
                  <c:v>7532</c:v>
                </c:pt>
                <c:pt idx="926">
                  <c:v>7537</c:v>
                </c:pt>
                <c:pt idx="927">
                  <c:v>7539</c:v>
                </c:pt>
                <c:pt idx="928">
                  <c:v>7567</c:v>
                </c:pt>
                <c:pt idx="929">
                  <c:v>7586</c:v>
                </c:pt>
                <c:pt idx="930">
                  <c:v>7607</c:v>
                </c:pt>
                <c:pt idx="931">
                  <c:v>7610</c:v>
                </c:pt>
                <c:pt idx="932">
                  <c:v>7623</c:v>
                </c:pt>
                <c:pt idx="933">
                  <c:v>7624</c:v>
                </c:pt>
                <c:pt idx="934">
                  <c:v>7625</c:v>
                </c:pt>
                <c:pt idx="935">
                  <c:v>7627</c:v>
                </c:pt>
                <c:pt idx="936">
                  <c:v>7634</c:v>
                </c:pt>
                <c:pt idx="937">
                  <c:v>7637</c:v>
                </c:pt>
                <c:pt idx="938">
                  <c:v>7639</c:v>
                </c:pt>
                <c:pt idx="939">
                  <c:v>7640</c:v>
                </c:pt>
                <c:pt idx="940">
                  <c:v>7642</c:v>
                </c:pt>
                <c:pt idx="941">
                  <c:v>7651</c:v>
                </c:pt>
                <c:pt idx="942">
                  <c:v>7651</c:v>
                </c:pt>
                <c:pt idx="943">
                  <c:v>7652</c:v>
                </c:pt>
                <c:pt idx="944">
                  <c:v>7658</c:v>
                </c:pt>
                <c:pt idx="945">
                  <c:v>7662</c:v>
                </c:pt>
                <c:pt idx="946">
                  <c:v>7671</c:v>
                </c:pt>
                <c:pt idx="947">
                  <c:v>7676</c:v>
                </c:pt>
                <c:pt idx="948">
                  <c:v>7681</c:v>
                </c:pt>
                <c:pt idx="949">
                  <c:v>7681</c:v>
                </c:pt>
                <c:pt idx="950">
                  <c:v>7683</c:v>
                </c:pt>
                <c:pt idx="951">
                  <c:v>7685</c:v>
                </c:pt>
                <c:pt idx="952">
                  <c:v>7727</c:v>
                </c:pt>
                <c:pt idx="953">
                  <c:v>7727</c:v>
                </c:pt>
                <c:pt idx="954">
                  <c:v>7730</c:v>
                </c:pt>
                <c:pt idx="955">
                  <c:v>7731</c:v>
                </c:pt>
                <c:pt idx="956">
                  <c:v>7732</c:v>
                </c:pt>
                <c:pt idx="957">
                  <c:v>7736</c:v>
                </c:pt>
                <c:pt idx="958">
                  <c:v>7740</c:v>
                </c:pt>
                <c:pt idx="959">
                  <c:v>7742</c:v>
                </c:pt>
                <c:pt idx="960">
                  <c:v>7749</c:v>
                </c:pt>
                <c:pt idx="961">
                  <c:v>7763</c:v>
                </c:pt>
                <c:pt idx="962">
                  <c:v>7790</c:v>
                </c:pt>
                <c:pt idx="963">
                  <c:v>7795</c:v>
                </c:pt>
                <c:pt idx="964">
                  <c:v>7804</c:v>
                </c:pt>
                <c:pt idx="965">
                  <c:v>7804</c:v>
                </c:pt>
                <c:pt idx="966">
                  <c:v>7813</c:v>
                </c:pt>
                <c:pt idx="967">
                  <c:v>7824</c:v>
                </c:pt>
                <c:pt idx="968">
                  <c:v>7845</c:v>
                </c:pt>
                <c:pt idx="969">
                  <c:v>7852</c:v>
                </c:pt>
                <c:pt idx="970">
                  <c:v>7896</c:v>
                </c:pt>
                <c:pt idx="971">
                  <c:v>7935</c:v>
                </c:pt>
                <c:pt idx="972">
                  <c:v>7948</c:v>
                </c:pt>
                <c:pt idx="973">
                  <c:v>7954</c:v>
                </c:pt>
                <c:pt idx="974">
                  <c:v>7955</c:v>
                </c:pt>
                <c:pt idx="975">
                  <c:v>7958</c:v>
                </c:pt>
                <c:pt idx="976">
                  <c:v>7967</c:v>
                </c:pt>
                <c:pt idx="977">
                  <c:v>7980</c:v>
                </c:pt>
                <c:pt idx="978">
                  <c:v>7986</c:v>
                </c:pt>
                <c:pt idx="979">
                  <c:v>7986</c:v>
                </c:pt>
                <c:pt idx="980">
                  <c:v>8005</c:v>
                </c:pt>
                <c:pt idx="981">
                  <c:v>8015</c:v>
                </c:pt>
                <c:pt idx="982">
                  <c:v>8017</c:v>
                </c:pt>
                <c:pt idx="983">
                  <c:v>8021</c:v>
                </c:pt>
                <c:pt idx="984">
                  <c:v>8023</c:v>
                </c:pt>
                <c:pt idx="985">
                  <c:v>8027</c:v>
                </c:pt>
                <c:pt idx="986">
                  <c:v>8028</c:v>
                </c:pt>
                <c:pt idx="987">
                  <c:v>8036</c:v>
                </c:pt>
                <c:pt idx="988">
                  <c:v>8059</c:v>
                </c:pt>
                <c:pt idx="989">
                  <c:v>8060</c:v>
                </c:pt>
                <c:pt idx="990">
                  <c:v>8062</c:v>
                </c:pt>
                <c:pt idx="991">
                  <c:v>8063</c:v>
                </c:pt>
                <c:pt idx="992">
                  <c:v>8068</c:v>
                </c:pt>
                <c:pt idx="993">
                  <c:v>8068</c:v>
                </c:pt>
                <c:pt idx="994">
                  <c:v>8072</c:v>
                </c:pt>
                <c:pt idx="995">
                  <c:v>8077</c:v>
                </c:pt>
                <c:pt idx="996">
                  <c:v>8081</c:v>
                </c:pt>
                <c:pt idx="997">
                  <c:v>8082</c:v>
                </c:pt>
                <c:pt idx="998">
                  <c:v>8084</c:v>
                </c:pt>
                <c:pt idx="999">
                  <c:v>8091</c:v>
                </c:pt>
                <c:pt idx="1000">
                  <c:v>8113</c:v>
                </c:pt>
                <c:pt idx="1001">
                  <c:v>8116</c:v>
                </c:pt>
                <c:pt idx="1002">
                  <c:v>8117</c:v>
                </c:pt>
                <c:pt idx="1003">
                  <c:v>8124</c:v>
                </c:pt>
                <c:pt idx="1004">
                  <c:v>8126</c:v>
                </c:pt>
                <c:pt idx="1005">
                  <c:v>8158</c:v>
                </c:pt>
                <c:pt idx="1006">
                  <c:v>8163</c:v>
                </c:pt>
                <c:pt idx="1007">
                  <c:v>8178</c:v>
                </c:pt>
                <c:pt idx="1008">
                  <c:v>8180</c:v>
                </c:pt>
                <c:pt idx="1009">
                  <c:v>8183</c:v>
                </c:pt>
                <c:pt idx="1010">
                  <c:v>8188</c:v>
                </c:pt>
                <c:pt idx="1011">
                  <c:v>8211</c:v>
                </c:pt>
                <c:pt idx="1012">
                  <c:v>8219</c:v>
                </c:pt>
                <c:pt idx="1013">
                  <c:v>8233</c:v>
                </c:pt>
                <c:pt idx="1014">
                  <c:v>8233</c:v>
                </c:pt>
                <c:pt idx="1015">
                  <c:v>8241</c:v>
                </c:pt>
                <c:pt idx="1016">
                  <c:v>8252</c:v>
                </c:pt>
                <c:pt idx="1017">
                  <c:v>8268</c:v>
                </c:pt>
                <c:pt idx="1018">
                  <c:v>8269</c:v>
                </c:pt>
                <c:pt idx="1019">
                  <c:v>8271</c:v>
                </c:pt>
                <c:pt idx="1020">
                  <c:v>8278</c:v>
                </c:pt>
                <c:pt idx="1021">
                  <c:v>8281</c:v>
                </c:pt>
                <c:pt idx="1022">
                  <c:v>8284</c:v>
                </c:pt>
                <c:pt idx="1023">
                  <c:v>8303</c:v>
                </c:pt>
                <c:pt idx="1024">
                  <c:v>8311</c:v>
                </c:pt>
                <c:pt idx="1025">
                  <c:v>8315</c:v>
                </c:pt>
                <c:pt idx="1026">
                  <c:v>8334</c:v>
                </c:pt>
                <c:pt idx="1027">
                  <c:v>8335</c:v>
                </c:pt>
                <c:pt idx="1028">
                  <c:v>8343</c:v>
                </c:pt>
                <c:pt idx="1029">
                  <c:v>8347</c:v>
                </c:pt>
                <c:pt idx="1030">
                  <c:v>8356</c:v>
                </c:pt>
                <c:pt idx="1031">
                  <c:v>8397</c:v>
                </c:pt>
                <c:pt idx="1032">
                  <c:v>8400</c:v>
                </c:pt>
                <c:pt idx="1033">
                  <c:v>8410</c:v>
                </c:pt>
                <c:pt idx="1034">
                  <c:v>8413</c:v>
                </c:pt>
                <c:pt idx="1035">
                  <c:v>8428</c:v>
                </c:pt>
                <c:pt idx="1036">
                  <c:v>8440</c:v>
                </c:pt>
                <c:pt idx="1037">
                  <c:v>8443</c:v>
                </c:pt>
                <c:pt idx="1038">
                  <c:v>8444</c:v>
                </c:pt>
                <c:pt idx="1039">
                  <c:v>8449</c:v>
                </c:pt>
                <c:pt idx="1040">
                  <c:v>8451</c:v>
                </c:pt>
                <c:pt idx="1041">
                  <c:v>8458</c:v>
                </c:pt>
                <c:pt idx="1042">
                  <c:v>8466</c:v>
                </c:pt>
                <c:pt idx="1043">
                  <c:v>8472</c:v>
                </c:pt>
                <c:pt idx="1044">
                  <c:v>8516</c:v>
                </c:pt>
                <c:pt idx="1045">
                  <c:v>8517</c:v>
                </c:pt>
                <c:pt idx="1046">
                  <c:v>8520</c:v>
                </c:pt>
                <c:pt idx="1047">
                  <c:v>8522</c:v>
                </c:pt>
                <c:pt idx="1048">
                  <c:v>8528</c:v>
                </c:pt>
                <c:pt idx="1049">
                  <c:v>8538</c:v>
                </c:pt>
                <c:pt idx="1050">
                  <c:v>8540</c:v>
                </c:pt>
                <c:pt idx="1051">
                  <c:v>8551</c:v>
                </c:pt>
                <c:pt idx="1052">
                  <c:v>8557</c:v>
                </c:pt>
                <c:pt idx="1053">
                  <c:v>8567</c:v>
                </c:pt>
                <c:pt idx="1054">
                  <c:v>8570</c:v>
                </c:pt>
                <c:pt idx="1055">
                  <c:v>8572</c:v>
                </c:pt>
                <c:pt idx="1056">
                  <c:v>8573</c:v>
                </c:pt>
                <c:pt idx="1057">
                  <c:v>8582</c:v>
                </c:pt>
                <c:pt idx="1058">
                  <c:v>8597</c:v>
                </c:pt>
                <c:pt idx="1059">
                  <c:v>8601</c:v>
                </c:pt>
                <c:pt idx="1060">
                  <c:v>8604</c:v>
                </c:pt>
                <c:pt idx="1061">
                  <c:v>8604</c:v>
                </c:pt>
                <c:pt idx="1062">
                  <c:v>8605</c:v>
                </c:pt>
                <c:pt idx="1063">
                  <c:v>8606</c:v>
                </c:pt>
                <c:pt idx="1064">
                  <c:v>8615</c:v>
                </c:pt>
                <c:pt idx="1065">
                  <c:v>8628</c:v>
                </c:pt>
                <c:pt idx="1066">
                  <c:v>8665</c:v>
                </c:pt>
                <c:pt idx="1067">
                  <c:v>8665</c:v>
                </c:pt>
                <c:pt idx="1068">
                  <c:v>8671</c:v>
                </c:pt>
                <c:pt idx="1069">
                  <c:v>8689</c:v>
                </c:pt>
                <c:pt idx="1070">
                  <c:v>8702</c:v>
                </c:pt>
                <c:pt idx="1071">
                  <c:v>8703</c:v>
                </c:pt>
                <c:pt idx="1072">
                  <c:v>8733</c:v>
                </c:pt>
                <c:pt idx="1073">
                  <c:v>8748</c:v>
                </c:pt>
                <c:pt idx="1074">
                  <c:v>8760</c:v>
                </c:pt>
                <c:pt idx="1075">
                  <c:v>8765</c:v>
                </c:pt>
                <c:pt idx="1076">
                  <c:v>8782</c:v>
                </c:pt>
                <c:pt idx="1077">
                  <c:v>8799</c:v>
                </c:pt>
                <c:pt idx="1078">
                  <c:v>8800</c:v>
                </c:pt>
                <c:pt idx="1079">
                  <c:v>8822</c:v>
                </c:pt>
                <c:pt idx="1080">
                  <c:v>8823</c:v>
                </c:pt>
                <c:pt idx="1081">
                  <c:v>8824</c:v>
                </c:pt>
                <c:pt idx="1082">
                  <c:v>8824</c:v>
                </c:pt>
                <c:pt idx="1083">
                  <c:v>8825</c:v>
                </c:pt>
                <c:pt idx="1084">
                  <c:v>8827</c:v>
                </c:pt>
                <c:pt idx="1085">
                  <c:v>8835</c:v>
                </c:pt>
                <c:pt idx="1086">
                  <c:v>8871</c:v>
                </c:pt>
                <c:pt idx="1087">
                  <c:v>8891</c:v>
                </c:pt>
                <c:pt idx="1088">
                  <c:v>8891</c:v>
                </c:pt>
                <c:pt idx="1089">
                  <c:v>8906</c:v>
                </c:pt>
                <c:pt idx="1090">
                  <c:v>8908</c:v>
                </c:pt>
                <c:pt idx="1091">
                  <c:v>8931</c:v>
                </c:pt>
                <c:pt idx="1092">
                  <c:v>8932</c:v>
                </c:pt>
                <c:pt idx="1093">
                  <c:v>8944</c:v>
                </c:pt>
                <c:pt idx="1094">
                  <c:v>8955</c:v>
                </c:pt>
                <c:pt idx="1095">
                  <c:v>8964</c:v>
                </c:pt>
                <c:pt idx="1096">
                  <c:v>8966</c:v>
                </c:pt>
                <c:pt idx="1097">
                  <c:v>8968</c:v>
                </c:pt>
                <c:pt idx="1098">
                  <c:v>8978</c:v>
                </c:pt>
                <c:pt idx="1099">
                  <c:v>8988</c:v>
                </c:pt>
                <c:pt idx="1100">
                  <c:v>8998</c:v>
                </c:pt>
                <c:pt idx="1101">
                  <c:v>9010</c:v>
                </c:pt>
                <c:pt idx="1102">
                  <c:v>9048</c:v>
                </c:pt>
                <c:pt idx="1103">
                  <c:v>9059</c:v>
                </c:pt>
                <c:pt idx="1104">
                  <c:v>9095</c:v>
                </c:pt>
                <c:pt idx="1105">
                  <c:v>9096</c:v>
                </c:pt>
                <c:pt idx="1106">
                  <c:v>9102</c:v>
                </c:pt>
                <c:pt idx="1107">
                  <c:v>9141</c:v>
                </c:pt>
                <c:pt idx="1108">
                  <c:v>9145</c:v>
                </c:pt>
                <c:pt idx="1109">
                  <c:v>9148</c:v>
                </c:pt>
                <c:pt idx="1110">
                  <c:v>9160</c:v>
                </c:pt>
                <c:pt idx="1111">
                  <c:v>9172</c:v>
                </c:pt>
                <c:pt idx="1112">
                  <c:v>9174</c:v>
                </c:pt>
                <c:pt idx="1113">
                  <c:v>9182</c:v>
                </c:pt>
                <c:pt idx="1114">
                  <c:v>9194</c:v>
                </c:pt>
                <c:pt idx="1115">
                  <c:v>9210</c:v>
                </c:pt>
                <c:pt idx="1116">
                  <c:v>9222</c:v>
                </c:pt>
                <c:pt idx="1117">
                  <c:v>9225</c:v>
                </c:pt>
                <c:pt idx="1118">
                  <c:v>9248</c:v>
                </c:pt>
                <c:pt idx="1119">
                  <c:v>9250</c:v>
                </c:pt>
                <c:pt idx="1120">
                  <c:v>9265</c:v>
                </c:pt>
                <c:pt idx="1121">
                  <c:v>9282</c:v>
                </c:pt>
                <c:pt idx="1122">
                  <c:v>9284</c:v>
                </c:pt>
                <c:pt idx="1123">
                  <c:v>9286</c:v>
                </c:pt>
                <c:pt idx="1124">
                  <c:v>9288</c:v>
                </c:pt>
                <c:pt idx="1125">
                  <c:v>9290</c:v>
                </c:pt>
                <c:pt idx="1126">
                  <c:v>9302</c:v>
                </c:pt>
                <c:pt idx="1127">
                  <c:v>9305</c:v>
                </c:pt>
                <c:pt idx="1128">
                  <c:v>9311</c:v>
                </c:pt>
                <c:pt idx="1129">
                  <c:v>9315</c:v>
                </c:pt>
                <c:pt idx="1130">
                  <c:v>9320</c:v>
                </c:pt>
                <c:pt idx="1131">
                  <c:v>9339</c:v>
                </c:pt>
                <c:pt idx="1132">
                  <c:v>9344</c:v>
                </c:pt>
                <c:pt idx="1133">
                  <c:v>9361</c:v>
                </c:pt>
                <c:pt idx="1134">
                  <c:v>9377</c:v>
                </c:pt>
                <c:pt idx="1135">
                  <c:v>9378</c:v>
                </c:pt>
                <c:pt idx="1136">
                  <c:v>9381</c:v>
                </c:pt>
                <c:pt idx="1137">
                  <c:v>9386</c:v>
                </c:pt>
                <c:pt idx="1138">
                  <c:v>9391</c:v>
                </c:pt>
                <c:pt idx="1139">
                  <c:v>9411</c:v>
                </c:pt>
                <c:pt idx="1140">
                  <c:v>9415</c:v>
                </c:pt>
                <c:pt idx="1141">
                  <c:v>9433</c:v>
                </c:pt>
                <c:pt idx="1142">
                  <c:v>9447</c:v>
                </c:pt>
                <c:pt idx="1143">
                  <c:v>9447</c:v>
                </c:pt>
                <c:pt idx="1144">
                  <c:v>9448</c:v>
                </c:pt>
                <c:pt idx="1145">
                  <c:v>9454</c:v>
                </c:pt>
                <c:pt idx="1146">
                  <c:v>9488</c:v>
                </c:pt>
                <c:pt idx="1147">
                  <c:v>9501</c:v>
                </c:pt>
                <c:pt idx="1148">
                  <c:v>9504</c:v>
                </c:pt>
                <c:pt idx="1149">
                  <c:v>9508</c:v>
                </c:pt>
                <c:pt idx="1150">
                  <c:v>9529</c:v>
                </c:pt>
                <c:pt idx="1151">
                  <c:v>9539</c:v>
                </c:pt>
                <c:pt idx="1152">
                  <c:v>9540</c:v>
                </c:pt>
                <c:pt idx="1153">
                  <c:v>9542</c:v>
                </c:pt>
                <c:pt idx="1154">
                  <c:v>9550</c:v>
                </c:pt>
                <c:pt idx="1155">
                  <c:v>9563</c:v>
                </c:pt>
                <c:pt idx="1156">
                  <c:v>9567</c:v>
                </c:pt>
                <c:pt idx="1157">
                  <c:v>9583</c:v>
                </c:pt>
                <c:pt idx="1158">
                  <c:v>9584</c:v>
                </c:pt>
                <c:pt idx="1159">
                  <c:v>9584</c:v>
                </c:pt>
                <c:pt idx="1160">
                  <c:v>9598</c:v>
                </c:pt>
                <c:pt idx="1161">
                  <c:v>9618</c:v>
                </c:pt>
                <c:pt idx="1162">
                  <c:v>9619</c:v>
                </c:pt>
                <c:pt idx="1163">
                  <c:v>9620</c:v>
                </c:pt>
                <c:pt idx="1164">
                  <c:v>9626</c:v>
                </c:pt>
                <c:pt idx="1165">
                  <c:v>9629</c:v>
                </c:pt>
                <c:pt idx="1166">
                  <c:v>9630</c:v>
                </c:pt>
                <c:pt idx="1167">
                  <c:v>9630</c:v>
                </c:pt>
                <c:pt idx="1168">
                  <c:v>9631</c:v>
                </c:pt>
                <c:pt idx="1169">
                  <c:v>9635</c:v>
                </c:pt>
                <c:pt idx="1170">
                  <c:v>9644</c:v>
                </c:pt>
                <c:pt idx="1171">
                  <c:v>9654</c:v>
                </c:pt>
                <c:pt idx="1172">
                  <c:v>9664</c:v>
                </c:pt>
                <c:pt idx="1173">
                  <c:v>9684</c:v>
                </c:pt>
                <c:pt idx="1174">
                  <c:v>9698</c:v>
                </c:pt>
                <c:pt idx="1175">
                  <c:v>9705</c:v>
                </c:pt>
                <c:pt idx="1176">
                  <c:v>9711</c:v>
                </c:pt>
                <c:pt idx="1177">
                  <c:v>9716</c:v>
                </c:pt>
                <c:pt idx="1178">
                  <c:v>9723</c:v>
                </c:pt>
                <c:pt idx="1179">
                  <c:v>9725</c:v>
                </c:pt>
                <c:pt idx="1180">
                  <c:v>9749</c:v>
                </c:pt>
                <c:pt idx="1181">
                  <c:v>9753</c:v>
                </c:pt>
                <c:pt idx="1182">
                  <c:v>9764</c:v>
                </c:pt>
                <c:pt idx="1183">
                  <c:v>9778</c:v>
                </c:pt>
                <c:pt idx="1184">
                  <c:v>9787</c:v>
                </c:pt>
                <c:pt idx="1185">
                  <c:v>9789</c:v>
                </c:pt>
                <c:pt idx="1186">
                  <c:v>9801</c:v>
                </c:pt>
                <c:pt idx="1187">
                  <c:v>9819</c:v>
                </c:pt>
                <c:pt idx="1188">
                  <c:v>9836</c:v>
                </c:pt>
                <c:pt idx="1189">
                  <c:v>9844</c:v>
                </c:pt>
                <c:pt idx="1190">
                  <c:v>9850</c:v>
                </c:pt>
                <c:pt idx="1191">
                  <c:v>9855</c:v>
                </c:pt>
                <c:pt idx="1192">
                  <c:v>9861</c:v>
                </c:pt>
                <c:pt idx="1193">
                  <c:v>9863</c:v>
                </c:pt>
                <c:pt idx="1194">
                  <c:v>9866</c:v>
                </c:pt>
                <c:pt idx="1195">
                  <c:v>9870</c:v>
                </c:pt>
                <c:pt idx="1196">
                  <c:v>9871</c:v>
                </c:pt>
                <c:pt idx="1197">
                  <c:v>9873</c:v>
                </c:pt>
                <c:pt idx="1198">
                  <c:v>9876</c:v>
                </c:pt>
                <c:pt idx="1199">
                  <c:v>9878</c:v>
                </c:pt>
                <c:pt idx="1200">
                  <c:v>9880</c:v>
                </c:pt>
                <c:pt idx="1201">
                  <c:v>9890</c:v>
                </c:pt>
                <c:pt idx="1202">
                  <c:v>9895</c:v>
                </c:pt>
                <c:pt idx="1203">
                  <c:v>9908</c:v>
                </c:pt>
                <c:pt idx="1204">
                  <c:v>9910</c:v>
                </c:pt>
                <c:pt idx="1205">
                  <c:v>9931</c:v>
                </c:pt>
                <c:pt idx="1206">
                  <c:v>9932</c:v>
                </c:pt>
                <c:pt idx="1207">
                  <c:v>9933</c:v>
                </c:pt>
                <c:pt idx="1208">
                  <c:v>9958</c:v>
                </c:pt>
                <c:pt idx="1209">
                  <c:v>9964</c:v>
                </c:pt>
                <c:pt idx="1210">
                  <c:v>9991</c:v>
                </c:pt>
                <c:pt idx="1211">
                  <c:v>10011</c:v>
                </c:pt>
                <c:pt idx="1212">
                  <c:v>10027</c:v>
                </c:pt>
                <c:pt idx="1213">
                  <c:v>10043</c:v>
                </c:pt>
                <c:pt idx="1214">
                  <c:v>10065</c:v>
                </c:pt>
                <c:pt idx="1215">
                  <c:v>10072</c:v>
                </c:pt>
                <c:pt idx="1216">
                  <c:v>10086</c:v>
                </c:pt>
                <c:pt idx="1217">
                  <c:v>10097</c:v>
                </c:pt>
                <c:pt idx="1218">
                  <c:v>10106</c:v>
                </c:pt>
                <c:pt idx="1219">
                  <c:v>10107</c:v>
                </c:pt>
                <c:pt idx="1220">
                  <c:v>10115</c:v>
                </c:pt>
                <c:pt idx="1221">
                  <c:v>10118</c:v>
                </c:pt>
                <c:pt idx="1222">
                  <c:v>10140</c:v>
                </c:pt>
                <c:pt idx="1223">
                  <c:v>10141</c:v>
                </c:pt>
                <c:pt idx="1224">
                  <c:v>10146</c:v>
                </c:pt>
                <c:pt idx="1225">
                  <c:v>10157</c:v>
                </c:pt>
                <c:pt idx="1226">
                  <c:v>10161</c:v>
                </c:pt>
                <c:pt idx="1227">
                  <c:v>10192</c:v>
                </c:pt>
                <c:pt idx="1228">
                  <c:v>10198</c:v>
                </c:pt>
                <c:pt idx="1229">
                  <c:v>10215</c:v>
                </c:pt>
                <c:pt idx="1230">
                  <c:v>10226</c:v>
                </c:pt>
                <c:pt idx="1231">
                  <c:v>10232</c:v>
                </c:pt>
                <c:pt idx="1232">
                  <c:v>10259</c:v>
                </c:pt>
                <c:pt idx="1233">
                  <c:v>10264</c:v>
                </c:pt>
                <c:pt idx="1234">
                  <c:v>10269</c:v>
                </c:pt>
                <c:pt idx="1235">
                  <c:v>10274</c:v>
                </c:pt>
                <c:pt idx="1236">
                  <c:v>10277</c:v>
                </c:pt>
                <c:pt idx="1237">
                  <c:v>10308</c:v>
                </c:pt>
                <c:pt idx="1238">
                  <c:v>10311</c:v>
                </c:pt>
                <c:pt idx="1239">
                  <c:v>10316</c:v>
                </c:pt>
                <c:pt idx="1240">
                  <c:v>10323</c:v>
                </c:pt>
                <c:pt idx="1241">
                  <c:v>10325</c:v>
                </c:pt>
                <c:pt idx="1242">
                  <c:v>10329</c:v>
                </c:pt>
                <c:pt idx="1243">
                  <c:v>10339</c:v>
                </c:pt>
                <c:pt idx="1244">
                  <c:v>10346</c:v>
                </c:pt>
                <c:pt idx="1245">
                  <c:v>10352</c:v>
                </c:pt>
                <c:pt idx="1246">
                  <c:v>10356</c:v>
                </c:pt>
                <c:pt idx="1247">
                  <c:v>10357</c:v>
                </c:pt>
                <c:pt idx="1248">
                  <c:v>10371</c:v>
                </c:pt>
                <c:pt idx="1249">
                  <c:v>10381</c:v>
                </c:pt>
                <c:pt idx="1250">
                  <c:v>10403</c:v>
                </c:pt>
                <c:pt idx="1251">
                  <c:v>10407</c:v>
                </c:pt>
                <c:pt idx="1252">
                  <c:v>10408</c:v>
                </c:pt>
                <c:pt idx="1253">
                  <c:v>10420</c:v>
                </c:pt>
                <c:pt idx="1254">
                  <c:v>10420</c:v>
                </c:pt>
                <c:pt idx="1255">
                  <c:v>10423</c:v>
                </c:pt>
                <c:pt idx="1256">
                  <c:v>10435</c:v>
                </c:pt>
                <c:pt idx="1257">
                  <c:v>10436</c:v>
                </c:pt>
                <c:pt idx="1258">
                  <c:v>10451</c:v>
                </c:pt>
                <c:pt idx="1259">
                  <c:v>10455</c:v>
                </c:pt>
                <c:pt idx="1260">
                  <c:v>10455</c:v>
                </c:pt>
                <c:pt idx="1261">
                  <c:v>10459</c:v>
                </c:pt>
                <c:pt idx="1262">
                  <c:v>10462</c:v>
                </c:pt>
                <c:pt idx="1263">
                  <c:v>10465</c:v>
                </c:pt>
                <c:pt idx="1264">
                  <c:v>10487</c:v>
                </c:pt>
                <c:pt idx="1265">
                  <c:v>10494</c:v>
                </c:pt>
                <c:pt idx="1266">
                  <c:v>10496</c:v>
                </c:pt>
                <c:pt idx="1267">
                  <c:v>10546</c:v>
                </c:pt>
                <c:pt idx="1268">
                  <c:v>10560</c:v>
                </c:pt>
                <c:pt idx="1269">
                  <c:v>10565</c:v>
                </c:pt>
                <c:pt idx="1270">
                  <c:v>10577</c:v>
                </c:pt>
                <c:pt idx="1271">
                  <c:v>10580</c:v>
                </c:pt>
                <c:pt idx="1272">
                  <c:v>10594</c:v>
                </c:pt>
                <c:pt idx="1273">
                  <c:v>10594</c:v>
                </c:pt>
                <c:pt idx="1274">
                  <c:v>10601</c:v>
                </c:pt>
                <c:pt idx="1275">
                  <c:v>10601</c:v>
                </c:pt>
                <c:pt idx="1276">
                  <c:v>10602</c:v>
                </c:pt>
                <c:pt idx="1277">
                  <c:v>10602</c:v>
                </c:pt>
                <c:pt idx="1278">
                  <c:v>10609</c:v>
                </c:pt>
                <c:pt idx="1279">
                  <c:v>10617</c:v>
                </c:pt>
                <c:pt idx="1280">
                  <c:v>10620</c:v>
                </c:pt>
                <c:pt idx="1281">
                  <c:v>10628</c:v>
                </c:pt>
                <c:pt idx="1282">
                  <c:v>10665</c:v>
                </c:pt>
                <c:pt idx="1283">
                  <c:v>10677</c:v>
                </c:pt>
                <c:pt idx="1284">
                  <c:v>10690</c:v>
                </c:pt>
                <c:pt idx="1285">
                  <c:v>10698</c:v>
                </c:pt>
                <c:pt idx="1286">
                  <c:v>10703</c:v>
                </c:pt>
                <c:pt idx="1287">
                  <c:v>10704</c:v>
                </c:pt>
                <c:pt idx="1288">
                  <c:v>10714</c:v>
                </c:pt>
                <c:pt idx="1289">
                  <c:v>10720</c:v>
                </c:pt>
                <c:pt idx="1290">
                  <c:v>10737</c:v>
                </c:pt>
                <c:pt idx="1291">
                  <c:v>10749</c:v>
                </c:pt>
                <c:pt idx="1292">
                  <c:v>10770</c:v>
                </c:pt>
                <c:pt idx="1293">
                  <c:v>10792</c:v>
                </c:pt>
                <c:pt idx="1294">
                  <c:v>10796</c:v>
                </c:pt>
                <c:pt idx="1295">
                  <c:v>10796</c:v>
                </c:pt>
                <c:pt idx="1296">
                  <c:v>10797</c:v>
                </c:pt>
                <c:pt idx="1297">
                  <c:v>10807</c:v>
                </c:pt>
                <c:pt idx="1298">
                  <c:v>10807</c:v>
                </c:pt>
                <c:pt idx="1299">
                  <c:v>10825</c:v>
                </c:pt>
                <c:pt idx="1300">
                  <c:v>10848</c:v>
                </c:pt>
                <c:pt idx="1301">
                  <c:v>10887</c:v>
                </c:pt>
                <c:pt idx="1302">
                  <c:v>10924</c:v>
                </c:pt>
                <c:pt idx="1303">
                  <c:v>10929</c:v>
                </c:pt>
                <c:pt idx="1304">
                  <c:v>10942</c:v>
                </c:pt>
                <c:pt idx="1305">
                  <c:v>10959</c:v>
                </c:pt>
                <c:pt idx="1306">
                  <c:v>10960</c:v>
                </c:pt>
                <c:pt idx="1307">
                  <c:v>10965</c:v>
                </c:pt>
                <c:pt idx="1308">
                  <c:v>10976</c:v>
                </c:pt>
                <c:pt idx="1309">
                  <c:v>10977</c:v>
                </c:pt>
                <c:pt idx="1310">
                  <c:v>10982</c:v>
                </c:pt>
                <c:pt idx="1311">
                  <c:v>10992</c:v>
                </c:pt>
                <c:pt idx="1312">
                  <c:v>11014</c:v>
                </c:pt>
                <c:pt idx="1313">
                  <c:v>11015</c:v>
                </c:pt>
                <c:pt idx="1314">
                  <c:v>11018</c:v>
                </c:pt>
                <c:pt idx="1315">
                  <c:v>11029</c:v>
                </c:pt>
                <c:pt idx="1316">
                  <c:v>11034</c:v>
                </c:pt>
                <c:pt idx="1317">
                  <c:v>11038</c:v>
                </c:pt>
                <c:pt idx="1318">
                  <c:v>11038</c:v>
                </c:pt>
                <c:pt idx="1319">
                  <c:v>11046</c:v>
                </c:pt>
                <c:pt idx="1320">
                  <c:v>11069</c:v>
                </c:pt>
                <c:pt idx="1321">
                  <c:v>11069</c:v>
                </c:pt>
                <c:pt idx="1322">
                  <c:v>11071</c:v>
                </c:pt>
                <c:pt idx="1323">
                  <c:v>11073</c:v>
                </c:pt>
                <c:pt idx="1324">
                  <c:v>11083</c:v>
                </c:pt>
                <c:pt idx="1325">
                  <c:v>11086</c:v>
                </c:pt>
                <c:pt idx="1326">
                  <c:v>11091</c:v>
                </c:pt>
                <c:pt idx="1327">
                  <c:v>11094</c:v>
                </c:pt>
                <c:pt idx="1328">
                  <c:v>11103</c:v>
                </c:pt>
                <c:pt idx="1329">
                  <c:v>11151</c:v>
                </c:pt>
                <c:pt idx="1330">
                  <c:v>11164</c:v>
                </c:pt>
                <c:pt idx="1331">
                  <c:v>11165</c:v>
                </c:pt>
                <c:pt idx="1332">
                  <c:v>11186</c:v>
                </c:pt>
                <c:pt idx="1333">
                  <c:v>11188</c:v>
                </c:pt>
                <c:pt idx="1334">
                  <c:v>11217</c:v>
                </c:pt>
                <c:pt idx="1335">
                  <c:v>11244</c:v>
                </c:pt>
                <c:pt idx="1336">
                  <c:v>11250</c:v>
                </c:pt>
                <c:pt idx="1337">
                  <c:v>11253</c:v>
                </c:pt>
                <c:pt idx="1338">
                  <c:v>11255</c:v>
                </c:pt>
                <c:pt idx="1339">
                  <c:v>11265</c:v>
                </c:pt>
                <c:pt idx="1340">
                  <c:v>11266</c:v>
                </c:pt>
                <c:pt idx="1341">
                  <c:v>11272</c:v>
                </c:pt>
                <c:pt idx="1342">
                  <c:v>11287</c:v>
                </c:pt>
                <c:pt idx="1343">
                  <c:v>11289</c:v>
                </c:pt>
                <c:pt idx="1344">
                  <c:v>11295</c:v>
                </c:pt>
                <c:pt idx="1345">
                  <c:v>11299</c:v>
                </c:pt>
                <c:pt idx="1346">
                  <c:v>11306</c:v>
                </c:pt>
                <c:pt idx="1347">
                  <c:v>11312</c:v>
                </c:pt>
                <c:pt idx="1348">
                  <c:v>11319</c:v>
                </c:pt>
                <c:pt idx="1349">
                  <c:v>11319</c:v>
                </c:pt>
                <c:pt idx="1350">
                  <c:v>11321</c:v>
                </c:pt>
                <c:pt idx="1351">
                  <c:v>11327</c:v>
                </c:pt>
                <c:pt idx="1352">
                  <c:v>11344</c:v>
                </c:pt>
                <c:pt idx="1353">
                  <c:v>11346</c:v>
                </c:pt>
                <c:pt idx="1354">
                  <c:v>11353</c:v>
                </c:pt>
                <c:pt idx="1355">
                  <c:v>11357</c:v>
                </c:pt>
                <c:pt idx="1356">
                  <c:v>11363</c:v>
                </c:pt>
                <c:pt idx="1357">
                  <c:v>11363</c:v>
                </c:pt>
                <c:pt idx="1358">
                  <c:v>11366</c:v>
                </c:pt>
                <c:pt idx="1359">
                  <c:v>11369</c:v>
                </c:pt>
                <c:pt idx="1360">
                  <c:v>11379</c:v>
                </c:pt>
                <c:pt idx="1361">
                  <c:v>11381</c:v>
                </c:pt>
                <c:pt idx="1362">
                  <c:v>11388</c:v>
                </c:pt>
                <c:pt idx="1363">
                  <c:v>11394</c:v>
                </c:pt>
                <c:pt idx="1364">
                  <c:v>11397</c:v>
                </c:pt>
                <c:pt idx="1365">
                  <c:v>11412</c:v>
                </c:pt>
                <c:pt idx="1366">
                  <c:v>11412</c:v>
                </c:pt>
                <c:pt idx="1367">
                  <c:v>11419</c:v>
                </c:pt>
                <c:pt idx="1368">
                  <c:v>11436</c:v>
                </c:pt>
                <c:pt idx="1369">
                  <c:v>11437</c:v>
                </c:pt>
                <c:pt idx="1370">
                  <c:v>11454</c:v>
                </c:pt>
                <c:pt idx="1371">
                  <c:v>11455</c:v>
                </c:pt>
                <c:pt idx="1372">
                  <c:v>11478</c:v>
                </c:pt>
                <c:pt idx="1373">
                  <c:v>11483</c:v>
                </c:pt>
                <c:pt idx="1374">
                  <c:v>11488</c:v>
                </c:pt>
                <c:pt idx="1375">
                  <c:v>11492</c:v>
                </c:pt>
                <c:pt idx="1376">
                  <c:v>11498</c:v>
                </c:pt>
                <c:pt idx="1377">
                  <c:v>11512</c:v>
                </c:pt>
                <c:pt idx="1378">
                  <c:v>11512</c:v>
                </c:pt>
                <c:pt idx="1379">
                  <c:v>11520</c:v>
                </c:pt>
                <c:pt idx="1380">
                  <c:v>11524</c:v>
                </c:pt>
                <c:pt idx="1381">
                  <c:v>11530</c:v>
                </c:pt>
                <c:pt idx="1382">
                  <c:v>11535</c:v>
                </c:pt>
                <c:pt idx="1383">
                  <c:v>11538</c:v>
                </c:pt>
                <c:pt idx="1384">
                  <c:v>11540</c:v>
                </c:pt>
                <c:pt idx="1385">
                  <c:v>11553</c:v>
                </c:pt>
                <c:pt idx="1386">
                  <c:v>11554</c:v>
                </c:pt>
                <c:pt idx="1387">
                  <c:v>11566</c:v>
                </c:pt>
                <c:pt idx="1388">
                  <c:v>11576</c:v>
                </c:pt>
                <c:pt idx="1389">
                  <c:v>11603</c:v>
                </c:pt>
                <c:pt idx="1390">
                  <c:v>11625</c:v>
                </c:pt>
                <c:pt idx="1391">
                  <c:v>11658</c:v>
                </c:pt>
                <c:pt idx="1392">
                  <c:v>11658</c:v>
                </c:pt>
                <c:pt idx="1393">
                  <c:v>11658</c:v>
                </c:pt>
                <c:pt idx="1394">
                  <c:v>11658</c:v>
                </c:pt>
                <c:pt idx="1395">
                  <c:v>11674</c:v>
                </c:pt>
                <c:pt idx="1396">
                  <c:v>11697</c:v>
                </c:pt>
                <c:pt idx="1397">
                  <c:v>11713</c:v>
                </c:pt>
                <c:pt idx="1398">
                  <c:v>11730</c:v>
                </c:pt>
                <c:pt idx="1399">
                  <c:v>11731</c:v>
                </c:pt>
                <c:pt idx="1400">
                  <c:v>11736</c:v>
                </c:pt>
                <c:pt idx="1401">
                  <c:v>11738</c:v>
                </c:pt>
                <c:pt idx="1402">
                  <c:v>11742</c:v>
                </c:pt>
                <c:pt idx="1403">
                  <c:v>11743</c:v>
                </c:pt>
                <c:pt idx="1404">
                  <c:v>11744</c:v>
                </c:pt>
                <c:pt idx="1405">
                  <c:v>11753</c:v>
                </c:pt>
                <c:pt idx="1406">
                  <c:v>11763</c:v>
                </c:pt>
                <c:pt idx="1407">
                  <c:v>11773</c:v>
                </c:pt>
                <c:pt idx="1408">
                  <c:v>11831</c:v>
                </c:pt>
                <c:pt idx="1409">
                  <c:v>11834</c:v>
                </c:pt>
                <c:pt idx="1410">
                  <c:v>11837</c:v>
                </c:pt>
                <c:pt idx="1411">
                  <c:v>11841</c:v>
                </c:pt>
                <c:pt idx="1412">
                  <c:v>11842</c:v>
                </c:pt>
                <c:pt idx="1413">
                  <c:v>11843</c:v>
                </c:pt>
                <c:pt idx="1414">
                  <c:v>11848</c:v>
                </c:pt>
                <c:pt idx="1415">
                  <c:v>11856</c:v>
                </c:pt>
                <c:pt idx="1416">
                  <c:v>11859</c:v>
                </c:pt>
                <c:pt idx="1417">
                  <c:v>11879</c:v>
                </c:pt>
                <c:pt idx="1418">
                  <c:v>11881</c:v>
                </c:pt>
                <c:pt idx="1419">
                  <c:v>11882</c:v>
                </c:pt>
                <c:pt idx="1420">
                  <c:v>11884</c:v>
                </c:pt>
                <c:pt idx="1421">
                  <c:v>11918</c:v>
                </c:pt>
                <c:pt idx="1422">
                  <c:v>11931</c:v>
                </c:pt>
                <c:pt idx="1423">
                  <c:v>11938</c:v>
                </c:pt>
                <c:pt idx="1424">
                  <c:v>11942</c:v>
                </c:pt>
                <c:pt idx="1425">
                  <c:v>11945</c:v>
                </c:pt>
                <c:pt idx="1426">
                  <c:v>11945</c:v>
                </c:pt>
                <c:pt idx="1427">
                  <c:v>11947</c:v>
                </c:pt>
                <c:pt idx="1428">
                  <c:v>11987</c:v>
                </c:pt>
                <c:pt idx="1429">
                  <c:v>11988</c:v>
                </c:pt>
                <c:pt idx="1430">
                  <c:v>11995</c:v>
                </c:pt>
                <c:pt idx="1431">
                  <c:v>12001</c:v>
                </c:pt>
                <c:pt idx="1432">
                  <c:v>12029</c:v>
                </c:pt>
                <c:pt idx="1433">
                  <c:v>12032</c:v>
                </c:pt>
                <c:pt idx="1434">
                  <c:v>12035</c:v>
                </c:pt>
                <c:pt idx="1435">
                  <c:v>12044</c:v>
                </c:pt>
                <c:pt idx="1436">
                  <c:v>12048</c:v>
                </c:pt>
                <c:pt idx="1437">
                  <c:v>12091</c:v>
                </c:pt>
                <c:pt idx="1438">
                  <c:v>12094</c:v>
                </c:pt>
                <c:pt idx="1439">
                  <c:v>12097</c:v>
                </c:pt>
                <c:pt idx="1440">
                  <c:v>12105</c:v>
                </c:pt>
                <c:pt idx="1441">
                  <c:v>12125</c:v>
                </c:pt>
                <c:pt idx="1442">
                  <c:v>12130</c:v>
                </c:pt>
                <c:pt idx="1443">
                  <c:v>12131</c:v>
                </c:pt>
                <c:pt idx="1444">
                  <c:v>12138</c:v>
                </c:pt>
                <c:pt idx="1445">
                  <c:v>12143</c:v>
                </c:pt>
                <c:pt idx="1446">
                  <c:v>12147</c:v>
                </c:pt>
                <c:pt idx="1447">
                  <c:v>12148</c:v>
                </c:pt>
                <c:pt idx="1448">
                  <c:v>12199</c:v>
                </c:pt>
                <c:pt idx="1449">
                  <c:v>12219</c:v>
                </c:pt>
                <c:pt idx="1450">
                  <c:v>12223</c:v>
                </c:pt>
                <c:pt idx="1451">
                  <c:v>12224</c:v>
                </c:pt>
                <c:pt idx="1452">
                  <c:v>12232</c:v>
                </c:pt>
                <c:pt idx="1453">
                  <c:v>12234</c:v>
                </c:pt>
                <c:pt idx="1454">
                  <c:v>12236</c:v>
                </c:pt>
                <c:pt idx="1455">
                  <c:v>12238</c:v>
                </c:pt>
                <c:pt idx="1456">
                  <c:v>12245</c:v>
                </c:pt>
                <c:pt idx="1457">
                  <c:v>12245</c:v>
                </c:pt>
                <c:pt idx="1458">
                  <c:v>12254</c:v>
                </c:pt>
                <c:pt idx="1459">
                  <c:v>12255</c:v>
                </c:pt>
                <c:pt idx="1460">
                  <c:v>12266</c:v>
                </c:pt>
                <c:pt idx="1461">
                  <c:v>12269</c:v>
                </c:pt>
                <c:pt idx="1462">
                  <c:v>12270</c:v>
                </c:pt>
                <c:pt idx="1463">
                  <c:v>12282</c:v>
                </c:pt>
                <c:pt idx="1464">
                  <c:v>12282</c:v>
                </c:pt>
                <c:pt idx="1465">
                  <c:v>12300</c:v>
                </c:pt>
                <c:pt idx="1466">
                  <c:v>12324</c:v>
                </c:pt>
                <c:pt idx="1467">
                  <c:v>12334</c:v>
                </c:pt>
                <c:pt idx="1468">
                  <c:v>12347</c:v>
                </c:pt>
                <c:pt idx="1469">
                  <c:v>12364</c:v>
                </c:pt>
                <c:pt idx="1470">
                  <c:v>12370</c:v>
                </c:pt>
                <c:pt idx="1471">
                  <c:v>12405</c:v>
                </c:pt>
                <c:pt idx="1472">
                  <c:v>12407</c:v>
                </c:pt>
                <c:pt idx="1473">
                  <c:v>12408</c:v>
                </c:pt>
                <c:pt idx="1474">
                  <c:v>12431</c:v>
                </c:pt>
                <c:pt idx="1475">
                  <c:v>12452</c:v>
                </c:pt>
                <c:pt idx="1476">
                  <c:v>12475</c:v>
                </c:pt>
                <c:pt idx="1477">
                  <c:v>12480</c:v>
                </c:pt>
                <c:pt idx="1478">
                  <c:v>12486</c:v>
                </c:pt>
                <c:pt idx="1479">
                  <c:v>12495</c:v>
                </c:pt>
                <c:pt idx="1480">
                  <c:v>12500</c:v>
                </c:pt>
                <c:pt idx="1481">
                  <c:v>12524</c:v>
                </c:pt>
                <c:pt idx="1482">
                  <c:v>12558</c:v>
                </c:pt>
                <c:pt idx="1483">
                  <c:v>12574</c:v>
                </c:pt>
                <c:pt idx="1484">
                  <c:v>12580</c:v>
                </c:pt>
                <c:pt idx="1485">
                  <c:v>12593</c:v>
                </c:pt>
                <c:pt idx="1486">
                  <c:v>12600</c:v>
                </c:pt>
                <c:pt idx="1487">
                  <c:v>12610</c:v>
                </c:pt>
                <c:pt idx="1488">
                  <c:v>12622</c:v>
                </c:pt>
                <c:pt idx="1489">
                  <c:v>12625</c:v>
                </c:pt>
                <c:pt idx="1490">
                  <c:v>12629</c:v>
                </c:pt>
                <c:pt idx="1491">
                  <c:v>12630</c:v>
                </c:pt>
                <c:pt idx="1492">
                  <c:v>12638</c:v>
                </c:pt>
                <c:pt idx="1493">
                  <c:v>12640</c:v>
                </c:pt>
                <c:pt idx="1494">
                  <c:v>12643</c:v>
                </c:pt>
                <c:pt idx="1495">
                  <c:v>12645</c:v>
                </c:pt>
                <c:pt idx="1496">
                  <c:v>12646</c:v>
                </c:pt>
                <c:pt idx="1497">
                  <c:v>12649</c:v>
                </c:pt>
                <c:pt idx="1498">
                  <c:v>12697</c:v>
                </c:pt>
                <c:pt idx="1499">
                  <c:v>12700</c:v>
                </c:pt>
                <c:pt idx="1500">
                  <c:v>12701</c:v>
                </c:pt>
                <c:pt idx="1501">
                  <c:v>12713</c:v>
                </c:pt>
                <c:pt idx="1502">
                  <c:v>12718</c:v>
                </c:pt>
                <c:pt idx="1503">
                  <c:v>12731</c:v>
                </c:pt>
                <c:pt idx="1504">
                  <c:v>12741</c:v>
                </c:pt>
                <c:pt idx="1505">
                  <c:v>12770</c:v>
                </c:pt>
                <c:pt idx="1506">
                  <c:v>12776</c:v>
                </c:pt>
                <c:pt idx="1507">
                  <c:v>12788</c:v>
                </c:pt>
                <c:pt idx="1508">
                  <c:v>12788</c:v>
                </c:pt>
                <c:pt idx="1509">
                  <c:v>12797</c:v>
                </c:pt>
                <c:pt idx="1510">
                  <c:v>12815</c:v>
                </c:pt>
                <c:pt idx="1511">
                  <c:v>12823</c:v>
                </c:pt>
                <c:pt idx="1512">
                  <c:v>12829</c:v>
                </c:pt>
                <c:pt idx="1513">
                  <c:v>12847</c:v>
                </c:pt>
                <c:pt idx="1514">
                  <c:v>12852</c:v>
                </c:pt>
                <c:pt idx="1515">
                  <c:v>12857</c:v>
                </c:pt>
                <c:pt idx="1516">
                  <c:v>12870</c:v>
                </c:pt>
                <c:pt idx="1517">
                  <c:v>12890</c:v>
                </c:pt>
                <c:pt idx="1518">
                  <c:v>12914</c:v>
                </c:pt>
                <c:pt idx="1519">
                  <c:v>12926</c:v>
                </c:pt>
                <c:pt idx="1520">
                  <c:v>12929</c:v>
                </c:pt>
                <c:pt idx="1521">
                  <c:v>12949</c:v>
                </c:pt>
                <c:pt idx="1522">
                  <c:v>12950</c:v>
                </c:pt>
                <c:pt idx="1523">
                  <c:v>12957</c:v>
                </c:pt>
                <c:pt idx="1524">
                  <c:v>12979</c:v>
                </c:pt>
                <c:pt idx="1525">
                  <c:v>12981</c:v>
                </c:pt>
                <c:pt idx="1526">
                  <c:v>12983</c:v>
                </c:pt>
                <c:pt idx="1527">
                  <c:v>12994</c:v>
                </c:pt>
                <c:pt idx="1528">
                  <c:v>13003</c:v>
                </c:pt>
                <c:pt idx="1529">
                  <c:v>13005</c:v>
                </c:pt>
                <c:pt idx="1530">
                  <c:v>13008</c:v>
                </c:pt>
                <c:pt idx="1531">
                  <c:v>13011</c:v>
                </c:pt>
                <c:pt idx="1532">
                  <c:v>13012</c:v>
                </c:pt>
                <c:pt idx="1533">
                  <c:v>13019</c:v>
                </c:pt>
                <c:pt idx="1534">
                  <c:v>13024</c:v>
                </c:pt>
                <c:pt idx="1535">
                  <c:v>13042</c:v>
                </c:pt>
                <c:pt idx="1536">
                  <c:v>13044</c:v>
                </c:pt>
                <c:pt idx="1537">
                  <c:v>13047</c:v>
                </c:pt>
                <c:pt idx="1538">
                  <c:v>13051</c:v>
                </c:pt>
                <c:pt idx="1539">
                  <c:v>13064</c:v>
                </c:pt>
                <c:pt idx="1540">
                  <c:v>13102</c:v>
                </c:pt>
                <c:pt idx="1541">
                  <c:v>13111</c:v>
                </c:pt>
                <c:pt idx="1542">
                  <c:v>13113</c:v>
                </c:pt>
                <c:pt idx="1543">
                  <c:v>13114</c:v>
                </c:pt>
                <c:pt idx="1544">
                  <c:v>13117</c:v>
                </c:pt>
                <c:pt idx="1545">
                  <c:v>13127</c:v>
                </c:pt>
                <c:pt idx="1546">
                  <c:v>13130</c:v>
                </c:pt>
                <c:pt idx="1547">
                  <c:v>13143</c:v>
                </c:pt>
                <c:pt idx="1548">
                  <c:v>13144</c:v>
                </c:pt>
                <c:pt idx="1549">
                  <c:v>13204</c:v>
                </c:pt>
                <c:pt idx="1550">
                  <c:v>13214</c:v>
                </c:pt>
                <c:pt idx="1551">
                  <c:v>13217</c:v>
                </c:pt>
                <c:pt idx="1552">
                  <c:v>13224</c:v>
                </c:pt>
                <c:pt idx="1553">
                  <c:v>13225</c:v>
                </c:pt>
                <c:pt idx="1554">
                  <c:v>13229</c:v>
                </c:pt>
                <c:pt idx="1555">
                  <c:v>13293</c:v>
                </c:pt>
                <c:pt idx="1556">
                  <c:v>13334</c:v>
                </c:pt>
                <c:pt idx="1557">
                  <c:v>13352</c:v>
                </c:pt>
                <c:pt idx="1558">
                  <c:v>13361</c:v>
                </c:pt>
                <c:pt idx="1559">
                  <c:v>13376</c:v>
                </c:pt>
                <c:pt idx="1560">
                  <c:v>13377</c:v>
                </c:pt>
                <c:pt idx="1561">
                  <c:v>13384</c:v>
                </c:pt>
                <c:pt idx="1562">
                  <c:v>13391</c:v>
                </c:pt>
                <c:pt idx="1563">
                  <c:v>13394</c:v>
                </c:pt>
                <c:pt idx="1564">
                  <c:v>13405</c:v>
                </c:pt>
                <c:pt idx="1565">
                  <c:v>13413</c:v>
                </c:pt>
                <c:pt idx="1566">
                  <c:v>13415</c:v>
                </c:pt>
                <c:pt idx="1567">
                  <c:v>13417</c:v>
                </c:pt>
                <c:pt idx="1568">
                  <c:v>13429</c:v>
                </c:pt>
                <c:pt idx="1569">
                  <c:v>13430</c:v>
                </c:pt>
                <c:pt idx="1570">
                  <c:v>13441</c:v>
                </c:pt>
                <c:pt idx="1571">
                  <c:v>13451</c:v>
                </c:pt>
                <c:pt idx="1572">
                  <c:v>13458</c:v>
                </c:pt>
                <c:pt idx="1573">
                  <c:v>13463</c:v>
                </c:pt>
                <c:pt idx="1574">
                  <c:v>13466</c:v>
                </c:pt>
                <c:pt idx="1575">
                  <c:v>13471</c:v>
                </c:pt>
                <c:pt idx="1576">
                  <c:v>13471</c:v>
                </c:pt>
                <c:pt idx="1577">
                  <c:v>13472</c:v>
                </c:pt>
                <c:pt idx="1578">
                  <c:v>13481</c:v>
                </c:pt>
                <c:pt idx="1579">
                  <c:v>13511</c:v>
                </c:pt>
                <c:pt idx="1580">
                  <c:v>13555</c:v>
                </c:pt>
                <c:pt idx="1581">
                  <c:v>13566</c:v>
                </c:pt>
                <c:pt idx="1582">
                  <c:v>13588</c:v>
                </c:pt>
                <c:pt idx="1583">
                  <c:v>13607</c:v>
                </c:pt>
                <c:pt idx="1584">
                  <c:v>13616</c:v>
                </c:pt>
                <c:pt idx="1585">
                  <c:v>13622</c:v>
                </c:pt>
                <c:pt idx="1586">
                  <c:v>13636</c:v>
                </c:pt>
                <c:pt idx="1587">
                  <c:v>13638</c:v>
                </c:pt>
                <c:pt idx="1588">
                  <c:v>13678</c:v>
                </c:pt>
                <c:pt idx="1589">
                  <c:v>13686</c:v>
                </c:pt>
                <c:pt idx="1590">
                  <c:v>13715</c:v>
                </c:pt>
                <c:pt idx="1591">
                  <c:v>13725</c:v>
                </c:pt>
                <c:pt idx="1592">
                  <c:v>13726</c:v>
                </c:pt>
                <c:pt idx="1593">
                  <c:v>13747</c:v>
                </c:pt>
                <c:pt idx="1594">
                  <c:v>13748</c:v>
                </c:pt>
                <c:pt idx="1595">
                  <c:v>13770</c:v>
                </c:pt>
                <c:pt idx="1596">
                  <c:v>13802</c:v>
                </c:pt>
                <c:pt idx="1597">
                  <c:v>13819</c:v>
                </c:pt>
                <c:pt idx="1598">
                  <c:v>13823</c:v>
                </c:pt>
                <c:pt idx="1599">
                  <c:v>13831</c:v>
                </c:pt>
                <c:pt idx="1600">
                  <c:v>13845</c:v>
                </c:pt>
                <c:pt idx="1601">
                  <c:v>13845</c:v>
                </c:pt>
                <c:pt idx="1602">
                  <c:v>13875</c:v>
                </c:pt>
                <c:pt idx="1603">
                  <c:v>13881</c:v>
                </c:pt>
                <c:pt idx="1604">
                  <c:v>13886</c:v>
                </c:pt>
                <c:pt idx="1605">
                  <c:v>13887</c:v>
                </c:pt>
                <c:pt idx="1606">
                  <c:v>13888</c:v>
                </c:pt>
                <c:pt idx="1607">
                  <c:v>13920</c:v>
                </c:pt>
                <c:pt idx="1608">
                  <c:v>13938</c:v>
                </c:pt>
                <c:pt idx="1609">
                  <c:v>13974</c:v>
                </c:pt>
                <c:pt idx="1610">
                  <c:v>13979</c:v>
                </c:pt>
                <c:pt idx="1611">
                  <c:v>13982</c:v>
                </c:pt>
                <c:pt idx="1612">
                  <c:v>14001</c:v>
                </c:pt>
                <c:pt idx="1613">
                  <c:v>14001</c:v>
                </c:pt>
                <c:pt idx="1614">
                  <c:v>14007</c:v>
                </c:pt>
                <c:pt idx="1615">
                  <c:v>14043</c:v>
                </c:pt>
                <c:pt idx="1616">
                  <c:v>14082</c:v>
                </c:pt>
                <c:pt idx="1617">
                  <c:v>14098</c:v>
                </c:pt>
                <c:pt idx="1618">
                  <c:v>14120</c:v>
                </c:pt>
                <c:pt idx="1619">
                  <c:v>14133</c:v>
                </c:pt>
                <c:pt idx="1620">
                  <c:v>14152</c:v>
                </c:pt>
                <c:pt idx="1621">
                  <c:v>14194</c:v>
                </c:pt>
                <c:pt idx="1622">
                  <c:v>14209</c:v>
                </c:pt>
                <c:pt idx="1623">
                  <c:v>14211</c:v>
                </c:pt>
                <c:pt idx="1624">
                  <c:v>14235</c:v>
                </c:pt>
                <c:pt idx="1625">
                  <c:v>14255</c:v>
                </c:pt>
                <c:pt idx="1626">
                  <c:v>14256</c:v>
                </c:pt>
                <c:pt idx="1627">
                  <c:v>14257</c:v>
                </c:pt>
                <c:pt idx="1628">
                  <c:v>14258</c:v>
                </c:pt>
                <c:pt idx="1629">
                  <c:v>14283</c:v>
                </c:pt>
                <c:pt idx="1630">
                  <c:v>14286</c:v>
                </c:pt>
                <c:pt idx="1631">
                  <c:v>14314</c:v>
                </c:pt>
                <c:pt idx="1632">
                  <c:v>14319</c:v>
                </c:pt>
                <c:pt idx="1633">
                  <c:v>14338</c:v>
                </c:pt>
                <c:pt idx="1634">
                  <c:v>14350</c:v>
                </c:pt>
                <c:pt idx="1635">
                  <c:v>14355</c:v>
                </c:pt>
                <c:pt idx="1636">
                  <c:v>14358</c:v>
                </c:pt>
                <c:pt idx="1637">
                  <c:v>14383</c:v>
                </c:pt>
                <c:pt idx="1638">
                  <c:v>14394</c:v>
                </c:pt>
                <c:pt idx="1639">
                  <c:v>14395</c:v>
                </c:pt>
                <c:pt idx="1640">
                  <c:v>14411</c:v>
                </c:pt>
                <c:pt idx="1641">
                  <c:v>14418</c:v>
                </c:pt>
                <c:pt idx="1642">
                  <c:v>14426</c:v>
                </c:pt>
                <c:pt idx="1643">
                  <c:v>14427</c:v>
                </c:pt>
                <c:pt idx="1644">
                  <c:v>14428</c:v>
                </c:pt>
                <c:pt idx="1645">
                  <c:v>14450</c:v>
                </c:pt>
                <c:pt idx="1646">
                  <c:v>14452</c:v>
                </c:pt>
                <c:pt idx="1647">
                  <c:v>14456</c:v>
                </c:pt>
                <c:pt idx="1648">
                  <c:v>14470</c:v>
                </c:pt>
                <c:pt idx="1649">
                  <c:v>14475</c:v>
                </c:pt>
                <c:pt idx="1650">
                  <c:v>14478</c:v>
                </c:pt>
                <c:pt idx="1651">
                  <c:v>14507</c:v>
                </c:pt>
                <c:pt idx="1652">
                  <c:v>14547</c:v>
                </c:pt>
                <c:pt idx="1653">
                  <c:v>14572</c:v>
                </c:pt>
                <c:pt idx="1654">
                  <c:v>14575</c:v>
                </c:pt>
                <c:pt idx="1655">
                  <c:v>14591</c:v>
                </c:pt>
                <c:pt idx="1656">
                  <c:v>14601</c:v>
                </c:pt>
                <c:pt idx="1657">
                  <c:v>14612</c:v>
                </c:pt>
                <c:pt idx="1658">
                  <c:v>14631</c:v>
                </c:pt>
                <c:pt idx="1659">
                  <c:v>14640</c:v>
                </c:pt>
                <c:pt idx="1660">
                  <c:v>14657</c:v>
                </c:pt>
                <c:pt idx="1661">
                  <c:v>14666</c:v>
                </c:pt>
                <c:pt idx="1662">
                  <c:v>14693</c:v>
                </c:pt>
                <c:pt idx="1663">
                  <c:v>14697</c:v>
                </c:pt>
                <c:pt idx="1664">
                  <c:v>14712</c:v>
                </c:pt>
                <c:pt idx="1665">
                  <c:v>14738</c:v>
                </c:pt>
                <c:pt idx="1666">
                  <c:v>14750</c:v>
                </c:pt>
                <c:pt idx="1667">
                  <c:v>14819</c:v>
                </c:pt>
                <c:pt idx="1668">
                  <c:v>14839</c:v>
                </c:pt>
                <c:pt idx="1669">
                  <c:v>14844</c:v>
                </c:pt>
                <c:pt idx="1670">
                  <c:v>14848</c:v>
                </c:pt>
                <c:pt idx="1671">
                  <c:v>14902</c:v>
                </c:pt>
                <c:pt idx="1672">
                  <c:v>14908</c:v>
                </c:pt>
                <c:pt idx="1673">
                  <c:v>14927</c:v>
                </c:pt>
                <c:pt idx="1674">
                  <c:v>14945</c:v>
                </c:pt>
                <c:pt idx="1675">
                  <c:v>14988</c:v>
                </c:pt>
                <c:pt idx="1676">
                  <c:v>15007</c:v>
                </c:pt>
                <c:pt idx="1677">
                  <c:v>15020</c:v>
                </c:pt>
                <c:pt idx="1678">
                  <c:v>15026</c:v>
                </c:pt>
                <c:pt idx="1679">
                  <c:v>15026</c:v>
                </c:pt>
                <c:pt idx="1680">
                  <c:v>15039</c:v>
                </c:pt>
                <c:pt idx="1681">
                  <c:v>15053</c:v>
                </c:pt>
                <c:pt idx="1682">
                  <c:v>15090</c:v>
                </c:pt>
                <c:pt idx="1683">
                  <c:v>15104</c:v>
                </c:pt>
                <c:pt idx="1684">
                  <c:v>15123</c:v>
                </c:pt>
                <c:pt idx="1685">
                  <c:v>15150</c:v>
                </c:pt>
                <c:pt idx="1686">
                  <c:v>15161</c:v>
                </c:pt>
                <c:pt idx="1687">
                  <c:v>15162</c:v>
                </c:pt>
                <c:pt idx="1688">
                  <c:v>15170</c:v>
                </c:pt>
                <c:pt idx="1689">
                  <c:v>15175</c:v>
                </c:pt>
                <c:pt idx="1690">
                  <c:v>15208</c:v>
                </c:pt>
                <c:pt idx="1691">
                  <c:v>15230</c:v>
                </c:pt>
                <c:pt idx="1692">
                  <c:v>15261</c:v>
                </c:pt>
                <c:pt idx="1693">
                  <c:v>15323</c:v>
                </c:pt>
                <c:pt idx="1694">
                  <c:v>15359</c:v>
                </c:pt>
                <c:pt idx="1695">
                  <c:v>15362</c:v>
                </c:pt>
                <c:pt idx="1696">
                  <c:v>15364</c:v>
                </c:pt>
                <c:pt idx="1697">
                  <c:v>15368</c:v>
                </c:pt>
                <c:pt idx="1698">
                  <c:v>15378</c:v>
                </c:pt>
                <c:pt idx="1699">
                  <c:v>15440</c:v>
                </c:pt>
                <c:pt idx="1700">
                  <c:v>15450</c:v>
                </c:pt>
                <c:pt idx="1701">
                  <c:v>15518</c:v>
                </c:pt>
                <c:pt idx="1702">
                  <c:v>15532</c:v>
                </c:pt>
                <c:pt idx="1703">
                  <c:v>15555</c:v>
                </c:pt>
                <c:pt idx="1704">
                  <c:v>15557</c:v>
                </c:pt>
                <c:pt idx="1705">
                  <c:v>15609</c:v>
                </c:pt>
                <c:pt idx="1706">
                  <c:v>15612</c:v>
                </c:pt>
                <c:pt idx="1707">
                  <c:v>15646</c:v>
                </c:pt>
                <c:pt idx="1708">
                  <c:v>15670</c:v>
                </c:pt>
                <c:pt idx="1709">
                  <c:v>15699</c:v>
                </c:pt>
                <c:pt idx="1710">
                  <c:v>15747</c:v>
                </c:pt>
                <c:pt idx="1711">
                  <c:v>15818</c:v>
                </c:pt>
                <c:pt idx="1712">
                  <c:v>15821</c:v>
                </c:pt>
                <c:pt idx="1713">
                  <c:v>15829</c:v>
                </c:pt>
                <c:pt idx="1714">
                  <c:v>15841</c:v>
                </c:pt>
                <c:pt idx="1715">
                  <c:v>15922</c:v>
                </c:pt>
                <c:pt idx="1716">
                  <c:v>15965</c:v>
                </c:pt>
                <c:pt idx="1717">
                  <c:v>15966</c:v>
                </c:pt>
                <c:pt idx="1718">
                  <c:v>16059</c:v>
                </c:pt>
                <c:pt idx="1719">
                  <c:v>16063</c:v>
                </c:pt>
                <c:pt idx="1720">
                  <c:v>16069</c:v>
                </c:pt>
                <c:pt idx="1721">
                  <c:v>16085</c:v>
                </c:pt>
                <c:pt idx="1722">
                  <c:v>16098</c:v>
                </c:pt>
                <c:pt idx="1723">
                  <c:v>16115</c:v>
                </c:pt>
                <c:pt idx="1724">
                  <c:v>16123</c:v>
                </c:pt>
                <c:pt idx="1725">
                  <c:v>16139</c:v>
                </c:pt>
                <c:pt idx="1726">
                  <c:v>16152</c:v>
                </c:pt>
                <c:pt idx="1727">
                  <c:v>16191</c:v>
                </c:pt>
                <c:pt idx="1728">
                  <c:v>16199</c:v>
                </c:pt>
                <c:pt idx="1729">
                  <c:v>16206</c:v>
                </c:pt>
                <c:pt idx="1730">
                  <c:v>16233</c:v>
                </c:pt>
                <c:pt idx="1731">
                  <c:v>16267</c:v>
                </c:pt>
                <c:pt idx="1732">
                  <c:v>16298</c:v>
                </c:pt>
                <c:pt idx="1733">
                  <c:v>16311</c:v>
                </c:pt>
                <c:pt idx="1734">
                  <c:v>16351</c:v>
                </c:pt>
                <c:pt idx="1735">
                  <c:v>16420</c:v>
                </c:pt>
                <c:pt idx="1736">
                  <c:v>16451</c:v>
                </c:pt>
                <c:pt idx="1737">
                  <c:v>16456</c:v>
                </c:pt>
                <c:pt idx="1738">
                  <c:v>16578</c:v>
                </c:pt>
                <c:pt idx="1739">
                  <c:v>16586</c:v>
                </c:pt>
                <c:pt idx="1740">
                  <c:v>16588</c:v>
                </c:pt>
                <c:pt idx="1741">
                  <c:v>16600</c:v>
                </c:pt>
                <c:pt idx="1742">
                  <c:v>16602</c:v>
                </c:pt>
                <c:pt idx="1743">
                  <c:v>16632</c:v>
                </c:pt>
                <c:pt idx="1744">
                  <c:v>16658</c:v>
                </c:pt>
                <c:pt idx="1745">
                  <c:v>16771</c:v>
                </c:pt>
                <c:pt idx="1746">
                  <c:v>16776</c:v>
                </c:pt>
                <c:pt idx="1747">
                  <c:v>16779</c:v>
                </c:pt>
                <c:pt idx="1748">
                  <c:v>16796</c:v>
                </c:pt>
                <c:pt idx="1749">
                  <c:v>16841</c:v>
                </c:pt>
                <c:pt idx="1750">
                  <c:v>16885</c:v>
                </c:pt>
                <c:pt idx="1751">
                  <c:v>16904</c:v>
                </c:pt>
                <c:pt idx="1752">
                  <c:v>16921</c:v>
                </c:pt>
                <c:pt idx="1753">
                  <c:v>16991</c:v>
                </c:pt>
                <c:pt idx="1754">
                  <c:v>17016</c:v>
                </c:pt>
                <c:pt idx="1755">
                  <c:v>17043</c:v>
                </c:pt>
                <c:pt idx="1756">
                  <c:v>17081</c:v>
                </c:pt>
                <c:pt idx="1757">
                  <c:v>17085</c:v>
                </c:pt>
                <c:pt idx="1758">
                  <c:v>17128</c:v>
                </c:pt>
                <c:pt idx="1759">
                  <c:v>17172</c:v>
                </c:pt>
                <c:pt idx="1760">
                  <c:v>17175</c:v>
                </c:pt>
                <c:pt idx="1761">
                  <c:v>17179</c:v>
                </c:pt>
                <c:pt idx="1762">
                  <c:v>17180</c:v>
                </c:pt>
                <c:pt idx="1763">
                  <c:v>17253</c:v>
                </c:pt>
                <c:pt idx="1764">
                  <c:v>17338</c:v>
                </c:pt>
                <c:pt idx="1765">
                  <c:v>17353</c:v>
                </c:pt>
                <c:pt idx="1766">
                  <c:v>17362</c:v>
                </c:pt>
                <c:pt idx="1767">
                  <c:v>17469</c:v>
                </c:pt>
                <c:pt idx="1768">
                  <c:v>17480</c:v>
                </c:pt>
                <c:pt idx="1769">
                  <c:v>17496</c:v>
                </c:pt>
                <c:pt idx="1770">
                  <c:v>17506</c:v>
                </c:pt>
                <c:pt idx="1771">
                  <c:v>17507</c:v>
                </c:pt>
                <c:pt idx="1772">
                  <c:v>17557</c:v>
                </c:pt>
                <c:pt idx="1773">
                  <c:v>17560</c:v>
                </c:pt>
                <c:pt idx="1774">
                  <c:v>17585</c:v>
                </c:pt>
                <c:pt idx="1775">
                  <c:v>17626</c:v>
                </c:pt>
                <c:pt idx="1776">
                  <c:v>17663</c:v>
                </c:pt>
                <c:pt idx="1777">
                  <c:v>17749</c:v>
                </c:pt>
                <c:pt idx="1778">
                  <c:v>17778</c:v>
                </c:pt>
                <c:pt idx="1779">
                  <c:v>17780</c:v>
                </c:pt>
                <c:pt idx="1780">
                  <c:v>17833</c:v>
                </c:pt>
                <c:pt idx="1781">
                  <c:v>17863</c:v>
                </c:pt>
                <c:pt idx="1782">
                  <c:v>17879</c:v>
                </c:pt>
                <c:pt idx="1783">
                  <c:v>17883</c:v>
                </c:pt>
                <c:pt idx="1784">
                  <c:v>17905</c:v>
                </c:pt>
                <c:pt idx="1785">
                  <c:v>17929</c:v>
                </c:pt>
                <c:pt idx="1786">
                  <c:v>17942</c:v>
                </c:pt>
                <c:pt idx="1787">
                  <c:v>18031</c:v>
                </c:pt>
                <c:pt idx="1788">
                  <c:v>18031</c:v>
                </c:pt>
                <c:pt idx="1789">
                  <c:v>18034</c:v>
                </c:pt>
                <c:pt idx="1790">
                  <c:v>18158</c:v>
                </c:pt>
                <c:pt idx="1791">
                  <c:v>18208</c:v>
                </c:pt>
                <c:pt idx="1792">
                  <c:v>18218</c:v>
                </c:pt>
                <c:pt idx="1793">
                  <c:v>18223</c:v>
                </c:pt>
                <c:pt idx="1794">
                  <c:v>18246</c:v>
                </c:pt>
                <c:pt idx="1795">
                  <c:v>18259</c:v>
                </c:pt>
                <c:pt idx="1796">
                  <c:v>18311</c:v>
                </c:pt>
                <c:pt idx="1797">
                  <c:v>18328</c:v>
                </c:pt>
                <c:pt idx="1798">
                  <c:v>18443</c:v>
                </c:pt>
                <c:pt idx="1799">
                  <c:v>18608</c:v>
                </c:pt>
                <c:pt idx="1800">
                  <c:v>18648</c:v>
                </c:pt>
                <c:pt idx="1801">
                  <c:v>18683</c:v>
                </c:pt>
                <c:pt idx="1802">
                  <c:v>18695</c:v>
                </c:pt>
                <c:pt idx="1803">
                  <c:v>18766</c:v>
                </c:pt>
                <c:pt idx="1804">
                  <c:v>18768</c:v>
                </c:pt>
                <c:pt idx="1805">
                  <c:v>18805</c:v>
                </c:pt>
                <c:pt idx="1806">
                  <c:v>18806</c:v>
                </c:pt>
                <c:pt idx="1807">
                  <c:v>18816</c:v>
                </c:pt>
                <c:pt idx="1808">
                  <c:v>18839</c:v>
                </c:pt>
                <c:pt idx="1809">
                  <c:v>18883</c:v>
                </c:pt>
                <c:pt idx="1810">
                  <c:v>18903</c:v>
                </c:pt>
                <c:pt idx="1811">
                  <c:v>18933</c:v>
                </c:pt>
                <c:pt idx="1812">
                  <c:v>18955</c:v>
                </c:pt>
                <c:pt idx="1813">
                  <c:v>18955</c:v>
                </c:pt>
                <c:pt idx="1814">
                  <c:v>18963</c:v>
                </c:pt>
                <c:pt idx="1815">
                  <c:v>18972</c:v>
                </c:pt>
                <c:pt idx="1816">
                  <c:v>19023</c:v>
                </c:pt>
                <c:pt idx="1817">
                  <c:v>19041</c:v>
                </c:pt>
                <c:pt idx="1818">
                  <c:v>19108</c:v>
                </c:pt>
                <c:pt idx="1819">
                  <c:v>19145</c:v>
                </c:pt>
                <c:pt idx="1820">
                  <c:v>19200</c:v>
                </c:pt>
                <c:pt idx="1821">
                  <c:v>19215</c:v>
                </c:pt>
                <c:pt idx="1822">
                  <c:v>19260</c:v>
                </c:pt>
                <c:pt idx="1823">
                  <c:v>19321</c:v>
                </c:pt>
                <c:pt idx="1824">
                  <c:v>19350</c:v>
                </c:pt>
                <c:pt idx="1825">
                  <c:v>19362</c:v>
                </c:pt>
                <c:pt idx="1826">
                  <c:v>19442</c:v>
                </c:pt>
                <c:pt idx="1827">
                  <c:v>19444</c:v>
                </c:pt>
                <c:pt idx="1828">
                  <c:v>19497</c:v>
                </c:pt>
                <c:pt idx="1829">
                  <c:v>19516</c:v>
                </c:pt>
                <c:pt idx="1830">
                  <c:v>19522</c:v>
                </c:pt>
                <c:pt idx="1831">
                  <c:v>19539</c:v>
                </c:pt>
                <c:pt idx="1832">
                  <c:v>19551</c:v>
                </c:pt>
                <c:pt idx="1833">
                  <c:v>19595</c:v>
                </c:pt>
                <c:pt idx="1834">
                  <c:v>19673</c:v>
                </c:pt>
                <c:pt idx="1835">
                  <c:v>19720</c:v>
                </c:pt>
                <c:pt idx="1836">
                  <c:v>19749</c:v>
                </c:pt>
                <c:pt idx="1837">
                  <c:v>19798</c:v>
                </c:pt>
                <c:pt idx="1838">
                  <c:v>19933</c:v>
                </c:pt>
                <c:pt idx="1839">
                  <c:v>19965</c:v>
                </c:pt>
                <c:pt idx="1840">
                  <c:v>19995</c:v>
                </c:pt>
                <c:pt idx="1841">
                  <c:v>20010</c:v>
                </c:pt>
                <c:pt idx="1842">
                  <c:v>20149</c:v>
                </c:pt>
                <c:pt idx="1843">
                  <c:v>20167</c:v>
                </c:pt>
                <c:pt idx="1844">
                  <c:v>20178</c:v>
                </c:pt>
                <c:pt idx="1845">
                  <c:v>20235</c:v>
                </c:pt>
                <c:pt idx="1846">
                  <c:v>20254</c:v>
                </c:pt>
                <c:pt idx="1847">
                  <c:v>20278</c:v>
                </c:pt>
                <c:pt idx="1848">
                  <c:v>20297</c:v>
                </c:pt>
                <c:pt idx="1849">
                  <c:v>20354</c:v>
                </c:pt>
                <c:pt idx="1850">
                  <c:v>20421</c:v>
                </c:pt>
                <c:pt idx="1851">
                  <c:v>20447</c:v>
                </c:pt>
                <c:pt idx="1852">
                  <c:v>20463</c:v>
                </c:pt>
                <c:pt idx="1853">
                  <c:v>20568</c:v>
                </c:pt>
                <c:pt idx="1854">
                  <c:v>20630</c:v>
                </c:pt>
                <c:pt idx="1855">
                  <c:v>20709</c:v>
                </c:pt>
                <c:pt idx="1856">
                  <c:v>20746</c:v>
                </c:pt>
                <c:pt idx="1857">
                  <c:v>20774</c:v>
                </c:pt>
                <c:pt idx="1858">
                  <c:v>20781</c:v>
                </c:pt>
                <c:pt idx="1859">
                  <c:v>20879</c:v>
                </c:pt>
                <c:pt idx="1860">
                  <c:v>20893</c:v>
                </c:pt>
                <c:pt idx="1861">
                  <c:v>20984</c:v>
                </c:pt>
                <c:pt idx="1862">
                  <c:v>21082</c:v>
                </c:pt>
                <c:pt idx="1863">
                  <c:v>21099</c:v>
                </c:pt>
                <c:pt idx="1864">
                  <c:v>21196</c:v>
                </c:pt>
                <c:pt idx="1865">
                  <c:v>21224</c:v>
                </c:pt>
                <c:pt idx="1866">
                  <c:v>21232</c:v>
                </c:pt>
                <c:pt idx="1867">
                  <c:v>21259</c:v>
                </c:pt>
                <c:pt idx="1868">
                  <c:v>21345</c:v>
                </c:pt>
                <c:pt idx="1869">
                  <c:v>21349</c:v>
                </c:pt>
                <c:pt idx="1870">
                  <c:v>21472</c:v>
                </c:pt>
                <c:pt idx="1871">
                  <c:v>21595</c:v>
                </c:pt>
                <c:pt idx="1872">
                  <c:v>21660</c:v>
                </c:pt>
                <c:pt idx="1873">
                  <c:v>21661</c:v>
                </c:pt>
                <c:pt idx="1874">
                  <c:v>21677</c:v>
                </c:pt>
                <c:pt idx="1875">
                  <c:v>21771</c:v>
                </c:pt>
                <c:pt idx="1876">
                  <c:v>21774</c:v>
                </c:pt>
                <c:pt idx="1877">
                  <c:v>21797</c:v>
                </c:pt>
                <c:pt idx="1878">
                  <c:v>21881</c:v>
                </c:pt>
                <c:pt idx="1879">
                  <c:v>21882</c:v>
                </c:pt>
                <c:pt idx="1880">
                  <c:v>21979</c:v>
                </c:pt>
                <c:pt idx="1881">
                  <c:v>21984</c:v>
                </c:pt>
                <c:pt idx="1882">
                  <c:v>22098</c:v>
                </c:pt>
                <c:pt idx="1883">
                  <c:v>22144</c:v>
                </c:pt>
                <c:pt idx="1884">
                  <c:v>22192</c:v>
                </c:pt>
                <c:pt idx="1885">
                  <c:v>22218</c:v>
                </c:pt>
                <c:pt idx="1886">
                  <c:v>22332</c:v>
                </c:pt>
                <c:pt idx="1887">
                  <c:v>22396</c:v>
                </c:pt>
                <c:pt idx="1888">
                  <c:v>22413</c:v>
                </c:pt>
                <c:pt idx="1889">
                  <c:v>22462</c:v>
                </c:pt>
                <c:pt idx="1890">
                  <c:v>22479</c:v>
                </c:pt>
                <c:pt idx="1891">
                  <c:v>22494</c:v>
                </c:pt>
                <c:pt idx="1892">
                  <c:v>23046</c:v>
                </c:pt>
                <c:pt idx="1893">
                  <c:v>23065</c:v>
                </c:pt>
                <c:pt idx="1894">
                  <c:v>23083</c:v>
                </c:pt>
                <c:pt idx="1895">
                  <c:v>23241</c:v>
                </c:pt>
                <c:pt idx="1896">
                  <c:v>23245</c:v>
                </c:pt>
                <c:pt idx="1897">
                  <c:v>23289</c:v>
                </c:pt>
                <c:pt idx="1898">
                  <c:v>23307</c:v>
                </c:pt>
                <c:pt idx="1899">
                  <c:v>23401</c:v>
                </c:pt>
                <c:pt idx="1900">
                  <c:v>23563</c:v>
                </c:pt>
                <c:pt idx="1901">
                  <c:v>23568</c:v>
                </c:pt>
                <c:pt idx="1902">
                  <c:v>23807</c:v>
                </c:pt>
                <c:pt idx="1903">
                  <c:v>23888</c:v>
                </c:pt>
                <c:pt idx="1904">
                  <c:v>23967</c:v>
                </c:pt>
                <c:pt idx="1905">
                  <c:v>24060</c:v>
                </c:pt>
                <c:pt idx="1906">
                  <c:v>24107</c:v>
                </c:pt>
                <c:pt idx="1907">
                  <c:v>24181</c:v>
                </c:pt>
                <c:pt idx="1908">
                  <c:v>24227</c:v>
                </c:pt>
                <c:pt idx="1909">
                  <c:v>24294</c:v>
                </c:pt>
                <c:pt idx="1910">
                  <c:v>24388</c:v>
                </c:pt>
                <c:pt idx="1911">
                  <c:v>24394</c:v>
                </c:pt>
                <c:pt idx="1912">
                  <c:v>24476</c:v>
                </c:pt>
                <c:pt idx="1913">
                  <c:v>24513</c:v>
                </c:pt>
                <c:pt idx="1914">
                  <c:v>24520</c:v>
                </c:pt>
                <c:pt idx="1915">
                  <c:v>24536</c:v>
                </c:pt>
                <c:pt idx="1916">
                  <c:v>24603</c:v>
                </c:pt>
                <c:pt idx="1917">
                  <c:v>24667</c:v>
                </c:pt>
                <c:pt idx="1918">
                  <c:v>24672</c:v>
                </c:pt>
                <c:pt idx="1919">
                  <c:v>24795</c:v>
                </c:pt>
                <c:pt idx="1920">
                  <c:v>24817</c:v>
                </c:pt>
                <c:pt idx="1921">
                  <c:v>24863</c:v>
                </c:pt>
                <c:pt idx="1922">
                  <c:v>24870</c:v>
                </c:pt>
                <c:pt idx="1923">
                  <c:v>24873</c:v>
                </c:pt>
                <c:pt idx="1924">
                  <c:v>24915</c:v>
                </c:pt>
                <c:pt idx="1925">
                  <c:v>24915</c:v>
                </c:pt>
                <c:pt idx="1926">
                  <c:v>25076</c:v>
                </c:pt>
                <c:pt idx="1927">
                  <c:v>25082</c:v>
                </c:pt>
                <c:pt idx="1928">
                  <c:v>25127</c:v>
                </c:pt>
                <c:pt idx="1929">
                  <c:v>25309</c:v>
                </c:pt>
                <c:pt idx="1930">
                  <c:v>25333</c:v>
                </c:pt>
                <c:pt idx="1931">
                  <c:v>25382</c:v>
                </c:pt>
                <c:pt idx="1932">
                  <c:v>25517</c:v>
                </c:pt>
                <c:pt idx="1933">
                  <c:v>25649</c:v>
                </c:pt>
                <c:pt idx="1934">
                  <c:v>25657</c:v>
                </c:pt>
                <c:pt idx="1935">
                  <c:v>25679</c:v>
                </c:pt>
                <c:pt idx="1936">
                  <c:v>25993</c:v>
                </c:pt>
                <c:pt idx="1937">
                  <c:v>26019</c:v>
                </c:pt>
                <c:pt idx="1938">
                  <c:v>26027</c:v>
                </c:pt>
                <c:pt idx="1939">
                  <c:v>26109</c:v>
                </c:pt>
                <c:pt idx="1940">
                  <c:v>26126</c:v>
                </c:pt>
                <c:pt idx="1941">
                  <c:v>26140</c:v>
                </c:pt>
                <c:pt idx="1942">
                  <c:v>26237</c:v>
                </c:pt>
                <c:pt idx="1943">
                  <c:v>26317</c:v>
                </c:pt>
                <c:pt idx="1944">
                  <c:v>26392</c:v>
                </c:pt>
                <c:pt idx="1945">
                  <c:v>26467</c:v>
                </c:pt>
                <c:pt idx="1946">
                  <c:v>26479</c:v>
                </c:pt>
                <c:pt idx="1947">
                  <c:v>26608</c:v>
                </c:pt>
                <c:pt idx="1948">
                  <c:v>26913</c:v>
                </c:pt>
                <c:pt idx="1949">
                  <c:v>26927</c:v>
                </c:pt>
                <c:pt idx="1950">
                  <c:v>26928</c:v>
                </c:pt>
                <c:pt idx="1951">
                  <c:v>26937</c:v>
                </c:pt>
                <c:pt idx="1952">
                  <c:v>27001</c:v>
                </c:pt>
                <c:pt idx="1953">
                  <c:v>27038</c:v>
                </c:pt>
                <c:pt idx="1954">
                  <c:v>27081</c:v>
                </c:pt>
                <c:pt idx="1955">
                  <c:v>27092</c:v>
                </c:pt>
                <c:pt idx="1956">
                  <c:v>27118</c:v>
                </c:pt>
                <c:pt idx="1957">
                  <c:v>27218</c:v>
                </c:pt>
                <c:pt idx="1958">
                  <c:v>27237</c:v>
                </c:pt>
                <c:pt idx="1959">
                  <c:v>27323</c:v>
                </c:pt>
                <c:pt idx="1960">
                  <c:v>27346</c:v>
                </c:pt>
                <c:pt idx="1961">
                  <c:v>27376</c:v>
                </c:pt>
                <c:pt idx="1962">
                  <c:v>27433</c:v>
                </c:pt>
                <c:pt idx="1963">
                  <c:v>27496</c:v>
                </c:pt>
                <c:pt idx="1964">
                  <c:v>27534</c:v>
                </c:pt>
                <c:pt idx="1965">
                  <c:v>27535</c:v>
                </c:pt>
                <c:pt idx="1966">
                  <c:v>27599</c:v>
                </c:pt>
                <c:pt idx="1967">
                  <c:v>27615</c:v>
                </c:pt>
                <c:pt idx="1968">
                  <c:v>27619</c:v>
                </c:pt>
                <c:pt idx="1969">
                  <c:v>27625</c:v>
                </c:pt>
                <c:pt idx="1970">
                  <c:v>27696</c:v>
                </c:pt>
                <c:pt idx="1971">
                  <c:v>27724</c:v>
                </c:pt>
                <c:pt idx="1972">
                  <c:v>27809</c:v>
                </c:pt>
                <c:pt idx="1973">
                  <c:v>27850</c:v>
                </c:pt>
                <c:pt idx="1974">
                  <c:v>27926</c:v>
                </c:pt>
                <c:pt idx="1975">
                  <c:v>27931</c:v>
                </c:pt>
                <c:pt idx="1976">
                  <c:v>27941</c:v>
                </c:pt>
                <c:pt idx="1977">
                  <c:v>27981</c:v>
                </c:pt>
                <c:pt idx="1978">
                  <c:v>28007</c:v>
                </c:pt>
                <c:pt idx="1979">
                  <c:v>28101</c:v>
                </c:pt>
                <c:pt idx="1980">
                  <c:v>28245</c:v>
                </c:pt>
                <c:pt idx="1981">
                  <c:v>28288</c:v>
                </c:pt>
                <c:pt idx="1982">
                  <c:v>28302</c:v>
                </c:pt>
                <c:pt idx="1983">
                  <c:v>28340</c:v>
                </c:pt>
                <c:pt idx="1984">
                  <c:v>28469</c:v>
                </c:pt>
                <c:pt idx="1985">
                  <c:v>28477</c:v>
                </c:pt>
                <c:pt idx="1986">
                  <c:v>28543</c:v>
                </c:pt>
                <c:pt idx="1987">
                  <c:v>28716</c:v>
                </c:pt>
                <c:pt idx="1988">
                  <c:v>28869</c:v>
                </c:pt>
                <c:pt idx="1989">
                  <c:v>28923</c:v>
                </c:pt>
                <c:pt idx="1990">
                  <c:v>28950</c:v>
                </c:pt>
                <c:pt idx="1991">
                  <c:v>28999</c:v>
                </c:pt>
                <c:pt idx="1992">
                  <c:v>29008</c:v>
                </c:pt>
                <c:pt idx="1993">
                  <c:v>29114</c:v>
                </c:pt>
                <c:pt idx="1994">
                  <c:v>29115</c:v>
                </c:pt>
                <c:pt idx="1995">
                  <c:v>29141</c:v>
                </c:pt>
                <c:pt idx="1996">
                  <c:v>29160</c:v>
                </c:pt>
                <c:pt idx="1997">
                  <c:v>29186</c:v>
                </c:pt>
                <c:pt idx="1998">
                  <c:v>29228</c:v>
                </c:pt>
                <c:pt idx="1999">
                  <c:v>29331</c:v>
                </c:pt>
                <c:pt idx="2000">
                  <c:v>29353</c:v>
                </c:pt>
                <c:pt idx="2001">
                  <c:v>29444</c:v>
                </c:pt>
                <c:pt idx="2002">
                  <c:v>29523</c:v>
                </c:pt>
                <c:pt idx="2003">
                  <c:v>29584</c:v>
                </c:pt>
                <c:pt idx="2004">
                  <c:v>29623</c:v>
                </c:pt>
                <c:pt idx="2005">
                  <c:v>29758</c:v>
                </c:pt>
                <c:pt idx="2006">
                  <c:v>29761</c:v>
                </c:pt>
                <c:pt idx="2007">
                  <c:v>29817</c:v>
                </c:pt>
                <c:pt idx="2008">
                  <c:v>29819</c:v>
                </c:pt>
                <c:pt idx="2009">
                  <c:v>29852</c:v>
                </c:pt>
                <c:pt idx="2010">
                  <c:v>29899</c:v>
                </c:pt>
                <c:pt idx="2011">
                  <c:v>29930</c:v>
                </c:pt>
                <c:pt idx="2012">
                  <c:v>29934</c:v>
                </c:pt>
                <c:pt idx="2013">
                  <c:v>29970</c:v>
                </c:pt>
                <c:pt idx="2014">
                  <c:v>30027</c:v>
                </c:pt>
                <c:pt idx="2015">
                  <c:v>30064</c:v>
                </c:pt>
                <c:pt idx="2016">
                  <c:v>30096</c:v>
                </c:pt>
                <c:pt idx="2017">
                  <c:v>30135</c:v>
                </c:pt>
                <c:pt idx="2018">
                  <c:v>30167</c:v>
                </c:pt>
                <c:pt idx="2019">
                  <c:v>30185</c:v>
                </c:pt>
                <c:pt idx="2020">
                  <c:v>30260</c:v>
                </c:pt>
                <c:pt idx="2021">
                  <c:v>30285</c:v>
                </c:pt>
                <c:pt idx="2022">
                  <c:v>30328</c:v>
                </c:pt>
                <c:pt idx="2023">
                  <c:v>30367</c:v>
                </c:pt>
                <c:pt idx="2024">
                  <c:v>30410</c:v>
                </c:pt>
                <c:pt idx="2025">
                  <c:v>30422</c:v>
                </c:pt>
                <c:pt idx="2026">
                  <c:v>30457</c:v>
                </c:pt>
                <c:pt idx="2027">
                  <c:v>30530</c:v>
                </c:pt>
                <c:pt idx="2028">
                  <c:v>30626</c:v>
                </c:pt>
                <c:pt idx="2029">
                  <c:v>30698</c:v>
                </c:pt>
                <c:pt idx="2030">
                  <c:v>30724</c:v>
                </c:pt>
                <c:pt idx="2031">
                  <c:v>30763</c:v>
                </c:pt>
                <c:pt idx="2032">
                  <c:v>30942</c:v>
                </c:pt>
                <c:pt idx="2033">
                  <c:v>31197</c:v>
                </c:pt>
                <c:pt idx="2034">
                  <c:v>31235</c:v>
                </c:pt>
                <c:pt idx="2035">
                  <c:v>31323</c:v>
                </c:pt>
                <c:pt idx="2036">
                  <c:v>31328</c:v>
                </c:pt>
                <c:pt idx="2037">
                  <c:v>31369</c:v>
                </c:pt>
                <c:pt idx="2038">
                  <c:v>31592</c:v>
                </c:pt>
                <c:pt idx="2039">
                  <c:v>31620</c:v>
                </c:pt>
                <c:pt idx="2040">
                  <c:v>31737</c:v>
                </c:pt>
                <c:pt idx="2041">
                  <c:v>31744</c:v>
                </c:pt>
                <c:pt idx="2042">
                  <c:v>31897</c:v>
                </c:pt>
                <c:pt idx="2043">
                  <c:v>31981</c:v>
                </c:pt>
                <c:pt idx="2044">
                  <c:v>32086</c:v>
                </c:pt>
                <c:pt idx="2045">
                  <c:v>32109</c:v>
                </c:pt>
                <c:pt idx="2046">
                  <c:v>32193</c:v>
                </c:pt>
                <c:pt idx="2047">
                  <c:v>32223</c:v>
                </c:pt>
                <c:pt idx="2048">
                  <c:v>32260</c:v>
                </c:pt>
                <c:pt idx="2049">
                  <c:v>32288</c:v>
                </c:pt>
                <c:pt idx="2050">
                  <c:v>32429</c:v>
                </c:pt>
                <c:pt idx="2051">
                  <c:v>32430</c:v>
                </c:pt>
                <c:pt idx="2052">
                  <c:v>32462</c:v>
                </c:pt>
                <c:pt idx="2053">
                  <c:v>32485</c:v>
                </c:pt>
                <c:pt idx="2054">
                  <c:v>32548</c:v>
                </c:pt>
                <c:pt idx="2055">
                  <c:v>32672</c:v>
                </c:pt>
                <c:pt idx="2056">
                  <c:v>32686</c:v>
                </c:pt>
                <c:pt idx="2057">
                  <c:v>32716</c:v>
                </c:pt>
                <c:pt idx="2058">
                  <c:v>32734</c:v>
                </c:pt>
                <c:pt idx="2059">
                  <c:v>32760</c:v>
                </c:pt>
                <c:pt idx="2060">
                  <c:v>32765</c:v>
                </c:pt>
                <c:pt idx="2061">
                  <c:v>32787</c:v>
                </c:pt>
                <c:pt idx="2062">
                  <c:v>32828</c:v>
                </c:pt>
                <c:pt idx="2063">
                  <c:v>32907</c:v>
                </c:pt>
                <c:pt idx="2064">
                  <c:v>32948</c:v>
                </c:pt>
                <c:pt idx="2065">
                  <c:v>33017</c:v>
                </c:pt>
                <c:pt idx="2066">
                  <c:v>33025</c:v>
                </c:pt>
                <c:pt idx="2067">
                  <c:v>33057</c:v>
                </c:pt>
                <c:pt idx="2068">
                  <c:v>33075</c:v>
                </c:pt>
                <c:pt idx="2069">
                  <c:v>33091</c:v>
                </c:pt>
                <c:pt idx="2070">
                  <c:v>33121</c:v>
                </c:pt>
                <c:pt idx="2071">
                  <c:v>33293</c:v>
                </c:pt>
                <c:pt idx="2072">
                  <c:v>33308</c:v>
                </c:pt>
                <c:pt idx="2073">
                  <c:v>33344</c:v>
                </c:pt>
                <c:pt idx="2074">
                  <c:v>33451</c:v>
                </c:pt>
                <c:pt idx="2075">
                  <c:v>33472</c:v>
                </c:pt>
                <c:pt idx="2076">
                  <c:v>33476</c:v>
                </c:pt>
                <c:pt idx="2077">
                  <c:v>33527</c:v>
                </c:pt>
                <c:pt idx="2078">
                  <c:v>33612</c:v>
                </c:pt>
                <c:pt idx="2079">
                  <c:v>33708</c:v>
                </c:pt>
                <c:pt idx="2080">
                  <c:v>33733</c:v>
                </c:pt>
                <c:pt idx="2081">
                  <c:v>33750</c:v>
                </c:pt>
                <c:pt idx="2082">
                  <c:v>33753</c:v>
                </c:pt>
                <c:pt idx="2083">
                  <c:v>33829</c:v>
                </c:pt>
                <c:pt idx="2084">
                  <c:v>33901</c:v>
                </c:pt>
                <c:pt idx="2085">
                  <c:v>33908</c:v>
                </c:pt>
                <c:pt idx="2086">
                  <c:v>33975</c:v>
                </c:pt>
                <c:pt idx="2087">
                  <c:v>34053</c:v>
                </c:pt>
                <c:pt idx="2088">
                  <c:v>34085</c:v>
                </c:pt>
                <c:pt idx="2089">
                  <c:v>34166</c:v>
                </c:pt>
                <c:pt idx="2090">
                  <c:v>34205</c:v>
                </c:pt>
                <c:pt idx="2091">
                  <c:v>34210</c:v>
                </c:pt>
                <c:pt idx="2092">
                  <c:v>34218</c:v>
                </c:pt>
                <c:pt idx="2093">
                  <c:v>34254</c:v>
                </c:pt>
                <c:pt idx="2094">
                  <c:v>34289</c:v>
                </c:pt>
                <c:pt idx="2095">
                  <c:v>34293</c:v>
                </c:pt>
                <c:pt idx="2096">
                  <c:v>34303</c:v>
                </c:pt>
                <c:pt idx="2097">
                  <c:v>34307</c:v>
                </c:pt>
                <c:pt idx="2098">
                  <c:v>34402</c:v>
                </c:pt>
                <c:pt idx="2099">
                  <c:v>34440</c:v>
                </c:pt>
                <c:pt idx="2100">
                  <c:v>34456</c:v>
                </c:pt>
                <c:pt idx="2101">
                  <c:v>34473</c:v>
                </c:pt>
                <c:pt idx="2102">
                  <c:v>34543</c:v>
                </c:pt>
                <c:pt idx="2103">
                  <c:v>34618</c:v>
                </c:pt>
                <c:pt idx="2104">
                  <c:v>34672</c:v>
                </c:pt>
                <c:pt idx="2105">
                  <c:v>34780</c:v>
                </c:pt>
                <c:pt idx="2106">
                  <c:v>34806</c:v>
                </c:pt>
                <c:pt idx="2107">
                  <c:v>34829</c:v>
                </c:pt>
                <c:pt idx="2108">
                  <c:v>34839</c:v>
                </c:pt>
                <c:pt idx="2109">
                  <c:v>34941</c:v>
                </c:pt>
                <c:pt idx="2110">
                  <c:v>34976</c:v>
                </c:pt>
                <c:pt idx="2111">
                  <c:v>34976</c:v>
                </c:pt>
                <c:pt idx="2112">
                  <c:v>34980</c:v>
                </c:pt>
                <c:pt idx="2113">
                  <c:v>35001</c:v>
                </c:pt>
                <c:pt idx="2114">
                  <c:v>35051</c:v>
                </c:pt>
                <c:pt idx="2115">
                  <c:v>35069</c:v>
                </c:pt>
                <c:pt idx="2116">
                  <c:v>35148</c:v>
                </c:pt>
                <c:pt idx="2117">
                  <c:v>35160</c:v>
                </c:pt>
                <c:pt idx="2118">
                  <c:v>35302</c:v>
                </c:pt>
                <c:pt idx="2119">
                  <c:v>35316</c:v>
                </c:pt>
                <c:pt idx="2120">
                  <c:v>35346</c:v>
                </c:pt>
                <c:pt idx="2121">
                  <c:v>35492</c:v>
                </c:pt>
                <c:pt idx="2122">
                  <c:v>35517</c:v>
                </c:pt>
                <c:pt idx="2123">
                  <c:v>35547</c:v>
                </c:pt>
                <c:pt idx="2124">
                  <c:v>35548</c:v>
                </c:pt>
                <c:pt idx="2125">
                  <c:v>35573</c:v>
                </c:pt>
                <c:pt idx="2126">
                  <c:v>35583</c:v>
                </c:pt>
                <c:pt idx="2127">
                  <c:v>35586</c:v>
                </c:pt>
                <c:pt idx="2128">
                  <c:v>35586</c:v>
                </c:pt>
                <c:pt idx="2129">
                  <c:v>35596</c:v>
                </c:pt>
                <c:pt idx="2130">
                  <c:v>35702</c:v>
                </c:pt>
                <c:pt idx="2131">
                  <c:v>35711</c:v>
                </c:pt>
                <c:pt idx="2132">
                  <c:v>35734</c:v>
                </c:pt>
                <c:pt idx="2133">
                  <c:v>35883</c:v>
                </c:pt>
                <c:pt idx="2134">
                  <c:v>35953</c:v>
                </c:pt>
                <c:pt idx="2135">
                  <c:v>36021</c:v>
                </c:pt>
                <c:pt idx="2136">
                  <c:v>36074</c:v>
                </c:pt>
                <c:pt idx="2137">
                  <c:v>36085</c:v>
                </c:pt>
                <c:pt idx="2138">
                  <c:v>36090</c:v>
                </c:pt>
                <c:pt idx="2139">
                  <c:v>36125</c:v>
                </c:pt>
                <c:pt idx="2140">
                  <c:v>36149</c:v>
                </c:pt>
                <c:pt idx="2141">
                  <c:v>36183</c:v>
                </c:pt>
                <c:pt idx="2142">
                  <c:v>36189</c:v>
                </c:pt>
                <c:pt idx="2143">
                  <c:v>36198</c:v>
                </c:pt>
                <c:pt idx="2144">
                  <c:v>36219</c:v>
                </c:pt>
                <c:pt idx="2145">
                  <c:v>36308</c:v>
                </c:pt>
                <c:pt idx="2146">
                  <c:v>36314</c:v>
                </c:pt>
                <c:pt idx="2147">
                  <c:v>36332</c:v>
                </c:pt>
                <c:pt idx="2148">
                  <c:v>36351</c:v>
                </c:pt>
                <c:pt idx="2149">
                  <c:v>36398</c:v>
                </c:pt>
                <c:pt idx="2150">
                  <c:v>36446</c:v>
                </c:pt>
                <c:pt idx="2151">
                  <c:v>36542</c:v>
                </c:pt>
                <c:pt idx="2152">
                  <c:v>36573</c:v>
                </c:pt>
                <c:pt idx="2153">
                  <c:v>36580</c:v>
                </c:pt>
                <c:pt idx="2154">
                  <c:v>36786</c:v>
                </c:pt>
                <c:pt idx="2155">
                  <c:v>36795</c:v>
                </c:pt>
                <c:pt idx="2156">
                  <c:v>36837</c:v>
                </c:pt>
                <c:pt idx="2157">
                  <c:v>36837</c:v>
                </c:pt>
                <c:pt idx="2158">
                  <c:v>36890</c:v>
                </c:pt>
                <c:pt idx="2159">
                  <c:v>36899</c:v>
                </c:pt>
                <c:pt idx="2160">
                  <c:v>36911</c:v>
                </c:pt>
                <c:pt idx="2161">
                  <c:v>36912</c:v>
                </c:pt>
                <c:pt idx="2162">
                  <c:v>36923</c:v>
                </c:pt>
                <c:pt idx="2163">
                  <c:v>36936</c:v>
                </c:pt>
                <c:pt idx="2164">
                  <c:v>36950</c:v>
                </c:pt>
                <c:pt idx="2165">
                  <c:v>36976</c:v>
                </c:pt>
                <c:pt idx="2166">
                  <c:v>37041</c:v>
                </c:pt>
                <c:pt idx="2167">
                  <c:v>37076</c:v>
                </c:pt>
                <c:pt idx="2168">
                  <c:v>37079</c:v>
                </c:pt>
                <c:pt idx="2169">
                  <c:v>37134</c:v>
                </c:pt>
                <c:pt idx="2170">
                  <c:v>37165</c:v>
                </c:pt>
                <c:pt idx="2171">
                  <c:v>37251</c:v>
                </c:pt>
                <c:pt idx="2172">
                  <c:v>37270</c:v>
                </c:pt>
                <c:pt idx="2173">
                  <c:v>37272</c:v>
                </c:pt>
                <c:pt idx="2174">
                  <c:v>37277</c:v>
                </c:pt>
                <c:pt idx="2175">
                  <c:v>37426</c:v>
                </c:pt>
                <c:pt idx="2176">
                  <c:v>37465</c:v>
                </c:pt>
                <c:pt idx="2177">
                  <c:v>37484</c:v>
                </c:pt>
                <c:pt idx="2178">
                  <c:v>37608</c:v>
                </c:pt>
                <c:pt idx="2179">
                  <c:v>37651</c:v>
                </c:pt>
                <c:pt idx="2180">
                  <c:v>37675</c:v>
                </c:pt>
                <c:pt idx="2181">
                  <c:v>37702</c:v>
                </c:pt>
                <c:pt idx="2182">
                  <c:v>37735</c:v>
                </c:pt>
                <c:pt idx="2183">
                  <c:v>37743</c:v>
                </c:pt>
                <c:pt idx="2184">
                  <c:v>37801</c:v>
                </c:pt>
                <c:pt idx="2185">
                  <c:v>37830</c:v>
                </c:pt>
                <c:pt idx="2186">
                  <c:v>38126</c:v>
                </c:pt>
                <c:pt idx="2187">
                  <c:v>38189</c:v>
                </c:pt>
                <c:pt idx="2188">
                  <c:v>38237</c:v>
                </c:pt>
                <c:pt idx="2189">
                  <c:v>38242</c:v>
                </c:pt>
                <c:pt idx="2190">
                  <c:v>38246</c:v>
                </c:pt>
                <c:pt idx="2191">
                  <c:v>38283</c:v>
                </c:pt>
                <c:pt idx="2192">
                  <c:v>38313</c:v>
                </c:pt>
                <c:pt idx="2193">
                  <c:v>38345</c:v>
                </c:pt>
                <c:pt idx="2194">
                  <c:v>38390</c:v>
                </c:pt>
                <c:pt idx="2195">
                  <c:v>38405</c:v>
                </c:pt>
                <c:pt idx="2196">
                  <c:v>38415</c:v>
                </c:pt>
                <c:pt idx="2197">
                  <c:v>38512</c:v>
                </c:pt>
                <c:pt idx="2198">
                  <c:v>38652</c:v>
                </c:pt>
                <c:pt idx="2199">
                  <c:v>38709</c:v>
                </c:pt>
                <c:pt idx="2200">
                  <c:v>38711</c:v>
                </c:pt>
                <c:pt idx="2201">
                  <c:v>38711</c:v>
                </c:pt>
                <c:pt idx="2202">
                  <c:v>38740</c:v>
                </c:pt>
                <c:pt idx="2203">
                  <c:v>38746</c:v>
                </c:pt>
                <c:pt idx="2204">
                  <c:v>38793</c:v>
                </c:pt>
                <c:pt idx="2205">
                  <c:v>38837</c:v>
                </c:pt>
                <c:pt idx="2206">
                  <c:v>38869</c:v>
                </c:pt>
                <c:pt idx="2207">
                  <c:v>38893</c:v>
                </c:pt>
                <c:pt idx="2208">
                  <c:v>38924</c:v>
                </c:pt>
                <c:pt idx="2209">
                  <c:v>38933</c:v>
                </c:pt>
                <c:pt idx="2210">
                  <c:v>38947</c:v>
                </c:pt>
                <c:pt idx="2211">
                  <c:v>38999</c:v>
                </c:pt>
                <c:pt idx="2212">
                  <c:v>39047</c:v>
                </c:pt>
                <c:pt idx="2213">
                  <c:v>39125</c:v>
                </c:pt>
                <c:pt idx="2214">
                  <c:v>39221</c:v>
                </c:pt>
                <c:pt idx="2215">
                  <c:v>39241</c:v>
                </c:pt>
                <c:pt idx="2216">
                  <c:v>39315</c:v>
                </c:pt>
                <c:pt idx="2217">
                  <c:v>39353</c:v>
                </c:pt>
                <c:pt idx="2218">
                  <c:v>39397</c:v>
                </c:pt>
                <c:pt idx="2219">
                  <c:v>39556</c:v>
                </c:pt>
                <c:pt idx="2220">
                  <c:v>39597</c:v>
                </c:pt>
                <c:pt idx="2221">
                  <c:v>39612</c:v>
                </c:pt>
                <c:pt idx="2222">
                  <c:v>39670</c:v>
                </c:pt>
                <c:pt idx="2223">
                  <c:v>39722</c:v>
                </c:pt>
                <c:pt idx="2224">
                  <c:v>39723</c:v>
                </c:pt>
                <c:pt idx="2225">
                  <c:v>39726</c:v>
                </c:pt>
                <c:pt idx="2226">
                  <c:v>39728</c:v>
                </c:pt>
                <c:pt idx="2227">
                  <c:v>39774</c:v>
                </c:pt>
                <c:pt idx="2228">
                  <c:v>39837</c:v>
                </c:pt>
                <c:pt idx="2229">
                  <c:v>39866</c:v>
                </c:pt>
                <c:pt idx="2230">
                  <c:v>39872</c:v>
                </c:pt>
                <c:pt idx="2231">
                  <c:v>39963</c:v>
                </c:pt>
                <c:pt idx="2232">
                  <c:v>39983</c:v>
                </c:pt>
                <c:pt idx="2233">
                  <c:v>40003</c:v>
                </c:pt>
                <c:pt idx="2234">
                  <c:v>40055</c:v>
                </c:pt>
                <c:pt idx="2235">
                  <c:v>40069</c:v>
                </c:pt>
                <c:pt idx="2236">
                  <c:v>40104</c:v>
                </c:pt>
                <c:pt idx="2237">
                  <c:v>40182</c:v>
                </c:pt>
                <c:pt idx="2238">
                  <c:v>40205</c:v>
                </c:pt>
                <c:pt idx="2239">
                  <c:v>40209</c:v>
                </c:pt>
                <c:pt idx="2240">
                  <c:v>40274</c:v>
                </c:pt>
                <c:pt idx="2241">
                  <c:v>40284</c:v>
                </c:pt>
                <c:pt idx="2242">
                  <c:v>40310</c:v>
                </c:pt>
                <c:pt idx="2243">
                  <c:v>40374</c:v>
                </c:pt>
                <c:pt idx="2244">
                  <c:v>40419</c:v>
                </c:pt>
                <c:pt idx="2245">
                  <c:v>40591</c:v>
                </c:pt>
                <c:pt idx="2246">
                  <c:v>40693</c:v>
                </c:pt>
                <c:pt idx="2247">
                  <c:v>40721</c:v>
                </c:pt>
                <c:pt idx="2248">
                  <c:v>40818</c:v>
                </c:pt>
                <c:pt idx="2249">
                  <c:v>40904</c:v>
                </c:pt>
                <c:pt idx="2250">
                  <c:v>40932</c:v>
                </c:pt>
                <c:pt idx="2251">
                  <c:v>40941</c:v>
                </c:pt>
                <c:pt idx="2252">
                  <c:v>40961</c:v>
                </c:pt>
                <c:pt idx="2253">
                  <c:v>40974</c:v>
                </c:pt>
                <c:pt idx="2254">
                  <c:v>41034</c:v>
                </c:pt>
                <c:pt idx="2255">
                  <c:v>41055</c:v>
                </c:pt>
                <c:pt idx="2256">
                  <c:v>41097</c:v>
                </c:pt>
                <c:pt idx="2257">
                  <c:v>41192</c:v>
                </c:pt>
                <c:pt idx="2258">
                  <c:v>41250</c:v>
                </c:pt>
                <c:pt idx="2259">
                  <c:v>41272</c:v>
                </c:pt>
                <c:pt idx="2260">
                  <c:v>41332</c:v>
                </c:pt>
                <c:pt idx="2261">
                  <c:v>41352</c:v>
                </c:pt>
                <c:pt idx="2262">
                  <c:v>41505</c:v>
                </c:pt>
                <c:pt idx="2263">
                  <c:v>41636</c:v>
                </c:pt>
                <c:pt idx="2264">
                  <c:v>41662</c:v>
                </c:pt>
                <c:pt idx="2265">
                  <c:v>41676</c:v>
                </c:pt>
                <c:pt idx="2266">
                  <c:v>41682</c:v>
                </c:pt>
                <c:pt idx="2267">
                  <c:v>41795</c:v>
                </c:pt>
                <c:pt idx="2268">
                  <c:v>41887</c:v>
                </c:pt>
                <c:pt idx="2269">
                  <c:v>41919</c:v>
                </c:pt>
                <c:pt idx="2270">
                  <c:v>41949</c:v>
                </c:pt>
                <c:pt idx="2271">
                  <c:v>42000</c:v>
                </c:pt>
                <c:pt idx="2272">
                  <c:v>42112</c:v>
                </c:pt>
                <c:pt idx="2273">
                  <c:v>42112</c:v>
                </c:pt>
                <c:pt idx="2274">
                  <c:v>42125</c:v>
                </c:pt>
                <c:pt idx="2275">
                  <c:v>42188</c:v>
                </c:pt>
                <c:pt idx="2276">
                  <c:v>42211</c:v>
                </c:pt>
                <c:pt idx="2277">
                  <c:v>42304</c:v>
                </c:pt>
                <c:pt idx="2278">
                  <c:v>42479</c:v>
                </c:pt>
                <c:pt idx="2279">
                  <c:v>42539</c:v>
                </c:pt>
                <c:pt idx="2280">
                  <c:v>42560</c:v>
                </c:pt>
                <c:pt idx="2281">
                  <c:v>42644</c:v>
                </c:pt>
                <c:pt idx="2282">
                  <c:v>42760</c:v>
                </c:pt>
                <c:pt idx="2283">
                  <c:v>42764</c:v>
                </c:pt>
                <c:pt idx="2284">
                  <c:v>42857</c:v>
                </c:pt>
                <c:pt idx="2285">
                  <c:v>42970</c:v>
                </c:pt>
                <c:pt idx="2286">
                  <c:v>42983</c:v>
                </c:pt>
                <c:pt idx="2287">
                  <c:v>43074</c:v>
                </c:pt>
                <c:pt idx="2288">
                  <c:v>43254</c:v>
                </c:pt>
                <c:pt idx="2289">
                  <c:v>43579</c:v>
                </c:pt>
                <c:pt idx="2290">
                  <c:v>43753</c:v>
                </c:pt>
                <c:pt idx="2291">
                  <c:v>43814</c:v>
                </c:pt>
                <c:pt idx="2292">
                  <c:v>43817</c:v>
                </c:pt>
                <c:pt idx="2293">
                  <c:v>43896</c:v>
                </c:pt>
                <c:pt idx="2294">
                  <c:v>43921</c:v>
                </c:pt>
                <c:pt idx="2295">
                  <c:v>43944</c:v>
                </c:pt>
                <c:pt idx="2296">
                  <c:v>44203</c:v>
                </c:pt>
                <c:pt idx="2297">
                  <c:v>44261</c:v>
                </c:pt>
                <c:pt idx="2298">
                  <c:v>44400</c:v>
                </c:pt>
                <c:pt idx="2299">
                  <c:v>44424</c:v>
                </c:pt>
                <c:pt idx="2300">
                  <c:v>44501</c:v>
                </c:pt>
                <c:pt idx="2301">
                  <c:v>44585</c:v>
                </c:pt>
                <c:pt idx="2302">
                  <c:v>44641</c:v>
                </c:pt>
                <c:pt idx="2303">
                  <c:v>45009</c:v>
                </c:pt>
                <c:pt idx="2304">
                  <c:v>45702</c:v>
                </c:pt>
                <c:pt idx="2305">
                  <c:v>45710</c:v>
                </c:pt>
                <c:pt idx="2306">
                  <c:v>45863</c:v>
                </c:pt>
                <c:pt idx="2307">
                  <c:v>46114</c:v>
                </c:pt>
                <c:pt idx="2308">
                  <c:v>46131</c:v>
                </c:pt>
                <c:pt idx="2309">
                  <c:v>46151</c:v>
                </c:pt>
                <c:pt idx="2310">
                  <c:v>46201</c:v>
                </c:pt>
                <c:pt idx="2311">
                  <c:v>46255</c:v>
                </c:pt>
                <c:pt idx="2312">
                  <c:v>46599</c:v>
                </c:pt>
                <c:pt idx="2313">
                  <c:v>46661</c:v>
                </c:pt>
                <c:pt idx="2314">
                  <c:v>46718</c:v>
                </c:pt>
                <c:pt idx="2315">
                  <c:v>46889</c:v>
                </c:pt>
                <c:pt idx="2316">
                  <c:v>47056</c:v>
                </c:pt>
                <c:pt idx="2317">
                  <c:v>47270</c:v>
                </c:pt>
                <c:pt idx="2318">
                  <c:v>47291</c:v>
                </c:pt>
                <c:pt idx="2319">
                  <c:v>47305</c:v>
                </c:pt>
                <c:pt idx="2320">
                  <c:v>47404</c:v>
                </c:pt>
                <c:pt idx="2321">
                  <c:v>47463</c:v>
                </c:pt>
                <c:pt idx="2322">
                  <c:v>47496</c:v>
                </c:pt>
                <c:pt idx="2323">
                  <c:v>47897</c:v>
                </c:pt>
                <c:pt idx="2324">
                  <c:v>47928</c:v>
                </c:pt>
                <c:pt idx="2325">
                  <c:v>48173</c:v>
                </c:pt>
                <c:pt idx="2326">
                  <c:v>48518</c:v>
                </c:pt>
                <c:pt idx="2327">
                  <c:v>48549</c:v>
                </c:pt>
                <c:pt idx="2328">
                  <c:v>48674</c:v>
                </c:pt>
                <c:pt idx="2329">
                  <c:v>48676</c:v>
                </c:pt>
                <c:pt idx="2330">
                  <c:v>48824</c:v>
                </c:pt>
                <c:pt idx="2331">
                  <c:v>48885</c:v>
                </c:pt>
                <c:pt idx="2332">
                  <c:v>48970</c:v>
                </c:pt>
                <c:pt idx="2333">
                  <c:v>49578</c:v>
                </c:pt>
                <c:pt idx="2334">
                  <c:v>51195</c:v>
                </c:pt>
              </c:numCache>
            </c:numRef>
          </c:xVal>
          <c:yVal>
            <c:numRef>
              <c:f>'health care'!$Q$2:$Q$2336</c:f>
              <c:numCache>
                <c:formatCode>General</c:formatCode>
                <c:ptCount val="2335"/>
                <c:pt idx="0">
                  <c:v>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41</c:v>
                </c:pt>
                <c:pt idx="1050">
                  <c:v>47</c:v>
                </c:pt>
                <c:pt idx="1051">
                  <c:v>47</c:v>
                </c:pt>
                <c:pt idx="1052">
                  <c:v>47</c:v>
                </c:pt>
                <c:pt idx="1053">
                  <c:v>34</c:v>
                </c:pt>
                <c:pt idx="1054">
                  <c:v>47</c:v>
                </c:pt>
                <c:pt idx="1055">
                  <c:v>40</c:v>
                </c:pt>
                <c:pt idx="1056">
                  <c:v>35</c:v>
                </c:pt>
                <c:pt idx="1057">
                  <c:v>39</c:v>
                </c:pt>
                <c:pt idx="1058">
                  <c:v>39</c:v>
                </c:pt>
                <c:pt idx="1059">
                  <c:v>49</c:v>
                </c:pt>
                <c:pt idx="1060">
                  <c:v>45</c:v>
                </c:pt>
                <c:pt idx="1061">
                  <c:v>45</c:v>
                </c:pt>
                <c:pt idx="1062">
                  <c:v>45</c:v>
                </c:pt>
                <c:pt idx="1063">
                  <c:v>43</c:v>
                </c:pt>
                <c:pt idx="1064">
                  <c:v>45</c:v>
                </c:pt>
                <c:pt idx="1065">
                  <c:v>47</c:v>
                </c:pt>
                <c:pt idx="1066">
                  <c:v>57</c:v>
                </c:pt>
                <c:pt idx="1067">
                  <c:v>53</c:v>
                </c:pt>
                <c:pt idx="1068">
                  <c:v>48</c:v>
                </c:pt>
                <c:pt idx="1069">
                  <c:v>49</c:v>
                </c:pt>
                <c:pt idx="1070">
                  <c:v>42</c:v>
                </c:pt>
                <c:pt idx="1071">
                  <c:v>49</c:v>
                </c:pt>
                <c:pt idx="1072">
                  <c:v>46</c:v>
                </c:pt>
                <c:pt idx="1073">
                  <c:v>23</c:v>
                </c:pt>
                <c:pt idx="1074">
                  <c:v>53</c:v>
                </c:pt>
                <c:pt idx="1075">
                  <c:v>48</c:v>
                </c:pt>
                <c:pt idx="1076">
                  <c:v>51</c:v>
                </c:pt>
                <c:pt idx="1077">
                  <c:v>51</c:v>
                </c:pt>
                <c:pt idx="1078">
                  <c:v>57</c:v>
                </c:pt>
                <c:pt idx="1079">
                  <c:v>21</c:v>
                </c:pt>
                <c:pt idx="1080">
                  <c:v>46</c:v>
                </c:pt>
                <c:pt idx="1081">
                  <c:v>46</c:v>
                </c:pt>
                <c:pt idx="1082">
                  <c:v>34</c:v>
                </c:pt>
                <c:pt idx="1083">
                  <c:v>46</c:v>
                </c:pt>
                <c:pt idx="1084">
                  <c:v>50</c:v>
                </c:pt>
                <c:pt idx="1085">
                  <c:v>50</c:v>
                </c:pt>
                <c:pt idx="1086">
                  <c:v>48</c:v>
                </c:pt>
                <c:pt idx="1087">
                  <c:v>49</c:v>
                </c:pt>
                <c:pt idx="1088">
                  <c:v>44</c:v>
                </c:pt>
                <c:pt idx="1089">
                  <c:v>25</c:v>
                </c:pt>
                <c:pt idx="1090">
                  <c:v>55</c:v>
                </c:pt>
                <c:pt idx="1091">
                  <c:v>47</c:v>
                </c:pt>
                <c:pt idx="1092">
                  <c:v>51</c:v>
                </c:pt>
                <c:pt idx="1093">
                  <c:v>46</c:v>
                </c:pt>
                <c:pt idx="1094">
                  <c:v>30</c:v>
                </c:pt>
                <c:pt idx="1095">
                  <c:v>48</c:v>
                </c:pt>
                <c:pt idx="1096">
                  <c:v>39</c:v>
                </c:pt>
                <c:pt idx="1097">
                  <c:v>48</c:v>
                </c:pt>
                <c:pt idx="1098">
                  <c:v>48</c:v>
                </c:pt>
                <c:pt idx="1099">
                  <c:v>49</c:v>
                </c:pt>
                <c:pt idx="1100">
                  <c:v>43</c:v>
                </c:pt>
                <c:pt idx="1101">
                  <c:v>29</c:v>
                </c:pt>
                <c:pt idx="1102">
                  <c:v>50</c:v>
                </c:pt>
                <c:pt idx="1103">
                  <c:v>50</c:v>
                </c:pt>
                <c:pt idx="1104">
                  <c:v>45</c:v>
                </c:pt>
                <c:pt idx="1105">
                  <c:v>57</c:v>
                </c:pt>
                <c:pt idx="1106">
                  <c:v>45</c:v>
                </c:pt>
                <c:pt idx="1107">
                  <c:v>52</c:v>
                </c:pt>
                <c:pt idx="1108">
                  <c:v>52</c:v>
                </c:pt>
                <c:pt idx="1109">
                  <c:v>40</c:v>
                </c:pt>
                <c:pt idx="1110">
                  <c:v>32</c:v>
                </c:pt>
                <c:pt idx="1111">
                  <c:v>52</c:v>
                </c:pt>
                <c:pt idx="1112">
                  <c:v>51</c:v>
                </c:pt>
                <c:pt idx="1113">
                  <c:v>49</c:v>
                </c:pt>
                <c:pt idx="1114">
                  <c:v>46</c:v>
                </c:pt>
                <c:pt idx="1115">
                  <c:v>36</c:v>
                </c:pt>
                <c:pt idx="1116">
                  <c:v>41</c:v>
                </c:pt>
                <c:pt idx="1117">
                  <c:v>47</c:v>
                </c:pt>
                <c:pt idx="1118">
                  <c:v>42</c:v>
                </c:pt>
                <c:pt idx="1119">
                  <c:v>48</c:v>
                </c:pt>
                <c:pt idx="1120">
                  <c:v>51</c:v>
                </c:pt>
                <c:pt idx="1121">
                  <c:v>49</c:v>
                </c:pt>
                <c:pt idx="1122">
                  <c:v>51</c:v>
                </c:pt>
                <c:pt idx="1123">
                  <c:v>53</c:v>
                </c:pt>
                <c:pt idx="1124">
                  <c:v>49</c:v>
                </c:pt>
                <c:pt idx="1125">
                  <c:v>49</c:v>
                </c:pt>
                <c:pt idx="1126">
                  <c:v>46</c:v>
                </c:pt>
                <c:pt idx="1127">
                  <c:v>49</c:v>
                </c:pt>
                <c:pt idx="1128">
                  <c:v>60</c:v>
                </c:pt>
                <c:pt idx="1129">
                  <c:v>45</c:v>
                </c:pt>
                <c:pt idx="1130">
                  <c:v>34</c:v>
                </c:pt>
                <c:pt idx="1131">
                  <c:v>26</c:v>
                </c:pt>
                <c:pt idx="1132">
                  <c:v>34</c:v>
                </c:pt>
                <c:pt idx="1133">
                  <c:v>51</c:v>
                </c:pt>
                <c:pt idx="1134">
                  <c:v>53</c:v>
                </c:pt>
                <c:pt idx="1135">
                  <c:v>51</c:v>
                </c:pt>
                <c:pt idx="1136">
                  <c:v>47</c:v>
                </c:pt>
                <c:pt idx="1137">
                  <c:v>51</c:v>
                </c:pt>
                <c:pt idx="1138">
                  <c:v>51</c:v>
                </c:pt>
                <c:pt idx="1139">
                  <c:v>46</c:v>
                </c:pt>
                <c:pt idx="1140">
                  <c:v>46</c:v>
                </c:pt>
                <c:pt idx="1141">
                  <c:v>46</c:v>
                </c:pt>
                <c:pt idx="1142">
                  <c:v>48</c:v>
                </c:pt>
                <c:pt idx="1143">
                  <c:v>49</c:v>
                </c:pt>
                <c:pt idx="1144">
                  <c:v>35</c:v>
                </c:pt>
                <c:pt idx="1145">
                  <c:v>43</c:v>
                </c:pt>
                <c:pt idx="1146">
                  <c:v>54</c:v>
                </c:pt>
                <c:pt idx="1147">
                  <c:v>46</c:v>
                </c:pt>
                <c:pt idx="1148">
                  <c:v>53</c:v>
                </c:pt>
                <c:pt idx="1149">
                  <c:v>30</c:v>
                </c:pt>
                <c:pt idx="1150">
                  <c:v>51</c:v>
                </c:pt>
                <c:pt idx="1151">
                  <c:v>49</c:v>
                </c:pt>
                <c:pt idx="1152">
                  <c:v>47</c:v>
                </c:pt>
                <c:pt idx="1153">
                  <c:v>50</c:v>
                </c:pt>
                <c:pt idx="1154">
                  <c:v>50</c:v>
                </c:pt>
                <c:pt idx="1155">
                  <c:v>48</c:v>
                </c:pt>
                <c:pt idx="1156">
                  <c:v>49</c:v>
                </c:pt>
                <c:pt idx="1157">
                  <c:v>56</c:v>
                </c:pt>
                <c:pt idx="1158">
                  <c:v>49</c:v>
                </c:pt>
                <c:pt idx="1159">
                  <c:v>41</c:v>
                </c:pt>
                <c:pt idx="1160">
                  <c:v>58</c:v>
                </c:pt>
                <c:pt idx="1161">
                  <c:v>50</c:v>
                </c:pt>
                <c:pt idx="1162">
                  <c:v>40</c:v>
                </c:pt>
                <c:pt idx="1163">
                  <c:v>47</c:v>
                </c:pt>
                <c:pt idx="1164">
                  <c:v>52</c:v>
                </c:pt>
                <c:pt idx="1165">
                  <c:v>24</c:v>
                </c:pt>
                <c:pt idx="1166">
                  <c:v>43</c:v>
                </c:pt>
                <c:pt idx="1167">
                  <c:v>50</c:v>
                </c:pt>
                <c:pt idx="1168">
                  <c:v>54</c:v>
                </c:pt>
                <c:pt idx="1169">
                  <c:v>54</c:v>
                </c:pt>
                <c:pt idx="1170">
                  <c:v>52</c:v>
                </c:pt>
                <c:pt idx="1171">
                  <c:v>51</c:v>
                </c:pt>
                <c:pt idx="1172">
                  <c:v>48</c:v>
                </c:pt>
                <c:pt idx="1173">
                  <c:v>41</c:v>
                </c:pt>
                <c:pt idx="1174">
                  <c:v>56</c:v>
                </c:pt>
                <c:pt idx="1175">
                  <c:v>58</c:v>
                </c:pt>
                <c:pt idx="1176">
                  <c:v>45</c:v>
                </c:pt>
                <c:pt idx="1177">
                  <c:v>50</c:v>
                </c:pt>
                <c:pt idx="1178">
                  <c:v>47</c:v>
                </c:pt>
                <c:pt idx="1179">
                  <c:v>52</c:v>
                </c:pt>
                <c:pt idx="1180">
                  <c:v>52</c:v>
                </c:pt>
                <c:pt idx="1181">
                  <c:v>52</c:v>
                </c:pt>
                <c:pt idx="1182">
                  <c:v>21</c:v>
                </c:pt>
                <c:pt idx="1183">
                  <c:v>57</c:v>
                </c:pt>
                <c:pt idx="1184">
                  <c:v>49</c:v>
                </c:pt>
                <c:pt idx="1185">
                  <c:v>26</c:v>
                </c:pt>
                <c:pt idx="1186">
                  <c:v>46</c:v>
                </c:pt>
                <c:pt idx="1187">
                  <c:v>49</c:v>
                </c:pt>
                <c:pt idx="1188">
                  <c:v>50</c:v>
                </c:pt>
                <c:pt idx="1189">
                  <c:v>50</c:v>
                </c:pt>
                <c:pt idx="1190">
                  <c:v>30</c:v>
                </c:pt>
                <c:pt idx="1191">
                  <c:v>54</c:v>
                </c:pt>
                <c:pt idx="1192">
                  <c:v>51</c:v>
                </c:pt>
                <c:pt idx="1193">
                  <c:v>51</c:v>
                </c:pt>
                <c:pt idx="1194">
                  <c:v>53</c:v>
                </c:pt>
                <c:pt idx="1195">
                  <c:v>51</c:v>
                </c:pt>
                <c:pt idx="1196">
                  <c:v>53</c:v>
                </c:pt>
                <c:pt idx="1197">
                  <c:v>24</c:v>
                </c:pt>
                <c:pt idx="1198">
                  <c:v>51</c:v>
                </c:pt>
                <c:pt idx="1199">
                  <c:v>51</c:v>
                </c:pt>
                <c:pt idx="1200">
                  <c:v>51</c:v>
                </c:pt>
                <c:pt idx="1201">
                  <c:v>51</c:v>
                </c:pt>
                <c:pt idx="1202">
                  <c:v>56</c:v>
                </c:pt>
                <c:pt idx="1203">
                  <c:v>26</c:v>
                </c:pt>
                <c:pt idx="1204">
                  <c:v>60</c:v>
                </c:pt>
                <c:pt idx="1205">
                  <c:v>50</c:v>
                </c:pt>
                <c:pt idx="1206">
                  <c:v>37</c:v>
                </c:pt>
                <c:pt idx="1207">
                  <c:v>39</c:v>
                </c:pt>
                <c:pt idx="1208">
                  <c:v>58</c:v>
                </c:pt>
                <c:pt idx="1209">
                  <c:v>51</c:v>
                </c:pt>
                <c:pt idx="1210">
                  <c:v>51</c:v>
                </c:pt>
                <c:pt idx="1211">
                  <c:v>52</c:v>
                </c:pt>
                <c:pt idx="1212">
                  <c:v>34</c:v>
                </c:pt>
                <c:pt idx="1213">
                  <c:v>43</c:v>
                </c:pt>
                <c:pt idx="1214">
                  <c:v>48</c:v>
                </c:pt>
                <c:pt idx="1215">
                  <c:v>53</c:v>
                </c:pt>
                <c:pt idx="1216">
                  <c:v>53</c:v>
                </c:pt>
                <c:pt idx="1217">
                  <c:v>53</c:v>
                </c:pt>
                <c:pt idx="1218">
                  <c:v>46</c:v>
                </c:pt>
                <c:pt idx="1219">
                  <c:v>50</c:v>
                </c:pt>
                <c:pt idx="1220">
                  <c:v>50</c:v>
                </c:pt>
                <c:pt idx="1221">
                  <c:v>47</c:v>
                </c:pt>
                <c:pt idx="1222">
                  <c:v>50</c:v>
                </c:pt>
                <c:pt idx="1223">
                  <c:v>25</c:v>
                </c:pt>
                <c:pt idx="1224">
                  <c:v>48</c:v>
                </c:pt>
                <c:pt idx="1225">
                  <c:v>41</c:v>
                </c:pt>
                <c:pt idx="1226">
                  <c:v>49</c:v>
                </c:pt>
                <c:pt idx="1227">
                  <c:v>50</c:v>
                </c:pt>
                <c:pt idx="1228">
                  <c:v>37</c:v>
                </c:pt>
                <c:pt idx="1229">
                  <c:v>52</c:v>
                </c:pt>
                <c:pt idx="1230">
                  <c:v>55</c:v>
                </c:pt>
                <c:pt idx="1231">
                  <c:v>55</c:v>
                </c:pt>
                <c:pt idx="1232">
                  <c:v>54</c:v>
                </c:pt>
                <c:pt idx="1233">
                  <c:v>47</c:v>
                </c:pt>
                <c:pt idx="1234">
                  <c:v>49</c:v>
                </c:pt>
                <c:pt idx="1235">
                  <c:v>49</c:v>
                </c:pt>
                <c:pt idx="1236">
                  <c:v>52</c:v>
                </c:pt>
                <c:pt idx="1237">
                  <c:v>34</c:v>
                </c:pt>
                <c:pt idx="1238">
                  <c:v>59</c:v>
                </c:pt>
                <c:pt idx="1239">
                  <c:v>60</c:v>
                </c:pt>
                <c:pt idx="1240">
                  <c:v>31</c:v>
                </c:pt>
                <c:pt idx="1241">
                  <c:v>31</c:v>
                </c:pt>
                <c:pt idx="1242">
                  <c:v>52</c:v>
                </c:pt>
                <c:pt idx="1243">
                  <c:v>40</c:v>
                </c:pt>
                <c:pt idx="1244">
                  <c:v>54</c:v>
                </c:pt>
                <c:pt idx="1245">
                  <c:v>49</c:v>
                </c:pt>
                <c:pt idx="1246">
                  <c:v>48</c:v>
                </c:pt>
                <c:pt idx="1247">
                  <c:v>53</c:v>
                </c:pt>
                <c:pt idx="1248">
                  <c:v>51</c:v>
                </c:pt>
                <c:pt idx="1249">
                  <c:v>49</c:v>
                </c:pt>
                <c:pt idx="1250">
                  <c:v>49</c:v>
                </c:pt>
                <c:pt idx="1251">
                  <c:v>53</c:v>
                </c:pt>
                <c:pt idx="1252">
                  <c:v>48</c:v>
                </c:pt>
                <c:pt idx="1253">
                  <c:v>42</c:v>
                </c:pt>
                <c:pt idx="1254">
                  <c:v>49</c:v>
                </c:pt>
                <c:pt idx="1255">
                  <c:v>43</c:v>
                </c:pt>
                <c:pt idx="1256">
                  <c:v>54</c:v>
                </c:pt>
                <c:pt idx="1257">
                  <c:v>54</c:v>
                </c:pt>
                <c:pt idx="1258">
                  <c:v>54</c:v>
                </c:pt>
                <c:pt idx="1259">
                  <c:v>54</c:v>
                </c:pt>
                <c:pt idx="1260">
                  <c:v>58</c:v>
                </c:pt>
                <c:pt idx="1261">
                  <c:v>46</c:v>
                </c:pt>
                <c:pt idx="1262">
                  <c:v>58</c:v>
                </c:pt>
                <c:pt idx="1263">
                  <c:v>53</c:v>
                </c:pt>
                <c:pt idx="1264">
                  <c:v>35</c:v>
                </c:pt>
                <c:pt idx="1265">
                  <c:v>44</c:v>
                </c:pt>
                <c:pt idx="1266">
                  <c:v>50</c:v>
                </c:pt>
                <c:pt idx="1267">
                  <c:v>45</c:v>
                </c:pt>
                <c:pt idx="1268">
                  <c:v>51</c:v>
                </c:pt>
                <c:pt idx="1269">
                  <c:v>51</c:v>
                </c:pt>
                <c:pt idx="1270">
                  <c:v>53</c:v>
                </c:pt>
                <c:pt idx="1271">
                  <c:v>56</c:v>
                </c:pt>
                <c:pt idx="1272">
                  <c:v>53</c:v>
                </c:pt>
                <c:pt idx="1273">
                  <c:v>56</c:v>
                </c:pt>
                <c:pt idx="1274">
                  <c:v>55</c:v>
                </c:pt>
                <c:pt idx="1275">
                  <c:v>50</c:v>
                </c:pt>
                <c:pt idx="1276">
                  <c:v>56</c:v>
                </c:pt>
                <c:pt idx="1277">
                  <c:v>55</c:v>
                </c:pt>
                <c:pt idx="1278">
                  <c:v>56</c:v>
                </c:pt>
                <c:pt idx="1279">
                  <c:v>57</c:v>
                </c:pt>
                <c:pt idx="1280">
                  <c:v>30</c:v>
                </c:pt>
                <c:pt idx="1281">
                  <c:v>32</c:v>
                </c:pt>
                <c:pt idx="1282">
                  <c:v>58</c:v>
                </c:pt>
                <c:pt idx="1283">
                  <c:v>46</c:v>
                </c:pt>
                <c:pt idx="1284">
                  <c:v>60</c:v>
                </c:pt>
                <c:pt idx="1285">
                  <c:v>45</c:v>
                </c:pt>
                <c:pt idx="1286">
                  <c:v>46</c:v>
                </c:pt>
                <c:pt idx="1287">
                  <c:v>50</c:v>
                </c:pt>
                <c:pt idx="1288">
                  <c:v>55</c:v>
                </c:pt>
                <c:pt idx="1289">
                  <c:v>55</c:v>
                </c:pt>
                <c:pt idx="1290">
                  <c:v>30</c:v>
                </c:pt>
                <c:pt idx="1291">
                  <c:v>48</c:v>
                </c:pt>
                <c:pt idx="1292">
                  <c:v>36</c:v>
                </c:pt>
                <c:pt idx="1293">
                  <c:v>33</c:v>
                </c:pt>
                <c:pt idx="1294">
                  <c:v>55</c:v>
                </c:pt>
                <c:pt idx="1295">
                  <c:v>23</c:v>
                </c:pt>
                <c:pt idx="1296">
                  <c:v>55</c:v>
                </c:pt>
                <c:pt idx="1297">
                  <c:v>52</c:v>
                </c:pt>
                <c:pt idx="1298">
                  <c:v>52</c:v>
                </c:pt>
                <c:pt idx="1299">
                  <c:v>55</c:v>
                </c:pt>
                <c:pt idx="1300">
                  <c:v>54</c:v>
                </c:pt>
                <c:pt idx="1301">
                  <c:v>51</c:v>
                </c:pt>
                <c:pt idx="1302">
                  <c:v>28</c:v>
                </c:pt>
                <c:pt idx="1303">
                  <c:v>54</c:v>
                </c:pt>
                <c:pt idx="1304">
                  <c:v>54</c:v>
                </c:pt>
                <c:pt idx="1305">
                  <c:v>53</c:v>
                </c:pt>
                <c:pt idx="1306">
                  <c:v>57</c:v>
                </c:pt>
                <c:pt idx="1307">
                  <c:v>53</c:v>
                </c:pt>
                <c:pt idx="1308">
                  <c:v>57</c:v>
                </c:pt>
                <c:pt idx="1309">
                  <c:v>56</c:v>
                </c:pt>
                <c:pt idx="1310">
                  <c:v>49</c:v>
                </c:pt>
                <c:pt idx="1311">
                  <c:v>57</c:v>
                </c:pt>
                <c:pt idx="1312">
                  <c:v>22</c:v>
                </c:pt>
                <c:pt idx="1313">
                  <c:v>54</c:v>
                </c:pt>
                <c:pt idx="1314">
                  <c:v>48</c:v>
                </c:pt>
                <c:pt idx="1315">
                  <c:v>31</c:v>
                </c:pt>
                <c:pt idx="1316">
                  <c:v>26</c:v>
                </c:pt>
                <c:pt idx="1317">
                  <c:v>48</c:v>
                </c:pt>
                <c:pt idx="1318">
                  <c:v>33</c:v>
                </c:pt>
                <c:pt idx="1319">
                  <c:v>48</c:v>
                </c:pt>
                <c:pt idx="1320">
                  <c:v>21</c:v>
                </c:pt>
                <c:pt idx="1321">
                  <c:v>22</c:v>
                </c:pt>
                <c:pt idx="1322">
                  <c:v>51</c:v>
                </c:pt>
                <c:pt idx="1323">
                  <c:v>56</c:v>
                </c:pt>
                <c:pt idx="1324">
                  <c:v>56</c:v>
                </c:pt>
                <c:pt idx="1325">
                  <c:v>55</c:v>
                </c:pt>
                <c:pt idx="1326">
                  <c:v>50</c:v>
                </c:pt>
                <c:pt idx="1327">
                  <c:v>56</c:v>
                </c:pt>
                <c:pt idx="1328">
                  <c:v>56</c:v>
                </c:pt>
                <c:pt idx="1329">
                  <c:v>42</c:v>
                </c:pt>
                <c:pt idx="1330">
                  <c:v>53</c:v>
                </c:pt>
                <c:pt idx="1331">
                  <c:v>53</c:v>
                </c:pt>
                <c:pt idx="1332">
                  <c:v>56</c:v>
                </c:pt>
                <c:pt idx="1333">
                  <c:v>50</c:v>
                </c:pt>
                <c:pt idx="1334">
                  <c:v>52</c:v>
                </c:pt>
                <c:pt idx="1335">
                  <c:v>46</c:v>
                </c:pt>
                <c:pt idx="1336">
                  <c:v>53</c:v>
                </c:pt>
                <c:pt idx="1337">
                  <c:v>33</c:v>
                </c:pt>
                <c:pt idx="1338">
                  <c:v>53</c:v>
                </c:pt>
                <c:pt idx="1339">
                  <c:v>41</c:v>
                </c:pt>
                <c:pt idx="1340">
                  <c:v>53</c:v>
                </c:pt>
                <c:pt idx="1341">
                  <c:v>51</c:v>
                </c:pt>
                <c:pt idx="1342">
                  <c:v>18</c:v>
                </c:pt>
                <c:pt idx="1343">
                  <c:v>55</c:v>
                </c:pt>
                <c:pt idx="1344">
                  <c:v>52</c:v>
                </c:pt>
                <c:pt idx="1345">
                  <c:v>34</c:v>
                </c:pt>
                <c:pt idx="1346">
                  <c:v>50</c:v>
                </c:pt>
                <c:pt idx="1347">
                  <c:v>54</c:v>
                </c:pt>
                <c:pt idx="1348">
                  <c:v>59</c:v>
                </c:pt>
                <c:pt idx="1349">
                  <c:v>27</c:v>
                </c:pt>
                <c:pt idx="1350">
                  <c:v>59</c:v>
                </c:pt>
                <c:pt idx="1351">
                  <c:v>20</c:v>
                </c:pt>
                <c:pt idx="1352">
                  <c:v>33</c:v>
                </c:pt>
                <c:pt idx="1353">
                  <c:v>54</c:v>
                </c:pt>
                <c:pt idx="1354">
                  <c:v>58</c:v>
                </c:pt>
                <c:pt idx="1355">
                  <c:v>57</c:v>
                </c:pt>
                <c:pt idx="1356">
                  <c:v>57</c:v>
                </c:pt>
                <c:pt idx="1357">
                  <c:v>58</c:v>
                </c:pt>
                <c:pt idx="1358">
                  <c:v>58</c:v>
                </c:pt>
                <c:pt idx="1359">
                  <c:v>58</c:v>
                </c:pt>
                <c:pt idx="1360">
                  <c:v>44</c:v>
                </c:pt>
                <c:pt idx="1361">
                  <c:v>50</c:v>
                </c:pt>
                <c:pt idx="1362">
                  <c:v>58</c:v>
                </c:pt>
                <c:pt idx="1363">
                  <c:v>25</c:v>
                </c:pt>
                <c:pt idx="1364">
                  <c:v>55</c:v>
                </c:pt>
                <c:pt idx="1365">
                  <c:v>52</c:v>
                </c:pt>
                <c:pt idx="1366">
                  <c:v>52</c:v>
                </c:pt>
                <c:pt idx="1367">
                  <c:v>39</c:v>
                </c:pt>
                <c:pt idx="1368">
                  <c:v>37</c:v>
                </c:pt>
                <c:pt idx="1369">
                  <c:v>42</c:v>
                </c:pt>
                <c:pt idx="1370">
                  <c:v>51</c:v>
                </c:pt>
                <c:pt idx="1371">
                  <c:v>56</c:v>
                </c:pt>
                <c:pt idx="1372">
                  <c:v>57</c:v>
                </c:pt>
                <c:pt idx="1373">
                  <c:v>56</c:v>
                </c:pt>
                <c:pt idx="1374">
                  <c:v>18</c:v>
                </c:pt>
                <c:pt idx="1375">
                  <c:v>52</c:v>
                </c:pt>
                <c:pt idx="1376">
                  <c:v>40</c:v>
                </c:pt>
                <c:pt idx="1377">
                  <c:v>53</c:v>
                </c:pt>
                <c:pt idx="1378">
                  <c:v>33</c:v>
                </c:pt>
                <c:pt idx="1379">
                  <c:v>54</c:v>
                </c:pt>
                <c:pt idx="1380">
                  <c:v>51</c:v>
                </c:pt>
                <c:pt idx="1381">
                  <c:v>34</c:v>
                </c:pt>
                <c:pt idx="1382">
                  <c:v>52</c:v>
                </c:pt>
                <c:pt idx="1383">
                  <c:v>57</c:v>
                </c:pt>
                <c:pt idx="1384">
                  <c:v>54</c:v>
                </c:pt>
                <c:pt idx="1385">
                  <c:v>51</c:v>
                </c:pt>
                <c:pt idx="1386">
                  <c:v>49</c:v>
                </c:pt>
                <c:pt idx="1387">
                  <c:v>57</c:v>
                </c:pt>
                <c:pt idx="1388">
                  <c:v>57</c:v>
                </c:pt>
                <c:pt idx="1389">
                  <c:v>57</c:v>
                </c:pt>
                <c:pt idx="1390">
                  <c:v>58</c:v>
                </c:pt>
                <c:pt idx="1391">
                  <c:v>36</c:v>
                </c:pt>
                <c:pt idx="1392">
                  <c:v>56</c:v>
                </c:pt>
                <c:pt idx="1393">
                  <c:v>28</c:v>
                </c:pt>
                <c:pt idx="1394">
                  <c:v>56</c:v>
                </c:pt>
                <c:pt idx="1395">
                  <c:v>56</c:v>
                </c:pt>
                <c:pt idx="1396">
                  <c:v>56</c:v>
                </c:pt>
                <c:pt idx="1397">
                  <c:v>52</c:v>
                </c:pt>
                <c:pt idx="1398">
                  <c:v>40</c:v>
                </c:pt>
                <c:pt idx="1399">
                  <c:v>53</c:v>
                </c:pt>
                <c:pt idx="1400">
                  <c:v>38</c:v>
                </c:pt>
                <c:pt idx="1401">
                  <c:v>58</c:v>
                </c:pt>
                <c:pt idx="1402">
                  <c:v>34</c:v>
                </c:pt>
                <c:pt idx="1403">
                  <c:v>53</c:v>
                </c:pt>
                <c:pt idx="1404">
                  <c:v>59</c:v>
                </c:pt>
                <c:pt idx="1405">
                  <c:v>58</c:v>
                </c:pt>
                <c:pt idx="1406">
                  <c:v>43</c:v>
                </c:pt>
                <c:pt idx="1407">
                  <c:v>56</c:v>
                </c:pt>
                <c:pt idx="1408">
                  <c:v>40</c:v>
                </c:pt>
                <c:pt idx="1409">
                  <c:v>57</c:v>
                </c:pt>
                <c:pt idx="1410">
                  <c:v>58</c:v>
                </c:pt>
                <c:pt idx="1411">
                  <c:v>58</c:v>
                </c:pt>
                <c:pt idx="1412">
                  <c:v>57</c:v>
                </c:pt>
                <c:pt idx="1413">
                  <c:v>58</c:v>
                </c:pt>
                <c:pt idx="1414">
                  <c:v>57</c:v>
                </c:pt>
                <c:pt idx="1415">
                  <c:v>58</c:v>
                </c:pt>
                <c:pt idx="1416">
                  <c:v>58</c:v>
                </c:pt>
                <c:pt idx="1417">
                  <c:v>48</c:v>
                </c:pt>
                <c:pt idx="1418">
                  <c:v>55</c:v>
                </c:pt>
                <c:pt idx="1419">
                  <c:v>55</c:v>
                </c:pt>
                <c:pt idx="1420">
                  <c:v>55</c:v>
                </c:pt>
                <c:pt idx="1421">
                  <c:v>19</c:v>
                </c:pt>
                <c:pt idx="1422">
                  <c:v>58</c:v>
                </c:pt>
                <c:pt idx="1423">
                  <c:v>58</c:v>
                </c:pt>
                <c:pt idx="1424">
                  <c:v>58</c:v>
                </c:pt>
                <c:pt idx="1425">
                  <c:v>31</c:v>
                </c:pt>
                <c:pt idx="1426">
                  <c:v>58</c:v>
                </c:pt>
                <c:pt idx="1427">
                  <c:v>57</c:v>
                </c:pt>
                <c:pt idx="1428">
                  <c:v>58</c:v>
                </c:pt>
                <c:pt idx="1429">
                  <c:v>55</c:v>
                </c:pt>
                <c:pt idx="1430">
                  <c:v>39</c:v>
                </c:pt>
                <c:pt idx="1431">
                  <c:v>29</c:v>
                </c:pt>
                <c:pt idx="1432">
                  <c:v>40</c:v>
                </c:pt>
                <c:pt idx="1433">
                  <c:v>57</c:v>
                </c:pt>
                <c:pt idx="1434">
                  <c:v>57</c:v>
                </c:pt>
                <c:pt idx="1435">
                  <c:v>43</c:v>
                </c:pt>
                <c:pt idx="1436">
                  <c:v>56</c:v>
                </c:pt>
                <c:pt idx="1437">
                  <c:v>36</c:v>
                </c:pt>
                <c:pt idx="1438">
                  <c:v>38</c:v>
                </c:pt>
                <c:pt idx="1439">
                  <c:v>54</c:v>
                </c:pt>
                <c:pt idx="1440">
                  <c:v>54</c:v>
                </c:pt>
                <c:pt idx="1441">
                  <c:v>54</c:v>
                </c:pt>
                <c:pt idx="1442">
                  <c:v>59</c:v>
                </c:pt>
                <c:pt idx="1443">
                  <c:v>60</c:v>
                </c:pt>
                <c:pt idx="1444">
                  <c:v>31</c:v>
                </c:pt>
                <c:pt idx="1445">
                  <c:v>48</c:v>
                </c:pt>
                <c:pt idx="1446">
                  <c:v>60</c:v>
                </c:pt>
                <c:pt idx="1447">
                  <c:v>60</c:v>
                </c:pt>
                <c:pt idx="1448">
                  <c:v>35</c:v>
                </c:pt>
                <c:pt idx="1449">
                  <c:v>31</c:v>
                </c:pt>
                <c:pt idx="1450">
                  <c:v>45</c:v>
                </c:pt>
                <c:pt idx="1451">
                  <c:v>58</c:v>
                </c:pt>
                <c:pt idx="1452">
                  <c:v>58</c:v>
                </c:pt>
                <c:pt idx="1453">
                  <c:v>58</c:v>
                </c:pt>
                <c:pt idx="1454">
                  <c:v>59</c:v>
                </c:pt>
                <c:pt idx="1455">
                  <c:v>58</c:v>
                </c:pt>
                <c:pt idx="1456">
                  <c:v>56</c:v>
                </c:pt>
                <c:pt idx="1457">
                  <c:v>59</c:v>
                </c:pt>
                <c:pt idx="1458">
                  <c:v>48</c:v>
                </c:pt>
                <c:pt idx="1459">
                  <c:v>33</c:v>
                </c:pt>
                <c:pt idx="1460">
                  <c:v>36</c:v>
                </c:pt>
                <c:pt idx="1461">
                  <c:v>56</c:v>
                </c:pt>
                <c:pt idx="1462">
                  <c:v>55</c:v>
                </c:pt>
                <c:pt idx="1463">
                  <c:v>55</c:v>
                </c:pt>
                <c:pt idx="1464">
                  <c:v>56</c:v>
                </c:pt>
                <c:pt idx="1465">
                  <c:v>32</c:v>
                </c:pt>
                <c:pt idx="1466">
                  <c:v>59</c:v>
                </c:pt>
                <c:pt idx="1467">
                  <c:v>59</c:v>
                </c:pt>
                <c:pt idx="1468">
                  <c:v>59</c:v>
                </c:pt>
                <c:pt idx="1469">
                  <c:v>59</c:v>
                </c:pt>
                <c:pt idx="1470">
                  <c:v>56</c:v>
                </c:pt>
                <c:pt idx="1471">
                  <c:v>60</c:v>
                </c:pt>
                <c:pt idx="1472">
                  <c:v>33</c:v>
                </c:pt>
                <c:pt idx="1473">
                  <c:v>50</c:v>
                </c:pt>
                <c:pt idx="1474">
                  <c:v>43</c:v>
                </c:pt>
                <c:pt idx="1475">
                  <c:v>58</c:v>
                </c:pt>
                <c:pt idx="1476">
                  <c:v>27</c:v>
                </c:pt>
                <c:pt idx="1477">
                  <c:v>54</c:v>
                </c:pt>
                <c:pt idx="1478">
                  <c:v>54</c:v>
                </c:pt>
                <c:pt idx="1479">
                  <c:v>55</c:v>
                </c:pt>
                <c:pt idx="1480">
                  <c:v>54</c:v>
                </c:pt>
                <c:pt idx="1481">
                  <c:v>56</c:v>
                </c:pt>
                <c:pt idx="1482">
                  <c:v>60</c:v>
                </c:pt>
                <c:pt idx="1483">
                  <c:v>61</c:v>
                </c:pt>
                <c:pt idx="1484">
                  <c:v>61</c:v>
                </c:pt>
                <c:pt idx="1485">
                  <c:v>53</c:v>
                </c:pt>
                <c:pt idx="1486">
                  <c:v>52</c:v>
                </c:pt>
                <c:pt idx="1487">
                  <c:v>34</c:v>
                </c:pt>
                <c:pt idx="1488">
                  <c:v>24</c:v>
                </c:pt>
                <c:pt idx="1489">
                  <c:v>59</c:v>
                </c:pt>
                <c:pt idx="1490">
                  <c:v>52</c:v>
                </c:pt>
                <c:pt idx="1491">
                  <c:v>57</c:v>
                </c:pt>
                <c:pt idx="1492">
                  <c:v>60</c:v>
                </c:pt>
                <c:pt idx="1493">
                  <c:v>60</c:v>
                </c:pt>
                <c:pt idx="1494">
                  <c:v>50</c:v>
                </c:pt>
                <c:pt idx="1495">
                  <c:v>56</c:v>
                </c:pt>
                <c:pt idx="1496">
                  <c:v>60</c:v>
                </c:pt>
                <c:pt idx="1497">
                  <c:v>57</c:v>
                </c:pt>
                <c:pt idx="1498">
                  <c:v>60</c:v>
                </c:pt>
                <c:pt idx="1499">
                  <c:v>48</c:v>
                </c:pt>
                <c:pt idx="1500">
                  <c:v>30</c:v>
                </c:pt>
                <c:pt idx="1501">
                  <c:v>58</c:v>
                </c:pt>
                <c:pt idx="1502">
                  <c:v>52</c:v>
                </c:pt>
                <c:pt idx="1503">
                  <c:v>34</c:v>
                </c:pt>
                <c:pt idx="1504">
                  <c:v>60</c:v>
                </c:pt>
                <c:pt idx="1505">
                  <c:v>60</c:v>
                </c:pt>
                <c:pt idx="1506">
                  <c:v>47</c:v>
                </c:pt>
                <c:pt idx="1507">
                  <c:v>50</c:v>
                </c:pt>
                <c:pt idx="1508">
                  <c:v>59</c:v>
                </c:pt>
                <c:pt idx="1509">
                  <c:v>39</c:v>
                </c:pt>
                <c:pt idx="1510">
                  <c:v>44</c:v>
                </c:pt>
                <c:pt idx="1511">
                  <c:v>59</c:v>
                </c:pt>
                <c:pt idx="1512">
                  <c:v>55</c:v>
                </c:pt>
                <c:pt idx="1513">
                  <c:v>18</c:v>
                </c:pt>
                <c:pt idx="1514">
                  <c:v>29</c:v>
                </c:pt>
                <c:pt idx="1515">
                  <c:v>49</c:v>
                </c:pt>
                <c:pt idx="1516">
                  <c:v>59</c:v>
                </c:pt>
                <c:pt idx="1517">
                  <c:v>38</c:v>
                </c:pt>
                <c:pt idx="1518">
                  <c:v>18</c:v>
                </c:pt>
                <c:pt idx="1519">
                  <c:v>59</c:v>
                </c:pt>
                <c:pt idx="1520">
                  <c:v>59</c:v>
                </c:pt>
                <c:pt idx="1521">
                  <c:v>59</c:v>
                </c:pt>
                <c:pt idx="1522">
                  <c:v>56</c:v>
                </c:pt>
                <c:pt idx="1523">
                  <c:v>61</c:v>
                </c:pt>
                <c:pt idx="1524">
                  <c:v>62</c:v>
                </c:pt>
                <c:pt idx="1525">
                  <c:v>62</c:v>
                </c:pt>
                <c:pt idx="1526">
                  <c:v>62</c:v>
                </c:pt>
                <c:pt idx="1527">
                  <c:v>62</c:v>
                </c:pt>
                <c:pt idx="1528">
                  <c:v>43</c:v>
                </c:pt>
                <c:pt idx="1529">
                  <c:v>41</c:v>
                </c:pt>
                <c:pt idx="1530">
                  <c:v>60</c:v>
                </c:pt>
                <c:pt idx="1531">
                  <c:v>53</c:v>
                </c:pt>
                <c:pt idx="1532">
                  <c:v>50</c:v>
                </c:pt>
                <c:pt idx="1533">
                  <c:v>60</c:v>
                </c:pt>
                <c:pt idx="1534">
                  <c:v>58</c:v>
                </c:pt>
                <c:pt idx="1535">
                  <c:v>57</c:v>
                </c:pt>
                <c:pt idx="1536">
                  <c:v>61</c:v>
                </c:pt>
                <c:pt idx="1537">
                  <c:v>53</c:v>
                </c:pt>
                <c:pt idx="1538">
                  <c:v>55</c:v>
                </c:pt>
                <c:pt idx="1539">
                  <c:v>37</c:v>
                </c:pt>
                <c:pt idx="1540">
                  <c:v>61</c:v>
                </c:pt>
                <c:pt idx="1541">
                  <c:v>44</c:v>
                </c:pt>
                <c:pt idx="1542">
                  <c:v>51</c:v>
                </c:pt>
                <c:pt idx="1543">
                  <c:v>60</c:v>
                </c:pt>
                <c:pt idx="1544">
                  <c:v>30</c:v>
                </c:pt>
                <c:pt idx="1545">
                  <c:v>59</c:v>
                </c:pt>
                <c:pt idx="1546">
                  <c:v>23</c:v>
                </c:pt>
                <c:pt idx="1547">
                  <c:v>61</c:v>
                </c:pt>
                <c:pt idx="1548">
                  <c:v>61</c:v>
                </c:pt>
                <c:pt idx="1549">
                  <c:v>61</c:v>
                </c:pt>
                <c:pt idx="1550">
                  <c:v>60</c:v>
                </c:pt>
                <c:pt idx="1551">
                  <c:v>40</c:v>
                </c:pt>
                <c:pt idx="1552">
                  <c:v>60</c:v>
                </c:pt>
                <c:pt idx="1553">
                  <c:v>57</c:v>
                </c:pt>
                <c:pt idx="1554">
                  <c:v>60</c:v>
                </c:pt>
                <c:pt idx="1555">
                  <c:v>60</c:v>
                </c:pt>
                <c:pt idx="1556">
                  <c:v>28</c:v>
                </c:pt>
                <c:pt idx="1557">
                  <c:v>46</c:v>
                </c:pt>
                <c:pt idx="1558">
                  <c:v>62</c:v>
                </c:pt>
                <c:pt idx="1559">
                  <c:v>32</c:v>
                </c:pt>
                <c:pt idx="1560">
                  <c:v>58</c:v>
                </c:pt>
                <c:pt idx="1561">
                  <c:v>43</c:v>
                </c:pt>
                <c:pt idx="1562">
                  <c:v>39</c:v>
                </c:pt>
                <c:pt idx="1563">
                  <c:v>63</c:v>
                </c:pt>
                <c:pt idx="1564">
                  <c:v>63</c:v>
                </c:pt>
                <c:pt idx="1565">
                  <c:v>63</c:v>
                </c:pt>
                <c:pt idx="1566">
                  <c:v>30</c:v>
                </c:pt>
                <c:pt idx="1567">
                  <c:v>61</c:v>
                </c:pt>
                <c:pt idx="1568">
                  <c:v>28</c:v>
                </c:pt>
                <c:pt idx="1569">
                  <c:v>61</c:v>
                </c:pt>
                <c:pt idx="1570">
                  <c:v>56</c:v>
                </c:pt>
                <c:pt idx="1571">
                  <c:v>47</c:v>
                </c:pt>
                <c:pt idx="1572">
                  <c:v>62</c:v>
                </c:pt>
                <c:pt idx="1573">
                  <c:v>62</c:v>
                </c:pt>
                <c:pt idx="1574">
                  <c:v>62</c:v>
                </c:pt>
                <c:pt idx="1575">
                  <c:v>37</c:v>
                </c:pt>
                <c:pt idx="1576">
                  <c:v>62</c:v>
                </c:pt>
                <c:pt idx="1577">
                  <c:v>62</c:v>
                </c:pt>
                <c:pt idx="1578">
                  <c:v>47</c:v>
                </c:pt>
                <c:pt idx="1579">
                  <c:v>32</c:v>
                </c:pt>
                <c:pt idx="1580">
                  <c:v>59</c:v>
                </c:pt>
                <c:pt idx="1581">
                  <c:v>62</c:v>
                </c:pt>
                <c:pt idx="1582">
                  <c:v>54</c:v>
                </c:pt>
                <c:pt idx="1583">
                  <c:v>30</c:v>
                </c:pt>
                <c:pt idx="1584">
                  <c:v>58</c:v>
                </c:pt>
                <c:pt idx="1585">
                  <c:v>61</c:v>
                </c:pt>
                <c:pt idx="1586">
                  <c:v>53</c:v>
                </c:pt>
                <c:pt idx="1587">
                  <c:v>61</c:v>
                </c:pt>
                <c:pt idx="1588">
                  <c:v>38</c:v>
                </c:pt>
                <c:pt idx="1589">
                  <c:v>59</c:v>
                </c:pt>
                <c:pt idx="1590">
                  <c:v>37</c:v>
                </c:pt>
                <c:pt idx="1591">
                  <c:v>36</c:v>
                </c:pt>
                <c:pt idx="1592">
                  <c:v>41</c:v>
                </c:pt>
                <c:pt idx="1593">
                  <c:v>37</c:v>
                </c:pt>
                <c:pt idx="1594">
                  <c:v>53</c:v>
                </c:pt>
                <c:pt idx="1595">
                  <c:v>18</c:v>
                </c:pt>
                <c:pt idx="1596">
                  <c:v>63</c:v>
                </c:pt>
                <c:pt idx="1597">
                  <c:v>56</c:v>
                </c:pt>
                <c:pt idx="1598">
                  <c:v>36</c:v>
                </c:pt>
                <c:pt idx="1599">
                  <c:v>64</c:v>
                </c:pt>
                <c:pt idx="1600">
                  <c:v>64</c:v>
                </c:pt>
                <c:pt idx="1601">
                  <c:v>20</c:v>
                </c:pt>
                <c:pt idx="1602">
                  <c:v>62</c:v>
                </c:pt>
                <c:pt idx="1603">
                  <c:v>44</c:v>
                </c:pt>
                <c:pt idx="1604">
                  <c:v>63</c:v>
                </c:pt>
                <c:pt idx="1605">
                  <c:v>37</c:v>
                </c:pt>
                <c:pt idx="1606">
                  <c:v>63</c:v>
                </c:pt>
                <c:pt idx="1607">
                  <c:v>63</c:v>
                </c:pt>
                <c:pt idx="1608">
                  <c:v>60</c:v>
                </c:pt>
                <c:pt idx="1609">
                  <c:v>62</c:v>
                </c:pt>
                <c:pt idx="1610">
                  <c:v>63</c:v>
                </c:pt>
                <c:pt idx="1611">
                  <c:v>32</c:v>
                </c:pt>
                <c:pt idx="1612">
                  <c:v>63</c:v>
                </c:pt>
                <c:pt idx="1613">
                  <c:v>59</c:v>
                </c:pt>
                <c:pt idx="1614">
                  <c:v>59</c:v>
                </c:pt>
                <c:pt idx="1615">
                  <c:v>59</c:v>
                </c:pt>
                <c:pt idx="1616">
                  <c:v>62</c:v>
                </c:pt>
                <c:pt idx="1617">
                  <c:v>31</c:v>
                </c:pt>
                <c:pt idx="1618">
                  <c:v>46</c:v>
                </c:pt>
                <c:pt idx="1619">
                  <c:v>61</c:v>
                </c:pt>
                <c:pt idx="1620">
                  <c:v>18</c:v>
                </c:pt>
                <c:pt idx="1621">
                  <c:v>38</c:v>
                </c:pt>
                <c:pt idx="1622">
                  <c:v>54</c:v>
                </c:pt>
                <c:pt idx="1623">
                  <c:v>39</c:v>
                </c:pt>
                <c:pt idx="1624">
                  <c:v>64</c:v>
                </c:pt>
                <c:pt idx="1625">
                  <c:v>61</c:v>
                </c:pt>
                <c:pt idx="1626">
                  <c:v>63</c:v>
                </c:pt>
                <c:pt idx="1627">
                  <c:v>63</c:v>
                </c:pt>
                <c:pt idx="1628">
                  <c:v>48</c:v>
                </c:pt>
                <c:pt idx="1629">
                  <c:v>50</c:v>
                </c:pt>
                <c:pt idx="1630">
                  <c:v>18</c:v>
                </c:pt>
                <c:pt idx="1631">
                  <c:v>54</c:v>
                </c:pt>
                <c:pt idx="1632">
                  <c:v>64</c:v>
                </c:pt>
                <c:pt idx="1633">
                  <c:v>64</c:v>
                </c:pt>
                <c:pt idx="1634">
                  <c:v>53</c:v>
                </c:pt>
                <c:pt idx="1635">
                  <c:v>63</c:v>
                </c:pt>
                <c:pt idx="1636">
                  <c:v>55</c:v>
                </c:pt>
                <c:pt idx="1637">
                  <c:v>34</c:v>
                </c:pt>
                <c:pt idx="1638">
                  <c:v>59</c:v>
                </c:pt>
                <c:pt idx="1639">
                  <c:v>57</c:v>
                </c:pt>
                <c:pt idx="1640">
                  <c:v>64</c:v>
                </c:pt>
                <c:pt idx="1641">
                  <c:v>64</c:v>
                </c:pt>
                <c:pt idx="1642">
                  <c:v>64</c:v>
                </c:pt>
                <c:pt idx="1643">
                  <c:v>23</c:v>
                </c:pt>
                <c:pt idx="1644">
                  <c:v>55</c:v>
                </c:pt>
                <c:pt idx="1645">
                  <c:v>55</c:v>
                </c:pt>
                <c:pt idx="1646">
                  <c:v>63</c:v>
                </c:pt>
                <c:pt idx="1647">
                  <c:v>63</c:v>
                </c:pt>
                <c:pt idx="1648">
                  <c:v>26</c:v>
                </c:pt>
                <c:pt idx="1649">
                  <c:v>46</c:v>
                </c:pt>
                <c:pt idx="1650">
                  <c:v>63</c:v>
                </c:pt>
                <c:pt idx="1651">
                  <c:v>43</c:v>
                </c:pt>
                <c:pt idx="1652">
                  <c:v>33</c:v>
                </c:pt>
                <c:pt idx="1653">
                  <c:v>33</c:v>
                </c:pt>
                <c:pt idx="1654">
                  <c:v>24</c:v>
                </c:pt>
                <c:pt idx="1655">
                  <c:v>60</c:v>
                </c:pt>
                <c:pt idx="1656">
                  <c:v>59</c:v>
                </c:pt>
                <c:pt idx="1657">
                  <c:v>55</c:v>
                </c:pt>
                <c:pt idx="1658">
                  <c:v>57</c:v>
                </c:pt>
                <c:pt idx="1659">
                  <c:v>31</c:v>
                </c:pt>
                <c:pt idx="1660">
                  <c:v>55</c:v>
                </c:pt>
                <c:pt idx="1661">
                  <c:v>41</c:v>
                </c:pt>
                <c:pt idx="1662">
                  <c:v>53</c:v>
                </c:pt>
                <c:pt idx="1663">
                  <c:v>64</c:v>
                </c:pt>
                <c:pt idx="1664">
                  <c:v>40</c:v>
                </c:pt>
                <c:pt idx="1665">
                  <c:v>20</c:v>
                </c:pt>
                <c:pt idx="1666">
                  <c:v>60</c:v>
                </c:pt>
                <c:pt idx="1667">
                  <c:v>57</c:v>
                </c:pt>
                <c:pt idx="1668">
                  <c:v>47</c:v>
                </c:pt>
                <c:pt idx="1669">
                  <c:v>43</c:v>
                </c:pt>
                <c:pt idx="1670">
                  <c:v>42</c:v>
                </c:pt>
                <c:pt idx="1671">
                  <c:v>52</c:v>
                </c:pt>
                <c:pt idx="1672">
                  <c:v>64</c:v>
                </c:pt>
                <c:pt idx="1673">
                  <c:v>41</c:v>
                </c:pt>
                <c:pt idx="1674">
                  <c:v>54</c:v>
                </c:pt>
                <c:pt idx="1675">
                  <c:v>60</c:v>
                </c:pt>
                <c:pt idx="1676">
                  <c:v>64</c:v>
                </c:pt>
                <c:pt idx="1677">
                  <c:v>27</c:v>
                </c:pt>
                <c:pt idx="1678">
                  <c:v>62</c:v>
                </c:pt>
                <c:pt idx="1679">
                  <c:v>43</c:v>
                </c:pt>
                <c:pt idx="1680">
                  <c:v>52</c:v>
                </c:pt>
                <c:pt idx="1681">
                  <c:v>51</c:v>
                </c:pt>
                <c:pt idx="1682">
                  <c:v>54</c:v>
                </c:pt>
                <c:pt idx="1683">
                  <c:v>47</c:v>
                </c:pt>
                <c:pt idx="1684">
                  <c:v>50</c:v>
                </c:pt>
                <c:pt idx="1685">
                  <c:v>44</c:v>
                </c:pt>
                <c:pt idx="1686">
                  <c:v>51</c:v>
                </c:pt>
                <c:pt idx="1687">
                  <c:v>60</c:v>
                </c:pt>
                <c:pt idx="1688">
                  <c:v>64</c:v>
                </c:pt>
                <c:pt idx="1689">
                  <c:v>63</c:v>
                </c:pt>
                <c:pt idx="1690">
                  <c:v>60</c:v>
                </c:pt>
                <c:pt idx="1691">
                  <c:v>44</c:v>
                </c:pt>
                <c:pt idx="1692">
                  <c:v>62</c:v>
                </c:pt>
                <c:pt idx="1693">
                  <c:v>53</c:v>
                </c:pt>
                <c:pt idx="1694">
                  <c:v>59</c:v>
                </c:pt>
                <c:pt idx="1695">
                  <c:v>21</c:v>
                </c:pt>
                <c:pt idx="1696">
                  <c:v>34</c:v>
                </c:pt>
                <c:pt idx="1697">
                  <c:v>54</c:v>
                </c:pt>
                <c:pt idx="1698">
                  <c:v>60</c:v>
                </c:pt>
                <c:pt idx="1699">
                  <c:v>58</c:v>
                </c:pt>
                <c:pt idx="1700">
                  <c:v>32</c:v>
                </c:pt>
                <c:pt idx="1701">
                  <c:v>46</c:v>
                </c:pt>
                <c:pt idx="1702">
                  <c:v>18</c:v>
                </c:pt>
                <c:pt idx="1703">
                  <c:v>48</c:v>
                </c:pt>
                <c:pt idx="1704">
                  <c:v>63</c:v>
                </c:pt>
                <c:pt idx="1705">
                  <c:v>48</c:v>
                </c:pt>
                <c:pt idx="1706">
                  <c:v>57</c:v>
                </c:pt>
                <c:pt idx="1707">
                  <c:v>63</c:v>
                </c:pt>
                <c:pt idx="1708">
                  <c:v>34</c:v>
                </c:pt>
                <c:pt idx="1709">
                  <c:v>49</c:v>
                </c:pt>
                <c:pt idx="1710">
                  <c:v>46</c:v>
                </c:pt>
                <c:pt idx="1711">
                  <c:v>48</c:v>
                </c:pt>
                <c:pt idx="1712">
                  <c:v>25</c:v>
                </c:pt>
                <c:pt idx="1713">
                  <c:v>38</c:v>
                </c:pt>
                <c:pt idx="1714">
                  <c:v>40</c:v>
                </c:pt>
                <c:pt idx="1715">
                  <c:v>60</c:v>
                </c:pt>
                <c:pt idx="1716">
                  <c:v>42</c:v>
                </c:pt>
                <c:pt idx="1717">
                  <c:v>40</c:v>
                </c:pt>
                <c:pt idx="1718">
                  <c:v>42</c:v>
                </c:pt>
                <c:pt idx="1719">
                  <c:v>34</c:v>
                </c:pt>
                <c:pt idx="1720">
                  <c:v>44</c:v>
                </c:pt>
                <c:pt idx="1721">
                  <c:v>64</c:v>
                </c:pt>
                <c:pt idx="1722">
                  <c:v>64</c:v>
                </c:pt>
                <c:pt idx="1723">
                  <c:v>37</c:v>
                </c:pt>
                <c:pt idx="1724">
                  <c:v>29</c:v>
                </c:pt>
                <c:pt idx="1725">
                  <c:v>35</c:v>
                </c:pt>
                <c:pt idx="1726">
                  <c:v>29</c:v>
                </c:pt>
                <c:pt idx="1727">
                  <c:v>40</c:v>
                </c:pt>
                <c:pt idx="1728">
                  <c:v>48</c:v>
                </c:pt>
                <c:pt idx="1729">
                  <c:v>34</c:v>
                </c:pt>
                <c:pt idx="1730">
                  <c:v>34</c:v>
                </c:pt>
                <c:pt idx="1731">
                  <c:v>20</c:v>
                </c:pt>
                <c:pt idx="1732">
                  <c:v>50</c:v>
                </c:pt>
                <c:pt idx="1733">
                  <c:v>19</c:v>
                </c:pt>
                <c:pt idx="1734">
                  <c:v>53</c:v>
                </c:pt>
                <c:pt idx="1735">
                  <c:v>57</c:v>
                </c:pt>
                <c:pt idx="1736">
                  <c:v>27</c:v>
                </c:pt>
                <c:pt idx="1737">
                  <c:v>19</c:v>
                </c:pt>
                <c:pt idx="1738">
                  <c:v>64</c:v>
                </c:pt>
                <c:pt idx="1739">
                  <c:v>27</c:v>
                </c:pt>
                <c:pt idx="1740">
                  <c:v>21</c:v>
                </c:pt>
                <c:pt idx="1741">
                  <c:v>59</c:v>
                </c:pt>
                <c:pt idx="1742">
                  <c:v>52</c:v>
                </c:pt>
                <c:pt idx="1743">
                  <c:v>47</c:v>
                </c:pt>
                <c:pt idx="1744">
                  <c:v>45</c:v>
                </c:pt>
                <c:pt idx="1745">
                  <c:v>29</c:v>
                </c:pt>
                <c:pt idx="1746">
                  <c:v>48</c:v>
                </c:pt>
                <c:pt idx="1747">
                  <c:v>33</c:v>
                </c:pt>
                <c:pt idx="1748">
                  <c:v>60</c:v>
                </c:pt>
                <c:pt idx="1749">
                  <c:v>27</c:v>
                </c:pt>
                <c:pt idx="1750">
                  <c:v>48</c:v>
                </c:pt>
                <c:pt idx="1751">
                  <c:v>19</c:v>
                </c:pt>
                <c:pt idx="1752">
                  <c:v>54</c:v>
                </c:pt>
                <c:pt idx="1753">
                  <c:v>45</c:v>
                </c:pt>
                <c:pt idx="1754">
                  <c:v>42</c:v>
                </c:pt>
                <c:pt idx="1755">
                  <c:v>51</c:v>
                </c:pt>
                <c:pt idx="1756">
                  <c:v>26</c:v>
                </c:pt>
                <c:pt idx="1757">
                  <c:v>19</c:v>
                </c:pt>
                <c:pt idx="1758">
                  <c:v>20</c:v>
                </c:pt>
                <c:pt idx="1759">
                  <c:v>25</c:v>
                </c:pt>
                <c:pt idx="1760">
                  <c:v>57</c:v>
                </c:pt>
                <c:pt idx="1761">
                  <c:v>59</c:v>
                </c:pt>
                <c:pt idx="1762">
                  <c:v>18</c:v>
                </c:pt>
                <c:pt idx="1763">
                  <c:v>40</c:v>
                </c:pt>
                <c:pt idx="1764">
                  <c:v>47</c:v>
                </c:pt>
                <c:pt idx="1765">
                  <c:v>59</c:v>
                </c:pt>
                <c:pt idx="1766">
                  <c:v>19</c:v>
                </c:pt>
                <c:pt idx="1767">
                  <c:v>30</c:v>
                </c:pt>
                <c:pt idx="1768">
                  <c:v>19</c:v>
                </c:pt>
                <c:pt idx="1769">
                  <c:v>52</c:v>
                </c:pt>
                <c:pt idx="1770">
                  <c:v>32</c:v>
                </c:pt>
                <c:pt idx="1771">
                  <c:v>57</c:v>
                </c:pt>
                <c:pt idx="1772">
                  <c:v>54</c:v>
                </c:pt>
                <c:pt idx="1773">
                  <c:v>59</c:v>
                </c:pt>
                <c:pt idx="1774">
                  <c:v>20</c:v>
                </c:pt>
                <c:pt idx="1775">
                  <c:v>52</c:v>
                </c:pt>
                <c:pt idx="1776">
                  <c:v>32</c:v>
                </c:pt>
                <c:pt idx="1777">
                  <c:v>28</c:v>
                </c:pt>
                <c:pt idx="1778">
                  <c:v>19</c:v>
                </c:pt>
                <c:pt idx="1779">
                  <c:v>56</c:v>
                </c:pt>
                <c:pt idx="1780">
                  <c:v>43</c:v>
                </c:pt>
                <c:pt idx="1781">
                  <c:v>59</c:v>
                </c:pt>
                <c:pt idx="1782">
                  <c:v>46</c:v>
                </c:pt>
                <c:pt idx="1783">
                  <c:v>25</c:v>
                </c:pt>
                <c:pt idx="1784">
                  <c:v>43</c:v>
                </c:pt>
                <c:pt idx="1785">
                  <c:v>33</c:v>
                </c:pt>
                <c:pt idx="1786">
                  <c:v>45</c:v>
                </c:pt>
                <c:pt idx="1787">
                  <c:v>21</c:v>
                </c:pt>
                <c:pt idx="1788">
                  <c:v>47</c:v>
                </c:pt>
                <c:pt idx="1789">
                  <c:v>57</c:v>
                </c:pt>
                <c:pt idx="1790">
                  <c:v>23</c:v>
                </c:pt>
                <c:pt idx="1791">
                  <c:v>29</c:v>
                </c:pt>
                <c:pt idx="1792">
                  <c:v>59</c:v>
                </c:pt>
                <c:pt idx="1793">
                  <c:v>25</c:v>
                </c:pt>
                <c:pt idx="1794">
                  <c:v>18</c:v>
                </c:pt>
                <c:pt idx="1795">
                  <c:v>27</c:v>
                </c:pt>
                <c:pt idx="1796">
                  <c:v>30</c:v>
                </c:pt>
                <c:pt idx="1797">
                  <c:v>27</c:v>
                </c:pt>
                <c:pt idx="1798">
                  <c:v>23</c:v>
                </c:pt>
                <c:pt idx="1799">
                  <c:v>58</c:v>
                </c:pt>
                <c:pt idx="1800">
                  <c:v>36</c:v>
                </c:pt>
                <c:pt idx="1801">
                  <c:v>24</c:v>
                </c:pt>
                <c:pt idx="1802">
                  <c:v>52</c:v>
                </c:pt>
                <c:pt idx="1803">
                  <c:v>55</c:v>
                </c:pt>
                <c:pt idx="1804">
                  <c:v>30</c:v>
                </c:pt>
                <c:pt idx="1805">
                  <c:v>43</c:v>
                </c:pt>
                <c:pt idx="1806">
                  <c:v>27</c:v>
                </c:pt>
                <c:pt idx="1807">
                  <c:v>43</c:v>
                </c:pt>
                <c:pt idx="1808">
                  <c:v>60</c:v>
                </c:pt>
                <c:pt idx="1809">
                  <c:v>19</c:v>
                </c:pt>
                <c:pt idx="1810">
                  <c:v>59</c:v>
                </c:pt>
                <c:pt idx="1811">
                  <c:v>27</c:v>
                </c:pt>
                <c:pt idx="1812">
                  <c:v>53</c:v>
                </c:pt>
                <c:pt idx="1813">
                  <c:v>59</c:v>
                </c:pt>
                <c:pt idx="1814">
                  <c:v>24</c:v>
                </c:pt>
                <c:pt idx="1815">
                  <c:v>30</c:v>
                </c:pt>
                <c:pt idx="1816">
                  <c:v>34</c:v>
                </c:pt>
                <c:pt idx="1817">
                  <c:v>39</c:v>
                </c:pt>
                <c:pt idx="1818">
                  <c:v>34</c:v>
                </c:pt>
                <c:pt idx="1819">
                  <c:v>29</c:v>
                </c:pt>
                <c:pt idx="1820">
                  <c:v>43</c:v>
                </c:pt>
                <c:pt idx="1821">
                  <c:v>31</c:v>
                </c:pt>
                <c:pt idx="1822">
                  <c:v>37</c:v>
                </c:pt>
                <c:pt idx="1823">
                  <c:v>55</c:v>
                </c:pt>
                <c:pt idx="1824">
                  <c:v>56</c:v>
                </c:pt>
                <c:pt idx="1825">
                  <c:v>31</c:v>
                </c:pt>
                <c:pt idx="1826">
                  <c:v>35</c:v>
                </c:pt>
                <c:pt idx="1827">
                  <c:v>29</c:v>
                </c:pt>
                <c:pt idx="1828">
                  <c:v>40</c:v>
                </c:pt>
                <c:pt idx="1829">
                  <c:v>35</c:v>
                </c:pt>
                <c:pt idx="1830">
                  <c:v>42</c:v>
                </c:pt>
                <c:pt idx="1831">
                  <c:v>30</c:v>
                </c:pt>
                <c:pt idx="1832">
                  <c:v>37</c:v>
                </c:pt>
                <c:pt idx="1833">
                  <c:v>59</c:v>
                </c:pt>
                <c:pt idx="1834">
                  <c:v>44</c:v>
                </c:pt>
                <c:pt idx="1835">
                  <c:v>28</c:v>
                </c:pt>
                <c:pt idx="1836">
                  <c:v>32</c:v>
                </c:pt>
                <c:pt idx="1837">
                  <c:v>50</c:v>
                </c:pt>
                <c:pt idx="1838">
                  <c:v>43</c:v>
                </c:pt>
                <c:pt idx="1839">
                  <c:v>25</c:v>
                </c:pt>
                <c:pt idx="1840">
                  <c:v>42</c:v>
                </c:pt>
                <c:pt idx="1841">
                  <c:v>56</c:v>
                </c:pt>
                <c:pt idx="1842">
                  <c:v>34</c:v>
                </c:pt>
                <c:pt idx="1843">
                  <c:v>39</c:v>
                </c:pt>
                <c:pt idx="1844">
                  <c:v>20</c:v>
                </c:pt>
                <c:pt idx="1845">
                  <c:v>29</c:v>
                </c:pt>
                <c:pt idx="1846">
                  <c:v>35</c:v>
                </c:pt>
                <c:pt idx="1847">
                  <c:v>56</c:v>
                </c:pt>
                <c:pt idx="1848">
                  <c:v>29</c:v>
                </c:pt>
                <c:pt idx="1849">
                  <c:v>37</c:v>
                </c:pt>
                <c:pt idx="1850">
                  <c:v>60</c:v>
                </c:pt>
                <c:pt idx="1851">
                  <c:v>37</c:v>
                </c:pt>
                <c:pt idx="1852">
                  <c:v>60</c:v>
                </c:pt>
                <c:pt idx="1853">
                  <c:v>53</c:v>
                </c:pt>
                <c:pt idx="1854">
                  <c:v>56</c:v>
                </c:pt>
                <c:pt idx="1855">
                  <c:v>55</c:v>
                </c:pt>
                <c:pt idx="1856">
                  <c:v>57</c:v>
                </c:pt>
                <c:pt idx="1857">
                  <c:v>30</c:v>
                </c:pt>
                <c:pt idx="1858">
                  <c:v>36</c:v>
                </c:pt>
                <c:pt idx="1859">
                  <c:v>55</c:v>
                </c:pt>
                <c:pt idx="1860">
                  <c:v>47</c:v>
                </c:pt>
                <c:pt idx="1861">
                  <c:v>58</c:v>
                </c:pt>
                <c:pt idx="1862">
                  <c:v>35</c:v>
                </c:pt>
                <c:pt idx="1863">
                  <c:v>39</c:v>
                </c:pt>
                <c:pt idx="1864">
                  <c:v>45</c:v>
                </c:pt>
                <c:pt idx="1865">
                  <c:v>53</c:v>
                </c:pt>
                <c:pt idx="1866">
                  <c:v>48</c:v>
                </c:pt>
                <c:pt idx="1867">
                  <c:v>48</c:v>
                </c:pt>
                <c:pt idx="1868">
                  <c:v>42</c:v>
                </c:pt>
                <c:pt idx="1869">
                  <c:v>18</c:v>
                </c:pt>
                <c:pt idx="1870">
                  <c:v>42</c:v>
                </c:pt>
                <c:pt idx="1871">
                  <c:v>32</c:v>
                </c:pt>
                <c:pt idx="1872">
                  <c:v>23</c:v>
                </c:pt>
                <c:pt idx="1873">
                  <c:v>39</c:v>
                </c:pt>
                <c:pt idx="1874">
                  <c:v>60</c:v>
                </c:pt>
                <c:pt idx="1875">
                  <c:v>46</c:v>
                </c:pt>
                <c:pt idx="1876">
                  <c:v>43</c:v>
                </c:pt>
                <c:pt idx="1877">
                  <c:v>43</c:v>
                </c:pt>
                <c:pt idx="1878">
                  <c:v>59</c:v>
                </c:pt>
                <c:pt idx="1879">
                  <c:v>43</c:v>
                </c:pt>
                <c:pt idx="1880">
                  <c:v>19</c:v>
                </c:pt>
                <c:pt idx="1881">
                  <c:v>47</c:v>
                </c:pt>
                <c:pt idx="1882">
                  <c:v>33</c:v>
                </c:pt>
                <c:pt idx="1883">
                  <c:v>21</c:v>
                </c:pt>
                <c:pt idx="1884">
                  <c:v>42</c:v>
                </c:pt>
                <c:pt idx="1885">
                  <c:v>57</c:v>
                </c:pt>
                <c:pt idx="1886">
                  <c:v>51</c:v>
                </c:pt>
                <c:pt idx="1887">
                  <c:v>40</c:v>
                </c:pt>
                <c:pt idx="1888">
                  <c:v>23</c:v>
                </c:pt>
                <c:pt idx="1889">
                  <c:v>56</c:v>
                </c:pt>
                <c:pt idx="1890">
                  <c:v>39</c:v>
                </c:pt>
                <c:pt idx="1891">
                  <c:v>43</c:v>
                </c:pt>
                <c:pt idx="1892">
                  <c:v>19</c:v>
                </c:pt>
                <c:pt idx="1893">
                  <c:v>52</c:v>
                </c:pt>
                <c:pt idx="1894">
                  <c:v>47</c:v>
                </c:pt>
                <c:pt idx="1895">
                  <c:v>19</c:v>
                </c:pt>
                <c:pt idx="1896">
                  <c:v>25</c:v>
                </c:pt>
                <c:pt idx="1897">
                  <c:v>53</c:v>
                </c:pt>
                <c:pt idx="1898">
                  <c:v>28</c:v>
                </c:pt>
                <c:pt idx="1899">
                  <c:v>49</c:v>
                </c:pt>
                <c:pt idx="1900">
                  <c:v>47</c:v>
                </c:pt>
                <c:pt idx="1901">
                  <c:v>39</c:v>
                </c:pt>
                <c:pt idx="1902">
                  <c:v>49</c:v>
                </c:pt>
                <c:pt idx="1903">
                  <c:v>49</c:v>
                </c:pt>
                <c:pt idx="1904">
                  <c:v>52</c:v>
                </c:pt>
                <c:pt idx="1905">
                  <c:v>51</c:v>
                </c:pt>
                <c:pt idx="1906">
                  <c:v>19</c:v>
                </c:pt>
                <c:pt idx="1907">
                  <c:v>49</c:v>
                </c:pt>
                <c:pt idx="1908">
                  <c:v>48</c:v>
                </c:pt>
                <c:pt idx="1909">
                  <c:v>58</c:v>
                </c:pt>
                <c:pt idx="1910">
                  <c:v>18</c:v>
                </c:pt>
                <c:pt idx="1911">
                  <c:v>23</c:v>
                </c:pt>
                <c:pt idx="1912">
                  <c:v>52</c:v>
                </c:pt>
                <c:pt idx="1913">
                  <c:v>54</c:v>
                </c:pt>
                <c:pt idx="1914">
                  <c:v>61</c:v>
                </c:pt>
                <c:pt idx="1915">
                  <c:v>50</c:v>
                </c:pt>
                <c:pt idx="1916">
                  <c:v>47</c:v>
                </c:pt>
                <c:pt idx="1917">
                  <c:v>46</c:v>
                </c:pt>
                <c:pt idx="1918">
                  <c:v>52</c:v>
                </c:pt>
                <c:pt idx="1919">
                  <c:v>26</c:v>
                </c:pt>
                <c:pt idx="1920">
                  <c:v>30</c:v>
                </c:pt>
                <c:pt idx="1921">
                  <c:v>28</c:v>
                </c:pt>
                <c:pt idx="1922">
                  <c:v>27</c:v>
                </c:pt>
                <c:pt idx="1923">
                  <c:v>52</c:v>
                </c:pt>
                <c:pt idx="1924">
                  <c:v>53</c:v>
                </c:pt>
                <c:pt idx="1925">
                  <c:v>35</c:v>
                </c:pt>
                <c:pt idx="1926">
                  <c:v>47</c:v>
                </c:pt>
                <c:pt idx="1927">
                  <c:v>27</c:v>
                </c:pt>
                <c:pt idx="1928">
                  <c:v>24</c:v>
                </c:pt>
                <c:pt idx="1929">
                  <c:v>24</c:v>
                </c:pt>
                <c:pt idx="1930">
                  <c:v>47</c:v>
                </c:pt>
                <c:pt idx="1931">
                  <c:v>50</c:v>
                </c:pt>
                <c:pt idx="1932">
                  <c:v>54</c:v>
                </c:pt>
                <c:pt idx="1933">
                  <c:v>54</c:v>
                </c:pt>
                <c:pt idx="1934">
                  <c:v>21</c:v>
                </c:pt>
                <c:pt idx="1935">
                  <c:v>50</c:v>
                </c:pt>
                <c:pt idx="1936">
                  <c:v>59</c:v>
                </c:pt>
                <c:pt idx="1937">
                  <c:v>52</c:v>
                </c:pt>
                <c:pt idx="1938">
                  <c:v>22</c:v>
                </c:pt>
                <c:pt idx="1939">
                  <c:v>22</c:v>
                </c:pt>
                <c:pt idx="1940">
                  <c:v>56</c:v>
                </c:pt>
                <c:pt idx="1941">
                  <c:v>20</c:v>
                </c:pt>
                <c:pt idx="1942">
                  <c:v>49</c:v>
                </c:pt>
                <c:pt idx="1943">
                  <c:v>48</c:v>
                </c:pt>
                <c:pt idx="1944">
                  <c:v>18</c:v>
                </c:pt>
                <c:pt idx="1945">
                  <c:v>48</c:v>
                </c:pt>
                <c:pt idx="1946">
                  <c:v>52</c:v>
                </c:pt>
                <c:pt idx="1947">
                  <c:v>18</c:v>
                </c:pt>
                <c:pt idx="1948">
                  <c:v>34</c:v>
                </c:pt>
                <c:pt idx="1949">
                  <c:v>31</c:v>
                </c:pt>
                <c:pt idx="1950">
                  <c:v>64</c:v>
                </c:pt>
                <c:pt idx="1951">
                  <c:v>20</c:v>
                </c:pt>
                <c:pt idx="1952">
                  <c:v>22</c:v>
                </c:pt>
                <c:pt idx="1953">
                  <c:v>62</c:v>
                </c:pt>
                <c:pt idx="1954">
                  <c:v>64</c:v>
                </c:pt>
                <c:pt idx="1955">
                  <c:v>28</c:v>
                </c:pt>
                <c:pt idx="1956">
                  <c:v>32</c:v>
                </c:pt>
                <c:pt idx="1957">
                  <c:v>52</c:v>
                </c:pt>
                <c:pt idx="1958">
                  <c:v>57</c:v>
                </c:pt>
                <c:pt idx="1959">
                  <c:v>23</c:v>
                </c:pt>
                <c:pt idx="1960">
                  <c:v>55</c:v>
                </c:pt>
                <c:pt idx="1961">
                  <c:v>53</c:v>
                </c:pt>
                <c:pt idx="1962">
                  <c:v>34</c:v>
                </c:pt>
                <c:pt idx="1963">
                  <c:v>37</c:v>
                </c:pt>
                <c:pt idx="1964">
                  <c:v>41</c:v>
                </c:pt>
                <c:pt idx="1965">
                  <c:v>57</c:v>
                </c:pt>
                <c:pt idx="1966">
                  <c:v>38</c:v>
                </c:pt>
                <c:pt idx="1967">
                  <c:v>37</c:v>
                </c:pt>
                <c:pt idx="1968">
                  <c:v>30</c:v>
                </c:pt>
                <c:pt idx="1969">
                  <c:v>25</c:v>
                </c:pt>
                <c:pt idx="1970">
                  <c:v>25</c:v>
                </c:pt>
                <c:pt idx="1971">
                  <c:v>30</c:v>
                </c:pt>
                <c:pt idx="1972">
                  <c:v>20</c:v>
                </c:pt>
                <c:pt idx="1973">
                  <c:v>62</c:v>
                </c:pt>
                <c:pt idx="1974">
                  <c:v>37</c:v>
                </c:pt>
                <c:pt idx="1975">
                  <c:v>33</c:v>
                </c:pt>
                <c:pt idx="1976">
                  <c:v>32</c:v>
                </c:pt>
                <c:pt idx="1977">
                  <c:v>61</c:v>
                </c:pt>
                <c:pt idx="1978">
                  <c:v>23</c:v>
                </c:pt>
                <c:pt idx="1979">
                  <c:v>37</c:v>
                </c:pt>
                <c:pt idx="1980">
                  <c:v>62</c:v>
                </c:pt>
                <c:pt idx="1981">
                  <c:v>23</c:v>
                </c:pt>
                <c:pt idx="1982">
                  <c:v>59</c:v>
                </c:pt>
                <c:pt idx="1983">
                  <c:v>32</c:v>
                </c:pt>
                <c:pt idx="1984">
                  <c:v>45</c:v>
                </c:pt>
                <c:pt idx="1985">
                  <c:v>48</c:v>
                </c:pt>
                <c:pt idx="1986">
                  <c:v>40</c:v>
                </c:pt>
                <c:pt idx="1987">
                  <c:v>37</c:v>
                </c:pt>
                <c:pt idx="1988">
                  <c:v>32</c:v>
                </c:pt>
                <c:pt idx="1989">
                  <c:v>61</c:v>
                </c:pt>
                <c:pt idx="1990">
                  <c:v>60</c:v>
                </c:pt>
                <c:pt idx="1991">
                  <c:v>63</c:v>
                </c:pt>
                <c:pt idx="1992">
                  <c:v>19</c:v>
                </c:pt>
                <c:pt idx="1993">
                  <c:v>30</c:v>
                </c:pt>
                <c:pt idx="1994">
                  <c:v>42</c:v>
                </c:pt>
                <c:pt idx="1995">
                  <c:v>44</c:v>
                </c:pt>
                <c:pt idx="1996">
                  <c:v>61</c:v>
                </c:pt>
                <c:pt idx="1997">
                  <c:v>46</c:v>
                </c:pt>
                <c:pt idx="1998">
                  <c:v>53</c:v>
                </c:pt>
                <c:pt idx="1999">
                  <c:v>44</c:v>
                </c:pt>
                <c:pt idx="2000">
                  <c:v>65</c:v>
                </c:pt>
                <c:pt idx="2001">
                  <c:v>37</c:v>
                </c:pt>
                <c:pt idx="2002">
                  <c:v>35</c:v>
                </c:pt>
                <c:pt idx="2003">
                  <c:v>63</c:v>
                </c:pt>
                <c:pt idx="2004">
                  <c:v>47</c:v>
                </c:pt>
                <c:pt idx="2005">
                  <c:v>29</c:v>
                </c:pt>
                <c:pt idx="2006">
                  <c:v>49</c:v>
                </c:pt>
                <c:pt idx="2007">
                  <c:v>24</c:v>
                </c:pt>
                <c:pt idx="2008">
                  <c:v>41</c:v>
                </c:pt>
                <c:pt idx="2009">
                  <c:v>40</c:v>
                </c:pt>
                <c:pt idx="2010">
                  <c:v>33</c:v>
                </c:pt>
                <c:pt idx="2011">
                  <c:v>47</c:v>
                </c:pt>
                <c:pt idx="2012">
                  <c:v>34</c:v>
                </c:pt>
                <c:pt idx="2013">
                  <c:v>46</c:v>
                </c:pt>
                <c:pt idx="2014">
                  <c:v>31</c:v>
                </c:pt>
                <c:pt idx="2015">
                  <c:v>41</c:v>
                </c:pt>
                <c:pt idx="2016">
                  <c:v>55</c:v>
                </c:pt>
                <c:pt idx="2017">
                  <c:v>43</c:v>
                </c:pt>
                <c:pt idx="2018">
                  <c:v>51</c:v>
                </c:pt>
                <c:pt idx="2019">
                  <c:v>64</c:v>
                </c:pt>
                <c:pt idx="2020">
                  <c:v>59</c:v>
                </c:pt>
                <c:pt idx="2021">
                  <c:v>60</c:v>
                </c:pt>
                <c:pt idx="2022">
                  <c:v>50</c:v>
                </c:pt>
                <c:pt idx="2023">
                  <c:v>19</c:v>
                </c:pt>
                <c:pt idx="2024">
                  <c:v>53</c:v>
                </c:pt>
                <c:pt idx="2025">
                  <c:v>46</c:v>
                </c:pt>
                <c:pt idx="2026">
                  <c:v>24</c:v>
                </c:pt>
                <c:pt idx="2027">
                  <c:v>39</c:v>
                </c:pt>
                <c:pt idx="2028">
                  <c:v>36</c:v>
                </c:pt>
                <c:pt idx="2029">
                  <c:v>52</c:v>
                </c:pt>
                <c:pt idx="2030">
                  <c:v>23</c:v>
                </c:pt>
                <c:pt idx="2031">
                  <c:v>39</c:v>
                </c:pt>
                <c:pt idx="2032">
                  <c:v>34</c:v>
                </c:pt>
                <c:pt idx="2033">
                  <c:v>61</c:v>
                </c:pt>
                <c:pt idx="2034">
                  <c:v>18</c:v>
                </c:pt>
                <c:pt idx="2035">
                  <c:v>22</c:v>
                </c:pt>
                <c:pt idx="2036">
                  <c:v>54</c:v>
                </c:pt>
                <c:pt idx="2037">
                  <c:v>27</c:v>
                </c:pt>
                <c:pt idx="2038">
                  <c:v>48</c:v>
                </c:pt>
                <c:pt idx="2039">
                  <c:v>47</c:v>
                </c:pt>
                <c:pt idx="2040">
                  <c:v>62</c:v>
                </c:pt>
                <c:pt idx="2041">
                  <c:v>45</c:v>
                </c:pt>
                <c:pt idx="2042">
                  <c:v>38</c:v>
                </c:pt>
                <c:pt idx="2043">
                  <c:v>47</c:v>
                </c:pt>
                <c:pt idx="2044">
                  <c:v>50</c:v>
                </c:pt>
                <c:pt idx="2045">
                  <c:v>29</c:v>
                </c:pt>
                <c:pt idx="2046">
                  <c:v>44</c:v>
                </c:pt>
                <c:pt idx="2047">
                  <c:v>53</c:v>
                </c:pt>
                <c:pt idx="2048">
                  <c:v>28</c:v>
                </c:pt>
                <c:pt idx="2049">
                  <c:v>47</c:v>
                </c:pt>
                <c:pt idx="2050">
                  <c:v>36</c:v>
                </c:pt>
                <c:pt idx="2051">
                  <c:v>50</c:v>
                </c:pt>
                <c:pt idx="2052">
                  <c:v>46</c:v>
                </c:pt>
                <c:pt idx="2053">
                  <c:v>41</c:v>
                </c:pt>
                <c:pt idx="2054">
                  <c:v>46</c:v>
                </c:pt>
                <c:pt idx="2055">
                  <c:v>19</c:v>
                </c:pt>
                <c:pt idx="2056">
                  <c:v>32</c:v>
                </c:pt>
                <c:pt idx="2057">
                  <c:v>54</c:v>
                </c:pt>
                <c:pt idx="2058">
                  <c:v>32</c:v>
                </c:pt>
                <c:pt idx="2059">
                  <c:v>32</c:v>
                </c:pt>
                <c:pt idx="2060">
                  <c:v>48</c:v>
                </c:pt>
                <c:pt idx="2061">
                  <c:v>50</c:v>
                </c:pt>
                <c:pt idx="2062">
                  <c:v>42</c:v>
                </c:pt>
                <c:pt idx="2063">
                  <c:v>27</c:v>
                </c:pt>
                <c:pt idx="2064">
                  <c:v>41</c:v>
                </c:pt>
                <c:pt idx="2065">
                  <c:v>51</c:v>
                </c:pt>
                <c:pt idx="2066">
                  <c:v>27</c:v>
                </c:pt>
                <c:pt idx="2067">
                  <c:v>55</c:v>
                </c:pt>
                <c:pt idx="2068">
                  <c:v>28</c:v>
                </c:pt>
                <c:pt idx="2069">
                  <c:v>60</c:v>
                </c:pt>
                <c:pt idx="2070">
                  <c:v>53</c:v>
                </c:pt>
                <c:pt idx="2071">
                  <c:v>37</c:v>
                </c:pt>
                <c:pt idx="2072">
                  <c:v>32</c:v>
                </c:pt>
                <c:pt idx="2073">
                  <c:v>19</c:v>
                </c:pt>
                <c:pt idx="2074">
                  <c:v>50</c:v>
                </c:pt>
                <c:pt idx="2075">
                  <c:v>37</c:v>
                </c:pt>
                <c:pt idx="2076">
                  <c:v>52</c:v>
                </c:pt>
                <c:pt idx="2077">
                  <c:v>20</c:v>
                </c:pt>
                <c:pt idx="2078">
                  <c:v>38</c:v>
                </c:pt>
                <c:pt idx="2079">
                  <c:v>19</c:v>
                </c:pt>
                <c:pt idx="2080">
                  <c:v>29</c:v>
                </c:pt>
                <c:pt idx="2081">
                  <c:v>18</c:v>
                </c:pt>
                <c:pt idx="2082">
                  <c:v>19</c:v>
                </c:pt>
                <c:pt idx="2083">
                  <c:v>60</c:v>
                </c:pt>
                <c:pt idx="2084">
                  <c:v>22</c:v>
                </c:pt>
                <c:pt idx="2085">
                  <c:v>25</c:v>
                </c:pt>
                <c:pt idx="2086">
                  <c:v>22</c:v>
                </c:pt>
                <c:pt idx="2087">
                  <c:v>28</c:v>
                </c:pt>
                <c:pt idx="2088">
                  <c:v>50</c:v>
                </c:pt>
                <c:pt idx="2089">
                  <c:v>20</c:v>
                </c:pt>
                <c:pt idx="2090">
                  <c:v>23</c:v>
                </c:pt>
                <c:pt idx="2091">
                  <c:v>51</c:v>
                </c:pt>
                <c:pt idx="2092">
                  <c:v>47</c:v>
                </c:pt>
                <c:pt idx="2093">
                  <c:v>60</c:v>
                </c:pt>
                <c:pt idx="2094">
                  <c:v>24</c:v>
                </c:pt>
                <c:pt idx="2095">
                  <c:v>27</c:v>
                </c:pt>
                <c:pt idx="2096">
                  <c:v>36</c:v>
                </c:pt>
                <c:pt idx="2097">
                  <c:v>18</c:v>
                </c:pt>
                <c:pt idx="2098">
                  <c:v>39</c:v>
                </c:pt>
                <c:pt idx="2099">
                  <c:v>38</c:v>
                </c:pt>
                <c:pt idx="2100">
                  <c:v>19</c:v>
                </c:pt>
                <c:pt idx="2101">
                  <c:v>32</c:v>
                </c:pt>
                <c:pt idx="2102">
                  <c:v>24</c:v>
                </c:pt>
                <c:pt idx="2103">
                  <c:v>46</c:v>
                </c:pt>
                <c:pt idx="2104">
                  <c:v>18</c:v>
                </c:pt>
                <c:pt idx="2105">
                  <c:v>28</c:v>
                </c:pt>
                <c:pt idx="2106">
                  <c:v>19</c:v>
                </c:pt>
                <c:pt idx="2107">
                  <c:v>27</c:v>
                </c:pt>
                <c:pt idx="2108">
                  <c:v>19</c:v>
                </c:pt>
                <c:pt idx="2109">
                  <c:v>27</c:v>
                </c:pt>
                <c:pt idx="2110">
                  <c:v>39</c:v>
                </c:pt>
                <c:pt idx="2111">
                  <c:v>55</c:v>
                </c:pt>
                <c:pt idx="2112">
                  <c:v>24</c:v>
                </c:pt>
                <c:pt idx="2113">
                  <c:v>25</c:v>
                </c:pt>
                <c:pt idx="2114">
                  <c:v>40</c:v>
                </c:pt>
                <c:pt idx="2115">
                  <c:v>47</c:v>
                </c:pt>
                <c:pt idx="2116">
                  <c:v>45</c:v>
                </c:pt>
                <c:pt idx="2117">
                  <c:v>24</c:v>
                </c:pt>
                <c:pt idx="2118">
                  <c:v>55</c:v>
                </c:pt>
                <c:pt idx="2119">
                  <c:v>25</c:v>
                </c:pt>
                <c:pt idx="2120">
                  <c:v>34</c:v>
                </c:pt>
                <c:pt idx="2121">
                  <c:v>51</c:v>
                </c:pt>
                <c:pt idx="2122">
                  <c:v>34</c:v>
                </c:pt>
                <c:pt idx="2123">
                  <c:v>49</c:v>
                </c:pt>
                <c:pt idx="2124">
                  <c:v>30</c:v>
                </c:pt>
                <c:pt idx="2125">
                  <c:v>49</c:v>
                </c:pt>
                <c:pt idx="2126">
                  <c:v>58</c:v>
                </c:pt>
                <c:pt idx="2127">
                  <c:v>51</c:v>
                </c:pt>
                <c:pt idx="2128">
                  <c:v>22</c:v>
                </c:pt>
                <c:pt idx="2129">
                  <c:v>22</c:v>
                </c:pt>
                <c:pt idx="2130">
                  <c:v>22</c:v>
                </c:pt>
                <c:pt idx="2131">
                  <c:v>44</c:v>
                </c:pt>
                <c:pt idx="2132">
                  <c:v>48</c:v>
                </c:pt>
                <c:pt idx="2133">
                  <c:v>46</c:v>
                </c:pt>
                <c:pt idx="2134">
                  <c:v>30</c:v>
                </c:pt>
                <c:pt idx="2135">
                  <c:v>41</c:v>
                </c:pt>
                <c:pt idx="2136">
                  <c:v>23</c:v>
                </c:pt>
                <c:pt idx="2137">
                  <c:v>59</c:v>
                </c:pt>
                <c:pt idx="2138">
                  <c:v>26</c:v>
                </c:pt>
                <c:pt idx="2139">
                  <c:v>43</c:v>
                </c:pt>
                <c:pt idx="2140">
                  <c:v>25</c:v>
                </c:pt>
                <c:pt idx="2141">
                  <c:v>18</c:v>
                </c:pt>
                <c:pt idx="2142">
                  <c:v>48</c:v>
                </c:pt>
                <c:pt idx="2143">
                  <c:v>23</c:v>
                </c:pt>
                <c:pt idx="2144">
                  <c:v>29</c:v>
                </c:pt>
                <c:pt idx="2145">
                  <c:v>19</c:v>
                </c:pt>
                <c:pt idx="2146">
                  <c:v>18</c:v>
                </c:pt>
                <c:pt idx="2147">
                  <c:v>30</c:v>
                </c:pt>
                <c:pt idx="2148">
                  <c:v>55</c:v>
                </c:pt>
                <c:pt idx="2149">
                  <c:v>48</c:v>
                </c:pt>
                <c:pt idx="2150">
                  <c:v>19</c:v>
                </c:pt>
                <c:pt idx="2151">
                  <c:v>60</c:v>
                </c:pt>
                <c:pt idx="2152">
                  <c:v>49</c:v>
                </c:pt>
                <c:pt idx="2153">
                  <c:v>30</c:v>
                </c:pt>
                <c:pt idx="2154">
                  <c:v>61</c:v>
                </c:pt>
                <c:pt idx="2155">
                  <c:v>52</c:v>
                </c:pt>
                <c:pt idx="2156">
                  <c:v>57</c:v>
                </c:pt>
                <c:pt idx="2157">
                  <c:v>30</c:v>
                </c:pt>
                <c:pt idx="2158">
                  <c:v>30</c:v>
                </c:pt>
                <c:pt idx="2159">
                  <c:v>50</c:v>
                </c:pt>
                <c:pt idx="2160">
                  <c:v>19</c:v>
                </c:pt>
                <c:pt idx="2161">
                  <c:v>59</c:v>
                </c:pt>
                <c:pt idx="2162">
                  <c:v>31</c:v>
                </c:pt>
                <c:pt idx="2163">
                  <c:v>54</c:v>
                </c:pt>
                <c:pt idx="2164">
                  <c:v>45</c:v>
                </c:pt>
                <c:pt idx="2165">
                  <c:v>30</c:v>
                </c:pt>
                <c:pt idx="2166">
                  <c:v>30</c:v>
                </c:pt>
                <c:pt idx="2167">
                  <c:v>31</c:v>
                </c:pt>
                <c:pt idx="2168">
                  <c:v>34</c:v>
                </c:pt>
                <c:pt idx="2169">
                  <c:v>33</c:v>
                </c:pt>
                <c:pt idx="2170">
                  <c:v>27</c:v>
                </c:pt>
                <c:pt idx="2171">
                  <c:v>22</c:v>
                </c:pt>
                <c:pt idx="2172">
                  <c:v>32</c:v>
                </c:pt>
                <c:pt idx="2173">
                  <c:v>37</c:v>
                </c:pt>
                <c:pt idx="2174">
                  <c:v>47</c:v>
                </c:pt>
                <c:pt idx="2175">
                  <c:v>53</c:v>
                </c:pt>
                <c:pt idx="2176">
                  <c:v>43</c:v>
                </c:pt>
                <c:pt idx="2177">
                  <c:v>20</c:v>
                </c:pt>
                <c:pt idx="2178">
                  <c:v>22</c:v>
                </c:pt>
                <c:pt idx="2179">
                  <c:v>32</c:v>
                </c:pt>
                <c:pt idx="2180">
                  <c:v>40</c:v>
                </c:pt>
                <c:pt idx="2181">
                  <c:v>52</c:v>
                </c:pt>
                <c:pt idx="2182">
                  <c:v>34</c:v>
                </c:pt>
                <c:pt idx="2183">
                  <c:v>46</c:v>
                </c:pt>
                <c:pt idx="2184">
                  <c:v>36</c:v>
                </c:pt>
                <c:pt idx="2185">
                  <c:v>39</c:v>
                </c:pt>
                <c:pt idx="2186">
                  <c:v>43</c:v>
                </c:pt>
                <c:pt idx="2187">
                  <c:v>24</c:v>
                </c:pt>
                <c:pt idx="2188">
                  <c:v>50</c:v>
                </c:pt>
                <c:pt idx="2189">
                  <c:v>33</c:v>
                </c:pt>
                <c:pt idx="2190">
                  <c:v>58</c:v>
                </c:pt>
                <c:pt idx="2191">
                  <c:v>42</c:v>
                </c:pt>
                <c:pt idx="2192">
                  <c:v>33</c:v>
                </c:pt>
                <c:pt idx="2193">
                  <c:v>42</c:v>
                </c:pt>
                <c:pt idx="2194">
                  <c:v>20</c:v>
                </c:pt>
                <c:pt idx="2195">
                  <c:v>52</c:v>
                </c:pt>
                <c:pt idx="2196">
                  <c:v>51</c:v>
                </c:pt>
                <c:pt idx="2197">
                  <c:v>36</c:v>
                </c:pt>
                <c:pt idx="2198">
                  <c:v>23</c:v>
                </c:pt>
                <c:pt idx="2199">
                  <c:v>32</c:v>
                </c:pt>
                <c:pt idx="2200">
                  <c:v>36</c:v>
                </c:pt>
                <c:pt idx="2201">
                  <c:v>31</c:v>
                </c:pt>
                <c:pt idx="2202">
                  <c:v>31</c:v>
                </c:pt>
                <c:pt idx="2203">
                  <c:v>46</c:v>
                </c:pt>
                <c:pt idx="2204">
                  <c:v>31</c:v>
                </c:pt>
                <c:pt idx="2205">
                  <c:v>18</c:v>
                </c:pt>
                <c:pt idx="2206">
                  <c:v>43</c:v>
                </c:pt>
                <c:pt idx="2207">
                  <c:v>59</c:v>
                </c:pt>
                <c:pt idx="2208">
                  <c:v>55</c:v>
                </c:pt>
                <c:pt idx="2209">
                  <c:v>35</c:v>
                </c:pt>
                <c:pt idx="2210">
                  <c:v>46</c:v>
                </c:pt>
                <c:pt idx="2211">
                  <c:v>42</c:v>
                </c:pt>
                <c:pt idx="2212">
                  <c:v>44</c:v>
                </c:pt>
                <c:pt idx="2213">
                  <c:v>37</c:v>
                </c:pt>
                <c:pt idx="2214">
                  <c:v>40</c:v>
                </c:pt>
                <c:pt idx="2215">
                  <c:v>60</c:v>
                </c:pt>
                <c:pt idx="2216">
                  <c:v>30</c:v>
                </c:pt>
                <c:pt idx="2217">
                  <c:v>40</c:v>
                </c:pt>
                <c:pt idx="2218">
                  <c:v>44</c:v>
                </c:pt>
                <c:pt idx="2219">
                  <c:v>56</c:v>
                </c:pt>
                <c:pt idx="2220">
                  <c:v>44</c:v>
                </c:pt>
                <c:pt idx="2221">
                  <c:v>41</c:v>
                </c:pt>
                <c:pt idx="2222">
                  <c:v>27</c:v>
                </c:pt>
                <c:pt idx="2223">
                  <c:v>45</c:v>
                </c:pt>
                <c:pt idx="2224">
                  <c:v>54</c:v>
                </c:pt>
                <c:pt idx="2225">
                  <c:v>19</c:v>
                </c:pt>
                <c:pt idx="2226">
                  <c:v>45</c:v>
                </c:pt>
                <c:pt idx="2227">
                  <c:v>49</c:v>
                </c:pt>
                <c:pt idx="2228">
                  <c:v>35</c:v>
                </c:pt>
                <c:pt idx="2229">
                  <c:v>37</c:v>
                </c:pt>
                <c:pt idx="2230">
                  <c:v>40</c:v>
                </c:pt>
                <c:pt idx="2231">
                  <c:v>37</c:v>
                </c:pt>
                <c:pt idx="2232">
                  <c:v>47</c:v>
                </c:pt>
                <c:pt idx="2233">
                  <c:v>35</c:v>
                </c:pt>
                <c:pt idx="2234">
                  <c:v>40</c:v>
                </c:pt>
                <c:pt idx="2235">
                  <c:v>44</c:v>
                </c:pt>
                <c:pt idx="2236">
                  <c:v>56</c:v>
                </c:pt>
                <c:pt idx="2237">
                  <c:v>39</c:v>
                </c:pt>
                <c:pt idx="2238">
                  <c:v>37</c:v>
                </c:pt>
                <c:pt idx="2239">
                  <c:v>43</c:v>
                </c:pt>
                <c:pt idx="2240">
                  <c:v>41</c:v>
                </c:pt>
                <c:pt idx="2241">
                  <c:v>41</c:v>
                </c:pt>
                <c:pt idx="2242">
                  <c:v>45</c:v>
                </c:pt>
                <c:pt idx="2243">
                  <c:v>60</c:v>
                </c:pt>
                <c:pt idx="2244">
                  <c:v>56</c:v>
                </c:pt>
                <c:pt idx="2245">
                  <c:v>37</c:v>
                </c:pt>
                <c:pt idx="2246">
                  <c:v>47</c:v>
                </c:pt>
                <c:pt idx="2247">
                  <c:v>52</c:v>
                </c:pt>
                <c:pt idx="2248">
                  <c:v>46</c:v>
                </c:pt>
                <c:pt idx="2249">
                  <c:v>50</c:v>
                </c:pt>
                <c:pt idx="2250">
                  <c:v>23</c:v>
                </c:pt>
                <c:pt idx="2251">
                  <c:v>30</c:v>
                </c:pt>
                <c:pt idx="2252">
                  <c:v>43</c:v>
                </c:pt>
                <c:pt idx="2253">
                  <c:v>39</c:v>
                </c:pt>
                <c:pt idx="2254">
                  <c:v>49</c:v>
                </c:pt>
                <c:pt idx="2255">
                  <c:v>43</c:v>
                </c:pt>
                <c:pt idx="2256">
                  <c:v>50</c:v>
                </c:pt>
                <c:pt idx="2257">
                  <c:v>50</c:v>
                </c:pt>
                <c:pt idx="2258">
                  <c:v>53</c:v>
                </c:pt>
                <c:pt idx="2259">
                  <c:v>59</c:v>
                </c:pt>
                <c:pt idx="2260">
                  <c:v>45</c:v>
                </c:pt>
                <c:pt idx="2261">
                  <c:v>58</c:v>
                </c:pt>
                <c:pt idx="2262">
                  <c:v>51</c:v>
                </c:pt>
                <c:pt idx="2263">
                  <c:v>55</c:v>
                </c:pt>
                <c:pt idx="2264">
                  <c:v>48</c:v>
                </c:pt>
                <c:pt idx="2265">
                  <c:v>46</c:v>
                </c:pt>
                <c:pt idx="2266">
                  <c:v>47</c:v>
                </c:pt>
                <c:pt idx="2267">
                  <c:v>47</c:v>
                </c:pt>
                <c:pt idx="2268">
                  <c:v>60</c:v>
                </c:pt>
                <c:pt idx="2269">
                  <c:v>56</c:v>
                </c:pt>
                <c:pt idx="2270">
                  <c:v>51</c:v>
                </c:pt>
                <c:pt idx="2271">
                  <c:v>38</c:v>
                </c:pt>
                <c:pt idx="2272">
                  <c:v>54</c:v>
                </c:pt>
                <c:pt idx="2273">
                  <c:v>46</c:v>
                </c:pt>
                <c:pt idx="2274">
                  <c:v>25</c:v>
                </c:pt>
                <c:pt idx="2275">
                  <c:v>43</c:v>
                </c:pt>
                <c:pt idx="2276">
                  <c:v>49</c:v>
                </c:pt>
                <c:pt idx="2277">
                  <c:v>47</c:v>
                </c:pt>
                <c:pt idx="2278">
                  <c:v>55</c:v>
                </c:pt>
                <c:pt idx="2279">
                  <c:v>54</c:v>
                </c:pt>
                <c:pt idx="2280">
                  <c:v>55</c:v>
                </c:pt>
                <c:pt idx="2281">
                  <c:v>43</c:v>
                </c:pt>
                <c:pt idx="2282">
                  <c:v>51</c:v>
                </c:pt>
                <c:pt idx="2283">
                  <c:v>45</c:v>
                </c:pt>
                <c:pt idx="2284">
                  <c:v>57</c:v>
                </c:pt>
                <c:pt idx="2285">
                  <c:v>50</c:v>
                </c:pt>
                <c:pt idx="2286">
                  <c:v>47</c:v>
                </c:pt>
                <c:pt idx="2287">
                  <c:v>44</c:v>
                </c:pt>
                <c:pt idx="2288">
                  <c:v>57</c:v>
                </c:pt>
                <c:pt idx="2289">
                  <c:v>53</c:v>
                </c:pt>
                <c:pt idx="2290">
                  <c:v>57</c:v>
                </c:pt>
                <c:pt idx="2291">
                  <c:v>36</c:v>
                </c:pt>
                <c:pt idx="2292">
                  <c:v>56</c:v>
                </c:pt>
                <c:pt idx="2293">
                  <c:v>56</c:v>
                </c:pt>
                <c:pt idx="2294">
                  <c:v>42</c:v>
                </c:pt>
                <c:pt idx="2295">
                  <c:v>56</c:v>
                </c:pt>
                <c:pt idx="2296">
                  <c:v>34</c:v>
                </c:pt>
                <c:pt idx="2297">
                  <c:v>48</c:v>
                </c:pt>
                <c:pt idx="2298">
                  <c:v>54</c:v>
                </c:pt>
                <c:pt idx="2299">
                  <c:v>51</c:v>
                </c:pt>
                <c:pt idx="2300">
                  <c:v>55</c:v>
                </c:pt>
                <c:pt idx="2301">
                  <c:v>22</c:v>
                </c:pt>
                <c:pt idx="2302">
                  <c:v>29</c:v>
                </c:pt>
                <c:pt idx="2303">
                  <c:v>51</c:v>
                </c:pt>
                <c:pt idx="2304">
                  <c:v>60</c:v>
                </c:pt>
                <c:pt idx="2305">
                  <c:v>48</c:v>
                </c:pt>
                <c:pt idx="2306">
                  <c:v>62</c:v>
                </c:pt>
                <c:pt idx="2307">
                  <c:v>43</c:v>
                </c:pt>
                <c:pt idx="2308">
                  <c:v>37</c:v>
                </c:pt>
                <c:pt idx="2309">
                  <c:v>60</c:v>
                </c:pt>
                <c:pt idx="2310">
                  <c:v>46</c:v>
                </c:pt>
                <c:pt idx="2311">
                  <c:v>44</c:v>
                </c:pt>
                <c:pt idx="2312">
                  <c:v>51</c:v>
                </c:pt>
                <c:pt idx="2313">
                  <c:v>61</c:v>
                </c:pt>
                <c:pt idx="2314">
                  <c:v>53</c:v>
                </c:pt>
                <c:pt idx="2315">
                  <c:v>62</c:v>
                </c:pt>
                <c:pt idx="2316">
                  <c:v>64</c:v>
                </c:pt>
                <c:pt idx="2317">
                  <c:v>63</c:v>
                </c:pt>
                <c:pt idx="2318">
                  <c:v>52</c:v>
                </c:pt>
                <c:pt idx="2319">
                  <c:v>64</c:v>
                </c:pt>
                <c:pt idx="2320">
                  <c:v>63</c:v>
                </c:pt>
                <c:pt idx="2321">
                  <c:v>61</c:v>
                </c:pt>
                <c:pt idx="2322">
                  <c:v>51</c:v>
                </c:pt>
                <c:pt idx="2323">
                  <c:v>58</c:v>
                </c:pt>
                <c:pt idx="2324">
                  <c:v>59</c:v>
                </c:pt>
                <c:pt idx="2325">
                  <c:v>64</c:v>
                </c:pt>
                <c:pt idx="2326">
                  <c:v>60</c:v>
                </c:pt>
                <c:pt idx="2327">
                  <c:v>61</c:v>
                </c:pt>
                <c:pt idx="2328">
                  <c:v>54</c:v>
                </c:pt>
                <c:pt idx="2329">
                  <c:v>60</c:v>
                </c:pt>
                <c:pt idx="2330">
                  <c:v>57</c:v>
                </c:pt>
                <c:pt idx="2331">
                  <c:v>63</c:v>
                </c:pt>
                <c:pt idx="2332">
                  <c:v>44</c:v>
                </c:pt>
                <c:pt idx="2333">
                  <c:v>59</c:v>
                </c:pt>
                <c:pt idx="2334">
                  <c:v>64</c:v>
                </c:pt>
              </c:numCache>
            </c:numRef>
          </c:yVal>
          <c:smooth val="0"/>
          <c:extLst>
            <c:ext xmlns:c16="http://schemas.microsoft.com/office/drawing/2014/chart" uri="{C3380CC4-5D6E-409C-BE32-E72D297353CC}">
              <c16:uniqueId val="{00000000-ABD5-4B98-A250-CF5E94BF6F82}"/>
            </c:ext>
          </c:extLst>
        </c:ser>
        <c:dLbls>
          <c:showLegendKey val="0"/>
          <c:showVal val="0"/>
          <c:showCatName val="0"/>
          <c:showSerName val="0"/>
          <c:showPercent val="0"/>
          <c:showBubbleSize val="0"/>
        </c:dLbls>
        <c:axId val="1081488624"/>
        <c:axId val="1081489104"/>
      </c:scatterChart>
      <c:valAx>
        <c:axId val="1081488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489104"/>
        <c:crosses val="autoZero"/>
        <c:crossBetween val="midCat"/>
      </c:valAx>
      <c:valAx>
        <c:axId val="1081489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488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charges for each hospi</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Sheet5!$S$3:$S$4</c:f>
              <c:strCache>
                <c:ptCount val="1"/>
                <c:pt idx="0">
                  <c:v>tier - 1</c:v>
                </c:pt>
              </c:strCache>
            </c:strRef>
          </c:tx>
          <c:spPr>
            <a:solidFill>
              <a:schemeClr val="accent1"/>
            </a:solidFill>
            <a:ln>
              <a:noFill/>
            </a:ln>
            <a:effectLst/>
          </c:spPr>
          <c:invertIfNegative val="0"/>
          <c:cat>
            <c:strRef>
              <c:f>Sheet5!$R$5:$R$22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Sheet5!$S$5:$S$22</c:f>
              <c:numCache>
                <c:formatCode>"₹"\ #,##0.00</c:formatCode>
                <c:ptCount val="17"/>
                <c:pt idx="0">
                  <c:v>33016.822033898308</c:v>
                </c:pt>
                <c:pt idx="1">
                  <c:v>24775.306451612902</c:v>
                </c:pt>
                <c:pt idx="2">
                  <c:v>30888.253731343284</c:v>
                </c:pt>
                <c:pt idx="3">
                  <c:v>13891.7</c:v>
                </c:pt>
                <c:pt idx="4">
                  <c:v>21523.5</c:v>
                </c:pt>
                <c:pt idx="5">
                  <c:v>39868.625</c:v>
                </c:pt>
                <c:pt idx="6">
                  <c:v>34070.571428571428</c:v>
                </c:pt>
                <c:pt idx="7">
                  <c:v>33476</c:v>
                </c:pt>
                <c:pt idx="8">
                  <c:v>27621.599999999999</c:v>
                </c:pt>
                <c:pt idx="12">
                  <c:v>18262</c:v>
                </c:pt>
                <c:pt idx="13">
                  <c:v>30744.615384615383</c:v>
                </c:pt>
                <c:pt idx="15">
                  <c:v>18709.599999999999</c:v>
                </c:pt>
                <c:pt idx="16">
                  <c:v>20996.5</c:v>
                </c:pt>
              </c:numCache>
            </c:numRef>
          </c:val>
          <c:extLst>
            <c:ext xmlns:c16="http://schemas.microsoft.com/office/drawing/2014/chart" uri="{C3380CC4-5D6E-409C-BE32-E72D297353CC}">
              <c16:uniqueId val="{00000001-2D8B-4B36-8F08-A43490D6F35B}"/>
            </c:ext>
          </c:extLst>
        </c:ser>
        <c:ser>
          <c:idx val="1"/>
          <c:order val="1"/>
          <c:tx>
            <c:strRef>
              <c:f>Sheet5!$T$3:$T$4</c:f>
              <c:strCache>
                <c:ptCount val="1"/>
                <c:pt idx="0">
                  <c:v>tier - 2</c:v>
                </c:pt>
              </c:strCache>
            </c:strRef>
          </c:tx>
          <c:spPr>
            <a:solidFill>
              <a:schemeClr val="accent2"/>
            </a:solidFill>
            <a:ln>
              <a:noFill/>
            </a:ln>
            <a:effectLst/>
          </c:spPr>
          <c:invertIfNegative val="0"/>
          <c:cat>
            <c:strRef>
              <c:f>Sheet5!$R$5:$R$22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Sheet5!$T$5:$T$22</c:f>
              <c:numCache>
                <c:formatCode>"₹"\ #,##0.00</c:formatCode>
                <c:ptCount val="17"/>
                <c:pt idx="0">
                  <c:v>18997.273584905659</c:v>
                </c:pt>
                <c:pt idx="1">
                  <c:v>10312.035294117648</c:v>
                </c:pt>
                <c:pt idx="2">
                  <c:v>8293.806970509384</c:v>
                </c:pt>
                <c:pt idx="3">
                  <c:v>2395</c:v>
                </c:pt>
                <c:pt idx="4">
                  <c:v>16433.857142857141</c:v>
                </c:pt>
                <c:pt idx="5">
                  <c:v>16075.916666666666</c:v>
                </c:pt>
                <c:pt idx="6">
                  <c:v>11365.625</c:v>
                </c:pt>
                <c:pt idx="7">
                  <c:v>10139.666666666666</c:v>
                </c:pt>
                <c:pt idx="8">
                  <c:v>8116.636363636364</c:v>
                </c:pt>
                <c:pt idx="9">
                  <c:v>6760.666666666667</c:v>
                </c:pt>
                <c:pt idx="10">
                  <c:v>7668.1489361702124</c:v>
                </c:pt>
                <c:pt idx="11">
                  <c:v>10102.222222222223</c:v>
                </c:pt>
                <c:pt idx="12">
                  <c:v>13457.083333333334</c:v>
                </c:pt>
                <c:pt idx="13">
                  <c:v>10189.366972477064</c:v>
                </c:pt>
                <c:pt idx="14">
                  <c:v>6886.105263157895</c:v>
                </c:pt>
                <c:pt idx="15">
                  <c:v>11919.547619047618</c:v>
                </c:pt>
              </c:numCache>
            </c:numRef>
          </c:val>
          <c:extLst>
            <c:ext xmlns:c16="http://schemas.microsoft.com/office/drawing/2014/chart" uri="{C3380CC4-5D6E-409C-BE32-E72D297353CC}">
              <c16:uniqueId val="{00000003-2D8B-4B36-8F08-A43490D6F35B}"/>
            </c:ext>
          </c:extLst>
        </c:ser>
        <c:ser>
          <c:idx val="2"/>
          <c:order val="2"/>
          <c:tx>
            <c:strRef>
              <c:f>Sheet5!$U$3:$U$4</c:f>
              <c:strCache>
                <c:ptCount val="1"/>
                <c:pt idx="0">
                  <c:v>tier - 3</c:v>
                </c:pt>
              </c:strCache>
            </c:strRef>
          </c:tx>
          <c:spPr>
            <a:solidFill>
              <a:schemeClr val="accent3"/>
            </a:solidFill>
            <a:ln>
              <a:noFill/>
            </a:ln>
            <a:effectLst/>
          </c:spPr>
          <c:invertIfNegative val="0"/>
          <c:cat>
            <c:strRef>
              <c:f>Sheet5!$R$5:$R$22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Sheet5!$U$5:$U$22</c:f>
              <c:numCache>
                <c:formatCode>"₹"\ #,##0.00</c:formatCode>
                <c:ptCount val="17"/>
                <c:pt idx="0">
                  <c:v>9250.3642857142859</c:v>
                </c:pt>
                <c:pt idx="1">
                  <c:v>10179.982658959538</c:v>
                </c:pt>
                <c:pt idx="2">
                  <c:v>6857.1228070175439</c:v>
                </c:pt>
                <c:pt idx="3">
                  <c:v>16950.5</c:v>
                </c:pt>
                <c:pt idx="4">
                  <c:v>7570.75</c:v>
                </c:pt>
                <c:pt idx="5">
                  <c:v>8132.954545454545</c:v>
                </c:pt>
                <c:pt idx="6">
                  <c:v>8667.461538461539</c:v>
                </c:pt>
                <c:pt idx="7">
                  <c:v>12571</c:v>
                </c:pt>
                <c:pt idx="8">
                  <c:v>12706.8</c:v>
                </c:pt>
                <c:pt idx="9">
                  <c:v>11716.333333333334</c:v>
                </c:pt>
                <c:pt idx="10">
                  <c:v>11518.695652173914</c:v>
                </c:pt>
                <c:pt idx="11">
                  <c:v>11637.8</c:v>
                </c:pt>
                <c:pt idx="12">
                  <c:v>12785.7</c:v>
                </c:pt>
                <c:pt idx="13">
                  <c:v>13360.916666666666</c:v>
                </c:pt>
                <c:pt idx="14">
                  <c:v>10510.380952380952</c:v>
                </c:pt>
                <c:pt idx="15">
                  <c:v>12296.756756756757</c:v>
                </c:pt>
              </c:numCache>
            </c:numRef>
          </c:val>
          <c:extLst>
            <c:ext xmlns:c16="http://schemas.microsoft.com/office/drawing/2014/chart" uri="{C3380CC4-5D6E-409C-BE32-E72D297353CC}">
              <c16:uniqueId val="{00000005-2D8B-4B36-8F08-A43490D6F35B}"/>
            </c:ext>
          </c:extLst>
        </c:ser>
        <c:dLbls>
          <c:showLegendKey val="0"/>
          <c:showVal val="0"/>
          <c:showCatName val="0"/>
          <c:showSerName val="0"/>
          <c:showPercent val="0"/>
          <c:showBubbleSize val="0"/>
        </c:dLbls>
        <c:gapWidth val="150"/>
        <c:axId val="421242367"/>
        <c:axId val="421249087"/>
      </c:barChart>
      <c:catAx>
        <c:axId val="4212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9087"/>
        <c:crosses val="autoZero"/>
        <c:auto val="1"/>
        <c:lblAlgn val="ctr"/>
        <c:lblOffset val="100"/>
        <c:noMultiLvlLbl val="0"/>
      </c:catAx>
      <c:valAx>
        <c:axId val="421249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23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Averages</a:t>
            </a:r>
            <a:r>
              <a:rPr lang="en-IN" baseline="0"/>
              <a:t> healthcare charges by weight and diabetes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Sheet5!$M$3:$M$4</c:f>
              <c:strCache>
                <c:ptCount val="1"/>
                <c:pt idx="0">
                  <c:v>DIABETES</c:v>
                </c:pt>
              </c:strCache>
            </c:strRef>
          </c:tx>
          <c:spPr>
            <a:solidFill>
              <a:schemeClr val="accent1"/>
            </a:solidFill>
            <a:ln>
              <a:noFill/>
            </a:ln>
            <a:effectLst/>
          </c:spPr>
          <c:invertIfNegative val="0"/>
          <c:cat>
            <c:strRef>
              <c:f>Sheet5!$L$5:$L$9</c:f>
              <c:strCache>
                <c:ptCount val="4"/>
                <c:pt idx="0">
                  <c:v>NORMAL WEIGHT</c:v>
                </c:pt>
                <c:pt idx="1">
                  <c:v>OBESITY</c:v>
                </c:pt>
                <c:pt idx="2">
                  <c:v>OVER WEIGHT</c:v>
                </c:pt>
                <c:pt idx="3">
                  <c:v>UNDER WEIGHT</c:v>
                </c:pt>
              </c:strCache>
            </c:strRef>
          </c:cat>
          <c:val>
            <c:numRef>
              <c:f>Sheet5!$M$5:$M$9</c:f>
              <c:numCache>
                <c:formatCode>General</c:formatCode>
                <c:ptCount val="4"/>
                <c:pt idx="0">
                  <c:v>11507.144927536232</c:v>
                </c:pt>
                <c:pt idx="1">
                  <c:v>7332.8405466970389</c:v>
                </c:pt>
                <c:pt idx="2">
                  <c:v>9682.9032258064508</c:v>
                </c:pt>
                <c:pt idx="3">
                  <c:v>17919.878787878788</c:v>
                </c:pt>
              </c:numCache>
            </c:numRef>
          </c:val>
          <c:extLst>
            <c:ext xmlns:c16="http://schemas.microsoft.com/office/drawing/2014/chart" uri="{C3380CC4-5D6E-409C-BE32-E72D297353CC}">
              <c16:uniqueId val="{00000000-922B-4C33-A7AF-2AFEEE2474FD}"/>
            </c:ext>
          </c:extLst>
        </c:ser>
        <c:ser>
          <c:idx val="1"/>
          <c:order val="1"/>
          <c:tx>
            <c:strRef>
              <c:f>Sheet5!$N$3:$N$4</c:f>
              <c:strCache>
                <c:ptCount val="1"/>
                <c:pt idx="0">
                  <c:v>NORMAL</c:v>
                </c:pt>
              </c:strCache>
            </c:strRef>
          </c:tx>
          <c:spPr>
            <a:solidFill>
              <a:schemeClr val="accent2"/>
            </a:solidFill>
            <a:ln>
              <a:noFill/>
            </a:ln>
            <a:effectLst/>
          </c:spPr>
          <c:invertIfNegative val="0"/>
          <c:cat>
            <c:strRef>
              <c:f>Sheet5!$L$5:$L$9</c:f>
              <c:strCache>
                <c:ptCount val="4"/>
                <c:pt idx="0">
                  <c:v>NORMAL WEIGHT</c:v>
                </c:pt>
                <c:pt idx="1">
                  <c:v>OBESITY</c:v>
                </c:pt>
                <c:pt idx="2">
                  <c:v>OVER WEIGHT</c:v>
                </c:pt>
                <c:pt idx="3">
                  <c:v>UNDER WEIGHT</c:v>
                </c:pt>
              </c:strCache>
            </c:strRef>
          </c:cat>
          <c:val>
            <c:numRef>
              <c:f>Sheet5!$N$5:$N$9</c:f>
              <c:numCache>
                <c:formatCode>General</c:formatCode>
                <c:ptCount val="4"/>
                <c:pt idx="0">
                  <c:v>20703.174528301886</c:v>
                </c:pt>
                <c:pt idx="1">
                  <c:v>12422.481415929204</c:v>
                </c:pt>
                <c:pt idx="2">
                  <c:v>15346.648305084746</c:v>
                </c:pt>
                <c:pt idx="3">
                  <c:v>26976.085365853658</c:v>
                </c:pt>
              </c:numCache>
            </c:numRef>
          </c:val>
          <c:extLst>
            <c:ext xmlns:c16="http://schemas.microsoft.com/office/drawing/2014/chart" uri="{C3380CC4-5D6E-409C-BE32-E72D297353CC}">
              <c16:uniqueId val="{00000000-AF36-4981-927E-E1653B356F65}"/>
            </c:ext>
          </c:extLst>
        </c:ser>
        <c:ser>
          <c:idx val="2"/>
          <c:order val="2"/>
          <c:tx>
            <c:strRef>
              <c:f>Sheet5!$O$3:$O$4</c:f>
              <c:strCache>
                <c:ptCount val="1"/>
                <c:pt idx="0">
                  <c:v>PREDIABETES</c:v>
                </c:pt>
              </c:strCache>
            </c:strRef>
          </c:tx>
          <c:spPr>
            <a:solidFill>
              <a:schemeClr val="accent3"/>
            </a:solidFill>
            <a:ln>
              <a:noFill/>
            </a:ln>
            <a:effectLst/>
          </c:spPr>
          <c:invertIfNegative val="0"/>
          <c:cat>
            <c:strRef>
              <c:f>Sheet5!$L$5:$L$9</c:f>
              <c:strCache>
                <c:ptCount val="4"/>
                <c:pt idx="0">
                  <c:v>NORMAL WEIGHT</c:v>
                </c:pt>
                <c:pt idx="1">
                  <c:v>OBESITY</c:v>
                </c:pt>
                <c:pt idx="2">
                  <c:v>OVER WEIGHT</c:v>
                </c:pt>
                <c:pt idx="3">
                  <c:v>UNDER WEIGHT</c:v>
                </c:pt>
              </c:strCache>
            </c:strRef>
          </c:cat>
          <c:val>
            <c:numRef>
              <c:f>Sheet5!$O$5:$O$9</c:f>
              <c:numCache>
                <c:formatCode>General</c:formatCode>
                <c:ptCount val="4"/>
                <c:pt idx="0">
                  <c:v>18777.493827160495</c:v>
                </c:pt>
                <c:pt idx="1">
                  <c:v>12090.43347639485</c:v>
                </c:pt>
                <c:pt idx="2">
                  <c:v>15915.21</c:v>
                </c:pt>
                <c:pt idx="3">
                  <c:v>26330.892857142859</c:v>
                </c:pt>
              </c:numCache>
            </c:numRef>
          </c:val>
          <c:extLst>
            <c:ext xmlns:c16="http://schemas.microsoft.com/office/drawing/2014/chart" uri="{C3380CC4-5D6E-409C-BE32-E72D297353CC}">
              <c16:uniqueId val="{00000001-AF36-4981-927E-E1653B356F65}"/>
            </c:ext>
          </c:extLst>
        </c:ser>
        <c:dLbls>
          <c:showLegendKey val="0"/>
          <c:showVal val="0"/>
          <c:showCatName val="0"/>
          <c:showSerName val="0"/>
          <c:showPercent val="0"/>
          <c:showBubbleSize val="0"/>
        </c:dLbls>
        <c:gapWidth val="150"/>
        <c:axId val="421242367"/>
        <c:axId val="421249087"/>
      </c:barChart>
      <c:catAx>
        <c:axId val="4212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9087"/>
        <c:crosses val="autoZero"/>
        <c:auto val="1"/>
        <c:lblAlgn val="ctr"/>
        <c:lblOffset val="100"/>
        <c:noMultiLvlLbl val="0"/>
      </c:catAx>
      <c:valAx>
        <c:axId val="4212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Sheet5!$H$3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33-4751-9075-AD046F2160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33-4751-9075-AD046F2160BC}"/>
              </c:ext>
            </c:extLst>
          </c:dPt>
          <c:cat>
            <c:strRef>
              <c:f>Sheet5!$G$4:$G$6</c:f>
              <c:strCache>
                <c:ptCount val="2"/>
                <c:pt idx="0">
                  <c:v>No</c:v>
                </c:pt>
                <c:pt idx="1">
                  <c:v>Yes</c:v>
                </c:pt>
              </c:strCache>
            </c:strRef>
          </c:cat>
          <c:val>
            <c:numRef>
              <c:f>Sheet5!$H$4:$H$6</c:f>
              <c:numCache>
                <c:formatCode>0.00</c:formatCode>
                <c:ptCount val="2"/>
                <c:pt idx="0">
                  <c:v>6.6704427202190848</c:v>
                </c:pt>
                <c:pt idx="1">
                  <c:v>5.1876388888888894</c:v>
                </c:pt>
              </c:numCache>
            </c:numRef>
          </c:val>
          <c:extLst>
            <c:ext xmlns:c16="http://schemas.microsoft.com/office/drawing/2014/chart" uri="{C3380CC4-5D6E-409C-BE32-E72D297353CC}">
              <c16:uniqueId val="{00000000-0491-46D7-B0E5-602A227179B7}"/>
            </c:ext>
          </c:extLst>
        </c:ser>
        <c:ser>
          <c:idx val="1"/>
          <c:order val="1"/>
          <c:tx>
            <c:strRef>
              <c:f>Sheet5!$I$3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533-4751-9075-AD046F2160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533-4751-9075-AD046F2160BC}"/>
              </c:ext>
            </c:extLst>
          </c:dPt>
          <c:cat>
            <c:strRef>
              <c:f>Sheet5!$G$4:$G$6</c:f>
              <c:strCache>
                <c:ptCount val="2"/>
                <c:pt idx="0">
                  <c:v>No</c:v>
                </c:pt>
                <c:pt idx="1">
                  <c:v>Yes</c:v>
                </c:pt>
              </c:strCache>
            </c:strRef>
          </c:cat>
          <c:val>
            <c:numRef>
              <c:f>Sheet5!$I$4:$I$6</c:f>
              <c:numCache>
                <c:formatCode>General</c:formatCode>
                <c:ptCount val="2"/>
                <c:pt idx="0">
                  <c:v>1417</c:v>
                </c:pt>
                <c:pt idx="1">
                  <c:v>162</c:v>
                </c:pt>
              </c:numCache>
            </c:numRef>
          </c:val>
          <c:extLst>
            <c:ext xmlns:c16="http://schemas.microsoft.com/office/drawing/2014/chart" uri="{C3380CC4-5D6E-409C-BE32-E72D297353CC}">
              <c16:uniqueId val="{00000001-0491-46D7-B0E5-602A227179B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bi.xlsx]Sheet5!PivotTable2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rPr>
              <a:t>Cancers</a:t>
            </a:r>
            <a:r>
              <a:rPr lang="en-IN" baseline="0">
                <a:solidFill>
                  <a:srgbClr val="FF0000"/>
                </a:solidFill>
              </a:rPr>
              <a:t> history for smokers and non-smokers</a:t>
            </a:r>
            <a:endParaRPr lang="en-IN">
              <a:solidFill>
                <a:srgbClr val="FF0000"/>
              </a:solidFill>
            </a:endParaRPr>
          </a:p>
        </c:rich>
      </c:tx>
      <c:layout>
        <c:manualLayout>
          <c:xMode val="edge"/>
          <c:yMode val="edge"/>
          <c:x val="8.7290862290862276E-2"/>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Sheet5!$B$3:$B$4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22-4E14-9F4F-7DFDD7B9E6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22-4E14-9F4F-7DFDD7B9E6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Sheet5!$A$5:$A$7</c:f>
              <c:strCache>
                <c:ptCount val="2"/>
                <c:pt idx="0">
                  <c:v>No</c:v>
                </c:pt>
                <c:pt idx="1">
                  <c:v>Yes</c:v>
                </c:pt>
              </c:strCache>
            </c:strRef>
          </c:cat>
          <c:val>
            <c:numRef>
              <c:f>Sheet5!$B$5:$B$7</c:f>
              <c:numCache>
                <c:formatCode>General</c:formatCode>
                <c:ptCount val="2"/>
                <c:pt idx="0">
                  <c:v>15928.624675324676</c:v>
                </c:pt>
                <c:pt idx="1">
                  <c:v>2586.3613861386139</c:v>
                </c:pt>
              </c:numCache>
            </c:numRef>
          </c:val>
          <c:extLst>
            <c:ext xmlns:c16="http://schemas.microsoft.com/office/drawing/2014/chart" uri="{C3380CC4-5D6E-409C-BE32-E72D297353CC}">
              <c16:uniqueId val="{00000004-7C22-4E14-9F4F-7DFDD7B9E63C}"/>
            </c:ext>
          </c:extLst>
        </c:ser>
        <c:ser>
          <c:idx val="1"/>
          <c:order val="1"/>
          <c:tx>
            <c:strRef>
              <c:f>Sheet5!$C$3:$C$4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7C22-4E14-9F4F-7DFDD7B9E6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7C22-4E14-9F4F-7DFDD7B9E6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Sheet5!$A$5:$A$7</c:f>
              <c:strCache>
                <c:ptCount val="2"/>
                <c:pt idx="0">
                  <c:v>No</c:v>
                </c:pt>
                <c:pt idx="1">
                  <c:v>Yes</c:v>
                </c:pt>
              </c:strCache>
            </c:strRef>
          </c:cat>
          <c:val>
            <c:numRef>
              <c:f>Sheet5!$C$5:$C$7</c:f>
              <c:numCache>
                <c:formatCode>General</c:formatCode>
                <c:ptCount val="2"/>
                <c:pt idx="0">
                  <c:v>18156.247557003258</c:v>
                </c:pt>
                <c:pt idx="1">
                  <c:v>2978.3571428571427</c:v>
                </c:pt>
              </c:numCache>
            </c:numRef>
          </c:val>
          <c:extLst>
            <c:ext xmlns:c16="http://schemas.microsoft.com/office/drawing/2014/chart" uri="{C3380CC4-5D6E-409C-BE32-E72D297353CC}">
              <c16:uniqueId val="{00000009-7C22-4E14-9F4F-7DFDD7B9E63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bi.xlsx]Sheet5!PivotTable3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Average of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Sheet5!$H$3</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F-43C5-B152-2D23F390DF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F-43C5-B152-2D23F390DF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Sheet5!$G$4:$G$6</c:f>
              <c:strCache>
                <c:ptCount val="2"/>
                <c:pt idx="0">
                  <c:v>No</c:v>
                </c:pt>
                <c:pt idx="1">
                  <c:v>Yes</c:v>
                </c:pt>
              </c:strCache>
            </c:strRef>
          </c:cat>
          <c:val>
            <c:numRef>
              <c:f>Sheet5!$H$4:$H$6</c:f>
              <c:numCache>
                <c:formatCode>0.00</c:formatCode>
                <c:ptCount val="2"/>
                <c:pt idx="0">
                  <c:v>6.6704427202190848</c:v>
                </c:pt>
                <c:pt idx="1">
                  <c:v>5.1876388888888894</c:v>
                </c:pt>
              </c:numCache>
            </c:numRef>
          </c:val>
          <c:extLst>
            <c:ext xmlns:c16="http://schemas.microsoft.com/office/drawing/2014/chart" uri="{C3380CC4-5D6E-409C-BE32-E72D297353CC}">
              <c16:uniqueId val="{00000004-F58F-43C5-B152-2D23F390DF58}"/>
            </c:ext>
          </c:extLst>
        </c:ser>
        <c:ser>
          <c:idx val="1"/>
          <c:order val="1"/>
          <c:tx>
            <c:strRef>
              <c:f>Sheet5!$I$3</c:f>
              <c:strCache>
                <c:ptCount val="1"/>
                <c:pt idx="0">
                  <c:v>Sum of 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F58F-43C5-B152-2D23F390DF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F58F-43C5-B152-2D23F390DF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Sheet5!$G$4:$G$6</c:f>
              <c:strCache>
                <c:ptCount val="2"/>
                <c:pt idx="0">
                  <c:v>No</c:v>
                </c:pt>
                <c:pt idx="1">
                  <c:v>Yes</c:v>
                </c:pt>
              </c:strCache>
            </c:strRef>
          </c:cat>
          <c:val>
            <c:numRef>
              <c:f>Sheet5!$I$4:$I$6</c:f>
              <c:numCache>
                <c:formatCode>General</c:formatCode>
                <c:ptCount val="2"/>
                <c:pt idx="0">
                  <c:v>1417</c:v>
                </c:pt>
                <c:pt idx="1">
                  <c:v>162</c:v>
                </c:pt>
              </c:numCache>
            </c:numRef>
          </c:val>
          <c:extLst>
            <c:ext xmlns:c16="http://schemas.microsoft.com/office/drawing/2014/chart" uri="{C3380CC4-5D6E-409C-BE32-E72D297353CC}">
              <c16:uniqueId val="{00000009-F58F-43C5-B152-2D23F390DF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bi.xlsx]Sheet5!PivotTable4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rPr>
              <a:t>Averages</a:t>
            </a:r>
            <a:r>
              <a:rPr lang="en-IN" baseline="0">
                <a:solidFill>
                  <a:srgbClr val="FF0000"/>
                </a:solidFill>
              </a:rPr>
              <a:t> healthcare charges by weight and diabetes status</a:t>
            </a:r>
            <a:endParaRPr lang="en-IN">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Sheet5!$M$3:$M$4</c:f>
              <c:strCache>
                <c:ptCount val="1"/>
                <c:pt idx="0">
                  <c:v>DIABETES</c:v>
                </c:pt>
              </c:strCache>
            </c:strRef>
          </c:tx>
          <c:spPr>
            <a:solidFill>
              <a:schemeClr val="accent1"/>
            </a:solidFill>
            <a:ln>
              <a:noFill/>
            </a:ln>
            <a:effectLst/>
          </c:spPr>
          <c:invertIfNegative val="0"/>
          <c:cat>
            <c:strRef>
              <c:f>Sheet5!$L$5:$L$9</c:f>
              <c:strCache>
                <c:ptCount val="4"/>
                <c:pt idx="0">
                  <c:v>NORMAL WEIGHT</c:v>
                </c:pt>
                <c:pt idx="1">
                  <c:v>OBESITY</c:v>
                </c:pt>
                <c:pt idx="2">
                  <c:v>OVER WEIGHT</c:v>
                </c:pt>
                <c:pt idx="3">
                  <c:v>UNDER WEIGHT</c:v>
                </c:pt>
              </c:strCache>
            </c:strRef>
          </c:cat>
          <c:val>
            <c:numRef>
              <c:f>Sheet5!$M$5:$M$9</c:f>
              <c:numCache>
                <c:formatCode>General</c:formatCode>
                <c:ptCount val="4"/>
                <c:pt idx="0">
                  <c:v>11507.144927536232</c:v>
                </c:pt>
                <c:pt idx="1">
                  <c:v>7332.8405466970389</c:v>
                </c:pt>
                <c:pt idx="2">
                  <c:v>9682.9032258064508</c:v>
                </c:pt>
                <c:pt idx="3">
                  <c:v>17919.878787878788</c:v>
                </c:pt>
              </c:numCache>
            </c:numRef>
          </c:val>
          <c:extLst>
            <c:ext xmlns:c16="http://schemas.microsoft.com/office/drawing/2014/chart" uri="{C3380CC4-5D6E-409C-BE32-E72D297353CC}">
              <c16:uniqueId val="{00000000-49F5-4633-9DAD-D40F1450B9B9}"/>
            </c:ext>
          </c:extLst>
        </c:ser>
        <c:ser>
          <c:idx val="1"/>
          <c:order val="1"/>
          <c:tx>
            <c:strRef>
              <c:f>Sheet5!$N$3:$N$4</c:f>
              <c:strCache>
                <c:ptCount val="1"/>
                <c:pt idx="0">
                  <c:v>NORMAL</c:v>
                </c:pt>
              </c:strCache>
            </c:strRef>
          </c:tx>
          <c:spPr>
            <a:solidFill>
              <a:schemeClr val="accent2"/>
            </a:solidFill>
            <a:ln>
              <a:noFill/>
            </a:ln>
            <a:effectLst/>
          </c:spPr>
          <c:invertIfNegative val="0"/>
          <c:cat>
            <c:strRef>
              <c:f>Sheet5!$L$5:$L$9</c:f>
              <c:strCache>
                <c:ptCount val="4"/>
                <c:pt idx="0">
                  <c:v>NORMAL WEIGHT</c:v>
                </c:pt>
                <c:pt idx="1">
                  <c:v>OBESITY</c:v>
                </c:pt>
                <c:pt idx="2">
                  <c:v>OVER WEIGHT</c:v>
                </c:pt>
                <c:pt idx="3">
                  <c:v>UNDER WEIGHT</c:v>
                </c:pt>
              </c:strCache>
            </c:strRef>
          </c:cat>
          <c:val>
            <c:numRef>
              <c:f>Sheet5!$N$5:$N$9</c:f>
              <c:numCache>
                <c:formatCode>General</c:formatCode>
                <c:ptCount val="4"/>
                <c:pt idx="0">
                  <c:v>20703.174528301886</c:v>
                </c:pt>
                <c:pt idx="1">
                  <c:v>12422.481415929204</c:v>
                </c:pt>
                <c:pt idx="2">
                  <c:v>15346.648305084746</c:v>
                </c:pt>
                <c:pt idx="3">
                  <c:v>26976.085365853658</c:v>
                </c:pt>
              </c:numCache>
            </c:numRef>
          </c:val>
          <c:extLst>
            <c:ext xmlns:c16="http://schemas.microsoft.com/office/drawing/2014/chart" uri="{C3380CC4-5D6E-409C-BE32-E72D297353CC}">
              <c16:uniqueId val="{00000001-5C5E-4D26-8317-477496CB66D3}"/>
            </c:ext>
          </c:extLst>
        </c:ser>
        <c:ser>
          <c:idx val="2"/>
          <c:order val="2"/>
          <c:tx>
            <c:strRef>
              <c:f>Sheet5!$O$3:$O$4</c:f>
              <c:strCache>
                <c:ptCount val="1"/>
                <c:pt idx="0">
                  <c:v>PREDIABETES</c:v>
                </c:pt>
              </c:strCache>
            </c:strRef>
          </c:tx>
          <c:spPr>
            <a:solidFill>
              <a:schemeClr val="accent3"/>
            </a:solidFill>
            <a:ln>
              <a:noFill/>
            </a:ln>
            <a:effectLst/>
          </c:spPr>
          <c:invertIfNegative val="0"/>
          <c:cat>
            <c:strRef>
              <c:f>Sheet5!$L$5:$L$9</c:f>
              <c:strCache>
                <c:ptCount val="4"/>
                <c:pt idx="0">
                  <c:v>NORMAL WEIGHT</c:v>
                </c:pt>
                <c:pt idx="1">
                  <c:v>OBESITY</c:v>
                </c:pt>
                <c:pt idx="2">
                  <c:v>OVER WEIGHT</c:v>
                </c:pt>
                <c:pt idx="3">
                  <c:v>UNDER WEIGHT</c:v>
                </c:pt>
              </c:strCache>
            </c:strRef>
          </c:cat>
          <c:val>
            <c:numRef>
              <c:f>Sheet5!$O$5:$O$9</c:f>
              <c:numCache>
                <c:formatCode>General</c:formatCode>
                <c:ptCount val="4"/>
                <c:pt idx="0">
                  <c:v>18777.493827160495</c:v>
                </c:pt>
                <c:pt idx="1">
                  <c:v>12090.43347639485</c:v>
                </c:pt>
                <c:pt idx="2">
                  <c:v>15915.21</c:v>
                </c:pt>
                <c:pt idx="3">
                  <c:v>26330.892857142859</c:v>
                </c:pt>
              </c:numCache>
            </c:numRef>
          </c:val>
          <c:extLst>
            <c:ext xmlns:c16="http://schemas.microsoft.com/office/drawing/2014/chart" uri="{C3380CC4-5D6E-409C-BE32-E72D297353CC}">
              <c16:uniqueId val="{00000002-5C5E-4D26-8317-477496CB66D3}"/>
            </c:ext>
          </c:extLst>
        </c:ser>
        <c:dLbls>
          <c:showLegendKey val="0"/>
          <c:showVal val="0"/>
          <c:showCatName val="0"/>
          <c:showSerName val="0"/>
          <c:showPercent val="0"/>
          <c:showBubbleSize val="0"/>
        </c:dLbls>
        <c:gapWidth val="150"/>
        <c:axId val="421242367"/>
        <c:axId val="421249087"/>
      </c:barChart>
      <c:catAx>
        <c:axId val="4212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9087"/>
        <c:crosses val="autoZero"/>
        <c:auto val="1"/>
        <c:lblAlgn val="ctr"/>
        <c:lblOffset val="100"/>
        <c:noMultiLvlLbl val="0"/>
      </c:catAx>
      <c:valAx>
        <c:axId val="42124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 healh care in power bi.xlsx]Sheet5!PivotTable5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FF0000"/>
                </a:solidFill>
              </a:rPr>
              <a:t>Average charges for each hospital Tier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6628658445996136"/>
          <c:y val="0.38432083365816899"/>
          <c:w val="0.57137993364037043"/>
          <c:h val="0.33550106979201855"/>
        </c:manualLayout>
      </c:layout>
      <c:barChart>
        <c:barDir val="col"/>
        <c:grouping val="clustered"/>
        <c:varyColors val="0"/>
        <c:ser>
          <c:idx val="0"/>
          <c:order val="0"/>
          <c:tx>
            <c:strRef>
              <c:f>Sheet5!$S$3:$S$4</c:f>
              <c:strCache>
                <c:ptCount val="1"/>
                <c:pt idx="0">
                  <c:v>tier - 1</c:v>
                </c:pt>
              </c:strCache>
            </c:strRef>
          </c:tx>
          <c:spPr>
            <a:solidFill>
              <a:schemeClr val="accent1"/>
            </a:solidFill>
            <a:ln>
              <a:noFill/>
            </a:ln>
            <a:effectLst/>
          </c:spPr>
          <c:invertIfNegative val="0"/>
          <c:cat>
            <c:strRef>
              <c:f>Sheet5!$R$5:$R$22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Sheet5!$S$5:$S$22</c:f>
              <c:numCache>
                <c:formatCode>"₹"\ #,##0.00</c:formatCode>
                <c:ptCount val="17"/>
                <c:pt idx="0">
                  <c:v>33016.822033898308</c:v>
                </c:pt>
                <c:pt idx="1">
                  <c:v>24775.306451612902</c:v>
                </c:pt>
                <c:pt idx="2">
                  <c:v>30888.253731343284</c:v>
                </c:pt>
                <c:pt idx="3">
                  <c:v>13891.7</c:v>
                </c:pt>
                <c:pt idx="4">
                  <c:v>21523.5</c:v>
                </c:pt>
                <c:pt idx="5">
                  <c:v>39868.625</c:v>
                </c:pt>
                <c:pt idx="6">
                  <c:v>34070.571428571428</c:v>
                </c:pt>
                <c:pt idx="7">
                  <c:v>33476</c:v>
                </c:pt>
                <c:pt idx="8">
                  <c:v>27621.599999999999</c:v>
                </c:pt>
                <c:pt idx="12">
                  <c:v>18262</c:v>
                </c:pt>
                <c:pt idx="13">
                  <c:v>30744.615384615383</c:v>
                </c:pt>
                <c:pt idx="15">
                  <c:v>18709.599999999999</c:v>
                </c:pt>
                <c:pt idx="16">
                  <c:v>20996.5</c:v>
                </c:pt>
              </c:numCache>
            </c:numRef>
          </c:val>
          <c:extLst>
            <c:ext xmlns:c16="http://schemas.microsoft.com/office/drawing/2014/chart" uri="{C3380CC4-5D6E-409C-BE32-E72D297353CC}">
              <c16:uniqueId val="{00000000-9DC7-40DE-864C-8E7B9A6BD541}"/>
            </c:ext>
          </c:extLst>
        </c:ser>
        <c:ser>
          <c:idx val="1"/>
          <c:order val="1"/>
          <c:tx>
            <c:strRef>
              <c:f>Sheet5!$T$3:$T$4</c:f>
              <c:strCache>
                <c:ptCount val="1"/>
                <c:pt idx="0">
                  <c:v>tier - 2</c:v>
                </c:pt>
              </c:strCache>
            </c:strRef>
          </c:tx>
          <c:spPr>
            <a:solidFill>
              <a:schemeClr val="accent2"/>
            </a:solidFill>
            <a:ln>
              <a:noFill/>
            </a:ln>
            <a:effectLst/>
          </c:spPr>
          <c:invertIfNegative val="0"/>
          <c:cat>
            <c:strRef>
              <c:f>Sheet5!$R$5:$R$22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Sheet5!$T$5:$T$22</c:f>
              <c:numCache>
                <c:formatCode>"₹"\ #,##0.00</c:formatCode>
                <c:ptCount val="17"/>
                <c:pt idx="0">
                  <c:v>18997.273584905659</c:v>
                </c:pt>
                <c:pt idx="1">
                  <c:v>10312.035294117648</c:v>
                </c:pt>
                <c:pt idx="2">
                  <c:v>8293.806970509384</c:v>
                </c:pt>
                <c:pt idx="3">
                  <c:v>2395</c:v>
                </c:pt>
                <c:pt idx="4">
                  <c:v>16433.857142857141</c:v>
                </c:pt>
                <c:pt idx="5">
                  <c:v>16075.916666666666</c:v>
                </c:pt>
                <c:pt idx="6">
                  <c:v>11365.625</c:v>
                </c:pt>
                <c:pt idx="7">
                  <c:v>10139.666666666666</c:v>
                </c:pt>
                <c:pt idx="8">
                  <c:v>8116.636363636364</c:v>
                </c:pt>
                <c:pt idx="9">
                  <c:v>6760.666666666667</c:v>
                </c:pt>
                <c:pt idx="10">
                  <c:v>7668.1489361702124</c:v>
                </c:pt>
                <c:pt idx="11">
                  <c:v>10102.222222222223</c:v>
                </c:pt>
                <c:pt idx="12">
                  <c:v>13457.083333333334</c:v>
                </c:pt>
                <c:pt idx="13">
                  <c:v>10189.366972477064</c:v>
                </c:pt>
                <c:pt idx="14">
                  <c:v>6886.105263157895</c:v>
                </c:pt>
                <c:pt idx="15">
                  <c:v>11919.547619047618</c:v>
                </c:pt>
              </c:numCache>
            </c:numRef>
          </c:val>
          <c:extLst>
            <c:ext xmlns:c16="http://schemas.microsoft.com/office/drawing/2014/chart" uri="{C3380CC4-5D6E-409C-BE32-E72D297353CC}">
              <c16:uniqueId val="{00000001-9DC7-40DE-864C-8E7B9A6BD541}"/>
            </c:ext>
          </c:extLst>
        </c:ser>
        <c:ser>
          <c:idx val="2"/>
          <c:order val="2"/>
          <c:tx>
            <c:strRef>
              <c:f>Sheet5!$U$3:$U$4</c:f>
              <c:strCache>
                <c:ptCount val="1"/>
                <c:pt idx="0">
                  <c:v>tier - 3</c:v>
                </c:pt>
              </c:strCache>
            </c:strRef>
          </c:tx>
          <c:spPr>
            <a:solidFill>
              <a:schemeClr val="accent3"/>
            </a:solidFill>
            <a:ln>
              <a:noFill/>
            </a:ln>
            <a:effectLst/>
          </c:spPr>
          <c:invertIfNegative val="0"/>
          <c:cat>
            <c:strRef>
              <c:f>Sheet5!$R$5:$R$22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Sheet5!$U$5:$U$22</c:f>
              <c:numCache>
                <c:formatCode>"₹"\ #,##0.00</c:formatCode>
                <c:ptCount val="17"/>
                <c:pt idx="0">
                  <c:v>9250.3642857142859</c:v>
                </c:pt>
                <c:pt idx="1">
                  <c:v>10179.982658959538</c:v>
                </c:pt>
                <c:pt idx="2">
                  <c:v>6857.1228070175439</c:v>
                </c:pt>
                <c:pt idx="3">
                  <c:v>16950.5</c:v>
                </c:pt>
                <c:pt idx="4">
                  <c:v>7570.75</c:v>
                </c:pt>
                <c:pt idx="5">
                  <c:v>8132.954545454545</c:v>
                </c:pt>
                <c:pt idx="6">
                  <c:v>8667.461538461539</c:v>
                </c:pt>
                <c:pt idx="7">
                  <c:v>12571</c:v>
                </c:pt>
                <c:pt idx="8">
                  <c:v>12706.8</c:v>
                </c:pt>
                <c:pt idx="9">
                  <c:v>11716.333333333334</c:v>
                </c:pt>
                <c:pt idx="10">
                  <c:v>11518.695652173914</c:v>
                </c:pt>
                <c:pt idx="11">
                  <c:v>11637.8</c:v>
                </c:pt>
                <c:pt idx="12">
                  <c:v>12785.7</c:v>
                </c:pt>
                <c:pt idx="13">
                  <c:v>13360.916666666666</c:v>
                </c:pt>
                <c:pt idx="14">
                  <c:v>10510.380952380952</c:v>
                </c:pt>
                <c:pt idx="15">
                  <c:v>12296.756756756757</c:v>
                </c:pt>
              </c:numCache>
            </c:numRef>
          </c:val>
          <c:extLst>
            <c:ext xmlns:c16="http://schemas.microsoft.com/office/drawing/2014/chart" uri="{C3380CC4-5D6E-409C-BE32-E72D297353CC}">
              <c16:uniqueId val="{00000002-9DC7-40DE-864C-8E7B9A6BD541}"/>
            </c:ext>
          </c:extLst>
        </c:ser>
        <c:dLbls>
          <c:showLegendKey val="0"/>
          <c:showVal val="0"/>
          <c:showCatName val="0"/>
          <c:showSerName val="0"/>
          <c:showPercent val="0"/>
          <c:showBubbleSize val="0"/>
        </c:dLbls>
        <c:gapWidth val="150"/>
        <c:axId val="421242367"/>
        <c:axId val="421249087"/>
      </c:barChart>
      <c:catAx>
        <c:axId val="42124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9087"/>
        <c:crosses val="autoZero"/>
        <c:auto val="1"/>
        <c:lblAlgn val="ctr"/>
        <c:lblOffset val="100"/>
        <c:noMultiLvlLbl val="0"/>
      </c:catAx>
      <c:valAx>
        <c:axId val="421249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24236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accent1">
        <a:lumMod val="40000"/>
        <a:lumOff val="60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BETWEEN AGE AND BMI</a:t>
            </a:r>
          </a:p>
          <a:p>
            <a:pPr>
              <a:defRPr/>
            </a:pPr>
            <a:endParaRPr lang="en-IN"/>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yVal>
            <c:numRef>
              <c:f>'health care'!$Q$1:$Q$2336</c:f>
              <c:numCache>
                <c:formatCode>General</c:formatCode>
                <c:ptCount val="2336"/>
                <c:pt idx="0">
                  <c:v>0</c:v>
                </c:pt>
                <c:pt idx="1">
                  <c:v>0</c:v>
                </c:pt>
                <c:pt idx="2">
                  <c:v>30</c:v>
                </c:pt>
                <c:pt idx="3">
                  <c:v>29</c:v>
                </c:pt>
                <c:pt idx="4">
                  <c:v>30</c:v>
                </c:pt>
                <c:pt idx="5">
                  <c:v>24</c:v>
                </c:pt>
                <c:pt idx="6">
                  <c:v>21</c:v>
                </c:pt>
                <c:pt idx="7">
                  <c:v>30</c:v>
                </c:pt>
                <c:pt idx="8">
                  <c:v>27</c:v>
                </c:pt>
                <c:pt idx="9">
                  <c:v>20</c:v>
                </c:pt>
                <c:pt idx="10">
                  <c:v>25</c:v>
                </c:pt>
                <c:pt idx="11">
                  <c:v>21</c:v>
                </c:pt>
                <c:pt idx="12">
                  <c:v>23</c:v>
                </c:pt>
                <c:pt idx="13">
                  <c:v>23</c:v>
                </c:pt>
                <c:pt idx="14">
                  <c:v>20</c:v>
                </c:pt>
                <c:pt idx="15">
                  <c:v>29</c:v>
                </c:pt>
                <c:pt idx="16">
                  <c:v>26</c:v>
                </c:pt>
                <c:pt idx="17">
                  <c:v>29</c:v>
                </c:pt>
                <c:pt idx="18">
                  <c:v>26</c:v>
                </c:pt>
                <c:pt idx="19">
                  <c:v>27</c:v>
                </c:pt>
                <c:pt idx="20">
                  <c:v>18</c:v>
                </c:pt>
                <c:pt idx="21">
                  <c:v>22</c:v>
                </c:pt>
                <c:pt idx="22">
                  <c:v>29</c:v>
                </c:pt>
                <c:pt idx="23">
                  <c:v>28</c:v>
                </c:pt>
                <c:pt idx="24">
                  <c:v>27</c:v>
                </c:pt>
                <c:pt idx="25">
                  <c:v>21</c:v>
                </c:pt>
                <c:pt idx="26">
                  <c:v>28</c:v>
                </c:pt>
                <c:pt idx="27">
                  <c:v>22</c:v>
                </c:pt>
                <c:pt idx="28">
                  <c:v>23</c:v>
                </c:pt>
                <c:pt idx="29">
                  <c:v>27</c:v>
                </c:pt>
                <c:pt idx="30">
                  <c:v>28</c:v>
                </c:pt>
                <c:pt idx="31">
                  <c:v>20</c:v>
                </c:pt>
                <c:pt idx="32">
                  <c:v>20</c:v>
                </c:pt>
                <c:pt idx="33">
                  <c:v>28</c:v>
                </c:pt>
                <c:pt idx="34">
                  <c:v>29</c:v>
                </c:pt>
                <c:pt idx="35">
                  <c:v>18</c:v>
                </c:pt>
                <c:pt idx="36">
                  <c:v>25</c:v>
                </c:pt>
                <c:pt idx="37">
                  <c:v>24</c:v>
                </c:pt>
                <c:pt idx="38">
                  <c:v>20</c:v>
                </c:pt>
                <c:pt idx="39">
                  <c:v>18</c:v>
                </c:pt>
                <c:pt idx="40">
                  <c:v>18</c:v>
                </c:pt>
                <c:pt idx="41">
                  <c:v>20</c:v>
                </c:pt>
                <c:pt idx="42">
                  <c:v>18</c:v>
                </c:pt>
                <c:pt idx="43">
                  <c:v>18</c:v>
                </c:pt>
                <c:pt idx="44">
                  <c:v>18</c:v>
                </c:pt>
                <c:pt idx="45">
                  <c:v>20</c:v>
                </c:pt>
                <c:pt idx="46">
                  <c:v>18</c:v>
                </c:pt>
                <c:pt idx="47">
                  <c:v>18</c:v>
                </c:pt>
                <c:pt idx="48">
                  <c:v>18</c:v>
                </c:pt>
                <c:pt idx="49">
                  <c:v>21</c:v>
                </c:pt>
                <c:pt idx="50">
                  <c:v>18</c:v>
                </c:pt>
                <c:pt idx="51">
                  <c:v>20</c:v>
                </c:pt>
                <c:pt idx="52">
                  <c:v>18</c:v>
                </c:pt>
                <c:pt idx="53">
                  <c:v>19</c:v>
                </c:pt>
                <c:pt idx="54">
                  <c:v>18</c:v>
                </c:pt>
                <c:pt idx="55">
                  <c:v>28</c:v>
                </c:pt>
                <c:pt idx="56">
                  <c:v>18</c:v>
                </c:pt>
                <c:pt idx="57">
                  <c:v>20</c:v>
                </c:pt>
                <c:pt idx="58">
                  <c:v>21</c:v>
                </c:pt>
                <c:pt idx="59">
                  <c:v>26</c:v>
                </c:pt>
                <c:pt idx="60">
                  <c:v>25</c:v>
                </c:pt>
                <c:pt idx="61">
                  <c:v>20</c:v>
                </c:pt>
                <c:pt idx="62">
                  <c:v>23</c:v>
                </c:pt>
                <c:pt idx="63">
                  <c:v>30</c:v>
                </c:pt>
                <c:pt idx="64">
                  <c:v>19</c:v>
                </c:pt>
                <c:pt idx="65">
                  <c:v>26</c:v>
                </c:pt>
                <c:pt idx="66">
                  <c:v>18</c:v>
                </c:pt>
                <c:pt idx="67">
                  <c:v>18</c:v>
                </c:pt>
                <c:pt idx="68">
                  <c:v>24</c:v>
                </c:pt>
                <c:pt idx="69">
                  <c:v>20</c:v>
                </c:pt>
                <c:pt idx="70">
                  <c:v>24</c:v>
                </c:pt>
                <c:pt idx="71">
                  <c:v>20</c:v>
                </c:pt>
                <c:pt idx="72">
                  <c:v>19</c:v>
                </c:pt>
                <c:pt idx="73">
                  <c:v>19</c:v>
                </c:pt>
                <c:pt idx="74">
                  <c:v>19</c:v>
                </c:pt>
                <c:pt idx="75">
                  <c:v>19</c:v>
                </c:pt>
                <c:pt idx="76">
                  <c:v>25</c:v>
                </c:pt>
                <c:pt idx="77">
                  <c:v>19</c:v>
                </c:pt>
                <c:pt idx="78">
                  <c:v>19</c:v>
                </c:pt>
                <c:pt idx="79">
                  <c:v>19</c:v>
                </c:pt>
                <c:pt idx="80">
                  <c:v>19</c:v>
                </c:pt>
                <c:pt idx="81">
                  <c:v>19</c:v>
                </c:pt>
                <c:pt idx="82">
                  <c:v>20</c:v>
                </c:pt>
                <c:pt idx="83">
                  <c:v>25</c:v>
                </c:pt>
                <c:pt idx="84">
                  <c:v>18</c:v>
                </c:pt>
                <c:pt idx="85">
                  <c:v>18</c:v>
                </c:pt>
                <c:pt idx="86">
                  <c:v>22</c:v>
                </c:pt>
                <c:pt idx="87">
                  <c:v>25</c:v>
                </c:pt>
                <c:pt idx="88">
                  <c:v>21</c:v>
                </c:pt>
                <c:pt idx="89">
                  <c:v>20</c:v>
                </c:pt>
                <c:pt idx="90">
                  <c:v>23</c:v>
                </c:pt>
                <c:pt idx="91">
                  <c:v>20</c:v>
                </c:pt>
                <c:pt idx="92">
                  <c:v>23</c:v>
                </c:pt>
                <c:pt idx="93">
                  <c:v>24</c:v>
                </c:pt>
                <c:pt idx="94">
                  <c:v>27</c:v>
                </c:pt>
                <c:pt idx="95">
                  <c:v>25</c:v>
                </c:pt>
                <c:pt idx="96">
                  <c:v>24</c:v>
                </c:pt>
                <c:pt idx="97">
                  <c:v>20</c:v>
                </c:pt>
                <c:pt idx="98">
                  <c:v>23</c:v>
                </c:pt>
                <c:pt idx="99">
                  <c:v>20</c:v>
                </c:pt>
                <c:pt idx="100">
                  <c:v>20</c:v>
                </c:pt>
                <c:pt idx="101">
                  <c:v>24</c:v>
                </c:pt>
                <c:pt idx="102">
                  <c:v>25</c:v>
                </c:pt>
                <c:pt idx="103">
                  <c:v>26</c:v>
                </c:pt>
                <c:pt idx="104">
                  <c:v>21</c:v>
                </c:pt>
                <c:pt idx="105">
                  <c:v>25</c:v>
                </c:pt>
                <c:pt idx="106">
                  <c:v>22</c:v>
                </c:pt>
                <c:pt idx="107">
                  <c:v>25</c:v>
                </c:pt>
                <c:pt idx="108">
                  <c:v>19</c:v>
                </c:pt>
                <c:pt idx="109">
                  <c:v>24</c:v>
                </c:pt>
                <c:pt idx="110">
                  <c:v>25</c:v>
                </c:pt>
                <c:pt idx="111">
                  <c:v>27</c:v>
                </c:pt>
                <c:pt idx="112">
                  <c:v>24</c:v>
                </c:pt>
                <c:pt idx="113">
                  <c:v>21</c:v>
                </c:pt>
                <c:pt idx="114">
                  <c:v>21</c:v>
                </c:pt>
                <c:pt idx="115">
                  <c:v>22</c:v>
                </c:pt>
                <c:pt idx="116">
                  <c:v>21</c:v>
                </c:pt>
                <c:pt idx="117">
                  <c:v>30</c:v>
                </c:pt>
                <c:pt idx="118">
                  <c:v>18</c:v>
                </c:pt>
                <c:pt idx="119">
                  <c:v>18</c:v>
                </c:pt>
                <c:pt idx="120">
                  <c:v>27</c:v>
                </c:pt>
                <c:pt idx="121">
                  <c:v>19</c:v>
                </c:pt>
                <c:pt idx="122">
                  <c:v>18</c:v>
                </c:pt>
                <c:pt idx="123">
                  <c:v>18</c:v>
                </c:pt>
                <c:pt idx="124">
                  <c:v>19</c:v>
                </c:pt>
                <c:pt idx="125">
                  <c:v>19</c:v>
                </c:pt>
                <c:pt idx="126">
                  <c:v>19</c:v>
                </c:pt>
                <c:pt idx="127">
                  <c:v>18</c:v>
                </c:pt>
                <c:pt idx="128">
                  <c:v>18</c:v>
                </c:pt>
                <c:pt idx="129">
                  <c:v>18</c:v>
                </c:pt>
                <c:pt idx="130">
                  <c:v>19</c:v>
                </c:pt>
                <c:pt idx="131">
                  <c:v>19</c:v>
                </c:pt>
                <c:pt idx="132">
                  <c:v>18</c:v>
                </c:pt>
                <c:pt idx="133">
                  <c:v>18</c:v>
                </c:pt>
                <c:pt idx="134">
                  <c:v>18</c:v>
                </c:pt>
                <c:pt idx="135">
                  <c:v>19</c:v>
                </c:pt>
                <c:pt idx="136">
                  <c:v>19</c:v>
                </c:pt>
                <c:pt idx="137">
                  <c:v>19</c:v>
                </c:pt>
                <c:pt idx="138">
                  <c:v>19</c:v>
                </c:pt>
                <c:pt idx="139">
                  <c:v>22</c:v>
                </c:pt>
                <c:pt idx="140">
                  <c:v>22</c:v>
                </c:pt>
                <c:pt idx="141">
                  <c:v>22</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18</c:v>
                </c:pt>
                <c:pt idx="155">
                  <c:v>19</c:v>
                </c:pt>
                <c:pt idx="156">
                  <c:v>19</c:v>
                </c:pt>
                <c:pt idx="157">
                  <c:v>19</c:v>
                </c:pt>
                <c:pt idx="158">
                  <c:v>19</c:v>
                </c:pt>
                <c:pt idx="159">
                  <c:v>19</c:v>
                </c:pt>
                <c:pt idx="160">
                  <c:v>19</c:v>
                </c:pt>
                <c:pt idx="161">
                  <c:v>19</c:v>
                </c:pt>
                <c:pt idx="162">
                  <c:v>24</c:v>
                </c:pt>
                <c:pt idx="163">
                  <c:v>19</c:v>
                </c:pt>
                <c:pt idx="164">
                  <c:v>20</c:v>
                </c:pt>
                <c:pt idx="165">
                  <c:v>23</c:v>
                </c:pt>
                <c:pt idx="166">
                  <c:v>18</c:v>
                </c:pt>
                <c:pt idx="167">
                  <c:v>23</c:v>
                </c:pt>
                <c:pt idx="168">
                  <c:v>23</c:v>
                </c:pt>
                <c:pt idx="169">
                  <c:v>19</c:v>
                </c:pt>
                <c:pt idx="170">
                  <c:v>19</c:v>
                </c:pt>
                <c:pt idx="171">
                  <c:v>23</c:v>
                </c:pt>
                <c:pt idx="172">
                  <c:v>19</c:v>
                </c:pt>
                <c:pt idx="173">
                  <c:v>28</c:v>
                </c:pt>
                <c:pt idx="174">
                  <c:v>18</c:v>
                </c:pt>
                <c:pt idx="175">
                  <c:v>26</c:v>
                </c:pt>
                <c:pt idx="176">
                  <c:v>20</c:v>
                </c:pt>
                <c:pt idx="177">
                  <c:v>20</c:v>
                </c:pt>
                <c:pt idx="178">
                  <c:v>20</c:v>
                </c:pt>
                <c:pt idx="179">
                  <c:v>20</c:v>
                </c:pt>
                <c:pt idx="180">
                  <c:v>21</c:v>
                </c:pt>
                <c:pt idx="181">
                  <c:v>28</c:v>
                </c:pt>
                <c:pt idx="182">
                  <c:v>21</c:v>
                </c:pt>
                <c:pt idx="183">
                  <c:v>21</c:v>
                </c:pt>
                <c:pt idx="184">
                  <c:v>20</c:v>
                </c:pt>
                <c:pt idx="185">
                  <c:v>20</c:v>
                </c:pt>
                <c:pt idx="186">
                  <c:v>24</c:v>
                </c:pt>
                <c:pt idx="187">
                  <c:v>24</c:v>
                </c:pt>
                <c:pt idx="188">
                  <c:v>24</c:v>
                </c:pt>
                <c:pt idx="189">
                  <c:v>20</c:v>
                </c:pt>
                <c:pt idx="190">
                  <c:v>24</c:v>
                </c:pt>
                <c:pt idx="191">
                  <c:v>20</c:v>
                </c:pt>
                <c:pt idx="192">
                  <c:v>24</c:v>
                </c:pt>
                <c:pt idx="193">
                  <c:v>21</c:v>
                </c:pt>
                <c:pt idx="194">
                  <c:v>21</c:v>
                </c:pt>
                <c:pt idx="195">
                  <c:v>21</c:v>
                </c:pt>
                <c:pt idx="196">
                  <c:v>21</c:v>
                </c:pt>
                <c:pt idx="197">
                  <c:v>22</c:v>
                </c:pt>
                <c:pt idx="198">
                  <c:v>22</c:v>
                </c:pt>
                <c:pt idx="199">
                  <c:v>18</c:v>
                </c:pt>
                <c:pt idx="200">
                  <c:v>21</c:v>
                </c:pt>
                <c:pt idx="201">
                  <c:v>21</c:v>
                </c:pt>
                <c:pt idx="202">
                  <c:v>21</c:v>
                </c:pt>
                <c:pt idx="203">
                  <c:v>33</c:v>
                </c:pt>
                <c:pt idx="204">
                  <c:v>19</c:v>
                </c:pt>
                <c:pt idx="205">
                  <c:v>18</c:v>
                </c:pt>
                <c:pt idx="206">
                  <c:v>19</c:v>
                </c:pt>
                <c:pt idx="207">
                  <c:v>19</c:v>
                </c:pt>
                <c:pt idx="208">
                  <c:v>19</c:v>
                </c:pt>
                <c:pt idx="209">
                  <c:v>19</c:v>
                </c:pt>
                <c:pt idx="210">
                  <c:v>25</c:v>
                </c:pt>
                <c:pt idx="211">
                  <c:v>19</c:v>
                </c:pt>
                <c:pt idx="212">
                  <c:v>18</c:v>
                </c:pt>
                <c:pt idx="213">
                  <c:v>22</c:v>
                </c:pt>
                <c:pt idx="214">
                  <c:v>22</c:v>
                </c:pt>
                <c:pt idx="215">
                  <c:v>22</c:v>
                </c:pt>
                <c:pt idx="216">
                  <c:v>22</c:v>
                </c:pt>
                <c:pt idx="217">
                  <c:v>22</c:v>
                </c:pt>
                <c:pt idx="218">
                  <c:v>28</c:v>
                </c:pt>
                <c:pt idx="219">
                  <c:v>31</c:v>
                </c:pt>
                <c:pt idx="220">
                  <c:v>18</c:v>
                </c:pt>
                <c:pt idx="221">
                  <c:v>18</c:v>
                </c:pt>
                <c:pt idx="222">
                  <c:v>18</c:v>
                </c:pt>
                <c:pt idx="223">
                  <c:v>18</c:v>
                </c:pt>
                <c:pt idx="224">
                  <c:v>18</c:v>
                </c:pt>
                <c:pt idx="225">
                  <c:v>18</c:v>
                </c:pt>
                <c:pt idx="226">
                  <c:v>18</c:v>
                </c:pt>
                <c:pt idx="227">
                  <c:v>18</c:v>
                </c:pt>
                <c:pt idx="228">
                  <c:v>18</c:v>
                </c:pt>
                <c:pt idx="229">
                  <c:v>28</c:v>
                </c:pt>
                <c:pt idx="230">
                  <c:v>18</c:v>
                </c:pt>
                <c:pt idx="231">
                  <c:v>18</c:v>
                </c:pt>
                <c:pt idx="232">
                  <c:v>18</c:v>
                </c:pt>
                <c:pt idx="233">
                  <c:v>19</c:v>
                </c:pt>
                <c:pt idx="234">
                  <c:v>22</c:v>
                </c:pt>
                <c:pt idx="235">
                  <c:v>22</c:v>
                </c:pt>
                <c:pt idx="236">
                  <c:v>20</c:v>
                </c:pt>
                <c:pt idx="237">
                  <c:v>20</c:v>
                </c:pt>
                <c:pt idx="238">
                  <c:v>31</c:v>
                </c:pt>
                <c:pt idx="239">
                  <c:v>33</c:v>
                </c:pt>
                <c:pt idx="240">
                  <c:v>26</c:v>
                </c:pt>
                <c:pt idx="241">
                  <c:v>18</c:v>
                </c:pt>
                <c:pt idx="242">
                  <c:v>26</c:v>
                </c:pt>
                <c:pt idx="243">
                  <c:v>19</c:v>
                </c:pt>
                <c:pt idx="244">
                  <c:v>24</c:v>
                </c:pt>
                <c:pt idx="245">
                  <c:v>20</c:v>
                </c:pt>
                <c:pt idx="246">
                  <c:v>34</c:v>
                </c:pt>
                <c:pt idx="247">
                  <c:v>23</c:v>
                </c:pt>
                <c:pt idx="248">
                  <c:v>23</c:v>
                </c:pt>
                <c:pt idx="249">
                  <c:v>22</c:v>
                </c:pt>
                <c:pt idx="250">
                  <c:v>23</c:v>
                </c:pt>
                <c:pt idx="251">
                  <c:v>23</c:v>
                </c:pt>
                <c:pt idx="252">
                  <c:v>20</c:v>
                </c:pt>
                <c:pt idx="253">
                  <c:v>24</c:v>
                </c:pt>
                <c:pt idx="254">
                  <c:v>20</c:v>
                </c:pt>
                <c:pt idx="255">
                  <c:v>24</c:v>
                </c:pt>
                <c:pt idx="256">
                  <c:v>24</c:v>
                </c:pt>
                <c:pt idx="257">
                  <c:v>24</c:v>
                </c:pt>
                <c:pt idx="258">
                  <c:v>27</c:v>
                </c:pt>
                <c:pt idx="259">
                  <c:v>27</c:v>
                </c:pt>
                <c:pt idx="260">
                  <c:v>27</c:v>
                </c:pt>
                <c:pt idx="261">
                  <c:v>27</c:v>
                </c:pt>
                <c:pt idx="262">
                  <c:v>18</c:v>
                </c:pt>
                <c:pt idx="263">
                  <c:v>31</c:v>
                </c:pt>
                <c:pt idx="264">
                  <c:v>25</c:v>
                </c:pt>
                <c:pt idx="265">
                  <c:v>22</c:v>
                </c:pt>
                <c:pt idx="266">
                  <c:v>25</c:v>
                </c:pt>
                <c:pt idx="267">
                  <c:v>32</c:v>
                </c:pt>
                <c:pt idx="268">
                  <c:v>31</c:v>
                </c:pt>
                <c:pt idx="269">
                  <c:v>20</c:v>
                </c:pt>
                <c:pt idx="270">
                  <c:v>20</c:v>
                </c:pt>
                <c:pt idx="271">
                  <c:v>21</c:v>
                </c:pt>
                <c:pt idx="272">
                  <c:v>21</c:v>
                </c:pt>
                <c:pt idx="273">
                  <c:v>21</c:v>
                </c:pt>
                <c:pt idx="274">
                  <c:v>25</c:v>
                </c:pt>
                <c:pt idx="275">
                  <c:v>22</c:v>
                </c:pt>
                <c:pt idx="276">
                  <c:v>22</c:v>
                </c:pt>
                <c:pt idx="277">
                  <c:v>26</c:v>
                </c:pt>
                <c:pt idx="278">
                  <c:v>28</c:v>
                </c:pt>
                <c:pt idx="279">
                  <c:v>28</c:v>
                </c:pt>
                <c:pt idx="280">
                  <c:v>23</c:v>
                </c:pt>
                <c:pt idx="281">
                  <c:v>26</c:v>
                </c:pt>
                <c:pt idx="282">
                  <c:v>19</c:v>
                </c:pt>
                <c:pt idx="283">
                  <c:v>19</c:v>
                </c:pt>
                <c:pt idx="284">
                  <c:v>19</c:v>
                </c:pt>
                <c:pt idx="285">
                  <c:v>19</c:v>
                </c:pt>
                <c:pt idx="286">
                  <c:v>25</c:v>
                </c:pt>
                <c:pt idx="287">
                  <c:v>34</c:v>
                </c:pt>
                <c:pt idx="288">
                  <c:v>25</c:v>
                </c:pt>
                <c:pt idx="289">
                  <c:v>19</c:v>
                </c:pt>
                <c:pt idx="290">
                  <c:v>22</c:v>
                </c:pt>
                <c:pt idx="291">
                  <c:v>22</c:v>
                </c:pt>
                <c:pt idx="292">
                  <c:v>22</c:v>
                </c:pt>
                <c:pt idx="293">
                  <c:v>25</c:v>
                </c:pt>
                <c:pt idx="294">
                  <c:v>18</c:v>
                </c:pt>
                <c:pt idx="295">
                  <c:v>23</c:v>
                </c:pt>
                <c:pt idx="296">
                  <c:v>23</c:v>
                </c:pt>
                <c:pt idx="297">
                  <c:v>23</c:v>
                </c:pt>
                <c:pt idx="298">
                  <c:v>18</c:v>
                </c:pt>
                <c:pt idx="299">
                  <c:v>19</c:v>
                </c:pt>
                <c:pt idx="300">
                  <c:v>22</c:v>
                </c:pt>
                <c:pt idx="301">
                  <c:v>24</c:v>
                </c:pt>
                <c:pt idx="302">
                  <c:v>24</c:v>
                </c:pt>
                <c:pt idx="303">
                  <c:v>24</c:v>
                </c:pt>
                <c:pt idx="304">
                  <c:v>29</c:v>
                </c:pt>
                <c:pt idx="305">
                  <c:v>29</c:v>
                </c:pt>
                <c:pt idx="306">
                  <c:v>26</c:v>
                </c:pt>
                <c:pt idx="307">
                  <c:v>22</c:v>
                </c:pt>
                <c:pt idx="308">
                  <c:v>23</c:v>
                </c:pt>
                <c:pt idx="309">
                  <c:v>26</c:v>
                </c:pt>
                <c:pt idx="310">
                  <c:v>26</c:v>
                </c:pt>
                <c:pt idx="311">
                  <c:v>20</c:v>
                </c:pt>
                <c:pt idx="312">
                  <c:v>26</c:v>
                </c:pt>
                <c:pt idx="313">
                  <c:v>20</c:v>
                </c:pt>
                <c:pt idx="314">
                  <c:v>27</c:v>
                </c:pt>
                <c:pt idx="315">
                  <c:v>35</c:v>
                </c:pt>
                <c:pt idx="316">
                  <c:v>31</c:v>
                </c:pt>
                <c:pt idx="317">
                  <c:v>20</c:v>
                </c:pt>
                <c:pt idx="318">
                  <c:v>34</c:v>
                </c:pt>
                <c:pt idx="319">
                  <c:v>25</c:v>
                </c:pt>
                <c:pt idx="320">
                  <c:v>24</c:v>
                </c:pt>
                <c:pt idx="321">
                  <c:v>24</c:v>
                </c:pt>
                <c:pt idx="322">
                  <c:v>25</c:v>
                </c:pt>
                <c:pt idx="323">
                  <c:v>20</c:v>
                </c:pt>
                <c:pt idx="324">
                  <c:v>28</c:v>
                </c:pt>
                <c:pt idx="325">
                  <c:v>33</c:v>
                </c:pt>
                <c:pt idx="326">
                  <c:v>27</c:v>
                </c:pt>
                <c:pt idx="327">
                  <c:v>21</c:v>
                </c:pt>
                <c:pt idx="328">
                  <c:v>35</c:v>
                </c:pt>
                <c:pt idx="329">
                  <c:v>23</c:v>
                </c:pt>
                <c:pt idx="330">
                  <c:v>28</c:v>
                </c:pt>
                <c:pt idx="331">
                  <c:v>29</c:v>
                </c:pt>
                <c:pt idx="332">
                  <c:v>21</c:v>
                </c:pt>
                <c:pt idx="333">
                  <c:v>28</c:v>
                </c:pt>
                <c:pt idx="334">
                  <c:v>28</c:v>
                </c:pt>
                <c:pt idx="335">
                  <c:v>26</c:v>
                </c:pt>
                <c:pt idx="336">
                  <c:v>26</c:v>
                </c:pt>
                <c:pt idx="337">
                  <c:v>22</c:v>
                </c:pt>
                <c:pt idx="338">
                  <c:v>21</c:v>
                </c:pt>
                <c:pt idx="339">
                  <c:v>26</c:v>
                </c:pt>
                <c:pt idx="340">
                  <c:v>25</c:v>
                </c:pt>
                <c:pt idx="341">
                  <c:v>25</c:v>
                </c:pt>
                <c:pt idx="342">
                  <c:v>25</c:v>
                </c:pt>
                <c:pt idx="343">
                  <c:v>25</c:v>
                </c:pt>
                <c:pt idx="344">
                  <c:v>25</c:v>
                </c:pt>
                <c:pt idx="345">
                  <c:v>31</c:v>
                </c:pt>
                <c:pt idx="346">
                  <c:v>28</c:v>
                </c:pt>
                <c:pt idx="347">
                  <c:v>28</c:v>
                </c:pt>
                <c:pt idx="348">
                  <c:v>21</c:v>
                </c:pt>
                <c:pt idx="349">
                  <c:v>19</c:v>
                </c:pt>
                <c:pt idx="350">
                  <c:v>26</c:v>
                </c:pt>
                <c:pt idx="351">
                  <c:v>19</c:v>
                </c:pt>
                <c:pt idx="352">
                  <c:v>19</c:v>
                </c:pt>
                <c:pt idx="353">
                  <c:v>25</c:v>
                </c:pt>
                <c:pt idx="354">
                  <c:v>31</c:v>
                </c:pt>
                <c:pt idx="355">
                  <c:v>29</c:v>
                </c:pt>
                <c:pt idx="356">
                  <c:v>27</c:v>
                </c:pt>
                <c:pt idx="357">
                  <c:v>29</c:v>
                </c:pt>
                <c:pt idx="358">
                  <c:v>26</c:v>
                </c:pt>
                <c:pt idx="359">
                  <c:v>26</c:v>
                </c:pt>
                <c:pt idx="360">
                  <c:v>26</c:v>
                </c:pt>
                <c:pt idx="361">
                  <c:v>26</c:v>
                </c:pt>
                <c:pt idx="362">
                  <c:v>18</c:v>
                </c:pt>
                <c:pt idx="363">
                  <c:v>26</c:v>
                </c:pt>
                <c:pt idx="364">
                  <c:v>21</c:v>
                </c:pt>
                <c:pt idx="365">
                  <c:v>36</c:v>
                </c:pt>
                <c:pt idx="366">
                  <c:v>22</c:v>
                </c:pt>
                <c:pt idx="367">
                  <c:v>35</c:v>
                </c:pt>
                <c:pt idx="368">
                  <c:v>19</c:v>
                </c:pt>
                <c:pt idx="369">
                  <c:v>29</c:v>
                </c:pt>
                <c:pt idx="370">
                  <c:v>18</c:v>
                </c:pt>
                <c:pt idx="371">
                  <c:v>26</c:v>
                </c:pt>
                <c:pt idx="372">
                  <c:v>26</c:v>
                </c:pt>
                <c:pt idx="373">
                  <c:v>23</c:v>
                </c:pt>
                <c:pt idx="374">
                  <c:v>24</c:v>
                </c:pt>
                <c:pt idx="375">
                  <c:v>19</c:v>
                </c:pt>
                <c:pt idx="376">
                  <c:v>34</c:v>
                </c:pt>
                <c:pt idx="377">
                  <c:v>30</c:v>
                </c:pt>
                <c:pt idx="378">
                  <c:v>28</c:v>
                </c:pt>
                <c:pt idx="379">
                  <c:v>27</c:v>
                </c:pt>
                <c:pt idx="380">
                  <c:v>27</c:v>
                </c:pt>
                <c:pt idx="381">
                  <c:v>41</c:v>
                </c:pt>
                <c:pt idx="382">
                  <c:v>34</c:v>
                </c:pt>
                <c:pt idx="383">
                  <c:v>27</c:v>
                </c:pt>
                <c:pt idx="384">
                  <c:v>21</c:v>
                </c:pt>
                <c:pt idx="385">
                  <c:v>36</c:v>
                </c:pt>
                <c:pt idx="386">
                  <c:v>24</c:v>
                </c:pt>
                <c:pt idx="387">
                  <c:v>25</c:v>
                </c:pt>
                <c:pt idx="388">
                  <c:v>23</c:v>
                </c:pt>
                <c:pt idx="389">
                  <c:v>34</c:v>
                </c:pt>
                <c:pt idx="390">
                  <c:v>32</c:v>
                </c:pt>
                <c:pt idx="391">
                  <c:v>37</c:v>
                </c:pt>
                <c:pt idx="392">
                  <c:v>30</c:v>
                </c:pt>
                <c:pt idx="393">
                  <c:v>32</c:v>
                </c:pt>
                <c:pt idx="394">
                  <c:v>30</c:v>
                </c:pt>
                <c:pt idx="395">
                  <c:v>38</c:v>
                </c:pt>
                <c:pt idx="396">
                  <c:v>19</c:v>
                </c:pt>
                <c:pt idx="397">
                  <c:v>41</c:v>
                </c:pt>
                <c:pt idx="398">
                  <c:v>27</c:v>
                </c:pt>
                <c:pt idx="399">
                  <c:v>34</c:v>
                </c:pt>
                <c:pt idx="400">
                  <c:v>33</c:v>
                </c:pt>
                <c:pt idx="401">
                  <c:v>18</c:v>
                </c:pt>
                <c:pt idx="402">
                  <c:v>36</c:v>
                </c:pt>
                <c:pt idx="403">
                  <c:v>28</c:v>
                </c:pt>
                <c:pt idx="404">
                  <c:v>29</c:v>
                </c:pt>
                <c:pt idx="405">
                  <c:v>36</c:v>
                </c:pt>
                <c:pt idx="406">
                  <c:v>31</c:v>
                </c:pt>
                <c:pt idx="407">
                  <c:v>31</c:v>
                </c:pt>
                <c:pt idx="408">
                  <c:v>31</c:v>
                </c:pt>
                <c:pt idx="409">
                  <c:v>28</c:v>
                </c:pt>
                <c:pt idx="410">
                  <c:v>35</c:v>
                </c:pt>
                <c:pt idx="411">
                  <c:v>41</c:v>
                </c:pt>
                <c:pt idx="412">
                  <c:v>34</c:v>
                </c:pt>
                <c:pt idx="413">
                  <c:v>23</c:v>
                </c:pt>
                <c:pt idx="414">
                  <c:v>41</c:v>
                </c:pt>
                <c:pt idx="415">
                  <c:v>28</c:v>
                </c:pt>
                <c:pt idx="416">
                  <c:v>31</c:v>
                </c:pt>
                <c:pt idx="417">
                  <c:v>22</c:v>
                </c:pt>
                <c:pt idx="418">
                  <c:v>21</c:v>
                </c:pt>
                <c:pt idx="419">
                  <c:v>32</c:v>
                </c:pt>
                <c:pt idx="420">
                  <c:v>31</c:v>
                </c:pt>
                <c:pt idx="421">
                  <c:v>26</c:v>
                </c:pt>
                <c:pt idx="422">
                  <c:v>18</c:v>
                </c:pt>
                <c:pt idx="423">
                  <c:v>29</c:v>
                </c:pt>
                <c:pt idx="424">
                  <c:v>41</c:v>
                </c:pt>
                <c:pt idx="425">
                  <c:v>25</c:v>
                </c:pt>
                <c:pt idx="426">
                  <c:v>37</c:v>
                </c:pt>
                <c:pt idx="427">
                  <c:v>22</c:v>
                </c:pt>
                <c:pt idx="428">
                  <c:v>20</c:v>
                </c:pt>
                <c:pt idx="429">
                  <c:v>34</c:v>
                </c:pt>
                <c:pt idx="430">
                  <c:v>29</c:v>
                </c:pt>
                <c:pt idx="431">
                  <c:v>29</c:v>
                </c:pt>
                <c:pt idx="432">
                  <c:v>23</c:v>
                </c:pt>
                <c:pt idx="433">
                  <c:v>27</c:v>
                </c:pt>
                <c:pt idx="434">
                  <c:v>32</c:v>
                </c:pt>
                <c:pt idx="435">
                  <c:v>26</c:v>
                </c:pt>
                <c:pt idx="436">
                  <c:v>26</c:v>
                </c:pt>
                <c:pt idx="437">
                  <c:v>32</c:v>
                </c:pt>
                <c:pt idx="438">
                  <c:v>32</c:v>
                </c:pt>
                <c:pt idx="439">
                  <c:v>33</c:v>
                </c:pt>
                <c:pt idx="440">
                  <c:v>22</c:v>
                </c:pt>
                <c:pt idx="441">
                  <c:v>30</c:v>
                </c:pt>
                <c:pt idx="442">
                  <c:v>38</c:v>
                </c:pt>
                <c:pt idx="443">
                  <c:v>39</c:v>
                </c:pt>
                <c:pt idx="444">
                  <c:v>29</c:v>
                </c:pt>
                <c:pt idx="445">
                  <c:v>34</c:v>
                </c:pt>
                <c:pt idx="446">
                  <c:v>29</c:v>
                </c:pt>
                <c:pt idx="447">
                  <c:v>27</c:v>
                </c:pt>
                <c:pt idx="448">
                  <c:v>39</c:v>
                </c:pt>
                <c:pt idx="449">
                  <c:v>20</c:v>
                </c:pt>
                <c:pt idx="450">
                  <c:v>32</c:v>
                </c:pt>
                <c:pt idx="451">
                  <c:v>32</c:v>
                </c:pt>
                <c:pt idx="452">
                  <c:v>28</c:v>
                </c:pt>
                <c:pt idx="453">
                  <c:v>31</c:v>
                </c:pt>
                <c:pt idx="454">
                  <c:v>30</c:v>
                </c:pt>
                <c:pt idx="455">
                  <c:v>30</c:v>
                </c:pt>
                <c:pt idx="456">
                  <c:v>30</c:v>
                </c:pt>
                <c:pt idx="457">
                  <c:v>24</c:v>
                </c:pt>
                <c:pt idx="458">
                  <c:v>38</c:v>
                </c:pt>
                <c:pt idx="459">
                  <c:v>33</c:v>
                </c:pt>
                <c:pt idx="460">
                  <c:v>27</c:v>
                </c:pt>
                <c:pt idx="461">
                  <c:v>25</c:v>
                </c:pt>
                <c:pt idx="462">
                  <c:v>24</c:v>
                </c:pt>
                <c:pt idx="463">
                  <c:v>30</c:v>
                </c:pt>
                <c:pt idx="464">
                  <c:v>31</c:v>
                </c:pt>
                <c:pt idx="465">
                  <c:v>31</c:v>
                </c:pt>
                <c:pt idx="466">
                  <c:v>40</c:v>
                </c:pt>
                <c:pt idx="467">
                  <c:v>27</c:v>
                </c:pt>
                <c:pt idx="468">
                  <c:v>39</c:v>
                </c:pt>
                <c:pt idx="469">
                  <c:v>30</c:v>
                </c:pt>
                <c:pt idx="470">
                  <c:v>20</c:v>
                </c:pt>
                <c:pt idx="471">
                  <c:v>22</c:v>
                </c:pt>
                <c:pt idx="472">
                  <c:v>34</c:v>
                </c:pt>
                <c:pt idx="473">
                  <c:v>28</c:v>
                </c:pt>
                <c:pt idx="474">
                  <c:v>28</c:v>
                </c:pt>
                <c:pt idx="475">
                  <c:v>32</c:v>
                </c:pt>
                <c:pt idx="476">
                  <c:v>28</c:v>
                </c:pt>
                <c:pt idx="477">
                  <c:v>31</c:v>
                </c:pt>
                <c:pt idx="478">
                  <c:v>32</c:v>
                </c:pt>
                <c:pt idx="479">
                  <c:v>25</c:v>
                </c:pt>
                <c:pt idx="480">
                  <c:v>40</c:v>
                </c:pt>
                <c:pt idx="481">
                  <c:v>34</c:v>
                </c:pt>
                <c:pt idx="482">
                  <c:v>36</c:v>
                </c:pt>
                <c:pt idx="483">
                  <c:v>36</c:v>
                </c:pt>
                <c:pt idx="484">
                  <c:v>34</c:v>
                </c:pt>
                <c:pt idx="485">
                  <c:v>30</c:v>
                </c:pt>
                <c:pt idx="486">
                  <c:v>28</c:v>
                </c:pt>
                <c:pt idx="487">
                  <c:v>29</c:v>
                </c:pt>
                <c:pt idx="488">
                  <c:v>29</c:v>
                </c:pt>
                <c:pt idx="489">
                  <c:v>28</c:v>
                </c:pt>
                <c:pt idx="490">
                  <c:v>28</c:v>
                </c:pt>
                <c:pt idx="491">
                  <c:v>31</c:v>
                </c:pt>
                <c:pt idx="492">
                  <c:v>28</c:v>
                </c:pt>
                <c:pt idx="493">
                  <c:v>32</c:v>
                </c:pt>
                <c:pt idx="494">
                  <c:v>32</c:v>
                </c:pt>
                <c:pt idx="495">
                  <c:v>31</c:v>
                </c:pt>
                <c:pt idx="496">
                  <c:v>23</c:v>
                </c:pt>
                <c:pt idx="497">
                  <c:v>18</c:v>
                </c:pt>
                <c:pt idx="498">
                  <c:v>30</c:v>
                </c:pt>
                <c:pt idx="499">
                  <c:v>34</c:v>
                </c:pt>
                <c:pt idx="500">
                  <c:v>25</c:v>
                </c:pt>
                <c:pt idx="501">
                  <c:v>40</c:v>
                </c:pt>
                <c:pt idx="502">
                  <c:v>42</c:v>
                </c:pt>
                <c:pt idx="503">
                  <c:v>19</c:v>
                </c:pt>
                <c:pt idx="504">
                  <c:v>35</c:v>
                </c:pt>
                <c:pt idx="505">
                  <c:v>34</c:v>
                </c:pt>
                <c:pt idx="506">
                  <c:v>30</c:v>
                </c:pt>
                <c:pt idx="507">
                  <c:v>29</c:v>
                </c:pt>
                <c:pt idx="508">
                  <c:v>34</c:v>
                </c:pt>
                <c:pt idx="509">
                  <c:v>32</c:v>
                </c:pt>
                <c:pt idx="510">
                  <c:v>18</c:v>
                </c:pt>
                <c:pt idx="511">
                  <c:v>32</c:v>
                </c:pt>
                <c:pt idx="512">
                  <c:v>26</c:v>
                </c:pt>
                <c:pt idx="513">
                  <c:v>33</c:v>
                </c:pt>
                <c:pt idx="514">
                  <c:v>22</c:v>
                </c:pt>
                <c:pt idx="515">
                  <c:v>24</c:v>
                </c:pt>
                <c:pt idx="516">
                  <c:v>37</c:v>
                </c:pt>
                <c:pt idx="517">
                  <c:v>26</c:v>
                </c:pt>
                <c:pt idx="518">
                  <c:v>32</c:v>
                </c:pt>
                <c:pt idx="519">
                  <c:v>32</c:v>
                </c:pt>
                <c:pt idx="520">
                  <c:v>32</c:v>
                </c:pt>
                <c:pt idx="521">
                  <c:v>43</c:v>
                </c:pt>
                <c:pt idx="522">
                  <c:v>19</c:v>
                </c:pt>
                <c:pt idx="523">
                  <c:v>32</c:v>
                </c:pt>
                <c:pt idx="524">
                  <c:v>19</c:v>
                </c:pt>
                <c:pt idx="525">
                  <c:v>45</c:v>
                </c:pt>
                <c:pt idx="526">
                  <c:v>41</c:v>
                </c:pt>
                <c:pt idx="527">
                  <c:v>30</c:v>
                </c:pt>
                <c:pt idx="528">
                  <c:v>30</c:v>
                </c:pt>
                <c:pt idx="529">
                  <c:v>28</c:v>
                </c:pt>
                <c:pt idx="530">
                  <c:v>42</c:v>
                </c:pt>
                <c:pt idx="531">
                  <c:v>36</c:v>
                </c:pt>
                <c:pt idx="532">
                  <c:v>31</c:v>
                </c:pt>
                <c:pt idx="533">
                  <c:v>18</c:v>
                </c:pt>
                <c:pt idx="534">
                  <c:v>36</c:v>
                </c:pt>
                <c:pt idx="535">
                  <c:v>35</c:v>
                </c:pt>
                <c:pt idx="536">
                  <c:v>35</c:v>
                </c:pt>
                <c:pt idx="537">
                  <c:v>30</c:v>
                </c:pt>
                <c:pt idx="538">
                  <c:v>35</c:v>
                </c:pt>
                <c:pt idx="539">
                  <c:v>33</c:v>
                </c:pt>
                <c:pt idx="540">
                  <c:v>33</c:v>
                </c:pt>
                <c:pt idx="541">
                  <c:v>35</c:v>
                </c:pt>
                <c:pt idx="542">
                  <c:v>33</c:v>
                </c:pt>
                <c:pt idx="543">
                  <c:v>44</c:v>
                </c:pt>
                <c:pt idx="544">
                  <c:v>41</c:v>
                </c:pt>
                <c:pt idx="545">
                  <c:v>27</c:v>
                </c:pt>
                <c:pt idx="546">
                  <c:v>20</c:v>
                </c:pt>
                <c:pt idx="547">
                  <c:v>22</c:v>
                </c:pt>
                <c:pt idx="548">
                  <c:v>30</c:v>
                </c:pt>
                <c:pt idx="549">
                  <c:v>38</c:v>
                </c:pt>
                <c:pt idx="550">
                  <c:v>27</c:v>
                </c:pt>
                <c:pt idx="551">
                  <c:v>43</c:v>
                </c:pt>
                <c:pt idx="552">
                  <c:v>48</c:v>
                </c:pt>
                <c:pt idx="553">
                  <c:v>22</c:v>
                </c:pt>
                <c:pt idx="554">
                  <c:v>27</c:v>
                </c:pt>
                <c:pt idx="555">
                  <c:v>33</c:v>
                </c:pt>
                <c:pt idx="556">
                  <c:v>25</c:v>
                </c:pt>
                <c:pt idx="557">
                  <c:v>36</c:v>
                </c:pt>
                <c:pt idx="558">
                  <c:v>36</c:v>
                </c:pt>
                <c:pt idx="559">
                  <c:v>33</c:v>
                </c:pt>
                <c:pt idx="560">
                  <c:v>32</c:v>
                </c:pt>
                <c:pt idx="561">
                  <c:v>34</c:v>
                </c:pt>
                <c:pt idx="562">
                  <c:v>29</c:v>
                </c:pt>
                <c:pt idx="563">
                  <c:v>41</c:v>
                </c:pt>
                <c:pt idx="564">
                  <c:v>20</c:v>
                </c:pt>
                <c:pt idx="565">
                  <c:v>29</c:v>
                </c:pt>
                <c:pt idx="566">
                  <c:v>31</c:v>
                </c:pt>
                <c:pt idx="567">
                  <c:v>31</c:v>
                </c:pt>
                <c:pt idx="568">
                  <c:v>48</c:v>
                </c:pt>
                <c:pt idx="569">
                  <c:v>31</c:v>
                </c:pt>
                <c:pt idx="570">
                  <c:v>49</c:v>
                </c:pt>
                <c:pt idx="571">
                  <c:v>34</c:v>
                </c:pt>
                <c:pt idx="572">
                  <c:v>21</c:v>
                </c:pt>
                <c:pt idx="573">
                  <c:v>34</c:v>
                </c:pt>
                <c:pt idx="574">
                  <c:v>45</c:v>
                </c:pt>
                <c:pt idx="575">
                  <c:v>34</c:v>
                </c:pt>
                <c:pt idx="576">
                  <c:v>34</c:v>
                </c:pt>
                <c:pt idx="577">
                  <c:v>37</c:v>
                </c:pt>
                <c:pt idx="578">
                  <c:v>31</c:v>
                </c:pt>
                <c:pt idx="579">
                  <c:v>36</c:v>
                </c:pt>
                <c:pt idx="580">
                  <c:v>25</c:v>
                </c:pt>
                <c:pt idx="581">
                  <c:v>21</c:v>
                </c:pt>
                <c:pt idx="582">
                  <c:v>25</c:v>
                </c:pt>
                <c:pt idx="583">
                  <c:v>42</c:v>
                </c:pt>
                <c:pt idx="584">
                  <c:v>29</c:v>
                </c:pt>
                <c:pt idx="585">
                  <c:v>44</c:v>
                </c:pt>
                <c:pt idx="586">
                  <c:v>25</c:v>
                </c:pt>
                <c:pt idx="587">
                  <c:v>23</c:v>
                </c:pt>
                <c:pt idx="588">
                  <c:v>35</c:v>
                </c:pt>
                <c:pt idx="589">
                  <c:v>34</c:v>
                </c:pt>
                <c:pt idx="590">
                  <c:v>35</c:v>
                </c:pt>
                <c:pt idx="591">
                  <c:v>34</c:v>
                </c:pt>
                <c:pt idx="592">
                  <c:v>29</c:v>
                </c:pt>
                <c:pt idx="593">
                  <c:v>38</c:v>
                </c:pt>
                <c:pt idx="594">
                  <c:v>32</c:v>
                </c:pt>
                <c:pt idx="595">
                  <c:v>32</c:v>
                </c:pt>
                <c:pt idx="596">
                  <c:v>31</c:v>
                </c:pt>
                <c:pt idx="597">
                  <c:v>38</c:v>
                </c:pt>
                <c:pt idx="598">
                  <c:v>43</c:v>
                </c:pt>
                <c:pt idx="599">
                  <c:v>19</c:v>
                </c:pt>
                <c:pt idx="600">
                  <c:v>39</c:v>
                </c:pt>
                <c:pt idx="601">
                  <c:v>29</c:v>
                </c:pt>
                <c:pt idx="602">
                  <c:v>23</c:v>
                </c:pt>
                <c:pt idx="603">
                  <c:v>28</c:v>
                </c:pt>
                <c:pt idx="604">
                  <c:v>35</c:v>
                </c:pt>
                <c:pt idx="605">
                  <c:v>35</c:v>
                </c:pt>
                <c:pt idx="606">
                  <c:v>35</c:v>
                </c:pt>
                <c:pt idx="607">
                  <c:v>35</c:v>
                </c:pt>
                <c:pt idx="608">
                  <c:v>32</c:v>
                </c:pt>
                <c:pt idx="609">
                  <c:v>33</c:v>
                </c:pt>
                <c:pt idx="610">
                  <c:v>33</c:v>
                </c:pt>
                <c:pt idx="611">
                  <c:v>36</c:v>
                </c:pt>
                <c:pt idx="612">
                  <c:v>36</c:v>
                </c:pt>
                <c:pt idx="613">
                  <c:v>36</c:v>
                </c:pt>
                <c:pt idx="614">
                  <c:v>35</c:v>
                </c:pt>
                <c:pt idx="615">
                  <c:v>48</c:v>
                </c:pt>
                <c:pt idx="616">
                  <c:v>18</c:v>
                </c:pt>
                <c:pt idx="617">
                  <c:v>22</c:v>
                </c:pt>
                <c:pt idx="618">
                  <c:v>28</c:v>
                </c:pt>
                <c:pt idx="619">
                  <c:v>48</c:v>
                </c:pt>
                <c:pt idx="620">
                  <c:v>30</c:v>
                </c:pt>
                <c:pt idx="621">
                  <c:v>31</c:v>
                </c:pt>
                <c:pt idx="622">
                  <c:v>50</c:v>
                </c:pt>
                <c:pt idx="623">
                  <c:v>33</c:v>
                </c:pt>
                <c:pt idx="624">
                  <c:v>28</c:v>
                </c:pt>
                <c:pt idx="625">
                  <c:v>37</c:v>
                </c:pt>
                <c:pt idx="626">
                  <c:v>33</c:v>
                </c:pt>
                <c:pt idx="627">
                  <c:v>36</c:v>
                </c:pt>
                <c:pt idx="628">
                  <c:v>39</c:v>
                </c:pt>
                <c:pt idx="629">
                  <c:v>34</c:v>
                </c:pt>
                <c:pt idx="630">
                  <c:v>33</c:v>
                </c:pt>
                <c:pt idx="631">
                  <c:v>38</c:v>
                </c:pt>
                <c:pt idx="632">
                  <c:v>38</c:v>
                </c:pt>
                <c:pt idx="633">
                  <c:v>37</c:v>
                </c:pt>
                <c:pt idx="634">
                  <c:v>47</c:v>
                </c:pt>
                <c:pt idx="635">
                  <c:v>40</c:v>
                </c:pt>
                <c:pt idx="636">
                  <c:v>31</c:v>
                </c:pt>
                <c:pt idx="637">
                  <c:v>30</c:v>
                </c:pt>
                <c:pt idx="638">
                  <c:v>45</c:v>
                </c:pt>
                <c:pt idx="639">
                  <c:v>40</c:v>
                </c:pt>
                <c:pt idx="640">
                  <c:v>36</c:v>
                </c:pt>
                <c:pt idx="641">
                  <c:v>49</c:v>
                </c:pt>
                <c:pt idx="642">
                  <c:v>36</c:v>
                </c:pt>
                <c:pt idx="643">
                  <c:v>36</c:v>
                </c:pt>
                <c:pt idx="644">
                  <c:v>36</c:v>
                </c:pt>
                <c:pt idx="645">
                  <c:v>38</c:v>
                </c:pt>
                <c:pt idx="646">
                  <c:v>38</c:v>
                </c:pt>
                <c:pt idx="647">
                  <c:v>34</c:v>
                </c:pt>
                <c:pt idx="648">
                  <c:v>41</c:v>
                </c:pt>
                <c:pt idx="649">
                  <c:v>42</c:v>
                </c:pt>
                <c:pt idx="650">
                  <c:v>23</c:v>
                </c:pt>
                <c:pt idx="651">
                  <c:v>48</c:v>
                </c:pt>
                <c:pt idx="652">
                  <c:v>37</c:v>
                </c:pt>
                <c:pt idx="653">
                  <c:v>36</c:v>
                </c:pt>
                <c:pt idx="654">
                  <c:v>39</c:v>
                </c:pt>
                <c:pt idx="655">
                  <c:v>34</c:v>
                </c:pt>
                <c:pt idx="656">
                  <c:v>44</c:v>
                </c:pt>
                <c:pt idx="657">
                  <c:v>28</c:v>
                </c:pt>
                <c:pt idx="658">
                  <c:v>35</c:v>
                </c:pt>
                <c:pt idx="659">
                  <c:v>40</c:v>
                </c:pt>
                <c:pt idx="660">
                  <c:v>44</c:v>
                </c:pt>
                <c:pt idx="661">
                  <c:v>39</c:v>
                </c:pt>
                <c:pt idx="662">
                  <c:v>38</c:v>
                </c:pt>
                <c:pt idx="663">
                  <c:v>50</c:v>
                </c:pt>
                <c:pt idx="664">
                  <c:v>30</c:v>
                </c:pt>
                <c:pt idx="665">
                  <c:v>48</c:v>
                </c:pt>
                <c:pt idx="666">
                  <c:v>41</c:v>
                </c:pt>
                <c:pt idx="667">
                  <c:v>29</c:v>
                </c:pt>
                <c:pt idx="668">
                  <c:v>41</c:v>
                </c:pt>
                <c:pt idx="669">
                  <c:v>51</c:v>
                </c:pt>
                <c:pt idx="670">
                  <c:v>35</c:v>
                </c:pt>
                <c:pt idx="671">
                  <c:v>50</c:v>
                </c:pt>
                <c:pt idx="672">
                  <c:v>29</c:v>
                </c:pt>
                <c:pt idx="673">
                  <c:v>39</c:v>
                </c:pt>
                <c:pt idx="674">
                  <c:v>18</c:v>
                </c:pt>
                <c:pt idx="675">
                  <c:v>42</c:v>
                </c:pt>
                <c:pt idx="676">
                  <c:v>50</c:v>
                </c:pt>
                <c:pt idx="677">
                  <c:v>20</c:v>
                </c:pt>
                <c:pt idx="678">
                  <c:v>51</c:v>
                </c:pt>
                <c:pt idx="679">
                  <c:v>35</c:v>
                </c:pt>
                <c:pt idx="680">
                  <c:v>27</c:v>
                </c:pt>
                <c:pt idx="681">
                  <c:v>35</c:v>
                </c:pt>
                <c:pt idx="682">
                  <c:v>37</c:v>
                </c:pt>
                <c:pt idx="683">
                  <c:v>38</c:v>
                </c:pt>
                <c:pt idx="684">
                  <c:v>29</c:v>
                </c:pt>
                <c:pt idx="685">
                  <c:v>40</c:v>
                </c:pt>
                <c:pt idx="686">
                  <c:v>40</c:v>
                </c:pt>
                <c:pt idx="687">
                  <c:v>35</c:v>
                </c:pt>
                <c:pt idx="688">
                  <c:v>29</c:v>
                </c:pt>
                <c:pt idx="689">
                  <c:v>28</c:v>
                </c:pt>
                <c:pt idx="690">
                  <c:v>35</c:v>
                </c:pt>
                <c:pt idx="691">
                  <c:v>19</c:v>
                </c:pt>
                <c:pt idx="692">
                  <c:v>18</c:v>
                </c:pt>
                <c:pt idx="693">
                  <c:v>42</c:v>
                </c:pt>
                <c:pt idx="694">
                  <c:v>42</c:v>
                </c:pt>
                <c:pt idx="695">
                  <c:v>33</c:v>
                </c:pt>
                <c:pt idx="696">
                  <c:v>38</c:v>
                </c:pt>
                <c:pt idx="697">
                  <c:v>38</c:v>
                </c:pt>
                <c:pt idx="698">
                  <c:v>52</c:v>
                </c:pt>
                <c:pt idx="699">
                  <c:v>42</c:v>
                </c:pt>
                <c:pt idx="700">
                  <c:v>48</c:v>
                </c:pt>
                <c:pt idx="701">
                  <c:v>34</c:v>
                </c:pt>
                <c:pt idx="702">
                  <c:v>48</c:v>
                </c:pt>
                <c:pt idx="703">
                  <c:v>42</c:v>
                </c:pt>
                <c:pt idx="704">
                  <c:v>33</c:v>
                </c:pt>
                <c:pt idx="705">
                  <c:v>26</c:v>
                </c:pt>
                <c:pt idx="706">
                  <c:v>28</c:v>
                </c:pt>
                <c:pt idx="707">
                  <c:v>38</c:v>
                </c:pt>
                <c:pt idx="708">
                  <c:v>43</c:v>
                </c:pt>
                <c:pt idx="709">
                  <c:v>38</c:v>
                </c:pt>
                <c:pt idx="710">
                  <c:v>38</c:v>
                </c:pt>
                <c:pt idx="711">
                  <c:v>52</c:v>
                </c:pt>
                <c:pt idx="712">
                  <c:v>27</c:v>
                </c:pt>
                <c:pt idx="713">
                  <c:v>37</c:v>
                </c:pt>
                <c:pt idx="714">
                  <c:v>31</c:v>
                </c:pt>
                <c:pt idx="715">
                  <c:v>39</c:v>
                </c:pt>
                <c:pt idx="716">
                  <c:v>39</c:v>
                </c:pt>
                <c:pt idx="717">
                  <c:v>32</c:v>
                </c:pt>
                <c:pt idx="718">
                  <c:v>53</c:v>
                </c:pt>
                <c:pt idx="719">
                  <c:v>44</c:v>
                </c:pt>
                <c:pt idx="720">
                  <c:v>46</c:v>
                </c:pt>
                <c:pt idx="721">
                  <c:v>52</c:v>
                </c:pt>
                <c:pt idx="722">
                  <c:v>49</c:v>
                </c:pt>
                <c:pt idx="723">
                  <c:v>37</c:v>
                </c:pt>
                <c:pt idx="724">
                  <c:v>38</c:v>
                </c:pt>
                <c:pt idx="725">
                  <c:v>37</c:v>
                </c:pt>
                <c:pt idx="726">
                  <c:v>52</c:v>
                </c:pt>
                <c:pt idx="727">
                  <c:v>34</c:v>
                </c:pt>
                <c:pt idx="728">
                  <c:v>41</c:v>
                </c:pt>
                <c:pt idx="729">
                  <c:v>41</c:v>
                </c:pt>
                <c:pt idx="730">
                  <c:v>34</c:v>
                </c:pt>
                <c:pt idx="731">
                  <c:v>37</c:v>
                </c:pt>
                <c:pt idx="732">
                  <c:v>37</c:v>
                </c:pt>
                <c:pt idx="733">
                  <c:v>37</c:v>
                </c:pt>
                <c:pt idx="734">
                  <c:v>23</c:v>
                </c:pt>
                <c:pt idx="735">
                  <c:v>30</c:v>
                </c:pt>
                <c:pt idx="736">
                  <c:v>50</c:v>
                </c:pt>
                <c:pt idx="737">
                  <c:v>44</c:v>
                </c:pt>
                <c:pt idx="738">
                  <c:v>39</c:v>
                </c:pt>
                <c:pt idx="739">
                  <c:v>43</c:v>
                </c:pt>
                <c:pt idx="740">
                  <c:v>50</c:v>
                </c:pt>
                <c:pt idx="741">
                  <c:v>50</c:v>
                </c:pt>
                <c:pt idx="742">
                  <c:v>52</c:v>
                </c:pt>
                <c:pt idx="743">
                  <c:v>27</c:v>
                </c:pt>
                <c:pt idx="744">
                  <c:v>38</c:v>
                </c:pt>
                <c:pt idx="745">
                  <c:v>41</c:v>
                </c:pt>
                <c:pt idx="746">
                  <c:v>29</c:v>
                </c:pt>
                <c:pt idx="747">
                  <c:v>41</c:v>
                </c:pt>
                <c:pt idx="748">
                  <c:v>41</c:v>
                </c:pt>
                <c:pt idx="749">
                  <c:v>26</c:v>
                </c:pt>
                <c:pt idx="750">
                  <c:v>48</c:v>
                </c:pt>
                <c:pt idx="751">
                  <c:v>53</c:v>
                </c:pt>
                <c:pt idx="752">
                  <c:v>18</c:v>
                </c:pt>
                <c:pt idx="753">
                  <c:v>37</c:v>
                </c:pt>
                <c:pt idx="754">
                  <c:v>37</c:v>
                </c:pt>
                <c:pt idx="755">
                  <c:v>32</c:v>
                </c:pt>
                <c:pt idx="756">
                  <c:v>36</c:v>
                </c:pt>
                <c:pt idx="757">
                  <c:v>39</c:v>
                </c:pt>
                <c:pt idx="758">
                  <c:v>39</c:v>
                </c:pt>
                <c:pt idx="759">
                  <c:v>42</c:v>
                </c:pt>
                <c:pt idx="760">
                  <c:v>33</c:v>
                </c:pt>
                <c:pt idx="761">
                  <c:v>26</c:v>
                </c:pt>
                <c:pt idx="762">
                  <c:v>52</c:v>
                </c:pt>
                <c:pt idx="763">
                  <c:v>38</c:v>
                </c:pt>
                <c:pt idx="764">
                  <c:v>46</c:v>
                </c:pt>
                <c:pt idx="765">
                  <c:v>40</c:v>
                </c:pt>
                <c:pt idx="766">
                  <c:v>25</c:v>
                </c:pt>
                <c:pt idx="767">
                  <c:v>40</c:v>
                </c:pt>
                <c:pt idx="768">
                  <c:v>35</c:v>
                </c:pt>
                <c:pt idx="769">
                  <c:v>37</c:v>
                </c:pt>
                <c:pt idx="770">
                  <c:v>52</c:v>
                </c:pt>
                <c:pt idx="771">
                  <c:v>51</c:v>
                </c:pt>
                <c:pt idx="772">
                  <c:v>35</c:v>
                </c:pt>
                <c:pt idx="773">
                  <c:v>46</c:v>
                </c:pt>
                <c:pt idx="774">
                  <c:v>47</c:v>
                </c:pt>
                <c:pt idx="775">
                  <c:v>37</c:v>
                </c:pt>
                <c:pt idx="776">
                  <c:v>38</c:v>
                </c:pt>
                <c:pt idx="777">
                  <c:v>38</c:v>
                </c:pt>
                <c:pt idx="778">
                  <c:v>41</c:v>
                </c:pt>
                <c:pt idx="779">
                  <c:v>43</c:v>
                </c:pt>
                <c:pt idx="780">
                  <c:v>52</c:v>
                </c:pt>
                <c:pt idx="781">
                  <c:v>40</c:v>
                </c:pt>
                <c:pt idx="782">
                  <c:v>40</c:v>
                </c:pt>
                <c:pt idx="783">
                  <c:v>28</c:v>
                </c:pt>
                <c:pt idx="784">
                  <c:v>46</c:v>
                </c:pt>
                <c:pt idx="785">
                  <c:v>40</c:v>
                </c:pt>
                <c:pt idx="786">
                  <c:v>40</c:v>
                </c:pt>
                <c:pt idx="787">
                  <c:v>53</c:v>
                </c:pt>
                <c:pt idx="788">
                  <c:v>36</c:v>
                </c:pt>
                <c:pt idx="789">
                  <c:v>33</c:v>
                </c:pt>
                <c:pt idx="790">
                  <c:v>54</c:v>
                </c:pt>
                <c:pt idx="791">
                  <c:v>38</c:v>
                </c:pt>
                <c:pt idx="792">
                  <c:v>41</c:v>
                </c:pt>
                <c:pt idx="793">
                  <c:v>38</c:v>
                </c:pt>
                <c:pt idx="794">
                  <c:v>40</c:v>
                </c:pt>
                <c:pt idx="795">
                  <c:v>40</c:v>
                </c:pt>
                <c:pt idx="796">
                  <c:v>40</c:v>
                </c:pt>
                <c:pt idx="797">
                  <c:v>40</c:v>
                </c:pt>
                <c:pt idx="798">
                  <c:v>49</c:v>
                </c:pt>
                <c:pt idx="799">
                  <c:v>19</c:v>
                </c:pt>
                <c:pt idx="800">
                  <c:v>33</c:v>
                </c:pt>
                <c:pt idx="801">
                  <c:v>38</c:v>
                </c:pt>
                <c:pt idx="802">
                  <c:v>52</c:v>
                </c:pt>
                <c:pt idx="803">
                  <c:v>38</c:v>
                </c:pt>
                <c:pt idx="804">
                  <c:v>33</c:v>
                </c:pt>
                <c:pt idx="805">
                  <c:v>40</c:v>
                </c:pt>
                <c:pt idx="806">
                  <c:v>41</c:v>
                </c:pt>
                <c:pt idx="807">
                  <c:v>33</c:v>
                </c:pt>
                <c:pt idx="808">
                  <c:v>37</c:v>
                </c:pt>
                <c:pt idx="809">
                  <c:v>54</c:v>
                </c:pt>
                <c:pt idx="810">
                  <c:v>51</c:v>
                </c:pt>
                <c:pt idx="811">
                  <c:v>39</c:v>
                </c:pt>
                <c:pt idx="812">
                  <c:v>28</c:v>
                </c:pt>
                <c:pt idx="813">
                  <c:v>44</c:v>
                </c:pt>
                <c:pt idx="814">
                  <c:v>54</c:v>
                </c:pt>
                <c:pt idx="815">
                  <c:v>36</c:v>
                </c:pt>
                <c:pt idx="816">
                  <c:v>37</c:v>
                </c:pt>
                <c:pt idx="817">
                  <c:v>52</c:v>
                </c:pt>
                <c:pt idx="818">
                  <c:v>56</c:v>
                </c:pt>
                <c:pt idx="819">
                  <c:v>34</c:v>
                </c:pt>
                <c:pt idx="820">
                  <c:v>41</c:v>
                </c:pt>
                <c:pt idx="821">
                  <c:v>41</c:v>
                </c:pt>
                <c:pt idx="822">
                  <c:v>41</c:v>
                </c:pt>
                <c:pt idx="823">
                  <c:v>42</c:v>
                </c:pt>
                <c:pt idx="824">
                  <c:v>37</c:v>
                </c:pt>
                <c:pt idx="825">
                  <c:v>31</c:v>
                </c:pt>
                <c:pt idx="826">
                  <c:v>47</c:v>
                </c:pt>
                <c:pt idx="827">
                  <c:v>28</c:v>
                </c:pt>
                <c:pt idx="828">
                  <c:v>43</c:v>
                </c:pt>
                <c:pt idx="829">
                  <c:v>22</c:v>
                </c:pt>
                <c:pt idx="830">
                  <c:v>45</c:v>
                </c:pt>
                <c:pt idx="831">
                  <c:v>43</c:v>
                </c:pt>
                <c:pt idx="832">
                  <c:v>41</c:v>
                </c:pt>
                <c:pt idx="833">
                  <c:v>44</c:v>
                </c:pt>
                <c:pt idx="834">
                  <c:v>53</c:v>
                </c:pt>
                <c:pt idx="835">
                  <c:v>41</c:v>
                </c:pt>
                <c:pt idx="836">
                  <c:v>18</c:v>
                </c:pt>
                <c:pt idx="837">
                  <c:v>37</c:v>
                </c:pt>
                <c:pt idx="838">
                  <c:v>33</c:v>
                </c:pt>
                <c:pt idx="839">
                  <c:v>38</c:v>
                </c:pt>
                <c:pt idx="840">
                  <c:v>44</c:v>
                </c:pt>
                <c:pt idx="841">
                  <c:v>42</c:v>
                </c:pt>
                <c:pt idx="842">
                  <c:v>42</c:v>
                </c:pt>
                <c:pt idx="843">
                  <c:v>44</c:v>
                </c:pt>
                <c:pt idx="844">
                  <c:v>42</c:v>
                </c:pt>
                <c:pt idx="845">
                  <c:v>48</c:v>
                </c:pt>
                <c:pt idx="846">
                  <c:v>37</c:v>
                </c:pt>
                <c:pt idx="847">
                  <c:v>40</c:v>
                </c:pt>
                <c:pt idx="848">
                  <c:v>40</c:v>
                </c:pt>
                <c:pt idx="849">
                  <c:v>53</c:v>
                </c:pt>
                <c:pt idx="850">
                  <c:v>45</c:v>
                </c:pt>
                <c:pt idx="851">
                  <c:v>27</c:v>
                </c:pt>
                <c:pt idx="852">
                  <c:v>42</c:v>
                </c:pt>
                <c:pt idx="853">
                  <c:v>42</c:v>
                </c:pt>
                <c:pt idx="854">
                  <c:v>42</c:v>
                </c:pt>
                <c:pt idx="855">
                  <c:v>42</c:v>
                </c:pt>
                <c:pt idx="856">
                  <c:v>44</c:v>
                </c:pt>
                <c:pt idx="857">
                  <c:v>40</c:v>
                </c:pt>
                <c:pt idx="858">
                  <c:v>30</c:v>
                </c:pt>
                <c:pt idx="859">
                  <c:v>35</c:v>
                </c:pt>
                <c:pt idx="860">
                  <c:v>54</c:v>
                </c:pt>
                <c:pt idx="861">
                  <c:v>29</c:v>
                </c:pt>
                <c:pt idx="862">
                  <c:v>38</c:v>
                </c:pt>
                <c:pt idx="863">
                  <c:v>23</c:v>
                </c:pt>
                <c:pt idx="864">
                  <c:v>38</c:v>
                </c:pt>
                <c:pt idx="865">
                  <c:v>46</c:v>
                </c:pt>
                <c:pt idx="866">
                  <c:v>44</c:v>
                </c:pt>
                <c:pt idx="867">
                  <c:v>38</c:v>
                </c:pt>
                <c:pt idx="868">
                  <c:v>44</c:v>
                </c:pt>
                <c:pt idx="869">
                  <c:v>41</c:v>
                </c:pt>
                <c:pt idx="870">
                  <c:v>42</c:v>
                </c:pt>
                <c:pt idx="871">
                  <c:v>42</c:v>
                </c:pt>
                <c:pt idx="872">
                  <c:v>42</c:v>
                </c:pt>
                <c:pt idx="873">
                  <c:v>40</c:v>
                </c:pt>
                <c:pt idx="874">
                  <c:v>47</c:v>
                </c:pt>
                <c:pt idx="875">
                  <c:v>54</c:v>
                </c:pt>
                <c:pt idx="876">
                  <c:v>40</c:v>
                </c:pt>
                <c:pt idx="877">
                  <c:v>39</c:v>
                </c:pt>
                <c:pt idx="878">
                  <c:v>39</c:v>
                </c:pt>
                <c:pt idx="879">
                  <c:v>31</c:v>
                </c:pt>
                <c:pt idx="880">
                  <c:v>45</c:v>
                </c:pt>
                <c:pt idx="881">
                  <c:v>36</c:v>
                </c:pt>
                <c:pt idx="882">
                  <c:v>36</c:v>
                </c:pt>
                <c:pt idx="883">
                  <c:v>40</c:v>
                </c:pt>
                <c:pt idx="884">
                  <c:v>41</c:v>
                </c:pt>
                <c:pt idx="885">
                  <c:v>41</c:v>
                </c:pt>
                <c:pt idx="886">
                  <c:v>49</c:v>
                </c:pt>
                <c:pt idx="887">
                  <c:v>41</c:v>
                </c:pt>
                <c:pt idx="888">
                  <c:v>46</c:v>
                </c:pt>
                <c:pt idx="889">
                  <c:v>37</c:v>
                </c:pt>
                <c:pt idx="890">
                  <c:v>56</c:v>
                </c:pt>
                <c:pt idx="891">
                  <c:v>58</c:v>
                </c:pt>
                <c:pt idx="892">
                  <c:v>57</c:v>
                </c:pt>
                <c:pt idx="893">
                  <c:v>50</c:v>
                </c:pt>
                <c:pt idx="894">
                  <c:v>57</c:v>
                </c:pt>
                <c:pt idx="895">
                  <c:v>18</c:v>
                </c:pt>
                <c:pt idx="896">
                  <c:v>43</c:v>
                </c:pt>
                <c:pt idx="897">
                  <c:v>38</c:v>
                </c:pt>
                <c:pt idx="898">
                  <c:v>43</c:v>
                </c:pt>
                <c:pt idx="899">
                  <c:v>36</c:v>
                </c:pt>
                <c:pt idx="900">
                  <c:v>45</c:v>
                </c:pt>
                <c:pt idx="901">
                  <c:v>43</c:v>
                </c:pt>
                <c:pt idx="902">
                  <c:v>45</c:v>
                </c:pt>
                <c:pt idx="903">
                  <c:v>29</c:v>
                </c:pt>
                <c:pt idx="904">
                  <c:v>39</c:v>
                </c:pt>
                <c:pt idx="905">
                  <c:v>41</c:v>
                </c:pt>
                <c:pt idx="906">
                  <c:v>57</c:v>
                </c:pt>
                <c:pt idx="907">
                  <c:v>41</c:v>
                </c:pt>
                <c:pt idx="908">
                  <c:v>29</c:v>
                </c:pt>
                <c:pt idx="909">
                  <c:v>57</c:v>
                </c:pt>
                <c:pt idx="910">
                  <c:v>39</c:v>
                </c:pt>
                <c:pt idx="911">
                  <c:v>44</c:v>
                </c:pt>
                <c:pt idx="912">
                  <c:v>44</c:v>
                </c:pt>
                <c:pt idx="913">
                  <c:v>45</c:v>
                </c:pt>
                <c:pt idx="914">
                  <c:v>43</c:v>
                </c:pt>
                <c:pt idx="915">
                  <c:v>42</c:v>
                </c:pt>
                <c:pt idx="916">
                  <c:v>45</c:v>
                </c:pt>
                <c:pt idx="917">
                  <c:v>45</c:v>
                </c:pt>
                <c:pt idx="918">
                  <c:v>22</c:v>
                </c:pt>
                <c:pt idx="919">
                  <c:v>55</c:v>
                </c:pt>
                <c:pt idx="920">
                  <c:v>26</c:v>
                </c:pt>
                <c:pt idx="921">
                  <c:v>34</c:v>
                </c:pt>
                <c:pt idx="922">
                  <c:v>25</c:v>
                </c:pt>
                <c:pt idx="923">
                  <c:v>39</c:v>
                </c:pt>
                <c:pt idx="924">
                  <c:v>44</c:v>
                </c:pt>
                <c:pt idx="925">
                  <c:v>46</c:v>
                </c:pt>
                <c:pt idx="926">
                  <c:v>44</c:v>
                </c:pt>
                <c:pt idx="927">
                  <c:v>38</c:v>
                </c:pt>
                <c:pt idx="928">
                  <c:v>34</c:v>
                </c:pt>
                <c:pt idx="929">
                  <c:v>28</c:v>
                </c:pt>
                <c:pt idx="930">
                  <c:v>55</c:v>
                </c:pt>
                <c:pt idx="931">
                  <c:v>25</c:v>
                </c:pt>
                <c:pt idx="932">
                  <c:v>54</c:v>
                </c:pt>
                <c:pt idx="933">
                  <c:v>26</c:v>
                </c:pt>
                <c:pt idx="934">
                  <c:v>44</c:v>
                </c:pt>
                <c:pt idx="935">
                  <c:v>44</c:v>
                </c:pt>
                <c:pt idx="936">
                  <c:v>44</c:v>
                </c:pt>
                <c:pt idx="937">
                  <c:v>44</c:v>
                </c:pt>
                <c:pt idx="938">
                  <c:v>21</c:v>
                </c:pt>
                <c:pt idx="939">
                  <c:v>42</c:v>
                </c:pt>
                <c:pt idx="940">
                  <c:v>42</c:v>
                </c:pt>
                <c:pt idx="941">
                  <c:v>23</c:v>
                </c:pt>
                <c:pt idx="942">
                  <c:v>42</c:v>
                </c:pt>
                <c:pt idx="943">
                  <c:v>29</c:v>
                </c:pt>
                <c:pt idx="944">
                  <c:v>24</c:v>
                </c:pt>
                <c:pt idx="945">
                  <c:v>57</c:v>
                </c:pt>
                <c:pt idx="946">
                  <c:v>46</c:v>
                </c:pt>
                <c:pt idx="947">
                  <c:v>26</c:v>
                </c:pt>
                <c:pt idx="948">
                  <c:v>27</c:v>
                </c:pt>
                <c:pt idx="949">
                  <c:v>51</c:v>
                </c:pt>
                <c:pt idx="950">
                  <c:v>41</c:v>
                </c:pt>
                <c:pt idx="951">
                  <c:v>40</c:v>
                </c:pt>
                <c:pt idx="952">
                  <c:v>35</c:v>
                </c:pt>
                <c:pt idx="953">
                  <c:v>44</c:v>
                </c:pt>
                <c:pt idx="954">
                  <c:v>44</c:v>
                </c:pt>
                <c:pt idx="955">
                  <c:v>42</c:v>
                </c:pt>
                <c:pt idx="956">
                  <c:v>44</c:v>
                </c:pt>
                <c:pt idx="957">
                  <c:v>45</c:v>
                </c:pt>
                <c:pt idx="958">
                  <c:v>57</c:v>
                </c:pt>
                <c:pt idx="959">
                  <c:v>44</c:v>
                </c:pt>
                <c:pt idx="960">
                  <c:v>46</c:v>
                </c:pt>
                <c:pt idx="961">
                  <c:v>41</c:v>
                </c:pt>
                <c:pt idx="962">
                  <c:v>25</c:v>
                </c:pt>
                <c:pt idx="963">
                  <c:v>48</c:v>
                </c:pt>
                <c:pt idx="964">
                  <c:v>23</c:v>
                </c:pt>
                <c:pt idx="965">
                  <c:v>25</c:v>
                </c:pt>
                <c:pt idx="966">
                  <c:v>48</c:v>
                </c:pt>
                <c:pt idx="967">
                  <c:v>31</c:v>
                </c:pt>
                <c:pt idx="968">
                  <c:v>33</c:v>
                </c:pt>
                <c:pt idx="969">
                  <c:v>21</c:v>
                </c:pt>
                <c:pt idx="970">
                  <c:v>28</c:v>
                </c:pt>
                <c:pt idx="971">
                  <c:v>60</c:v>
                </c:pt>
                <c:pt idx="972">
                  <c:v>45</c:v>
                </c:pt>
                <c:pt idx="973">
                  <c:v>35</c:v>
                </c:pt>
                <c:pt idx="974">
                  <c:v>56</c:v>
                </c:pt>
                <c:pt idx="975">
                  <c:v>41</c:v>
                </c:pt>
                <c:pt idx="976">
                  <c:v>52</c:v>
                </c:pt>
                <c:pt idx="977">
                  <c:v>47</c:v>
                </c:pt>
                <c:pt idx="978">
                  <c:v>50</c:v>
                </c:pt>
                <c:pt idx="979">
                  <c:v>39</c:v>
                </c:pt>
                <c:pt idx="980">
                  <c:v>39</c:v>
                </c:pt>
                <c:pt idx="981">
                  <c:v>60</c:v>
                </c:pt>
                <c:pt idx="982">
                  <c:v>27</c:v>
                </c:pt>
                <c:pt idx="983">
                  <c:v>42</c:v>
                </c:pt>
                <c:pt idx="984">
                  <c:v>33</c:v>
                </c:pt>
                <c:pt idx="985">
                  <c:v>44</c:v>
                </c:pt>
                <c:pt idx="986">
                  <c:v>46</c:v>
                </c:pt>
                <c:pt idx="987">
                  <c:v>45</c:v>
                </c:pt>
                <c:pt idx="988">
                  <c:v>19</c:v>
                </c:pt>
                <c:pt idx="989">
                  <c:v>37</c:v>
                </c:pt>
                <c:pt idx="990">
                  <c:v>40</c:v>
                </c:pt>
                <c:pt idx="991">
                  <c:v>52</c:v>
                </c:pt>
                <c:pt idx="992">
                  <c:v>47</c:v>
                </c:pt>
                <c:pt idx="993">
                  <c:v>57</c:v>
                </c:pt>
                <c:pt idx="994">
                  <c:v>47</c:v>
                </c:pt>
                <c:pt idx="995">
                  <c:v>57</c:v>
                </c:pt>
                <c:pt idx="996">
                  <c:v>29</c:v>
                </c:pt>
                <c:pt idx="997">
                  <c:v>21</c:v>
                </c:pt>
                <c:pt idx="998">
                  <c:v>28</c:v>
                </c:pt>
                <c:pt idx="999">
                  <c:v>47</c:v>
                </c:pt>
                <c:pt idx="1000">
                  <c:v>55</c:v>
                </c:pt>
                <c:pt idx="1001">
                  <c:v>49</c:v>
                </c:pt>
                <c:pt idx="1002">
                  <c:v>44</c:v>
                </c:pt>
                <c:pt idx="1003">
                  <c:v>49</c:v>
                </c:pt>
                <c:pt idx="1004">
                  <c:v>49</c:v>
                </c:pt>
                <c:pt idx="1005">
                  <c:v>49</c:v>
                </c:pt>
                <c:pt idx="1006">
                  <c:v>32</c:v>
                </c:pt>
                <c:pt idx="1007">
                  <c:v>40</c:v>
                </c:pt>
                <c:pt idx="1008">
                  <c:v>59</c:v>
                </c:pt>
                <c:pt idx="1009">
                  <c:v>40</c:v>
                </c:pt>
                <c:pt idx="1010">
                  <c:v>25</c:v>
                </c:pt>
                <c:pt idx="1011">
                  <c:v>60</c:v>
                </c:pt>
                <c:pt idx="1012">
                  <c:v>44</c:v>
                </c:pt>
                <c:pt idx="1013">
                  <c:v>44</c:v>
                </c:pt>
                <c:pt idx="1014">
                  <c:v>46</c:v>
                </c:pt>
                <c:pt idx="1015">
                  <c:v>46</c:v>
                </c:pt>
                <c:pt idx="1016">
                  <c:v>46</c:v>
                </c:pt>
                <c:pt idx="1017">
                  <c:v>40</c:v>
                </c:pt>
                <c:pt idx="1018">
                  <c:v>58</c:v>
                </c:pt>
                <c:pt idx="1019">
                  <c:v>48</c:v>
                </c:pt>
                <c:pt idx="1020">
                  <c:v>22</c:v>
                </c:pt>
                <c:pt idx="1021">
                  <c:v>48</c:v>
                </c:pt>
                <c:pt idx="1022">
                  <c:v>48</c:v>
                </c:pt>
                <c:pt idx="1023">
                  <c:v>49</c:v>
                </c:pt>
                <c:pt idx="1024">
                  <c:v>44</c:v>
                </c:pt>
                <c:pt idx="1025">
                  <c:v>43</c:v>
                </c:pt>
                <c:pt idx="1026">
                  <c:v>29</c:v>
                </c:pt>
                <c:pt idx="1027">
                  <c:v>46</c:v>
                </c:pt>
                <c:pt idx="1028">
                  <c:v>46</c:v>
                </c:pt>
                <c:pt idx="1029">
                  <c:v>46</c:v>
                </c:pt>
                <c:pt idx="1030">
                  <c:v>46</c:v>
                </c:pt>
                <c:pt idx="1031">
                  <c:v>59</c:v>
                </c:pt>
                <c:pt idx="1032">
                  <c:v>51</c:v>
                </c:pt>
                <c:pt idx="1033">
                  <c:v>51</c:v>
                </c:pt>
                <c:pt idx="1034">
                  <c:v>43</c:v>
                </c:pt>
                <c:pt idx="1035">
                  <c:v>45</c:v>
                </c:pt>
                <c:pt idx="1036">
                  <c:v>47</c:v>
                </c:pt>
                <c:pt idx="1037">
                  <c:v>59</c:v>
                </c:pt>
                <c:pt idx="1038">
                  <c:v>50</c:v>
                </c:pt>
                <c:pt idx="1039">
                  <c:v>50</c:v>
                </c:pt>
                <c:pt idx="1040">
                  <c:v>56</c:v>
                </c:pt>
                <c:pt idx="1041">
                  <c:v>38</c:v>
                </c:pt>
                <c:pt idx="1042">
                  <c:v>50</c:v>
                </c:pt>
                <c:pt idx="1043">
                  <c:v>30</c:v>
                </c:pt>
                <c:pt idx="1044">
                  <c:v>29</c:v>
                </c:pt>
                <c:pt idx="1045">
                  <c:v>45</c:v>
                </c:pt>
                <c:pt idx="1046">
                  <c:v>45</c:v>
                </c:pt>
                <c:pt idx="1047">
                  <c:v>45</c:v>
                </c:pt>
                <c:pt idx="1048">
                  <c:v>43</c:v>
                </c:pt>
                <c:pt idx="1049">
                  <c:v>45</c:v>
                </c:pt>
                <c:pt idx="1050">
                  <c:v>41</c:v>
                </c:pt>
                <c:pt idx="1051">
                  <c:v>47</c:v>
                </c:pt>
                <c:pt idx="1052">
                  <c:v>47</c:v>
                </c:pt>
                <c:pt idx="1053">
                  <c:v>47</c:v>
                </c:pt>
                <c:pt idx="1054">
                  <c:v>34</c:v>
                </c:pt>
                <c:pt idx="1055">
                  <c:v>47</c:v>
                </c:pt>
                <c:pt idx="1056">
                  <c:v>40</c:v>
                </c:pt>
                <c:pt idx="1057">
                  <c:v>35</c:v>
                </c:pt>
                <c:pt idx="1058">
                  <c:v>39</c:v>
                </c:pt>
                <c:pt idx="1059">
                  <c:v>39</c:v>
                </c:pt>
                <c:pt idx="1060">
                  <c:v>49</c:v>
                </c:pt>
                <c:pt idx="1061">
                  <c:v>45</c:v>
                </c:pt>
                <c:pt idx="1062">
                  <c:v>45</c:v>
                </c:pt>
                <c:pt idx="1063">
                  <c:v>45</c:v>
                </c:pt>
                <c:pt idx="1064">
                  <c:v>43</c:v>
                </c:pt>
                <c:pt idx="1065">
                  <c:v>45</c:v>
                </c:pt>
                <c:pt idx="1066">
                  <c:v>47</c:v>
                </c:pt>
                <c:pt idx="1067">
                  <c:v>57</c:v>
                </c:pt>
                <c:pt idx="1068">
                  <c:v>53</c:v>
                </c:pt>
                <c:pt idx="1069">
                  <c:v>48</c:v>
                </c:pt>
                <c:pt idx="1070">
                  <c:v>49</c:v>
                </c:pt>
                <c:pt idx="1071">
                  <c:v>42</c:v>
                </c:pt>
                <c:pt idx="1072">
                  <c:v>49</c:v>
                </c:pt>
                <c:pt idx="1073">
                  <c:v>46</c:v>
                </c:pt>
                <c:pt idx="1074">
                  <c:v>23</c:v>
                </c:pt>
                <c:pt idx="1075">
                  <c:v>53</c:v>
                </c:pt>
                <c:pt idx="1076">
                  <c:v>48</c:v>
                </c:pt>
                <c:pt idx="1077">
                  <c:v>51</c:v>
                </c:pt>
                <c:pt idx="1078">
                  <c:v>51</c:v>
                </c:pt>
                <c:pt idx="1079">
                  <c:v>57</c:v>
                </c:pt>
                <c:pt idx="1080">
                  <c:v>21</c:v>
                </c:pt>
                <c:pt idx="1081">
                  <c:v>46</c:v>
                </c:pt>
                <c:pt idx="1082">
                  <c:v>46</c:v>
                </c:pt>
                <c:pt idx="1083">
                  <c:v>34</c:v>
                </c:pt>
                <c:pt idx="1084">
                  <c:v>46</c:v>
                </c:pt>
                <c:pt idx="1085">
                  <c:v>50</c:v>
                </c:pt>
                <c:pt idx="1086">
                  <c:v>50</c:v>
                </c:pt>
                <c:pt idx="1087">
                  <c:v>48</c:v>
                </c:pt>
                <c:pt idx="1088">
                  <c:v>49</c:v>
                </c:pt>
                <c:pt idx="1089">
                  <c:v>44</c:v>
                </c:pt>
                <c:pt idx="1090">
                  <c:v>25</c:v>
                </c:pt>
                <c:pt idx="1091">
                  <c:v>55</c:v>
                </c:pt>
                <c:pt idx="1092">
                  <c:v>47</c:v>
                </c:pt>
                <c:pt idx="1093">
                  <c:v>51</c:v>
                </c:pt>
                <c:pt idx="1094">
                  <c:v>46</c:v>
                </c:pt>
                <c:pt idx="1095">
                  <c:v>30</c:v>
                </c:pt>
                <c:pt idx="1096">
                  <c:v>48</c:v>
                </c:pt>
                <c:pt idx="1097">
                  <c:v>39</c:v>
                </c:pt>
                <c:pt idx="1098">
                  <c:v>48</c:v>
                </c:pt>
                <c:pt idx="1099">
                  <c:v>48</c:v>
                </c:pt>
                <c:pt idx="1100">
                  <c:v>49</c:v>
                </c:pt>
                <c:pt idx="1101">
                  <c:v>43</c:v>
                </c:pt>
                <c:pt idx="1102">
                  <c:v>29</c:v>
                </c:pt>
                <c:pt idx="1103">
                  <c:v>50</c:v>
                </c:pt>
                <c:pt idx="1104">
                  <c:v>50</c:v>
                </c:pt>
                <c:pt idx="1105">
                  <c:v>45</c:v>
                </c:pt>
                <c:pt idx="1106">
                  <c:v>57</c:v>
                </c:pt>
                <c:pt idx="1107">
                  <c:v>45</c:v>
                </c:pt>
                <c:pt idx="1108">
                  <c:v>52</c:v>
                </c:pt>
                <c:pt idx="1109">
                  <c:v>52</c:v>
                </c:pt>
                <c:pt idx="1110">
                  <c:v>40</c:v>
                </c:pt>
                <c:pt idx="1111">
                  <c:v>32</c:v>
                </c:pt>
                <c:pt idx="1112">
                  <c:v>52</c:v>
                </c:pt>
                <c:pt idx="1113">
                  <c:v>51</c:v>
                </c:pt>
                <c:pt idx="1114">
                  <c:v>49</c:v>
                </c:pt>
                <c:pt idx="1115">
                  <c:v>46</c:v>
                </c:pt>
                <c:pt idx="1116">
                  <c:v>36</c:v>
                </c:pt>
                <c:pt idx="1117">
                  <c:v>41</c:v>
                </c:pt>
                <c:pt idx="1118">
                  <c:v>47</c:v>
                </c:pt>
                <c:pt idx="1119">
                  <c:v>42</c:v>
                </c:pt>
                <c:pt idx="1120">
                  <c:v>48</c:v>
                </c:pt>
                <c:pt idx="1121">
                  <c:v>51</c:v>
                </c:pt>
                <c:pt idx="1122">
                  <c:v>49</c:v>
                </c:pt>
                <c:pt idx="1123">
                  <c:v>51</c:v>
                </c:pt>
                <c:pt idx="1124">
                  <c:v>53</c:v>
                </c:pt>
                <c:pt idx="1125">
                  <c:v>49</c:v>
                </c:pt>
                <c:pt idx="1126">
                  <c:v>49</c:v>
                </c:pt>
                <c:pt idx="1127">
                  <c:v>46</c:v>
                </c:pt>
                <c:pt idx="1128">
                  <c:v>49</c:v>
                </c:pt>
                <c:pt idx="1129">
                  <c:v>60</c:v>
                </c:pt>
                <c:pt idx="1130">
                  <c:v>45</c:v>
                </c:pt>
                <c:pt idx="1131">
                  <c:v>34</c:v>
                </c:pt>
                <c:pt idx="1132">
                  <c:v>26</c:v>
                </c:pt>
                <c:pt idx="1133">
                  <c:v>34</c:v>
                </c:pt>
                <c:pt idx="1134">
                  <c:v>51</c:v>
                </c:pt>
                <c:pt idx="1135">
                  <c:v>53</c:v>
                </c:pt>
                <c:pt idx="1136">
                  <c:v>51</c:v>
                </c:pt>
                <c:pt idx="1137">
                  <c:v>47</c:v>
                </c:pt>
                <c:pt idx="1138">
                  <c:v>51</c:v>
                </c:pt>
                <c:pt idx="1139">
                  <c:v>51</c:v>
                </c:pt>
                <c:pt idx="1140">
                  <c:v>46</c:v>
                </c:pt>
                <c:pt idx="1141">
                  <c:v>46</c:v>
                </c:pt>
                <c:pt idx="1142">
                  <c:v>46</c:v>
                </c:pt>
                <c:pt idx="1143">
                  <c:v>48</c:v>
                </c:pt>
                <c:pt idx="1144">
                  <c:v>49</c:v>
                </c:pt>
                <c:pt idx="1145">
                  <c:v>35</c:v>
                </c:pt>
                <c:pt idx="1146">
                  <c:v>43</c:v>
                </c:pt>
                <c:pt idx="1147">
                  <c:v>54</c:v>
                </c:pt>
                <c:pt idx="1148">
                  <c:v>46</c:v>
                </c:pt>
                <c:pt idx="1149">
                  <c:v>53</c:v>
                </c:pt>
                <c:pt idx="1150">
                  <c:v>30</c:v>
                </c:pt>
                <c:pt idx="1151">
                  <c:v>51</c:v>
                </c:pt>
                <c:pt idx="1152">
                  <c:v>49</c:v>
                </c:pt>
                <c:pt idx="1153">
                  <c:v>47</c:v>
                </c:pt>
                <c:pt idx="1154">
                  <c:v>50</c:v>
                </c:pt>
                <c:pt idx="1155">
                  <c:v>50</c:v>
                </c:pt>
                <c:pt idx="1156">
                  <c:v>48</c:v>
                </c:pt>
                <c:pt idx="1157">
                  <c:v>49</c:v>
                </c:pt>
                <c:pt idx="1158">
                  <c:v>56</c:v>
                </c:pt>
                <c:pt idx="1159">
                  <c:v>49</c:v>
                </c:pt>
                <c:pt idx="1160">
                  <c:v>41</c:v>
                </c:pt>
                <c:pt idx="1161">
                  <c:v>58</c:v>
                </c:pt>
                <c:pt idx="1162">
                  <c:v>50</c:v>
                </c:pt>
                <c:pt idx="1163">
                  <c:v>40</c:v>
                </c:pt>
                <c:pt idx="1164">
                  <c:v>47</c:v>
                </c:pt>
                <c:pt idx="1165">
                  <c:v>52</c:v>
                </c:pt>
                <c:pt idx="1166">
                  <c:v>24</c:v>
                </c:pt>
                <c:pt idx="1167">
                  <c:v>43</c:v>
                </c:pt>
                <c:pt idx="1168">
                  <c:v>50</c:v>
                </c:pt>
                <c:pt idx="1169">
                  <c:v>54</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numCache>
            </c:numRef>
          </c:yVal>
          <c:smooth val="0"/>
          <c:extLst>
            <c:ext xmlns:c16="http://schemas.microsoft.com/office/drawing/2014/chart" uri="{C3380CC4-5D6E-409C-BE32-E72D297353CC}">
              <c16:uniqueId val="{00000000-F2AD-4E49-A6BE-96BCB4D3D34D}"/>
            </c:ext>
          </c:extLst>
        </c:ser>
        <c:ser>
          <c:idx val="1"/>
          <c:order val="1"/>
          <c:spPr>
            <a:ln w="25400" cap="rnd">
              <a:noFill/>
              <a:round/>
            </a:ln>
            <a:effectLst/>
          </c:spPr>
          <c:marker>
            <c:symbol val="circle"/>
            <c:size val="5"/>
            <c:spPr>
              <a:solidFill>
                <a:schemeClr val="accent2"/>
              </a:solidFill>
              <a:ln w="9525">
                <a:solidFill>
                  <a:schemeClr val="accent2"/>
                </a:solidFill>
              </a:ln>
              <a:effectLst/>
            </c:spPr>
          </c:marker>
          <c:yVal>
            <c:numRef>
              <c:f>'health care'!$C$1</c:f>
              <c:numCache>
                <c:formatCode>General</c:formatCode>
                <c:ptCount val="1"/>
                <c:pt idx="0">
                  <c:v>0</c:v>
                </c:pt>
              </c:numCache>
            </c:numRef>
          </c:yVal>
          <c:smooth val="0"/>
          <c:extLst>
            <c:ext xmlns:c16="http://schemas.microsoft.com/office/drawing/2014/chart" uri="{C3380CC4-5D6E-409C-BE32-E72D297353CC}">
              <c16:uniqueId val="{00000001-F2AD-4E49-A6BE-96BCB4D3D34D}"/>
            </c:ext>
          </c:extLst>
        </c:ser>
        <c:ser>
          <c:idx val="2"/>
          <c:order val="2"/>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'health care'!$C$1:$C$2336</c:f>
              <c:numCache>
                <c:formatCode>General</c:formatCode>
                <c:ptCount val="2336"/>
                <c:pt idx="0">
                  <c:v>0</c:v>
                </c:pt>
                <c:pt idx="1">
                  <c:v>0</c:v>
                </c:pt>
                <c:pt idx="2">
                  <c:v>30.36</c:v>
                </c:pt>
                <c:pt idx="3">
                  <c:v>34.484999999999999</c:v>
                </c:pt>
                <c:pt idx="4">
                  <c:v>38.094999999999999</c:v>
                </c:pt>
                <c:pt idx="5">
                  <c:v>35.53</c:v>
                </c:pt>
                <c:pt idx="6">
                  <c:v>32.799999999999997</c:v>
                </c:pt>
                <c:pt idx="7">
                  <c:v>36.4</c:v>
                </c:pt>
                <c:pt idx="8">
                  <c:v>36.96</c:v>
                </c:pt>
                <c:pt idx="9">
                  <c:v>41.14</c:v>
                </c:pt>
                <c:pt idx="10">
                  <c:v>38.06</c:v>
                </c:pt>
                <c:pt idx="11">
                  <c:v>37.700000000000003</c:v>
                </c:pt>
                <c:pt idx="12">
                  <c:v>42.13</c:v>
                </c:pt>
                <c:pt idx="13">
                  <c:v>40.92</c:v>
                </c:pt>
                <c:pt idx="14">
                  <c:v>40.564999999999998</c:v>
                </c:pt>
                <c:pt idx="15">
                  <c:v>36.384999999999998</c:v>
                </c:pt>
                <c:pt idx="16">
                  <c:v>39.9</c:v>
                </c:pt>
                <c:pt idx="17">
                  <c:v>33.799999999999997</c:v>
                </c:pt>
                <c:pt idx="18">
                  <c:v>36.765000000000001</c:v>
                </c:pt>
                <c:pt idx="19">
                  <c:v>36.954999999999998</c:v>
                </c:pt>
                <c:pt idx="20">
                  <c:v>42.9</c:v>
                </c:pt>
                <c:pt idx="21">
                  <c:v>36.299999999999997</c:v>
                </c:pt>
                <c:pt idx="22">
                  <c:v>32.200000000000003</c:v>
                </c:pt>
                <c:pt idx="23">
                  <c:v>31.3</c:v>
                </c:pt>
                <c:pt idx="24">
                  <c:v>41.8</c:v>
                </c:pt>
                <c:pt idx="25">
                  <c:v>35.090000000000003</c:v>
                </c:pt>
                <c:pt idx="26">
                  <c:v>33.880000000000003</c:v>
                </c:pt>
                <c:pt idx="27">
                  <c:v>30.875</c:v>
                </c:pt>
                <c:pt idx="28">
                  <c:v>36.86</c:v>
                </c:pt>
                <c:pt idx="29">
                  <c:v>35.86</c:v>
                </c:pt>
                <c:pt idx="30">
                  <c:v>37.049999999999997</c:v>
                </c:pt>
                <c:pt idx="31">
                  <c:v>43.89</c:v>
                </c:pt>
                <c:pt idx="32">
                  <c:v>42.35</c:v>
                </c:pt>
                <c:pt idx="33">
                  <c:v>31.35</c:v>
                </c:pt>
                <c:pt idx="34">
                  <c:v>47.6</c:v>
                </c:pt>
                <c:pt idx="35">
                  <c:v>46.2</c:v>
                </c:pt>
                <c:pt idx="36">
                  <c:v>32.015000000000001</c:v>
                </c:pt>
                <c:pt idx="37">
                  <c:v>40.564999999999998</c:v>
                </c:pt>
                <c:pt idx="38">
                  <c:v>32.450000000000003</c:v>
                </c:pt>
                <c:pt idx="39">
                  <c:v>34.96</c:v>
                </c:pt>
                <c:pt idx="40">
                  <c:v>35.5</c:v>
                </c:pt>
                <c:pt idx="41">
                  <c:v>52.58</c:v>
                </c:pt>
                <c:pt idx="42">
                  <c:v>35.200000000000003</c:v>
                </c:pt>
                <c:pt idx="43">
                  <c:v>38.06</c:v>
                </c:pt>
                <c:pt idx="44">
                  <c:v>34.21</c:v>
                </c:pt>
                <c:pt idx="45">
                  <c:v>38.94</c:v>
                </c:pt>
                <c:pt idx="46">
                  <c:v>30.21</c:v>
                </c:pt>
                <c:pt idx="47">
                  <c:v>33.630000000000003</c:v>
                </c:pt>
                <c:pt idx="48">
                  <c:v>40.369999999999997</c:v>
                </c:pt>
                <c:pt idx="49">
                  <c:v>53.09</c:v>
                </c:pt>
                <c:pt idx="50">
                  <c:v>31.79</c:v>
                </c:pt>
                <c:pt idx="51">
                  <c:v>41.895000000000003</c:v>
                </c:pt>
                <c:pt idx="52">
                  <c:v>31.16</c:v>
                </c:pt>
                <c:pt idx="53">
                  <c:v>34.104999999999997</c:v>
                </c:pt>
                <c:pt idx="54">
                  <c:v>51.93</c:v>
                </c:pt>
                <c:pt idx="55">
                  <c:v>38.950000000000003</c:v>
                </c:pt>
                <c:pt idx="56">
                  <c:v>36.630000000000003</c:v>
                </c:pt>
                <c:pt idx="57">
                  <c:v>34.200000000000003</c:v>
                </c:pt>
                <c:pt idx="58">
                  <c:v>50.63</c:v>
                </c:pt>
                <c:pt idx="59">
                  <c:v>36.479999999999997</c:v>
                </c:pt>
                <c:pt idx="60">
                  <c:v>54.82</c:v>
                </c:pt>
                <c:pt idx="61">
                  <c:v>38.06</c:v>
                </c:pt>
                <c:pt idx="62">
                  <c:v>51.48</c:v>
                </c:pt>
                <c:pt idx="63">
                  <c:v>52.06</c:v>
                </c:pt>
                <c:pt idx="64">
                  <c:v>30.684999999999999</c:v>
                </c:pt>
                <c:pt idx="65">
                  <c:v>36.08</c:v>
                </c:pt>
                <c:pt idx="66">
                  <c:v>54.99</c:v>
                </c:pt>
                <c:pt idx="67">
                  <c:v>35.97</c:v>
                </c:pt>
                <c:pt idx="68">
                  <c:v>45.54</c:v>
                </c:pt>
                <c:pt idx="69">
                  <c:v>35.53</c:v>
                </c:pt>
                <c:pt idx="70">
                  <c:v>30.8</c:v>
                </c:pt>
                <c:pt idx="71">
                  <c:v>38.39</c:v>
                </c:pt>
                <c:pt idx="72">
                  <c:v>32.299999999999997</c:v>
                </c:pt>
                <c:pt idx="73">
                  <c:v>48.8</c:v>
                </c:pt>
                <c:pt idx="74">
                  <c:v>45.5</c:v>
                </c:pt>
                <c:pt idx="75">
                  <c:v>53.61</c:v>
                </c:pt>
                <c:pt idx="76">
                  <c:v>36.19</c:v>
                </c:pt>
                <c:pt idx="77">
                  <c:v>34.6</c:v>
                </c:pt>
                <c:pt idx="78">
                  <c:v>54.12</c:v>
                </c:pt>
                <c:pt idx="79">
                  <c:v>48.82</c:v>
                </c:pt>
                <c:pt idx="80">
                  <c:v>51.01</c:v>
                </c:pt>
                <c:pt idx="81">
                  <c:v>45.65</c:v>
                </c:pt>
                <c:pt idx="82">
                  <c:v>52.9</c:v>
                </c:pt>
                <c:pt idx="83">
                  <c:v>45.41</c:v>
                </c:pt>
                <c:pt idx="84">
                  <c:v>49.41</c:v>
                </c:pt>
                <c:pt idx="85">
                  <c:v>31.824999999999999</c:v>
                </c:pt>
                <c:pt idx="86">
                  <c:v>51.28</c:v>
                </c:pt>
                <c:pt idx="87">
                  <c:v>34.96</c:v>
                </c:pt>
                <c:pt idx="88">
                  <c:v>33.11</c:v>
                </c:pt>
                <c:pt idx="89">
                  <c:v>54.74</c:v>
                </c:pt>
                <c:pt idx="90">
                  <c:v>32.56</c:v>
                </c:pt>
                <c:pt idx="91">
                  <c:v>39.049999999999997</c:v>
                </c:pt>
                <c:pt idx="92">
                  <c:v>42.75</c:v>
                </c:pt>
                <c:pt idx="93">
                  <c:v>50.58</c:v>
                </c:pt>
                <c:pt idx="94">
                  <c:v>30.495000000000001</c:v>
                </c:pt>
                <c:pt idx="95">
                  <c:v>48.31</c:v>
                </c:pt>
                <c:pt idx="96">
                  <c:v>48.99</c:v>
                </c:pt>
                <c:pt idx="97">
                  <c:v>38.39</c:v>
                </c:pt>
                <c:pt idx="98">
                  <c:v>44.34</c:v>
                </c:pt>
                <c:pt idx="99">
                  <c:v>41.51</c:v>
                </c:pt>
                <c:pt idx="100">
                  <c:v>48.2</c:v>
                </c:pt>
                <c:pt idx="101">
                  <c:v>35.75</c:v>
                </c:pt>
                <c:pt idx="102">
                  <c:v>53.81</c:v>
                </c:pt>
                <c:pt idx="103">
                  <c:v>49.48</c:v>
                </c:pt>
                <c:pt idx="104">
                  <c:v>34.1</c:v>
                </c:pt>
                <c:pt idx="105">
                  <c:v>35.299999999999997</c:v>
                </c:pt>
                <c:pt idx="106">
                  <c:v>43.83</c:v>
                </c:pt>
                <c:pt idx="107">
                  <c:v>50.07</c:v>
                </c:pt>
                <c:pt idx="108">
                  <c:v>32.774999999999999</c:v>
                </c:pt>
                <c:pt idx="109">
                  <c:v>34.104999999999997</c:v>
                </c:pt>
                <c:pt idx="110">
                  <c:v>48.93</c:v>
                </c:pt>
                <c:pt idx="111">
                  <c:v>37.07</c:v>
                </c:pt>
                <c:pt idx="112">
                  <c:v>51.51</c:v>
                </c:pt>
                <c:pt idx="113">
                  <c:v>34.799999999999997</c:v>
                </c:pt>
                <c:pt idx="114">
                  <c:v>36.67</c:v>
                </c:pt>
                <c:pt idx="115">
                  <c:v>30.9</c:v>
                </c:pt>
                <c:pt idx="116">
                  <c:v>30.495000000000001</c:v>
                </c:pt>
                <c:pt idx="117">
                  <c:v>44.88</c:v>
                </c:pt>
                <c:pt idx="118">
                  <c:v>44.32</c:v>
                </c:pt>
                <c:pt idx="119">
                  <c:v>46.39</c:v>
                </c:pt>
                <c:pt idx="120">
                  <c:v>42.13</c:v>
                </c:pt>
                <c:pt idx="121">
                  <c:v>30.78</c:v>
                </c:pt>
                <c:pt idx="122">
                  <c:v>31.35</c:v>
                </c:pt>
                <c:pt idx="123">
                  <c:v>41.46</c:v>
                </c:pt>
                <c:pt idx="124">
                  <c:v>48</c:v>
                </c:pt>
                <c:pt idx="125">
                  <c:v>49.13</c:v>
                </c:pt>
                <c:pt idx="126">
                  <c:v>37.799999999999997</c:v>
                </c:pt>
                <c:pt idx="127">
                  <c:v>38.299999999999997</c:v>
                </c:pt>
                <c:pt idx="128">
                  <c:v>32.774999999999999</c:v>
                </c:pt>
                <c:pt idx="129">
                  <c:v>34.200000000000003</c:v>
                </c:pt>
                <c:pt idx="130">
                  <c:v>30.2</c:v>
                </c:pt>
                <c:pt idx="131">
                  <c:v>48.32</c:v>
                </c:pt>
                <c:pt idx="132">
                  <c:v>44.86</c:v>
                </c:pt>
                <c:pt idx="133">
                  <c:v>52.15</c:v>
                </c:pt>
                <c:pt idx="134">
                  <c:v>41.12</c:v>
                </c:pt>
                <c:pt idx="135">
                  <c:v>38.39</c:v>
                </c:pt>
                <c:pt idx="136">
                  <c:v>46.85</c:v>
                </c:pt>
                <c:pt idx="137">
                  <c:v>42.24</c:v>
                </c:pt>
                <c:pt idx="138">
                  <c:v>34.39</c:v>
                </c:pt>
                <c:pt idx="139">
                  <c:v>42.89</c:v>
                </c:pt>
                <c:pt idx="140">
                  <c:v>36.299999999999997</c:v>
                </c:pt>
                <c:pt idx="141">
                  <c:v>35.200000000000003</c:v>
                </c:pt>
                <c:pt idx="142">
                  <c:v>53.62</c:v>
                </c:pt>
                <c:pt idx="143">
                  <c:v>36.67</c:v>
                </c:pt>
                <c:pt idx="144">
                  <c:v>33.4</c:v>
                </c:pt>
                <c:pt idx="145">
                  <c:v>42.71</c:v>
                </c:pt>
                <c:pt idx="146">
                  <c:v>41.52</c:v>
                </c:pt>
                <c:pt idx="147">
                  <c:v>39.4</c:v>
                </c:pt>
                <c:pt idx="148">
                  <c:v>46.45</c:v>
                </c:pt>
                <c:pt idx="149">
                  <c:v>35.75</c:v>
                </c:pt>
                <c:pt idx="150">
                  <c:v>26.07</c:v>
                </c:pt>
                <c:pt idx="151">
                  <c:v>36.54</c:v>
                </c:pt>
                <c:pt idx="152">
                  <c:v>51.64</c:v>
                </c:pt>
                <c:pt idx="153">
                  <c:v>42.83</c:v>
                </c:pt>
                <c:pt idx="154">
                  <c:v>40.15</c:v>
                </c:pt>
                <c:pt idx="155">
                  <c:v>27.8</c:v>
                </c:pt>
                <c:pt idx="156">
                  <c:v>45.81</c:v>
                </c:pt>
                <c:pt idx="157">
                  <c:v>34.43</c:v>
                </c:pt>
                <c:pt idx="158">
                  <c:v>41.33</c:v>
                </c:pt>
                <c:pt idx="159">
                  <c:v>31.92</c:v>
                </c:pt>
                <c:pt idx="160">
                  <c:v>39.799999999999997</c:v>
                </c:pt>
                <c:pt idx="161">
                  <c:v>42.82</c:v>
                </c:pt>
                <c:pt idx="162">
                  <c:v>33.630000000000003</c:v>
                </c:pt>
                <c:pt idx="163">
                  <c:v>37.07</c:v>
                </c:pt>
                <c:pt idx="164">
                  <c:v>35.625</c:v>
                </c:pt>
                <c:pt idx="165">
                  <c:v>42.69</c:v>
                </c:pt>
                <c:pt idx="166">
                  <c:v>37.869999999999997</c:v>
                </c:pt>
                <c:pt idx="167">
                  <c:v>40.61</c:v>
                </c:pt>
                <c:pt idx="168">
                  <c:v>30.78</c:v>
                </c:pt>
                <c:pt idx="169">
                  <c:v>49.49</c:v>
                </c:pt>
                <c:pt idx="170">
                  <c:v>37.619999999999997</c:v>
                </c:pt>
                <c:pt idx="171">
                  <c:v>36.08</c:v>
                </c:pt>
                <c:pt idx="172">
                  <c:v>33.5</c:v>
                </c:pt>
                <c:pt idx="173">
                  <c:v>47.46</c:v>
                </c:pt>
                <c:pt idx="174">
                  <c:v>49.24</c:v>
                </c:pt>
                <c:pt idx="175">
                  <c:v>54.4</c:v>
                </c:pt>
                <c:pt idx="176">
                  <c:v>35.53</c:v>
                </c:pt>
                <c:pt idx="177">
                  <c:v>39.729999999999997</c:v>
                </c:pt>
                <c:pt idx="178">
                  <c:v>35.68</c:v>
                </c:pt>
                <c:pt idx="179">
                  <c:v>48.86</c:v>
                </c:pt>
                <c:pt idx="180">
                  <c:v>34.799999999999997</c:v>
                </c:pt>
                <c:pt idx="181">
                  <c:v>32.49</c:v>
                </c:pt>
                <c:pt idx="182">
                  <c:v>39</c:v>
                </c:pt>
                <c:pt idx="183">
                  <c:v>35.299999999999997</c:v>
                </c:pt>
                <c:pt idx="184">
                  <c:v>33.42</c:v>
                </c:pt>
                <c:pt idx="185">
                  <c:v>37.18</c:v>
                </c:pt>
                <c:pt idx="186">
                  <c:v>33.33</c:v>
                </c:pt>
                <c:pt idx="187">
                  <c:v>53.21</c:v>
                </c:pt>
                <c:pt idx="188">
                  <c:v>38.729999999999997</c:v>
                </c:pt>
                <c:pt idx="189">
                  <c:v>29.73</c:v>
                </c:pt>
                <c:pt idx="190">
                  <c:v>34.700000000000003</c:v>
                </c:pt>
                <c:pt idx="191">
                  <c:v>38.28</c:v>
                </c:pt>
                <c:pt idx="192">
                  <c:v>33.57</c:v>
                </c:pt>
                <c:pt idx="193">
                  <c:v>52.06</c:v>
                </c:pt>
                <c:pt idx="194">
                  <c:v>38.17</c:v>
                </c:pt>
                <c:pt idx="195">
                  <c:v>36.954999999999998</c:v>
                </c:pt>
                <c:pt idx="196">
                  <c:v>34.4</c:v>
                </c:pt>
                <c:pt idx="197">
                  <c:v>31.73</c:v>
                </c:pt>
                <c:pt idx="198">
                  <c:v>36.64</c:v>
                </c:pt>
                <c:pt idx="199">
                  <c:v>36.85</c:v>
                </c:pt>
                <c:pt idx="200">
                  <c:v>33.33</c:v>
                </c:pt>
                <c:pt idx="201">
                  <c:v>39.14</c:v>
                </c:pt>
                <c:pt idx="202">
                  <c:v>32.9</c:v>
                </c:pt>
                <c:pt idx="203">
                  <c:v>29.78</c:v>
                </c:pt>
                <c:pt idx="204">
                  <c:v>32.78</c:v>
                </c:pt>
                <c:pt idx="205">
                  <c:v>41.65</c:v>
                </c:pt>
                <c:pt idx="206">
                  <c:v>50.79</c:v>
                </c:pt>
                <c:pt idx="207">
                  <c:v>35.43</c:v>
                </c:pt>
                <c:pt idx="208">
                  <c:v>35.25</c:v>
                </c:pt>
                <c:pt idx="209">
                  <c:v>36.85</c:v>
                </c:pt>
                <c:pt idx="210">
                  <c:v>31.02</c:v>
                </c:pt>
                <c:pt idx="211">
                  <c:v>35.6</c:v>
                </c:pt>
                <c:pt idx="212">
                  <c:v>34.39</c:v>
                </c:pt>
                <c:pt idx="213">
                  <c:v>29.06</c:v>
                </c:pt>
                <c:pt idx="214">
                  <c:v>35.799999999999997</c:v>
                </c:pt>
                <c:pt idx="215">
                  <c:v>49.8</c:v>
                </c:pt>
                <c:pt idx="216">
                  <c:v>35.71</c:v>
                </c:pt>
                <c:pt idx="217">
                  <c:v>30.8</c:v>
                </c:pt>
                <c:pt idx="218">
                  <c:v>33.69</c:v>
                </c:pt>
                <c:pt idx="219">
                  <c:v>42.27</c:v>
                </c:pt>
                <c:pt idx="220">
                  <c:v>53.25</c:v>
                </c:pt>
                <c:pt idx="221">
                  <c:v>26.8</c:v>
                </c:pt>
                <c:pt idx="222">
                  <c:v>28.5</c:v>
                </c:pt>
                <c:pt idx="223">
                  <c:v>22.895</c:v>
                </c:pt>
                <c:pt idx="224">
                  <c:v>34.06</c:v>
                </c:pt>
                <c:pt idx="225">
                  <c:v>36.409999999999997</c:v>
                </c:pt>
                <c:pt idx="226">
                  <c:v>52.3</c:v>
                </c:pt>
                <c:pt idx="227">
                  <c:v>52.66</c:v>
                </c:pt>
                <c:pt idx="228">
                  <c:v>29.57</c:v>
                </c:pt>
                <c:pt idx="229">
                  <c:v>36.99</c:v>
                </c:pt>
                <c:pt idx="230">
                  <c:v>31.4</c:v>
                </c:pt>
                <c:pt idx="231">
                  <c:v>34.9</c:v>
                </c:pt>
                <c:pt idx="232">
                  <c:v>31.13</c:v>
                </c:pt>
                <c:pt idx="233">
                  <c:v>34.799999999999997</c:v>
                </c:pt>
                <c:pt idx="234">
                  <c:v>31.68</c:v>
                </c:pt>
                <c:pt idx="235">
                  <c:v>33.534999999999997</c:v>
                </c:pt>
                <c:pt idx="236">
                  <c:v>31.92</c:v>
                </c:pt>
                <c:pt idx="237">
                  <c:v>32.700000000000003</c:v>
                </c:pt>
                <c:pt idx="238">
                  <c:v>41.25</c:v>
                </c:pt>
                <c:pt idx="239">
                  <c:v>33.11</c:v>
                </c:pt>
                <c:pt idx="240">
                  <c:v>36.159999999999997</c:v>
                </c:pt>
                <c:pt idx="241">
                  <c:v>33.72</c:v>
                </c:pt>
                <c:pt idx="242">
                  <c:v>37.74</c:v>
                </c:pt>
                <c:pt idx="243">
                  <c:v>48.75</c:v>
                </c:pt>
                <c:pt idx="244">
                  <c:v>31.065000000000001</c:v>
                </c:pt>
                <c:pt idx="245">
                  <c:v>23.55</c:v>
                </c:pt>
                <c:pt idx="246">
                  <c:v>30.18</c:v>
                </c:pt>
                <c:pt idx="247">
                  <c:v>29.94</c:v>
                </c:pt>
                <c:pt idx="248">
                  <c:v>31.4</c:v>
                </c:pt>
                <c:pt idx="249">
                  <c:v>53.06</c:v>
                </c:pt>
                <c:pt idx="250">
                  <c:v>30.25</c:v>
                </c:pt>
                <c:pt idx="251">
                  <c:v>46.68</c:v>
                </c:pt>
                <c:pt idx="252">
                  <c:v>30.4</c:v>
                </c:pt>
                <c:pt idx="253">
                  <c:v>30.2</c:v>
                </c:pt>
                <c:pt idx="254">
                  <c:v>51.18</c:v>
                </c:pt>
                <c:pt idx="255">
                  <c:v>22.18</c:v>
                </c:pt>
                <c:pt idx="256">
                  <c:v>31.92</c:v>
                </c:pt>
                <c:pt idx="257">
                  <c:v>31.73</c:v>
                </c:pt>
                <c:pt idx="258">
                  <c:v>45.52</c:v>
                </c:pt>
                <c:pt idx="259">
                  <c:v>52.81</c:v>
                </c:pt>
                <c:pt idx="260">
                  <c:v>33.58</c:v>
                </c:pt>
                <c:pt idx="261">
                  <c:v>30.684999999999999</c:v>
                </c:pt>
                <c:pt idx="262">
                  <c:v>37.524999999999999</c:v>
                </c:pt>
                <c:pt idx="263">
                  <c:v>34.5</c:v>
                </c:pt>
                <c:pt idx="264">
                  <c:v>28.16</c:v>
                </c:pt>
                <c:pt idx="265">
                  <c:v>30.02</c:v>
                </c:pt>
                <c:pt idx="266">
                  <c:v>37.82</c:v>
                </c:pt>
                <c:pt idx="267">
                  <c:v>33.14</c:v>
                </c:pt>
                <c:pt idx="268">
                  <c:v>25.14</c:v>
                </c:pt>
                <c:pt idx="269">
                  <c:v>20.18</c:v>
                </c:pt>
                <c:pt idx="270">
                  <c:v>44.36</c:v>
                </c:pt>
                <c:pt idx="271">
                  <c:v>23.82</c:v>
                </c:pt>
                <c:pt idx="272">
                  <c:v>45</c:v>
                </c:pt>
                <c:pt idx="273">
                  <c:v>26.62</c:v>
                </c:pt>
                <c:pt idx="274">
                  <c:v>32.67</c:v>
                </c:pt>
                <c:pt idx="275">
                  <c:v>44.44</c:v>
                </c:pt>
                <c:pt idx="276">
                  <c:v>28.31</c:v>
                </c:pt>
                <c:pt idx="277">
                  <c:v>25.05</c:v>
                </c:pt>
                <c:pt idx="278">
                  <c:v>28.34</c:v>
                </c:pt>
                <c:pt idx="279">
                  <c:v>17.765000000000001</c:v>
                </c:pt>
                <c:pt idx="280">
                  <c:v>36.119999999999997</c:v>
                </c:pt>
                <c:pt idx="281">
                  <c:v>23.19</c:v>
                </c:pt>
                <c:pt idx="282">
                  <c:v>35.99</c:v>
                </c:pt>
                <c:pt idx="283">
                  <c:v>30.25</c:v>
                </c:pt>
                <c:pt idx="284">
                  <c:v>26.24</c:v>
                </c:pt>
                <c:pt idx="285">
                  <c:v>31.36</c:v>
                </c:pt>
                <c:pt idx="286">
                  <c:v>25.69</c:v>
                </c:pt>
                <c:pt idx="287">
                  <c:v>25.46</c:v>
                </c:pt>
                <c:pt idx="288">
                  <c:v>31.83</c:v>
                </c:pt>
                <c:pt idx="289">
                  <c:v>24.43</c:v>
                </c:pt>
                <c:pt idx="290">
                  <c:v>41.9</c:v>
                </c:pt>
                <c:pt idx="291">
                  <c:v>22.88</c:v>
                </c:pt>
                <c:pt idx="292">
                  <c:v>29.734999999999999</c:v>
                </c:pt>
                <c:pt idx="293">
                  <c:v>40.74</c:v>
                </c:pt>
                <c:pt idx="294">
                  <c:v>24.14</c:v>
                </c:pt>
                <c:pt idx="295">
                  <c:v>25.15</c:v>
                </c:pt>
                <c:pt idx="296">
                  <c:v>28.71</c:v>
                </c:pt>
                <c:pt idx="297">
                  <c:v>23</c:v>
                </c:pt>
                <c:pt idx="298">
                  <c:v>36.86</c:v>
                </c:pt>
                <c:pt idx="299">
                  <c:v>24.25</c:v>
                </c:pt>
                <c:pt idx="300">
                  <c:v>23.85</c:v>
                </c:pt>
                <c:pt idx="301">
                  <c:v>40.020000000000003</c:v>
                </c:pt>
                <c:pt idx="302">
                  <c:v>19.170000000000002</c:v>
                </c:pt>
                <c:pt idx="303">
                  <c:v>43.53</c:v>
                </c:pt>
                <c:pt idx="304">
                  <c:v>46.06</c:v>
                </c:pt>
                <c:pt idx="305">
                  <c:v>29.92</c:v>
                </c:pt>
                <c:pt idx="306">
                  <c:v>28.46</c:v>
                </c:pt>
                <c:pt idx="307">
                  <c:v>24.56</c:v>
                </c:pt>
                <c:pt idx="308">
                  <c:v>41.19</c:v>
                </c:pt>
                <c:pt idx="309">
                  <c:v>18.63</c:v>
                </c:pt>
                <c:pt idx="310">
                  <c:v>26.26</c:v>
                </c:pt>
                <c:pt idx="311">
                  <c:v>22.37</c:v>
                </c:pt>
                <c:pt idx="312">
                  <c:v>39.619999999999997</c:v>
                </c:pt>
                <c:pt idx="313">
                  <c:v>18.329999999999998</c:v>
                </c:pt>
                <c:pt idx="314">
                  <c:v>17.11</c:v>
                </c:pt>
                <c:pt idx="315">
                  <c:v>43.5</c:v>
                </c:pt>
                <c:pt idx="316">
                  <c:v>25.364999999999998</c:v>
                </c:pt>
                <c:pt idx="317">
                  <c:v>28.594999999999999</c:v>
                </c:pt>
                <c:pt idx="318">
                  <c:v>29.83</c:v>
                </c:pt>
                <c:pt idx="319">
                  <c:v>24.7</c:v>
                </c:pt>
                <c:pt idx="320">
                  <c:v>17.940000000000001</c:v>
                </c:pt>
                <c:pt idx="321">
                  <c:v>21.08</c:v>
                </c:pt>
                <c:pt idx="322">
                  <c:v>37.715000000000003</c:v>
                </c:pt>
                <c:pt idx="323">
                  <c:v>22.39</c:v>
                </c:pt>
                <c:pt idx="324">
                  <c:v>28.78</c:v>
                </c:pt>
                <c:pt idx="325">
                  <c:v>18.329999999999998</c:v>
                </c:pt>
                <c:pt idx="326">
                  <c:v>26.39</c:v>
                </c:pt>
                <c:pt idx="327">
                  <c:v>19.260000000000002</c:v>
                </c:pt>
                <c:pt idx="328">
                  <c:v>26.92</c:v>
                </c:pt>
                <c:pt idx="329">
                  <c:v>19.73</c:v>
                </c:pt>
                <c:pt idx="330">
                  <c:v>23.56</c:v>
                </c:pt>
                <c:pt idx="331">
                  <c:v>37.67</c:v>
                </c:pt>
                <c:pt idx="332">
                  <c:v>18.73</c:v>
                </c:pt>
                <c:pt idx="333">
                  <c:v>33.090000000000003</c:v>
                </c:pt>
                <c:pt idx="334">
                  <c:v>18.329999999999998</c:v>
                </c:pt>
                <c:pt idx="335">
                  <c:v>27.74</c:v>
                </c:pt>
                <c:pt idx="336">
                  <c:v>24.2</c:v>
                </c:pt>
                <c:pt idx="337">
                  <c:v>22.03</c:v>
                </c:pt>
                <c:pt idx="338">
                  <c:v>26.885000000000002</c:v>
                </c:pt>
                <c:pt idx="339">
                  <c:v>16.36</c:v>
                </c:pt>
                <c:pt idx="340">
                  <c:v>32.299999999999997</c:v>
                </c:pt>
                <c:pt idx="341">
                  <c:v>16.05</c:v>
                </c:pt>
                <c:pt idx="342">
                  <c:v>29.07</c:v>
                </c:pt>
                <c:pt idx="343">
                  <c:v>17.43</c:v>
                </c:pt>
                <c:pt idx="344">
                  <c:v>19.329999999999998</c:v>
                </c:pt>
                <c:pt idx="345">
                  <c:v>30.52</c:v>
                </c:pt>
                <c:pt idx="346">
                  <c:v>39.21</c:v>
                </c:pt>
                <c:pt idx="347">
                  <c:v>26.98</c:v>
                </c:pt>
                <c:pt idx="348">
                  <c:v>25.84</c:v>
                </c:pt>
                <c:pt idx="349">
                  <c:v>28.31</c:v>
                </c:pt>
                <c:pt idx="350">
                  <c:v>23.94</c:v>
                </c:pt>
                <c:pt idx="351">
                  <c:v>20.03</c:v>
                </c:pt>
                <c:pt idx="352">
                  <c:v>41.42</c:v>
                </c:pt>
                <c:pt idx="353">
                  <c:v>36.67</c:v>
                </c:pt>
                <c:pt idx="354">
                  <c:v>27.645</c:v>
                </c:pt>
                <c:pt idx="355">
                  <c:v>22.72</c:v>
                </c:pt>
                <c:pt idx="356">
                  <c:v>36.520000000000003</c:v>
                </c:pt>
                <c:pt idx="357">
                  <c:v>33.96</c:v>
                </c:pt>
                <c:pt idx="358">
                  <c:v>26.695</c:v>
                </c:pt>
                <c:pt idx="359">
                  <c:v>18.45</c:v>
                </c:pt>
                <c:pt idx="360">
                  <c:v>33.18</c:v>
                </c:pt>
                <c:pt idx="361">
                  <c:v>36.1</c:v>
                </c:pt>
                <c:pt idx="362">
                  <c:v>22.77</c:v>
                </c:pt>
                <c:pt idx="363">
                  <c:v>21.24</c:v>
                </c:pt>
                <c:pt idx="364">
                  <c:v>17.600000000000001</c:v>
                </c:pt>
                <c:pt idx="365">
                  <c:v>26.29</c:v>
                </c:pt>
                <c:pt idx="366">
                  <c:v>35.31</c:v>
                </c:pt>
                <c:pt idx="367">
                  <c:v>27.04</c:v>
                </c:pt>
                <c:pt idx="368">
                  <c:v>30.23</c:v>
                </c:pt>
                <c:pt idx="369">
                  <c:v>30.6</c:v>
                </c:pt>
                <c:pt idx="370">
                  <c:v>26.8</c:v>
                </c:pt>
                <c:pt idx="371">
                  <c:v>16.86</c:v>
                </c:pt>
                <c:pt idx="372">
                  <c:v>16.3</c:v>
                </c:pt>
                <c:pt idx="373">
                  <c:v>29.81</c:v>
                </c:pt>
                <c:pt idx="374">
                  <c:v>16.329999999999998</c:v>
                </c:pt>
                <c:pt idx="375">
                  <c:v>16.37</c:v>
                </c:pt>
                <c:pt idx="376">
                  <c:v>22.42</c:v>
                </c:pt>
                <c:pt idx="377">
                  <c:v>31.35</c:v>
                </c:pt>
                <c:pt idx="378">
                  <c:v>31.9</c:v>
                </c:pt>
                <c:pt idx="379">
                  <c:v>30.6</c:v>
                </c:pt>
                <c:pt idx="380">
                  <c:v>28.975000000000001</c:v>
                </c:pt>
                <c:pt idx="381">
                  <c:v>24.86</c:v>
                </c:pt>
                <c:pt idx="382">
                  <c:v>19.54</c:v>
                </c:pt>
                <c:pt idx="383">
                  <c:v>26.74</c:v>
                </c:pt>
                <c:pt idx="384">
                  <c:v>22.99</c:v>
                </c:pt>
                <c:pt idx="385">
                  <c:v>31.46</c:v>
                </c:pt>
                <c:pt idx="386">
                  <c:v>30.86</c:v>
                </c:pt>
                <c:pt idx="387">
                  <c:v>31.96</c:v>
                </c:pt>
                <c:pt idx="388">
                  <c:v>23.76</c:v>
                </c:pt>
                <c:pt idx="389">
                  <c:v>19.38</c:v>
                </c:pt>
                <c:pt idx="390">
                  <c:v>16.21</c:v>
                </c:pt>
                <c:pt idx="391">
                  <c:v>32.54</c:v>
                </c:pt>
                <c:pt idx="392">
                  <c:v>36.765000000000001</c:v>
                </c:pt>
                <c:pt idx="393">
                  <c:v>35.909999999999997</c:v>
                </c:pt>
                <c:pt idx="394">
                  <c:v>32.06</c:v>
                </c:pt>
                <c:pt idx="395">
                  <c:v>24.1</c:v>
                </c:pt>
                <c:pt idx="396">
                  <c:v>27.1</c:v>
                </c:pt>
                <c:pt idx="397">
                  <c:v>24.42</c:v>
                </c:pt>
                <c:pt idx="398">
                  <c:v>26.695</c:v>
                </c:pt>
                <c:pt idx="399">
                  <c:v>27.79</c:v>
                </c:pt>
                <c:pt idx="400">
                  <c:v>32.68</c:v>
                </c:pt>
                <c:pt idx="401">
                  <c:v>26.4</c:v>
                </c:pt>
                <c:pt idx="402">
                  <c:v>23.655000000000001</c:v>
                </c:pt>
                <c:pt idx="403">
                  <c:v>27.36</c:v>
                </c:pt>
                <c:pt idx="404">
                  <c:v>27.82</c:v>
                </c:pt>
                <c:pt idx="405">
                  <c:v>25.46</c:v>
                </c:pt>
                <c:pt idx="406">
                  <c:v>25.1</c:v>
                </c:pt>
                <c:pt idx="407">
                  <c:v>32.11</c:v>
                </c:pt>
                <c:pt idx="408">
                  <c:v>29.8</c:v>
                </c:pt>
                <c:pt idx="409">
                  <c:v>24.01</c:v>
                </c:pt>
                <c:pt idx="410">
                  <c:v>23.21</c:v>
                </c:pt>
                <c:pt idx="411">
                  <c:v>21.2</c:v>
                </c:pt>
                <c:pt idx="412">
                  <c:v>28.215</c:v>
                </c:pt>
                <c:pt idx="413">
                  <c:v>38.094999999999999</c:v>
                </c:pt>
                <c:pt idx="414">
                  <c:v>22.61</c:v>
                </c:pt>
                <c:pt idx="415">
                  <c:v>24.32</c:v>
                </c:pt>
                <c:pt idx="416">
                  <c:v>20.96</c:v>
                </c:pt>
                <c:pt idx="417">
                  <c:v>19.68</c:v>
                </c:pt>
                <c:pt idx="418">
                  <c:v>18.100000000000001</c:v>
                </c:pt>
                <c:pt idx="419">
                  <c:v>29.64</c:v>
                </c:pt>
                <c:pt idx="420">
                  <c:v>25.3</c:v>
                </c:pt>
                <c:pt idx="421">
                  <c:v>27.6</c:v>
                </c:pt>
                <c:pt idx="422">
                  <c:v>27.645</c:v>
                </c:pt>
                <c:pt idx="423">
                  <c:v>27.6</c:v>
                </c:pt>
                <c:pt idx="424">
                  <c:v>25.08</c:v>
                </c:pt>
                <c:pt idx="425">
                  <c:v>30.02</c:v>
                </c:pt>
                <c:pt idx="426">
                  <c:v>27.36</c:v>
                </c:pt>
                <c:pt idx="427">
                  <c:v>22.2</c:v>
                </c:pt>
                <c:pt idx="428">
                  <c:v>25.71</c:v>
                </c:pt>
                <c:pt idx="429">
                  <c:v>41.91</c:v>
                </c:pt>
                <c:pt idx="430">
                  <c:v>25.85</c:v>
                </c:pt>
                <c:pt idx="431">
                  <c:v>23.844999999999999</c:v>
                </c:pt>
                <c:pt idx="432">
                  <c:v>30.59</c:v>
                </c:pt>
                <c:pt idx="433">
                  <c:v>24.795000000000002</c:v>
                </c:pt>
                <c:pt idx="434">
                  <c:v>24.13</c:v>
                </c:pt>
                <c:pt idx="435">
                  <c:v>25.84</c:v>
                </c:pt>
                <c:pt idx="436">
                  <c:v>28</c:v>
                </c:pt>
                <c:pt idx="437">
                  <c:v>34.1</c:v>
                </c:pt>
                <c:pt idx="438">
                  <c:v>26.125</c:v>
                </c:pt>
                <c:pt idx="439">
                  <c:v>25.6</c:v>
                </c:pt>
                <c:pt idx="440">
                  <c:v>24.32</c:v>
                </c:pt>
                <c:pt idx="441">
                  <c:v>22.88</c:v>
                </c:pt>
                <c:pt idx="442">
                  <c:v>24.984999999999999</c:v>
                </c:pt>
                <c:pt idx="443">
                  <c:v>33.1</c:v>
                </c:pt>
                <c:pt idx="444">
                  <c:v>27.83</c:v>
                </c:pt>
                <c:pt idx="445">
                  <c:v>30.875</c:v>
                </c:pt>
                <c:pt idx="446">
                  <c:v>27.265000000000001</c:v>
                </c:pt>
                <c:pt idx="447">
                  <c:v>26.7</c:v>
                </c:pt>
                <c:pt idx="448">
                  <c:v>29.925000000000001</c:v>
                </c:pt>
                <c:pt idx="449">
                  <c:v>19.95</c:v>
                </c:pt>
                <c:pt idx="450">
                  <c:v>24.225000000000001</c:v>
                </c:pt>
                <c:pt idx="451">
                  <c:v>28.12</c:v>
                </c:pt>
                <c:pt idx="452">
                  <c:v>23.21</c:v>
                </c:pt>
                <c:pt idx="453">
                  <c:v>23.98</c:v>
                </c:pt>
                <c:pt idx="454">
                  <c:v>30</c:v>
                </c:pt>
                <c:pt idx="455">
                  <c:v>17.350000000000001</c:v>
                </c:pt>
                <c:pt idx="456">
                  <c:v>22.704999999999998</c:v>
                </c:pt>
                <c:pt idx="457">
                  <c:v>25.41</c:v>
                </c:pt>
                <c:pt idx="458">
                  <c:v>18.23</c:v>
                </c:pt>
                <c:pt idx="459">
                  <c:v>24.7</c:v>
                </c:pt>
                <c:pt idx="460">
                  <c:v>37.4</c:v>
                </c:pt>
                <c:pt idx="461">
                  <c:v>26.885000000000002</c:v>
                </c:pt>
                <c:pt idx="462">
                  <c:v>25.27</c:v>
                </c:pt>
                <c:pt idx="463">
                  <c:v>23.655000000000001</c:v>
                </c:pt>
                <c:pt idx="464">
                  <c:v>55.05</c:v>
                </c:pt>
                <c:pt idx="465">
                  <c:v>24.89</c:v>
                </c:pt>
                <c:pt idx="466">
                  <c:v>18.715</c:v>
                </c:pt>
                <c:pt idx="467">
                  <c:v>28.12</c:v>
                </c:pt>
                <c:pt idx="468">
                  <c:v>26.6</c:v>
                </c:pt>
                <c:pt idx="469">
                  <c:v>30.114999999999998</c:v>
                </c:pt>
                <c:pt idx="470">
                  <c:v>24.605</c:v>
                </c:pt>
                <c:pt idx="471">
                  <c:v>29.6</c:v>
                </c:pt>
                <c:pt idx="472">
                  <c:v>24.42</c:v>
                </c:pt>
                <c:pt idx="473">
                  <c:v>20.9</c:v>
                </c:pt>
                <c:pt idx="474">
                  <c:v>22.895</c:v>
                </c:pt>
                <c:pt idx="475">
                  <c:v>28.3</c:v>
                </c:pt>
                <c:pt idx="476">
                  <c:v>54.3</c:v>
                </c:pt>
                <c:pt idx="477">
                  <c:v>33.344999999999999</c:v>
                </c:pt>
                <c:pt idx="478">
                  <c:v>33</c:v>
                </c:pt>
                <c:pt idx="479">
                  <c:v>28.024999999999999</c:v>
                </c:pt>
                <c:pt idx="480">
                  <c:v>28.69</c:v>
                </c:pt>
                <c:pt idx="481">
                  <c:v>40.28</c:v>
                </c:pt>
                <c:pt idx="482">
                  <c:v>37.299999999999997</c:v>
                </c:pt>
                <c:pt idx="483">
                  <c:v>54.47</c:v>
                </c:pt>
                <c:pt idx="484">
                  <c:v>38.06</c:v>
                </c:pt>
                <c:pt idx="485">
                  <c:v>51.47</c:v>
                </c:pt>
                <c:pt idx="486">
                  <c:v>29.8</c:v>
                </c:pt>
                <c:pt idx="487">
                  <c:v>49.77</c:v>
                </c:pt>
                <c:pt idx="488">
                  <c:v>25.555</c:v>
                </c:pt>
                <c:pt idx="489">
                  <c:v>29.64</c:v>
                </c:pt>
                <c:pt idx="490">
                  <c:v>53.93</c:v>
                </c:pt>
                <c:pt idx="491">
                  <c:v>28.024999999999999</c:v>
                </c:pt>
                <c:pt idx="492">
                  <c:v>27.5</c:v>
                </c:pt>
                <c:pt idx="493">
                  <c:v>21.8</c:v>
                </c:pt>
                <c:pt idx="494">
                  <c:v>26.41</c:v>
                </c:pt>
                <c:pt idx="495">
                  <c:v>27.835000000000001</c:v>
                </c:pt>
                <c:pt idx="496">
                  <c:v>51.74</c:v>
                </c:pt>
                <c:pt idx="497">
                  <c:v>23.37</c:v>
                </c:pt>
                <c:pt idx="498">
                  <c:v>29.7</c:v>
                </c:pt>
                <c:pt idx="499">
                  <c:v>20.045000000000002</c:v>
                </c:pt>
                <c:pt idx="500">
                  <c:v>27.83</c:v>
                </c:pt>
                <c:pt idx="501">
                  <c:v>28.93</c:v>
                </c:pt>
                <c:pt idx="502">
                  <c:v>33.82</c:v>
                </c:pt>
                <c:pt idx="503">
                  <c:v>20.234999999999999</c:v>
                </c:pt>
                <c:pt idx="504">
                  <c:v>49.2</c:v>
                </c:pt>
                <c:pt idx="505">
                  <c:v>26.4</c:v>
                </c:pt>
                <c:pt idx="506">
                  <c:v>28.38</c:v>
                </c:pt>
                <c:pt idx="507">
                  <c:v>24.64</c:v>
                </c:pt>
                <c:pt idx="508">
                  <c:v>39.71</c:v>
                </c:pt>
                <c:pt idx="509">
                  <c:v>22.22</c:v>
                </c:pt>
                <c:pt idx="510">
                  <c:v>33.344999999999999</c:v>
                </c:pt>
                <c:pt idx="511">
                  <c:v>24.42</c:v>
                </c:pt>
                <c:pt idx="512">
                  <c:v>29.81</c:v>
                </c:pt>
                <c:pt idx="513">
                  <c:v>51.18</c:v>
                </c:pt>
                <c:pt idx="514">
                  <c:v>51.37</c:v>
                </c:pt>
                <c:pt idx="515">
                  <c:v>36.19</c:v>
                </c:pt>
                <c:pt idx="516">
                  <c:v>25.9</c:v>
                </c:pt>
                <c:pt idx="517">
                  <c:v>35.72</c:v>
                </c:pt>
                <c:pt idx="518">
                  <c:v>27.94</c:v>
                </c:pt>
                <c:pt idx="519">
                  <c:v>27.1</c:v>
                </c:pt>
                <c:pt idx="520">
                  <c:v>18.3</c:v>
                </c:pt>
                <c:pt idx="521">
                  <c:v>25.3</c:v>
                </c:pt>
                <c:pt idx="522">
                  <c:v>38.83</c:v>
                </c:pt>
                <c:pt idx="523">
                  <c:v>27.6</c:v>
                </c:pt>
                <c:pt idx="524">
                  <c:v>46.4</c:v>
                </c:pt>
                <c:pt idx="525">
                  <c:v>51.92</c:v>
                </c:pt>
                <c:pt idx="526">
                  <c:v>32.395000000000003</c:v>
                </c:pt>
                <c:pt idx="527">
                  <c:v>46.19</c:v>
                </c:pt>
                <c:pt idx="528">
                  <c:v>27.93</c:v>
                </c:pt>
                <c:pt idx="529">
                  <c:v>45.62</c:v>
                </c:pt>
                <c:pt idx="530">
                  <c:v>35.31</c:v>
                </c:pt>
                <c:pt idx="531">
                  <c:v>30.4</c:v>
                </c:pt>
                <c:pt idx="532">
                  <c:v>20.13</c:v>
                </c:pt>
                <c:pt idx="533">
                  <c:v>23.655000000000001</c:v>
                </c:pt>
                <c:pt idx="534">
                  <c:v>49.05</c:v>
                </c:pt>
                <c:pt idx="535">
                  <c:v>51.94</c:v>
                </c:pt>
                <c:pt idx="536">
                  <c:v>29.83</c:v>
                </c:pt>
                <c:pt idx="537">
                  <c:v>22.6</c:v>
                </c:pt>
                <c:pt idx="538">
                  <c:v>46.69</c:v>
                </c:pt>
                <c:pt idx="539">
                  <c:v>28.49</c:v>
                </c:pt>
                <c:pt idx="540">
                  <c:v>28.5</c:v>
                </c:pt>
                <c:pt idx="541">
                  <c:v>24.4</c:v>
                </c:pt>
                <c:pt idx="542">
                  <c:v>29.15</c:v>
                </c:pt>
                <c:pt idx="543">
                  <c:v>27.28</c:v>
                </c:pt>
                <c:pt idx="544">
                  <c:v>32.229999999999997</c:v>
                </c:pt>
                <c:pt idx="545">
                  <c:v>44.2</c:v>
                </c:pt>
                <c:pt idx="546">
                  <c:v>29.734999999999999</c:v>
                </c:pt>
                <c:pt idx="547">
                  <c:v>28.31</c:v>
                </c:pt>
                <c:pt idx="548">
                  <c:v>46.62</c:v>
                </c:pt>
                <c:pt idx="549">
                  <c:v>51.75</c:v>
                </c:pt>
                <c:pt idx="550">
                  <c:v>25.7</c:v>
                </c:pt>
                <c:pt idx="551">
                  <c:v>31.79</c:v>
                </c:pt>
                <c:pt idx="552">
                  <c:v>24.795000000000002</c:v>
                </c:pt>
                <c:pt idx="553">
                  <c:v>53.98</c:v>
                </c:pt>
                <c:pt idx="554">
                  <c:v>41.325000000000003</c:v>
                </c:pt>
                <c:pt idx="555">
                  <c:v>51.65</c:v>
                </c:pt>
                <c:pt idx="556">
                  <c:v>44.52</c:v>
                </c:pt>
                <c:pt idx="557">
                  <c:v>53.29</c:v>
                </c:pt>
                <c:pt idx="558">
                  <c:v>46.63</c:v>
                </c:pt>
                <c:pt idx="559">
                  <c:v>28.88</c:v>
                </c:pt>
                <c:pt idx="560">
                  <c:v>23.98</c:v>
                </c:pt>
                <c:pt idx="561">
                  <c:v>23.65</c:v>
                </c:pt>
                <c:pt idx="562">
                  <c:v>49.09</c:v>
                </c:pt>
                <c:pt idx="563">
                  <c:v>28.024999999999999</c:v>
                </c:pt>
                <c:pt idx="564">
                  <c:v>43.32</c:v>
                </c:pt>
                <c:pt idx="565">
                  <c:v>45.92</c:v>
                </c:pt>
                <c:pt idx="566">
                  <c:v>44.03</c:v>
                </c:pt>
                <c:pt idx="567">
                  <c:v>24.6</c:v>
                </c:pt>
                <c:pt idx="568">
                  <c:v>49.15</c:v>
                </c:pt>
                <c:pt idx="569">
                  <c:v>28.31</c:v>
                </c:pt>
                <c:pt idx="570">
                  <c:v>22.99</c:v>
                </c:pt>
                <c:pt idx="571">
                  <c:v>29.07</c:v>
                </c:pt>
                <c:pt idx="572">
                  <c:v>42.02</c:v>
                </c:pt>
                <c:pt idx="573">
                  <c:v>49.07</c:v>
                </c:pt>
                <c:pt idx="574">
                  <c:v>19.8</c:v>
                </c:pt>
                <c:pt idx="575">
                  <c:v>27.36</c:v>
                </c:pt>
                <c:pt idx="576">
                  <c:v>42.95</c:v>
                </c:pt>
                <c:pt idx="577">
                  <c:v>42.66</c:v>
                </c:pt>
                <c:pt idx="578">
                  <c:v>33.630000000000003</c:v>
                </c:pt>
                <c:pt idx="579">
                  <c:v>26.84</c:v>
                </c:pt>
                <c:pt idx="580">
                  <c:v>28.3</c:v>
                </c:pt>
                <c:pt idx="581">
                  <c:v>27.06</c:v>
                </c:pt>
                <c:pt idx="582">
                  <c:v>47.13</c:v>
                </c:pt>
                <c:pt idx="583">
                  <c:v>51.72</c:v>
                </c:pt>
                <c:pt idx="584">
                  <c:v>48.59</c:v>
                </c:pt>
                <c:pt idx="585">
                  <c:v>45.18</c:v>
                </c:pt>
                <c:pt idx="586">
                  <c:v>27.9</c:v>
                </c:pt>
                <c:pt idx="587">
                  <c:v>51.33</c:v>
                </c:pt>
                <c:pt idx="588">
                  <c:v>30.59</c:v>
                </c:pt>
                <c:pt idx="589">
                  <c:v>39.229999999999997</c:v>
                </c:pt>
                <c:pt idx="590">
                  <c:v>19.094999999999999</c:v>
                </c:pt>
                <c:pt idx="591">
                  <c:v>49.72</c:v>
                </c:pt>
                <c:pt idx="592">
                  <c:v>21.754999999999999</c:v>
                </c:pt>
                <c:pt idx="593">
                  <c:v>48.39</c:v>
                </c:pt>
                <c:pt idx="594">
                  <c:v>47.15</c:v>
                </c:pt>
                <c:pt idx="595">
                  <c:v>47.59</c:v>
                </c:pt>
                <c:pt idx="596">
                  <c:v>39.81</c:v>
                </c:pt>
                <c:pt idx="597">
                  <c:v>31.02</c:v>
                </c:pt>
                <c:pt idx="598">
                  <c:v>24.75</c:v>
                </c:pt>
                <c:pt idx="599">
                  <c:v>30.114999999999998</c:v>
                </c:pt>
                <c:pt idx="600">
                  <c:v>26.03</c:v>
                </c:pt>
                <c:pt idx="601">
                  <c:v>20.045000000000002</c:v>
                </c:pt>
                <c:pt idx="602">
                  <c:v>40.24</c:v>
                </c:pt>
                <c:pt idx="603">
                  <c:v>43.15</c:v>
                </c:pt>
                <c:pt idx="604">
                  <c:v>27.7</c:v>
                </c:pt>
                <c:pt idx="605">
                  <c:v>45.68</c:v>
                </c:pt>
                <c:pt idx="606">
                  <c:v>27.3</c:v>
                </c:pt>
                <c:pt idx="607">
                  <c:v>54.45</c:v>
                </c:pt>
                <c:pt idx="608">
                  <c:v>54.43</c:v>
                </c:pt>
                <c:pt idx="609">
                  <c:v>48.01</c:v>
                </c:pt>
                <c:pt idx="610">
                  <c:v>48.32</c:v>
                </c:pt>
                <c:pt idx="611">
                  <c:v>22.895</c:v>
                </c:pt>
                <c:pt idx="612">
                  <c:v>54.85</c:v>
                </c:pt>
                <c:pt idx="613">
                  <c:v>21.85</c:v>
                </c:pt>
                <c:pt idx="614">
                  <c:v>51.86</c:v>
                </c:pt>
                <c:pt idx="615">
                  <c:v>39.049999999999997</c:v>
                </c:pt>
                <c:pt idx="616">
                  <c:v>31.824999999999999</c:v>
                </c:pt>
                <c:pt idx="617">
                  <c:v>46.43</c:v>
                </c:pt>
                <c:pt idx="618">
                  <c:v>53.63</c:v>
                </c:pt>
                <c:pt idx="619">
                  <c:v>48.7</c:v>
                </c:pt>
                <c:pt idx="620">
                  <c:v>48.81</c:v>
                </c:pt>
                <c:pt idx="621">
                  <c:v>47.53</c:v>
                </c:pt>
                <c:pt idx="622">
                  <c:v>36.85</c:v>
                </c:pt>
                <c:pt idx="623">
                  <c:v>29.3</c:v>
                </c:pt>
                <c:pt idx="624">
                  <c:v>19.3</c:v>
                </c:pt>
                <c:pt idx="625">
                  <c:v>24.13</c:v>
                </c:pt>
                <c:pt idx="626">
                  <c:v>46.7</c:v>
                </c:pt>
                <c:pt idx="627">
                  <c:v>45.27</c:v>
                </c:pt>
                <c:pt idx="628">
                  <c:v>44.29</c:v>
                </c:pt>
                <c:pt idx="629">
                  <c:v>54.59</c:v>
                </c:pt>
                <c:pt idx="630">
                  <c:v>32.965000000000003</c:v>
                </c:pt>
                <c:pt idx="631">
                  <c:v>38.049999999999997</c:v>
                </c:pt>
                <c:pt idx="632">
                  <c:v>46.14</c:v>
                </c:pt>
                <c:pt idx="633">
                  <c:v>41.325000000000003</c:v>
                </c:pt>
                <c:pt idx="634">
                  <c:v>44.64</c:v>
                </c:pt>
                <c:pt idx="635">
                  <c:v>25.175000000000001</c:v>
                </c:pt>
                <c:pt idx="636">
                  <c:v>43.11</c:v>
                </c:pt>
                <c:pt idx="637">
                  <c:v>53.32</c:v>
                </c:pt>
                <c:pt idx="638">
                  <c:v>38.04</c:v>
                </c:pt>
                <c:pt idx="639">
                  <c:v>37.9</c:v>
                </c:pt>
                <c:pt idx="640">
                  <c:v>39.6</c:v>
                </c:pt>
                <c:pt idx="641">
                  <c:v>50.92</c:v>
                </c:pt>
                <c:pt idx="642">
                  <c:v>21.85</c:v>
                </c:pt>
                <c:pt idx="643">
                  <c:v>36.08</c:v>
                </c:pt>
                <c:pt idx="644">
                  <c:v>40.44</c:v>
                </c:pt>
                <c:pt idx="645">
                  <c:v>38.094999999999999</c:v>
                </c:pt>
                <c:pt idx="646">
                  <c:v>44.95</c:v>
                </c:pt>
                <c:pt idx="647">
                  <c:v>35.54</c:v>
                </c:pt>
                <c:pt idx="648">
                  <c:v>39.799999999999997</c:v>
                </c:pt>
                <c:pt idx="649">
                  <c:v>33.659999999999997</c:v>
                </c:pt>
                <c:pt idx="650">
                  <c:v>35.5</c:v>
                </c:pt>
                <c:pt idx="651">
                  <c:v>41.63</c:v>
                </c:pt>
                <c:pt idx="652">
                  <c:v>46.49</c:v>
                </c:pt>
                <c:pt idx="653">
                  <c:v>43.29</c:v>
                </c:pt>
                <c:pt idx="654">
                  <c:v>43.08</c:v>
                </c:pt>
                <c:pt idx="655">
                  <c:v>39.07</c:v>
                </c:pt>
                <c:pt idx="656">
                  <c:v>41.3</c:v>
                </c:pt>
                <c:pt idx="657">
                  <c:v>42.95</c:v>
                </c:pt>
                <c:pt idx="658">
                  <c:v>46.96</c:v>
                </c:pt>
                <c:pt idx="659">
                  <c:v>30.495000000000001</c:v>
                </c:pt>
                <c:pt idx="660">
                  <c:v>17.954999999999998</c:v>
                </c:pt>
                <c:pt idx="661">
                  <c:v>25.6</c:v>
                </c:pt>
                <c:pt idx="662">
                  <c:v>34.21</c:v>
                </c:pt>
                <c:pt idx="663">
                  <c:v>39.74</c:v>
                </c:pt>
                <c:pt idx="664">
                  <c:v>49.53</c:v>
                </c:pt>
                <c:pt idx="665">
                  <c:v>39.33</c:v>
                </c:pt>
                <c:pt idx="666">
                  <c:v>39.979999999999997</c:v>
                </c:pt>
                <c:pt idx="667">
                  <c:v>46.51</c:v>
                </c:pt>
                <c:pt idx="668">
                  <c:v>43.58</c:v>
                </c:pt>
                <c:pt idx="669">
                  <c:v>42.28</c:v>
                </c:pt>
                <c:pt idx="670">
                  <c:v>35.520000000000003</c:v>
                </c:pt>
                <c:pt idx="671">
                  <c:v>33.6</c:v>
                </c:pt>
                <c:pt idx="672">
                  <c:v>22.42</c:v>
                </c:pt>
                <c:pt idx="673">
                  <c:v>46.86</c:v>
                </c:pt>
                <c:pt idx="674">
                  <c:v>32.965000000000003</c:v>
                </c:pt>
                <c:pt idx="675">
                  <c:v>39.340000000000003</c:v>
                </c:pt>
                <c:pt idx="676">
                  <c:v>47</c:v>
                </c:pt>
                <c:pt idx="677">
                  <c:v>36.71</c:v>
                </c:pt>
                <c:pt idx="678">
                  <c:v>53.48</c:v>
                </c:pt>
                <c:pt idx="679">
                  <c:v>35.5</c:v>
                </c:pt>
                <c:pt idx="680">
                  <c:v>36.979999999999997</c:v>
                </c:pt>
                <c:pt idx="681">
                  <c:v>32.395000000000003</c:v>
                </c:pt>
                <c:pt idx="682">
                  <c:v>32.729999999999997</c:v>
                </c:pt>
                <c:pt idx="683">
                  <c:v>20.52</c:v>
                </c:pt>
                <c:pt idx="684">
                  <c:v>51.72</c:v>
                </c:pt>
                <c:pt idx="685">
                  <c:v>50.2</c:v>
                </c:pt>
                <c:pt idx="686">
                  <c:v>25.52</c:v>
                </c:pt>
                <c:pt idx="687">
                  <c:v>35.200000000000003</c:v>
                </c:pt>
                <c:pt idx="688">
                  <c:v>41.26</c:v>
                </c:pt>
                <c:pt idx="689">
                  <c:v>17.195</c:v>
                </c:pt>
                <c:pt idx="690">
                  <c:v>23.085000000000001</c:v>
                </c:pt>
                <c:pt idx="691">
                  <c:v>21.66</c:v>
                </c:pt>
                <c:pt idx="692">
                  <c:v>36.47</c:v>
                </c:pt>
                <c:pt idx="693">
                  <c:v>36.08</c:v>
                </c:pt>
                <c:pt idx="694">
                  <c:v>23.18</c:v>
                </c:pt>
                <c:pt idx="695">
                  <c:v>39.159999999999997</c:v>
                </c:pt>
                <c:pt idx="696">
                  <c:v>38.19</c:v>
                </c:pt>
                <c:pt idx="697">
                  <c:v>26.41</c:v>
                </c:pt>
                <c:pt idx="698">
                  <c:v>28.785</c:v>
                </c:pt>
                <c:pt idx="699">
                  <c:v>26.695</c:v>
                </c:pt>
                <c:pt idx="700">
                  <c:v>32.799999999999997</c:v>
                </c:pt>
                <c:pt idx="701">
                  <c:v>35.869999999999997</c:v>
                </c:pt>
                <c:pt idx="702">
                  <c:v>21.66</c:v>
                </c:pt>
                <c:pt idx="703">
                  <c:v>37.72</c:v>
                </c:pt>
                <c:pt idx="704">
                  <c:v>39.700000000000003</c:v>
                </c:pt>
                <c:pt idx="705">
                  <c:v>35.97</c:v>
                </c:pt>
                <c:pt idx="706">
                  <c:v>37.85</c:v>
                </c:pt>
                <c:pt idx="707">
                  <c:v>21.66</c:v>
                </c:pt>
                <c:pt idx="708">
                  <c:v>39.369999999999997</c:v>
                </c:pt>
                <c:pt idx="709">
                  <c:v>40.880000000000003</c:v>
                </c:pt>
                <c:pt idx="710">
                  <c:v>26.22</c:v>
                </c:pt>
                <c:pt idx="711">
                  <c:v>25.08</c:v>
                </c:pt>
                <c:pt idx="712">
                  <c:v>39.1</c:v>
                </c:pt>
                <c:pt idx="713">
                  <c:v>37.905000000000001</c:v>
                </c:pt>
                <c:pt idx="714">
                  <c:v>43.35</c:v>
                </c:pt>
                <c:pt idx="715">
                  <c:v>36.15</c:v>
                </c:pt>
                <c:pt idx="716">
                  <c:v>44.98</c:v>
                </c:pt>
                <c:pt idx="717">
                  <c:v>38.28</c:v>
                </c:pt>
                <c:pt idx="718">
                  <c:v>32.299999999999997</c:v>
                </c:pt>
                <c:pt idx="719">
                  <c:v>39.51</c:v>
                </c:pt>
                <c:pt idx="720">
                  <c:v>50.46</c:v>
                </c:pt>
                <c:pt idx="721">
                  <c:v>31.73</c:v>
                </c:pt>
                <c:pt idx="722">
                  <c:v>32.1</c:v>
                </c:pt>
                <c:pt idx="723">
                  <c:v>27.83</c:v>
                </c:pt>
                <c:pt idx="724">
                  <c:v>27.72</c:v>
                </c:pt>
                <c:pt idx="725">
                  <c:v>36.765000000000001</c:v>
                </c:pt>
                <c:pt idx="726">
                  <c:v>48.36</c:v>
                </c:pt>
                <c:pt idx="727">
                  <c:v>31.445</c:v>
                </c:pt>
                <c:pt idx="728">
                  <c:v>27.55</c:v>
                </c:pt>
                <c:pt idx="729">
                  <c:v>33.11</c:v>
                </c:pt>
                <c:pt idx="730">
                  <c:v>36.85</c:v>
                </c:pt>
                <c:pt idx="731">
                  <c:v>36.299999999999997</c:v>
                </c:pt>
                <c:pt idx="732">
                  <c:v>45.34</c:v>
                </c:pt>
                <c:pt idx="733">
                  <c:v>31.8</c:v>
                </c:pt>
                <c:pt idx="734">
                  <c:v>41.02</c:v>
                </c:pt>
                <c:pt idx="735">
                  <c:v>32.68</c:v>
                </c:pt>
                <c:pt idx="736">
                  <c:v>21.7</c:v>
                </c:pt>
                <c:pt idx="737">
                  <c:v>40.479999999999997</c:v>
                </c:pt>
                <c:pt idx="738">
                  <c:v>34.5</c:v>
                </c:pt>
                <c:pt idx="739">
                  <c:v>45.9</c:v>
                </c:pt>
                <c:pt idx="740">
                  <c:v>33.479999999999997</c:v>
                </c:pt>
                <c:pt idx="741">
                  <c:v>28.31</c:v>
                </c:pt>
                <c:pt idx="742">
                  <c:v>21.565000000000001</c:v>
                </c:pt>
                <c:pt idx="743">
                  <c:v>35.590000000000003</c:v>
                </c:pt>
                <c:pt idx="744">
                  <c:v>43.44</c:v>
                </c:pt>
                <c:pt idx="745">
                  <c:v>21.754999999999999</c:v>
                </c:pt>
                <c:pt idx="746">
                  <c:v>44.55</c:v>
                </c:pt>
                <c:pt idx="747">
                  <c:v>43.32</c:v>
                </c:pt>
                <c:pt idx="748">
                  <c:v>31.23</c:v>
                </c:pt>
                <c:pt idx="749">
                  <c:v>42.81</c:v>
                </c:pt>
                <c:pt idx="750">
                  <c:v>35.909999999999997</c:v>
                </c:pt>
                <c:pt idx="751">
                  <c:v>36.65</c:v>
                </c:pt>
                <c:pt idx="752">
                  <c:v>22.04</c:v>
                </c:pt>
                <c:pt idx="753">
                  <c:v>31.824999999999999</c:v>
                </c:pt>
                <c:pt idx="754">
                  <c:v>53.58</c:v>
                </c:pt>
                <c:pt idx="755">
                  <c:v>34.299999999999997</c:v>
                </c:pt>
                <c:pt idx="756">
                  <c:v>32.11</c:v>
                </c:pt>
                <c:pt idx="757">
                  <c:v>31.78</c:v>
                </c:pt>
                <c:pt idx="758">
                  <c:v>46.89</c:v>
                </c:pt>
                <c:pt idx="759">
                  <c:v>39.35</c:v>
                </c:pt>
                <c:pt idx="760">
                  <c:v>39.200000000000003</c:v>
                </c:pt>
                <c:pt idx="761">
                  <c:v>39.159999999999997</c:v>
                </c:pt>
                <c:pt idx="762">
                  <c:v>44.1</c:v>
                </c:pt>
                <c:pt idx="763">
                  <c:v>33.200000000000003</c:v>
                </c:pt>
                <c:pt idx="764">
                  <c:v>29.92</c:v>
                </c:pt>
                <c:pt idx="765">
                  <c:v>25</c:v>
                </c:pt>
                <c:pt idx="766">
                  <c:v>38.869999999999997</c:v>
                </c:pt>
                <c:pt idx="767">
                  <c:v>32.299999999999997</c:v>
                </c:pt>
                <c:pt idx="768">
                  <c:v>31.16</c:v>
                </c:pt>
                <c:pt idx="769">
                  <c:v>54.59</c:v>
                </c:pt>
                <c:pt idx="770">
                  <c:v>21.09</c:v>
                </c:pt>
                <c:pt idx="771">
                  <c:v>52.41</c:v>
                </c:pt>
                <c:pt idx="772">
                  <c:v>41.47</c:v>
                </c:pt>
                <c:pt idx="773">
                  <c:v>33.1</c:v>
                </c:pt>
                <c:pt idx="774">
                  <c:v>30.8</c:v>
                </c:pt>
                <c:pt idx="775">
                  <c:v>42.06</c:v>
                </c:pt>
                <c:pt idx="776">
                  <c:v>39.270000000000003</c:v>
                </c:pt>
                <c:pt idx="777">
                  <c:v>30.71</c:v>
                </c:pt>
                <c:pt idx="778">
                  <c:v>47.19</c:v>
                </c:pt>
                <c:pt idx="779">
                  <c:v>30.02</c:v>
                </c:pt>
                <c:pt idx="780">
                  <c:v>37.909999999999997</c:v>
                </c:pt>
                <c:pt idx="781">
                  <c:v>54.61</c:v>
                </c:pt>
                <c:pt idx="782">
                  <c:v>36.005000000000003</c:v>
                </c:pt>
                <c:pt idx="783">
                  <c:v>28.7</c:v>
                </c:pt>
                <c:pt idx="784">
                  <c:v>34.295000000000002</c:v>
                </c:pt>
                <c:pt idx="785">
                  <c:v>27.55</c:v>
                </c:pt>
                <c:pt idx="786">
                  <c:v>40.700000000000003</c:v>
                </c:pt>
                <c:pt idx="787">
                  <c:v>18.335000000000001</c:v>
                </c:pt>
                <c:pt idx="788">
                  <c:v>33.914999999999999</c:v>
                </c:pt>
                <c:pt idx="789">
                  <c:v>33.534999999999997</c:v>
                </c:pt>
                <c:pt idx="790">
                  <c:v>23.655000000000001</c:v>
                </c:pt>
                <c:pt idx="791">
                  <c:v>28</c:v>
                </c:pt>
                <c:pt idx="792">
                  <c:v>30.23</c:v>
                </c:pt>
                <c:pt idx="793">
                  <c:v>51.14</c:v>
                </c:pt>
                <c:pt idx="794">
                  <c:v>24.32</c:v>
                </c:pt>
                <c:pt idx="795">
                  <c:v>38.06</c:v>
                </c:pt>
                <c:pt idx="796">
                  <c:v>37.700000000000003</c:v>
                </c:pt>
                <c:pt idx="797">
                  <c:v>44</c:v>
                </c:pt>
                <c:pt idx="798">
                  <c:v>41.45</c:v>
                </c:pt>
                <c:pt idx="799">
                  <c:v>25.364999999999998</c:v>
                </c:pt>
                <c:pt idx="800">
                  <c:v>34.56</c:v>
                </c:pt>
                <c:pt idx="801">
                  <c:v>28.2</c:v>
                </c:pt>
                <c:pt idx="802">
                  <c:v>30.43</c:v>
                </c:pt>
                <c:pt idx="803">
                  <c:v>32.395000000000003</c:v>
                </c:pt>
                <c:pt idx="804">
                  <c:v>24.035</c:v>
                </c:pt>
                <c:pt idx="805">
                  <c:v>37.119999999999997</c:v>
                </c:pt>
                <c:pt idx="806">
                  <c:v>34.840000000000003</c:v>
                </c:pt>
                <c:pt idx="807">
                  <c:v>29.53</c:v>
                </c:pt>
                <c:pt idx="808">
                  <c:v>42.51</c:v>
                </c:pt>
                <c:pt idx="809">
                  <c:v>38.14</c:v>
                </c:pt>
                <c:pt idx="810">
                  <c:v>39.93</c:v>
                </c:pt>
                <c:pt idx="811">
                  <c:v>38.83</c:v>
                </c:pt>
                <c:pt idx="812">
                  <c:v>37.4</c:v>
                </c:pt>
                <c:pt idx="813">
                  <c:v>21.4</c:v>
                </c:pt>
                <c:pt idx="814">
                  <c:v>38.380000000000003</c:v>
                </c:pt>
                <c:pt idx="815">
                  <c:v>33.659999999999997</c:v>
                </c:pt>
                <c:pt idx="816">
                  <c:v>31.79</c:v>
                </c:pt>
                <c:pt idx="817">
                  <c:v>29.7</c:v>
                </c:pt>
                <c:pt idx="818">
                  <c:v>25.46</c:v>
                </c:pt>
                <c:pt idx="819">
                  <c:v>39.14</c:v>
                </c:pt>
                <c:pt idx="820">
                  <c:v>41.2</c:v>
                </c:pt>
                <c:pt idx="821">
                  <c:v>28.81</c:v>
                </c:pt>
                <c:pt idx="822">
                  <c:v>37.409999999999997</c:v>
                </c:pt>
                <c:pt idx="823">
                  <c:v>52.54</c:v>
                </c:pt>
                <c:pt idx="824">
                  <c:v>17.29</c:v>
                </c:pt>
                <c:pt idx="825">
                  <c:v>31.74</c:v>
                </c:pt>
                <c:pt idx="826">
                  <c:v>26.504999999999999</c:v>
                </c:pt>
                <c:pt idx="827">
                  <c:v>36.479999999999997</c:v>
                </c:pt>
                <c:pt idx="828">
                  <c:v>39.159999999999997</c:v>
                </c:pt>
                <c:pt idx="829">
                  <c:v>28.22</c:v>
                </c:pt>
                <c:pt idx="830">
                  <c:v>35</c:v>
                </c:pt>
                <c:pt idx="831">
                  <c:v>36.24</c:v>
                </c:pt>
                <c:pt idx="832">
                  <c:v>36.954999999999998</c:v>
                </c:pt>
                <c:pt idx="833">
                  <c:v>29.64</c:v>
                </c:pt>
                <c:pt idx="834">
                  <c:v>42.74</c:v>
                </c:pt>
                <c:pt idx="835">
                  <c:v>36.130000000000003</c:v>
                </c:pt>
                <c:pt idx="836">
                  <c:v>31.55</c:v>
                </c:pt>
                <c:pt idx="837">
                  <c:v>52.75</c:v>
                </c:pt>
                <c:pt idx="838">
                  <c:v>36.67</c:v>
                </c:pt>
                <c:pt idx="839">
                  <c:v>38.06</c:v>
                </c:pt>
                <c:pt idx="840">
                  <c:v>38</c:v>
                </c:pt>
                <c:pt idx="841">
                  <c:v>35.1</c:v>
                </c:pt>
                <c:pt idx="842">
                  <c:v>33.82</c:v>
                </c:pt>
                <c:pt idx="843">
                  <c:v>37.43</c:v>
                </c:pt>
                <c:pt idx="844">
                  <c:v>30.5</c:v>
                </c:pt>
                <c:pt idx="845">
                  <c:v>24.53</c:v>
                </c:pt>
                <c:pt idx="846">
                  <c:v>25.74</c:v>
                </c:pt>
                <c:pt idx="847">
                  <c:v>34.08</c:v>
                </c:pt>
                <c:pt idx="848">
                  <c:v>31.35</c:v>
                </c:pt>
                <c:pt idx="849">
                  <c:v>26.79</c:v>
                </c:pt>
                <c:pt idx="850">
                  <c:v>42.78</c:v>
                </c:pt>
                <c:pt idx="851">
                  <c:v>46.75</c:v>
                </c:pt>
                <c:pt idx="852">
                  <c:v>32.15</c:v>
                </c:pt>
                <c:pt idx="853">
                  <c:v>43.4</c:v>
                </c:pt>
                <c:pt idx="854">
                  <c:v>31.57</c:v>
                </c:pt>
                <c:pt idx="855">
                  <c:v>24.32</c:v>
                </c:pt>
                <c:pt idx="856">
                  <c:v>31.07</c:v>
                </c:pt>
                <c:pt idx="857">
                  <c:v>35.814999999999998</c:v>
                </c:pt>
                <c:pt idx="858">
                  <c:v>40.81</c:v>
                </c:pt>
                <c:pt idx="859">
                  <c:v>24.605</c:v>
                </c:pt>
                <c:pt idx="860">
                  <c:v>21.47</c:v>
                </c:pt>
                <c:pt idx="861">
                  <c:v>52.89</c:v>
                </c:pt>
                <c:pt idx="862">
                  <c:v>32.965000000000003</c:v>
                </c:pt>
                <c:pt idx="863">
                  <c:v>36.799999999999997</c:v>
                </c:pt>
                <c:pt idx="864">
                  <c:v>34.299999999999997</c:v>
                </c:pt>
                <c:pt idx="865">
                  <c:v>35.244999999999997</c:v>
                </c:pt>
                <c:pt idx="866">
                  <c:v>26.23</c:v>
                </c:pt>
                <c:pt idx="867">
                  <c:v>36.1</c:v>
                </c:pt>
                <c:pt idx="868">
                  <c:v>37.1</c:v>
                </c:pt>
                <c:pt idx="869">
                  <c:v>27.5</c:v>
                </c:pt>
                <c:pt idx="870">
                  <c:v>24.7</c:v>
                </c:pt>
                <c:pt idx="871">
                  <c:v>26.78</c:v>
                </c:pt>
                <c:pt idx="872">
                  <c:v>45.8</c:v>
                </c:pt>
                <c:pt idx="873">
                  <c:v>29</c:v>
                </c:pt>
                <c:pt idx="874">
                  <c:v>33.534999999999997</c:v>
                </c:pt>
                <c:pt idx="875">
                  <c:v>32.774999999999999</c:v>
                </c:pt>
                <c:pt idx="876">
                  <c:v>37.51</c:v>
                </c:pt>
                <c:pt idx="877">
                  <c:v>39.86</c:v>
                </c:pt>
                <c:pt idx="878">
                  <c:v>42.13</c:v>
                </c:pt>
                <c:pt idx="879">
                  <c:v>35.99</c:v>
                </c:pt>
                <c:pt idx="880">
                  <c:v>35.200000000000003</c:v>
                </c:pt>
                <c:pt idx="881">
                  <c:v>29.91</c:v>
                </c:pt>
                <c:pt idx="882">
                  <c:v>36.479999999999997</c:v>
                </c:pt>
                <c:pt idx="883">
                  <c:v>27.5</c:v>
                </c:pt>
                <c:pt idx="884">
                  <c:v>33.44</c:v>
                </c:pt>
                <c:pt idx="885">
                  <c:v>28.215</c:v>
                </c:pt>
                <c:pt idx="886">
                  <c:v>27.17</c:v>
                </c:pt>
                <c:pt idx="887">
                  <c:v>35.380000000000003</c:v>
                </c:pt>
                <c:pt idx="888">
                  <c:v>43.48</c:v>
                </c:pt>
                <c:pt idx="889">
                  <c:v>41.73</c:v>
                </c:pt>
                <c:pt idx="890">
                  <c:v>28.9</c:v>
                </c:pt>
                <c:pt idx="891">
                  <c:v>25.74</c:v>
                </c:pt>
                <c:pt idx="892">
                  <c:v>36.06</c:v>
                </c:pt>
                <c:pt idx="893">
                  <c:v>43.28</c:v>
                </c:pt>
                <c:pt idx="894">
                  <c:v>28.785</c:v>
                </c:pt>
                <c:pt idx="895">
                  <c:v>25.46</c:v>
                </c:pt>
                <c:pt idx="896">
                  <c:v>30.8</c:v>
                </c:pt>
                <c:pt idx="897">
                  <c:v>28.88</c:v>
                </c:pt>
                <c:pt idx="898">
                  <c:v>23</c:v>
                </c:pt>
                <c:pt idx="899">
                  <c:v>38.25</c:v>
                </c:pt>
                <c:pt idx="900">
                  <c:v>39.25</c:v>
                </c:pt>
                <c:pt idx="901">
                  <c:v>26.6</c:v>
                </c:pt>
                <c:pt idx="902">
                  <c:v>35.700000000000003</c:v>
                </c:pt>
                <c:pt idx="903">
                  <c:v>20.100000000000001</c:v>
                </c:pt>
                <c:pt idx="904">
                  <c:v>22.23</c:v>
                </c:pt>
                <c:pt idx="905">
                  <c:v>36.47</c:v>
                </c:pt>
                <c:pt idx="906">
                  <c:v>49.64</c:v>
                </c:pt>
                <c:pt idx="907">
                  <c:v>36.799999999999997</c:v>
                </c:pt>
                <c:pt idx="908">
                  <c:v>33.880000000000003</c:v>
                </c:pt>
                <c:pt idx="909">
                  <c:v>32.01</c:v>
                </c:pt>
                <c:pt idx="910">
                  <c:v>33.630000000000003</c:v>
                </c:pt>
                <c:pt idx="911">
                  <c:v>34.865000000000002</c:v>
                </c:pt>
                <c:pt idx="912">
                  <c:v>43.11</c:v>
                </c:pt>
                <c:pt idx="913">
                  <c:v>30.305</c:v>
                </c:pt>
                <c:pt idx="914">
                  <c:v>25.175000000000001</c:v>
                </c:pt>
                <c:pt idx="915">
                  <c:v>26.8</c:v>
                </c:pt>
                <c:pt idx="916">
                  <c:v>21.78</c:v>
                </c:pt>
                <c:pt idx="917">
                  <c:v>30.14</c:v>
                </c:pt>
                <c:pt idx="918">
                  <c:v>29.7</c:v>
                </c:pt>
                <c:pt idx="919">
                  <c:v>32.395000000000003</c:v>
                </c:pt>
                <c:pt idx="920">
                  <c:v>36.64</c:v>
                </c:pt>
                <c:pt idx="921">
                  <c:v>39.049999999999997</c:v>
                </c:pt>
                <c:pt idx="922">
                  <c:v>33.1</c:v>
                </c:pt>
                <c:pt idx="923">
                  <c:v>31.824999999999999</c:v>
                </c:pt>
                <c:pt idx="924">
                  <c:v>29</c:v>
                </c:pt>
                <c:pt idx="925">
                  <c:v>30.495000000000001</c:v>
                </c:pt>
                <c:pt idx="926">
                  <c:v>25.2</c:v>
                </c:pt>
                <c:pt idx="927">
                  <c:v>22.77</c:v>
                </c:pt>
                <c:pt idx="928">
                  <c:v>23.18</c:v>
                </c:pt>
                <c:pt idx="929">
                  <c:v>35.409999999999997</c:v>
                </c:pt>
                <c:pt idx="930">
                  <c:v>32.11</c:v>
                </c:pt>
                <c:pt idx="931">
                  <c:v>34.479999999999997</c:v>
                </c:pt>
                <c:pt idx="932">
                  <c:v>34.39</c:v>
                </c:pt>
                <c:pt idx="933">
                  <c:v>26.4</c:v>
                </c:pt>
                <c:pt idx="934">
                  <c:v>28.1</c:v>
                </c:pt>
                <c:pt idx="935">
                  <c:v>27</c:v>
                </c:pt>
                <c:pt idx="936">
                  <c:v>28.594999999999999</c:v>
                </c:pt>
                <c:pt idx="937">
                  <c:v>36.799999999999997</c:v>
                </c:pt>
                <c:pt idx="938">
                  <c:v>23.75</c:v>
                </c:pt>
                <c:pt idx="939">
                  <c:v>35.619999999999997</c:v>
                </c:pt>
                <c:pt idx="940">
                  <c:v>30.69</c:v>
                </c:pt>
                <c:pt idx="941">
                  <c:v>35.799999999999997</c:v>
                </c:pt>
                <c:pt idx="942">
                  <c:v>28.785</c:v>
                </c:pt>
                <c:pt idx="943">
                  <c:v>28.594999999999999</c:v>
                </c:pt>
                <c:pt idx="944">
                  <c:v>48.75</c:v>
                </c:pt>
                <c:pt idx="945">
                  <c:v>28.31</c:v>
                </c:pt>
                <c:pt idx="946">
                  <c:v>38.39</c:v>
                </c:pt>
                <c:pt idx="947">
                  <c:v>25.87</c:v>
                </c:pt>
                <c:pt idx="948">
                  <c:v>43.7</c:v>
                </c:pt>
                <c:pt idx="949">
                  <c:v>40.945</c:v>
                </c:pt>
                <c:pt idx="950">
                  <c:v>27.94</c:v>
                </c:pt>
                <c:pt idx="951">
                  <c:v>31.9</c:v>
                </c:pt>
                <c:pt idx="952">
                  <c:v>31.64</c:v>
                </c:pt>
                <c:pt idx="953">
                  <c:v>46.7</c:v>
                </c:pt>
                <c:pt idx="954">
                  <c:v>18.335000000000001</c:v>
                </c:pt>
                <c:pt idx="955">
                  <c:v>31.24</c:v>
                </c:pt>
                <c:pt idx="956">
                  <c:v>39.22</c:v>
                </c:pt>
                <c:pt idx="957">
                  <c:v>24.414999999999999</c:v>
                </c:pt>
                <c:pt idx="958">
                  <c:v>32.299999999999997</c:v>
                </c:pt>
                <c:pt idx="959">
                  <c:v>39.94</c:v>
                </c:pt>
                <c:pt idx="960">
                  <c:v>30</c:v>
                </c:pt>
                <c:pt idx="961">
                  <c:v>35.340000000000003</c:v>
                </c:pt>
                <c:pt idx="962">
                  <c:v>32.204999999999998</c:v>
                </c:pt>
                <c:pt idx="963">
                  <c:v>33.880000000000003</c:v>
                </c:pt>
                <c:pt idx="964">
                  <c:v>26.63</c:v>
                </c:pt>
                <c:pt idx="965">
                  <c:v>28.7</c:v>
                </c:pt>
                <c:pt idx="966">
                  <c:v>25.65</c:v>
                </c:pt>
                <c:pt idx="967">
                  <c:v>36.384999999999998</c:v>
                </c:pt>
                <c:pt idx="968">
                  <c:v>34.69</c:v>
                </c:pt>
                <c:pt idx="969">
                  <c:v>37.68</c:v>
                </c:pt>
                <c:pt idx="970">
                  <c:v>35.49</c:v>
                </c:pt>
                <c:pt idx="971">
                  <c:v>44.7</c:v>
                </c:pt>
                <c:pt idx="972">
                  <c:v>38.380000000000003</c:v>
                </c:pt>
                <c:pt idx="973">
                  <c:v>35.244999999999997</c:v>
                </c:pt>
                <c:pt idx="974">
                  <c:v>49.84</c:v>
                </c:pt>
                <c:pt idx="975">
                  <c:v>49.06</c:v>
                </c:pt>
                <c:pt idx="976">
                  <c:v>30.88</c:v>
                </c:pt>
                <c:pt idx="977">
                  <c:v>33.35</c:v>
                </c:pt>
                <c:pt idx="978">
                  <c:v>38</c:v>
                </c:pt>
                <c:pt idx="979">
                  <c:v>36.08</c:v>
                </c:pt>
                <c:pt idx="980">
                  <c:v>35.700000000000003</c:v>
                </c:pt>
                <c:pt idx="981">
                  <c:v>34.01</c:v>
                </c:pt>
                <c:pt idx="982">
                  <c:v>31.54</c:v>
                </c:pt>
                <c:pt idx="983">
                  <c:v>23.3</c:v>
                </c:pt>
                <c:pt idx="984">
                  <c:v>27.75</c:v>
                </c:pt>
                <c:pt idx="985">
                  <c:v>42.46</c:v>
                </c:pt>
                <c:pt idx="986">
                  <c:v>54.47</c:v>
                </c:pt>
                <c:pt idx="987">
                  <c:v>24.93</c:v>
                </c:pt>
                <c:pt idx="988">
                  <c:v>48.12</c:v>
                </c:pt>
                <c:pt idx="989">
                  <c:v>24.91</c:v>
                </c:pt>
                <c:pt idx="990">
                  <c:v>27.645</c:v>
                </c:pt>
                <c:pt idx="991">
                  <c:v>33.700000000000003</c:v>
                </c:pt>
                <c:pt idx="992">
                  <c:v>38.93</c:v>
                </c:pt>
                <c:pt idx="993">
                  <c:v>32.774999999999999</c:v>
                </c:pt>
                <c:pt idx="994">
                  <c:v>29.83</c:v>
                </c:pt>
                <c:pt idx="995">
                  <c:v>28.31</c:v>
                </c:pt>
                <c:pt idx="996">
                  <c:v>29.79</c:v>
                </c:pt>
                <c:pt idx="997">
                  <c:v>36.6</c:v>
                </c:pt>
                <c:pt idx="998">
                  <c:v>35.93</c:v>
                </c:pt>
                <c:pt idx="999">
                  <c:v>28.6</c:v>
                </c:pt>
                <c:pt idx="1000">
                  <c:v>39.17</c:v>
                </c:pt>
                <c:pt idx="1001">
                  <c:v>26.41</c:v>
                </c:pt>
                <c:pt idx="1002">
                  <c:v>30.63</c:v>
                </c:pt>
                <c:pt idx="1003">
                  <c:v>31.73</c:v>
                </c:pt>
                <c:pt idx="1004">
                  <c:v>30.7</c:v>
                </c:pt>
                <c:pt idx="1005">
                  <c:v>25.934999999999999</c:v>
                </c:pt>
                <c:pt idx="1006">
                  <c:v>35.9</c:v>
                </c:pt>
                <c:pt idx="1007">
                  <c:v>26.7</c:v>
                </c:pt>
                <c:pt idx="1008">
                  <c:v>33.71</c:v>
                </c:pt>
                <c:pt idx="1009">
                  <c:v>41.91</c:v>
                </c:pt>
                <c:pt idx="1010">
                  <c:v>39.82</c:v>
                </c:pt>
                <c:pt idx="1011">
                  <c:v>28.12</c:v>
                </c:pt>
                <c:pt idx="1012">
                  <c:v>26.98</c:v>
                </c:pt>
                <c:pt idx="1013">
                  <c:v>27.2</c:v>
                </c:pt>
                <c:pt idx="1014">
                  <c:v>25.3</c:v>
                </c:pt>
                <c:pt idx="1015">
                  <c:v>30.25</c:v>
                </c:pt>
                <c:pt idx="1016">
                  <c:v>54</c:v>
                </c:pt>
                <c:pt idx="1017">
                  <c:v>51.86</c:v>
                </c:pt>
                <c:pt idx="1018">
                  <c:v>31.39</c:v>
                </c:pt>
                <c:pt idx="1019">
                  <c:v>39.97</c:v>
                </c:pt>
                <c:pt idx="1020">
                  <c:v>41.23</c:v>
                </c:pt>
                <c:pt idx="1021">
                  <c:v>49.45</c:v>
                </c:pt>
                <c:pt idx="1022">
                  <c:v>41.04</c:v>
                </c:pt>
                <c:pt idx="1023">
                  <c:v>27.93</c:v>
                </c:pt>
                <c:pt idx="1024">
                  <c:v>21.01</c:v>
                </c:pt>
                <c:pt idx="1025">
                  <c:v>52.37</c:v>
                </c:pt>
                <c:pt idx="1026">
                  <c:v>40.369999999999997</c:v>
                </c:pt>
                <c:pt idx="1027">
                  <c:v>41.47</c:v>
                </c:pt>
                <c:pt idx="1028">
                  <c:v>33.725000000000001</c:v>
                </c:pt>
                <c:pt idx="1029">
                  <c:v>28.1</c:v>
                </c:pt>
                <c:pt idx="1030">
                  <c:v>37.43</c:v>
                </c:pt>
                <c:pt idx="1031">
                  <c:v>23.7</c:v>
                </c:pt>
                <c:pt idx="1032">
                  <c:v>24.795000000000002</c:v>
                </c:pt>
                <c:pt idx="1033">
                  <c:v>31.9</c:v>
                </c:pt>
                <c:pt idx="1034">
                  <c:v>32.68</c:v>
                </c:pt>
                <c:pt idx="1035">
                  <c:v>47.13</c:v>
                </c:pt>
                <c:pt idx="1036">
                  <c:v>36.67</c:v>
                </c:pt>
                <c:pt idx="1037">
                  <c:v>33.630000000000003</c:v>
                </c:pt>
                <c:pt idx="1038">
                  <c:v>32.67</c:v>
                </c:pt>
                <c:pt idx="1039">
                  <c:v>33.299999999999997</c:v>
                </c:pt>
                <c:pt idx="1040">
                  <c:v>30.78</c:v>
                </c:pt>
                <c:pt idx="1041">
                  <c:v>28.975000000000001</c:v>
                </c:pt>
                <c:pt idx="1042">
                  <c:v>33.4</c:v>
                </c:pt>
                <c:pt idx="1043">
                  <c:v>21.5</c:v>
                </c:pt>
                <c:pt idx="1044">
                  <c:v>38.14</c:v>
                </c:pt>
                <c:pt idx="1045">
                  <c:v>35.42</c:v>
                </c:pt>
                <c:pt idx="1046">
                  <c:v>35.625</c:v>
                </c:pt>
                <c:pt idx="1047">
                  <c:v>45.51</c:v>
                </c:pt>
                <c:pt idx="1048">
                  <c:v>37.1</c:v>
                </c:pt>
                <c:pt idx="1049">
                  <c:v>30.5</c:v>
                </c:pt>
                <c:pt idx="1050">
                  <c:v>28.16</c:v>
                </c:pt>
                <c:pt idx="1051">
                  <c:v>29.1</c:v>
                </c:pt>
                <c:pt idx="1052">
                  <c:v>30.22</c:v>
                </c:pt>
                <c:pt idx="1053">
                  <c:v>24.29</c:v>
                </c:pt>
                <c:pt idx="1054">
                  <c:v>29.39</c:v>
                </c:pt>
                <c:pt idx="1055">
                  <c:v>25.66</c:v>
                </c:pt>
                <c:pt idx="1056">
                  <c:v>39.11</c:v>
                </c:pt>
                <c:pt idx="1057">
                  <c:v>43.78</c:v>
                </c:pt>
                <c:pt idx="1058">
                  <c:v>24.35</c:v>
                </c:pt>
                <c:pt idx="1059">
                  <c:v>40.299999999999997</c:v>
                </c:pt>
                <c:pt idx="1060">
                  <c:v>32.774999999999999</c:v>
                </c:pt>
                <c:pt idx="1061">
                  <c:v>39.6</c:v>
                </c:pt>
                <c:pt idx="1062">
                  <c:v>30.97</c:v>
                </c:pt>
                <c:pt idx="1063">
                  <c:v>27.645</c:v>
                </c:pt>
                <c:pt idx="1064">
                  <c:v>34.43</c:v>
                </c:pt>
                <c:pt idx="1065">
                  <c:v>39.6</c:v>
                </c:pt>
                <c:pt idx="1066">
                  <c:v>22.1</c:v>
                </c:pt>
                <c:pt idx="1067">
                  <c:v>33.25</c:v>
                </c:pt>
                <c:pt idx="1068">
                  <c:v>33.33</c:v>
                </c:pt>
                <c:pt idx="1069">
                  <c:v>30.5</c:v>
                </c:pt>
                <c:pt idx="1070">
                  <c:v>30.3</c:v>
                </c:pt>
                <c:pt idx="1071">
                  <c:v>26.22</c:v>
                </c:pt>
                <c:pt idx="1072">
                  <c:v>29.99</c:v>
                </c:pt>
                <c:pt idx="1073">
                  <c:v>36.380000000000003</c:v>
                </c:pt>
                <c:pt idx="1074">
                  <c:v>31.16</c:v>
                </c:pt>
                <c:pt idx="1075">
                  <c:v>25.55</c:v>
                </c:pt>
                <c:pt idx="1076">
                  <c:v>28.77</c:v>
                </c:pt>
                <c:pt idx="1077">
                  <c:v>23.14</c:v>
                </c:pt>
                <c:pt idx="1078">
                  <c:v>39.6</c:v>
                </c:pt>
                <c:pt idx="1079">
                  <c:v>29.2</c:v>
                </c:pt>
                <c:pt idx="1080">
                  <c:v>32.774999999999999</c:v>
                </c:pt>
                <c:pt idx="1081">
                  <c:v>24.035</c:v>
                </c:pt>
                <c:pt idx="1082">
                  <c:v>30.55</c:v>
                </c:pt>
                <c:pt idx="1083">
                  <c:v>28.81</c:v>
                </c:pt>
                <c:pt idx="1084">
                  <c:v>31.66</c:v>
                </c:pt>
                <c:pt idx="1085">
                  <c:v>28.215</c:v>
                </c:pt>
                <c:pt idx="1086">
                  <c:v>26.12</c:v>
                </c:pt>
                <c:pt idx="1087">
                  <c:v>36.630000000000003</c:v>
                </c:pt>
                <c:pt idx="1088">
                  <c:v>33.344999999999999</c:v>
                </c:pt>
                <c:pt idx="1089">
                  <c:v>27.11</c:v>
                </c:pt>
                <c:pt idx="1090">
                  <c:v>26.6</c:v>
                </c:pt>
                <c:pt idx="1091">
                  <c:v>30.41</c:v>
                </c:pt>
                <c:pt idx="1092">
                  <c:v>28.98</c:v>
                </c:pt>
                <c:pt idx="1093">
                  <c:v>31.24</c:v>
                </c:pt>
                <c:pt idx="1094">
                  <c:v>31.54</c:v>
                </c:pt>
                <c:pt idx="1095">
                  <c:v>38.6</c:v>
                </c:pt>
                <c:pt idx="1096">
                  <c:v>37.950000000000003</c:v>
                </c:pt>
                <c:pt idx="1097">
                  <c:v>38.97</c:v>
                </c:pt>
                <c:pt idx="1098">
                  <c:v>21.2</c:v>
                </c:pt>
                <c:pt idx="1099">
                  <c:v>23.96</c:v>
                </c:pt>
                <c:pt idx="1100">
                  <c:v>35.93</c:v>
                </c:pt>
                <c:pt idx="1101">
                  <c:v>26.11</c:v>
                </c:pt>
                <c:pt idx="1102">
                  <c:v>32.299999999999997</c:v>
                </c:pt>
                <c:pt idx="1103">
                  <c:v>28.69</c:v>
                </c:pt>
                <c:pt idx="1104">
                  <c:v>31.28</c:v>
                </c:pt>
                <c:pt idx="1105">
                  <c:v>30.21</c:v>
                </c:pt>
                <c:pt idx="1106">
                  <c:v>38.28</c:v>
                </c:pt>
                <c:pt idx="1107">
                  <c:v>29.9</c:v>
                </c:pt>
                <c:pt idx="1108">
                  <c:v>23.18</c:v>
                </c:pt>
                <c:pt idx="1109">
                  <c:v>33.020000000000003</c:v>
                </c:pt>
                <c:pt idx="1110">
                  <c:v>27.29</c:v>
                </c:pt>
                <c:pt idx="1111">
                  <c:v>23.18</c:v>
                </c:pt>
                <c:pt idx="1112">
                  <c:v>32.659999999999997</c:v>
                </c:pt>
                <c:pt idx="1113">
                  <c:v>30.78</c:v>
                </c:pt>
                <c:pt idx="1114">
                  <c:v>47.2</c:v>
                </c:pt>
                <c:pt idx="1115">
                  <c:v>31.6</c:v>
                </c:pt>
                <c:pt idx="1116">
                  <c:v>33.914999999999999</c:v>
                </c:pt>
                <c:pt idx="1117">
                  <c:v>23.54</c:v>
                </c:pt>
                <c:pt idx="1118">
                  <c:v>27.074999999999999</c:v>
                </c:pt>
                <c:pt idx="1119">
                  <c:v>25.8</c:v>
                </c:pt>
                <c:pt idx="1120">
                  <c:v>36.1</c:v>
                </c:pt>
                <c:pt idx="1121">
                  <c:v>30.495000000000001</c:v>
                </c:pt>
                <c:pt idx="1122">
                  <c:v>21.4</c:v>
                </c:pt>
                <c:pt idx="1123">
                  <c:v>32.299999999999997</c:v>
                </c:pt>
                <c:pt idx="1124">
                  <c:v>29.78</c:v>
                </c:pt>
                <c:pt idx="1125">
                  <c:v>34.76</c:v>
                </c:pt>
                <c:pt idx="1126">
                  <c:v>18.335000000000001</c:v>
                </c:pt>
                <c:pt idx="1127">
                  <c:v>32.299999999999997</c:v>
                </c:pt>
                <c:pt idx="1128">
                  <c:v>27.74</c:v>
                </c:pt>
                <c:pt idx="1129">
                  <c:v>24</c:v>
                </c:pt>
                <c:pt idx="1130">
                  <c:v>31.78</c:v>
                </c:pt>
                <c:pt idx="1131">
                  <c:v>32.25</c:v>
                </c:pt>
                <c:pt idx="1132">
                  <c:v>30.114999999999998</c:v>
                </c:pt>
                <c:pt idx="1133">
                  <c:v>22.41</c:v>
                </c:pt>
                <c:pt idx="1134">
                  <c:v>45.72</c:v>
                </c:pt>
                <c:pt idx="1135">
                  <c:v>25</c:v>
                </c:pt>
                <c:pt idx="1136">
                  <c:v>39.5</c:v>
                </c:pt>
                <c:pt idx="1137">
                  <c:v>37.729999999999997</c:v>
                </c:pt>
                <c:pt idx="1138">
                  <c:v>40.659999999999997</c:v>
                </c:pt>
                <c:pt idx="1139">
                  <c:v>34.200000000000003</c:v>
                </c:pt>
                <c:pt idx="1140">
                  <c:v>46.51</c:v>
                </c:pt>
                <c:pt idx="1141">
                  <c:v>28.88</c:v>
                </c:pt>
                <c:pt idx="1142">
                  <c:v>33.914999999999999</c:v>
                </c:pt>
                <c:pt idx="1143">
                  <c:v>24.32</c:v>
                </c:pt>
                <c:pt idx="1144">
                  <c:v>25.8</c:v>
                </c:pt>
                <c:pt idx="1145">
                  <c:v>21.56</c:v>
                </c:pt>
                <c:pt idx="1146">
                  <c:v>31.6</c:v>
                </c:pt>
                <c:pt idx="1147">
                  <c:v>42.93</c:v>
                </c:pt>
                <c:pt idx="1148">
                  <c:v>26.72</c:v>
                </c:pt>
                <c:pt idx="1149">
                  <c:v>26.67</c:v>
                </c:pt>
                <c:pt idx="1150">
                  <c:v>42.68</c:v>
                </c:pt>
                <c:pt idx="1151">
                  <c:v>24.31</c:v>
                </c:pt>
                <c:pt idx="1152">
                  <c:v>44.75</c:v>
                </c:pt>
                <c:pt idx="1153">
                  <c:v>30.78</c:v>
                </c:pt>
                <c:pt idx="1154">
                  <c:v>21.86</c:v>
                </c:pt>
                <c:pt idx="1155">
                  <c:v>49.09</c:v>
                </c:pt>
                <c:pt idx="1156">
                  <c:v>47.74</c:v>
                </c:pt>
                <c:pt idx="1157">
                  <c:v>30.2</c:v>
                </c:pt>
                <c:pt idx="1158">
                  <c:v>33.25</c:v>
                </c:pt>
                <c:pt idx="1159">
                  <c:v>26.6</c:v>
                </c:pt>
                <c:pt idx="1160">
                  <c:v>26.35</c:v>
                </c:pt>
                <c:pt idx="1161">
                  <c:v>39.994999999999997</c:v>
                </c:pt>
                <c:pt idx="1162">
                  <c:v>22.92</c:v>
                </c:pt>
                <c:pt idx="1163">
                  <c:v>24.78</c:v>
                </c:pt>
                <c:pt idx="1164">
                  <c:v>34.07</c:v>
                </c:pt>
                <c:pt idx="1165">
                  <c:v>30.14</c:v>
                </c:pt>
                <c:pt idx="1166">
                  <c:v>18.05</c:v>
                </c:pt>
                <c:pt idx="1167">
                  <c:v>37.4</c:v>
                </c:pt>
                <c:pt idx="1168">
                  <c:v>25.75</c:v>
                </c:pt>
                <c:pt idx="1169">
                  <c:v>32.299999999999997</c:v>
                </c:pt>
                <c:pt idx="1170">
                  <c:v>28.61</c:v>
                </c:pt>
                <c:pt idx="1171">
                  <c:v>45.41</c:v>
                </c:pt>
                <c:pt idx="1172">
                  <c:v>31.2</c:v>
                </c:pt>
                <c:pt idx="1173">
                  <c:v>29.83</c:v>
                </c:pt>
                <c:pt idx="1174">
                  <c:v>29.06</c:v>
                </c:pt>
                <c:pt idx="1175">
                  <c:v>27.454999999999998</c:v>
                </c:pt>
                <c:pt idx="1176">
                  <c:v>23.01</c:v>
                </c:pt>
                <c:pt idx="1177">
                  <c:v>31.39</c:v>
                </c:pt>
                <c:pt idx="1178">
                  <c:v>34.770000000000003</c:v>
                </c:pt>
                <c:pt idx="1179">
                  <c:v>24.48</c:v>
                </c:pt>
                <c:pt idx="1180">
                  <c:v>22.61</c:v>
                </c:pt>
                <c:pt idx="1181">
                  <c:v>34.299999999999997</c:v>
                </c:pt>
                <c:pt idx="1182">
                  <c:v>46.09</c:v>
                </c:pt>
                <c:pt idx="1183">
                  <c:v>44.744999999999997</c:v>
                </c:pt>
                <c:pt idx="1184">
                  <c:v>26.33</c:v>
                </c:pt>
                <c:pt idx="1185">
                  <c:v>26.6</c:v>
                </c:pt>
                <c:pt idx="1186">
                  <c:v>27.5</c:v>
                </c:pt>
                <c:pt idx="1187">
                  <c:v>41.55</c:v>
                </c:pt>
                <c:pt idx="1188">
                  <c:v>41.47</c:v>
                </c:pt>
                <c:pt idx="1189">
                  <c:v>24.795000000000002</c:v>
                </c:pt>
                <c:pt idx="1190">
                  <c:v>29.48</c:v>
                </c:pt>
                <c:pt idx="1191">
                  <c:v>28.09</c:v>
                </c:pt>
                <c:pt idx="1192">
                  <c:v>32.729999999999997</c:v>
                </c:pt>
                <c:pt idx="1193">
                  <c:v>27.36</c:v>
                </c:pt>
                <c:pt idx="1194">
                  <c:v>27.265000000000001</c:v>
                </c:pt>
                <c:pt idx="1195">
                  <c:v>48.07</c:v>
                </c:pt>
                <c:pt idx="1196">
                  <c:v>30.8</c:v>
                </c:pt>
                <c:pt idx="1197">
                  <c:v>32.299999999999997</c:v>
                </c:pt>
                <c:pt idx="1198">
                  <c:v>39.700000000000003</c:v>
                </c:pt>
                <c:pt idx="1199">
                  <c:v>35.97</c:v>
                </c:pt>
                <c:pt idx="1200">
                  <c:v>25.86</c:v>
                </c:pt>
                <c:pt idx="1201">
                  <c:v>30.03</c:v>
                </c:pt>
                <c:pt idx="1202">
                  <c:v>25.76</c:v>
                </c:pt>
                <c:pt idx="1203">
                  <c:v>22.42</c:v>
                </c:pt>
                <c:pt idx="1204">
                  <c:v>33.18</c:v>
                </c:pt>
                <c:pt idx="1205">
                  <c:v>43.04</c:v>
                </c:pt>
                <c:pt idx="1206">
                  <c:v>34.15</c:v>
                </c:pt>
                <c:pt idx="1207">
                  <c:v>25.78</c:v>
                </c:pt>
                <c:pt idx="1208">
                  <c:v>21.02</c:v>
                </c:pt>
                <c:pt idx="1209">
                  <c:v>37.51</c:v>
                </c:pt>
                <c:pt idx="1210">
                  <c:v>25.745000000000001</c:v>
                </c:pt>
                <c:pt idx="1211">
                  <c:v>31.35</c:v>
                </c:pt>
                <c:pt idx="1212">
                  <c:v>29.83</c:v>
                </c:pt>
                <c:pt idx="1213">
                  <c:v>25.49</c:v>
                </c:pt>
                <c:pt idx="1214">
                  <c:v>34.1</c:v>
                </c:pt>
                <c:pt idx="1215">
                  <c:v>25.84</c:v>
                </c:pt>
                <c:pt idx="1216">
                  <c:v>20.6</c:v>
                </c:pt>
                <c:pt idx="1217">
                  <c:v>28.88</c:v>
                </c:pt>
                <c:pt idx="1218">
                  <c:v>28.24</c:v>
                </c:pt>
                <c:pt idx="1219">
                  <c:v>25.46</c:v>
                </c:pt>
                <c:pt idx="1220">
                  <c:v>29.64</c:v>
                </c:pt>
                <c:pt idx="1221">
                  <c:v>31.27</c:v>
                </c:pt>
                <c:pt idx="1222">
                  <c:v>19.95</c:v>
                </c:pt>
                <c:pt idx="1223">
                  <c:v>21.3</c:v>
                </c:pt>
                <c:pt idx="1224">
                  <c:v>31.635000000000002</c:v>
                </c:pt>
                <c:pt idx="1225">
                  <c:v>23.9</c:v>
                </c:pt>
                <c:pt idx="1226">
                  <c:v>34.15</c:v>
                </c:pt>
                <c:pt idx="1227">
                  <c:v>28.71</c:v>
                </c:pt>
                <c:pt idx="1228">
                  <c:v>36.700000000000003</c:v>
                </c:pt>
                <c:pt idx="1229">
                  <c:v>34.1</c:v>
                </c:pt>
                <c:pt idx="1230">
                  <c:v>25.7</c:v>
                </c:pt>
                <c:pt idx="1231">
                  <c:v>21.68</c:v>
                </c:pt>
                <c:pt idx="1232">
                  <c:v>25.175000000000001</c:v>
                </c:pt>
                <c:pt idx="1233">
                  <c:v>44.77</c:v>
                </c:pt>
                <c:pt idx="1234">
                  <c:v>37.07</c:v>
                </c:pt>
                <c:pt idx="1235">
                  <c:v>39.799999999999997</c:v>
                </c:pt>
                <c:pt idx="1236">
                  <c:v>26.36</c:v>
                </c:pt>
                <c:pt idx="1237">
                  <c:v>29.925000000000001</c:v>
                </c:pt>
                <c:pt idx="1238">
                  <c:v>37.29</c:v>
                </c:pt>
                <c:pt idx="1239">
                  <c:v>30.2</c:v>
                </c:pt>
                <c:pt idx="1240">
                  <c:v>24.225000000000001</c:v>
                </c:pt>
                <c:pt idx="1241">
                  <c:v>31.445</c:v>
                </c:pt>
                <c:pt idx="1242">
                  <c:v>38.880000000000003</c:v>
                </c:pt>
                <c:pt idx="1243">
                  <c:v>43.89</c:v>
                </c:pt>
                <c:pt idx="1244">
                  <c:v>25.6</c:v>
                </c:pt>
                <c:pt idx="1245">
                  <c:v>29.545000000000002</c:v>
                </c:pt>
                <c:pt idx="1246">
                  <c:v>23.25</c:v>
                </c:pt>
                <c:pt idx="1247">
                  <c:v>43.95</c:v>
                </c:pt>
                <c:pt idx="1248">
                  <c:v>21.85</c:v>
                </c:pt>
                <c:pt idx="1249">
                  <c:v>25.73</c:v>
                </c:pt>
                <c:pt idx="1250">
                  <c:v>32.229999999999997</c:v>
                </c:pt>
                <c:pt idx="1251">
                  <c:v>32.204999999999998</c:v>
                </c:pt>
                <c:pt idx="1252">
                  <c:v>26.41</c:v>
                </c:pt>
                <c:pt idx="1253">
                  <c:v>30.2</c:v>
                </c:pt>
                <c:pt idx="1254">
                  <c:v>31.26</c:v>
                </c:pt>
                <c:pt idx="1255">
                  <c:v>33.725000000000001</c:v>
                </c:pt>
                <c:pt idx="1256">
                  <c:v>28.9</c:v>
                </c:pt>
                <c:pt idx="1257">
                  <c:v>45.69</c:v>
                </c:pt>
                <c:pt idx="1258">
                  <c:v>21.03</c:v>
                </c:pt>
                <c:pt idx="1259">
                  <c:v>37</c:v>
                </c:pt>
                <c:pt idx="1260">
                  <c:v>25.4</c:v>
                </c:pt>
                <c:pt idx="1261">
                  <c:v>32.299999999999997</c:v>
                </c:pt>
                <c:pt idx="1262">
                  <c:v>23.94</c:v>
                </c:pt>
                <c:pt idx="1263">
                  <c:v>46.4</c:v>
                </c:pt>
                <c:pt idx="1264">
                  <c:v>40.375</c:v>
                </c:pt>
                <c:pt idx="1265">
                  <c:v>28.7</c:v>
                </c:pt>
                <c:pt idx="1266">
                  <c:v>26.63</c:v>
                </c:pt>
                <c:pt idx="1267">
                  <c:v>22.515000000000001</c:v>
                </c:pt>
                <c:pt idx="1268">
                  <c:v>36.575000000000003</c:v>
                </c:pt>
                <c:pt idx="1269">
                  <c:v>23.66</c:v>
                </c:pt>
                <c:pt idx="1270">
                  <c:v>18.62</c:v>
                </c:pt>
                <c:pt idx="1271">
                  <c:v>19.190000000000001</c:v>
                </c:pt>
                <c:pt idx="1272">
                  <c:v>27.5</c:v>
                </c:pt>
                <c:pt idx="1273">
                  <c:v>27.36</c:v>
                </c:pt>
                <c:pt idx="1274">
                  <c:v>20.350000000000001</c:v>
                </c:pt>
                <c:pt idx="1275">
                  <c:v>24.035</c:v>
                </c:pt>
                <c:pt idx="1276">
                  <c:v>23.56</c:v>
                </c:pt>
                <c:pt idx="1277">
                  <c:v>27.17</c:v>
                </c:pt>
                <c:pt idx="1278">
                  <c:v>34.32</c:v>
                </c:pt>
                <c:pt idx="1279">
                  <c:v>23.87</c:v>
                </c:pt>
                <c:pt idx="1280">
                  <c:v>30.15</c:v>
                </c:pt>
                <c:pt idx="1281">
                  <c:v>26.36</c:v>
                </c:pt>
                <c:pt idx="1282">
                  <c:v>45.32</c:v>
                </c:pt>
                <c:pt idx="1283">
                  <c:v>31.93</c:v>
                </c:pt>
                <c:pt idx="1284">
                  <c:v>36</c:v>
                </c:pt>
                <c:pt idx="1285">
                  <c:v>32</c:v>
                </c:pt>
                <c:pt idx="1286">
                  <c:v>29.37</c:v>
                </c:pt>
                <c:pt idx="1287">
                  <c:v>23.6</c:v>
                </c:pt>
                <c:pt idx="1288">
                  <c:v>33.155000000000001</c:v>
                </c:pt>
                <c:pt idx="1289">
                  <c:v>24.32</c:v>
                </c:pt>
                <c:pt idx="1290">
                  <c:v>36.299999999999997</c:v>
                </c:pt>
                <c:pt idx="1291">
                  <c:v>34.4</c:v>
                </c:pt>
                <c:pt idx="1292">
                  <c:v>30.9</c:v>
                </c:pt>
                <c:pt idx="1293">
                  <c:v>28.6</c:v>
                </c:pt>
                <c:pt idx="1294">
                  <c:v>27.83</c:v>
                </c:pt>
                <c:pt idx="1295">
                  <c:v>39.64</c:v>
                </c:pt>
                <c:pt idx="1296">
                  <c:v>38.479999999999997</c:v>
                </c:pt>
                <c:pt idx="1297">
                  <c:v>36.200000000000003</c:v>
                </c:pt>
                <c:pt idx="1298">
                  <c:v>27.13</c:v>
                </c:pt>
                <c:pt idx="1299">
                  <c:v>20.75</c:v>
                </c:pt>
                <c:pt idx="1300">
                  <c:v>26.6</c:v>
                </c:pt>
                <c:pt idx="1301">
                  <c:v>25.3</c:v>
                </c:pt>
                <c:pt idx="1302">
                  <c:v>18.84</c:v>
                </c:pt>
                <c:pt idx="1303">
                  <c:v>19.57</c:v>
                </c:pt>
                <c:pt idx="1304">
                  <c:v>30.495000000000001</c:v>
                </c:pt>
                <c:pt idx="1305">
                  <c:v>30.114999999999998</c:v>
                </c:pt>
                <c:pt idx="1306">
                  <c:v>24.78</c:v>
                </c:pt>
                <c:pt idx="1307">
                  <c:v>24.77</c:v>
                </c:pt>
                <c:pt idx="1308">
                  <c:v>16.579999999999998</c:v>
                </c:pt>
                <c:pt idx="1309">
                  <c:v>38.17</c:v>
                </c:pt>
                <c:pt idx="1310">
                  <c:v>39.424999999999997</c:v>
                </c:pt>
                <c:pt idx="1311">
                  <c:v>33.44</c:v>
                </c:pt>
                <c:pt idx="1312">
                  <c:v>33.344999999999999</c:v>
                </c:pt>
                <c:pt idx="1313">
                  <c:v>38.79</c:v>
                </c:pt>
                <c:pt idx="1314">
                  <c:v>30.684999999999999</c:v>
                </c:pt>
                <c:pt idx="1315">
                  <c:v>22.135000000000002</c:v>
                </c:pt>
                <c:pt idx="1316">
                  <c:v>33.33</c:v>
                </c:pt>
                <c:pt idx="1317">
                  <c:v>31.13</c:v>
                </c:pt>
                <c:pt idx="1318">
                  <c:v>28.9</c:v>
                </c:pt>
                <c:pt idx="1319">
                  <c:v>43.31</c:v>
                </c:pt>
                <c:pt idx="1320">
                  <c:v>22.8</c:v>
                </c:pt>
                <c:pt idx="1321">
                  <c:v>19.09</c:v>
                </c:pt>
                <c:pt idx="1322">
                  <c:v>23.37</c:v>
                </c:pt>
                <c:pt idx="1323">
                  <c:v>33.44</c:v>
                </c:pt>
                <c:pt idx="1324">
                  <c:v>28.05</c:v>
                </c:pt>
                <c:pt idx="1325">
                  <c:v>27.72</c:v>
                </c:pt>
                <c:pt idx="1326">
                  <c:v>29.81</c:v>
                </c:pt>
                <c:pt idx="1327">
                  <c:v>23.98</c:v>
                </c:pt>
                <c:pt idx="1328">
                  <c:v>17.34</c:v>
                </c:pt>
                <c:pt idx="1329">
                  <c:v>40.39</c:v>
                </c:pt>
                <c:pt idx="1330">
                  <c:v>25.96</c:v>
                </c:pt>
                <c:pt idx="1331">
                  <c:v>17.68</c:v>
                </c:pt>
                <c:pt idx="1332">
                  <c:v>30.875</c:v>
                </c:pt>
                <c:pt idx="1333">
                  <c:v>30.81</c:v>
                </c:pt>
                <c:pt idx="1334">
                  <c:v>36.85</c:v>
                </c:pt>
                <c:pt idx="1335">
                  <c:v>35.86</c:v>
                </c:pt>
                <c:pt idx="1336">
                  <c:v>30.3</c:v>
                </c:pt>
                <c:pt idx="1337">
                  <c:v>32.015000000000001</c:v>
                </c:pt>
                <c:pt idx="1338">
                  <c:v>25.06</c:v>
                </c:pt>
                <c:pt idx="1339">
                  <c:v>18.829999999999998</c:v>
                </c:pt>
                <c:pt idx="1340">
                  <c:v>47.52</c:v>
                </c:pt>
                <c:pt idx="1341">
                  <c:v>37.82</c:v>
                </c:pt>
                <c:pt idx="1342">
                  <c:v>44.16</c:v>
                </c:pt>
                <c:pt idx="1343">
                  <c:v>37.049999999999997</c:v>
                </c:pt>
                <c:pt idx="1344">
                  <c:v>18.66</c:v>
                </c:pt>
                <c:pt idx="1345">
                  <c:v>36.200000000000003</c:v>
                </c:pt>
                <c:pt idx="1346">
                  <c:v>18.87</c:v>
                </c:pt>
                <c:pt idx="1347">
                  <c:v>32.299999999999997</c:v>
                </c:pt>
                <c:pt idx="1348">
                  <c:v>22.64</c:v>
                </c:pt>
                <c:pt idx="1349">
                  <c:v>28.69</c:v>
                </c:pt>
                <c:pt idx="1350">
                  <c:v>28.16</c:v>
                </c:pt>
                <c:pt idx="1351">
                  <c:v>45.54</c:v>
                </c:pt>
                <c:pt idx="1352">
                  <c:v>28.7</c:v>
                </c:pt>
                <c:pt idx="1353">
                  <c:v>27.74</c:v>
                </c:pt>
                <c:pt idx="1354">
                  <c:v>36.954999999999998</c:v>
                </c:pt>
                <c:pt idx="1355">
                  <c:v>30.69</c:v>
                </c:pt>
                <c:pt idx="1356">
                  <c:v>24.984999999999999</c:v>
                </c:pt>
                <c:pt idx="1357">
                  <c:v>39.42</c:v>
                </c:pt>
                <c:pt idx="1358">
                  <c:v>16.8</c:v>
                </c:pt>
                <c:pt idx="1359">
                  <c:v>23.274999999999999</c:v>
                </c:pt>
                <c:pt idx="1360">
                  <c:v>22.8</c:v>
                </c:pt>
                <c:pt idx="1361">
                  <c:v>24.3</c:v>
                </c:pt>
                <c:pt idx="1362">
                  <c:v>25.13</c:v>
                </c:pt>
                <c:pt idx="1363">
                  <c:v>22.72</c:v>
                </c:pt>
                <c:pt idx="1364">
                  <c:v>32.6</c:v>
                </c:pt>
                <c:pt idx="1365">
                  <c:v>17.28</c:v>
                </c:pt>
                <c:pt idx="1366">
                  <c:v>27.92</c:v>
                </c:pt>
                <c:pt idx="1367">
                  <c:v>38.284999999999997</c:v>
                </c:pt>
                <c:pt idx="1368">
                  <c:v>16.48</c:v>
                </c:pt>
                <c:pt idx="1369">
                  <c:v>38.57</c:v>
                </c:pt>
                <c:pt idx="1370">
                  <c:v>43.85</c:v>
                </c:pt>
                <c:pt idx="1371">
                  <c:v>30.11</c:v>
                </c:pt>
                <c:pt idx="1372">
                  <c:v>31.59</c:v>
                </c:pt>
                <c:pt idx="1373">
                  <c:v>40.15</c:v>
                </c:pt>
                <c:pt idx="1374">
                  <c:v>40.700000000000003</c:v>
                </c:pt>
                <c:pt idx="1375">
                  <c:v>40.76</c:v>
                </c:pt>
                <c:pt idx="1376">
                  <c:v>29.7</c:v>
                </c:pt>
                <c:pt idx="1377">
                  <c:v>40.58</c:v>
                </c:pt>
                <c:pt idx="1378">
                  <c:v>33.06</c:v>
                </c:pt>
                <c:pt idx="1379">
                  <c:v>26.62</c:v>
                </c:pt>
                <c:pt idx="1380">
                  <c:v>37.1</c:v>
                </c:pt>
                <c:pt idx="1381">
                  <c:v>18.28</c:v>
                </c:pt>
                <c:pt idx="1382">
                  <c:v>35.814999999999998</c:v>
                </c:pt>
                <c:pt idx="1383">
                  <c:v>30.69</c:v>
                </c:pt>
                <c:pt idx="1384">
                  <c:v>26.125</c:v>
                </c:pt>
                <c:pt idx="1385">
                  <c:v>34.58</c:v>
                </c:pt>
                <c:pt idx="1386">
                  <c:v>27.4</c:v>
                </c:pt>
                <c:pt idx="1387">
                  <c:v>27.53</c:v>
                </c:pt>
                <c:pt idx="1388">
                  <c:v>33</c:v>
                </c:pt>
                <c:pt idx="1389">
                  <c:v>25.78</c:v>
                </c:pt>
                <c:pt idx="1390">
                  <c:v>22.66</c:v>
                </c:pt>
                <c:pt idx="1391">
                  <c:v>38.81</c:v>
                </c:pt>
                <c:pt idx="1392">
                  <c:v>38.51</c:v>
                </c:pt>
                <c:pt idx="1393">
                  <c:v>22.98</c:v>
                </c:pt>
                <c:pt idx="1394">
                  <c:v>15.65</c:v>
                </c:pt>
                <c:pt idx="1395">
                  <c:v>39.97</c:v>
                </c:pt>
                <c:pt idx="1396">
                  <c:v>37.22</c:v>
                </c:pt>
                <c:pt idx="1397">
                  <c:v>41.325000000000003</c:v>
                </c:pt>
                <c:pt idx="1398">
                  <c:v>40.31</c:v>
                </c:pt>
                <c:pt idx="1399">
                  <c:v>29.48</c:v>
                </c:pt>
                <c:pt idx="1400">
                  <c:v>33.155000000000001</c:v>
                </c:pt>
                <c:pt idx="1401">
                  <c:v>42.85</c:v>
                </c:pt>
                <c:pt idx="1402">
                  <c:v>32.340000000000003</c:v>
                </c:pt>
                <c:pt idx="1403">
                  <c:v>27.5</c:v>
                </c:pt>
                <c:pt idx="1404">
                  <c:v>25.8</c:v>
                </c:pt>
                <c:pt idx="1405">
                  <c:v>25</c:v>
                </c:pt>
                <c:pt idx="1406">
                  <c:v>41.2</c:v>
                </c:pt>
                <c:pt idx="1407">
                  <c:v>17.78</c:v>
                </c:pt>
                <c:pt idx="1408">
                  <c:v>40.119999999999997</c:v>
                </c:pt>
                <c:pt idx="1409">
                  <c:v>19.350000000000001</c:v>
                </c:pt>
                <c:pt idx="1410">
                  <c:v>36.69</c:v>
                </c:pt>
                <c:pt idx="1411">
                  <c:v>28.51</c:v>
                </c:pt>
                <c:pt idx="1412">
                  <c:v>30.21</c:v>
                </c:pt>
                <c:pt idx="1413">
                  <c:v>24.33</c:v>
                </c:pt>
                <c:pt idx="1414">
                  <c:v>19.855</c:v>
                </c:pt>
                <c:pt idx="1415">
                  <c:v>25.364999999999998</c:v>
                </c:pt>
                <c:pt idx="1416">
                  <c:v>29.6</c:v>
                </c:pt>
                <c:pt idx="1417">
                  <c:v>39.43</c:v>
                </c:pt>
                <c:pt idx="1418">
                  <c:v>27.34</c:v>
                </c:pt>
                <c:pt idx="1419">
                  <c:v>39.01</c:v>
                </c:pt>
                <c:pt idx="1420">
                  <c:v>18.989999999999998</c:v>
                </c:pt>
                <c:pt idx="1421">
                  <c:v>42.3</c:v>
                </c:pt>
                <c:pt idx="1422">
                  <c:v>39.805</c:v>
                </c:pt>
                <c:pt idx="1423">
                  <c:v>33.700000000000003</c:v>
                </c:pt>
                <c:pt idx="1424">
                  <c:v>36.195</c:v>
                </c:pt>
                <c:pt idx="1425">
                  <c:v>32.6</c:v>
                </c:pt>
                <c:pt idx="1426">
                  <c:v>30.2</c:v>
                </c:pt>
                <c:pt idx="1427">
                  <c:v>27.645</c:v>
                </c:pt>
                <c:pt idx="1428">
                  <c:v>26.41</c:v>
                </c:pt>
                <c:pt idx="1429">
                  <c:v>34.1</c:v>
                </c:pt>
                <c:pt idx="1430">
                  <c:v>17.3</c:v>
                </c:pt>
                <c:pt idx="1431">
                  <c:v>35.020000000000003</c:v>
                </c:pt>
                <c:pt idx="1432">
                  <c:v>37.1</c:v>
                </c:pt>
                <c:pt idx="1433">
                  <c:v>16.79</c:v>
                </c:pt>
                <c:pt idx="1434">
                  <c:v>31.635000000000002</c:v>
                </c:pt>
                <c:pt idx="1435">
                  <c:v>24.19</c:v>
                </c:pt>
                <c:pt idx="1436">
                  <c:v>35.29</c:v>
                </c:pt>
                <c:pt idx="1437">
                  <c:v>35.299999999999997</c:v>
                </c:pt>
                <c:pt idx="1438">
                  <c:v>35.64</c:v>
                </c:pt>
                <c:pt idx="1439">
                  <c:v>33.1</c:v>
                </c:pt>
                <c:pt idx="1440">
                  <c:v>26.41</c:v>
                </c:pt>
                <c:pt idx="1441">
                  <c:v>29.9</c:v>
                </c:pt>
                <c:pt idx="1442">
                  <c:v>25.24</c:v>
                </c:pt>
                <c:pt idx="1443">
                  <c:v>25.08</c:v>
                </c:pt>
                <c:pt idx="1444">
                  <c:v>29.164999999999999</c:v>
                </c:pt>
                <c:pt idx="1445">
                  <c:v>15.05</c:v>
                </c:pt>
                <c:pt idx="1446">
                  <c:v>19.95</c:v>
                </c:pt>
                <c:pt idx="1447">
                  <c:v>16.66</c:v>
                </c:pt>
                <c:pt idx="1448">
                  <c:v>16.62</c:v>
                </c:pt>
                <c:pt idx="1449">
                  <c:v>15.36</c:v>
                </c:pt>
                <c:pt idx="1450">
                  <c:v>27.74</c:v>
                </c:pt>
                <c:pt idx="1451">
                  <c:v>22.44</c:v>
                </c:pt>
                <c:pt idx="1452">
                  <c:v>37.049999999999997</c:v>
                </c:pt>
                <c:pt idx="1453">
                  <c:v>22.95</c:v>
                </c:pt>
                <c:pt idx="1454">
                  <c:v>34.200000000000003</c:v>
                </c:pt>
                <c:pt idx="1455">
                  <c:v>30.59</c:v>
                </c:pt>
                <c:pt idx="1456">
                  <c:v>25.51</c:v>
                </c:pt>
                <c:pt idx="1457">
                  <c:v>29.04</c:v>
                </c:pt>
                <c:pt idx="1458">
                  <c:v>22.135000000000002</c:v>
                </c:pt>
                <c:pt idx="1459">
                  <c:v>21.375</c:v>
                </c:pt>
                <c:pt idx="1460">
                  <c:v>29.19</c:v>
                </c:pt>
                <c:pt idx="1461">
                  <c:v>31.92</c:v>
                </c:pt>
                <c:pt idx="1462">
                  <c:v>26.315000000000001</c:v>
                </c:pt>
                <c:pt idx="1463">
                  <c:v>35.299999999999997</c:v>
                </c:pt>
                <c:pt idx="1464">
                  <c:v>18.91</c:v>
                </c:pt>
                <c:pt idx="1465">
                  <c:v>22.41</c:v>
                </c:pt>
                <c:pt idx="1466">
                  <c:v>22.704999999999998</c:v>
                </c:pt>
                <c:pt idx="1467">
                  <c:v>37.18</c:v>
                </c:pt>
                <c:pt idx="1468">
                  <c:v>35.97</c:v>
                </c:pt>
                <c:pt idx="1469">
                  <c:v>35.799999999999997</c:v>
                </c:pt>
                <c:pt idx="1470">
                  <c:v>28.31</c:v>
                </c:pt>
                <c:pt idx="1471">
                  <c:v>38.06</c:v>
                </c:pt>
                <c:pt idx="1472">
                  <c:v>28</c:v>
                </c:pt>
                <c:pt idx="1473">
                  <c:v>34.32</c:v>
                </c:pt>
                <c:pt idx="1474">
                  <c:v>22.3</c:v>
                </c:pt>
                <c:pt idx="1475">
                  <c:v>27.835000000000001</c:v>
                </c:pt>
                <c:pt idx="1476">
                  <c:v>39.229999999999997</c:v>
                </c:pt>
                <c:pt idx="1477">
                  <c:v>19.95</c:v>
                </c:pt>
                <c:pt idx="1478">
                  <c:v>34.64</c:v>
                </c:pt>
                <c:pt idx="1479">
                  <c:v>18.75</c:v>
                </c:pt>
                <c:pt idx="1480">
                  <c:v>26.48</c:v>
                </c:pt>
                <c:pt idx="1481">
                  <c:v>34.83</c:v>
                </c:pt>
                <c:pt idx="1482">
                  <c:v>25.46</c:v>
                </c:pt>
                <c:pt idx="1483">
                  <c:v>23.31</c:v>
                </c:pt>
                <c:pt idx="1484">
                  <c:v>29</c:v>
                </c:pt>
                <c:pt idx="1485">
                  <c:v>32.869999999999997</c:v>
                </c:pt>
                <c:pt idx="1486">
                  <c:v>26.18</c:v>
                </c:pt>
                <c:pt idx="1487">
                  <c:v>25.3</c:v>
                </c:pt>
                <c:pt idx="1488">
                  <c:v>36.94</c:v>
                </c:pt>
                <c:pt idx="1489">
                  <c:v>22.86</c:v>
                </c:pt>
                <c:pt idx="1490">
                  <c:v>18.760000000000002</c:v>
                </c:pt>
                <c:pt idx="1491">
                  <c:v>24.36</c:v>
                </c:pt>
                <c:pt idx="1492">
                  <c:v>32.299999999999997</c:v>
                </c:pt>
                <c:pt idx="1493">
                  <c:v>22.704999999999998</c:v>
                </c:pt>
                <c:pt idx="1494">
                  <c:v>21.79</c:v>
                </c:pt>
                <c:pt idx="1495">
                  <c:v>24.52</c:v>
                </c:pt>
                <c:pt idx="1496">
                  <c:v>39.520000000000003</c:v>
                </c:pt>
                <c:pt idx="1497">
                  <c:v>24.49</c:v>
                </c:pt>
                <c:pt idx="1498">
                  <c:v>26.315000000000001</c:v>
                </c:pt>
                <c:pt idx="1499">
                  <c:v>22.58</c:v>
                </c:pt>
                <c:pt idx="1500">
                  <c:v>19.475000000000001</c:v>
                </c:pt>
                <c:pt idx="1501">
                  <c:v>26.33</c:v>
                </c:pt>
                <c:pt idx="1502">
                  <c:v>17.29</c:v>
                </c:pt>
                <c:pt idx="1503">
                  <c:v>42.88</c:v>
                </c:pt>
                <c:pt idx="1504">
                  <c:v>32.200000000000003</c:v>
                </c:pt>
                <c:pt idx="1505">
                  <c:v>18.75</c:v>
                </c:pt>
                <c:pt idx="1506">
                  <c:v>22.36</c:v>
                </c:pt>
                <c:pt idx="1507">
                  <c:v>23.94</c:v>
                </c:pt>
                <c:pt idx="1508">
                  <c:v>30.1</c:v>
                </c:pt>
                <c:pt idx="1509">
                  <c:v>21.93</c:v>
                </c:pt>
                <c:pt idx="1510">
                  <c:v>39.75</c:v>
                </c:pt>
                <c:pt idx="1511">
                  <c:v>26.03</c:v>
                </c:pt>
                <c:pt idx="1512">
                  <c:v>34.51</c:v>
                </c:pt>
                <c:pt idx="1513">
                  <c:v>19.32</c:v>
                </c:pt>
                <c:pt idx="1514">
                  <c:v>28.5</c:v>
                </c:pt>
                <c:pt idx="1515">
                  <c:v>30.875</c:v>
                </c:pt>
                <c:pt idx="1516">
                  <c:v>24.02</c:v>
                </c:pt>
                <c:pt idx="1517">
                  <c:v>36.08</c:v>
                </c:pt>
                <c:pt idx="1518">
                  <c:v>32.200000000000003</c:v>
                </c:pt>
                <c:pt idx="1519">
                  <c:v>28.05</c:v>
                </c:pt>
                <c:pt idx="1520">
                  <c:v>19</c:v>
                </c:pt>
                <c:pt idx="1521">
                  <c:v>16.13</c:v>
                </c:pt>
                <c:pt idx="1522">
                  <c:v>18.77</c:v>
                </c:pt>
                <c:pt idx="1523">
                  <c:v>28.88</c:v>
                </c:pt>
                <c:pt idx="1524">
                  <c:v>27.55</c:v>
                </c:pt>
                <c:pt idx="1525">
                  <c:v>15.6</c:v>
                </c:pt>
                <c:pt idx="1526">
                  <c:v>21.99</c:v>
                </c:pt>
                <c:pt idx="1527">
                  <c:v>34.85</c:v>
                </c:pt>
                <c:pt idx="1528">
                  <c:v>24.51</c:v>
                </c:pt>
                <c:pt idx="1529">
                  <c:v>19.399999999999999</c:v>
                </c:pt>
                <c:pt idx="1530">
                  <c:v>15.1</c:v>
                </c:pt>
                <c:pt idx="1531">
                  <c:v>23.37</c:v>
                </c:pt>
                <c:pt idx="1532">
                  <c:v>42.4</c:v>
                </c:pt>
                <c:pt idx="1533">
                  <c:v>28.405000000000001</c:v>
                </c:pt>
                <c:pt idx="1534">
                  <c:v>23.4</c:v>
                </c:pt>
                <c:pt idx="1535">
                  <c:v>33.44</c:v>
                </c:pt>
                <c:pt idx="1536">
                  <c:v>21.12</c:v>
                </c:pt>
                <c:pt idx="1537">
                  <c:v>18.48</c:v>
                </c:pt>
                <c:pt idx="1538">
                  <c:v>16.815000000000001</c:v>
                </c:pt>
                <c:pt idx="1539">
                  <c:v>26.72</c:v>
                </c:pt>
                <c:pt idx="1540">
                  <c:v>41.42</c:v>
                </c:pt>
                <c:pt idx="1541">
                  <c:v>20.69</c:v>
                </c:pt>
                <c:pt idx="1542">
                  <c:v>41.23</c:v>
                </c:pt>
                <c:pt idx="1543">
                  <c:v>29.9</c:v>
                </c:pt>
                <c:pt idx="1544">
                  <c:v>34.104999999999997</c:v>
                </c:pt>
                <c:pt idx="1545">
                  <c:v>24.97</c:v>
                </c:pt>
                <c:pt idx="1546">
                  <c:v>34.799999999999997</c:v>
                </c:pt>
                <c:pt idx="1547">
                  <c:v>32.965000000000003</c:v>
                </c:pt>
                <c:pt idx="1548">
                  <c:v>27.265000000000001</c:v>
                </c:pt>
                <c:pt idx="1549">
                  <c:v>17.059999999999999</c:v>
                </c:pt>
                <c:pt idx="1550">
                  <c:v>36.29</c:v>
                </c:pt>
                <c:pt idx="1551">
                  <c:v>28.594999999999999</c:v>
                </c:pt>
                <c:pt idx="1552">
                  <c:v>17.8</c:v>
                </c:pt>
                <c:pt idx="1553">
                  <c:v>21.4</c:v>
                </c:pt>
                <c:pt idx="1554">
                  <c:v>23.01</c:v>
                </c:pt>
                <c:pt idx="1555">
                  <c:v>19.86</c:v>
                </c:pt>
                <c:pt idx="1556">
                  <c:v>33.58</c:v>
                </c:pt>
                <c:pt idx="1557">
                  <c:v>29.81</c:v>
                </c:pt>
                <c:pt idx="1558">
                  <c:v>27.4</c:v>
                </c:pt>
                <c:pt idx="1559">
                  <c:v>17.98</c:v>
                </c:pt>
                <c:pt idx="1560">
                  <c:v>37.9</c:v>
                </c:pt>
                <c:pt idx="1561">
                  <c:v>25.27</c:v>
                </c:pt>
                <c:pt idx="1562">
                  <c:v>29.26</c:v>
                </c:pt>
                <c:pt idx="1563">
                  <c:v>27.835000000000001</c:v>
                </c:pt>
                <c:pt idx="1564">
                  <c:v>46.53</c:v>
                </c:pt>
                <c:pt idx="1565">
                  <c:v>20.58</c:v>
                </c:pt>
                <c:pt idx="1566">
                  <c:v>19.53</c:v>
                </c:pt>
                <c:pt idx="1567">
                  <c:v>27.7</c:v>
                </c:pt>
                <c:pt idx="1568">
                  <c:v>18.920000000000002</c:v>
                </c:pt>
                <c:pt idx="1569">
                  <c:v>17.760000000000002</c:v>
                </c:pt>
                <c:pt idx="1570">
                  <c:v>29.83</c:v>
                </c:pt>
                <c:pt idx="1571">
                  <c:v>23.465</c:v>
                </c:pt>
                <c:pt idx="1572">
                  <c:v>29.355</c:v>
                </c:pt>
                <c:pt idx="1573">
                  <c:v>35.49</c:v>
                </c:pt>
                <c:pt idx="1574">
                  <c:v>26.315000000000001</c:v>
                </c:pt>
                <c:pt idx="1575">
                  <c:v>19.79</c:v>
                </c:pt>
                <c:pt idx="1576">
                  <c:v>40.564999999999998</c:v>
                </c:pt>
                <c:pt idx="1577">
                  <c:v>18.03</c:v>
                </c:pt>
                <c:pt idx="1578">
                  <c:v>34.65</c:v>
                </c:pt>
                <c:pt idx="1579">
                  <c:v>42.94</c:v>
                </c:pt>
                <c:pt idx="1580">
                  <c:v>31.254999999999999</c:v>
                </c:pt>
                <c:pt idx="1581">
                  <c:v>45.43</c:v>
                </c:pt>
                <c:pt idx="1582">
                  <c:v>32.340000000000003</c:v>
                </c:pt>
                <c:pt idx="1583">
                  <c:v>25.46</c:v>
                </c:pt>
                <c:pt idx="1584">
                  <c:v>37.145000000000003</c:v>
                </c:pt>
                <c:pt idx="1585">
                  <c:v>30.8</c:v>
                </c:pt>
                <c:pt idx="1586">
                  <c:v>29.5</c:v>
                </c:pt>
                <c:pt idx="1587">
                  <c:v>43.39</c:v>
                </c:pt>
                <c:pt idx="1588">
                  <c:v>15.08</c:v>
                </c:pt>
                <c:pt idx="1589">
                  <c:v>20.48</c:v>
                </c:pt>
                <c:pt idx="1590">
                  <c:v>34.450000000000003</c:v>
                </c:pt>
                <c:pt idx="1591">
                  <c:v>34.21</c:v>
                </c:pt>
                <c:pt idx="1592">
                  <c:v>28.8</c:v>
                </c:pt>
                <c:pt idx="1593">
                  <c:v>31.74</c:v>
                </c:pt>
                <c:pt idx="1594">
                  <c:v>21.78</c:v>
                </c:pt>
                <c:pt idx="1595">
                  <c:v>23.75</c:v>
                </c:pt>
                <c:pt idx="1596">
                  <c:v>33.21</c:v>
                </c:pt>
                <c:pt idx="1597">
                  <c:v>17.7</c:v>
                </c:pt>
                <c:pt idx="1598">
                  <c:v>17.2</c:v>
                </c:pt>
                <c:pt idx="1599">
                  <c:v>19.21</c:v>
                </c:pt>
                <c:pt idx="1600">
                  <c:v>23.2</c:v>
                </c:pt>
                <c:pt idx="1601">
                  <c:v>32.5</c:v>
                </c:pt>
                <c:pt idx="1602">
                  <c:v>20.9</c:v>
                </c:pt>
                <c:pt idx="1603">
                  <c:v>19.11</c:v>
                </c:pt>
                <c:pt idx="1604">
                  <c:v>31.17</c:v>
                </c:pt>
                <c:pt idx="1605">
                  <c:v>36.08</c:v>
                </c:pt>
                <c:pt idx="1606">
                  <c:v>28.024999999999999</c:v>
                </c:pt>
                <c:pt idx="1607">
                  <c:v>24.32</c:v>
                </c:pt>
                <c:pt idx="1608">
                  <c:v>38</c:v>
                </c:pt>
                <c:pt idx="1609">
                  <c:v>31.6</c:v>
                </c:pt>
                <c:pt idx="1610">
                  <c:v>31.02</c:v>
                </c:pt>
                <c:pt idx="1611">
                  <c:v>29.26</c:v>
                </c:pt>
                <c:pt idx="1612">
                  <c:v>15.09</c:v>
                </c:pt>
                <c:pt idx="1613">
                  <c:v>22.63</c:v>
                </c:pt>
                <c:pt idx="1614">
                  <c:v>23.46</c:v>
                </c:pt>
                <c:pt idx="1615">
                  <c:v>22.56</c:v>
                </c:pt>
                <c:pt idx="1616">
                  <c:v>19.28</c:v>
                </c:pt>
                <c:pt idx="1617">
                  <c:v>15.37</c:v>
                </c:pt>
                <c:pt idx="1618">
                  <c:v>18.71</c:v>
                </c:pt>
                <c:pt idx="1619">
                  <c:v>20.61</c:v>
                </c:pt>
                <c:pt idx="1620">
                  <c:v>15.99</c:v>
                </c:pt>
                <c:pt idx="1621">
                  <c:v>33.155000000000001</c:v>
                </c:pt>
                <c:pt idx="1622">
                  <c:v>26.22</c:v>
                </c:pt>
                <c:pt idx="1623">
                  <c:v>21.85</c:v>
                </c:pt>
                <c:pt idx="1624">
                  <c:v>30.495000000000001</c:v>
                </c:pt>
                <c:pt idx="1625">
                  <c:v>34.104999999999997</c:v>
                </c:pt>
                <c:pt idx="1626">
                  <c:v>32.770000000000003</c:v>
                </c:pt>
                <c:pt idx="1627">
                  <c:v>16.850000000000001</c:v>
                </c:pt>
                <c:pt idx="1628">
                  <c:v>34.700000000000003</c:v>
                </c:pt>
                <c:pt idx="1629">
                  <c:v>37.049999999999997</c:v>
                </c:pt>
                <c:pt idx="1630">
                  <c:v>18.78</c:v>
                </c:pt>
                <c:pt idx="1631">
                  <c:v>28.024999999999999</c:v>
                </c:pt>
                <c:pt idx="1632">
                  <c:v>35.090000000000003</c:v>
                </c:pt>
                <c:pt idx="1633">
                  <c:v>34.42</c:v>
                </c:pt>
                <c:pt idx="1634">
                  <c:v>29.4</c:v>
                </c:pt>
                <c:pt idx="1635">
                  <c:v>21.31</c:v>
                </c:pt>
                <c:pt idx="1636">
                  <c:v>19.559999999999999</c:v>
                </c:pt>
                <c:pt idx="1637">
                  <c:v>37.335000000000001</c:v>
                </c:pt>
                <c:pt idx="1638">
                  <c:v>19.53</c:v>
                </c:pt>
                <c:pt idx="1639">
                  <c:v>34.1</c:v>
                </c:pt>
                <c:pt idx="1640">
                  <c:v>16.5</c:v>
                </c:pt>
                <c:pt idx="1641">
                  <c:v>30.69</c:v>
                </c:pt>
                <c:pt idx="1642">
                  <c:v>28.93</c:v>
                </c:pt>
                <c:pt idx="1643">
                  <c:v>38.9</c:v>
                </c:pt>
                <c:pt idx="1644">
                  <c:v>26.9</c:v>
                </c:pt>
                <c:pt idx="1645">
                  <c:v>24.86</c:v>
                </c:pt>
                <c:pt idx="1646">
                  <c:v>39.14</c:v>
                </c:pt>
                <c:pt idx="1647">
                  <c:v>39.799999999999997</c:v>
                </c:pt>
                <c:pt idx="1648">
                  <c:v>34.32</c:v>
                </c:pt>
                <c:pt idx="1649">
                  <c:v>32.51</c:v>
                </c:pt>
                <c:pt idx="1650">
                  <c:v>30.71</c:v>
                </c:pt>
                <c:pt idx="1651">
                  <c:v>28.9</c:v>
                </c:pt>
                <c:pt idx="1652">
                  <c:v>36.19</c:v>
                </c:pt>
                <c:pt idx="1653">
                  <c:v>29.6</c:v>
                </c:pt>
                <c:pt idx="1654">
                  <c:v>30.95</c:v>
                </c:pt>
                <c:pt idx="1655">
                  <c:v>19.95</c:v>
                </c:pt>
                <c:pt idx="1656">
                  <c:v>23.65</c:v>
                </c:pt>
                <c:pt idx="1657">
                  <c:v>43.34</c:v>
                </c:pt>
                <c:pt idx="1658">
                  <c:v>31.98</c:v>
                </c:pt>
                <c:pt idx="1659">
                  <c:v>35.86</c:v>
                </c:pt>
                <c:pt idx="1660">
                  <c:v>15.2</c:v>
                </c:pt>
                <c:pt idx="1661">
                  <c:v>37.200000000000003</c:v>
                </c:pt>
                <c:pt idx="1662">
                  <c:v>17.91</c:v>
                </c:pt>
                <c:pt idx="1663">
                  <c:v>20.76</c:v>
                </c:pt>
                <c:pt idx="1664">
                  <c:v>38.99</c:v>
                </c:pt>
                <c:pt idx="1665">
                  <c:v>42.655000000000001</c:v>
                </c:pt>
                <c:pt idx="1666">
                  <c:v>30.57</c:v>
                </c:pt>
                <c:pt idx="1667">
                  <c:v>17.7</c:v>
                </c:pt>
                <c:pt idx="1668">
                  <c:v>34.770000000000003</c:v>
                </c:pt>
                <c:pt idx="1669">
                  <c:v>16.88</c:v>
                </c:pt>
                <c:pt idx="1670">
                  <c:v>40.26</c:v>
                </c:pt>
                <c:pt idx="1671">
                  <c:v>25.6</c:v>
                </c:pt>
                <c:pt idx="1672">
                  <c:v>33.549999999999997</c:v>
                </c:pt>
                <c:pt idx="1673">
                  <c:v>16.690000000000001</c:v>
                </c:pt>
                <c:pt idx="1674">
                  <c:v>19.95</c:v>
                </c:pt>
                <c:pt idx="1675">
                  <c:v>17.55</c:v>
                </c:pt>
                <c:pt idx="1676">
                  <c:v>22.01</c:v>
                </c:pt>
                <c:pt idx="1677">
                  <c:v>41.8</c:v>
                </c:pt>
                <c:pt idx="1678">
                  <c:v>19.170000000000002</c:v>
                </c:pt>
                <c:pt idx="1679">
                  <c:v>32.799999999999997</c:v>
                </c:pt>
                <c:pt idx="1680">
                  <c:v>35.814999999999998</c:v>
                </c:pt>
                <c:pt idx="1681">
                  <c:v>24.3</c:v>
                </c:pt>
                <c:pt idx="1682">
                  <c:v>19.059999999999999</c:v>
                </c:pt>
                <c:pt idx="1683">
                  <c:v>33.25</c:v>
                </c:pt>
                <c:pt idx="1684">
                  <c:v>21.37</c:v>
                </c:pt>
                <c:pt idx="1685">
                  <c:v>34.43</c:v>
                </c:pt>
                <c:pt idx="1686">
                  <c:v>20.86</c:v>
                </c:pt>
                <c:pt idx="1687">
                  <c:v>18.34</c:v>
                </c:pt>
                <c:pt idx="1688">
                  <c:v>34.15</c:v>
                </c:pt>
                <c:pt idx="1689">
                  <c:v>18.350000000000001</c:v>
                </c:pt>
                <c:pt idx="1690">
                  <c:v>22.13</c:v>
                </c:pt>
                <c:pt idx="1691">
                  <c:v>22.51</c:v>
                </c:pt>
                <c:pt idx="1692">
                  <c:v>31</c:v>
                </c:pt>
                <c:pt idx="1693">
                  <c:v>28.27</c:v>
                </c:pt>
                <c:pt idx="1694">
                  <c:v>29.92</c:v>
                </c:pt>
                <c:pt idx="1695">
                  <c:v>25.9</c:v>
                </c:pt>
                <c:pt idx="1696">
                  <c:v>27.74</c:v>
                </c:pt>
                <c:pt idx="1697">
                  <c:v>17.260000000000002</c:v>
                </c:pt>
                <c:pt idx="1698">
                  <c:v>19.855</c:v>
                </c:pt>
                <c:pt idx="1699">
                  <c:v>41.69</c:v>
                </c:pt>
                <c:pt idx="1700">
                  <c:v>16.12</c:v>
                </c:pt>
                <c:pt idx="1701">
                  <c:v>37.43</c:v>
                </c:pt>
                <c:pt idx="1702">
                  <c:v>31.065000000000001</c:v>
                </c:pt>
                <c:pt idx="1703">
                  <c:v>25.08</c:v>
                </c:pt>
                <c:pt idx="1704">
                  <c:v>15.2</c:v>
                </c:pt>
                <c:pt idx="1705">
                  <c:v>22.34</c:v>
                </c:pt>
                <c:pt idx="1706">
                  <c:v>40.15</c:v>
                </c:pt>
                <c:pt idx="1707">
                  <c:v>37.729999999999997</c:v>
                </c:pt>
                <c:pt idx="1708">
                  <c:v>25.35</c:v>
                </c:pt>
                <c:pt idx="1709">
                  <c:v>26.41</c:v>
                </c:pt>
                <c:pt idx="1710">
                  <c:v>27.6</c:v>
                </c:pt>
                <c:pt idx="1711">
                  <c:v>33.82</c:v>
                </c:pt>
                <c:pt idx="1712">
                  <c:v>32.9</c:v>
                </c:pt>
                <c:pt idx="1713">
                  <c:v>30.875</c:v>
                </c:pt>
                <c:pt idx="1714">
                  <c:v>32.64</c:v>
                </c:pt>
                <c:pt idx="1715">
                  <c:v>22.135000000000002</c:v>
                </c:pt>
                <c:pt idx="1716">
                  <c:v>16.53</c:v>
                </c:pt>
                <c:pt idx="1717">
                  <c:v>32.774999999999999</c:v>
                </c:pt>
                <c:pt idx="1718">
                  <c:v>30.9</c:v>
                </c:pt>
                <c:pt idx="1719">
                  <c:v>15.58</c:v>
                </c:pt>
                <c:pt idx="1720">
                  <c:v>26.315000000000001</c:v>
                </c:pt>
                <c:pt idx="1721">
                  <c:v>35.61</c:v>
                </c:pt>
                <c:pt idx="1722">
                  <c:v>37.56</c:v>
                </c:pt>
                <c:pt idx="1723">
                  <c:v>15.49</c:v>
                </c:pt>
                <c:pt idx="1724">
                  <c:v>23.48</c:v>
                </c:pt>
                <c:pt idx="1725">
                  <c:v>30.02</c:v>
                </c:pt>
                <c:pt idx="1726">
                  <c:v>26.885000000000002</c:v>
                </c:pt>
                <c:pt idx="1727">
                  <c:v>25.84</c:v>
                </c:pt>
                <c:pt idx="1728">
                  <c:v>27.454999999999998</c:v>
                </c:pt>
                <c:pt idx="1729">
                  <c:v>24.605</c:v>
                </c:pt>
                <c:pt idx="1730">
                  <c:v>30.8</c:v>
                </c:pt>
                <c:pt idx="1731">
                  <c:v>34.799999999999997</c:v>
                </c:pt>
                <c:pt idx="1732">
                  <c:v>34.21</c:v>
                </c:pt>
                <c:pt idx="1733">
                  <c:v>31</c:v>
                </c:pt>
                <c:pt idx="1734">
                  <c:v>26.125</c:v>
                </c:pt>
                <c:pt idx="1735">
                  <c:v>30.13</c:v>
                </c:pt>
                <c:pt idx="1736">
                  <c:v>34.19</c:v>
                </c:pt>
                <c:pt idx="1737">
                  <c:v>22.515000000000001</c:v>
                </c:pt>
                <c:pt idx="1738">
                  <c:v>18.239999999999998</c:v>
                </c:pt>
                <c:pt idx="1739">
                  <c:v>37.28</c:v>
                </c:pt>
                <c:pt idx="1740">
                  <c:v>18.2</c:v>
                </c:pt>
                <c:pt idx="1741">
                  <c:v>20.53</c:v>
                </c:pt>
                <c:pt idx="1742">
                  <c:v>23.79</c:v>
                </c:pt>
                <c:pt idx="1743">
                  <c:v>29.8</c:v>
                </c:pt>
                <c:pt idx="1744">
                  <c:v>31.54</c:v>
                </c:pt>
                <c:pt idx="1745">
                  <c:v>20.82</c:v>
                </c:pt>
                <c:pt idx="1746">
                  <c:v>38.83</c:v>
                </c:pt>
                <c:pt idx="1747">
                  <c:v>23.44</c:v>
                </c:pt>
                <c:pt idx="1748">
                  <c:v>24.13</c:v>
                </c:pt>
                <c:pt idx="1749">
                  <c:v>42.13</c:v>
                </c:pt>
                <c:pt idx="1750">
                  <c:v>17.86</c:v>
                </c:pt>
                <c:pt idx="1751">
                  <c:v>32.78</c:v>
                </c:pt>
                <c:pt idx="1752">
                  <c:v>23.9</c:v>
                </c:pt>
                <c:pt idx="1753">
                  <c:v>15.47</c:v>
                </c:pt>
                <c:pt idx="1754">
                  <c:v>28.54</c:v>
                </c:pt>
                <c:pt idx="1755">
                  <c:v>18.54</c:v>
                </c:pt>
                <c:pt idx="1756">
                  <c:v>32.18</c:v>
                </c:pt>
                <c:pt idx="1757">
                  <c:v>37.380000000000003</c:v>
                </c:pt>
                <c:pt idx="1758">
                  <c:v>31.12</c:v>
                </c:pt>
                <c:pt idx="1759">
                  <c:v>22.01</c:v>
                </c:pt>
                <c:pt idx="1760">
                  <c:v>27.645</c:v>
                </c:pt>
                <c:pt idx="1761">
                  <c:v>29.64</c:v>
                </c:pt>
                <c:pt idx="1762">
                  <c:v>33.700000000000003</c:v>
                </c:pt>
                <c:pt idx="1763">
                  <c:v>27.5</c:v>
                </c:pt>
                <c:pt idx="1764">
                  <c:v>16.12</c:v>
                </c:pt>
                <c:pt idx="1765">
                  <c:v>26.73</c:v>
                </c:pt>
                <c:pt idx="1766">
                  <c:v>37.25</c:v>
                </c:pt>
                <c:pt idx="1767">
                  <c:v>23.56</c:v>
                </c:pt>
                <c:pt idx="1768">
                  <c:v>15.84</c:v>
                </c:pt>
                <c:pt idx="1769">
                  <c:v>36.630000000000003</c:v>
                </c:pt>
                <c:pt idx="1770">
                  <c:v>16.47</c:v>
                </c:pt>
                <c:pt idx="1771">
                  <c:v>25.8</c:v>
                </c:pt>
                <c:pt idx="1772">
                  <c:v>23.6</c:v>
                </c:pt>
                <c:pt idx="1773">
                  <c:v>32.11</c:v>
                </c:pt>
                <c:pt idx="1774">
                  <c:v>30.114999999999998</c:v>
                </c:pt>
                <c:pt idx="1775">
                  <c:v>20.28</c:v>
                </c:pt>
                <c:pt idx="1776">
                  <c:v>20.234999999999999</c:v>
                </c:pt>
                <c:pt idx="1777">
                  <c:v>25.27</c:v>
                </c:pt>
                <c:pt idx="1778">
                  <c:v>24.24</c:v>
                </c:pt>
                <c:pt idx="1779">
                  <c:v>35.75</c:v>
                </c:pt>
                <c:pt idx="1780">
                  <c:v>29.92</c:v>
                </c:pt>
                <c:pt idx="1781">
                  <c:v>26.2</c:v>
                </c:pt>
                <c:pt idx="1782">
                  <c:v>26.695</c:v>
                </c:pt>
                <c:pt idx="1783">
                  <c:v>23.16</c:v>
                </c:pt>
                <c:pt idx="1784">
                  <c:v>32.585000000000001</c:v>
                </c:pt>
                <c:pt idx="1785">
                  <c:v>33.97</c:v>
                </c:pt>
                <c:pt idx="1786">
                  <c:v>16.57</c:v>
                </c:pt>
                <c:pt idx="1787">
                  <c:v>17.55</c:v>
                </c:pt>
                <c:pt idx="1788">
                  <c:v>29.41</c:v>
                </c:pt>
                <c:pt idx="1789">
                  <c:v>17.91</c:v>
                </c:pt>
                <c:pt idx="1790">
                  <c:v>31.57</c:v>
                </c:pt>
                <c:pt idx="1791">
                  <c:v>33.18</c:v>
                </c:pt>
                <c:pt idx="1792">
                  <c:v>37</c:v>
                </c:pt>
                <c:pt idx="1793">
                  <c:v>18.905000000000001</c:v>
                </c:pt>
                <c:pt idx="1794">
                  <c:v>20.03</c:v>
                </c:pt>
                <c:pt idx="1795">
                  <c:v>16.7</c:v>
                </c:pt>
                <c:pt idx="1796">
                  <c:v>39.82</c:v>
                </c:pt>
                <c:pt idx="1797">
                  <c:v>22.04</c:v>
                </c:pt>
                <c:pt idx="1798">
                  <c:v>28.27</c:v>
                </c:pt>
                <c:pt idx="1799">
                  <c:v>18.5</c:v>
                </c:pt>
                <c:pt idx="1800">
                  <c:v>38.6</c:v>
                </c:pt>
                <c:pt idx="1801">
                  <c:v>43.12</c:v>
                </c:pt>
                <c:pt idx="1802">
                  <c:v>30.5</c:v>
                </c:pt>
                <c:pt idx="1803">
                  <c:v>27.61</c:v>
                </c:pt>
                <c:pt idx="1804">
                  <c:v>27.1</c:v>
                </c:pt>
                <c:pt idx="1805">
                  <c:v>35.93</c:v>
                </c:pt>
                <c:pt idx="1806">
                  <c:v>32.68</c:v>
                </c:pt>
                <c:pt idx="1807">
                  <c:v>20.74</c:v>
                </c:pt>
                <c:pt idx="1808">
                  <c:v>15.57</c:v>
                </c:pt>
                <c:pt idx="1809">
                  <c:v>23.844999999999999</c:v>
                </c:pt>
                <c:pt idx="1810">
                  <c:v>22.895</c:v>
                </c:pt>
                <c:pt idx="1811">
                  <c:v>21.945</c:v>
                </c:pt>
                <c:pt idx="1812">
                  <c:v>19.47</c:v>
                </c:pt>
                <c:pt idx="1813">
                  <c:v>15.61</c:v>
                </c:pt>
                <c:pt idx="1814">
                  <c:v>28.6</c:v>
                </c:pt>
                <c:pt idx="1815">
                  <c:v>46.53</c:v>
                </c:pt>
                <c:pt idx="1816">
                  <c:v>34.99</c:v>
                </c:pt>
                <c:pt idx="1817">
                  <c:v>17.05</c:v>
                </c:pt>
                <c:pt idx="1818">
                  <c:v>37.18</c:v>
                </c:pt>
                <c:pt idx="1819">
                  <c:v>35.200000000000003</c:v>
                </c:pt>
                <c:pt idx="1820">
                  <c:v>37.335000000000001</c:v>
                </c:pt>
                <c:pt idx="1821">
                  <c:v>27.265000000000001</c:v>
                </c:pt>
                <c:pt idx="1822">
                  <c:v>30.8</c:v>
                </c:pt>
                <c:pt idx="1823">
                  <c:v>30.21</c:v>
                </c:pt>
                <c:pt idx="1824">
                  <c:v>35.340000000000003</c:v>
                </c:pt>
                <c:pt idx="1825">
                  <c:v>26.695</c:v>
                </c:pt>
                <c:pt idx="1826">
                  <c:v>29.355</c:v>
                </c:pt>
                <c:pt idx="1827">
                  <c:v>29.59</c:v>
                </c:pt>
                <c:pt idx="1828">
                  <c:v>31.35</c:v>
                </c:pt>
                <c:pt idx="1829">
                  <c:v>20.52</c:v>
                </c:pt>
                <c:pt idx="1830">
                  <c:v>42.9</c:v>
                </c:pt>
                <c:pt idx="1831">
                  <c:v>24.6</c:v>
                </c:pt>
                <c:pt idx="1832">
                  <c:v>28.405000000000001</c:v>
                </c:pt>
                <c:pt idx="1833">
                  <c:v>34.674999999999997</c:v>
                </c:pt>
                <c:pt idx="1834">
                  <c:v>18.850000000000001</c:v>
                </c:pt>
                <c:pt idx="1835">
                  <c:v>34.130000000000003</c:v>
                </c:pt>
                <c:pt idx="1836">
                  <c:v>17.34</c:v>
                </c:pt>
                <c:pt idx="1837">
                  <c:v>17.440000000000001</c:v>
                </c:pt>
                <c:pt idx="1838">
                  <c:v>33.659999999999997</c:v>
                </c:pt>
                <c:pt idx="1839">
                  <c:v>21.375</c:v>
                </c:pt>
                <c:pt idx="1840">
                  <c:v>27.14</c:v>
                </c:pt>
                <c:pt idx="1841">
                  <c:v>35.78</c:v>
                </c:pt>
                <c:pt idx="1842">
                  <c:v>34.96</c:v>
                </c:pt>
                <c:pt idx="1843">
                  <c:v>38.39</c:v>
                </c:pt>
                <c:pt idx="1844">
                  <c:v>33.82</c:v>
                </c:pt>
                <c:pt idx="1845">
                  <c:v>27.835000000000001</c:v>
                </c:pt>
                <c:pt idx="1846">
                  <c:v>33</c:v>
                </c:pt>
                <c:pt idx="1847">
                  <c:v>26.885000000000002</c:v>
                </c:pt>
                <c:pt idx="1848">
                  <c:v>29.26</c:v>
                </c:pt>
                <c:pt idx="1849">
                  <c:v>26.98</c:v>
                </c:pt>
                <c:pt idx="1850">
                  <c:v>32.11</c:v>
                </c:pt>
                <c:pt idx="1851">
                  <c:v>31.73</c:v>
                </c:pt>
                <c:pt idx="1852">
                  <c:v>22.515000000000001</c:v>
                </c:pt>
                <c:pt idx="1853">
                  <c:v>25.9</c:v>
                </c:pt>
                <c:pt idx="1854">
                  <c:v>27.72</c:v>
                </c:pt>
                <c:pt idx="1855">
                  <c:v>31.5</c:v>
                </c:pt>
                <c:pt idx="1856">
                  <c:v>29.7</c:v>
                </c:pt>
                <c:pt idx="1857">
                  <c:v>21.26</c:v>
                </c:pt>
                <c:pt idx="1858">
                  <c:v>17.09</c:v>
                </c:pt>
                <c:pt idx="1859">
                  <c:v>24.3</c:v>
                </c:pt>
                <c:pt idx="1860">
                  <c:v>29.734999999999999</c:v>
                </c:pt>
                <c:pt idx="1861">
                  <c:v>29.26</c:v>
                </c:pt>
                <c:pt idx="1862">
                  <c:v>33</c:v>
                </c:pt>
                <c:pt idx="1863">
                  <c:v>31.065000000000001</c:v>
                </c:pt>
                <c:pt idx="1864">
                  <c:v>26.51</c:v>
                </c:pt>
                <c:pt idx="1865">
                  <c:v>28.88</c:v>
                </c:pt>
                <c:pt idx="1866">
                  <c:v>35.814999999999998</c:v>
                </c:pt>
                <c:pt idx="1867">
                  <c:v>21.28</c:v>
                </c:pt>
                <c:pt idx="1868">
                  <c:v>33.81</c:v>
                </c:pt>
                <c:pt idx="1869">
                  <c:v>44.22</c:v>
                </c:pt>
                <c:pt idx="1870">
                  <c:v>15.46</c:v>
                </c:pt>
                <c:pt idx="1871">
                  <c:v>30.3</c:v>
                </c:pt>
                <c:pt idx="1872">
                  <c:v>16.670000000000002</c:v>
                </c:pt>
                <c:pt idx="1873">
                  <c:v>28.594999999999999</c:v>
                </c:pt>
                <c:pt idx="1874">
                  <c:v>25.934999999999999</c:v>
                </c:pt>
                <c:pt idx="1875">
                  <c:v>27.645</c:v>
                </c:pt>
                <c:pt idx="1876">
                  <c:v>30.1</c:v>
                </c:pt>
                <c:pt idx="1877">
                  <c:v>26.79</c:v>
                </c:pt>
                <c:pt idx="1878">
                  <c:v>27.1</c:v>
                </c:pt>
                <c:pt idx="1879">
                  <c:v>24.31</c:v>
                </c:pt>
                <c:pt idx="1880">
                  <c:v>15.53</c:v>
                </c:pt>
                <c:pt idx="1881">
                  <c:v>30.7</c:v>
                </c:pt>
                <c:pt idx="1882">
                  <c:v>33.33</c:v>
                </c:pt>
                <c:pt idx="1883">
                  <c:v>32.4</c:v>
                </c:pt>
                <c:pt idx="1884">
                  <c:v>27.93</c:v>
                </c:pt>
                <c:pt idx="1885">
                  <c:v>21.754999999999999</c:v>
                </c:pt>
                <c:pt idx="1886">
                  <c:v>25.934999999999999</c:v>
                </c:pt>
                <c:pt idx="1887">
                  <c:v>31.5</c:v>
                </c:pt>
                <c:pt idx="1888">
                  <c:v>30.03</c:v>
                </c:pt>
                <c:pt idx="1889">
                  <c:v>33.479999999999997</c:v>
                </c:pt>
                <c:pt idx="1890">
                  <c:v>16.510000000000002</c:v>
                </c:pt>
                <c:pt idx="1891">
                  <c:v>33.155000000000001</c:v>
                </c:pt>
                <c:pt idx="1892">
                  <c:v>37.29</c:v>
                </c:pt>
                <c:pt idx="1893">
                  <c:v>20.23</c:v>
                </c:pt>
                <c:pt idx="1894">
                  <c:v>28.975000000000001</c:v>
                </c:pt>
                <c:pt idx="1895">
                  <c:v>16.420000000000002</c:v>
                </c:pt>
                <c:pt idx="1896">
                  <c:v>17.559999999999999</c:v>
                </c:pt>
                <c:pt idx="1897">
                  <c:v>24.13</c:v>
                </c:pt>
                <c:pt idx="1898">
                  <c:v>19.95</c:v>
                </c:pt>
                <c:pt idx="1899">
                  <c:v>21.24</c:v>
                </c:pt>
                <c:pt idx="1900">
                  <c:v>44.22</c:v>
                </c:pt>
                <c:pt idx="1901">
                  <c:v>41.1</c:v>
                </c:pt>
                <c:pt idx="1902">
                  <c:v>34.200000000000003</c:v>
                </c:pt>
                <c:pt idx="1903">
                  <c:v>29.92</c:v>
                </c:pt>
                <c:pt idx="1904">
                  <c:v>28.93</c:v>
                </c:pt>
                <c:pt idx="1905">
                  <c:v>31.254999999999999</c:v>
                </c:pt>
                <c:pt idx="1906">
                  <c:v>29.83</c:v>
                </c:pt>
                <c:pt idx="1907">
                  <c:v>29.59</c:v>
                </c:pt>
                <c:pt idx="1908">
                  <c:v>31.16</c:v>
                </c:pt>
                <c:pt idx="1909">
                  <c:v>34.21</c:v>
                </c:pt>
                <c:pt idx="1910">
                  <c:v>34.86</c:v>
                </c:pt>
                <c:pt idx="1911">
                  <c:v>34.58</c:v>
                </c:pt>
                <c:pt idx="1912">
                  <c:v>17.940000000000001</c:v>
                </c:pt>
                <c:pt idx="1913">
                  <c:v>26.8</c:v>
                </c:pt>
                <c:pt idx="1914">
                  <c:v>17.690000000000001</c:v>
                </c:pt>
                <c:pt idx="1915">
                  <c:v>25.77</c:v>
                </c:pt>
                <c:pt idx="1916">
                  <c:v>34.46</c:v>
                </c:pt>
                <c:pt idx="1917">
                  <c:v>30.875</c:v>
                </c:pt>
                <c:pt idx="1918">
                  <c:v>39.49</c:v>
                </c:pt>
                <c:pt idx="1919">
                  <c:v>28.88</c:v>
                </c:pt>
                <c:pt idx="1920">
                  <c:v>20.234999999999999</c:v>
                </c:pt>
                <c:pt idx="1921">
                  <c:v>30.67</c:v>
                </c:pt>
                <c:pt idx="1922">
                  <c:v>30.875</c:v>
                </c:pt>
                <c:pt idx="1923">
                  <c:v>23.8</c:v>
                </c:pt>
                <c:pt idx="1924">
                  <c:v>15.37</c:v>
                </c:pt>
                <c:pt idx="1925">
                  <c:v>30.4</c:v>
                </c:pt>
                <c:pt idx="1926">
                  <c:v>19.48</c:v>
                </c:pt>
                <c:pt idx="1927">
                  <c:v>16.96</c:v>
                </c:pt>
                <c:pt idx="1928">
                  <c:v>19.05</c:v>
                </c:pt>
                <c:pt idx="1929">
                  <c:v>37.619999999999997</c:v>
                </c:pt>
                <c:pt idx="1930">
                  <c:v>29.1</c:v>
                </c:pt>
                <c:pt idx="1931">
                  <c:v>26.62</c:v>
                </c:pt>
                <c:pt idx="1932">
                  <c:v>25.74</c:v>
                </c:pt>
                <c:pt idx="1933">
                  <c:v>18.22</c:v>
                </c:pt>
                <c:pt idx="1934">
                  <c:v>26.03</c:v>
                </c:pt>
                <c:pt idx="1935">
                  <c:v>17.29</c:v>
                </c:pt>
                <c:pt idx="1936">
                  <c:v>18.170000000000002</c:v>
                </c:pt>
                <c:pt idx="1937">
                  <c:v>32.54</c:v>
                </c:pt>
                <c:pt idx="1938">
                  <c:v>30.25</c:v>
                </c:pt>
                <c:pt idx="1939">
                  <c:v>19.59</c:v>
                </c:pt>
                <c:pt idx="1940">
                  <c:v>45.9</c:v>
                </c:pt>
                <c:pt idx="1941">
                  <c:v>17.059999999999999</c:v>
                </c:pt>
                <c:pt idx="1942">
                  <c:v>32.07</c:v>
                </c:pt>
                <c:pt idx="1943">
                  <c:v>16.5</c:v>
                </c:pt>
                <c:pt idx="1944">
                  <c:v>31.4</c:v>
                </c:pt>
                <c:pt idx="1945">
                  <c:v>20.36</c:v>
                </c:pt>
                <c:pt idx="1946">
                  <c:v>25.46</c:v>
                </c:pt>
                <c:pt idx="1947">
                  <c:v>17.09</c:v>
                </c:pt>
                <c:pt idx="1948">
                  <c:v>20.83</c:v>
                </c:pt>
                <c:pt idx="1949">
                  <c:v>18.920000000000002</c:v>
                </c:pt>
                <c:pt idx="1950">
                  <c:v>37.1</c:v>
                </c:pt>
                <c:pt idx="1951">
                  <c:v>22.515000000000001</c:v>
                </c:pt>
                <c:pt idx="1952">
                  <c:v>32.700000000000003</c:v>
                </c:pt>
                <c:pt idx="1953">
                  <c:v>17.75</c:v>
                </c:pt>
                <c:pt idx="1954">
                  <c:v>33.630000000000003</c:v>
                </c:pt>
                <c:pt idx="1955">
                  <c:v>34.799999999999997</c:v>
                </c:pt>
                <c:pt idx="1956">
                  <c:v>16.809999999999999</c:v>
                </c:pt>
                <c:pt idx="1957">
                  <c:v>16.690000000000001</c:v>
                </c:pt>
                <c:pt idx="1958">
                  <c:v>23.21</c:v>
                </c:pt>
                <c:pt idx="1959">
                  <c:v>25.175000000000001</c:v>
                </c:pt>
                <c:pt idx="1960">
                  <c:v>34.770000000000003</c:v>
                </c:pt>
                <c:pt idx="1961">
                  <c:v>27.7</c:v>
                </c:pt>
                <c:pt idx="1962">
                  <c:v>19.12</c:v>
                </c:pt>
                <c:pt idx="1963">
                  <c:v>32.67</c:v>
                </c:pt>
                <c:pt idx="1964">
                  <c:v>28.5</c:v>
                </c:pt>
                <c:pt idx="1965">
                  <c:v>39.270000000000003</c:v>
                </c:pt>
                <c:pt idx="1966">
                  <c:v>32.49</c:v>
                </c:pt>
                <c:pt idx="1967">
                  <c:v>23.7</c:v>
                </c:pt>
                <c:pt idx="1968">
                  <c:v>30.4</c:v>
                </c:pt>
                <c:pt idx="1969">
                  <c:v>38.94</c:v>
                </c:pt>
                <c:pt idx="1970">
                  <c:v>31.02</c:v>
                </c:pt>
                <c:pt idx="1971">
                  <c:v>17.5</c:v>
                </c:pt>
                <c:pt idx="1972">
                  <c:v>34.799999999999997</c:v>
                </c:pt>
                <c:pt idx="1973">
                  <c:v>17.3</c:v>
                </c:pt>
                <c:pt idx="1974">
                  <c:v>32.25</c:v>
                </c:pt>
                <c:pt idx="1975">
                  <c:v>42.4</c:v>
                </c:pt>
                <c:pt idx="1976">
                  <c:v>38.664999999999999</c:v>
                </c:pt>
                <c:pt idx="1977">
                  <c:v>29.92</c:v>
                </c:pt>
                <c:pt idx="1978">
                  <c:v>29.48</c:v>
                </c:pt>
                <c:pt idx="1979">
                  <c:v>28.785</c:v>
                </c:pt>
                <c:pt idx="1980">
                  <c:v>19.8</c:v>
                </c:pt>
                <c:pt idx="1981">
                  <c:v>35.53</c:v>
                </c:pt>
                <c:pt idx="1982">
                  <c:v>21.47</c:v>
                </c:pt>
                <c:pt idx="1983">
                  <c:v>25.9</c:v>
                </c:pt>
                <c:pt idx="1984">
                  <c:v>20.81</c:v>
                </c:pt>
                <c:pt idx="1985">
                  <c:v>25.84</c:v>
                </c:pt>
                <c:pt idx="1986">
                  <c:v>30.95</c:v>
                </c:pt>
                <c:pt idx="1987">
                  <c:v>30.54</c:v>
                </c:pt>
                <c:pt idx="1988">
                  <c:v>33.914999999999999</c:v>
                </c:pt>
                <c:pt idx="1989">
                  <c:v>33.31</c:v>
                </c:pt>
                <c:pt idx="1990">
                  <c:v>25.745000000000001</c:v>
                </c:pt>
                <c:pt idx="1991">
                  <c:v>37.1</c:v>
                </c:pt>
                <c:pt idx="1992">
                  <c:v>35.435000000000002</c:v>
                </c:pt>
                <c:pt idx="1993">
                  <c:v>20.399999999999999</c:v>
                </c:pt>
                <c:pt idx="1994">
                  <c:v>42.13</c:v>
                </c:pt>
                <c:pt idx="1995">
                  <c:v>33.99</c:v>
                </c:pt>
                <c:pt idx="1996">
                  <c:v>28.594999999999999</c:v>
                </c:pt>
                <c:pt idx="1997">
                  <c:v>20.8</c:v>
                </c:pt>
                <c:pt idx="1998">
                  <c:v>23.465</c:v>
                </c:pt>
                <c:pt idx="1999">
                  <c:v>40.185000000000002</c:v>
                </c:pt>
                <c:pt idx="2000">
                  <c:v>21.89</c:v>
                </c:pt>
                <c:pt idx="2001">
                  <c:v>29.34</c:v>
                </c:pt>
                <c:pt idx="2002">
                  <c:v>22.61</c:v>
                </c:pt>
                <c:pt idx="2003">
                  <c:v>22.23</c:v>
                </c:pt>
                <c:pt idx="2004">
                  <c:v>33.4</c:v>
                </c:pt>
                <c:pt idx="2005">
                  <c:v>33.11</c:v>
                </c:pt>
                <c:pt idx="2006">
                  <c:v>16.815000000000001</c:v>
                </c:pt>
                <c:pt idx="2007">
                  <c:v>25.61</c:v>
                </c:pt>
                <c:pt idx="2008">
                  <c:v>25.8</c:v>
                </c:pt>
                <c:pt idx="2009">
                  <c:v>27.39</c:v>
                </c:pt>
                <c:pt idx="2010">
                  <c:v>17.03</c:v>
                </c:pt>
                <c:pt idx="2011">
                  <c:v>23.75</c:v>
                </c:pt>
                <c:pt idx="2012">
                  <c:v>26.03</c:v>
                </c:pt>
                <c:pt idx="2013">
                  <c:v>16.079999999999998</c:v>
                </c:pt>
                <c:pt idx="2014">
                  <c:v>30.875</c:v>
                </c:pt>
                <c:pt idx="2015">
                  <c:v>31.79</c:v>
                </c:pt>
                <c:pt idx="2016">
                  <c:v>28.48</c:v>
                </c:pt>
                <c:pt idx="2017">
                  <c:v>26.6</c:v>
                </c:pt>
                <c:pt idx="2018">
                  <c:v>25.27</c:v>
                </c:pt>
                <c:pt idx="2019">
                  <c:v>34.484999999999999</c:v>
                </c:pt>
                <c:pt idx="2020">
                  <c:v>15.57</c:v>
                </c:pt>
                <c:pt idx="2021">
                  <c:v>30.36</c:v>
                </c:pt>
                <c:pt idx="2022">
                  <c:v>19.37</c:v>
                </c:pt>
                <c:pt idx="2023">
                  <c:v>16.71</c:v>
                </c:pt>
                <c:pt idx="2024">
                  <c:v>24.1</c:v>
                </c:pt>
                <c:pt idx="2025">
                  <c:v>29.77</c:v>
                </c:pt>
                <c:pt idx="2026">
                  <c:v>46.53</c:v>
                </c:pt>
                <c:pt idx="2027">
                  <c:v>23.4</c:v>
                </c:pt>
                <c:pt idx="2028">
                  <c:v>30</c:v>
                </c:pt>
                <c:pt idx="2029">
                  <c:v>29.15</c:v>
                </c:pt>
                <c:pt idx="2030">
                  <c:v>34.865000000000002</c:v>
                </c:pt>
                <c:pt idx="2031">
                  <c:v>28.12</c:v>
                </c:pt>
                <c:pt idx="2032">
                  <c:v>29.45</c:v>
                </c:pt>
                <c:pt idx="2033">
                  <c:v>27.94</c:v>
                </c:pt>
                <c:pt idx="2034">
                  <c:v>27.2</c:v>
                </c:pt>
                <c:pt idx="2035">
                  <c:v>33.344999999999999</c:v>
                </c:pt>
                <c:pt idx="2036">
                  <c:v>29.925000000000001</c:v>
                </c:pt>
                <c:pt idx="2037">
                  <c:v>24.225000000000001</c:v>
                </c:pt>
                <c:pt idx="2038">
                  <c:v>29.68</c:v>
                </c:pt>
                <c:pt idx="2039">
                  <c:v>20.614999999999998</c:v>
                </c:pt>
                <c:pt idx="2040">
                  <c:v>32.119999999999997</c:v>
                </c:pt>
                <c:pt idx="2041">
                  <c:v>27.36</c:v>
                </c:pt>
                <c:pt idx="2042">
                  <c:v>17.385000000000002</c:v>
                </c:pt>
                <c:pt idx="2043">
                  <c:v>30.13</c:v>
                </c:pt>
                <c:pt idx="2044">
                  <c:v>25.44</c:v>
                </c:pt>
                <c:pt idx="2045">
                  <c:v>39.805</c:v>
                </c:pt>
                <c:pt idx="2046">
                  <c:v>30.4</c:v>
                </c:pt>
                <c:pt idx="2047">
                  <c:v>23.18</c:v>
                </c:pt>
                <c:pt idx="2048">
                  <c:v>39.615000000000002</c:v>
                </c:pt>
                <c:pt idx="2049">
                  <c:v>30.59</c:v>
                </c:pt>
                <c:pt idx="2050">
                  <c:v>16.72</c:v>
                </c:pt>
                <c:pt idx="2051">
                  <c:v>26.22</c:v>
                </c:pt>
                <c:pt idx="2052">
                  <c:v>31.824999999999999</c:v>
                </c:pt>
                <c:pt idx="2053">
                  <c:v>25.745000000000001</c:v>
                </c:pt>
                <c:pt idx="2054">
                  <c:v>24.605</c:v>
                </c:pt>
                <c:pt idx="2055">
                  <c:v>24.51</c:v>
                </c:pt>
                <c:pt idx="2056">
                  <c:v>31.065000000000001</c:v>
                </c:pt>
                <c:pt idx="2057">
                  <c:v>28.12</c:v>
                </c:pt>
                <c:pt idx="2058">
                  <c:v>38.06</c:v>
                </c:pt>
                <c:pt idx="2059">
                  <c:v>24.96</c:v>
                </c:pt>
                <c:pt idx="2060">
                  <c:v>17.670000000000002</c:v>
                </c:pt>
                <c:pt idx="2061">
                  <c:v>31.35</c:v>
                </c:pt>
                <c:pt idx="2062">
                  <c:v>28.31</c:v>
                </c:pt>
                <c:pt idx="2063">
                  <c:v>30.3</c:v>
                </c:pt>
                <c:pt idx="2064">
                  <c:v>26.4</c:v>
                </c:pt>
                <c:pt idx="2065">
                  <c:v>22.135000000000002</c:v>
                </c:pt>
                <c:pt idx="2066">
                  <c:v>17.399999999999999</c:v>
                </c:pt>
                <c:pt idx="2067">
                  <c:v>28.06</c:v>
                </c:pt>
                <c:pt idx="2068">
                  <c:v>31.13</c:v>
                </c:pt>
                <c:pt idx="2069">
                  <c:v>18.46</c:v>
                </c:pt>
                <c:pt idx="2070">
                  <c:v>17.3</c:v>
                </c:pt>
                <c:pt idx="2071">
                  <c:v>35.625</c:v>
                </c:pt>
                <c:pt idx="2072">
                  <c:v>20.234999999999999</c:v>
                </c:pt>
                <c:pt idx="2073">
                  <c:v>27.55</c:v>
                </c:pt>
                <c:pt idx="2074">
                  <c:v>17.97</c:v>
                </c:pt>
                <c:pt idx="2075">
                  <c:v>29.98</c:v>
                </c:pt>
                <c:pt idx="2076">
                  <c:v>33.659999999999997</c:v>
                </c:pt>
                <c:pt idx="2077">
                  <c:v>32.67</c:v>
                </c:pt>
                <c:pt idx="2078">
                  <c:v>30.5</c:v>
                </c:pt>
                <c:pt idx="2079">
                  <c:v>23.1</c:v>
                </c:pt>
                <c:pt idx="2080">
                  <c:v>39.49</c:v>
                </c:pt>
                <c:pt idx="2081">
                  <c:v>33.99</c:v>
                </c:pt>
                <c:pt idx="2082">
                  <c:v>27.72</c:v>
                </c:pt>
                <c:pt idx="2083">
                  <c:v>30.59</c:v>
                </c:pt>
                <c:pt idx="2084">
                  <c:v>22.6</c:v>
                </c:pt>
                <c:pt idx="2085">
                  <c:v>28.785</c:v>
                </c:pt>
                <c:pt idx="2086">
                  <c:v>50.38</c:v>
                </c:pt>
                <c:pt idx="2087">
                  <c:v>35.200000000000003</c:v>
                </c:pt>
                <c:pt idx="2088">
                  <c:v>35.72</c:v>
                </c:pt>
                <c:pt idx="2089">
                  <c:v>24.51</c:v>
                </c:pt>
                <c:pt idx="2090">
                  <c:v>23.844999999999999</c:v>
                </c:pt>
                <c:pt idx="2091">
                  <c:v>15.68</c:v>
                </c:pt>
                <c:pt idx="2092">
                  <c:v>32.395000000000003</c:v>
                </c:pt>
                <c:pt idx="2093">
                  <c:v>23.655000000000001</c:v>
                </c:pt>
                <c:pt idx="2094">
                  <c:v>28.4</c:v>
                </c:pt>
                <c:pt idx="2095">
                  <c:v>35.42</c:v>
                </c:pt>
                <c:pt idx="2096">
                  <c:v>26.18</c:v>
                </c:pt>
                <c:pt idx="2097">
                  <c:v>20.8</c:v>
                </c:pt>
                <c:pt idx="2098">
                  <c:v>15.82</c:v>
                </c:pt>
                <c:pt idx="2099">
                  <c:v>17.670000000000002</c:v>
                </c:pt>
                <c:pt idx="2100">
                  <c:v>31.92</c:v>
                </c:pt>
                <c:pt idx="2101">
                  <c:v>28.975000000000001</c:v>
                </c:pt>
                <c:pt idx="2102">
                  <c:v>31.73</c:v>
                </c:pt>
                <c:pt idx="2103">
                  <c:v>28.88</c:v>
                </c:pt>
                <c:pt idx="2104">
                  <c:v>25.555</c:v>
                </c:pt>
                <c:pt idx="2105">
                  <c:v>37.29</c:v>
                </c:pt>
                <c:pt idx="2106">
                  <c:v>40.28</c:v>
                </c:pt>
                <c:pt idx="2107">
                  <c:v>40.185000000000002</c:v>
                </c:pt>
                <c:pt idx="2108">
                  <c:v>23.57</c:v>
                </c:pt>
                <c:pt idx="2109">
                  <c:v>35.625</c:v>
                </c:pt>
                <c:pt idx="2110">
                  <c:v>33.155000000000001</c:v>
                </c:pt>
                <c:pt idx="2111">
                  <c:v>31.92</c:v>
                </c:pt>
                <c:pt idx="2112">
                  <c:v>30.305</c:v>
                </c:pt>
                <c:pt idx="2113">
                  <c:v>30.114999999999998</c:v>
                </c:pt>
                <c:pt idx="2114">
                  <c:v>24.09</c:v>
                </c:pt>
                <c:pt idx="2115">
                  <c:v>28.215</c:v>
                </c:pt>
                <c:pt idx="2116">
                  <c:v>26.315000000000001</c:v>
                </c:pt>
                <c:pt idx="2117">
                  <c:v>25.08</c:v>
                </c:pt>
                <c:pt idx="2118">
                  <c:v>15.41</c:v>
                </c:pt>
                <c:pt idx="2119">
                  <c:v>23.83</c:v>
                </c:pt>
                <c:pt idx="2120">
                  <c:v>36</c:v>
                </c:pt>
                <c:pt idx="2121">
                  <c:v>28.82</c:v>
                </c:pt>
                <c:pt idx="2122">
                  <c:v>28.05</c:v>
                </c:pt>
                <c:pt idx="2123">
                  <c:v>27.1</c:v>
                </c:pt>
                <c:pt idx="2124">
                  <c:v>24.3</c:v>
                </c:pt>
                <c:pt idx="2125">
                  <c:v>30.72</c:v>
                </c:pt>
                <c:pt idx="2126">
                  <c:v>37.43</c:v>
                </c:pt>
                <c:pt idx="2127">
                  <c:v>25.74</c:v>
                </c:pt>
                <c:pt idx="2128">
                  <c:v>36.575000000000003</c:v>
                </c:pt>
                <c:pt idx="2129">
                  <c:v>35.15</c:v>
                </c:pt>
                <c:pt idx="2130">
                  <c:v>32.11</c:v>
                </c:pt>
                <c:pt idx="2131">
                  <c:v>30.495000000000001</c:v>
                </c:pt>
                <c:pt idx="2132">
                  <c:v>29.24</c:v>
                </c:pt>
                <c:pt idx="2133">
                  <c:v>22.515000000000001</c:v>
                </c:pt>
                <c:pt idx="2134">
                  <c:v>15.65</c:v>
                </c:pt>
                <c:pt idx="2135">
                  <c:v>27.36</c:v>
                </c:pt>
                <c:pt idx="2136">
                  <c:v>22.3</c:v>
                </c:pt>
                <c:pt idx="2137">
                  <c:v>26.03</c:v>
                </c:pt>
                <c:pt idx="2138">
                  <c:v>27.74</c:v>
                </c:pt>
                <c:pt idx="2139">
                  <c:v>32.11</c:v>
                </c:pt>
                <c:pt idx="2140">
                  <c:v>25.175000000000001</c:v>
                </c:pt>
                <c:pt idx="2141">
                  <c:v>39.49</c:v>
                </c:pt>
                <c:pt idx="2142">
                  <c:v>34.869999999999997</c:v>
                </c:pt>
                <c:pt idx="2143">
                  <c:v>34.6</c:v>
                </c:pt>
                <c:pt idx="2144">
                  <c:v>25.8</c:v>
                </c:pt>
                <c:pt idx="2145">
                  <c:v>35.86</c:v>
                </c:pt>
                <c:pt idx="2146">
                  <c:v>40.47</c:v>
                </c:pt>
                <c:pt idx="2147">
                  <c:v>32.01</c:v>
                </c:pt>
                <c:pt idx="2148">
                  <c:v>33</c:v>
                </c:pt>
                <c:pt idx="2149">
                  <c:v>29.3</c:v>
                </c:pt>
                <c:pt idx="2150">
                  <c:v>25.8</c:v>
                </c:pt>
                <c:pt idx="2151">
                  <c:v>23.4</c:v>
                </c:pt>
                <c:pt idx="2152">
                  <c:v>27.93</c:v>
                </c:pt>
                <c:pt idx="2153">
                  <c:v>22</c:v>
                </c:pt>
                <c:pt idx="2154">
                  <c:v>36.86</c:v>
                </c:pt>
                <c:pt idx="2155">
                  <c:v>31.254999999999999</c:v>
                </c:pt>
                <c:pt idx="2156">
                  <c:v>23.06</c:v>
                </c:pt>
                <c:pt idx="2157">
                  <c:v>28.975000000000001</c:v>
                </c:pt>
                <c:pt idx="2158">
                  <c:v>33.299999999999997</c:v>
                </c:pt>
                <c:pt idx="2159">
                  <c:v>33</c:v>
                </c:pt>
                <c:pt idx="2160">
                  <c:v>31.46</c:v>
                </c:pt>
                <c:pt idx="2161">
                  <c:v>29.6</c:v>
                </c:pt>
                <c:pt idx="2162">
                  <c:v>22.05</c:v>
                </c:pt>
                <c:pt idx="2163">
                  <c:v>27.06</c:v>
                </c:pt>
                <c:pt idx="2164">
                  <c:v>20.49</c:v>
                </c:pt>
                <c:pt idx="2165">
                  <c:v>28.4</c:v>
                </c:pt>
                <c:pt idx="2166">
                  <c:v>41.91</c:v>
                </c:pt>
                <c:pt idx="2167">
                  <c:v>24.6</c:v>
                </c:pt>
                <c:pt idx="2168">
                  <c:v>20.9</c:v>
                </c:pt>
                <c:pt idx="2169">
                  <c:v>34.4</c:v>
                </c:pt>
                <c:pt idx="2170">
                  <c:v>32.56</c:v>
                </c:pt>
                <c:pt idx="2171">
                  <c:v>27.98</c:v>
                </c:pt>
                <c:pt idx="2172">
                  <c:v>26.51</c:v>
                </c:pt>
                <c:pt idx="2173">
                  <c:v>29.734999999999999</c:v>
                </c:pt>
                <c:pt idx="2174">
                  <c:v>40.5</c:v>
                </c:pt>
                <c:pt idx="2175">
                  <c:v>25.64</c:v>
                </c:pt>
                <c:pt idx="2176">
                  <c:v>32.9</c:v>
                </c:pt>
                <c:pt idx="2177">
                  <c:v>29.8</c:v>
                </c:pt>
                <c:pt idx="2178">
                  <c:v>28.9</c:v>
                </c:pt>
                <c:pt idx="2179">
                  <c:v>24.7</c:v>
                </c:pt>
                <c:pt idx="2180">
                  <c:v>20.6</c:v>
                </c:pt>
                <c:pt idx="2181">
                  <c:v>18.600000000000001</c:v>
                </c:pt>
                <c:pt idx="2182">
                  <c:v>17.8</c:v>
                </c:pt>
                <c:pt idx="2183">
                  <c:v>35.200000000000003</c:v>
                </c:pt>
                <c:pt idx="2184">
                  <c:v>33.770000000000003</c:v>
                </c:pt>
                <c:pt idx="2185">
                  <c:v>30.03</c:v>
                </c:pt>
                <c:pt idx="2186">
                  <c:v>29.37</c:v>
                </c:pt>
                <c:pt idx="2187">
                  <c:v>28.5</c:v>
                </c:pt>
                <c:pt idx="2188">
                  <c:v>23.32</c:v>
                </c:pt>
                <c:pt idx="2189">
                  <c:v>26.125</c:v>
                </c:pt>
                <c:pt idx="2190">
                  <c:v>25.46</c:v>
                </c:pt>
                <c:pt idx="2191">
                  <c:v>23.75</c:v>
                </c:pt>
                <c:pt idx="2192">
                  <c:v>23.085000000000001</c:v>
                </c:pt>
                <c:pt idx="2193">
                  <c:v>22.99</c:v>
                </c:pt>
                <c:pt idx="2194">
                  <c:v>21.47</c:v>
                </c:pt>
                <c:pt idx="2195">
                  <c:v>15.96</c:v>
                </c:pt>
                <c:pt idx="2196">
                  <c:v>39.5</c:v>
                </c:pt>
                <c:pt idx="2197">
                  <c:v>33.770000000000003</c:v>
                </c:pt>
                <c:pt idx="2198">
                  <c:v>26.84</c:v>
                </c:pt>
                <c:pt idx="2199">
                  <c:v>35.53</c:v>
                </c:pt>
                <c:pt idx="2200">
                  <c:v>30.59</c:v>
                </c:pt>
                <c:pt idx="2201">
                  <c:v>30.59</c:v>
                </c:pt>
                <c:pt idx="2202">
                  <c:v>27.835000000000001</c:v>
                </c:pt>
                <c:pt idx="2203">
                  <c:v>40.26</c:v>
                </c:pt>
                <c:pt idx="2204">
                  <c:v>39.82</c:v>
                </c:pt>
                <c:pt idx="2205">
                  <c:v>39.159999999999997</c:v>
                </c:pt>
                <c:pt idx="2206">
                  <c:v>25.555</c:v>
                </c:pt>
                <c:pt idx="2207">
                  <c:v>25.175000000000001</c:v>
                </c:pt>
                <c:pt idx="2208">
                  <c:v>38.28</c:v>
                </c:pt>
                <c:pt idx="2209">
                  <c:v>38.17</c:v>
                </c:pt>
                <c:pt idx="2210">
                  <c:v>36.85</c:v>
                </c:pt>
                <c:pt idx="2211">
                  <c:v>22.61</c:v>
                </c:pt>
                <c:pt idx="2212">
                  <c:v>21.754999999999999</c:v>
                </c:pt>
                <c:pt idx="2213">
                  <c:v>20.425000000000001</c:v>
                </c:pt>
                <c:pt idx="2214">
                  <c:v>31.35</c:v>
                </c:pt>
                <c:pt idx="2215">
                  <c:v>31.13</c:v>
                </c:pt>
                <c:pt idx="2216">
                  <c:v>17.48</c:v>
                </c:pt>
                <c:pt idx="2217">
                  <c:v>22.57</c:v>
                </c:pt>
                <c:pt idx="2218">
                  <c:v>26.73</c:v>
                </c:pt>
                <c:pt idx="2219">
                  <c:v>20.79</c:v>
                </c:pt>
                <c:pt idx="2220">
                  <c:v>20.149999999999999</c:v>
                </c:pt>
                <c:pt idx="2221">
                  <c:v>36.85</c:v>
                </c:pt>
                <c:pt idx="2222">
                  <c:v>35.53</c:v>
                </c:pt>
                <c:pt idx="2223">
                  <c:v>31.1</c:v>
                </c:pt>
                <c:pt idx="2224">
                  <c:v>23.21</c:v>
                </c:pt>
                <c:pt idx="2225">
                  <c:v>18.36</c:v>
                </c:pt>
                <c:pt idx="2226">
                  <c:v>15.92</c:v>
                </c:pt>
                <c:pt idx="2227">
                  <c:v>15.17</c:v>
                </c:pt>
                <c:pt idx="2228">
                  <c:v>16.63</c:v>
                </c:pt>
                <c:pt idx="2229">
                  <c:v>19.39</c:v>
                </c:pt>
                <c:pt idx="2230">
                  <c:v>17.34</c:v>
                </c:pt>
                <c:pt idx="2231">
                  <c:v>17.940000000000001</c:v>
                </c:pt>
                <c:pt idx="2232">
                  <c:v>16.670000000000002</c:v>
                </c:pt>
                <c:pt idx="2233">
                  <c:v>20.58</c:v>
                </c:pt>
                <c:pt idx="2234">
                  <c:v>16.5</c:v>
                </c:pt>
                <c:pt idx="2235">
                  <c:v>15.41</c:v>
                </c:pt>
                <c:pt idx="2236">
                  <c:v>24.59</c:v>
                </c:pt>
                <c:pt idx="2237">
                  <c:v>33.33</c:v>
                </c:pt>
                <c:pt idx="2238">
                  <c:v>18.5</c:v>
                </c:pt>
                <c:pt idx="2239">
                  <c:v>18.579999999999998</c:v>
                </c:pt>
                <c:pt idx="2240">
                  <c:v>16.64</c:v>
                </c:pt>
                <c:pt idx="2241">
                  <c:v>19.329999999999998</c:v>
                </c:pt>
                <c:pt idx="2242">
                  <c:v>21.26</c:v>
                </c:pt>
                <c:pt idx="2243">
                  <c:v>15.6</c:v>
                </c:pt>
                <c:pt idx="2244">
                  <c:v>24.39</c:v>
                </c:pt>
                <c:pt idx="2245">
                  <c:v>24.75</c:v>
                </c:pt>
                <c:pt idx="2246">
                  <c:v>20.88</c:v>
                </c:pt>
                <c:pt idx="2247">
                  <c:v>20.43</c:v>
                </c:pt>
                <c:pt idx="2248">
                  <c:v>15.18</c:v>
                </c:pt>
                <c:pt idx="2249">
                  <c:v>15.12</c:v>
                </c:pt>
                <c:pt idx="2250">
                  <c:v>23.88</c:v>
                </c:pt>
                <c:pt idx="2251">
                  <c:v>16.13</c:v>
                </c:pt>
                <c:pt idx="2252">
                  <c:v>24.09</c:v>
                </c:pt>
                <c:pt idx="2253">
                  <c:v>19.43</c:v>
                </c:pt>
                <c:pt idx="2254">
                  <c:v>15.22</c:v>
                </c:pt>
                <c:pt idx="2255">
                  <c:v>20.72</c:v>
                </c:pt>
                <c:pt idx="2256">
                  <c:v>35.4</c:v>
                </c:pt>
                <c:pt idx="2257">
                  <c:v>34.4</c:v>
                </c:pt>
                <c:pt idx="2258">
                  <c:v>34.1</c:v>
                </c:pt>
                <c:pt idx="2259">
                  <c:v>30.4</c:v>
                </c:pt>
                <c:pt idx="2260">
                  <c:v>28.7</c:v>
                </c:pt>
                <c:pt idx="2261">
                  <c:v>17.440000000000001</c:v>
                </c:pt>
                <c:pt idx="2262">
                  <c:v>27.6</c:v>
                </c:pt>
                <c:pt idx="2263">
                  <c:v>20.7</c:v>
                </c:pt>
                <c:pt idx="2264">
                  <c:v>20.3</c:v>
                </c:pt>
                <c:pt idx="2265">
                  <c:v>19.8</c:v>
                </c:pt>
                <c:pt idx="2266">
                  <c:v>21.87</c:v>
                </c:pt>
                <c:pt idx="2267">
                  <c:v>16.600000000000001</c:v>
                </c:pt>
                <c:pt idx="2268">
                  <c:v>21.98</c:v>
                </c:pt>
                <c:pt idx="2269">
                  <c:v>19.7</c:v>
                </c:pt>
                <c:pt idx="2270">
                  <c:v>19.21</c:v>
                </c:pt>
                <c:pt idx="2271">
                  <c:v>19.3</c:v>
                </c:pt>
                <c:pt idx="2272">
                  <c:v>16.22</c:v>
                </c:pt>
                <c:pt idx="2273">
                  <c:v>17.12</c:v>
                </c:pt>
                <c:pt idx="2274">
                  <c:v>19.07</c:v>
                </c:pt>
                <c:pt idx="2275">
                  <c:v>15.56</c:v>
                </c:pt>
                <c:pt idx="2276">
                  <c:v>22.76</c:v>
                </c:pt>
                <c:pt idx="2277">
                  <c:v>22.79</c:v>
                </c:pt>
                <c:pt idx="2278">
                  <c:v>17.41</c:v>
                </c:pt>
                <c:pt idx="2279">
                  <c:v>19.32</c:v>
                </c:pt>
                <c:pt idx="2280">
                  <c:v>18.25</c:v>
                </c:pt>
                <c:pt idx="2281">
                  <c:v>53.13</c:v>
                </c:pt>
                <c:pt idx="2282">
                  <c:v>20.46</c:v>
                </c:pt>
                <c:pt idx="2283">
                  <c:v>43.01</c:v>
                </c:pt>
                <c:pt idx="2284">
                  <c:v>15.01</c:v>
                </c:pt>
                <c:pt idx="2285">
                  <c:v>41.14</c:v>
                </c:pt>
                <c:pt idx="2286">
                  <c:v>16.55</c:v>
                </c:pt>
                <c:pt idx="2287">
                  <c:v>37.29</c:v>
                </c:pt>
                <c:pt idx="2288">
                  <c:v>16.739999999999998</c:v>
                </c:pt>
                <c:pt idx="2289">
                  <c:v>34.43</c:v>
                </c:pt>
                <c:pt idx="2290">
                  <c:v>34.1</c:v>
                </c:pt>
                <c:pt idx="2291">
                  <c:v>19.3</c:v>
                </c:pt>
                <c:pt idx="2292">
                  <c:v>33.659999999999997</c:v>
                </c:pt>
                <c:pt idx="2293">
                  <c:v>33.33</c:v>
                </c:pt>
                <c:pt idx="2294">
                  <c:v>21.84</c:v>
                </c:pt>
                <c:pt idx="2295">
                  <c:v>16.87</c:v>
                </c:pt>
                <c:pt idx="2296">
                  <c:v>30.14</c:v>
                </c:pt>
                <c:pt idx="2297">
                  <c:v>23.21</c:v>
                </c:pt>
                <c:pt idx="2298">
                  <c:v>17.170000000000002</c:v>
                </c:pt>
                <c:pt idx="2299">
                  <c:v>15.61</c:v>
                </c:pt>
                <c:pt idx="2300">
                  <c:v>17.98</c:v>
                </c:pt>
                <c:pt idx="2301">
                  <c:v>21.64</c:v>
                </c:pt>
                <c:pt idx="2302">
                  <c:v>16.399999999999999</c:v>
                </c:pt>
                <c:pt idx="2303">
                  <c:v>15.77</c:v>
                </c:pt>
                <c:pt idx="2304">
                  <c:v>18.27</c:v>
                </c:pt>
                <c:pt idx="2305">
                  <c:v>16.489999999999998</c:v>
                </c:pt>
                <c:pt idx="2306">
                  <c:v>16.14</c:v>
                </c:pt>
                <c:pt idx="2307">
                  <c:v>20.85</c:v>
                </c:pt>
                <c:pt idx="2308">
                  <c:v>15.88</c:v>
                </c:pt>
                <c:pt idx="2309">
                  <c:v>20.66</c:v>
                </c:pt>
                <c:pt idx="2310">
                  <c:v>20.399999999999999</c:v>
                </c:pt>
                <c:pt idx="2311">
                  <c:v>25.19</c:v>
                </c:pt>
                <c:pt idx="2312">
                  <c:v>20.54</c:v>
                </c:pt>
                <c:pt idx="2313">
                  <c:v>20.13</c:v>
                </c:pt>
                <c:pt idx="2314">
                  <c:v>18.93</c:v>
                </c:pt>
                <c:pt idx="2315">
                  <c:v>24.14</c:v>
                </c:pt>
                <c:pt idx="2316">
                  <c:v>25.03</c:v>
                </c:pt>
                <c:pt idx="2317">
                  <c:v>20.47</c:v>
                </c:pt>
                <c:pt idx="2318">
                  <c:v>18.82</c:v>
                </c:pt>
                <c:pt idx="2319">
                  <c:v>17.079999999999998</c:v>
                </c:pt>
                <c:pt idx="2320">
                  <c:v>19.21</c:v>
                </c:pt>
                <c:pt idx="2321">
                  <c:v>17.86</c:v>
                </c:pt>
                <c:pt idx="2322">
                  <c:v>21.38</c:v>
                </c:pt>
                <c:pt idx="2323">
                  <c:v>23.35</c:v>
                </c:pt>
                <c:pt idx="2324">
                  <c:v>22.24</c:v>
                </c:pt>
                <c:pt idx="2325">
                  <c:v>24.76</c:v>
                </c:pt>
                <c:pt idx="2326">
                  <c:v>20.100000000000001</c:v>
                </c:pt>
                <c:pt idx="2327">
                  <c:v>21.77</c:v>
                </c:pt>
                <c:pt idx="2328">
                  <c:v>17.82</c:v>
                </c:pt>
                <c:pt idx="2329">
                  <c:v>17.07</c:v>
                </c:pt>
                <c:pt idx="2330">
                  <c:v>22.24</c:v>
                </c:pt>
                <c:pt idx="2331">
                  <c:v>22.34</c:v>
                </c:pt>
                <c:pt idx="2332">
                  <c:v>17.7</c:v>
                </c:pt>
                <c:pt idx="2333">
                  <c:v>16.47</c:v>
                </c:pt>
                <c:pt idx="2334">
                  <c:v>17.600000000000001</c:v>
                </c:pt>
                <c:pt idx="2335">
                  <c:v>17.579999999999998</c:v>
                </c:pt>
              </c:numCache>
            </c:numRef>
          </c:yVal>
          <c:smooth val="0"/>
          <c:extLst>
            <c:ext xmlns:c16="http://schemas.microsoft.com/office/drawing/2014/chart" uri="{C3380CC4-5D6E-409C-BE32-E72D297353CC}">
              <c16:uniqueId val="{00000003-F2AD-4E49-A6BE-96BCB4D3D34D}"/>
            </c:ext>
          </c:extLst>
        </c:ser>
        <c:dLbls>
          <c:showLegendKey val="0"/>
          <c:showVal val="0"/>
          <c:showCatName val="0"/>
          <c:showSerName val="0"/>
          <c:showPercent val="0"/>
          <c:showBubbleSize val="0"/>
        </c:dLbls>
        <c:axId val="204037711"/>
        <c:axId val="204038191"/>
      </c:scatterChart>
      <c:valAx>
        <c:axId val="204037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BMI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8191"/>
        <c:crosses val="autoZero"/>
        <c:crossBetween val="midCat"/>
      </c:valAx>
      <c:valAx>
        <c:axId val="204038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77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AGE vs CHARGES</a:t>
            </a:r>
          </a:p>
          <a:p>
            <a:pPr>
              <a:defRPr/>
            </a:pPr>
            <a:endParaRPr lang="en-US"/>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linear"/>
            <c:dispRSqr val="0"/>
            <c:dispEq val="0"/>
          </c:trendline>
          <c:xVal>
            <c:numRef>
              <c:f>'health care'!$L$2:$L$2336</c:f>
              <c:numCache>
                <c:formatCode>[$$-409]#,##0</c:formatCode>
                <c:ptCount val="2335"/>
                <c:pt idx="0">
                  <c:v>571</c:v>
                </c:pt>
                <c:pt idx="1">
                  <c:v>571</c:v>
                </c:pt>
                <c:pt idx="2">
                  <c:v>600</c:v>
                </c:pt>
                <c:pt idx="3">
                  <c:v>605</c:v>
                </c:pt>
                <c:pt idx="4">
                  <c:v>637</c:v>
                </c:pt>
                <c:pt idx="5">
                  <c:v>646</c:v>
                </c:pt>
                <c:pt idx="6">
                  <c:v>650</c:v>
                </c:pt>
                <c:pt idx="7">
                  <c:v>650</c:v>
                </c:pt>
                <c:pt idx="8">
                  <c:v>668</c:v>
                </c:pt>
                <c:pt idx="9">
                  <c:v>670</c:v>
                </c:pt>
                <c:pt idx="10">
                  <c:v>688</c:v>
                </c:pt>
                <c:pt idx="11">
                  <c:v>700</c:v>
                </c:pt>
                <c:pt idx="12">
                  <c:v>723</c:v>
                </c:pt>
                <c:pt idx="13">
                  <c:v>750</c:v>
                </c:pt>
                <c:pt idx="14">
                  <c:v>760</c:v>
                </c:pt>
                <c:pt idx="15">
                  <c:v>760</c:v>
                </c:pt>
                <c:pt idx="16">
                  <c:v>770</c:v>
                </c:pt>
                <c:pt idx="17">
                  <c:v>770</c:v>
                </c:pt>
                <c:pt idx="18">
                  <c:v>774</c:v>
                </c:pt>
                <c:pt idx="19">
                  <c:v>831</c:v>
                </c:pt>
                <c:pt idx="20">
                  <c:v>865</c:v>
                </c:pt>
                <c:pt idx="21">
                  <c:v>896</c:v>
                </c:pt>
                <c:pt idx="22">
                  <c:v>915</c:v>
                </c:pt>
                <c:pt idx="23">
                  <c:v>929</c:v>
                </c:pt>
                <c:pt idx="24">
                  <c:v>965</c:v>
                </c:pt>
                <c:pt idx="25">
                  <c:v>1007</c:v>
                </c:pt>
                <c:pt idx="26">
                  <c:v>1012</c:v>
                </c:pt>
                <c:pt idx="27">
                  <c:v>1019</c:v>
                </c:pt>
                <c:pt idx="28">
                  <c:v>1034</c:v>
                </c:pt>
                <c:pt idx="29">
                  <c:v>1044</c:v>
                </c:pt>
                <c:pt idx="30">
                  <c:v>1047</c:v>
                </c:pt>
                <c:pt idx="31">
                  <c:v>1049</c:v>
                </c:pt>
                <c:pt idx="32">
                  <c:v>1056</c:v>
                </c:pt>
                <c:pt idx="33">
                  <c:v>1068</c:v>
                </c:pt>
                <c:pt idx="34">
                  <c:v>1070</c:v>
                </c:pt>
                <c:pt idx="35">
                  <c:v>1071</c:v>
                </c:pt>
                <c:pt idx="36">
                  <c:v>1082</c:v>
                </c:pt>
                <c:pt idx="37">
                  <c:v>1086</c:v>
                </c:pt>
                <c:pt idx="38">
                  <c:v>1122</c:v>
                </c:pt>
                <c:pt idx="39">
                  <c:v>1132</c:v>
                </c:pt>
                <c:pt idx="40">
                  <c:v>1132</c:v>
                </c:pt>
                <c:pt idx="41">
                  <c:v>1135</c:v>
                </c:pt>
                <c:pt idx="42">
                  <c:v>1136</c:v>
                </c:pt>
                <c:pt idx="43">
                  <c:v>1136</c:v>
                </c:pt>
                <c:pt idx="44">
                  <c:v>1137</c:v>
                </c:pt>
                <c:pt idx="45">
                  <c:v>1137</c:v>
                </c:pt>
                <c:pt idx="46">
                  <c:v>1137</c:v>
                </c:pt>
                <c:pt idx="47">
                  <c:v>1137</c:v>
                </c:pt>
                <c:pt idx="48">
                  <c:v>1141</c:v>
                </c:pt>
                <c:pt idx="49">
                  <c:v>1141</c:v>
                </c:pt>
                <c:pt idx="50">
                  <c:v>1142</c:v>
                </c:pt>
                <c:pt idx="51">
                  <c:v>1147</c:v>
                </c:pt>
                <c:pt idx="52">
                  <c:v>1149</c:v>
                </c:pt>
                <c:pt idx="53">
                  <c:v>1149</c:v>
                </c:pt>
                <c:pt idx="54">
                  <c:v>1158</c:v>
                </c:pt>
                <c:pt idx="55">
                  <c:v>1163</c:v>
                </c:pt>
                <c:pt idx="56">
                  <c:v>1165</c:v>
                </c:pt>
                <c:pt idx="57">
                  <c:v>1167</c:v>
                </c:pt>
                <c:pt idx="58">
                  <c:v>1178</c:v>
                </c:pt>
                <c:pt idx="59">
                  <c:v>1178</c:v>
                </c:pt>
                <c:pt idx="60">
                  <c:v>1191</c:v>
                </c:pt>
                <c:pt idx="61">
                  <c:v>1200</c:v>
                </c:pt>
                <c:pt idx="62">
                  <c:v>1201</c:v>
                </c:pt>
                <c:pt idx="63">
                  <c:v>1210</c:v>
                </c:pt>
                <c:pt idx="64">
                  <c:v>1220</c:v>
                </c:pt>
                <c:pt idx="65">
                  <c:v>1224</c:v>
                </c:pt>
                <c:pt idx="66">
                  <c:v>1228</c:v>
                </c:pt>
                <c:pt idx="67">
                  <c:v>1234</c:v>
                </c:pt>
                <c:pt idx="68">
                  <c:v>1237</c:v>
                </c:pt>
                <c:pt idx="69">
                  <c:v>1240</c:v>
                </c:pt>
                <c:pt idx="70">
                  <c:v>1241</c:v>
                </c:pt>
                <c:pt idx="71">
                  <c:v>1242</c:v>
                </c:pt>
                <c:pt idx="72">
                  <c:v>1242</c:v>
                </c:pt>
                <c:pt idx="73">
                  <c:v>1243</c:v>
                </c:pt>
                <c:pt idx="74">
                  <c:v>1252</c:v>
                </c:pt>
                <c:pt idx="75">
                  <c:v>1253</c:v>
                </c:pt>
                <c:pt idx="76">
                  <c:v>1254</c:v>
                </c:pt>
                <c:pt idx="77">
                  <c:v>1256</c:v>
                </c:pt>
                <c:pt idx="78">
                  <c:v>1261</c:v>
                </c:pt>
                <c:pt idx="79">
                  <c:v>1262</c:v>
                </c:pt>
                <c:pt idx="80">
                  <c:v>1263</c:v>
                </c:pt>
                <c:pt idx="81">
                  <c:v>1267</c:v>
                </c:pt>
                <c:pt idx="82">
                  <c:v>1276</c:v>
                </c:pt>
                <c:pt idx="83">
                  <c:v>1283</c:v>
                </c:pt>
                <c:pt idx="84">
                  <c:v>1285</c:v>
                </c:pt>
                <c:pt idx="85">
                  <c:v>1286</c:v>
                </c:pt>
                <c:pt idx="86">
                  <c:v>1291</c:v>
                </c:pt>
                <c:pt idx="87">
                  <c:v>1293</c:v>
                </c:pt>
                <c:pt idx="88">
                  <c:v>1304</c:v>
                </c:pt>
                <c:pt idx="89">
                  <c:v>1304</c:v>
                </c:pt>
                <c:pt idx="90">
                  <c:v>1315</c:v>
                </c:pt>
                <c:pt idx="91">
                  <c:v>1329</c:v>
                </c:pt>
                <c:pt idx="92">
                  <c:v>1333</c:v>
                </c:pt>
                <c:pt idx="93">
                  <c:v>1338</c:v>
                </c:pt>
                <c:pt idx="94">
                  <c:v>1341</c:v>
                </c:pt>
                <c:pt idx="95">
                  <c:v>1359</c:v>
                </c:pt>
                <c:pt idx="96">
                  <c:v>1382</c:v>
                </c:pt>
                <c:pt idx="97">
                  <c:v>1389</c:v>
                </c:pt>
                <c:pt idx="98">
                  <c:v>1390</c:v>
                </c:pt>
                <c:pt idx="99">
                  <c:v>1392</c:v>
                </c:pt>
                <c:pt idx="100">
                  <c:v>1400</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c:v>
                </c:pt>
                <c:pt idx="113">
                  <c:v>1526</c:v>
                </c:pt>
                <c:pt idx="114">
                  <c:v>1532</c:v>
                </c:pt>
                <c:pt idx="115">
                  <c:v>1534</c:v>
                </c:pt>
                <c:pt idx="116">
                  <c:v>1567</c:v>
                </c:pt>
                <c:pt idx="117">
                  <c:v>1608</c:v>
                </c:pt>
                <c:pt idx="118">
                  <c:v>1616</c:v>
                </c:pt>
                <c:pt idx="119">
                  <c:v>1617</c:v>
                </c:pt>
                <c:pt idx="120">
                  <c:v>1621</c:v>
                </c:pt>
                <c:pt idx="121">
                  <c:v>1622</c:v>
                </c:pt>
                <c:pt idx="122">
                  <c:v>1622</c:v>
                </c:pt>
                <c:pt idx="123">
                  <c:v>1625</c:v>
                </c:pt>
                <c:pt idx="124">
                  <c:v>1627</c:v>
                </c:pt>
                <c:pt idx="125">
                  <c:v>1628</c:v>
                </c:pt>
                <c:pt idx="126">
                  <c:v>1630</c:v>
                </c:pt>
                <c:pt idx="127">
                  <c:v>1632</c:v>
                </c:pt>
                <c:pt idx="128">
                  <c:v>1632</c:v>
                </c:pt>
                <c:pt idx="129">
                  <c:v>1632</c:v>
                </c:pt>
                <c:pt idx="130">
                  <c:v>1633</c:v>
                </c:pt>
                <c:pt idx="131">
                  <c:v>1633</c:v>
                </c:pt>
                <c:pt idx="132">
                  <c:v>1634</c:v>
                </c:pt>
                <c:pt idx="133">
                  <c:v>1635</c:v>
                </c:pt>
                <c:pt idx="134">
                  <c:v>1636</c:v>
                </c:pt>
                <c:pt idx="135">
                  <c:v>1640</c:v>
                </c:pt>
                <c:pt idx="136">
                  <c:v>1640</c:v>
                </c:pt>
                <c:pt idx="137">
                  <c:v>1646</c:v>
                </c:pt>
                <c:pt idx="138">
                  <c:v>1665</c:v>
                </c:pt>
                <c:pt idx="139">
                  <c:v>1675</c:v>
                </c:pt>
                <c:pt idx="140">
                  <c:v>1683</c:v>
                </c:pt>
                <c:pt idx="141">
                  <c:v>1695</c:v>
                </c:pt>
                <c:pt idx="142">
                  <c:v>1702</c:v>
                </c:pt>
                <c:pt idx="143">
                  <c:v>1705</c:v>
                </c:pt>
                <c:pt idx="144">
                  <c:v>1705</c:v>
                </c:pt>
                <c:pt idx="145">
                  <c:v>1706</c:v>
                </c:pt>
                <c:pt idx="146">
                  <c:v>1708</c:v>
                </c:pt>
                <c:pt idx="147">
                  <c:v>1709</c:v>
                </c:pt>
                <c:pt idx="148">
                  <c:v>1711</c:v>
                </c:pt>
                <c:pt idx="149">
                  <c:v>1712</c:v>
                </c:pt>
                <c:pt idx="150">
                  <c:v>1719</c:v>
                </c:pt>
                <c:pt idx="151">
                  <c:v>1720</c:v>
                </c:pt>
                <c:pt idx="152">
                  <c:v>1726</c:v>
                </c:pt>
                <c:pt idx="153">
                  <c:v>1728</c:v>
                </c:pt>
                <c:pt idx="154">
                  <c:v>1728</c:v>
                </c:pt>
                <c:pt idx="155">
                  <c:v>1729</c:v>
                </c:pt>
                <c:pt idx="156">
                  <c:v>1732</c:v>
                </c:pt>
                <c:pt idx="157">
                  <c:v>1737</c:v>
                </c:pt>
                <c:pt idx="158">
                  <c:v>1743</c:v>
                </c:pt>
                <c:pt idx="159">
                  <c:v>1744</c:v>
                </c:pt>
                <c:pt idx="160">
                  <c:v>1749</c:v>
                </c:pt>
                <c:pt idx="161">
                  <c:v>1757</c:v>
                </c:pt>
                <c:pt idx="162">
                  <c:v>1759</c:v>
                </c:pt>
                <c:pt idx="163">
                  <c:v>1770</c:v>
                </c:pt>
                <c:pt idx="164">
                  <c:v>1816</c:v>
                </c:pt>
                <c:pt idx="165">
                  <c:v>1823</c:v>
                </c:pt>
                <c:pt idx="166">
                  <c:v>1824</c:v>
                </c:pt>
                <c:pt idx="167">
                  <c:v>1827</c:v>
                </c:pt>
                <c:pt idx="168">
                  <c:v>1832</c:v>
                </c:pt>
                <c:pt idx="169">
                  <c:v>1837</c:v>
                </c:pt>
                <c:pt idx="170">
                  <c:v>1837</c:v>
                </c:pt>
                <c:pt idx="171">
                  <c:v>1843</c:v>
                </c:pt>
                <c:pt idx="172">
                  <c:v>1851</c:v>
                </c:pt>
                <c:pt idx="173">
                  <c:v>1863</c:v>
                </c:pt>
                <c:pt idx="174">
                  <c:v>1866</c:v>
                </c:pt>
                <c:pt idx="175">
                  <c:v>1875</c:v>
                </c:pt>
                <c:pt idx="176">
                  <c:v>1878</c:v>
                </c:pt>
                <c:pt idx="177">
                  <c:v>1880</c:v>
                </c:pt>
                <c:pt idx="178">
                  <c:v>1880</c:v>
                </c:pt>
                <c:pt idx="179">
                  <c:v>1906</c:v>
                </c:pt>
                <c:pt idx="180">
                  <c:v>1909</c:v>
                </c:pt>
                <c:pt idx="181">
                  <c:v>1910</c:v>
                </c:pt>
                <c:pt idx="182">
                  <c:v>1917</c:v>
                </c:pt>
                <c:pt idx="183">
                  <c:v>1965</c:v>
                </c:pt>
                <c:pt idx="184">
                  <c:v>1967</c:v>
                </c:pt>
                <c:pt idx="185">
                  <c:v>1970</c:v>
                </c:pt>
                <c:pt idx="186">
                  <c:v>1973</c:v>
                </c:pt>
                <c:pt idx="187">
                  <c:v>1978</c:v>
                </c:pt>
                <c:pt idx="188">
                  <c:v>1980</c:v>
                </c:pt>
                <c:pt idx="189">
                  <c:v>1982</c:v>
                </c:pt>
                <c:pt idx="190">
                  <c:v>1984</c:v>
                </c:pt>
                <c:pt idx="191">
                  <c:v>1987</c:v>
                </c:pt>
                <c:pt idx="192">
                  <c:v>2008</c:v>
                </c:pt>
                <c:pt idx="193">
                  <c:v>2020</c:v>
                </c:pt>
                <c:pt idx="194">
                  <c:v>2021</c:v>
                </c:pt>
                <c:pt idx="195">
                  <c:v>2027</c:v>
                </c:pt>
                <c:pt idx="196">
                  <c:v>2046</c:v>
                </c:pt>
                <c:pt idx="197">
                  <c:v>2055</c:v>
                </c:pt>
                <c:pt idx="198">
                  <c:v>2094</c:v>
                </c:pt>
                <c:pt idx="199">
                  <c:v>2102</c:v>
                </c:pt>
                <c:pt idx="200">
                  <c:v>2103</c:v>
                </c:pt>
                <c:pt idx="201">
                  <c:v>2104</c:v>
                </c:pt>
                <c:pt idx="202">
                  <c:v>2106</c:v>
                </c:pt>
                <c:pt idx="203">
                  <c:v>2117</c:v>
                </c:pt>
                <c:pt idx="204">
                  <c:v>2119</c:v>
                </c:pt>
                <c:pt idx="205">
                  <c:v>2128</c:v>
                </c:pt>
                <c:pt idx="206">
                  <c:v>2131</c:v>
                </c:pt>
                <c:pt idx="207">
                  <c:v>2135</c:v>
                </c:pt>
                <c:pt idx="208">
                  <c:v>2137</c:v>
                </c:pt>
                <c:pt idx="209">
                  <c:v>2138</c:v>
                </c:pt>
                <c:pt idx="210">
                  <c:v>2138</c:v>
                </c:pt>
                <c:pt idx="211">
                  <c:v>2145</c:v>
                </c:pt>
                <c:pt idx="212">
                  <c:v>2150</c:v>
                </c:pt>
                <c:pt idx="213">
                  <c:v>2154</c:v>
                </c:pt>
                <c:pt idx="214">
                  <c:v>2156</c:v>
                </c:pt>
                <c:pt idx="215">
                  <c:v>2157</c:v>
                </c:pt>
                <c:pt idx="216">
                  <c:v>2167</c:v>
                </c:pt>
                <c:pt idx="217">
                  <c:v>2170</c:v>
                </c:pt>
                <c:pt idx="218">
                  <c:v>2193</c:v>
                </c:pt>
                <c:pt idx="219">
                  <c:v>2196</c:v>
                </c:pt>
                <c:pt idx="220">
                  <c:v>2198</c:v>
                </c:pt>
                <c:pt idx="221">
                  <c:v>2201</c:v>
                </c:pt>
                <c:pt idx="222">
                  <c:v>2201</c:v>
                </c:pt>
                <c:pt idx="223">
                  <c:v>2203</c:v>
                </c:pt>
                <c:pt idx="224">
                  <c:v>2204</c:v>
                </c:pt>
                <c:pt idx="225">
                  <c:v>2206</c:v>
                </c:pt>
                <c:pt idx="226">
                  <c:v>2208</c:v>
                </c:pt>
                <c:pt idx="227">
                  <c:v>2211</c:v>
                </c:pt>
                <c:pt idx="228">
                  <c:v>2213</c:v>
                </c:pt>
                <c:pt idx="229">
                  <c:v>2217</c:v>
                </c:pt>
                <c:pt idx="230">
                  <c:v>2218</c:v>
                </c:pt>
                <c:pt idx="231">
                  <c:v>2219</c:v>
                </c:pt>
                <c:pt idx="232">
                  <c:v>2222</c:v>
                </c:pt>
                <c:pt idx="233">
                  <c:v>2251</c:v>
                </c:pt>
                <c:pt idx="234">
                  <c:v>2255</c:v>
                </c:pt>
                <c:pt idx="235">
                  <c:v>2257</c:v>
                </c:pt>
                <c:pt idx="236">
                  <c:v>2262</c:v>
                </c:pt>
                <c:pt idx="237">
                  <c:v>2278</c:v>
                </c:pt>
                <c:pt idx="238">
                  <c:v>2295</c:v>
                </c:pt>
                <c:pt idx="239">
                  <c:v>2302</c:v>
                </c:pt>
                <c:pt idx="240">
                  <c:v>2304</c:v>
                </c:pt>
                <c:pt idx="241">
                  <c:v>2323</c:v>
                </c:pt>
                <c:pt idx="242">
                  <c:v>2332</c:v>
                </c:pt>
                <c:pt idx="243">
                  <c:v>2353</c:v>
                </c:pt>
                <c:pt idx="244">
                  <c:v>2362</c:v>
                </c:pt>
                <c:pt idx="245">
                  <c:v>2373</c:v>
                </c:pt>
                <c:pt idx="246">
                  <c:v>2395</c:v>
                </c:pt>
                <c:pt idx="247">
                  <c:v>2396</c:v>
                </c:pt>
                <c:pt idx="248">
                  <c:v>2405</c:v>
                </c:pt>
                <c:pt idx="249">
                  <c:v>2417</c:v>
                </c:pt>
                <c:pt idx="250">
                  <c:v>2438</c:v>
                </c:pt>
                <c:pt idx="251">
                  <c:v>2457</c:v>
                </c:pt>
                <c:pt idx="252">
                  <c:v>2458</c:v>
                </c:pt>
                <c:pt idx="253">
                  <c:v>2460</c:v>
                </c:pt>
                <c:pt idx="254">
                  <c:v>2465</c:v>
                </c:pt>
                <c:pt idx="255">
                  <c:v>2473</c:v>
                </c:pt>
                <c:pt idx="256">
                  <c:v>2481</c:v>
                </c:pt>
                <c:pt idx="257">
                  <c:v>2484</c:v>
                </c:pt>
                <c:pt idx="258">
                  <c:v>2494</c:v>
                </c:pt>
                <c:pt idx="259">
                  <c:v>2497</c:v>
                </c:pt>
                <c:pt idx="260">
                  <c:v>2498</c:v>
                </c:pt>
                <c:pt idx="261">
                  <c:v>2501</c:v>
                </c:pt>
                <c:pt idx="262">
                  <c:v>2511</c:v>
                </c:pt>
                <c:pt idx="263">
                  <c:v>2523</c:v>
                </c:pt>
                <c:pt idx="264">
                  <c:v>2528</c:v>
                </c:pt>
                <c:pt idx="265">
                  <c:v>2534</c:v>
                </c:pt>
                <c:pt idx="266">
                  <c:v>2540</c:v>
                </c:pt>
                <c:pt idx="267">
                  <c:v>2546</c:v>
                </c:pt>
                <c:pt idx="268">
                  <c:v>2566</c:v>
                </c:pt>
                <c:pt idx="269">
                  <c:v>2585</c:v>
                </c:pt>
                <c:pt idx="270">
                  <c:v>2585</c:v>
                </c:pt>
                <c:pt idx="271">
                  <c:v>2586</c:v>
                </c:pt>
                <c:pt idx="272">
                  <c:v>2598</c:v>
                </c:pt>
                <c:pt idx="273">
                  <c:v>2633</c:v>
                </c:pt>
                <c:pt idx="274">
                  <c:v>2639</c:v>
                </c:pt>
                <c:pt idx="275">
                  <c:v>2643</c:v>
                </c:pt>
                <c:pt idx="276">
                  <c:v>2681</c:v>
                </c:pt>
                <c:pt idx="277">
                  <c:v>2685</c:v>
                </c:pt>
                <c:pt idx="278">
                  <c:v>2690</c:v>
                </c:pt>
                <c:pt idx="279">
                  <c:v>2690</c:v>
                </c:pt>
                <c:pt idx="280">
                  <c:v>2700</c:v>
                </c:pt>
                <c:pt idx="281">
                  <c:v>2709</c:v>
                </c:pt>
                <c:pt idx="282">
                  <c:v>2709</c:v>
                </c:pt>
                <c:pt idx="283">
                  <c:v>2711</c:v>
                </c:pt>
                <c:pt idx="284">
                  <c:v>2719</c:v>
                </c:pt>
                <c:pt idx="285">
                  <c:v>2721</c:v>
                </c:pt>
                <c:pt idx="286">
                  <c:v>2726</c:v>
                </c:pt>
                <c:pt idx="287">
                  <c:v>2727</c:v>
                </c:pt>
                <c:pt idx="288">
                  <c:v>2730</c:v>
                </c:pt>
                <c:pt idx="289">
                  <c:v>2732</c:v>
                </c:pt>
                <c:pt idx="290">
                  <c:v>2742</c:v>
                </c:pt>
                <c:pt idx="291">
                  <c:v>2755</c:v>
                </c:pt>
                <c:pt idx="292">
                  <c:v>2759</c:v>
                </c:pt>
                <c:pt idx="293">
                  <c:v>2773</c:v>
                </c:pt>
                <c:pt idx="294">
                  <c:v>2775</c:v>
                </c:pt>
                <c:pt idx="295">
                  <c:v>2775</c:v>
                </c:pt>
                <c:pt idx="296">
                  <c:v>2789</c:v>
                </c:pt>
                <c:pt idx="297">
                  <c:v>2801</c:v>
                </c:pt>
                <c:pt idx="298">
                  <c:v>2804</c:v>
                </c:pt>
                <c:pt idx="299">
                  <c:v>2820</c:v>
                </c:pt>
                <c:pt idx="300">
                  <c:v>2843</c:v>
                </c:pt>
                <c:pt idx="301">
                  <c:v>2851</c:v>
                </c:pt>
                <c:pt idx="302">
                  <c:v>2855</c:v>
                </c:pt>
                <c:pt idx="303">
                  <c:v>2866</c:v>
                </c:pt>
                <c:pt idx="304">
                  <c:v>2867</c:v>
                </c:pt>
                <c:pt idx="305">
                  <c:v>2897</c:v>
                </c:pt>
                <c:pt idx="306">
                  <c:v>2897</c:v>
                </c:pt>
                <c:pt idx="307">
                  <c:v>2899</c:v>
                </c:pt>
                <c:pt idx="308">
                  <c:v>2903</c:v>
                </c:pt>
                <c:pt idx="309">
                  <c:v>2904</c:v>
                </c:pt>
                <c:pt idx="310">
                  <c:v>2914</c:v>
                </c:pt>
                <c:pt idx="311">
                  <c:v>2927</c:v>
                </c:pt>
                <c:pt idx="312">
                  <c:v>2943</c:v>
                </c:pt>
                <c:pt idx="313">
                  <c:v>2974</c:v>
                </c:pt>
                <c:pt idx="314">
                  <c:v>2980</c:v>
                </c:pt>
                <c:pt idx="315">
                  <c:v>2986</c:v>
                </c:pt>
                <c:pt idx="316">
                  <c:v>3012</c:v>
                </c:pt>
                <c:pt idx="317">
                  <c:v>3018</c:v>
                </c:pt>
                <c:pt idx="318">
                  <c:v>3022</c:v>
                </c:pt>
                <c:pt idx="319">
                  <c:v>3044</c:v>
                </c:pt>
                <c:pt idx="320">
                  <c:v>3046</c:v>
                </c:pt>
                <c:pt idx="321">
                  <c:v>3052</c:v>
                </c:pt>
                <c:pt idx="322">
                  <c:v>3056</c:v>
                </c:pt>
                <c:pt idx="323">
                  <c:v>3063</c:v>
                </c:pt>
                <c:pt idx="324">
                  <c:v>3065</c:v>
                </c:pt>
                <c:pt idx="325">
                  <c:v>3071</c:v>
                </c:pt>
                <c:pt idx="326">
                  <c:v>3077</c:v>
                </c:pt>
                <c:pt idx="327">
                  <c:v>3088</c:v>
                </c:pt>
                <c:pt idx="328">
                  <c:v>3128</c:v>
                </c:pt>
                <c:pt idx="329">
                  <c:v>3161</c:v>
                </c:pt>
                <c:pt idx="330">
                  <c:v>3162</c:v>
                </c:pt>
                <c:pt idx="331">
                  <c:v>3167</c:v>
                </c:pt>
                <c:pt idx="332">
                  <c:v>3172</c:v>
                </c:pt>
                <c:pt idx="333">
                  <c:v>3172</c:v>
                </c:pt>
                <c:pt idx="334">
                  <c:v>3176</c:v>
                </c:pt>
                <c:pt idx="335">
                  <c:v>3177</c:v>
                </c:pt>
                <c:pt idx="336">
                  <c:v>3180</c:v>
                </c:pt>
                <c:pt idx="337">
                  <c:v>3181</c:v>
                </c:pt>
                <c:pt idx="338">
                  <c:v>3201</c:v>
                </c:pt>
                <c:pt idx="339">
                  <c:v>3206</c:v>
                </c:pt>
                <c:pt idx="340">
                  <c:v>3209</c:v>
                </c:pt>
                <c:pt idx="341">
                  <c:v>3214</c:v>
                </c:pt>
                <c:pt idx="342">
                  <c:v>3227</c:v>
                </c:pt>
                <c:pt idx="343">
                  <c:v>3238</c:v>
                </c:pt>
                <c:pt idx="344">
                  <c:v>3260</c:v>
                </c:pt>
                <c:pt idx="345">
                  <c:v>3269</c:v>
                </c:pt>
                <c:pt idx="346">
                  <c:v>3277</c:v>
                </c:pt>
                <c:pt idx="347">
                  <c:v>3280</c:v>
                </c:pt>
                <c:pt idx="348">
                  <c:v>3280</c:v>
                </c:pt>
                <c:pt idx="349">
                  <c:v>3293</c:v>
                </c:pt>
                <c:pt idx="350">
                  <c:v>3301</c:v>
                </c:pt>
                <c:pt idx="351">
                  <c:v>3308</c:v>
                </c:pt>
                <c:pt idx="352">
                  <c:v>3310</c:v>
                </c:pt>
                <c:pt idx="353">
                  <c:v>3343</c:v>
                </c:pt>
                <c:pt idx="354">
                  <c:v>3353</c:v>
                </c:pt>
                <c:pt idx="355">
                  <c:v>3353</c:v>
                </c:pt>
                <c:pt idx="356">
                  <c:v>3367</c:v>
                </c:pt>
                <c:pt idx="357">
                  <c:v>3379</c:v>
                </c:pt>
                <c:pt idx="358">
                  <c:v>3385</c:v>
                </c:pt>
                <c:pt idx="359">
                  <c:v>3392</c:v>
                </c:pt>
                <c:pt idx="360">
                  <c:v>3393</c:v>
                </c:pt>
                <c:pt idx="361">
                  <c:v>3393</c:v>
                </c:pt>
                <c:pt idx="362">
                  <c:v>3410</c:v>
                </c:pt>
                <c:pt idx="363">
                  <c:v>3434</c:v>
                </c:pt>
                <c:pt idx="364">
                  <c:v>3436</c:v>
                </c:pt>
                <c:pt idx="365">
                  <c:v>3443</c:v>
                </c:pt>
                <c:pt idx="366">
                  <c:v>3454</c:v>
                </c:pt>
                <c:pt idx="367">
                  <c:v>3464</c:v>
                </c:pt>
                <c:pt idx="368">
                  <c:v>3471</c:v>
                </c:pt>
                <c:pt idx="369">
                  <c:v>3482</c:v>
                </c:pt>
                <c:pt idx="370">
                  <c:v>3484</c:v>
                </c:pt>
                <c:pt idx="371">
                  <c:v>3491</c:v>
                </c:pt>
                <c:pt idx="372">
                  <c:v>3501</c:v>
                </c:pt>
                <c:pt idx="373">
                  <c:v>3538</c:v>
                </c:pt>
                <c:pt idx="374">
                  <c:v>3539</c:v>
                </c:pt>
                <c:pt idx="375">
                  <c:v>3540</c:v>
                </c:pt>
                <c:pt idx="376">
                  <c:v>3554</c:v>
                </c:pt>
                <c:pt idx="377">
                  <c:v>3557</c:v>
                </c:pt>
                <c:pt idx="378">
                  <c:v>3559</c:v>
                </c:pt>
                <c:pt idx="379">
                  <c:v>3562</c:v>
                </c:pt>
                <c:pt idx="380">
                  <c:v>3563</c:v>
                </c:pt>
                <c:pt idx="381">
                  <c:v>3570</c:v>
                </c:pt>
                <c:pt idx="382">
                  <c:v>3578</c:v>
                </c:pt>
                <c:pt idx="383">
                  <c:v>3580</c:v>
                </c:pt>
                <c:pt idx="384">
                  <c:v>3589</c:v>
                </c:pt>
                <c:pt idx="385">
                  <c:v>3591</c:v>
                </c:pt>
                <c:pt idx="386">
                  <c:v>3594</c:v>
                </c:pt>
                <c:pt idx="387">
                  <c:v>3598</c:v>
                </c:pt>
                <c:pt idx="388">
                  <c:v>3604</c:v>
                </c:pt>
                <c:pt idx="389">
                  <c:v>3606</c:v>
                </c:pt>
                <c:pt idx="390">
                  <c:v>3622</c:v>
                </c:pt>
                <c:pt idx="391">
                  <c:v>3645</c:v>
                </c:pt>
                <c:pt idx="392">
                  <c:v>3653</c:v>
                </c:pt>
                <c:pt idx="393">
                  <c:v>3659</c:v>
                </c:pt>
                <c:pt idx="394">
                  <c:v>3679</c:v>
                </c:pt>
                <c:pt idx="395">
                  <c:v>3688</c:v>
                </c:pt>
                <c:pt idx="396">
                  <c:v>3688</c:v>
                </c:pt>
                <c:pt idx="397">
                  <c:v>3693</c:v>
                </c:pt>
                <c:pt idx="398">
                  <c:v>3700</c:v>
                </c:pt>
                <c:pt idx="399">
                  <c:v>3704</c:v>
                </c:pt>
                <c:pt idx="400">
                  <c:v>3722</c:v>
                </c:pt>
                <c:pt idx="401">
                  <c:v>3732</c:v>
                </c:pt>
                <c:pt idx="402">
                  <c:v>3733</c:v>
                </c:pt>
                <c:pt idx="403">
                  <c:v>3736</c:v>
                </c:pt>
                <c:pt idx="404">
                  <c:v>3749</c:v>
                </c:pt>
                <c:pt idx="405">
                  <c:v>3757</c:v>
                </c:pt>
                <c:pt idx="406">
                  <c:v>3758</c:v>
                </c:pt>
                <c:pt idx="407">
                  <c:v>3761</c:v>
                </c:pt>
                <c:pt idx="408">
                  <c:v>3767</c:v>
                </c:pt>
                <c:pt idx="409">
                  <c:v>3773</c:v>
                </c:pt>
                <c:pt idx="410">
                  <c:v>3786</c:v>
                </c:pt>
                <c:pt idx="411">
                  <c:v>3794</c:v>
                </c:pt>
                <c:pt idx="412">
                  <c:v>3796</c:v>
                </c:pt>
                <c:pt idx="413">
                  <c:v>3797</c:v>
                </c:pt>
                <c:pt idx="414">
                  <c:v>3848</c:v>
                </c:pt>
                <c:pt idx="415">
                  <c:v>3858</c:v>
                </c:pt>
                <c:pt idx="416">
                  <c:v>3859</c:v>
                </c:pt>
                <c:pt idx="417">
                  <c:v>3861</c:v>
                </c:pt>
                <c:pt idx="418">
                  <c:v>3867</c:v>
                </c:pt>
                <c:pt idx="419">
                  <c:v>3876</c:v>
                </c:pt>
                <c:pt idx="420">
                  <c:v>3877</c:v>
                </c:pt>
                <c:pt idx="421">
                  <c:v>3889</c:v>
                </c:pt>
                <c:pt idx="422">
                  <c:v>3898</c:v>
                </c:pt>
                <c:pt idx="423">
                  <c:v>3902</c:v>
                </c:pt>
                <c:pt idx="424">
                  <c:v>3906</c:v>
                </c:pt>
                <c:pt idx="425">
                  <c:v>3910</c:v>
                </c:pt>
                <c:pt idx="426">
                  <c:v>3926</c:v>
                </c:pt>
                <c:pt idx="427">
                  <c:v>3932</c:v>
                </c:pt>
                <c:pt idx="428">
                  <c:v>3935</c:v>
                </c:pt>
                <c:pt idx="429">
                  <c:v>3944</c:v>
                </c:pt>
                <c:pt idx="430">
                  <c:v>3947</c:v>
                </c:pt>
                <c:pt idx="431">
                  <c:v>3956</c:v>
                </c:pt>
                <c:pt idx="432">
                  <c:v>3956</c:v>
                </c:pt>
                <c:pt idx="433">
                  <c:v>3973</c:v>
                </c:pt>
                <c:pt idx="434">
                  <c:v>3982</c:v>
                </c:pt>
                <c:pt idx="435">
                  <c:v>3988</c:v>
                </c:pt>
                <c:pt idx="436">
                  <c:v>3990</c:v>
                </c:pt>
                <c:pt idx="437">
                  <c:v>3994</c:v>
                </c:pt>
                <c:pt idx="438">
                  <c:v>4002</c:v>
                </c:pt>
                <c:pt idx="439">
                  <c:v>4005</c:v>
                </c:pt>
                <c:pt idx="440">
                  <c:v>4032</c:v>
                </c:pt>
                <c:pt idx="441">
                  <c:v>4038</c:v>
                </c:pt>
                <c:pt idx="442">
                  <c:v>4040</c:v>
                </c:pt>
                <c:pt idx="443">
                  <c:v>4041</c:v>
                </c:pt>
                <c:pt idx="444">
                  <c:v>4048</c:v>
                </c:pt>
                <c:pt idx="445">
                  <c:v>4058</c:v>
                </c:pt>
                <c:pt idx="446">
                  <c:v>4059</c:v>
                </c:pt>
                <c:pt idx="447">
                  <c:v>4070</c:v>
                </c:pt>
                <c:pt idx="448">
                  <c:v>4071</c:v>
                </c:pt>
                <c:pt idx="449">
                  <c:v>4074</c:v>
                </c:pt>
                <c:pt idx="450">
                  <c:v>4076</c:v>
                </c:pt>
                <c:pt idx="451">
                  <c:v>4134</c:v>
                </c:pt>
                <c:pt idx="452">
                  <c:v>4134</c:v>
                </c:pt>
                <c:pt idx="453">
                  <c:v>4138</c:v>
                </c:pt>
                <c:pt idx="454">
                  <c:v>4150</c:v>
                </c:pt>
                <c:pt idx="455">
                  <c:v>4151</c:v>
                </c:pt>
                <c:pt idx="456">
                  <c:v>4155</c:v>
                </c:pt>
                <c:pt idx="457">
                  <c:v>4163</c:v>
                </c:pt>
                <c:pt idx="458">
                  <c:v>4185</c:v>
                </c:pt>
                <c:pt idx="459">
                  <c:v>4189</c:v>
                </c:pt>
                <c:pt idx="460">
                  <c:v>4189</c:v>
                </c:pt>
                <c:pt idx="461">
                  <c:v>4235</c:v>
                </c:pt>
                <c:pt idx="462">
                  <c:v>4237</c:v>
                </c:pt>
                <c:pt idx="463">
                  <c:v>4240</c:v>
                </c:pt>
                <c:pt idx="464">
                  <c:v>4244</c:v>
                </c:pt>
                <c:pt idx="465">
                  <c:v>4250</c:v>
                </c:pt>
                <c:pt idx="466">
                  <c:v>4261</c:v>
                </c:pt>
                <c:pt idx="467">
                  <c:v>4265</c:v>
                </c:pt>
                <c:pt idx="468">
                  <c:v>4266</c:v>
                </c:pt>
                <c:pt idx="469">
                  <c:v>4279</c:v>
                </c:pt>
                <c:pt idx="470">
                  <c:v>4296</c:v>
                </c:pt>
                <c:pt idx="471">
                  <c:v>4320</c:v>
                </c:pt>
                <c:pt idx="472">
                  <c:v>4338</c:v>
                </c:pt>
                <c:pt idx="473">
                  <c:v>4340</c:v>
                </c:pt>
                <c:pt idx="474">
                  <c:v>4347</c:v>
                </c:pt>
                <c:pt idx="475">
                  <c:v>4349</c:v>
                </c:pt>
                <c:pt idx="476">
                  <c:v>4351</c:v>
                </c:pt>
                <c:pt idx="477">
                  <c:v>4357</c:v>
                </c:pt>
                <c:pt idx="478">
                  <c:v>4392</c:v>
                </c:pt>
                <c:pt idx="479">
                  <c:v>4393</c:v>
                </c:pt>
                <c:pt idx="480">
                  <c:v>4397</c:v>
                </c:pt>
                <c:pt idx="481">
                  <c:v>4400</c:v>
                </c:pt>
                <c:pt idx="482">
                  <c:v>4402</c:v>
                </c:pt>
                <c:pt idx="483">
                  <c:v>4415</c:v>
                </c:pt>
                <c:pt idx="484">
                  <c:v>4421</c:v>
                </c:pt>
                <c:pt idx="485">
                  <c:v>4429</c:v>
                </c:pt>
                <c:pt idx="486">
                  <c:v>4433</c:v>
                </c:pt>
                <c:pt idx="487">
                  <c:v>4434</c:v>
                </c:pt>
                <c:pt idx="488">
                  <c:v>4435</c:v>
                </c:pt>
                <c:pt idx="489">
                  <c:v>4438</c:v>
                </c:pt>
                <c:pt idx="490">
                  <c:v>4441</c:v>
                </c:pt>
                <c:pt idx="491">
                  <c:v>4449</c:v>
                </c:pt>
                <c:pt idx="492">
                  <c:v>4454</c:v>
                </c:pt>
                <c:pt idx="493">
                  <c:v>4463</c:v>
                </c:pt>
                <c:pt idx="494">
                  <c:v>4463</c:v>
                </c:pt>
                <c:pt idx="495">
                  <c:v>4467</c:v>
                </c:pt>
                <c:pt idx="496">
                  <c:v>4468</c:v>
                </c:pt>
                <c:pt idx="497">
                  <c:v>4489</c:v>
                </c:pt>
                <c:pt idx="498">
                  <c:v>4500</c:v>
                </c:pt>
                <c:pt idx="499">
                  <c:v>4505</c:v>
                </c:pt>
                <c:pt idx="500">
                  <c:v>4511</c:v>
                </c:pt>
                <c:pt idx="501">
                  <c:v>4516</c:v>
                </c:pt>
                <c:pt idx="502">
                  <c:v>4518</c:v>
                </c:pt>
                <c:pt idx="503">
                  <c:v>4519</c:v>
                </c:pt>
                <c:pt idx="504">
                  <c:v>4519</c:v>
                </c:pt>
                <c:pt idx="505">
                  <c:v>4527</c:v>
                </c:pt>
                <c:pt idx="506">
                  <c:v>4529</c:v>
                </c:pt>
                <c:pt idx="507">
                  <c:v>4536</c:v>
                </c:pt>
                <c:pt idx="508">
                  <c:v>4544</c:v>
                </c:pt>
                <c:pt idx="509">
                  <c:v>4561</c:v>
                </c:pt>
                <c:pt idx="510">
                  <c:v>4563</c:v>
                </c:pt>
                <c:pt idx="511">
                  <c:v>4564</c:v>
                </c:pt>
                <c:pt idx="512">
                  <c:v>4571</c:v>
                </c:pt>
                <c:pt idx="513">
                  <c:v>4608</c:v>
                </c:pt>
                <c:pt idx="514">
                  <c:v>4618</c:v>
                </c:pt>
                <c:pt idx="515">
                  <c:v>4647</c:v>
                </c:pt>
                <c:pt idx="516">
                  <c:v>4661</c:v>
                </c:pt>
                <c:pt idx="517">
                  <c:v>4668</c:v>
                </c:pt>
                <c:pt idx="518">
                  <c:v>4671</c:v>
                </c:pt>
                <c:pt idx="519">
                  <c:v>4673</c:v>
                </c:pt>
                <c:pt idx="520">
                  <c:v>4674</c:v>
                </c:pt>
                <c:pt idx="521">
                  <c:v>4679</c:v>
                </c:pt>
                <c:pt idx="522">
                  <c:v>4686</c:v>
                </c:pt>
                <c:pt idx="523">
                  <c:v>4688</c:v>
                </c:pt>
                <c:pt idx="524">
                  <c:v>4699</c:v>
                </c:pt>
                <c:pt idx="525">
                  <c:v>4712</c:v>
                </c:pt>
                <c:pt idx="526">
                  <c:v>4718</c:v>
                </c:pt>
                <c:pt idx="527">
                  <c:v>4720</c:v>
                </c:pt>
                <c:pt idx="528">
                  <c:v>4720</c:v>
                </c:pt>
                <c:pt idx="529">
                  <c:v>4729</c:v>
                </c:pt>
                <c:pt idx="530">
                  <c:v>4735</c:v>
                </c:pt>
                <c:pt idx="531">
                  <c:v>4738</c:v>
                </c:pt>
                <c:pt idx="532">
                  <c:v>4741</c:v>
                </c:pt>
                <c:pt idx="533">
                  <c:v>4746</c:v>
                </c:pt>
                <c:pt idx="534">
                  <c:v>4747</c:v>
                </c:pt>
                <c:pt idx="535">
                  <c:v>4751</c:v>
                </c:pt>
                <c:pt idx="536">
                  <c:v>4754</c:v>
                </c:pt>
                <c:pt idx="537">
                  <c:v>4762</c:v>
                </c:pt>
                <c:pt idx="538">
                  <c:v>4766</c:v>
                </c:pt>
                <c:pt idx="539">
                  <c:v>4780</c:v>
                </c:pt>
                <c:pt idx="540">
                  <c:v>4787</c:v>
                </c:pt>
                <c:pt idx="541">
                  <c:v>4796</c:v>
                </c:pt>
                <c:pt idx="542">
                  <c:v>4812</c:v>
                </c:pt>
                <c:pt idx="543">
                  <c:v>4827</c:v>
                </c:pt>
                <c:pt idx="544">
                  <c:v>4828</c:v>
                </c:pt>
                <c:pt idx="545">
                  <c:v>4831</c:v>
                </c:pt>
                <c:pt idx="546">
                  <c:v>4835</c:v>
                </c:pt>
                <c:pt idx="547">
                  <c:v>4838</c:v>
                </c:pt>
                <c:pt idx="548">
                  <c:v>4839</c:v>
                </c:pt>
                <c:pt idx="549">
                  <c:v>4841</c:v>
                </c:pt>
                <c:pt idx="550">
                  <c:v>4844</c:v>
                </c:pt>
                <c:pt idx="551">
                  <c:v>4845</c:v>
                </c:pt>
                <c:pt idx="552">
                  <c:v>4847</c:v>
                </c:pt>
                <c:pt idx="553">
                  <c:v>4847</c:v>
                </c:pt>
                <c:pt idx="554">
                  <c:v>4860</c:v>
                </c:pt>
                <c:pt idx="555">
                  <c:v>4878</c:v>
                </c:pt>
                <c:pt idx="556">
                  <c:v>4884</c:v>
                </c:pt>
                <c:pt idx="557">
                  <c:v>4889</c:v>
                </c:pt>
                <c:pt idx="558">
                  <c:v>4890</c:v>
                </c:pt>
                <c:pt idx="559">
                  <c:v>4894</c:v>
                </c:pt>
                <c:pt idx="560">
                  <c:v>4895</c:v>
                </c:pt>
                <c:pt idx="561">
                  <c:v>4906</c:v>
                </c:pt>
                <c:pt idx="562">
                  <c:v>4912</c:v>
                </c:pt>
                <c:pt idx="563">
                  <c:v>4915</c:v>
                </c:pt>
                <c:pt idx="564">
                  <c:v>4923</c:v>
                </c:pt>
                <c:pt idx="565">
                  <c:v>4932</c:v>
                </c:pt>
                <c:pt idx="566">
                  <c:v>4935</c:v>
                </c:pt>
                <c:pt idx="567">
                  <c:v>4942</c:v>
                </c:pt>
                <c:pt idx="568">
                  <c:v>4950</c:v>
                </c:pt>
                <c:pt idx="569">
                  <c:v>4985</c:v>
                </c:pt>
                <c:pt idx="570">
                  <c:v>4992</c:v>
                </c:pt>
                <c:pt idx="571">
                  <c:v>4999</c:v>
                </c:pt>
                <c:pt idx="572">
                  <c:v>5003</c:v>
                </c:pt>
                <c:pt idx="573">
                  <c:v>5004</c:v>
                </c:pt>
                <c:pt idx="574">
                  <c:v>5004</c:v>
                </c:pt>
                <c:pt idx="575">
                  <c:v>5012</c:v>
                </c:pt>
                <c:pt idx="576">
                  <c:v>5028</c:v>
                </c:pt>
                <c:pt idx="577">
                  <c:v>5031</c:v>
                </c:pt>
                <c:pt idx="578">
                  <c:v>5034</c:v>
                </c:pt>
                <c:pt idx="579">
                  <c:v>5039</c:v>
                </c:pt>
                <c:pt idx="580">
                  <c:v>5043</c:v>
                </c:pt>
                <c:pt idx="581">
                  <c:v>5045</c:v>
                </c:pt>
                <c:pt idx="582">
                  <c:v>5054</c:v>
                </c:pt>
                <c:pt idx="583">
                  <c:v>5060</c:v>
                </c:pt>
                <c:pt idx="584">
                  <c:v>5077</c:v>
                </c:pt>
                <c:pt idx="585">
                  <c:v>5080</c:v>
                </c:pt>
                <c:pt idx="586">
                  <c:v>5088</c:v>
                </c:pt>
                <c:pt idx="587">
                  <c:v>5116</c:v>
                </c:pt>
                <c:pt idx="588">
                  <c:v>5124</c:v>
                </c:pt>
                <c:pt idx="589">
                  <c:v>5125</c:v>
                </c:pt>
                <c:pt idx="590">
                  <c:v>5137</c:v>
                </c:pt>
                <c:pt idx="591">
                  <c:v>5138</c:v>
                </c:pt>
                <c:pt idx="592">
                  <c:v>5144</c:v>
                </c:pt>
                <c:pt idx="593">
                  <c:v>5149</c:v>
                </c:pt>
                <c:pt idx="594">
                  <c:v>5152</c:v>
                </c:pt>
                <c:pt idx="595">
                  <c:v>5167</c:v>
                </c:pt>
                <c:pt idx="596">
                  <c:v>5177</c:v>
                </c:pt>
                <c:pt idx="597">
                  <c:v>5196</c:v>
                </c:pt>
                <c:pt idx="598">
                  <c:v>5199</c:v>
                </c:pt>
                <c:pt idx="599">
                  <c:v>5208</c:v>
                </c:pt>
                <c:pt idx="600">
                  <c:v>5210</c:v>
                </c:pt>
                <c:pt idx="601">
                  <c:v>5213</c:v>
                </c:pt>
                <c:pt idx="602">
                  <c:v>5216</c:v>
                </c:pt>
                <c:pt idx="603">
                  <c:v>5228</c:v>
                </c:pt>
                <c:pt idx="604">
                  <c:v>5241</c:v>
                </c:pt>
                <c:pt idx="605">
                  <c:v>5245</c:v>
                </c:pt>
                <c:pt idx="606">
                  <c:v>5246</c:v>
                </c:pt>
                <c:pt idx="607">
                  <c:v>5254</c:v>
                </c:pt>
                <c:pt idx="608">
                  <c:v>5258</c:v>
                </c:pt>
                <c:pt idx="609">
                  <c:v>5261</c:v>
                </c:pt>
                <c:pt idx="610">
                  <c:v>5266</c:v>
                </c:pt>
                <c:pt idx="611">
                  <c:v>5268</c:v>
                </c:pt>
                <c:pt idx="612">
                  <c:v>5272</c:v>
                </c:pt>
                <c:pt idx="613">
                  <c:v>5276</c:v>
                </c:pt>
                <c:pt idx="614">
                  <c:v>5292</c:v>
                </c:pt>
                <c:pt idx="615">
                  <c:v>5294</c:v>
                </c:pt>
                <c:pt idx="616">
                  <c:v>5307</c:v>
                </c:pt>
                <c:pt idx="617">
                  <c:v>5312</c:v>
                </c:pt>
                <c:pt idx="618">
                  <c:v>5322</c:v>
                </c:pt>
                <c:pt idx="619">
                  <c:v>5326</c:v>
                </c:pt>
                <c:pt idx="620">
                  <c:v>5327</c:v>
                </c:pt>
                <c:pt idx="621">
                  <c:v>5345</c:v>
                </c:pt>
                <c:pt idx="622">
                  <c:v>5354</c:v>
                </c:pt>
                <c:pt idx="623">
                  <c:v>5365</c:v>
                </c:pt>
                <c:pt idx="624">
                  <c:v>5373</c:v>
                </c:pt>
                <c:pt idx="625">
                  <c:v>5375</c:v>
                </c:pt>
                <c:pt idx="626">
                  <c:v>5377</c:v>
                </c:pt>
                <c:pt idx="627">
                  <c:v>5384</c:v>
                </c:pt>
                <c:pt idx="628">
                  <c:v>5385</c:v>
                </c:pt>
                <c:pt idx="629">
                  <c:v>5396</c:v>
                </c:pt>
                <c:pt idx="630">
                  <c:v>5398</c:v>
                </c:pt>
                <c:pt idx="631">
                  <c:v>5401</c:v>
                </c:pt>
                <c:pt idx="632">
                  <c:v>5403</c:v>
                </c:pt>
                <c:pt idx="633">
                  <c:v>5412</c:v>
                </c:pt>
                <c:pt idx="634">
                  <c:v>5416</c:v>
                </c:pt>
                <c:pt idx="635">
                  <c:v>5425</c:v>
                </c:pt>
                <c:pt idx="636">
                  <c:v>5429</c:v>
                </c:pt>
                <c:pt idx="637">
                  <c:v>5429</c:v>
                </c:pt>
                <c:pt idx="638">
                  <c:v>5439</c:v>
                </c:pt>
                <c:pt idx="639">
                  <c:v>5458</c:v>
                </c:pt>
                <c:pt idx="640">
                  <c:v>5467</c:v>
                </c:pt>
                <c:pt idx="641">
                  <c:v>5469</c:v>
                </c:pt>
                <c:pt idx="642">
                  <c:v>5472</c:v>
                </c:pt>
                <c:pt idx="643">
                  <c:v>5478</c:v>
                </c:pt>
                <c:pt idx="644">
                  <c:v>5484</c:v>
                </c:pt>
                <c:pt idx="645">
                  <c:v>5488</c:v>
                </c:pt>
                <c:pt idx="646">
                  <c:v>5503</c:v>
                </c:pt>
                <c:pt idx="647">
                  <c:v>5539</c:v>
                </c:pt>
                <c:pt idx="648">
                  <c:v>5540</c:v>
                </c:pt>
                <c:pt idx="649">
                  <c:v>5553</c:v>
                </c:pt>
                <c:pt idx="650">
                  <c:v>5576</c:v>
                </c:pt>
                <c:pt idx="651">
                  <c:v>5583</c:v>
                </c:pt>
                <c:pt idx="652">
                  <c:v>5584</c:v>
                </c:pt>
                <c:pt idx="653">
                  <c:v>5588</c:v>
                </c:pt>
                <c:pt idx="654">
                  <c:v>5595</c:v>
                </c:pt>
                <c:pt idx="655">
                  <c:v>5613</c:v>
                </c:pt>
                <c:pt idx="656">
                  <c:v>5615</c:v>
                </c:pt>
                <c:pt idx="657">
                  <c:v>5630</c:v>
                </c:pt>
                <c:pt idx="658">
                  <c:v>5650</c:v>
                </c:pt>
                <c:pt idx="659">
                  <c:v>5650</c:v>
                </c:pt>
                <c:pt idx="660">
                  <c:v>5662</c:v>
                </c:pt>
                <c:pt idx="661">
                  <c:v>5679</c:v>
                </c:pt>
                <c:pt idx="662">
                  <c:v>5691</c:v>
                </c:pt>
                <c:pt idx="663">
                  <c:v>5693</c:v>
                </c:pt>
                <c:pt idx="664">
                  <c:v>5699</c:v>
                </c:pt>
                <c:pt idx="665">
                  <c:v>5700</c:v>
                </c:pt>
                <c:pt idx="666">
                  <c:v>5709</c:v>
                </c:pt>
                <c:pt idx="667">
                  <c:v>5709</c:v>
                </c:pt>
                <c:pt idx="668">
                  <c:v>5720</c:v>
                </c:pt>
                <c:pt idx="669">
                  <c:v>5729</c:v>
                </c:pt>
                <c:pt idx="670">
                  <c:v>5742</c:v>
                </c:pt>
                <c:pt idx="671">
                  <c:v>5748</c:v>
                </c:pt>
                <c:pt idx="672">
                  <c:v>5757</c:v>
                </c:pt>
                <c:pt idx="673">
                  <c:v>5779</c:v>
                </c:pt>
                <c:pt idx="674">
                  <c:v>5807</c:v>
                </c:pt>
                <c:pt idx="675">
                  <c:v>5813</c:v>
                </c:pt>
                <c:pt idx="676">
                  <c:v>5817</c:v>
                </c:pt>
                <c:pt idx="677">
                  <c:v>5833</c:v>
                </c:pt>
                <c:pt idx="678">
                  <c:v>5837</c:v>
                </c:pt>
                <c:pt idx="679">
                  <c:v>5844</c:v>
                </c:pt>
                <c:pt idx="680">
                  <c:v>5847</c:v>
                </c:pt>
                <c:pt idx="681">
                  <c:v>5847</c:v>
                </c:pt>
                <c:pt idx="682">
                  <c:v>5856</c:v>
                </c:pt>
                <c:pt idx="683">
                  <c:v>5877</c:v>
                </c:pt>
                <c:pt idx="684">
                  <c:v>5911</c:v>
                </c:pt>
                <c:pt idx="685">
                  <c:v>5920</c:v>
                </c:pt>
                <c:pt idx="686">
                  <c:v>5927</c:v>
                </c:pt>
                <c:pt idx="687">
                  <c:v>5927</c:v>
                </c:pt>
                <c:pt idx="688">
                  <c:v>5928</c:v>
                </c:pt>
                <c:pt idx="689">
                  <c:v>5934</c:v>
                </c:pt>
                <c:pt idx="690">
                  <c:v>5957</c:v>
                </c:pt>
                <c:pt idx="691">
                  <c:v>5961</c:v>
                </c:pt>
                <c:pt idx="692">
                  <c:v>5967</c:v>
                </c:pt>
                <c:pt idx="693">
                  <c:v>5970</c:v>
                </c:pt>
                <c:pt idx="694">
                  <c:v>5972</c:v>
                </c:pt>
                <c:pt idx="695">
                  <c:v>5974</c:v>
                </c:pt>
                <c:pt idx="696">
                  <c:v>5977</c:v>
                </c:pt>
                <c:pt idx="697">
                  <c:v>5980</c:v>
                </c:pt>
                <c:pt idx="698">
                  <c:v>5980</c:v>
                </c:pt>
                <c:pt idx="699">
                  <c:v>5980</c:v>
                </c:pt>
                <c:pt idx="700">
                  <c:v>5990</c:v>
                </c:pt>
                <c:pt idx="701">
                  <c:v>5990</c:v>
                </c:pt>
                <c:pt idx="702">
                  <c:v>5994</c:v>
                </c:pt>
                <c:pt idx="703">
                  <c:v>6059</c:v>
                </c:pt>
                <c:pt idx="704">
                  <c:v>6062</c:v>
                </c:pt>
                <c:pt idx="705">
                  <c:v>6064</c:v>
                </c:pt>
                <c:pt idx="706">
                  <c:v>6067</c:v>
                </c:pt>
                <c:pt idx="707">
                  <c:v>6074</c:v>
                </c:pt>
                <c:pt idx="708">
                  <c:v>6080</c:v>
                </c:pt>
                <c:pt idx="709">
                  <c:v>6082</c:v>
                </c:pt>
                <c:pt idx="710">
                  <c:v>6098</c:v>
                </c:pt>
                <c:pt idx="711">
                  <c:v>6112</c:v>
                </c:pt>
                <c:pt idx="712">
                  <c:v>6112</c:v>
                </c:pt>
                <c:pt idx="713">
                  <c:v>6113</c:v>
                </c:pt>
                <c:pt idx="714">
                  <c:v>6117</c:v>
                </c:pt>
                <c:pt idx="715">
                  <c:v>6124</c:v>
                </c:pt>
                <c:pt idx="716">
                  <c:v>6129</c:v>
                </c:pt>
                <c:pt idx="717">
                  <c:v>6138</c:v>
                </c:pt>
                <c:pt idx="718">
                  <c:v>6139</c:v>
                </c:pt>
                <c:pt idx="719">
                  <c:v>6139</c:v>
                </c:pt>
                <c:pt idx="720">
                  <c:v>6147</c:v>
                </c:pt>
                <c:pt idx="721">
                  <c:v>6152</c:v>
                </c:pt>
                <c:pt idx="722">
                  <c:v>6160</c:v>
                </c:pt>
                <c:pt idx="723">
                  <c:v>6171</c:v>
                </c:pt>
                <c:pt idx="724">
                  <c:v>6183</c:v>
                </c:pt>
                <c:pt idx="725">
                  <c:v>6183</c:v>
                </c:pt>
                <c:pt idx="726">
                  <c:v>6184</c:v>
                </c:pt>
                <c:pt idx="727">
                  <c:v>6185</c:v>
                </c:pt>
                <c:pt idx="728">
                  <c:v>6186</c:v>
                </c:pt>
                <c:pt idx="729">
                  <c:v>6196</c:v>
                </c:pt>
                <c:pt idx="730">
                  <c:v>6199</c:v>
                </c:pt>
                <c:pt idx="731">
                  <c:v>6204</c:v>
                </c:pt>
                <c:pt idx="732">
                  <c:v>6204</c:v>
                </c:pt>
                <c:pt idx="733">
                  <c:v>6207</c:v>
                </c:pt>
                <c:pt idx="734">
                  <c:v>6208</c:v>
                </c:pt>
                <c:pt idx="735">
                  <c:v>6220</c:v>
                </c:pt>
                <c:pt idx="736">
                  <c:v>6237</c:v>
                </c:pt>
                <c:pt idx="737">
                  <c:v>6238</c:v>
                </c:pt>
                <c:pt idx="738">
                  <c:v>6250</c:v>
                </c:pt>
                <c:pt idx="739">
                  <c:v>6254</c:v>
                </c:pt>
                <c:pt idx="740">
                  <c:v>6254</c:v>
                </c:pt>
                <c:pt idx="741">
                  <c:v>6255</c:v>
                </c:pt>
                <c:pt idx="742">
                  <c:v>6261</c:v>
                </c:pt>
                <c:pt idx="743">
                  <c:v>6269</c:v>
                </c:pt>
                <c:pt idx="744">
                  <c:v>6272</c:v>
                </c:pt>
                <c:pt idx="745">
                  <c:v>6276</c:v>
                </c:pt>
                <c:pt idx="746">
                  <c:v>6282</c:v>
                </c:pt>
                <c:pt idx="747">
                  <c:v>6290</c:v>
                </c:pt>
                <c:pt idx="748">
                  <c:v>6294</c:v>
                </c:pt>
                <c:pt idx="749">
                  <c:v>6302</c:v>
                </c:pt>
                <c:pt idx="750">
                  <c:v>6306</c:v>
                </c:pt>
                <c:pt idx="751">
                  <c:v>6311</c:v>
                </c:pt>
                <c:pt idx="752">
                  <c:v>6312</c:v>
                </c:pt>
                <c:pt idx="753">
                  <c:v>6314</c:v>
                </c:pt>
                <c:pt idx="754">
                  <c:v>6334</c:v>
                </c:pt>
                <c:pt idx="755">
                  <c:v>6336</c:v>
                </c:pt>
                <c:pt idx="756">
                  <c:v>6338</c:v>
                </c:pt>
                <c:pt idx="757">
                  <c:v>6356</c:v>
                </c:pt>
                <c:pt idx="758">
                  <c:v>6359</c:v>
                </c:pt>
                <c:pt idx="759">
                  <c:v>6361</c:v>
                </c:pt>
                <c:pt idx="760">
                  <c:v>6361</c:v>
                </c:pt>
                <c:pt idx="761">
                  <c:v>6367</c:v>
                </c:pt>
                <c:pt idx="762">
                  <c:v>6374</c:v>
                </c:pt>
                <c:pt idx="763">
                  <c:v>6374</c:v>
                </c:pt>
                <c:pt idx="764">
                  <c:v>6389</c:v>
                </c:pt>
                <c:pt idx="765">
                  <c:v>6390</c:v>
                </c:pt>
                <c:pt idx="766">
                  <c:v>6394</c:v>
                </c:pt>
                <c:pt idx="767">
                  <c:v>6402</c:v>
                </c:pt>
                <c:pt idx="768">
                  <c:v>6406</c:v>
                </c:pt>
                <c:pt idx="769">
                  <c:v>6407</c:v>
                </c:pt>
                <c:pt idx="770">
                  <c:v>6412</c:v>
                </c:pt>
                <c:pt idx="771">
                  <c:v>6414</c:v>
                </c:pt>
                <c:pt idx="772">
                  <c:v>6417</c:v>
                </c:pt>
                <c:pt idx="773">
                  <c:v>6423</c:v>
                </c:pt>
                <c:pt idx="774">
                  <c:v>6436</c:v>
                </c:pt>
                <c:pt idx="775">
                  <c:v>6456</c:v>
                </c:pt>
                <c:pt idx="776">
                  <c:v>6458</c:v>
                </c:pt>
                <c:pt idx="777">
                  <c:v>6473</c:v>
                </c:pt>
                <c:pt idx="778">
                  <c:v>6474</c:v>
                </c:pt>
                <c:pt idx="779">
                  <c:v>6482</c:v>
                </c:pt>
                <c:pt idx="780">
                  <c:v>6497</c:v>
                </c:pt>
                <c:pt idx="781">
                  <c:v>6500</c:v>
                </c:pt>
                <c:pt idx="782">
                  <c:v>6512</c:v>
                </c:pt>
                <c:pt idx="783">
                  <c:v>6529</c:v>
                </c:pt>
                <c:pt idx="784">
                  <c:v>6532</c:v>
                </c:pt>
                <c:pt idx="785">
                  <c:v>6537</c:v>
                </c:pt>
                <c:pt idx="786">
                  <c:v>6546</c:v>
                </c:pt>
                <c:pt idx="787">
                  <c:v>6548</c:v>
                </c:pt>
                <c:pt idx="788">
                  <c:v>6552</c:v>
                </c:pt>
                <c:pt idx="789">
                  <c:v>6552</c:v>
                </c:pt>
                <c:pt idx="790">
                  <c:v>6555</c:v>
                </c:pt>
                <c:pt idx="791">
                  <c:v>6571</c:v>
                </c:pt>
                <c:pt idx="792">
                  <c:v>6572</c:v>
                </c:pt>
                <c:pt idx="793">
                  <c:v>6594</c:v>
                </c:pt>
                <c:pt idx="794">
                  <c:v>6600</c:v>
                </c:pt>
                <c:pt idx="795">
                  <c:v>6600</c:v>
                </c:pt>
                <c:pt idx="796">
                  <c:v>6610</c:v>
                </c:pt>
                <c:pt idx="797">
                  <c:v>6630</c:v>
                </c:pt>
                <c:pt idx="798">
                  <c:v>6638</c:v>
                </c:pt>
                <c:pt idx="799">
                  <c:v>6639</c:v>
                </c:pt>
                <c:pt idx="800">
                  <c:v>6641</c:v>
                </c:pt>
                <c:pt idx="801">
                  <c:v>6651</c:v>
                </c:pt>
                <c:pt idx="802">
                  <c:v>6653</c:v>
                </c:pt>
                <c:pt idx="803">
                  <c:v>6654</c:v>
                </c:pt>
                <c:pt idx="804">
                  <c:v>6664</c:v>
                </c:pt>
                <c:pt idx="805">
                  <c:v>6665</c:v>
                </c:pt>
                <c:pt idx="806">
                  <c:v>6666</c:v>
                </c:pt>
                <c:pt idx="807">
                  <c:v>6686</c:v>
                </c:pt>
                <c:pt idx="808">
                  <c:v>6701</c:v>
                </c:pt>
                <c:pt idx="809">
                  <c:v>6706</c:v>
                </c:pt>
                <c:pt idx="810">
                  <c:v>6710</c:v>
                </c:pt>
                <c:pt idx="811">
                  <c:v>6721</c:v>
                </c:pt>
                <c:pt idx="812">
                  <c:v>6738</c:v>
                </c:pt>
                <c:pt idx="813">
                  <c:v>6739</c:v>
                </c:pt>
                <c:pt idx="814">
                  <c:v>6747</c:v>
                </c:pt>
                <c:pt idx="815">
                  <c:v>6749</c:v>
                </c:pt>
                <c:pt idx="816">
                  <c:v>6750</c:v>
                </c:pt>
                <c:pt idx="817">
                  <c:v>6750</c:v>
                </c:pt>
                <c:pt idx="818">
                  <c:v>6753</c:v>
                </c:pt>
                <c:pt idx="819">
                  <c:v>6770</c:v>
                </c:pt>
                <c:pt idx="820">
                  <c:v>6776</c:v>
                </c:pt>
                <c:pt idx="821">
                  <c:v>6781</c:v>
                </c:pt>
                <c:pt idx="822">
                  <c:v>6782</c:v>
                </c:pt>
                <c:pt idx="823">
                  <c:v>6797</c:v>
                </c:pt>
                <c:pt idx="824">
                  <c:v>6799</c:v>
                </c:pt>
                <c:pt idx="825">
                  <c:v>6809</c:v>
                </c:pt>
                <c:pt idx="826">
                  <c:v>6828</c:v>
                </c:pt>
                <c:pt idx="827">
                  <c:v>6837</c:v>
                </c:pt>
                <c:pt idx="828">
                  <c:v>6842</c:v>
                </c:pt>
                <c:pt idx="829">
                  <c:v>6843</c:v>
                </c:pt>
                <c:pt idx="830">
                  <c:v>6849</c:v>
                </c:pt>
                <c:pt idx="831">
                  <c:v>6858</c:v>
                </c:pt>
                <c:pt idx="832">
                  <c:v>6863</c:v>
                </c:pt>
                <c:pt idx="833">
                  <c:v>6868</c:v>
                </c:pt>
                <c:pt idx="834">
                  <c:v>6876</c:v>
                </c:pt>
                <c:pt idx="835">
                  <c:v>6877</c:v>
                </c:pt>
                <c:pt idx="836">
                  <c:v>6878</c:v>
                </c:pt>
                <c:pt idx="837">
                  <c:v>6895</c:v>
                </c:pt>
                <c:pt idx="838">
                  <c:v>6933</c:v>
                </c:pt>
                <c:pt idx="839">
                  <c:v>6938</c:v>
                </c:pt>
                <c:pt idx="840">
                  <c:v>6941</c:v>
                </c:pt>
                <c:pt idx="841">
                  <c:v>6941</c:v>
                </c:pt>
                <c:pt idx="842">
                  <c:v>6949</c:v>
                </c:pt>
                <c:pt idx="843">
                  <c:v>6951</c:v>
                </c:pt>
                <c:pt idx="844">
                  <c:v>6965</c:v>
                </c:pt>
                <c:pt idx="845">
                  <c:v>6986</c:v>
                </c:pt>
                <c:pt idx="846">
                  <c:v>6987</c:v>
                </c:pt>
                <c:pt idx="847">
                  <c:v>6990</c:v>
                </c:pt>
                <c:pt idx="848">
                  <c:v>7003</c:v>
                </c:pt>
                <c:pt idx="849">
                  <c:v>7033</c:v>
                </c:pt>
                <c:pt idx="850">
                  <c:v>7042</c:v>
                </c:pt>
                <c:pt idx="851">
                  <c:v>7046</c:v>
                </c:pt>
                <c:pt idx="852">
                  <c:v>7047</c:v>
                </c:pt>
                <c:pt idx="853">
                  <c:v>7050</c:v>
                </c:pt>
                <c:pt idx="854">
                  <c:v>7051</c:v>
                </c:pt>
                <c:pt idx="855">
                  <c:v>7054</c:v>
                </c:pt>
                <c:pt idx="856">
                  <c:v>7077</c:v>
                </c:pt>
                <c:pt idx="857">
                  <c:v>7097</c:v>
                </c:pt>
                <c:pt idx="858">
                  <c:v>7107</c:v>
                </c:pt>
                <c:pt idx="859">
                  <c:v>7125</c:v>
                </c:pt>
                <c:pt idx="860">
                  <c:v>7129</c:v>
                </c:pt>
                <c:pt idx="861">
                  <c:v>7134</c:v>
                </c:pt>
                <c:pt idx="862">
                  <c:v>7144</c:v>
                </c:pt>
                <c:pt idx="863">
                  <c:v>7145</c:v>
                </c:pt>
                <c:pt idx="864">
                  <c:v>7147</c:v>
                </c:pt>
                <c:pt idx="865">
                  <c:v>7147</c:v>
                </c:pt>
                <c:pt idx="866">
                  <c:v>7151</c:v>
                </c:pt>
                <c:pt idx="867">
                  <c:v>7153</c:v>
                </c:pt>
                <c:pt idx="868">
                  <c:v>7154</c:v>
                </c:pt>
                <c:pt idx="869">
                  <c:v>7160</c:v>
                </c:pt>
                <c:pt idx="870">
                  <c:v>7160</c:v>
                </c:pt>
                <c:pt idx="871">
                  <c:v>7162</c:v>
                </c:pt>
                <c:pt idx="872">
                  <c:v>7173</c:v>
                </c:pt>
                <c:pt idx="873">
                  <c:v>7176</c:v>
                </c:pt>
                <c:pt idx="874">
                  <c:v>7180</c:v>
                </c:pt>
                <c:pt idx="875">
                  <c:v>7197</c:v>
                </c:pt>
                <c:pt idx="876">
                  <c:v>7202</c:v>
                </c:pt>
                <c:pt idx="877">
                  <c:v>7209</c:v>
                </c:pt>
                <c:pt idx="878">
                  <c:v>7220</c:v>
                </c:pt>
                <c:pt idx="879">
                  <c:v>7223</c:v>
                </c:pt>
                <c:pt idx="880">
                  <c:v>7228</c:v>
                </c:pt>
                <c:pt idx="881">
                  <c:v>7244</c:v>
                </c:pt>
                <c:pt idx="882">
                  <c:v>7249</c:v>
                </c:pt>
                <c:pt idx="883">
                  <c:v>7257</c:v>
                </c:pt>
                <c:pt idx="884">
                  <c:v>7262</c:v>
                </c:pt>
                <c:pt idx="885">
                  <c:v>7266</c:v>
                </c:pt>
                <c:pt idx="886">
                  <c:v>7266</c:v>
                </c:pt>
                <c:pt idx="887">
                  <c:v>7273</c:v>
                </c:pt>
                <c:pt idx="888">
                  <c:v>7282</c:v>
                </c:pt>
                <c:pt idx="889">
                  <c:v>7302</c:v>
                </c:pt>
                <c:pt idx="890">
                  <c:v>7305</c:v>
                </c:pt>
                <c:pt idx="891">
                  <c:v>7318</c:v>
                </c:pt>
                <c:pt idx="892">
                  <c:v>7318</c:v>
                </c:pt>
                <c:pt idx="893">
                  <c:v>7323</c:v>
                </c:pt>
                <c:pt idx="894">
                  <c:v>7324</c:v>
                </c:pt>
                <c:pt idx="895">
                  <c:v>7325</c:v>
                </c:pt>
                <c:pt idx="896">
                  <c:v>7325</c:v>
                </c:pt>
                <c:pt idx="897">
                  <c:v>7338</c:v>
                </c:pt>
                <c:pt idx="898">
                  <c:v>7340</c:v>
                </c:pt>
                <c:pt idx="899">
                  <c:v>7345</c:v>
                </c:pt>
                <c:pt idx="900">
                  <c:v>7346</c:v>
                </c:pt>
                <c:pt idx="901">
                  <c:v>7348</c:v>
                </c:pt>
                <c:pt idx="902">
                  <c:v>7349</c:v>
                </c:pt>
                <c:pt idx="903">
                  <c:v>7357</c:v>
                </c:pt>
                <c:pt idx="904">
                  <c:v>7358</c:v>
                </c:pt>
                <c:pt idx="905">
                  <c:v>7362</c:v>
                </c:pt>
                <c:pt idx="906">
                  <c:v>7372</c:v>
                </c:pt>
                <c:pt idx="907">
                  <c:v>7389</c:v>
                </c:pt>
                <c:pt idx="908">
                  <c:v>7404</c:v>
                </c:pt>
                <c:pt idx="909">
                  <c:v>7419</c:v>
                </c:pt>
                <c:pt idx="910">
                  <c:v>7419</c:v>
                </c:pt>
                <c:pt idx="911">
                  <c:v>7421</c:v>
                </c:pt>
                <c:pt idx="912">
                  <c:v>7441</c:v>
                </c:pt>
                <c:pt idx="913">
                  <c:v>7442</c:v>
                </c:pt>
                <c:pt idx="914">
                  <c:v>7444</c:v>
                </c:pt>
                <c:pt idx="915">
                  <c:v>7446</c:v>
                </c:pt>
                <c:pt idx="916">
                  <c:v>7448</c:v>
                </c:pt>
                <c:pt idx="917">
                  <c:v>7450</c:v>
                </c:pt>
                <c:pt idx="918">
                  <c:v>7464</c:v>
                </c:pt>
                <c:pt idx="919">
                  <c:v>7487</c:v>
                </c:pt>
                <c:pt idx="920">
                  <c:v>7495</c:v>
                </c:pt>
                <c:pt idx="921">
                  <c:v>7504</c:v>
                </c:pt>
                <c:pt idx="922">
                  <c:v>7512</c:v>
                </c:pt>
                <c:pt idx="923">
                  <c:v>7518</c:v>
                </c:pt>
                <c:pt idx="924">
                  <c:v>7527</c:v>
                </c:pt>
                <c:pt idx="925">
                  <c:v>7532</c:v>
                </c:pt>
                <c:pt idx="926">
                  <c:v>7537</c:v>
                </c:pt>
                <c:pt idx="927">
                  <c:v>7539</c:v>
                </c:pt>
                <c:pt idx="928">
                  <c:v>7567</c:v>
                </c:pt>
                <c:pt idx="929">
                  <c:v>7586</c:v>
                </c:pt>
                <c:pt idx="930">
                  <c:v>7607</c:v>
                </c:pt>
                <c:pt idx="931">
                  <c:v>7610</c:v>
                </c:pt>
                <c:pt idx="932">
                  <c:v>7623</c:v>
                </c:pt>
                <c:pt idx="933">
                  <c:v>7624</c:v>
                </c:pt>
                <c:pt idx="934">
                  <c:v>7625</c:v>
                </c:pt>
                <c:pt idx="935">
                  <c:v>7627</c:v>
                </c:pt>
                <c:pt idx="936">
                  <c:v>7634</c:v>
                </c:pt>
                <c:pt idx="937">
                  <c:v>7637</c:v>
                </c:pt>
                <c:pt idx="938">
                  <c:v>7639</c:v>
                </c:pt>
                <c:pt idx="939">
                  <c:v>7640</c:v>
                </c:pt>
                <c:pt idx="940">
                  <c:v>7642</c:v>
                </c:pt>
                <c:pt idx="941">
                  <c:v>7651</c:v>
                </c:pt>
                <c:pt idx="942">
                  <c:v>7651</c:v>
                </c:pt>
                <c:pt idx="943">
                  <c:v>7652</c:v>
                </c:pt>
                <c:pt idx="944">
                  <c:v>7658</c:v>
                </c:pt>
                <c:pt idx="945">
                  <c:v>7662</c:v>
                </c:pt>
                <c:pt idx="946">
                  <c:v>7671</c:v>
                </c:pt>
                <c:pt idx="947">
                  <c:v>7676</c:v>
                </c:pt>
                <c:pt idx="948">
                  <c:v>7681</c:v>
                </c:pt>
                <c:pt idx="949">
                  <c:v>7681</c:v>
                </c:pt>
                <c:pt idx="950">
                  <c:v>7683</c:v>
                </c:pt>
                <c:pt idx="951">
                  <c:v>7685</c:v>
                </c:pt>
                <c:pt idx="952">
                  <c:v>7727</c:v>
                </c:pt>
                <c:pt idx="953">
                  <c:v>7727</c:v>
                </c:pt>
                <c:pt idx="954">
                  <c:v>7730</c:v>
                </c:pt>
                <c:pt idx="955">
                  <c:v>7731</c:v>
                </c:pt>
                <c:pt idx="956">
                  <c:v>7732</c:v>
                </c:pt>
                <c:pt idx="957">
                  <c:v>7736</c:v>
                </c:pt>
                <c:pt idx="958">
                  <c:v>7740</c:v>
                </c:pt>
                <c:pt idx="959">
                  <c:v>7742</c:v>
                </c:pt>
                <c:pt idx="960">
                  <c:v>7749</c:v>
                </c:pt>
                <c:pt idx="961">
                  <c:v>7763</c:v>
                </c:pt>
                <c:pt idx="962">
                  <c:v>7790</c:v>
                </c:pt>
                <c:pt idx="963">
                  <c:v>7795</c:v>
                </c:pt>
                <c:pt idx="964">
                  <c:v>7804</c:v>
                </c:pt>
                <c:pt idx="965">
                  <c:v>7804</c:v>
                </c:pt>
                <c:pt idx="966">
                  <c:v>7813</c:v>
                </c:pt>
                <c:pt idx="967">
                  <c:v>7824</c:v>
                </c:pt>
                <c:pt idx="968">
                  <c:v>7845</c:v>
                </c:pt>
                <c:pt idx="969">
                  <c:v>7852</c:v>
                </c:pt>
                <c:pt idx="970">
                  <c:v>7896</c:v>
                </c:pt>
                <c:pt idx="971">
                  <c:v>7935</c:v>
                </c:pt>
                <c:pt idx="972">
                  <c:v>7948</c:v>
                </c:pt>
                <c:pt idx="973">
                  <c:v>7954</c:v>
                </c:pt>
                <c:pt idx="974">
                  <c:v>7955</c:v>
                </c:pt>
                <c:pt idx="975">
                  <c:v>7958</c:v>
                </c:pt>
                <c:pt idx="976">
                  <c:v>7967</c:v>
                </c:pt>
                <c:pt idx="977">
                  <c:v>7980</c:v>
                </c:pt>
                <c:pt idx="978">
                  <c:v>7986</c:v>
                </c:pt>
                <c:pt idx="979">
                  <c:v>7986</c:v>
                </c:pt>
                <c:pt idx="980">
                  <c:v>8005</c:v>
                </c:pt>
                <c:pt idx="981">
                  <c:v>8015</c:v>
                </c:pt>
                <c:pt idx="982">
                  <c:v>8017</c:v>
                </c:pt>
                <c:pt idx="983">
                  <c:v>8021</c:v>
                </c:pt>
                <c:pt idx="984">
                  <c:v>8023</c:v>
                </c:pt>
                <c:pt idx="985">
                  <c:v>8027</c:v>
                </c:pt>
                <c:pt idx="986">
                  <c:v>8028</c:v>
                </c:pt>
                <c:pt idx="987">
                  <c:v>8036</c:v>
                </c:pt>
                <c:pt idx="988">
                  <c:v>8059</c:v>
                </c:pt>
                <c:pt idx="989">
                  <c:v>8060</c:v>
                </c:pt>
                <c:pt idx="990">
                  <c:v>8062</c:v>
                </c:pt>
                <c:pt idx="991">
                  <c:v>8063</c:v>
                </c:pt>
                <c:pt idx="992">
                  <c:v>8068</c:v>
                </c:pt>
                <c:pt idx="993">
                  <c:v>8068</c:v>
                </c:pt>
                <c:pt idx="994">
                  <c:v>8072</c:v>
                </c:pt>
                <c:pt idx="995">
                  <c:v>8077</c:v>
                </c:pt>
                <c:pt idx="996">
                  <c:v>8081</c:v>
                </c:pt>
                <c:pt idx="997">
                  <c:v>8082</c:v>
                </c:pt>
                <c:pt idx="998">
                  <c:v>8084</c:v>
                </c:pt>
                <c:pt idx="999">
                  <c:v>8091</c:v>
                </c:pt>
                <c:pt idx="1000">
                  <c:v>8113</c:v>
                </c:pt>
                <c:pt idx="1001">
                  <c:v>8116</c:v>
                </c:pt>
                <c:pt idx="1002">
                  <c:v>8117</c:v>
                </c:pt>
                <c:pt idx="1003">
                  <c:v>8124</c:v>
                </c:pt>
                <c:pt idx="1004">
                  <c:v>8126</c:v>
                </c:pt>
                <c:pt idx="1005">
                  <c:v>8158</c:v>
                </c:pt>
                <c:pt idx="1006">
                  <c:v>8163</c:v>
                </c:pt>
                <c:pt idx="1007">
                  <c:v>8178</c:v>
                </c:pt>
                <c:pt idx="1008">
                  <c:v>8180</c:v>
                </c:pt>
                <c:pt idx="1009">
                  <c:v>8183</c:v>
                </c:pt>
                <c:pt idx="1010">
                  <c:v>8188</c:v>
                </c:pt>
                <c:pt idx="1011">
                  <c:v>8211</c:v>
                </c:pt>
                <c:pt idx="1012">
                  <c:v>8219</c:v>
                </c:pt>
                <c:pt idx="1013">
                  <c:v>8233</c:v>
                </c:pt>
                <c:pt idx="1014">
                  <c:v>8233</c:v>
                </c:pt>
                <c:pt idx="1015">
                  <c:v>8241</c:v>
                </c:pt>
                <c:pt idx="1016">
                  <c:v>8252</c:v>
                </c:pt>
                <c:pt idx="1017">
                  <c:v>8268</c:v>
                </c:pt>
                <c:pt idx="1018">
                  <c:v>8269</c:v>
                </c:pt>
                <c:pt idx="1019">
                  <c:v>8271</c:v>
                </c:pt>
                <c:pt idx="1020">
                  <c:v>8278</c:v>
                </c:pt>
                <c:pt idx="1021">
                  <c:v>8281</c:v>
                </c:pt>
                <c:pt idx="1022">
                  <c:v>8284</c:v>
                </c:pt>
                <c:pt idx="1023">
                  <c:v>8303</c:v>
                </c:pt>
                <c:pt idx="1024">
                  <c:v>8311</c:v>
                </c:pt>
                <c:pt idx="1025">
                  <c:v>8315</c:v>
                </c:pt>
                <c:pt idx="1026">
                  <c:v>8334</c:v>
                </c:pt>
                <c:pt idx="1027">
                  <c:v>8335</c:v>
                </c:pt>
                <c:pt idx="1028">
                  <c:v>8343</c:v>
                </c:pt>
                <c:pt idx="1029">
                  <c:v>8347</c:v>
                </c:pt>
                <c:pt idx="1030">
                  <c:v>8356</c:v>
                </c:pt>
                <c:pt idx="1031">
                  <c:v>8397</c:v>
                </c:pt>
                <c:pt idx="1032">
                  <c:v>8400</c:v>
                </c:pt>
                <c:pt idx="1033">
                  <c:v>8410</c:v>
                </c:pt>
                <c:pt idx="1034">
                  <c:v>8413</c:v>
                </c:pt>
                <c:pt idx="1035">
                  <c:v>8428</c:v>
                </c:pt>
                <c:pt idx="1036">
                  <c:v>8440</c:v>
                </c:pt>
                <c:pt idx="1037">
                  <c:v>8443</c:v>
                </c:pt>
                <c:pt idx="1038">
                  <c:v>8444</c:v>
                </c:pt>
                <c:pt idx="1039">
                  <c:v>8449</c:v>
                </c:pt>
                <c:pt idx="1040">
                  <c:v>8451</c:v>
                </c:pt>
                <c:pt idx="1041">
                  <c:v>8458</c:v>
                </c:pt>
                <c:pt idx="1042">
                  <c:v>8466</c:v>
                </c:pt>
                <c:pt idx="1043">
                  <c:v>8472</c:v>
                </c:pt>
                <c:pt idx="1044">
                  <c:v>8516</c:v>
                </c:pt>
                <c:pt idx="1045">
                  <c:v>8517</c:v>
                </c:pt>
                <c:pt idx="1046">
                  <c:v>8520</c:v>
                </c:pt>
                <c:pt idx="1047">
                  <c:v>8522</c:v>
                </c:pt>
                <c:pt idx="1048">
                  <c:v>8528</c:v>
                </c:pt>
                <c:pt idx="1049">
                  <c:v>8538</c:v>
                </c:pt>
                <c:pt idx="1050">
                  <c:v>8540</c:v>
                </c:pt>
                <c:pt idx="1051">
                  <c:v>8551</c:v>
                </c:pt>
                <c:pt idx="1052">
                  <c:v>8557</c:v>
                </c:pt>
                <c:pt idx="1053">
                  <c:v>8567</c:v>
                </c:pt>
                <c:pt idx="1054">
                  <c:v>8570</c:v>
                </c:pt>
                <c:pt idx="1055">
                  <c:v>8572</c:v>
                </c:pt>
                <c:pt idx="1056">
                  <c:v>8573</c:v>
                </c:pt>
                <c:pt idx="1057">
                  <c:v>8582</c:v>
                </c:pt>
                <c:pt idx="1058">
                  <c:v>8597</c:v>
                </c:pt>
                <c:pt idx="1059">
                  <c:v>8601</c:v>
                </c:pt>
                <c:pt idx="1060">
                  <c:v>8604</c:v>
                </c:pt>
                <c:pt idx="1061">
                  <c:v>8604</c:v>
                </c:pt>
                <c:pt idx="1062">
                  <c:v>8605</c:v>
                </c:pt>
                <c:pt idx="1063">
                  <c:v>8606</c:v>
                </c:pt>
                <c:pt idx="1064">
                  <c:v>8615</c:v>
                </c:pt>
                <c:pt idx="1065">
                  <c:v>8628</c:v>
                </c:pt>
                <c:pt idx="1066">
                  <c:v>8665</c:v>
                </c:pt>
                <c:pt idx="1067">
                  <c:v>8665</c:v>
                </c:pt>
                <c:pt idx="1068">
                  <c:v>8671</c:v>
                </c:pt>
                <c:pt idx="1069">
                  <c:v>8689</c:v>
                </c:pt>
                <c:pt idx="1070">
                  <c:v>8702</c:v>
                </c:pt>
                <c:pt idx="1071">
                  <c:v>8703</c:v>
                </c:pt>
                <c:pt idx="1072">
                  <c:v>8733</c:v>
                </c:pt>
                <c:pt idx="1073">
                  <c:v>8748</c:v>
                </c:pt>
                <c:pt idx="1074">
                  <c:v>8760</c:v>
                </c:pt>
                <c:pt idx="1075">
                  <c:v>8765</c:v>
                </c:pt>
                <c:pt idx="1076">
                  <c:v>8782</c:v>
                </c:pt>
                <c:pt idx="1077">
                  <c:v>8799</c:v>
                </c:pt>
                <c:pt idx="1078">
                  <c:v>8800</c:v>
                </c:pt>
                <c:pt idx="1079">
                  <c:v>8822</c:v>
                </c:pt>
                <c:pt idx="1080">
                  <c:v>8823</c:v>
                </c:pt>
                <c:pt idx="1081">
                  <c:v>8824</c:v>
                </c:pt>
                <c:pt idx="1082">
                  <c:v>8824</c:v>
                </c:pt>
                <c:pt idx="1083">
                  <c:v>8825</c:v>
                </c:pt>
                <c:pt idx="1084">
                  <c:v>8827</c:v>
                </c:pt>
                <c:pt idx="1085">
                  <c:v>8835</c:v>
                </c:pt>
                <c:pt idx="1086">
                  <c:v>8871</c:v>
                </c:pt>
                <c:pt idx="1087">
                  <c:v>8891</c:v>
                </c:pt>
                <c:pt idx="1088">
                  <c:v>8891</c:v>
                </c:pt>
                <c:pt idx="1089">
                  <c:v>8906</c:v>
                </c:pt>
                <c:pt idx="1090">
                  <c:v>8908</c:v>
                </c:pt>
                <c:pt idx="1091">
                  <c:v>8931</c:v>
                </c:pt>
                <c:pt idx="1092">
                  <c:v>8932</c:v>
                </c:pt>
                <c:pt idx="1093">
                  <c:v>8944</c:v>
                </c:pt>
                <c:pt idx="1094">
                  <c:v>8955</c:v>
                </c:pt>
                <c:pt idx="1095">
                  <c:v>8964</c:v>
                </c:pt>
                <c:pt idx="1096">
                  <c:v>8966</c:v>
                </c:pt>
                <c:pt idx="1097">
                  <c:v>8968</c:v>
                </c:pt>
                <c:pt idx="1098">
                  <c:v>8978</c:v>
                </c:pt>
                <c:pt idx="1099">
                  <c:v>8988</c:v>
                </c:pt>
                <c:pt idx="1100">
                  <c:v>8998</c:v>
                </c:pt>
                <c:pt idx="1101">
                  <c:v>9010</c:v>
                </c:pt>
                <c:pt idx="1102">
                  <c:v>9048</c:v>
                </c:pt>
                <c:pt idx="1103">
                  <c:v>9059</c:v>
                </c:pt>
                <c:pt idx="1104">
                  <c:v>9095</c:v>
                </c:pt>
                <c:pt idx="1105">
                  <c:v>9096</c:v>
                </c:pt>
                <c:pt idx="1106">
                  <c:v>9102</c:v>
                </c:pt>
                <c:pt idx="1107">
                  <c:v>9141</c:v>
                </c:pt>
                <c:pt idx="1108">
                  <c:v>9145</c:v>
                </c:pt>
                <c:pt idx="1109">
                  <c:v>9148</c:v>
                </c:pt>
                <c:pt idx="1110">
                  <c:v>9160</c:v>
                </c:pt>
                <c:pt idx="1111">
                  <c:v>9172</c:v>
                </c:pt>
                <c:pt idx="1112">
                  <c:v>9174</c:v>
                </c:pt>
                <c:pt idx="1113">
                  <c:v>9182</c:v>
                </c:pt>
                <c:pt idx="1114">
                  <c:v>9194</c:v>
                </c:pt>
                <c:pt idx="1115">
                  <c:v>9210</c:v>
                </c:pt>
                <c:pt idx="1116">
                  <c:v>9222</c:v>
                </c:pt>
                <c:pt idx="1117">
                  <c:v>9225</c:v>
                </c:pt>
                <c:pt idx="1118">
                  <c:v>9248</c:v>
                </c:pt>
                <c:pt idx="1119">
                  <c:v>9250</c:v>
                </c:pt>
                <c:pt idx="1120">
                  <c:v>9265</c:v>
                </c:pt>
                <c:pt idx="1121">
                  <c:v>9282</c:v>
                </c:pt>
                <c:pt idx="1122">
                  <c:v>9284</c:v>
                </c:pt>
                <c:pt idx="1123">
                  <c:v>9286</c:v>
                </c:pt>
                <c:pt idx="1124">
                  <c:v>9288</c:v>
                </c:pt>
                <c:pt idx="1125">
                  <c:v>9290</c:v>
                </c:pt>
                <c:pt idx="1126">
                  <c:v>9302</c:v>
                </c:pt>
                <c:pt idx="1127">
                  <c:v>9305</c:v>
                </c:pt>
                <c:pt idx="1128">
                  <c:v>9311</c:v>
                </c:pt>
                <c:pt idx="1129">
                  <c:v>9315</c:v>
                </c:pt>
                <c:pt idx="1130">
                  <c:v>9320</c:v>
                </c:pt>
                <c:pt idx="1131">
                  <c:v>9339</c:v>
                </c:pt>
                <c:pt idx="1132">
                  <c:v>9344</c:v>
                </c:pt>
                <c:pt idx="1133">
                  <c:v>9361</c:v>
                </c:pt>
                <c:pt idx="1134">
                  <c:v>9377</c:v>
                </c:pt>
                <c:pt idx="1135">
                  <c:v>9378</c:v>
                </c:pt>
                <c:pt idx="1136">
                  <c:v>9381</c:v>
                </c:pt>
                <c:pt idx="1137">
                  <c:v>9386</c:v>
                </c:pt>
                <c:pt idx="1138">
                  <c:v>9391</c:v>
                </c:pt>
                <c:pt idx="1139">
                  <c:v>9411</c:v>
                </c:pt>
                <c:pt idx="1140">
                  <c:v>9415</c:v>
                </c:pt>
                <c:pt idx="1141">
                  <c:v>9433</c:v>
                </c:pt>
                <c:pt idx="1142">
                  <c:v>9447</c:v>
                </c:pt>
                <c:pt idx="1143">
                  <c:v>9447</c:v>
                </c:pt>
                <c:pt idx="1144">
                  <c:v>9448</c:v>
                </c:pt>
                <c:pt idx="1145">
                  <c:v>9454</c:v>
                </c:pt>
                <c:pt idx="1146">
                  <c:v>9488</c:v>
                </c:pt>
                <c:pt idx="1147">
                  <c:v>9501</c:v>
                </c:pt>
                <c:pt idx="1148">
                  <c:v>9504</c:v>
                </c:pt>
                <c:pt idx="1149">
                  <c:v>9508</c:v>
                </c:pt>
                <c:pt idx="1150">
                  <c:v>9529</c:v>
                </c:pt>
                <c:pt idx="1151">
                  <c:v>9539</c:v>
                </c:pt>
                <c:pt idx="1152">
                  <c:v>9540</c:v>
                </c:pt>
                <c:pt idx="1153">
                  <c:v>9542</c:v>
                </c:pt>
                <c:pt idx="1154">
                  <c:v>9550</c:v>
                </c:pt>
                <c:pt idx="1155">
                  <c:v>9563</c:v>
                </c:pt>
                <c:pt idx="1156">
                  <c:v>9567</c:v>
                </c:pt>
                <c:pt idx="1157">
                  <c:v>9583</c:v>
                </c:pt>
                <c:pt idx="1158">
                  <c:v>9584</c:v>
                </c:pt>
                <c:pt idx="1159">
                  <c:v>9584</c:v>
                </c:pt>
                <c:pt idx="1160">
                  <c:v>9598</c:v>
                </c:pt>
                <c:pt idx="1161">
                  <c:v>9618</c:v>
                </c:pt>
                <c:pt idx="1162">
                  <c:v>9619</c:v>
                </c:pt>
                <c:pt idx="1163">
                  <c:v>9620</c:v>
                </c:pt>
                <c:pt idx="1164">
                  <c:v>9626</c:v>
                </c:pt>
                <c:pt idx="1165">
                  <c:v>9629</c:v>
                </c:pt>
                <c:pt idx="1166">
                  <c:v>9630</c:v>
                </c:pt>
                <c:pt idx="1167">
                  <c:v>9630</c:v>
                </c:pt>
                <c:pt idx="1168">
                  <c:v>9631</c:v>
                </c:pt>
                <c:pt idx="1169">
                  <c:v>9635</c:v>
                </c:pt>
                <c:pt idx="1170">
                  <c:v>9644</c:v>
                </c:pt>
                <c:pt idx="1171">
                  <c:v>9654</c:v>
                </c:pt>
                <c:pt idx="1172">
                  <c:v>9664</c:v>
                </c:pt>
                <c:pt idx="1173">
                  <c:v>9684</c:v>
                </c:pt>
                <c:pt idx="1174">
                  <c:v>9698</c:v>
                </c:pt>
                <c:pt idx="1175">
                  <c:v>9705</c:v>
                </c:pt>
                <c:pt idx="1176">
                  <c:v>9711</c:v>
                </c:pt>
                <c:pt idx="1177">
                  <c:v>9716</c:v>
                </c:pt>
                <c:pt idx="1178">
                  <c:v>9723</c:v>
                </c:pt>
                <c:pt idx="1179">
                  <c:v>9725</c:v>
                </c:pt>
                <c:pt idx="1180">
                  <c:v>9749</c:v>
                </c:pt>
                <c:pt idx="1181">
                  <c:v>9753</c:v>
                </c:pt>
                <c:pt idx="1182">
                  <c:v>9764</c:v>
                </c:pt>
                <c:pt idx="1183">
                  <c:v>9778</c:v>
                </c:pt>
                <c:pt idx="1184">
                  <c:v>9787</c:v>
                </c:pt>
                <c:pt idx="1185">
                  <c:v>9789</c:v>
                </c:pt>
                <c:pt idx="1186">
                  <c:v>9801</c:v>
                </c:pt>
                <c:pt idx="1187">
                  <c:v>9819</c:v>
                </c:pt>
                <c:pt idx="1188">
                  <c:v>9836</c:v>
                </c:pt>
                <c:pt idx="1189">
                  <c:v>9844</c:v>
                </c:pt>
                <c:pt idx="1190">
                  <c:v>9850</c:v>
                </c:pt>
                <c:pt idx="1191">
                  <c:v>9855</c:v>
                </c:pt>
                <c:pt idx="1192">
                  <c:v>9861</c:v>
                </c:pt>
                <c:pt idx="1193">
                  <c:v>9863</c:v>
                </c:pt>
                <c:pt idx="1194">
                  <c:v>9866</c:v>
                </c:pt>
                <c:pt idx="1195">
                  <c:v>9870</c:v>
                </c:pt>
                <c:pt idx="1196">
                  <c:v>9871</c:v>
                </c:pt>
                <c:pt idx="1197">
                  <c:v>9873</c:v>
                </c:pt>
                <c:pt idx="1198">
                  <c:v>9876</c:v>
                </c:pt>
                <c:pt idx="1199">
                  <c:v>9878</c:v>
                </c:pt>
                <c:pt idx="1200">
                  <c:v>9880</c:v>
                </c:pt>
                <c:pt idx="1201">
                  <c:v>9890</c:v>
                </c:pt>
                <c:pt idx="1202">
                  <c:v>9895</c:v>
                </c:pt>
                <c:pt idx="1203">
                  <c:v>9908</c:v>
                </c:pt>
                <c:pt idx="1204">
                  <c:v>9910</c:v>
                </c:pt>
                <c:pt idx="1205">
                  <c:v>9931</c:v>
                </c:pt>
                <c:pt idx="1206">
                  <c:v>9932</c:v>
                </c:pt>
                <c:pt idx="1207">
                  <c:v>9933</c:v>
                </c:pt>
                <c:pt idx="1208">
                  <c:v>9958</c:v>
                </c:pt>
                <c:pt idx="1209">
                  <c:v>9964</c:v>
                </c:pt>
                <c:pt idx="1210">
                  <c:v>9991</c:v>
                </c:pt>
                <c:pt idx="1211">
                  <c:v>10011</c:v>
                </c:pt>
                <c:pt idx="1212">
                  <c:v>10027</c:v>
                </c:pt>
                <c:pt idx="1213">
                  <c:v>10043</c:v>
                </c:pt>
                <c:pt idx="1214">
                  <c:v>10065</c:v>
                </c:pt>
                <c:pt idx="1215">
                  <c:v>10072</c:v>
                </c:pt>
                <c:pt idx="1216">
                  <c:v>10086</c:v>
                </c:pt>
                <c:pt idx="1217">
                  <c:v>10097</c:v>
                </c:pt>
                <c:pt idx="1218">
                  <c:v>10106</c:v>
                </c:pt>
                <c:pt idx="1219">
                  <c:v>10107</c:v>
                </c:pt>
                <c:pt idx="1220">
                  <c:v>10115</c:v>
                </c:pt>
                <c:pt idx="1221">
                  <c:v>10118</c:v>
                </c:pt>
                <c:pt idx="1222">
                  <c:v>10140</c:v>
                </c:pt>
                <c:pt idx="1223">
                  <c:v>10141</c:v>
                </c:pt>
                <c:pt idx="1224">
                  <c:v>10146</c:v>
                </c:pt>
                <c:pt idx="1225">
                  <c:v>10157</c:v>
                </c:pt>
                <c:pt idx="1226">
                  <c:v>10161</c:v>
                </c:pt>
                <c:pt idx="1227">
                  <c:v>10192</c:v>
                </c:pt>
                <c:pt idx="1228">
                  <c:v>10198</c:v>
                </c:pt>
                <c:pt idx="1229">
                  <c:v>10215</c:v>
                </c:pt>
                <c:pt idx="1230">
                  <c:v>10226</c:v>
                </c:pt>
                <c:pt idx="1231">
                  <c:v>10232</c:v>
                </c:pt>
                <c:pt idx="1232">
                  <c:v>10259</c:v>
                </c:pt>
                <c:pt idx="1233">
                  <c:v>10264</c:v>
                </c:pt>
                <c:pt idx="1234">
                  <c:v>10269</c:v>
                </c:pt>
                <c:pt idx="1235">
                  <c:v>10274</c:v>
                </c:pt>
                <c:pt idx="1236">
                  <c:v>10277</c:v>
                </c:pt>
                <c:pt idx="1237">
                  <c:v>10308</c:v>
                </c:pt>
                <c:pt idx="1238">
                  <c:v>10311</c:v>
                </c:pt>
                <c:pt idx="1239">
                  <c:v>10316</c:v>
                </c:pt>
                <c:pt idx="1240">
                  <c:v>10323</c:v>
                </c:pt>
                <c:pt idx="1241">
                  <c:v>10325</c:v>
                </c:pt>
                <c:pt idx="1242">
                  <c:v>10329</c:v>
                </c:pt>
                <c:pt idx="1243">
                  <c:v>10339</c:v>
                </c:pt>
                <c:pt idx="1244">
                  <c:v>10346</c:v>
                </c:pt>
                <c:pt idx="1245">
                  <c:v>10352</c:v>
                </c:pt>
                <c:pt idx="1246">
                  <c:v>10356</c:v>
                </c:pt>
                <c:pt idx="1247">
                  <c:v>10357</c:v>
                </c:pt>
                <c:pt idx="1248">
                  <c:v>10371</c:v>
                </c:pt>
                <c:pt idx="1249">
                  <c:v>10381</c:v>
                </c:pt>
                <c:pt idx="1250">
                  <c:v>10403</c:v>
                </c:pt>
                <c:pt idx="1251">
                  <c:v>10407</c:v>
                </c:pt>
                <c:pt idx="1252">
                  <c:v>10408</c:v>
                </c:pt>
                <c:pt idx="1253">
                  <c:v>10420</c:v>
                </c:pt>
                <c:pt idx="1254">
                  <c:v>10420</c:v>
                </c:pt>
                <c:pt idx="1255">
                  <c:v>10423</c:v>
                </c:pt>
                <c:pt idx="1256">
                  <c:v>10435</c:v>
                </c:pt>
                <c:pt idx="1257">
                  <c:v>10436</c:v>
                </c:pt>
                <c:pt idx="1258">
                  <c:v>10451</c:v>
                </c:pt>
                <c:pt idx="1259">
                  <c:v>10455</c:v>
                </c:pt>
                <c:pt idx="1260">
                  <c:v>10455</c:v>
                </c:pt>
                <c:pt idx="1261">
                  <c:v>10459</c:v>
                </c:pt>
                <c:pt idx="1262">
                  <c:v>10462</c:v>
                </c:pt>
                <c:pt idx="1263">
                  <c:v>10465</c:v>
                </c:pt>
                <c:pt idx="1264">
                  <c:v>10487</c:v>
                </c:pt>
                <c:pt idx="1265">
                  <c:v>10494</c:v>
                </c:pt>
                <c:pt idx="1266">
                  <c:v>10496</c:v>
                </c:pt>
                <c:pt idx="1267">
                  <c:v>10546</c:v>
                </c:pt>
                <c:pt idx="1268">
                  <c:v>10560</c:v>
                </c:pt>
                <c:pt idx="1269">
                  <c:v>10565</c:v>
                </c:pt>
                <c:pt idx="1270">
                  <c:v>10577</c:v>
                </c:pt>
                <c:pt idx="1271">
                  <c:v>10580</c:v>
                </c:pt>
                <c:pt idx="1272">
                  <c:v>10594</c:v>
                </c:pt>
                <c:pt idx="1273">
                  <c:v>10594</c:v>
                </c:pt>
                <c:pt idx="1274">
                  <c:v>10601</c:v>
                </c:pt>
                <c:pt idx="1275">
                  <c:v>10601</c:v>
                </c:pt>
                <c:pt idx="1276">
                  <c:v>10602</c:v>
                </c:pt>
                <c:pt idx="1277">
                  <c:v>10602</c:v>
                </c:pt>
                <c:pt idx="1278">
                  <c:v>10609</c:v>
                </c:pt>
                <c:pt idx="1279">
                  <c:v>10617</c:v>
                </c:pt>
                <c:pt idx="1280">
                  <c:v>10620</c:v>
                </c:pt>
                <c:pt idx="1281">
                  <c:v>10628</c:v>
                </c:pt>
                <c:pt idx="1282">
                  <c:v>10665</c:v>
                </c:pt>
                <c:pt idx="1283">
                  <c:v>10677</c:v>
                </c:pt>
                <c:pt idx="1284">
                  <c:v>10690</c:v>
                </c:pt>
                <c:pt idx="1285">
                  <c:v>10698</c:v>
                </c:pt>
                <c:pt idx="1286">
                  <c:v>10703</c:v>
                </c:pt>
                <c:pt idx="1287">
                  <c:v>10704</c:v>
                </c:pt>
                <c:pt idx="1288">
                  <c:v>10714</c:v>
                </c:pt>
                <c:pt idx="1289">
                  <c:v>10720</c:v>
                </c:pt>
                <c:pt idx="1290">
                  <c:v>10737</c:v>
                </c:pt>
                <c:pt idx="1291">
                  <c:v>10749</c:v>
                </c:pt>
                <c:pt idx="1292">
                  <c:v>10770</c:v>
                </c:pt>
                <c:pt idx="1293">
                  <c:v>10792</c:v>
                </c:pt>
                <c:pt idx="1294">
                  <c:v>10796</c:v>
                </c:pt>
                <c:pt idx="1295">
                  <c:v>10796</c:v>
                </c:pt>
                <c:pt idx="1296">
                  <c:v>10797</c:v>
                </c:pt>
                <c:pt idx="1297">
                  <c:v>10807</c:v>
                </c:pt>
                <c:pt idx="1298">
                  <c:v>10807</c:v>
                </c:pt>
                <c:pt idx="1299">
                  <c:v>10825</c:v>
                </c:pt>
                <c:pt idx="1300">
                  <c:v>10848</c:v>
                </c:pt>
                <c:pt idx="1301">
                  <c:v>10887</c:v>
                </c:pt>
                <c:pt idx="1302">
                  <c:v>10924</c:v>
                </c:pt>
                <c:pt idx="1303">
                  <c:v>10929</c:v>
                </c:pt>
                <c:pt idx="1304">
                  <c:v>10942</c:v>
                </c:pt>
                <c:pt idx="1305">
                  <c:v>10959</c:v>
                </c:pt>
                <c:pt idx="1306">
                  <c:v>10960</c:v>
                </c:pt>
                <c:pt idx="1307">
                  <c:v>10965</c:v>
                </c:pt>
                <c:pt idx="1308">
                  <c:v>10976</c:v>
                </c:pt>
                <c:pt idx="1309">
                  <c:v>10977</c:v>
                </c:pt>
                <c:pt idx="1310">
                  <c:v>10982</c:v>
                </c:pt>
                <c:pt idx="1311">
                  <c:v>10992</c:v>
                </c:pt>
                <c:pt idx="1312">
                  <c:v>11014</c:v>
                </c:pt>
                <c:pt idx="1313">
                  <c:v>11015</c:v>
                </c:pt>
                <c:pt idx="1314">
                  <c:v>11018</c:v>
                </c:pt>
                <c:pt idx="1315">
                  <c:v>11029</c:v>
                </c:pt>
                <c:pt idx="1316">
                  <c:v>11034</c:v>
                </c:pt>
                <c:pt idx="1317">
                  <c:v>11038</c:v>
                </c:pt>
                <c:pt idx="1318">
                  <c:v>11038</c:v>
                </c:pt>
                <c:pt idx="1319">
                  <c:v>11046</c:v>
                </c:pt>
                <c:pt idx="1320">
                  <c:v>11069</c:v>
                </c:pt>
                <c:pt idx="1321">
                  <c:v>11069</c:v>
                </c:pt>
                <c:pt idx="1322">
                  <c:v>11071</c:v>
                </c:pt>
                <c:pt idx="1323">
                  <c:v>11073</c:v>
                </c:pt>
                <c:pt idx="1324">
                  <c:v>11083</c:v>
                </c:pt>
                <c:pt idx="1325">
                  <c:v>11086</c:v>
                </c:pt>
                <c:pt idx="1326">
                  <c:v>11091</c:v>
                </c:pt>
                <c:pt idx="1327">
                  <c:v>11094</c:v>
                </c:pt>
                <c:pt idx="1328">
                  <c:v>11103</c:v>
                </c:pt>
                <c:pt idx="1329">
                  <c:v>11151</c:v>
                </c:pt>
                <c:pt idx="1330">
                  <c:v>11164</c:v>
                </c:pt>
                <c:pt idx="1331">
                  <c:v>11165</c:v>
                </c:pt>
                <c:pt idx="1332">
                  <c:v>11186</c:v>
                </c:pt>
                <c:pt idx="1333">
                  <c:v>11188</c:v>
                </c:pt>
                <c:pt idx="1334">
                  <c:v>11217</c:v>
                </c:pt>
                <c:pt idx="1335">
                  <c:v>11244</c:v>
                </c:pt>
                <c:pt idx="1336">
                  <c:v>11250</c:v>
                </c:pt>
                <c:pt idx="1337">
                  <c:v>11253</c:v>
                </c:pt>
                <c:pt idx="1338">
                  <c:v>11255</c:v>
                </c:pt>
                <c:pt idx="1339">
                  <c:v>11265</c:v>
                </c:pt>
                <c:pt idx="1340">
                  <c:v>11266</c:v>
                </c:pt>
                <c:pt idx="1341">
                  <c:v>11272</c:v>
                </c:pt>
                <c:pt idx="1342">
                  <c:v>11287</c:v>
                </c:pt>
                <c:pt idx="1343">
                  <c:v>11289</c:v>
                </c:pt>
                <c:pt idx="1344">
                  <c:v>11295</c:v>
                </c:pt>
                <c:pt idx="1345">
                  <c:v>11299</c:v>
                </c:pt>
                <c:pt idx="1346">
                  <c:v>11306</c:v>
                </c:pt>
                <c:pt idx="1347">
                  <c:v>11312</c:v>
                </c:pt>
                <c:pt idx="1348">
                  <c:v>11319</c:v>
                </c:pt>
                <c:pt idx="1349">
                  <c:v>11319</c:v>
                </c:pt>
                <c:pt idx="1350">
                  <c:v>11321</c:v>
                </c:pt>
                <c:pt idx="1351">
                  <c:v>11327</c:v>
                </c:pt>
                <c:pt idx="1352">
                  <c:v>11344</c:v>
                </c:pt>
                <c:pt idx="1353">
                  <c:v>11346</c:v>
                </c:pt>
                <c:pt idx="1354">
                  <c:v>11353</c:v>
                </c:pt>
                <c:pt idx="1355">
                  <c:v>11357</c:v>
                </c:pt>
                <c:pt idx="1356">
                  <c:v>11363</c:v>
                </c:pt>
                <c:pt idx="1357">
                  <c:v>11363</c:v>
                </c:pt>
                <c:pt idx="1358">
                  <c:v>11366</c:v>
                </c:pt>
                <c:pt idx="1359">
                  <c:v>11369</c:v>
                </c:pt>
                <c:pt idx="1360">
                  <c:v>11379</c:v>
                </c:pt>
                <c:pt idx="1361">
                  <c:v>11381</c:v>
                </c:pt>
                <c:pt idx="1362">
                  <c:v>11388</c:v>
                </c:pt>
                <c:pt idx="1363">
                  <c:v>11394</c:v>
                </c:pt>
                <c:pt idx="1364">
                  <c:v>11397</c:v>
                </c:pt>
                <c:pt idx="1365">
                  <c:v>11412</c:v>
                </c:pt>
                <c:pt idx="1366">
                  <c:v>11412</c:v>
                </c:pt>
                <c:pt idx="1367">
                  <c:v>11419</c:v>
                </c:pt>
                <c:pt idx="1368">
                  <c:v>11436</c:v>
                </c:pt>
                <c:pt idx="1369">
                  <c:v>11437</c:v>
                </c:pt>
                <c:pt idx="1370">
                  <c:v>11454</c:v>
                </c:pt>
                <c:pt idx="1371">
                  <c:v>11455</c:v>
                </c:pt>
                <c:pt idx="1372">
                  <c:v>11478</c:v>
                </c:pt>
                <c:pt idx="1373">
                  <c:v>11483</c:v>
                </c:pt>
                <c:pt idx="1374">
                  <c:v>11488</c:v>
                </c:pt>
                <c:pt idx="1375">
                  <c:v>11492</c:v>
                </c:pt>
                <c:pt idx="1376">
                  <c:v>11498</c:v>
                </c:pt>
                <c:pt idx="1377">
                  <c:v>11512</c:v>
                </c:pt>
                <c:pt idx="1378">
                  <c:v>11512</c:v>
                </c:pt>
                <c:pt idx="1379">
                  <c:v>11520</c:v>
                </c:pt>
                <c:pt idx="1380">
                  <c:v>11524</c:v>
                </c:pt>
                <c:pt idx="1381">
                  <c:v>11530</c:v>
                </c:pt>
                <c:pt idx="1382">
                  <c:v>11535</c:v>
                </c:pt>
                <c:pt idx="1383">
                  <c:v>11538</c:v>
                </c:pt>
                <c:pt idx="1384">
                  <c:v>11540</c:v>
                </c:pt>
                <c:pt idx="1385">
                  <c:v>11553</c:v>
                </c:pt>
                <c:pt idx="1386">
                  <c:v>11554</c:v>
                </c:pt>
                <c:pt idx="1387">
                  <c:v>11566</c:v>
                </c:pt>
                <c:pt idx="1388">
                  <c:v>11576</c:v>
                </c:pt>
                <c:pt idx="1389">
                  <c:v>11603</c:v>
                </c:pt>
                <c:pt idx="1390">
                  <c:v>11625</c:v>
                </c:pt>
                <c:pt idx="1391">
                  <c:v>11658</c:v>
                </c:pt>
                <c:pt idx="1392">
                  <c:v>11658</c:v>
                </c:pt>
                <c:pt idx="1393">
                  <c:v>11658</c:v>
                </c:pt>
                <c:pt idx="1394">
                  <c:v>11658</c:v>
                </c:pt>
                <c:pt idx="1395">
                  <c:v>11674</c:v>
                </c:pt>
                <c:pt idx="1396">
                  <c:v>11697</c:v>
                </c:pt>
                <c:pt idx="1397">
                  <c:v>11713</c:v>
                </c:pt>
                <c:pt idx="1398">
                  <c:v>11730</c:v>
                </c:pt>
                <c:pt idx="1399">
                  <c:v>11731</c:v>
                </c:pt>
                <c:pt idx="1400">
                  <c:v>11736</c:v>
                </c:pt>
                <c:pt idx="1401">
                  <c:v>11738</c:v>
                </c:pt>
                <c:pt idx="1402">
                  <c:v>11742</c:v>
                </c:pt>
                <c:pt idx="1403">
                  <c:v>11743</c:v>
                </c:pt>
                <c:pt idx="1404">
                  <c:v>11744</c:v>
                </c:pt>
                <c:pt idx="1405">
                  <c:v>11753</c:v>
                </c:pt>
                <c:pt idx="1406">
                  <c:v>11763</c:v>
                </c:pt>
                <c:pt idx="1407">
                  <c:v>11773</c:v>
                </c:pt>
                <c:pt idx="1408">
                  <c:v>11831</c:v>
                </c:pt>
                <c:pt idx="1409">
                  <c:v>11834</c:v>
                </c:pt>
                <c:pt idx="1410">
                  <c:v>11837</c:v>
                </c:pt>
                <c:pt idx="1411">
                  <c:v>11841</c:v>
                </c:pt>
                <c:pt idx="1412">
                  <c:v>11842</c:v>
                </c:pt>
                <c:pt idx="1413">
                  <c:v>11843</c:v>
                </c:pt>
                <c:pt idx="1414">
                  <c:v>11848</c:v>
                </c:pt>
                <c:pt idx="1415">
                  <c:v>11856</c:v>
                </c:pt>
                <c:pt idx="1416">
                  <c:v>11859</c:v>
                </c:pt>
                <c:pt idx="1417">
                  <c:v>11879</c:v>
                </c:pt>
                <c:pt idx="1418">
                  <c:v>11881</c:v>
                </c:pt>
                <c:pt idx="1419">
                  <c:v>11882</c:v>
                </c:pt>
                <c:pt idx="1420">
                  <c:v>11884</c:v>
                </c:pt>
                <c:pt idx="1421">
                  <c:v>11918</c:v>
                </c:pt>
                <c:pt idx="1422">
                  <c:v>11931</c:v>
                </c:pt>
                <c:pt idx="1423">
                  <c:v>11938</c:v>
                </c:pt>
                <c:pt idx="1424">
                  <c:v>11942</c:v>
                </c:pt>
                <c:pt idx="1425">
                  <c:v>11945</c:v>
                </c:pt>
                <c:pt idx="1426">
                  <c:v>11945</c:v>
                </c:pt>
                <c:pt idx="1427">
                  <c:v>11947</c:v>
                </c:pt>
                <c:pt idx="1428">
                  <c:v>11987</c:v>
                </c:pt>
                <c:pt idx="1429">
                  <c:v>11988</c:v>
                </c:pt>
                <c:pt idx="1430">
                  <c:v>11995</c:v>
                </c:pt>
                <c:pt idx="1431">
                  <c:v>12001</c:v>
                </c:pt>
                <c:pt idx="1432">
                  <c:v>12029</c:v>
                </c:pt>
                <c:pt idx="1433">
                  <c:v>12032</c:v>
                </c:pt>
                <c:pt idx="1434">
                  <c:v>12035</c:v>
                </c:pt>
                <c:pt idx="1435">
                  <c:v>12044</c:v>
                </c:pt>
                <c:pt idx="1436">
                  <c:v>12048</c:v>
                </c:pt>
                <c:pt idx="1437">
                  <c:v>12091</c:v>
                </c:pt>
                <c:pt idx="1438">
                  <c:v>12094</c:v>
                </c:pt>
                <c:pt idx="1439">
                  <c:v>12097</c:v>
                </c:pt>
                <c:pt idx="1440">
                  <c:v>12105</c:v>
                </c:pt>
                <c:pt idx="1441">
                  <c:v>12125</c:v>
                </c:pt>
                <c:pt idx="1442">
                  <c:v>12130</c:v>
                </c:pt>
                <c:pt idx="1443">
                  <c:v>12131</c:v>
                </c:pt>
                <c:pt idx="1444">
                  <c:v>12138</c:v>
                </c:pt>
                <c:pt idx="1445">
                  <c:v>12143</c:v>
                </c:pt>
                <c:pt idx="1446">
                  <c:v>12147</c:v>
                </c:pt>
                <c:pt idx="1447">
                  <c:v>12148</c:v>
                </c:pt>
                <c:pt idx="1448">
                  <c:v>12199</c:v>
                </c:pt>
                <c:pt idx="1449">
                  <c:v>12219</c:v>
                </c:pt>
                <c:pt idx="1450">
                  <c:v>12223</c:v>
                </c:pt>
                <c:pt idx="1451">
                  <c:v>12224</c:v>
                </c:pt>
                <c:pt idx="1452">
                  <c:v>12232</c:v>
                </c:pt>
                <c:pt idx="1453">
                  <c:v>12234</c:v>
                </c:pt>
                <c:pt idx="1454">
                  <c:v>12236</c:v>
                </c:pt>
                <c:pt idx="1455">
                  <c:v>12238</c:v>
                </c:pt>
                <c:pt idx="1456">
                  <c:v>12245</c:v>
                </c:pt>
                <c:pt idx="1457">
                  <c:v>12245</c:v>
                </c:pt>
                <c:pt idx="1458">
                  <c:v>12254</c:v>
                </c:pt>
                <c:pt idx="1459">
                  <c:v>12255</c:v>
                </c:pt>
                <c:pt idx="1460">
                  <c:v>12266</c:v>
                </c:pt>
                <c:pt idx="1461">
                  <c:v>12269</c:v>
                </c:pt>
                <c:pt idx="1462">
                  <c:v>12270</c:v>
                </c:pt>
                <c:pt idx="1463">
                  <c:v>12282</c:v>
                </c:pt>
                <c:pt idx="1464">
                  <c:v>12282</c:v>
                </c:pt>
                <c:pt idx="1465">
                  <c:v>12300</c:v>
                </c:pt>
                <c:pt idx="1466">
                  <c:v>12324</c:v>
                </c:pt>
                <c:pt idx="1467">
                  <c:v>12334</c:v>
                </c:pt>
                <c:pt idx="1468">
                  <c:v>12347</c:v>
                </c:pt>
                <c:pt idx="1469">
                  <c:v>12364</c:v>
                </c:pt>
                <c:pt idx="1470">
                  <c:v>12370</c:v>
                </c:pt>
                <c:pt idx="1471">
                  <c:v>12405</c:v>
                </c:pt>
                <c:pt idx="1472">
                  <c:v>12407</c:v>
                </c:pt>
                <c:pt idx="1473">
                  <c:v>12408</c:v>
                </c:pt>
                <c:pt idx="1474">
                  <c:v>12431</c:v>
                </c:pt>
                <c:pt idx="1475">
                  <c:v>12452</c:v>
                </c:pt>
                <c:pt idx="1476">
                  <c:v>12475</c:v>
                </c:pt>
                <c:pt idx="1477">
                  <c:v>12480</c:v>
                </c:pt>
                <c:pt idx="1478">
                  <c:v>12486</c:v>
                </c:pt>
                <c:pt idx="1479">
                  <c:v>12495</c:v>
                </c:pt>
                <c:pt idx="1480">
                  <c:v>12500</c:v>
                </c:pt>
                <c:pt idx="1481">
                  <c:v>12524</c:v>
                </c:pt>
                <c:pt idx="1482">
                  <c:v>12558</c:v>
                </c:pt>
                <c:pt idx="1483">
                  <c:v>12574</c:v>
                </c:pt>
                <c:pt idx="1484">
                  <c:v>12580</c:v>
                </c:pt>
                <c:pt idx="1485">
                  <c:v>12593</c:v>
                </c:pt>
                <c:pt idx="1486">
                  <c:v>12600</c:v>
                </c:pt>
                <c:pt idx="1487">
                  <c:v>12610</c:v>
                </c:pt>
                <c:pt idx="1488">
                  <c:v>12622</c:v>
                </c:pt>
                <c:pt idx="1489">
                  <c:v>12625</c:v>
                </c:pt>
                <c:pt idx="1490">
                  <c:v>12629</c:v>
                </c:pt>
                <c:pt idx="1491">
                  <c:v>12630</c:v>
                </c:pt>
                <c:pt idx="1492">
                  <c:v>12638</c:v>
                </c:pt>
                <c:pt idx="1493">
                  <c:v>12640</c:v>
                </c:pt>
                <c:pt idx="1494">
                  <c:v>12643</c:v>
                </c:pt>
                <c:pt idx="1495">
                  <c:v>12645</c:v>
                </c:pt>
                <c:pt idx="1496">
                  <c:v>12646</c:v>
                </c:pt>
                <c:pt idx="1497">
                  <c:v>12649</c:v>
                </c:pt>
                <c:pt idx="1498">
                  <c:v>12697</c:v>
                </c:pt>
                <c:pt idx="1499">
                  <c:v>12700</c:v>
                </c:pt>
                <c:pt idx="1500">
                  <c:v>12701</c:v>
                </c:pt>
                <c:pt idx="1501">
                  <c:v>12713</c:v>
                </c:pt>
                <c:pt idx="1502">
                  <c:v>12718</c:v>
                </c:pt>
                <c:pt idx="1503">
                  <c:v>12731</c:v>
                </c:pt>
                <c:pt idx="1504">
                  <c:v>12741</c:v>
                </c:pt>
                <c:pt idx="1505">
                  <c:v>12770</c:v>
                </c:pt>
                <c:pt idx="1506">
                  <c:v>12776</c:v>
                </c:pt>
                <c:pt idx="1507">
                  <c:v>12788</c:v>
                </c:pt>
                <c:pt idx="1508">
                  <c:v>12788</c:v>
                </c:pt>
                <c:pt idx="1509">
                  <c:v>12797</c:v>
                </c:pt>
                <c:pt idx="1510">
                  <c:v>12815</c:v>
                </c:pt>
                <c:pt idx="1511">
                  <c:v>12823</c:v>
                </c:pt>
                <c:pt idx="1512">
                  <c:v>12829</c:v>
                </c:pt>
                <c:pt idx="1513">
                  <c:v>12847</c:v>
                </c:pt>
                <c:pt idx="1514">
                  <c:v>12852</c:v>
                </c:pt>
                <c:pt idx="1515">
                  <c:v>12857</c:v>
                </c:pt>
                <c:pt idx="1516">
                  <c:v>12870</c:v>
                </c:pt>
                <c:pt idx="1517">
                  <c:v>12890</c:v>
                </c:pt>
                <c:pt idx="1518">
                  <c:v>12914</c:v>
                </c:pt>
                <c:pt idx="1519">
                  <c:v>12926</c:v>
                </c:pt>
                <c:pt idx="1520">
                  <c:v>12929</c:v>
                </c:pt>
                <c:pt idx="1521">
                  <c:v>12949</c:v>
                </c:pt>
                <c:pt idx="1522">
                  <c:v>12950</c:v>
                </c:pt>
                <c:pt idx="1523">
                  <c:v>12957</c:v>
                </c:pt>
                <c:pt idx="1524">
                  <c:v>12979</c:v>
                </c:pt>
                <c:pt idx="1525">
                  <c:v>12981</c:v>
                </c:pt>
                <c:pt idx="1526">
                  <c:v>12983</c:v>
                </c:pt>
                <c:pt idx="1527">
                  <c:v>12994</c:v>
                </c:pt>
                <c:pt idx="1528">
                  <c:v>13003</c:v>
                </c:pt>
                <c:pt idx="1529">
                  <c:v>13005</c:v>
                </c:pt>
                <c:pt idx="1530">
                  <c:v>13008</c:v>
                </c:pt>
                <c:pt idx="1531">
                  <c:v>13011</c:v>
                </c:pt>
                <c:pt idx="1532">
                  <c:v>13012</c:v>
                </c:pt>
                <c:pt idx="1533">
                  <c:v>13019</c:v>
                </c:pt>
                <c:pt idx="1534">
                  <c:v>13024</c:v>
                </c:pt>
                <c:pt idx="1535">
                  <c:v>13042</c:v>
                </c:pt>
                <c:pt idx="1536">
                  <c:v>13044</c:v>
                </c:pt>
                <c:pt idx="1537">
                  <c:v>13047</c:v>
                </c:pt>
                <c:pt idx="1538">
                  <c:v>13051</c:v>
                </c:pt>
                <c:pt idx="1539">
                  <c:v>13064</c:v>
                </c:pt>
                <c:pt idx="1540">
                  <c:v>13102</c:v>
                </c:pt>
                <c:pt idx="1541">
                  <c:v>13111</c:v>
                </c:pt>
                <c:pt idx="1542">
                  <c:v>13113</c:v>
                </c:pt>
                <c:pt idx="1543">
                  <c:v>13114</c:v>
                </c:pt>
                <c:pt idx="1544">
                  <c:v>13117</c:v>
                </c:pt>
                <c:pt idx="1545">
                  <c:v>13127</c:v>
                </c:pt>
                <c:pt idx="1546">
                  <c:v>13130</c:v>
                </c:pt>
                <c:pt idx="1547">
                  <c:v>13143</c:v>
                </c:pt>
                <c:pt idx="1548">
                  <c:v>13144</c:v>
                </c:pt>
                <c:pt idx="1549">
                  <c:v>13204</c:v>
                </c:pt>
                <c:pt idx="1550">
                  <c:v>13214</c:v>
                </c:pt>
                <c:pt idx="1551">
                  <c:v>13217</c:v>
                </c:pt>
                <c:pt idx="1552">
                  <c:v>13224</c:v>
                </c:pt>
                <c:pt idx="1553">
                  <c:v>13225</c:v>
                </c:pt>
                <c:pt idx="1554">
                  <c:v>13229</c:v>
                </c:pt>
                <c:pt idx="1555">
                  <c:v>13293</c:v>
                </c:pt>
                <c:pt idx="1556">
                  <c:v>13334</c:v>
                </c:pt>
                <c:pt idx="1557">
                  <c:v>13352</c:v>
                </c:pt>
                <c:pt idx="1558">
                  <c:v>13361</c:v>
                </c:pt>
                <c:pt idx="1559">
                  <c:v>13376</c:v>
                </c:pt>
                <c:pt idx="1560">
                  <c:v>13377</c:v>
                </c:pt>
                <c:pt idx="1561">
                  <c:v>13384</c:v>
                </c:pt>
                <c:pt idx="1562">
                  <c:v>13391</c:v>
                </c:pt>
                <c:pt idx="1563">
                  <c:v>13394</c:v>
                </c:pt>
                <c:pt idx="1564">
                  <c:v>13405</c:v>
                </c:pt>
                <c:pt idx="1565">
                  <c:v>13413</c:v>
                </c:pt>
                <c:pt idx="1566">
                  <c:v>13415</c:v>
                </c:pt>
                <c:pt idx="1567">
                  <c:v>13417</c:v>
                </c:pt>
                <c:pt idx="1568">
                  <c:v>13429</c:v>
                </c:pt>
                <c:pt idx="1569">
                  <c:v>13430</c:v>
                </c:pt>
                <c:pt idx="1570">
                  <c:v>13441</c:v>
                </c:pt>
                <c:pt idx="1571">
                  <c:v>13451</c:v>
                </c:pt>
                <c:pt idx="1572">
                  <c:v>13458</c:v>
                </c:pt>
                <c:pt idx="1573">
                  <c:v>13463</c:v>
                </c:pt>
                <c:pt idx="1574">
                  <c:v>13466</c:v>
                </c:pt>
                <c:pt idx="1575">
                  <c:v>13471</c:v>
                </c:pt>
                <c:pt idx="1576">
                  <c:v>13471</c:v>
                </c:pt>
                <c:pt idx="1577">
                  <c:v>13472</c:v>
                </c:pt>
                <c:pt idx="1578">
                  <c:v>13481</c:v>
                </c:pt>
                <c:pt idx="1579">
                  <c:v>13511</c:v>
                </c:pt>
                <c:pt idx="1580">
                  <c:v>13555</c:v>
                </c:pt>
                <c:pt idx="1581">
                  <c:v>13566</c:v>
                </c:pt>
                <c:pt idx="1582">
                  <c:v>13588</c:v>
                </c:pt>
                <c:pt idx="1583">
                  <c:v>13607</c:v>
                </c:pt>
                <c:pt idx="1584">
                  <c:v>13616</c:v>
                </c:pt>
                <c:pt idx="1585">
                  <c:v>13622</c:v>
                </c:pt>
                <c:pt idx="1586">
                  <c:v>13636</c:v>
                </c:pt>
                <c:pt idx="1587">
                  <c:v>13638</c:v>
                </c:pt>
                <c:pt idx="1588">
                  <c:v>13678</c:v>
                </c:pt>
                <c:pt idx="1589">
                  <c:v>13686</c:v>
                </c:pt>
                <c:pt idx="1590">
                  <c:v>13715</c:v>
                </c:pt>
                <c:pt idx="1591">
                  <c:v>13725</c:v>
                </c:pt>
                <c:pt idx="1592">
                  <c:v>13726</c:v>
                </c:pt>
                <c:pt idx="1593">
                  <c:v>13747</c:v>
                </c:pt>
                <c:pt idx="1594">
                  <c:v>13748</c:v>
                </c:pt>
                <c:pt idx="1595">
                  <c:v>13770</c:v>
                </c:pt>
                <c:pt idx="1596">
                  <c:v>13802</c:v>
                </c:pt>
                <c:pt idx="1597">
                  <c:v>13819</c:v>
                </c:pt>
                <c:pt idx="1598">
                  <c:v>13823</c:v>
                </c:pt>
                <c:pt idx="1599">
                  <c:v>13831</c:v>
                </c:pt>
                <c:pt idx="1600">
                  <c:v>13845</c:v>
                </c:pt>
                <c:pt idx="1601">
                  <c:v>13845</c:v>
                </c:pt>
                <c:pt idx="1602">
                  <c:v>13875</c:v>
                </c:pt>
                <c:pt idx="1603">
                  <c:v>13881</c:v>
                </c:pt>
                <c:pt idx="1604">
                  <c:v>13886</c:v>
                </c:pt>
                <c:pt idx="1605">
                  <c:v>13887</c:v>
                </c:pt>
                <c:pt idx="1606">
                  <c:v>13888</c:v>
                </c:pt>
                <c:pt idx="1607">
                  <c:v>13920</c:v>
                </c:pt>
                <c:pt idx="1608">
                  <c:v>13938</c:v>
                </c:pt>
                <c:pt idx="1609">
                  <c:v>13974</c:v>
                </c:pt>
                <c:pt idx="1610">
                  <c:v>13979</c:v>
                </c:pt>
                <c:pt idx="1611">
                  <c:v>13982</c:v>
                </c:pt>
                <c:pt idx="1612">
                  <c:v>14001</c:v>
                </c:pt>
                <c:pt idx="1613">
                  <c:v>14001</c:v>
                </c:pt>
                <c:pt idx="1614">
                  <c:v>14007</c:v>
                </c:pt>
                <c:pt idx="1615">
                  <c:v>14043</c:v>
                </c:pt>
                <c:pt idx="1616">
                  <c:v>14082</c:v>
                </c:pt>
                <c:pt idx="1617">
                  <c:v>14098</c:v>
                </c:pt>
                <c:pt idx="1618">
                  <c:v>14120</c:v>
                </c:pt>
                <c:pt idx="1619">
                  <c:v>14133</c:v>
                </c:pt>
                <c:pt idx="1620">
                  <c:v>14152</c:v>
                </c:pt>
                <c:pt idx="1621">
                  <c:v>14194</c:v>
                </c:pt>
                <c:pt idx="1622">
                  <c:v>14209</c:v>
                </c:pt>
                <c:pt idx="1623">
                  <c:v>14211</c:v>
                </c:pt>
                <c:pt idx="1624">
                  <c:v>14235</c:v>
                </c:pt>
                <c:pt idx="1625">
                  <c:v>14255</c:v>
                </c:pt>
                <c:pt idx="1626">
                  <c:v>14256</c:v>
                </c:pt>
                <c:pt idx="1627">
                  <c:v>14257</c:v>
                </c:pt>
                <c:pt idx="1628">
                  <c:v>14258</c:v>
                </c:pt>
                <c:pt idx="1629">
                  <c:v>14283</c:v>
                </c:pt>
                <c:pt idx="1630">
                  <c:v>14286</c:v>
                </c:pt>
                <c:pt idx="1631">
                  <c:v>14314</c:v>
                </c:pt>
                <c:pt idx="1632">
                  <c:v>14319</c:v>
                </c:pt>
                <c:pt idx="1633">
                  <c:v>14338</c:v>
                </c:pt>
                <c:pt idx="1634">
                  <c:v>14350</c:v>
                </c:pt>
                <c:pt idx="1635">
                  <c:v>14355</c:v>
                </c:pt>
                <c:pt idx="1636">
                  <c:v>14358</c:v>
                </c:pt>
                <c:pt idx="1637">
                  <c:v>14383</c:v>
                </c:pt>
                <c:pt idx="1638">
                  <c:v>14394</c:v>
                </c:pt>
                <c:pt idx="1639">
                  <c:v>14395</c:v>
                </c:pt>
                <c:pt idx="1640">
                  <c:v>14411</c:v>
                </c:pt>
                <c:pt idx="1641">
                  <c:v>14418</c:v>
                </c:pt>
                <c:pt idx="1642">
                  <c:v>14426</c:v>
                </c:pt>
                <c:pt idx="1643">
                  <c:v>14427</c:v>
                </c:pt>
                <c:pt idx="1644">
                  <c:v>14428</c:v>
                </c:pt>
                <c:pt idx="1645">
                  <c:v>14450</c:v>
                </c:pt>
                <c:pt idx="1646">
                  <c:v>14452</c:v>
                </c:pt>
                <c:pt idx="1647">
                  <c:v>14456</c:v>
                </c:pt>
                <c:pt idx="1648">
                  <c:v>14470</c:v>
                </c:pt>
                <c:pt idx="1649">
                  <c:v>14475</c:v>
                </c:pt>
                <c:pt idx="1650">
                  <c:v>14478</c:v>
                </c:pt>
                <c:pt idx="1651">
                  <c:v>14507</c:v>
                </c:pt>
                <c:pt idx="1652">
                  <c:v>14547</c:v>
                </c:pt>
                <c:pt idx="1653">
                  <c:v>14572</c:v>
                </c:pt>
                <c:pt idx="1654">
                  <c:v>14575</c:v>
                </c:pt>
                <c:pt idx="1655">
                  <c:v>14591</c:v>
                </c:pt>
                <c:pt idx="1656">
                  <c:v>14601</c:v>
                </c:pt>
                <c:pt idx="1657">
                  <c:v>14612</c:v>
                </c:pt>
                <c:pt idx="1658">
                  <c:v>14631</c:v>
                </c:pt>
                <c:pt idx="1659">
                  <c:v>14640</c:v>
                </c:pt>
                <c:pt idx="1660">
                  <c:v>14657</c:v>
                </c:pt>
                <c:pt idx="1661">
                  <c:v>14666</c:v>
                </c:pt>
                <c:pt idx="1662">
                  <c:v>14693</c:v>
                </c:pt>
                <c:pt idx="1663">
                  <c:v>14697</c:v>
                </c:pt>
                <c:pt idx="1664">
                  <c:v>14712</c:v>
                </c:pt>
                <c:pt idx="1665">
                  <c:v>14738</c:v>
                </c:pt>
                <c:pt idx="1666">
                  <c:v>14750</c:v>
                </c:pt>
                <c:pt idx="1667">
                  <c:v>14819</c:v>
                </c:pt>
                <c:pt idx="1668">
                  <c:v>14839</c:v>
                </c:pt>
                <c:pt idx="1669">
                  <c:v>14844</c:v>
                </c:pt>
                <c:pt idx="1670">
                  <c:v>14848</c:v>
                </c:pt>
                <c:pt idx="1671">
                  <c:v>14902</c:v>
                </c:pt>
                <c:pt idx="1672">
                  <c:v>14908</c:v>
                </c:pt>
                <c:pt idx="1673">
                  <c:v>14927</c:v>
                </c:pt>
                <c:pt idx="1674">
                  <c:v>14945</c:v>
                </c:pt>
                <c:pt idx="1675">
                  <c:v>14988</c:v>
                </c:pt>
                <c:pt idx="1676">
                  <c:v>15007</c:v>
                </c:pt>
                <c:pt idx="1677">
                  <c:v>15020</c:v>
                </c:pt>
                <c:pt idx="1678">
                  <c:v>15026</c:v>
                </c:pt>
                <c:pt idx="1679">
                  <c:v>15026</c:v>
                </c:pt>
                <c:pt idx="1680">
                  <c:v>15039</c:v>
                </c:pt>
                <c:pt idx="1681">
                  <c:v>15053</c:v>
                </c:pt>
                <c:pt idx="1682">
                  <c:v>15090</c:v>
                </c:pt>
                <c:pt idx="1683">
                  <c:v>15104</c:v>
                </c:pt>
                <c:pt idx="1684">
                  <c:v>15123</c:v>
                </c:pt>
                <c:pt idx="1685">
                  <c:v>15150</c:v>
                </c:pt>
                <c:pt idx="1686">
                  <c:v>15161</c:v>
                </c:pt>
                <c:pt idx="1687">
                  <c:v>15162</c:v>
                </c:pt>
                <c:pt idx="1688">
                  <c:v>15170</c:v>
                </c:pt>
                <c:pt idx="1689">
                  <c:v>15175</c:v>
                </c:pt>
                <c:pt idx="1690">
                  <c:v>15208</c:v>
                </c:pt>
                <c:pt idx="1691">
                  <c:v>15230</c:v>
                </c:pt>
                <c:pt idx="1692">
                  <c:v>15261</c:v>
                </c:pt>
                <c:pt idx="1693">
                  <c:v>15323</c:v>
                </c:pt>
                <c:pt idx="1694">
                  <c:v>15359</c:v>
                </c:pt>
                <c:pt idx="1695">
                  <c:v>15362</c:v>
                </c:pt>
                <c:pt idx="1696">
                  <c:v>15364</c:v>
                </c:pt>
                <c:pt idx="1697">
                  <c:v>15368</c:v>
                </c:pt>
                <c:pt idx="1698">
                  <c:v>15378</c:v>
                </c:pt>
                <c:pt idx="1699">
                  <c:v>15440</c:v>
                </c:pt>
                <c:pt idx="1700">
                  <c:v>15450</c:v>
                </c:pt>
                <c:pt idx="1701">
                  <c:v>15518</c:v>
                </c:pt>
                <c:pt idx="1702">
                  <c:v>15532</c:v>
                </c:pt>
                <c:pt idx="1703">
                  <c:v>15555</c:v>
                </c:pt>
                <c:pt idx="1704">
                  <c:v>15557</c:v>
                </c:pt>
                <c:pt idx="1705">
                  <c:v>15609</c:v>
                </c:pt>
                <c:pt idx="1706">
                  <c:v>15612</c:v>
                </c:pt>
                <c:pt idx="1707">
                  <c:v>15646</c:v>
                </c:pt>
                <c:pt idx="1708">
                  <c:v>15670</c:v>
                </c:pt>
                <c:pt idx="1709">
                  <c:v>15699</c:v>
                </c:pt>
                <c:pt idx="1710">
                  <c:v>15747</c:v>
                </c:pt>
                <c:pt idx="1711">
                  <c:v>15818</c:v>
                </c:pt>
                <c:pt idx="1712">
                  <c:v>15821</c:v>
                </c:pt>
                <c:pt idx="1713">
                  <c:v>15829</c:v>
                </c:pt>
                <c:pt idx="1714">
                  <c:v>15841</c:v>
                </c:pt>
                <c:pt idx="1715">
                  <c:v>15922</c:v>
                </c:pt>
                <c:pt idx="1716">
                  <c:v>15965</c:v>
                </c:pt>
                <c:pt idx="1717">
                  <c:v>15966</c:v>
                </c:pt>
                <c:pt idx="1718">
                  <c:v>16059</c:v>
                </c:pt>
                <c:pt idx="1719">
                  <c:v>16063</c:v>
                </c:pt>
                <c:pt idx="1720">
                  <c:v>16069</c:v>
                </c:pt>
                <c:pt idx="1721">
                  <c:v>16085</c:v>
                </c:pt>
                <c:pt idx="1722">
                  <c:v>16098</c:v>
                </c:pt>
                <c:pt idx="1723">
                  <c:v>16115</c:v>
                </c:pt>
                <c:pt idx="1724">
                  <c:v>16123</c:v>
                </c:pt>
                <c:pt idx="1725">
                  <c:v>16139</c:v>
                </c:pt>
                <c:pt idx="1726">
                  <c:v>16152</c:v>
                </c:pt>
                <c:pt idx="1727">
                  <c:v>16191</c:v>
                </c:pt>
                <c:pt idx="1728">
                  <c:v>16199</c:v>
                </c:pt>
                <c:pt idx="1729">
                  <c:v>16206</c:v>
                </c:pt>
                <c:pt idx="1730">
                  <c:v>16233</c:v>
                </c:pt>
                <c:pt idx="1731">
                  <c:v>16267</c:v>
                </c:pt>
                <c:pt idx="1732">
                  <c:v>16298</c:v>
                </c:pt>
                <c:pt idx="1733">
                  <c:v>16311</c:v>
                </c:pt>
                <c:pt idx="1734">
                  <c:v>16351</c:v>
                </c:pt>
                <c:pt idx="1735">
                  <c:v>16420</c:v>
                </c:pt>
                <c:pt idx="1736">
                  <c:v>16451</c:v>
                </c:pt>
                <c:pt idx="1737">
                  <c:v>16456</c:v>
                </c:pt>
                <c:pt idx="1738">
                  <c:v>16578</c:v>
                </c:pt>
                <c:pt idx="1739">
                  <c:v>16586</c:v>
                </c:pt>
                <c:pt idx="1740">
                  <c:v>16588</c:v>
                </c:pt>
                <c:pt idx="1741">
                  <c:v>16600</c:v>
                </c:pt>
                <c:pt idx="1742">
                  <c:v>16602</c:v>
                </c:pt>
                <c:pt idx="1743">
                  <c:v>16632</c:v>
                </c:pt>
                <c:pt idx="1744">
                  <c:v>16658</c:v>
                </c:pt>
                <c:pt idx="1745">
                  <c:v>16771</c:v>
                </c:pt>
                <c:pt idx="1746">
                  <c:v>16776</c:v>
                </c:pt>
                <c:pt idx="1747">
                  <c:v>16779</c:v>
                </c:pt>
                <c:pt idx="1748">
                  <c:v>16796</c:v>
                </c:pt>
                <c:pt idx="1749">
                  <c:v>16841</c:v>
                </c:pt>
                <c:pt idx="1750">
                  <c:v>16885</c:v>
                </c:pt>
                <c:pt idx="1751">
                  <c:v>16904</c:v>
                </c:pt>
                <c:pt idx="1752">
                  <c:v>16921</c:v>
                </c:pt>
                <c:pt idx="1753">
                  <c:v>16991</c:v>
                </c:pt>
                <c:pt idx="1754">
                  <c:v>17016</c:v>
                </c:pt>
                <c:pt idx="1755">
                  <c:v>17043</c:v>
                </c:pt>
                <c:pt idx="1756">
                  <c:v>17081</c:v>
                </c:pt>
                <c:pt idx="1757">
                  <c:v>17085</c:v>
                </c:pt>
                <c:pt idx="1758">
                  <c:v>17128</c:v>
                </c:pt>
                <c:pt idx="1759">
                  <c:v>17172</c:v>
                </c:pt>
                <c:pt idx="1760">
                  <c:v>17175</c:v>
                </c:pt>
                <c:pt idx="1761">
                  <c:v>17179</c:v>
                </c:pt>
                <c:pt idx="1762">
                  <c:v>17180</c:v>
                </c:pt>
                <c:pt idx="1763">
                  <c:v>17253</c:v>
                </c:pt>
                <c:pt idx="1764">
                  <c:v>17338</c:v>
                </c:pt>
                <c:pt idx="1765">
                  <c:v>17353</c:v>
                </c:pt>
                <c:pt idx="1766">
                  <c:v>17362</c:v>
                </c:pt>
                <c:pt idx="1767">
                  <c:v>17469</c:v>
                </c:pt>
                <c:pt idx="1768">
                  <c:v>17480</c:v>
                </c:pt>
                <c:pt idx="1769">
                  <c:v>17496</c:v>
                </c:pt>
                <c:pt idx="1770">
                  <c:v>17506</c:v>
                </c:pt>
                <c:pt idx="1771">
                  <c:v>17507</c:v>
                </c:pt>
                <c:pt idx="1772">
                  <c:v>17557</c:v>
                </c:pt>
                <c:pt idx="1773">
                  <c:v>17560</c:v>
                </c:pt>
                <c:pt idx="1774">
                  <c:v>17585</c:v>
                </c:pt>
                <c:pt idx="1775">
                  <c:v>17626</c:v>
                </c:pt>
                <c:pt idx="1776">
                  <c:v>17663</c:v>
                </c:pt>
                <c:pt idx="1777">
                  <c:v>17749</c:v>
                </c:pt>
                <c:pt idx="1778">
                  <c:v>17778</c:v>
                </c:pt>
                <c:pt idx="1779">
                  <c:v>17780</c:v>
                </c:pt>
                <c:pt idx="1780">
                  <c:v>17833</c:v>
                </c:pt>
                <c:pt idx="1781">
                  <c:v>17863</c:v>
                </c:pt>
                <c:pt idx="1782">
                  <c:v>17879</c:v>
                </c:pt>
                <c:pt idx="1783">
                  <c:v>17883</c:v>
                </c:pt>
                <c:pt idx="1784">
                  <c:v>17905</c:v>
                </c:pt>
                <c:pt idx="1785">
                  <c:v>17929</c:v>
                </c:pt>
                <c:pt idx="1786">
                  <c:v>17942</c:v>
                </c:pt>
                <c:pt idx="1787">
                  <c:v>18031</c:v>
                </c:pt>
                <c:pt idx="1788">
                  <c:v>18031</c:v>
                </c:pt>
                <c:pt idx="1789">
                  <c:v>18034</c:v>
                </c:pt>
                <c:pt idx="1790">
                  <c:v>18158</c:v>
                </c:pt>
                <c:pt idx="1791">
                  <c:v>18208</c:v>
                </c:pt>
                <c:pt idx="1792">
                  <c:v>18218</c:v>
                </c:pt>
                <c:pt idx="1793">
                  <c:v>18223</c:v>
                </c:pt>
                <c:pt idx="1794">
                  <c:v>18246</c:v>
                </c:pt>
                <c:pt idx="1795">
                  <c:v>18259</c:v>
                </c:pt>
                <c:pt idx="1796">
                  <c:v>18311</c:v>
                </c:pt>
                <c:pt idx="1797">
                  <c:v>18328</c:v>
                </c:pt>
                <c:pt idx="1798">
                  <c:v>18443</c:v>
                </c:pt>
                <c:pt idx="1799">
                  <c:v>18608</c:v>
                </c:pt>
                <c:pt idx="1800">
                  <c:v>18648</c:v>
                </c:pt>
                <c:pt idx="1801">
                  <c:v>18683</c:v>
                </c:pt>
                <c:pt idx="1802">
                  <c:v>18695</c:v>
                </c:pt>
                <c:pt idx="1803">
                  <c:v>18766</c:v>
                </c:pt>
                <c:pt idx="1804">
                  <c:v>18768</c:v>
                </c:pt>
                <c:pt idx="1805">
                  <c:v>18805</c:v>
                </c:pt>
                <c:pt idx="1806">
                  <c:v>18806</c:v>
                </c:pt>
                <c:pt idx="1807">
                  <c:v>18816</c:v>
                </c:pt>
                <c:pt idx="1808">
                  <c:v>18839</c:v>
                </c:pt>
                <c:pt idx="1809">
                  <c:v>18883</c:v>
                </c:pt>
                <c:pt idx="1810">
                  <c:v>18903</c:v>
                </c:pt>
                <c:pt idx="1811">
                  <c:v>18933</c:v>
                </c:pt>
                <c:pt idx="1812">
                  <c:v>18955</c:v>
                </c:pt>
                <c:pt idx="1813">
                  <c:v>18955</c:v>
                </c:pt>
                <c:pt idx="1814">
                  <c:v>18963</c:v>
                </c:pt>
                <c:pt idx="1815">
                  <c:v>18972</c:v>
                </c:pt>
                <c:pt idx="1816">
                  <c:v>19023</c:v>
                </c:pt>
                <c:pt idx="1817">
                  <c:v>19041</c:v>
                </c:pt>
                <c:pt idx="1818">
                  <c:v>19108</c:v>
                </c:pt>
                <c:pt idx="1819">
                  <c:v>19145</c:v>
                </c:pt>
                <c:pt idx="1820">
                  <c:v>19200</c:v>
                </c:pt>
                <c:pt idx="1821">
                  <c:v>19215</c:v>
                </c:pt>
                <c:pt idx="1822">
                  <c:v>19260</c:v>
                </c:pt>
                <c:pt idx="1823">
                  <c:v>19321</c:v>
                </c:pt>
                <c:pt idx="1824">
                  <c:v>19350</c:v>
                </c:pt>
                <c:pt idx="1825">
                  <c:v>19362</c:v>
                </c:pt>
                <c:pt idx="1826">
                  <c:v>19442</c:v>
                </c:pt>
                <c:pt idx="1827">
                  <c:v>19444</c:v>
                </c:pt>
                <c:pt idx="1828">
                  <c:v>19497</c:v>
                </c:pt>
                <c:pt idx="1829">
                  <c:v>19516</c:v>
                </c:pt>
                <c:pt idx="1830">
                  <c:v>19522</c:v>
                </c:pt>
                <c:pt idx="1831">
                  <c:v>19539</c:v>
                </c:pt>
                <c:pt idx="1832">
                  <c:v>19551</c:v>
                </c:pt>
                <c:pt idx="1833">
                  <c:v>19595</c:v>
                </c:pt>
                <c:pt idx="1834">
                  <c:v>19673</c:v>
                </c:pt>
                <c:pt idx="1835">
                  <c:v>19720</c:v>
                </c:pt>
                <c:pt idx="1836">
                  <c:v>19749</c:v>
                </c:pt>
                <c:pt idx="1837">
                  <c:v>19798</c:v>
                </c:pt>
                <c:pt idx="1838">
                  <c:v>19933</c:v>
                </c:pt>
                <c:pt idx="1839">
                  <c:v>19965</c:v>
                </c:pt>
                <c:pt idx="1840">
                  <c:v>19995</c:v>
                </c:pt>
                <c:pt idx="1841">
                  <c:v>20010</c:v>
                </c:pt>
                <c:pt idx="1842">
                  <c:v>20149</c:v>
                </c:pt>
                <c:pt idx="1843">
                  <c:v>20167</c:v>
                </c:pt>
                <c:pt idx="1844">
                  <c:v>20178</c:v>
                </c:pt>
                <c:pt idx="1845">
                  <c:v>20235</c:v>
                </c:pt>
                <c:pt idx="1846">
                  <c:v>20254</c:v>
                </c:pt>
                <c:pt idx="1847">
                  <c:v>20278</c:v>
                </c:pt>
                <c:pt idx="1848">
                  <c:v>20297</c:v>
                </c:pt>
                <c:pt idx="1849">
                  <c:v>20354</c:v>
                </c:pt>
                <c:pt idx="1850">
                  <c:v>20421</c:v>
                </c:pt>
                <c:pt idx="1851">
                  <c:v>20447</c:v>
                </c:pt>
                <c:pt idx="1852">
                  <c:v>20463</c:v>
                </c:pt>
                <c:pt idx="1853">
                  <c:v>20568</c:v>
                </c:pt>
                <c:pt idx="1854">
                  <c:v>20630</c:v>
                </c:pt>
                <c:pt idx="1855">
                  <c:v>20709</c:v>
                </c:pt>
                <c:pt idx="1856">
                  <c:v>20746</c:v>
                </c:pt>
                <c:pt idx="1857">
                  <c:v>20774</c:v>
                </c:pt>
                <c:pt idx="1858">
                  <c:v>20781</c:v>
                </c:pt>
                <c:pt idx="1859">
                  <c:v>20879</c:v>
                </c:pt>
                <c:pt idx="1860">
                  <c:v>20893</c:v>
                </c:pt>
                <c:pt idx="1861">
                  <c:v>20984</c:v>
                </c:pt>
                <c:pt idx="1862">
                  <c:v>21082</c:v>
                </c:pt>
                <c:pt idx="1863">
                  <c:v>21099</c:v>
                </c:pt>
                <c:pt idx="1864">
                  <c:v>21196</c:v>
                </c:pt>
                <c:pt idx="1865">
                  <c:v>21224</c:v>
                </c:pt>
                <c:pt idx="1866">
                  <c:v>21232</c:v>
                </c:pt>
                <c:pt idx="1867">
                  <c:v>21259</c:v>
                </c:pt>
                <c:pt idx="1868">
                  <c:v>21345</c:v>
                </c:pt>
                <c:pt idx="1869">
                  <c:v>21349</c:v>
                </c:pt>
                <c:pt idx="1870">
                  <c:v>21472</c:v>
                </c:pt>
                <c:pt idx="1871">
                  <c:v>21595</c:v>
                </c:pt>
                <c:pt idx="1872">
                  <c:v>21660</c:v>
                </c:pt>
                <c:pt idx="1873">
                  <c:v>21661</c:v>
                </c:pt>
                <c:pt idx="1874">
                  <c:v>21677</c:v>
                </c:pt>
                <c:pt idx="1875">
                  <c:v>21771</c:v>
                </c:pt>
                <c:pt idx="1876">
                  <c:v>21774</c:v>
                </c:pt>
                <c:pt idx="1877">
                  <c:v>21797</c:v>
                </c:pt>
                <c:pt idx="1878">
                  <c:v>21881</c:v>
                </c:pt>
                <c:pt idx="1879">
                  <c:v>21882</c:v>
                </c:pt>
                <c:pt idx="1880">
                  <c:v>21979</c:v>
                </c:pt>
                <c:pt idx="1881">
                  <c:v>21984</c:v>
                </c:pt>
                <c:pt idx="1882">
                  <c:v>22098</c:v>
                </c:pt>
                <c:pt idx="1883">
                  <c:v>22144</c:v>
                </c:pt>
                <c:pt idx="1884">
                  <c:v>22192</c:v>
                </c:pt>
                <c:pt idx="1885">
                  <c:v>22218</c:v>
                </c:pt>
                <c:pt idx="1886">
                  <c:v>22332</c:v>
                </c:pt>
                <c:pt idx="1887">
                  <c:v>22396</c:v>
                </c:pt>
                <c:pt idx="1888">
                  <c:v>22413</c:v>
                </c:pt>
                <c:pt idx="1889">
                  <c:v>22462</c:v>
                </c:pt>
                <c:pt idx="1890">
                  <c:v>22479</c:v>
                </c:pt>
                <c:pt idx="1891">
                  <c:v>22494</c:v>
                </c:pt>
                <c:pt idx="1892">
                  <c:v>23046</c:v>
                </c:pt>
                <c:pt idx="1893">
                  <c:v>23065</c:v>
                </c:pt>
                <c:pt idx="1894">
                  <c:v>23083</c:v>
                </c:pt>
                <c:pt idx="1895">
                  <c:v>23241</c:v>
                </c:pt>
                <c:pt idx="1896">
                  <c:v>23245</c:v>
                </c:pt>
                <c:pt idx="1897">
                  <c:v>23289</c:v>
                </c:pt>
                <c:pt idx="1898">
                  <c:v>23307</c:v>
                </c:pt>
                <c:pt idx="1899">
                  <c:v>23401</c:v>
                </c:pt>
                <c:pt idx="1900">
                  <c:v>23563</c:v>
                </c:pt>
                <c:pt idx="1901">
                  <c:v>23568</c:v>
                </c:pt>
                <c:pt idx="1902">
                  <c:v>23807</c:v>
                </c:pt>
                <c:pt idx="1903">
                  <c:v>23888</c:v>
                </c:pt>
                <c:pt idx="1904">
                  <c:v>23967</c:v>
                </c:pt>
                <c:pt idx="1905">
                  <c:v>24060</c:v>
                </c:pt>
                <c:pt idx="1906">
                  <c:v>24107</c:v>
                </c:pt>
                <c:pt idx="1907">
                  <c:v>24181</c:v>
                </c:pt>
                <c:pt idx="1908">
                  <c:v>24227</c:v>
                </c:pt>
                <c:pt idx="1909">
                  <c:v>24294</c:v>
                </c:pt>
                <c:pt idx="1910">
                  <c:v>24388</c:v>
                </c:pt>
                <c:pt idx="1911">
                  <c:v>24394</c:v>
                </c:pt>
                <c:pt idx="1912">
                  <c:v>24476</c:v>
                </c:pt>
                <c:pt idx="1913">
                  <c:v>24513</c:v>
                </c:pt>
                <c:pt idx="1914">
                  <c:v>24520</c:v>
                </c:pt>
                <c:pt idx="1915">
                  <c:v>24536</c:v>
                </c:pt>
                <c:pt idx="1916">
                  <c:v>24603</c:v>
                </c:pt>
                <c:pt idx="1917">
                  <c:v>24667</c:v>
                </c:pt>
                <c:pt idx="1918">
                  <c:v>24672</c:v>
                </c:pt>
                <c:pt idx="1919">
                  <c:v>24795</c:v>
                </c:pt>
                <c:pt idx="1920">
                  <c:v>24817</c:v>
                </c:pt>
                <c:pt idx="1921">
                  <c:v>24863</c:v>
                </c:pt>
                <c:pt idx="1922">
                  <c:v>24870</c:v>
                </c:pt>
                <c:pt idx="1923">
                  <c:v>24873</c:v>
                </c:pt>
                <c:pt idx="1924">
                  <c:v>24915</c:v>
                </c:pt>
                <c:pt idx="1925">
                  <c:v>24915</c:v>
                </c:pt>
                <c:pt idx="1926">
                  <c:v>25076</c:v>
                </c:pt>
                <c:pt idx="1927">
                  <c:v>25082</c:v>
                </c:pt>
                <c:pt idx="1928">
                  <c:v>25127</c:v>
                </c:pt>
                <c:pt idx="1929">
                  <c:v>25309</c:v>
                </c:pt>
                <c:pt idx="1930">
                  <c:v>25333</c:v>
                </c:pt>
                <c:pt idx="1931">
                  <c:v>25382</c:v>
                </c:pt>
                <c:pt idx="1932">
                  <c:v>25517</c:v>
                </c:pt>
                <c:pt idx="1933">
                  <c:v>25649</c:v>
                </c:pt>
                <c:pt idx="1934">
                  <c:v>25657</c:v>
                </c:pt>
                <c:pt idx="1935">
                  <c:v>25679</c:v>
                </c:pt>
                <c:pt idx="1936">
                  <c:v>25993</c:v>
                </c:pt>
                <c:pt idx="1937">
                  <c:v>26019</c:v>
                </c:pt>
                <c:pt idx="1938">
                  <c:v>26027</c:v>
                </c:pt>
                <c:pt idx="1939">
                  <c:v>26109</c:v>
                </c:pt>
                <c:pt idx="1940">
                  <c:v>26126</c:v>
                </c:pt>
                <c:pt idx="1941">
                  <c:v>26140</c:v>
                </c:pt>
                <c:pt idx="1942">
                  <c:v>26237</c:v>
                </c:pt>
                <c:pt idx="1943">
                  <c:v>26317</c:v>
                </c:pt>
                <c:pt idx="1944">
                  <c:v>26392</c:v>
                </c:pt>
                <c:pt idx="1945">
                  <c:v>26467</c:v>
                </c:pt>
                <c:pt idx="1946">
                  <c:v>26479</c:v>
                </c:pt>
                <c:pt idx="1947">
                  <c:v>26608</c:v>
                </c:pt>
                <c:pt idx="1948">
                  <c:v>26913</c:v>
                </c:pt>
                <c:pt idx="1949">
                  <c:v>26927</c:v>
                </c:pt>
                <c:pt idx="1950">
                  <c:v>26928</c:v>
                </c:pt>
                <c:pt idx="1951">
                  <c:v>26937</c:v>
                </c:pt>
                <c:pt idx="1952">
                  <c:v>27001</c:v>
                </c:pt>
                <c:pt idx="1953">
                  <c:v>27038</c:v>
                </c:pt>
                <c:pt idx="1954">
                  <c:v>27081</c:v>
                </c:pt>
                <c:pt idx="1955">
                  <c:v>27092</c:v>
                </c:pt>
                <c:pt idx="1956">
                  <c:v>27118</c:v>
                </c:pt>
                <c:pt idx="1957">
                  <c:v>27218</c:v>
                </c:pt>
                <c:pt idx="1958">
                  <c:v>27237</c:v>
                </c:pt>
                <c:pt idx="1959">
                  <c:v>27323</c:v>
                </c:pt>
                <c:pt idx="1960">
                  <c:v>27346</c:v>
                </c:pt>
                <c:pt idx="1961">
                  <c:v>27376</c:v>
                </c:pt>
                <c:pt idx="1962">
                  <c:v>27433</c:v>
                </c:pt>
                <c:pt idx="1963">
                  <c:v>27496</c:v>
                </c:pt>
                <c:pt idx="1964">
                  <c:v>27534</c:v>
                </c:pt>
                <c:pt idx="1965">
                  <c:v>27535</c:v>
                </c:pt>
                <c:pt idx="1966">
                  <c:v>27599</c:v>
                </c:pt>
                <c:pt idx="1967">
                  <c:v>27615</c:v>
                </c:pt>
                <c:pt idx="1968">
                  <c:v>27619</c:v>
                </c:pt>
                <c:pt idx="1969">
                  <c:v>27625</c:v>
                </c:pt>
                <c:pt idx="1970">
                  <c:v>27696</c:v>
                </c:pt>
                <c:pt idx="1971">
                  <c:v>27724</c:v>
                </c:pt>
                <c:pt idx="1972">
                  <c:v>27809</c:v>
                </c:pt>
                <c:pt idx="1973">
                  <c:v>27850</c:v>
                </c:pt>
                <c:pt idx="1974">
                  <c:v>27926</c:v>
                </c:pt>
                <c:pt idx="1975">
                  <c:v>27931</c:v>
                </c:pt>
                <c:pt idx="1976">
                  <c:v>27941</c:v>
                </c:pt>
                <c:pt idx="1977">
                  <c:v>27981</c:v>
                </c:pt>
                <c:pt idx="1978">
                  <c:v>28007</c:v>
                </c:pt>
                <c:pt idx="1979">
                  <c:v>28101</c:v>
                </c:pt>
                <c:pt idx="1980">
                  <c:v>28245</c:v>
                </c:pt>
                <c:pt idx="1981">
                  <c:v>28288</c:v>
                </c:pt>
                <c:pt idx="1982">
                  <c:v>28302</c:v>
                </c:pt>
                <c:pt idx="1983">
                  <c:v>28340</c:v>
                </c:pt>
                <c:pt idx="1984">
                  <c:v>28469</c:v>
                </c:pt>
                <c:pt idx="1985">
                  <c:v>28477</c:v>
                </c:pt>
                <c:pt idx="1986">
                  <c:v>28543</c:v>
                </c:pt>
                <c:pt idx="1987">
                  <c:v>28716</c:v>
                </c:pt>
                <c:pt idx="1988">
                  <c:v>28869</c:v>
                </c:pt>
                <c:pt idx="1989">
                  <c:v>28923</c:v>
                </c:pt>
                <c:pt idx="1990">
                  <c:v>28950</c:v>
                </c:pt>
                <c:pt idx="1991">
                  <c:v>28999</c:v>
                </c:pt>
                <c:pt idx="1992">
                  <c:v>29008</c:v>
                </c:pt>
                <c:pt idx="1993">
                  <c:v>29114</c:v>
                </c:pt>
                <c:pt idx="1994">
                  <c:v>29115</c:v>
                </c:pt>
                <c:pt idx="1995">
                  <c:v>29141</c:v>
                </c:pt>
                <c:pt idx="1996">
                  <c:v>29160</c:v>
                </c:pt>
                <c:pt idx="1997">
                  <c:v>29186</c:v>
                </c:pt>
                <c:pt idx="1998">
                  <c:v>29228</c:v>
                </c:pt>
                <c:pt idx="1999">
                  <c:v>29331</c:v>
                </c:pt>
                <c:pt idx="2000">
                  <c:v>29353</c:v>
                </c:pt>
                <c:pt idx="2001">
                  <c:v>29444</c:v>
                </c:pt>
                <c:pt idx="2002">
                  <c:v>29523</c:v>
                </c:pt>
                <c:pt idx="2003">
                  <c:v>29584</c:v>
                </c:pt>
                <c:pt idx="2004">
                  <c:v>29623</c:v>
                </c:pt>
                <c:pt idx="2005">
                  <c:v>29758</c:v>
                </c:pt>
                <c:pt idx="2006">
                  <c:v>29761</c:v>
                </c:pt>
                <c:pt idx="2007">
                  <c:v>29817</c:v>
                </c:pt>
                <c:pt idx="2008">
                  <c:v>29819</c:v>
                </c:pt>
                <c:pt idx="2009">
                  <c:v>29852</c:v>
                </c:pt>
                <c:pt idx="2010">
                  <c:v>29899</c:v>
                </c:pt>
                <c:pt idx="2011">
                  <c:v>29930</c:v>
                </c:pt>
                <c:pt idx="2012">
                  <c:v>29934</c:v>
                </c:pt>
                <c:pt idx="2013">
                  <c:v>29970</c:v>
                </c:pt>
                <c:pt idx="2014">
                  <c:v>30027</c:v>
                </c:pt>
                <c:pt idx="2015">
                  <c:v>30064</c:v>
                </c:pt>
                <c:pt idx="2016">
                  <c:v>30096</c:v>
                </c:pt>
                <c:pt idx="2017">
                  <c:v>30135</c:v>
                </c:pt>
                <c:pt idx="2018">
                  <c:v>30167</c:v>
                </c:pt>
                <c:pt idx="2019">
                  <c:v>30185</c:v>
                </c:pt>
                <c:pt idx="2020">
                  <c:v>30260</c:v>
                </c:pt>
                <c:pt idx="2021">
                  <c:v>30285</c:v>
                </c:pt>
                <c:pt idx="2022">
                  <c:v>30328</c:v>
                </c:pt>
                <c:pt idx="2023">
                  <c:v>30367</c:v>
                </c:pt>
                <c:pt idx="2024">
                  <c:v>30410</c:v>
                </c:pt>
                <c:pt idx="2025">
                  <c:v>30422</c:v>
                </c:pt>
                <c:pt idx="2026">
                  <c:v>30457</c:v>
                </c:pt>
                <c:pt idx="2027">
                  <c:v>30530</c:v>
                </c:pt>
                <c:pt idx="2028">
                  <c:v>30626</c:v>
                </c:pt>
                <c:pt idx="2029">
                  <c:v>30698</c:v>
                </c:pt>
                <c:pt idx="2030">
                  <c:v>30724</c:v>
                </c:pt>
                <c:pt idx="2031">
                  <c:v>30763</c:v>
                </c:pt>
                <c:pt idx="2032">
                  <c:v>30942</c:v>
                </c:pt>
                <c:pt idx="2033">
                  <c:v>31197</c:v>
                </c:pt>
                <c:pt idx="2034">
                  <c:v>31235</c:v>
                </c:pt>
                <c:pt idx="2035">
                  <c:v>31323</c:v>
                </c:pt>
                <c:pt idx="2036">
                  <c:v>31328</c:v>
                </c:pt>
                <c:pt idx="2037">
                  <c:v>31369</c:v>
                </c:pt>
                <c:pt idx="2038">
                  <c:v>31592</c:v>
                </c:pt>
                <c:pt idx="2039">
                  <c:v>31620</c:v>
                </c:pt>
                <c:pt idx="2040">
                  <c:v>31737</c:v>
                </c:pt>
                <c:pt idx="2041">
                  <c:v>31744</c:v>
                </c:pt>
                <c:pt idx="2042">
                  <c:v>31897</c:v>
                </c:pt>
                <c:pt idx="2043">
                  <c:v>31981</c:v>
                </c:pt>
                <c:pt idx="2044">
                  <c:v>32086</c:v>
                </c:pt>
                <c:pt idx="2045">
                  <c:v>32109</c:v>
                </c:pt>
                <c:pt idx="2046">
                  <c:v>32193</c:v>
                </c:pt>
                <c:pt idx="2047">
                  <c:v>32223</c:v>
                </c:pt>
                <c:pt idx="2048">
                  <c:v>32260</c:v>
                </c:pt>
                <c:pt idx="2049">
                  <c:v>32288</c:v>
                </c:pt>
                <c:pt idx="2050">
                  <c:v>32429</c:v>
                </c:pt>
                <c:pt idx="2051">
                  <c:v>32430</c:v>
                </c:pt>
                <c:pt idx="2052">
                  <c:v>32462</c:v>
                </c:pt>
                <c:pt idx="2053">
                  <c:v>32485</c:v>
                </c:pt>
                <c:pt idx="2054">
                  <c:v>32548</c:v>
                </c:pt>
                <c:pt idx="2055">
                  <c:v>32672</c:v>
                </c:pt>
                <c:pt idx="2056">
                  <c:v>32686</c:v>
                </c:pt>
                <c:pt idx="2057">
                  <c:v>32716</c:v>
                </c:pt>
                <c:pt idx="2058">
                  <c:v>32734</c:v>
                </c:pt>
                <c:pt idx="2059">
                  <c:v>32760</c:v>
                </c:pt>
                <c:pt idx="2060">
                  <c:v>32765</c:v>
                </c:pt>
                <c:pt idx="2061">
                  <c:v>32787</c:v>
                </c:pt>
                <c:pt idx="2062">
                  <c:v>32828</c:v>
                </c:pt>
                <c:pt idx="2063">
                  <c:v>32907</c:v>
                </c:pt>
                <c:pt idx="2064">
                  <c:v>32948</c:v>
                </c:pt>
                <c:pt idx="2065">
                  <c:v>33017</c:v>
                </c:pt>
                <c:pt idx="2066">
                  <c:v>33025</c:v>
                </c:pt>
                <c:pt idx="2067">
                  <c:v>33057</c:v>
                </c:pt>
                <c:pt idx="2068">
                  <c:v>33075</c:v>
                </c:pt>
                <c:pt idx="2069">
                  <c:v>33091</c:v>
                </c:pt>
                <c:pt idx="2070">
                  <c:v>33121</c:v>
                </c:pt>
                <c:pt idx="2071">
                  <c:v>33293</c:v>
                </c:pt>
                <c:pt idx="2072">
                  <c:v>33308</c:v>
                </c:pt>
                <c:pt idx="2073">
                  <c:v>33344</c:v>
                </c:pt>
                <c:pt idx="2074">
                  <c:v>33451</c:v>
                </c:pt>
                <c:pt idx="2075">
                  <c:v>33472</c:v>
                </c:pt>
                <c:pt idx="2076">
                  <c:v>33476</c:v>
                </c:pt>
                <c:pt idx="2077">
                  <c:v>33527</c:v>
                </c:pt>
                <c:pt idx="2078">
                  <c:v>33612</c:v>
                </c:pt>
                <c:pt idx="2079">
                  <c:v>33708</c:v>
                </c:pt>
                <c:pt idx="2080">
                  <c:v>33733</c:v>
                </c:pt>
                <c:pt idx="2081">
                  <c:v>33750</c:v>
                </c:pt>
                <c:pt idx="2082">
                  <c:v>33753</c:v>
                </c:pt>
                <c:pt idx="2083">
                  <c:v>33829</c:v>
                </c:pt>
                <c:pt idx="2084">
                  <c:v>33901</c:v>
                </c:pt>
                <c:pt idx="2085">
                  <c:v>33908</c:v>
                </c:pt>
                <c:pt idx="2086">
                  <c:v>33975</c:v>
                </c:pt>
                <c:pt idx="2087">
                  <c:v>34053</c:v>
                </c:pt>
                <c:pt idx="2088">
                  <c:v>34085</c:v>
                </c:pt>
                <c:pt idx="2089">
                  <c:v>34166</c:v>
                </c:pt>
                <c:pt idx="2090">
                  <c:v>34205</c:v>
                </c:pt>
                <c:pt idx="2091">
                  <c:v>34210</c:v>
                </c:pt>
                <c:pt idx="2092">
                  <c:v>34218</c:v>
                </c:pt>
                <c:pt idx="2093">
                  <c:v>34254</c:v>
                </c:pt>
                <c:pt idx="2094">
                  <c:v>34289</c:v>
                </c:pt>
                <c:pt idx="2095">
                  <c:v>34293</c:v>
                </c:pt>
                <c:pt idx="2096">
                  <c:v>34303</c:v>
                </c:pt>
                <c:pt idx="2097">
                  <c:v>34307</c:v>
                </c:pt>
                <c:pt idx="2098">
                  <c:v>34402</c:v>
                </c:pt>
                <c:pt idx="2099">
                  <c:v>34440</c:v>
                </c:pt>
                <c:pt idx="2100">
                  <c:v>34456</c:v>
                </c:pt>
                <c:pt idx="2101">
                  <c:v>34473</c:v>
                </c:pt>
                <c:pt idx="2102">
                  <c:v>34543</c:v>
                </c:pt>
                <c:pt idx="2103">
                  <c:v>34618</c:v>
                </c:pt>
                <c:pt idx="2104">
                  <c:v>34672</c:v>
                </c:pt>
                <c:pt idx="2105">
                  <c:v>34780</c:v>
                </c:pt>
                <c:pt idx="2106">
                  <c:v>34806</c:v>
                </c:pt>
                <c:pt idx="2107">
                  <c:v>34829</c:v>
                </c:pt>
                <c:pt idx="2108">
                  <c:v>34839</c:v>
                </c:pt>
                <c:pt idx="2109">
                  <c:v>34941</c:v>
                </c:pt>
                <c:pt idx="2110">
                  <c:v>34976</c:v>
                </c:pt>
                <c:pt idx="2111">
                  <c:v>34976</c:v>
                </c:pt>
                <c:pt idx="2112">
                  <c:v>34980</c:v>
                </c:pt>
                <c:pt idx="2113">
                  <c:v>35001</c:v>
                </c:pt>
                <c:pt idx="2114">
                  <c:v>35051</c:v>
                </c:pt>
                <c:pt idx="2115">
                  <c:v>35069</c:v>
                </c:pt>
                <c:pt idx="2116">
                  <c:v>35148</c:v>
                </c:pt>
                <c:pt idx="2117">
                  <c:v>35160</c:v>
                </c:pt>
                <c:pt idx="2118">
                  <c:v>35302</c:v>
                </c:pt>
                <c:pt idx="2119">
                  <c:v>35316</c:v>
                </c:pt>
                <c:pt idx="2120">
                  <c:v>35346</c:v>
                </c:pt>
                <c:pt idx="2121">
                  <c:v>35492</c:v>
                </c:pt>
                <c:pt idx="2122">
                  <c:v>35517</c:v>
                </c:pt>
                <c:pt idx="2123">
                  <c:v>35547</c:v>
                </c:pt>
                <c:pt idx="2124">
                  <c:v>35548</c:v>
                </c:pt>
                <c:pt idx="2125">
                  <c:v>35573</c:v>
                </c:pt>
                <c:pt idx="2126">
                  <c:v>35583</c:v>
                </c:pt>
                <c:pt idx="2127">
                  <c:v>35586</c:v>
                </c:pt>
                <c:pt idx="2128">
                  <c:v>35586</c:v>
                </c:pt>
                <c:pt idx="2129">
                  <c:v>35596</c:v>
                </c:pt>
                <c:pt idx="2130">
                  <c:v>35702</c:v>
                </c:pt>
                <c:pt idx="2131">
                  <c:v>35711</c:v>
                </c:pt>
                <c:pt idx="2132">
                  <c:v>35734</c:v>
                </c:pt>
                <c:pt idx="2133">
                  <c:v>35883</c:v>
                </c:pt>
                <c:pt idx="2134">
                  <c:v>35953</c:v>
                </c:pt>
                <c:pt idx="2135">
                  <c:v>36021</c:v>
                </c:pt>
                <c:pt idx="2136">
                  <c:v>36074</c:v>
                </c:pt>
                <c:pt idx="2137">
                  <c:v>36085</c:v>
                </c:pt>
                <c:pt idx="2138">
                  <c:v>36090</c:v>
                </c:pt>
                <c:pt idx="2139">
                  <c:v>36125</c:v>
                </c:pt>
                <c:pt idx="2140">
                  <c:v>36149</c:v>
                </c:pt>
                <c:pt idx="2141">
                  <c:v>36183</c:v>
                </c:pt>
                <c:pt idx="2142">
                  <c:v>36189</c:v>
                </c:pt>
                <c:pt idx="2143">
                  <c:v>36198</c:v>
                </c:pt>
                <c:pt idx="2144">
                  <c:v>36219</c:v>
                </c:pt>
                <c:pt idx="2145">
                  <c:v>36308</c:v>
                </c:pt>
                <c:pt idx="2146">
                  <c:v>36314</c:v>
                </c:pt>
                <c:pt idx="2147">
                  <c:v>36332</c:v>
                </c:pt>
                <c:pt idx="2148">
                  <c:v>36351</c:v>
                </c:pt>
                <c:pt idx="2149">
                  <c:v>36398</c:v>
                </c:pt>
                <c:pt idx="2150">
                  <c:v>36446</c:v>
                </c:pt>
                <c:pt idx="2151">
                  <c:v>36542</c:v>
                </c:pt>
                <c:pt idx="2152">
                  <c:v>36573</c:v>
                </c:pt>
                <c:pt idx="2153">
                  <c:v>36580</c:v>
                </c:pt>
                <c:pt idx="2154">
                  <c:v>36786</c:v>
                </c:pt>
                <c:pt idx="2155">
                  <c:v>36795</c:v>
                </c:pt>
                <c:pt idx="2156">
                  <c:v>36837</c:v>
                </c:pt>
                <c:pt idx="2157">
                  <c:v>36837</c:v>
                </c:pt>
                <c:pt idx="2158">
                  <c:v>36890</c:v>
                </c:pt>
                <c:pt idx="2159">
                  <c:v>36899</c:v>
                </c:pt>
                <c:pt idx="2160">
                  <c:v>36911</c:v>
                </c:pt>
                <c:pt idx="2161">
                  <c:v>36912</c:v>
                </c:pt>
                <c:pt idx="2162">
                  <c:v>36923</c:v>
                </c:pt>
                <c:pt idx="2163">
                  <c:v>36936</c:v>
                </c:pt>
                <c:pt idx="2164">
                  <c:v>36950</c:v>
                </c:pt>
                <c:pt idx="2165">
                  <c:v>36976</c:v>
                </c:pt>
                <c:pt idx="2166">
                  <c:v>37041</c:v>
                </c:pt>
                <c:pt idx="2167">
                  <c:v>37076</c:v>
                </c:pt>
                <c:pt idx="2168">
                  <c:v>37079</c:v>
                </c:pt>
                <c:pt idx="2169">
                  <c:v>37134</c:v>
                </c:pt>
                <c:pt idx="2170">
                  <c:v>37165</c:v>
                </c:pt>
                <c:pt idx="2171">
                  <c:v>37251</c:v>
                </c:pt>
                <c:pt idx="2172">
                  <c:v>37270</c:v>
                </c:pt>
                <c:pt idx="2173">
                  <c:v>37272</c:v>
                </c:pt>
                <c:pt idx="2174">
                  <c:v>37277</c:v>
                </c:pt>
                <c:pt idx="2175">
                  <c:v>37426</c:v>
                </c:pt>
                <c:pt idx="2176">
                  <c:v>37465</c:v>
                </c:pt>
                <c:pt idx="2177">
                  <c:v>37484</c:v>
                </c:pt>
                <c:pt idx="2178">
                  <c:v>37608</c:v>
                </c:pt>
                <c:pt idx="2179">
                  <c:v>37651</c:v>
                </c:pt>
                <c:pt idx="2180">
                  <c:v>37675</c:v>
                </c:pt>
                <c:pt idx="2181">
                  <c:v>37702</c:v>
                </c:pt>
                <c:pt idx="2182">
                  <c:v>37735</c:v>
                </c:pt>
                <c:pt idx="2183">
                  <c:v>37743</c:v>
                </c:pt>
                <c:pt idx="2184">
                  <c:v>37801</c:v>
                </c:pt>
                <c:pt idx="2185">
                  <c:v>37830</c:v>
                </c:pt>
                <c:pt idx="2186">
                  <c:v>38126</c:v>
                </c:pt>
                <c:pt idx="2187">
                  <c:v>38189</c:v>
                </c:pt>
                <c:pt idx="2188">
                  <c:v>38237</c:v>
                </c:pt>
                <c:pt idx="2189">
                  <c:v>38242</c:v>
                </c:pt>
                <c:pt idx="2190">
                  <c:v>38246</c:v>
                </c:pt>
                <c:pt idx="2191">
                  <c:v>38283</c:v>
                </c:pt>
                <c:pt idx="2192">
                  <c:v>38313</c:v>
                </c:pt>
                <c:pt idx="2193">
                  <c:v>38345</c:v>
                </c:pt>
                <c:pt idx="2194">
                  <c:v>38390</c:v>
                </c:pt>
                <c:pt idx="2195">
                  <c:v>38405</c:v>
                </c:pt>
                <c:pt idx="2196">
                  <c:v>38415</c:v>
                </c:pt>
                <c:pt idx="2197">
                  <c:v>38512</c:v>
                </c:pt>
                <c:pt idx="2198">
                  <c:v>38652</c:v>
                </c:pt>
                <c:pt idx="2199">
                  <c:v>38709</c:v>
                </c:pt>
                <c:pt idx="2200">
                  <c:v>38711</c:v>
                </c:pt>
                <c:pt idx="2201">
                  <c:v>38711</c:v>
                </c:pt>
                <c:pt idx="2202">
                  <c:v>38740</c:v>
                </c:pt>
                <c:pt idx="2203">
                  <c:v>38746</c:v>
                </c:pt>
                <c:pt idx="2204">
                  <c:v>38793</c:v>
                </c:pt>
                <c:pt idx="2205">
                  <c:v>38837</c:v>
                </c:pt>
                <c:pt idx="2206">
                  <c:v>38869</c:v>
                </c:pt>
                <c:pt idx="2207">
                  <c:v>38893</c:v>
                </c:pt>
                <c:pt idx="2208">
                  <c:v>38924</c:v>
                </c:pt>
                <c:pt idx="2209">
                  <c:v>38933</c:v>
                </c:pt>
                <c:pt idx="2210">
                  <c:v>38947</c:v>
                </c:pt>
                <c:pt idx="2211">
                  <c:v>38999</c:v>
                </c:pt>
                <c:pt idx="2212">
                  <c:v>39047</c:v>
                </c:pt>
                <c:pt idx="2213">
                  <c:v>39125</c:v>
                </c:pt>
                <c:pt idx="2214">
                  <c:v>39221</c:v>
                </c:pt>
                <c:pt idx="2215">
                  <c:v>39241</c:v>
                </c:pt>
                <c:pt idx="2216">
                  <c:v>39315</c:v>
                </c:pt>
                <c:pt idx="2217">
                  <c:v>39353</c:v>
                </c:pt>
                <c:pt idx="2218">
                  <c:v>39397</c:v>
                </c:pt>
                <c:pt idx="2219">
                  <c:v>39556</c:v>
                </c:pt>
                <c:pt idx="2220">
                  <c:v>39597</c:v>
                </c:pt>
                <c:pt idx="2221">
                  <c:v>39612</c:v>
                </c:pt>
                <c:pt idx="2222">
                  <c:v>39670</c:v>
                </c:pt>
                <c:pt idx="2223">
                  <c:v>39722</c:v>
                </c:pt>
                <c:pt idx="2224">
                  <c:v>39723</c:v>
                </c:pt>
                <c:pt idx="2225">
                  <c:v>39726</c:v>
                </c:pt>
                <c:pt idx="2226">
                  <c:v>39728</c:v>
                </c:pt>
                <c:pt idx="2227">
                  <c:v>39774</c:v>
                </c:pt>
                <c:pt idx="2228">
                  <c:v>39837</c:v>
                </c:pt>
                <c:pt idx="2229">
                  <c:v>39866</c:v>
                </c:pt>
                <c:pt idx="2230">
                  <c:v>39872</c:v>
                </c:pt>
                <c:pt idx="2231">
                  <c:v>39963</c:v>
                </c:pt>
                <c:pt idx="2232">
                  <c:v>39983</c:v>
                </c:pt>
                <c:pt idx="2233">
                  <c:v>40003</c:v>
                </c:pt>
                <c:pt idx="2234">
                  <c:v>40055</c:v>
                </c:pt>
                <c:pt idx="2235">
                  <c:v>40069</c:v>
                </c:pt>
                <c:pt idx="2236">
                  <c:v>40104</c:v>
                </c:pt>
                <c:pt idx="2237">
                  <c:v>40182</c:v>
                </c:pt>
                <c:pt idx="2238">
                  <c:v>40205</c:v>
                </c:pt>
                <c:pt idx="2239">
                  <c:v>40209</c:v>
                </c:pt>
                <c:pt idx="2240">
                  <c:v>40274</c:v>
                </c:pt>
                <c:pt idx="2241">
                  <c:v>40284</c:v>
                </c:pt>
                <c:pt idx="2242">
                  <c:v>40310</c:v>
                </c:pt>
                <c:pt idx="2243">
                  <c:v>40374</c:v>
                </c:pt>
                <c:pt idx="2244">
                  <c:v>40419</c:v>
                </c:pt>
                <c:pt idx="2245">
                  <c:v>40591</c:v>
                </c:pt>
                <c:pt idx="2246">
                  <c:v>40693</c:v>
                </c:pt>
                <c:pt idx="2247">
                  <c:v>40721</c:v>
                </c:pt>
                <c:pt idx="2248">
                  <c:v>40818</c:v>
                </c:pt>
                <c:pt idx="2249">
                  <c:v>40904</c:v>
                </c:pt>
                <c:pt idx="2250">
                  <c:v>40932</c:v>
                </c:pt>
                <c:pt idx="2251">
                  <c:v>40941</c:v>
                </c:pt>
                <c:pt idx="2252">
                  <c:v>40961</c:v>
                </c:pt>
                <c:pt idx="2253">
                  <c:v>40974</c:v>
                </c:pt>
                <c:pt idx="2254">
                  <c:v>41034</c:v>
                </c:pt>
                <c:pt idx="2255">
                  <c:v>41055</c:v>
                </c:pt>
                <c:pt idx="2256">
                  <c:v>41097</c:v>
                </c:pt>
                <c:pt idx="2257">
                  <c:v>41192</c:v>
                </c:pt>
                <c:pt idx="2258">
                  <c:v>41250</c:v>
                </c:pt>
                <c:pt idx="2259">
                  <c:v>41272</c:v>
                </c:pt>
                <c:pt idx="2260">
                  <c:v>41332</c:v>
                </c:pt>
                <c:pt idx="2261">
                  <c:v>41352</c:v>
                </c:pt>
                <c:pt idx="2262">
                  <c:v>41505</c:v>
                </c:pt>
                <c:pt idx="2263">
                  <c:v>41636</c:v>
                </c:pt>
                <c:pt idx="2264">
                  <c:v>41662</c:v>
                </c:pt>
                <c:pt idx="2265">
                  <c:v>41676</c:v>
                </c:pt>
                <c:pt idx="2266">
                  <c:v>41682</c:v>
                </c:pt>
                <c:pt idx="2267">
                  <c:v>41795</c:v>
                </c:pt>
                <c:pt idx="2268">
                  <c:v>41887</c:v>
                </c:pt>
                <c:pt idx="2269">
                  <c:v>41919</c:v>
                </c:pt>
                <c:pt idx="2270">
                  <c:v>41949</c:v>
                </c:pt>
                <c:pt idx="2271">
                  <c:v>42000</c:v>
                </c:pt>
                <c:pt idx="2272">
                  <c:v>42112</c:v>
                </c:pt>
                <c:pt idx="2273">
                  <c:v>42112</c:v>
                </c:pt>
                <c:pt idx="2274">
                  <c:v>42125</c:v>
                </c:pt>
                <c:pt idx="2275">
                  <c:v>42188</c:v>
                </c:pt>
                <c:pt idx="2276">
                  <c:v>42211</c:v>
                </c:pt>
                <c:pt idx="2277">
                  <c:v>42304</c:v>
                </c:pt>
                <c:pt idx="2278">
                  <c:v>42479</c:v>
                </c:pt>
                <c:pt idx="2279">
                  <c:v>42539</c:v>
                </c:pt>
                <c:pt idx="2280">
                  <c:v>42560</c:v>
                </c:pt>
                <c:pt idx="2281">
                  <c:v>42644</c:v>
                </c:pt>
                <c:pt idx="2282">
                  <c:v>42760</c:v>
                </c:pt>
                <c:pt idx="2283">
                  <c:v>42764</c:v>
                </c:pt>
                <c:pt idx="2284">
                  <c:v>42857</c:v>
                </c:pt>
                <c:pt idx="2285">
                  <c:v>42970</c:v>
                </c:pt>
                <c:pt idx="2286">
                  <c:v>42983</c:v>
                </c:pt>
                <c:pt idx="2287">
                  <c:v>43074</c:v>
                </c:pt>
                <c:pt idx="2288">
                  <c:v>43254</c:v>
                </c:pt>
                <c:pt idx="2289">
                  <c:v>43579</c:v>
                </c:pt>
                <c:pt idx="2290">
                  <c:v>43753</c:v>
                </c:pt>
                <c:pt idx="2291">
                  <c:v>43814</c:v>
                </c:pt>
                <c:pt idx="2292">
                  <c:v>43817</c:v>
                </c:pt>
                <c:pt idx="2293">
                  <c:v>43896</c:v>
                </c:pt>
                <c:pt idx="2294">
                  <c:v>43921</c:v>
                </c:pt>
                <c:pt idx="2295">
                  <c:v>43944</c:v>
                </c:pt>
                <c:pt idx="2296">
                  <c:v>44203</c:v>
                </c:pt>
                <c:pt idx="2297">
                  <c:v>44261</c:v>
                </c:pt>
                <c:pt idx="2298">
                  <c:v>44400</c:v>
                </c:pt>
                <c:pt idx="2299">
                  <c:v>44424</c:v>
                </c:pt>
                <c:pt idx="2300">
                  <c:v>44501</c:v>
                </c:pt>
                <c:pt idx="2301">
                  <c:v>44585</c:v>
                </c:pt>
                <c:pt idx="2302">
                  <c:v>44641</c:v>
                </c:pt>
                <c:pt idx="2303">
                  <c:v>45009</c:v>
                </c:pt>
                <c:pt idx="2304">
                  <c:v>45702</c:v>
                </c:pt>
                <c:pt idx="2305">
                  <c:v>45710</c:v>
                </c:pt>
                <c:pt idx="2306">
                  <c:v>45863</c:v>
                </c:pt>
                <c:pt idx="2307">
                  <c:v>46114</c:v>
                </c:pt>
                <c:pt idx="2308">
                  <c:v>46131</c:v>
                </c:pt>
                <c:pt idx="2309">
                  <c:v>46151</c:v>
                </c:pt>
                <c:pt idx="2310">
                  <c:v>46201</c:v>
                </c:pt>
                <c:pt idx="2311">
                  <c:v>46255</c:v>
                </c:pt>
                <c:pt idx="2312">
                  <c:v>46599</c:v>
                </c:pt>
                <c:pt idx="2313">
                  <c:v>46661</c:v>
                </c:pt>
                <c:pt idx="2314">
                  <c:v>46718</c:v>
                </c:pt>
                <c:pt idx="2315">
                  <c:v>46889</c:v>
                </c:pt>
                <c:pt idx="2316">
                  <c:v>47056</c:v>
                </c:pt>
                <c:pt idx="2317">
                  <c:v>47270</c:v>
                </c:pt>
                <c:pt idx="2318">
                  <c:v>47291</c:v>
                </c:pt>
                <c:pt idx="2319">
                  <c:v>47305</c:v>
                </c:pt>
                <c:pt idx="2320">
                  <c:v>47404</c:v>
                </c:pt>
                <c:pt idx="2321">
                  <c:v>47463</c:v>
                </c:pt>
                <c:pt idx="2322">
                  <c:v>47496</c:v>
                </c:pt>
                <c:pt idx="2323">
                  <c:v>47897</c:v>
                </c:pt>
                <c:pt idx="2324">
                  <c:v>47928</c:v>
                </c:pt>
                <c:pt idx="2325">
                  <c:v>48173</c:v>
                </c:pt>
                <c:pt idx="2326">
                  <c:v>48518</c:v>
                </c:pt>
                <c:pt idx="2327">
                  <c:v>48549</c:v>
                </c:pt>
                <c:pt idx="2328">
                  <c:v>48674</c:v>
                </c:pt>
                <c:pt idx="2329">
                  <c:v>48676</c:v>
                </c:pt>
                <c:pt idx="2330">
                  <c:v>48824</c:v>
                </c:pt>
                <c:pt idx="2331">
                  <c:v>48885</c:v>
                </c:pt>
                <c:pt idx="2332">
                  <c:v>48970</c:v>
                </c:pt>
                <c:pt idx="2333">
                  <c:v>49578</c:v>
                </c:pt>
                <c:pt idx="2334">
                  <c:v>51195</c:v>
                </c:pt>
              </c:numCache>
            </c:numRef>
          </c:xVal>
          <c:yVal>
            <c:numRef>
              <c:f>'health care'!$Q$2:$Q$2336</c:f>
              <c:numCache>
                <c:formatCode>General</c:formatCode>
                <c:ptCount val="2335"/>
                <c:pt idx="0">
                  <c:v>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41</c:v>
                </c:pt>
                <c:pt idx="1050">
                  <c:v>47</c:v>
                </c:pt>
                <c:pt idx="1051">
                  <c:v>47</c:v>
                </c:pt>
                <c:pt idx="1052">
                  <c:v>47</c:v>
                </c:pt>
                <c:pt idx="1053">
                  <c:v>34</c:v>
                </c:pt>
                <c:pt idx="1054">
                  <c:v>47</c:v>
                </c:pt>
                <c:pt idx="1055">
                  <c:v>40</c:v>
                </c:pt>
                <c:pt idx="1056">
                  <c:v>35</c:v>
                </c:pt>
                <c:pt idx="1057">
                  <c:v>39</c:v>
                </c:pt>
                <c:pt idx="1058">
                  <c:v>39</c:v>
                </c:pt>
                <c:pt idx="1059">
                  <c:v>49</c:v>
                </c:pt>
                <c:pt idx="1060">
                  <c:v>45</c:v>
                </c:pt>
                <c:pt idx="1061">
                  <c:v>45</c:v>
                </c:pt>
                <c:pt idx="1062">
                  <c:v>45</c:v>
                </c:pt>
                <c:pt idx="1063">
                  <c:v>43</c:v>
                </c:pt>
                <c:pt idx="1064">
                  <c:v>45</c:v>
                </c:pt>
                <c:pt idx="1065">
                  <c:v>47</c:v>
                </c:pt>
                <c:pt idx="1066">
                  <c:v>57</c:v>
                </c:pt>
                <c:pt idx="1067">
                  <c:v>53</c:v>
                </c:pt>
                <c:pt idx="1068">
                  <c:v>48</c:v>
                </c:pt>
                <c:pt idx="1069">
                  <c:v>49</c:v>
                </c:pt>
                <c:pt idx="1070">
                  <c:v>42</c:v>
                </c:pt>
                <c:pt idx="1071">
                  <c:v>49</c:v>
                </c:pt>
                <c:pt idx="1072">
                  <c:v>46</c:v>
                </c:pt>
                <c:pt idx="1073">
                  <c:v>23</c:v>
                </c:pt>
                <c:pt idx="1074">
                  <c:v>53</c:v>
                </c:pt>
                <c:pt idx="1075">
                  <c:v>48</c:v>
                </c:pt>
                <c:pt idx="1076">
                  <c:v>51</c:v>
                </c:pt>
                <c:pt idx="1077">
                  <c:v>51</c:v>
                </c:pt>
                <c:pt idx="1078">
                  <c:v>57</c:v>
                </c:pt>
                <c:pt idx="1079">
                  <c:v>21</c:v>
                </c:pt>
                <c:pt idx="1080">
                  <c:v>46</c:v>
                </c:pt>
                <c:pt idx="1081">
                  <c:v>46</c:v>
                </c:pt>
                <c:pt idx="1082">
                  <c:v>34</c:v>
                </c:pt>
                <c:pt idx="1083">
                  <c:v>46</c:v>
                </c:pt>
                <c:pt idx="1084">
                  <c:v>50</c:v>
                </c:pt>
                <c:pt idx="1085">
                  <c:v>50</c:v>
                </c:pt>
                <c:pt idx="1086">
                  <c:v>48</c:v>
                </c:pt>
                <c:pt idx="1087">
                  <c:v>49</c:v>
                </c:pt>
                <c:pt idx="1088">
                  <c:v>44</c:v>
                </c:pt>
                <c:pt idx="1089">
                  <c:v>25</c:v>
                </c:pt>
                <c:pt idx="1090">
                  <c:v>55</c:v>
                </c:pt>
                <c:pt idx="1091">
                  <c:v>47</c:v>
                </c:pt>
                <c:pt idx="1092">
                  <c:v>51</c:v>
                </c:pt>
                <c:pt idx="1093">
                  <c:v>46</c:v>
                </c:pt>
                <c:pt idx="1094">
                  <c:v>30</c:v>
                </c:pt>
                <c:pt idx="1095">
                  <c:v>48</c:v>
                </c:pt>
                <c:pt idx="1096">
                  <c:v>39</c:v>
                </c:pt>
                <c:pt idx="1097">
                  <c:v>48</c:v>
                </c:pt>
                <c:pt idx="1098">
                  <c:v>48</c:v>
                </c:pt>
                <c:pt idx="1099">
                  <c:v>49</c:v>
                </c:pt>
                <c:pt idx="1100">
                  <c:v>43</c:v>
                </c:pt>
                <c:pt idx="1101">
                  <c:v>29</c:v>
                </c:pt>
                <c:pt idx="1102">
                  <c:v>50</c:v>
                </c:pt>
                <c:pt idx="1103">
                  <c:v>50</c:v>
                </c:pt>
                <c:pt idx="1104">
                  <c:v>45</c:v>
                </c:pt>
                <c:pt idx="1105">
                  <c:v>57</c:v>
                </c:pt>
                <c:pt idx="1106">
                  <c:v>45</c:v>
                </c:pt>
                <c:pt idx="1107">
                  <c:v>52</c:v>
                </c:pt>
                <c:pt idx="1108">
                  <c:v>52</c:v>
                </c:pt>
                <c:pt idx="1109">
                  <c:v>40</c:v>
                </c:pt>
                <c:pt idx="1110">
                  <c:v>32</c:v>
                </c:pt>
                <c:pt idx="1111">
                  <c:v>52</c:v>
                </c:pt>
                <c:pt idx="1112">
                  <c:v>51</c:v>
                </c:pt>
                <c:pt idx="1113">
                  <c:v>49</c:v>
                </c:pt>
                <c:pt idx="1114">
                  <c:v>46</c:v>
                </c:pt>
                <c:pt idx="1115">
                  <c:v>36</c:v>
                </c:pt>
                <c:pt idx="1116">
                  <c:v>41</c:v>
                </c:pt>
                <c:pt idx="1117">
                  <c:v>47</c:v>
                </c:pt>
                <c:pt idx="1118">
                  <c:v>42</c:v>
                </c:pt>
                <c:pt idx="1119">
                  <c:v>48</c:v>
                </c:pt>
                <c:pt idx="1120">
                  <c:v>51</c:v>
                </c:pt>
                <c:pt idx="1121">
                  <c:v>49</c:v>
                </c:pt>
                <c:pt idx="1122">
                  <c:v>51</c:v>
                </c:pt>
                <c:pt idx="1123">
                  <c:v>53</c:v>
                </c:pt>
                <c:pt idx="1124">
                  <c:v>49</c:v>
                </c:pt>
                <c:pt idx="1125">
                  <c:v>49</c:v>
                </c:pt>
                <c:pt idx="1126">
                  <c:v>46</c:v>
                </c:pt>
                <c:pt idx="1127">
                  <c:v>49</c:v>
                </c:pt>
                <c:pt idx="1128">
                  <c:v>60</c:v>
                </c:pt>
                <c:pt idx="1129">
                  <c:v>45</c:v>
                </c:pt>
                <c:pt idx="1130">
                  <c:v>34</c:v>
                </c:pt>
                <c:pt idx="1131">
                  <c:v>26</c:v>
                </c:pt>
                <c:pt idx="1132">
                  <c:v>34</c:v>
                </c:pt>
                <c:pt idx="1133">
                  <c:v>51</c:v>
                </c:pt>
                <c:pt idx="1134">
                  <c:v>53</c:v>
                </c:pt>
                <c:pt idx="1135">
                  <c:v>51</c:v>
                </c:pt>
                <c:pt idx="1136">
                  <c:v>47</c:v>
                </c:pt>
                <c:pt idx="1137">
                  <c:v>51</c:v>
                </c:pt>
                <c:pt idx="1138">
                  <c:v>51</c:v>
                </c:pt>
                <c:pt idx="1139">
                  <c:v>46</c:v>
                </c:pt>
                <c:pt idx="1140">
                  <c:v>46</c:v>
                </c:pt>
                <c:pt idx="1141">
                  <c:v>46</c:v>
                </c:pt>
                <c:pt idx="1142">
                  <c:v>48</c:v>
                </c:pt>
                <c:pt idx="1143">
                  <c:v>49</c:v>
                </c:pt>
                <c:pt idx="1144">
                  <c:v>35</c:v>
                </c:pt>
                <c:pt idx="1145">
                  <c:v>43</c:v>
                </c:pt>
                <c:pt idx="1146">
                  <c:v>54</c:v>
                </c:pt>
                <c:pt idx="1147">
                  <c:v>46</c:v>
                </c:pt>
                <c:pt idx="1148">
                  <c:v>53</c:v>
                </c:pt>
                <c:pt idx="1149">
                  <c:v>30</c:v>
                </c:pt>
                <c:pt idx="1150">
                  <c:v>51</c:v>
                </c:pt>
                <c:pt idx="1151">
                  <c:v>49</c:v>
                </c:pt>
                <c:pt idx="1152">
                  <c:v>47</c:v>
                </c:pt>
                <c:pt idx="1153">
                  <c:v>50</c:v>
                </c:pt>
                <c:pt idx="1154">
                  <c:v>50</c:v>
                </c:pt>
                <c:pt idx="1155">
                  <c:v>48</c:v>
                </c:pt>
                <c:pt idx="1156">
                  <c:v>49</c:v>
                </c:pt>
                <c:pt idx="1157">
                  <c:v>56</c:v>
                </c:pt>
                <c:pt idx="1158">
                  <c:v>49</c:v>
                </c:pt>
                <c:pt idx="1159">
                  <c:v>41</c:v>
                </c:pt>
                <c:pt idx="1160">
                  <c:v>58</c:v>
                </c:pt>
                <c:pt idx="1161">
                  <c:v>50</c:v>
                </c:pt>
                <c:pt idx="1162">
                  <c:v>40</c:v>
                </c:pt>
                <c:pt idx="1163">
                  <c:v>47</c:v>
                </c:pt>
                <c:pt idx="1164">
                  <c:v>52</c:v>
                </c:pt>
                <c:pt idx="1165">
                  <c:v>24</c:v>
                </c:pt>
                <c:pt idx="1166">
                  <c:v>43</c:v>
                </c:pt>
                <c:pt idx="1167">
                  <c:v>50</c:v>
                </c:pt>
                <c:pt idx="1168">
                  <c:v>54</c:v>
                </c:pt>
                <c:pt idx="1169">
                  <c:v>54</c:v>
                </c:pt>
                <c:pt idx="1170">
                  <c:v>52</c:v>
                </c:pt>
                <c:pt idx="1171">
                  <c:v>51</c:v>
                </c:pt>
                <c:pt idx="1172">
                  <c:v>48</c:v>
                </c:pt>
                <c:pt idx="1173">
                  <c:v>41</c:v>
                </c:pt>
                <c:pt idx="1174">
                  <c:v>56</c:v>
                </c:pt>
                <c:pt idx="1175">
                  <c:v>58</c:v>
                </c:pt>
                <c:pt idx="1176">
                  <c:v>45</c:v>
                </c:pt>
                <c:pt idx="1177">
                  <c:v>50</c:v>
                </c:pt>
                <c:pt idx="1178">
                  <c:v>47</c:v>
                </c:pt>
                <c:pt idx="1179">
                  <c:v>52</c:v>
                </c:pt>
                <c:pt idx="1180">
                  <c:v>52</c:v>
                </c:pt>
                <c:pt idx="1181">
                  <c:v>52</c:v>
                </c:pt>
                <c:pt idx="1182">
                  <c:v>21</c:v>
                </c:pt>
                <c:pt idx="1183">
                  <c:v>57</c:v>
                </c:pt>
                <c:pt idx="1184">
                  <c:v>49</c:v>
                </c:pt>
                <c:pt idx="1185">
                  <c:v>26</c:v>
                </c:pt>
                <c:pt idx="1186">
                  <c:v>46</c:v>
                </c:pt>
                <c:pt idx="1187">
                  <c:v>49</c:v>
                </c:pt>
                <c:pt idx="1188">
                  <c:v>50</c:v>
                </c:pt>
                <c:pt idx="1189">
                  <c:v>50</c:v>
                </c:pt>
                <c:pt idx="1190">
                  <c:v>30</c:v>
                </c:pt>
                <c:pt idx="1191">
                  <c:v>54</c:v>
                </c:pt>
                <c:pt idx="1192">
                  <c:v>51</c:v>
                </c:pt>
                <c:pt idx="1193">
                  <c:v>51</c:v>
                </c:pt>
                <c:pt idx="1194">
                  <c:v>53</c:v>
                </c:pt>
                <c:pt idx="1195">
                  <c:v>51</c:v>
                </c:pt>
                <c:pt idx="1196">
                  <c:v>53</c:v>
                </c:pt>
                <c:pt idx="1197">
                  <c:v>24</c:v>
                </c:pt>
                <c:pt idx="1198">
                  <c:v>51</c:v>
                </c:pt>
                <c:pt idx="1199">
                  <c:v>51</c:v>
                </c:pt>
                <c:pt idx="1200">
                  <c:v>51</c:v>
                </c:pt>
                <c:pt idx="1201">
                  <c:v>51</c:v>
                </c:pt>
                <c:pt idx="1202">
                  <c:v>56</c:v>
                </c:pt>
                <c:pt idx="1203">
                  <c:v>26</c:v>
                </c:pt>
                <c:pt idx="1204">
                  <c:v>60</c:v>
                </c:pt>
                <c:pt idx="1205">
                  <c:v>50</c:v>
                </c:pt>
                <c:pt idx="1206">
                  <c:v>37</c:v>
                </c:pt>
                <c:pt idx="1207">
                  <c:v>39</c:v>
                </c:pt>
                <c:pt idx="1208">
                  <c:v>58</c:v>
                </c:pt>
                <c:pt idx="1209">
                  <c:v>51</c:v>
                </c:pt>
                <c:pt idx="1210">
                  <c:v>51</c:v>
                </c:pt>
                <c:pt idx="1211">
                  <c:v>52</c:v>
                </c:pt>
                <c:pt idx="1212">
                  <c:v>34</c:v>
                </c:pt>
                <c:pt idx="1213">
                  <c:v>43</c:v>
                </c:pt>
                <c:pt idx="1214">
                  <c:v>48</c:v>
                </c:pt>
                <c:pt idx="1215">
                  <c:v>53</c:v>
                </c:pt>
                <c:pt idx="1216">
                  <c:v>53</c:v>
                </c:pt>
                <c:pt idx="1217">
                  <c:v>53</c:v>
                </c:pt>
                <c:pt idx="1218">
                  <c:v>46</c:v>
                </c:pt>
                <c:pt idx="1219">
                  <c:v>50</c:v>
                </c:pt>
                <c:pt idx="1220">
                  <c:v>50</c:v>
                </c:pt>
                <c:pt idx="1221">
                  <c:v>47</c:v>
                </c:pt>
                <c:pt idx="1222">
                  <c:v>50</c:v>
                </c:pt>
                <c:pt idx="1223">
                  <c:v>25</c:v>
                </c:pt>
                <c:pt idx="1224">
                  <c:v>48</c:v>
                </c:pt>
                <c:pt idx="1225">
                  <c:v>41</c:v>
                </c:pt>
                <c:pt idx="1226">
                  <c:v>49</c:v>
                </c:pt>
                <c:pt idx="1227">
                  <c:v>50</c:v>
                </c:pt>
                <c:pt idx="1228">
                  <c:v>37</c:v>
                </c:pt>
                <c:pt idx="1229">
                  <c:v>52</c:v>
                </c:pt>
                <c:pt idx="1230">
                  <c:v>55</c:v>
                </c:pt>
                <c:pt idx="1231">
                  <c:v>55</c:v>
                </c:pt>
                <c:pt idx="1232">
                  <c:v>54</c:v>
                </c:pt>
                <c:pt idx="1233">
                  <c:v>47</c:v>
                </c:pt>
                <c:pt idx="1234">
                  <c:v>49</c:v>
                </c:pt>
                <c:pt idx="1235">
                  <c:v>49</c:v>
                </c:pt>
                <c:pt idx="1236">
                  <c:v>52</c:v>
                </c:pt>
                <c:pt idx="1237">
                  <c:v>34</c:v>
                </c:pt>
                <c:pt idx="1238">
                  <c:v>59</c:v>
                </c:pt>
                <c:pt idx="1239">
                  <c:v>60</c:v>
                </c:pt>
                <c:pt idx="1240">
                  <c:v>31</c:v>
                </c:pt>
                <c:pt idx="1241">
                  <c:v>31</c:v>
                </c:pt>
                <c:pt idx="1242">
                  <c:v>52</c:v>
                </c:pt>
                <c:pt idx="1243">
                  <c:v>40</c:v>
                </c:pt>
                <c:pt idx="1244">
                  <c:v>54</c:v>
                </c:pt>
                <c:pt idx="1245">
                  <c:v>49</c:v>
                </c:pt>
                <c:pt idx="1246">
                  <c:v>48</c:v>
                </c:pt>
                <c:pt idx="1247">
                  <c:v>53</c:v>
                </c:pt>
                <c:pt idx="1248">
                  <c:v>51</c:v>
                </c:pt>
                <c:pt idx="1249">
                  <c:v>49</c:v>
                </c:pt>
                <c:pt idx="1250">
                  <c:v>49</c:v>
                </c:pt>
                <c:pt idx="1251">
                  <c:v>53</c:v>
                </c:pt>
                <c:pt idx="1252">
                  <c:v>48</c:v>
                </c:pt>
                <c:pt idx="1253">
                  <c:v>42</c:v>
                </c:pt>
                <c:pt idx="1254">
                  <c:v>49</c:v>
                </c:pt>
                <c:pt idx="1255">
                  <c:v>43</c:v>
                </c:pt>
                <c:pt idx="1256">
                  <c:v>54</c:v>
                </c:pt>
                <c:pt idx="1257">
                  <c:v>54</c:v>
                </c:pt>
                <c:pt idx="1258">
                  <c:v>54</c:v>
                </c:pt>
                <c:pt idx="1259">
                  <c:v>54</c:v>
                </c:pt>
                <c:pt idx="1260">
                  <c:v>58</c:v>
                </c:pt>
                <c:pt idx="1261">
                  <c:v>46</c:v>
                </c:pt>
                <c:pt idx="1262">
                  <c:v>58</c:v>
                </c:pt>
                <c:pt idx="1263">
                  <c:v>53</c:v>
                </c:pt>
                <c:pt idx="1264">
                  <c:v>35</c:v>
                </c:pt>
                <c:pt idx="1265">
                  <c:v>44</c:v>
                </c:pt>
                <c:pt idx="1266">
                  <c:v>50</c:v>
                </c:pt>
                <c:pt idx="1267">
                  <c:v>45</c:v>
                </c:pt>
                <c:pt idx="1268">
                  <c:v>51</c:v>
                </c:pt>
                <c:pt idx="1269">
                  <c:v>51</c:v>
                </c:pt>
                <c:pt idx="1270">
                  <c:v>53</c:v>
                </c:pt>
                <c:pt idx="1271">
                  <c:v>56</c:v>
                </c:pt>
                <c:pt idx="1272">
                  <c:v>53</c:v>
                </c:pt>
                <c:pt idx="1273">
                  <c:v>56</c:v>
                </c:pt>
                <c:pt idx="1274">
                  <c:v>55</c:v>
                </c:pt>
                <c:pt idx="1275">
                  <c:v>50</c:v>
                </c:pt>
                <c:pt idx="1276">
                  <c:v>56</c:v>
                </c:pt>
                <c:pt idx="1277">
                  <c:v>55</c:v>
                </c:pt>
                <c:pt idx="1278">
                  <c:v>56</c:v>
                </c:pt>
                <c:pt idx="1279">
                  <c:v>57</c:v>
                </c:pt>
                <c:pt idx="1280">
                  <c:v>30</c:v>
                </c:pt>
                <c:pt idx="1281">
                  <c:v>32</c:v>
                </c:pt>
                <c:pt idx="1282">
                  <c:v>58</c:v>
                </c:pt>
                <c:pt idx="1283">
                  <c:v>46</c:v>
                </c:pt>
                <c:pt idx="1284">
                  <c:v>60</c:v>
                </c:pt>
                <c:pt idx="1285">
                  <c:v>45</c:v>
                </c:pt>
                <c:pt idx="1286">
                  <c:v>46</c:v>
                </c:pt>
                <c:pt idx="1287">
                  <c:v>50</c:v>
                </c:pt>
                <c:pt idx="1288">
                  <c:v>55</c:v>
                </c:pt>
                <c:pt idx="1289">
                  <c:v>55</c:v>
                </c:pt>
                <c:pt idx="1290">
                  <c:v>30</c:v>
                </c:pt>
                <c:pt idx="1291">
                  <c:v>48</c:v>
                </c:pt>
                <c:pt idx="1292">
                  <c:v>36</c:v>
                </c:pt>
                <c:pt idx="1293">
                  <c:v>33</c:v>
                </c:pt>
                <c:pt idx="1294">
                  <c:v>55</c:v>
                </c:pt>
                <c:pt idx="1295">
                  <c:v>23</c:v>
                </c:pt>
                <c:pt idx="1296">
                  <c:v>55</c:v>
                </c:pt>
                <c:pt idx="1297">
                  <c:v>52</c:v>
                </c:pt>
                <c:pt idx="1298">
                  <c:v>52</c:v>
                </c:pt>
                <c:pt idx="1299">
                  <c:v>55</c:v>
                </c:pt>
                <c:pt idx="1300">
                  <c:v>54</c:v>
                </c:pt>
                <c:pt idx="1301">
                  <c:v>51</c:v>
                </c:pt>
                <c:pt idx="1302">
                  <c:v>28</c:v>
                </c:pt>
                <c:pt idx="1303">
                  <c:v>54</c:v>
                </c:pt>
                <c:pt idx="1304">
                  <c:v>54</c:v>
                </c:pt>
                <c:pt idx="1305">
                  <c:v>53</c:v>
                </c:pt>
                <c:pt idx="1306">
                  <c:v>57</c:v>
                </c:pt>
                <c:pt idx="1307">
                  <c:v>53</c:v>
                </c:pt>
                <c:pt idx="1308">
                  <c:v>57</c:v>
                </c:pt>
                <c:pt idx="1309">
                  <c:v>56</c:v>
                </c:pt>
                <c:pt idx="1310">
                  <c:v>49</c:v>
                </c:pt>
                <c:pt idx="1311">
                  <c:v>57</c:v>
                </c:pt>
                <c:pt idx="1312">
                  <c:v>22</c:v>
                </c:pt>
                <c:pt idx="1313">
                  <c:v>54</c:v>
                </c:pt>
                <c:pt idx="1314">
                  <c:v>48</c:v>
                </c:pt>
                <c:pt idx="1315">
                  <c:v>31</c:v>
                </c:pt>
                <c:pt idx="1316">
                  <c:v>26</c:v>
                </c:pt>
                <c:pt idx="1317">
                  <c:v>48</c:v>
                </c:pt>
                <c:pt idx="1318">
                  <c:v>33</c:v>
                </c:pt>
                <c:pt idx="1319">
                  <c:v>48</c:v>
                </c:pt>
                <c:pt idx="1320">
                  <c:v>21</c:v>
                </c:pt>
                <c:pt idx="1321">
                  <c:v>22</c:v>
                </c:pt>
                <c:pt idx="1322">
                  <c:v>51</c:v>
                </c:pt>
                <c:pt idx="1323">
                  <c:v>56</c:v>
                </c:pt>
                <c:pt idx="1324">
                  <c:v>56</c:v>
                </c:pt>
                <c:pt idx="1325">
                  <c:v>55</c:v>
                </c:pt>
                <c:pt idx="1326">
                  <c:v>50</c:v>
                </c:pt>
                <c:pt idx="1327">
                  <c:v>56</c:v>
                </c:pt>
                <c:pt idx="1328">
                  <c:v>56</c:v>
                </c:pt>
                <c:pt idx="1329">
                  <c:v>42</c:v>
                </c:pt>
                <c:pt idx="1330">
                  <c:v>53</c:v>
                </c:pt>
                <c:pt idx="1331">
                  <c:v>53</c:v>
                </c:pt>
                <c:pt idx="1332">
                  <c:v>56</c:v>
                </c:pt>
                <c:pt idx="1333">
                  <c:v>50</c:v>
                </c:pt>
                <c:pt idx="1334">
                  <c:v>52</c:v>
                </c:pt>
                <c:pt idx="1335">
                  <c:v>46</c:v>
                </c:pt>
                <c:pt idx="1336">
                  <c:v>53</c:v>
                </c:pt>
                <c:pt idx="1337">
                  <c:v>33</c:v>
                </c:pt>
                <c:pt idx="1338">
                  <c:v>53</c:v>
                </c:pt>
                <c:pt idx="1339">
                  <c:v>41</c:v>
                </c:pt>
                <c:pt idx="1340">
                  <c:v>53</c:v>
                </c:pt>
                <c:pt idx="1341">
                  <c:v>51</c:v>
                </c:pt>
                <c:pt idx="1342">
                  <c:v>18</c:v>
                </c:pt>
                <c:pt idx="1343">
                  <c:v>55</c:v>
                </c:pt>
                <c:pt idx="1344">
                  <c:v>52</c:v>
                </c:pt>
                <c:pt idx="1345">
                  <c:v>34</c:v>
                </c:pt>
                <c:pt idx="1346">
                  <c:v>50</c:v>
                </c:pt>
                <c:pt idx="1347">
                  <c:v>54</c:v>
                </c:pt>
                <c:pt idx="1348">
                  <c:v>59</c:v>
                </c:pt>
                <c:pt idx="1349">
                  <c:v>27</c:v>
                </c:pt>
                <c:pt idx="1350">
                  <c:v>59</c:v>
                </c:pt>
                <c:pt idx="1351">
                  <c:v>20</c:v>
                </c:pt>
                <c:pt idx="1352">
                  <c:v>33</c:v>
                </c:pt>
                <c:pt idx="1353">
                  <c:v>54</c:v>
                </c:pt>
                <c:pt idx="1354">
                  <c:v>58</c:v>
                </c:pt>
                <c:pt idx="1355">
                  <c:v>57</c:v>
                </c:pt>
                <c:pt idx="1356">
                  <c:v>57</c:v>
                </c:pt>
                <c:pt idx="1357">
                  <c:v>58</c:v>
                </c:pt>
                <c:pt idx="1358">
                  <c:v>58</c:v>
                </c:pt>
                <c:pt idx="1359">
                  <c:v>58</c:v>
                </c:pt>
                <c:pt idx="1360">
                  <c:v>44</c:v>
                </c:pt>
                <c:pt idx="1361">
                  <c:v>50</c:v>
                </c:pt>
                <c:pt idx="1362">
                  <c:v>58</c:v>
                </c:pt>
                <c:pt idx="1363">
                  <c:v>25</c:v>
                </c:pt>
                <c:pt idx="1364">
                  <c:v>55</c:v>
                </c:pt>
                <c:pt idx="1365">
                  <c:v>52</c:v>
                </c:pt>
                <c:pt idx="1366">
                  <c:v>52</c:v>
                </c:pt>
                <c:pt idx="1367">
                  <c:v>39</c:v>
                </c:pt>
                <c:pt idx="1368">
                  <c:v>37</c:v>
                </c:pt>
                <c:pt idx="1369">
                  <c:v>42</c:v>
                </c:pt>
                <c:pt idx="1370">
                  <c:v>51</c:v>
                </c:pt>
                <c:pt idx="1371">
                  <c:v>56</c:v>
                </c:pt>
                <c:pt idx="1372">
                  <c:v>57</c:v>
                </c:pt>
                <c:pt idx="1373">
                  <c:v>56</c:v>
                </c:pt>
                <c:pt idx="1374">
                  <c:v>18</c:v>
                </c:pt>
                <c:pt idx="1375">
                  <c:v>52</c:v>
                </c:pt>
                <c:pt idx="1376">
                  <c:v>40</c:v>
                </c:pt>
                <c:pt idx="1377">
                  <c:v>53</c:v>
                </c:pt>
                <c:pt idx="1378">
                  <c:v>33</c:v>
                </c:pt>
                <c:pt idx="1379">
                  <c:v>54</c:v>
                </c:pt>
                <c:pt idx="1380">
                  <c:v>51</c:v>
                </c:pt>
                <c:pt idx="1381">
                  <c:v>34</c:v>
                </c:pt>
                <c:pt idx="1382">
                  <c:v>52</c:v>
                </c:pt>
                <c:pt idx="1383">
                  <c:v>57</c:v>
                </c:pt>
                <c:pt idx="1384">
                  <c:v>54</c:v>
                </c:pt>
                <c:pt idx="1385">
                  <c:v>51</c:v>
                </c:pt>
                <c:pt idx="1386">
                  <c:v>49</c:v>
                </c:pt>
                <c:pt idx="1387">
                  <c:v>57</c:v>
                </c:pt>
                <c:pt idx="1388">
                  <c:v>57</c:v>
                </c:pt>
                <c:pt idx="1389">
                  <c:v>57</c:v>
                </c:pt>
                <c:pt idx="1390">
                  <c:v>58</c:v>
                </c:pt>
                <c:pt idx="1391">
                  <c:v>36</c:v>
                </c:pt>
                <c:pt idx="1392">
                  <c:v>56</c:v>
                </c:pt>
                <c:pt idx="1393">
                  <c:v>28</c:v>
                </c:pt>
                <c:pt idx="1394">
                  <c:v>56</c:v>
                </c:pt>
                <c:pt idx="1395">
                  <c:v>56</c:v>
                </c:pt>
                <c:pt idx="1396">
                  <c:v>56</c:v>
                </c:pt>
                <c:pt idx="1397">
                  <c:v>52</c:v>
                </c:pt>
                <c:pt idx="1398">
                  <c:v>40</c:v>
                </c:pt>
                <c:pt idx="1399">
                  <c:v>53</c:v>
                </c:pt>
                <c:pt idx="1400">
                  <c:v>38</c:v>
                </c:pt>
                <c:pt idx="1401">
                  <c:v>58</c:v>
                </c:pt>
                <c:pt idx="1402">
                  <c:v>34</c:v>
                </c:pt>
                <c:pt idx="1403">
                  <c:v>53</c:v>
                </c:pt>
                <c:pt idx="1404">
                  <c:v>59</c:v>
                </c:pt>
                <c:pt idx="1405">
                  <c:v>58</c:v>
                </c:pt>
                <c:pt idx="1406">
                  <c:v>43</c:v>
                </c:pt>
                <c:pt idx="1407">
                  <c:v>56</c:v>
                </c:pt>
                <c:pt idx="1408">
                  <c:v>40</c:v>
                </c:pt>
                <c:pt idx="1409">
                  <c:v>57</c:v>
                </c:pt>
                <c:pt idx="1410">
                  <c:v>58</c:v>
                </c:pt>
                <c:pt idx="1411">
                  <c:v>58</c:v>
                </c:pt>
                <c:pt idx="1412">
                  <c:v>57</c:v>
                </c:pt>
                <c:pt idx="1413">
                  <c:v>58</c:v>
                </c:pt>
                <c:pt idx="1414">
                  <c:v>57</c:v>
                </c:pt>
                <c:pt idx="1415">
                  <c:v>58</c:v>
                </c:pt>
                <c:pt idx="1416">
                  <c:v>58</c:v>
                </c:pt>
                <c:pt idx="1417">
                  <c:v>48</c:v>
                </c:pt>
                <c:pt idx="1418">
                  <c:v>55</c:v>
                </c:pt>
                <c:pt idx="1419">
                  <c:v>55</c:v>
                </c:pt>
                <c:pt idx="1420">
                  <c:v>55</c:v>
                </c:pt>
                <c:pt idx="1421">
                  <c:v>19</c:v>
                </c:pt>
                <c:pt idx="1422">
                  <c:v>58</c:v>
                </c:pt>
                <c:pt idx="1423">
                  <c:v>58</c:v>
                </c:pt>
                <c:pt idx="1424">
                  <c:v>58</c:v>
                </c:pt>
                <c:pt idx="1425">
                  <c:v>31</c:v>
                </c:pt>
                <c:pt idx="1426">
                  <c:v>58</c:v>
                </c:pt>
                <c:pt idx="1427">
                  <c:v>57</c:v>
                </c:pt>
                <c:pt idx="1428">
                  <c:v>58</c:v>
                </c:pt>
                <c:pt idx="1429">
                  <c:v>55</c:v>
                </c:pt>
                <c:pt idx="1430">
                  <c:v>39</c:v>
                </c:pt>
                <c:pt idx="1431">
                  <c:v>29</c:v>
                </c:pt>
                <c:pt idx="1432">
                  <c:v>40</c:v>
                </c:pt>
                <c:pt idx="1433">
                  <c:v>57</c:v>
                </c:pt>
                <c:pt idx="1434">
                  <c:v>57</c:v>
                </c:pt>
                <c:pt idx="1435">
                  <c:v>43</c:v>
                </c:pt>
                <c:pt idx="1436">
                  <c:v>56</c:v>
                </c:pt>
                <c:pt idx="1437">
                  <c:v>36</c:v>
                </c:pt>
                <c:pt idx="1438">
                  <c:v>38</c:v>
                </c:pt>
                <c:pt idx="1439">
                  <c:v>54</c:v>
                </c:pt>
                <c:pt idx="1440">
                  <c:v>54</c:v>
                </c:pt>
                <c:pt idx="1441">
                  <c:v>54</c:v>
                </c:pt>
                <c:pt idx="1442">
                  <c:v>59</c:v>
                </c:pt>
                <c:pt idx="1443">
                  <c:v>60</c:v>
                </c:pt>
                <c:pt idx="1444">
                  <c:v>31</c:v>
                </c:pt>
                <c:pt idx="1445">
                  <c:v>48</c:v>
                </c:pt>
                <c:pt idx="1446">
                  <c:v>60</c:v>
                </c:pt>
                <c:pt idx="1447">
                  <c:v>60</c:v>
                </c:pt>
                <c:pt idx="1448">
                  <c:v>35</c:v>
                </c:pt>
                <c:pt idx="1449">
                  <c:v>31</c:v>
                </c:pt>
                <c:pt idx="1450">
                  <c:v>45</c:v>
                </c:pt>
                <c:pt idx="1451">
                  <c:v>58</c:v>
                </c:pt>
                <c:pt idx="1452">
                  <c:v>58</c:v>
                </c:pt>
                <c:pt idx="1453">
                  <c:v>58</c:v>
                </c:pt>
                <c:pt idx="1454">
                  <c:v>59</c:v>
                </c:pt>
                <c:pt idx="1455">
                  <c:v>58</c:v>
                </c:pt>
                <c:pt idx="1456">
                  <c:v>56</c:v>
                </c:pt>
                <c:pt idx="1457">
                  <c:v>59</c:v>
                </c:pt>
                <c:pt idx="1458">
                  <c:v>48</c:v>
                </c:pt>
                <c:pt idx="1459">
                  <c:v>33</c:v>
                </c:pt>
                <c:pt idx="1460">
                  <c:v>36</c:v>
                </c:pt>
                <c:pt idx="1461">
                  <c:v>56</c:v>
                </c:pt>
                <c:pt idx="1462">
                  <c:v>55</c:v>
                </c:pt>
                <c:pt idx="1463">
                  <c:v>55</c:v>
                </c:pt>
                <c:pt idx="1464">
                  <c:v>56</c:v>
                </c:pt>
                <c:pt idx="1465">
                  <c:v>32</c:v>
                </c:pt>
                <c:pt idx="1466">
                  <c:v>59</c:v>
                </c:pt>
                <c:pt idx="1467">
                  <c:v>59</c:v>
                </c:pt>
                <c:pt idx="1468">
                  <c:v>59</c:v>
                </c:pt>
                <c:pt idx="1469">
                  <c:v>59</c:v>
                </c:pt>
                <c:pt idx="1470">
                  <c:v>56</c:v>
                </c:pt>
                <c:pt idx="1471">
                  <c:v>60</c:v>
                </c:pt>
                <c:pt idx="1472">
                  <c:v>33</c:v>
                </c:pt>
                <c:pt idx="1473">
                  <c:v>50</c:v>
                </c:pt>
                <c:pt idx="1474">
                  <c:v>43</c:v>
                </c:pt>
                <c:pt idx="1475">
                  <c:v>58</c:v>
                </c:pt>
                <c:pt idx="1476">
                  <c:v>27</c:v>
                </c:pt>
                <c:pt idx="1477">
                  <c:v>54</c:v>
                </c:pt>
                <c:pt idx="1478">
                  <c:v>54</c:v>
                </c:pt>
                <c:pt idx="1479">
                  <c:v>55</c:v>
                </c:pt>
                <c:pt idx="1480">
                  <c:v>54</c:v>
                </c:pt>
                <c:pt idx="1481">
                  <c:v>56</c:v>
                </c:pt>
                <c:pt idx="1482">
                  <c:v>60</c:v>
                </c:pt>
                <c:pt idx="1483">
                  <c:v>61</c:v>
                </c:pt>
                <c:pt idx="1484">
                  <c:v>61</c:v>
                </c:pt>
                <c:pt idx="1485">
                  <c:v>53</c:v>
                </c:pt>
                <c:pt idx="1486">
                  <c:v>52</c:v>
                </c:pt>
                <c:pt idx="1487">
                  <c:v>34</c:v>
                </c:pt>
                <c:pt idx="1488">
                  <c:v>24</c:v>
                </c:pt>
                <c:pt idx="1489">
                  <c:v>59</c:v>
                </c:pt>
                <c:pt idx="1490">
                  <c:v>52</c:v>
                </c:pt>
                <c:pt idx="1491">
                  <c:v>57</c:v>
                </c:pt>
                <c:pt idx="1492">
                  <c:v>60</c:v>
                </c:pt>
                <c:pt idx="1493">
                  <c:v>60</c:v>
                </c:pt>
                <c:pt idx="1494">
                  <c:v>50</c:v>
                </c:pt>
                <c:pt idx="1495">
                  <c:v>56</c:v>
                </c:pt>
                <c:pt idx="1496">
                  <c:v>60</c:v>
                </c:pt>
                <c:pt idx="1497">
                  <c:v>57</c:v>
                </c:pt>
                <c:pt idx="1498">
                  <c:v>60</c:v>
                </c:pt>
                <c:pt idx="1499">
                  <c:v>48</c:v>
                </c:pt>
                <c:pt idx="1500">
                  <c:v>30</c:v>
                </c:pt>
                <c:pt idx="1501">
                  <c:v>58</c:v>
                </c:pt>
                <c:pt idx="1502">
                  <c:v>52</c:v>
                </c:pt>
                <c:pt idx="1503">
                  <c:v>34</c:v>
                </c:pt>
                <c:pt idx="1504">
                  <c:v>60</c:v>
                </c:pt>
                <c:pt idx="1505">
                  <c:v>60</c:v>
                </c:pt>
                <c:pt idx="1506">
                  <c:v>47</c:v>
                </c:pt>
                <c:pt idx="1507">
                  <c:v>50</c:v>
                </c:pt>
                <c:pt idx="1508">
                  <c:v>59</c:v>
                </c:pt>
                <c:pt idx="1509">
                  <c:v>39</c:v>
                </c:pt>
                <c:pt idx="1510">
                  <c:v>44</c:v>
                </c:pt>
                <c:pt idx="1511">
                  <c:v>59</c:v>
                </c:pt>
                <c:pt idx="1512">
                  <c:v>55</c:v>
                </c:pt>
                <c:pt idx="1513">
                  <c:v>18</c:v>
                </c:pt>
                <c:pt idx="1514">
                  <c:v>29</c:v>
                </c:pt>
                <c:pt idx="1515">
                  <c:v>49</c:v>
                </c:pt>
                <c:pt idx="1516">
                  <c:v>59</c:v>
                </c:pt>
                <c:pt idx="1517">
                  <c:v>38</c:v>
                </c:pt>
                <c:pt idx="1518">
                  <c:v>18</c:v>
                </c:pt>
                <c:pt idx="1519">
                  <c:v>59</c:v>
                </c:pt>
                <c:pt idx="1520">
                  <c:v>59</c:v>
                </c:pt>
                <c:pt idx="1521">
                  <c:v>59</c:v>
                </c:pt>
                <c:pt idx="1522">
                  <c:v>56</c:v>
                </c:pt>
                <c:pt idx="1523">
                  <c:v>61</c:v>
                </c:pt>
                <c:pt idx="1524">
                  <c:v>62</c:v>
                </c:pt>
                <c:pt idx="1525">
                  <c:v>62</c:v>
                </c:pt>
                <c:pt idx="1526">
                  <c:v>62</c:v>
                </c:pt>
                <c:pt idx="1527">
                  <c:v>62</c:v>
                </c:pt>
                <c:pt idx="1528">
                  <c:v>43</c:v>
                </c:pt>
                <c:pt idx="1529">
                  <c:v>41</c:v>
                </c:pt>
                <c:pt idx="1530">
                  <c:v>60</c:v>
                </c:pt>
                <c:pt idx="1531">
                  <c:v>53</c:v>
                </c:pt>
                <c:pt idx="1532">
                  <c:v>50</c:v>
                </c:pt>
                <c:pt idx="1533">
                  <c:v>60</c:v>
                </c:pt>
                <c:pt idx="1534">
                  <c:v>58</c:v>
                </c:pt>
                <c:pt idx="1535">
                  <c:v>57</c:v>
                </c:pt>
                <c:pt idx="1536">
                  <c:v>61</c:v>
                </c:pt>
                <c:pt idx="1537">
                  <c:v>53</c:v>
                </c:pt>
                <c:pt idx="1538">
                  <c:v>55</c:v>
                </c:pt>
                <c:pt idx="1539">
                  <c:v>37</c:v>
                </c:pt>
                <c:pt idx="1540">
                  <c:v>61</c:v>
                </c:pt>
                <c:pt idx="1541">
                  <c:v>44</c:v>
                </c:pt>
                <c:pt idx="1542">
                  <c:v>51</c:v>
                </c:pt>
                <c:pt idx="1543">
                  <c:v>60</c:v>
                </c:pt>
                <c:pt idx="1544">
                  <c:v>30</c:v>
                </c:pt>
                <c:pt idx="1545">
                  <c:v>59</c:v>
                </c:pt>
                <c:pt idx="1546">
                  <c:v>23</c:v>
                </c:pt>
                <c:pt idx="1547">
                  <c:v>61</c:v>
                </c:pt>
                <c:pt idx="1548">
                  <c:v>61</c:v>
                </c:pt>
                <c:pt idx="1549">
                  <c:v>61</c:v>
                </c:pt>
                <c:pt idx="1550">
                  <c:v>60</c:v>
                </c:pt>
                <c:pt idx="1551">
                  <c:v>40</c:v>
                </c:pt>
                <c:pt idx="1552">
                  <c:v>60</c:v>
                </c:pt>
                <c:pt idx="1553">
                  <c:v>57</c:v>
                </c:pt>
                <c:pt idx="1554">
                  <c:v>60</c:v>
                </c:pt>
                <c:pt idx="1555">
                  <c:v>60</c:v>
                </c:pt>
                <c:pt idx="1556">
                  <c:v>28</c:v>
                </c:pt>
                <c:pt idx="1557">
                  <c:v>46</c:v>
                </c:pt>
                <c:pt idx="1558">
                  <c:v>62</c:v>
                </c:pt>
                <c:pt idx="1559">
                  <c:v>32</c:v>
                </c:pt>
                <c:pt idx="1560">
                  <c:v>58</c:v>
                </c:pt>
                <c:pt idx="1561">
                  <c:v>43</c:v>
                </c:pt>
                <c:pt idx="1562">
                  <c:v>39</c:v>
                </c:pt>
                <c:pt idx="1563">
                  <c:v>63</c:v>
                </c:pt>
                <c:pt idx="1564">
                  <c:v>63</c:v>
                </c:pt>
                <c:pt idx="1565">
                  <c:v>63</c:v>
                </c:pt>
                <c:pt idx="1566">
                  <c:v>30</c:v>
                </c:pt>
                <c:pt idx="1567">
                  <c:v>61</c:v>
                </c:pt>
                <c:pt idx="1568">
                  <c:v>28</c:v>
                </c:pt>
                <c:pt idx="1569">
                  <c:v>61</c:v>
                </c:pt>
                <c:pt idx="1570">
                  <c:v>56</c:v>
                </c:pt>
                <c:pt idx="1571">
                  <c:v>47</c:v>
                </c:pt>
                <c:pt idx="1572">
                  <c:v>62</c:v>
                </c:pt>
                <c:pt idx="1573">
                  <c:v>62</c:v>
                </c:pt>
                <c:pt idx="1574">
                  <c:v>62</c:v>
                </c:pt>
                <c:pt idx="1575">
                  <c:v>37</c:v>
                </c:pt>
                <c:pt idx="1576">
                  <c:v>62</c:v>
                </c:pt>
                <c:pt idx="1577">
                  <c:v>62</c:v>
                </c:pt>
                <c:pt idx="1578">
                  <c:v>47</c:v>
                </c:pt>
                <c:pt idx="1579">
                  <c:v>32</c:v>
                </c:pt>
                <c:pt idx="1580">
                  <c:v>59</c:v>
                </c:pt>
                <c:pt idx="1581">
                  <c:v>62</c:v>
                </c:pt>
                <c:pt idx="1582">
                  <c:v>54</c:v>
                </c:pt>
                <c:pt idx="1583">
                  <c:v>30</c:v>
                </c:pt>
                <c:pt idx="1584">
                  <c:v>58</c:v>
                </c:pt>
                <c:pt idx="1585">
                  <c:v>61</c:v>
                </c:pt>
                <c:pt idx="1586">
                  <c:v>53</c:v>
                </c:pt>
                <c:pt idx="1587">
                  <c:v>61</c:v>
                </c:pt>
                <c:pt idx="1588">
                  <c:v>38</c:v>
                </c:pt>
                <c:pt idx="1589">
                  <c:v>59</c:v>
                </c:pt>
                <c:pt idx="1590">
                  <c:v>37</c:v>
                </c:pt>
                <c:pt idx="1591">
                  <c:v>36</c:v>
                </c:pt>
                <c:pt idx="1592">
                  <c:v>41</c:v>
                </c:pt>
                <c:pt idx="1593">
                  <c:v>37</c:v>
                </c:pt>
                <c:pt idx="1594">
                  <c:v>53</c:v>
                </c:pt>
                <c:pt idx="1595">
                  <c:v>18</c:v>
                </c:pt>
                <c:pt idx="1596">
                  <c:v>63</c:v>
                </c:pt>
                <c:pt idx="1597">
                  <c:v>56</c:v>
                </c:pt>
                <c:pt idx="1598">
                  <c:v>36</c:v>
                </c:pt>
                <c:pt idx="1599">
                  <c:v>64</c:v>
                </c:pt>
                <c:pt idx="1600">
                  <c:v>64</c:v>
                </c:pt>
                <c:pt idx="1601">
                  <c:v>20</c:v>
                </c:pt>
                <c:pt idx="1602">
                  <c:v>62</c:v>
                </c:pt>
                <c:pt idx="1603">
                  <c:v>44</c:v>
                </c:pt>
                <c:pt idx="1604">
                  <c:v>63</c:v>
                </c:pt>
                <c:pt idx="1605">
                  <c:v>37</c:v>
                </c:pt>
                <c:pt idx="1606">
                  <c:v>63</c:v>
                </c:pt>
                <c:pt idx="1607">
                  <c:v>63</c:v>
                </c:pt>
                <c:pt idx="1608">
                  <c:v>60</c:v>
                </c:pt>
                <c:pt idx="1609">
                  <c:v>62</c:v>
                </c:pt>
                <c:pt idx="1610">
                  <c:v>63</c:v>
                </c:pt>
                <c:pt idx="1611">
                  <c:v>32</c:v>
                </c:pt>
                <c:pt idx="1612">
                  <c:v>63</c:v>
                </c:pt>
                <c:pt idx="1613">
                  <c:v>59</c:v>
                </c:pt>
                <c:pt idx="1614">
                  <c:v>59</c:v>
                </c:pt>
                <c:pt idx="1615">
                  <c:v>59</c:v>
                </c:pt>
                <c:pt idx="1616">
                  <c:v>62</c:v>
                </c:pt>
                <c:pt idx="1617">
                  <c:v>31</c:v>
                </c:pt>
                <c:pt idx="1618">
                  <c:v>46</c:v>
                </c:pt>
                <c:pt idx="1619">
                  <c:v>61</c:v>
                </c:pt>
                <c:pt idx="1620">
                  <c:v>18</c:v>
                </c:pt>
                <c:pt idx="1621">
                  <c:v>38</c:v>
                </c:pt>
                <c:pt idx="1622">
                  <c:v>54</c:v>
                </c:pt>
                <c:pt idx="1623">
                  <c:v>39</c:v>
                </c:pt>
                <c:pt idx="1624">
                  <c:v>64</c:v>
                </c:pt>
                <c:pt idx="1625">
                  <c:v>61</c:v>
                </c:pt>
                <c:pt idx="1626">
                  <c:v>63</c:v>
                </c:pt>
                <c:pt idx="1627">
                  <c:v>63</c:v>
                </c:pt>
                <c:pt idx="1628">
                  <c:v>48</c:v>
                </c:pt>
                <c:pt idx="1629">
                  <c:v>50</c:v>
                </c:pt>
                <c:pt idx="1630">
                  <c:v>18</c:v>
                </c:pt>
                <c:pt idx="1631">
                  <c:v>54</c:v>
                </c:pt>
                <c:pt idx="1632">
                  <c:v>64</c:v>
                </c:pt>
                <c:pt idx="1633">
                  <c:v>64</c:v>
                </c:pt>
                <c:pt idx="1634">
                  <c:v>53</c:v>
                </c:pt>
                <c:pt idx="1635">
                  <c:v>63</c:v>
                </c:pt>
                <c:pt idx="1636">
                  <c:v>55</c:v>
                </c:pt>
                <c:pt idx="1637">
                  <c:v>34</c:v>
                </c:pt>
                <c:pt idx="1638">
                  <c:v>59</c:v>
                </c:pt>
                <c:pt idx="1639">
                  <c:v>57</c:v>
                </c:pt>
                <c:pt idx="1640">
                  <c:v>64</c:v>
                </c:pt>
                <c:pt idx="1641">
                  <c:v>64</c:v>
                </c:pt>
                <c:pt idx="1642">
                  <c:v>64</c:v>
                </c:pt>
                <c:pt idx="1643">
                  <c:v>23</c:v>
                </c:pt>
                <c:pt idx="1644">
                  <c:v>55</c:v>
                </c:pt>
                <c:pt idx="1645">
                  <c:v>55</c:v>
                </c:pt>
                <c:pt idx="1646">
                  <c:v>63</c:v>
                </c:pt>
                <c:pt idx="1647">
                  <c:v>63</c:v>
                </c:pt>
                <c:pt idx="1648">
                  <c:v>26</c:v>
                </c:pt>
                <c:pt idx="1649">
                  <c:v>46</c:v>
                </c:pt>
                <c:pt idx="1650">
                  <c:v>63</c:v>
                </c:pt>
                <c:pt idx="1651">
                  <c:v>43</c:v>
                </c:pt>
                <c:pt idx="1652">
                  <c:v>33</c:v>
                </c:pt>
                <c:pt idx="1653">
                  <c:v>33</c:v>
                </c:pt>
                <c:pt idx="1654">
                  <c:v>24</c:v>
                </c:pt>
                <c:pt idx="1655">
                  <c:v>60</c:v>
                </c:pt>
                <c:pt idx="1656">
                  <c:v>59</c:v>
                </c:pt>
                <c:pt idx="1657">
                  <c:v>55</c:v>
                </c:pt>
                <c:pt idx="1658">
                  <c:v>57</c:v>
                </c:pt>
                <c:pt idx="1659">
                  <c:v>31</c:v>
                </c:pt>
                <c:pt idx="1660">
                  <c:v>55</c:v>
                </c:pt>
                <c:pt idx="1661">
                  <c:v>41</c:v>
                </c:pt>
                <c:pt idx="1662">
                  <c:v>53</c:v>
                </c:pt>
                <c:pt idx="1663">
                  <c:v>64</c:v>
                </c:pt>
                <c:pt idx="1664">
                  <c:v>40</c:v>
                </c:pt>
                <c:pt idx="1665">
                  <c:v>20</c:v>
                </c:pt>
                <c:pt idx="1666">
                  <c:v>60</c:v>
                </c:pt>
                <c:pt idx="1667">
                  <c:v>57</c:v>
                </c:pt>
                <c:pt idx="1668">
                  <c:v>47</c:v>
                </c:pt>
                <c:pt idx="1669">
                  <c:v>43</c:v>
                </c:pt>
                <c:pt idx="1670">
                  <c:v>42</c:v>
                </c:pt>
                <c:pt idx="1671">
                  <c:v>52</c:v>
                </c:pt>
                <c:pt idx="1672">
                  <c:v>64</c:v>
                </c:pt>
                <c:pt idx="1673">
                  <c:v>41</c:v>
                </c:pt>
                <c:pt idx="1674">
                  <c:v>54</c:v>
                </c:pt>
                <c:pt idx="1675">
                  <c:v>60</c:v>
                </c:pt>
                <c:pt idx="1676">
                  <c:v>64</c:v>
                </c:pt>
                <c:pt idx="1677">
                  <c:v>27</c:v>
                </c:pt>
                <c:pt idx="1678">
                  <c:v>62</c:v>
                </c:pt>
                <c:pt idx="1679">
                  <c:v>43</c:v>
                </c:pt>
                <c:pt idx="1680">
                  <c:v>52</c:v>
                </c:pt>
                <c:pt idx="1681">
                  <c:v>51</c:v>
                </c:pt>
                <c:pt idx="1682">
                  <c:v>54</c:v>
                </c:pt>
                <c:pt idx="1683">
                  <c:v>47</c:v>
                </c:pt>
                <c:pt idx="1684">
                  <c:v>50</c:v>
                </c:pt>
                <c:pt idx="1685">
                  <c:v>44</c:v>
                </c:pt>
                <c:pt idx="1686">
                  <c:v>51</c:v>
                </c:pt>
                <c:pt idx="1687">
                  <c:v>60</c:v>
                </c:pt>
                <c:pt idx="1688">
                  <c:v>64</c:v>
                </c:pt>
                <c:pt idx="1689">
                  <c:v>63</c:v>
                </c:pt>
                <c:pt idx="1690">
                  <c:v>60</c:v>
                </c:pt>
                <c:pt idx="1691">
                  <c:v>44</c:v>
                </c:pt>
                <c:pt idx="1692">
                  <c:v>62</c:v>
                </c:pt>
                <c:pt idx="1693">
                  <c:v>53</c:v>
                </c:pt>
                <c:pt idx="1694">
                  <c:v>59</c:v>
                </c:pt>
                <c:pt idx="1695">
                  <c:v>21</c:v>
                </c:pt>
                <c:pt idx="1696">
                  <c:v>34</c:v>
                </c:pt>
                <c:pt idx="1697">
                  <c:v>54</c:v>
                </c:pt>
                <c:pt idx="1698">
                  <c:v>60</c:v>
                </c:pt>
                <c:pt idx="1699">
                  <c:v>58</c:v>
                </c:pt>
                <c:pt idx="1700">
                  <c:v>32</c:v>
                </c:pt>
                <c:pt idx="1701">
                  <c:v>46</c:v>
                </c:pt>
                <c:pt idx="1702">
                  <c:v>18</c:v>
                </c:pt>
                <c:pt idx="1703">
                  <c:v>48</c:v>
                </c:pt>
                <c:pt idx="1704">
                  <c:v>63</c:v>
                </c:pt>
                <c:pt idx="1705">
                  <c:v>48</c:v>
                </c:pt>
                <c:pt idx="1706">
                  <c:v>57</c:v>
                </c:pt>
                <c:pt idx="1707">
                  <c:v>63</c:v>
                </c:pt>
                <c:pt idx="1708">
                  <c:v>34</c:v>
                </c:pt>
                <c:pt idx="1709">
                  <c:v>49</c:v>
                </c:pt>
                <c:pt idx="1710">
                  <c:v>46</c:v>
                </c:pt>
                <c:pt idx="1711">
                  <c:v>48</c:v>
                </c:pt>
                <c:pt idx="1712">
                  <c:v>25</c:v>
                </c:pt>
                <c:pt idx="1713">
                  <c:v>38</c:v>
                </c:pt>
                <c:pt idx="1714">
                  <c:v>40</c:v>
                </c:pt>
                <c:pt idx="1715">
                  <c:v>60</c:v>
                </c:pt>
                <c:pt idx="1716">
                  <c:v>42</c:v>
                </c:pt>
                <c:pt idx="1717">
                  <c:v>40</c:v>
                </c:pt>
                <c:pt idx="1718">
                  <c:v>42</c:v>
                </c:pt>
                <c:pt idx="1719">
                  <c:v>34</c:v>
                </c:pt>
                <c:pt idx="1720">
                  <c:v>44</c:v>
                </c:pt>
                <c:pt idx="1721">
                  <c:v>64</c:v>
                </c:pt>
                <c:pt idx="1722">
                  <c:v>64</c:v>
                </c:pt>
                <c:pt idx="1723">
                  <c:v>37</c:v>
                </c:pt>
                <c:pt idx="1724">
                  <c:v>29</c:v>
                </c:pt>
                <c:pt idx="1725">
                  <c:v>35</c:v>
                </c:pt>
                <c:pt idx="1726">
                  <c:v>29</c:v>
                </c:pt>
                <c:pt idx="1727">
                  <c:v>40</c:v>
                </c:pt>
                <c:pt idx="1728">
                  <c:v>48</c:v>
                </c:pt>
                <c:pt idx="1729">
                  <c:v>34</c:v>
                </c:pt>
                <c:pt idx="1730">
                  <c:v>34</c:v>
                </c:pt>
                <c:pt idx="1731">
                  <c:v>20</c:v>
                </c:pt>
                <c:pt idx="1732">
                  <c:v>50</c:v>
                </c:pt>
                <c:pt idx="1733">
                  <c:v>19</c:v>
                </c:pt>
                <c:pt idx="1734">
                  <c:v>53</c:v>
                </c:pt>
                <c:pt idx="1735">
                  <c:v>57</c:v>
                </c:pt>
                <c:pt idx="1736">
                  <c:v>27</c:v>
                </c:pt>
                <c:pt idx="1737">
                  <c:v>19</c:v>
                </c:pt>
                <c:pt idx="1738">
                  <c:v>64</c:v>
                </c:pt>
                <c:pt idx="1739">
                  <c:v>27</c:v>
                </c:pt>
                <c:pt idx="1740">
                  <c:v>21</c:v>
                </c:pt>
                <c:pt idx="1741">
                  <c:v>59</c:v>
                </c:pt>
                <c:pt idx="1742">
                  <c:v>52</c:v>
                </c:pt>
                <c:pt idx="1743">
                  <c:v>47</c:v>
                </c:pt>
                <c:pt idx="1744">
                  <c:v>45</c:v>
                </c:pt>
                <c:pt idx="1745">
                  <c:v>29</c:v>
                </c:pt>
                <c:pt idx="1746">
                  <c:v>48</c:v>
                </c:pt>
                <c:pt idx="1747">
                  <c:v>33</c:v>
                </c:pt>
                <c:pt idx="1748">
                  <c:v>60</c:v>
                </c:pt>
                <c:pt idx="1749">
                  <c:v>27</c:v>
                </c:pt>
                <c:pt idx="1750">
                  <c:v>48</c:v>
                </c:pt>
                <c:pt idx="1751">
                  <c:v>19</c:v>
                </c:pt>
                <c:pt idx="1752">
                  <c:v>54</c:v>
                </c:pt>
                <c:pt idx="1753">
                  <c:v>45</c:v>
                </c:pt>
                <c:pt idx="1754">
                  <c:v>42</c:v>
                </c:pt>
                <c:pt idx="1755">
                  <c:v>51</c:v>
                </c:pt>
                <c:pt idx="1756">
                  <c:v>26</c:v>
                </c:pt>
                <c:pt idx="1757">
                  <c:v>19</c:v>
                </c:pt>
                <c:pt idx="1758">
                  <c:v>20</c:v>
                </c:pt>
                <c:pt idx="1759">
                  <c:v>25</c:v>
                </c:pt>
                <c:pt idx="1760">
                  <c:v>57</c:v>
                </c:pt>
                <c:pt idx="1761">
                  <c:v>59</c:v>
                </c:pt>
                <c:pt idx="1762">
                  <c:v>18</c:v>
                </c:pt>
                <c:pt idx="1763">
                  <c:v>40</c:v>
                </c:pt>
                <c:pt idx="1764">
                  <c:v>47</c:v>
                </c:pt>
                <c:pt idx="1765">
                  <c:v>59</c:v>
                </c:pt>
                <c:pt idx="1766">
                  <c:v>19</c:v>
                </c:pt>
                <c:pt idx="1767">
                  <c:v>30</c:v>
                </c:pt>
                <c:pt idx="1768">
                  <c:v>19</c:v>
                </c:pt>
                <c:pt idx="1769">
                  <c:v>52</c:v>
                </c:pt>
                <c:pt idx="1770">
                  <c:v>32</c:v>
                </c:pt>
                <c:pt idx="1771">
                  <c:v>57</c:v>
                </c:pt>
                <c:pt idx="1772">
                  <c:v>54</c:v>
                </c:pt>
                <c:pt idx="1773">
                  <c:v>59</c:v>
                </c:pt>
                <c:pt idx="1774">
                  <c:v>20</c:v>
                </c:pt>
                <c:pt idx="1775">
                  <c:v>52</c:v>
                </c:pt>
                <c:pt idx="1776">
                  <c:v>32</c:v>
                </c:pt>
                <c:pt idx="1777">
                  <c:v>28</c:v>
                </c:pt>
                <c:pt idx="1778">
                  <c:v>19</c:v>
                </c:pt>
                <c:pt idx="1779">
                  <c:v>56</c:v>
                </c:pt>
                <c:pt idx="1780">
                  <c:v>43</c:v>
                </c:pt>
                <c:pt idx="1781">
                  <c:v>59</c:v>
                </c:pt>
                <c:pt idx="1782">
                  <c:v>46</c:v>
                </c:pt>
                <c:pt idx="1783">
                  <c:v>25</c:v>
                </c:pt>
                <c:pt idx="1784">
                  <c:v>43</c:v>
                </c:pt>
                <c:pt idx="1785">
                  <c:v>33</c:v>
                </c:pt>
                <c:pt idx="1786">
                  <c:v>45</c:v>
                </c:pt>
                <c:pt idx="1787">
                  <c:v>21</c:v>
                </c:pt>
                <c:pt idx="1788">
                  <c:v>47</c:v>
                </c:pt>
                <c:pt idx="1789">
                  <c:v>57</c:v>
                </c:pt>
                <c:pt idx="1790">
                  <c:v>23</c:v>
                </c:pt>
                <c:pt idx="1791">
                  <c:v>29</c:v>
                </c:pt>
                <c:pt idx="1792">
                  <c:v>59</c:v>
                </c:pt>
                <c:pt idx="1793">
                  <c:v>25</c:v>
                </c:pt>
                <c:pt idx="1794">
                  <c:v>18</c:v>
                </c:pt>
                <c:pt idx="1795">
                  <c:v>27</c:v>
                </c:pt>
                <c:pt idx="1796">
                  <c:v>30</c:v>
                </c:pt>
                <c:pt idx="1797">
                  <c:v>27</c:v>
                </c:pt>
                <c:pt idx="1798">
                  <c:v>23</c:v>
                </c:pt>
                <c:pt idx="1799">
                  <c:v>58</c:v>
                </c:pt>
                <c:pt idx="1800">
                  <c:v>36</c:v>
                </c:pt>
                <c:pt idx="1801">
                  <c:v>24</c:v>
                </c:pt>
                <c:pt idx="1802">
                  <c:v>52</c:v>
                </c:pt>
                <c:pt idx="1803">
                  <c:v>55</c:v>
                </c:pt>
                <c:pt idx="1804">
                  <c:v>30</c:v>
                </c:pt>
                <c:pt idx="1805">
                  <c:v>43</c:v>
                </c:pt>
                <c:pt idx="1806">
                  <c:v>27</c:v>
                </c:pt>
                <c:pt idx="1807">
                  <c:v>43</c:v>
                </c:pt>
                <c:pt idx="1808">
                  <c:v>60</c:v>
                </c:pt>
                <c:pt idx="1809">
                  <c:v>19</c:v>
                </c:pt>
                <c:pt idx="1810">
                  <c:v>59</c:v>
                </c:pt>
                <c:pt idx="1811">
                  <c:v>27</c:v>
                </c:pt>
                <c:pt idx="1812">
                  <c:v>53</c:v>
                </c:pt>
                <c:pt idx="1813">
                  <c:v>59</c:v>
                </c:pt>
                <c:pt idx="1814">
                  <c:v>24</c:v>
                </c:pt>
                <c:pt idx="1815">
                  <c:v>30</c:v>
                </c:pt>
                <c:pt idx="1816">
                  <c:v>34</c:v>
                </c:pt>
                <c:pt idx="1817">
                  <c:v>39</c:v>
                </c:pt>
                <c:pt idx="1818">
                  <c:v>34</c:v>
                </c:pt>
                <c:pt idx="1819">
                  <c:v>29</c:v>
                </c:pt>
                <c:pt idx="1820">
                  <c:v>43</c:v>
                </c:pt>
                <c:pt idx="1821">
                  <c:v>31</c:v>
                </c:pt>
                <c:pt idx="1822">
                  <c:v>37</c:v>
                </c:pt>
                <c:pt idx="1823">
                  <c:v>55</c:v>
                </c:pt>
                <c:pt idx="1824">
                  <c:v>56</c:v>
                </c:pt>
                <c:pt idx="1825">
                  <c:v>31</c:v>
                </c:pt>
                <c:pt idx="1826">
                  <c:v>35</c:v>
                </c:pt>
                <c:pt idx="1827">
                  <c:v>29</c:v>
                </c:pt>
                <c:pt idx="1828">
                  <c:v>40</c:v>
                </c:pt>
                <c:pt idx="1829">
                  <c:v>35</c:v>
                </c:pt>
                <c:pt idx="1830">
                  <c:v>42</c:v>
                </c:pt>
                <c:pt idx="1831">
                  <c:v>30</c:v>
                </c:pt>
                <c:pt idx="1832">
                  <c:v>37</c:v>
                </c:pt>
                <c:pt idx="1833">
                  <c:v>59</c:v>
                </c:pt>
                <c:pt idx="1834">
                  <c:v>44</c:v>
                </c:pt>
                <c:pt idx="1835">
                  <c:v>28</c:v>
                </c:pt>
                <c:pt idx="1836">
                  <c:v>32</c:v>
                </c:pt>
                <c:pt idx="1837">
                  <c:v>50</c:v>
                </c:pt>
                <c:pt idx="1838">
                  <c:v>43</c:v>
                </c:pt>
                <c:pt idx="1839">
                  <c:v>25</c:v>
                </c:pt>
                <c:pt idx="1840">
                  <c:v>42</c:v>
                </c:pt>
                <c:pt idx="1841">
                  <c:v>56</c:v>
                </c:pt>
                <c:pt idx="1842">
                  <c:v>34</c:v>
                </c:pt>
                <c:pt idx="1843">
                  <c:v>39</c:v>
                </c:pt>
                <c:pt idx="1844">
                  <c:v>20</c:v>
                </c:pt>
                <c:pt idx="1845">
                  <c:v>29</c:v>
                </c:pt>
                <c:pt idx="1846">
                  <c:v>35</c:v>
                </c:pt>
                <c:pt idx="1847">
                  <c:v>56</c:v>
                </c:pt>
                <c:pt idx="1848">
                  <c:v>29</c:v>
                </c:pt>
                <c:pt idx="1849">
                  <c:v>37</c:v>
                </c:pt>
                <c:pt idx="1850">
                  <c:v>60</c:v>
                </c:pt>
                <c:pt idx="1851">
                  <c:v>37</c:v>
                </c:pt>
                <c:pt idx="1852">
                  <c:v>60</c:v>
                </c:pt>
                <c:pt idx="1853">
                  <c:v>53</c:v>
                </c:pt>
                <c:pt idx="1854">
                  <c:v>56</c:v>
                </c:pt>
                <c:pt idx="1855">
                  <c:v>55</c:v>
                </c:pt>
                <c:pt idx="1856">
                  <c:v>57</c:v>
                </c:pt>
                <c:pt idx="1857">
                  <c:v>30</c:v>
                </c:pt>
                <c:pt idx="1858">
                  <c:v>36</c:v>
                </c:pt>
                <c:pt idx="1859">
                  <c:v>55</c:v>
                </c:pt>
                <c:pt idx="1860">
                  <c:v>47</c:v>
                </c:pt>
                <c:pt idx="1861">
                  <c:v>58</c:v>
                </c:pt>
                <c:pt idx="1862">
                  <c:v>35</c:v>
                </c:pt>
                <c:pt idx="1863">
                  <c:v>39</c:v>
                </c:pt>
                <c:pt idx="1864">
                  <c:v>45</c:v>
                </c:pt>
                <c:pt idx="1865">
                  <c:v>53</c:v>
                </c:pt>
                <c:pt idx="1866">
                  <c:v>48</c:v>
                </c:pt>
                <c:pt idx="1867">
                  <c:v>48</c:v>
                </c:pt>
                <c:pt idx="1868">
                  <c:v>42</c:v>
                </c:pt>
                <c:pt idx="1869">
                  <c:v>18</c:v>
                </c:pt>
                <c:pt idx="1870">
                  <c:v>42</c:v>
                </c:pt>
                <c:pt idx="1871">
                  <c:v>32</c:v>
                </c:pt>
                <c:pt idx="1872">
                  <c:v>23</c:v>
                </c:pt>
                <c:pt idx="1873">
                  <c:v>39</c:v>
                </c:pt>
                <c:pt idx="1874">
                  <c:v>60</c:v>
                </c:pt>
                <c:pt idx="1875">
                  <c:v>46</c:v>
                </c:pt>
                <c:pt idx="1876">
                  <c:v>43</c:v>
                </c:pt>
                <c:pt idx="1877">
                  <c:v>43</c:v>
                </c:pt>
                <c:pt idx="1878">
                  <c:v>59</c:v>
                </c:pt>
                <c:pt idx="1879">
                  <c:v>43</c:v>
                </c:pt>
                <c:pt idx="1880">
                  <c:v>19</c:v>
                </c:pt>
                <c:pt idx="1881">
                  <c:v>47</c:v>
                </c:pt>
                <c:pt idx="1882">
                  <c:v>33</c:v>
                </c:pt>
                <c:pt idx="1883">
                  <c:v>21</c:v>
                </c:pt>
                <c:pt idx="1884">
                  <c:v>42</c:v>
                </c:pt>
                <c:pt idx="1885">
                  <c:v>57</c:v>
                </c:pt>
                <c:pt idx="1886">
                  <c:v>51</c:v>
                </c:pt>
                <c:pt idx="1887">
                  <c:v>40</c:v>
                </c:pt>
                <c:pt idx="1888">
                  <c:v>23</c:v>
                </c:pt>
                <c:pt idx="1889">
                  <c:v>56</c:v>
                </c:pt>
                <c:pt idx="1890">
                  <c:v>39</c:v>
                </c:pt>
                <c:pt idx="1891">
                  <c:v>43</c:v>
                </c:pt>
                <c:pt idx="1892">
                  <c:v>19</c:v>
                </c:pt>
                <c:pt idx="1893">
                  <c:v>52</c:v>
                </c:pt>
                <c:pt idx="1894">
                  <c:v>47</c:v>
                </c:pt>
                <c:pt idx="1895">
                  <c:v>19</c:v>
                </c:pt>
                <c:pt idx="1896">
                  <c:v>25</c:v>
                </c:pt>
                <c:pt idx="1897">
                  <c:v>53</c:v>
                </c:pt>
                <c:pt idx="1898">
                  <c:v>28</c:v>
                </c:pt>
                <c:pt idx="1899">
                  <c:v>49</c:v>
                </c:pt>
                <c:pt idx="1900">
                  <c:v>47</c:v>
                </c:pt>
                <c:pt idx="1901">
                  <c:v>39</c:v>
                </c:pt>
                <c:pt idx="1902">
                  <c:v>49</c:v>
                </c:pt>
                <c:pt idx="1903">
                  <c:v>49</c:v>
                </c:pt>
                <c:pt idx="1904">
                  <c:v>52</c:v>
                </c:pt>
                <c:pt idx="1905">
                  <c:v>51</c:v>
                </c:pt>
                <c:pt idx="1906">
                  <c:v>19</c:v>
                </c:pt>
                <c:pt idx="1907">
                  <c:v>49</c:v>
                </c:pt>
                <c:pt idx="1908">
                  <c:v>48</c:v>
                </c:pt>
                <c:pt idx="1909">
                  <c:v>58</c:v>
                </c:pt>
                <c:pt idx="1910">
                  <c:v>18</c:v>
                </c:pt>
                <c:pt idx="1911">
                  <c:v>23</c:v>
                </c:pt>
                <c:pt idx="1912">
                  <c:v>52</c:v>
                </c:pt>
                <c:pt idx="1913">
                  <c:v>54</c:v>
                </c:pt>
                <c:pt idx="1914">
                  <c:v>61</c:v>
                </c:pt>
                <c:pt idx="1915">
                  <c:v>50</c:v>
                </c:pt>
                <c:pt idx="1916">
                  <c:v>47</c:v>
                </c:pt>
                <c:pt idx="1917">
                  <c:v>46</c:v>
                </c:pt>
                <c:pt idx="1918">
                  <c:v>52</c:v>
                </c:pt>
                <c:pt idx="1919">
                  <c:v>26</c:v>
                </c:pt>
                <c:pt idx="1920">
                  <c:v>30</c:v>
                </c:pt>
                <c:pt idx="1921">
                  <c:v>28</c:v>
                </c:pt>
                <c:pt idx="1922">
                  <c:v>27</c:v>
                </c:pt>
                <c:pt idx="1923">
                  <c:v>52</c:v>
                </c:pt>
                <c:pt idx="1924">
                  <c:v>53</c:v>
                </c:pt>
                <c:pt idx="1925">
                  <c:v>35</c:v>
                </c:pt>
                <c:pt idx="1926">
                  <c:v>47</c:v>
                </c:pt>
                <c:pt idx="1927">
                  <c:v>27</c:v>
                </c:pt>
                <c:pt idx="1928">
                  <c:v>24</c:v>
                </c:pt>
                <c:pt idx="1929">
                  <c:v>24</c:v>
                </c:pt>
                <c:pt idx="1930">
                  <c:v>47</c:v>
                </c:pt>
                <c:pt idx="1931">
                  <c:v>50</c:v>
                </c:pt>
                <c:pt idx="1932">
                  <c:v>54</c:v>
                </c:pt>
                <c:pt idx="1933">
                  <c:v>54</c:v>
                </c:pt>
                <c:pt idx="1934">
                  <c:v>21</c:v>
                </c:pt>
                <c:pt idx="1935">
                  <c:v>50</c:v>
                </c:pt>
                <c:pt idx="1936">
                  <c:v>59</c:v>
                </c:pt>
                <c:pt idx="1937">
                  <c:v>52</c:v>
                </c:pt>
                <c:pt idx="1938">
                  <c:v>22</c:v>
                </c:pt>
                <c:pt idx="1939">
                  <c:v>22</c:v>
                </c:pt>
                <c:pt idx="1940">
                  <c:v>56</c:v>
                </c:pt>
                <c:pt idx="1941">
                  <c:v>20</c:v>
                </c:pt>
                <c:pt idx="1942">
                  <c:v>49</c:v>
                </c:pt>
                <c:pt idx="1943">
                  <c:v>48</c:v>
                </c:pt>
                <c:pt idx="1944">
                  <c:v>18</c:v>
                </c:pt>
                <c:pt idx="1945">
                  <c:v>48</c:v>
                </c:pt>
                <c:pt idx="1946">
                  <c:v>52</c:v>
                </c:pt>
                <c:pt idx="1947">
                  <c:v>18</c:v>
                </c:pt>
                <c:pt idx="1948">
                  <c:v>34</c:v>
                </c:pt>
                <c:pt idx="1949">
                  <c:v>31</c:v>
                </c:pt>
                <c:pt idx="1950">
                  <c:v>64</c:v>
                </c:pt>
                <c:pt idx="1951">
                  <c:v>20</c:v>
                </c:pt>
                <c:pt idx="1952">
                  <c:v>22</c:v>
                </c:pt>
                <c:pt idx="1953">
                  <c:v>62</c:v>
                </c:pt>
                <c:pt idx="1954">
                  <c:v>64</c:v>
                </c:pt>
                <c:pt idx="1955">
                  <c:v>28</c:v>
                </c:pt>
                <c:pt idx="1956">
                  <c:v>32</c:v>
                </c:pt>
                <c:pt idx="1957">
                  <c:v>52</c:v>
                </c:pt>
                <c:pt idx="1958">
                  <c:v>57</c:v>
                </c:pt>
                <c:pt idx="1959">
                  <c:v>23</c:v>
                </c:pt>
                <c:pt idx="1960">
                  <c:v>55</c:v>
                </c:pt>
                <c:pt idx="1961">
                  <c:v>53</c:v>
                </c:pt>
                <c:pt idx="1962">
                  <c:v>34</c:v>
                </c:pt>
                <c:pt idx="1963">
                  <c:v>37</c:v>
                </c:pt>
                <c:pt idx="1964">
                  <c:v>41</c:v>
                </c:pt>
                <c:pt idx="1965">
                  <c:v>57</c:v>
                </c:pt>
                <c:pt idx="1966">
                  <c:v>38</c:v>
                </c:pt>
                <c:pt idx="1967">
                  <c:v>37</c:v>
                </c:pt>
                <c:pt idx="1968">
                  <c:v>30</c:v>
                </c:pt>
                <c:pt idx="1969">
                  <c:v>25</c:v>
                </c:pt>
                <c:pt idx="1970">
                  <c:v>25</c:v>
                </c:pt>
                <c:pt idx="1971">
                  <c:v>30</c:v>
                </c:pt>
                <c:pt idx="1972">
                  <c:v>20</c:v>
                </c:pt>
                <c:pt idx="1973">
                  <c:v>62</c:v>
                </c:pt>
                <c:pt idx="1974">
                  <c:v>37</c:v>
                </c:pt>
                <c:pt idx="1975">
                  <c:v>33</c:v>
                </c:pt>
                <c:pt idx="1976">
                  <c:v>32</c:v>
                </c:pt>
                <c:pt idx="1977">
                  <c:v>61</c:v>
                </c:pt>
                <c:pt idx="1978">
                  <c:v>23</c:v>
                </c:pt>
                <c:pt idx="1979">
                  <c:v>37</c:v>
                </c:pt>
                <c:pt idx="1980">
                  <c:v>62</c:v>
                </c:pt>
                <c:pt idx="1981">
                  <c:v>23</c:v>
                </c:pt>
                <c:pt idx="1982">
                  <c:v>59</c:v>
                </c:pt>
                <c:pt idx="1983">
                  <c:v>32</c:v>
                </c:pt>
                <c:pt idx="1984">
                  <c:v>45</c:v>
                </c:pt>
                <c:pt idx="1985">
                  <c:v>48</c:v>
                </c:pt>
                <c:pt idx="1986">
                  <c:v>40</c:v>
                </c:pt>
                <c:pt idx="1987">
                  <c:v>37</c:v>
                </c:pt>
                <c:pt idx="1988">
                  <c:v>32</c:v>
                </c:pt>
                <c:pt idx="1989">
                  <c:v>61</c:v>
                </c:pt>
                <c:pt idx="1990">
                  <c:v>60</c:v>
                </c:pt>
                <c:pt idx="1991">
                  <c:v>63</c:v>
                </c:pt>
                <c:pt idx="1992">
                  <c:v>19</c:v>
                </c:pt>
                <c:pt idx="1993">
                  <c:v>30</c:v>
                </c:pt>
                <c:pt idx="1994">
                  <c:v>42</c:v>
                </c:pt>
                <c:pt idx="1995">
                  <c:v>44</c:v>
                </c:pt>
                <c:pt idx="1996">
                  <c:v>61</c:v>
                </c:pt>
                <c:pt idx="1997">
                  <c:v>46</c:v>
                </c:pt>
                <c:pt idx="1998">
                  <c:v>53</c:v>
                </c:pt>
                <c:pt idx="1999">
                  <c:v>44</c:v>
                </c:pt>
                <c:pt idx="2000">
                  <c:v>65</c:v>
                </c:pt>
                <c:pt idx="2001">
                  <c:v>37</c:v>
                </c:pt>
                <c:pt idx="2002">
                  <c:v>35</c:v>
                </c:pt>
                <c:pt idx="2003">
                  <c:v>63</c:v>
                </c:pt>
                <c:pt idx="2004">
                  <c:v>47</c:v>
                </c:pt>
                <c:pt idx="2005">
                  <c:v>29</c:v>
                </c:pt>
                <c:pt idx="2006">
                  <c:v>49</c:v>
                </c:pt>
                <c:pt idx="2007">
                  <c:v>24</c:v>
                </c:pt>
                <c:pt idx="2008">
                  <c:v>41</c:v>
                </c:pt>
                <c:pt idx="2009">
                  <c:v>40</c:v>
                </c:pt>
                <c:pt idx="2010">
                  <c:v>33</c:v>
                </c:pt>
                <c:pt idx="2011">
                  <c:v>47</c:v>
                </c:pt>
                <c:pt idx="2012">
                  <c:v>34</c:v>
                </c:pt>
                <c:pt idx="2013">
                  <c:v>46</c:v>
                </c:pt>
                <c:pt idx="2014">
                  <c:v>31</c:v>
                </c:pt>
                <c:pt idx="2015">
                  <c:v>41</c:v>
                </c:pt>
                <c:pt idx="2016">
                  <c:v>55</c:v>
                </c:pt>
                <c:pt idx="2017">
                  <c:v>43</c:v>
                </c:pt>
                <c:pt idx="2018">
                  <c:v>51</c:v>
                </c:pt>
                <c:pt idx="2019">
                  <c:v>64</c:v>
                </c:pt>
                <c:pt idx="2020">
                  <c:v>59</c:v>
                </c:pt>
                <c:pt idx="2021">
                  <c:v>60</c:v>
                </c:pt>
                <c:pt idx="2022">
                  <c:v>50</c:v>
                </c:pt>
                <c:pt idx="2023">
                  <c:v>19</c:v>
                </c:pt>
                <c:pt idx="2024">
                  <c:v>53</c:v>
                </c:pt>
                <c:pt idx="2025">
                  <c:v>46</c:v>
                </c:pt>
                <c:pt idx="2026">
                  <c:v>24</c:v>
                </c:pt>
                <c:pt idx="2027">
                  <c:v>39</c:v>
                </c:pt>
                <c:pt idx="2028">
                  <c:v>36</c:v>
                </c:pt>
                <c:pt idx="2029">
                  <c:v>52</c:v>
                </c:pt>
                <c:pt idx="2030">
                  <c:v>23</c:v>
                </c:pt>
                <c:pt idx="2031">
                  <c:v>39</c:v>
                </c:pt>
                <c:pt idx="2032">
                  <c:v>34</c:v>
                </c:pt>
                <c:pt idx="2033">
                  <c:v>61</c:v>
                </c:pt>
                <c:pt idx="2034">
                  <c:v>18</c:v>
                </c:pt>
                <c:pt idx="2035">
                  <c:v>22</c:v>
                </c:pt>
                <c:pt idx="2036">
                  <c:v>54</c:v>
                </c:pt>
                <c:pt idx="2037">
                  <c:v>27</c:v>
                </c:pt>
                <c:pt idx="2038">
                  <c:v>48</c:v>
                </c:pt>
                <c:pt idx="2039">
                  <c:v>47</c:v>
                </c:pt>
                <c:pt idx="2040">
                  <c:v>62</c:v>
                </c:pt>
                <c:pt idx="2041">
                  <c:v>45</c:v>
                </c:pt>
                <c:pt idx="2042">
                  <c:v>38</c:v>
                </c:pt>
                <c:pt idx="2043">
                  <c:v>47</c:v>
                </c:pt>
                <c:pt idx="2044">
                  <c:v>50</c:v>
                </c:pt>
                <c:pt idx="2045">
                  <c:v>29</c:v>
                </c:pt>
                <c:pt idx="2046">
                  <c:v>44</c:v>
                </c:pt>
                <c:pt idx="2047">
                  <c:v>53</c:v>
                </c:pt>
                <c:pt idx="2048">
                  <c:v>28</c:v>
                </c:pt>
                <c:pt idx="2049">
                  <c:v>47</c:v>
                </c:pt>
                <c:pt idx="2050">
                  <c:v>36</c:v>
                </c:pt>
                <c:pt idx="2051">
                  <c:v>50</c:v>
                </c:pt>
                <c:pt idx="2052">
                  <c:v>46</c:v>
                </c:pt>
                <c:pt idx="2053">
                  <c:v>41</c:v>
                </c:pt>
                <c:pt idx="2054">
                  <c:v>46</c:v>
                </c:pt>
                <c:pt idx="2055">
                  <c:v>19</c:v>
                </c:pt>
                <c:pt idx="2056">
                  <c:v>32</c:v>
                </c:pt>
                <c:pt idx="2057">
                  <c:v>54</c:v>
                </c:pt>
                <c:pt idx="2058">
                  <c:v>32</c:v>
                </c:pt>
                <c:pt idx="2059">
                  <c:v>32</c:v>
                </c:pt>
                <c:pt idx="2060">
                  <c:v>48</c:v>
                </c:pt>
                <c:pt idx="2061">
                  <c:v>50</c:v>
                </c:pt>
                <c:pt idx="2062">
                  <c:v>42</c:v>
                </c:pt>
                <c:pt idx="2063">
                  <c:v>27</c:v>
                </c:pt>
                <c:pt idx="2064">
                  <c:v>41</c:v>
                </c:pt>
                <c:pt idx="2065">
                  <c:v>51</c:v>
                </c:pt>
                <c:pt idx="2066">
                  <c:v>27</c:v>
                </c:pt>
                <c:pt idx="2067">
                  <c:v>55</c:v>
                </c:pt>
                <c:pt idx="2068">
                  <c:v>28</c:v>
                </c:pt>
                <c:pt idx="2069">
                  <c:v>60</c:v>
                </c:pt>
                <c:pt idx="2070">
                  <c:v>53</c:v>
                </c:pt>
                <c:pt idx="2071">
                  <c:v>37</c:v>
                </c:pt>
                <c:pt idx="2072">
                  <c:v>32</c:v>
                </c:pt>
                <c:pt idx="2073">
                  <c:v>19</c:v>
                </c:pt>
                <c:pt idx="2074">
                  <c:v>50</c:v>
                </c:pt>
                <c:pt idx="2075">
                  <c:v>37</c:v>
                </c:pt>
                <c:pt idx="2076">
                  <c:v>52</c:v>
                </c:pt>
                <c:pt idx="2077">
                  <c:v>20</c:v>
                </c:pt>
                <c:pt idx="2078">
                  <c:v>38</c:v>
                </c:pt>
                <c:pt idx="2079">
                  <c:v>19</c:v>
                </c:pt>
                <c:pt idx="2080">
                  <c:v>29</c:v>
                </c:pt>
                <c:pt idx="2081">
                  <c:v>18</c:v>
                </c:pt>
                <c:pt idx="2082">
                  <c:v>19</c:v>
                </c:pt>
                <c:pt idx="2083">
                  <c:v>60</c:v>
                </c:pt>
                <c:pt idx="2084">
                  <c:v>22</c:v>
                </c:pt>
                <c:pt idx="2085">
                  <c:v>25</c:v>
                </c:pt>
                <c:pt idx="2086">
                  <c:v>22</c:v>
                </c:pt>
                <c:pt idx="2087">
                  <c:v>28</c:v>
                </c:pt>
                <c:pt idx="2088">
                  <c:v>50</c:v>
                </c:pt>
                <c:pt idx="2089">
                  <c:v>20</c:v>
                </c:pt>
                <c:pt idx="2090">
                  <c:v>23</c:v>
                </c:pt>
                <c:pt idx="2091">
                  <c:v>51</c:v>
                </c:pt>
                <c:pt idx="2092">
                  <c:v>47</c:v>
                </c:pt>
                <c:pt idx="2093">
                  <c:v>60</c:v>
                </c:pt>
                <c:pt idx="2094">
                  <c:v>24</c:v>
                </c:pt>
                <c:pt idx="2095">
                  <c:v>27</c:v>
                </c:pt>
                <c:pt idx="2096">
                  <c:v>36</c:v>
                </c:pt>
                <c:pt idx="2097">
                  <c:v>18</c:v>
                </c:pt>
                <c:pt idx="2098">
                  <c:v>39</c:v>
                </c:pt>
                <c:pt idx="2099">
                  <c:v>38</c:v>
                </c:pt>
                <c:pt idx="2100">
                  <c:v>19</c:v>
                </c:pt>
                <c:pt idx="2101">
                  <c:v>32</c:v>
                </c:pt>
                <c:pt idx="2102">
                  <c:v>24</c:v>
                </c:pt>
                <c:pt idx="2103">
                  <c:v>46</c:v>
                </c:pt>
                <c:pt idx="2104">
                  <c:v>18</c:v>
                </c:pt>
                <c:pt idx="2105">
                  <c:v>28</c:v>
                </c:pt>
                <c:pt idx="2106">
                  <c:v>19</c:v>
                </c:pt>
                <c:pt idx="2107">
                  <c:v>27</c:v>
                </c:pt>
                <c:pt idx="2108">
                  <c:v>19</c:v>
                </c:pt>
                <c:pt idx="2109">
                  <c:v>27</c:v>
                </c:pt>
                <c:pt idx="2110">
                  <c:v>39</c:v>
                </c:pt>
                <c:pt idx="2111">
                  <c:v>55</c:v>
                </c:pt>
                <c:pt idx="2112">
                  <c:v>24</c:v>
                </c:pt>
                <c:pt idx="2113">
                  <c:v>25</c:v>
                </c:pt>
                <c:pt idx="2114">
                  <c:v>40</c:v>
                </c:pt>
                <c:pt idx="2115">
                  <c:v>47</c:v>
                </c:pt>
                <c:pt idx="2116">
                  <c:v>45</c:v>
                </c:pt>
                <c:pt idx="2117">
                  <c:v>24</c:v>
                </c:pt>
                <c:pt idx="2118">
                  <c:v>55</c:v>
                </c:pt>
                <c:pt idx="2119">
                  <c:v>25</c:v>
                </c:pt>
                <c:pt idx="2120">
                  <c:v>34</c:v>
                </c:pt>
                <c:pt idx="2121">
                  <c:v>51</c:v>
                </c:pt>
                <c:pt idx="2122">
                  <c:v>34</c:v>
                </c:pt>
                <c:pt idx="2123">
                  <c:v>49</c:v>
                </c:pt>
                <c:pt idx="2124">
                  <c:v>30</c:v>
                </c:pt>
                <c:pt idx="2125">
                  <c:v>49</c:v>
                </c:pt>
                <c:pt idx="2126">
                  <c:v>58</c:v>
                </c:pt>
                <c:pt idx="2127">
                  <c:v>51</c:v>
                </c:pt>
                <c:pt idx="2128">
                  <c:v>22</c:v>
                </c:pt>
                <c:pt idx="2129">
                  <c:v>22</c:v>
                </c:pt>
                <c:pt idx="2130">
                  <c:v>22</c:v>
                </c:pt>
                <c:pt idx="2131">
                  <c:v>44</c:v>
                </c:pt>
                <c:pt idx="2132">
                  <c:v>48</c:v>
                </c:pt>
                <c:pt idx="2133">
                  <c:v>46</c:v>
                </c:pt>
                <c:pt idx="2134">
                  <c:v>30</c:v>
                </c:pt>
                <c:pt idx="2135">
                  <c:v>41</c:v>
                </c:pt>
                <c:pt idx="2136">
                  <c:v>23</c:v>
                </c:pt>
                <c:pt idx="2137">
                  <c:v>59</c:v>
                </c:pt>
                <c:pt idx="2138">
                  <c:v>26</c:v>
                </c:pt>
                <c:pt idx="2139">
                  <c:v>43</c:v>
                </c:pt>
                <c:pt idx="2140">
                  <c:v>25</c:v>
                </c:pt>
                <c:pt idx="2141">
                  <c:v>18</c:v>
                </c:pt>
                <c:pt idx="2142">
                  <c:v>48</c:v>
                </c:pt>
                <c:pt idx="2143">
                  <c:v>23</c:v>
                </c:pt>
                <c:pt idx="2144">
                  <c:v>29</c:v>
                </c:pt>
                <c:pt idx="2145">
                  <c:v>19</c:v>
                </c:pt>
                <c:pt idx="2146">
                  <c:v>18</c:v>
                </c:pt>
                <c:pt idx="2147">
                  <c:v>30</c:v>
                </c:pt>
                <c:pt idx="2148">
                  <c:v>55</c:v>
                </c:pt>
                <c:pt idx="2149">
                  <c:v>48</c:v>
                </c:pt>
                <c:pt idx="2150">
                  <c:v>19</c:v>
                </c:pt>
                <c:pt idx="2151">
                  <c:v>60</c:v>
                </c:pt>
                <c:pt idx="2152">
                  <c:v>49</c:v>
                </c:pt>
                <c:pt idx="2153">
                  <c:v>30</c:v>
                </c:pt>
                <c:pt idx="2154">
                  <c:v>61</c:v>
                </c:pt>
                <c:pt idx="2155">
                  <c:v>52</c:v>
                </c:pt>
                <c:pt idx="2156">
                  <c:v>57</c:v>
                </c:pt>
                <c:pt idx="2157">
                  <c:v>30</c:v>
                </c:pt>
                <c:pt idx="2158">
                  <c:v>30</c:v>
                </c:pt>
                <c:pt idx="2159">
                  <c:v>50</c:v>
                </c:pt>
                <c:pt idx="2160">
                  <c:v>19</c:v>
                </c:pt>
                <c:pt idx="2161">
                  <c:v>59</c:v>
                </c:pt>
                <c:pt idx="2162">
                  <c:v>31</c:v>
                </c:pt>
                <c:pt idx="2163">
                  <c:v>54</c:v>
                </c:pt>
                <c:pt idx="2164">
                  <c:v>45</c:v>
                </c:pt>
                <c:pt idx="2165">
                  <c:v>30</c:v>
                </c:pt>
                <c:pt idx="2166">
                  <c:v>30</c:v>
                </c:pt>
                <c:pt idx="2167">
                  <c:v>31</c:v>
                </c:pt>
                <c:pt idx="2168">
                  <c:v>34</c:v>
                </c:pt>
                <c:pt idx="2169">
                  <c:v>33</c:v>
                </c:pt>
                <c:pt idx="2170">
                  <c:v>27</c:v>
                </c:pt>
                <c:pt idx="2171">
                  <c:v>22</c:v>
                </c:pt>
                <c:pt idx="2172">
                  <c:v>32</c:v>
                </c:pt>
                <c:pt idx="2173">
                  <c:v>37</c:v>
                </c:pt>
                <c:pt idx="2174">
                  <c:v>47</c:v>
                </c:pt>
                <c:pt idx="2175">
                  <c:v>53</c:v>
                </c:pt>
                <c:pt idx="2176">
                  <c:v>43</c:v>
                </c:pt>
                <c:pt idx="2177">
                  <c:v>20</c:v>
                </c:pt>
                <c:pt idx="2178">
                  <c:v>22</c:v>
                </c:pt>
                <c:pt idx="2179">
                  <c:v>32</c:v>
                </c:pt>
                <c:pt idx="2180">
                  <c:v>40</c:v>
                </c:pt>
                <c:pt idx="2181">
                  <c:v>52</c:v>
                </c:pt>
                <c:pt idx="2182">
                  <c:v>34</c:v>
                </c:pt>
                <c:pt idx="2183">
                  <c:v>46</c:v>
                </c:pt>
                <c:pt idx="2184">
                  <c:v>36</c:v>
                </c:pt>
                <c:pt idx="2185">
                  <c:v>39</c:v>
                </c:pt>
                <c:pt idx="2186">
                  <c:v>43</c:v>
                </c:pt>
                <c:pt idx="2187">
                  <c:v>24</c:v>
                </c:pt>
                <c:pt idx="2188">
                  <c:v>50</c:v>
                </c:pt>
                <c:pt idx="2189">
                  <c:v>33</c:v>
                </c:pt>
                <c:pt idx="2190">
                  <c:v>58</c:v>
                </c:pt>
                <c:pt idx="2191">
                  <c:v>42</c:v>
                </c:pt>
                <c:pt idx="2192">
                  <c:v>33</c:v>
                </c:pt>
                <c:pt idx="2193">
                  <c:v>42</c:v>
                </c:pt>
                <c:pt idx="2194">
                  <c:v>20</c:v>
                </c:pt>
                <c:pt idx="2195">
                  <c:v>52</c:v>
                </c:pt>
                <c:pt idx="2196">
                  <c:v>51</c:v>
                </c:pt>
                <c:pt idx="2197">
                  <c:v>36</c:v>
                </c:pt>
                <c:pt idx="2198">
                  <c:v>23</c:v>
                </c:pt>
                <c:pt idx="2199">
                  <c:v>32</c:v>
                </c:pt>
                <c:pt idx="2200">
                  <c:v>36</c:v>
                </c:pt>
                <c:pt idx="2201">
                  <c:v>31</c:v>
                </c:pt>
                <c:pt idx="2202">
                  <c:v>31</c:v>
                </c:pt>
                <c:pt idx="2203">
                  <c:v>46</c:v>
                </c:pt>
                <c:pt idx="2204">
                  <c:v>31</c:v>
                </c:pt>
                <c:pt idx="2205">
                  <c:v>18</c:v>
                </c:pt>
                <c:pt idx="2206">
                  <c:v>43</c:v>
                </c:pt>
                <c:pt idx="2207">
                  <c:v>59</c:v>
                </c:pt>
                <c:pt idx="2208">
                  <c:v>55</c:v>
                </c:pt>
                <c:pt idx="2209">
                  <c:v>35</c:v>
                </c:pt>
                <c:pt idx="2210">
                  <c:v>46</c:v>
                </c:pt>
                <c:pt idx="2211">
                  <c:v>42</c:v>
                </c:pt>
                <c:pt idx="2212">
                  <c:v>44</c:v>
                </c:pt>
                <c:pt idx="2213">
                  <c:v>37</c:v>
                </c:pt>
                <c:pt idx="2214">
                  <c:v>40</c:v>
                </c:pt>
                <c:pt idx="2215">
                  <c:v>60</c:v>
                </c:pt>
                <c:pt idx="2216">
                  <c:v>30</c:v>
                </c:pt>
                <c:pt idx="2217">
                  <c:v>40</c:v>
                </c:pt>
                <c:pt idx="2218">
                  <c:v>44</c:v>
                </c:pt>
                <c:pt idx="2219">
                  <c:v>56</c:v>
                </c:pt>
                <c:pt idx="2220">
                  <c:v>44</c:v>
                </c:pt>
                <c:pt idx="2221">
                  <c:v>41</c:v>
                </c:pt>
                <c:pt idx="2222">
                  <c:v>27</c:v>
                </c:pt>
                <c:pt idx="2223">
                  <c:v>45</c:v>
                </c:pt>
                <c:pt idx="2224">
                  <c:v>54</c:v>
                </c:pt>
                <c:pt idx="2225">
                  <c:v>19</c:v>
                </c:pt>
                <c:pt idx="2226">
                  <c:v>45</c:v>
                </c:pt>
                <c:pt idx="2227">
                  <c:v>49</c:v>
                </c:pt>
                <c:pt idx="2228">
                  <c:v>35</c:v>
                </c:pt>
                <c:pt idx="2229">
                  <c:v>37</c:v>
                </c:pt>
                <c:pt idx="2230">
                  <c:v>40</c:v>
                </c:pt>
                <c:pt idx="2231">
                  <c:v>37</c:v>
                </c:pt>
                <c:pt idx="2232">
                  <c:v>47</c:v>
                </c:pt>
                <c:pt idx="2233">
                  <c:v>35</c:v>
                </c:pt>
                <c:pt idx="2234">
                  <c:v>40</c:v>
                </c:pt>
                <c:pt idx="2235">
                  <c:v>44</c:v>
                </c:pt>
                <c:pt idx="2236">
                  <c:v>56</c:v>
                </c:pt>
                <c:pt idx="2237">
                  <c:v>39</c:v>
                </c:pt>
                <c:pt idx="2238">
                  <c:v>37</c:v>
                </c:pt>
                <c:pt idx="2239">
                  <c:v>43</c:v>
                </c:pt>
                <c:pt idx="2240">
                  <c:v>41</c:v>
                </c:pt>
                <c:pt idx="2241">
                  <c:v>41</c:v>
                </c:pt>
                <c:pt idx="2242">
                  <c:v>45</c:v>
                </c:pt>
                <c:pt idx="2243">
                  <c:v>60</c:v>
                </c:pt>
                <c:pt idx="2244">
                  <c:v>56</c:v>
                </c:pt>
                <c:pt idx="2245">
                  <c:v>37</c:v>
                </c:pt>
                <c:pt idx="2246">
                  <c:v>47</c:v>
                </c:pt>
                <c:pt idx="2247">
                  <c:v>52</c:v>
                </c:pt>
                <c:pt idx="2248">
                  <c:v>46</c:v>
                </c:pt>
                <c:pt idx="2249">
                  <c:v>50</c:v>
                </c:pt>
                <c:pt idx="2250">
                  <c:v>23</c:v>
                </c:pt>
                <c:pt idx="2251">
                  <c:v>30</c:v>
                </c:pt>
                <c:pt idx="2252">
                  <c:v>43</c:v>
                </c:pt>
                <c:pt idx="2253">
                  <c:v>39</c:v>
                </c:pt>
                <c:pt idx="2254">
                  <c:v>49</c:v>
                </c:pt>
                <c:pt idx="2255">
                  <c:v>43</c:v>
                </c:pt>
                <c:pt idx="2256">
                  <c:v>50</c:v>
                </c:pt>
                <c:pt idx="2257">
                  <c:v>50</c:v>
                </c:pt>
                <c:pt idx="2258">
                  <c:v>53</c:v>
                </c:pt>
                <c:pt idx="2259">
                  <c:v>59</c:v>
                </c:pt>
                <c:pt idx="2260">
                  <c:v>45</c:v>
                </c:pt>
                <c:pt idx="2261">
                  <c:v>58</c:v>
                </c:pt>
                <c:pt idx="2262">
                  <c:v>51</c:v>
                </c:pt>
                <c:pt idx="2263">
                  <c:v>55</c:v>
                </c:pt>
                <c:pt idx="2264">
                  <c:v>48</c:v>
                </c:pt>
                <c:pt idx="2265">
                  <c:v>46</c:v>
                </c:pt>
                <c:pt idx="2266">
                  <c:v>47</c:v>
                </c:pt>
                <c:pt idx="2267">
                  <c:v>47</c:v>
                </c:pt>
                <c:pt idx="2268">
                  <c:v>60</c:v>
                </c:pt>
                <c:pt idx="2269">
                  <c:v>56</c:v>
                </c:pt>
                <c:pt idx="2270">
                  <c:v>51</c:v>
                </c:pt>
                <c:pt idx="2271">
                  <c:v>38</c:v>
                </c:pt>
                <c:pt idx="2272">
                  <c:v>54</c:v>
                </c:pt>
                <c:pt idx="2273">
                  <c:v>46</c:v>
                </c:pt>
                <c:pt idx="2274">
                  <c:v>25</c:v>
                </c:pt>
                <c:pt idx="2275">
                  <c:v>43</c:v>
                </c:pt>
                <c:pt idx="2276">
                  <c:v>49</c:v>
                </c:pt>
                <c:pt idx="2277">
                  <c:v>47</c:v>
                </c:pt>
                <c:pt idx="2278">
                  <c:v>55</c:v>
                </c:pt>
                <c:pt idx="2279">
                  <c:v>54</c:v>
                </c:pt>
                <c:pt idx="2280">
                  <c:v>55</c:v>
                </c:pt>
                <c:pt idx="2281">
                  <c:v>43</c:v>
                </c:pt>
                <c:pt idx="2282">
                  <c:v>51</c:v>
                </c:pt>
                <c:pt idx="2283">
                  <c:v>45</c:v>
                </c:pt>
                <c:pt idx="2284">
                  <c:v>57</c:v>
                </c:pt>
                <c:pt idx="2285">
                  <c:v>50</c:v>
                </c:pt>
                <c:pt idx="2286">
                  <c:v>47</c:v>
                </c:pt>
                <c:pt idx="2287">
                  <c:v>44</c:v>
                </c:pt>
                <c:pt idx="2288">
                  <c:v>57</c:v>
                </c:pt>
                <c:pt idx="2289">
                  <c:v>53</c:v>
                </c:pt>
                <c:pt idx="2290">
                  <c:v>57</c:v>
                </c:pt>
                <c:pt idx="2291">
                  <c:v>36</c:v>
                </c:pt>
                <c:pt idx="2292">
                  <c:v>56</c:v>
                </c:pt>
                <c:pt idx="2293">
                  <c:v>56</c:v>
                </c:pt>
                <c:pt idx="2294">
                  <c:v>42</c:v>
                </c:pt>
                <c:pt idx="2295">
                  <c:v>56</c:v>
                </c:pt>
                <c:pt idx="2296">
                  <c:v>34</c:v>
                </c:pt>
                <c:pt idx="2297">
                  <c:v>48</c:v>
                </c:pt>
                <c:pt idx="2298">
                  <c:v>54</c:v>
                </c:pt>
                <c:pt idx="2299">
                  <c:v>51</c:v>
                </c:pt>
                <c:pt idx="2300">
                  <c:v>55</c:v>
                </c:pt>
                <c:pt idx="2301">
                  <c:v>22</c:v>
                </c:pt>
                <c:pt idx="2302">
                  <c:v>29</c:v>
                </c:pt>
                <c:pt idx="2303">
                  <c:v>51</c:v>
                </c:pt>
                <c:pt idx="2304">
                  <c:v>60</c:v>
                </c:pt>
                <c:pt idx="2305">
                  <c:v>48</c:v>
                </c:pt>
                <c:pt idx="2306">
                  <c:v>62</c:v>
                </c:pt>
                <c:pt idx="2307">
                  <c:v>43</c:v>
                </c:pt>
                <c:pt idx="2308">
                  <c:v>37</c:v>
                </c:pt>
                <c:pt idx="2309">
                  <c:v>60</c:v>
                </c:pt>
                <c:pt idx="2310">
                  <c:v>46</c:v>
                </c:pt>
                <c:pt idx="2311">
                  <c:v>44</c:v>
                </c:pt>
                <c:pt idx="2312">
                  <c:v>51</c:v>
                </c:pt>
                <c:pt idx="2313">
                  <c:v>61</c:v>
                </c:pt>
                <c:pt idx="2314">
                  <c:v>53</c:v>
                </c:pt>
                <c:pt idx="2315">
                  <c:v>62</c:v>
                </c:pt>
                <c:pt idx="2316">
                  <c:v>64</c:v>
                </c:pt>
                <c:pt idx="2317">
                  <c:v>63</c:v>
                </c:pt>
                <c:pt idx="2318">
                  <c:v>52</c:v>
                </c:pt>
                <c:pt idx="2319">
                  <c:v>64</c:v>
                </c:pt>
                <c:pt idx="2320">
                  <c:v>63</c:v>
                </c:pt>
                <c:pt idx="2321">
                  <c:v>61</c:v>
                </c:pt>
                <c:pt idx="2322">
                  <c:v>51</c:v>
                </c:pt>
                <c:pt idx="2323">
                  <c:v>58</c:v>
                </c:pt>
                <c:pt idx="2324">
                  <c:v>59</c:v>
                </c:pt>
                <c:pt idx="2325">
                  <c:v>64</c:v>
                </c:pt>
                <c:pt idx="2326">
                  <c:v>60</c:v>
                </c:pt>
                <c:pt idx="2327">
                  <c:v>61</c:v>
                </c:pt>
                <c:pt idx="2328">
                  <c:v>54</c:v>
                </c:pt>
                <c:pt idx="2329">
                  <c:v>60</c:v>
                </c:pt>
                <c:pt idx="2330">
                  <c:v>57</c:v>
                </c:pt>
                <c:pt idx="2331">
                  <c:v>63</c:v>
                </c:pt>
                <c:pt idx="2332">
                  <c:v>44</c:v>
                </c:pt>
                <c:pt idx="2333">
                  <c:v>59</c:v>
                </c:pt>
                <c:pt idx="2334">
                  <c:v>64</c:v>
                </c:pt>
              </c:numCache>
            </c:numRef>
          </c:yVal>
          <c:smooth val="0"/>
          <c:extLst>
            <c:ext xmlns:c16="http://schemas.microsoft.com/office/drawing/2014/chart" uri="{C3380CC4-5D6E-409C-BE32-E72D297353CC}">
              <c16:uniqueId val="{00000004-6644-4914-964F-46A59E0EFFCC}"/>
            </c:ext>
          </c:extLst>
        </c:ser>
        <c:dLbls>
          <c:showLegendKey val="0"/>
          <c:showVal val="0"/>
          <c:showCatName val="0"/>
          <c:showSerName val="0"/>
          <c:showPercent val="0"/>
          <c:showBubbleSize val="0"/>
        </c:dLbls>
        <c:axId val="1081488624"/>
        <c:axId val="1081489104"/>
      </c:scatterChart>
      <c:valAx>
        <c:axId val="1081488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489104"/>
        <c:crosses val="autoZero"/>
        <c:crossBetween val="midCat"/>
      </c:valAx>
      <c:valAx>
        <c:axId val="10814891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488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RELATIONSHIP</a:t>
            </a:r>
            <a:r>
              <a:rPr lang="en-IN" baseline="0"/>
              <a:t> AGE AND HBA1C</a:t>
            </a:r>
            <a:endParaRPr lang="en-IN"/>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'health care'!$Q$1:$Q$2336</c:f>
              <c:numCache>
                <c:formatCode>General</c:formatCode>
                <c:ptCount val="2336"/>
                <c:pt idx="0">
                  <c:v>0</c:v>
                </c:pt>
                <c:pt idx="1">
                  <c:v>0</c:v>
                </c:pt>
                <c:pt idx="2">
                  <c:v>30</c:v>
                </c:pt>
                <c:pt idx="3">
                  <c:v>29</c:v>
                </c:pt>
                <c:pt idx="4">
                  <c:v>30</c:v>
                </c:pt>
                <c:pt idx="5">
                  <c:v>24</c:v>
                </c:pt>
                <c:pt idx="6">
                  <c:v>21</c:v>
                </c:pt>
                <c:pt idx="7">
                  <c:v>30</c:v>
                </c:pt>
                <c:pt idx="8">
                  <c:v>27</c:v>
                </c:pt>
                <c:pt idx="9">
                  <c:v>20</c:v>
                </c:pt>
                <c:pt idx="10">
                  <c:v>25</c:v>
                </c:pt>
                <c:pt idx="11">
                  <c:v>21</c:v>
                </c:pt>
                <c:pt idx="12">
                  <c:v>23</c:v>
                </c:pt>
                <c:pt idx="13">
                  <c:v>23</c:v>
                </c:pt>
                <c:pt idx="14">
                  <c:v>20</c:v>
                </c:pt>
                <c:pt idx="15">
                  <c:v>29</c:v>
                </c:pt>
                <c:pt idx="16">
                  <c:v>26</c:v>
                </c:pt>
                <c:pt idx="17">
                  <c:v>29</c:v>
                </c:pt>
                <c:pt idx="18">
                  <c:v>26</c:v>
                </c:pt>
                <c:pt idx="19">
                  <c:v>27</c:v>
                </c:pt>
                <c:pt idx="20">
                  <c:v>18</c:v>
                </c:pt>
                <c:pt idx="21">
                  <c:v>22</c:v>
                </c:pt>
                <c:pt idx="22">
                  <c:v>29</c:v>
                </c:pt>
                <c:pt idx="23">
                  <c:v>28</c:v>
                </c:pt>
                <c:pt idx="24">
                  <c:v>27</c:v>
                </c:pt>
                <c:pt idx="25">
                  <c:v>21</c:v>
                </c:pt>
                <c:pt idx="26">
                  <c:v>28</c:v>
                </c:pt>
                <c:pt idx="27">
                  <c:v>22</c:v>
                </c:pt>
                <c:pt idx="28">
                  <c:v>23</c:v>
                </c:pt>
                <c:pt idx="29">
                  <c:v>27</c:v>
                </c:pt>
                <c:pt idx="30">
                  <c:v>28</c:v>
                </c:pt>
                <c:pt idx="31">
                  <c:v>20</c:v>
                </c:pt>
                <c:pt idx="32">
                  <c:v>20</c:v>
                </c:pt>
                <c:pt idx="33">
                  <c:v>28</c:v>
                </c:pt>
                <c:pt idx="34">
                  <c:v>29</c:v>
                </c:pt>
                <c:pt idx="35">
                  <c:v>18</c:v>
                </c:pt>
                <c:pt idx="36">
                  <c:v>25</c:v>
                </c:pt>
                <c:pt idx="37">
                  <c:v>24</c:v>
                </c:pt>
                <c:pt idx="38">
                  <c:v>20</c:v>
                </c:pt>
                <c:pt idx="39">
                  <c:v>18</c:v>
                </c:pt>
                <c:pt idx="40">
                  <c:v>18</c:v>
                </c:pt>
                <c:pt idx="41">
                  <c:v>20</c:v>
                </c:pt>
                <c:pt idx="42">
                  <c:v>18</c:v>
                </c:pt>
                <c:pt idx="43">
                  <c:v>18</c:v>
                </c:pt>
                <c:pt idx="44">
                  <c:v>18</c:v>
                </c:pt>
                <c:pt idx="45">
                  <c:v>20</c:v>
                </c:pt>
                <c:pt idx="46">
                  <c:v>18</c:v>
                </c:pt>
                <c:pt idx="47">
                  <c:v>18</c:v>
                </c:pt>
                <c:pt idx="48">
                  <c:v>18</c:v>
                </c:pt>
                <c:pt idx="49">
                  <c:v>21</c:v>
                </c:pt>
                <c:pt idx="50">
                  <c:v>18</c:v>
                </c:pt>
                <c:pt idx="51">
                  <c:v>20</c:v>
                </c:pt>
                <c:pt idx="52">
                  <c:v>18</c:v>
                </c:pt>
                <c:pt idx="53">
                  <c:v>19</c:v>
                </c:pt>
                <c:pt idx="54">
                  <c:v>18</c:v>
                </c:pt>
                <c:pt idx="55">
                  <c:v>28</c:v>
                </c:pt>
                <c:pt idx="56">
                  <c:v>18</c:v>
                </c:pt>
                <c:pt idx="57">
                  <c:v>20</c:v>
                </c:pt>
                <c:pt idx="58">
                  <c:v>21</c:v>
                </c:pt>
                <c:pt idx="59">
                  <c:v>26</c:v>
                </c:pt>
                <c:pt idx="60">
                  <c:v>25</c:v>
                </c:pt>
                <c:pt idx="61">
                  <c:v>20</c:v>
                </c:pt>
                <c:pt idx="62">
                  <c:v>23</c:v>
                </c:pt>
                <c:pt idx="63">
                  <c:v>30</c:v>
                </c:pt>
                <c:pt idx="64">
                  <c:v>19</c:v>
                </c:pt>
                <c:pt idx="65">
                  <c:v>26</c:v>
                </c:pt>
                <c:pt idx="66">
                  <c:v>18</c:v>
                </c:pt>
                <c:pt idx="67">
                  <c:v>18</c:v>
                </c:pt>
                <c:pt idx="68">
                  <c:v>24</c:v>
                </c:pt>
                <c:pt idx="69">
                  <c:v>20</c:v>
                </c:pt>
                <c:pt idx="70">
                  <c:v>24</c:v>
                </c:pt>
                <c:pt idx="71">
                  <c:v>20</c:v>
                </c:pt>
                <c:pt idx="72">
                  <c:v>19</c:v>
                </c:pt>
                <c:pt idx="73">
                  <c:v>19</c:v>
                </c:pt>
                <c:pt idx="74">
                  <c:v>19</c:v>
                </c:pt>
                <c:pt idx="75">
                  <c:v>19</c:v>
                </c:pt>
                <c:pt idx="76">
                  <c:v>25</c:v>
                </c:pt>
                <c:pt idx="77">
                  <c:v>19</c:v>
                </c:pt>
                <c:pt idx="78">
                  <c:v>19</c:v>
                </c:pt>
                <c:pt idx="79">
                  <c:v>19</c:v>
                </c:pt>
                <c:pt idx="80">
                  <c:v>19</c:v>
                </c:pt>
                <c:pt idx="81">
                  <c:v>19</c:v>
                </c:pt>
                <c:pt idx="82">
                  <c:v>20</c:v>
                </c:pt>
                <c:pt idx="83">
                  <c:v>25</c:v>
                </c:pt>
                <c:pt idx="84">
                  <c:v>18</c:v>
                </c:pt>
                <c:pt idx="85">
                  <c:v>18</c:v>
                </c:pt>
                <c:pt idx="86">
                  <c:v>22</c:v>
                </c:pt>
                <c:pt idx="87">
                  <c:v>25</c:v>
                </c:pt>
                <c:pt idx="88">
                  <c:v>21</c:v>
                </c:pt>
                <c:pt idx="89">
                  <c:v>20</c:v>
                </c:pt>
                <c:pt idx="90">
                  <c:v>23</c:v>
                </c:pt>
                <c:pt idx="91">
                  <c:v>20</c:v>
                </c:pt>
                <c:pt idx="92">
                  <c:v>23</c:v>
                </c:pt>
                <c:pt idx="93">
                  <c:v>24</c:v>
                </c:pt>
                <c:pt idx="94">
                  <c:v>27</c:v>
                </c:pt>
                <c:pt idx="95">
                  <c:v>25</c:v>
                </c:pt>
                <c:pt idx="96">
                  <c:v>24</c:v>
                </c:pt>
                <c:pt idx="97">
                  <c:v>20</c:v>
                </c:pt>
                <c:pt idx="98">
                  <c:v>23</c:v>
                </c:pt>
                <c:pt idx="99">
                  <c:v>20</c:v>
                </c:pt>
                <c:pt idx="100">
                  <c:v>20</c:v>
                </c:pt>
                <c:pt idx="101">
                  <c:v>24</c:v>
                </c:pt>
                <c:pt idx="102">
                  <c:v>25</c:v>
                </c:pt>
                <c:pt idx="103">
                  <c:v>26</c:v>
                </c:pt>
                <c:pt idx="104">
                  <c:v>21</c:v>
                </c:pt>
                <c:pt idx="105">
                  <c:v>25</c:v>
                </c:pt>
                <c:pt idx="106">
                  <c:v>22</c:v>
                </c:pt>
                <c:pt idx="107">
                  <c:v>25</c:v>
                </c:pt>
                <c:pt idx="108">
                  <c:v>19</c:v>
                </c:pt>
                <c:pt idx="109">
                  <c:v>24</c:v>
                </c:pt>
                <c:pt idx="110">
                  <c:v>25</c:v>
                </c:pt>
                <c:pt idx="111">
                  <c:v>27</c:v>
                </c:pt>
                <c:pt idx="112">
                  <c:v>24</c:v>
                </c:pt>
                <c:pt idx="113">
                  <c:v>21</c:v>
                </c:pt>
                <c:pt idx="114">
                  <c:v>21</c:v>
                </c:pt>
                <c:pt idx="115">
                  <c:v>22</c:v>
                </c:pt>
                <c:pt idx="116">
                  <c:v>21</c:v>
                </c:pt>
                <c:pt idx="117">
                  <c:v>30</c:v>
                </c:pt>
                <c:pt idx="118">
                  <c:v>18</c:v>
                </c:pt>
                <c:pt idx="119">
                  <c:v>18</c:v>
                </c:pt>
                <c:pt idx="120">
                  <c:v>27</c:v>
                </c:pt>
                <c:pt idx="121">
                  <c:v>19</c:v>
                </c:pt>
                <c:pt idx="122">
                  <c:v>18</c:v>
                </c:pt>
                <c:pt idx="123">
                  <c:v>18</c:v>
                </c:pt>
                <c:pt idx="124">
                  <c:v>19</c:v>
                </c:pt>
                <c:pt idx="125">
                  <c:v>19</c:v>
                </c:pt>
                <c:pt idx="126">
                  <c:v>19</c:v>
                </c:pt>
                <c:pt idx="127">
                  <c:v>18</c:v>
                </c:pt>
                <c:pt idx="128">
                  <c:v>18</c:v>
                </c:pt>
                <c:pt idx="129">
                  <c:v>18</c:v>
                </c:pt>
                <c:pt idx="130">
                  <c:v>19</c:v>
                </c:pt>
                <c:pt idx="131">
                  <c:v>19</c:v>
                </c:pt>
                <c:pt idx="132">
                  <c:v>18</c:v>
                </c:pt>
                <c:pt idx="133">
                  <c:v>18</c:v>
                </c:pt>
                <c:pt idx="134">
                  <c:v>18</c:v>
                </c:pt>
                <c:pt idx="135">
                  <c:v>19</c:v>
                </c:pt>
                <c:pt idx="136">
                  <c:v>19</c:v>
                </c:pt>
                <c:pt idx="137">
                  <c:v>19</c:v>
                </c:pt>
                <c:pt idx="138">
                  <c:v>19</c:v>
                </c:pt>
                <c:pt idx="139">
                  <c:v>22</c:v>
                </c:pt>
                <c:pt idx="140">
                  <c:v>22</c:v>
                </c:pt>
                <c:pt idx="141">
                  <c:v>22</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18</c:v>
                </c:pt>
                <c:pt idx="155">
                  <c:v>19</c:v>
                </c:pt>
                <c:pt idx="156">
                  <c:v>19</c:v>
                </c:pt>
                <c:pt idx="157">
                  <c:v>19</c:v>
                </c:pt>
                <c:pt idx="158">
                  <c:v>19</c:v>
                </c:pt>
                <c:pt idx="159">
                  <c:v>19</c:v>
                </c:pt>
                <c:pt idx="160">
                  <c:v>19</c:v>
                </c:pt>
                <c:pt idx="161">
                  <c:v>19</c:v>
                </c:pt>
                <c:pt idx="162">
                  <c:v>24</c:v>
                </c:pt>
                <c:pt idx="163">
                  <c:v>19</c:v>
                </c:pt>
                <c:pt idx="164">
                  <c:v>20</c:v>
                </c:pt>
                <c:pt idx="165">
                  <c:v>23</c:v>
                </c:pt>
                <c:pt idx="166">
                  <c:v>18</c:v>
                </c:pt>
                <c:pt idx="167">
                  <c:v>23</c:v>
                </c:pt>
                <c:pt idx="168">
                  <c:v>23</c:v>
                </c:pt>
                <c:pt idx="169">
                  <c:v>19</c:v>
                </c:pt>
                <c:pt idx="170">
                  <c:v>19</c:v>
                </c:pt>
                <c:pt idx="171">
                  <c:v>23</c:v>
                </c:pt>
                <c:pt idx="172">
                  <c:v>19</c:v>
                </c:pt>
                <c:pt idx="173">
                  <c:v>28</c:v>
                </c:pt>
                <c:pt idx="174">
                  <c:v>18</c:v>
                </c:pt>
                <c:pt idx="175">
                  <c:v>26</c:v>
                </c:pt>
                <c:pt idx="176">
                  <c:v>20</c:v>
                </c:pt>
                <c:pt idx="177">
                  <c:v>20</c:v>
                </c:pt>
                <c:pt idx="178">
                  <c:v>20</c:v>
                </c:pt>
                <c:pt idx="179">
                  <c:v>20</c:v>
                </c:pt>
                <c:pt idx="180">
                  <c:v>21</c:v>
                </c:pt>
                <c:pt idx="181">
                  <c:v>28</c:v>
                </c:pt>
                <c:pt idx="182">
                  <c:v>21</c:v>
                </c:pt>
                <c:pt idx="183">
                  <c:v>21</c:v>
                </c:pt>
                <c:pt idx="184">
                  <c:v>20</c:v>
                </c:pt>
                <c:pt idx="185">
                  <c:v>20</c:v>
                </c:pt>
                <c:pt idx="186">
                  <c:v>24</c:v>
                </c:pt>
                <c:pt idx="187">
                  <c:v>24</c:v>
                </c:pt>
                <c:pt idx="188">
                  <c:v>24</c:v>
                </c:pt>
                <c:pt idx="189">
                  <c:v>20</c:v>
                </c:pt>
                <c:pt idx="190">
                  <c:v>24</c:v>
                </c:pt>
                <c:pt idx="191">
                  <c:v>20</c:v>
                </c:pt>
                <c:pt idx="192">
                  <c:v>24</c:v>
                </c:pt>
                <c:pt idx="193">
                  <c:v>21</c:v>
                </c:pt>
                <c:pt idx="194">
                  <c:v>21</c:v>
                </c:pt>
                <c:pt idx="195">
                  <c:v>21</c:v>
                </c:pt>
                <c:pt idx="196">
                  <c:v>21</c:v>
                </c:pt>
                <c:pt idx="197">
                  <c:v>22</c:v>
                </c:pt>
                <c:pt idx="198">
                  <c:v>22</c:v>
                </c:pt>
                <c:pt idx="199">
                  <c:v>18</c:v>
                </c:pt>
                <c:pt idx="200">
                  <c:v>21</c:v>
                </c:pt>
                <c:pt idx="201">
                  <c:v>21</c:v>
                </c:pt>
                <c:pt idx="202">
                  <c:v>21</c:v>
                </c:pt>
                <c:pt idx="203">
                  <c:v>33</c:v>
                </c:pt>
                <c:pt idx="204">
                  <c:v>19</c:v>
                </c:pt>
                <c:pt idx="205">
                  <c:v>18</c:v>
                </c:pt>
                <c:pt idx="206">
                  <c:v>19</c:v>
                </c:pt>
                <c:pt idx="207">
                  <c:v>19</c:v>
                </c:pt>
                <c:pt idx="208">
                  <c:v>19</c:v>
                </c:pt>
                <c:pt idx="209">
                  <c:v>19</c:v>
                </c:pt>
                <c:pt idx="210">
                  <c:v>25</c:v>
                </c:pt>
                <c:pt idx="211">
                  <c:v>19</c:v>
                </c:pt>
                <c:pt idx="212">
                  <c:v>18</c:v>
                </c:pt>
                <c:pt idx="213">
                  <c:v>22</c:v>
                </c:pt>
                <c:pt idx="214">
                  <c:v>22</c:v>
                </c:pt>
                <c:pt idx="215">
                  <c:v>22</c:v>
                </c:pt>
                <c:pt idx="216">
                  <c:v>22</c:v>
                </c:pt>
                <c:pt idx="217">
                  <c:v>22</c:v>
                </c:pt>
                <c:pt idx="218">
                  <c:v>28</c:v>
                </c:pt>
                <c:pt idx="219">
                  <c:v>31</c:v>
                </c:pt>
                <c:pt idx="220">
                  <c:v>18</c:v>
                </c:pt>
                <c:pt idx="221">
                  <c:v>18</c:v>
                </c:pt>
                <c:pt idx="222">
                  <c:v>18</c:v>
                </c:pt>
                <c:pt idx="223">
                  <c:v>18</c:v>
                </c:pt>
                <c:pt idx="224">
                  <c:v>18</c:v>
                </c:pt>
                <c:pt idx="225">
                  <c:v>18</c:v>
                </c:pt>
                <c:pt idx="226">
                  <c:v>18</c:v>
                </c:pt>
                <c:pt idx="227">
                  <c:v>18</c:v>
                </c:pt>
                <c:pt idx="228">
                  <c:v>18</c:v>
                </c:pt>
                <c:pt idx="229">
                  <c:v>28</c:v>
                </c:pt>
                <c:pt idx="230">
                  <c:v>18</c:v>
                </c:pt>
                <c:pt idx="231">
                  <c:v>18</c:v>
                </c:pt>
                <c:pt idx="232">
                  <c:v>18</c:v>
                </c:pt>
                <c:pt idx="233">
                  <c:v>19</c:v>
                </c:pt>
                <c:pt idx="234">
                  <c:v>22</c:v>
                </c:pt>
                <c:pt idx="235">
                  <c:v>22</c:v>
                </c:pt>
                <c:pt idx="236">
                  <c:v>20</c:v>
                </c:pt>
                <c:pt idx="237">
                  <c:v>20</c:v>
                </c:pt>
                <c:pt idx="238">
                  <c:v>31</c:v>
                </c:pt>
                <c:pt idx="239">
                  <c:v>33</c:v>
                </c:pt>
                <c:pt idx="240">
                  <c:v>26</c:v>
                </c:pt>
                <c:pt idx="241">
                  <c:v>18</c:v>
                </c:pt>
                <c:pt idx="242">
                  <c:v>26</c:v>
                </c:pt>
                <c:pt idx="243">
                  <c:v>19</c:v>
                </c:pt>
                <c:pt idx="244">
                  <c:v>24</c:v>
                </c:pt>
                <c:pt idx="245">
                  <c:v>20</c:v>
                </c:pt>
                <c:pt idx="246">
                  <c:v>34</c:v>
                </c:pt>
                <c:pt idx="247">
                  <c:v>23</c:v>
                </c:pt>
                <c:pt idx="248">
                  <c:v>23</c:v>
                </c:pt>
                <c:pt idx="249">
                  <c:v>22</c:v>
                </c:pt>
                <c:pt idx="250">
                  <c:v>23</c:v>
                </c:pt>
                <c:pt idx="251">
                  <c:v>23</c:v>
                </c:pt>
                <c:pt idx="252">
                  <c:v>20</c:v>
                </c:pt>
                <c:pt idx="253">
                  <c:v>24</c:v>
                </c:pt>
                <c:pt idx="254">
                  <c:v>20</c:v>
                </c:pt>
                <c:pt idx="255">
                  <c:v>24</c:v>
                </c:pt>
                <c:pt idx="256">
                  <c:v>24</c:v>
                </c:pt>
                <c:pt idx="257">
                  <c:v>24</c:v>
                </c:pt>
                <c:pt idx="258">
                  <c:v>27</c:v>
                </c:pt>
                <c:pt idx="259">
                  <c:v>27</c:v>
                </c:pt>
                <c:pt idx="260">
                  <c:v>27</c:v>
                </c:pt>
                <c:pt idx="261">
                  <c:v>27</c:v>
                </c:pt>
                <c:pt idx="262">
                  <c:v>18</c:v>
                </c:pt>
                <c:pt idx="263">
                  <c:v>31</c:v>
                </c:pt>
                <c:pt idx="264">
                  <c:v>25</c:v>
                </c:pt>
                <c:pt idx="265">
                  <c:v>22</c:v>
                </c:pt>
                <c:pt idx="266">
                  <c:v>25</c:v>
                </c:pt>
                <c:pt idx="267">
                  <c:v>32</c:v>
                </c:pt>
                <c:pt idx="268">
                  <c:v>31</c:v>
                </c:pt>
                <c:pt idx="269">
                  <c:v>20</c:v>
                </c:pt>
                <c:pt idx="270">
                  <c:v>20</c:v>
                </c:pt>
                <c:pt idx="271">
                  <c:v>21</c:v>
                </c:pt>
                <c:pt idx="272">
                  <c:v>21</c:v>
                </c:pt>
                <c:pt idx="273">
                  <c:v>21</c:v>
                </c:pt>
                <c:pt idx="274">
                  <c:v>25</c:v>
                </c:pt>
                <c:pt idx="275">
                  <c:v>22</c:v>
                </c:pt>
                <c:pt idx="276">
                  <c:v>22</c:v>
                </c:pt>
                <c:pt idx="277">
                  <c:v>26</c:v>
                </c:pt>
                <c:pt idx="278">
                  <c:v>28</c:v>
                </c:pt>
                <c:pt idx="279">
                  <c:v>28</c:v>
                </c:pt>
                <c:pt idx="280">
                  <c:v>23</c:v>
                </c:pt>
                <c:pt idx="281">
                  <c:v>26</c:v>
                </c:pt>
                <c:pt idx="282">
                  <c:v>19</c:v>
                </c:pt>
                <c:pt idx="283">
                  <c:v>19</c:v>
                </c:pt>
                <c:pt idx="284">
                  <c:v>19</c:v>
                </c:pt>
                <c:pt idx="285">
                  <c:v>19</c:v>
                </c:pt>
                <c:pt idx="286">
                  <c:v>25</c:v>
                </c:pt>
                <c:pt idx="287">
                  <c:v>34</c:v>
                </c:pt>
                <c:pt idx="288">
                  <c:v>25</c:v>
                </c:pt>
                <c:pt idx="289">
                  <c:v>19</c:v>
                </c:pt>
                <c:pt idx="290">
                  <c:v>22</c:v>
                </c:pt>
                <c:pt idx="291">
                  <c:v>22</c:v>
                </c:pt>
                <c:pt idx="292">
                  <c:v>22</c:v>
                </c:pt>
                <c:pt idx="293">
                  <c:v>25</c:v>
                </c:pt>
                <c:pt idx="294">
                  <c:v>18</c:v>
                </c:pt>
                <c:pt idx="295">
                  <c:v>23</c:v>
                </c:pt>
                <c:pt idx="296">
                  <c:v>23</c:v>
                </c:pt>
                <c:pt idx="297">
                  <c:v>23</c:v>
                </c:pt>
                <c:pt idx="298">
                  <c:v>18</c:v>
                </c:pt>
                <c:pt idx="299">
                  <c:v>19</c:v>
                </c:pt>
                <c:pt idx="300">
                  <c:v>22</c:v>
                </c:pt>
                <c:pt idx="301">
                  <c:v>24</c:v>
                </c:pt>
                <c:pt idx="302">
                  <c:v>24</c:v>
                </c:pt>
                <c:pt idx="303">
                  <c:v>24</c:v>
                </c:pt>
                <c:pt idx="304">
                  <c:v>29</c:v>
                </c:pt>
                <c:pt idx="305">
                  <c:v>29</c:v>
                </c:pt>
                <c:pt idx="306">
                  <c:v>26</c:v>
                </c:pt>
                <c:pt idx="307">
                  <c:v>22</c:v>
                </c:pt>
                <c:pt idx="308">
                  <c:v>23</c:v>
                </c:pt>
                <c:pt idx="309">
                  <c:v>26</c:v>
                </c:pt>
                <c:pt idx="310">
                  <c:v>26</c:v>
                </c:pt>
                <c:pt idx="311">
                  <c:v>20</c:v>
                </c:pt>
                <c:pt idx="312">
                  <c:v>26</c:v>
                </c:pt>
                <c:pt idx="313">
                  <c:v>20</c:v>
                </c:pt>
                <c:pt idx="314">
                  <c:v>27</c:v>
                </c:pt>
                <c:pt idx="315">
                  <c:v>35</c:v>
                </c:pt>
                <c:pt idx="316">
                  <c:v>31</c:v>
                </c:pt>
                <c:pt idx="317">
                  <c:v>20</c:v>
                </c:pt>
                <c:pt idx="318">
                  <c:v>34</c:v>
                </c:pt>
                <c:pt idx="319">
                  <c:v>25</c:v>
                </c:pt>
                <c:pt idx="320">
                  <c:v>24</c:v>
                </c:pt>
                <c:pt idx="321">
                  <c:v>24</c:v>
                </c:pt>
                <c:pt idx="322">
                  <c:v>25</c:v>
                </c:pt>
                <c:pt idx="323">
                  <c:v>20</c:v>
                </c:pt>
                <c:pt idx="324">
                  <c:v>28</c:v>
                </c:pt>
                <c:pt idx="325">
                  <c:v>33</c:v>
                </c:pt>
                <c:pt idx="326">
                  <c:v>27</c:v>
                </c:pt>
                <c:pt idx="327">
                  <c:v>21</c:v>
                </c:pt>
                <c:pt idx="328">
                  <c:v>35</c:v>
                </c:pt>
                <c:pt idx="329">
                  <c:v>23</c:v>
                </c:pt>
                <c:pt idx="330">
                  <c:v>28</c:v>
                </c:pt>
                <c:pt idx="331">
                  <c:v>29</c:v>
                </c:pt>
                <c:pt idx="332">
                  <c:v>21</c:v>
                </c:pt>
                <c:pt idx="333">
                  <c:v>28</c:v>
                </c:pt>
                <c:pt idx="334">
                  <c:v>28</c:v>
                </c:pt>
                <c:pt idx="335">
                  <c:v>26</c:v>
                </c:pt>
                <c:pt idx="336">
                  <c:v>26</c:v>
                </c:pt>
                <c:pt idx="337">
                  <c:v>22</c:v>
                </c:pt>
                <c:pt idx="338">
                  <c:v>21</c:v>
                </c:pt>
                <c:pt idx="339">
                  <c:v>26</c:v>
                </c:pt>
                <c:pt idx="340">
                  <c:v>25</c:v>
                </c:pt>
                <c:pt idx="341">
                  <c:v>25</c:v>
                </c:pt>
                <c:pt idx="342">
                  <c:v>25</c:v>
                </c:pt>
                <c:pt idx="343">
                  <c:v>25</c:v>
                </c:pt>
                <c:pt idx="344">
                  <c:v>25</c:v>
                </c:pt>
                <c:pt idx="345">
                  <c:v>31</c:v>
                </c:pt>
                <c:pt idx="346">
                  <c:v>28</c:v>
                </c:pt>
                <c:pt idx="347">
                  <c:v>28</c:v>
                </c:pt>
                <c:pt idx="348">
                  <c:v>21</c:v>
                </c:pt>
                <c:pt idx="349">
                  <c:v>19</c:v>
                </c:pt>
                <c:pt idx="350">
                  <c:v>26</c:v>
                </c:pt>
                <c:pt idx="351">
                  <c:v>19</c:v>
                </c:pt>
                <c:pt idx="352">
                  <c:v>19</c:v>
                </c:pt>
                <c:pt idx="353">
                  <c:v>25</c:v>
                </c:pt>
                <c:pt idx="354">
                  <c:v>31</c:v>
                </c:pt>
                <c:pt idx="355">
                  <c:v>29</c:v>
                </c:pt>
                <c:pt idx="356">
                  <c:v>27</c:v>
                </c:pt>
                <c:pt idx="357">
                  <c:v>29</c:v>
                </c:pt>
                <c:pt idx="358">
                  <c:v>26</c:v>
                </c:pt>
                <c:pt idx="359">
                  <c:v>26</c:v>
                </c:pt>
                <c:pt idx="360">
                  <c:v>26</c:v>
                </c:pt>
                <c:pt idx="361">
                  <c:v>26</c:v>
                </c:pt>
                <c:pt idx="362">
                  <c:v>18</c:v>
                </c:pt>
                <c:pt idx="363">
                  <c:v>26</c:v>
                </c:pt>
                <c:pt idx="364">
                  <c:v>21</c:v>
                </c:pt>
                <c:pt idx="365">
                  <c:v>36</c:v>
                </c:pt>
                <c:pt idx="366">
                  <c:v>22</c:v>
                </c:pt>
                <c:pt idx="367">
                  <c:v>35</c:v>
                </c:pt>
                <c:pt idx="368">
                  <c:v>19</c:v>
                </c:pt>
                <c:pt idx="369">
                  <c:v>29</c:v>
                </c:pt>
                <c:pt idx="370">
                  <c:v>18</c:v>
                </c:pt>
                <c:pt idx="371">
                  <c:v>26</c:v>
                </c:pt>
                <c:pt idx="372">
                  <c:v>26</c:v>
                </c:pt>
                <c:pt idx="373">
                  <c:v>23</c:v>
                </c:pt>
                <c:pt idx="374">
                  <c:v>24</c:v>
                </c:pt>
                <c:pt idx="375">
                  <c:v>19</c:v>
                </c:pt>
                <c:pt idx="376">
                  <c:v>34</c:v>
                </c:pt>
                <c:pt idx="377">
                  <c:v>30</c:v>
                </c:pt>
                <c:pt idx="378">
                  <c:v>28</c:v>
                </c:pt>
                <c:pt idx="379">
                  <c:v>27</c:v>
                </c:pt>
                <c:pt idx="380">
                  <c:v>27</c:v>
                </c:pt>
                <c:pt idx="381">
                  <c:v>41</c:v>
                </c:pt>
                <c:pt idx="382">
                  <c:v>34</c:v>
                </c:pt>
                <c:pt idx="383">
                  <c:v>27</c:v>
                </c:pt>
                <c:pt idx="384">
                  <c:v>21</c:v>
                </c:pt>
                <c:pt idx="385">
                  <c:v>36</c:v>
                </c:pt>
                <c:pt idx="386">
                  <c:v>24</c:v>
                </c:pt>
                <c:pt idx="387">
                  <c:v>25</c:v>
                </c:pt>
                <c:pt idx="388">
                  <c:v>23</c:v>
                </c:pt>
                <c:pt idx="389">
                  <c:v>34</c:v>
                </c:pt>
                <c:pt idx="390">
                  <c:v>32</c:v>
                </c:pt>
                <c:pt idx="391">
                  <c:v>37</c:v>
                </c:pt>
                <c:pt idx="392">
                  <c:v>30</c:v>
                </c:pt>
                <c:pt idx="393">
                  <c:v>32</c:v>
                </c:pt>
                <c:pt idx="394">
                  <c:v>30</c:v>
                </c:pt>
                <c:pt idx="395">
                  <c:v>38</c:v>
                </c:pt>
                <c:pt idx="396">
                  <c:v>19</c:v>
                </c:pt>
                <c:pt idx="397">
                  <c:v>41</c:v>
                </c:pt>
                <c:pt idx="398">
                  <c:v>27</c:v>
                </c:pt>
                <c:pt idx="399">
                  <c:v>34</c:v>
                </c:pt>
                <c:pt idx="400">
                  <c:v>33</c:v>
                </c:pt>
                <c:pt idx="401">
                  <c:v>18</c:v>
                </c:pt>
                <c:pt idx="402">
                  <c:v>36</c:v>
                </c:pt>
                <c:pt idx="403">
                  <c:v>28</c:v>
                </c:pt>
                <c:pt idx="404">
                  <c:v>29</c:v>
                </c:pt>
                <c:pt idx="405">
                  <c:v>36</c:v>
                </c:pt>
                <c:pt idx="406">
                  <c:v>31</c:v>
                </c:pt>
                <c:pt idx="407">
                  <c:v>31</c:v>
                </c:pt>
                <c:pt idx="408">
                  <c:v>31</c:v>
                </c:pt>
                <c:pt idx="409">
                  <c:v>28</c:v>
                </c:pt>
                <c:pt idx="410">
                  <c:v>35</c:v>
                </c:pt>
                <c:pt idx="411">
                  <c:v>41</c:v>
                </c:pt>
                <c:pt idx="412">
                  <c:v>34</c:v>
                </c:pt>
                <c:pt idx="413">
                  <c:v>23</c:v>
                </c:pt>
                <c:pt idx="414">
                  <c:v>41</c:v>
                </c:pt>
                <c:pt idx="415">
                  <c:v>28</c:v>
                </c:pt>
                <c:pt idx="416">
                  <c:v>31</c:v>
                </c:pt>
                <c:pt idx="417">
                  <c:v>22</c:v>
                </c:pt>
                <c:pt idx="418">
                  <c:v>21</c:v>
                </c:pt>
                <c:pt idx="419">
                  <c:v>32</c:v>
                </c:pt>
                <c:pt idx="420">
                  <c:v>31</c:v>
                </c:pt>
                <c:pt idx="421">
                  <c:v>26</c:v>
                </c:pt>
                <c:pt idx="422">
                  <c:v>18</c:v>
                </c:pt>
                <c:pt idx="423">
                  <c:v>29</c:v>
                </c:pt>
                <c:pt idx="424">
                  <c:v>41</c:v>
                </c:pt>
                <c:pt idx="425">
                  <c:v>25</c:v>
                </c:pt>
                <c:pt idx="426">
                  <c:v>37</c:v>
                </c:pt>
                <c:pt idx="427">
                  <c:v>22</c:v>
                </c:pt>
                <c:pt idx="428">
                  <c:v>20</c:v>
                </c:pt>
                <c:pt idx="429">
                  <c:v>34</c:v>
                </c:pt>
                <c:pt idx="430">
                  <c:v>29</c:v>
                </c:pt>
                <c:pt idx="431">
                  <c:v>29</c:v>
                </c:pt>
                <c:pt idx="432">
                  <c:v>23</c:v>
                </c:pt>
                <c:pt idx="433">
                  <c:v>27</c:v>
                </c:pt>
                <c:pt idx="434">
                  <c:v>32</c:v>
                </c:pt>
                <c:pt idx="435">
                  <c:v>26</c:v>
                </c:pt>
                <c:pt idx="436">
                  <c:v>26</c:v>
                </c:pt>
                <c:pt idx="437">
                  <c:v>32</c:v>
                </c:pt>
                <c:pt idx="438">
                  <c:v>32</c:v>
                </c:pt>
                <c:pt idx="439">
                  <c:v>33</c:v>
                </c:pt>
                <c:pt idx="440">
                  <c:v>22</c:v>
                </c:pt>
                <c:pt idx="441">
                  <c:v>30</c:v>
                </c:pt>
                <c:pt idx="442">
                  <c:v>38</c:v>
                </c:pt>
                <c:pt idx="443">
                  <c:v>39</c:v>
                </c:pt>
                <c:pt idx="444">
                  <c:v>29</c:v>
                </c:pt>
                <c:pt idx="445">
                  <c:v>34</c:v>
                </c:pt>
                <c:pt idx="446">
                  <c:v>29</c:v>
                </c:pt>
                <c:pt idx="447">
                  <c:v>27</c:v>
                </c:pt>
                <c:pt idx="448">
                  <c:v>39</c:v>
                </c:pt>
                <c:pt idx="449">
                  <c:v>20</c:v>
                </c:pt>
                <c:pt idx="450">
                  <c:v>32</c:v>
                </c:pt>
                <c:pt idx="451">
                  <c:v>32</c:v>
                </c:pt>
                <c:pt idx="452">
                  <c:v>28</c:v>
                </c:pt>
                <c:pt idx="453">
                  <c:v>31</c:v>
                </c:pt>
                <c:pt idx="454">
                  <c:v>30</c:v>
                </c:pt>
                <c:pt idx="455">
                  <c:v>30</c:v>
                </c:pt>
                <c:pt idx="456">
                  <c:v>30</c:v>
                </c:pt>
                <c:pt idx="457">
                  <c:v>24</c:v>
                </c:pt>
                <c:pt idx="458">
                  <c:v>38</c:v>
                </c:pt>
                <c:pt idx="459">
                  <c:v>33</c:v>
                </c:pt>
                <c:pt idx="460">
                  <c:v>27</c:v>
                </c:pt>
                <c:pt idx="461">
                  <c:v>25</c:v>
                </c:pt>
                <c:pt idx="462">
                  <c:v>24</c:v>
                </c:pt>
                <c:pt idx="463">
                  <c:v>30</c:v>
                </c:pt>
                <c:pt idx="464">
                  <c:v>31</c:v>
                </c:pt>
                <c:pt idx="465">
                  <c:v>31</c:v>
                </c:pt>
                <c:pt idx="466">
                  <c:v>40</c:v>
                </c:pt>
                <c:pt idx="467">
                  <c:v>27</c:v>
                </c:pt>
                <c:pt idx="468">
                  <c:v>39</c:v>
                </c:pt>
                <c:pt idx="469">
                  <c:v>30</c:v>
                </c:pt>
                <c:pt idx="470">
                  <c:v>20</c:v>
                </c:pt>
                <c:pt idx="471">
                  <c:v>22</c:v>
                </c:pt>
                <c:pt idx="472">
                  <c:v>34</c:v>
                </c:pt>
                <c:pt idx="473">
                  <c:v>28</c:v>
                </c:pt>
                <c:pt idx="474">
                  <c:v>28</c:v>
                </c:pt>
                <c:pt idx="475">
                  <c:v>32</c:v>
                </c:pt>
                <c:pt idx="476">
                  <c:v>28</c:v>
                </c:pt>
                <c:pt idx="477">
                  <c:v>31</c:v>
                </c:pt>
                <c:pt idx="478">
                  <c:v>32</c:v>
                </c:pt>
                <c:pt idx="479">
                  <c:v>25</c:v>
                </c:pt>
                <c:pt idx="480">
                  <c:v>40</c:v>
                </c:pt>
                <c:pt idx="481">
                  <c:v>34</c:v>
                </c:pt>
                <c:pt idx="482">
                  <c:v>36</c:v>
                </c:pt>
                <c:pt idx="483">
                  <c:v>36</c:v>
                </c:pt>
                <c:pt idx="484">
                  <c:v>34</c:v>
                </c:pt>
                <c:pt idx="485">
                  <c:v>30</c:v>
                </c:pt>
                <c:pt idx="486">
                  <c:v>28</c:v>
                </c:pt>
                <c:pt idx="487">
                  <c:v>29</c:v>
                </c:pt>
                <c:pt idx="488">
                  <c:v>29</c:v>
                </c:pt>
                <c:pt idx="489">
                  <c:v>28</c:v>
                </c:pt>
                <c:pt idx="490">
                  <c:v>28</c:v>
                </c:pt>
                <c:pt idx="491">
                  <c:v>31</c:v>
                </c:pt>
                <c:pt idx="492">
                  <c:v>28</c:v>
                </c:pt>
                <c:pt idx="493">
                  <c:v>32</c:v>
                </c:pt>
                <c:pt idx="494">
                  <c:v>32</c:v>
                </c:pt>
                <c:pt idx="495">
                  <c:v>31</c:v>
                </c:pt>
                <c:pt idx="496">
                  <c:v>23</c:v>
                </c:pt>
                <c:pt idx="497">
                  <c:v>18</c:v>
                </c:pt>
                <c:pt idx="498">
                  <c:v>30</c:v>
                </c:pt>
                <c:pt idx="499">
                  <c:v>34</c:v>
                </c:pt>
                <c:pt idx="500">
                  <c:v>25</c:v>
                </c:pt>
                <c:pt idx="501">
                  <c:v>40</c:v>
                </c:pt>
                <c:pt idx="502">
                  <c:v>42</c:v>
                </c:pt>
                <c:pt idx="503">
                  <c:v>19</c:v>
                </c:pt>
                <c:pt idx="504">
                  <c:v>35</c:v>
                </c:pt>
                <c:pt idx="505">
                  <c:v>34</c:v>
                </c:pt>
                <c:pt idx="506">
                  <c:v>30</c:v>
                </c:pt>
                <c:pt idx="507">
                  <c:v>29</c:v>
                </c:pt>
                <c:pt idx="508">
                  <c:v>34</c:v>
                </c:pt>
                <c:pt idx="509">
                  <c:v>32</c:v>
                </c:pt>
                <c:pt idx="510">
                  <c:v>18</c:v>
                </c:pt>
                <c:pt idx="511">
                  <c:v>32</c:v>
                </c:pt>
                <c:pt idx="512">
                  <c:v>26</c:v>
                </c:pt>
                <c:pt idx="513">
                  <c:v>33</c:v>
                </c:pt>
                <c:pt idx="514">
                  <c:v>22</c:v>
                </c:pt>
                <c:pt idx="515">
                  <c:v>24</c:v>
                </c:pt>
                <c:pt idx="516">
                  <c:v>37</c:v>
                </c:pt>
                <c:pt idx="517">
                  <c:v>26</c:v>
                </c:pt>
                <c:pt idx="518">
                  <c:v>32</c:v>
                </c:pt>
                <c:pt idx="519">
                  <c:v>32</c:v>
                </c:pt>
                <c:pt idx="520">
                  <c:v>32</c:v>
                </c:pt>
                <c:pt idx="521">
                  <c:v>43</c:v>
                </c:pt>
                <c:pt idx="522">
                  <c:v>19</c:v>
                </c:pt>
                <c:pt idx="523">
                  <c:v>32</c:v>
                </c:pt>
                <c:pt idx="524">
                  <c:v>19</c:v>
                </c:pt>
                <c:pt idx="525">
                  <c:v>45</c:v>
                </c:pt>
                <c:pt idx="526">
                  <c:v>41</c:v>
                </c:pt>
                <c:pt idx="527">
                  <c:v>30</c:v>
                </c:pt>
                <c:pt idx="528">
                  <c:v>30</c:v>
                </c:pt>
                <c:pt idx="529">
                  <c:v>28</c:v>
                </c:pt>
                <c:pt idx="530">
                  <c:v>42</c:v>
                </c:pt>
                <c:pt idx="531">
                  <c:v>36</c:v>
                </c:pt>
                <c:pt idx="532">
                  <c:v>31</c:v>
                </c:pt>
                <c:pt idx="533">
                  <c:v>18</c:v>
                </c:pt>
                <c:pt idx="534">
                  <c:v>36</c:v>
                </c:pt>
                <c:pt idx="535">
                  <c:v>35</c:v>
                </c:pt>
                <c:pt idx="536">
                  <c:v>35</c:v>
                </c:pt>
                <c:pt idx="537">
                  <c:v>30</c:v>
                </c:pt>
                <c:pt idx="538">
                  <c:v>35</c:v>
                </c:pt>
                <c:pt idx="539">
                  <c:v>33</c:v>
                </c:pt>
                <c:pt idx="540">
                  <c:v>33</c:v>
                </c:pt>
                <c:pt idx="541">
                  <c:v>35</c:v>
                </c:pt>
                <c:pt idx="542">
                  <c:v>33</c:v>
                </c:pt>
                <c:pt idx="543">
                  <c:v>44</c:v>
                </c:pt>
                <c:pt idx="544">
                  <c:v>41</c:v>
                </c:pt>
                <c:pt idx="545">
                  <c:v>27</c:v>
                </c:pt>
                <c:pt idx="546">
                  <c:v>20</c:v>
                </c:pt>
                <c:pt idx="547">
                  <c:v>22</c:v>
                </c:pt>
                <c:pt idx="548">
                  <c:v>30</c:v>
                </c:pt>
                <c:pt idx="549">
                  <c:v>38</c:v>
                </c:pt>
                <c:pt idx="550">
                  <c:v>27</c:v>
                </c:pt>
                <c:pt idx="551">
                  <c:v>43</c:v>
                </c:pt>
                <c:pt idx="552">
                  <c:v>48</c:v>
                </c:pt>
                <c:pt idx="553">
                  <c:v>22</c:v>
                </c:pt>
                <c:pt idx="554">
                  <c:v>27</c:v>
                </c:pt>
                <c:pt idx="555">
                  <c:v>33</c:v>
                </c:pt>
                <c:pt idx="556">
                  <c:v>25</c:v>
                </c:pt>
                <c:pt idx="557">
                  <c:v>36</c:v>
                </c:pt>
                <c:pt idx="558">
                  <c:v>36</c:v>
                </c:pt>
                <c:pt idx="559">
                  <c:v>33</c:v>
                </c:pt>
                <c:pt idx="560">
                  <c:v>32</c:v>
                </c:pt>
                <c:pt idx="561">
                  <c:v>34</c:v>
                </c:pt>
                <c:pt idx="562">
                  <c:v>29</c:v>
                </c:pt>
                <c:pt idx="563">
                  <c:v>41</c:v>
                </c:pt>
                <c:pt idx="564">
                  <c:v>20</c:v>
                </c:pt>
                <c:pt idx="565">
                  <c:v>29</c:v>
                </c:pt>
                <c:pt idx="566">
                  <c:v>31</c:v>
                </c:pt>
                <c:pt idx="567">
                  <c:v>31</c:v>
                </c:pt>
                <c:pt idx="568">
                  <c:v>48</c:v>
                </c:pt>
                <c:pt idx="569">
                  <c:v>31</c:v>
                </c:pt>
                <c:pt idx="570">
                  <c:v>49</c:v>
                </c:pt>
                <c:pt idx="571">
                  <c:v>34</c:v>
                </c:pt>
                <c:pt idx="572">
                  <c:v>21</c:v>
                </c:pt>
                <c:pt idx="573">
                  <c:v>34</c:v>
                </c:pt>
                <c:pt idx="574">
                  <c:v>45</c:v>
                </c:pt>
                <c:pt idx="575">
                  <c:v>34</c:v>
                </c:pt>
                <c:pt idx="576">
                  <c:v>34</c:v>
                </c:pt>
                <c:pt idx="577">
                  <c:v>37</c:v>
                </c:pt>
                <c:pt idx="578">
                  <c:v>31</c:v>
                </c:pt>
                <c:pt idx="579">
                  <c:v>36</c:v>
                </c:pt>
                <c:pt idx="580">
                  <c:v>25</c:v>
                </c:pt>
                <c:pt idx="581">
                  <c:v>21</c:v>
                </c:pt>
                <c:pt idx="582">
                  <c:v>25</c:v>
                </c:pt>
                <c:pt idx="583">
                  <c:v>42</c:v>
                </c:pt>
                <c:pt idx="584">
                  <c:v>29</c:v>
                </c:pt>
                <c:pt idx="585">
                  <c:v>44</c:v>
                </c:pt>
                <c:pt idx="586">
                  <c:v>25</c:v>
                </c:pt>
                <c:pt idx="587">
                  <c:v>23</c:v>
                </c:pt>
                <c:pt idx="588">
                  <c:v>35</c:v>
                </c:pt>
                <c:pt idx="589">
                  <c:v>34</c:v>
                </c:pt>
                <c:pt idx="590">
                  <c:v>35</c:v>
                </c:pt>
                <c:pt idx="591">
                  <c:v>34</c:v>
                </c:pt>
                <c:pt idx="592">
                  <c:v>29</c:v>
                </c:pt>
                <c:pt idx="593">
                  <c:v>38</c:v>
                </c:pt>
                <c:pt idx="594">
                  <c:v>32</c:v>
                </c:pt>
                <c:pt idx="595">
                  <c:v>32</c:v>
                </c:pt>
                <c:pt idx="596">
                  <c:v>31</c:v>
                </c:pt>
                <c:pt idx="597">
                  <c:v>38</c:v>
                </c:pt>
                <c:pt idx="598">
                  <c:v>43</c:v>
                </c:pt>
                <c:pt idx="599">
                  <c:v>19</c:v>
                </c:pt>
                <c:pt idx="600">
                  <c:v>39</c:v>
                </c:pt>
                <c:pt idx="601">
                  <c:v>29</c:v>
                </c:pt>
                <c:pt idx="602">
                  <c:v>23</c:v>
                </c:pt>
                <c:pt idx="603">
                  <c:v>28</c:v>
                </c:pt>
                <c:pt idx="604">
                  <c:v>35</c:v>
                </c:pt>
                <c:pt idx="605">
                  <c:v>35</c:v>
                </c:pt>
                <c:pt idx="606">
                  <c:v>35</c:v>
                </c:pt>
                <c:pt idx="607">
                  <c:v>35</c:v>
                </c:pt>
                <c:pt idx="608">
                  <c:v>32</c:v>
                </c:pt>
                <c:pt idx="609">
                  <c:v>33</c:v>
                </c:pt>
                <c:pt idx="610">
                  <c:v>33</c:v>
                </c:pt>
                <c:pt idx="611">
                  <c:v>36</c:v>
                </c:pt>
                <c:pt idx="612">
                  <c:v>36</c:v>
                </c:pt>
                <c:pt idx="613">
                  <c:v>36</c:v>
                </c:pt>
                <c:pt idx="614">
                  <c:v>35</c:v>
                </c:pt>
                <c:pt idx="615">
                  <c:v>48</c:v>
                </c:pt>
                <c:pt idx="616">
                  <c:v>18</c:v>
                </c:pt>
                <c:pt idx="617">
                  <c:v>22</c:v>
                </c:pt>
                <c:pt idx="618">
                  <c:v>28</c:v>
                </c:pt>
                <c:pt idx="619">
                  <c:v>48</c:v>
                </c:pt>
                <c:pt idx="620">
                  <c:v>30</c:v>
                </c:pt>
                <c:pt idx="621">
                  <c:v>31</c:v>
                </c:pt>
                <c:pt idx="622">
                  <c:v>50</c:v>
                </c:pt>
                <c:pt idx="623">
                  <c:v>33</c:v>
                </c:pt>
                <c:pt idx="624">
                  <c:v>28</c:v>
                </c:pt>
                <c:pt idx="625">
                  <c:v>37</c:v>
                </c:pt>
                <c:pt idx="626">
                  <c:v>33</c:v>
                </c:pt>
                <c:pt idx="627">
                  <c:v>36</c:v>
                </c:pt>
                <c:pt idx="628">
                  <c:v>39</c:v>
                </c:pt>
                <c:pt idx="629">
                  <c:v>34</c:v>
                </c:pt>
                <c:pt idx="630">
                  <c:v>33</c:v>
                </c:pt>
                <c:pt idx="631">
                  <c:v>38</c:v>
                </c:pt>
                <c:pt idx="632">
                  <c:v>38</c:v>
                </c:pt>
                <c:pt idx="633">
                  <c:v>37</c:v>
                </c:pt>
                <c:pt idx="634">
                  <c:v>47</c:v>
                </c:pt>
                <c:pt idx="635">
                  <c:v>40</c:v>
                </c:pt>
                <c:pt idx="636">
                  <c:v>31</c:v>
                </c:pt>
                <c:pt idx="637">
                  <c:v>30</c:v>
                </c:pt>
                <c:pt idx="638">
                  <c:v>45</c:v>
                </c:pt>
                <c:pt idx="639">
                  <c:v>40</c:v>
                </c:pt>
                <c:pt idx="640">
                  <c:v>36</c:v>
                </c:pt>
                <c:pt idx="641">
                  <c:v>49</c:v>
                </c:pt>
                <c:pt idx="642">
                  <c:v>36</c:v>
                </c:pt>
                <c:pt idx="643">
                  <c:v>36</c:v>
                </c:pt>
                <c:pt idx="644">
                  <c:v>36</c:v>
                </c:pt>
                <c:pt idx="645">
                  <c:v>38</c:v>
                </c:pt>
                <c:pt idx="646">
                  <c:v>38</c:v>
                </c:pt>
                <c:pt idx="647">
                  <c:v>34</c:v>
                </c:pt>
                <c:pt idx="648">
                  <c:v>41</c:v>
                </c:pt>
                <c:pt idx="649">
                  <c:v>42</c:v>
                </c:pt>
                <c:pt idx="650">
                  <c:v>23</c:v>
                </c:pt>
                <c:pt idx="651">
                  <c:v>48</c:v>
                </c:pt>
                <c:pt idx="652">
                  <c:v>37</c:v>
                </c:pt>
                <c:pt idx="653">
                  <c:v>36</c:v>
                </c:pt>
                <c:pt idx="654">
                  <c:v>39</c:v>
                </c:pt>
                <c:pt idx="655">
                  <c:v>34</c:v>
                </c:pt>
                <c:pt idx="656">
                  <c:v>44</c:v>
                </c:pt>
                <c:pt idx="657">
                  <c:v>28</c:v>
                </c:pt>
                <c:pt idx="658">
                  <c:v>35</c:v>
                </c:pt>
                <c:pt idx="659">
                  <c:v>40</c:v>
                </c:pt>
                <c:pt idx="660">
                  <c:v>44</c:v>
                </c:pt>
                <c:pt idx="661">
                  <c:v>39</c:v>
                </c:pt>
                <c:pt idx="662">
                  <c:v>38</c:v>
                </c:pt>
                <c:pt idx="663">
                  <c:v>50</c:v>
                </c:pt>
                <c:pt idx="664">
                  <c:v>30</c:v>
                </c:pt>
                <c:pt idx="665">
                  <c:v>48</c:v>
                </c:pt>
                <c:pt idx="666">
                  <c:v>41</c:v>
                </c:pt>
                <c:pt idx="667">
                  <c:v>29</c:v>
                </c:pt>
                <c:pt idx="668">
                  <c:v>41</c:v>
                </c:pt>
                <c:pt idx="669">
                  <c:v>51</c:v>
                </c:pt>
                <c:pt idx="670">
                  <c:v>35</c:v>
                </c:pt>
                <c:pt idx="671">
                  <c:v>50</c:v>
                </c:pt>
                <c:pt idx="672">
                  <c:v>29</c:v>
                </c:pt>
                <c:pt idx="673">
                  <c:v>39</c:v>
                </c:pt>
                <c:pt idx="674">
                  <c:v>18</c:v>
                </c:pt>
                <c:pt idx="675">
                  <c:v>42</c:v>
                </c:pt>
                <c:pt idx="676">
                  <c:v>50</c:v>
                </c:pt>
                <c:pt idx="677">
                  <c:v>20</c:v>
                </c:pt>
                <c:pt idx="678">
                  <c:v>51</c:v>
                </c:pt>
                <c:pt idx="679">
                  <c:v>35</c:v>
                </c:pt>
                <c:pt idx="680">
                  <c:v>27</c:v>
                </c:pt>
                <c:pt idx="681">
                  <c:v>35</c:v>
                </c:pt>
                <c:pt idx="682">
                  <c:v>37</c:v>
                </c:pt>
                <c:pt idx="683">
                  <c:v>38</c:v>
                </c:pt>
                <c:pt idx="684">
                  <c:v>29</c:v>
                </c:pt>
                <c:pt idx="685">
                  <c:v>40</c:v>
                </c:pt>
                <c:pt idx="686">
                  <c:v>40</c:v>
                </c:pt>
                <c:pt idx="687">
                  <c:v>35</c:v>
                </c:pt>
                <c:pt idx="688">
                  <c:v>29</c:v>
                </c:pt>
                <c:pt idx="689">
                  <c:v>28</c:v>
                </c:pt>
                <c:pt idx="690">
                  <c:v>35</c:v>
                </c:pt>
                <c:pt idx="691">
                  <c:v>19</c:v>
                </c:pt>
                <c:pt idx="692">
                  <c:v>18</c:v>
                </c:pt>
                <c:pt idx="693">
                  <c:v>42</c:v>
                </c:pt>
                <c:pt idx="694">
                  <c:v>42</c:v>
                </c:pt>
                <c:pt idx="695">
                  <c:v>33</c:v>
                </c:pt>
                <c:pt idx="696">
                  <c:v>38</c:v>
                </c:pt>
                <c:pt idx="697">
                  <c:v>38</c:v>
                </c:pt>
                <c:pt idx="698">
                  <c:v>52</c:v>
                </c:pt>
                <c:pt idx="699">
                  <c:v>42</c:v>
                </c:pt>
                <c:pt idx="700">
                  <c:v>48</c:v>
                </c:pt>
                <c:pt idx="701">
                  <c:v>34</c:v>
                </c:pt>
                <c:pt idx="702">
                  <c:v>48</c:v>
                </c:pt>
                <c:pt idx="703">
                  <c:v>42</c:v>
                </c:pt>
                <c:pt idx="704">
                  <c:v>33</c:v>
                </c:pt>
                <c:pt idx="705">
                  <c:v>26</c:v>
                </c:pt>
                <c:pt idx="706">
                  <c:v>28</c:v>
                </c:pt>
                <c:pt idx="707">
                  <c:v>38</c:v>
                </c:pt>
                <c:pt idx="708">
                  <c:v>43</c:v>
                </c:pt>
                <c:pt idx="709">
                  <c:v>38</c:v>
                </c:pt>
                <c:pt idx="710">
                  <c:v>38</c:v>
                </c:pt>
                <c:pt idx="711">
                  <c:v>52</c:v>
                </c:pt>
                <c:pt idx="712">
                  <c:v>27</c:v>
                </c:pt>
                <c:pt idx="713">
                  <c:v>37</c:v>
                </c:pt>
                <c:pt idx="714">
                  <c:v>31</c:v>
                </c:pt>
                <c:pt idx="715">
                  <c:v>39</c:v>
                </c:pt>
                <c:pt idx="716">
                  <c:v>39</c:v>
                </c:pt>
                <c:pt idx="717">
                  <c:v>32</c:v>
                </c:pt>
                <c:pt idx="718">
                  <c:v>53</c:v>
                </c:pt>
                <c:pt idx="719">
                  <c:v>44</c:v>
                </c:pt>
                <c:pt idx="720">
                  <c:v>46</c:v>
                </c:pt>
                <c:pt idx="721">
                  <c:v>52</c:v>
                </c:pt>
                <c:pt idx="722">
                  <c:v>49</c:v>
                </c:pt>
                <c:pt idx="723">
                  <c:v>37</c:v>
                </c:pt>
                <c:pt idx="724">
                  <c:v>38</c:v>
                </c:pt>
                <c:pt idx="725">
                  <c:v>37</c:v>
                </c:pt>
                <c:pt idx="726">
                  <c:v>52</c:v>
                </c:pt>
                <c:pt idx="727">
                  <c:v>34</c:v>
                </c:pt>
                <c:pt idx="728">
                  <c:v>41</c:v>
                </c:pt>
                <c:pt idx="729">
                  <c:v>41</c:v>
                </c:pt>
                <c:pt idx="730">
                  <c:v>34</c:v>
                </c:pt>
                <c:pt idx="731">
                  <c:v>37</c:v>
                </c:pt>
                <c:pt idx="732">
                  <c:v>37</c:v>
                </c:pt>
                <c:pt idx="733">
                  <c:v>37</c:v>
                </c:pt>
                <c:pt idx="734">
                  <c:v>23</c:v>
                </c:pt>
                <c:pt idx="735">
                  <c:v>30</c:v>
                </c:pt>
                <c:pt idx="736">
                  <c:v>50</c:v>
                </c:pt>
                <c:pt idx="737">
                  <c:v>44</c:v>
                </c:pt>
                <c:pt idx="738">
                  <c:v>39</c:v>
                </c:pt>
                <c:pt idx="739">
                  <c:v>43</c:v>
                </c:pt>
                <c:pt idx="740">
                  <c:v>50</c:v>
                </c:pt>
                <c:pt idx="741">
                  <c:v>50</c:v>
                </c:pt>
                <c:pt idx="742">
                  <c:v>52</c:v>
                </c:pt>
                <c:pt idx="743">
                  <c:v>27</c:v>
                </c:pt>
                <c:pt idx="744">
                  <c:v>38</c:v>
                </c:pt>
                <c:pt idx="745">
                  <c:v>41</c:v>
                </c:pt>
                <c:pt idx="746">
                  <c:v>29</c:v>
                </c:pt>
                <c:pt idx="747">
                  <c:v>41</c:v>
                </c:pt>
                <c:pt idx="748">
                  <c:v>41</c:v>
                </c:pt>
                <c:pt idx="749">
                  <c:v>26</c:v>
                </c:pt>
                <c:pt idx="750">
                  <c:v>48</c:v>
                </c:pt>
                <c:pt idx="751">
                  <c:v>53</c:v>
                </c:pt>
                <c:pt idx="752">
                  <c:v>18</c:v>
                </c:pt>
                <c:pt idx="753">
                  <c:v>37</c:v>
                </c:pt>
                <c:pt idx="754">
                  <c:v>37</c:v>
                </c:pt>
                <c:pt idx="755">
                  <c:v>32</c:v>
                </c:pt>
                <c:pt idx="756">
                  <c:v>36</c:v>
                </c:pt>
                <c:pt idx="757">
                  <c:v>39</c:v>
                </c:pt>
                <c:pt idx="758">
                  <c:v>39</c:v>
                </c:pt>
                <c:pt idx="759">
                  <c:v>42</c:v>
                </c:pt>
                <c:pt idx="760">
                  <c:v>33</c:v>
                </c:pt>
                <c:pt idx="761">
                  <c:v>26</c:v>
                </c:pt>
                <c:pt idx="762">
                  <c:v>52</c:v>
                </c:pt>
                <c:pt idx="763">
                  <c:v>38</c:v>
                </c:pt>
                <c:pt idx="764">
                  <c:v>46</c:v>
                </c:pt>
                <c:pt idx="765">
                  <c:v>40</c:v>
                </c:pt>
                <c:pt idx="766">
                  <c:v>25</c:v>
                </c:pt>
                <c:pt idx="767">
                  <c:v>40</c:v>
                </c:pt>
                <c:pt idx="768">
                  <c:v>35</c:v>
                </c:pt>
                <c:pt idx="769">
                  <c:v>37</c:v>
                </c:pt>
                <c:pt idx="770">
                  <c:v>52</c:v>
                </c:pt>
                <c:pt idx="771">
                  <c:v>51</c:v>
                </c:pt>
                <c:pt idx="772">
                  <c:v>35</c:v>
                </c:pt>
                <c:pt idx="773">
                  <c:v>46</c:v>
                </c:pt>
                <c:pt idx="774">
                  <c:v>47</c:v>
                </c:pt>
                <c:pt idx="775">
                  <c:v>37</c:v>
                </c:pt>
                <c:pt idx="776">
                  <c:v>38</c:v>
                </c:pt>
                <c:pt idx="777">
                  <c:v>38</c:v>
                </c:pt>
                <c:pt idx="778">
                  <c:v>41</c:v>
                </c:pt>
                <c:pt idx="779">
                  <c:v>43</c:v>
                </c:pt>
                <c:pt idx="780">
                  <c:v>52</c:v>
                </c:pt>
                <c:pt idx="781">
                  <c:v>40</c:v>
                </c:pt>
                <c:pt idx="782">
                  <c:v>40</c:v>
                </c:pt>
                <c:pt idx="783">
                  <c:v>28</c:v>
                </c:pt>
                <c:pt idx="784">
                  <c:v>46</c:v>
                </c:pt>
                <c:pt idx="785">
                  <c:v>40</c:v>
                </c:pt>
                <c:pt idx="786">
                  <c:v>40</c:v>
                </c:pt>
                <c:pt idx="787">
                  <c:v>53</c:v>
                </c:pt>
                <c:pt idx="788">
                  <c:v>36</c:v>
                </c:pt>
                <c:pt idx="789">
                  <c:v>33</c:v>
                </c:pt>
                <c:pt idx="790">
                  <c:v>54</c:v>
                </c:pt>
                <c:pt idx="791">
                  <c:v>38</c:v>
                </c:pt>
                <c:pt idx="792">
                  <c:v>41</c:v>
                </c:pt>
                <c:pt idx="793">
                  <c:v>38</c:v>
                </c:pt>
                <c:pt idx="794">
                  <c:v>40</c:v>
                </c:pt>
                <c:pt idx="795">
                  <c:v>40</c:v>
                </c:pt>
                <c:pt idx="796">
                  <c:v>40</c:v>
                </c:pt>
                <c:pt idx="797">
                  <c:v>40</c:v>
                </c:pt>
                <c:pt idx="798">
                  <c:v>49</c:v>
                </c:pt>
                <c:pt idx="799">
                  <c:v>19</c:v>
                </c:pt>
                <c:pt idx="800">
                  <c:v>33</c:v>
                </c:pt>
                <c:pt idx="801">
                  <c:v>38</c:v>
                </c:pt>
                <c:pt idx="802">
                  <c:v>52</c:v>
                </c:pt>
                <c:pt idx="803">
                  <c:v>38</c:v>
                </c:pt>
                <c:pt idx="804">
                  <c:v>33</c:v>
                </c:pt>
                <c:pt idx="805">
                  <c:v>40</c:v>
                </c:pt>
                <c:pt idx="806">
                  <c:v>41</c:v>
                </c:pt>
                <c:pt idx="807">
                  <c:v>33</c:v>
                </c:pt>
                <c:pt idx="808">
                  <c:v>37</c:v>
                </c:pt>
                <c:pt idx="809">
                  <c:v>54</c:v>
                </c:pt>
                <c:pt idx="810">
                  <c:v>51</c:v>
                </c:pt>
                <c:pt idx="811">
                  <c:v>39</c:v>
                </c:pt>
                <c:pt idx="812">
                  <c:v>28</c:v>
                </c:pt>
                <c:pt idx="813">
                  <c:v>44</c:v>
                </c:pt>
                <c:pt idx="814">
                  <c:v>54</c:v>
                </c:pt>
                <c:pt idx="815">
                  <c:v>36</c:v>
                </c:pt>
                <c:pt idx="816">
                  <c:v>37</c:v>
                </c:pt>
                <c:pt idx="817">
                  <c:v>52</c:v>
                </c:pt>
                <c:pt idx="818">
                  <c:v>56</c:v>
                </c:pt>
                <c:pt idx="819">
                  <c:v>34</c:v>
                </c:pt>
                <c:pt idx="820">
                  <c:v>41</c:v>
                </c:pt>
                <c:pt idx="821">
                  <c:v>41</c:v>
                </c:pt>
                <c:pt idx="822">
                  <c:v>41</c:v>
                </c:pt>
                <c:pt idx="823">
                  <c:v>42</c:v>
                </c:pt>
                <c:pt idx="824">
                  <c:v>37</c:v>
                </c:pt>
                <c:pt idx="825">
                  <c:v>31</c:v>
                </c:pt>
                <c:pt idx="826">
                  <c:v>47</c:v>
                </c:pt>
                <c:pt idx="827">
                  <c:v>28</c:v>
                </c:pt>
                <c:pt idx="828">
                  <c:v>43</c:v>
                </c:pt>
                <c:pt idx="829">
                  <c:v>22</c:v>
                </c:pt>
                <c:pt idx="830">
                  <c:v>45</c:v>
                </c:pt>
                <c:pt idx="831">
                  <c:v>43</c:v>
                </c:pt>
                <c:pt idx="832">
                  <c:v>41</c:v>
                </c:pt>
                <c:pt idx="833">
                  <c:v>44</c:v>
                </c:pt>
                <c:pt idx="834">
                  <c:v>53</c:v>
                </c:pt>
                <c:pt idx="835">
                  <c:v>41</c:v>
                </c:pt>
                <c:pt idx="836">
                  <c:v>18</c:v>
                </c:pt>
                <c:pt idx="837">
                  <c:v>37</c:v>
                </c:pt>
                <c:pt idx="838">
                  <c:v>33</c:v>
                </c:pt>
                <c:pt idx="839">
                  <c:v>38</c:v>
                </c:pt>
                <c:pt idx="840">
                  <c:v>44</c:v>
                </c:pt>
                <c:pt idx="841">
                  <c:v>42</c:v>
                </c:pt>
                <c:pt idx="842">
                  <c:v>42</c:v>
                </c:pt>
                <c:pt idx="843">
                  <c:v>44</c:v>
                </c:pt>
                <c:pt idx="844">
                  <c:v>42</c:v>
                </c:pt>
                <c:pt idx="845">
                  <c:v>48</c:v>
                </c:pt>
                <c:pt idx="846">
                  <c:v>37</c:v>
                </c:pt>
                <c:pt idx="847">
                  <c:v>40</c:v>
                </c:pt>
                <c:pt idx="848">
                  <c:v>40</c:v>
                </c:pt>
                <c:pt idx="849">
                  <c:v>53</c:v>
                </c:pt>
                <c:pt idx="850">
                  <c:v>45</c:v>
                </c:pt>
                <c:pt idx="851">
                  <c:v>27</c:v>
                </c:pt>
                <c:pt idx="852">
                  <c:v>42</c:v>
                </c:pt>
                <c:pt idx="853">
                  <c:v>42</c:v>
                </c:pt>
                <c:pt idx="854">
                  <c:v>42</c:v>
                </c:pt>
                <c:pt idx="855">
                  <c:v>42</c:v>
                </c:pt>
                <c:pt idx="856">
                  <c:v>44</c:v>
                </c:pt>
                <c:pt idx="857">
                  <c:v>40</c:v>
                </c:pt>
                <c:pt idx="858">
                  <c:v>30</c:v>
                </c:pt>
                <c:pt idx="859">
                  <c:v>35</c:v>
                </c:pt>
                <c:pt idx="860">
                  <c:v>54</c:v>
                </c:pt>
                <c:pt idx="861">
                  <c:v>29</c:v>
                </c:pt>
                <c:pt idx="862">
                  <c:v>38</c:v>
                </c:pt>
                <c:pt idx="863">
                  <c:v>23</c:v>
                </c:pt>
                <c:pt idx="864">
                  <c:v>38</c:v>
                </c:pt>
                <c:pt idx="865">
                  <c:v>46</c:v>
                </c:pt>
                <c:pt idx="866">
                  <c:v>44</c:v>
                </c:pt>
                <c:pt idx="867">
                  <c:v>38</c:v>
                </c:pt>
                <c:pt idx="868">
                  <c:v>44</c:v>
                </c:pt>
                <c:pt idx="869">
                  <c:v>41</c:v>
                </c:pt>
                <c:pt idx="870">
                  <c:v>42</c:v>
                </c:pt>
                <c:pt idx="871">
                  <c:v>42</c:v>
                </c:pt>
                <c:pt idx="872">
                  <c:v>42</c:v>
                </c:pt>
                <c:pt idx="873">
                  <c:v>40</c:v>
                </c:pt>
                <c:pt idx="874">
                  <c:v>47</c:v>
                </c:pt>
                <c:pt idx="875">
                  <c:v>54</c:v>
                </c:pt>
                <c:pt idx="876">
                  <c:v>40</c:v>
                </c:pt>
                <c:pt idx="877">
                  <c:v>39</c:v>
                </c:pt>
                <c:pt idx="878">
                  <c:v>39</c:v>
                </c:pt>
                <c:pt idx="879">
                  <c:v>31</c:v>
                </c:pt>
                <c:pt idx="880">
                  <c:v>45</c:v>
                </c:pt>
                <c:pt idx="881">
                  <c:v>36</c:v>
                </c:pt>
                <c:pt idx="882">
                  <c:v>36</c:v>
                </c:pt>
                <c:pt idx="883">
                  <c:v>40</c:v>
                </c:pt>
                <c:pt idx="884">
                  <c:v>41</c:v>
                </c:pt>
                <c:pt idx="885">
                  <c:v>41</c:v>
                </c:pt>
                <c:pt idx="886">
                  <c:v>49</c:v>
                </c:pt>
                <c:pt idx="887">
                  <c:v>41</c:v>
                </c:pt>
                <c:pt idx="888">
                  <c:v>46</c:v>
                </c:pt>
                <c:pt idx="889">
                  <c:v>37</c:v>
                </c:pt>
                <c:pt idx="890">
                  <c:v>56</c:v>
                </c:pt>
                <c:pt idx="891">
                  <c:v>58</c:v>
                </c:pt>
                <c:pt idx="892">
                  <c:v>57</c:v>
                </c:pt>
                <c:pt idx="893">
                  <c:v>50</c:v>
                </c:pt>
                <c:pt idx="894">
                  <c:v>57</c:v>
                </c:pt>
                <c:pt idx="895">
                  <c:v>18</c:v>
                </c:pt>
                <c:pt idx="896">
                  <c:v>43</c:v>
                </c:pt>
                <c:pt idx="897">
                  <c:v>38</c:v>
                </c:pt>
                <c:pt idx="898">
                  <c:v>43</c:v>
                </c:pt>
                <c:pt idx="899">
                  <c:v>36</c:v>
                </c:pt>
                <c:pt idx="900">
                  <c:v>45</c:v>
                </c:pt>
                <c:pt idx="901">
                  <c:v>43</c:v>
                </c:pt>
                <c:pt idx="902">
                  <c:v>45</c:v>
                </c:pt>
                <c:pt idx="903">
                  <c:v>29</c:v>
                </c:pt>
                <c:pt idx="904">
                  <c:v>39</c:v>
                </c:pt>
                <c:pt idx="905">
                  <c:v>41</c:v>
                </c:pt>
                <c:pt idx="906">
                  <c:v>57</c:v>
                </c:pt>
                <c:pt idx="907">
                  <c:v>41</c:v>
                </c:pt>
                <c:pt idx="908">
                  <c:v>29</c:v>
                </c:pt>
                <c:pt idx="909">
                  <c:v>57</c:v>
                </c:pt>
                <c:pt idx="910">
                  <c:v>39</c:v>
                </c:pt>
                <c:pt idx="911">
                  <c:v>44</c:v>
                </c:pt>
                <c:pt idx="912">
                  <c:v>44</c:v>
                </c:pt>
                <c:pt idx="913">
                  <c:v>45</c:v>
                </c:pt>
                <c:pt idx="914">
                  <c:v>43</c:v>
                </c:pt>
                <c:pt idx="915">
                  <c:v>42</c:v>
                </c:pt>
                <c:pt idx="916">
                  <c:v>45</c:v>
                </c:pt>
                <c:pt idx="917">
                  <c:v>45</c:v>
                </c:pt>
                <c:pt idx="918">
                  <c:v>22</c:v>
                </c:pt>
                <c:pt idx="919">
                  <c:v>55</c:v>
                </c:pt>
                <c:pt idx="920">
                  <c:v>26</c:v>
                </c:pt>
                <c:pt idx="921">
                  <c:v>34</c:v>
                </c:pt>
                <c:pt idx="922">
                  <c:v>25</c:v>
                </c:pt>
                <c:pt idx="923">
                  <c:v>39</c:v>
                </c:pt>
                <c:pt idx="924">
                  <c:v>44</c:v>
                </c:pt>
                <c:pt idx="925">
                  <c:v>46</c:v>
                </c:pt>
                <c:pt idx="926">
                  <c:v>44</c:v>
                </c:pt>
                <c:pt idx="927">
                  <c:v>38</c:v>
                </c:pt>
                <c:pt idx="928">
                  <c:v>34</c:v>
                </c:pt>
                <c:pt idx="929">
                  <c:v>28</c:v>
                </c:pt>
                <c:pt idx="930">
                  <c:v>55</c:v>
                </c:pt>
                <c:pt idx="931">
                  <c:v>25</c:v>
                </c:pt>
                <c:pt idx="932">
                  <c:v>54</c:v>
                </c:pt>
                <c:pt idx="933">
                  <c:v>26</c:v>
                </c:pt>
                <c:pt idx="934">
                  <c:v>44</c:v>
                </c:pt>
                <c:pt idx="935">
                  <c:v>44</c:v>
                </c:pt>
                <c:pt idx="936">
                  <c:v>44</c:v>
                </c:pt>
                <c:pt idx="937">
                  <c:v>44</c:v>
                </c:pt>
                <c:pt idx="938">
                  <c:v>21</c:v>
                </c:pt>
                <c:pt idx="939">
                  <c:v>42</c:v>
                </c:pt>
                <c:pt idx="940">
                  <c:v>42</c:v>
                </c:pt>
                <c:pt idx="941">
                  <c:v>23</c:v>
                </c:pt>
                <c:pt idx="942">
                  <c:v>42</c:v>
                </c:pt>
                <c:pt idx="943">
                  <c:v>29</c:v>
                </c:pt>
                <c:pt idx="944">
                  <c:v>24</c:v>
                </c:pt>
                <c:pt idx="945">
                  <c:v>57</c:v>
                </c:pt>
                <c:pt idx="946">
                  <c:v>46</c:v>
                </c:pt>
                <c:pt idx="947">
                  <c:v>26</c:v>
                </c:pt>
                <c:pt idx="948">
                  <c:v>27</c:v>
                </c:pt>
                <c:pt idx="949">
                  <c:v>51</c:v>
                </c:pt>
                <c:pt idx="950">
                  <c:v>41</c:v>
                </c:pt>
                <c:pt idx="951">
                  <c:v>40</c:v>
                </c:pt>
                <c:pt idx="952">
                  <c:v>35</c:v>
                </c:pt>
                <c:pt idx="953">
                  <c:v>44</c:v>
                </c:pt>
                <c:pt idx="954">
                  <c:v>44</c:v>
                </c:pt>
                <c:pt idx="955">
                  <c:v>42</c:v>
                </c:pt>
                <c:pt idx="956">
                  <c:v>44</c:v>
                </c:pt>
                <c:pt idx="957">
                  <c:v>45</c:v>
                </c:pt>
                <c:pt idx="958">
                  <c:v>57</c:v>
                </c:pt>
                <c:pt idx="959">
                  <c:v>44</c:v>
                </c:pt>
                <c:pt idx="960">
                  <c:v>46</c:v>
                </c:pt>
                <c:pt idx="961">
                  <c:v>41</c:v>
                </c:pt>
                <c:pt idx="962">
                  <c:v>25</c:v>
                </c:pt>
                <c:pt idx="963">
                  <c:v>48</c:v>
                </c:pt>
                <c:pt idx="964">
                  <c:v>23</c:v>
                </c:pt>
                <c:pt idx="965">
                  <c:v>25</c:v>
                </c:pt>
                <c:pt idx="966">
                  <c:v>48</c:v>
                </c:pt>
                <c:pt idx="967">
                  <c:v>31</c:v>
                </c:pt>
                <c:pt idx="968">
                  <c:v>33</c:v>
                </c:pt>
                <c:pt idx="969">
                  <c:v>21</c:v>
                </c:pt>
                <c:pt idx="970">
                  <c:v>28</c:v>
                </c:pt>
                <c:pt idx="971">
                  <c:v>60</c:v>
                </c:pt>
                <c:pt idx="972">
                  <c:v>45</c:v>
                </c:pt>
                <c:pt idx="973">
                  <c:v>35</c:v>
                </c:pt>
                <c:pt idx="974">
                  <c:v>56</c:v>
                </c:pt>
                <c:pt idx="975">
                  <c:v>41</c:v>
                </c:pt>
                <c:pt idx="976">
                  <c:v>52</c:v>
                </c:pt>
                <c:pt idx="977">
                  <c:v>47</c:v>
                </c:pt>
                <c:pt idx="978">
                  <c:v>50</c:v>
                </c:pt>
                <c:pt idx="979">
                  <c:v>39</c:v>
                </c:pt>
                <c:pt idx="980">
                  <c:v>39</c:v>
                </c:pt>
                <c:pt idx="981">
                  <c:v>60</c:v>
                </c:pt>
                <c:pt idx="982">
                  <c:v>27</c:v>
                </c:pt>
                <c:pt idx="983">
                  <c:v>42</c:v>
                </c:pt>
                <c:pt idx="984">
                  <c:v>33</c:v>
                </c:pt>
                <c:pt idx="985">
                  <c:v>44</c:v>
                </c:pt>
                <c:pt idx="986">
                  <c:v>46</c:v>
                </c:pt>
                <c:pt idx="987">
                  <c:v>45</c:v>
                </c:pt>
                <c:pt idx="988">
                  <c:v>19</c:v>
                </c:pt>
                <c:pt idx="989">
                  <c:v>37</c:v>
                </c:pt>
                <c:pt idx="990">
                  <c:v>40</c:v>
                </c:pt>
                <c:pt idx="991">
                  <c:v>52</c:v>
                </c:pt>
                <c:pt idx="992">
                  <c:v>47</c:v>
                </c:pt>
                <c:pt idx="993">
                  <c:v>57</c:v>
                </c:pt>
                <c:pt idx="994">
                  <c:v>47</c:v>
                </c:pt>
                <c:pt idx="995">
                  <c:v>57</c:v>
                </c:pt>
                <c:pt idx="996">
                  <c:v>29</c:v>
                </c:pt>
                <c:pt idx="997">
                  <c:v>21</c:v>
                </c:pt>
                <c:pt idx="998">
                  <c:v>28</c:v>
                </c:pt>
                <c:pt idx="999">
                  <c:v>47</c:v>
                </c:pt>
                <c:pt idx="1000">
                  <c:v>55</c:v>
                </c:pt>
                <c:pt idx="1001">
                  <c:v>49</c:v>
                </c:pt>
                <c:pt idx="1002">
                  <c:v>44</c:v>
                </c:pt>
                <c:pt idx="1003">
                  <c:v>49</c:v>
                </c:pt>
                <c:pt idx="1004">
                  <c:v>49</c:v>
                </c:pt>
                <c:pt idx="1005">
                  <c:v>49</c:v>
                </c:pt>
                <c:pt idx="1006">
                  <c:v>32</c:v>
                </c:pt>
                <c:pt idx="1007">
                  <c:v>40</c:v>
                </c:pt>
                <c:pt idx="1008">
                  <c:v>59</c:v>
                </c:pt>
                <c:pt idx="1009">
                  <c:v>40</c:v>
                </c:pt>
                <c:pt idx="1010">
                  <c:v>25</c:v>
                </c:pt>
                <c:pt idx="1011">
                  <c:v>60</c:v>
                </c:pt>
                <c:pt idx="1012">
                  <c:v>44</c:v>
                </c:pt>
                <c:pt idx="1013">
                  <c:v>44</c:v>
                </c:pt>
                <c:pt idx="1014">
                  <c:v>46</c:v>
                </c:pt>
                <c:pt idx="1015">
                  <c:v>46</c:v>
                </c:pt>
                <c:pt idx="1016">
                  <c:v>46</c:v>
                </c:pt>
                <c:pt idx="1017">
                  <c:v>40</c:v>
                </c:pt>
                <c:pt idx="1018">
                  <c:v>58</c:v>
                </c:pt>
                <c:pt idx="1019">
                  <c:v>48</c:v>
                </c:pt>
                <c:pt idx="1020">
                  <c:v>22</c:v>
                </c:pt>
                <c:pt idx="1021">
                  <c:v>48</c:v>
                </c:pt>
                <c:pt idx="1022">
                  <c:v>48</c:v>
                </c:pt>
                <c:pt idx="1023">
                  <c:v>49</c:v>
                </c:pt>
                <c:pt idx="1024">
                  <c:v>44</c:v>
                </c:pt>
                <c:pt idx="1025">
                  <c:v>43</c:v>
                </c:pt>
                <c:pt idx="1026">
                  <c:v>29</c:v>
                </c:pt>
                <c:pt idx="1027">
                  <c:v>46</c:v>
                </c:pt>
                <c:pt idx="1028">
                  <c:v>46</c:v>
                </c:pt>
                <c:pt idx="1029">
                  <c:v>46</c:v>
                </c:pt>
                <c:pt idx="1030">
                  <c:v>46</c:v>
                </c:pt>
                <c:pt idx="1031">
                  <c:v>59</c:v>
                </c:pt>
                <c:pt idx="1032">
                  <c:v>51</c:v>
                </c:pt>
                <c:pt idx="1033">
                  <c:v>51</c:v>
                </c:pt>
                <c:pt idx="1034">
                  <c:v>43</c:v>
                </c:pt>
                <c:pt idx="1035">
                  <c:v>45</c:v>
                </c:pt>
                <c:pt idx="1036">
                  <c:v>47</c:v>
                </c:pt>
                <c:pt idx="1037">
                  <c:v>59</c:v>
                </c:pt>
                <c:pt idx="1038">
                  <c:v>50</c:v>
                </c:pt>
                <c:pt idx="1039">
                  <c:v>50</c:v>
                </c:pt>
                <c:pt idx="1040">
                  <c:v>56</c:v>
                </c:pt>
                <c:pt idx="1041">
                  <c:v>38</c:v>
                </c:pt>
                <c:pt idx="1042">
                  <c:v>50</c:v>
                </c:pt>
                <c:pt idx="1043">
                  <c:v>30</c:v>
                </c:pt>
                <c:pt idx="1044">
                  <c:v>29</c:v>
                </c:pt>
                <c:pt idx="1045">
                  <c:v>45</c:v>
                </c:pt>
                <c:pt idx="1046">
                  <c:v>45</c:v>
                </c:pt>
                <c:pt idx="1047">
                  <c:v>45</c:v>
                </c:pt>
                <c:pt idx="1048">
                  <c:v>43</c:v>
                </c:pt>
                <c:pt idx="1049">
                  <c:v>45</c:v>
                </c:pt>
                <c:pt idx="1050">
                  <c:v>41</c:v>
                </c:pt>
                <c:pt idx="1051">
                  <c:v>47</c:v>
                </c:pt>
                <c:pt idx="1052">
                  <c:v>47</c:v>
                </c:pt>
                <c:pt idx="1053">
                  <c:v>47</c:v>
                </c:pt>
                <c:pt idx="1054">
                  <c:v>34</c:v>
                </c:pt>
                <c:pt idx="1055">
                  <c:v>47</c:v>
                </c:pt>
                <c:pt idx="1056">
                  <c:v>40</c:v>
                </c:pt>
                <c:pt idx="1057">
                  <c:v>35</c:v>
                </c:pt>
                <c:pt idx="1058">
                  <c:v>39</c:v>
                </c:pt>
                <c:pt idx="1059">
                  <c:v>39</c:v>
                </c:pt>
                <c:pt idx="1060">
                  <c:v>49</c:v>
                </c:pt>
                <c:pt idx="1061">
                  <c:v>45</c:v>
                </c:pt>
                <c:pt idx="1062">
                  <c:v>45</c:v>
                </c:pt>
                <c:pt idx="1063">
                  <c:v>45</c:v>
                </c:pt>
                <c:pt idx="1064">
                  <c:v>43</c:v>
                </c:pt>
                <c:pt idx="1065">
                  <c:v>45</c:v>
                </c:pt>
                <c:pt idx="1066">
                  <c:v>47</c:v>
                </c:pt>
                <c:pt idx="1067">
                  <c:v>57</c:v>
                </c:pt>
                <c:pt idx="1068">
                  <c:v>53</c:v>
                </c:pt>
                <c:pt idx="1069">
                  <c:v>48</c:v>
                </c:pt>
                <c:pt idx="1070">
                  <c:v>49</c:v>
                </c:pt>
                <c:pt idx="1071">
                  <c:v>42</c:v>
                </c:pt>
                <c:pt idx="1072">
                  <c:v>49</c:v>
                </c:pt>
                <c:pt idx="1073">
                  <c:v>46</c:v>
                </c:pt>
                <c:pt idx="1074">
                  <c:v>23</c:v>
                </c:pt>
                <c:pt idx="1075">
                  <c:v>53</c:v>
                </c:pt>
                <c:pt idx="1076">
                  <c:v>48</c:v>
                </c:pt>
                <c:pt idx="1077">
                  <c:v>51</c:v>
                </c:pt>
                <c:pt idx="1078">
                  <c:v>51</c:v>
                </c:pt>
                <c:pt idx="1079">
                  <c:v>57</c:v>
                </c:pt>
                <c:pt idx="1080">
                  <c:v>21</c:v>
                </c:pt>
                <c:pt idx="1081">
                  <c:v>46</c:v>
                </c:pt>
                <c:pt idx="1082">
                  <c:v>46</c:v>
                </c:pt>
                <c:pt idx="1083">
                  <c:v>34</c:v>
                </c:pt>
                <c:pt idx="1084">
                  <c:v>46</c:v>
                </c:pt>
                <c:pt idx="1085">
                  <c:v>50</c:v>
                </c:pt>
                <c:pt idx="1086">
                  <c:v>50</c:v>
                </c:pt>
                <c:pt idx="1087">
                  <c:v>48</c:v>
                </c:pt>
                <c:pt idx="1088">
                  <c:v>49</c:v>
                </c:pt>
                <c:pt idx="1089">
                  <c:v>44</c:v>
                </c:pt>
                <c:pt idx="1090">
                  <c:v>25</c:v>
                </c:pt>
                <c:pt idx="1091">
                  <c:v>55</c:v>
                </c:pt>
                <c:pt idx="1092">
                  <c:v>47</c:v>
                </c:pt>
                <c:pt idx="1093">
                  <c:v>51</c:v>
                </c:pt>
                <c:pt idx="1094">
                  <c:v>46</c:v>
                </c:pt>
                <c:pt idx="1095">
                  <c:v>30</c:v>
                </c:pt>
                <c:pt idx="1096">
                  <c:v>48</c:v>
                </c:pt>
                <c:pt idx="1097">
                  <c:v>39</c:v>
                </c:pt>
                <c:pt idx="1098">
                  <c:v>48</c:v>
                </c:pt>
                <c:pt idx="1099">
                  <c:v>48</c:v>
                </c:pt>
                <c:pt idx="1100">
                  <c:v>49</c:v>
                </c:pt>
                <c:pt idx="1101">
                  <c:v>43</c:v>
                </c:pt>
                <c:pt idx="1102">
                  <c:v>29</c:v>
                </c:pt>
                <c:pt idx="1103">
                  <c:v>50</c:v>
                </c:pt>
                <c:pt idx="1104">
                  <c:v>50</c:v>
                </c:pt>
                <c:pt idx="1105">
                  <c:v>45</c:v>
                </c:pt>
                <c:pt idx="1106">
                  <c:v>57</c:v>
                </c:pt>
                <c:pt idx="1107">
                  <c:v>45</c:v>
                </c:pt>
                <c:pt idx="1108">
                  <c:v>52</c:v>
                </c:pt>
                <c:pt idx="1109">
                  <c:v>52</c:v>
                </c:pt>
                <c:pt idx="1110">
                  <c:v>40</c:v>
                </c:pt>
                <c:pt idx="1111">
                  <c:v>32</c:v>
                </c:pt>
                <c:pt idx="1112">
                  <c:v>52</c:v>
                </c:pt>
                <c:pt idx="1113">
                  <c:v>51</c:v>
                </c:pt>
                <c:pt idx="1114">
                  <c:v>49</c:v>
                </c:pt>
                <c:pt idx="1115">
                  <c:v>46</c:v>
                </c:pt>
                <c:pt idx="1116">
                  <c:v>36</c:v>
                </c:pt>
                <c:pt idx="1117">
                  <c:v>41</c:v>
                </c:pt>
                <c:pt idx="1118">
                  <c:v>47</c:v>
                </c:pt>
                <c:pt idx="1119">
                  <c:v>42</c:v>
                </c:pt>
                <c:pt idx="1120">
                  <c:v>48</c:v>
                </c:pt>
                <c:pt idx="1121">
                  <c:v>51</c:v>
                </c:pt>
                <c:pt idx="1122">
                  <c:v>49</c:v>
                </c:pt>
                <c:pt idx="1123">
                  <c:v>51</c:v>
                </c:pt>
                <c:pt idx="1124">
                  <c:v>53</c:v>
                </c:pt>
                <c:pt idx="1125">
                  <c:v>49</c:v>
                </c:pt>
                <c:pt idx="1126">
                  <c:v>49</c:v>
                </c:pt>
                <c:pt idx="1127">
                  <c:v>46</c:v>
                </c:pt>
                <c:pt idx="1128">
                  <c:v>49</c:v>
                </c:pt>
                <c:pt idx="1129">
                  <c:v>60</c:v>
                </c:pt>
                <c:pt idx="1130">
                  <c:v>45</c:v>
                </c:pt>
                <c:pt idx="1131">
                  <c:v>34</c:v>
                </c:pt>
                <c:pt idx="1132">
                  <c:v>26</c:v>
                </c:pt>
                <c:pt idx="1133">
                  <c:v>34</c:v>
                </c:pt>
                <c:pt idx="1134">
                  <c:v>51</c:v>
                </c:pt>
                <c:pt idx="1135">
                  <c:v>53</c:v>
                </c:pt>
                <c:pt idx="1136">
                  <c:v>51</c:v>
                </c:pt>
                <c:pt idx="1137">
                  <c:v>47</c:v>
                </c:pt>
                <c:pt idx="1138">
                  <c:v>51</c:v>
                </c:pt>
                <c:pt idx="1139">
                  <c:v>51</c:v>
                </c:pt>
                <c:pt idx="1140">
                  <c:v>46</c:v>
                </c:pt>
                <c:pt idx="1141">
                  <c:v>46</c:v>
                </c:pt>
                <c:pt idx="1142">
                  <c:v>46</c:v>
                </c:pt>
                <c:pt idx="1143">
                  <c:v>48</c:v>
                </c:pt>
                <c:pt idx="1144">
                  <c:v>49</c:v>
                </c:pt>
                <c:pt idx="1145">
                  <c:v>35</c:v>
                </c:pt>
                <c:pt idx="1146">
                  <c:v>43</c:v>
                </c:pt>
                <c:pt idx="1147">
                  <c:v>54</c:v>
                </c:pt>
                <c:pt idx="1148">
                  <c:v>46</c:v>
                </c:pt>
                <c:pt idx="1149">
                  <c:v>53</c:v>
                </c:pt>
                <c:pt idx="1150">
                  <c:v>30</c:v>
                </c:pt>
                <c:pt idx="1151">
                  <c:v>51</c:v>
                </c:pt>
                <c:pt idx="1152">
                  <c:v>49</c:v>
                </c:pt>
                <c:pt idx="1153">
                  <c:v>47</c:v>
                </c:pt>
                <c:pt idx="1154">
                  <c:v>50</c:v>
                </c:pt>
                <c:pt idx="1155">
                  <c:v>50</c:v>
                </c:pt>
                <c:pt idx="1156">
                  <c:v>48</c:v>
                </c:pt>
                <c:pt idx="1157">
                  <c:v>49</c:v>
                </c:pt>
                <c:pt idx="1158">
                  <c:v>56</c:v>
                </c:pt>
                <c:pt idx="1159">
                  <c:v>49</c:v>
                </c:pt>
                <c:pt idx="1160">
                  <c:v>41</c:v>
                </c:pt>
                <c:pt idx="1161">
                  <c:v>58</c:v>
                </c:pt>
                <c:pt idx="1162">
                  <c:v>50</c:v>
                </c:pt>
                <c:pt idx="1163">
                  <c:v>40</c:v>
                </c:pt>
                <c:pt idx="1164">
                  <c:v>47</c:v>
                </c:pt>
                <c:pt idx="1165">
                  <c:v>52</c:v>
                </c:pt>
                <c:pt idx="1166">
                  <c:v>24</c:v>
                </c:pt>
                <c:pt idx="1167">
                  <c:v>43</c:v>
                </c:pt>
                <c:pt idx="1168">
                  <c:v>50</c:v>
                </c:pt>
                <c:pt idx="1169">
                  <c:v>54</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22</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30</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31</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pt idx="2335">
                  <c:v>64</c:v>
                </c:pt>
              </c:numCache>
            </c:numRef>
          </c:yVal>
          <c:smooth val="0"/>
          <c:extLst>
            <c:ext xmlns:c16="http://schemas.microsoft.com/office/drawing/2014/chart" uri="{C3380CC4-5D6E-409C-BE32-E72D297353CC}">
              <c16:uniqueId val="{00000001-50E1-400E-889F-E3CA0FBBD877}"/>
            </c:ext>
          </c:extLst>
        </c:ser>
        <c:ser>
          <c:idx val="1"/>
          <c:order val="1"/>
          <c:spPr>
            <a:ln w="25400" cap="rnd">
              <a:noFill/>
              <a:round/>
            </a:ln>
            <a:effectLst/>
          </c:spPr>
          <c:marker>
            <c:symbol val="circle"/>
            <c:size val="5"/>
            <c:spPr>
              <a:solidFill>
                <a:schemeClr val="accent2"/>
              </a:solidFill>
              <a:ln w="9525">
                <a:solidFill>
                  <a:schemeClr val="accent2"/>
                </a:solidFill>
              </a:ln>
              <a:effectLst/>
            </c:spPr>
          </c:marker>
          <c:yVal>
            <c:numRef>
              <c:f>'health care'!$D$1</c:f>
              <c:numCache>
                <c:formatCode>General</c:formatCode>
                <c:ptCount val="1"/>
                <c:pt idx="0">
                  <c:v>0</c:v>
                </c:pt>
              </c:numCache>
            </c:numRef>
          </c:yVal>
          <c:smooth val="0"/>
          <c:extLst>
            <c:ext xmlns:c16="http://schemas.microsoft.com/office/drawing/2014/chart" uri="{C3380CC4-5D6E-409C-BE32-E72D297353CC}">
              <c16:uniqueId val="{00000002-50E1-400E-889F-E3CA0FBBD877}"/>
            </c:ext>
          </c:extLst>
        </c:ser>
        <c:ser>
          <c:idx val="2"/>
          <c:order val="2"/>
          <c:spPr>
            <a:ln w="25400" cap="rnd">
              <a:noFill/>
              <a:round/>
            </a:ln>
            <a:effectLst/>
          </c:spPr>
          <c:marker>
            <c:symbol val="circle"/>
            <c:size val="5"/>
            <c:spPr>
              <a:solidFill>
                <a:schemeClr val="accent3"/>
              </a:solidFill>
              <a:ln w="9525">
                <a:solidFill>
                  <a:schemeClr val="accent3"/>
                </a:solidFill>
              </a:ln>
              <a:effectLst/>
            </c:spPr>
          </c:marker>
          <c:yVal>
            <c:numRef>
              <c:f>'health care'!$D$1:$D$2336</c:f>
              <c:numCache>
                <c:formatCode>General</c:formatCode>
                <c:ptCount val="2336"/>
                <c:pt idx="0">
                  <c:v>0</c:v>
                </c:pt>
                <c:pt idx="1">
                  <c:v>0</c:v>
                </c:pt>
                <c:pt idx="2">
                  <c:v>5.77</c:v>
                </c:pt>
                <c:pt idx="3">
                  <c:v>11.87</c:v>
                </c:pt>
                <c:pt idx="4">
                  <c:v>6.05</c:v>
                </c:pt>
                <c:pt idx="5">
                  <c:v>5.45</c:v>
                </c:pt>
                <c:pt idx="6">
                  <c:v>6.59</c:v>
                </c:pt>
                <c:pt idx="7">
                  <c:v>6.07</c:v>
                </c:pt>
                <c:pt idx="8">
                  <c:v>7.93</c:v>
                </c:pt>
                <c:pt idx="9">
                  <c:v>9.58</c:v>
                </c:pt>
                <c:pt idx="10">
                  <c:v>10.79</c:v>
                </c:pt>
                <c:pt idx="11">
                  <c:v>5.96</c:v>
                </c:pt>
                <c:pt idx="12">
                  <c:v>11.9</c:v>
                </c:pt>
                <c:pt idx="13">
                  <c:v>8.41</c:v>
                </c:pt>
                <c:pt idx="14">
                  <c:v>7.02</c:v>
                </c:pt>
                <c:pt idx="15">
                  <c:v>7.59</c:v>
                </c:pt>
                <c:pt idx="16">
                  <c:v>11.32</c:v>
                </c:pt>
                <c:pt idx="17">
                  <c:v>7.67</c:v>
                </c:pt>
                <c:pt idx="18">
                  <c:v>7.29</c:v>
                </c:pt>
                <c:pt idx="19">
                  <c:v>4.72</c:v>
                </c:pt>
                <c:pt idx="20">
                  <c:v>11.41</c:v>
                </c:pt>
                <c:pt idx="21">
                  <c:v>11.5</c:v>
                </c:pt>
                <c:pt idx="22">
                  <c:v>6.22</c:v>
                </c:pt>
                <c:pt idx="23">
                  <c:v>11.38</c:v>
                </c:pt>
                <c:pt idx="24">
                  <c:v>7.89</c:v>
                </c:pt>
                <c:pt idx="25">
                  <c:v>4.38</c:v>
                </c:pt>
                <c:pt idx="26">
                  <c:v>7.01</c:v>
                </c:pt>
                <c:pt idx="27">
                  <c:v>11.88</c:v>
                </c:pt>
                <c:pt idx="28">
                  <c:v>5.19</c:v>
                </c:pt>
                <c:pt idx="29">
                  <c:v>6.74</c:v>
                </c:pt>
                <c:pt idx="30">
                  <c:v>8.44</c:v>
                </c:pt>
                <c:pt idx="31">
                  <c:v>8.7100000000000009</c:v>
                </c:pt>
                <c:pt idx="32">
                  <c:v>5.08</c:v>
                </c:pt>
                <c:pt idx="33">
                  <c:v>6.86</c:v>
                </c:pt>
                <c:pt idx="34">
                  <c:v>5.95</c:v>
                </c:pt>
                <c:pt idx="35">
                  <c:v>6.09</c:v>
                </c:pt>
                <c:pt idx="36">
                  <c:v>11.75</c:v>
                </c:pt>
                <c:pt idx="37">
                  <c:v>7.37</c:v>
                </c:pt>
                <c:pt idx="38">
                  <c:v>11.91</c:v>
                </c:pt>
                <c:pt idx="39">
                  <c:v>6.52</c:v>
                </c:pt>
                <c:pt idx="40">
                  <c:v>5.14</c:v>
                </c:pt>
                <c:pt idx="41">
                  <c:v>4.1900000000000004</c:v>
                </c:pt>
                <c:pt idx="42">
                  <c:v>11.68</c:v>
                </c:pt>
                <c:pt idx="43">
                  <c:v>6.98</c:v>
                </c:pt>
                <c:pt idx="44">
                  <c:v>8.34</c:v>
                </c:pt>
                <c:pt idx="45">
                  <c:v>8.49</c:v>
                </c:pt>
                <c:pt idx="46">
                  <c:v>5.34</c:v>
                </c:pt>
                <c:pt idx="47">
                  <c:v>4.43</c:v>
                </c:pt>
                <c:pt idx="48">
                  <c:v>4.47</c:v>
                </c:pt>
                <c:pt idx="49">
                  <c:v>4.82</c:v>
                </c:pt>
                <c:pt idx="50">
                  <c:v>5.51</c:v>
                </c:pt>
                <c:pt idx="51">
                  <c:v>10.87</c:v>
                </c:pt>
                <c:pt idx="52">
                  <c:v>9.34</c:v>
                </c:pt>
                <c:pt idx="53">
                  <c:v>5.03</c:v>
                </c:pt>
                <c:pt idx="54">
                  <c:v>11.05</c:v>
                </c:pt>
                <c:pt idx="55">
                  <c:v>11.95</c:v>
                </c:pt>
                <c:pt idx="56">
                  <c:v>7.72</c:v>
                </c:pt>
                <c:pt idx="57">
                  <c:v>5.75</c:v>
                </c:pt>
                <c:pt idx="58">
                  <c:v>11.89</c:v>
                </c:pt>
                <c:pt idx="59">
                  <c:v>6.2</c:v>
                </c:pt>
                <c:pt idx="60">
                  <c:v>10.61</c:v>
                </c:pt>
                <c:pt idx="61">
                  <c:v>6.04</c:v>
                </c:pt>
                <c:pt idx="62">
                  <c:v>9.33</c:v>
                </c:pt>
                <c:pt idx="63">
                  <c:v>11.47</c:v>
                </c:pt>
                <c:pt idx="64">
                  <c:v>7.02</c:v>
                </c:pt>
                <c:pt idx="65">
                  <c:v>8.8000000000000007</c:v>
                </c:pt>
                <c:pt idx="66">
                  <c:v>8.68</c:v>
                </c:pt>
                <c:pt idx="67">
                  <c:v>6.12</c:v>
                </c:pt>
                <c:pt idx="68">
                  <c:v>5.4</c:v>
                </c:pt>
                <c:pt idx="69">
                  <c:v>4.3600000000000003</c:v>
                </c:pt>
                <c:pt idx="70">
                  <c:v>9.77</c:v>
                </c:pt>
                <c:pt idx="71">
                  <c:v>4.25</c:v>
                </c:pt>
                <c:pt idx="72">
                  <c:v>4.76</c:v>
                </c:pt>
                <c:pt idx="73">
                  <c:v>6.22</c:v>
                </c:pt>
                <c:pt idx="74">
                  <c:v>7.96</c:v>
                </c:pt>
                <c:pt idx="75">
                  <c:v>10.92</c:v>
                </c:pt>
                <c:pt idx="76">
                  <c:v>11.51</c:v>
                </c:pt>
                <c:pt idx="77">
                  <c:v>5.99</c:v>
                </c:pt>
                <c:pt idx="78">
                  <c:v>11.57</c:v>
                </c:pt>
                <c:pt idx="79">
                  <c:v>6.67</c:v>
                </c:pt>
                <c:pt idx="80">
                  <c:v>9.1999999999999993</c:v>
                </c:pt>
                <c:pt idx="81">
                  <c:v>5.1100000000000003</c:v>
                </c:pt>
                <c:pt idx="82">
                  <c:v>5.34</c:v>
                </c:pt>
                <c:pt idx="83">
                  <c:v>4.03</c:v>
                </c:pt>
                <c:pt idx="84">
                  <c:v>4.2300000000000004</c:v>
                </c:pt>
                <c:pt idx="85">
                  <c:v>4.0599999999999996</c:v>
                </c:pt>
                <c:pt idx="86">
                  <c:v>4.68</c:v>
                </c:pt>
                <c:pt idx="87">
                  <c:v>4.34</c:v>
                </c:pt>
                <c:pt idx="88">
                  <c:v>10.51</c:v>
                </c:pt>
                <c:pt idx="89">
                  <c:v>5.84</c:v>
                </c:pt>
                <c:pt idx="90">
                  <c:v>5.41</c:v>
                </c:pt>
                <c:pt idx="91">
                  <c:v>6.06</c:v>
                </c:pt>
                <c:pt idx="92">
                  <c:v>4.22</c:v>
                </c:pt>
                <c:pt idx="93">
                  <c:v>5.12</c:v>
                </c:pt>
                <c:pt idx="94">
                  <c:v>4.57</c:v>
                </c:pt>
                <c:pt idx="95">
                  <c:v>9.58</c:v>
                </c:pt>
                <c:pt idx="96">
                  <c:v>9.7799999999999994</c:v>
                </c:pt>
                <c:pt idx="97">
                  <c:v>4.1100000000000003</c:v>
                </c:pt>
                <c:pt idx="98">
                  <c:v>4.0199999999999996</c:v>
                </c:pt>
                <c:pt idx="99">
                  <c:v>6.92</c:v>
                </c:pt>
                <c:pt idx="100">
                  <c:v>4.84</c:v>
                </c:pt>
                <c:pt idx="101">
                  <c:v>8</c:v>
                </c:pt>
                <c:pt idx="102">
                  <c:v>8.77</c:v>
                </c:pt>
                <c:pt idx="103">
                  <c:v>4.96</c:v>
                </c:pt>
                <c:pt idx="104">
                  <c:v>4.43</c:v>
                </c:pt>
                <c:pt idx="105">
                  <c:v>5.82</c:v>
                </c:pt>
                <c:pt idx="106">
                  <c:v>6.03</c:v>
                </c:pt>
                <c:pt idx="107">
                  <c:v>9.27</c:v>
                </c:pt>
                <c:pt idx="108">
                  <c:v>5.53</c:v>
                </c:pt>
                <c:pt idx="109">
                  <c:v>5.07</c:v>
                </c:pt>
                <c:pt idx="110">
                  <c:v>11.17</c:v>
                </c:pt>
                <c:pt idx="111">
                  <c:v>6.14</c:v>
                </c:pt>
                <c:pt idx="112">
                  <c:v>6.26</c:v>
                </c:pt>
                <c:pt idx="113">
                  <c:v>4.72</c:v>
                </c:pt>
                <c:pt idx="114">
                  <c:v>5.18</c:v>
                </c:pt>
                <c:pt idx="115">
                  <c:v>9.4</c:v>
                </c:pt>
                <c:pt idx="116">
                  <c:v>6.29</c:v>
                </c:pt>
                <c:pt idx="117">
                  <c:v>6.04</c:v>
                </c:pt>
                <c:pt idx="118">
                  <c:v>10.55</c:v>
                </c:pt>
                <c:pt idx="119">
                  <c:v>5.09</c:v>
                </c:pt>
                <c:pt idx="120">
                  <c:v>5.2</c:v>
                </c:pt>
                <c:pt idx="121">
                  <c:v>8.4499999999999993</c:v>
                </c:pt>
                <c:pt idx="122">
                  <c:v>9.5399999999999991</c:v>
                </c:pt>
                <c:pt idx="123">
                  <c:v>4.99</c:v>
                </c:pt>
                <c:pt idx="124">
                  <c:v>10.54</c:v>
                </c:pt>
                <c:pt idx="125">
                  <c:v>4.54</c:v>
                </c:pt>
                <c:pt idx="126">
                  <c:v>6.29</c:v>
                </c:pt>
                <c:pt idx="127">
                  <c:v>9.51</c:v>
                </c:pt>
                <c:pt idx="128">
                  <c:v>4.72</c:v>
                </c:pt>
                <c:pt idx="129">
                  <c:v>5.91</c:v>
                </c:pt>
                <c:pt idx="130">
                  <c:v>9.58</c:v>
                </c:pt>
                <c:pt idx="131">
                  <c:v>5.77</c:v>
                </c:pt>
                <c:pt idx="132">
                  <c:v>4.38</c:v>
                </c:pt>
                <c:pt idx="133">
                  <c:v>5.65</c:v>
                </c:pt>
                <c:pt idx="134">
                  <c:v>7.54</c:v>
                </c:pt>
                <c:pt idx="135">
                  <c:v>5.1100000000000003</c:v>
                </c:pt>
                <c:pt idx="136">
                  <c:v>4.25</c:v>
                </c:pt>
                <c:pt idx="137">
                  <c:v>5.55</c:v>
                </c:pt>
                <c:pt idx="138">
                  <c:v>5.78</c:v>
                </c:pt>
                <c:pt idx="139">
                  <c:v>5.28</c:v>
                </c:pt>
                <c:pt idx="140">
                  <c:v>5.39</c:v>
                </c:pt>
                <c:pt idx="141">
                  <c:v>8.01</c:v>
                </c:pt>
                <c:pt idx="142">
                  <c:v>5.21</c:v>
                </c:pt>
                <c:pt idx="143">
                  <c:v>6.27</c:v>
                </c:pt>
                <c:pt idx="144">
                  <c:v>10.73</c:v>
                </c:pt>
                <c:pt idx="145">
                  <c:v>10.52</c:v>
                </c:pt>
                <c:pt idx="146">
                  <c:v>11.82</c:v>
                </c:pt>
                <c:pt idx="147">
                  <c:v>6.76</c:v>
                </c:pt>
                <c:pt idx="148">
                  <c:v>5.62</c:v>
                </c:pt>
                <c:pt idx="149">
                  <c:v>4.1900000000000004</c:v>
                </c:pt>
                <c:pt idx="150">
                  <c:v>5.32</c:v>
                </c:pt>
                <c:pt idx="151">
                  <c:v>4.46</c:v>
                </c:pt>
                <c:pt idx="152">
                  <c:v>5.65</c:v>
                </c:pt>
                <c:pt idx="153">
                  <c:v>6.04</c:v>
                </c:pt>
                <c:pt idx="154">
                  <c:v>5.76</c:v>
                </c:pt>
                <c:pt idx="155">
                  <c:v>4.3600000000000003</c:v>
                </c:pt>
                <c:pt idx="156">
                  <c:v>4.76</c:v>
                </c:pt>
                <c:pt idx="157">
                  <c:v>10.82</c:v>
                </c:pt>
                <c:pt idx="158">
                  <c:v>4.01</c:v>
                </c:pt>
                <c:pt idx="159">
                  <c:v>5.12</c:v>
                </c:pt>
                <c:pt idx="160">
                  <c:v>10.54</c:v>
                </c:pt>
                <c:pt idx="161">
                  <c:v>4.21</c:v>
                </c:pt>
                <c:pt idx="162">
                  <c:v>5.42</c:v>
                </c:pt>
                <c:pt idx="163">
                  <c:v>4.28</c:v>
                </c:pt>
                <c:pt idx="164">
                  <c:v>8.9</c:v>
                </c:pt>
                <c:pt idx="165">
                  <c:v>4.8899999999999997</c:v>
                </c:pt>
                <c:pt idx="166">
                  <c:v>4.29</c:v>
                </c:pt>
                <c:pt idx="167">
                  <c:v>8</c:v>
                </c:pt>
                <c:pt idx="168">
                  <c:v>4.67</c:v>
                </c:pt>
                <c:pt idx="169">
                  <c:v>4.5</c:v>
                </c:pt>
                <c:pt idx="170">
                  <c:v>6.32</c:v>
                </c:pt>
                <c:pt idx="171">
                  <c:v>6.1</c:v>
                </c:pt>
                <c:pt idx="172">
                  <c:v>5.4</c:v>
                </c:pt>
                <c:pt idx="173">
                  <c:v>6.24</c:v>
                </c:pt>
                <c:pt idx="174">
                  <c:v>4.45</c:v>
                </c:pt>
                <c:pt idx="175">
                  <c:v>5.22</c:v>
                </c:pt>
                <c:pt idx="176">
                  <c:v>4.6100000000000003</c:v>
                </c:pt>
                <c:pt idx="177">
                  <c:v>6.24</c:v>
                </c:pt>
                <c:pt idx="178">
                  <c:v>10.039999999999999</c:v>
                </c:pt>
                <c:pt idx="179">
                  <c:v>6.09</c:v>
                </c:pt>
                <c:pt idx="180">
                  <c:v>11.4</c:v>
                </c:pt>
                <c:pt idx="181">
                  <c:v>4.29</c:v>
                </c:pt>
                <c:pt idx="182">
                  <c:v>5.7</c:v>
                </c:pt>
                <c:pt idx="183">
                  <c:v>6.09</c:v>
                </c:pt>
                <c:pt idx="184">
                  <c:v>10.67</c:v>
                </c:pt>
                <c:pt idx="185">
                  <c:v>6.75</c:v>
                </c:pt>
                <c:pt idx="186">
                  <c:v>9.26</c:v>
                </c:pt>
                <c:pt idx="187">
                  <c:v>4.2699999999999996</c:v>
                </c:pt>
                <c:pt idx="188">
                  <c:v>11.51</c:v>
                </c:pt>
                <c:pt idx="189">
                  <c:v>7.22</c:v>
                </c:pt>
                <c:pt idx="190">
                  <c:v>4.37</c:v>
                </c:pt>
                <c:pt idx="191">
                  <c:v>11.56</c:v>
                </c:pt>
                <c:pt idx="192">
                  <c:v>8.82</c:v>
                </c:pt>
                <c:pt idx="193">
                  <c:v>4.6900000000000004</c:v>
                </c:pt>
                <c:pt idx="194">
                  <c:v>4.53</c:v>
                </c:pt>
                <c:pt idx="195">
                  <c:v>5.84</c:v>
                </c:pt>
                <c:pt idx="196">
                  <c:v>4.9000000000000004</c:v>
                </c:pt>
                <c:pt idx="197">
                  <c:v>4.3</c:v>
                </c:pt>
                <c:pt idx="198">
                  <c:v>11.34</c:v>
                </c:pt>
                <c:pt idx="199">
                  <c:v>5.88</c:v>
                </c:pt>
                <c:pt idx="200">
                  <c:v>5.01</c:v>
                </c:pt>
                <c:pt idx="201">
                  <c:v>4.4000000000000004</c:v>
                </c:pt>
                <c:pt idx="202">
                  <c:v>6.26</c:v>
                </c:pt>
                <c:pt idx="203">
                  <c:v>10.27</c:v>
                </c:pt>
                <c:pt idx="204">
                  <c:v>5.27</c:v>
                </c:pt>
                <c:pt idx="205">
                  <c:v>10.73</c:v>
                </c:pt>
                <c:pt idx="206">
                  <c:v>4.45</c:v>
                </c:pt>
                <c:pt idx="207">
                  <c:v>5.25</c:v>
                </c:pt>
                <c:pt idx="208">
                  <c:v>9.51</c:v>
                </c:pt>
                <c:pt idx="209">
                  <c:v>11.12</c:v>
                </c:pt>
                <c:pt idx="210">
                  <c:v>4.5599999999999996</c:v>
                </c:pt>
                <c:pt idx="211">
                  <c:v>4.0199999999999996</c:v>
                </c:pt>
                <c:pt idx="212">
                  <c:v>8.7200000000000006</c:v>
                </c:pt>
                <c:pt idx="213">
                  <c:v>6.25</c:v>
                </c:pt>
                <c:pt idx="214">
                  <c:v>7.32</c:v>
                </c:pt>
                <c:pt idx="215">
                  <c:v>4.24</c:v>
                </c:pt>
                <c:pt idx="216">
                  <c:v>6.84</c:v>
                </c:pt>
                <c:pt idx="217">
                  <c:v>5.23</c:v>
                </c:pt>
                <c:pt idx="218">
                  <c:v>9.68</c:v>
                </c:pt>
                <c:pt idx="219">
                  <c:v>6.05</c:v>
                </c:pt>
                <c:pt idx="220">
                  <c:v>6.11</c:v>
                </c:pt>
                <c:pt idx="221">
                  <c:v>10.93</c:v>
                </c:pt>
                <c:pt idx="222">
                  <c:v>5.12</c:v>
                </c:pt>
                <c:pt idx="223">
                  <c:v>5.72</c:v>
                </c:pt>
                <c:pt idx="224">
                  <c:v>11.83</c:v>
                </c:pt>
                <c:pt idx="225">
                  <c:v>4.55</c:v>
                </c:pt>
                <c:pt idx="226">
                  <c:v>4.87</c:v>
                </c:pt>
                <c:pt idx="227">
                  <c:v>4.45</c:v>
                </c:pt>
                <c:pt idx="228">
                  <c:v>9.42</c:v>
                </c:pt>
                <c:pt idx="229">
                  <c:v>5.37</c:v>
                </c:pt>
                <c:pt idx="230">
                  <c:v>4.5999999999999996</c:v>
                </c:pt>
                <c:pt idx="231">
                  <c:v>6.22</c:v>
                </c:pt>
                <c:pt idx="232">
                  <c:v>4.5199999999999996</c:v>
                </c:pt>
                <c:pt idx="233">
                  <c:v>6.18</c:v>
                </c:pt>
                <c:pt idx="234">
                  <c:v>4.4000000000000004</c:v>
                </c:pt>
                <c:pt idx="235">
                  <c:v>6.23</c:v>
                </c:pt>
                <c:pt idx="236">
                  <c:v>5.33</c:v>
                </c:pt>
                <c:pt idx="237">
                  <c:v>4.09</c:v>
                </c:pt>
                <c:pt idx="238">
                  <c:v>5.19</c:v>
                </c:pt>
                <c:pt idx="239">
                  <c:v>4.12</c:v>
                </c:pt>
                <c:pt idx="240">
                  <c:v>5.0999999999999996</c:v>
                </c:pt>
                <c:pt idx="241">
                  <c:v>6.21</c:v>
                </c:pt>
                <c:pt idx="242">
                  <c:v>9.5299999999999994</c:v>
                </c:pt>
                <c:pt idx="243">
                  <c:v>4.6399999999999997</c:v>
                </c:pt>
                <c:pt idx="244">
                  <c:v>5.05</c:v>
                </c:pt>
                <c:pt idx="245">
                  <c:v>10.38</c:v>
                </c:pt>
                <c:pt idx="246">
                  <c:v>8.31</c:v>
                </c:pt>
                <c:pt idx="247">
                  <c:v>7.59</c:v>
                </c:pt>
                <c:pt idx="248">
                  <c:v>5.49</c:v>
                </c:pt>
                <c:pt idx="249">
                  <c:v>11.68</c:v>
                </c:pt>
                <c:pt idx="250">
                  <c:v>4.1900000000000004</c:v>
                </c:pt>
                <c:pt idx="251">
                  <c:v>4.01</c:v>
                </c:pt>
                <c:pt idx="252">
                  <c:v>5.91</c:v>
                </c:pt>
                <c:pt idx="253">
                  <c:v>4.47</c:v>
                </c:pt>
                <c:pt idx="254">
                  <c:v>4.5599999999999996</c:v>
                </c:pt>
                <c:pt idx="255">
                  <c:v>9.9</c:v>
                </c:pt>
                <c:pt idx="256">
                  <c:v>5.1100000000000003</c:v>
                </c:pt>
                <c:pt idx="257">
                  <c:v>5.73</c:v>
                </c:pt>
                <c:pt idx="258">
                  <c:v>6.04</c:v>
                </c:pt>
                <c:pt idx="259">
                  <c:v>5.19</c:v>
                </c:pt>
                <c:pt idx="260">
                  <c:v>5.56</c:v>
                </c:pt>
                <c:pt idx="261">
                  <c:v>8.23</c:v>
                </c:pt>
                <c:pt idx="262">
                  <c:v>9.0299999999999994</c:v>
                </c:pt>
                <c:pt idx="263">
                  <c:v>4.07</c:v>
                </c:pt>
                <c:pt idx="264">
                  <c:v>5.77</c:v>
                </c:pt>
                <c:pt idx="265">
                  <c:v>5.98</c:v>
                </c:pt>
                <c:pt idx="266">
                  <c:v>6.01</c:v>
                </c:pt>
                <c:pt idx="267">
                  <c:v>5.67</c:v>
                </c:pt>
                <c:pt idx="268">
                  <c:v>6.02</c:v>
                </c:pt>
                <c:pt idx="269">
                  <c:v>11.19</c:v>
                </c:pt>
                <c:pt idx="270">
                  <c:v>5.1100000000000003</c:v>
                </c:pt>
                <c:pt idx="271">
                  <c:v>10.85</c:v>
                </c:pt>
                <c:pt idx="272">
                  <c:v>5.24</c:v>
                </c:pt>
                <c:pt idx="273">
                  <c:v>10.08</c:v>
                </c:pt>
                <c:pt idx="274">
                  <c:v>10.97</c:v>
                </c:pt>
                <c:pt idx="275">
                  <c:v>4.9000000000000004</c:v>
                </c:pt>
                <c:pt idx="276">
                  <c:v>5.33</c:v>
                </c:pt>
                <c:pt idx="277">
                  <c:v>4.6100000000000003</c:v>
                </c:pt>
                <c:pt idx="278">
                  <c:v>8.18</c:v>
                </c:pt>
                <c:pt idx="279">
                  <c:v>5.62</c:v>
                </c:pt>
                <c:pt idx="280">
                  <c:v>5.82</c:v>
                </c:pt>
                <c:pt idx="281">
                  <c:v>7.66</c:v>
                </c:pt>
                <c:pt idx="282">
                  <c:v>4.2300000000000004</c:v>
                </c:pt>
                <c:pt idx="283">
                  <c:v>5.58</c:v>
                </c:pt>
                <c:pt idx="284">
                  <c:v>6.26</c:v>
                </c:pt>
                <c:pt idx="285">
                  <c:v>10.6</c:v>
                </c:pt>
                <c:pt idx="286">
                  <c:v>4.78</c:v>
                </c:pt>
                <c:pt idx="287">
                  <c:v>6.03</c:v>
                </c:pt>
                <c:pt idx="288">
                  <c:v>11.55</c:v>
                </c:pt>
                <c:pt idx="289">
                  <c:v>7.59</c:v>
                </c:pt>
                <c:pt idx="290">
                  <c:v>4.26</c:v>
                </c:pt>
                <c:pt idx="291">
                  <c:v>5.9</c:v>
                </c:pt>
                <c:pt idx="292">
                  <c:v>7.79</c:v>
                </c:pt>
                <c:pt idx="293">
                  <c:v>5.28</c:v>
                </c:pt>
                <c:pt idx="294">
                  <c:v>5.87</c:v>
                </c:pt>
                <c:pt idx="295">
                  <c:v>9.08</c:v>
                </c:pt>
                <c:pt idx="296">
                  <c:v>5.2</c:v>
                </c:pt>
                <c:pt idx="297">
                  <c:v>5.48</c:v>
                </c:pt>
                <c:pt idx="298">
                  <c:v>11.95</c:v>
                </c:pt>
                <c:pt idx="299">
                  <c:v>8.6999999999999993</c:v>
                </c:pt>
                <c:pt idx="300">
                  <c:v>7.84</c:v>
                </c:pt>
                <c:pt idx="301">
                  <c:v>5.19</c:v>
                </c:pt>
                <c:pt idx="302">
                  <c:v>8.41</c:v>
                </c:pt>
                <c:pt idx="303">
                  <c:v>5.86</c:v>
                </c:pt>
                <c:pt idx="304">
                  <c:v>4.18</c:v>
                </c:pt>
                <c:pt idx="305">
                  <c:v>11.99</c:v>
                </c:pt>
                <c:pt idx="306">
                  <c:v>4.8499999999999996</c:v>
                </c:pt>
                <c:pt idx="307">
                  <c:v>6.18</c:v>
                </c:pt>
                <c:pt idx="308">
                  <c:v>6.37</c:v>
                </c:pt>
                <c:pt idx="309">
                  <c:v>9.81</c:v>
                </c:pt>
                <c:pt idx="310">
                  <c:v>11.8</c:v>
                </c:pt>
                <c:pt idx="311">
                  <c:v>5.86</c:v>
                </c:pt>
                <c:pt idx="312">
                  <c:v>4.28</c:v>
                </c:pt>
                <c:pt idx="313">
                  <c:v>4.16</c:v>
                </c:pt>
                <c:pt idx="314">
                  <c:v>4.9800000000000004</c:v>
                </c:pt>
                <c:pt idx="315">
                  <c:v>6.38</c:v>
                </c:pt>
                <c:pt idx="316">
                  <c:v>5.19</c:v>
                </c:pt>
                <c:pt idx="317">
                  <c:v>10.210000000000001</c:v>
                </c:pt>
                <c:pt idx="318">
                  <c:v>9.6999999999999993</c:v>
                </c:pt>
                <c:pt idx="319">
                  <c:v>10.25</c:v>
                </c:pt>
                <c:pt idx="320">
                  <c:v>9.77</c:v>
                </c:pt>
                <c:pt idx="321">
                  <c:v>4.83</c:v>
                </c:pt>
                <c:pt idx="322">
                  <c:v>10.86</c:v>
                </c:pt>
                <c:pt idx="323">
                  <c:v>9.5299999999999994</c:v>
                </c:pt>
                <c:pt idx="324">
                  <c:v>5.68</c:v>
                </c:pt>
                <c:pt idx="325">
                  <c:v>5.57</c:v>
                </c:pt>
                <c:pt idx="326">
                  <c:v>4.58</c:v>
                </c:pt>
                <c:pt idx="327">
                  <c:v>8.9600000000000009</c:v>
                </c:pt>
                <c:pt idx="328">
                  <c:v>6.09</c:v>
                </c:pt>
                <c:pt idx="329">
                  <c:v>4.3600000000000003</c:v>
                </c:pt>
                <c:pt idx="330">
                  <c:v>11.74</c:v>
                </c:pt>
                <c:pt idx="331">
                  <c:v>5.89</c:v>
                </c:pt>
                <c:pt idx="332">
                  <c:v>10.64</c:v>
                </c:pt>
                <c:pt idx="333">
                  <c:v>6.06</c:v>
                </c:pt>
                <c:pt idx="334">
                  <c:v>7.46</c:v>
                </c:pt>
                <c:pt idx="335">
                  <c:v>4.68</c:v>
                </c:pt>
                <c:pt idx="336">
                  <c:v>6.15</c:v>
                </c:pt>
                <c:pt idx="337">
                  <c:v>4.28</c:v>
                </c:pt>
                <c:pt idx="338">
                  <c:v>9.86</c:v>
                </c:pt>
                <c:pt idx="339">
                  <c:v>11.19</c:v>
                </c:pt>
                <c:pt idx="340">
                  <c:v>4.8899999999999997</c:v>
                </c:pt>
                <c:pt idx="341">
                  <c:v>4.3499999999999996</c:v>
                </c:pt>
                <c:pt idx="342">
                  <c:v>8.66</c:v>
                </c:pt>
                <c:pt idx="343">
                  <c:v>8.64</c:v>
                </c:pt>
                <c:pt idx="344">
                  <c:v>4.2699999999999996</c:v>
                </c:pt>
                <c:pt idx="345">
                  <c:v>4.21</c:v>
                </c:pt>
                <c:pt idx="346">
                  <c:v>5.04</c:v>
                </c:pt>
                <c:pt idx="347">
                  <c:v>5.21</c:v>
                </c:pt>
                <c:pt idx="348">
                  <c:v>8.83</c:v>
                </c:pt>
                <c:pt idx="349">
                  <c:v>8.4700000000000006</c:v>
                </c:pt>
                <c:pt idx="350">
                  <c:v>4.2</c:v>
                </c:pt>
                <c:pt idx="351">
                  <c:v>6.14</c:v>
                </c:pt>
                <c:pt idx="352">
                  <c:v>6.07</c:v>
                </c:pt>
                <c:pt idx="353">
                  <c:v>10.210000000000001</c:v>
                </c:pt>
                <c:pt idx="354">
                  <c:v>4.6900000000000004</c:v>
                </c:pt>
                <c:pt idx="355">
                  <c:v>5.71</c:v>
                </c:pt>
                <c:pt idx="356">
                  <c:v>9.07</c:v>
                </c:pt>
                <c:pt idx="357">
                  <c:v>4.99</c:v>
                </c:pt>
                <c:pt idx="358">
                  <c:v>8.31</c:v>
                </c:pt>
                <c:pt idx="359">
                  <c:v>5.07</c:v>
                </c:pt>
                <c:pt idx="360">
                  <c:v>4.79</c:v>
                </c:pt>
                <c:pt idx="361">
                  <c:v>11.39</c:v>
                </c:pt>
                <c:pt idx="362">
                  <c:v>6</c:v>
                </c:pt>
                <c:pt idx="363">
                  <c:v>5.13</c:v>
                </c:pt>
                <c:pt idx="364">
                  <c:v>5.26</c:v>
                </c:pt>
                <c:pt idx="365">
                  <c:v>6.84</c:v>
                </c:pt>
                <c:pt idx="366">
                  <c:v>9.0399999999999991</c:v>
                </c:pt>
                <c:pt idx="367">
                  <c:v>4.0999999999999996</c:v>
                </c:pt>
                <c:pt idx="368">
                  <c:v>4.2300000000000004</c:v>
                </c:pt>
                <c:pt idx="369">
                  <c:v>6.48</c:v>
                </c:pt>
                <c:pt idx="370">
                  <c:v>5.53</c:v>
                </c:pt>
                <c:pt idx="371">
                  <c:v>4.07</c:v>
                </c:pt>
                <c:pt idx="372">
                  <c:v>5.51</c:v>
                </c:pt>
                <c:pt idx="373">
                  <c:v>11.66</c:v>
                </c:pt>
                <c:pt idx="374">
                  <c:v>7.26</c:v>
                </c:pt>
                <c:pt idx="375">
                  <c:v>4.79</c:v>
                </c:pt>
                <c:pt idx="376">
                  <c:v>4.68</c:v>
                </c:pt>
                <c:pt idx="377">
                  <c:v>4.33</c:v>
                </c:pt>
                <c:pt idx="378">
                  <c:v>11.89</c:v>
                </c:pt>
                <c:pt idx="379">
                  <c:v>5.24</c:v>
                </c:pt>
                <c:pt idx="380">
                  <c:v>7.63</c:v>
                </c:pt>
                <c:pt idx="381">
                  <c:v>8.92</c:v>
                </c:pt>
                <c:pt idx="382">
                  <c:v>5.37</c:v>
                </c:pt>
                <c:pt idx="383">
                  <c:v>4.3099999999999996</c:v>
                </c:pt>
                <c:pt idx="384">
                  <c:v>10.46</c:v>
                </c:pt>
                <c:pt idx="385">
                  <c:v>7.39</c:v>
                </c:pt>
                <c:pt idx="386">
                  <c:v>6.18</c:v>
                </c:pt>
                <c:pt idx="387">
                  <c:v>8.86</c:v>
                </c:pt>
                <c:pt idx="388">
                  <c:v>10.96</c:v>
                </c:pt>
                <c:pt idx="389">
                  <c:v>6.28</c:v>
                </c:pt>
                <c:pt idx="390">
                  <c:v>6.29</c:v>
                </c:pt>
                <c:pt idx="391">
                  <c:v>4.0199999999999996</c:v>
                </c:pt>
                <c:pt idx="392">
                  <c:v>11.95</c:v>
                </c:pt>
                <c:pt idx="393">
                  <c:v>8.7100000000000009</c:v>
                </c:pt>
                <c:pt idx="394">
                  <c:v>4.67</c:v>
                </c:pt>
                <c:pt idx="395">
                  <c:v>11.14</c:v>
                </c:pt>
                <c:pt idx="396">
                  <c:v>9.0500000000000007</c:v>
                </c:pt>
                <c:pt idx="397">
                  <c:v>11.31</c:v>
                </c:pt>
                <c:pt idx="398">
                  <c:v>4.68</c:v>
                </c:pt>
                <c:pt idx="399">
                  <c:v>6.05</c:v>
                </c:pt>
                <c:pt idx="400">
                  <c:v>4.68</c:v>
                </c:pt>
                <c:pt idx="401">
                  <c:v>9.5</c:v>
                </c:pt>
                <c:pt idx="402">
                  <c:v>10.84</c:v>
                </c:pt>
                <c:pt idx="403">
                  <c:v>5.88</c:v>
                </c:pt>
                <c:pt idx="404">
                  <c:v>5.24</c:v>
                </c:pt>
                <c:pt idx="405">
                  <c:v>11.75</c:v>
                </c:pt>
                <c:pt idx="406">
                  <c:v>6.97</c:v>
                </c:pt>
                <c:pt idx="407">
                  <c:v>4.76</c:v>
                </c:pt>
                <c:pt idx="408">
                  <c:v>8.24</c:v>
                </c:pt>
                <c:pt idx="409">
                  <c:v>4.76</c:v>
                </c:pt>
                <c:pt idx="410">
                  <c:v>6.03</c:v>
                </c:pt>
                <c:pt idx="411">
                  <c:v>4.07</c:v>
                </c:pt>
                <c:pt idx="412">
                  <c:v>8.26</c:v>
                </c:pt>
                <c:pt idx="413">
                  <c:v>4.76</c:v>
                </c:pt>
                <c:pt idx="414">
                  <c:v>6.13</c:v>
                </c:pt>
                <c:pt idx="415">
                  <c:v>10.47</c:v>
                </c:pt>
                <c:pt idx="416">
                  <c:v>4.04</c:v>
                </c:pt>
                <c:pt idx="417">
                  <c:v>5.74</c:v>
                </c:pt>
                <c:pt idx="418">
                  <c:v>6.33</c:v>
                </c:pt>
                <c:pt idx="419">
                  <c:v>4.28</c:v>
                </c:pt>
                <c:pt idx="420">
                  <c:v>9.4700000000000006</c:v>
                </c:pt>
                <c:pt idx="421">
                  <c:v>4.8499999999999996</c:v>
                </c:pt>
                <c:pt idx="422">
                  <c:v>11.03</c:v>
                </c:pt>
                <c:pt idx="423">
                  <c:v>5.22</c:v>
                </c:pt>
                <c:pt idx="424">
                  <c:v>9.52</c:v>
                </c:pt>
                <c:pt idx="425">
                  <c:v>11.09</c:v>
                </c:pt>
                <c:pt idx="426">
                  <c:v>9.4499999999999993</c:v>
                </c:pt>
                <c:pt idx="427">
                  <c:v>5.51</c:v>
                </c:pt>
                <c:pt idx="428">
                  <c:v>4.18</c:v>
                </c:pt>
                <c:pt idx="429">
                  <c:v>5.98</c:v>
                </c:pt>
                <c:pt idx="430">
                  <c:v>10.16</c:v>
                </c:pt>
                <c:pt idx="431">
                  <c:v>11.71</c:v>
                </c:pt>
                <c:pt idx="432">
                  <c:v>5.23</c:v>
                </c:pt>
                <c:pt idx="433">
                  <c:v>6.85</c:v>
                </c:pt>
                <c:pt idx="434">
                  <c:v>7.05</c:v>
                </c:pt>
                <c:pt idx="435">
                  <c:v>11.64</c:v>
                </c:pt>
                <c:pt idx="436">
                  <c:v>10.52</c:v>
                </c:pt>
                <c:pt idx="437">
                  <c:v>4.01</c:v>
                </c:pt>
                <c:pt idx="438">
                  <c:v>8.56</c:v>
                </c:pt>
                <c:pt idx="439">
                  <c:v>10.5</c:v>
                </c:pt>
                <c:pt idx="440">
                  <c:v>6.39</c:v>
                </c:pt>
                <c:pt idx="441">
                  <c:v>5.71</c:v>
                </c:pt>
                <c:pt idx="442">
                  <c:v>4.43</c:v>
                </c:pt>
                <c:pt idx="443">
                  <c:v>5.52</c:v>
                </c:pt>
                <c:pt idx="444">
                  <c:v>9.1999999999999993</c:v>
                </c:pt>
                <c:pt idx="445">
                  <c:v>10.97</c:v>
                </c:pt>
                <c:pt idx="446">
                  <c:v>4.25</c:v>
                </c:pt>
                <c:pt idx="447">
                  <c:v>5.23</c:v>
                </c:pt>
                <c:pt idx="448">
                  <c:v>5.96</c:v>
                </c:pt>
                <c:pt idx="449">
                  <c:v>4.29</c:v>
                </c:pt>
                <c:pt idx="450">
                  <c:v>4.09</c:v>
                </c:pt>
                <c:pt idx="451">
                  <c:v>4.88</c:v>
                </c:pt>
                <c:pt idx="452">
                  <c:v>6.76</c:v>
                </c:pt>
                <c:pt idx="453">
                  <c:v>10.67</c:v>
                </c:pt>
                <c:pt idx="454">
                  <c:v>6.21</c:v>
                </c:pt>
                <c:pt idx="455">
                  <c:v>5.03</c:v>
                </c:pt>
                <c:pt idx="456">
                  <c:v>5.27</c:v>
                </c:pt>
                <c:pt idx="457">
                  <c:v>10.53</c:v>
                </c:pt>
                <c:pt idx="458">
                  <c:v>5.78</c:v>
                </c:pt>
                <c:pt idx="459">
                  <c:v>4.3600000000000003</c:v>
                </c:pt>
                <c:pt idx="460">
                  <c:v>9.7200000000000006</c:v>
                </c:pt>
                <c:pt idx="461">
                  <c:v>5.18</c:v>
                </c:pt>
                <c:pt idx="462">
                  <c:v>5.29</c:v>
                </c:pt>
                <c:pt idx="463">
                  <c:v>4.8600000000000003</c:v>
                </c:pt>
                <c:pt idx="464">
                  <c:v>7.66</c:v>
                </c:pt>
                <c:pt idx="465">
                  <c:v>6.1</c:v>
                </c:pt>
                <c:pt idx="466">
                  <c:v>4.4400000000000004</c:v>
                </c:pt>
                <c:pt idx="467">
                  <c:v>6.15</c:v>
                </c:pt>
                <c:pt idx="468">
                  <c:v>4.53</c:v>
                </c:pt>
                <c:pt idx="469">
                  <c:v>5.48</c:v>
                </c:pt>
                <c:pt idx="470">
                  <c:v>5.48</c:v>
                </c:pt>
                <c:pt idx="471">
                  <c:v>8.1</c:v>
                </c:pt>
                <c:pt idx="472">
                  <c:v>7.16</c:v>
                </c:pt>
                <c:pt idx="473">
                  <c:v>4.55</c:v>
                </c:pt>
                <c:pt idx="474">
                  <c:v>6.03</c:v>
                </c:pt>
                <c:pt idx="475">
                  <c:v>5.47</c:v>
                </c:pt>
                <c:pt idx="476">
                  <c:v>4.1500000000000004</c:v>
                </c:pt>
                <c:pt idx="477">
                  <c:v>11.32</c:v>
                </c:pt>
                <c:pt idx="478">
                  <c:v>9.51</c:v>
                </c:pt>
                <c:pt idx="479">
                  <c:v>7.67</c:v>
                </c:pt>
                <c:pt idx="480">
                  <c:v>6.23</c:v>
                </c:pt>
                <c:pt idx="481">
                  <c:v>8.9</c:v>
                </c:pt>
                <c:pt idx="482">
                  <c:v>7.79</c:v>
                </c:pt>
                <c:pt idx="483">
                  <c:v>4.49</c:v>
                </c:pt>
                <c:pt idx="484">
                  <c:v>5.24</c:v>
                </c:pt>
                <c:pt idx="485">
                  <c:v>9.6</c:v>
                </c:pt>
                <c:pt idx="486">
                  <c:v>5.78</c:v>
                </c:pt>
                <c:pt idx="487">
                  <c:v>7.02</c:v>
                </c:pt>
                <c:pt idx="488">
                  <c:v>4.09</c:v>
                </c:pt>
                <c:pt idx="489">
                  <c:v>4.93</c:v>
                </c:pt>
                <c:pt idx="490">
                  <c:v>5.34</c:v>
                </c:pt>
                <c:pt idx="491">
                  <c:v>5.65</c:v>
                </c:pt>
                <c:pt idx="492">
                  <c:v>4.49</c:v>
                </c:pt>
                <c:pt idx="493">
                  <c:v>10.55</c:v>
                </c:pt>
                <c:pt idx="494">
                  <c:v>4.92</c:v>
                </c:pt>
                <c:pt idx="495">
                  <c:v>5.9</c:v>
                </c:pt>
                <c:pt idx="496">
                  <c:v>4.9800000000000004</c:v>
                </c:pt>
                <c:pt idx="497">
                  <c:v>5.8</c:v>
                </c:pt>
                <c:pt idx="498">
                  <c:v>6.21</c:v>
                </c:pt>
                <c:pt idx="499">
                  <c:v>6.17</c:v>
                </c:pt>
                <c:pt idx="500">
                  <c:v>5.36</c:v>
                </c:pt>
                <c:pt idx="501">
                  <c:v>5.2</c:v>
                </c:pt>
                <c:pt idx="502">
                  <c:v>5.42</c:v>
                </c:pt>
                <c:pt idx="503">
                  <c:v>6.84</c:v>
                </c:pt>
                <c:pt idx="504">
                  <c:v>10.9</c:v>
                </c:pt>
                <c:pt idx="505">
                  <c:v>4.87</c:v>
                </c:pt>
                <c:pt idx="506">
                  <c:v>6.07</c:v>
                </c:pt>
                <c:pt idx="507">
                  <c:v>4.33</c:v>
                </c:pt>
                <c:pt idx="508">
                  <c:v>5.83</c:v>
                </c:pt>
                <c:pt idx="509">
                  <c:v>5.5</c:v>
                </c:pt>
                <c:pt idx="510">
                  <c:v>4.79</c:v>
                </c:pt>
                <c:pt idx="511">
                  <c:v>5.81</c:v>
                </c:pt>
                <c:pt idx="512">
                  <c:v>5.58</c:v>
                </c:pt>
                <c:pt idx="513">
                  <c:v>4.4000000000000004</c:v>
                </c:pt>
                <c:pt idx="514">
                  <c:v>8.18</c:v>
                </c:pt>
                <c:pt idx="515">
                  <c:v>5.52</c:v>
                </c:pt>
                <c:pt idx="516">
                  <c:v>4.84</c:v>
                </c:pt>
                <c:pt idx="517">
                  <c:v>4.08</c:v>
                </c:pt>
                <c:pt idx="518">
                  <c:v>4.4800000000000004</c:v>
                </c:pt>
                <c:pt idx="519">
                  <c:v>5.73</c:v>
                </c:pt>
                <c:pt idx="520">
                  <c:v>5.46</c:v>
                </c:pt>
                <c:pt idx="521">
                  <c:v>5.0199999999999996</c:v>
                </c:pt>
                <c:pt idx="522">
                  <c:v>6.36</c:v>
                </c:pt>
                <c:pt idx="523">
                  <c:v>5.36</c:v>
                </c:pt>
                <c:pt idx="524">
                  <c:v>8.3699999999999992</c:v>
                </c:pt>
                <c:pt idx="525">
                  <c:v>5.18</c:v>
                </c:pt>
                <c:pt idx="526">
                  <c:v>5.68</c:v>
                </c:pt>
                <c:pt idx="527">
                  <c:v>7.31</c:v>
                </c:pt>
                <c:pt idx="528">
                  <c:v>4.67</c:v>
                </c:pt>
                <c:pt idx="529">
                  <c:v>6.87</c:v>
                </c:pt>
                <c:pt idx="530">
                  <c:v>5.87</c:v>
                </c:pt>
                <c:pt idx="531">
                  <c:v>4.07</c:v>
                </c:pt>
                <c:pt idx="532">
                  <c:v>6.47</c:v>
                </c:pt>
                <c:pt idx="533">
                  <c:v>5.14</c:v>
                </c:pt>
                <c:pt idx="534">
                  <c:v>9.77</c:v>
                </c:pt>
                <c:pt idx="535">
                  <c:v>8.8000000000000007</c:v>
                </c:pt>
                <c:pt idx="536">
                  <c:v>5.84</c:v>
                </c:pt>
                <c:pt idx="537">
                  <c:v>10.43</c:v>
                </c:pt>
                <c:pt idx="538">
                  <c:v>4.25</c:v>
                </c:pt>
                <c:pt idx="539">
                  <c:v>4.8899999999999997</c:v>
                </c:pt>
                <c:pt idx="540">
                  <c:v>5.55</c:v>
                </c:pt>
                <c:pt idx="541">
                  <c:v>4.5199999999999996</c:v>
                </c:pt>
                <c:pt idx="542">
                  <c:v>4.45</c:v>
                </c:pt>
                <c:pt idx="543">
                  <c:v>4.72</c:v>
                </c:pt>
                <c:pt idx="544">
                  <c:v>4.6500000000000004</c:v>
                </c:pt>
                <c:pt idx="545">
                  <c:v>11.34</c:v>
                </c:pt>
                <c:pt idx="546">
                  <c:v>4.53</c:v>
                </c:pt>
                <c:pt idx="547">
                  <c:v>6.35</c:v>
                </c:pt>
                <c:pt idx="548">
                  <c:v>8.51</c:v>
                </c:pt>
                <c:pt idx="549">
                  <c:v>8.59</c:v>
                </c:pt>
                <c:pt idx="550">
                  <c:v>4.13</c:v>
                </c:pt>
                <c:pt idx="551">
                  <c:v>4.55</c:v>
                </c:pt>
                <c:pt idx="552">
                  <c:v>4.5199999999999996</c:v>
                </c:pt>
                <c:pt idx="553">
                  <c:v>5.07</c:v>
                </c:pt>
                <c:pt idx="554">
                  <c:v>4.04</c:v>
                </c:pt>
                <c:pt idx="555">
                  <c:v>5.3</c:v>
                </c:pt>
                <c:pt idx="556">
                  <c:v>8.64</c:v>
                </c:pt>
                <c:pt idx="557">
                  <c:v>4.03</c:v>
                </c:pt>
                <c:pt idx="558">
                  <c:v>4.26</c:v>
                </c:pt>
                <c:pt idx="559">
                  <c:v>5.35</c:v>
                </c:pt>
                <c:pt idx="560">
                  <c:v>4.9000000000000004</c:v>
                </c:pt>
                <c:pt idx="561">
                  <c:v>4.5</c:v>
                </c:pt>
                <c:pt idx="562">
                  <c:v>8.3800000000000008</c:v>
                </c:pt>
                <c:pt idx="563">
                  <c:v>7.03</c:v>
                </c:pt>
                <c:pt idx="564">
                  <c:v>8.75</c:v>
                </c:pt>
                <c:pt idx="565">
                  <c:v>9.51</c:v>
                </c:pt>
                <c:pt idx="566">
                  <c:v>9.36</c:v>
                </c:pt>
                <c:pt idx="567">
                  <c:v>4.8099999999999996</c:v>
                </c:pt>
                <c:pt idx="568">
                  <c:v>8.08</c:v>
                </c:pt>
                <c:pt idx="569">
                  <c:v>6.29</c:v>
                </c:pt>
                <c:pt idx="570">
                  <c:v>6.29</c:v>
                </c:pt>
                <c:pt idx="571">
                  <c:v>5.12</c:v>
                </c:pt>
                <c:pt idx="572">
                  <c:v>9.9499999999999993</c:v>
                </c:pt>
                <c:pt idx="573">
                  <c:v>9.08</c:v>
                </c:pt>
                <c:pt idx="574">
                  <c:v>4.82</c:v>
                </c:pt>
                <c:pt idx="575">
                  <c:v>4.6500000000000004</c:v>
                </c:pt>
                <c:pt idx="576">
                  <c:v>5.16</c:v>
                </c:pt>
                <c:pt idx="577">
                  <c:v>10.44</c:v>
                </c:pt>
                <c:pt idx="578">
                  <c:v>5.69</c:v>
                </c:pt>
                <c:pt idx="579">
                  <c:v>6.5</c:v>
                </c:pt>
                <c:pt idx="580">
                  <c:v>5.73</c:v>
                </c:pt>
                <c:pt idx="581">
                  <c:v>5.74</c:v>
                </c:pt>
                <c:pt idx="582">
                  <c:v>8.6999999999999993</c:v>
                </c:pt>
                <c:pt idx="583">
                  <c:v>5.09</c:v>
                </c:pt>
                <c:pt idx="584">
                  <c:v>5.57</c:v>
                </c:pt>
                <c:pt idx="585">
                  <c:v>10.87</c:v>
                </c:pt>
                <c:pt idx="586">
                  <c:v>6.02</c:v>
                </c:pt>
                <c:pt idx="587">
                  <c:v>7</c:v>
                </c:pt>
                <c:pt idx="588">
                  <c:v>5.56</c:v>
                </c:pt>
                <c:pt idx="589">
                  <c:v>8.4499999999999993</c:v>
                </c:pt>
                <c:pt idx="590">
                  <c:v>6.19</c:v>
                </c:pt>
                <c:pt idx="591">
                  <c:v>7.71</c:v>
                </c:pt>
                <c:pt idx="592">
                  <c:v>4.63</c:v>
                </c:pt>
                <c:pt idx="593">
                  <c:v>4.6100000000000003</c:v>
                </c:pt>
                <c:pt idx="594">
                  <c:v>9.5299999999999994</c:v>
                </c:pt>
                <c:pt idx="595">
                  <c:v>11.43</c:v>
                </c:pt>
                <c:pt idx="596">
                  <c:v>7.65</c:v>
                </c:pt>
                <c:pt idx="597">
                  <c:v>5.87</c:v>
                </c:pt>
                <c:pt idx="598">
                  <c:v>4.3600000000000003</c:v>
                </c:pt>
                <c:pt idx="599">
                  <c:v>10.119999999999999</c:v>
                </c:pt>
                <c:pt idx="600">
                  <c:v>4.01</c:v>
                </c:pt>
                <c:pt idx="601">
                  <c:v>4.7699999999999996</c:v>
                </c:pt>
                <c:pt idx="602">
                  <c:v>6.83</c:v>
                </c:pt>
                <c:pt idx="603">
                  <c:v>6.14</c:v>
                </c:pt>
                <c:pt idx="604">
                  <c:v>5.6</c:v>
                </c:pt>
                <c:pt idx="605">
                  <c:v>4.8</c:v>
                </c:pt>
                <c:pt idx="606">
                  <c:v>11.89</c:v>
                </c:pt>
                <c:pt idx="607">
                  <c:v>4.7300000000000004</c:v>
                </c:pt>
                <c:pt idx="608">
                  <c:v>4.6100000000000003</c:v>
                </c:pt>
                <c:pt idx="609">
                  <c:v>7.3</c:v>
                </c:pt>
                <c:pt idx="610">
                  <c:v>5.88</c:v>
                </c:pt>
                <c:pt idx="611">
                  <c:v>4.0599999999999996</c:v>
                </c:pt>
                <c:pt idx="612">
                  <c:v>4.9000000000000004</c:v>
                </c:pt>
                <c:pt idx="613">
                  <c:v>5.52</c:v>
                </c:pt>
                <c:pt idx="614">
                  <c:v>5.2</c:v>
                </c:pt>
                <c:pt idx="615">
                  <c:v>7.59</c:v>
                </c:pt>
                <c:pt idx="616">
                  <c:v>8.2799999999999994</c:v>
                </c:pt>
                <c:pt idx="617">
                  <c:v>6.72</c:v>
                </c:pt>
                <c:pt idx="618">
                  <c:v>5.47</c:v>
                </c:pt>
                <c:pt idx="619">
                  <c:v>4.71</c:v>
                </c:pt>
                <c:pt idx="620">
                  <c:v>5.49</c:v>
                </c:pt>
                <c:pt idx="621">
                  <c:v>4.72</c:v>
                </c:pt>
                <c:pt idx="622">
                  <c:v>6.7</c:v>
                </c:pt>
                <c:pt idx="623">
                  <c:v>5.5</c:v>
                </c:pt>
                <c:pt idx="624">
                  <c:v>4.46</c:v>
                </c:pt>
                <c:pt idx="625">
                  <c:v>5.29</c:v>
                </c:pt>
                <c:pt idx="626">
                  <c:v>10.99</c:v>
                </c:pt>
                <c:pt idx="627">
                  <c:v>5.2</c:v>
                </c:pt>
                <c:pt idx="628">
                  <c:v>9.66</c:v>
                </c:pt>
                <c:pt idx="629">
                  <c:v>4.22</c:v>
                </c:pt>
                <c:pt idx="630">
                  <c:v>11.78</c:v>
                </c:pt>
                <c:pt idx="631">
                  <c:v>9.6199999999999992</c:v>
                </c:pt>
                <c:pt idx="632">
                  <c:v>10.78</c:v>
                </c:pt>
                <c:pt idx="633">
                  <c:v>5.1100000000000003</c:v>
                </c:pt>
                <c:pt idx="634">
                  <c:v>7.18</c:v>
                </c:pt>
                <c:pt idx="635">
                  <c:v>4.96</c:v>
                </c:pt>
                <c:pt idx="636">
                  <c:v>4.67</c:v>
                </c:pt>
                <c:pt idx="637">
                  <c:v>5.0599999999999996</c:v>
                </c:pt>
                <c:pt idx="638">
                  <c:v>5.0199999999999996</c:v>
                </c:pt>
                <c:pt idx="639">
                  <c:v>7.76</c:v>
                </c:pt>
                <c:pt idx="640">
                  <c:v>9.32</c:v>
                </c:pt>
                <c:pt idx="641">
                  <c:v>5.31</c:v>
                </c:pt>
                <c:pt idx="642">
                  <c:v>5.56</c:v>
                </c:pt>
                <c:pt idx="643">
                  <c:v>7.11</c:v>
                </c:pt>
                <c:pt idx="644">
                  <c:v>5.13</c:v>
                </c:pt>
                <c:pt idx="645">
                  <c:v>10.199999999999999</c:v>
                </c:pt>
                <c:pt idx="646">
                  <c:v>10.4</c:v>
                </c:pt>
                <c:pt idx="647">
                  <c:v>10.67</c:v>
                </c:pt>
                <c:pt idx="648">
                  <c:v>4.6500000000000004</c:v>
                </c:pt>
                <c:pt idx="649">
                  <c:v>5.65</c:v>
                </c:pt>
                <c:pt idx="650">
                  <c:v>11.97</c:v>
                </c:pt>
                <c:pt idx="651">
                  <c:v>6.71</c:v>
                </c:pt>
                <c:pt idx="652">
                  <c:v>11.92</c:v>
                </c:pt>
                <c:pt idx="653">
                  <c:v>5.35</c:v>
                </c:pt>
                <c:pt idx="654">
                  <c:v>8.9600000000000009</c:v>
                </c:pt>
                <c:pt idx="655">
                  <c:v>11.93</c:v>
                </c:pt>
                <c:pt idx="656">
                  <c:v>9.59</c:v>
                </c:pt>
                <c:pt idx="657">
                  <c:v>11.88</c:v>
                </c:pt>
                <c:pt idx="658">
                  <c:v>4.6399999999999997</c:v>
                </c:pt>
                <c:pt idx="659">
                  <c:v>9.5299999999999994</c:v>
                </c:pt>
                <c:pt idx="660">
                  <c:v>5.29</c:v>
                </c:pt>
                <c:pt idx="661">
                  <c:v>10.95</c:v>
                </c:pt>
                <c:pt idx="662">
                  <c:v>9.17</c:v>
                </c:pt>
                <c:pt idx="663">
                  <c:v>7.39</c:v>
                </c:pt>
                <c:pt idx="664">
                  <c:v>9.1300000000000008</c:v>
                </c:pt>
                <c:pt idx="665">
                  <c:v>10.4</c:v>
                </c:pt>
                <c:pt idx="666">
                  <c:v>9.4600000000000009</c:v>
                </c:pt>
                <c:pt idx="667">
                  <c:v>8.69</c:v>
                </c:pt>
                <c:pt idx="668">
                  <c:v>4.2300000000000004</c:v>
                </c:pt>
                <c:pt idx="669">
                  <c:v>9.16</c:v>
                </c:pt>
                <c:pt idx="670">
                  <c:v>8.26</c:v>
                </c:pt>
                <c:pt idx="671">
                  <c:v>11.25</c:v>
                </c:pt>
                <c:pt idx="672">
                  <c:v>6.74</c:v>
                </c:pt>
                <c:pt idx="673">
                  <c:v>4.87</c:v>
                </c:pt>
                <c:pt idx="674">
                  <c:v>6.68</c:v>
                </c:pt>
                <c:pt idx="675">
                  <c:v>5.0199999999999996</c:v>
                </c:pt>
                <c:pt idx="676">
                  <c:v>10.64</c:v>
                </c:pt>
                <c:pt idx="677">
                  <c:v>8.74</c:v>
                </c:pt>
                <c:pt idx="678">
                  <c:v>5.64</c:v>
                </c:pt>
                <c:pt idx="679">
                  <c:v>10.37</c:v>
                </c:pt>
                <c:pt idx="680">
                  <c:v>9.56</c:v>
                </c:pt>
                <c:pt idx="681">
                  <c:v>8.23</c:v>
                </c:pt>
                <c:pt idx="682">
                  <c:v>7.03</c:v>
                </c:pt>
                <c:pt idx="683">
                  <c:v>5.45</c:v>
                </c:pt>
                <c:pt idx="684">
                  <c:v>5.76</c:v>
                </c:pt>
                <c:pt idx="685">
                  <c:v>5.4</c:v>
                </c:pt>
                <c:pt idx="686">
                  <c:v>6.35</c:v>
                </c:pt>
                <c:pt idx="687">
                  <c:v>6.26</c:v>
                </c:pt>
                <c:pt idx="688">
                  <c:v>5.97</c:v>
                </c:pt>
                <c:pt idx="689">
                  <c:v>5.29</c:v>
                </c:pt>
                <c:pt idx="690">
                  <c:v>4.2699999999999996</c:v>
                </c:pt>
                <c:pt idx="691">
                  <c:v>5.2</c:v>
                </c:pt>
                <c:pt idx="692">
                  <c:v>8.23</c:v>
                </c:pt>
                <c:pt idx="693">
                  <c:v>10.33</c:v>
                </c:pt>
                <c:pt idx="694">
                  <c:v>6.13</c:v>
                </c:pt>
                <c:pt idx="695">
                  <c:v>8.08</c:v>
                </c:pt>
                <c:pt idx="696">
                  <c:v>10.49</c:v>
                </c:pt>
                <c:pt idx="697">
                  <c:v>8.11</c:v>
                </c:pt>
                <c:pt idx="698">
                  <c:v>6.6</c:v>
                </c:pt>
                <c:pt idx="699">
                  <c:v>10.14</c:v>
                </c:pt>
                <c:pt idx="700">
                  <c:v>6.06</c:v>
                </c:pt>
                <c:pt idx="701">
                  <c:v>9.91</c:v>
                </c:pt>
                <c:pt idx="702">
                  <c:v>4.1399999999999997</c:v>
                </c:pt>
                <c:pt idx="703">
                  <c:v>4.38</c:v>
                </c:pt>
                <c:pt idx="704">
                  <c:v>9.83</c:v>
                </c:pt>
                <c:pt idx="705">
                  <c:v>11.08</c:v>
                </c:pt>
                <c:pt idx="706">
                  <c:v>11.01</c:v>
                </c:pt>
                <c:pt idx="707">
                  <c:v>4.37</c:v>
                </c:pt>
                <c:pt idx="708">
                  <c:v>5.91</c:v>
                </c:pt>
                <c:pt idx="709">
                  <c:v>7.65</c:v>
                </c:pt>
                <c:pt idx="710">
                  <c:v>5.37</c:v>
                </c:pt>
                <c:pt idx="711">
                  <c:v>5.75</c:v>
                </c:pt>
                <c:pt idx="712">
                  <c:v>6.79</c:v>
                </c:pt>
                <c:pt idx="713">
                  <c:v>7.03</c:v>
                </c:pt>
                <c:pt idx="714">
                  <c:v>5.41</c:v>
                </c:pt>
                <c:pt idx="715">
                  <c:v>8.0500000000000007</c:v>
                </c:pt>
                <c:pt idx="716">
                  <c:v>5.94</c:v>
                </c:pt>
                <c:pt idx="717">
                  <c:v>5.51</c:v>
                </c:pt>
                <c:pt idx="718">
                  <c:v>6.55</c:v>
                </c:pt>
                <c:pt idx="719">
                  <c:v>5.79</c:v>
                </c:pt>
                <c:pt idx="720">
                  <c:v>4.5599999999999996</c:v>
                </c:pt>
                <c:pt idx="721">
                  <c:v>7</c:v>
                </c:pt>
                <c:pt idx="722">
                  <c:v>6.57</c:v>
                </c:pt>
                <c:pt idx="723">
                  <c:v>11.61</c:v>
                </c:pt>
                <c:pt idx="724">
                  <c:v>8.16</c:v>
                </c:pt>
                <c:pt idx="725">
                  <c:v>4.4800000000000004</c:v>
                </c:pt>
                <c:pt idx="726">
                  <c:v>4.08</c:v>
                </c:pt>
                <c:pt idx="727">
                  <c:v>4.4000000000000004</c:v>
                </c:pt>
                <c:pt idx="728">
                  <c:v>9.02</c:v>
                </c:pt>
                <c:pt idx="729">
                  <c:v>8.06</c:v>
                </c:pt>
                <c:pt idx="730">
                  <c:v>6.21</c:v>
                </c:pt>
                <c:pt idx="731">
                  <c:v>5.79</c:v>
                </c:pt>
                <c:pt idx="732">
                  <c:v>5.69</c:v>
                </c:pt>
                <c:pt idx="733">
                  <c:v>5.36</c:v>
                </c:pt>
                <c:pt idx="734">
                  <c:v>11.37</c:v>
                </c:pt>
                <c:pt idx="735">
                  <c:v>11.87</c:v>
                </c:pt>
                <c:pt idx="736">
                  <c:v>4.9000000000000004</c:v>
                </c:pt>
                <c:pt idx="737">
                  <c:v>6.7</c:v>
                </c:pt>
                <c:pt idx="738">
                  <c:v>10.3</c:v>
                </c:pt>
                <c:pt idx="739">
                  <c:v>11.14</c:v>
                </c:pt>
                <c:pt idx="740">
                  <c:v>4.74</c:v>
                </c:pt>
                <c:pt idx="741">
                  <c:v>5.96</c:v>
                </c:pt>
                <c:pt idx="742">
                  <c:v>4.95</c:v>
                </c:pt>
                <c:pt idx="743">
                  <c:v>5.21</c:v>
                </c:pt>
                <c:pt idx="744">
                  <c:v>4.8600000000000003</c:v>
                </c:pt>
                <c:pt idx="745">
                  <c:v>7.79</c:v>
                </c:pt>
                <c:pt idx="746">
                  <c:v>7.12</c:v>
                </c:pt>
                <c:pt idx="747">
                  <c:v>4.67</c:v>
                </c:pt>
                <c:pt idx="748">
                  <c:v>9.1199999999999992</c:v>
                </c:pt>
                <c:pt idx="749">
                  <c:v>4.1500000000000004</c:v>
                </c:pt>
                <c:pt idx="750">
                  <c:v>6.72</c:v>
                </c:pt>
                <c:pt idx="751">
                  <c:v>5.01</c:v>
                </c:pt>
                <c:pt idx="752">
                  <c:v>10.9</c:v>
                </c:pt>
                <c:pt idx="753">
                  <c:v>5.52</c:v>
                </c:pt>
                <c:pt idx="754">
                  <c:v>4.55</c:v>
                </c:pt>
                <c:pt idx="755">
                  <c:v>11.76</c:v>
                </c:pt>
                <c:pt idx="756">
                  <c:v>7.06</c:v>
                </c:pt>
                <c:pt idx="757">
                  <c:v>11.35</c:v>
                </c:pt>
                <c:pt idx="758">
                  <c:v>5.52</c:v>
                </c:pt>
                <c:pt idx="759">
                  <c:v>7.86</c:v>
                </c:pt>
                <c:pt idx="760">
                  <c:v>11.38</c:v>
                </c:pt>
                <c:pt idx="761">
                  <c:v>10.48</c:v>
                </c:pt>
                <c:pt idx="762">
                  <c:v>5.04</c:v>
                </c:pt>
                <c:pt idx="763">
                  <c:v>9.06</c:v>
                </c:pt>
                <c:pt idx="764">
                  <c:v>11.07</c:v>
                </c:pt>
                <c:pt idx="765">
                  <c:v>10.45</c:v>
                </c:pt>
                <c:pt idx="766">
                  <c:v>8.6300000000000008</c:v>
                </c:pt>
                <c:pt idx="767">
                  <c:v>5.28</c:v>
                </c:pt>
                <c:pt idx="768">
                  <c:v>7.49</c:v>
                </c:pt>
                <c:pt idx="769">
                  <c:v>4.2699999999999996</c:v>
                </c:pt>
                <c:pt idx="770">
                  <c:v>9.2200000000000006</c:v>
                </c:pt>
                <c:pt idx="771">
                  <c:v>5.99</c:v>
                </c:pt>
                <c:pt idx="772">
                  <c:v>5.86</c:v>
                </c:pt>
                <c:pt idx="773">
                  <c:v>5.19</c:v>
                </c:pt>
                <c:pt idx="774">
                  <c:v>4.37</c:v>
                </c:pt>
                <c:pt idx="775">
                  <c:v>5.32</c:v>
                </c:pt>
                <c:pt idx="776">
                  <c:v>5.64</c:v>
                </c:pt>
                <c:pt idx="777">
                  <c:v>5.59</c:v>
                </c:pt>
                <c:pt idx="778">
                  <c:v>5.29</c:v>
                </c:pt>
                <c:pt idx="779">
                  <c:v>6.65</c:v>
                </c:pt>
                <c:pt idx="780">
                  <c:v>5.68</c:v>
                </c:pt>
                <c:pt idx="781">
                  <c:v>4.49</c:v>
                </c:pt>
                <c:pt idx="782">
                  <c:v>6.9</c:v>
                </c:pt>
                <c:pt idx="783">
                  <c:v>11.52</c:v>
                </c:pt>
                <c:pt idx="784">
                  <c:v>11.24</c:v>
                </c:pt>
                <c:pt idx="785">
                  <c:v>10.98</c:v>
                </c:pt>
                <c:pt idx="786">
                  <c:v>5.42</c:v>
                </c:pt>
                <c:pt idx="787">
                  <c:v>10.97</c:v>
                </c:pt>
                <c:pt idx="788">
                  <c:v>9.56</c:v>
                </c:pt>
                <c:pt idx="789">
                  <c:v>9.4</c:v>
                </c:pt>
                <c:pt idx="790">
                  <c:v>8.48</c:v>
                </c:pt>
                <c:pt idx="791">
                  <c:v>5.57</c:v>
                </c:pt>
                <c:pt idx="792">
                  <c:v>6.94</c:v>
                </c:pt>
                <c:pt idx="793">
                  <c:v>4.05</c:v>
                </c:pt>
                <c:pt idx="794">
                  <c:v>10.220000000000001</c:v>
                </c:pt>
                <c:pt idx="795">
                  <c:v>9.24</c:v>
                </c:pt>
                <c:pt idx="796">
                  <c:v>8.6</c:v>
                </c:pt>
                <c:pt idx="797">
                  <c:v>9.32</c:v>
                </c:pt>
                <c:pt idx="798">
                  <c:v>6.12</c:v>
                </c:pt>
                <c:pt idx="799">
                  <c:v>9.19</c:v>
                </c:pt>
                <c:pt idx="800">
                  <c:v>5.84</c:v>
                </c:pt>
                <c:pt idx="801">
                  <c:v>7.19</c:v>
                </c:pt>
                <c:pt idx="802">
                  <c:v>9.39</c:v>
                </c:pt>
                <c:pt idx="803">
                  <c:v>4.2699999999999996</c:v>
                </c:pt>
                <c:pt idx="804">
                  <c:v>11.71</c:v>
                </c:pt>
                <c:pt idx="805">
                  <c:v>5.29</c:v>
                </c:pt>
                <c:pt idx="806">
                  <c:v>6</c:v>
                </c:pt>
                <c:pt idx="807">
                  <c:v>10.64</c:v>
                </c:pt>
                <c:pt idx="808">
                  <c:v>8.2100000000000009</c:v>
                </c:pt>
                <c:pt idx="809">
                  <c:v>5.58</c:v>
                </c:pt>
                <c:pt idx="810">
                  <c:v>8.75</c:v>
                </c:pt>
                <c:pt idx="811">
                  <c:v>11.86</c:v>
                </c:pt>
                <c:pt idx="812">
                  <c:v>11.46</c:v>
                </c:pt>
                <c:pt idx="813">
                  <c:v>9.0299999999999994</c:v>
                </c:pt>
                <c:pt idx="814">
                  <c:v>8.26</c:v>
                </c:pt>
                <c:pt idx="815">
                  <c:v>5.42</c:v>
                </c:pt>
                <c:pt idx="816">
                  <c:v>11.33</c:v>
                </c:pt>
                <c:pt idx="817">
                  <c:v>7.69</c:v>
                </c:pt>
                <c:pt idx="818">
                  <c:v>8.77</c:v>
                </c:pt>
                <c:pt idx="819">
                  <c:v>4.91</c:v>
                </c:pt>
                <c:pt idx="820">
                  <c:v>4.95</c:v>
                </c:pt>
                <c:pt idx="821">
                  <c:v>10.8</c:v>
                </c:pt>
                <c:pt idx="822">
                  <c:v>7.21</c:v>
                </c:pt>
                <c:pt idx="823">
                  <c:v>5.12</c:v>
                </c:pt>
                <c:pt idx="824">
                  <c:v>4.62</c:v>
                </c:pt>
                <c:pt idx="825">
                  <c:v>7.68</c:v>
                </c:pt>
                <c:pt idx="826">
                  <c:v>6.79</c:v>
                </c:pt>
                <c:pt idx="827">
                  <c:v>11.09</c:v>
                </c:pt>
                <c:pt idx="828">
                  <c:v>5.24</c:v>
                </c:pt>
                <c:pt idx="829">
                  <c:v>7.51</c:v>
                </c:pt>
                <c:pt idx="830">
                  <c:v>4.13</c:v>
                </c:pt>
                <c:pt idx="831">
                  <c:v>8.3800000000000008</c:v>
                </c:pt>
                <c:pt idx="832">
                  <c:v>8.07</c:v>
                </c:pt>
                <c:pt idx="833">
                  <c:v>8.9499999999999993</c:v>
                </c:pt>
                <c:pt idx="834">
                  <c:v>6.31</c:v>
                </c:pt>
                <c:pt idx="835">
                  <c:v>7.19</c:v>
                </c:pt>
                <c:pt idx="836">
                  <c:v>6.11</c:v>
                </c:pt>
                <c:pt idx="837">
                  <c:v>6.02</c:v>
                </c:pt>
                <c:pt idx="838">
                  <c:v>11.86</c:v>
                </c:pt>
                <c:pt idx="839">
                  <c:v>8.25</c:v>
                </c:pt>
                <c:pt idx="840">
                  <c:v>8.1300000000000008</c:v>
                </c:pt>
                <c:pt idx="841">
                  <c:v>10.1</c:v>
                </c:pt>
                <c:pt idx="842">
                  <c:v>5.89</c:v>
                </c:pt>
                <c:pt idx="843">
                  <c:v>4.97</c:v>
                </c:pt>
                <c:pt idx="844">
                  <c:v>9.9</c:v>
                </c:pt>
                <c:pt idx="845">
                  <c:v>9.0500000000000007</c:v>
                </c:pt>
                <c:pt idx="846">
                  <c:v>10.93</c:v>
                </c:pt>
                <c:pt idx="847">
                  <c:v>7.58</c:v>
                </c:pt>
                <c:pt idx="848">
                  <c:v>11</c:v>
                </c:pt>
                <c:pt idx="849">
                  <c:v>5.0599999999999996</c:v>
                </c:pt>
                <c:pt idx="850">
                  <c:v>6.11</c:v>
                </c:pt>
                <c:pt idx="851">
                  <c:v>6.66</c:v>
                </c:pt>
                <c:pt idx="852">
                  <c:v>4.0199999999999996</c:v>
                </c:pt>
                <c:pt idx="853">
                  <c:v>8.81</c:v>
                </c:pt>
                <c:pt idx="854">
                  <c:v>7.92</c:v>
                </c:pt>
                <c:pt idx="855">
                  <c:v>7.48</c:v>
                </c:pt>
                <c:pt idx="856">
                  <c:v>4.62</c:v>
                </c:pt>
                <c:pt idx="857">
                  <c:v>8.4700000000000006</c:v>
                </c:pt>
                <c:pt idx="858">
                  <c:v>10.58</c:v>
                </c:pt>
                <c:pt idx="859">
                  <c:v>7.48</c:v>
                </c:pt>
                <c:pt idx="860">
                  <c:v>7.82</c:v>
                </c:pt>
                <c:pt idx="861">
                  <c:v>4.96</c:v>
                </c:pt>
                <c:pt idx="862">
                  <c:v>6.15</c:v>
                </c:pt>
                <c:pt idx="863">
                  <c:v>4.62</c:v>
                </c:pt>
                <c:pt idx="864">
                  <c:v>4.87</c:v>
                </c:pt>
                <c:pt idx="865">
                  <c:v>4.63</c:v>
                </c:pt>
                <c:pt idx="866">
                  <c:v>11.93</c:v>
                </c:pt>
                <c:pt idx="867">
                  <c:v>5.65</c:v>
                </c:pt>
                <c:pt idx="868">
                  <c:v>11.21</c:v>
                </c:pt>
                <c:pt idx="869">
                  <c:v>10.62</c:v>
                </c:pt>
                <c:pt idx="870">
                  <c:v>10.7</c:v>
                </c:pt>
                <c:pt idx="871">
                  <c:v>10.02</c:v>
                </c:pt>
                <c:pt idx="872">
                  <c:v>4.8499999999999996</c:v>
                </c:pt>
                <c:pt idx="873">
                  <c:v>4.3899999999999997</c:v>
                </c:pt>
                <c:pt idx="874">
                  <c:v>8.24</c:v>
                </c:pt>
                <c:pt idx="875">
                  <c:v>9.77</c:v>
                </c:pt>
                <c:pt idx="876">
                  <c:v>5.5</c:v>
                </c:pt>
                <c:pt idx="877">
                  <c:v>11.84</c:v>
                </c:pt>
                <c:pt idx="878">
                  <c:v>4.66</c:v>
                </c:pt>
                <c:pt idx="879">
                  <c:v>11.11</c:v>
                </c:pt>
                <c:pt idx="880">
                  <c:v>7.72</c:v>
                </c:pt>
                <c:pt idx="881">
                  <c:v>5.55</c:v>
                </c:pt>
                <c:pt idx="882">
                  <c:v>5.05</c:v>
                </c:pt>
                <c:pt idx="883">
                  <c:v>8.69</c:v>
                </c:pt>
                <c:pt idx="884">
                  <c:v>5.9</c:v>
                </c:pt>
                <c:pt idx="885">
                  <c:v>6.29</c:v>
                </c:pt>
                <c:pt idx="886">
                  <c:v>5.84</c:v>
                </c:pt>
                <c:pt idx="887">
                  <c:v>6.12</c:v>
                </c:pt>
                <c:pt idx="888">
                  <c:v>6.24</c:v>
                </c:pt>
                <c:pt idx="889">
                  <c:v>6.25</c:v>
                </c:pt>
                <c:pt idx="890">
                  <c:v>11.96</c:v>
                </c:pt>
                <c:pt idx="891">
                  <c:v>7.69</c:v>
                </c:pt>
                <c:pt idx="892">
                  <c:v>8.83</c:v>
                </c:pt>
                <c:pt idx="893">
                  <c:v>4.41</c:v>
                </c:pt>
                <c:pt idx="894">
                  <c:v>9.1</c:v>
                </c:pt>
                <c:pt idx="895">
                  <c:v>11.52</c:v>
                </c:pt>
                <c:pt idx="896">
                  <c:v>10.95</c:v>
                </c:pt>
                <c:pt idx="897">
                  <c:v>11.5</c:v>
                </c:pt>
                <c:pt idx="898">
                  <c:v>9.8800000000000008</c:v>
                </c:pt>
                <c:pt idx="899">
                  <c:v>6.2</c:v>
                </c:pt>
                <c:pt idx="900">
                  <c:v>8.41</c:v>
                </c:pt>
                <c:pt idx="901">
                  <c:v>5.07</c:v>
                </c:pt>
                <c:pt idx="902">
                  <c:v>4.0599999999999996</c:v>
                </c:pt>
                <c:pt idx="903">
                  <c:v>10.52</c:v>
                </c:pt>
                <c:pt idx="904">
                  <c:v>9.65</c:v>
                </c:pt>
                <c:pt idx="905">
                  <c:v>6.21</c:v>
                </c:pt>
                <c:pt idx="906">
                  <c:v>4.76</c:v>
                </c:pt>
                <c:pt idx="907">
                  <c:v>5.73</c:v>
                </c:pt>
                <c:pt idx="908">
                  <c:v>10.78</c:v>
                </c:pt>
                <c:pt idx="909">
                  <c:v>5.08</c:v>
                </c:pt>
                <c:pt idx="910">
                  <c:v>11.39</c:v>
                </c:pt>
                <c:pt idx="911">
                  <c:v>5.35</c:v>
                </c:pt>
                <c:pt idx="912">
                  <c:v>5.6</c:v>
                </c:pt>
                <c:pt idx="913">
                  <c:v>4.2699999999999996</c:v>
                </c:pt>
                <c:pt idx="914">
                  <c:v>5.57</c:v>
                </c:pt>
                <c:pt idx="915">
                  <c:v>5.68</c:v>
                </c:pt>
                <c:pt idx="916">
                  <c:v>5.3</c:v>
                </c:pt>
                <c:pt idx="917">
                  <c:v>9.4499999999999993</c:v>
                </c:pt>
                <c:pt idx="918">
                  <c:v>6.79</c:v>
                </c:pt>
                <c:pt idx="919">
                  <c:v>11.1</c:v>
                </c:pt>
                <c:pt idx="920">
                  <c:v>7.26</c:v>
                </c:pt>
                <c:pt idx="921">
                  <c:v>5.27</c:v>
                </c:pt>
                <c:pt idx="922">
                  <c:v>5.46</c:v>
                </c:pt>
                <c:pt idx="923">
                  <c:v>8.1300000000000008</c:v>
                </c:pt>
                <c:pt idx="924">
                  <c:v>4.25</c:v>
                </c:pt>
                <c:pt idx="925">
                  <c:v>8.68</c:v>
                </c:pt>
                <c:pt idx="926">
                  <c:v>6.25</c:v>
                </c:pt>
                <c:pt idx="927">
                  <c:v>4.47</c:v>
                </c:pt>
                <c:pt idx="928">
                  <c:v>8.31</c:v>
                </c:pt>
                <c:pt idx="929">
                  <c:v>5.68</c:v>
                </c:pt>
                <c:pt idx="930">
                  <c:v>4.75</c:v>
                </c:pt>
                <c:pt idx="931">
                  <c:v>6.31</c:v>
                </c:pt>
                <c:pt idx="932">
                  <c:v>6.28</c:v>
                </c:pt>
                <c:pt idx="933">
                  <c:v>9.2899999999999991</c:v>
                </c:pt>
                <c:pt idx="934">
                  <c:v>5.79</c:v>
                </c:pt>
                <c:pt idx="935">
                  <c:v>4.54</c:v>
                </c:pt>
                <c:pt idx="936">
                  <c:v>4.68</c:v>
                </c:pt>
                <c:pt idx="937">
                  <c:v>5.88</c:v>
                </c:pt>
                <c:pt idx="938">
                  <c:v>5.42</c:v>
                </c:pt>
                <c:pt idx="939">
                  <c:v>4.16</c:v>
                </c:pt>
                <c:pt idx="940">
                  <c:v>7.05</c:v>
                </c:pt>
                <c:pt idx="941">
                  <c:v>5.63</c:v>
                </c:pt>
                <c:pt idx="942">
                  <c:v>4.24</c:v>
                </c:pt>
                <c:pt idx="943">
                  <c:v>4.96</c:v>
                </c:pt>
                <c:pt idx="944">
                  <c:v>4.34</c:v>
                </c:pt>
                <c:pt idx="945">
                  <c:v>5.43</c:v>
                </c:pt>
                <c:pt idx="946">
                  <c:v>8.33</c:v>
                </c:pt>
                <c:pt idx="947">
                  <c:v>5.63</c:v>
                </c:pt>
                <c:pt idx="948">
                  <c:v>7.23</c:v>
                </c:pt>
                <c:pt idx="949">
                  <c:v>10.57</c:v>
                </c:pt>
                <c:pt idx="950">
                  <c:v>7.92</c:v>
                </c:pt>
                <c:pt idx="951">
                  <c:v>10.119999999999999</c:v>
                </c:pt>
                <c:pt idx="952">
                  <c:v>7.91</c:v>
                </c:pt>
                <c:pt idx="953">
                  <c:v>10.9</c:v>
                </c:pt>
                <c:pt idx="954">
                  <c:v>11.83</c:v>
                </c:pt>
                <c:pt idx="955">
                  <c:v>7.42</c:v>
                </c:pt>
                <c:pt idx="956">
                  <c:v>5.62</c:v>
                </c:pt>
                <c:pt idx="957">
                  <c:v>7.16</c:v>
                </c:pt>
                <c:pt idx="958">
                  <c:v>9.89</c:v>
                </c:pt>
                <c:pt idx="959">
                  <c:v>5.14</c:v>
                </c:pt>
                <c:pt idx="960">
                  <c:v>5.61</c:v>
                </c:pt>
                <c:pt idx="961">
                  <c:v>5.51</c:v>
                </c:pt>
                <c:pt idx="962">
                  <c:v>8.3800000000000008</c:v>
                </c:pt>
                <c:pt idx="963">
                  <c:v>4.68</c:v>
                </c:pt>
                <c:pt idx="964">
                  <c:v>4.3600000000000003</c:v>
                </c:pt>
                <c:pt idx="965">
                  <c:v>7.74</c:v>
                </c:pt>
                <c:pt idx="966">
                  <c:v>4.05</c:v>
                </c:pt>
                <c:pt idx="967">
                  <c:v>11.49</c:v>
                </c:pt>
                <c:pt idx="968">
                  <c:v>5.65</c:v>
                </c:pt>
                <c:pt idx="969">
                  <c:v>4.29</c:v>
                </c:pt>
                <c:pt idx="970">
                  <c:v>4.74</c:v>
                </c:pt>
                <c:pt idx="971">
                  <c:v>7.6</c:v>
                </c:pt>
                <c:pt idx="972">
                  <c:v>8.5</c:v>
                </c:pt>
                <c:pt idx="973">
                  <c:v>11.22</c:v>
                </c:pt>
                <c:pt idx="974">
                  <c:v>5.0999999999999996</c:v>
                </c:pt>
                <c:pt idx="975">
                  <c:v>5.43</c:v>
                </c:pt>
                <c:pt idx="976">
                  <c:v>5.82</c:v>
                </c:pt>
                <c:pt idx="977">
                  <c:v>6.05</c:v>
                </c:pt>
                <c:pt idx="978">
                  <c:v>6.38</c:v>
                </c:pt>
                <c:pt idx="979">
                  <c:v>5.73</c:v>
                </c:pt>
                <c:pt idx="980">
                  <c:v>5.47</c:v>
                </c:pt>
                <c:pt idx="981">
                  <c:v>11.3</c:v>
                </c:pt>
                <c:pt idx="982">
                  <c:v>6.72</c:v>
                </c:pt>
                <c:pt idx="983">
                  <c:v>5.36</c:v>
                </c:pt>
                <c:pt idx="984">
                  <c:v>9.8800000000000008</c:v>
                </c:pt>
                <c:pt idx="985">
                  <c:v>4.1100000000000003</c:v>
                </c:pt>
                <c:pt idx="986">
                  <c:v>7.48</c:v>
                </c:pt>
                <c:pt idx="987">
                  <c:v>9.18</c:v>
                </c:pt>
                <c:pt idx="988">
                  <c:v>4.51</c:v>
                </c:pt>
                <c:pt idx="989">
                  <c:v>7.33</c:v>
                </c:pt>
                <c:pt idx="990">
                  <c:v>10.56</c:v>
                </c:pt>
                <c:pt idx="991">
                  <c:v>4.01</c:v>
                </c:pt>
                <c:pt idx="992">
                  <c:v>5.64</c:v>
                </c:pt>
                <c:pt idx="993">
                  <c:v>8.02</c:v>
                </c:pt>
                <c:pt idx="994">
                  <c:v>7.2</c:v>
                </c:pt>
                <c:pt idx="995">
                  <c:v>4.55</c:v>
                </c:pt>
                <c:pt idx="996">
                  <c:v>9.0299999999999994</c:v>
                </c:pt>
                <c:pt idx="997">
                  <c:v>5.2</c:v>
                </c:pt>
                <c:pt idx="998">
                  <c:v>8.3000000000000007</c:v>
                </c:pt>
                <c:pt idx="999">
                  <c:v>5.56</c:v>
                </c:pt>
                <c:pt idx="1000">
                  <c:v>4.1500000000000004</c:v>
                </c:pt>
                <c:pt idx="1001">
                  <c:v>5.99</c:v>
                </c:pt>
                <c:pt idx="1002">
                  <c:v>5.8</c:v>
                </c:pt>
                <c:pt idx="1003">
                  <c:v>7.32</c:v>
                </c:pt>
                <c:pt idx="1004">
                  <c:v>5.16</c:v>
                </c:pt>
                <c:pt idx="1005">
                  <c:v>5.96</c:v>
                </c:pt>
                <c:pt idx="1006">
                  <c:v>4.8499999999999996</c:v>
                </c:pt>
                <c:pt idx="1007">
                  <c:v>5.09</c:v>
                </c:pt>
                <c:pt idx="1008">
                  <c:v>4.9400000000000004</c:v>
                </c:pt>
                <c:pt idx="1009">
                  <c:v>4.92</c:v>
                </c:pt>
                <c:pt idx="1010">
                  <c:v>6.05</c:v>
                </c:pt>
                <c:pt idx="1011">
                  <c:v>4.67</c:v>
                </c:pt>
                <c:pt idx="1012">
                  <c:v>9.81</c:v>
                </c:pt>
                <c:pt idx="1013">
                  <c:v>6.06</c:v>
                </c:pt>
                <c:pt idx="1014">
                  <c:v>5.19</c:v>
                </c:pt>
                <c:pt idx="1015">
                  <c:v>10.16</c:v>
                </c:pt>
                <c:pt idx="1016">
                  <c:v>4.68</c:v>
                </c:pt>
                <c:pt idx="1017">
                  <c:v>5.32</c:v>
                </c:pt>
                <c:pt idx="1018">
                  <c:v>6.99</c:v>
                </c:pt>
                <c:pt idx="1019">
                  <c:v>5.55</c:v>
                </c:pt>
                <c:pt idx="1020">
                  <c:v>6.94</c:v>
                </c:pt>
                <c:pt idx="1021">
                  <c:v>4.2</c:v>
                </c:pt>
                <c:pt idx="1022">
                  <c:v>5.59</c:v>
                </c:pt>
                <c:pt idx="1023">
                  <c:v>9.9600000000000009</c:v>
                </c:pt>
                <c:pt idx="1024">
                  <c:v>7.37</c:v>
                </c:pt>
                <c:pt idx="1025">
                  <c:v>5.0599999999999996</c:v>
                </c:pt>
                <c:pt idx="1026">
                  <c:v>8.2100000000000009</c:v>
                </c:pt>
                <c:pt idx="1027">
                  <c:v>10.34</c:v>
                </c:pt>
                <c:pt idx="1028">
                  <c:v>5.51</c:v>
                </c:pt>
                <c:pt idx="1029">
                  <c:v>11.2</c:v>
                </c:pt>
                <c:pt idx="1030">
                  <c:v>4.3499999999999996</c:v>
                </c:pt>
                <c:pt idx="1031">
                  <c:v>10.45</c:v>
                </c:pt>
                <c:pt idx="1032">
                  <c:v>4.07</c:v>
                </c:pt>
                <c:pt idx="1033">
                  <c:v>8.34</c:v>
                </c:pt>
                <c:pt idx="1034">
                  <c:v>7.41</c:v>
                </c:pt>
                <c:pt idx="1035">
                  <c:v>4.3099999999999996</c:v>
                </c:pt>
                <c:pt idx="1036">
                  <c:v>10.83</c:v>
                </c:pt>
                <c:pt idx="1037">
                  <c:v>11.31</c:v>
                </c:pt>
                <c:pt idx="1038">
                  <c:v>11.81</c:v>
                </c:pt>
                <c:pt idx="1039">
                  <c:v>8.26</c:v>
                </c:pt>
                <c:pt idx="1040">
                  <c:v>10.74</c:v>
                </c:pt>
                <c:pt idx="1041">
                  <c:v>7.69</c:v>
                </c:pt>
                <c:pt idx="1042">
                  <c:v>4.84</c:v>
                </c:pt>
                <c:pt idx="1043">
                  <c:v>9.77</c:v>
                </c:pt>
                <c:pt idx="1044">
                  <c:v>5.84</c:v>
                </c:pt>
                <c:pt idx="1045">
                  <c:v>8.6999999999999993</c:v>
                </c:pt>
                <c:pt idx="1046">
                  <c:v>10.79</c:v>
                </c:pt>
                <c:pt idx="1047">
                  <c:v>4.32</c:v>
                </c:pt>
                <c:pt idx="1048">
                  <c:v>7.19</c:v>
                </c:pt>
                <c:pt idx="1049">
                  <c:v>11.94</c:v>
                </c:pt>
                <c:pt idx="1050">
                  <c:v>5.56</c:v>
                </c:pt>
                <c:pt idx="1051">
                  <c:v>5.64</c:v>
                </c:pt>
                <c:pt idx="1052">
                  <c:v>4.6500000000000004</c:v>
                </c:pt>
                <c:pt idx="1053">
                  <c:v>9.0500000000000007</c:v>
                </c:pt>
                <c:pt idx="1054">
                  <c:v>4.5199999999999996</c:v>
                </c:pt>
                <c:pt idx="1055">
                  <c:v>4.62</c:v>
                </c:pt>
                <c:pt idx="1056">
                  <c:v>5.87</c:v>
                </c:pt>
                <c:pt idx="1057">
                  <c:v>5.71</c:v>
                </c:pt>
                <c:pt idx="1058">
                  <c:v>9.08</c:v>
                </c:pt>
                <c:pt idx="1059">
                  <c:v>5.3</c:v>
                </c:pt>
                <c:pt idx="1060">
                  <c:v>11.76</c:v>
                </c:pt>
                <c:pt idx="1061">
                  <c:v>5.1100000000000003</c:v>
                </c:pt>
                <c:pt idx="1062">
                  <c:v>5.54</c:v>
                </c:pt>
                <c:pt idx="1063">
                  <c:v>8.8699999999999992</c:v>
                </c:pt>
                <c:pt idx="1064">
                  <c:v>5.96</c:v>
                </c:pt>
                <c:pt idx="1065">
                  <c:v>4.4400000000000004</c:v>
                </c:pt>
                <c:pt idx="1066">
                  <c:v>4.6500000000000004</c:v>
                </c:pt>
                <c:pt idx="1067">
                  <c:v>5.64</c:v>
                </c:pt>
                <c:pt idx="1068">
                  <c:v>10.19</c:v>
                </c:pt>
                <c:pt idx="1069">
                  <c:v>10.79</c:v>
                </c:pt>
                <c:pt idx="1070">
                  <c:v>4.24</c:v>
                </c:pt>
                <c:pt idx="1071">
                  <c:v>5.83</c:v>
                </c:pt>
                <c:pt idx="1072">
                  <c:v>11.85</c:v>
                </c:pt>
                <c:pt idx="1073">
                  <c:v>5.98</c:v>
                </c:pt>
                <c:pt idx="1074">
                  <c:v>4.26</c:v>
                </c:pt>
                <c:pt idx="1075">
                  <c:v>4.96</c:v>
                </c:pt>
                <c:pt idx="1076">
                  <c:v>4</c:v>
                </c:pt>
                <c:pt idx="1077">
                  <c:v>4.1500000000000004</c:v>
                </c:pt>
                <c:pt idx="1078">
                  <c:v>11.36</c:v>
                </c:pt>
                <c:pt idx="1079">
                  <c:v>7.53</c:v>
                </c:pt>
                <c:pt idx="1080">
                  <c:v>7.95</c:v>
                </c:pt>
                <c:pt idx="1081">
                  <c:v>8.5</c:v>
                </c:pt>
                <c:pt idx="1082">
                  <c:v>5.89</c:v>
                </c:pt>
                <c:pt idx="1083">
                  <c:v>8.76</c:v>
                </c:pt>
                <c:pt idx="1084">
                  <c:v>4.1100000000000003</c:v>
                </c:pt>
                <c:pt idx="1085">
                  <c:v>7.56</c:v>
                </c:pt>
                <c:pt idx="1086">
                  <c:v>4.17</c:v>
                </c:pt>
                <c:pt idx="1087">
                  <c:v>11.42</c:v>
                </c:pt>
                <c:pt idx="1088">
                  <c:v>7.33</c:v>
                </c:pt>
                <c:pt idx="1089">
                  <c:v>6.7</c:v>
                </c:pt>
                <c:pt idx="1090">
                  <c:v>5.27</c:v>
                </c:pt>
                <c:pt idx="1091">
                  <c:v>7.72</c:v>
                </c:pt>
                <c:pt idx="1092">
                  <c:v>8.68</c:v>
                </c:pt>
                <c:pt idx="1093">
                  <c:v>9.8000000000000007</c:v>
                </c:pt>
                <c:pt idx="1094">
                  <c:v>4.4400000000000004</c:v>
                </c:pt>
                <c:pt idx="1095">
                  <c:v>7.19</c:v>
                </c:pt>
                <c:pt idx="1096">
                  <c:v>6.06</c:v>
                </c:pt>
                <c:pt idx="1097">
                  <c:v>5.12</c:v>
                </c:pt>
                <c:pt idx="1098">
                  <c:v>10.72</c:v>
                </c:pt>
                <c:pt idx="1099">
                  <c:v>9.58</c:v>
                </c:pt>
                <c:pt idx="1100">
                  <c:v>6.4</c:v>
                </c:pt>
                <c:pt idx="1101">
                  <c:v>6.8</c:v>
                </c:pt>
                <c:pt idx="1102">
                  <c:v>9.48</c:v>
                </c:pt>
                <c:pt idx="1103">
                  <c:v>7.45</c:v>
                </c:pt>
                <c:pt idx="1104">
                  <c:v>6.94</c:v>
                </c:pt>
                <c:pt idx="1105">
                  <c:v>7.83</c:v>
                </c:pt>
                <c:pt idx="1106">
                  <c:v>10.17</c:v>
                </c:pt>
                <c:pt idx="1107">
                  <c:v>8.9600000000000009</c:v>
                </c:pt>
                <c:pt idx="1108">
                  <c:v>6.96</c:v>
                </c:pt>
                <c:pt idx="1109">
                  <c:v>5.07</c:v>
                </c:pt>
                <c:pt idx="1110">
                  <c:v>5.85</c:v>
                </c:pt>
                <c:pt idx="1111">
                  <c:v>10.56</c:v>
                </c:pt>
                <c:pt idx="1112">
                  <c:v>8.92</c:v>
                </c:pt>
                <c:pt idx="1113">
                  <c:v>8.6300000000000008</c:v>
                </c:pt>
                <c:pt idx="1114">
                  <c:v>6.29</c:v>
                </c:pt>
                <c:pt idx="1115">
                  <c:v>5.75</c:v>
                </c:pt>
                <c:pt idx="1116">
                  <c:v>6.66</c:v>
                </c:pt>
                <c:pt idx="1117">
                  <c:v>5.0999999999999996</c:v>
                </c:pt>
                <c:pt idx="1118">
                  <c:v>4.41</c:v>
                </c:pt>
                <c:pt idx="1119">
                  <c:v>5.52</c:v>
                </c:pt>
                <c:pt idx="1120">
                  <c:v>4.62</c:v>
                </c:pt>
                <c:pt idx="1121">
                  <c:v>5.74</c:v>
                </c:pt>
                <c:pt idx="1122">
                  <c:v>6.3</c:v>
                </c:pt>
                <c:pt idx="1123">
                  <c:v>10.27</c:v>
                </c:pt>
                <c:pt idx="1124">
                  <c:v>5.85</c:v>
                </c:pt>
                <c:pt idx="1125">
                  <c:v>5.92</c:v>
                </c:pt>
                <c:pt idx="1126">
                  <c:v>10.01</c:v>
                </c:pt>
                <c:pt idx="1127">
                  <c:v>9.59</c:v>
                </c:pt>
                <c:pt idx="1128">
                  <c:v>10.37</c:v>
                </c:pt>
                <c:pt idx="1129">
                  <c:v>4.01</c:v>
                </c:pt>
                <c:pt idx="1130">
                  <c:v>4.24</c:v>
                </c:pt>
                <c:pt idx="1131">
                  <c:v>5.36</c:v>
                </c:pt>
                <c:pt idx="1132">
                  <c:v>4.99</c:v>
                </c:pt>
                <c:pt idx="1133">
                  <c:v>8.68</c:v>
                </c:pt>
                <c:pt idx="1134">
                  <c:v>4.2300000000000004</c:v>
                </c:pt>
                <c:pt idx="1135">
                  <c:v>5.32</c:v>
                </c:pt>
                <c:pt idx="1136">
                  <c:v>6.66</c:v>
                </c:pt>
                <c:pt idx="1137">
                  <c:v>7.4</c:v>
                </c:pt>
                <c:pt idx="1138">
                  <c:v>10.08</c:v>
                </c:pt>
                <c:pt idx="1139">
                  <c:v>8.58</c:v>
                </c:pt>
                <c:pt idx="1140">
                  <c:v>5.84</c:v>
                </c:pt>
                <c:pt idx="1141">
                  <c:v>4.8600000000000003</c:v>
                </c:pt>
                <c:pt idx="1142">
                  <c:v>11.52</c:v>
                </c:pt>
                <c:pt idx="1143">
                  <c:v>6.15</c:v>
                </c:pt>
                <c:pt idx="1144">
                  <c:v>9.94</c:v>
                </c:pt>
                <c:pt idx="1145">
                  <c:v>10.56</c:v>
                </c:pt>
                <c:pt idx="1146">
                  <c:v>6.79</c:v>
                </c:pt>
                <c:pt idx="1147">
                  <c:v>4.8</c:v>
                </c:pt>
                <c:pt idx="1148">
                  <c:v>5.75</c:v>
                </c:pt>
                <c:pt idx="1149">
                  <c:v>5.81</c:v>
                </c:pt>
                <c:pt idx="1150">
                  <c:v>9.2799999999999994</c:v>
                </c:pt>
                <c:pt idx="1151">
                  <c:v>6.37</c:v>
                </c:pt>
                <c:pt idx="1152">
                  <c:v>5.09</c:v>
                </c:pt>
                <c:pt idx="1153">
                  <c:v>7.94</c:v>
                </c:pt>
                <c:pt idx="1154">
                  <c:v>10.95</c:v>
                </c:pt>
                <c:pt idx="1155">
                  <c:v>6.3</c:v>
                </c:pt>
                <c:pt idx="1156">
                  <c:v>8.0500000000000007</c:v>
                </c:pt>
                <c:pt idx="1157">
                  <c:v>9.8800000000000008</c:v>
                </c:pt>
                <c:pt idx="1158">
                  <c:v>7.42</c:v>
                </c:pt>
                <c:pt idx="1159">
                  <c:v>8.4499999999999993</c:v>
                </c:pt>
                <c:pt idx="1160">
                  <c:v>6.21</c:v>
                </c:pt>
                <c:pt idx="1161">
                  <c:v>4.6500000000000004</c:v>
                </c:pt>
                <c:pt idx="1162">
                  <c:v>5.87</c:v>
                </c:pt>
                <c:pt idx="1163">
                  <c:v>4.24</c:v>
                </c:pt>
                <c:pt idx="1164">
                  <c:v>7.81</c:v>
                </c:pt>
                <c:pt idx="1165">
                  <c:v>9.85</c:v>
                </c:pt>
                <c:pt idx="1166">
                  <c:v>6.94</c:v>
                </c:pt>
                <c:pt idx="1167">
                  <c:v>11.3</c:v>
                </c:pt>
                <c:pt idx="1168">
                  <c:v>9.23</c:v>
                </c:pt>
                <c:pt idx="1169">
                  <c:v>4.37</c:v>
                </c:pt>
                <c:pt idx="1170">
                  <c:v>5.76</c:v>
                </c:pt>
                <c:pt idx="1171">
                  <c:v>4.96</c:v>
                </c:pt>
                <c:pt idx="1172">
                  <c:v>11.04</c:v>
                </c:pt>
                <c:pt idx="1173">
                  <c:v>7.81</c:v>
                </c:pt>
                <c:pt idx="1174">
                  <c:v>4.55</c:v>
                </c:pt>
                <c:pt idx="1175">
                  <c:v>6.13</c:v>
                </c:pt>
                <c:pt idx="1176">
                  <c:v>6.04</c:v>
                </c:pt>
                <c:pt idx="1177">
                  <c:v>8.85</c:v>
                </c:pt>
                <c:pt idx="1178">
                  <c:v>10.54</c:v>
                </c:pt>
                <c:pt idx="1179">
                  <c:v>4.37</c:v>
                </c:pt>
                <c:pt idx="1180">
                  <c:v>9.6300000000000008</c:v>
                </c:pt>
                <c:pt idx="1181">
                  <c:v>10.37</c:v>
                </c:pt>
                <c:pt idx="1182">
                  <c:v>5.44</c:v>
                </c:pt>
                <c:pt idx="1183">
                  <c:v>5.19</c:v>
                </c:pt>
                <c:pt idx="1184">
                  <c:v>11.8</c:v>
                </c:pt>
                <c:pt idx="1185">
                  <c:v>8.3800000000000008</c:v>
                </c:pt>
                <c:pt idx="1186">
                  <c:v>7.58</c:v>
                </c:pt>
                <c:pt idx="1187">
                  <c:v>4.6100000000000003</c:v>
                </c:pt>
                <c:pt idx="1188">
                  <c:v>4.7</c:v>
                </c:pt>
                <c:pt idx="1189">
                  <c:v>6.05</c:v>
                </c:pt>
                <c:pt idx="1190">
                  <c:v>5.63</c:v>
                </c:pt>
                <c:pt idx="1191">
                  <c:v>6.06</c:v>
                </c:pt>
                <c:pt idx="1192">
                  <c:v>5.19</c:v>
                </c:pt>
                <c:pt idx="1193">
                  <c:v>8.9600000000000009</c:v>
                </c:pt>
                <c:pt idx="1194">
                  <c:v>11.39</c:v>
                </c:pt>
                <c:pt idx="1195">
                  <c:v>4.0599999999999996</c:v>
                </c:pt>
                <c:pt idx="1196">
                  <c:v>5.23</c:v>
                </c:pt>
                <c:pt idx="1197">
                  <c:v>5.05</c:v>
                </c:pt>
                <c:pt idx="1198">
                  <c:v>7.34</c:v>
                </c:pt>
                <c:pt idx="1199">
                  <c:v>8.1300000000000008</c:v>
                </c:pt>
                <c:pt idx="1200">
                  <c:v>6.68</c:v>
                </c:pt>
                <c:pt idx="1201">
                  <c:v>11.51</c:v>
                </c:pt>
                <c:pt idx="1202">
                  <c:v>6.02</c:v>
                </c:pt>
                <c:pt idx="1203">
                  <c:v>7.96</c:v>
                </c:pt>
                <c:pt idx="1204">
                  <c:v>6.01</c:v>
                </c:pt>
                <c:pt idx="1205">
                  <c:v>5.9</c:v>
                </c:pt>
                <c:pt idx="1206">
                  <c:v>4.49</c:v>
                </c:pt>
                <c:pt idx="1207">
                  <c:v>6.25</c:v>
                </c:pt>
                <c:pt idx="1208">
                  <c:v>9.6199999999999992</c:v>
                </c:pt>
                <c:pt idx="1209">
                  <c:v>11.06</c:v>
                </c:pt>
                <c:pt idx="1210">
                  <c:v>6.11</c:v>
                </c:pt>
                <c:pt idx="1211">
                  <c:v>11.49</c:v>
                </c:pt>
                <c:pt idx="1212">
                  <c:v>8.68</c:v>
                </c:pt>
                <c:pt idx="1213">
                  <c:v>5.68</c:v>
                </c:pt>
                <c:pt idx="1214">
                  <c:v>8.4499999999999993</c:v>
                </c:pt>
                <c:pt idx="1215">
                  <c:v>8.51</c:v>
                </c:pt>
                <c:pt idx="1216">
                  <c:v>7.62</c:v>
                </c:pt>
                <c:pt idx="1217">
                  <c:v>10.18</c:v>
                </c:pt>
                <c:pt idx="1218">
                  <c:v>5.36</c:v>
                </c:pt>
                <c:pt idx="1219">
                  <c:v>11.78</c:v>
                </c:pt>
                <c:pt idx="1220">
                  <c:v>10.82</c:v>
                </c:pt>
                <c:pt idx="1221">
                  <c:v>7.73</c:v>
                </c:pt>
                <c:pt idx="1222">
                  <c:v>6.24</c:v>
                </c:pt>
                <c:pt idx="1223">
                  <c:v>10.42</c:v>
                </c:pt>
                <c:pt idx="1224">
                  <c:v>11.11</c:v>
                </c:pt>
                <c:pt idx="1225">
                  <c:v>7.67</c:v>
                </c:pt>
                <c:pt idx="1226">
                  <c:v>6.15</c:v>
                </c:pt>
                <c:pt idx="1227">
                  <c:v>5.71</c:v>
                </c:pt>
                <c:pt idx="1228">
                  <c:v>8.6999999999999993</c:v>
                </c:pt>
                <c:pt idx="1229">
                  <c:v>9.0399999999999991</c:v>
                </c:pt>
                <c:pt idx="1230">
                  <c:v>5.61</c:v>
                </c:pt>
                <c:pt idx="1231">
                  <c:v>8.1199999999999992</c:v>
                </c:pt>
                <c:pt idx="1232">
                  <c:v>4.74</c:v>
                </c:pt>
                <c:pt idx="1233">
                  <c:v>4.0599999999999996</c:v>
                </c:pt>
                <c:pt idx="1234">
                  <c:v>5.69</c:v>
                </c:pt>
                <c:pt idx="1235">
                  <c:v>5.66</c:v>
                </c:pt>
                <c:pt idx="1236">
                  <c:v>4.32</c:v>
                </c:pt>
                <c:pt idx="1237">
                  <c:v>8.2899999999999991</c:v>
                </c:pt>
                <c:pt idx="1238">
                  <c:v>10.46</c:v>
                </c:pt>
                <c:pt idx="1239">
                  <c:v>11.96</c:v>
                </c:pt>
                <c:pt idx="1240">
                  <c:v>4.25</c:v>
                </c:pt>
                <c:pt idx="1241">
                  <c:v>8.33</c:v>
                </c:pt>
                <c:pt idx="1242">
                  <c:v>4.29</c:v>
                </c:pt>
                <c:pt idx="1243">
                  <c:v>6.32</c:v>
                </c:pt>
                <c:pt idx="1244">
                  <c:v>5.65</c:v>
                </c:pt>
                <c:pt idx="1245">
                  <c:v>8.41</c:v>
                </c:pt>
                <c:pt idx="1246">
                  <c:v>11.96</c:v>
                </c:pt>
                <c:pt idx="1247">
                  <c:v>5.17</c:v>
                </c:pt>
                <c:pt idx="1248">
                  <c:v>8.76</c:v>
                </c:pt>
                <c:pt idx="1249">
                  <c:v>7.99</c:v>
                </c:pt>
                <c:pt idx="1250">
                  <c:v>8.59</c:v>
                </c:pt>
                <c:pt idx="1251">
                  <c:v>6.14</c:v>
                </c:pt>
                <c:pt idx="1252">
                  <c:v>4.08</c:v>
                </c:pt>
                <c:pt idx="1253">
                  <c:v>6.25</c:v>
                </c:pt>
                <c:pt idx="1254">
                  <c:v>5.94</c:v>
                </c:pt>
                <c:pt idx="1255">
                  <c:v>6.45</c:v>
                </c:pt>
                <c:pt idx="1256">
                  <c:v>5.74</c:v>
                </c:pt>
                <c:pt idx="1257">
                  <c:v>4.43</c:v>
                </c:pt>
                <c:pt idx="1258">
                  <c:v>6.5</c:v>
                </c:pt>
                <c:pt idx="1259">
                  <c:v>8.75</c:v>
                </c:pt>
                <c:pt idx="1260">
                  <c:v>11.96</c:v>
                </c:pt>
                <c:pt idx="1261">
                  <c:v>10.54</c:v>
                </c:pt>
                <c:pt idx="1262">
                  <c:v>4.54</c:v>
                </c:pt>
                <c:pt idx="1263">
                  <c:v>5.71</c:v>
                </c:pt>
                <c:pt idx="1264">
                  <c:v>6.25</c:v>
                </c:pt>
                <c:pt idx="1265">
                  <c:v>9.4700000000000006</c:v>
                </c:pt>
                <c:pt idx="1266">
                  <c:v>5.7</c:v>
                </c:pt>
                <c:pt idx="1267">
                  <c:v>11.18</c:v>
                </c:pt>
                <c:pt idx="1268">
                  <c:v>10.98</c:v>
                </c:pt>
                <c:pt idx="1269">
                  <c:v>5.1100000000000003</c:v>
                </c:pt>
                <c:pt idx="1270">
                  <c:v>10.24</c:v>
                </c:pt>
                <c:pt idx="1271">
                  <c:v>7.71</c:v>
                </c:pt>
                <c:pt idx="1272">
                  <c:v>6.03</c:v>
                </c:pt>
                <c:pt idx="1273">
                  <c:v>5.96</c:v>
                </c:pt>
                <c:pt idx="1274">
                  <c:v>4.16</c:v>
                </c:pt>
                <c:pt idx="1275">
                  <c:v>6.11</c:v>
                </c:pt>
                <c:pt idx="1276">
                  <c:v>5.97</c:v>
                </c:pt>
                <c:pt idx="1277">
                  <c:v>10.81</c:v>
                </c:pt>
                <c:pt idx="1278">
                  <c:v>5.7</c:v>
                </c:pt>
                <c:pt idx="1279">
                  <c:v>4.7699999999999996</c:v>
                </c:pt>
                <c:pt idx="1280">
                  <c:v>4.25</c:v>
                </c:pt>
                <c:pt idx="1281">
                  <c:v>5.52</c:v>
                </c:pt>
                <c:pt idx="1282">
                  <c:v>6.53</c:v>
                </c:pt>
                <c:pt idx="1283">
                  <c:v>4.82</c:v>
                </c:pt>
                <c:pt idx="1284">
                  <c:v>11.94</c:v>
                </c:pt>
                <c:pt idx="1285">
                  <c:v>7.85</c:v>
                </c:pt>
                <c:pt idx="1286">
                  <c:v>8.01</c:v>
                </c:pt>
                <c:pt idx="1287">
                  <c:v>7.4</c:v>
                </c:pt>
                <c:pt idx="1288">
                  <c:v>8.3800000000000008</c:v>
                </c:pt>
                <c:pt idx="1289">
                  <c:v>11.56</c:v>
                </c:pt>
                <c:pt idx="1290">
                  <c:v>4.6100000000000003</c:v>
                </c:pt>
                <c:pt idx="1291">
                  <c:v>4.95</c:v>
                </c:pt>
                <c:pt idx="1292">
                  <c:v>5.04</c:v>
                </c:pt>
                <c:pt idx="1293">
                  <c:v>5.42</c:v>
                </c:pt>
                <c:pt idx="1294">
                  <c:v>5.39</c:v>
                </c:pt>
                <c:pt idx="1295">
                  <c:v>6</c:v>
                </c:pt>
                <c:pt idx="1296">
                  <c:v>6.02</c:v>
                </c:pt>
                <c:pt idx="1297">
                  <c:v>4.62</c:v>
                </c:pt>
                <c:pt idx="1298">
                  <c:v>5.59</c:v>
                </c:pt>
                <c:pt idx="1299">
                  <c:v>5.18</c:v>
                </c:pt>
                <c:pt idx="1300">
                  <c:v>6.29</c:v>
                </c:pt>
                <c:pt idx="1301">
                  <c:v>4.49</c:v>
                </c:pt>
                <c:pt idx="1302">
                  <c:v>11.82</c:v>
                </c:pt>
                <c:pt idx="1303">
                  <c:v>7.41</c:v>
                </c:pt>
                <c:pt idx="1304">
                  <c:v>5.97</c:v>
                </c:pt>
                <c:pt idx="1305">
                  <c:v>5.74</c:v>
                </c:pt>
                <c:pt idx="1306">
                  <c:v>9.85</c:v>
                </c:pt>
                <c:pt idx="1307">
                  <c:v>7.59</c:v>
                </c:pt>
                <c:pt idx="1308">
                  <c:v>6.98</c:v>
                </c:pt>
                <c:pt idx="1309">
                  <c:v>4.7300000000000004</c:v>
                </c:pt>
                <c:pt idx="1310">
                  <c:v>4.76</c:v>
                </c:pt>
                <c:pt idx="1311">
                  <c:v>6.24</c:v>
                </c:pt>
                <c:pt idx="1312">
                  <c:v>5.44</c:v>
                </c:pt>
                <c:pt idx="1313">
                  <c:v>5.08</c:v>
                </c:pt>
                <c:pt idx="1314">
                  <c:v>4.87</c:v>
                </c:pt>
                <c:pt idx="1315">
                  <c:v>8.17</c:v>
                </c:pt>
                <c:pt idx="1316">
                  <c:v>7.61</c:v>
                </c:pt>
                <c:pt idx="1317">
                  <c:v>10.1</c:v>
                </c:pt>
                <c:pt idx="1318">
                  <c:v>11.24</c:v>
                </c:pt>
                <c:pt idx="1319">
                  <c:v>6.1</c:v>
                </c:pt>
                <c:pt idx="1320">
                  <c:v>6.98</c:v>
                </c:pt>
                <c:pt idx="1321">
                  <c:v>4</c:v>
                </c:pt>
                <c:pt idx="1322">
                  <c:v>4.2300000000000004</c:v>
                </c:pt>
                <c:pt idx="1323">
                  <c:v>4.72</c:v>
                </c:pt>
                <c:pt idx="1324">
                  <c:v>5.63</c:v>
                </c:pt>
                <c:pt idx="1325">
                  <c:v>5.83</c:v>
                </c:pt>
                <c:pt idx="1326">
                  <c:v>9.23</c:v>
                </c:pt>
                <c:pt idx="1327">
                  <c:v>9.89</c:v>
                </c:pt>
                <c:pt idx="1328">
                  <c:v>12</c:v>
                </c:pt>
                <c:pt idx="1329">
                  <c:v>4.24</c:v>
                </c:pt>
                <c:pt idx="1330">
                  <c:v>4.68</c:v>
                </c:pt>
                <c:pt idx="1331">
                  <c:v>8.57</c:v>
                </c:pt>
                <c:pt idx="1332">
                  <c:v>4.0999999999999996</c:v>
                </c:pt>
                <c:pt idx="1333">
                  <c:v>4.49</c:v>
                </c:pt>
                <c:pt idx="1334">
                  <c:v>8.8000000000000007</c:v>
                </c:pt>
                <c:pt idx="1335">
                  <c:v>7.93</c:v>
                </c:pt>
                <c:pt idx="1336">
                  <c:v>9.4499999999999993</c:v>
                </c:pt>
                <c:pt idx="1337">
                  <c:v>7.67</c:v>
                </c:pt>
                <c:pt idx="1338">
                  <c:v>10.53</c:v>
                </c:pt>
                <c:pt idx="1339">
                  <c:v>10.08</c:v>
                </c:pt>
                <c:pt idx="1340">
                  <c:v>11.39</c:v>
                </c:pt>
                <c:pt idx="1341">
                  <c:v>6.36</c:v>
                </c:pt>
                <c:pt idx="1342">
                  <c:v>5.31</c:v>
                </c:pt>
                <c:pt idx="1343">
                  <c:v>4.74</c:v>
                </c:pt>
                <c:pt idx="1344">
                  <c:v>11.35</c:v>
                </c:pt>
                <c:pt idx="1345">
                  <c:v>6.81</c:v>
                </c:pt>
                <c:pt idx="1346">
                  <c:v>8.06</c:v>
                </c:pt>
                <c:pt idx="1347">
                  <c:v>6.74</c:v>
                </c:pt>
                <c:pt idx="1348">
                  <c:v>6.54</c:v>
                </c:pt>
                <c:pt idx="1349">
                  <c:v>5.4</c:v>
                </c:pt>
                <c:pt idx="1350">
                  <c:v>5.58</c:v>
                </c:pt>
                <c:pt idx="1351">
                  <c:v>5.84</c:v>
                </c:pt>
                <c:pt idx="1352">
                  <c:v>4.2</c:v>
                </c:pt>
                <c:pt idx="1353">
                  <c:v>6.06</c:v>
                </c:pt>
                <c:pt idx="1354">
                  <c:v>7.57</c:v>
                </c:pt>
                <c:pt idx="1355">
                  <c:v>6.15</c:v>
                </c:pt>
                <c:pt idx="1356">
                  <c:v>4.5599999999999996</c:v>
                </c:pt>
                <c:pt idx="1357">
                  <c:v>4.72</c:v>
                </c:pt>
                <c:pt idx="1358">
                  <c:v>7.98</c:v>
                </c:pt>
                <c:pt idx="1359">
                  <c:v>6.26</c:v>
                </c:pt>
                <c:pt idx="1360">
                  <c:v>4.29</c:v>
                </c:pt>
                <c:pt idx="1361">
                  <c:v>5.43</c:v>
                </c:pt>
                <c:pt idx="1362">
                  <c:v>8</c:v>
                </c:pt>
                <c:pt idx="1363">
                  <c:v>9.9600000000000009</c:v>
                </c:pt>
                <c:pt idx="1364">
                  <c:v>6.8</c:v>
                </c:pt>
                <c:pt idx="1365">
                  <c:v>6.22</c:v>
                </c:pt>
                <c:pt idx="1366">
                  <c:v>5.79</c:v>
                </c:pt>
                <c:pt idx="1367">
                  <c:v>5.41</c:v>
                </c:pt>
                <c:pt idx="1368">
                  <c:v>11.05</c:v>
                </c:pt>
                <c:pt idx="1369">
                  <c:v>6.27</c:v>
                </c:pt>
                <c:pt idx="1370">
                  <c:v>4.7699999999999996</c:v>
                </c:pt>
                <c:pt idx="1371">
                  <c:v>4.08</c:v>
                </c:pt>
                <c:pt idx="1372">
                  <c:v>6.01</c:v>
                </c:pt>
                <c:pt idx="1373">
                  <c:v>11.84</c:v>
                </c:pt>
                <c:pt idx="1374">
                  <c:v>6.27</c:v>
                </c:pt>
                <c:pt idx="1375">
                  <c:v>5.28</c:v>
                </c:pt>
                <c:pt idx="1376">
                  <c:v>7.03</c:v>
                </c:pt>
                <c:pt idx="1377">
                  <c:v>5.32</c:v>
                </c:pt>
                <c:pt idx="1378">
                  <c:v>9.59</c:v>
                </c:pt>
                <c:pt idx="1379">
                  <c:v>6.15</c:v>
                </c:pt>
                <c:pt idx="1380">
                  <c:v>11.08</c:v>
                </c:pt>
                <c:pt idx="1381">
                  <c:v>7.95</c:v>
                </c:pt>
                <c:pt idx="1382">
                  <c:v>6.23</c:v>
                </c:pt>
                <c:pt idx="1383">
                  <c:v>6.5</c:v>
                </c:pt>
                <c:pt idx="1384">
                  <c:v>5.22</c:v>
                </c:pt>
                <c:pt idx="1385">
                  <c:v>6.3</c:v>
                </c:pt>
                <c:pt idx="1386">
                  <c:v>8.84</c:v>
                </c:pt>
                <c:pt idx="1387">
                  <c:v>4.1100000000000003</c:v>
                </c:pt>
                <c:pt idx="1388">
                  <c:v>4.57</c:v>
                </c:pt>
                <c:pt idx="1389">
                  <c:v>11.06</c:v>
                </c:pt>
                <c:pt idx="1390">
                  <c:v>10.68</c:v>
                </c:pt>
                <c:pt idx="1391">
                  <c:v>6.14</c:v>
                </c:pt>
                <c:pt idx="1392">
                  <c:v>5.45</c:v>
                </c:pt>
                <c:pt idx="1393">
                  <c:v>6.14</c:v>
                </c:pt>
                <c:pt idx="1394">
                  <c:v>7.85</c:v>
                </c:pt>
                <c:pt idx="1395">
                  <c:v>4.09</c:v>
                </c:pt>
                <c:pt idx="1396">
                  <c:v>4.62</c:v>
                </c:pt>
                <c:pt idx="1397">
                  <c:v>5.77</c:v>
                </c:pt>
                <c:pt idx="1398">
                  <c:v>5.84</c:v>
                </c:pt>
                <c:pt idx="1399">
                  <c:v>4.91</c:v>
                </c:pt>
                <c:pt idx="1400">
                  <c:v>5.07</c:v>
                </c:pt>
                <c:pt idx="1401">
                  <c:v>5.81</c:v>
                </c:pt>
                <c:pt idx="1402">
                  <c:v>11.2</c:v>
                </c:pt>
                <c:pt idx="1403">
                  <c:v>10.75</c:v>
                </c:pt>
                <c:pt idx="1404">
                  <c:v>7.8</c:v>
                </c:pt>
                <c:pt idx="1405">
                  <c:v>7.04</c:v>
                </c:pt>
                <c:pt idx="1406">
                  <c:v>4.18</c:v>
                </c:pt>
                <c:pt idx="1407">
                  <c:v>8.19</c:v>
                </c:pt>
                <c:pt idx="1408">
                  <c:v>6.22</c:v>
                </c:pt>
                <c:pt idx="1409">
                  <c:v>8.2200000000000006</c:v>
                </c:pt>
                <c:pt idx="1410">
                  <c:v>6.15</c:v>
                </c:pt>
                <c:pt idx="1411">
                  <c:v>5.65</c:v>
                </c:pt>
                <c:pt idx="1412">
                  <c:v>5.5</c:v>
                </c:pt>
                <c:pt idx="1413">
                  <c:v>8</c:v>
                </c:pt>
                <c:pt idx="1414">
                  <c:v>5.71</c:v>
                </c:pt>
                <c:pt idx="1415">
                  <c:v>11.71</c:v>
                </c:pt>
                <c:pt idx="1416">
                  <c:v>6.17</c:v>
                </c:pt>
                <c:pt idx="1417">
                  <c:v>6.1</c:v>
                </c:pt>
                <c:pt idx="1418">
                  <c:v>5.19</c:v>
                </c:pt>
                <c:pt idx="1419">
                  <c:v>5.37</c:v>
                </c:pt>
                <c:pt idx="1420">
                  <c:v>10.82</c:v>
                </c:pt>
                <c:pt idx="1421">
                  <c:v>6.06</c:v>
                </c:pt>
                <c:pt idx="1422">
                  <c:v>5.91</c:v>
                </c:pt>
                <c:pt idx="1423">
                  <c:v>5.87</c:v>
                </c:pt>
                <c:pt idx="1424">
                  <c:v>6.22</c:v>
                </c:pt>
                <c:pt idx="1425">
                  <c:v>5.73</c:v>
                </c:pt>
                <c:pt idx="1426">
                  <c:v>5.7</c:v>
                </c:pt>
                <c:pt idx="1427">
                  <c:v>9.91</c:v>
                </c:pt>
                <c:pt idx="1428">
                  <c:v>11.4</c:v>
                </c:pt>
                <c:pt idx="1429">
                  <c:v>6.29</c:v>
                </c:pt>
                <c:pt idx="1430">
                  <c:v>9.2799999999999994</c:v>
                </c:pt>
                <c:pt idx="1431">
                  <c:v>4.78</c:v>
                </c:pt>
                <c:pt idx="1432">
                  <c:v>8.8699999999999992</c:v>
                </c:pt>
                <c:pt idx="1433">
                  <c:v>11.4</c:v>
                </c:pt>
                <c:pt idx="1434">
                  <c:v>9.1300000000000008</c:v>
                </c:pt>
                <c:pt idx="1435">
                  <c:v>6.22</c:v>
                </c:pt>
                <c:pt idx="1436">
                  <c:v>5.9</c:v>
                </c:pt>
                <c:pt idx="1437">
                  <c:v>4.45</c:v>
                </c:pt>
                <c:pt idx="1438">
                  <c:v>6.17</c:v>
                </c:pt>
                <c:pt idx="1439">
                  <c:v>4.93</c:v>
                </c:pt>
                <c:pt idx="1440">
                  <c:v>7.32</c:v>
                </c:pt>
                <c:pt idx="1441">
                  <c:v>5.27</c:v>
                </c:pt>
                <c:pt idx="1442">
                  <c:v>5.82</c:v>
                </c:pt>
                <c:pt idx="1443">
                  <c:v>5.8</c:v>
                </c:pt>
                <c:pt idx="1444">
                  <c:v>4.87</c:v>
                </c:pt>
                <c:pt idx="1445">
                  <c:v>8.1199999999999992</c:v>
                </c:pt>
                <c:pt idx="1446">
                  <c:v>4.3600000000000003</c:v>
                </c:pt>
                <c:pt idx="1447">
                  <c:v>9.16</c:v>
                </c:pt>
                <c:pt idx="1448">
                  <c:v>9.14</c:v>
                </c:pt>
                <c:pt idx="1449">
                  <c:v>5.49</c:v>
                </c:pt>
                <c:pt idx="1450">
                  <c:v>5.96</c:v>
                </c:pt>
                <c:pt idx="1451">
                  <c:v>4.62</c:v>
                </c:pt>
                <c:pt idx="1452">
                  <c:v>9.9600000000000009</c:v>
                </c:pt>
                <c:pt idx="1453">
                  <c:v>10.53</c:v>
                </c:pt>
                <c:pt idx="1454">
                  <c:v>6.69</c:v>
                </c:pt>
                <c:pt idx="1455">
                  <c:v>9.5500000000000007</c:v>
                </c:pt>
                <c:pt idx="1456">
                  <c:v>6.05</c:v>
                </c:pt>
                <c:pt idx="1457">
                  <c:v>10.56</c:v>
                </c:pt>
                <c:pt idx="1458">
                  <c:v>10.81</c:v>
                </c:pt>
                <c:pt idx="1459">
                  <c:v>4.32</c:v>
                </c:pt>
                <c:pt idx="1460">
                  <c:v>4.37</c:v>
                </c:pt>
                <c:pt idx="1461">
                  <c:v>4.8099999999999996</c:v>
                </c:pt>
                <c:pt idx="1462">
                  <c:v>4.5599999999999996</c:v>
                </c:pt>
                <c:pt idx="1463">
                  <c:v>4.3899999999999997</c:v>
                </c:pt>
                <c:pt idx="1464">
                  <c:v>11.44</c:v>
                </c:pt>
                <c:pt idx="1465">
                  <c:v>11.37</c:v>
                </c:pt>
                <c:pt idx="1466">
                  <c:v>6.14</c:v>
                </c:pt>
                <c:pt idx="1467">
                  <c:v>4.8899999999999997</c:v>
                </c:pt>
                <c:pt idx="1468">
                  <c:v>4.5999999999999996</c:v>
                </c:pt>
                <c:pt idx="1469">
                  <c:v>4.42</c:v>
                </c:pt>
                <c:pt idx="1470">
                  <c:v>7.48</c:v>
                </c:pt>
                <c:pt idx="1471">
                  <c:v>10.74</c:v>
                </c:pt>
                <c:pt idx="1472">
                  <c:v>5.19</c:v>
                </c:pt>
                <c:pt idx="1473">
                  <c:v>9.17</c:v>
                </c:pt>
                <c:pt idx="1474">
                  <c:v>4.95</c:v>
                </c:pt>
                <c:pt idx="1475">
                  <c:v>6.03</c:v>
                </c:pt>
                <c:pt idx="1476">
                  <c:v>5.36</c:v>
                </c:pt>
                <c:pt idx="1477">
                  <c:v>6.11</c:v>
                </c:pt>
                <c:pt idx="1478">
                  <c:v>4.88</c:v>
                </c:pt>
                <c:pt idx="1479">
                  <c:v>6.72</c:v>
                </c:pt>
                <c:pt idx="1480">
                  <c:v>4.2</c:v>
                </c:pt>
                <c:pt idx="1481">
                  <c:v>5.79</c:v>
                </c:pt>
                <c:pt idx="1482">
                  <c:v>4.29</c:v>
                </c:pt>
                <c:pt idx="1483">
                  <c:v>8.27</c:v>
                </c:pt>
                <c:pt idx="1484">
                  <c:v>4.5599999999999996</c:v>
                </c:pt>
                <c:pt idx="1485">
                  <c:v>5.33</c:v>
                </c:pt>
                <c:pt idx="1486">
                  <c:v>5.63</c:v>
                </c:pt>
                <c:pt idx="1487">
                  <c:v>5.12</c:v>
                </c:pt>
                <c:pt idx="1488">
                  <c:v>5.15</c:v>
                </c:pt>
                <c:pt idx="1489">
                  <c:v>7.5</c:v>
                </c:pt>
                <c:pt idx="1490">
                  <c:v>4.88</c:v>
                </c:pt>
                <c:pt idx="1491">
                  <c:v>5.57</c:v>
                </c:pt>
                <c:pt idx="1492">
                  <c:v>5.31</c:v>
                </c:pt>
                <c:pt idx="1493">
                  <c:v>4.57</c:v>
                </c:pt>
                <c:pt idx="1494">
                  <c:v>8.6999999999999993</c:v>
                </c:pt>
                <c:pt idx="1495">
                  <c:v>4.76</c:v>
                </c:pt>
                <c:pt idx="1496">
                  <c:v>11.81</c:v>
                </c:pt>
                <c:pt idx="1497">
                  <c:v>4.67</c:v>
                </c:pt>
                <c:pt idx="1498">
                  <c:v>6.02</c:v>
                </c:pt>
                <c:pt idx="1499">
                  <c:v>7.46</c:v>
                </c:pt>
                <c:pt idx="1500">
                  <c:v>4.74</c:v>
                </c:pt>
                <c:pt idx="1501">
                  <c:v>4.79</c:v>
                </c:pt>
                <c:pt idx="1502">
                  <c:v>5.35</c:v>
                </c:pt>
                <c:pt idx="1503">
                  <c:v>4.87</c:v>
                </c:pt>
                <c:pt idx="1504">
                  <c:v>10.09</c:v>
                </c:pt>
                <c:pt idx="1505">
                  <c:v>5.47</c:v>
                </c:pt>
                <c:pt idx="1506">
                  <c:v>8.6</c:v>
                </c:pt>
                <c:pt idx="1507">
                  <c:v>10.74</c:v>
                </c:pt>
                <c:pt idx="1508">
                  <c:v>4.3899999999999997</c:v>
                </c:pt>
                <c:pt idx="1509">
                  <c:v>6.3</c:v>
                </c:pt>
                <c:pt idx="1510">
                  <c:v>5.41</c:v>
                </c:pt>
                <c:pt idx="1511">
                  <c:v>4.47</c:v>
                </c:pt>
                <c:pt idx="1512">
                  <c:v>6.26</c:v>
                </c:pt>
                <c:pt idx="1513">
                  <c:v>11.58</c:v>
                </c:pt>
                <c:pt idx="1514">
                  <c:v>4.3600000000000003</c:v>
                </c:pt>
                <c:pt idx="1515">
                  <c:v>4.1399999999999997</c:v>
                </c:pt>
                <c:pt idx="1516">
                  <c:v>4.38</c:v>
                </c:pt>
                <c:pt idx="1517">
                  <c:v>11.61</c:v>
                </c:pt>
                <c:pt idx="1518">
                  <c:v>10.59</c:v>
                </c:pt>
                <c:pt idx="1519">
                  <c:v>11.85</c:v>
                </c:pt>
                <c:pt idx="1520">
                  <c:v>5.46</c:v>
                </c:pt>
                <c:pt idx="1521">
                  <c:v>4.54</c:v>
                </c:pt>
                <c:pt idx="1522">
                  <c:v>11.98</c:v>
                </c:pt>
                <c:pt idx="1523">
                  <c:v>6.59</c:v>
                </c:pt>
                <c:pt idx="1524">
                  <c:v>10.83</c:v>
                </c:pt>
                <c:pt idx="1525">
                  <c:v>8.6</c:v>
                </c:pt>
                <c:pt idx="1526">
                  <c:v>11.17</c:v>
                </c:pt>
                <c:pt idx="1527">
                  <c:v>5.75</c:v>
                </c:pt>
                <c:pt idx="1528">
                  <c:v>4.83</c:v>
                </c:pt>
                <c:pt idx="1529">
                  <c:v>11.93</c:v>
                </c:pt>
                <c:pt idx="1530">
                  <c:v>8.41</c:v>
                </c:pt>
                <c:pt idx="1531">
                  <c:v>5.59</c:v>
                </c:pt>
                <c:pt idx="1532">
                  <c:v>4.0599999999999996</c:v>
                </c:pt>
                <c:pt idx="1533">
                  <c:v>7.02</c:v>
                </c:pt>
                <c:pt idx="1534">
                  <c:v>4.47</c:v>
                </c:pt>
                <c:pt idx="1535">
                  <c:v>4.54</c:v>
                </c:pt>
                <c:pt idx="1536">
                  <c:v>4.99</c:v>
                </c:pt>
                <c:pt idx="1537">
                  <c:v>10.84</c:v>
                </c:pt>
                <c:pt idx="1538">
                  <c:v>5.63</c:v>
                </c:pt>
                <c:pt idx="1539">
                  <c:v>4.1399999999999997</c:v>
                </c:pt>
                <c:pt idx="1540">
                  <c:v>5.17</c:v>
                </c:pt>
                <c:pt idx="1541">
                  <c:v>6.93</c:v>
                </c:pt>
                <c:pt idx="1542">
                  <c:v>4.24</c:v>
                </c:pt>
                <c:pt idx="1543">
                  <c:v>5.91</c:v>
                </c:pt>
                <c:pt idx="1544">
                  <c:v>5.93</c:v>
                </c:pt>
                <c:pt idx="1545">
                  <c:v>5.66</c:v>
                </c:pt>
                <c:pt idx="1546">
                  <c:v>4.1900000000000004</c:v>
                </c:pt>
                <c:pt idx="1547">
                  <c:v>9.2100000000000009</c:v>
                </c:pt>
                <c:pt idx="1548">
                  <c:v>5.51</c:v>
                </c:pt>
                <c:pt idx="1549">
                  <c:v>8.5</c:v>
                </c:pt>
                <c:pt idx="1550">
                  <c:v>6.23</c:v>
                </c:pt>
                <c:pt idx="1551">
                  <c:v>8.5299999999999994</c:v>
                </c:pt>
                <c:pt idx="1552">
                  <c:v>5.75</c:v>
                </c:pt>
                <c:pt idx="1553">
                  <c:v>5.6</c:v>
                </c:pt>
                <c:pt idx="1554">
                  <c:v>4.68</c:v>
                </c:pt>
                <c:pt idx="1555">
                  <c:v>5.62</c:v>
                </c:pt>
                <c:pt idx="1556">
                  <c:v>5.08</c:v>
                </c:pt>
                <c:pt idx="1557">
                  <c:v>5.28</c:v>
                </c:pt>
                <c:pt idx="1558">
                  <c:v>4.6100000000000003</c:v>
                </c:pt>
                <c:pt idx="1559">
                  <c:v>6.57</c:v>
                </c:pt>
                <c:pt idx="1560">
                  <c:v>5.83</c:v>
                </c:pt>
                <c:pt idx="1561">
                  <c:v>6.98</c:v>
                </c:pt>
                <c:pt idx="1562">
                  <c:v>4.03</c:v>
                </c:pt>
                <c:pt idx="1563">
                  <c:v>4.5599999999999996</c:v>
                </c:pt>
                <c:pt idx="1564">
                  <c:v>5.38</c:v>
                </c:pt>
                <c:pt idx="1565">
                  <c:v>11.04</c:v>
                </c:pt>
                <c:pt idx="1566">
                  <c:v>6.09</c:v>
                </c:pt>
                <c:pt idx="1567">
                  <c:v>4.71</c:v>
                </c:pt>
                <c:pt idx="1568">
                  <c:v>8.18</c:v>
                </c:pt>
                <c:pt idx="1569">
                  <c:v>11.18</c:v>
                </c:pt>
                <c:pt idx="1570">
                  <c:v>5.03</c:v>
                </c:pt>
                <c:pt idx="1571">
                  <c:v>5.56</c:v>
                </c:pt>
                <c:pt idx="1572">
                  <c:v>4.33</c:v>
                </c:pt>
                <c:pt idx="1573">
                  <c:v>5.21</c:v>
                </c:pt>
                <c:pt idx="1574">
                  <c:v>5.89</c:v>
                </c:pt>
                <c:pt idx="1575">
                  <c:v>4.8099999999999996</c:v>
                </c:pt>
                <c:pt idx="1576">
                  <c:v>5.66</c:v>
                </c:pt>
                <c:pt idx="1577">
                  <c:v>10.66</c:v>
                </c:pt>
                <c:pt idx="1578">
                  <c:v>5.98</c:v>
                </c:pt>
                <c:pt idx="1579">
                  <c:v>4.34</c:v>
                </c:pt>
                <c:pt idx="1580">
                  <c:v>5.17</c:v>
                </c:pt>
                <c:pt idx="1581">
                  <c:v>4.2300000000000004</c:v>
                </c:pt>
                <c:pt idx="1582">
                  <c:v>4.88</c:v>
                </c:pt>
                <c:pt idx="1583">
                  <c:v>9.7100000000000009</c:v>
                </c:pt>
                <c:pt idx="1584">
                  <c:v>5.32</c:v>
                </c:pt>
                <c:pt idx="1585">
                  <c:v>5.83</c:v>
                </c:pt>
                <c:pt idx="1586">
                  <c:v>5.54</c:v>
                </c:pt>
                <c:pt idx="1587">
                  <c:v>5.85</c:v>
                </c:pt>
                <c:pt idx="1588">
                  <c:v>4.8499999999999996</c:v>
                </c:pt>
                <c:pt idx="1589">
                  <c:v>11.09</c:v>
                </c:pt>
                <c:pt idx="1590">
                  <c:v>5.58</c:v>
                </c:pt>
                <c:pt idx="1591">
                  <c:v>9.7200000000000006</c:v>
                </c:pt>
                <c:pt idx="1592">
                  <c:v>11.41</c:v>
                </c:pt>
                <c:pt idx="1593">
                  <c:v>4.46</c:v>
                </c:pt>
                <c:pt idx="1594">
                  <c:v>9.31</c:v>
                </c:pt>
                <c:pt idx="1595">
                  <c:v>5.03</c:v>
                </c:pt>
                <c:pt idx="1596">
                  <c:v>5.07</c:v>
                </c:pt>
                <c:pt idx="1597">
                  <c:v>10.42</c:v>
                </c:pt>
                <c:pt idx="1598">
                  <c:v>6.45</c:v>
                </c:pt>
                <c:pt idx="1599">
                  <c:v>5.52</c:v>
                </c:pt>
                <c:pt idx="1600">
                  <c:v>4.41</c:v>
                </c:pt>
                <c:pt idx="1601">
                  <c:v>4.6900000000000004</c:v>
                </c:pt>
                <c:pt idx="1602">
                  <c:v>6.94</c:v>
                </c:pt>
                <c:pt idx="1603">
                  <c:v>4.3499999999999996</c:v>
                </c:pt>
                <c:pt idx="1604">
                  <c:v>5.28</c:v>
                </c:pt>
                <c:pt idx="1605">
                  <c:v>4.29</c:v>
                </c:pt>
                <c:pt idx="1606">
                  <c:v>5.69</c:v>
                </c:pt>
                <c:pt idx="1607">
                  <c:v>5.56</c:v>
                </c:pt>
                <c:pt idx="1608">
                  <c:v>5.41</c:v>
                </c:pt>
                <c:pt idx="1609">
                  <c:v>10.85</c:v>
                </c:pt>
                <c:pt idx="1610">
                  <c:v>11.63</c:v>
                </c:pt>
                <c:pt idx="1611">
                  <c:v>5.68</c:v>
                </c:pt>
                <c:pt idx="1612">
                  <c:v>7.59</c:v>
                </c:pt>
                <c:pt idx="1613">
                  <c:v>5.09</c:v>
                </c:pt>
                <c:pt idx="1614">
                  <c:v>4.21</c:v>
                </c:pt>
                <c:pt idx="1615">
                  <c:v>4.34</c:v>
                </c:pt>
                <c:pt idx="1616">
                  <c:v>11.85</c:v>
                </c:pt>
                <c:pt idx="1617">
                  <c:v>9.61</c:v>
                </c:pt>
                <c:pt idx="1618">
                  <c:v>5.29</c:v>
                </c:pt>
                <c:pt idx="1619">
                  <c:v>6.89</c:v>
                </c:pt>
                <c:pt idx="1620">
                  <c:v>4.57</c:v>
                </c:pt>
                <c:pt idx="1621">
                  <c:v>4.32</c:v>
                </c:pt>
                <c:pt idx="1622">
                  <c:v>5.57</c:v>
                </c:pt>
                <c:pt idx="1623">
                  <c:v>5.26</c:v>
                </c:pt>
                <c:pt idx="1624">
                  <c:v>6.25</c:v>
                </c:pt>
                <c:pt idx="1625">
                  <c:v>5.67</c:v>
                </c:pt>
                <c:pt idx="1626">
                  <c:v>4.42</c:v>
                </c:pt>
                <c:pt idx="1627">
                  <c:v>11.75</c:v>
                </c:pt>
                <c:pt idx="1628">
                  <c:v>6.06</c:v>
                </c:pt>
                <c:pt idx="1629">
                  <c:v>5.48</c:v>
                </c:pt>
                <c:pt idx="1630">
                  <c:v>4.45</c:v>
                </c:pt>
                <c:pt idx="1631">
                  <c:v>5</c:v>
                </c:pt>
                <c:pt idx="1632">
                  <c:v>5.84</c:v>
                </c:pt>
                <c:pt idx="1633">
                  <c:v>5.21</c:v>
                </c:pt>
                <c:pt idx="1634">
                  <c:v>4.26</c:v>
                </c:pt>
                <c:pt idx="1635">
                  <c:v>4.17</c:v>
                </c:pt>
                <c:pt idx="1636">
                  <c:v>11.96</c:v>
                </c:pt>
                <c:pt idx="1637">
                  <c:v>6.26</c:v>
                </c:pt>
                <c:pt idx="1638">
                  <c:v>11.68</c:v>
                </c:pt>
                <c:pt idx="1639">
                  <c:v>5.16</c:v>
                </c:pt>
                <c:pt idx="1640">
                  <c:v>6.9</c:v>
                </c:pt>
                <c:pt idx="1641">
                  <c:v>4.83</c:v>
                </c:pt>
                <c:pt idx="1642">
                  <c:v>4.87</c:v>
                </c:pt>
                <c:pt idx="1643">
                  <c:v>4.28</c:v>
                </c:pt>
                <c:pt idx="1644">
                  <c:v>4.07</c:v>
                </c:pt>
                <c:pt idx="1645">
                  <c:v>6.23</c:v>
                </c:pt>
                <c:pt idx="1646">
                  <c:v>6.24</c:v>
                </c:pt>
                <c:pt idx="1647">
                  <c:v>6.17</c:v>
                </c:pt>
                <c:pt idx="1648">
                  <c:v>5.16</c:v>
                </c:pt>
                <c:pt idx="1649">
                  <c:v>4.3</c:v>
                </c:pt>
                <c:pt idx="1650">
                  <c:v>6.14</c:v>
                </c:pt>
                <c:pt idx="1651">
                  <c:v>5.36</c:v>
                </c:pt>
                <c:pt idx="1652">
                  <c:v>4.3</c:v>
                </c:pt>
                <c:pt idx="1653">
                  <c:v>4.09</c:v>
                </c:pt>
                <c:pt idx="1654">
                  <c:v>6.27</c:v>
                </c:pt>
                <c:pt idx="1655">
                  <c:v>5.39</c:v>
                </c:pt>
                <c:pt idx="1656">
                  <c:v>5.75</c:v>
                </c:pt>
                <c:pt idx="1657">
                  <c:v>4.91</c:v>
                </c:pt>
                <c:pt idx="1658">
                  <c:v>4.46</c:v>
                </c:pt>
                <c:pt idx="1659">
                  <c:v>6.22</c:v>
                </c:pt>
                <c:pt idx="1660">
                  <c:v>8.82</c:v>
                </c:pt>
                <c:pt idx="1661">
                  <c:v>10.14</c:v>
                </c:pt>
                <c:pt idx="1662">
                  <c:v>4.66</c:v>
                </c:pt>
                <c:pt idx="1663">
                  <c:v>6.26</c:v>
                </c:pt>
                <c:pt idx="1664">
                  <c:v>5.21</c:v>
                </c:pt>
                <c:pt idx="1665">
                  <c:v>5.94</c:v>
                </c:pt>
                <c:pt idx="1666">
                  <c:v>5.34</c:v>
                </c:pt>
                <c:pt idx="1667">
                  <c:v>6.38</c:v>
                </c:pt>
                <c:pt idx="1668">
                  <c:v>4.47</c:v>
                </c:pt>
                <c:pt idx="1669">
                  <c:v>9.9600000000000009</c:v>
                </c:pt>
                <c:pt idx="1670">
                  <c:v>9.92</c:v>
                </c:pt>
                <c:pt idx="1671">
                  <c:v>6.03</c:v>
                </c:pt>
                <c:pt idx="1672">
                  <c:v>10.9</c:v>
                </c:pt>
                <c:pt idx="1673">
                  <c:v>10.66</c:v>
                </c:pt>
                <c:pt idx="1674">
                  <c:v>4.05</c:v>
                </c:pt>
                <c:pt idx="1675">
                  <c:v>4.2300000000000004</c:v>
                </c:pt>
                <c:pt idx="1676">
                  <c:v>5.01</c:v>
                </c:pt>
                <c:pt idx="1677">
                  <c:v>5.82</c:v>
                </c:pt>
                <c:pt idx="1678">
                  <c:v>7.94</c:v>
                </c:pt>
                <c:pt idx="1679">
                  <c:v>6.16</c:v>
                </c:pt>
                <c:pt idx="1680">
                  <c:v>4.1500000000000004</c:v>
                </c:pt>
                <c:pt idx="1681">
                  <c:v>6.23</c:v>
                </c:pt>
                <c:pt idx="1682">
                  <c:v>7.41</c:v>
                </c:pt>
                <c:pt idx="1683">
                  <c:v>5.62</c:v>
                </c:pt>
                <c:pt idx="1684">
                  <c:v>4.54</c:v>
                </c:pt>
                <c:pt idx="1685">
                  <c:v>8.6199999999999992</c:v>
                </c:pt>
                <c:pt idx="1686">
                  <c:v>4.3600000000000003</c:v>
                </c:pt>
                <c:pt idx="1687">
                  <c:v>10.01</c:v>
                </c:pt>
                <c:pt idx="1688">
                  <c:v>5.42</c:v>
                </c:pt>
                <c:pt idx="1689">
                  <c:v>5.12</c:v>
                </c:pt>
                <c:pt idx="1690">
                  <c:v>9.1999999999999993</c:v>
                </c:pt>
                <c:pt idx="1691">
                  <c:v>6.08</c:v>
                </c:pt>
                <c:pt idx="1692">
                  <c:v>4.7699999999999996</c:v>
                </c:pt>
                <c:pt idx="1693">
                  <c:v>4.62</c:v>
                </c:pt>
                <c:pt idx="1694">
                  <c:v>9.07</c:v>
                </c:pt>
                <c:pt idx="1695">
                  <c:v>9.1199999999999992</c:v>
                </c:pt>
                <c:pt idx="1696">
                  <c:v>7.32</c:v>
                </c:pt>
                <c:pt idx="1697">
                  <c:v>11.73</c:v>
                </c:pt>
                <c:pt idx="1698">
                  <c:v>6.64</c:v>
                </c:pt>
                <c:pt idx="1699">
                  <c:v>5.78</c:v>
                </c:pt>
                <c:pt idx="1700">
                  <c:v>10.45</c:v>
                </c:pt>
                <c:pt idx="1701">
                  <c:v>4.5199999999999996</c:v>
                </c:pt>
                <c:pt idx="1702">
                  <c:v>5.71</c:v>
                </c:pt>
                <c:pt idx="1703">
                  <c:v>4.7699999999999996</c:v>
                </c:pt>
                <c:pt idx="1704">
                  <c:v>7.81</c:v>
                </c:pt>
                <c:pt idx="1705">
                  <c:v>5.19</c:v>
                </c:pt>
                <c:pt idx="1706">
                  <c:v>5.93</c:v>
                </c:pt>
                <c:pt idx="1707">
                  <c:v>6.29</c:v>
                </c:pt>
                <c:pt idx="1708">
                  <c:v>4.9000000000000004</c:v>
                </c:pt>
                <c:pt idx="1709">
                  <c:v>5.07</c:v>
                </c:pt>
                <c:pt idx="1710">
                  <c:v>5.33</c:v>
                </c:pt>
                <c:pt idx="1711">
                  <c:v>8.93</c:v>
                </c:pt>
                <c:pt idx="1712">
                  <c:v>4.3499999999999996</c:v>
                </c:pt>
                <c:pt idx="1713">
                  <c:v>9.5399999999999991</c:v>
                </c:pt>
                <c:pt idx="1714">
                  <c:v>5.91</c:v>
                </c:pt>
                <c:pt idx="1715">
                  <c:v>5.0999999999999996</c:v>
                </c:pt>
                <c:pt idx="1716">
                  <c:v>5.08</c:v>
                </c:pt>
                <c:pt idx="1717">
                  <c:v>4.75</c:v>
                </c:pt>
                <c:pt idx="1718">
                  <c:v>6.05</c:v>
                </c:pt>
                <c:pt idx="1719">
                  <c:v>11.56</c:v>
                </c:pt>
                <c:pt idx="1720">
                  <c:v>5.76</c:v>
                </c:pt>
                <c:pt idx="1721">
                  <c:v>5.65</c:v>
                </c:pt>
                <c:pt idx="1722">
                  <c:v>5.88</c:v>
                </c:pt>
                <c:pt idx="1723">
                  <c:v>9.6</c:v>
                </c:pt>
                <c:pt idx="1724">
                  <c:v>6.24</c:v>
                </c:pt>
                <c:pt idx="1725">
                  <c:v>7.63</c:v>
                </c:pt>
                <c:pt idx="1726">
                  <c:v>8.66</c:v>
                </c:pt>
                <c:pt idx="1727">
                  <c:v>8.5500000000000007</c:v>
                </c:pt>
                <c:pt idx="1728">
                  <c:v>4.54</c:v>
                </c:pt>
                <c:pt idx="1729">
                  <c:v>5.7</c:v>
                </c:pt>
                <c:pt idx="1730">
                  <c:v>5.07</c:v>
                </c:pt>
                <c:pt idx="1731">
                  <c:v>4.38</c:v>
                </c:pt>
                <c:pt idx="1732">
                  <c:v>4.54</c:v>
                </c:pt>
                <c:pt idx="1733">
                  <c:v>5.38</c:v>
                </c:pt>
                <c:pt idx="1734">
                  <c:v>5.55</c:v>
                </c:pt>
                <c:pt idx="1735">
                  <c:v>4.03</c:v>
                </c:pt>
                <c:pt idx="1736">
                  <c:v>4.1900000000000004</c:v>
                </c:pt>
                <c:pt idx="1737">
                  <c:v>4.37</c:v>
                </c:pt>
                <c:pt idx="1738">
                  <c:v>5.31</c:v>
                </c:pt>
                <c:pt idx="1739">
                  <c:v>4.66</c:v>
                </c:pt>
                <c:pt idx="1740">
                  <c:v>6.19</c:v>
                </c:pt>
                <c:pt idx="1741">
                  <c:v>4.8600000000000003</c:v>
                </c:pt>
                <c:pt idx="1742">
                  <c:v>4.74</c:v>
                </c:pt>
                <c:pt idx="1743">
                  <c:v>6.03</c:v>
                </c:pt>
                <c:pt idx="1744">
                  <c:v>4.71</c:v>
                </c:pt>
                <c:pt idx="1745">
                  <c:v>5.55</c:v>
                </c:pt>
                <c:pt idx="1746">
                  <c:v>4.78</c:v>
                </c:pt>
                <c:pt idx="1747">
                  <c:v>4.6500000000000004</c:v>
                </c:pt>
                <c:pt idx="1748">
                  <c:v>5.2</c:v>
                </c:pt>
                <c:pt idx="1749">
                  <c:v>4.54</c:v>
                </c:pt>
                <c:pt idx="1750">
                  <c:v>4.1100000000000003</c:v>
                </c:pt>
                <c:pt idx="1751">
                  <c:v>4.63</c:v>
                </c:pt>
                <c:pt idx="1752">
                  <c:v>6.06</c:v>
                </c:pt>
                <c:pt idx="1753">
                  <c:v>8.43</c:v>
                </c:pt>
                <c:pt idx="1754">
                  <c:v>5.51</c:v>
                </c:pt>
                <c:pt idx="1755">
                  <c:v>4.95</c:v>
                </c:pt>
                <c:pt idx="1756">
                  <c:v>6.44</c:v>
                </c:pt>
                <c:pt idx="1757">
                  <c:v>6.05</c:v>
                </c:pt>
                <c:pt idx="1758">
                  <c:v>4.76</c:v>
                </c:pt>
                <c:pt idx="1759">
                  <c:v>6.72</c:v>
                </c:pt>
                <c:pt idx="1760">
                  <c:v>5.7</c:v>
                </c:pt>
                <c:pt idx="1761">
                  <c:v>5.31</c:v>
                </c:pt>
                <c:pt idx="1762">
                  <c:v>4.32</c:v>
                </c:pt>
                <c:pt idx="1763">
                  <c:v>4.2300000000000004</c:v>
                </c:pt>
                <c:pt idx="1764">
                  <c:v>6.09</c:v>
                </c:pt>
                <c:pt idx="1765">
                  <c:v>4.74</c:v>
                </c:pt>
                <c:pt idx="1766">
                  <c:v>6.23</c:v>
                </c:pt>
                <c:pt idx="1767">
                  <c:v>5.45</c:v>
                </c:pt>
                <c:pt idx="1768">
                  <c:v>10.34</c:v>
                </c:pt>
                <c:pt idx="1769">
                  <c:v>5.15</c:v>
                </c:pt>
                <c:pt idx="1770">
                  <c:v>11.72</c:v>
                </c:pt>
                <c:pt idx="1771">
                  <c:v>5.29</c:v>
                </c:pt>
                <c:pt idx="1772">
                  <c:v>4.33</c:v>
                </c:pt>
                <c:pt idx="1773">
                  <c:v>6.24</c:v>
                </c:pt>
                <c:pt idx="1774">
                  <c:v>11.61</c:v>
                </c:pt>
                <c:pt idx="1775">
                  <c:v>11.07</c:v>
                </c:pt>
                <c:pt idx="1776">
                  <c:v>5.19</c:v>
                </c:pt>
                <c:pt idx="1777">
                  <c:v>5.7</c:v>
                </c:pt>
                <c:pt idx="1778">
                  <c:v>6.15</c:v>
                </c:pt>
                <c:pt idx="1779">
                  <c:v>5.07</c:v>
                </c:pt>
                <c:pt idx="1780">
                  <c:v>10.97</c:v>
                </c:pt>
                <c:pt idx="1781">
                  <c:v>10.93</c:v>
                </c:pt>
                <c:pt idx="1782">
                  <c:v>4.21</c:v>
                </c:pt>
                <c:pt idx="1783">
                  <c:v>5.5</c:v>
                </c:pt>
                <c:pt idx="1784">
                  <c:v>4.93</c:v>
                </c:pt>
                <c:pt idx="1785">
                  <c:v>5.6</c:v>
                </c:pt>
                <c:pt idx="1786">
                  <c:v>9.99</c:v>
                </c:pt>
                <c:pt idx="1787">
                  <c:v>5.93</c:v>
                </c:pt>
                <c:pt idx="1788">
                  <c:v>6.29</c:v>
                </c:pt>
                <c:pt idx="1789">
                  <c:v>5.65</c:v>
                </c:pt>
                <c:pt idx="1790">
                  <c:v>6.15</c:v>
                </c:pt>
                <c:pt idx="1791">
                  <c:v>5.22</c:v>
                </c:pt>
                <c:pt idx="1792">
                  <c:v>11.66</c:v>
                </c:pt>
                <c:pt idx="1793">
                  <c:v>4.91</c:v>
                </c:pt>
                <c:pt idx="1794">
                  <c:v>9.25</c:v>
                </c:pt>
                <c:pt idx="1795">
                  <c:v>11.48</c:v>
                </c:pt>
                <c:pt idx="1796">
                  <c:v>6.06</c:v>
                </c:pt>
                <c:pt idx="1797">
                  <c:v>5.86</c:v>
                </c:pt>
                <c:pt idx="1798">
                  <c:v>5.33</c:v>
                </c:pt>
                <c:pt idx="1799">
                  <c:v>5.33</c:v>
                </c:pt>
                <c:pt idx="1800">
                  <c:v>6.02</c:v>
                </c:pt>
                <c:pt idx="1801">
                  <c:v>6.25</c:v>
                </c:pt>
                <c:pt idx="1802">
                  <c:v>4.8099999999999996</c:v>
                </c:pt>
                <c:pt idx="1803">
                  <c:v>4.5999999999999996</c:v>
                </c:pt>
                <c:pt idx="1804">
                  <c:v>5.08</c:v>
                </c:pt>
                <c:pt idx="1805">
                  <c:v>5.43</c:v>
                </c:pt>
                <c:pt idx="1806">
                  <c:v>5.44</c:v>
                </c:pt>
                <c:pt idx="1807">
                  <c:v>11.69</c:v>
                </c:pt>
                <c:pt idx="1808">
                  <c:v>6.07</c:v>
                </c:pt>
                <c:pt idx="1809">
                  <c:v>4.3600000000000003</c:v>
                </c:pt>
                <c:pt idx="1810">
                  <c:v>5.24</c:v>
                </c:pt>
                <c:pt idx="1811">
                  <c:v>5.37</c:v>
                </c:pt>
                <c:pt idx="1812">
                  <c:v>6.6</c:v>
                </c:pt>
                <c:pt idx="1813">
                  <c:v>5.77</c:v>
                </c:pt>
                <c:pt idx="1814">
                  <c:v>6.08</c:v>
                </c:pt>
                <c:pt idx="1815">
                  <c:v>4.16</c:v>
                </c:pt>
                <c:pt idx="1816">
                  <c:v>5.0999999999999996</c:v>
                </c:pt>
                <c:pt idx="1817">
                  <c:v>5.3</c:v>
                </c:pt>
                <c:pt idx="1818">
                  <c:v>4.9000000000000004</c:v>
                </c:pt>
                <c:pt idx="1819">
                  <c:v>5.55</c:v>
                </c:pt>
                <c:pt idx="1820">
                  <c:v>4.95</c:v>
                </c:pt>
                <c:pt idx="1821">
                  <c:v>6.46</c:v>
                </c:pt>
                <c:pt idx="1822">
                  <c:v>4.9000000000000004</c:v>
                </c:pt>
                <c:pt idx="1823">
                  <c:v>5.21</c:v>
                </c:pt>
                <c:pt idx="1824">
                  <c:v>4.13</c:v>
                </c:pt>
                <c:pt idx="1825">
                  <c:v>5.28</c:v>
                </c:pt>
                <c:pt idx="1826">
                  <c:v>4.68</c:v>
                </c:pt>
                <c:pt idx="1827">
                  <c:v>4.0599999999999996</c:v>
                </c:pt>
                <c:pt idx="1828">
                  <c:v>4.2</c:v>
                </c:pt>
                <c:pt idx="1829">
                  <c:v>4.83</c:v>
                </c:pt>
                <c:pt idx="1830">
                  <c:v>4.87</c:v>
                </c:pt>
                <c:pt idx="1831">
                  <c:v>5.86</c:v>
                </c:pt>
                <c:pt idx="1832">
                  <c:v>4.12</c:v>
                </c:pt>
                <c:pt idx="1833">
                  <c:v>5.71</c:v>
                </c:pt>
                <c:pt idx="1834">
                  <c:v>6.03</c:v>
                </c:pt>
                <c:pt idx="1835">
                  <c:v>5.65</c:v>
                </c:pt>
                <c:pt idx="1836">
                  <c:v>5.05</c:v>
                </c:pt>
                <c:pt idx="1837">
                  <c:v>6.26</c:v>
                </c:pt>
                <c:pt idx="1838">
                  <c:v>4.08</c:v>
                </c:pt>
                <c:pt idx="1839">
                  <c:v>6.19</c:v>
                </c:pt>
                <c:pt idx="1840">
                  <c:v>6.01</c:v>
                </c:pt>
                <c:pt idx="1841">
                  <c:v>6.07</c:v>
                </c:pt>
                <c:pt idx="1842">
                  <c:v>5.63</c:v>
                </c:pt>
                <c:pt idx="1843">
                  <c:v>6.05</c:v>
                </c:pt>
                <c:pt idx="1844">
                  <c:v>4.6500000000000004</c:v>
                </c:pt>
                <c:pt idx="1845">
                  <c:v>5.37</c:v>
                </c:pt>
                <c:pt idx="1846">
                  <c:v>5.39</c:v>
                </c:pt>
                <c:pt idx="1847">
                  <c:v>5.86</c:v>
                </c:pt>
                <c:pt idx="1848">
                  <c:v>4.4400000000000004</c:v>
                </c:pt>
                <c:pt idx="1849">
                  <c:v>4.41</c:v>
                </c:pt>
                <c:pt idx="1850">
                  <c:v>5.19</c:v>
                </c:pt>
                <c:pt idx="1851">
                  <c:v>5.16</c:v>
                </c:pt>
                <c:pt idx="1852">
                  <c:v>4.24</c:v>
                </c:pt>
                <c:pt idx="1853">
                  <c:v>5.45</c:v>
                </c:pt>
                <c:pt idx="1854">
                  <c:v>5.03</c:v>
                </c:pt>
                <c:pt idx="1855">
                  <c:v>9.6199999999999992</c:v>
                </c:pt>
                <c:pt idx="1856">
                  <c:v>6.77</c:v>
                </c:pt>
                <c:pt idx="1857">
                  <c:v>5.36</c:v>
                </c:pt>
                <c:pt idx="1858">
                  <c:v>5.69</c:v>
                </c:pt>
                <c:pt idx="1859">
                  <c:v>4.9000000000000004</c:v>
                </c:pt>
                <c:pt idx="1860">
                  <c:v>5.78</c:v>
                </c:pt>
                <c:pt idx="1861">
                  <c:v>4.7</c:v>
                </c:pt>
                <c:pt idx="1862">
                  <c:v>6.28</c:v>
                </c:pt>
                <c:pt idx="1863">
                  <c:v>4.2300000000000004</c:v>
                </c:pt>
                <c:pt idx="1864">
                  <c:v>6.17</c:v>
                </c:pt>
                <c:pt idx="1865">
                  <c:v>4.96</c:v>
                </c:pt>
                <c:pt idx="1866">
                  <c:v>5.1100000000000003</c:v>
                </c:pt>
                <c:pt idx="1867">
                  <c:v>4.05</c:v>
                </c:pt>
                <c:pt idx="1868">
                  <c:v>6.49</c:v>
                </c:pt>
                <c:pt idx="1869">
                  <c:v>4.1900000000000004</c:v>
                </c:pt>
                <c:pt idx="1870">
                  <c:v>4.99</c:v>
                </c:pt>
                <c:pt idx="1871">
                  <c:v>4.7699999999999996</c:v>
                </c:pt>
                <c:pt idx="1872">
                  <c:v>5.46</c:v>
                </c:pt>
                <c:pt idx="1873">
                  <c:v>5.43</c:v>
                </c:pt>
                <c:pt idx="1874">
                  <c:v>4.29</c:v>
                </c:pt>
                <c:pt idx="1875">
                  <c:v>5.25</c:v>
                </c:pt>
                <c:pt idx="1876">
                  <c:v>4.04</c:v>
                </c:pt>
                <c:pt idx="1877">
                  <c:v>5</c:v>
                </c:pt>
                <c:pt idx="1878">
                  <c:v>4.01</c:v>
                </c:pt>
                <c:pt idx="1879">
                  <c:v>5.4</c:v>
                </c:pt>
                <c:pt idx="1880">
                  <c:v>5.81</c:v>
                </c:pt>
                <c:pt idx="1881">
                  <c:v>5.82</c:v>
                </c:pt>
                <c:pt idx="1882">
                  <c:v>4.82</c:v>
                </c:pt>
                <c:pt idx="1883">
                  <c:v>5.08</c:v>
                </c:pt>
                <c:pt idx="1884">
                  <c:v>5.59</c:v>
                </c:pt>
                <c:pt idx="1885">
                  <c:v>5.12</c:v>
                </c:pt>
                <c:pt idx="1886">
                  <c:v>4.95</c:v>
                </c:pt>
                <c:pt idx="1887">
                  <c:v>6.16</c:v>
                </c:pt>
                <c:pt idx="1888">
                  <c:v>6.41</c:v>
                </c:pt>
                <c:pt idx="1889">
                  <c:v>8.94</c:v>
                </c:pt>
                <c:pt idx="1890">
                  <c:v>4.42</c:v>
                </c:pt>
                <c:pt idx="1891">
                  <c:v>5.3</c:v>
                </c:pt>
                <c:pt idx="1892">
                  <c:v>4.6399999999999997</c:v>
                </c:pt>
                <c:pt idx="1893">
                  <c:v>6.16</c:v>
                </c:pt>
                <c:pt idx="1894">
                  <c:v>4.12</c:v>
                </c:pt>
                <c:pt idx="1895">
                  <c:v>5.77</c:v>
                </c:pt>
                <c:pt idx="1896">
                  <c:v>6.2</c:v>
                </c:pt>
                <c:pt idx="1897">
                  <c:v>4.3899999999999997</c:v>
                </c:pt>
                <c:pt idx="1898">
                  <c:v>5.13</c:v>
                </c:pt>
                <c:pt idx="1899">
                  <c:v>4.49</c:v>
                </c:pt>
                <c:pt idx="1900">
                  <c:v>6.35</c:v>
                </c:pt>
                <c:pt idx="1901">
                  <c:v>5.79</c:v>
                </c:pt>
                <c:pt idx="1902">
                  <c:v>4.78</c:v>
                </c:pt>
                <c:pt idx="1903">
                  <c:v>6.02</c:v>
                </c:pt>
                <c:pt idx="1904">
                  <c:v>4.4400000000000004</c:v>
                </c:pt>
                <c:pt idx="1905">
                  <c:v>5.84</c:v>
                </c:pt>
                <c:pt idx="1906">
                  <c:v>5.39</c:v>
                </c:pt>
                <c:pt idx="1907">
                  <c:v>6.16</c:v>
                </c:pt>
                <c:pt idx="1908">
                  <c:v>4.49</c:v>
                </c:pt>
                <c:pt idx="1909">
                  <c:v>4.4800000000000004</c:v>
                </c:pt>
                <c:pt idx="1910">
                  <c:v>10.97</c:v>
                </c:pt>
                <c:pt idx="1911">
                  <c:v>5.14</c:v>
                </c:pt>
                <c:pt idx="1912">
                  <c:v>5.17</c:v>
                </c:pt>
                <c:pt idx="1913">
                  <c:v>6.18</c:v>
                </c:pt>
                <c:pt idx="1914">
                  <c:v>9.07</c:v>
                </c:pt>
                <c:pt idx="1915">
                  <c:v>4.43</c:v>
                </c:pt>
                <c:pt idx="1916">
                  <c:v>4.17</c:v>
                </c:pt>
                <c:pt idx="1917">
                  <c:v>4.95</c:v>
                </c:pt>
                <c:pt idx="1918">
                  <c:v>5.13</c:v>
                </c:pt>
                <c:pt idx="1919">
                  <c:v>4.0999999999999996</c:v>
                </c:pt>
                <c:pt idx="1920">
                  <c:v>5.01</c:v>
                </c:pt>
                <c:pt idx="1921">
                  <c:v>5.09</c:v>
                </c:pt>
                <c:pt idx="1922">
                  <c:v>6.49</c:v>
                </c:pt>
                <c:pt idx="1923">
                  <c:v>4.08</c:v>
                </c:pt>
                <c:pt idx="1924">
                  <c:v>8.6300000000000008</c:v>
                </c:pt>
                <c:pt idx="1925">
                  <c:v>5.28</c:v>
                </c:pt>
                <c:pt idx="1926">
                  <c:v>5.63</c:v>
                </c:pt>
                <c:pt idx="1927">
                  <c:v>11.47</c:v>
                </c:pt>
                <c:pt idx="1928">
                  <c:v>4.92</c:v>
                </c:pt>
                <c:pt idx="1929">
                  <c:v>4.18</c:v>
                </c:pt>
                <c:pt idx="1930">
                  <c:v>4.67</c:v>
                </c:pt>
                <c:pt idx="1931">
                  <c:v>6.24</c:v>
                </c:pt>
                <c:pt idx="1932">
                  <c:v>5.99</c:v>
                </c:pt>
                <c:pt idx="1933">
                  <c:v>10.27</c:v>
                </c:pt>
                <c:pt idx="1934">
                  <c:v>5.97</c:v>
                </c:pt>
                <c:pt idx="1935">
                  <c:v>4.9800000000000004</c:v>
                </c:pt>
                <c:pt idx="1936">
                  <c:v>6.91</c:v>
                </c:pt>
                <c:pt idx="1937">
                  <c:v>6.38</c:v>
                </c:pt>
                <c:pt idx="1938">
                  <c:v>4.7699999999999996</c:v>
                </c:pt>
                <c:pt idx="1939">
                  <c:v>6.04</c:v>
                </c:pt>
                <c:pt idx="1940">
                  <c:v>4.3</c:v>
                </c:pt>
                <c:pt idx="1941">
                  <c:v>8.75</c:v>
                </c:pt>
                <c:pt idx="1942">
                  <c:v>5.25</c:v>
                </c:pt>
                <c:pt idx="1943">
                  <c:v>5.03</c:v>
                </c:pt>
                <c:pt idx="1944">
                  <c:v>5.88</c:v>
                </c:pt>
                <c:pt idx="1945">
                  <c:v>4.49</c:v>
                </c:pt>
                <c:pt idx="1946">
                  <c:v>4.1399999999999997</c:v>
                </c:pt>
                <c:pt idx="1947">
                  <c:v>5.8</c:v>
                </c:pt>
                <c:pt idx="1948">
                  <c:v>5.12</c:v>
                </c:pt>
                <c:pt idx="1949">
                  <c:v>5.98</c:v>
                </c:pt>
                <c:pt idx="1950">
                  <c:v>5.46</c:v>
                </c:pt>
                <c:pt idx="1951">
                  <c:v>4.91</c:v>
                </c:pt>
                <c:pt idx="1952">
                  <c:v>4.66</c:v>
                </c:pt>
                <c:pt idx="1953">
                  <c:v>6.8</c:v>
                </c:pt>
                <c:pt idx="1954">
                  <c:v>4.47</c:v>
                </c:pt>
                <c:pt idx="1955">
                  <c:v>4.08</c:v>
                </c:pt>
                <c:pt idx="1956">
                  <c:v>5.51</c:v>
                </c:pt>
                <c:pt idx="1957">
                  <c:v>8.4</c:v>
                </c:pt>
                <c:pt idx="1958">
                  <c:v>5.14</c:v>
                </c:pt>
                <c:pt idx="1959">
                  <c:v>5.21</c:v>
                </c:pt>
                <c:pt idx="1960">
                  <c:v>6.23</c:v>
                </c:pt>
                <c:pt idx="1961">
                  <c:v>5.6</c:v>
                </c:pt>
                <c:pt idx="1962">
                  <c:v>4.72</c:v>
                </c:pt>
                <c:pt idx="1963">
                  <c:v>4.67</c:v>
                </c:pt>
                <c:pt idx="1964">
                  <c:v>6.11</c:v>
                </c:pt>
                <c:pt idx="1965">
                  <c:v>6.25</c:v>
                </c:pt>
                <c:pt idx="1966">
                  <c:v>4</c:v>
                </c:pt>
                <c:pt idx="1967">
                  <c:v>5.55</c:v>
                </c:pt>
                <c:pt idx="1968">
                  <c:v>5.95</c:v>
                </c:pt>
                <c:pt idx="1969">
                  <c:v>4.3600000000000003</c:v>
                </c:pt>
                <c:pt idx="1970">
                  <c:v>4.84</c:v>
                </c:pt>
                <c:pt idx="1971">
                  <c:v>4.5599999999999996</c:v>
                </c:pt>
                <c:pt idx="1972">
                  <c:v>4.42</c:v>
                </c:pt>
                <c:pt idx="1973">
                  <c:v>7.66</c:v>
                </c:pt>
                <c:pt idx="1974">
                  <c:v>5.2</c:v>
                </c:pt>
                <c:pt idx="1975">
                  <c:v>5.53</c:v>
                </c:pt>
                <c:pt idx="1976">
                  <c:v>4.8600000000000003</c:v>
                </c:pt>
                <c:pt idx="1977">
                  <c:v>5.49</c:v>
                </c:pt>
                <c:pt idx="1978">
                  <c:v>4.09</c:v>
                </c:pt>
                <c:pt idx="1979">
                  <c:v>4.3099999999999996</c:v>
                </c:pt>
                <c:pt idx="1980">
                  <c:v>4</c:v>
                </c:pt>
                <c:pt idx="1981">
                  <c:v>4.68</c:v>
                </c:pt>
                <c:pt idx="1982">
                  <c:v>4.0199999999999996</c:v>
                </c:pt>
                <c:pt idx="1983">
                  <c:v>5.12</c:v>
                </c:pt>
                <c:pt idx="1984">
                  <c:v>5.52</c:v>
                </c:pt>
                <c:pt idx="1985">
                  <c:v>5.81</c:v>
                </c:pt>
                <c:pt idx="1986">
                  <c:v>5.16</c:v>
                </c:pt>
                <c:pt idx="1987">
                  <c:v>5</c:v>
                </c:pt>
                <c:pt idx="1988">
                  <c:v>5.84</c:v>
                </c:pt>
                <c:pt idx="1989">
                  <c:v>4.1900000000000004</c:v>
                </c:pt>
                <c:pt idx="1990">
                  <c:v>4.62</c:v>
                </c:pt>
                <c:pt idx="1991">
                  <c:v>6.24</c:v>
                </c:pt>
                <c:pt idx="1992">
                  <c:v>5.81</c:v>
                </c:pt>
                <c:pt idx="1993">
                  <c:v>4.83</c:v>
                </c:pt>
                <c:pt idx="1994">
                  <c:v>5.72</c:v>
                </c:pt>
                <c:pt idx="1995">
                  <c:v>4.83</c:v>
                </c:pt>
                <c:pt idx="1996">
                  <c:v>4.1399999999999997</c:v>
                </c:pt>
                <c:pt idx="1997">
                  <c:v>4.07</c:v>
                </c:pt>
                <c:pt idx="1998">
                  <c:v>6.26</c:v>
                </c:pt>
                <c:pt idx="1999">
                  <c:v>5.88</c:v>
                </c:pt>
                <c:pt idx="2000">
                  <c:v>5.72</c:v>
                </c:pt>
                <c:pt idx="2001">
                  <c:v>6.09</c:v>
                </c:pt>
                <c:pt idx="2002">
                  <c:v>4.25</c:v>
                </c:pt>
                <c:pt idx="2003">
                  <c:v>6.09</c:v>
                </c:pt>
                <c:pt idx="2004">
                  <c:v>5.51</c:v>
                </c:pt>
                <c:pt idx="2005">
                  <c:v>5.63</c:v>
                </c:pt>
                <c:pt idx="2006">
                  <c:v>5.29</c:v>
                </c:pt>
                <c:pt idx="2007">
                  <c:v>4</c:v>
                </c:pt>
                <c:pt idx="2008">
                  <c:v>5.49</c:v>
                </c:pt>
                <c:pt idx="2009">
                  <c:v>5.34</c:v>
                </c:pt>
                <c:pt idx="2010">
                  <c:v>4.12</c:v>
                </c:pt>
                <c:pt idx="2011">
                  <c:v>5.49</c:v>
                </c:pt>
                <c:pt idx="2012">
                  <c:v>5.1100000000000003</c:v>
                </c:pt>
                <c:pt idx="2013">
                  <c:v>5.94</c:v>
                </c:pt>
                <c:pt idx="2014">
                  <c:v>5.54</c:v>
                </c:pt>
                <c:pt idx="2015">
                  <c:v>7.09</c:v>
                </c:pt>
                <c:pt idx="2016">
                  <c:v>6.22</c:v>
                </c:pt>
                <c:pt idx="2017">
                  <c:v>4.33</c:v>
                </c:pt>
                <c:pt idx="2018">
                  <c:v>5.83</c:v>
                </c:pt>
                <c:pt idx="2019">
                  <c:v>4.7</c:v>
                </c:pt>
                <c:pt idx="2020">
                  <c:v>4.07</c:v>
                </c:pt>
                <c:pt idx="2021">
                  <c:v>9.39</c:v>
                </c:pt>
                <c:pt idx="2022">
                  <c:v>4.18</c:v>
                </c:pt>
                <c:pt idx="2023">
                  <c:v>4.18</c:v>
                </c:pt>
                <c:pt idx="2024">
                  <c:v>4.4000000000000004</c:v>
                </c:pt>
                <c:pt idx="2025">
                  <c:v>9.9</c:v>
                </c:pt>
                <c:pt idx="2026">
                  <c:v>4.84</c:v>
                </c:pt>
                <c:pt idx="2027">
                  <c:v>5.53</c:v>
                </c:pt>
                <c:pt idx="2028">
                  <c:v>4.33</c:v>
                </c:pt>
                <c:pt idx="2029">
                  <c:v>4.91</c:v>
                </c:pt>
                <c:pt idx="2030">
                  <c:v>4.8</c:v>
                </c:pt>
                <c:pt idx="2031">
                  <c:v>5.55</c:v>
                </c:pt>
                <c:pt idx="2032">
                  <c:v>5.24</c:v>
                </c:pt>
                <c:pt idx="2033">
                  <c:v>6.08</c:v>
                </c:pt>
                <c:pt idx="2034">
                  <c:v>5.83</c:v>
                </c:pt>
                <c:pt idx="2035">
                  <c:v>4.29</c:v>
                </c:pt>
                <c:pt idx="2036">
                  <c:v>5.3</c:v>
                </c:pt>
                <c:pt idx="2037">
                  <c:v>4.42</c:v>
                </c:pt>
                <c:pt idx="2038">
                  <c:v>5.68</c:v>
                </c:pt>
                <c:pt idx="2039">
                  <c:v>6.05</c:v>
                </c:pt>
                <c:pt idx="2040">
                  <c:v>5.33</c:v>
                </c:pt>
                <c:pt idx="2041">
                  <c:v>6.22</c:v>
                </c:pt>
                <c:pt idx="2042">
                  <c:v>5.84</c:v>
                </c:pt>
                <c:pt idx="2043">
                  <c:v>5.71</c:v>
                </c:pt>
                <c:pt idx="2044">
                  <c:v>6.04</c:v>
                </c:pt>
                <c:pt idx="2045">
                  <c:v>4.38</c:v>
                </c:pt>
                <c:pt idx="2046">
                  <c:v>5.56</c:v>
                </c:pt>
                <c:pt idx="2047">
                  <c:v>4.24</c:v>
                </c:pt>
                <c:pt idx="2048">
                  <c:v>6.32</c:v>
                </c:pt>
                <c:pt idx="2049">
                  <c:v>6.3</c:v>
                </c:pt>
                <c:pt idx="2050">
                  <c:v>4.38</c:v>
                </c:pt>
                <c:pt idx="2051">
                  <c:v>4.6500000000000004</c:v>
                </c:pt>
                <c:pt idx="2052">
                  <c:v>4.7</c:v>
                </c:pt>
                <c:pt idx="2053">
                  <c:v>4.34</c:v>
                </c:pt>
                <c:pt idx="2054">
                  <c:v>5.62</c:v>
                </c:pt>
                <c:pt idx="2055">
                  <c:v>4.24</c:v>
                </c:pt>
                <c:pt idx="2056">
                  <c:v>4.57</c:v>
                </c:pt>
                <c:pt idx="2057">
                  <c:v>5.05</c:v>
                </c:pt>
                <c:pt idx="2058">
                  <c:v>6.16</c:v>
                </c:pt>
                <c:pt idx="2059">
                  <c:v>4.57</c:v>
                </c:pt>
                <c:pt idx="2060">
                  <c:v>5.53</c:v>
                </c:pt>
                <c:pt idx="2061">
                  <c:v>5.84</c:v>
                </c:pt>
                <c:pt idx="2062">
                  <c:v>6.41</c:v>
                </c:pt>
                <c:pt idx="2063">
                  <c:v>4.7300000000000004</c:v>
                </c:pt>
                <c:pt idx="2064">
                  <c:v>6.22</c:v>
                </c:pt>
                <c:pt idx="2065">
                  <c:v>4.46</c:v>
                </c:pt>
                <c:pt idx="2066">
                  <c:v>4.5</c:v>
                </c:pt>
                <c:pt idx="2067">
                  <c:v>8.93</c:v>
                </c:pt>
                <c:pt idx="2068">
                  <c:v>11.02</c:v>
                </c:pt>
                <c:pt idx="2069">
                  <c:v>5.25</c:v>
                </c:pt>
                <c:pt idx="2070">
                  <c:v>4.75</c:v>
                </c:pt>
                <c:pt idx="2071">
                  <c:v>4.68</c:v>
                </c:pt>
                <c:pt idx="2072">
                  <c:v>6.17</c:v>
                </c:pt>
                <c:pt idx="2073">
                  <c:v>4.5599999999999996</c:v>
                </c:pt>
                <c:pt idx="2074">
                  <c:v>6.3</c:v>
                </c:pt>
                <c:pt idx="2075">
                  <c:v>6.03</c:v>
                </c:pt>
                <c:pt idx="2076">
                  <c:v>4.2</c:v>
                </c:pt>
                <c:pt idx="2077">
                  <c:v>5.61</c:v>
                </c:pt>
                <c:pt idx="2078">
                  <c:v>5.88</c:v>
                </c:pt>
                <c:pt idx="2079">
                  <c:v>5.92</c:v>
                </c:pt>
                <c:pt idx="2080">
                  <c:v>4.8099999999999996</c:v>
                </c:pt>
                <c:pt idx="2081">
                  <c:v>4.55</c:v>
                </c:pt>
                <c:pt idx="2082">
                  <c:v>6.43</c:v>
                </c:pt>
                <c:pt idx="2083">
                  <c:v>11.62</c:v>
                </c:pt>
                <c:pt idx="2084">
                  <c:v>6.04</c:v>
                </c:pt>
                <c:pt idx="2085">
                  <c:v>8.82</c:v>
                </c:pt>
                <c:pt idx="2086">
                  <c:v>5.8</c:v>
                </c:pt>
                <c:pt idx="2087">
                  <c:v>4.28</c:v>
                </c:pt>
                <c:pt idx="2088">
                  <c:v>5.5</c:v>
                </c:pt>
                <c:pt idx="2089">
                  <c:v>4.6900000000000004</c:v>
                </c:pt>
                <c:pt idx="2090">
                  <c:v>4.43</c:v>
                </c:pt>
                <c:pt idx="2091">
                  <c:v>6.16</c:v>
                </c:pt>
                <c:pt idx="2092">
                  <c:v>6.66</c:v>
                </c:pt>
                <c:pt idx="2093">
                  <c:v>5.92</c:v>
                </c:pt>
                <c:pt idx="2094">
                  <c:v>5.97</c:v>
                </c:pt>
                <c:pt idx="2095">
                  <c:v>4.6399999999999997</c:v>
                </c:pt>
                <c:pt idx="2096">
                  <c:v>6.12</c:v>
                </c:pt>
                <c:pt idx="2097">
                  <c:v>4.87</c:v>
                </c:pt>
                <c:pt idx="2098">
                  <c:v>4.5999999999999996</c:v>
                </c:pt>
                <c:pt idx="2099">
                  <c:v>4.78</c:v>
                </c:pt>
                <c:pt idx="2100">
                  <c:v>11.05</c:v>
                </c:pt>
                <c:pt idx="2101">
                  <c:v>7.62</c:v>
                </c:pt>
                <c:pt idx="2102">
                  <c:v>4.78</c:v>
                </c:pt>
                <c:pt idx="2103">
                  <c:v>6.09</c:v>
                </c:pt>
                <c:pt idx="2104">
                  <c:v>5.1100000000000003</c:v>
                </c:pt>
                <c:pt idx="2105">
                  <c:v>4.46</c:v>
                </c:pt>
                <c:pt idx="2106">
                  <c:v>6.11</c:v>
                </c:pt>
                <c:pt idx="2107">
                  <c:v>4.66</c:v>
                </c:pt>
                <c:pt idx="2108">
                  <c:v>6.14</c:v>
                </c:pt>
                <c:pt idx="2109">
                  <c:v>6.21</c:v>
                </c:pt>
                <c:pt idx="2110">
                  <c:v>4.5999999999999996</c:v>
                </c:pt>
                <c:pt idx="2111">
                  <c:v>5.04</c:v>
                </c:pt>
                <c:pt idx="2112">
                  <c:v>5.08</c:v>
                </c:pt>
                <c:pt idx="2113">
                  <c:v>4.38</c:v>
                </c:pt>
                <c:pt idx="2114">
                  <c:v>4.79</c:v>
                </c:pt>
                <c:pt idx="2115">
                  <c:v>4.21</c:v>
                </c:pt>
                <c:pt idx="2116">
                  <c:v>5.47</c:v>
                </c:pt>
                <c:pt idx="2117">
                  <c:v>5.09</c:v>
                </c:pt>
                <c:pt idx="2118">
                  <c:v>5.08</c:v>
                </c:pt>
                <c:pt idx="2119">
                  <c:v>5.68</c:v>
                </c:pt>
                <c:pt idx="2120">
                  <c:v>4.66</c:v>
                </c:pt>
                <c:pt idx="2121">
                  <c:v>5.59</c:v>
                </c:pt>
                <c:pt idx="2122">
                  <c:v>6.2</c:v>
                </c:pt>
                <c:pt idx="2123">
                  <c:v>4.45</c:v>
                </c:pt>
                <c:pt idx="2124">
                  <c:v>6.1</c:v>
                </c:pt>
                <c:pt idx="2125">
                  <c:v>6.06</c:v>
                </c:pt>
                <c:pt idx="2126">
                  <c:v>4.5599999999999996</c:v>
                </c:pt>
                <c:pt idx="2127">
                  <c:v>6.41</c:v>
                </c:pt>
                <c:pt idx="2128">
                  <c:v>5.57</c:v>
                </c:pt>
                <c:pt idx="2129">
                  <c:v>5.47</c:v>
                </c:pt>
                <c:pt idx="2130">
                  <c:v>4.43</c:v>
                </c:pt>
                <c:pt idx="2131">
                  <c:v>4.95</c:v>
                </c:pt>
                <c:pt idx="2132">
                  <c:v>4.04</c:v>
                </c:pt>
                <c:pt idx="2133">
                  <c:v>5.93</c:v>
                </c:pt>
                <c:pt idx="2134">
                  <c:v>4.2300000000000004</c:v>
                </c:pt>
                <c:pt idx="2135">
                  <c:v>5.59</c:v>
                </c:pt>
                <c:pt idx="2136">
                  <c:v>4.8899999999999997</c:v>
                </c:pt>
                <c:pt idx="2137">
                  <c:v>5.81</c:v>
                </c:pt>
                <c:pt idx="2138">
                  <c:v>4.29</c:v>
                </c:pt>
                <c:pt idx="2139">
                  <c:v>4.03</c:v>
                </c:pt>
                <c:pt idx="2140">
                  <c:v>6.29</c:v>
                </c:pt>
                <c:pt idx="2141">
                  <c:v>4.4800000000000004</c:v>
                </c:pt>
                <c:pt idx="2142">
                  <c:v>5.51</c:v>
                </c:pt>
                <c:pt idx="2143">
                  <c:v>4.5</c:v>
                </c:pt>
                <c:pt idx="2144">
                  <c:v>6.29</c:v>
                </c:pt>
                <c:pt idx="2145">
                  <c:v>4.33</c:v>
                </c:pt>
                <c:pt idx="2146">
                  <c:v>11.15</c:v>
                </c:pt>
                <c:pt idx="2147">
                  <c:v>6.45</c:v>
                </c:pt>
                <c:pt idx="2148">
                  <c:v>9.27</c:v>
                </c:pt>
                <c:pt idx="2149">
                  <c:v>6.15</c:v>
                </c:pt>
                <c:pt idx="2150">
                  <c:v>4.13</c:v>
                </c:pt>
                <c:pt idx="2151">
                  <c:v>4.24</c:v>
                </c:pt>
                <c:pt idx="2152">
                  <c:v>9.8800000000000008</c:v>
                </c:pt>
                <c:pt idx="2153">
                  <c:v>9.5</c:v>
                </c:pt>
                <c:pt idx="2154">
                  <c:v>4.97</c:v>
                </c:pt>
                <c:pt idx="2155">
                  <c:v>5.49</c:v>
                </c:pt>
                <c:pt idx="2156">
                  <c:v>4.47</c:v>
                </c:pt>
                <c:pt idx="2157">
                  <c:v>4.34</c:v>
                </c:pt>
                <c:pt idx="2158">
                  <c:v>9.49</c:v>
                </c:pt>
                <c:pt idx="2159">
                  <c:v>10.16</c:v>
                </c:pt>
                <c:pt idx="2160">
                  <c:v>11.19</c:v>
                </c:pt>
                <c:pt idx="2161">
                  <c:v>11.03</c:v>
                </c:pt>
                <c:pt idx="2162">
                  <c:v>4.43</c:v>
                </c:pt>
                <c:pt idx="2163">
                  <c:v>6.14</c:v>
                </c:pt>
                <c:pt idx="2164">
                  <c:v>4.87</c:v>
                </c:pt>
                <c:pt idx="2165">
                  <c:v>4.3</c:v>
                </c:pt>
                <c:pt idx="2166">
                  <c:v>6.19</c:v>
                </c:pt>
                <c:pt idx="2167">
                  <c:v>6.19</c:v>
                </c:pt>
                <c:pt idx="2168">
                  <c:v>5.12</c:v>
                </c:pt>
                <c:pt idx="2169">
                  <c:v>4.04</c:v>
                </c:pt>
                <c:pt idx="2170">
                  <c:v>5.36</c:v>
                </c:pt>
                <c:pt idx="2171">
                  <c:v>4.38</c:v>
                </c:pt>
                <c:pt idx="2172">
                  <c:v>4.58</c:v>
                </c:pt>
                <c:pt idx="2173">
                  <c:v>11.92</c:v>
                </c:pt>
                <c:pt idx="2174">
                  <c:v>5.4</c:v>
                </c:pt>
                <c:pt idx="2175">
                  <c:v>4.76</c:v>
                </c:pt>
                <c:pt idx="2176">
                  <c:v>4.78</c:v>
                </c:pt>
                <c:pt idx="2177">
                  <c:v>4.26</c:v>
                </c:pt>
                <c:pt idx="2178">
                  <c:v>5.85</c:v>
                </c:pt>
                <c:pt idx="2179">
                  <c:v>5.32</c:v>
                </c:pt>
                <c:pt idx="2180">
                  <c:v>5.14</c:v>
                </c:pt>
                <c:pt idx="2181">
                  <c:v>5</c:v>
                </c:pt>
                <c:pt idx="2182">
                  <c:v>4.55</c:v>
                </c:pt>
                <c:pt idx="2183">
                  <c:v>5.97</c:v>
                </c:pt>
                <c:pt idx="2184">
                  <c:v>4.0199999999999996</c:v>
                </c:pt>
                <c:pt idx="2185">
                  <c:v>4.04</c:v>
                </c:pt>
                <c:pt idx="2186">
                  <c:v>5.54</c:v>
                </c:pt>
                <c:pt idx="2187">
                  <c:v>4.03</c:v>
                </c:pt>
                <c:pt idx="2188">
                  <c:v>5.62</c:v>
                </c:pt>
                <c:pt idx="2189">
                  <c:v>5.27</c:v>
                </c:pt>
                <c:pt idx="2190">
                  <c:v>5.18</c:v>
                </c:pt>
                <c:pt idx="2191">
                  <c:v>5.27</c:v>
                </c:pt>
                <c:pt idx="2192">
                  <c:v>5.62</c:v>
                </c:pt>
                <c:pt idx="2193">
                  <c:v>5.0599999999999996</c:v>
                </c:pt>
                <c:pt idx="2194">
                  <c:v>4.6900000000000004</c:v>
                </c:pt>
                <c:pt idx="2195">
                  <c:v>5.44</c:v>
                </c:pt>
                <c:pt idx="2196">
                  <c:v>5.05</c:v>
                </c:pt>
                <c:pt idx="2197">
                  <c:v>6</c:v>
                </c:pt>
                <c:pt idx="2198">
                  <c:v>5.99</c:v>
                </c:pt>
                <c:pt idx="2199">
                  <c:v>4.3600000000000003</c:v>
                </c:pt>
                <c:pt idx="2200">
                  <c:v>4.41</c:v>
                </c:pt>
                <c:pt idx="2201">
                  <c:v>4.17</c:v>
                </c:pt>
                <c:pt idx="2202">
                  <c:v>4.4400000000000004</c:v>
                </c:pt>
                <c:pt idx="2203">
                  <c:v>5.52</c:v>
                </c:pt>
                <c:pt idx="2204">
                  <c:v>6.01</c:v>
                </c:pt>
                <c:pt idx="2205">
                  <c:v>5.81</c:v>
                </c:pt>
                <c:pt idx="2206">
                  <c:v>4.37</c:v>
                </c:pt>
                <c:pt idx="2207">
                  <c:v>5.74</c:v>
                </c:pt>
                <c:pt idx="2208">
                  <c:v>5.39</c:v>
                </c:pt>
                <c:pt idx="2209">
                  <c:v>4.07</c:v>
                </c:pt>
                <c:pt idx="2210">
                  <c:v>5.49</c:v>
                </c:pt>
                <c:pt idx="2211">
                  <c:v>5.68</c:v>
                </c:pt>
                <c:pt idx="2212">
                  <c:v>6.09</c:v>
                </c:pt>
                <c:pt idx="2213">
                  <c:v>5.53</c:v>
                </c:pt>
                <c:pt idx="2214">
                  <c:v>4.28</c:v>
                </c:pt>
                <c:pt idx="2215">
                  <c:v>6.01</c:v>
                </c:pt>
                <c:pt idx="2216">
                  <c:v>4.59</c:v>
                </c:pt>
                <c:pt idx="2217">
                  <c:v>5.8</c:v>
                </c:pt>
                <c:pt idx="2218">
                  <c:v>5.08</c:v>
                </c:pt>
                <c:pt idx="2219">
                  <c:v>5.84</c:v>
                </c:pt>
                <c:pt idx="2220">
                  <c:v>4.1500000000000004</c:v>
                </c:pt>
                <c:pt idx="2221">
                  <c:v>4.3600000000000003</c:v>
                </c:pt>
                <c:pt idx="2222">
                  <c:v>4.55</c:v>
                </c:pt>
                <c:pt idx="2223">
                  <c:v>4.37</c:v>
                </c:pt>
                <c:pt idx="2224">
                  <c:v>5.24</c:v>
                </c:pt>
                <c:pt idx="2225">
                  <c:v>5.96</c:v>
                </c:pt>
                <c:pt idx="2226">
                  <c:v>4.76</c:v>
                </c:pt>
                <c:pt idx="2227">
                  <c:v>4.3</c:v>
                </c:pt>
                <c:pt idx="2228">
                  <c:v>4.5</c:v>
                </c:pt>
                <c:pt idx="2229">
                  <c:v>5.59</c:v>
                </c:pt>
                <c:pt idx="2230">
                  <c:v>6.29</c:v>
                </c:pt>
                <c:pt idx="2231">
                  <c:v>4.1900000000000004</c:v>
                </c:pt>
                <c:pt idx="2232">
                  <c:v>4.7</c:v>
                </c:pt>
                <c:pt idx="2233">
                  <c:v>5.64</c:v>
                </c:pt>
                <c:pt idx="2234">
                  <c:v>4.1100000000000003</c:v>
                </c:pt>
                <c:pt idx="2235">
                  <c:v>5.43</c:v>
                </c:pt>
                <c:pt idx="2236">
                  <c:v>4.38</c:v>
                </c:pt>
                <c:pt idx="2237">
                  <c:v>9.7899999999999991</c:v>
                </c:pt>
                <c:pt idx="2238">
                  <c:v>11.84</c:v>
                </c:pt>
                <c:pt idx="2239">
                  <c:v>6.22</c:v>
                </c:pt>
                <c:pt idx="2240">
                  <c:v>10.01</c:v>
                </c:pt>
                <c:pt idx="2241">
                  <c:v>4.32</c:v>
                </c:pt>
                <c:pt idx="2242">
                  <c:v>5.65</c:v>
                </c:pt>
                <c:pt idx="2243">
                  <c:v>4.12</c:v>
                </c:pt>
                <c:pt idx="2244">
                  <c:v>6.24</c:v>
                </c:pt>
                <c:pt idx="2245">
                  <c:v>4.83</c:v>
                </c:pt>
                <c:pt idx="2246">
                  <c:v>7.4</c:v>
                </c:pt>
                <c:pt idx="2247">
                  <c:v>4.54</c:v>
                </c:pt>
                <c:pt idx="2248">
                  <c:v>11.11</c:v>
                </c:pt>
                <c:pt idx="2249">
                  <c:v>4.03</c:v>
                </c:pt>
                <c:pt idx="2250">
                  <c:v>4.51</c:v>
                </c:pt>
                <c:pt idx="2251">
                  <c:v>5.56</c:v>
                </c:pt>
                <c:pt idx="2252">
                  <c:v>4.0999999999999996</c:v>
                </c:pt>
                <c:pt idx="2253">
                  <c:v>5.85</c:v>
                </c:pt>
                <c:pt idx="2254">
                  <c:v>4.92</c:v>
                </c:pt>
                <c:pt idx="2255">
                  <c:v>9.4600000000000009</c:v>
                </c:pt>
                <c:pt idx="2256">
                  <c:v>5.94</c:v>
                </c:pt>
                <c:pt idx="2257">
                  <c:v>5.7</c:v>
                </c:pt>
                <c:pt idx="2258">
                  <c:v>4.13</c:v>
                </c:pt>
                <c:pt idx="2259">
                  <c:v>4.7699999999999996</c:v>
                </c:pt>
                <c:pt idx="2260">
                  <c:v>4.99</c:v>
                </c:pt>
                <c:pt idx="2261">
                  <c:v>4.42</c:v>
                </c:pt>
                <c:pt idx="2262">
                  <c:v>4.01</c:v>
                </c:pt>
                <c:pt idx="2263">
                  <c:v>4.49</c:v>
                </c:pt>
                <c:pt idx="2264">
                  <c:v>6.37</c:v>
                </c:pt>
                <c:pt idx="2265">
                  <c:v>5.12</c:v>
                </c:pt>
                <c:pt idx="2266">
                  <c:v>8.59</c:v>
                </c:pt>
                <c:pt idx="2267">
                  <c:v>5.87</c:v>
                </c:pt>
                <c:pt idx="2268">
                  <c:v>7.03</c:v>
                </c:pt>
                <c:pt idx="2269">
                  <c:v>5.51</c:v>
                </c:pt>
                <c:pt idx="2270">
                  <c:v>4.76</c:v>
                </c:pt>
                <c:pt idx="2271">
                  <c:v>4.7</c:v>
                </c:pt>
                <c:pt idx="2272">
                  <c:v>6.21</c:v>
                </c:pt>
                <c:pt idx="2273">
                  <c:v>4.5199999999999996</c:v>
                </c:pt>
                <c:pt idx="2274">
                  <c:v>5.45</c:v>
                </c:pt>
                <c:pt idx="2275">
                  <c:v>4.42</c:v>
                </c:pt>
                <c:pt idx="2276">
                  <c:v>9.44</c:v>
                </c:pt>
                <c:pt idx="2277">
                  <c:v>6.15</c:v>
                </c:pt>
                <c:pt idx="2278">
                  <c:v>5.13</c:v>
                </c:pt>
                <c:pt idx="2279">
                  <c:v>4.96</c:v>
                </c:pt>
                <c:pt idx="2280">
                  <c:v>10.95</c:v>
                </c:pt>
                <c:pt idx="2281">
                  <c:v>4.4400000000000004</c:v>
                </c:pt>
                <c:pt idx="2282">
                  <c:v>4.0199999999999996</c:v>
                </c:pt>
                <c:pt idx="2283">
                  <c:v>5.44</c:v>
                </c:pt>
                <c:pt idx="2284">
                  <c:v>4.1500000000000004</c:v>
                </c:pt>
                <c:pt idx="2285">
                  <c:v>6.02</c:v>
                </c:pt>
                <c:pt idx="2286">
                  <c:v>7.73</c:v>
                </c:pt>
                <c:pt idx="2287">
                  <c:v>5.03</c:v>
                </c:pt>
                <c:pt idx="2288">
                  <c:v>4.08</c:v>
                </c:pt>
                <c:pt idx="2289">
                  <c:v>4.2699999999999996</c:v>
                </c:pt>
                <c:pt idx="2290">
                  <c:v>4.07</c:v>
                </c:pt>
                <c:pt idx="2291">
                  <c:v>10.36</c:v>
                </c:pt>
                <c:pt idx="2292">
                  <c:v>5.71</c:v>
                </c:pt>
                <c:pt idx="2293">
                  <c:v>6.08</c:v>
                </c:pt>
                <c:pt idx="2294">
                  <c:v>5.71</c:v>
                </c:pt>
                <c:pt idx="2295">
                  <c:v>9.1300000000000008</c:v>
                </c:pt>
                <c:pt idx="2296">
                  <c:v>5.49</c:v>
                </c:pt>
                <c:pt idx="2297">
                  <c:v>4.37</c:v>
                </c:pt>
                <c:pt idx="2298">
                  <c:v>8.4600000000000009</c:v>
                </c:pt>
                <c:pt idx="2299">
                  <c:v>5.28</c:v>
                </c:pt>
                <c:pt idx="2300">
                  <c:v>5.33</c:v>
                </c:pt>
                <c:pt idx="2301">
                  <c:v>5.5</c:v>
                </c:pt>
                <c:pt idx="2302">
                  <c:v>5.4</c:v>
                </c:pt>
                <c:pt idx="2303">
                  <c:v>6.05</c:v>
                </c:pt>
                <c:pt idx="2304">
                  <c:v>11.46</c:v>
                </c:pt>
                <c:pt idx="2305">
                  <c:v>8.48</c:v>
                </c:pt>
                <c:pt idx="2306">
                  <c:v>4.8600000000000003</c:v>
                </c:pt>
                <c:pt idx="2307">
                  <c:v>4.45</c:v>
                </c:pt>
                <c:pt idx="2308">
                  <c:v>4.3600000000000003</c:v>
                </c:pt>
                <c:pt idx="2309">
                  <c:v>5.8</c:v>
                </c:pt>
                <c:pt idx="2310">
                  <c:v>5.27</c:v>
                </c:pt>
                <c:pt idx="2311">
                  <c:v>5.64</c:v>
                </c:pt>
                <c:pt idx="2312">
                  <c:v>4.2</c:v>
                </c:pt>
                <c:pt idx="2313">
                  <c:v>5.42</c:v>
                </c:pt>
                <c:pt idx="2314">
                  <c:v>6.11</c:v>
                </c:pt>
                <c:pt idx="2315">
                  <c:v>5.29</c:v>
                </c:pt>
                <c:pt idx="2316">
                  <c:v>5.91</c:v>
                </c:pt>
                <c:pt idx="2317">
                  <c:v>5.81</c:v>
                </c:pt>
                <c:pt idx="2318">
                  <c:v>5.51</c:v>
                </c:pt>
                <c:pt idx="2319">
                  <c:v>5.73</c:v>
                </c:pt>
                <c:pt idx="2320">
                  <c:v>5.53</c:v>
                </c:pt>
                <c:pt idx="2321">
                  <c:v>5.43</c:v>
                </c:pt>
                <c:pt idx="2322">
                  <c:v>8.01</c:v>
                </c:pt>
                <c:pt idx="2323">
                  <c:v>5.94</c:v>
                </c:pt>
                <c:pt idx="2324">
                  <c:v>5.04</c:v>
                </c:pt>
                <c:pt idx="2325">
                  <c:v>4.54</c:v>
                </c:pt>
                <c:pt idx="2326">
                  <c:v>5.6</c:v>
                </c:pt>
                <c:pt idx="2327">
                  <c:v>10.67</c:v>
                </c:pt>
                <c:pt idx="2328">
                  <c:v>5.26</c:v>
                </c:pt>
                <c:pt idx="2329">
                  <c:v>5.22</c:v>
                </c:pt>
                <c:pt idx="2330">
                  <c:v>4.29</c:v>
                </c:pt>
                <c:pt idx="2331">
                  <c:v>5.57</c:v>
                </c:pt>
                <c:pt idx="2332">
                  <c:v>6.28</c:v>
                </c:pt>
                <c:pt idx="2333">
                  <c:v>6.35</c:v>
                </c:pt>
                <c:pt idx="2334">
                  <c:v>4.3899999999999997</c:v>
                </c:pt>
                <c:pt idx="2335">
                  <c:v>4.51</c:v>
                </c:pt>
              </c:numCache>
            </c:numRef>
          </c:yVal>
          <c:smooth val="0"/>
          <c:extLst>
            <c:ext xmlns:c16="http://schemas.microsoft.com/office/drawing/2014/chart" uri="{C3380CC4-5D6E-409C-BE32-E72D297353CC}">
              <c16:uniqueId val="{00000003-50E1-400E-889F-E3CA0FBBD877}"/>
            </c:ext>
          </c:extLst>
        </c:ser>
        <c:dLbls>
          <c:showLegendKey val="0"/>
          <c:showVal val="0"/>
          <c:showCatName val="0"/>
          <c:showSerName val="0"/>
          <c:showPercent val="0"/>
          <c:showBubbleSize val="0"/>
        </c:dLbls>
        <c:axId val="3186944"/>
        <c:axId val="3197024"/>
      </c:scatterChart>
      <c:valAx>
        <c:axId val="31869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7024"/>
        <c:crosses val="autoZero"/>
        <c:crossBetween val="midCat"/>
      </c:valAx>
      <c:valAx>
        <c:axId val="3197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9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 CARE2'!$Q$1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 CARE2'!$L$2:$L$2336</c:f>
              <c:numCache>
                <c:formatCode>General</c:formatCode>
                <c:ptCount val="2335"/>
                <c:pt idx="0">
                  <c:v>564</c:v>
                </c:pt>
                <c:pt idx="1">
                  <c:v>571</c:v>
                </c:pt>
                <c:pt idx="2">
                  <c:v>600</c:v>
                </c:pt>
                <c:pt idx="3">
                  <c:v>605</c:v>
                </c:pt>
                <c:pt idx="4">
                  <c:v>637</c:v>
                </c:pt>
                <c:pt idx="5">
                  <c:v>646</c:v>
                </c:pt>
                <c:pt idx="6">
                  <c:v>650</c:v>
                </c:pt>
                <c:pt idx="7">
                  <c:v>650</c:v>
                </c:pt>
                <c:pt idx="8">
                  <c:v>668</c:v>
                </c:pt>
                <c:pt idx="9">
                  <c:v>670</c:v>
                </c:pt>
                <c:pt idx="10">
                  <c:v>688</c:v>
                </c:pt>
                <c:pt idx="11">
                  <c:v>700</c:v>
                </c:pt>
                <c:pt idx="12">
                  <c:v>723</c:v>
                </c:pt>
                <c:pt idx="13">
                  <c:v>750</c:v>
                </c:pt>
                <c:pt idx="14">
                  <c:v>760</c:v>
                </c:pt>
                <c:pt idx="15">
                  <c:v>760</c:v>
                </c:pt>
                <c:pt idx="16">
                  <c:v>770</c:v>
                </c:pt>
                <c:pt idx="17">
                  <c:v>770</c:v>
                </c:pt>
                <c:pt idx="18">
                  <c:v>774</c:v>
                </c:pt>
                <c:pt idx="19">
                  <c:v>831</c:v>
                </c:pt>
                <c:pt idx="20">
                  <c:v>865</c:v>
                </c:pt>
                <c:pt idx="21">
                  <c:v>896</c:v>
                </c:pt>
                <c:pt idx="22">
                  <c:v>915</c:v>
                </c:pt>
                <c:pt idx="23">
                  <c:v>929</c:v>
                </c:pt>
                <c:pt idx="24">
                  <c:v>965</c:v>
                </c:pt>
                <c:pt idx="25">
                  <c:v>1007</c:v>
                </c:pt>
                <c:pt idx="26">
                  <c:v>1012</c:v>
                </c:pt>
                <c:pt idx="27">
                  <c:v>1019</c:v>
                </c:pt>
                <c:pt idx="28">
                  <c:v>1034</c:v>
                </c:pt>
                <c:pt idx="29">
                  <c:v>1044</c:v>
                </c:pt>
                <c:pt idx="30">
                  <c:v>1047</c:v>
                </c:pt>
                <c:pt idx="31">
                  <c:v>1049</c:v>
                </c:pt>
                <c:pt idx="32">
                  <c:v>1056</c:v>
                </c:pt>
                <c:pt idx="33">
                  <c:v>1068</c:v>
                </c:pt>
                <c:pt idx="34">
                  <c:v>1070</c:v>
                </c:pt>
                <c:pt idx="35">
                  <c:v>1071</c:v>
                </c:pt>
                <c:pt idx="36">
                  <c:v>1082</c:v>
                </c:pt>
                <c:pt idx="37">
                  <c:v>1086</c:v>
                </c:pt>
                <c:pt idx="38">
                  <c:v>1122</c:v>
                </c:pt>
                <c:pt idx="39">
                  <c:v>1132</c:v>
                </c:pt>
                <c:pt idx="40">
                  <c:v>1132</c:v>
                </c:pt>
                <c:pt idx="41">
                  <c:v>1135</c:v>
                </c:pt>
                <c:pt idx="42">
                  <c:v>1136</c:v>
                </c:pt>
                <c:pt idx="43">
                  <c:v>1136</c:v>
                </c:pt>
                <c:pt idx="44">
                  <c:v>1137</c:v>
                </c:pt>
                <c:pt idx="45">
                  <c:v>1137</c:v>
                </c:pt>
                <c:pt idx="46">
                  <c:v>1137</c:v>
                </c:pt>
                <c:pt idx="47">
                  <c:v>1137</c:v>
                </c:pt>
                <c:pt idx="48">
                  <c:v>1141</c:v>
                </c:pt>
                <c:pt idx="49">
                  <c:v>1141</c:v>
                </c:pt>
                <c:pt idx="50">
                  <c:v>1142</c:v>
                </c:pt>
                <c:pt idx="51">
                  <c:v>1147</c:v>
                </c:pt>
                <c:pt idx="52">
                  <c:v>1149</c:v>
                </c:pt>
                <c:pt idx="53">
                  <c:v>1149</c:v>
                </c:pt>
                <c:pt idx="54">
                  <c:v>1158</c:v>
                </c:pt>
                <c:pt idx="55">
                  <c:v>1163</c:v>
                </c:pt>
                <c:pt idx="56">
                  <c:v>1165</c:v>
                </c:pt>
                <c:pt idx="57">
                  <c:v>1167</c:v>
                </c:pt>
                <c:pt idx="58">
                  <c:v>1178</c:v>
                </c:pt>
                <c:pt idx="59">
                  <c:v>1178</c:v>
                </c:pt>
                <c:pt idx="60">
                  <c:v>1191</c:v>
                </c:pt>
                <c:pt idx="61">
                  <c:v>1200</c:v>
                </c:pt>
                <c:pt idx="62">
                  <c:v>1201</c:v>
                </c:pt>
                <c:pt idx="63">
                  <c:v>1210</c:v>
                </c:pt>
                <c:pt idx="64">
                  <c:v>1220</c:v>
                </c:pt>
                <c:pt idx="65">
                  <c:v>1224</c:v>
                </c:pt>
                <c:pt idx="66">
                  <c:v>1228</c:v>
                </c:pt>
                <c:pt idx="67">
                  <c:v>1234</c:v>
                </c:pt>
                <c:pt idx="68">
                  <c:v>1237</c:v>
                </c:pt>
                <c:pt idx="69">
                  <c:v>1240</c:v>
                </c:pt>
                <c:pt idx="70">
                  <c:v>1241</c:v>
                </c:pt>
                <c:pt idx="71">
                  <c:v>1242</c:v>
                </c:pt>
                <c:pt idx="72">
                  <c:v>1242</c:v>
                </c:pt>
                <c:pt idx="73">
                  <c:v>1243</c:v>
                </c:pt>
                <c:pt idx="74">
                  <c:v>1252</c:v>
                </c:pt>
                <c:pt idx="75">
                  <c:v>1253</c:v>
                </c:pt>
                <c:pt idx="76">
                  <c:v>1254</c:v>
                </c:pt>
                <c:pt idx="77">
                  <c:v>1256</c:v>
                </c:pt>
                <c:pt idx="78">
                  <c:v>1261</c:v>
                </c:pt>
                <c:pt idx="79">
                  <c:v>1262</c:v>
                </c:pt>
                <c:pt idx="80">
                  <c:v>1263</c:v>
                </c:pt>
                <c:pt idx="81">
                  <c:v>1267</c:v>
                </c:pt>
                <c:pt idx="82">
                  <c:v>1276</c:v>
                </c:pt>
                <c:pt idx="83">
                  <c:v>1283</c:v>
                </c:pt>
                <c:pt idx="84">
                  <c:v>1285</c:v>
                </c:pt>
                <c:pt idx="85">
                  <c:v>1286</c:v>
                </c:pt>
                <c:pt idx="86">
                  <c:v>1291</c:v>
                </c:pt>
                <c:pt idx="87">
                  <c:v>1293</c:v>
                </c:pt>
                <c:pt idx="88">
                  <c:v>1304</c:v>
                </c:pt>
                <c:pt idx="89">
                  <c:v>1304</c:v>
                </c:pt>
                <c:pt idx="90">
                  <c:v>1315</c:v>
                </c:pt>
                <c:pt idx="91">
                  <c:v>1329</c:v>
                </c:pt>
                <c:pt idx="92">
                  <c:v>1333</c:v>
                </c:pt>
                <c:pt idx="93">
                  <c:v>1338</c:v>
                </c:pt>
                <c:pt idx="94">
                  <c:v>1341</c:v>
                </c:pt>
                <c:pt idx="95">
                  <c:v>1359</c:v>
                </c:pt>
                <c:pt idx="96">
                  <c:v>1382</c:v>
                </c:pt>
                <c:pt idx="97">
                  <c:v>1389</c:v>
                </c:pt>
                <c:pt idx="98">
                  <c:v>1390</c:v>
                </c:pt>
                <c:pt idx="99">
                  <c:v>1392</c:v>
                </c:pt>
                <c:pt idx="100">
                  <c:v>1400</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c:v>
                </c:pt>
                <c:pt idx="113">
                  <c:v>1526</c:v>
                </c:pt>
                <c:pt idx="114">
                  <c:v>1532</c:v>
                </c:pt>
                <c:pt idx="115">
                  <c:v>1534</c:v>
                </c:pt>
                <c:pt idx="116">
                  <c:v>1567</c:v>
                </c:pt>
                <c:pt idx="117">
                  <c:v>1608</c:v>
                </c:pt>
                <c:pt idx="118">
                  <c:v>1616</c:v>
                </c:pt>
                <c:pt idx="119">
                  <c:v>1617</c:v>
                </c:pt>
                <c:pt idx="120">
                  <c:v>1621</c:v>
                </c:pt>
                <c:pt idx="121">
                  <c:v>1622</c:v>
                </c:pt>
                <c:pt idx="122">
                  <c:v>1622</c:v>
                </c:pt>
                <c:pt idx="123">
                  <c:v>1625</c:v>
                </c:pt>
                <c:pt idx="124">
                  <c:v>1627</c:v>
                </c:pt>
                <c:pt idx="125">
                  <c:v>1628</c:v>
                </c:pt>
                <c:pt idx="126">
                  <c:v>1630</c:v>
                </c:pt>
                <c:pt idx="127">
                  <c:v>1632</c:v>
                </c:pt>
                <c:pt idx="128">
                  <c:v>1632</c:v>
                </c:pt>
                <c:pt idx="129">
                  <c:v>1632</c:v>
                </c:pt>
                <c:pt idx="130">
                  <c:v>1633</c:v>
                </c:pt>
                <c:pt idx="131">
                  <c:v>1633</c:v>
                </c:pt>
                <c:pt idx="132">
                  <c:v>1634</c:v>
                </c:pt>
                <c:pt idx="133">
                  <c:v>1635</c:v>
                </c:pt>
                <c:pt idx="134">
                  <c:v>1636</c:v>
                </c:pt>
                <c:pt idx="135">
                  <c:v>1640</c:v>
                </c:pt>
                <c:pt idx="136">
                  <c:v>1640</c:v>
                </c:pt>
                <c:pt idx="137">
                  <c:v>1646</c:v>
                </c:pt>
                <c:pt idx="138">
                  <c:v>1665</c:v>
                </c:pt>
                <c:pt idx="139">
                  <c:v>1675</c:v>
                </c:pt>
                <c:pt idx="140">
                  <c:v>1683</c:v>
                </c:pt>
                <c:pt idx="141">
                  <c:v>1695</c:v>
                </c:pt>
                <c:pt idx="142">
                  <c:v>1702</c:v>
                </c:pt>
                <c:pt idx="143">
                  <c:v>1705</c:v>
                </c:pt>
                <c:pt idx="144">
                  <c:v>1705</c:v>
                </c:pt>
                <c:pt idx="145">
                  <c:v>1706</c:v>
                </c:pt>
                <c:pt idx="146">
                  <c:v>1708</c:v>
                </c:pt>
                <c:pt idx="147">
                  <c:v>1709</c:v>
                </c:pt>
                <c:pt idx="148">
                  <c:v>1711</c:v>
                </c:pt>
                <c:pt idx="149">
                  <c:v>1712</c:v>
                </c:pt>
                <c:pt idx="150">
                  <c:v>1719</c:v>
                </c:pt>
                <c:pt idx="151">
                  <c:v>1720</c:v>
                </c:pt>
                <c:pt idx="152">
                  <c:v>1726</c:v>
                </c:pt>
                <c:pt idx="153">
                  <c:v>1728</c:v>
                </c:pt>
                <c:pt idx="154">
                  <c:v>1728</c:v>
                </c:pt>
                <c:pt idx="155">
                  <c:v>1729</c:v>
                </c:pt>
                <c:pt idx="156">
                  <c:v>1732</c:v>
                </c:pt>
                <c:pt idx="157">
                  <c:v>1737</c:v>
                </c:pt>
                <c:pt idx="158">
                  <c:v>1743</c:v>
                </c:pt>
                <c:pt idx="159">
                  <c:v>1744</c:v>
                </c:pt>
                <c:pt idx="160">
                  <c:v>1749</c:v>
                </c:pt>
                <c:pt idx="161">
                  <c:v>1757</c:v>
                </c:pt>
                <c:pt idx="162">
                  <c:v>1759</c:v>
                </c:pt>
                <c:pt idx="163">
                  <c:v>1770</c:v>
                </c:pt>
                <c:pt idx="164">
                  <c:v>1816</c:v>
                </c:pt>
                <c:pt idx="165">
                  <c:v>1823</c:v>
                </c:pt>
                <c:pt idx="166">
                  <c:v>1824</c:v>
                </c:pt>
                <c:pt idx="167">
                  <c:v>1827</c:v>
                </c:pt>
                <c:pt idx="168">
                  <c:v>1832</c:v>
                </c:pt>
                <c:pt idx="169">
                  <c:v>1837</c:v>
                </c:pt>
                <c:pt idx="170">
                  <c:v>1837</c:v>
                </c:pt>
                <c:pt idx="171">
                  <c:v>1843</c:v>
                </c:pt>
                <c:pt idx="172">
                  <c:v>1851</c:v>
                </c:pt>
                <c:pt idx="173">
                  <c:v>1863</c:v>
                </c:pt>
                <c:pt idx="174">
                  <c:v>1866</c:v>
                </c:pt>
                <c:pt idx="175">
                  <c:v>1875</c:v>
                </c:pt>
                <c:pt idx="176">
                  <c:v>1878</c:v>
                </c:pt>
                <c:pt idx="177">
                  <c:v>1880</c:v>
                </c:pt>
                <c:pt idx="178">
                  <c:v>1880</c:v>
                </c:pt>
                <c:pt idx="179">
                  <c:v>1906</c:v>
                </c:pt>
                <c:pt idx="180">
                  <c:v>1909</c:v>
                </c:pt>
                <c:pt idx="181">
                  <c:v>1910</c:v>
                </c:pt>
                <c:pt idx="182">
                  <c:v>1917</c:v>
                </c:pt>
                <c:pt idx="183">
                  <c:v>1965</c:v>
                </c:pt>
                <c:pt idx="184">
                  <c:v>1967</c:v>
                </c:pt>
                <c:pt idx="185">
                  <c:v>1970</c:v>
                </c:pt>
                <c:pt idx="186">
                  <c:v>1973</c:v>
                </c:pt>
                <c:pt idx="187">
                  <c:v>1978</c:v>
                </c:pt>
                <c:pt idx="188">
                  <c:v>1980</c:v>
                </c:pt>
                <c:pt idx="189">
                  <c:v>1982</c:v>
                </c:pt>
                <c:pt idx="190">
                  <c:v>1984</c:v>
                </c:pt>
                <c:pt idx="191">
                  <c:v>1987</c:v>
                </c:pt>
                <c:pt idx="192">
                  <c:v>2008</c:v>
                </c:pt>
                <c:pt idx="193">
                  <c:v>2020</c:v>
                </c:pt>
                <c:pt idx="194">
                  <c:v>2021</c:v>
                </c:pt>
                <c:pt idx="195">
                  <c:v>2027</c:v>
                </c:pt>
                <c:pt idx="196">
                  <c:v>2046</c:v>
                </c:pt>
                <c:pt idx="197">
                  <c:v>2055</c:v>
                </c:pt>
                <c:pt idx="198">
                  <c:v>2094</c:v>
                </c:pt>
                <c:pt idx="199">
                  <c:v>2102</c:v>
                </c:pt>
                <c:pt idx="200">
                  <c:v>2103</c:v>
                </c:pt>
                <c:pt idx="201">
                  <c:v>2104</c:v>
                </c:pt>
                <c:pt idx="202">
                  <c:v>2106</c:v>
                </c:pt>
                <c:pt idx="203">
                  <c:v>2117</c:v>
                </c:pt>
                <c:pt idx="204">
                  <c:v>2119</c:v>
                </c:pt>
                <c:pt idx="205">
                  <c:v>2128</c:v>
                </c:pt>
                <c:pt idx="206">
                  <c:v>2131</c:v>
                </c:pt>
                <c:pt idx="207">
                  <c:v>2135</c:v>
                </c:pt>
                <c:pt idx="208">
                  <c:v>2137</c:v>
                </c:pt>
                <c:pt idx="209">
                  <c:v>2138</c:v>
                </c:pt>
                <c:pt idx="210">
                  <c:v>2138</c:v>
                </c:pt>
                <c:pt idx="211">
                  <c:v>2145</c:v>
                </c:pt>
                <c:pt idx="212">
                  <c:v>2150</c:v>
                </c:pt>
                <c:pt idx="213">
                  <c:v>2154</c:v>
                </c:pt>
                <c:pt idx="214">
                  <c:v>2156</c:v>
                </c:pt>
                <c:pt idx="215">
                  <c:v>2157</c:v>
                </c:pt>
                <c:pt idx="216">
                  <c:v>2167</c:v>
                </c:pt>
                <c:pt idx="217">
                  <c:v>2170</c:v>
                </c:pt>
                <c:pt idx="218">
                  <c:v>2193</c:v>
                </c:pt>
                <c:pt idx="219">
                  <c:v>2196</c:v>
                </c:pt>
                <c:pt idx="220">
                  <c:v>2198</c:v>
                </c:pt>
                <c:pt idx="221">
                  <c:v>2201</c:v>
                </c:pt>
                <c:pt idx="222">
                  <c:v>2201</c:v>
                </c:pt>
                <c:pt idx="223">
                  <c:v>2203</c:v>
                </c:pt>
                <c:pt idx="224">
                  <c:v>2204</c:v>
                </c:pt>
                <c:pt idx="225">
                  <c:v>2206</c:v>
                </c:pt>
                <c:pt idx="226">
                  <c:v>2208</c:v>
                </c:pt>
                <c:pt idx="227">
                  <c:v>2211</c:v>
                </c:pt>
                <c:pt idx="228">
                  <c:v>2213</c:v>
                </c:pt>
                <c:pt idx="229">
                  <c:v>2217</c:v>
                </c:pt>
                <c:pt idx="230">
                  <c:v>2218</c:v>
                </c:pt>
                <c:pt idx="231">
                  <c:v>2219</c:v>
                </c:pt>
                <c:pt idx="232">
                  <c:v>2222</c:v>
                </c:pt>
                <c:pt idx="233">
                  <c:v>2251</c:v>
                </c:pt>
                <c:pt idx="234">
                  <c:v>2255</c:v>
                </c:pt>
                <c:pt idx="235">
                  <c:v>2257</c:v>
                </c:pt>
                <c:pt idx="236">
                  <c:v>2262</c:v>
                </c:pt>
                <c:pt idx="237">
                  <c:v>2278</c:v>
                </c:pt>
                <c:pt idx="238">
                  <c:v>2295</c:v>
                </c:pt>
                <c:pt idx="239">
                  <c:v>2302</c:v>
                </c:pt>
                <c:pt idx="240">
                  <c:v>2304</c:v>
                </c:pt>
                <c:pt idx="241">
                  <c:v>2323</c:v>
                </c:pt>
                <c:pt idx="242">
                  <c:v>2332</c:v>
                </c:pt>
                <c:pt idx="243">
                  <c:v>2353</c:v>
                </c:pt>
                <c:pt idx="244">
                  <c:v>2362</c:v>
                </c:pt>
                <c:pt idx="245">
                  <c:v>2373</c:v>
                </c:pt>
                <c:pt idx="246">
                  <c:v>2395</c:v>
                </c:pt>
                <c:pt idx="247">
                  <c:v>2396</c:v>
                </c:pt>
                <c:pt idx="248">
                  <c:v>2405</c:v>
                </c:pt>
                <c:pt idx="249">
                  <c:v>2417</c:v>
                </c:pt>
                <c:pt idx="250">
                  <c:v>2438</c:v>
                </c:pt>
                <c:pt idx="251">
                  <c:v>2457</c:v>
                </c:pt>
                <c:pt idx="252">
                  <c:v>2458</c:v>
                </c:pt>
                <c:pt idx="253">
                  <c:v>2460</c:v>
                </c:pt>
                <c:pt idx="254">
                  <c:v>2465</c:v>
                </c:pt>
                <c:pt idx="255">
                  <c:v>2473</c:v>
                </c:pt>
                <c:pt idx="256">
                  <c:v>2481</c:v>
                </c:pt>
                <c:pt idx="257">
                  <c:v>2484</c:v>
                </c:pt>
                <c:pt idx="258">
                  <c:v>2494</c:v>
                </c:pt>
                <c:pt idx="259">
                  <c:v>2497</c:v>
                </c:pt>
                <c:pt idx="260">
                  <c:v>2498</c:v>
                </c:pt>
                <c:pt idx="261">
                  <c:v>2501</c:v>
                </c:pt>
                <c:pt idx="262">
                  <c:v>2511</c:v>
                </c:pt>
                <c:pt idx="263">
                  <c:v>2523</c:v>
                </c:pt>
                <c:pt idx="264">
                  <c:v>2528</c:v>
                </c:pt>
                <c:pt idx="265">
                  <c:v>2534</c:v>
                </c:pt>
                <c:pt idx="266">
                  <c:v>2540</c:v>
                </c:pt>
                <c:pt idx="267">
                  <c:v>2546</c:v>
                </c:pt>
                <c:pt idx="268">
                  <c:v>2566</c:v>
                </c:pt>
                <c:pt idx="269">
                  <c:v>2585</c:v>
                </c:pt>
                <c:pt idx="270">
                  <c:v>2585</c:v>
                </c:pt>
                <c:pt idx="271">
                  <c:v>2586</c:v>
                </c:pt>
                <c:pt idx="272">
                  <c:v>2598</c:v>
                </c:pt>
                <c:pt idx="273">
                  <c:v>2633</c:v>
                </c:pt>
                <c:pt idx="274">
                  <c:v>2639</c:v>
                </c:pt>
                <c:pt idx="275">
                  <c:v>2643</c:v>
                </c:pt>
                <c:pt idx="276">
                  <c:v>2681</c:v>
                </c:pt>
                <c:pt idx="277">
                  <c:v>2685</c:v>
                </c:pt>
                <c:pt idx="278">
                  <c:v>2690</c:v>
                </c:pt>
                <c:pt idx="279">
                  <c:v>2690</c:v>
                </c:pt>
                <c:pt idx="280">
                  <c:v>2700</c:v>
                </c:pt>
                <c:pt idx="281">
                  <c:v>2709</c:v>
                </c:pt>
                <c:pt idx="282">
                  <c:v>2709</c:v>
                </c:pt>
                <c:pt idx="283">
                  <c:v>2711</c:v>
                </c:pt>
                <c:pt idx="284">
                  <c:v>2719</c:v>
                </c:pt>
                <c:pt idx="285">
                  <c:v>2721</c:v>
                </c:pt>
                <c:pt idx="286">
                  <c:v>2726</c:v>
                </c:pt>
                <c:pt idx="287">
                  <c:v>2727</c:v>
                </c:pt>
                <c:pt idx="288">
                  <c:v>2730</c:v>
                </c:pt>
                <c:pt idx="289">
                  <c:v>2732</c:v>
                </c:pt>
                <c:pt idx="290">
                  <c:v>2742</c:v>
                </c:pt>
                <c:pt idx="291">
                  <c:v>2755</c:v>
                </c:pt>
                <c:pt idx="292">
                  <c:v>2759</c:v>
                </c:pt>
                <c:pt idx="293">
                  <c:v>2773</c:v>
                </c:pt>
                <c:pt idx="294">
                  <c:v>2775</c:v>
                </c:pt>
                <c:pt idx="295">
                  <c:v>2775</c:v>
                </c:pt>
                <c:pt idx="296">
                  <c:v>2789</c:v>
                </c:pt>
                <c:pt idx="297">
                  <c:v>2801</c:v>
                </c:pt>
                <c:pt idx="298">
                  <c:v>2804</c:v>
                </c:pt>
                <c:pt idx="299">
                  <c:v>2820</c:v>
                </c:pt>
                <c:pt idx="300">
                  <c:v>2843</c:v>
                </c:pt>
                <c:pt idx="301">
                  <c:v>2851</c:v>
                </c:pt>
                <c:pt idx="302">
                  <c:v>2855</c:v>
                </c:pt>
                <c:pt idx="303">
                  <c:v>2866</c:v>
                </c:pt>
                <c:pt idx="304">
                  <c:v>2867</c:v>
                </c:pt>
                <c:pt idx="305">
                  <c:v>2897</c:v>
                </c:pt>
                <c:pt idx="306">
                  <c:v>2897</c:v>
                </c:pt>
                <c:pt idx="307">
                  <c:v>2899</c:v>
                </c:pt>
                <c:pt idx="308">
                  <c:v>2903</c:v>
                </c:pt>
                <c:pt idx="309">
                  <c:v>2904</c:v>
                </c:pt>
                <c:pt idx="310">
                  <c:v>2914</c:v>
                </c:pt>
                <c:pt idx="311">
                  <c:v>2927</c:v>
                </c:pt>
                <c:pt idx="312">
                  <c:v>2943</c:v>
                </c:pt>
                <c:pt idx="313">
                  <c:v>2974</c:v>
                </c:pt>
                <c:pt idx="314">
                  <c:v>2980</c:v>
                </c:pt>
                <c:pt idx="315">
                  <c:v>2986</c:v>
                </c:pt>
                <c:pt idx="316">
                  <c:v>3012</c:v>
                </c:pt>
                <c:pt idx="317">
                  <c:v>3018</c:v>
                </c:pt>
                <c:pt idx="318">
                  <c:v>3022</c:v>
                </c:pt>
                <c:pt idx="319">
                  <c:v>3044</c:v>
                </c:pt>
                <c:pt idx="320">
                  <c:v>3046</c:v>
                </c:pt>
                <c:pt idx="321">
                  <c:v>3052</c:v>
                </c:pt>
                <c:pt idx="322">
                  <c:v>3056</c:v>
                </c:pt>
                <c:pt idx="323">
                  <c:v>3063</c:v>
                </c:pt>
                <c:pt idx="324">
                  <c:v>3065</c:v>
                </c:pt>
                <c:pt idx="325">
                  <c:v>3071</c:v>
                </c:pt>
                <c:pt idx="326">
                  <c:v>3077</c:v>
                </c:pt>
                <c:pt idx="327">
                  <c:v>3088</c:v>
                </c:pt>
                <c:pt idx="328">
                  <c:v>3128</c:v>
                </c:pt>
                <c:pt idx="329">
                  <c:v>3161</c:v>
                </c:pt>
                <c:pt idx="330">
                  <c:v>3162</c:v>
                </c:pt>
                <c:pt idx="331">
                  <c:v>3167</c:v>
                </c:pt>
                <c:pt idx="332">
                  <c:v>3172</c:v>
                </c:pt>
                <c:pt idx="333">
                  <c:v>3172</c:v>
                </c:pt>
                <c:pt idx="334">
                  <c:v>3176</c:v>
                </c:pt>
                <c:pt idx="335">
                  <c:v>3177</c:v>
                </c:pt>
                <c:pt idx="336">
                  <c:v>3180</c:v>
                </c:pt>
                <c:pt idx="337">
                  <c:v>3181</c:v>
                </c:pt>
                <c:pt idx="338">
                  <c:v>3201</c:v>
                </c:pt>
                <c:pt idx="339">
                  <c:v>3206</c:v>
                </c:pt>
                <c:pt idx="340">
                  <c:v>3209</c:v>
                </c:pt>
                <c:pt idx="341">
                  <c:v>3214</c:v>
                </c:pt>
                <c:pt idx="342">
                  <c:v>3227</c:v>
                </c:pt>
                <c:pt idx="343">
                  <c:v>3238</c:v>
                </c:pt>
                <c:pt idx="344">
                  <c:v>3260</c:v>
                </c:pt>
                <c:pt idx="345">
                  <c:v>3269</c:v>
                </c:pt>
                <c:pt idx="346">
                  <c:v>3277</c:v>
                </c:pt>
                <c:pt idx="347">
                  <c:v>3280</c:v>
                </c:pt>
                <c:pt idx="348">
                  <c:v>3280</c:v>
                </c:pt>
                <c:pt idx="349">
                  <c:v>3293</c:v>
                </c:pt>
                <c:pt idx="350">
                  <c:v>3301</c:v>
                </c:pt>
                <c:pt idx="351">
                  <c:v>3308</c:v>
                </c:pt>
                <c:pt idx="352">
                  <c:v>3310</c:v>
                </c:pt>
                <c:pt idx="353">
                  <c:v>3343</c:v>
                </c:pt>
                <c:pt idx="354">
                  <c:v>3353</c:v>
                </c:pt>
                <c:pt idx="355">
                  <c:v>3353</c:v>
                </c:pt>
                <c:pt idx="356">
                  <c:v>3367</c:v>
                </c:pt>
                <c:pt idx="357">
                  <c:v>3379</c:v>
                </c:pt>
                <c:pt idx="358">
                  <c:v>3385</c:v>
                </c:pt>
                <c:pt idx="359">
                  <c:v>3392</c:v>
                </c:pt>
                <c:pt idx="360">
                  <c:v>3393</c:v>
                </c:pt>
                <c:pt idx="361">
                  <c:v>3393</c:v>
                </c:pt>
                <c:pt idx="362">
                  <c:v>3410</c:v>
                </c:pt>
                <c:pt idx="363">
                  <c:v>3434</c:v>
                </c:pt>
                <c:pt idx="364">
                  <c:v>3436</c:v>
                </c:pt>
                <c:pt idx="365">
                  <c:v>3443</c:v>
                </c:pt>
                <c:pt idx="366">
                  <c:v>3454</c:v>
                </c:pt>
                <c:pt idx="367">
                  <c:v>3464</c:v>
                </c:pt>
                <c:pt idx="368">
                  <c:v>3471</c:v>
                </c:pt>
                <c:pt idx="369">
                  <c:v>3482</c:v>
                </c:pt>
                <c:pt idx="370">
                  <c:v>3484</c:v>
                </c:pt>
                <c:pt idx="371">
                  <c:v>3491</c:v>
                </c:pt>
                <c:pt idx="372">
                  <c:v>3501</c:v>
                </c:pt>
                <c:pt idx="373">
                  <c:v>3538</c:v>
                </c:pt>
                <c:pt idx="374">
                  <c:v>3539</c:v>
                </c:pt>
                <c:pt idx="375">
                  <c:v>3540</c:v>
                </c:pt>
                <c:pt idx="376">
                  <c:v>3554</c:v>
                </c:pt>
                <c:pt idx="377">
                  <c:v>3557</c:v>
                </c:pt>
                <c:pt idx="378">
                  <c:v>3559</c:v>
                </c:pt>
                <c:pt idx="379">
                  <c:v>3562</c:v>
                </c:pt>
                <c:pt idx="380">
                  <c:v>3563</c:v>
                </c:pt>
                <c:pt idx="381">
                  <c:v>3570</c:v>
                </c:pt>
                <c:pt idx="382">
                  <c:v>3578</c:v>
                </c:pt>
                <c:pt idx="383">
                  <c:v>3580</c:v>
                </c:pt>
                <c:pt idx="384">
                  <c:v>3589</c:v>
                </c:pt>
                <c:pt idx="385">
                  <c:v>3591</c:v>
                </c:pt>
                <c:pt idx="386">
                  <c:v>3594</c:v>
                </c:pt>
                <c:pt idx="387">
                  <c:v>3598</c:v>
                </c:pt>
                <c:pt idx="388">
                  <c:v>3604</c:v>
                </c:pt>
                <c:pt idx="389">
                  <c:v>3606</c:v>
                </c:pt>
                <c:pt idx="390">
                  <c:v>3622</c:v>
                </c:pt>
                <c:pt idx="391">
                  <c:v>3645</c:v>
                </c:pt>
                <c:pt idx="392">
                  <c:v>3653</c:v>
                </c:pt>
                <c:pt idx="393">
                  <c:v>3659</c:v>
                </c:pt>
                <c:pt idx="394">
                  <c:v>3679</c:v>
                </c:pt>
                <c:pt idx="395">
                  <c:v>3688</c:v>
                </c:pt>
                <c:pt idx="396">
                  <c:v>3688</c:v>
                </c:pt>
                <c:pt idx="397">
                  <c:v>3693</c:v>
                </c:pt>
                <c:pt idx="398">
                  <c:v>3700</c:v>
                </c:pt>
                <c:pt idx="399">
                  <c:v>3704</c:v>
                </c:pt>
                <c:pt idx="400">
                  <c:v>3722</c:v>
                </c:pt>
                <c:pt idx="401">
                  <c:v>3732</c:v>
                </c:pt>
                <c:pt idx="402">
                  <c:v>3733</c:v>
                </c:pt>
                <c:pt idx="403">
                  <c:v>3736</c:v>
                </c:pt>
                <c:pt idx="404">
                  <c:v>3749</c:v>
                </c:pt>
                <c:pt idx="405">
                  <c:v>3757</c:v>
                </c:pt>
                <c:pt idx="406">
                  <c:v>3758</c:v>
                </c:pt>
                <c:pt idx="407">
                  <c:v>3761</c:v>
                </c:pt>
                <c:pt idx="408">
                  <c:v>3767</c:v>
                </c:pt>
                <c:pt idx="409">
                  <c:v>3773</c:v>
                </c:pt>
                <c:pt idx="410">
                  <c:v>3786</c:v>
                </c:pt>
                <c:pt idx="411">
                  <c:v>3794</c:v>
                </c:pt>
                <c:pt idx="412">
                  <c:v>3796</c:v>
                </c:pt>
                <c:pt idx="413">
                  <c:v>3797</c:v>
                </c:pt>
                <c:pt idx="414">
                  <c:v>3848</c:v>
                </c:pt>
                <c:pt idx="415">
                  <c:v>3858</c:v>
                </c:pt>
                <c:pt idx="416">
                  <c:v>3859</c:v>
                </c:pt>
                <c:pt idx="417">
                  <c:v>3861</c:v>
                </c:pt>
                <c:pt idx="418">
                  <c:v>3867</c:v>
                </c:pt>
                <c:pt idx="419">
                  <c:v>3876</c:v>
                </c:pt>
                <c:pt idx="420">
                  <c:v>3877</c:v>
                </c:pt>
                <c:pt idx="421">
                  <c:v>3889</c:v>
                </c:pt>
                <c:pt idx="422">
                  <c:v>3898</c:v>
                </c:pt>
                <c:pt idx="423">
                  <c:v>3902</c:v>
                </c:pt>
                <c:pt idx="424">
                  <c:v>3906</c:v>
                </c:pt>
                <c:pt idx="425">
                  <c:v>3910</c:v>
                </c:pt>
                <c:pt idx="426">
                  <c:v>3926</c:v>
                </c:pt>
                <c:pt idx="427">
                  <c:v>3932</c:v>
                </c:pt>
                <c:pt idx="428">
                  <c:v>3935</c:v>
                </c:pt>
                <c:pt idx="429">
                  <c:v>3944</c:v>
                </c:pt>
                <c:pt idx="430">
                  <c:v>3947</c:v>
                </c:pt>
                <c:pt idx="431">
                  <c:v>3956</c:v>
                </c:pt>
                <c:pt idx="432">
                  <c:v>3956</c:v>
                </c:pt>
                <c:pt idx="433">
                  <c:v>3973</c:v>
                </c:pt>
                <c:pt idx="434">
                  <c:v>3982</c:v>
                </c:pt>
                <c:pt idx="435">
                  <c:v>3988</c:v>
                </c:pt>
                <c:pt idx="436">
                  <c:v>3990</c:v>
                </c:pt>
                <c:pt idx="437">
                  <c:v>3994</c:v>
                </c:pt>
                <c:pt idx="438">
                  <c:v>4002</c:v>
                </c:pt>
                <c:pt idx="439">
                  <c:v>4005</c:v>
                </c:pt>
                <c:pt idx="440">
                  <c:v>4032</c:v>
                </c:pt>
                <c:pt idx="441">
                  <c:v>4038</c:v>
                </c:pt>
                <c:pt idx="442">
                  <c:v>4040</c:v>
                </c:pt>
                <c:pt idx="443">
                  <c:v>4041</c:v>
                </c:pt>
                <c:pt idx="444">
                  <c:v>4048</c:v>
                </c:pt>
                <c:pt idx="445">
                  <c:v>4058</c:v>
                </c:pt>
                <c:pt idx="446">
                  <c:v>4059</c:v>
                </c:pt>
                <c:pt idx="447">
                  <c:v>4070</c:v>
                </c:pt>
                <c:pt idx="448">
                  <c:v>4071</c:v>
                </c:pt>
                <c:pt idx="449">
                  <c:v>4074</c:v>
                </c:pt>
                <c:pt idx="450">
                  <c:v>4076</c:v>
                </c:pt>
                <c:pt idx="451">
                  <c:v>4134</c:v>
                </c:pt>
                <c:pt idx="452">
                  <c:v>4134</c:v>
                </c:pt>
                <c:pt idx="453">
                  <c:v>4138</c:v>
                </c:pt>
                <c:pt idx="454">
                  <c:v>4150</c:v>
                </c:pt>
                <c:pt idx="455">
                  <c:v>4151</c:v>
                </c:pt>
                <c:pt idx="456">
                  <c:v>4155</c:v>
                </c:pt>
                <c:pt idx="457">
                  <c:v>4163</c:v>
                </c:pt>
                <c:pt idx="458">
                  <c:v>4185</c:v>
                </c:pt>
                <c:pt idx="459">
                  <c:v>4189</c:v>
                </c:pt>
                <c:pt idx="460">
                  <c:v>4189</c:v>
                </c:pt>
                <c:pt idx="461">
                  <c:v>4235</c:v>
                </c:pt>
                <c:pt idx="462">
                  <c:v>4237</c:v>
                </c:pt>
                <c:pt idx="463">
                  <c:v>4240</c:v>
                </c:pt>
                <c:pt idx="464">
                  <c:v>4244</c:v>
                </c:pt>
                <c:pt idx="465">
                  <c:v>4250</c:v>
                </c:pt>
                <c:pt idx="466">
                  <c:v>4261</c:v>
                </c:pt>
                <c:pt idx="467">
                  <c:v>4265</c:v>
                </c:pt>
                <c:pt idx="468">
                  <c:v>4266</c:v>
                </c:pt>
                <c:pt idx="469">
                  <c:v>4279</c:v>
                </c:pt>
                <c:pt idx="470">
                  <c:v>4296</c:v>
                </c:pt>
                <c:pt idx="471">
                  <c:v>4320</c:v>
                </c:pt>
                <c:pt idx="472">
                  <c:v>4338</c:v>
                </c:pt>
                <c:pt idx="473">
                  <c:v>4340</c:v>
                </c:pt>
                <c:pt idx="474">
                  <c:v>4347</c:v>
                </c:pt>
                <c:pt idx="475">
                  <c:v>4349</c:v>
                </c:pt>
                <c:pt idx="476">
                  <c:v>4351</c:v>
                </c:pt>
                <c:pt idx="477">
                  <c:v>4357</c:v>
                </c:pt>
                <c:pt idx="478">
                  <c:v>4392</c:v>
                </c:pt>
                <c:pt idx="479">
                  <c:v>4393</c:v>
                </c:pt>
                <c:pt idx="480">
                  <c:v>4397</c:v>
                </c:pt>
                <c:pt idx="481">
                  <c:v>4400</c:v>
                </c:pt>
                <c:pt idx="482">
                  <c:v>4402</c:v>
                </c:pt>
                <c:pt idx="483">
                  <c:v>4415</c:v>
                </c:pt>
                <c:pt idx="484">
                  <c:v>4421</c:v>
                </c:pt>
                <c:pt idx="485">
                  <c:v>4429</c:v>
                </c:pt>
                <c:pt idx="486">
                  <c:v>4433</c:v>
                </c:pt>
                <c:pt idx="487">
                  <c:v>4434</c:v>
                </c:pt>
                <c:pt idx="488">
                  <c:v>4435</c:v>
                </c:pt>
                <c:pt idx="489">
                  <c:v>4438</c:v>
                </c:pt>
                <c:pt idx="490">
                  <c:v>4441</c:v>
                </c:pt>
                <c:pt idx="491">
                  <c:v>4449</c:v>
                </c:pt>
                <c:pt idx="492">
                  <c:v>4454</c:v>
                </c:pt>
                <c:pt idx="493">
                  <c:v>4463</c:v>
                </c:pt>
                <c:pt idx="494">
                  <c:v>4463</c:v>
                </c:pt>
                <c:pt idx="495">
                  <c:v>4467</c:v>
                </c:pt>
                <c:pt idx="496">
                  <c:v>4468</c:v>
                </c:pt>
                <c:pt idx="497">
                  <c:v>4489</c:v>
                </c:pt>
                <c:pt idx="498">
                  <c:v>4500</c:v>
                </c:pt>
                <c:pt idx="499">
                  <c:v>4505</c:v>
                </c:pt>
                <c:pt idx="500">
                  <c:v>4511</c:v>
                </c:pt>
                <c:pt idx="501">
                  <c:v>4516</c:v>
                </c:pt>
                <c:pt idx="502">
                  <c:v>4518</c:v>
                </c:pt>
                <c:pt idx="503">
                  <c:v>4519</c:v>
                </c:pt>
                <c:pt idx="504">
                  <c:v>4519</c:v>
                </c:pt>
                <c:pt idx="505">
                  <c:v>4527</c:v>
                </c:pt>
                <c:pt idx="506">
                  <c:v>4529</c:v>
                </c:pt>
                <c:pt idx="507">
                  <c:v>4536</c:v>
                </c:pt>
                <c:pt idx="508">
                  <c:v>4544</c:v>
                </c:pt>
                <c:pt idx="509">
                  <c:v>4561</c:v>
                </c:pt>
                <c:pt idx="510">
                  <c:v>4563</c:v>
                </c:pt>
                <c:pt idx="511">
                  <c:v>4564</c:v>
                </c:pt>
                <c:pt idx="512">
                  <c:v>4571</c:v>
                </c:pt>
                <c:pt idx="513">
                  <c:v>4608</c:v>
                </c:pt>
                <c:pt idx="514">
                  <c:v>4618</c:v>
                </c:pt>
                <c:pt idx="515">
                  <c:v>4647</c:v>
                </c:pt>
                <c:pt idx="516">
                  <c:v>4661</c:v>
                </c:pt>
                <c:pt idx="517">
                  <c:v>4668</c:v>
                </c:pt>
                <c:pt idx="518">
                  <c:v>4671</c:v>
                </c:pt>
                <c:pt idx="519">
                  <c:v>4673</c:v>
                </c:pt>
                <c:pt idx="520">
                  <c:v>4674</c:v>
                </c:pt>
                <c:pt idx="521">
                  <c:v>4679</c:v>
                </c:pt>
                <c:pt idx="522">
                  <c:v>4686</c:v>
                </c:pt>
                <c:pt idx="523">
                  <c:v>4688</c:v>
                </c:pt>
                <c:pt idx="524">
                  <c:v>4699</c:v>
                </c:pt>
                <c:pt idx="525">
                  <c:v>4712</c:v>
                </c:pt>
                <c:pt idx="526">
                  <c:v>4718</c:v>
                </c:pt>
                <c:pt idx="527">
                  <c:v>4720</c:v>
                </c:pt>
                <c:pt idx="528">
                  <c:v>4720</c:v>
                </c:pt>
                <c:pt idx="529">
                  <c:v>4729</c:v>
                </c:pt>
                <c:pt idx="530">
                  <c:v>4735</c:v>
                </c:pt>
                <c:pt idx="531">
                  <c:v>4738</c:v>
                </c:pt>
                <c:pt idx="532">
                  <c:v>4741</c:v>
                </c:pt>
                <c:pt idx="533">
                  <c:v>4746</c:v>
                </c:pt>
                <c:pt idx="534">
                  <c:v>4747</c:v>
                </c:pt>
                <c:pt idx="535">
                  <c:v>4751</c:v>
                </c:pt>
                <c:pt idx="536">
                  <c:v>4754</c:v>
                </c:pt>
                <c:pt idx="537">
                  <c:v>4762</c:v>
                </c:pt>
                <c:pt idx="538">
                  <c:v>4766</c:v>
                </c:pt>
                <c:pt idx="539">
                  <c:v>4780</c:v>
                </c:pt>
                <c:pt idx="540">
                  <c:v>4787</c:v>
                </c:pt>
                <c:pt idx="541">
                  <c:v>4796</c:v>
                </c:pt>
                <c:pt idx="542">
                  <c:v>4812</c:v>
                </c:pt>
                <c:pt idx="543">
                  <c:v>4827</c:v>
                </c:pt>
                <c:pt idx="544">
                  <c:v>4828</c:v>
                </c:pt>
                <c:pt idx="545">
                  <c:v>4831</c:v>
                </c:pt>
                <c:pt idx="546">
                  <c:v>4835</c:v>
                </c:pt>
                <c:pt idx="547">
                  <c:v>4838</c:v>
                </c:pt>
                <c:pt idx="548">
                  <c:v>4839</c:v>
                </c:pt>
                <c:pt idx="549">
                  <c:v>4841</c:v>
                </c:pt>
                <c:pt idx="550">
                  <c:v>4844</c:v>
                </c:pt>
                <c:pt idx="551">
                  <c:v>4845</c:v>
                </c:pt>
                <c:pt idx="552">
                  <c:v>4847</c:v>
                </c:pt>
                <c:pt idx="553">
                  <c:v>4847</c:v>
                </c:pt>
                <c:pt idx="554">
                  <c:v>4860</c:v>
                </c:pt>
                <c:pt idx="555">
                  <c:v>4878</c:v>
                </c:pt>
                <c:pt idx="556">
                  <c:v>4884</c:v>
                </c:pt>
                <c:pt idx="557">
                  <c:v>4889</c:v>
                </c:pt>
                <c:pt idx="558">
                  <c:v>4890</c:v>
                </c:pt>
                <c:pt idx="559">
                  <c:v>4894</c:v>
                </c:pt>
                <c:pt idx="560">
                  <c:v>4895</c:v>
                </c:pt>
                <c:pt idx="561">
                  <c:v>4906</c:v>
                </c:pt>
                <c:pt idx="562">
                  <c:v>4912</c:v>
                </c:pt>
                <c:pt idx="563">
                  <c:v>4915</c:v>
                </c:pt>
                <c:pt idx="564">
                  <c:v>4923</c:v>
                </c:pt>
                <c:pt idx="565">
                  <c:v>4932</c:v>
                </c:pt>
                <c:pt idx="566">
                  <c:v>4935</c:v>
                </c:pt>
                <c:pt idx="567">
                  <c:v>4942</c:v>
                </c:pt>
                <c:pt idx="568">
                  <c:v>4950</c:v>
                </c:pt>
                <c:pt idx="569">
                  <c:v>4985</c:v>
                </c:pt>
                <c:pt idx="570">
                  <c:v>4992</c:v>
                </c:pt>
                <c:pt idx="571">
                  <c:v>4999</c:v>
                </c:pt>
                <c:pt idx="572">
                  <c:v>5003</c:v>
                </c:pt>
                <c:pt idx="573">
                  <c:v>5004</c:v>
                </c:pt>
                <c:pt idx="574">
                  <c:v>5004</c:v>
                </c:pt>
                <c:pt idx="575">
                  <c:v>5012</c:v>
                </c:pt>
                <c:pt idx="576">
                  <c:v>5028</c:v>
                </c:pt>
                <c:pt idx="577">
                  <c:v>5031</c:v>
                </c:pt>
                <c:pt idx="578">
                  <c:v>5034</c:v>
                </c:pt>
                <c:pt idx="579">
                  <c:v>5039</c:v>
                </c:pt>
                <c:pt idx="580">
                  <c:v>5043</c:v>
                </c:pt>
                <c:pt idx="581">
                  <c:v>5045</c:v>
                </c:pt>
                <c:pt idx="582">
                  <c:v>5054</c:v>
                </c:pt>
                <c:pt idx="583">
                  <c:v>5060</c:v>
                </c:pt>
                <c:pt idx="584">
                  <c:v>5077</c:v>
                </c:pt>
                <c:pt idx="585">
                  <c:v>5080</c:v>
                </c:pt>
                <c:pt idx="586">
                  <c:v>5088</c:v>
                </c:pt>
                <c:pt idx="587">
                  <c:v>5116</c:v>
                </c:pt>
                <c:pt idx="588">
                  <c:v>5124</c:v>
                </c:pt>
                <c:pt idx="589">
                  <c:v>5125</c:v>
                </c:pt>
                <c:pt idx="590">
                  <c:v>5137</c:v>
                </c:pt>
                <c:pt idx="591">
                  <c:v>5138</c:v>
                </c:pt>
                <c:pt idx="592">
                  <c:v>5144</c:v>
                </c:pt>
                <c:pt idx="593">
                  <c:v>5149</c:v>
                </c:pt>
                <c:pt idx="594">
                  <c:v>5152</c:v>
                </c:pt>
                <c:pt idx="595">
                  <c:v>5167</c:v>
                </c:pt>
                <c:pt idx="596">
                  <c:v>5177</c:v>
                </c:pt>
                <c:pt idx="597">
                  <c:v>5196</c:v>
                </c:pt>
                <c:pt idx="598">
                  <c:v>5199</c:v>
                </c:pt>
                <c:pt idx="599">
                  <c:v>5208</c:v>
                </c:pt>
                <c:pt idx="600">
                  <c:v>5210</c:v>
                </c:pt>
                <c:pt idx="601">
                  <c:v>5213</c:v>
                </c:pt>
                <c:pt idx="602">
                  <c:v>5216</c:v>
                </c:pt>
                <c:pt idx="603">
                  <c:v>5228</c:v>
                </c:pt>
                <c:pt idx="604">
                  <c:v>5241</c:v>
                </c:pt>
                <c:pt idx="605">
                  <c:v>5245</c:v>
                </c:pt>
                <c:pt idx="606">
                  <c:v>5246</c:v>
                </c:pt>
                <c:pt idx="607">
                  <c:v>5254</c:v>
                </c:pt>
                <c:pt idx="608">
                  <c:v>5258</c:v>
                </c:pt>
                <c:pt idx="609">
                  <c:v>5261</c:v>
                </c:pt>
                <c:pt idx="610">
                  <c:v>5266</c:v>
                </c:pt>
                <c:pt idx="611">
                  <c:v>5268</c:v>
                </c:pt>
                <c:pt idx="612">
                  <c:v>5272</c:v>
                </c:pt>
                <c:pt idx="613">
                  <c:v>5276</c:v>
                </c:pt>
                <c:pt idx="614">
                  <c:v>5292</c:v>
                </c:pt>
                <c:pt idx="615">
                  <c:v>5294</c:v>
                </c:pt>
                <c:pt idx="616">
                  <c:v>5307</c:v>
                </c:pt>
                <c:pt idx="617">
                  <c:v>5312</c:v>
                </c:pt>
                <c:pt idx="618">
                  <c:v>5322</c:v>
                </c:pt>
                <c:pt idx="619">
                  <c:v>5326</c:v>
                </c:pt>
                <c:pt idx="620">
                  <c:v>5327</c:v>
                </c:pt>
                <c:pt idx="621">
                  <c:v>5345</c:v>
                </c:pt>
                <c:pt idx="622">
                  <c:v>5354</c:v>
                </c:pt>
                <c:pt idx="623">
                  <c:v>5365</c:v>
                </c:pt>
                <c:pt idx="624">
                  <c:v>5373</c:v>
                </c:pt>
                <c:pt idx="625">
                  <c:v>5375</c:v>
                </c:pt>
                <c:pt idx="626">
                  <c:v>5377</c:v>
                </c:pt>
                <c:pt idx="627">
                  <c:v>5384</c:v>
                </c:pt>
                <c:pt idx="628">
                  <c:v>5385</c:v>
                </c:pt>
                <c:pt idx="629">
                  <c:v>5396</c:v>
                </c:pt>
                <c:pt idx="630">
                  <c:v>5398</c:v>
                </c:pt>
                <c:pt idx="631">
                  <c:v>5401</c:v>
                </c:pt>
                <c:pt idx="632">
                  <c:v>5403</c:v>
                </c:pt>
                <c:pt idx="633">
                  <c:v>5412</c:v>
                </c:pt>
                <c:pt idx="634">
                  <c:v>5416</c:v>
                </c:pt>
                <c:pt idx="635">
                  <c:v>5425</c:v>
                </c:pt>
                <c:pt idx="636">
                  <c:v>5429</c:v>
                </c:pt>
                <c:pt idx="637">
                  <c:v>5429</c:v>
                </c:pt>
                <c:pt idx="638">
                  <c:v>5439</c:v>
                </c:pt>
                <c:pt idx="639">
                  <c:v>5458</c:v>
                </c:pt>
                <c:pt idx="640">
                  <c:v>5467</c:v>
                </c:pt>
                <c:pt idx="641">
                  <c:v>5469</c:v>
                </c:pt>
                <c:pt idx="642">
                  <c:v>5472</c:v>
                </c:pt>
                <c:pt idx="643">
                  <c:v>5478</c:v>
                </c:pt>
                <c:pt idx="644">
                  <c:v>5484</c:v>
                </c:pt>
                <c:pt idx="645">
                  <c:v>5488</c:v>
                </c:pt>
                <c:pt idx="646">
                  <c:v>5503</c:v>
                </c:pt>
                <c:pt idx="647">
                  <c:v>5539</c:v>
                </c:pt>
                <c:pt idx="648">
                  <c:v>5540</c:v>
                </c:pt>
                <c:pt idx="649">
                  <c:v>5553</c:v>
                </c:pt>
                <c:pt idx="650">
                  <c:v>5576</c:v>
                </c:pt>
                <c:pt idx="651">
                  <c:v>5583</c:v>
                </c:pt>
                <c:pt idx="652">
                  <c:v>5584</c:v>
                </c:pt>
                <c:pt idx="653">
                  <c:v>5588</c:v>
                </c:pt>
                <c:pt idx="654">
                  <c:v>5595</c:v>
                </c:pt>
                <c:pt idx="655">
                  <c:v>5613</c:v>
                </c:pt>
                <c:pt idx="656">
                  <c:v>5615</c:v>
                </c:pt>
                <c:pt idx="657">
                  <c:v>5630</c:v>
                </c:pt>
                <c:pt idx="658">
                  <c:v>5650</c:v>
                </c:pt>
                <c:pt idx="659">
                  <c:v>5650</c:v>
                </c:pt>
                <c:pt idx="660">
                  <c:v>5662</c:v>
                </c:pt>
                <c:pt idx="661">
                  <c:v>5679</c:v>
                </c:pt>
                <c:pt idx="662">
                  <c:v>5691</c:v>
                </c:pt>
                <c:pt idx="663">
                  <c:v>5693</c:v>
                </c:pt>
                <c:pt idx="664">
                  <c:v>5699</c:v>
                </c:pt>
                <c:pt idx="665">
                  <c:v>5700</c:v>
                </c:pt>
                <c:pt idx="666">
                  <c:v>5709</c:v>
                </c:pt>
                <c:pt idx="667">
                  <c:v>5709</c:v>
                </c:pt>
                <c:pt idx="668">
                  <c:v>5720</c:v>
                </c:pt>
                <c:pt idx="669">
                  <c:v>5729</c:v>
                </c:pt>
                <c:pt idx="670">
                  <c:v>5742</c:v>
                </c:pt>
                <c:pt idx="671">
                  <c:v>5748</c:v>
                </c:pt>
                <c:pt idx="672">
                  <c:v>5757</c:v>
                </c:pt>
                <c:pt idx="673">
                  <c:v>5779</c:v>
                </c:pt>
                <c:pt idx="674">
                  <c:v>5807</c:v>
                </c:pt>
                <c:pt idx="675">
                  <c:v>5813</c:v>
                </c:pt>
                <c:pt idx="676">
                  <c:v>5817</c:v>
                </c:pt>
                <c:pt idx="677">
                  <c:v>5833</c:v>
                </c:pt>
                <c:pt idx="678">
                  <c:v>5837</c:v>
                </c:pt>
                <c:pt idx="679">
                  <c:v>5844</c:v>
                </c:pt>
                <c:pt idx="680">
                  <c:v>5847</c:v>
                </c:pt>
                <c:pt idx="681">
                  <c:v>5847</c:v>
                </c:pt>
                <c:pt idx="682">
                  <c:v>5856</c:v>
                </c:pt>
                <c:pt idx="683">
                  <c:v>5877</c:v>
                </c:pt>
                <c:pt idx="684">
                  <c:v>5911</c:v>
                </c:pt>
                <c:pt idx="685">
                  <c:v>5920</c:v>
                </c:pt>
                <c:pt idx="686">
                  <c:v>5927</c:v>
                </c:pt>
                <c:pt idx="687">
                  <c:v>5927</c:v>
                </c:pt>
                <c:pt idx="688">
                  <c:v>5928</c:v>
                </c:pt>
                <c:pt idx="689">
                  <c:v>5934</c:v>
                </c:pt>
                <c:pt idx="690">
                  <c:v>5957</c:v>
                </c:pt>
                <c:pt idx="691">
                  <c:v>5961</c:v>
                </c:pt>
                <c:pt idx="692">
                  <c:v>5967</c:v>
                </c:pt>
                <c:pt idx="693">
                  <c:v>5970</c:v>
                </c:pt>
                <c:pt idx="694">
                  <c:v>5972</c:v>
                </c:pt>
                <c:pt idx="695">
                  <c:v>5974</c:v>
                </c:pt>
                <c:pt idx="696">
                  <c:v>5977</c:v>
                </c:pt>
                <c:pt idx="697">
                  <c:v>5980</c:v>
                </c:pt>
                <c:pt idx="698">
                  <c:v>5980</c:v>
                </c:pt>
                <c:pt idx="699">
                  <c:v>5980</c:v>
                </c:pt>
                <c:pt idx="700">
                  <c:v>5990</c:v>
                </c:pt>
                <c:pt idx="701">
                  <c:v>5990</c:v>
                </c:pt>
                <c:pt idx="702">
                  <c:v>5994</c:v>
                </c:pt>
                <c:pt idx="703">
                  <c:v>6059</c:v>
                </c:pt>
                <c:pt idx="704">
                  <c:v>6062</c:v>
                </c:pt>
                <c:pt idx="705">
                  <c:v>6064</c:v>
                </c:pt>
                <c:pt idx="706">
                  <c:v>6067</c:v>
                </c:pt>
                <c:pt idx="707">
                  <c:v>6074</c:v>
                </c:pt>
                <c:pt idx="708">
                  <c:v>6080</c:v>
                </c:pt>
                <c:pt idx="709">
                  <c:v>6082</c:v>
                </c:pt>
                <c:pt idx="710">
                  <c:v>6098</c:v>
                </c:pt>
                <c:pt idx="711">
                  <c:v>6112</c:v>
                </c:pt>
                <c:pt idx="712">
                  <c:v>6112</c:v>
                </c:pt>
                <c:pt idx="713">
                  <c:v>6113</c:v>
                </c:pt>
                <c:pt idx="714">
                  <c:v>6117</c:v>
                </c:pt>
                <c:pt idx="715">
                  <c:v>6124</c:v>
                </c:pt>
                <c:pt idx="716">
                  <c:v>6129</c:v>
                </c:pt>
                <c:pt idx="717">
                  <c:v>6138</c:v>
                </c:pt>
                <c:pt idx="718">
                  <c:v>6139</c:v>
                </c:pt>
                <c:pt idx="719">
                  <c:v>6139</c:v>
                </c:pt>
                <c:pt idx="720">
                  <c:v>6147</c:v>
                </c:pt>
                <c:pt idx="721">
                  <c:v>6152</c:v>
                </c:pt>
                <c:pt idx="722">
                  <c:v>6160</c:v>
                </c:pt>
                <c:pt idx="723">
                  <c:v>6171</c:v>
                </c:pt>
                <c:pt idx="724">
                  <c:v>6183</c:v>
                </c:pt>
                <c:pt idx="725">
                  <c:v>6183</c:v>
                </c:pt>
                <c:pt idx="726">
                  <c:v>6184</c:v>
                </c:pt>
                <c:pt idx="727">
                  <c:v>6185</c:v>
                </c:pt>
                <c:pt idx="728">
                  <c:v>6186</c:v>
                </c:pt>
                <c:pt idx="729">
                  <c:v>6196</c:v>
                </c:pt>
                <c:pt idx="730">
                  <c:v>6199</c:v>
                </c:pt>
                <c:pt idx="731">
                  <c:v>6204</c:v>
                </c:pt>
                <c:pt idx="732">
                  <c:v>6204</c:v>
                </c:pt>
                <c:pt idx="733">
                  <c:v>6207</c:v>
                </c:pt>
                <c:pt idx="734">
                  <c:v>6208</c:v>
                </c:pt>
                <c:pt idx="735">
                  <c:v>6220</c:v>
                </c:pt>
                <c:pt idx="736">
                  <c:v>6237</c:v>
                </c:pt>
                <c:pt idx="737">
                  <c:v>6238</c:v>
                </c:pt>
                <c:pt idx="738">
                  <c:v>6250</c:v>
                </c:pt>
                <c:pt idx="739">
                  <c:v>6254</c:v>
                </c:pt>
                <c:pt idx="740">
                  <c:v>6254</c:v>
                </c:pt>
                <c:pt idx="741">
                  <c:v>6255</c:v>
                </c:pt>
                <c:pt idx="742">
                  <c:v>6261</c:v>
                </c:pt>
                <c:pt idx="743">
                  <c:v>6269</c:v>
                </c:pt>
                <c:pt idx="744">
                  <c:v>6272</c:v>
                </c:pt>
                <c:pt idx="745">
                  <c:v>6276</c:v>
                </c:pt>
                <c:pt idx="746">
                  <c:v>6282</c:v>
                </c:pt>
                <c:pt idx="747">
                  <c:v>6290</c:v>
                </c:pt>
                <c:pt idx="748">
                  <c:v>6294</c:v>
                </c:pt>
                <c:pt idx="749">
                  <c:v>6302</c:v>
                </c:pt>
                <c:pt idx="750">
                  <c:v>6306</c:v>
                </c:pt>
                <c:pt idx="751">
                  <c:v>6311</c:v>
                </c:pt>
                <c:pt idx="752">
                  <c:v>6312</c:v>
                </c:pt>
                <c:pt idx="753">
                  <c:v>6314</c:v>
                </c:pt>
                <c:pt idx="754">
                  <c:v>6334</c:v>
                </c:pt>
                <c:pt idx="755">
                  <c:v>6336</c:v>
                </c:pt>
                <c:pt idx="756">
                  <c:v>6338</c:v>
                </c:pt>
                <c:pt idx="757">
                  <c:v>6356</c:v>
                </c:pt>
                <c:pt idx="758">
                  <c:v>6359</c:v>
                </c:pt>
                <c:pt idx="759">
                  <c:v>6361</c:v>
                </c:pt>
                <c:pt idx="760">
                  <c:v>6361</c:v>
                </c:pt>
                <c:pt idx="761">
                  <c:v>6367</c:v>
                </c:pt>
                <c:pt idx="762">
                  <c:v>6374</c:v>
                </c:pt>
                <c:pt idx="763">
                  <c:v>6374</c:v>
                </c:pt>
                <c:pt idx="764">
                  <c:v>6389</c:v>
                </c:pt>
                <c:pt idx="765">
                  <c:v>6390</c:v>
                </c:pt>
                <c:pt idx="766">
                  <c:v>6394</c:v>
                </c:pt>
                <c:pt idx="767">
                  <c:v>6402</c:v>
                </c:pt>
                <c:pt idx="768">
                  <c:v>6406</c:v>
                </c:pt>
                <c:pt idx="769">
                  <c:v>6407</c:v>
                </c:pt>
                <c:pt idx="770">
                  <c:v>6412</c:v>
                </c:pt>
                <c:pt idx="771">
                  <c:v>6414</c:v>
                </c:pt>
                <c:pt idx="772">
                  <c:v>6417</c:v>
                </c:pt>
                <c:pt idx="773">
                  <c:v>6423</c:v>
                </c:pt>
                <c:pt idx="774">
                  <c:v>6436</c:v>
                </c:pt>
                <c:pt idx="775">
                  <c:v>6456</c:v>
                </c:pt>
                <c:pt idx="776">
                  <c:v>6458</c:v>
                </c:pt>
                <c:pt idx="777">
                  <c:v>6473</c:v>
                </c:pt>
                <c:pt idx="778">
                  <c:v>6474</c:v>
                </c:pt>
                <c:pt idx="779">
                  <c:v>6482</c:v>
                </c:pt>
                <c:pt idx="780">
                  <c:v>6497</c:v>
                </c:pt>
                <c:pt idx="781">
                  <c:v>6500</c:v>
                </c:pt>
                <c:pt idx="782">
                  <c:v>6512</c:v>
                </c:pt>
                <c:pt idx="783">
                  <c:v>6529</c:v>
                </c:pt>
                <c:pt idx="784">
                  <c:v>6532</c:v>
                </c:pt>
                <c:pt idx="785">
                  <c:v>6537</c:v>
                </c:pt>
                <c:pt idx="786">
                  <c:v>6546</c:v>
                </c:pt>
                <c:pt idx="787">
                  <c:v>6548</c:v>
                </c:pt>
                <c:pt idx="788">
                  <c:v>6552</c:v>
                </c:pt>
                <c:pt idx="789">
                  <c:v>6552</c:v>
                </c:pt>
                <c:pt idx="790">
                  <c:v>6555</c:v>
                </c:pt>
                <c:pt idx="791">
                  <c:v>6571</c:v>
                </c:pt>
                <c:pt idx="792">
                  <c:v>6572</c:v>
                </c:pt>
                <c:pt idx="793">
                  <c:v>6594</c:v>
                </c:pt>
                <c:pt idx="794">
                  <c:v>6600</c:v>
                </c:pt>
                <c:pt idx="795">
                  <c:v>6600</c:v>
                </c:pt>
                <c:pt idx="796">
                  <c:v>6610</c:v>
                </c:pt>
                <c:pt idx="797">
                  <c:v>6630</c:v>
                </c:pt>
                <c:pt idx="798">
                  <c:v>6638</c:v>
                </c:pt>
                <c:pt idx="799">
                  <c:v>6639</c:v>
                </c:pt>
                <c:pt idx="800">
                  <c:v>6641</c:v>
                </c:pt>
                <c:pt idx="801">
                  <c:v>6651</c:v>
                </c:pt>
                <c:pt idx="802">
                  <c:v>6653</c:v>
                </c:pt>
                <c:pt idx="803">
                  <c:v>6654</c:v>
                </c:pt>
                <c:pt idx="804">
                  <c:v>6664</c:v>
                </c:pt>
                <c:pt idx="805">
                  <c:v>6665</c:v>
                </c:pt>
                <c:pt idx="806">
                  <c:v>6666</c:v>
                </c:pt>
                <c:pt idx="807">
                  <c:v>6686</c:v>
                </c:pt>
                <c:pt idx="808">
                  <c:v>6701</c:v>
                </c:pt>
                <c:pt idx="809">
                  <c:v>6706</c:v>
                </c:pt>
                <c:pt idx="810">
                  <c:v>6710</c:v>
                </c:pt>
                <c:pt idx="811">
                  <c:v>6721</c:v>
                </c:pt>
                <c:pt idx="812">
                  <c:v>6738</c:v>
                </c:pt>
                <c:pt idx="813">
                  <c:v>6739</c:v>
                </c:pt>
                <c:pt idx="814">
                  <c:v>6747</c:v>
                </c:pt>
                <c:pt idx="815">
                  <c:v>6749</c:v>
                </c:pt>
                <c:pt idx="816">
                  <c:v>6750</c:v>
                </c:pt>
                <c:pt idx="817">
                  <c:v>6750</c:v>
                </c:pt>
                <c:pt idx="818">
                  <c:v>6753</c:v>
                </c:pt>
                <c:pt idx="819">
                  <c:v>6770</c:v>
                </c:pt>
                <c:pt idx="820">
                  <c:v>6776</c:v>
                </c:pt>
                <c:pt idx="821">
                  <c:v>6781</c:v>
                </c:pt>
                <c:pt idx="822">
                  <c:v>6782</c:v>
                </c:pt>
                <c:pt idx="823">
                  <c:v>6797</c:v>
                </c:pt>
                <c:pt idx="824">
                  <c:v>6799</c:v>
                </c:pt>
                <c:pt idx="825">
                  <c:v>6809</c:v>
                </c:pt>
                <c:pt idx="826">
                  <c:v>6828</c:v>
                </c:pt>
                <c:pt idx="827">
                  <c:v>6837</c:v>
                </c:pt>
                <c:pt idx="828">
                  <c:v>6842</c:v>
                </c:pt>
                <c:pt idx="829">
                  <c:v>6843</c:v>
                </c:pt>
                <c:pt idx="830">
                  <c:v>6849</c:v>
                </c:pt>
                <c:pt idx="831">
                  <c:v>6858</c:v>
                </c:pt>
                <c:pt idx="832">
                  <c:v>6863</c:v>
                </c:pt>
                <c:pt idx="833">
                  <c:v>6868</c:v>
                </c:pt>
                <c:pt idx="834">
                  <c:v>6876</c:v>
                </c:pt>
                <c:pt idx="835">
                  <c:v>6877</c:v>
                </c:pt>
                <c:pt idx="836">
                  <c:v>6878</c:v>
                </c:pt>
                <c:pt idx="837">
                  <c:v>6895</c:v>
                </c:pt>
                <c:pt idx="838">
                  <c:v>6933</c:v>
                </c:pt>
                <c:pt idx="839">
                  <c:v>6938</c:v>
                </c:pt>
                <c:pt idx="840">
                  <c:v>6941</c:v>
                </c:pt>
                <c:pt idx="841">
                  <c:v>6941</c:v>
                </c:pt>
                <c:pt idx="842">
                  <c:v>6949</c:v>
                </c:pt>
                <c:pt idx="843">
                  <c:v>6951</c:v>
                </c:pt>
                <c:pt idx="844">
                  <c:v>6965</c:v>
                </c:pt>
                <c:pt idx="845">
                  <c:v>6986</c:v>
                </c:pt>
                <c:pt idx="846">
                  <c:v>6987</c:v>
                </c:pt>
                <c:pt idx="847">
                  <c:v>6990</c:v>
                </c:pt>
                <c:pt idx="848">
                  <c:v>7003</c:v>
                </c:pt>
                <c:pt idx="849">
                  <c:v>7033</c:v>
                </c:pt>
                <c:pt idx="850">
                  <c:v>7042</c:v>
                </c:pt>
                <c:pt idx="851">
                  <c:v>7046</c:v>
                </c:pt>
                <c:pt idx="852">
                  <c:v>7047</c:v>
                </c:pt>
                <c:pt idx="853">
                  <c:v>7050</c:v>
                </c:pt>
                <c:pt idx="854">
                  <c:v>7051</c:v>
                </c:pt>
                <c:pt idx="855">
                  <c:v>7054</c:v>
                </c:pt>
                <c:pt idx="856">
                  <c:v>7077</c:v>
                </c:pt>
                <c:pt idx="857">
                  <c:v>7097</c:v>
                </c:pt>
                <c:pt idx="858">
                  <c:v>7107</c:v>
                </c:pt>
                <c:pt idx="859">
                  <c:v>7125</c:v>
                </c:pt>
                <c:pt idx="860">
                  <c:v>7129</c:v>
                </c:pt>
                <c:pt idx="861">
                  <c:v>7134</c:v>
                </c:pt>
                <c:pt idx="862">
                  <c:v>7144</c:v>
                </c:pt>
                <c:pt idx="863">
                  <c:v>7145</c:v>
                </c:pt>
                <c:pt idx="864">
                  <c:v>7147</c:v>
                </c:pt>
                <c:pt idx="865">
                  <c:v>7147</c:v>
                </c:pt>
                <c:pt idx="866">
                  <c:v>7151</c:v>
                </c:pt>
                <c:pt idx="867">
                  <c:v>7153</c:v>
                </c:pt>
                <c:pt idx="868">
                  <c:v>7154</c:v>
                </c:pt>
                <c:pt idx="869">
                  <c:v>7160</c:v>
                </c:pt>
                <c:pt idx="870">
                  <c:v>7160</c:v>
                </c:pt>
                <c:pt idx="871">
                  <c:v>7162</c:v>
                </c:pt>
                <c:pt idx="872">
                  <c:v>7173</c:v>
                </c:pt>
                <c:pt idx="873">
                  <c:v>7176</c:v>
                </c:pt>
                <c:pt idx="874">
                  <c:v>7180</c:v>
                </c:pt>
                <c:pt idx="875">
                  <c:v>7197</c:v>
                </c:pt>
                <c:pt idx="876">
                  <c:v>7202</c:v>
                </c:pt>
                <c:pt idx="877">
                  <c:v>7209</c:v>
                </c:pt>
                <c:pt idx="878">
                  <c:v>7220</c:v>
                </c:pt>
                <c:pt idx="879">
                  <c:v>7223</c:v>
                </c:pt>
                <c:pt idx="880">
                  <c:v>7228</c:v>
                </c:pt>
                <c:pt idx="881">
                  <c:v>7244</c:v>
                </c:pt>
                <c:pt idx="882">
                  <c:v>7249</c:v>
                </c:pt>
                <c:pt idx="883">
                  <c:v>7257</c:v>
                </c:pt>
                <c:pt idx="884">
                  <c:v>7262</c:v>
                </c:pt>
                <c:pt idx="885">
                  <c:v>7266</c:v>
                </c:pt>
                <c:pt idx="886">
                  <c:v>7266</c:v>
                </c:pt>
                <c:pt idx="887">
                  <c:v>7273</c:v>
                </c:pt>
                <c:pt idx="888">
                  <c:v>7282</c:v>
                </c:pt>
                <c:pt idx="889">
                  <c:v>7302</c:v>
                </c:pt>
                <c:pt idx="890">
                  <c:v>7305</c:v>
                </c:pt>
                <c:pt idx="891">
                  <c:v>7318</c:v>
                </c:pt>
                <c:pt idx="892">
                  <c:v>7318</c:v>
                </c:pt>
                <c:pt idx="893">
                  <c:v>7323</c:v>
                </c:pt>
                <c:pt idx="894">
                  <c:v>7324</c:v>
                </c:pt>
                <c:pt idx="895">
                  <c:v>7325</c:v>
                </c:pt>
                <c:pt idx="896">
                  <c:v>7325</c:v>
                </c:pt>
                <c:pt idx="897">
                  <c:v>7338</c:v>
                </c:pt>
                <c:pt idx="898">
                  <c:v>7340</c:v>
                </c:pt>
                <c:pt idx="899">
                  <c:v>7345</c:v>
                </c:pt>
                <c:pt idx="900">
                  <c:v>7346</c:v>
                </c:pt>
                <c:pt idx="901">
                  <c:v>7348</c:v>
                </c:pt>
                <c:pt idx="902">
                  <c:v>7349</c:v>
                </c:pt>
                <c:pt idx="903">
                  <c:v>7357</c:v>
                </c:pt>
                <c:pt idx="904">
                  <c:v>7358</c:v>
                </c:pt>
                <c:pt idx="905">
                  <c:v>7362</c:v>
                </c:pt>
                <c:pt idx="906">
                  <c:v>7372</c:v>
                </c:pt>
                <c:pt idx="907">
                  <c:v>7389</c:v>
                </c:pt>
                <c:pt idx="908">
                  <c:v>7404</c:v>
                </c:pt>
                <c:pt idx="909">
                  <c:v>7419</c:v>
                </c:pt>
                <c:pt idx="910">
                  <c:v>7419</c:v>
                </c:pt>
                <c:pt idx="911">
                  <c:v>7421</c:v>
                </c:pt>
                <c:pt idx="912">
                  <c:v>7441</c:v>
                </c:pt>
                <c:pt idx="913">
                  <c:v>7442</c:v>
                </c:pt>
                <c:pt idx="914">
                  <c:v>7444</c:v>
                </c:pt>
                <c:pt idx="915">
                  <c:v>7446</c:v>
                </c:pt>
                <c:pt idx="916">
                  <c:v>7448</c:v>
                </c:pt>
                <c:pt idx="917">
                  <c:v>7450</c:v>
                </c:pt>
                <c:pt idx="918">
                  <c:v>7464</c:v>
                </c:pt>
                <c:pt idx="919">
                  <c:v>7487</c:v>
                </c:pt>
                <c:pt idx="920">
                  <c:v>7495</c:v>
                </c:pt>
                <c:pt idx="921">
                  <c:v>7504</c:v>
                </c:pt>
                <c:pt idx="922">
                  <c:v>7512</c:v>
                </c:pt>
                <c:pt idx="923">
                  <c:v>7518</c:v>
                </c:pt>
                <c:pt idx="924">
                  <c:v>7527</c:v>
                </c:pt>
                <c:pt idx="925">
                  <c:v>7532</c:v>
                </c:pt>
                <c:pt idx="926">
                  <c:v>7537</c:v>
                </c:pt>
                <c:pt idx="927">
                  <c:v>7539</c:v>
                </c:pt>
                <c:pt idx="928">
                  <c:v>7567</c:v>
                </c:pt>
                <c:pt idx="929">
                  <c:v>7586</c:v>
                </c:pt>
                <c:pt idx="930">
                  <c:v>7607</c:v>
                </c:pt>
                <c:pt idx="931">
                  <c:v>7610</c:v>
                </c:pt>
                <c:pt idx="932">
                  <c:v>7623</c:v>
                </c:pt>
                <c:pt idx="933">
                  <c:v>7624</c:v>
                </c:pt>
                <c:pt idx="934">
                  <c:v>7625</c:v>
                </c:pt>
                <c:pt idx="935">
                  <c:v>7627</c:v>
                </c:pt>
                <c:pt idx="936">
                  <c:v>7634</c:v>
                </c:pt>
                <c:pt idx="937">
                  <c:v>7637</c:v>
                </c:pt>
                <c:pt idx="938">
                  <c:v>7639</c:v>
                </c:pt>
                <c:pt idx="939">
                  <c:v>7640</c:v>
                </c:pt>
                <c:pt idx="940">
                  <c:v>7642</c:v>
                </c:pt>
                <c:pt idx="941">
                  <c:v>7651</c:v>
                </c:pt>
                <c:pt idx="942">
                  <c:v>7651</c:v>
                </c:pt>
                <c:pt idx="943">
                  <c:v>7652</c:v>
                </c:pt>
                <c:pt idx="944">
                  <c:v>7658</c:v>
                </c:pt>
                <c:pt idx="945">
                  <c:v>7662</c:v>
                </c:pt>
                <c:pt idx="946">
                  <c:v>7671</c:v>
                </c:pt>
                <c:pt idx="947">
                  <c:v>7676</c:v>
                </c:pt>
                <c:pt idx="948">
                  <c:v>7681</c:v>
                </c:pt>
                <c:pt idx="949">
                  <c:v>7681</c:v>
                </c:pt>
                <c:pt idx="950">
                  <c:v>7683</c:v>
                </c:pt>
                <c:pt idx="951">
                  <c:v>7685</c:v>
                </c:pt>
                <c:pt idx="952">
                  <c:v>7727</c:v>
                </c:pt>
                <c:pt idx="953">
                  <c:v>7727</c:v>
                </c:pt>
                <c:pt idx="954">
                  <c:v>7730</c:v>
                </c:pt>
                <c:pt idx="955">
                  <c:v>7731</c:v>
                </c:pt>
                <c:pt idx="956">
                  <c:v>7732</c:v>
                </c:pt>
                <c:pt idx="957">
                  <c:v>7736</c:v>
                </c:pt>
                <c:pt idx="958">
                  <c:v>7740</c:v>
                </c:pt>
                <c:pt idx="959">
                  <c:v>7742</c:v>
                </c:pt>
                <c:pt idx="960">
                  <c:v>7749</c:v>
                </c:pt>
                <c:pt idx="961">
                  <c:v>7763</c:v>
                </c:pt>
                <c:pt idx="962">
                  <c:v>7790</c:v>
                </c:pt>
                <c:pt idx="963">
                  <c:v>7795</c:v>
                </c:pt>
                <c:pt idx="964">
                  <c:v>7804</c:v>
                </c:pt>
                <c:pt idx="965">
                  <c:v>7804</c:v>
                </c:pt>
                <c:pt idx="966">
                  <c:v>7813</c:v>
                </c:pt>
                <c:pt idx="967">
                  <c:v>7824</c:v>
                </c:pt>
                <c:pt idx="968">
                  <c:v>7845</c:v>
                </c:pt>
                <c:pt idx="969">
                  <c:v>7852</c:v>
                </c:pt>
                <c:pt idx="970">
                  <c:v>7896</c:v>
                </c:pt>
                <c:pt idx="971">
                  <c:v>7935</c:v>
                </c:pt>
                <c:pt idx="972">
                  <c:v>7948</c:v>
                </c:pt>
                <c:pt idx="973">
                  <c:v>7954</c:v>
                </c:pt>
                <c:pt idx="974">
                  <c:v>7955</c:v>
                </c:pt>
                <c:pt idx="975">
                  <c:v>7958</c:v>
                </c:pt>
                <c:pt idx="976">
                  <c:v>7967</c:v>
                </c:pt>
                <c:pt idx="977">
                  <c:v>7980</c:v>
                </c:pt>
                <c:pt idx="978">
                  <c:v>7986</c:v>
                </c:pt>
                <c:pt idx="979">
                  <c:v>7986</c:v>
                </c:pt>
                <c:pt idx="980">
                  <c:v>8005</c:v>
                </c:pt>
                <c:pt idx="981">
                  <c:v>8015</c:v>
                </c:pt>
                <c:pt idx="982">
                  <c:v>8017</c:v>
                </c:pt>
                <c:pt idx="983">
                  <c:v>8021</c:v>
                </c:pt>
                <c:pt idx="984">
                  <c:v>8023</c:v>
                </c:pt>
                <c:pt idx="985">
                  <c:v>8027</c:v>
                </c:pt>
                <c:pt idx="986">
                  <c:v>8028</c:v>
                </c:pt>
                <c:pt idx="987">
                  <c:v>8036</c:v>
                </c:pt>
                <c:pt idx="988">
                  <c:v>8059</c:v>
                </c:pt>
                <c:pt idx="989">
                  <c:v>8060</c:v>
                </c:pt>
                <c:pt idx="990">
                  <c:v>8062</c:v>
                </c:pt>
                <c:pt idx="991">
                  <c:v>8063</c:v>
                </c:pt>
                <c:pt idx="992">
                  <c:v>8068</c:v>
                </c:pt>
                <c:pt idx="993">
                  <c:v>8068</c:v>
                </c:pt>
                <c:pt idx="994">
                  <c:v>8072</c:v>
                </c:pt>
                <c:pt idx="995">
                  <c:v>8077</c:v>
                </c:pt>
                <c:pt idx="996">
                  <c:v>8081</c:v>
                </c:pt>
                <c:pt idx="997">
                  <c:v>8082</c:v>
                </c:pt>
                <c:pt idx="998">
                  <c:v>8084</c:v>
                </c:pt>
                <c:pt idx="999">
                  <c:v>8091</c:v>
                </c:pt>
                <c:pt idx="1000">
                  <c:v>8113</c:v>
                </c:pt>
                <c:pt idx="1001">
                  <c:v>8116</c:v>
                </c:pt>
                <c:pt idx="1002">
                  <c:v>8117</c:v>
                </c:pt>
                <c:pt idx="1003">
                  <c:v>8124</c:v>
                </c:pt>
                <c:pt idx="1004">
                  <c:v>8126</c:v>
                </c:pt>
                <c:pt idx="1005">
                  <c:v>8158</c:v>
                </c:pt>
                <c:pt idx="1006">
                  <c:v>8163</c:v>
                </c:pt>
                <c:pt idx="1007">
                  <c:v>8178</c:v>
                </c:pt>
                <c:pt idx="1008">
                  <c:v>8180</c:v>
                </c:pt>
                <c:pt idx="1009">
                  <c:v>8183</c:v>
                </c:pt>
                <c:pt idx="1010">
                  <c:v>8188</c:v>
                </c:pt>
                <c:pt idx="1011">
                  <c:v>8211</c:v>
                </c:pt>
                <c:pt idx="1012">
                  <c:v>8219</c:v>
                </c:pt>
                <c:pt idx="1013">
                  <c:v>8233</c:v>
                </c:pt>
                <c:pt idx="1014">
                  <c:v>8233</c:v>
                </c:pt>
                <c:pt idx="1015">
                  <c:v>8241</c:v>
                </c:pt>
                <c:pt idx="1016">
                  <c:v>8252</c:v>
                </c:pt>
                <c:pt idx="1017">
                  <c:v>8268</c:v>
                </c:pt>
                <c:pt idx="1018">
                  <c:v>8269</c:v>
                </c:pt>
                <c:pt idx="1019">
                  <c:v>8271</c:v>
                </c:pt>
                <c:pt idx="1020">
                  <c:v>8278</c:v>
                </c:pt>
                <c:pt idx="1021">
                  <c:v>8281</c:v>
                </c:pt>
                <c:pt idx="1022">
                  <c:v>8284</c:v>
                </c:pt>
                <c:pt idx="1023">
                  <c:v>8303</c:v>
                </c:pt>
                <c:pt idx="1024">
                  <c:v>8311</c:v>
                </c:pt>
                <c:pt idx="1025">
                  <c:v>8315</c:v>
                </c:pt>
                <c:pt idx="1026">
                  <c:v>8334</c:v>
                </c:pt>
                <c:pt idx="1027">
                  <c:v>8335</c:v>
                </c:pt>
                <c:pt idx="1028">
                  <c:v>8343</c:v>
                </c:pt>
                <c:pt idx="1029">
                  <c:v>8347</c:v>
                </c:pt>
                <c:pt idx="1030">
                  <c:v>8356</c:v>
                </c:pt>
                <c:pt idx="1031">
                  <c:v>8397</c:v>
                </c:pt>
                <c:pt idx="1032">
                  <c:v>8400</c:v>
                </c:pt>
                <c:pt idx="1033">
                  <c:v>8410</c:v>
                </c:pt>
                <c:pt idx="1034">
                  <c:v>8413</c:v>
                </c:pt>
                <c:pt idx="1035">
                  <c:v>8428</c:v>
                </c:pt>
                <c:pt idx="1036">
                  <c:v>8440</c:v>
                </c:pt>
                <c:pt idx="1037">
                  <c:v>8443</c:v>
                </c:pt>
                <c:pt idx="1038">
                  <c:v>8444</c:v>
                </c:pt>
                <c:pt idx="1039">
                  <c:v>8449</c:v>
                </c:pt>
                <c:pt idx="1040">
                  <c:v>8451</c:v>
                </c:pt>
                <c:pt idx="1041">
                  <c:v>8458</c:v>
                </c:pt>
                <c:pt idx="1042">
                  <c:v>8466</c:v>
                </c:pt>
                <c:pt idx="1043">
                  <c:v>8472</c:v>
                </c:pt>
                <c:pt idx="1044">
                  <c:v>8516</c:v>
                </c:pt>
                <c:pt idx="1045">
                  <c:v>8517</c:v>
                </c:pt>
                <c:pt idx="1046">
                  <c:v>8520</c:v>
                </c:pt>
                <c:pt idx="1047">
                  <c:v>8522</c:v>
                </c:pt>
                <c:pt idx="1048">
                  <c:v>8528</c:v>
                </c:pt>
                <c:pt idx="1049">
                  <c:v>8538</c:v>
                </c:pt>
                <c:pt idx="1050">
                  <c:v>8540</c:v>
                </c:pt>
                <c:pt idx="1051">
                  <c:v>8551</c:v>
                </c:pt>
                <c:pt idx="1052">
                  <c:v>8557</c:v>
                </c:pt>
                <c:pt idx="1053">
                  <c:v>8567</c:v>
                </c:pt>
                <c:pt idx="1054">
                  <c:v>8570</c:v>
                </c:pt>
                <c:pt idx="1055">
                  <c:v>8572</c:v>
                </c:pt>
                <c:pt idx="1056">
                  <c:v>8573</c:v>
                </c:pt>
                <c:pt idx="1057">
                  <c:v>8582</c:v>
                </c:pt>
                <c:pt idx="1058">
                  <c:v>8597</c:v>
                </c:pt>
                <c:pt idx="1059">
                  <c:v>8601</c:v>
                </c:pt>
                <c:pt idx="1060">
                  <c:v>8604</c:v>
                </c:pt>
                <c:pt idx="1061">
                  <c:v>8604</c:v>
                </c:pt>
                <c:pt idx="1062">
                  <c:v>8605</c:v>
                </c:pt>
                <c:pt idx="1063">
                  <c:v>8606</c:v>
                </c:pt>
                <c:pt idx="1064">
                  <c:v>8615</c:v>
                </c:pt>
                <c:pt idx="1065">
                  <c:v>8628</c:v>
                </c:pt>
                <c:pt idx="1066">
                  <c:v>8665</c:v>
                </c:pt>
                <c:pt idx="1067">
                  <c:v>8665</c:v>
                </c:pt>
                <c:pt idx="1068">
                  <c:v>8671</c:v>
                </c:pt>
                <c:pt idx="1069">
                  <c:v>8689</c:v>
                </c:pt>
                <c:pt idx="1070">
                  <c:v>8702</c:v>
                </c:pt>
                <c:pt idx="1071">
                  <c:v>8703</c:v>
                </c:pt>
                <c:pt idx="1072">
                  <c:v>8733</c:v>
                </c:pt>
                <c:pt idx="1073">
                  <c:v>8748</c:v>
                </c:pt>
                <c:pt idx="1074">
                  <c:v>8760</c:v>
                </c:pt>
                <c:pt idx="1075">
                  <c:v>8765</c:v>
                </c:pt>
                <c:pt idx="1076">
                  <c:v>8782</c:v>
                </c:pt>
                <c:pt idx="1077">
                  <c:v>8799</c:v>
                </c:pt>
                <c:pt idx="1078">
                  <c:v>8800</c:v>
                </c:pt>
                <c:pt idx="1079">
                  <c:v>8822</c:v>
                </c:pt>
                <c:pt idx="1080">
                  <c:v>8823</c:v>
                </c:pt>
                <c:pt idx="1081">
                  <c:v>8824</c:v>
                </c:pt>
                <c:pt idx="1082">
                  <c:v>8824</c:v>
                </c:pt>
                <c:pt idx="1083">
                  <c:v>8825</c:v>
                </c:pt>
                <c:pt idx="1084">
                  <c:v>8827</c:v>
                </c:pt>
                <c:pt idx="1085">
                  <c:v>8835</c:v>
                </c:pt>
                <c:pt idx="1086">
                  <c:v>8871</c:v>
                </c:pt>
                <c:pt idx="1087">
                  <c:v>8891</c:v>
                </c:pt>
                <c:pt idx="1088">
                  <c:v>8891</c:v>
                </c:pt>
                <c:pt idx="1089">
                  <c:v>8906</c:v>
                </c:pt>
                <c:pt idx="1090">
                  <c:v>8908</c:v>
                </c:pt>
                <c:pt idx="1091">
                  <c:v>8931</c:v>
                </c:pt>
                <c:pt idx="1092">
                  <c:v>8932</c:v>
                </c:pt>
                <c:pt idx="1093">
                  <c:v>8944</c:v>
                </c:pt>
                <c:pt idx="1094">
                  <c:v>8955</c:v>
                </c:pt>
                <c:pt idx="1095">
                  <c:v>8964</c:v>
                </c:pt>
                <c:pt idx="1096">
                  <c:v>8966</c:v>
                </c:pt>
                <c:pt idx="1097">
                  <c:v>8968</c:v>
                </c:pt>
                <c:pt idx="1098">
                  <c:v>8978</c:v>
                </c:pt>
                <c:pt idx="1099">
                  <c:v>8988</c:v>
                </c:pt>
                <c:pt idx="1100">
                  <c:v>8998</c:v>
                </c:pt>
                <c:pt idx="1101">
                  <c:v>9010</c:v>
                </c:pt>
                <c:pt idx="1102">
                  <c:v>9048</c:v>
                </c:pt>
                <c:pt idx="1103">
                  <c:v>9059</c:v>
                </c:pt>
                <c:pt idx="1104">
                  <c:v>9095</c:v>
                </c:pt>
                <c:pt idx="1105">
                  <c:v>9096</c:v>
                </c:pt>
                <c:pt idx="1106">
                  <c:v>9102</c:v>
                </c:pt>
                <c:pt idx="1107">
                  <c:v>9141</c:v>
                </c:pt>
                <c:pt idx="1108">
                  <c:v>9145</c:v>
                </c:pt>
                <c:pt idx="1109">
                  <c:v>9148</c:v>
                </c:pt>
                <c:pt idx="1110">
                  <c:v>9160</c:v>
                </c:pt>
                <c:pt idx="1111">
                  <c:v>9172</c:v>
                </c:pt>
                <c:pt idx="1112">
                  <c:v>9174</c:v>
                </c:pt>
                <c:pt idx="1113">
                  <c:v>9182</c:v>
                </c:pt>
                <c:pt idx="1114">
                  <c:v>9194</c:v>
                </c:pt>
                <c:pt idx="1115">
                  <c:v>9210</c:v>
                </c:pt>
                <c:pt idx="1116">
                  <c:v>9222</c:v>
                </c:pt>
                <c:pt idx="1117">
                  <c:v>9225</c:v>
                </c:pt>
                <c:pt idx="1118">
                  <c:v>9248</c:v>
                </c:pt>
                <c:pt idx="1119">
                  <c:v>9250</c:v>
                </c:pt>
                <c:pt idx="1120">
                  <c:v>9265</c:v>
                </c:pt>
                <c:pt idx="1121">
                  <c:v>9282</c:v>
                </c:pt>
                <c:pt idx="1122">
                  <c:v>9284</c:v>
                </c:pt>
                <c:pt idx="1123">
                  <c:v>9286</c:v>
                </c:pt>
                <c:pt idx="1124">
                  <c:v>9288</c:v>
                </c:pt>
                <c:pt idx="1125">
                  <c:v>9290</c:v>
                </c:pt>
                <c:pt idx="1126">
                  <c:v>9302</c:v>
                </c:pt>
                <c:pt idx="1127">
                  <c:v>9305</c:v>
                </c:pt>
                <c:pt idx="1128">
                  <c:v>9311</c:v>
                </c:pt>
                <c:pt idx="1129">
                  <c:v>9315</c:v>
                </c:pt>
                <c:pt idx="1130">
                  <c:v>9320</c:v>
                </c:pt>
                <c:pt idx="1131">
                  <c:v>9339</c:v>
                </c:pt>
                <c:pt idx="1132">
                  <c:v>9344</c:v>
                </c:pt>
                <c:pt idx="1133">
                  <c:v>9361</c:v>
                </c:pt>
                <c:pt idx="1134">
                  <c:v>9377</c:v>
                </c:pt>
                <c:pt idx="1135">
                  <c:v>9378</c:v>
                </c:pt>
                <c:pt idx="1136">
                  <c:v>9381</c:v>
                </c:pt>
                <c:pt idx="1137">
                  <c:v>9386</c:v>
                </c:pt>
                <c:pt idx="1138">
                  <c:v>9391</c:v>
                </c:pt>
                <c:pt idx="1139">
                  <c:v>9411</c:v>
                </c:pt>
                <c:pt idx="1140">
                  <c:v>9415</c:v>
                </c:pt>
                <c:pt idx="1141">
                  <c:v>9433</c:v>
                </c:pt>
                <c:pt idx="1142">
                  <c:v>9447</c:v>
                </c:pt>
                <c:pt idx="1143">
                  <c:v>9447</c:v>
                </c:pt>
                <c:pt idx="1144">
                  <c:v>9448</c:v>
                </c:pt>
                <c:pt idx="1145">
                  <c:v>9454</c:v>
                </c:pt>
                <c:pt idx="1146">
                  <c:v>9488</c:v>
                </c:pt>
                <c:pt idx="1147">
                  <c:v>9501</c:v>
                </c:pt>
                <c:pt idx="1148">
                  <c:v>9504</c:v>
                </c:pt>
                <c:pt idx="1149">
                  <c:v>9508</c:v>
                </c:pt>
                <c:pt idx="1150">
                  <c:v>9529</c:v>
                </c:pt>
                <c:pt idx="1151">
                  <c:v>9539</c:v>
                </c:pt>
                <c:pt idx="1152">
                  <c:v>9540</c:v>
                </c:pt>
                <c:pt idx="1153">
                  <c:v>9542</c:v>
                </c:pt>
                <c:pt idx="1154">
                  <c:v>9550</c:v>
                </c:pt>
                <c:pt idx="1155">
                  <c:v>9563</c:v>
                </c:pt>
                <c:pt idx="1156">
                  <c:v>9567</c:v>
                </c:pt>
                <c:pt idx="1157">
                  <c:v>9583</c:v>
                </c:pt>
                <c:pt idx="1158">
                  <c:v>9584</c:v>
                </c:pt>
                <c:pt idx="1159">
                  <c:v>9584</c:v>
                </c:pt>
                <c:pt idx="1160">
                  <c:v>9598</c:v>
                </c:pt>
                <c:pt idx="1161">
                  <c:v>9618</c:v>
                </c:pt>
                <c:pt idx="1162">
                  <c:v>9619</c:v>
                </c:pt>
                <c:pt idx="1163">
                  <c:v>9620</c:v>
                </c:pt>
                <c:pt idx="1164">
                  <c:v>9626</c:v>
                </c:pt>
                <c:pt idx="1165">
                  <c:v>9629</c:v>
                </c:pt>
                <c:pt idx="1166">
                  <c:v>9630</c:v>
                </c:pt>
                <c:pt idx="1167">
                  <c:v>9630</c:v>
                </c:pt>
                <c:pt idx="1168">
                  <c:v>9631</c:v>
                </c:pt>
                <c:pt idx="1169">
                  <c:v>9635</c:v>
                </c:pt>
                <c:pt idx="1170">
                  <c:v>9644</c:v>
                </c:pt>
                <c:pt idx="1171">
                  <c:v>9654</c:v>
                </c:pt>
                <c:pt idx="1172">
                  <c:v>9664</c:v>
                </c:pt>
                <c:pt idx="1173">
                  <c:v>9684</c:v>
                </c:pt>
                <c:pt idx="1174">
                  <c:v>9698</c:v>
                </c:pt>
                <c:pt idx="1175">
                  <c:v>9705</c:v>
                </c:pt>
                <c:pt idx="1176">
                  <c:v>9711</c:v>
                </c:pt>
                <c:pt idx="1177">
                  <c:v>9716</c:v>
                </c:pt>
                <c:pt idx="1178">
                  <c:v>9723</c:v>
                </c:pt>
                <c:pt idx="1179">
                  <c:v>9725</c:v>
                </c:pt>
                <c:pt idx="1180">
                  <c:v>9749</c:v>
                </c:pt>
                <c:pt idx="1181">
                  <c:v>9753</c:v>
                </c:pt>
                <c:pt idx="1182">
                  <c:v>9764</c:v>
                </c:pt>
                <c:pt idx="1183">
                  <c:v>9778</c:v>
                </c:pt>
                <c:pt idx="1184">
                  <c:v>9787</c:v>
                </c:pt>
                <c:pt idx="1185">
                  <c:v>9789</c:v>
                </c:pt>
                <c:pt idx="1186">
                  <c:v>9801</c:v>
                </c:pt>
                <c:pt idx="1187">
                  <c:v>9819</c:v>
                </c:pt>
                <c:pt idx="1188">
                  <c:v>9836</c:v>
                </c:pt>
                <c:pt idx="1189">
                  <c:v>9844</c:v>
                </c:pt>
                <c:pt idx="1190">
                  <c:v>9850</c:v>
                </c:pt>
                <c:pt idx="1191">
                  <c:v>9855</c:v>
                </c:pt>
                <c:pt idx="1192">
                  <c:v>9861</c:v>
                </c:pt>
                <c:pt idx="1193">
                  <c:v>9863</c:v>
                </c:pt>
                <c:pt idx="1194">
                  <c:v>9866</c:v>
                </c:pt>
                <c:pt idx="1195">
                  <c:v>9870</c:v>
                </c:pt>
                <c:pt idx="1196">
                  <c:v>9871</c:v>
                </c:pt>
                <c:pt idx="1197">
                  <c:v>9873</c:v>
                </c:pt>
                <c:pt idx="1198">
                  <c:v>9876</c:v>
                </c:pt>
                <c:pt idx="1199">
                  <c:v>9878</c:v>
                </c:pt>
                <c:pt idx="1200">
                  <c:v>9880</c:v>
                </c:pt>
                <c:pt idx="1201">
                  <c:v>9890</c:v>
                </c:pt>
                <c:pt idx="1202">
                  <c:v>9895</c:v>
                </c:pt>
                <c:pt idx="1203">
                  <c:v>9908</c:v>
                </c:pt>
                <c:pt idx="1204">
                  <c:v>9910</c:v>
                </c:pt>
                <c:pt idx="1205">
                  <c:v>9931</c:v>
                </c:pt>
                <c:pt idx="1206">
                  <c:v>9932</c:v>
                </c:pt>
                <c:pt idx="1207">
                  <c:v>9933</c:v>
                </c:pt>
                <c:pt idx="1208">
                  <c:v>9958</c:v>
                </c:pt>
                <c:pt idx="1209">
                  <c:v>9964</c:v>
                </c:pt>
                <c:pt idx="1210">
                  <c:v>9991</c:v>
                </c:pt>
                <c:pt idx="1211">
                  <c:v>10011</c:v>
                </c:pt>
                <c:pt idx="1212">
                  <c:v>10027</c:v>
                </c:pt>
                <c:pt idx="1213">
                  <c:v>10043</c:v>
                </c:pt>
                <c:pt idx="1214">
                  <c:v>10065</c:v>
                </c:pt>
                <c:pt idx="1215">
                  <c:v>10072</c:v>
                </c:pt>
                <c:pt idx="1216">
                  <c:v>10086</c:v>
                </c:pt>
                <c:pt idx="1217">
                  <c:v>10097</c:v>
                </c:pt>
                <c:pt idx="1218">
                  <c:v>10106</c:v>
                </c:pt>
                <c:pt idx="1219">
                  <c:v>10107</c:v>
                </c:pt>
                <c:pt idx="1220">
                  <c:v>10115</c:v>
                </c:pt>
                <c:pt idx="1221">
                  <c:v>10118</c:v>
                </c:pt>
                <c:pt idx="1222">
                  <c:v>10140</c:v>
                </c:pt>
                <c:pt idx="1223">
                  <c:v>10141</c:v>
                </c:pt>
                <c:pt idx="1224">
                  <c:v>10146</c:v>
                </c:pt>
                <c:pt idx="1225">
                  <c:v>10157</c:v>
                </c:pt>
                <c:pt idx="1226">
                  <c:v>10161</c:v>
                </c:pt>
                <c:pt idx="1227">
                  <c:v>10192</c:v>
                </c:pt>
                <c:pt idx="1228">
                  <c:v>10198</c:v>
                </c:pt>
                <c:pt idx="1229">
                  <c:v>10215</c:v>
                </c:pt>
                <c:pt idx="1230">
                  <c:v>10226</c:v>
                </c:pt>
                <c:pt idx="1231">
                  <c:v>10232</c:v>
                </c:pt>
                <c:pt idx="1232">
                  <c:v>10259</c:v>
                </c:pt>
                <c:pt idx="1233">
                  <c:v>10264</c:v>
                </c:pt>
                <c:pt idx="1234">
                  <c:v>10269</c:v>
                </c:pt>
                <c:pt idx="1235">
                  <c:v>10274</c:v>
                </c:pt>
                <c:pt idx="1236">
                  <c:v>10277</c:v>
                </c:pt>
                <c:pt idx="1237">
                  <c:v>10308</c:v>
                </c:pt>
                <c:pt idx="1238">
                  <c:v>10311</c:v>
                </c:pt>
                <c:pt idx="1239">
                  <c:v>10316</c:v>
                </c:pt>
                <c:pt idx="1240">
                  <c:v>10323</c:v>
                </c:pt>
                <c:pt idx="1241">
                  <c:v>10325</c:v>
                </c:pt>
                <c:pt idx="1242">
                  <c:v>10329</c:v>
                </c:pt>
                <c:pt idx="1243">
                  <c:v>10339</c:v>
                </c:pt>
                <c:pt idx="1244">
                  <c:v>10346</c:v>
                </c:pt>
                <c:pt idx="1245">
                  <c:v>10352</c:v>
                </c:pt>
                <c:pt idx="1246">
                  <c:v>10356</c:v>
                </c:pt>
                <c:pt idx="1247">
                  <c:v>10357</c:v>
                </c:pt>
                <c:pt idx="1248">
                  <c:v>10371</c:v>
                </c:pt>
                <c:pt idx="1249">
                  <c:v>10381</c:v>
                </c:pt>
                <c:pt idx="1250">
                  <c:v>10403</c:v>
                </c:pt>
                <c:pt idx="1251">
                  <c:v>10407</c:v>
                </c:pt>
                <c:pt idx="1252">
                  <c:v>10408</c:v>
                </c:pt>
                <c:pt idx="1253">
                  <c:v>10420</c:v>
                </c:pt>
                <c:pt idx="1254">
                  <c:v>10420</c:v>
                </c:pt>
                <c:pt idx="1255">
                  <c:v>10423</c:v>
                </c:pt>
                <c:pt idx="1256">
                  <c:v>10435</c:v>
                </c:pt>
                <c:pt idx="1257">
                  <c:v>10436</c:v>
                </c:pt>
                <c:pt idx="1258">
                  <c:v>10451</c:v>
                </c:pt>
                <c:pt idx="1259">
                  <c:v>10455</c:v>
                </c:pt>
                <c:pt idx="1260">
                  <c:v>10455</c:v>
                </c:pt>
                <c:pt idx="1261">
                  <c:v>10459</c:v>
                </c:pt>
                <c:pt idx="1262">
                  <c:v>10462</c:v>
                </c:pt>
                <c:pt idx="1263">
                  <c:v>10465</c:v>
                </c:pt>
                <c:pt idx="1264">
                  <c:v>10487</c:v>
                </c:pt>
                <c:pt idx="1265">
                  <c:v>10494</c:v>
                </c:pt>
                <c:pt idx="1266">
                  <c:v>10496</c:v>
                </c:pt>
                <c:pt idx="1267">
                  <c:v>10546</c:v>
                </c:pt>
                <c:pt idx="1268">
                  <c:v>10560</c:v>
                </c:pt>
                <c:pt idx="1269">
                  <c:v>10565</c:v>
                </c:pt>
                <c:pt idx="1270">
                  <c:v>10577</c:v>
                </c:pt>
                <c:pt idx="1271">
                  <c:v>10580</c:v>
                </c:pt>
                <c:pt idx="1272">
                  <c:v>10594</c:v>
                </c:pt>
                <c:pt idx="1273">
                  <c:v>10594</c:v>
                </c:pt>
                <c:pt idx="1274">
                  <c:v>10601</c:v>
                </c:pt>
                <c:pt idx="1275">
                  <c:v>10601</c:v>
                </c:pt>
                <c:pt idx="1276">
                  <c:v>10602</c:v>
                </c:pt>
                <c:pt idx="1277">
                  <c:v>10602</c:v>
                </c:pt>
                <c:pt idx="1278">
                  <c:v>10609</c:v>
                </c:pt>
                <c:pt idx="1279">
                  <c:v>10617</c:v>
                </c:pt>
                <c:pt idx="1280">
                  <c:v>10620</c:v>
                </c:pt>
                <c:pt idx="1281">
                  <c:v>10628</c:v>
                </c:pt>
                <c:pt idx="1282">
                  <c:v>10665</c:v>
                </c:pt>
                <c:pt idx="1283">
                  <c:v>10677</c:v>
                </c:pt>
                <c:pt idx="1284">
                  <c:v>10690</c:v>
                </c:pt>
                <c:pt idx="1285">
                  <c:v>10698</c:v>
                </c:pt>
                <c:pt idx="1286">
                  <c:v>10703</c:v>
                </c:pt>
                <c:pt idx="1287">
                  <c:v>10704</c:v>
                </c:pt>
                <c:pt idx="1288">
                  <c:v>10714</c:v>
                </c:pt>
                <c:pt idx="1289">
                  <c:v>10720</c:v>
                </c:pt>
                <c:pt idx="1290">
                  <c:v>10737</c:v>
                </c:pt>
                <c:pt idx="1291">
                  <c:v>10749</c:v>
                </c:pt>
                <c:pt idx="1292">
                  <c:v>10770</c:v>
                </c:pt>
                <c:pt idx="1293">
                  <c:v>10792</c:v>
                </c:pt>
                <c:pt idx="1294">
                  <c:v>10796</c:v>
                </c:pt>
                <c:pt idx="1295">
                  <c:v>10796</c:v>
                </c:pt>
                <c:pt idx="1296">
                  <c:v>10797</c:v>
                </c:pt>
                <c:pt idx="1297">
                  <c:v>10807</c:v>
                </c:pt>
                <c:pt idx="1298">
                  <c:v>10807</c:v>
                </c:pt>
                <c:pt idx="1299">
                  <c:v>10825</c:v>
                </c:pt>
                <c:pt idx="1300">
                  <c:v>10848</c:v>
                </c:pt>
                <c:pt idx="1301">
                  <c:v>10887</c:v>
                </c:pt>
                <c:pt idx="1302">
                  <c:v>10924</c:v>
                </c:pt>
                <c:pt idx="1303">
                  <c:v>10929</c:v>
                </c:pt>
                <c:pt idx="1304">
                  <c:v>10942</c:v>
                </c:pt>
                <c:pt idx="1305">
                  <c:v>10959</c:v>
                </c:pt>
                <c:pt idx="1306">
                  <c:v>10960</c:v>
                </c:pt>
                <c:pt idx="1307">
                  <c:v>10965</c:v>
                </c:pt>
                <c:pt idx="1308">
                  <c:v>10976</c:v>
                </c:pt>
                <c:pt idx="1309">
                  <c:v>10977</c:v>
                </c:pt>
                <c:pt idx="1310">
                  <c:v>10982</c:v>
                </c:pt>
                <c:pt idx="1311">
                  <c:v>10992</c:v>
                </c:pt>
                <c:pt idx="1312">
                  <c:v>11014</c:v>
                </c:pt>
                <c:pt idx="1313">
                  <c:v>11015</c:v>
                </c:pt>
                <c:pt idx="1314">
                  <c:v>11018</c:v>
                </c:pt>
                <c:pt idx="1315">
                  <c:v>11029</c:v>
                </c:pt>
                <c:pt idx="1316">
                  <c:v>11034</c:v>
                </c:pt>
                <c:pt idx="1317">
                  <c:v>11038</c:v>
                </c:pt>
                <c:pt idx="1318">
                  <c:v>11038</c:v>
                </c:pt>
                <c:pt idx="1319">
                  <c:v>11046</c:v>
                </c:pt>
                <c:pt idx="1320">
                  <c:v>11069</c:v>
                </c:pt>
                <c:pt idx="1321">
                  <c:v>11069</c:v>
                </c:pt>
                <c:pt idx="1322">
                  <c:v>11071</c:v>
                </c:pt>
                <c:pt idx="1323">
                  <c:v>11073</c:v>
                </c:pt>
                <c:pt idx="1324">
                  <c:v>11083</c:v>
                </c:pt>
                <c:pt idx="1325">
                  <c:v>11086</c:v>
                </c:pt>
                <c:pt idx="1326">
                  <c:v>11091</c:v>
                </c:pt>
                <c:pt idx="1327">
                  <c:v>11094</c:v>
                </c:pt>
                <c:pt idx="1328">
                  <c:v>11103</c:v>
                </c:pt>
                <c:pt idx="1329">
                  <c:v>11151</c:v>
                </c:pt>
                <c:pt idx="1330">
                  <c:v>11164</c:v>
                </c:pt>
                <c:pt idx="1331">
                  <c:v>11165</c:v>
                </c:pt>
                <c:pt idx="1332">
                  <c:v>11186</c:v>
                </c:pt>
                <c:pt idx="1333">
                  <c:v>11188</c:v>
                </c:pt>
                <c:pt idx="1334">
                  <c:v>11217</c:v>
                </c:pt>
                <c:pt idx="1335">
                  <c:v>11244</c:v>
                </c:pt>
                <c:pt idx="1336">
                  <c:v>11250</c:v>
                </c:pt>
                <c:pt idx="1337">
                  <c:v>11253</c:v>
                </c:pt>
                <c:pt idx="1338">
                  <c:v>11255</c:v>
                </c:pt>
                <c:pt idx="1339">
                  <c:v>11265</c:v>
                </c:pt>
                <c:pt idx="1340">
                  <c:v>11266</c:v>
                </c:pt>
                <c:pt idx="1341">
                  <c:v>11272</c:v>
                </c:pt>
                <c:pt idx="1342">
                  <c:v>11287</c:v>
                </c:pt>
                <c:pt idx="1343">
                  <c:v>11289</c:v>
                </c:pt>
                <c:pt idx="1344">
                  <c:v>11295</c:v>
                </c:pt>
                <c:pt idx="1345">
                  <c:v>11299</c:v>
                </c:pt>
                <c:pt idx="1346">
                  <c:v>11306</c:v>
                </c:pt>
                <c:pt idx="1347">
                  <c:v>11312</c:v>
                </c:pt>
                <c:pt idx="1348">
                  <c:v>11319</c:v>
                </c:pt>
                <c:pt idx="1349">
                  <c:v>11319</c:v>
                </c:pt>
                <c:pt idx="1350">
                  <c:v>11321</c:v>
                </c:pt>
                <c:pt idx="1351">
                  <c:v>11327</c:v>
                </c:pt>
                <c:pt idx="1352">
                  <c:v>11344</c:v>
                </c:pt>
                <c:pt idx="1353">
                  <c:v>11346</c:v>
                </c:pt>
                <c:pt idx="1354">
                  <c:v>11353</c:v>
                </c:pt>
                <c:pt idx="1355">
                  <c:v>11357</c:v>
                </c:pt>
                <c:pt idx="1356">
                  <c:v>11363</c:v>
                </c:pt>
                <c:pt idx="1357">
                  <c:v>11363</c:v>
                </c:pt>
                <c:pt idx="1358">
                  <c:v>11366</c:v>
                </c:pt>
                <c:pt idx="1359">
                  <c:v>11369</c:v>
                </c:pt>
                <c:pt idx="1360">
                  <c:v>11379</c:v>
                </c:pt>
                <c:pt idx="1361">
                  <c:v>11381</c:v>
                </c:pt>
                <c:pt idx="1362">
                  <c:v>11388</c:v>
                </c:pt>
                <c:pt idx="1363">
                  <c:v>11394</c:v>
                </c:pt>
                <c:pt idx="1364">
                  <c:v>11397</c:v>
                </c:pt>
                <c:pt idx="1365">
                  <c:v>11412</c:v>
                </c:pt>
                <c:pt idx="1366">
                  <c:v>11412</c:v>
                </c:pt>
                <c:pt idx="1367">
                  <c:v>11419</c:v>
                </c:pt>
                <c:pt idx="1368">
                  <c:v>11436</c:v>
                </c:pt>
                <c:pt idx="1369">
                  <c:v>11437</c:v>
                </c:pt>
                <c:pt idx="1370">
                  <c:v>11454</c:v>
                </c:pt>
                <c:pt idx="1371">
                  <c:v>11455</c:v>
                </c:pt>
                <c:pt idx="1372">
                  <c:v>11478</c:v>
                </c:pt>
                <c:pt idx="1373">
                  <c:v>11483</c:v>
                </c:pt>
                <c:pt idx="1374">
                  <c:v>11488</c:v>
                </c:pt>
                <c:pt idx="1375">
                  <c:v>11492</c:v>
                </c:pt>
                <c:pt idx="1376">
                  <c:v>11498</c:v>
                </c:pt>
                <c:pt idx="1377">
                  <c:v>11512</c:v>
                </c:pt>
                <c:pt idx="1378">
                  <c:v>11512</c:v>
                </c:pt>
                <c:pt idx="1379">
                  <c:v>11520</c:v>
                </c:pt>
                <c:pt idx="1380">
                  <c:v>11524</c:v>
                </c:pt>
                <c:pt idx="1381">
                  <c:v>11530</c:v>
                </c:pt>
                <c:pt idx="1382">
                  <c:v>11535</c:v>
                </c:pt>
                <c:pt idx="1383">
                  <c:v>11538</c:v>
                </c:pt>
                <c:pt idx="1384">
                  <c:v>11540</c:v>
                </c:pt>
                <c:pt idx="1385">
                  <c:v>11553</c:v>
                </c:pt>
                <c:pt idx="1386">
                  <c:v>11554</c:v>
                </c:pt>
                <c:pt idx="1387">
                  <c:v>11566</c:v>
                </c:pt>
                <c:pt idx="1388">
                  <c:v>11576</c:v>
                </c:pt>
                <c:pt idx="1389">
                  <c:v>11603</c:v>
                </c:pt>
                <c:pt idx="1390">
                  <c:v>11625</c:v>
                </c:pt>
                <c:pt idx="1391">
                  <c:v>11658</c:v>
                </c:pt>
                <c:pt idx="1392">
                  <c:v>11658</c:v>
                </c:pt>
                <c:pt idx="1393">
                  <c:v>11658</c:v>
                </c:pt>
                <c:pt idx="1394">
                  <c:v>11658</c:v>
                </c:pt>
                <c:pt idx="1395">
                  <c:v>11674</c:v>
                </c:pt>
                <c:pt idx="1396">
                  <c:v>11697</c:v>
                </c:pt>
                <c:pt idx="1397">
                  <c:v>11713</c:v>
                </c:pt>
                <c:pt idx="1398">
                  <c:v>11730</c:v>
                </c:pt>
                <c:pt idx="1399">
                  <c:v>11731</c:v>
                </c:pt>
                <c:pt idx="1400">
                  <c:v>11736</c:v>
                </c:pt>
                <c:pt idx="1401">
                  <c:v>11738</c:v>
                </c:pt>
                <c:pt idx="1402">
                  <c:v>11742</c:v>
                </c:pt>
                <c:pt idx="1403">
                  <c:v>11743</c:v>
                </c:pt>
                <c:pt idx="1404">
                  <c:v>11744</c:v>
                </c:pt>
                <c:pt idx="1405">
                  <c:v>11753</c:v>
                </c:pt>
                <c:pt idx="1406">
                  <c:v>11763</c:v>
                </c:pt>
                <c:pt idx="1407">
                  <c:v>11773</c:v>
                </c:pt>
                <c:pt idx="1408">
                  <c:v>11831</c:v>
                </c:pt>
                <c:pt idx="1409">
                  <c:v>11834</c:v>
                </c:pt>
                <c:pt idx="1410">
                  <c:v>11837</c:v>
                </c:pt>
                <c:pt idx="1411">
                  <c:v>11841</c:v>
                </c:pt>
                <c:pt idx="1412">
                  <c:v>11842</c:v>
                </c:pt>
                <c:pt idx="1413">
                  <c:v>11843</c:v>
                </c:pt>
                <c:pt idx="1414">
                  <c:v>11848</c:v>
                </c:pt>
                <c:pt idx="1415">
                  <c:v>11856</c:v>
                </c:pt>
                <c:pt idx="1416">
                  <c:v>11859</c:v>
                </c:pt>
                <c:pt idx="1417">
                  <c:v>11879</c:v>
                </c:pt>
                <c:pt idx="1418">
                  <c:v>11881</c:v>
                </c:pt>
                <c:pt idx="1419">
                  <c:v>11882</c:v>
                </c:pt>
                <c:pt idx="1420">
                  <c:v>11884</c:v>
                </c:pt>
                <c:pt idx="1421">
                  <c:v>11918</c:v>
                </c:pt>
                <c:pt idx="1422">
                  <c:v>11931</c:v>
                </c:pt>
                <c:pt idx="1423">
                  <c:v>11938</c:v>
                </c:pt>
                <c:pt idx="1424">
                  <c:v>11942</c:v>
                </c:pt>
                <c:pt idx="1425">
                  <c:v>11945</c:v>
                </c:pt>
                <c:pt idx="1426">
                  <c:v>11945</c:v>
                </c:pt>
                <c:pt idx="1427">
                  <c:v>11947</c:v>
                </c:pt>
                <c:pt idx="1428">
                  <c:v>11987</c:v>
                </c:pt>
                <c:pt idx="1429">
                  <c:v>11988</c:v>
                </c:pt>
                <c:pt idx="1430">
                  <c:v>11995</c:v>
                </c:pt>
                <c:pt idx="1431">
                  <c:v>12001</c:v>
                </c:pt>
                <c:pt idx="1432">
                  <c:v>12029</c:v>
                </c:pt>
                <c:pt idx="1433">
                  <c:v>12032</c:v>
                </c:pt>
                <c:pt idx="1434">
                  <c:v>12035</c:v>
                </c:pt>
                <c:pt idx="1435">
                  <c:v>12044</c:v>
                </c:pt>
                <c:pt idx="1436">
                  <c:v>12048</c:v>
                </c:pt>
                <c:pt idx="1437">
                  <c:v>12091</c:v>
                </c:pt>
                <c:pt idx="1438">
                  <c:v>12094</c:v>
                </c:pt>
                <c:pt idx="1439">
                  <c:v>12097</c:v>
                </c:pt>
                <c:pt idx="1440">
                  <c:v>12105</c:v>
                </c:pt>
                <c:pt idx="1441">
                  <c:v>12125</c:v>
                </c:pt>
                <c:pt idx="1442">
                  <c:v>12130</c:v>
                </c:pt>
                <c:pt idx="1443">
                  <c:v>12131</c:v>
                </c:pt>
                <c:pt idx="1444">
                  <c:v>12138</c:v>
                </c:pt>
                <c:pt idx="1445">
                  <c:v>12143</c:v>
                </c:pt>
                <c:pt idx="1446">
                  <c:v>12147</c:v>
                </c:pt>
                <c:pt idx="1447">
                  <c:v>12148</c:v>
                </c:pt>
                <c:pt idx="1448">
                  <c:v>12199</c:v>
                </c:pt>
                <c:pt idx="1449">
                  <c:v>12219</c:v>
                </c:pt>
                <c:pt idx="1450">
                  <c:v>12223</c:v>
                </c:pt>
                <c:pt idx="1451">
                  <c:v>12224</c:v>
                </c:pt>
                <c:pt idx="1452">
                  <c:v>12232</c:v>
                </c:pt>
                <c:pt idx="1453">
                  <c:v>12234</c:v>
                </c:pt>
                <c:pt idx="1454">
                  <c:v>12236</c:v>
                </c:pt>
                <c:pt idx="1455">
                  <c:v>12238</c:v>
                </c:pt>
                <c:pt idx="1456">
                  <c:v>12245</c:v>
                </c:pt>
                <c:pt idx="1457">
                  <c:v>12245</c:v>
                </c:pt>
                <c:pt idx="1458">
                  <c:v>12254</c:v>
                </c:pt>
                <c:pt idx="1459">
                  <c:v>12255</c:v>
                </c:pt>
                <c:pt idx="1460">
                  <c:v>12266</c:v>
                </c:pt>
                <c:pt idx="1461">
                  <c:v>12269</c:v>
                </c:pt>
                <c:pt idx="1462">
                  <c:v>12270</c:v>
                </c:pt>
                <c:pt idx="1463">
                  <c:v>12282</c:v>
                </c:pt>
                <c:pt idx="1464">
                  <c:v>12282</c:v>
                </c:pt>
                <c:pt idx="1465">
                  <c:v>12300</c:v>
                </c:pt>
                <c:pt idx="1466">
                  <c:v>12324</c:v>
                </c:pt>
                <c:pt idx="1467">
                  <c:v>12334</c:v>
                </c:pt>
                <c:pt idx="1468">
                  <c:v>12347</c:v>
                </c:pt>
                <c:pt idx="1469">
                  <c:v>12364</c:v>
                </c:pt>
                <c:pt idx="1470">
                  <c:v>12370</c:v>
                </c:pt>
                <c:pt idx="1471">
                  <c:v>12405</c:v>
                </c:pt>
                <c:pt idx="1472">
                  <c:v>12407</c:v>
                </c:pt>
                <c:pt idx="1473">
                  <c:v>12408</c:v>
                </c:pt>
                <c:pt idx="1474">
                  <c:v>12431</c:v>
                </c:pt>
                <c:pt idx="1475">
                  <c:v>12452</c:v>
                </c:pt>
                <c:pt idx="1476">
                  <c:v>12475</c:v>
                </c:pt>
                <c:pt idx="1477">
                  <c:v>12480</c:v>
                </c:pt>
                <c:pt idx="1478">
                  <c:v>12486</c:v>
                </c:pt>
                <c:pt idx="1479">
                  <c:v>12495</c:v>
                </c:pt>
                <c:pt idx="1480">
                  <c:v>12500</c:v>
                </c:pt>
                <c:pt idx="1481">
                  <c:v>12524</c:v>
                </c:pt>
                <c:pt idx="1482">
                  <c:v>12558</c:v>
                </c:pt>
                <c:pt idx="1483">
                  <c:v>12574</c:v>
                </c:pt>
                <c:pt idx="1484">
                  <c:v>12580</c:v>
                </c:pt>
                <c:pt idx="1485">
                  <c:v>12593</c:v>
                </c:pt>
                <c:pt idx="1486">
                  <c:v>12600</c:v>
                </c:pt>
                <c:pt idx="1487">
                  <c:v>12610</c:v>
                </c:pt>
                <c:pt idx="1488">
                  <c:v>12622</c:v>
                </c:pt>
                <c:pt idx="1489">
                  <c:v>12625</c:v>
                </c:pt>
                <c:pt idx="1490">
                  <c:v>12629</c:v>
                </c:pt>
                <c:pt idx="1491">
                  <c:v>12630</c:v>
                </c:pt>
                <c:pt idx="1492">
                  <c:v>12638</c:v>
                </c:pt>
                <c:pt idx="1493">
                  <c:v>12640</c:v>
                </c:pt>
                <c:pt idx="1494">
                  <c:v>12643</c:v>
                </c:pt>
                <c:pt idx="1495">
                  <c:v>12645</c:v>
                </c:pt>
                <c:pt idx="1496">
                  <c:v>12646</c:v>
                </c:pt>
                <c:pt idx="1497">
                  <c:v>12649</c:v>
                </c:pt>
                <c:pt idx="1498">
                  <c:v>12697</c:v>
                </c:pt>
                <c:pt idx="1499">
                  <c:v>12700</c:v>
                </c:pt>
                <c:pt idx="1500">
                  <c:v>12701</c:v>
                </c:pt>
                <c:pt idx="1501">
                  <c:v>12713</c:v>
                </c:pt>
                <c:pt idx="1502">
                  <c:v>12718</c:v>
                </c:pt>
                <c:pt idx="1503">
                  <c:v>12731</c:v>
                </c:pt>
                <c:pt idx="1504">
                  <c:v>12741</c:v>
                </c:pt>
                <c:pt idx="1505">
                  <c:v>12770</c:v>
                </c:pt>
                <c:pt idx="1506">
                  <c:v>12776</c:v>
                </c:pt>
                <c:pt idx="1507">
                  <c:v>12788</c:v>
                </c:pt>
                <c:pt idx="1508">
                  <c:v>12788</c:v>
                </c:pt>
                <c:pt idx="1509">
                  <c:v>12797</c:v>
                </c:pt>
                <c:pt idx="1510">
                  <c:v>12815</c:v>
                </c:pt>
                <c:pt idx="1511">
                  <c:v>12823</c:v>
                </c:pt>
                <c:pt idx="1512">
                  <c:v>12829</c:v>
                </c:pt>
                <c:pt idx="1513">
                  <c:v>12847</c:v>
                </c:pt>
                <c:pt idx="1514">
                  <c:v>12852</c:v>
                </c:pt>
                <c:pt idx="1515">
                  <c:v>12857</c:v>
                </c:pt>
                <c:pt idx="1516">
                  <c:v>12870</c:v>
                </c:pt>
                <c:pt idx="1517">
                  <c:v>12890</c:v>
                </c:pt>
                <c:pt idx="1518">
                  <c:v>12914</c:v>
                </c:pt>
                <c:pt idx="1519">
                  <c:v>12926</c:v>
                </c:pt>
                <c:pt idx="1520">
                  <c:v>12929</c:v>
                </c:pt>
                <c:pt idx="1521">
                  <c:v>12949</c:v>
                </c:pt>
                <c:pt idx="1522">
                  <c:v>12950</c:v>
                </c:pt>
                <c:pt idx="1523">
                  <c:v>12957</c:v>
                </c:pt>
                <c:pt idx="1524">
                  <c:v>12979</c:v>
                </c:pt>
                <c:pt idx="1525">
                  <c:v>12981</c:v>
                </c:pt>
                <c:pt idx="1526">
                  <c:v>12983</c:v>
                </c:pt>
                <c:pt idx="1527">
                  <c:v>12994</c:v>
                </c:pt>
                <c:pt idx="1528">
                  <c:v>13003</c:v>
                </c:pt>
                <c:pt idx="1529">
                  <c:v>13005</c:v>
                </c:pt>
                <c:pt idx="1530">
                  <c:v>13008</c:v>
                </c:pt>
                <c:pt idx="1531">
                  <c:v>13011</c:v>
                </c:pt>
                <c:pt idx="1532">
                  <c:v>13012</c:v>
                </c:pt>
                <c:pt idx="1533">
                  <c:v>13019</c:v>
                </c:pt>
                <c:pt idx="1534">
                  <c:v>13024</c:v>
                </c:pt>
                <c:pt idx="1535">
                  <c:v>13042</c:v>
                </c:pt>
                <c:pt idx="1536">
                  <c:v>13044</c:v>
                </c:pt>
                <c:pt idx="1537">
                  <c:v>13047</c:v>
                </c:pt>
                <c:pt idx="1538">
                  <c:v>13051</c:v>
                </c:pt>
                <c:pt idx="1539">
                  <c:v>13064</c:v>
                </c:pt>
                <c:pt idx="1540">
                  <c:v>13102</c:v>
                </c:pt>
                <c:pt idx="1541">
                  <c:v>13111</c:v>
                </c:pt>
                <c:pt idx="1542">
                  <c:v>13113</c:v>
                </c:pt>
                <c:pt idx="1543">
                  <c:v>13114</c:v>
                </c:pt>
                <c:pt idx="1544">
                  <c:v>13117</c:v>
                </c:pt>
                <c:pt idx="1545">
                  <c:v>13127</c:v>
                </c:pt>
                <c:pt idx="1546">
                  <c:v>13130</c:v>
                </c:pt>
                <c:pt idx="1547">
                  <c:v>13143</c:v>
                </c:pt>
                <c:pt idx="1548">
                  <c:v>13144</c:v>
                </c:pt>
                <c:pt idx="1549">
                  <c:v>13204</c:v>
                </c:pt>
                <c:pt idx="1550">
                  <c:v>13214</c:v>
                </c:pt>
                <c:pt idx="1551">
                  <c:v>13217</c:v>
                </c:pt>
                <c:pt idx="1552">
                  <c:v>13224</c:v>
                </c:pt>
                <c:pt idx="1553">
                  <c:v>13225</c:v>
                </c:pt>
                <c:pt idx="1554">
                  <c:v>13229</c:v>
                </c:pt>
                <c:pt idx="1555">
                  <c:v>13293</c:v>
                </c:pt>
                <c:pt idx="1556">
                  <c:v>13334</c:v>
                </c:pt>
                <c:pt idx="1557">
                  <c:v>13352</c:v>
                </c:pt>
                <c:pt idx="1558">
                  <c:v>13361</c:v>
                </c:pt>
                <c:pt idx="1559">
                  <c:v>13376</c:v>
                </c:pt>
                <c:pt idx="1560">
                  <c:v>13377</c:v>
                </c:pt>
                <c:pt idx="1561">
                  <c:v>13384</c:v>
                </c:pt>
                <c:pt idx="1562">
                  <c:v>13391</c:v>
                </c:pt>
                <c:pt idx="1563">
                  <c:v>13394</c:v>
                </c:pt>
                <c:pt idx="1564">
                  <c:v>13405</c:v>
                </c:pt>
                <c:pt idx="1565">
                  <c:v>13413</c:v>
                </c:pt>
                <c:pt idx="1566">
                  <c:v>13415</c:v>
                </c:pt>
                <c:pt idx="1567">
                  <c:v>13417</c:v>
                </c:pt>
                <c:pt idx="1568">
                  <c:v>13429</c:v>
                </c:pt>
                <c:pt idx="1569">
                  <c:v>13430</c:v>
                </c:pt>
                <c:pt idx="1570">
                  <c:v>13441</c:v>
                </c:pt>
                <c:pt idx="1571">
                  <c:v>13451</c:v>
                </c:pt>
                <c:pt idx="1572">
                  <c:v>13458</c:v>
                </c:pt>
                <c:pt idx="1573">
                  <c:v>13463</c:v>
                </c:pt>
                <c:pt idx="1574">
                  <c:v>13466</c:v>
                </c:pt>
                <c:pt idx="1575">
                  <c:v>13471</c:v>
                </c:pt>
                <c:pt idx="1576">
                  <c:v>13471</c:v>
                </c:pt>
                <c:pt idx="1577">
                  <c:v>13472</c:v>
                </c:pt>
                <c:pt idx="1578">
                  <c:v>13481</c:v>
                </c:pt>
                <c:pt idx="1579">
                  <c:v>13511</c:v>
                </c:pt>
                <c:pt idx="1580">
                  <c:v>13555</c:v>
                </c:pt>
                <c:pt idx="1581">
                  <c:v>13566</c:v>
                </c:pt>
                <c:pt idx="1582">
                  <c:v>13588</c:v>
                </c:pt>
                <c:pt idx="1583">
                  <c:v>13607</c:v>
                </c:pt>
                <c:pt idx="1584">
                  <c:v>13616</c:v>
                </c:pt>
                <c:pt idx="1585">
                  <c:v>13622</c:v>
                </c:pt>
                <c:pt idx="1586">
                  <c:v>13636</c:v>
                </c:pt>
                <c:pt idx="1587">
                  <c:v>13638</c:v>
                </c:pt>
                <c:pt idx="1588">
                  <c:v>13678</c:v>
                </c:pt>
                <c:pt idx="1589">
                  <c:v>13686</c:v>
                </c:pt>
                <c:pt idx="1590">
                  <c:v>13715</c:v>
                </c:pt>
                <c:pt idx="1591">
                  <c:v>13725</c:v>
                </c:pt>
                <c:pt idx="1592">
                  <c:v>13726</c:v>
                </c:pt>
                <c:pt idx="1593">
                  <c:v>13747</c:v>
                </c:pt>
                <c:pt idx="1594">
                  <c:v>13748</c:v>
                </c:pt>
                <c:pt idx="1595">
                  <c:v>13770</c:v>
                </c:pt>
                <c:pt idx="1596">
                  <c:v>13802</c:v>
                </c:pt>
                <c:pt idx="1597">
                  <c:v>13819</c:v>
                </c:pt>
                <c:pt idx="1598">
                  <c:v>13823</c:v>
                </c:pt>
                <c:pt idx="1599">
                  <c:v>13831</c:v>
                </c:pt>
                <c:pt idx="1600">
                  <c:v>13845</c:v>
                </c:pt>
                <c:pt idx="1601">
                  <c:v>13845</c:v>
                </c:pt>
                <c:pt idx="1602">
                  <c:v>13875</c:v>
                </c:pt>
                <c:pt idx="1603">
                  <c:v>13881</c:v>
                </c:pt>
                <c:pt idx="1604">
                  <c:v>13886</c:v>
                </c:pt>
                <c:pt idx="1605">
                  <c:v>13887</c:v>
                </c:pt>
                <c:pt idx="1606">
                  <c:v>13888</c:v>
                </c:pt>
                <c:pt idx="1607">
                  <c:v>13920</c:v>
                </c:pt>
                <c:pt idx="1608">
                  <c:v>13938</c:v>
                </c:pt>
                <c:pt idx="1609">
                  <c:v>13974</c:v>
                </c:pt>
                <c:pt idx="1610">
                  <c:v>13979</c:v>
                </c:pt>
                <c:pt idx="1611">
                  <c:v>13982</c:v>
                </c:pt>
                <c:pt idx="1612">
                  <c:v>14001</c:v>
                </c:pt>
                <c:pt idx="1613">
                  <c:v>14001</c:v>
                </c:pt>
                <c:pt idx="1614">
                  <c:v>14007</c:v>
                </c:pt>
                <c:pt idx="1615">
                  <c:v>14043</c:v>
                </c:pt>
                <c:pt idx="1616">
                  <c:v>14082</c:v>
                </c:pt>
                <c:pt idx="1617">
                  <c:v>14098</c:v>
                </c:pt>
                <c:pt idx="1618">
                  <c:v>14120</c:v>
                </c:pt>
                <c:pt idx="1619">
                  <c:v>14133</c:v>
                </c:pt>
                <c:pt idx="1620">
                  <c:v>14152</c:v>
                </c:pt>
                <c:pt idx="1621">
                  <c:v>14194</c:v>
                </c:pt>
                <c:pt idx="1622">
                  <c:v>14209</c:v>
                </c:pt>
                <c:pt idx="1623">
                  <c:v>14211</c:v>
                </c:pt>
                <c:pt idx="1624">
                  <c:v>14235</c:v>
                </c:pt>
                <c:pt idx="1625">
                  <c:v>14255</c:v>
                </c:pt>
                <c:pt idx="1626">
                  <c:v>14256</c:v>
                </c:pt>
                <c:pt idx="1627">
                  <c:v>14257</c:v>
                </c:pt>
                <c:pt idx="1628">
                  <c:v>14258</c:v>
                </c:pt>
                <c:pt idx="1629">
                  <c:v>14283</c:v>
                </c:pt>
                <c:pt idx="1630">
                  <c:v>14286</c:v>
                </c:pt>
                <c:pt idx="1631">
                  <c:v>14314</c:v>
                </c:pt>
                <c:pt idx="1632">
                  <c:v>14319</c:v>
                </c:pt>
                <c:pt idx="1633">
                  <c:v>14338</c:v>
                </c:pt>
                <c:pt idx="1634">
                  <c:v>14350</c:v>
                </c:pt>
                <c:pt idx="1635">
                  <c:v>14355</c:v>
                </c:pt>
                <c:pt idx="1636">
                  <c:v>14358</c:v>
                </c:pt>
                <c:pt idx="1637">
                  <c:v>14383</c:v>
                </c:pt>
                <c:pt idx="1638">
                  <c:v>14394</c:v>
                </c:pt>
                <c:pt idx="1639">
                  <c:v>14395</c:v>
                </c:pt>
                <c:pt idx="1640">
                  <c:v>14411</c:v>
                </c:pt>
                <c:pt idx="1641">
                  <c:v>14418</c:v>
                </c:pt>
                <c:pt idx="1642">
                  <c:v>14426</c:v>
                </c:pt>
                <c:pt idx="1643">
                  <c:v>14427</c:v>
                </c:pt>
                <c:pt idx="1644">
                  <c:v>14428</c:v>
                </c:pt>
                <c:pt idx="1645">
                  <c:v>14450</c:v>
                </c:pt>
                <c:pt idx="1646">
                  <c:v>14452</c:v>
                </c:pt>
                <c:pt idx="1647">
                  <c:v>14456</c:v>
                </c:pt>
                <c:pt idx="1648">
                  <c:v>14470</c:v>
                </c:pt>
                <c:pt idx="1649">
                  <c:v>14475</c:v>
                </c:pt>
                <c:pt idx="1650">
                  <c:v>14478</c:v>
                </c:pt>
                <c:pt idx="1651">
                  <c:v>14507</c:v>
                </c:pt>
                <c:pt idx="1652">
                  <c:v>14547</c:v>
                </c:pt>
                <c:pt idx="1653">
                  <c:v>14572</c:v>
                </c:pt>
                <c:pt idx="1654">
                  <c:v>14575</c:v>
                </c:pt>
                <c:pt idx="1655">
                  <c:v>14591</c:v>
                </c:pt>
                <c:pt idx="1656">
                  <c:v>14601</c:v>
                </c:pt>
                <c:pt idx="1657">
                  <c:v>14612</c:v>
                </c:pt>
                <c:pt idx="1658">
                  <c:v>14631</c:v>
                </c:pt>
                <c:pt idx="1659">
                  <c:v>14640</c:v>
                </c:pt>
                <c:pt idx="1660">
                  <c:v>14657</c:v>
                </c:pt>
                <c:pt idx="1661">
                  <c:v>14666</c:v>
                </c:pt>
                <c:pt idx="1662">
                  <c:v>14693</c:v>
                </c:pt>
                <c:pt idx="1663">
                  <c:v>14697</c:v>
                </c:pt>
                <c:pt idx="1664">
                  <c:v>14712</c:v>
                </c:pt>
                <c:pt idx="1665">
                  <c:v>14738</c:v>
                </c:pt>
                <c:pt idx="1666">
                  <c:v>14750</c:v>
                </c:pt>
                <c:pt idx="1667">
                  <c:v>14819</c:v>
                </c:pt>
                <c:pt idx="1668">
                  <c:v>14839</c:v>
                </c:pt>
                <c:pt idx="1669">
                  <c:v>14844</c:v>
                </c:pt>
                <c:pt idx="1670">
                  <c:v>14848</c:v>
                </c:pt>
                <c:pt idx="1671">
                  <c:v>14902</c:v>
                </c:pt>
                <c:pt idx="1672">
                  <c:v>14908</c:v>
                </c:pt>
                <c:pt idx="1673">
                  <c:v>14927</c:v>
                </c:pt>
                <c:pt idx="1674">
                  <c:v>14945</c:v>
                </c:pt>
                <c:pt idx="1675">
                  <c:v>14988</c:v>
                </c:pt>
                <c:pt idx="1676">
                  <c:v>15007</c:v>
                </c:pt>
                <c:pt idx="1677">
                  <c:v>15020</c:v>
                </c:pt>
                <c:pt idx="1678">
                  <c:v>15026</c:v>
                </c:pt>
                <c:pt idx="1679">
                  <c:v>15026</c:v>
                </c:pt>
                <c:pt idx="1680">
                  <c:v>15039</c:v>
                </c:pt>
                <c:pt idx="1681">
                  <c:v>15053</c:v>
                </c:pt>
                <c:pt idx="1682">
                  <c:v>15090</c:v>
                </c:pt>
                <c:pt idx="1683">
                  <c:v>15104</c:v>
                </c:pt>
                <c:pt idx="1684">
                  <c:v>15123</c:v>
                </c:pt>
                <c:pt idx="1685">
                  <c:v>15150</c:v>
                </c:pt>
                <c:pt idx="1686">
                  <c:v>15161</c:v>
                </c:pt>
                <c:pt idx="1687">
                  <c:v>15162</c:v>
                </c:pt>
                <c:pt idx="1688">
                  <c:v>15170</c:v>
                </c:pt>
                <c:pt idx="1689">
                  <c:v>15175</c:v>
                </c:pt>
                <c:pt idx="1690">
                  <c:v>15208</c:v>
                </c:pt>
                <c:pt idx="1691">
                  <c:v>15230</c:v>
                </c:pt>
                <c:pt idx="1692">
                  <c:v>15261</c:v>
                </c:pt>
                <c:pt idx="1693">
                  <c:v>15323</c:v>
                </c:pt>
                <c:pt idx="1694">
                  <c:v>15359</c:v>
                </c:pt>
                <c:pt idx="1695">
                  <c:v>15362</c:v>
                </c:pt>
                <c:pt idx="1696">
                  <c:v>15364</c:v>
                </c:pt>
                <c:pt idx="1697">
                  <c:v>15368</c:v>
                </c:pt>
                <c:pt idx="1698">
                  <c:v>15378</c:v>
                </c:pt>
                <c:pt idx="1699">
                  <c:v>15440</c:v>
                </c:pt>
                <c:pt idx="1700">
                  <c:v>15450</c:v>
                </c:pt>
                <c:pt idx="1701">
                  <c:v>15518</c:v>
                </c:pt>
                <c:pt idx="1702">
                  <c:v>15532</c:v>
                </c:pt>
                <c:pt idx="1703">
                  <c:v>15555</c:v>
                </c:pt>
                <c:pt idx="1704">
                  <c:v>15557</c:v>
                </c:pt>
                <c:pt idx="1705">
                  <c:v>15609</c:v>
                </c:pt>
                <c:pt idx="1706">
                  <c:v>15612</c:v>
                </c:pt>
                <c:pt idx="1707">
                  <c:v>15646</c:v>
                </c:pt>
                <c:pt idx="1708">
                  <c:v>15670</c:v>
                </c:pt>
                <c:pt idx="1709">
                  <c:v>15699</c:v>
                </c:pt>
                <c:pt idx="1710">
                  <c:v>15747</c:v>
                </c:pt>
                <c:pt idx="1711">
                  <c:v>15818</c:v>
                </c:pt>
                <c:pt idx="1712">
                  <c:v>15821</c:v>
                </c:pt>
                <c:pt idx="1713">
                  <c:v>15829</c:v>
                </c:pt>
                <c:pt idx="1714">
                  <c:v>15841</c:v>
                </c:pt>
                <c:pt idx="1715">
                  <c:v>15922</c:v>
                </c:pt>
                <c:pt idx="1716">
                  <c:v>15965</c:v>
                </c:pt>
                <c:pt idx="1717">
                  <c:v>15966</c:v>
                </c:pt>
                <c:pt idx="1718">
                  <c:v>16059</c:v>
                </c:pt>
                <c:pt idx="1719">
                  <c:v>16063</c:v>
                </c:pt>
                <c:pt idx="1720">
                  <c:v>16069</c:v>
                </c:pt>
                <c:pt idx="1721">
                  <c:v>16085</c:v>
                </c:pt>
                <c:pt idx="1722">
                  <c:v>16098</c:v>
                </c:pt>
                <c:pt idx="1723">
                  <c:v>16115</c:v>
                </c:pt>
                <c:pt idx="1724">
                  <c:v>16123</c:v>
                </c:pt>
                <c:pt idx="1725">
                  <c:v>16139</c:v>
                </c:pt>
                <c:pt idx="1726">
                  <c:v>16152</c:v>
                </c:pt>
                <c:pt idx="1727">
                  <c:v>16191</c:v>
                </c:pt>
                <c:pt idx="1728">
                  <c:v>16199</c:v>
                </c:pt>
                <c:pt idx="1729">
                  <c:v>16206</c:v>
                </c:pt>
                <c:pt idx="1730">
                  <c:v>16233</c:v>
                </c:pt>
                <c:pt idx="1731">
                  <c:v>16267</c:v>
                </c:pt>
                <c:pt idx="1732">
                  <c:v>16298</c:v>
                </c:pt>
                <c:pt idx="1733">
                  <c:v>16311</c:v>
                </c:pt>
                <c:pt idx="1734">
                  <c:v>16351</c:v>
                </c:pt>
                <c:pt idx="1735">
                  <c:v>16420</c:v>
                </c:pt>
                <c:pt idx="1736">
                  <c:v>16451</c:v>
                </c:pt>
                <c:pt idx="1737">
                  <c:v>16456</c:v>
                </c:pt>
                <c:pt idx="1738">
                  <c:v>16578</c:v>
                </c:pt>
                <c:pt idx="1739">
                  <c:v>16586</c:v>
                </c:pt>
                <c:pt idx="1740">
                  <c:v>16588</c:v>
                </c:pt>
                <c:pt idx="1741">
                  <c:v>16600</c:v>
                </c:pt>
                <c:pt idx="1742">
                  <c:v>16602</c:v>
                </c:pt>
                <c:pt idx="1743">
                  <c:v>16632</c:v>
                </c:pt>
                <c:pt idx="1744">
                  <c:v>16658</c:v>
                </c:pt>
                <c:pt idx="1745">
                  <c:v>16771</c:v>
                </c:pt>
                <c:pt idx="1746">
                  <c:v>16776</c:v>
                </c:pt>
                <c:pt idx="1747">
                  <c:v>16779</c:v>
                </c:pt>
                <c:pt idx="1748">
                  <c:v>16796</c:v>
                </c:pt>
                <c:pt idx="1749">
                  <c:v>16841</c:v>
                </c:pt>
                <c:pt idx="1750">
                  <c:v>16885</c:v>
                </c:pt>
                <c:pt idx="1751">
                  <c:v>16904</c:v>
                </c:pt>
                <c:pt idx="1752">
                  <c:v>16921</c:v>
                </c:pt>
                <c:pt idx="1753">
                  <c:v>16991</c:v>
                </c:pt>
                <c:pt idx="1754">
                  <c:v>17016</c:v>
                </c:pt>
                <c:pt idx="1755">
                  <c:v>17043</c:v>
                </c:pt>
                <c:pt idx="1756">
                  <c:v>17081</c:v>
                </c:pt>
                <c:pt idx="1757">
                  <c:v>17085</c:v>
                </c:pt>
                <c:pt idx="1758">
                  <c:v>17128</c:v>
                </c:pt>
                <c:pt idx="1759">
                  <c:v>17172</c:v>
                </c:pt>
                <c:pt idx="1760">
                  <c:v>17175</c:v>
                </c:pt>
                <c:pt idx="1761">
                  <c:v>17179</c:v>
                </c:pt>
                <c:pt idx="1762">
                  <c:v>17180</c:v>
                </c:pt>
                <c:pt idx="1763">
                  <c:v>17253</c:v>
                </c:pt>
                <c:pt idx="1764">
                  <c:v>17338</c:v>
                </c:pt>
                <c:pt idx="1765">
                  <c:v>17353</c:v>
                </c:pt>
                <c:pt idx="1766">
                  <c:v>17362</c:v>
                </c:pt>
                <c:pt idx="1767">
                  <c:v>17469</c:v>
                </c:pt>
                <c:pt idx="1768">
                  <c:v>17480</c:v>
                </c:pt>
                <c:pt idx="1769">
                  <c:v>17496</c:v>
                </c:pt>
                <c:pt idx="1770">
                  <c:v>17506</c:v>
                </c:pt>
                <c:pt idx="1771">
                  <c:v>17507</c:v>
                </c:pt>
                <c:pt idx="1772">
                  <c:v>17557</c:v>
                </c:pt>
                <c:pt idx="1773">
                  <c:v>17560</c:v>
                </c:pt>
                <c:pt idx="1774">
                  <c:v>17585</c:v>
                </c:pt>
                <c:pt idx="1775">
                  <c:v>17626</c:v>
                </c:pt>
                <c:pt idx="1776">
                  <c:v>17663</c:v>
                </c:pt>
                <c:pt idx="1777">
                  <c:v>17749</c:v>
                </c:pt>
                <c:pt idx="1778">
                  <c:v>17778</c:v>
                </c:pt>
                <c:pt idx="1779">
                  <c:v>17780</c:v>
                </c:pt>
                <c:pt idx="1780">
                  <c:v>17833</c:v>
                </c:pt>
                <c:pt idx="1781">
                  <c:v>17863</c:v>
                </c:pt>
                <c:pt idx="1782">
                  <c:v>17879</c:v>
                </c:pt>
                <c:pt idx="1783">
                  <c:v>17883</c:v>
                </c:pt>
                <c:pt idx="1784">
                  <c:v>17905</c:v>
                </c:pt>
                <c:pt idx="1785">
                  <c:v>17929</c:v>
                </c:pt>
                <c:pt idx="1786">
                  <c:v>17942</c:v>
                </c:pt>
                <c:pt idx="1787">
                  <c:v>18031</c:v>
                </c:pt>
                <c:pt idx="1788">
                  <c:v>18031</c:v>
                </c:pt>
                <c:pt idx="1789">
                  <c:v>18034</c:v>
                </c:pt>
                <c:pt idx="1790">
                  <c:v>18158</c:v>
                </c:pt>
                <c:pt idx="1791">
                  <c:v>18208</c:v>
                </c:pt>
                <c:pt idx="1792">
                  <c:v>18218</c:v>
                </c:pt>
                <c:pt idx="1793">
                  <c:v>18223</c:v>
                </c:pt>
                <c:pt idx="1794">
                  <c:v>18246</c:v>
                </c:pt>
                <c:pt idx="1795">
                  <c:v>18259</c:v>
                </c:pt>
                <c:pt idx="1796">
                  <c:v>18311</c:v>
                </c:pt>
                <c:pt idx="1797">
                  <c:v>18328</c:v>
                </c:pt>
                <c:pt idx="1798">
                  <c:v>18443</c:v>
                </c:pt>
                <c:pt idx="1799">
                  <c:v>18608</c:v>
                </c:pt>
                <c:pt idx="1800">
                  <c:v>18648</c:v>
                </c:pt>
                <c:pt idx="1801">
                  <c:v>18683</c:v>
                </c:pt>
                <c:pt idx="1802">
                  <c:v>18695</c:v>
                </c:pt>
                <c:pt idx="1803">
                  <c:v>18766</c:v>
                </c:pt>
                <c:pt idx="1804">
                  <c:v>18768</c:v>
                </c:pt>
                <c:pt idx="1805">
                  <c:v>18805</c:v>
                </c:pt>
                <c:pt idx="1806">
                  <c:v>18806</c:v>
                </c:pt>
                <c:pt idx="1807">
                  <c:v>18816</c:v>
                </c:pt>
                <c:pt idx="1808">
                  <c:v>18839</c:v>
                </c:pt>
                <c:pt idx="1809">
                  <c:v>18883</c:v>
                </c:pt>
                <c:pt idx="1810">
                  <c:v>18903</c:v>
                </c:pt>
                <c:pt idx="1811">
                  <c:v>18933</c:v>
                </c:pt>
                <c:pt idx="1812">
                  <c:v>18955</c:v>
                </c:pt>
                <c:pt idx="1813">
                  <c:v>18955</c:v>
                </c:pt>
                <c:pt idx="1814">
                  <c:v>18963</c:v>
                </c:pt>
                <c:pt idx="1815">
                  <c:v>18972</c:v>
                </c:pt>
                <c:pt idx="1816">
                  <c:v>19023</c:v>
                </c:pt>
                <c:pt idx="1817">
                  <c:v>19041</c:v>
                </c:pt>
                <c:pt idx="1818">
                  <c:v>19108</c:v>
                </c:pt>
                <c:pt idx="1819">
                  <c:v>19145</c:v>
                </c:pt>
                <c:pt idx="1820">
                  <c:v>19200</c:v>
                </c:pt>
                <c:pt idx="1821">
                  <c:v>19215</c:v>
                </c:pt>
                <c:pt idx="1822">
                  <c:v>19260</c:v>
                </c:pt>
                <c:pt idx="1823">
                  <c:v>19321</c:v>
                </c:pt>
                <c:pt idx="1824">
                  <c:v>19350</c:v>
                </c:pt>
                <c:pt idx="1825">
                  <c:v>19362</c:v>
                </c:pt>
                <c:pt idx="1826">
                  <c:v>19442</c:v>
                </c:pt>
                <c:pt idx="1827">
                  <c:v>19444</c:v>
                </c:pt>
                <c:pt idx="1828">
                  <c:v>19497</c:v>
                </c:pt>
                <c:pt idx="1829">
                  <c:v>19516</c:v>
                </c:pt>
                <c:pt idx="1830">
                  <c:v>19522</c:v>
                </c:pt>
                <c:pt idx="1831">
                  <c:v>19539</c:v>
                </c:pt>
                <c:pt idx="1832">
                  <c:v>19551</c:v>
                </c:pt>
                <c:pt idx="1833">
                  <c:v>19595</c:v>
                </c:pt>
                <c:pt idx="1834">
                  <c:v>19673</c:v>
                </c:pt>
                <c:pt idx="1835">
                  <c:v>19720</c:v>
                </c:pt>
                <c:pt idx="1836">
                  <c:v>19749</c:v>
                </c:pt>
                <c:pt idx="1837">
                  <c:v>19798</c:v>
                </c:pt>
                <c:pt idx="1838">
                  <c:v>19933</c:v>
                </c:pt>
                <c:pt idx="1839">
                  <c:v>19965</c:v>
                </c:pt>
                <c:pt idx="1840">
                  <c:v>19995</c:v>
                </c:pt>
                <c:pt idx="1841">
                  <c:v>20010</c:v>
                </c:pt>
                <c:pt idx="1842">
                  <c:v>20149</c:v>
                </c:pt>
                <c:pt idx="1843">
                  <c:v>20167</c:v>
                </c:pt>
                <c:pt idx="1844">
                  <c:v>20178</c:v>
                </c:pt>
                <c:pt idx="1845">
                  <c:v>20235</c:v>
                </c:pt>
                <c:pt idx="1846">
                  <c:v>20254</c:v>
                </c:pt>
                <c:pt idx="1847">
                  <c:v>20278</c:v>
                </c:pt>
                <c:pt idx="1848">
                  <c:v>20297</c:v>
                </c:pt>
                <c:pt idx="1849">
                  <c:v>20354</c:v>
                </c:pt>
                <c:pt idx="1850">
                  <c:v>20421</c:v>
                </c:pt>
                <c:pt idx="1851">
                  <c:v>20447</c:v>
                </c:pt>
                <c:pt idx="1852">
                  <c:v>20463</c:v>
                </c:pt>
                <c:pt idx="1853">
                  <c:v>20568</c:v>
                </c:pt>
                <c:pt idx="1854">
                  <c:v>20630</c:v>
                </c:pt>
                <c:pt idx="1855">
                  <c:v>20709</c:v>
                </c:pt>
                <c:pt idx="1856">
                  <c:v>20746</c:v>
                </c:pt>
                <c:pt idx="1857">
                  <c:v>20774</c:v>
                </c:pt>
                <c:pt idx="1858">
                  <c:v>20781</c:v>
                </c:pt>
                <c:pt idx="1859">
                  <c:v>20879</c:v>
                </c:pt>
                <c:pt idx="1860">
                  <c:v>20893</c:v>
                </c:pt>
                <c:pt idx="1861">
                  <c:v>20984</c:v>
                </c:pt>
                <c:pt idx="1862">
                  <c:v>21082</c:v>
                </c:pt>
                <c:pt idx="1863">
                  <c:v>21099</c:v>
                </c:pt>
                <c:pt idx="1864">
                  <c:v>21196</c:v>
                </c:pt>
                <c:pt idx="1865">
                  <c:v>21224</c:v>
                </c:pt>
                <c:pt idx="1866">
                  <c:v>21232</c:v>
                </c:pt>
                <c:pt idx="1867">
                  <c:v>21259</c:v>
                </c:pt>
                <c:pt idx="1868">
                  <c:v>21345</c:v>
                </c:pt>
                <c:pt idx="1869">
                  <c:v>21349</c:v>
                </c:pt>
                <c:pt idx="1870">
                  <c:v>21472</c:v>
                </c:pt>
                <c:pt idx="1871">
                  <c:v>21595</c:v>
                </c:pt>
                <c:pt idx="1872">
                  <c:v>21660</c:v>
                </c:pt>
                <c:pt idx="1873">
                  <c:v>21661</c:v>
                </c:pt>
                <c:pt idx="1874">
                  <c:v>21677</c:v>
                </c:pt>
                <c:pt idx="1875">
                  <c:v>21771</c:v>
                </c:pt>
                <c:pt idx="1876">
                  <c:v>21774</c:v>
                </c:pt>
                <c:pt idx="1877">
                  <c:v>21797</c:v>
                </c:pt>
                <c:pt idx="1878">
                  <c:v>21881</c:v>
                </c:pt>
                <c:pt idx="1879">
                  <c:v>21882</c:v>
                </c:pt>
                <c:pt idx="1880">
                  <c:v>21979</c:v>
                </c:pt>
                <c:pt idx="1881">
                  <c:v>21984</c:v>
                </c:pt>
                <c:pt idx="1882">
                  <c:v>22098</c:v>
                </c:pt>
                <c:pt idx="1883">
                  <c:v>22144</c:v>
                </c:pt>
                <c:pt idx="1884">
                  <c:v>22192</c:v>
                </c:pt>
                <c:pt idx="1885">
                  <c:v>22218</c:v>
                </c:pt>
                <c:pt idx="1886">
                  <c:v>22332</c:v>
                </c:pt>
                <c:pt idx="1887">
                  <c:v>22396</c:v>
                </c:pt>
                <c:pt idx="1888">
                  <c:v>22413</c:v>
                </c:pt>
                <c:pt idx="1889">
                  <c:v>22462</c:v>
                </c:pt>
                <c:pt idx="1890">
                  <c:v>22479</c:v>
                </c:pt>
                <c:pt idx="1891">
                  <c:v>22494</c:v>
                </c:pt>
                <c:pt idx="1892">
                  <c:v>23046</c:v>
                </c:pt>
                <c:pt idx="1893">
                  <c:v>23065</c:v>
                </c:pt>
                <c:pt idx="1894">
                  <c:v>23083</c:v>
                </c:pt>
                <c:pt idx="1895">
                  <c:v>23241</c:v>
                </c:pt>
                <c:pt idx="1896">
                  <c:v>23245</c:v>
                </c:pt>
                <c:pt idx="1897">
                  <c:v>23289</c:v>
                </c:pt>
                <c:pt idx="1898">
                  <c:v>23307</c:v>
                </c:pt>
                <c:pt idx="1899">
                  <c:v>23401</c:v>
                </c:pt>
                <c:pt idx="1900">
                  <c:v>23563</c:v>
                </c:pt>
                <c:pt idx="1901">
                  <c:v>23568</c:v>
                </c:pt>
                <c:pt idx="1902">
                  <c:v>23807</c:v>
                </c:pt>
                <c:pt idx="1903">
                  <c:v>23888</c:v>
                </c:pt>
                <c:pt idx="1904">
                  <c:v>23967</c:v>
                </c:pt>
                <c:pt idx="1905">
                  <c:v>24060</c:v>
                </c:pt>
                <c:pt idx="1906">
                  <c:v>24107</c:v>
                </c:pt>
                <c:pt idx="1907">
                  <c:v>24181</c:v>
                </c:pt>
                <c:pt idx="1908">
                  <c:v>24227</c:v>
                </c:pt>
                <c:pt idx="1909">
                  <c:v>24294</c:v>
                </c:pt>
                <c:pt idx="1910">
                  <c:v>24388</c:v>
                </c:pt>
                <c:pt idx="1911">
                  <c:v>24394</c:v>
                </c:pt>
                <c:pt idx="1912">
                  <c:v>24476</c:v>
                </c:pt>
                <c:pt idx="1913">
                  <c:v>24513</c:v>
                </c:pt>
                <c:pt idx="1914">
                  <c:v>24520</c:v>
                </c:pt>
                <c:pt idx="1915">
                  <c:v>24536</c:v>
                </c:pt>
                <c:pt idx="1916">
                  <c:v>24603</c:v>
                </c:pt>
                <c:pt idx="1917">
                  <c:v>24667</c:v>
                </c:pt>
                <c:pt idx="1918">
                  <c:v>24672</c:v>
                </c:pt>
                <c:pt idx="1919">
                  <c:v>24795</c:v>
                </c:pt>
                <c:pt idx="1920">
                  <c:v>24817</c:v>
                </c:pt>
                <c:pt idx="1921">
                  <c:v>24863</c:v>
                </c:pt>
                <c:pt idx="1922">
                  <c:v>24870</c:v>
                </c:pt>
                <c:pt idx="1923">
                  <c:v>24873</c:v>
                </c:pt>
                <c:pt idx="1924">
                  <c:v>24915</c:v>
                </c:pt>
                <c:pt idx="1925">
                  <c:v>24915</c:v>
                </c:pt>
                <c:pt idx="1926">
                  <c:v>25076</c:v>
                </c:pt>
                <c:pt idx="1927">
                  <c:v>25082</c:v>
                </c:pt>
                <c:pt idx="1928">
                  <c:v>25127</c:v>
                </c:pt>
                <c:pt idx="1929">
                  <c:v>25309</c:v>
                </c:pt>
                <c:pt idx="1930">
                  <c:v>25333</c:v>
                </c:pt>
                <c:pt idx="1931">
                  <c:v>25382</c:v>
                </c:pt>
                <c:pt idx="1932">
                  <c:v>25517</c:v>
                </c:pt>
                <c:pt idx="1933">
                  <c:v>25649</c:v>
                </c:pt>
                <c:pt idx="1934">
                  <c:v>25657</c:v>
                </c:pt>
                <c:pt idx="1935">
                  <c:v>25679</c:v>
                </c:pt>
                <c:pt idx="1936">
                  <c:v>25993</c:v>
                </c:pt>
                <c:pt idx="1937">
                  <c:v>26019</c:v>
                </c:pt>
                <c:pt idx="1938">
                  <c:v>26027</c:v>
                </c:pt>
                <c:pt idx="1939">
                  <c:v>26109</c:v>
                </c:pt>
                <c:pt idx="1940">
                  <c:v>26126</c:v>
                </c:pt>
                <c:pt idx="1941">
                  <c:v>26140</c:v>
                </c:pt>
                <c:pt idx="1942">
                  <c:v>26237</c:v>
                </c:pt>
                <c:pt idx="1943">
                  <c:v>26317</c:v>
                </c:pt>
                <c:pt idx="1944">
                  <c:v>26392</c:v>
                </c:pt>
                <c:pt idx="1945">
                  <c:v>26467</c:v>
                </c:pt>
                <c:pt idx="1946">
                  <c:v>26479</c:v>
                </c:pt>
                <c:pt idx="1947">
                  <c:v>26608</c:v>
                </c:pt>
                <c:pt idx="1948">
                  <c:v>26913</c:v>
                </c:pt>
                <c:pt idx="1949">
                  <c:v>26927</c:v>
                </c:pt>
                <c:pt idx="1950">
                  <c:v>26928</c:v>
                </c:pt>
                <c:pt idx="1951">
                  <c:v>26937</c:v>
                </c:pt>
                <c:pt idx="1952">
                  <c:v>27001</c:v>
                </c:pt>
                <c:pt idx="1953">
                  <c:v>27038</c:v>
                </c:pt>
                <c:pt idx="1954">
                  <c:v>27081</c:v>
                </c:pt>
                <c:pt idx="1955">
                  <c:v>27092</c:v>
                </c:pt>
                <c:pt idx="1956">
                  <c:v>27118</c:v>
                </c:pt>
                <c:pt idx="1957">
                  <c:v>27218</c:v>
                </c:pt>
                <c:pt idx="1958">
                  <c:v>27237</c:v>
                </c:pt>
                <c:pt idx="1959">
                  <c:v>27323</c:v>
                </c:pt>
                <c:pt idx="1960">
                  <c:v>27346</c:v>
                </c:pt>
                <c:pt idx="1961">
                  <c:v>27376</c:v>
                </c:pt>
                <c:pt idx="1962">
                  <c:v>27433</c:v>
                </c:pt>
                <c:pt idx="1963">
                  <c:v>27496</c:v>
                </c:pt>
                <c:pt idx="1964">
                  <c:v>27534</c:v>
                </c:pt>
                <c:pt idx="1965">
                  <c:v>27535</c:v>
                </c:pt>
                <c:pt idx="1966">
                  <c:v>27599</c:v>
                </c:pt>
                <c:pt idx="1967">
                  <c:v>27615</c:v>
                </c:pt>
                <c:pt idx="1968">
                  <c:v>27619</c:v>
                </c:pt>
                <c:pt idx="1969">
                  <c:v>27625</c:v>
                </c:pt>
                <c:pt idx="1970">
                  <c:v>27696</c:v>
                </c:pt>
                <c:pt idx="1971">
                  <c:v>27724</c:v>
                </c:pt>
                <c:pt idx="1972">
                  <c:v>27809</c:v>
                </c:pt>
                <c:pt idx="1973">
                  <c:v>27850</c:v>
                </c:pt>
                <c:pt idx="1974">
                  <c:v>27926</c:v>
                </c:pt>
                <c:pt idx="1975">
                  <c:v>27931</c:v>
                </c:pt>
                <c:pt idx="1976">
                  <c:v>27941</c:v>
                </c:pt>
                <c:pt idx="1977">
                  <c:v>27981</c:v>
                </c:pt>
                <c:pt idx="1978">
                  <c:v>28007</c:v>
                </c:pt>
                <c:pt idx="1979">
                  <c:v>28101</c:v>
                </c:pt>
                <c:pt idx="1980">
                  <c:v>28245</c:v>
                </c:pt>
                <c:pt idx="1981">
                  <c:v>28288</c:v>
                </c:pt>
                <c:pt idx="1982">
                  <c:v>28302</c:v>
                </c:pt>
                <c:pt idx="1983">
                  <c:v>28340</c:v>
                </c:pt>
                <c:pt idx="1984">
                  <c:v>28469</c:v>
                </c:pt>
                <c:pt idx="1985">
                  <c:v>28477</c:v>
                </c:pt>
                <c:pt idx="1986">
                  <c:v>28543</c:v>
                </c:pt>
                <c:pt idx="1987">
                  <c:v>28716</c:v>
                </c:pt>
                <c:pt idx="1988">
                  <c:v>28869</c:v>
                </c:pt>
                <c:pt idx="1989">
                  <c:v>28923</c:v>
                </c:pt>
                <c:pt idx="1990">
                  <c:v>28950</c:v>
                </c:pt>
                <c:pt idx="1991">
                  <c:v>28999</c:v>
                </c:pt>
                <c:pt idx="1992">
                  <c:v>29008</c:v>
                </c:pt>
                <c:pt idx="1993">
                  <c:v>29114</c:v>
                </c:pt>
                <c:pt idx="1994">
                  <c:v>29115</c:v>
                </c:pt>
                <c:pt idx="1995">
                  <c:v>29141</c:v>
                </c:pt>
                <c:pt idx="1996">
                  <c:v>29160</c:v>
                </c:pt>
                <c:pt idx="1997">
                  <c:v>29186</c:v>
                </c:pt>
                <c:pt idx="1998">
                  <c:v>29228</c:v>
                </c:pt>
                <c:pt idx="1999">
                  <c:v>29331</c:v>
                </c:pt>
                <c:pt idx="2000">
                  <c:v>29353</c:v>
                </c:pt>
                <c:pt idx="2001">
                  <c:v>29444</c:v>
                </c:pt>
                <c:pt idx="2002">
                  <c:v>29523</c:v>
                </c:pt>
                <c:pt idx="2003">
                  <c:v>29584</c:v>
                </c:pt>
                <c:pt idx="2004">
                  <c:v>29623</c:v>
                </c:pt>
                <c:pt idx="2005">
                  <c:v>29758</c:v>
                </c:pt>
                <c:pt idx="2006">
                  <c:v>29761</c:v>
                </c:pt>
                <c:pt idx="2007">
                  <c:v>29817</c:v>
                </c:pt>
                <c:pt idx="2008">
                  <c:v>29819</c:v>
                </c:pt>
                <c:pt idx="2009">
                  <c:v>29852</c:v>
                </c:pt>
                <c:pt idx="2010">
                  <c:v>29899</c:v>
                </c:pt>
                <c:pt idx="2011">
                  <c:v>29930</c:v>
                </c:pt>
                <c:pt idx="2012">
                  <c:v>29934</c:v>
                </c:pt>
                <c:pt idx="2013">
                  <c:v>29970</c:v>
                </c:pt>
                <c:pt idx="2014">
                  <c:v>30027</c:v>
                </c:pt>
                <c:pt idx="2015">
                  <c:v>30064</c:v>
                </c:pt>
                <c:pt idx="2016">
                  <c:v>30096</c:v>
                </c:pt>
                <c:pt idx="2017">
                  <c:v>30135</c:v>
                </c:pt>
                <c:pt idx="2018">
                  <c:v>30167</c:v>
                </c:pt>
                <c:pt idx="2019">
                  <c:v>30185</c:v>
                </c:pt>
                <c:pt idx="2020">
                  <c:v>30260</c:v>
                </c:pt>
                <c:pt idx="2021">
                  <c:v>30285</c:v>
                </c:pt>
                <c:pt idx="2022">
                  <c:v>30328</c:v>
                </c:pt>
                <c:pt idx="2023">
                  <c:v>30367</c:v>
                </c:pt>
                <c:pt idx="2024">
                  <c:v>30410</c:v>
                </c:pt>
                <c:pt idx="2025">
                  <c:v>30422</c:v>
                </c:pt>
                <c:pt idx="2026">
                  <c:v>30457</c:v>
                </c:pt>
                <c:pt idx="2027">
                  <c:v>30530</c:v>
                </c:pt>
                <c:pt idx="2028">
                  <c:v>30626</c:v>
                </c:pt>
                <c:pt idx="2029">
                  <c:v>30698</c:v>
                </c:pt>
                <c:pt idx="2030">
                  <c:v>30724</c:v>
                </c:pt>
                <c:pt idx="2031">
                  <c:v>30763</c:v>
                </c:pt>
                <c:pt idx="2032">
                  <c:v>30942</c:v>
                </c:pt>
                <c:pt idx="2033">
                  <c:v>31197</c:v>
                </c:pt>
                <c:pt idx="2034">
                  <c:v>31235</c:v>
                </c:pt>
                <c:pt idx="2035">
                  <c:v>31323</c:v>
                </c:pt>
                <c:pt idx="2036">
                  <c:v>31328</c:v>
                </c:pt>
                <c:pt idx="2037">
                  <c:v>31369</c:v>
                </c:pt>
                <c:pt idx="2038">
                  <c:v>31592</c:v>
                </c:pt>
                <c:pt idx="2039">
                  <c:v>31620</c:v>
                </c:pt>
                <c:pt idx="2040">
                  <c:v>31737</c:v>
                </c:pt>
                <c:pt idx="2041">
                  <c:v>31744</c:v>
                </c:pt>
                <c:pt idx="2042">
                  <c:v>31897</c:v>
                </c:pt>
                <c:pt idx="2043">
                  <c:v>31981</c:v>
                </c:pt>
                <c:pt idx="2044">
                  <c:v>32086</c:v>
                </c:pt>
                <c:pt idx="2045">
                  <c:v>32109</c:v>
                </c:pt>
                <c:pt idx="2046">
                  <c:v>32193</c:v>
                </c:pt>
                <c:pt idx="2047">
                  <c:v>32223</c:v>
                </c:pt>
                <c:pt idx="2048">
                  <c:v>32260</c:v>
                </c:pt>
                <c:pt idx="2049">
                  <c:v>32288</c:v>
                </c:pt>
                <c:pt idx="2050">
                  <c:v>32429</c:v>
                </c:pt>
                <c:pt idx="2051">
                  <c:v>32430</c:v>
                </c:pt>
                <c:pt idx="2052">
                  <c:v>32462</c:v>
                </c:pt>
                <c:pt idx="2053">
                  <c:v>32485</c:v>
                </c:pt>
                <c:pt idx="2054">
                  <c:v>32548</c:v>
                </c:pt>
                <c:pt idx="2055">
                  <c:v>32672</c:v>
                </c:pt>
                <c:pt idx="2056">
                  <c:v>32686</c:v>
                </c:pt>
                <c:pt idx="2057">
                  <c:v>32716</c:v>
                </c:pt>
                <c:pt idx="2058">
                  <c:v>32734</c:v>
                </c:pt>
                <c:pt idx="2059">
                  <c:v>32760</c:v>
                </c:pt>
                <c:pt idx="2060">
                  <c:v>32765</c:v>
                </c:pt>
                <c:pt idx="2061">
                  <c:v>32787</c:v>
                </c:pt>
                <c:pt idx="2062">
                  <c:v>32828</c:v>
                </c:pt>
                <c:pt idx="2063">
                  <c:v>32907</c:v>
                </c:pt>
                <c:pt idx="2064">
                  <c:v>32948</c:v>
                </c:pt>
                <c:pt idx="2065">
                  <c:v>33017</c:v>
                </c:pt>
                <c:pt idx="2066">
                  <c:v>33025</c:v>
                </c:pt>
                <c:pt idx="2067">
                  <c:v>33057</c:v>
                </c:pt>
                <c:pt idx="2068">
                  <c:v>33075</c:v>
                </c:pt>
                <c:pt idx="2069">
                  <c:v>33091</c:v>
                </c:pt>
                <c:pt idx="2070">
                  <c:v>33121</c:v>
                </c:pt>
                <c:pt idx="2071">
                  <c:v>33293</c:v>
                </c:pt>
                <c:pt idx="2072">
                  <c:v>33308</c:v>
                </c:pt>
                <c:pt idx="2073">
                  <c:v>33344</c:v>
                </c:pt>
                <c:pt idx="2074">
                  <c:v>33451</c:v>
                </c:pt>
                <c:pt idx="2075">
                  <c:v>33472</c:v>
                </c:pt>
                <c:pt idx="2076">
                  <c:v>33476</c:v>
                </c:pt>
                <c:pt idx="2077">
                  <c:v>33527</c:v>
                </c:pt>
                <c:pt idx="2078">
                  <c:v>33612</c:v>
                </c:pt>
                <c:pt idx="2079">
                  <c:v>33708</c:v>
                </c:pt>
                <c:pt idx="2080">
                  <c:v>33733</c:v>
                </c:pt>
                <c:pt idx="2081">
                  <c:v>33750</c:v>
                </c:pt>
                <c:pt idx="2082">
                  <c:v>33753</c:v>
                </c:pt>
                <c:pt idx="2083">
                  <c:v>33829</c:v>
                </c:pt>
                <c:pt idx="2084">
                  <c:v>33901</c:v>
                </c:pt>
                <c:pt idx="2085">
                  <c:v>33908</c:v>
                </c:pt>
                <c:pt idx="2086">
                  <c:v>33975</c:v>
                </c:pt>
                <c:pt idx="2087">
                  <c:v>34053</c:v>
                </c:pt>
                <c:pt idx="2088">
                  <c:v>34085</c:v>
                </c:pt>
                <c:pt idx="2089">
                  <c:v>34166</c:v>
                </c:pt>
                <c:pt idx="2090">
                  <c:v>34205</c:v>
                </c:pt>
                <c:pt idx="2091">
                  <c:v>34210</c:v>
                </c:pt>
                <c:pt idx="2092">
                  <c:v>34218</c:v>
                </c:pt>
                <c:pt idx="2093">
                  <c:v>34254</c:v>
                </c:pt>
                <c:pt idx="2094">
                  <c:v>34289</c:v>
                </c:pt>
                <c:pt idx="2095">
                  <c:v>34293</c:v>
                </c:pt>
                <c:pt idx="2096">
                  <c:v>34303</c:v>
                </c:pt>
                <c:pt idx="2097">
                  <c:v>34307</c:v>
                </c:pt>
                <c:pt idx="2098">
                  <c:v>34402</c:v>
                </c:pt>
                <c:pt idx="2099">
                  <c:v>34440</c:v>
                </c:pt>
                <c:pt idx="2100">
                  <c:v>34456</c:v>
                </c:pt>
                <c:pt idx="2101">
                  <c:v>34473</c:v>
                </c:pt>
                <c:pt idx="2102">
                  <c:v>34543</c:v>
                </c:pt>
                <c:pt idx="2103">
                  <c:v>34618</c:v>
                </c:pt>
                <c:pt idx="2104">
                  <c:v>34672</c:v>
                </c:pt>
                <c:pt idx="2105">
                  <c:v>34780</c:v>
                </c:pt>
                <c:pt idx="2106">
                  <c:v>34806</c:v>
                </c:pt>
                <c:pt idx="2107">
                  <c:v>34829</c:v>
                </c:pt>
                <c:pt idx="2108">
                  <c:v>34839</c:v>
                </c:pt>
                <c:pt idx="2109">
                  <c:v>34941</c:v>
                </c:pt>
                <c:pt idx="2110">
                  <c:v>34976</c:v>
                </c:pt>
                <c:pt idx="2111">
                  <c:v>34976</c:v>
                </c:pt>
                <c:pt idx="2112">
                  <c:v>34980</c:v>
                </c:pt>
                <c:pt idx="2113">
                  <c:v>35001</c:v>
                </c:pt>
                <c:pt idx="2114">
                  <c:v>35051</c:v>
                </c:pt>
                <c:pt idx="2115">
                  <c:v>35069</c:v>
                </c:pt>
                <c:pt idx="2116">
                  <c:v>35148</c:v>
                </c:pt>
                <c:pt idx="2117">
                  <c:v>35160</c:v>
                </c:pt>
                <c:pt idx="2118">
                  <c:v>35302</c:v>
                </c:pt>
                <c:pt idx="2119">
                  <c:v>35316</c:v>
                </c:pt>
                <c:pt idx="2120">
                  <c:v>35346</c:v>
                </c:pt>
                <c:pt idx="2121">
                  <c:v>35492</c:v>
                </c:pt>
                <c:pt idx="2122">
                  <c:v>35517</c:v>
                </c:pt>
                <c:pt idx="2123">
                  <c:v>35547</c:v>
                </c:pt>
                <c:pt idx="2124">
                  <c:v>35548</c:v>
                </c:pt>
                <c:pt idx="2125">
                  <c:v>35573</c:v>
                </c:pt>
                <c:pt idx="2126">
                  <c:v>35583</c:v>
                </c:pt>
                <c:pt idx="2127">
                  <c:v>35586</c:v>
                </c:pt>
                <c:pt idx="2128">
                  <c:v>35586</c:v>
                </c:pt>
                <c:pt idx="2129">
                  <c:v>35596</c:v>
                </c:pt>
                <c:pt idx="2130">
                  <c:v>35702</c:v>
                </c:pt>
                <c:pt idx="2131">
                  <c:v>35711</c:v>
                </c:pt>
                <c:pt idx="2132">
                  <c:v>35734</c:v>
                </c:pt>
                <c:pt idx="2133">
                  <c:v>35883</c:v>
                </c:pt>
                <c:pt idx="2134">
                  <c:v>35953</c:v>
                </c:pt>
                <c:pt idx="2135">
                  <c:v>36021</c:v>
                </c:pt>
                <c:pt idx="2136">
                  <c:v>36074</c:v>
                </c:pt>
                <c:pt idx="2137">
                  <c:v>36085</c:v>
                </c:pt>
                <c:pt idx="2138">
                  <c:v>36090</c:v>
                </c:pt>
                <c:pt idx="2139">
                  <c:v>36125</c:v>
                </c:pt>
                <c:pt idx="2140">
                  <c:v>36149</c:v>
                </c:pt>
                <c:pt idx="2141">
                  <c:v>36183</c:v>
                </c:pt>
                <c:pt idx="2142">
                  <c:v>36189</c:v>
                </c:pt>
                <c:pt idx="2143">
                  <c:v>36198</c:v>
                </c:pt>
                <c:pt idx="2144">
                  <c:v>36219</c:v>
                </c:pt>
                <c:pt idx="2145">
                  <c:v>36308</c:v>
                </c:pt>
                <c:pt idx="2146">
                  <c:v>36314</c:v>
                </c:pt>
                <c:pt idx="2147">
                  <c:v>36332</c:v>
                </c:pt>
                <c:pt idx="2148">
                  <c:v>36351</c:v>
                </c:pt>
                <c:pt idx="2149">
                  <c:v>36398</c:v>
                </c:pt>
                <c:pt idx="2150">
                  <c:v>36446</c:v>
                </c:pt>
                <c:pt idx="2151">
                  <c:v>36542</c:v>
                </c:pt>
                <c:pt idx="2152">
                  <c:v>36573</c:v>
                </c:pt>
                <c:pt idx="2153">
                  <c:v>36580</c:v>
                </c:pt>
                <c:pt idx="2154">
                  <c:v>36786</c:v>
                </c:pt>
                <c:pt idx="2155">
                  <c:v>36795</c:v>
                </c:pt>
                <c:pt idx="2156">
                  <c:v>36837</c:v>
                </c:pt>
                <c:pt idx="2157">
                  <c:v>36837</c:v>
                </c:pt>
                <c:pt idx="2158">
                  <c:v>36890</c:v>
                </c:pt>
                <c:pt idx="2159">
                  <c:v>36899</c:v>
                </c:pt>
                <c:pt idx="2160">
                  <c:v>36911</c:v>
                </c:pt>
                <c:pt idx="2161">
                  <c:v>36912</c:v>
                </c:pt>
                <c:pt idx="2162">
                  <c:v>36923</c:v>
                </c:pt>
                <c:pt idx="2163">
                  <c:v>36936</c:v>
                </c:pt>
                <c:pt idx="2164">
                  <c:v>36950</c:v>
                </c:pt>
                <c:pt idx="2165">
                  <c:v>36976</c:v>
                </c:pt>
                <c:pt idx="2166">
                  <c:v>37041</c:v>
                </c:pt>
                <c:pt idx="2167">
                  <c:v>37076</c:v>
                </c:pt>
                <c:pt idx="2168">
                  <c:v>37079</c:v>
                </c:pt>
                <c:pt idx="2169">
                  <c:v>37134</c:v>
                </c:pt>
                <c:pt idx="2170">
                  <c:v>37165</c:v>
                </c:pt>
                <c:pt idx="2171">
                  <c:v>37251</c:v>
                </c:pt>
                <c:pt idx="2172">
                  <c:v>37270</c:v>
                </c:pt>
                <c:pt idx="2173">
                  <c:v>37272</c:v>
                </c:pt>
                <c:pt idx="2174">
                  <c:v>37277</c:v>
                </c:pt>
                <c:pt idx="2175">
                  <c:v>37426</c:v>
                </c:pt>
                <c:pt idx="2176">
                  <c:v>37465</c:v>
                </c:pt>
                <c:pt idx="2177">
                  <c:v>37484</c:v>
                </c:pt>
                <c:pt idx="2178">
                  <c:v>37608</c:v>
                </c:pt>
                <c:pt idx="2179">
                  <c:v>37651</c:v>
                </c:pt>
                <c:pt idx="2180">
                  <c:v>37675</c:v>
                </c:pt>
                <c:pt idx="2181">
                  <c:v>37702</c:v>
                </c:pt>
                <c:pt idx="2182">
                  <c:v>37735</c:v>
                </c:pt>
                <c:pt idx="2183">
                  <c:v>37743</c:v>
                </c:pt>
                <c:pt idx="2184">
                  <c:v>37801</c:v>
                </c:pt>
                <c:pt idx="2185">
                  <c:v>37830</c:v>
                </c:pt>
                <c:pt idx="2186">
                  <c:v>38126</c:v>
                </c:pt>
                <c:pt idx="2187">
                  <c:v>38189</c:v>
                </c:pt>
                <c:pt idx="2188">
                  <c:v>38237</c:v>
                </c:pt>
                <c:pt idx="2189">
                  <c:v>38242</c:v>
                </c:pt>
                <c:pt idx="2190">
                  <c:v>38246</c:v>
                </c:pt>
                <c:pt idx="2191">
                  <c:v>38283</c:v>
                </c:pt>
                <c:pt idx="2192">
                  <c:v>38313</c:v>
                </c:pt>
                <c:pt idx="2193">
                  <c:v>38345</c:v>
                </c:pt>
                <c:pt idx="2194">
                  <c:v>38390</c:v>
                </c:pt>
                <c:pt idx="2195">
                  <c:v>38405</c:v>
                </c:pt>
                <c:pt idx="2196">
                  <c:v>38415</c:v>
                </c:pt>
                <c:pt idx="2197">
                  <c:v>38512</c:v>
                </c:pt>
                <c:pt idx="2198">
                  <c:v>38652</c:v>
                </c:pt>
                <c:pt idx="2199">
                  <c:v>38709</c:v>
                </c:pt>
                <c:pt idx="2200">
                  <c:v>38711</c:v>
                </c:pt>
                <c:pt idx="2201">
                  <c:v>38711</c:v>
                </c:pt>
                <c:pt idx="2202">
                  <c:v>38740</c:v>
                </c:pt>
                <c:pt idx="2203">
                  <c:v>38746</c:v>
                </c:pt>
                <c:pt idx="2204">
                  <c:v>38793</c:v>
                </c:pt>
                <c:pt idx="2205">
                  <c:v>38837</c:v>
                </c:pt>
                <c:pt idx="2206">
                  <c:v>38869</c:v>
                </c:pt>
                <c:pt idx="2207">
                  <c:v>38893</c:v>
                </c:pt>
                <c:pt idx="2208">
                  <c:v>38924</c:v>
                </c:pt>
                <c:pt idx="2209">
                  <c:v>38933</c:v>
                </c:pt>
                <c:pt idx="2210">
                  <c:v>38947</c:v>
                </c:pt>
                <c:pt idx="2211">
                  <c:v>38999</c:v>
                </c:pt>
                <c:pt idx="2212">
                  <c:v>39047</c:v>
                </c:pt>
                <c:pt idx="2213">
                  <c:v>39125</c:v>
                </c:pt>
                <c:pt idx="2214">
                  <c:v>39221</c:v>
                </c:pt>
                <c:pt idx="2215">
                  <c:v>39241</c:v>
                </c:pt>
                <c:pt idx="2216">
                  <c:v>39315</c:v>
                </c:pt>
                <c:pt idx="2217">
                  <c:v>39353</c:v>
                </c:pt>
                <c:pt idx="2218">
                  <c:v>39397</c:v>
                </c:pt>
                <c:pt idx="2219">
                  <c:v>39556</c:v>
                </c:pt>
                <c:pt idx="2220">
                  <c:v>39597</c:v>
                </c:pt>
                <c:pt idx="2221">
                  <c:v>39612</c:v>
                </c:pt>
                <c:pt idx="2222">
                  <c:v>39670</c:v>
                </c:pt>
                <c:pt idx="2223">
                  <c:v>39722</c:v>
                </c:pt>
                <c:pt idx="2224">
                  <c:v>39723</c:v>
                </c:pt>
                <c:pt idx="2225">
                  <c:v>39726</c:v>
                </c:pt>
                <c:pt idx="2226">
                  <c:v>39728</c:v>
                </c:pt>
                <c:pt idx="2227">
                  <c:v>39774</c:v>
                </c:pt>
                <c:pt idx="2228">
                  <c:v>39837</c:v>
                </c:pt>
                <c:pt idx="2229">
                  <c:v>39866</c:v>
                </c:pt>
                <c:pt idx="2230">
                  <c:v>39872</c:v>
                </c:pt>
                <c:pt idx="2231">
                  <c:v>39963</c:v>
                </c:pt>
                <c:pt idx="2232">
                  <c:v>39983</c:v>
                </c:pt>
                <c:pt idx="2233">
                  <c:v>40003</c:v>
                </c:pt>
                <c:pt idx="2234">
                  <c:v>40055</c:v>
                </c:pt>
                <c:pt idx="2235">
                  <c:v>40069</c:v>
                </c:pt>
                <c:pt idx="2236">
                  <c:v>40104</c:v>
                </c:pt>
                <c:pt idx="2237">
                  <c:v>40182</c:v>
                </c:pt>
                <c:pt idx="2238">
                  <c:v>40205</c:v>
                </c:pt>
                <c:pt idx="2239">
                  <c:v>40209</c:v>
                </c:pt>
                <c:pt idx="2240">
                  <c:v>40274</c:v>
                </c:pt>
                <c:pt idx="2241">
                  <c:v>40284</c:v>
                </c:pt>
                <c:pt idx="2242">
                  <c:v>40310</c:v>
                </c:pt>
                <c:pt idx="2243">
                  <c:v>40374</c:v>
                </c:pt>
                <c:pt idx="2244">
                  <c:v>40419</c:v>
                </c:pt>
                <c:pt idx="2245">
                  <c:v>40591</c:v>
                </c:pt>
                <c:pt idx="2246">
                  <c:v>40693</c:v>
                </c:pt>
                <c:pt idx="2247">
                  <c:v>40721</c:v>
                </c:pt>
                <c:pt idx="2248">
                  <c:v>40818</c:v>
                </c:pt>
                <c:pt idx="2249">
                  <c:v>40904</c:v>
                </c:pt>
                <c:pt idx="2250">
                  <c:v>40932</c:v>
                </c:pt>
                <c:pt idx="2251">
                  <c:v>40941</c:v>
                </c:pt>
                <c:pt idx="2252">
                  <c:v>40961</c:v>
                </c:pt>
                <c:pt idx="2253">
                  <c:v>40974</c:v>
                </c:pt>
                <c:pt idx="2254">
                  <c:v>41034</c:v>
                </c:pt>
                <c:pt idx="2255">
                  <c:v>41055</c:v>
                </c:pt>
                <c:pt idx="2256">
                  <c:v>41097</c:v>
                </c:pt>
                <c:pt idx="2257">
                  <c:v>41192</c:v>
                </c:pt>
                <c:pt idx="2258">
                  <c:v>41250</c:v>
                </c:pt>
                <c:pt idx="2259">
                  <c:v>41272</c:v>
                </c:pt>
                <c:pt idx="2260">
                  <c:v>41332</c:v>
                </c:pt>
                <c:pt idx="2261">
                  <c:v>41352</c:v>
                </c:pt>
                <c:pt idx="2262">
                  <c:v>41505</c:v>
                </c:pt>
                <c:pt idx="2263">
                  <c:v>41636</c:v>
                </c:pt>
                <c:pt idx="2264">
                  <c:v>41662</c:v>
                </c:pt>
                <c:pt idx="2265">
                  <c:v>41676</c:v>
                </c:pt>
                <c:pt idx="2266">
                  <c:v>41682</c:v>
                </c:pt>
                <c:pt idx="2267">
                  <c:v>41795</c:v>
                </c:pt>
                <c:pt idx="2268">
                  <c:v>41887</c:v>
                </c:pt>
                <c:pt idx="2269">
                  <c:v>41919</c:v>
                </c:pt>
                <c:pt idx="2270">
                  <c:v>41949</c:v>
                </c:pt>
                <c:pt idx="2271">
                  <c:v>42000</c:v>
                </c:pt>
                <c:pt idx="2272">
                  <c:v>42112</c:v>
                </c:pt>
                <c:pt idx="2273">
                  <c:v>42112</c:v>
                </c:pt>
                <c:pt idx="2274">
                  <c:v>42125</c:v>
                </c:pt>
                <c:pt idx="2275">
                  <c:v>42188</c:v>
                </c:pt>
                <c:pt idx="2276">
                  <c:v>42211</c:v>
                </c:pt>
                <c:pt idx="2277">
                  <c:v>42304</c:v>
                </c:pt>
                <c:pt idx="2278">
                  <c:v>42479</c:v>
                </c:pt>
                <c:pt idx="2279">
                  <c:v>42539</c:v>
                </c:pt>
                <c:pt idx="2280">
                  <c:v>42560</c:v>
                </c:pt>
                <c:pt idx="2281">
                  <c:v>42644</c:v>
                </c:pt>
                <c:pt idx="2282">
                  <c:v>42760</c:v>
                </c:pt>
                <c:pt idx="2283">
                  <c:v>42764</c:v>
                </c:pt>
                <c:pt idx="2284">
                  <c:v>42857</c:v>
                </c:pt>
                <c:pt idx="2285">
                  <c:v>42970</c:v>
                </c:pt>
                <c:pt idx="2286">
                  <c:v>42983</c:v>
                </c:pt>
                <c:pt idx="2287">
                  <c:v>43074</c:v>
                </c:pt>
                <c:pt idx="2288">
                  <c:v>43254</c:v>
                </c:pt>
                <c:pt idx="2289">
                  <c:v>43579</c:v>
                </c:pt>
                <c:pt idx="2290">
                  <c:v>43753</c:v>
                </c:pt>
                <c:pt idx="2291">
                  <c:v>43814</c:v>
                </c:pt>
                <c:pt idx="2292">
                  <c:v>43817</c:v>
                </c:pt>
                <c:pt idx="2293">
                  <c:v>43896</c:v>
                </c:pt>
                <c:pt idx="2294">
                  <c:v>43921</c:v>
                </c:pt>
                <c:pt idx="2295">
                  <c:v>43944</c:v>
                </c:pt>
                <c:pt idx="2296">
                  <c:v>44203</c:v>
                </c:pt>
                <c:pt idx="2297">
                  <c:v>44261</c:v>
                </c:pt>
                <c:pt idx="2298">
                  <c:v>44400</c:v>
                </c:pt>
                <c:pt idx="2299">
                  <c:v>44424</c:v>
                </c:pt>
                <c:pt idx="2300">
                  <c:v>44501</c:v>
                </c:pt>
                <c:pt idx="2301">
                  <c:v>44585</c:v>
                </c:pt>
                <c:pt idx="2302">
                  <c:v>44641</c:v>
                </c:pt>
                <c:pt idx="2303">
                  <c:v>45009</c:v>
                </c:pt>
                <c:pt idx="2304">
                  <c:v>45702</c:v>
                </c:pt>
                <c:pt idx="2305">
                  <c:v>45710</c:v>
                </c:pt>
                <c:pt idx="2306">
                  <c:v>45863</c:v>
                </c:pt>
                <c:pt idx="2307">
                  <c:v>46114</c:v>
                </c:pt>
                <c:pt idx="2308">
                  <c:v>46131</c:v>
                </c:pt>
                <c:pt idx="2309">
                  <c:v>46151</c:v>
                </c:pt>
                <c:pt idx="2310">
                  <c:v>46201</c:v>
                </c:pt>
                <c:pt idx="2311">
                  <c:v>46255</c:v>
                </c:pt>
                <c:pt idx="2312">
                  <c:v>46599</c:v>
                </c:pt>
                <c:pt idx="2313">
                  <c:v>46661</c:v>
                </c:pt>
                <c:pt idx="2314">
                  <c:v>46718</c:v>
                </c:pt>
                <c:pt idx="2315">
                  <c:v>46889</c:v>
                </c:pt>
                <c:pt idx="2316">
                  <c:v>47056</c:v>
                </c:pt>
                <c:pt idx="2317">
                  <c:v>47270</c:v>
                </c:pt>
                <c:pt idx="2318">
                  <c:v>47291</c:v>
                </c:pt>
                <c:pt idx="2319">
                  <c:v>47305</c:v>
                </c:pt>
                <c:pt idx="2320">
                  <c:v>47404</c:v>
                </c:pt>
                <c:pt idx="2321">
                  <c:v>47463</c:v>
                </c:pt>
                <c:pt idx="2322">
                  <c:v>47496</c:v>
                </c:pt>
                <c:pt idx="2323">
                  <c:v>47897</c:v>
                </c:pt>
                <c:pt idx="2324">
                  <c:v>47928</c:v>
                </c:pt>
                <c:pt idx="2325">
                  <c:v>48173</c:v>
                </c:pt>
                <c:pt idx="2326">
                  <c:v>48518</c:v>
                </c:pt>
                <c:pt idx="2327">
                  <c:v>48549</c:v>
                </c:pt>
                <c:pt idx="2328">
                  <c:v>48674</c:v>
                </c:pt>
                <c:pt idx="2329">
                  <c:v>48676</c:v>
                </c:pt>
                <c:pt idx="2330">
                  <c:v>48824</c:v>
                </c:pt>
                <c:pt idx="2331">
                  <c:v>48885</c:v>
                </c:pt>
                <c:pt idx="2332">
                  <c:v>48970</c:v>
                </c:pt>
                <c:pt idx="2333">
                  <c:v>49578</c:v>
                </c:pt>
                <c:pt idx="2334">
                  <c:v>51195</c:v>
                </c:pt>
              </c:numCache>
            </c:numRef>
          </c:xVal>
          <c:yVal>
            <c:numRef>
              <c:f>'HEALTH CARE2'!$Q$2:$Q$2336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23</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37</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41</c:v>
                </c:pt>
                <c:pt idx="1050">
                  <c:v>47</c:v>
                </c:pt>
                <c:pt idx="1051">
                  <c:v>47</c:v>
                </c:pt>
                <c:pt idx="1052">
                  <c:v>47</c:v>
                </c:pt>
                <c:pt idx="1053">
                  <c:v>34</c:v>
                </c:pt>
                <c:pt idx="1054">
                  <c:v>47</c:v>
                </c:pt>
                <c:pt idx="1055">
                  <c:v>40</c:v>
                </c:pt>
                <c:pt idx="1056">
                  <c:v>35</c:v>
                </c:pt>
                <c:pt idx="1057">
                  <c:v>39</c:v>
                </c:pt>
                <c:pt idx="1058">
                  <c:v>39</c:v>
                </c:pt>
                <c:pt idx="1059">
                  <c:v>49</c:v>
                </c:pt>
                <c:pt idx="1060">
                  <c:v>45</c:v>
                </c:pt>
                <c:pt idx="1061">
                  <c:v>45</c:v>
                </c:pt>
                <c:pt idx="1062">
                  <c:v>45</c:v>
                </c:pt>
                <c:pt idx="1063">
                  <c:v>43</c:v>
                </c:pt>
                <c:pt idx="1064">
                  <c:v>45</c:v>
                </c:pt>
                <c:pt idx="1065">
                  <c:v>47</c:v>
                </c:pt>
                <c:pt idx="1066">
                  <c:v>57</c:v>
                </c:pt>
                <c:pt idx="1067">
                  <c:v>53</c:v>
                </c:pt>
                <c:pt idx="1068">
                  <c:v>48</c:v>
                </c:pt>
                <c:pt idx="1069">
                  <c:v>49</c:v>
                </c:pt>
                <c:pt idx="1070">
                  <c:v>42</c:v>
                </c:pt>
                <c:pt idx="1071">
                  <c:v>49</c:v>
                </c:pt>
                <c:pt idx="1072">
                  <c:v>46</c:v>
                </c:pt>
                <c:pt idx="1073">
                  <c:v>23</c:v>
                </c:pt>
                <c:pt idx="1074">
                  <c:v>53</c:v>
                </c:pt>
                <c:pt idx="1075">
                  <c:v>48</c:v>
                </c:pt>
                <c:pt idx="1076">
                  <c:v>51</c:v>
                </c:pt>
                <c:pt idx="1077">
                  <c:v>51</c:v>
                </c:pt>
                <c:pt idx="1078">
                  <c:v>57</c:v>
                </c:pt>
                <c:pt idx="1079">
                  <c:v>21</c:v>
                </c:pt>
                <c:pt idx="1080">
                  <c:v>46</c:v>
                </c:pt>
                <c:pt idx="1081">
                  <c:v>46</c:v>
                </c:pt>
                <c:pt idx="1082">
                  <c:v>34</c:v>
                </c:pt>
                <c:pt idx="1083">
                  <c:v>46</c:v>
                </c:pt>
                <c:pt idx="1084">
                  <c:v>50</c:v>
                </c:pt>
                <c:pt idx="1085">
                  <c:v>50</c:v>
                </c:pt>
                <c:pt idx="1086">
                  <c:v>48</c:v>
                </c:pt>
                <c:pt idx="1087">
                  <c:v>49</c:v>
                </c:pt>
                <c:pt idx="1088">
                  <c:v>44</c:v>
                </c:pt>
                <c:pt idx="1089">
                  <c:v>25</c:v>
                </c:pt>
                <c:pt idx="1090">
                  <c:v>55</c:v>
                </c:pt>
                <c:pt idx="1091">
                  <c:v>47</c:v>
                </c:pt>
                <c:pt idx="1092">
                  <c:v>51</c:v>
                </c:pt>
                <c:pt idx="1093">
                  <c:v>46</c:v>
                </c:pt>
                <c:pt idx="1094">
                  <c:v>30</c:v>
                </c:pt>
                <c:pt idx="1095">
                  <c:v>48</c:v>
                </c:pt>
                <c:pt idx="1096">
                  <c:v>39</c:v>
                </c:pt>
                <c:pt idx="1097">
                  <c:v>48</c:v>
                </c:pt>
                <c:pt idx="1098">
                  <c:v>48</c:v>
                </c:pt>
                <c:pt idx="1099">
                  <c:v>49</c:v>
                </c:pt>
                <c:pt idx="1100">
                  <c:v>43</c:v>
                </c:pt>
                <c:pt idx="1101">
                  <c:v>29</c:v>
                </c:pt>
                <c:pt idx="1102">
                  <c:v>50</c:v>
                </c:pt>
                <c:pt idx="1103">
                  <c:v>50</c:v>
                </c:pt>
                <c:pt idx="1104">
                  <c:v>45</c:v>
                </c:pt>
                <c:pt idx="1105">
                  <c:v>57</c:v>
                </c:pt>
                <c:pt idx="1106">
                  <c:v>45</c:v>
                </c:pt>
                <c:pt idx="1107">
                  <c:v>52</c:v>
                </c:pt>
                <c:pt idx="1108">
                  <c:v>52</c:v>
                </c:pt>
                <c:pt idx="1109">
                  <c:v>40</c:v>
                </c:pt>
                <c:pt idx="1110">
                  <c:v>32</c:v>
                </c:pt>
                <c:pt idx="1111">
                  <c:v>52</c:v>
                </c:pt>
                <c:pt idx="1112">
                  <c:v>51</c:v>
                </c:pt>
                <c:pt idx="1113">
                  <c:v>49</c:v>
                </c:pt>
                <c:pt idx="1114">
                  <c:v>46</c:v>
                </c:pt>
                <c:pt idx="1115">
                  <c:v>36</c:v>
                </c:pt>
                <c:pt idx="1116">
                  <c:v>41</c:v>
                </c:pt>
                <c:pt idx="1117">
                  <c:v>47</c:v>
                </c:pt>
                <c:pt idx="1118">
                  <c:v>42</c:v>
                </c:pt>
                <c:pt idx="1119">
                  <c:v>48</c:v>
                </c:pt>
                <c:pt idx="1120">
                  <c:v>51</c:v>
                </c:pt>
                <c:pt idx="1121">
                  <c:v>49</c:v>
                </c:pt>
                <c:pt idx="1122">
                  <c:v>51</c:v>
                </c:pt>
                <c:pt idx="1123">
                  <c:v>53</c:v>
                </c:pt>
                <c:pt idx="1124">
                  <c:v>49</c:v>
                </c:pt>
                <c:pt idx="1125">
                  <c:v>49</c:v>
                </c:pt>
                <c:pt idx="1126">
                  <c:v>46</c:v>
                </c:pt>
                <c:pt idx="1127">
                  <c:v>49</c:v>
                </c:pt>
                <c:pt idx="1128">
                  <c:v>60</c:v>
                </c:pt>
                <c:pt idx="1129">
                  <c:v>45</c:v>
                </c:pt>
                <c:pt idx="1130">
                  <c:v>34</c:v>
                </c:pt>
                <c:pt idx="1131">
                  <c:v>26</c:v>
                </c:pt>
                <c:pt idx="1132">
                  <c:v>34</c:v>
                </c:pt>
                <c:pt idx="1133">
                  <c:v>51</c:v>
                </c:pt>
                <c:pt idx="1134">
                  <c:v>53</c:v>
                </c:pt>
                <c:pt idx="1135">
                  <c:v>51</c:v>
                </c:pt>
                <c:pt idx="1136">
                  <c:v>47</c:v>
                </c:pt>
                <c:pt idx="1137">
                  <c:v>51</c:v>
                </c:pt>
                <c:pt idx="1138">
                  <c:v>51</c:v>
                </c:pt>
                <c:pt idx="1139">
                  <c:v>46</c:v>
                </c:pt>
                <c:pt idx="1140">
                  <c:v>46</c:v>
                </c:pt>
                <c:pt idx="1141">
                  <c:v>46</c:v>
                </c:pt>
                <c:pt idx="1142">
                  <c:v>48</c:v>
                </c:pt>
                <c:pt idx="1143">
                  <c:v>49</c:v>
                </c:pt>
                <c:pt idx="1144">
                  <c:v>35</c:v>
                </c:pt>
                <c:pt idx="1145">
                  <c:v>43</c:v>
                </c:pt>
                <c:pt idx="1146">
                  <c:v>54</c:v>
                </c:pt>
                <c:pt idx="1147">
                  <c:v>46</c:v>
                </c:pt>
                <c:pt idx="1148">
                  <c:v>53</c:v>
                </c:pt>
                <c:pt idx="1149">
                  <c:v>30</c:v>
                </c:pt>
                <c:pt idx="1150">
                  <c:v>51</c:v>
                </c:pt>
                <c:pt idx="1151">
                  <c:v>49</c:v>
                </c:pt>
                <c:pt idx="1152">
                  <c:v>47</c:v>
                </c:pt>
                <c:pt idx="1153">
                  <c:v>50</c:v>
                </c:pt>
                <c:pt idx="1154">
                  <c:v>50</c:v>
                </c:pt>
                <c:pt idx="1155">
                  <c:v>48</c:v>
                </c:pt>
                <c:pt idx="1156">
                  <c:v>49</c:v>
                </c:pt>
                <c:pt idx="1157">
                  <c:v>56</c:v>
                </c:pt>
                <c:pt idx="1158">
                  <c:v>49</c:v>
                </c:pt>
                <c:pt idx="1159">
                  <c:v>41</c:v>
                </c:pt>
                <c:pt idx="1160">
                  <c:v>58</c:v>
                </c:pt>
                <c:pt idx="1161">
                  <c:v>50</c:v>
                </c:pt>
                <c:pt idx="1162">
                  <c:v>40</c:v>
                </c:pt>
                <c:pt idx="1163">
                  <c:v>47</c:v>
                </c:pt>
                <c:pt idx="1164">
                  <c:v>52</c:v>
                </c:pt>
                <c:pt idx="1165">
                  <c:v>24</c:v>
                </c:pt>
                <c:pt idx="1166">
                  <c:v>43</c:v>
                </c:pt>
                <c:pt idx="1167">
                  <c:v>50</c:v>
                </c:pt>
                <c:pt idx="1168">
                  <c:v>54</c:v>
                </c:pt>
                <c:pt idx="1169">
                  <c:v>52</c:v>
                </c:pt>
                <c:pt idx="1170">
                  <c:v>51</c:v>
                </c:pt>
                <c:pt idx="1171">
                  <c:v>48</c:v>
                </c:pt>
                <c:pt idx="1172">
                  <c:v>41</c:v>
                </c:pt>
                <c:pt idx="1173">
                  <c:v>56</c:v>
                </c:pt>
                <c:pt idx="1174">
                  <c:v>58</c:v>
                </c:pt>
                <c:pt idx="1175">
                  <c:v>45</c:v>
                </c:pt>
                <c:pt idx="1176">
                  <c:v>50</c:v>
                </c:pt>
                <c:pt idx="1177">
                  <c:v>47</c:v>
                </c:pt>
                <c:pt idx="1178">
                  <c:v>52</c:v>
                </c:pt>
                <c:pt idx="1179">
                  <c:v>52</c:v>
                </c:pt>
                <c:pt idx="1180">
                  <c:v>52</c:v>
                </c:pt>
                <c:pt idx="1181">
                  <c:v>21</c:v>
                </c:pt>
                <c:pt idx="1182">
                  <c:v>57</c:v>
                </c:pt>
                <c:pt idx="1183">
                  <c:v>49</c:v>
                </c:pt>
                <c:pt idx="1184">
                  <c:v>26</c:v>
                </c:pt>
                <c:pt idx="1185">
                  <c:v>46</c:v>
                </c:pt>
                <c:pt idx="1186">
                  <c:v>49</c:v>
                </c:pt>
                <c:pt idx="1187">
                  <c:v>50</c:v>
                </c:pt>
                <c:pt idx="1188">
                  <c:v>50</c:v>
                </c:pt>
                <c:pt idx="1189">
                  <c:v>30</c:v>
                </c:pt>
                <c:pt idx="1190">
                  <c:v>54</c:v>
                </c:pt>
                <c:pt idx="1191">
                  <c:v>51</c:v>
                </c:pt>
                <c:pt idx="1192">
                  <c:v>51</c:v>
                </c:pt>
                <c:pt idx="1193">
                  <c:v>53</c:v>
                </c:pt>
                <c:pt idx="1194">
                  <c:v>51</c:v>
                </c:pt>
                <c:pt idx="1195">
                  <c:v>53</c:v>
                </c:pt>
                <c:pt idx="1196">
                  <c:v>24</c:v>
                </c:pt>
                <c:pt idx="1197">
                  <c:v>51</c:v>
                </c:pt>
                <c:pt idx="1198">
                  <c:v>51</c:v>
                </c:pt>
                <c:pt idx="1199">
                  <c:v>51</c:v>
                </c:pt>
                <c:pt idx="1200">
                  <c:v>51</c:v>
                </c:pt>
                <c:pt idx="1201">
                  <c:v>56</c:v>
                </c:pt>
                <c:pt idx="1202">
                  <c:v>26</c:v>
                </c:pt>
                <c:pt idx="1203">
                  <c:v>60</c:v>
                </c:pt>
                <c:pt idx="1204">
                  <c:v>50</c:v>
                </c:pt>
                <c:pt idx="1205">
                  <c:v>37</c:v>
                </c:pt>
                <c:pt idx="1206">
                  <c:v>39</c:v>
                </c:pt>
                <c:pt idx="1207">
                  <c:v>58</c:v>
                </c:pt>
                <c:pt idx="1208">
                  <c:v>51</c:v>
                </c:pt>
                <c:pt idx="1209">
                  <c:v>51</c:v>
                </c:pt>
                <c:pt idx="1210">
                  <c:v>52</c:v>
                </c:pt>
                <c:pt idx="1211">
                  <c:v>34</c:v>
                </c:pt>
                <c:pt idx="1212">
                  <c:v>43</c:v>
                </c:pt>
                <c:pt idx="1213">
                  <c:v>48</c:v>
                </c:pt>
                <c:pt idx="1214">
                  <c:v>53</c:v>
                </c:pt>
                <c:pt idx="1215">
                  <c:v>53</c:v>
                </c:pt>
                <c:pt idx="1216">
                  <c:v>53</c:v>
                </c:pt>
                <c:pt idx="1217">
                  <c:v>46</c:v>
                </c:pt>
                <c:pt idx="1218">
                  <c:v>50</c:v>
                </c:pt>
                <c:pt idx="1219">
                  <c:v>50</c:v>
                </c:pt>
                <c:pt idx="1220">
                  <c:v>47</c:v>
                </c:pt>
                <c:pt idx="1221">
                  <c:v>50</c:v>
                </c:pt>
                <c:pt idx="1222">
                  <c:v>25</c:v>
                </c:pt>
                <c:pt idx="1223">
                  <c:v>48</c:v>
                </c:pt>
                <c:pt idx="1224">
                  <c:v>41</c:v>
                </c:pt>
                <c:pt idx="1225">
                  <c:v>49</c:v>
                </c:pt>
                <c:pt idx="1226">
                  <c:v>50</c:v>
                </c:pt>
                <c:pt idx="1227">
                  <c:v>37</c:v>
                </c:pt>
                <c:pt idx="1228">
                  <c:v>52</c:v>
                </c:pt>
                <c:pt idx="1229">
                  <c:v>55</c:v>
                </c:pt>
                <c:pt idx="1230">
                  <c:v>55</c:v>
                </c:pt>
                <c:pt idx="1231">
                  <c:v>54</c:v>
                </c:pt>
                <c:pt idx="1232">
                  <c:v>47</c:v>
                </c:pt>
                <c:pt idx="1233">
                  <c:v>49</c:v>
                </c:pt>
                <c:pt idx="1234">
                  <c:v>49</c:v>
                </c:pt>
                <c:pt idx="1235">
                  <c:v>52</c:v>
                </c:pt>
                <c:pt idx="1236">
                  <c:v>34</c:v>
                </c:pt>
                <c:pt idx="1237">
                  <c:v>59</c:v>
                </c:pt>
                <c:pt idx="1238">
                  <c:v>60</c:v>
                </c:pt>
                <c:pt idx="1239">
                  <c:v>31</c:v>
                </c:pt>
                <c:pt idx="1240">
                  <c:v>31</c:v>
                </c:pt>
                <c:pt idx="1241">
                  <c:v>52</c:v>
                </c:pt>
                <c:pt idx="1242">
                  <c:v>40</c:v>
                </c:pt>
                <c:pt idx="1243">
                  <c:v>54</c:v>
                </c:pt>
                <c:pt idx="1244">
                  <c:v>49</c:v>
                </c:pt>
                <c:pt idx="1245">
                  <c:v>48</c:v>
                </c:pt>
                <c:pt idx="1246">
                  <c:v>53</c:v>
                </c:pt>
                <c:pt idx="1247">
                  <c:v>51</c:v>
                </c:pt>
                <c:pt idx="1248">
                  <c:v>49</c:v>
                </c:pt>
                <c:pt idx="1249">
                  <c:v>49</c:v>
                </c:pt>
                <c:pt idx="1250">
                  <c:v>53</c:v>
                </c:pt>
                <c:pt idx="1251">
                  <c:v>48</c:v>
                </c:pt>
                <c:pt idx="1252">
                  <c:v>42</c:v>
                </c:pt>
                <c:pt idx="1253">
                  <c:v>49</c:v>
                </c:pt>
                <c:pt idx="1254">
                  <c:v>43</c:v>
                </c:pt>
                <c:pt idx="1255">
                  <c:v>54</c:v>
                </c:pt>
                <c:pt idx="1256">
                  <c:v>54</c:v>
                </c:pt>
                <c:pt idx="1257">
                  <c:v>54</c:v>
                </c:pt>
                <c:pt idx="1258">
                  <c:v>54</c:v>
                </c:pt>
                <c:pt idx="1259">
                  <c:v>58</c:v>
                </c:pt>
                <c:pt idx="1260">
                  <c:v>46</c:v>
                </c:pt>
                <c:pt idx="1261">
                  <c:v>58</c:v>
                </c:pt>
                <c:pt idx="1262">
                  <c:v>53</c:v>
                </c:pt>
                <c:pt idx="1263">
                  <c:v>35</c:v>
                </c:pt>
                <c:pt idx="1264">
                  <c:v>44</c:v>
                </c:pt>
                <c:pt idx="1265">
                  <c:v>50</c:v>
                </c:pt>
                <c:pt idx="1266">
                  <c:v>45</c:v>
                </c:pt>
                <c:pt idx="1267">
                  <c:v>51</c:v>
                </c:pt>
                <c:pt idx="1268">
                  <c:v>51</c:v>
                </c:pt>
                <c:pt idx="1269">
                  <c:v>53</c:v>
                </c:pt>
                <c:pt idx="1270">
                  <c:v>56</c:v>
                </c:pt>
                <c:pt idx="1271">
                  <c:v>53</c:v>
                </c:pt>
                <c:pt idx="1272">
                  <c:v>56</c:v>
                </c:pt>
                <c:pt idx="1273">
                  <c:v>55</c:v>
                </c:pt>
                <c:pt idx="1274">
                  <c:v>50</c:v>
                </c:pt>
                <c:pt idx="1275">
                  <c:v>56</c:v>
                </c:pt>
                <c:pt idx="1276">
                  <c:v>55</c:v>
                </c:pt>
                <c:pt idx="1277">
                  <c:v>56</c:v>
                </c:pt>
                <c:pt idx="1278">
                  <c:v>57</c:v>
                </c:pt>
                <c:pt idx="1279">
                  <c:v>30</c:v>
                </c:pt>
                <c:pt idx="1280">
                  <c:v>32</c:v>
                </c:pt>
                <c:pt idx="1281">
                  <c:v>58</c:v>
                </c:pt>
                <c:pt idx="1282">
                  <c:v>46</c:v>
                </c:pt>
                <c:pt idx="1283">
                  <c:v>60</c:v>
                </c:pt>
                <c:pt idx="1284">
                  <c:v>45</c:v>
                </c:pt>
                <c:pt idx="1285">
                  <c:v>46</c:v>
                </c:pt>
                <c:pt idx="1286">
                  <c:v>50</c:v>
                </c:pt>
                <c:pt idx="1287">
                  <c:v>55</c:v>
                </c:pt>
                <c:pt idx="1288">
                  <c:v>55</c:v>
                </c:pt>
                <c:pt idx="1289">
                  <c:v>30</c:v>
                </c:pt>
                <c:pt idx="1290">
                  <c:v>48</c:v>
                </c:pt>
                <c:pt idx="1291">
                  <c:v>36</c:v>
                </c:pt>
                <c:pt idx="1292">
                  <c:v>33</c:v>
                </c:pt>
                <c:pt idx="1293">
                  <c:v>55</c:v>
                </c:pt>
                <c:pt idx="1294">
                  <c:v>23</c:v>
                </c:pt>
                <c:pt idx="1295">
                  <c:v>55</c:v>
                </c:pt>
                <c:pt idx="1296">
                  <c:v>52</c:v>
                </c:pt>
                <c:pt idx="1297">
                  <c:v>52</c:v>
                </c:pt>
                <c:pt idx="1298">
                  <c:v>55</c:v>
                </c:pt>
                <c:pt idx="1299">
                  <c:v>54</c:v>
                </c:pt>
                <c:pt idx="1300">
                  <c:v>51</c:v>
                </c:pt>
                <c:pt idx="1301">
                  <c:v>28</c:v>
                </c:pt>
                <c:pt idx="1302">
                  <c:v>54</c:v>
                </c:pt>
                <c:pt idx="1303">
                  <c:v>54</c:v>
                </c:pt>
                <c:pt idx="1304">
                  <c:v>53</c:v>
                </c:pt>
                <c:pt idx="1305">
                  <c:v>57</c:v>
                </c:pt>
                <c:pt idx="1306">
                  <c:v>53</c:v>
                </c:pt>
                <c:pt idx="1307">
                  <c:v>57</c:v>
                </c:pt>
                <c:pt idx="1308">
                  <c:v>56</c:v>
                </c:pt>
                <c:pt idx="1309">
                  <c:v>49</c:v>
                </c:pt>
                <c:pt idx="1310">
                  <c:v>57</c:v>
                </c:pt>
                <c:pt idx="1311">
                  <c:v>22</c:v>
                </c:pt>
                <c:pt idx="1312">
                  <c:v>54</c:v>
                </c:pt>
                <c:pt idx="1313">
                  <c:v>48</c:v>
                </c:pt>
                <c:pt idx="1314">
                  <c:v>31</c:v>
                </c:pt>
                <c:pt idx="1315">
                  <c:v>26</c:v>
                </c:pt>
                <c:pt idx="1316">
                  <c:v>48</c:v>
                </c:pt>
                <c:pt idx="1317">
                  <c:v>33</c:v>
                </c:pt>
                <c:pt idx="1318">
                  <c:v>48</c:v>
                </c:pt>
                <c:pt idx="1319">
                  <c:v>21</c:v>
                </c:pt>
                <c:pt idx="1320">
                  <c:v>22</c:v>
                </c:pt>
                <c:pt idx="1321">
                  <c:v>51</c:v>
                </c:pt>
                <c:pt idx="1322">
                  <c:v>56</c:v>
                </c:pt>
                <c:pt idx="1323">
                  <c:v>56</c:v>
                </c:pt>
                <c:pt idx="1324">
                  <c:v>55</c:v>
                </c:pt>
                <c:pt idx="1325">
                  <c:v>50</c:v>
                </c:pt>
                <c:pt idx="1326">
                  <c:v>56</c:v>
                </c:pt>
                <c:pt idx="1327">
                  <c:v>56</c:v>
                </c:pt>
                <c:pt idx="1328">
                  <c:v>42</c:v>
                </c:pt>
                <c:pt idx="1329">
                  <c:v>53</c:v>
                </c:pt>
                <c:pt idx="1330">
                  <c:v>53</c:v>
                </c:pt>
                <c:pt idx="1331">
                  <c:v>56</c:v>
                </c:pt>
                <c:pt idx="1332">
                  <c:v>50</c:v>
                </c:pt>
                <c:pt idx="1333">
                  <c:v>52</c:v>
                </c:pt>
                <c:pt idx="1334">
                  <c:v>46</c:v>
                </c:pt>
                <c:pt idx="1335">
                  <c:v>53</c:v>
                </c:pt>
                <c:pt idx="1336">
                  <c:v>33</c:v>
                </c:pt>
                <c:pt idx="1337">
                  <c:v>53</c:v>
                </c:pt>
                <c:pt idx="1338">
                  <c:v>41</c:v>
                </c:pt>
                <c:pt idx="1339">
                  <c:v>53</c:v>
                </c:pt>
                <c:pt idx="1340">
                  <c:v>51</c:v>
                </c:pt>
                <c:pt idx="1341">
                  <c:v>18</c:v>
                </c:pt>
                <c:pt idx="1342">
                  <c:v>55</c:v>
                </c:pt>
                <c:pt idx="1343">
                  <c:v>52</c:v>
                </c:pt>
                <c:pt idx="1344">
                  <c:v>34</c:v>
                </c:pt>
                <c:pt idx="1345">
                  <c:v>50</c:v>
                </c:pt>
                <c:pt idx="1346">
                  <c:v>54</c:v>
                </c:pt>
                <c:pt idx="1347">
                  <c:v>59</c:v>
                </c:pt>
                <c:pt idx="1348">
                  <c:v>27</c:v>
                </c:pt>
                <c:pt idx="1349">
                  <c:v>59</c:v>
                </c:pt>
                <c:pt idx="1350">
                  <c:v>20</c:v>
                </c:pt>
                <c:pt idx="1351">
                  <c:v>33</c:v>
                </c:pt>
                <c:pt idx="1352">
                  <c:v>54</c:v>
                </c:pt>
                <c:pt idx="1353">
                  <c:v>58</c:v>
                </c:pt>
                <c:pt idx="1354">
                  <c:v>57</c:v>
                </c:pt>
                <c:pt idx="1355">
                  <c:v>57</c:v>
                </c:pt>
                <c:pt idx="1356">
                  <c:v>58</c:v>
                </c:pt>
                <c:pt idx="1357">
                  <c:v>58</c:v>
                </c:pt>
                <c:pt idx="1358">
                  <c:v>58</c:v>
                </c:pt>
                <c:pt idx="1359">
                  <c:v>44</c:v>
                </c:pt>
                <c:pt idx="1360">
                  <c:v>50</c:v>
                </c:pt>
                <c:pt idx="1361">
                  <c:v>58</c:v>
                </c:pt>
                <c:pt idx="1362">
                  <c:v>25</c:v>
                </c:pt>
                <c:pt idx="1363">
                  <c:v>55</c:v>
                </c:pt>
                <c:pt idx="1364">
                  <c:v>52</c:v>
                </c:pt>
                <c:pt idx="1365">
                  <c:v>52</c:v>
                </c:pt>
                <c:pt idx="1366">
                  <c:v>39</c:v>
                </c:pt>
                <c:pt idx="1367">
                  <c:v>37</c:v>
                </c:pt>
                <c:pt idx="1368">
                  <c:v>42</c:v>
                </c:pt>
                <c:pt idx="1369">
                  <c:v>51</c:v>
                </c:pt>
                <c:pt idx="1370">
                  <c:v>56</c:v>
                </c:pt>
                <c:pt idx="1371">
                  <c:v>57</c:v>
                </c:pt>
                <c:pt idx="1372">
                  <c:v>56</c:v>
                </c:pt>
                <c:pt idx="1373">
                  <c:v>18</c:v>
                </c:pt>
                <c:pt idx="1374">
                  <c:v>52</c:v>
                </c:pt>
                <c:pt idx="1375">
                  <c:v>40</c:v>
                </c:pt>
                <c:pt idx="1376">
                  <c:v>53</c:v>
                </c:pt>
                <c:pt idx="1377">
                  <c:v>33</c:v>
                </c:pt>
                <c:pt idx="1378">
                  <c:v>54</c:v>
                </c:pt>
                <c:pt idx="1379">
                  <c:v>51</c:v>
                </c:pt>
                <c:pt idx="1380">
                  <c:v>34</c:v>
                </c:pt>
                <c:pt idx="1381">
                  <c:v>52</c:v>
                </c:pt>
                <c:pt idx="1382">
                  <c:v>57</c:v>
                </c:pt>
                <c:pt idx="1383">
                  <c:v>54</c:v>
                </c:pt>
                <c:pt idx="1384">
                  <c:v>51</c:v>
                </c:pt>
                <c:pt idx="1385">
                  <c:v>49</c:v>
                </c:pt>
                <c:pt idx="1386">
                  <c:v>57</c:v>
                </c:pt>
                <c:pt idx="1387">
                  <c:v>57</c:v>
                </c:pt>
                <c:pt idx="1388">
                  <c:v>57</c:v>
                </c:pt>
                <c:pt idx="1389">
                  <c:v>58</c:v>
                </c:pt>
                <c:pt idx="1390">
                  <c:v>36</c:v>
                </c:pt>
                <c:pt idx="1391">
                  <c:v>56</c:v>
                </c:pt>
                <c:pt idx="1392">
                  <c:v>28</c:v>
                </c:pt>
                <c:pt idx="1393">
                  <c:v>56</c:v>
                </c:pt>
                <c:pt idx="1394">
                  <c:v>56</c:v>
                </c:pt>
                <c:pt idx="1395">
                  <c:v>56</c:v>
                </c:pt>
                <c:pt idx="1396">
                  <c:v>52</c:v>
                </c:pt>
                <c:pt idx="1397">
                  <c:v>40</c:v>
                </c:pt>
                <c:pt idx="1398">
                  <c:v>53</c:v>
                </c:pt>
                <c:pt idx="1399">
                  <c:v>38</c:v>
                </c:pt>
                <c:pt idx="1400">
                  <c:v>58</c:v>
                </c:pt>
                <c:pt idx="1401">
                  <c:v>34</c:v>
                </c:pt>
                <c:pt idx="1402">
                  <c:v>53</c:v>
                </c:pt>
                <c:pt idx="1403">
                  <c:v>59</c:v>
                </c:pt>
                <c:pt idx="1404">
                  <c:v>58</c:v>
                </c:pt>
                <c:pt idx="1405">
                  <c:v>43</c:v>
                </c:pt>
                <c:pt idx="1406">
                  <c:v>56</c:v>
                </c:pt>
                <c:pt idx="1407">
                  <c:v>40</c:v>
                </c:pt>
                <c:pt idx="1408">
                  <c:v>57</c:v>
                </c:pt>
                <c:pt idx="1409">
                  <c:v>58</c:v>
                </c:pt>
                <c:pt idx="1410">
                  <c:v>58</c:v>
                </c:pt>
                <c:pt idx="1411">
                  <c:v>57</c:v>
                </c:pt>
                <c:pt idx="1412">
                  <c:v>58</c:v>
                </c:pt>
                <c:pt idx="1413">
                  <c:v>57</c:v>
                </c:pt>
                <c:pt idx="1414">
                  <c:v>58</c:v>
                </c:pt>
                <c:pt idx="1415">
                  <c:v>58</c:v>
                </c:pt>
                <c:pt idx="1416">
                  <c:v>48</c:v>
                </c:pt>
                <c:pt idx="1417">
                  <c:v>55</c:v>
                </c:pt>
                <c:pt idx="1418">
                  <c:v>55</c:v>
                </c:pt>
                <c:pt idx="1419">
                  <c:v>55</c:v>
                </c:pt>
                <c:pt idx="1420">
                  <c:v>19</c:v>
                </c:pt>
                <c:pt idx="1421">
                  <c:v>58</c:v>
                </c:pt>
                <c:pt idx="1422">
                  <c:v>58</c:v>
                </c:pt>
                <c:pt idx="1423">
                  <c:v>58</c:v>
                </c:pt>
                <c:pt idx="1424">
                  <c:v>31</c:v>
                </c:pt>
                <c:pt idx="1425">
                  <c:v>58</c:v>
                </c:pt>
                <c:pt idx="1426">
                  <c:v>57</c:v>
                </c:pt>
                <c:pt idx="1427">
                  <c:v>58</c:v>
                </c:pt>
                <c:pt idx="1428">
                  <c:v>55</c:v>
                </c:pt>
                <c:pt idx="1429">
                  <c:v>39</c:v>
                </c:pt>
                <c:pt idx="1430">
                  <c:v>29</c:v>
                </c:pt>
                <c:pt idx="1431">
                  <c:v>40</c:v>
                </c:pt>
                <c:pt idx="1432">
                  <c:v>57</c:v>
                </c:pt>
                <c:pt idx="1433">
                  <c:v>57</c:v>
                </c:pt>
                <c:pt idx="1434">
                  <c:v>43</c:v>
                </c:pt>
                <c:pt idx="1435">
                  <c:v>56</c:v>
                </c:pt>
                <c:pt idx="1436">
                  <c:v>36</c:v>
                </c:pt>
                <c:pt idx="1437">
                  <c:v>38</c:v>
                </c:pt>
                <c:pt idx="1438">
                  <c:v>54</c:v>
                </c:pt>
                <c:pt idx="1439">
                  <c:v>54</c:v>
                </c:pt>
                <c:pt idx="1440">
                  <c:v>54</c:v>
                </c:pt>
                <c:pt idx="1441">
                  <c:v>59</c:v>
                </c:pt>
                <c:pt idx="1442">
                  <c:v>60</c:v>
                </c:pt>
                <c:pt idx="1443">
                  <c:v>31</c:v>
                </c:pt>
                <c:pt idx="1444">
                  <c:v>48</c:v>
                </c:pt>
                <c:pt idx="1445">
                  <c:v>60</c:v>
                </c:pt>
                <c:pt idx="1446">
                  <c:v>60</c:v>
                </c:pt>
                <c:pt idx="1447">
                  <c:v>35</c:v>
                </c:pt>
                <c:pt idx="1448">
                  <c:v>31</c:v>
                </c:pt>
                <c:pt idx="1449">
                  <c:v>45</c:v>
                </c:pt>
                <c:pt idx="1450">
                  <c:v>58</c:v>
                </c:pt>
                <c:pt idx="1451">
                  <c:v>58</c:v>
                </c:pt>
                <c:pt idx="1452">
                  <c:v>58</c:v>
                </c:pt>
                <c:pt idx="1453">
                  <c:v>59</c:v>
                </c:pt>
                <c:pt idx="1454">
                  <c:v>58</c:v>
                </c:pt>
                <c:pt idx="1455">
                  <c:v>56</c:v>
                </c:pt>
                <c:pt idx="1456">
                  <c:v>59</c:v>
                </c:pt>
                <c:pt idx="1457">
                  <c:v>48</c:v>
                </c:pt>
                <c:pt idx="1458">
                  <c:v>33</c:v>
                </c:pt>
                <c:pt idx="1459">
                  <c:v>36</c:v>
                </c:pt>
                <c:pt idx="1460">
                  <c:v>56</c:v>
                </c:pt>
                <c:pt idx="1461">
                  <c:v>55</c:v>
                </c:pt>
                <c:pt idx="1462">
                  <c:v>55</c:v>
                </c:pt>
                <c:pt idx="1463">
                  <c:v>56</c:v>
                </c:pt>
                <c:pt idx="1464">
                  <c:v>32</c:v>
                </c:pt>
                <c:pt idx="1465">
                  <c:v>59</c:v>
                </c:pt>
                <c:pt idx="1466">
                  <c:v>59</c:v>
                </c:pt>
                <c:pt idx="1467">
                  <c:v>59</c:v>
                </c:pt>
                <c:pt idx="1468">
                  <c:v>59</c:v>
                </c:pt>
                <c:pt idx="1469">
                  <c:v>56</c:v>
                </c:pt>
                <c:pt idx="1470">
                  <c:v>60</c:v>
                </c:pt>
                <c:pt idx="1471">
                  <c:v>33</c:v>
                </c:pt>
                <c:pt idx="1472">
                  <c:v>50</c:v>
                </c:pt>
                <c:pt idx="1473">
                  <c:v>43</c:v>
                </c:pt>
                <c:pt idx="1474">
                  <c:v>58</c:v>
                </c:pt>
                <c:pt idx="1475">
                  <c:v>27</c:v>
                </c:pt>
                <c:pt idx="1476">
                  <c:v>54</c:v>
                </c:pt>
                <c:pt idx="1477">
                  <c:v>54</c:v>
                </c:pt>
                <c:pt idx="1478">
                  <c:v>55</c:v>
                </c:pt>
                <c:pt idx="1479">
                  <c:v>54</c:v>
                </c:pt>
                <c:pt idx="1480">
                  <c:v>56</c:v>
                </c:pt>
                <c:pt idx="1481">
                  <c:v>60</c:v>
                </c:pt>
                <c:pt idx="1482">
                  <c:v>61</c:v>
                </c:pt>
                <c:pt idx="1483">
                  <c:v>61</c:v>
                </c:pt>
                <c:pt idx="1484">
                  <c:v>53</c:v>
                </c:pt>
                <c:pt idx="1485">
                  <c:v>52</c:v>
                </c:pt>
                <c:pt idx="1486">
                  <c:v>34</c:v>
                </c:pt>
                <c:pt idx="1487">
                  <c:v>24</c:v>
                </c:pt>
                <c:pt idx="1488">
                  <c:v>59</c:v>
                </c:pt>
                <c:pt idx="1489">
                  <c:v>52</c:v>
                </c:pt>
                <c:pt idx="1490">
                  <c:v>57</c:v>
                </c:pt>
                <c:pt idx="1491">
                  <c:v>60</c:v>
                </c:pt>
                <c:pt idx="1492">
                  <c:v>60</c:v>
                </c:pt>
                <c:pt idx="1493">
                  <c:v>50</c:v>
                </c:pt>
                <c:pt idx="1494">
                  <c:v>56</c:v>
                </c:pt>
                <c:pt idx="1495">
                  <c:v>60</c:v>
                </c:pt>
                <c:pt idx="1496">
                  <c:v>57</c:v>
                </c:pt>
                <c:pt idx="1497">
                  <c:v>60</c:v>
                </c:pt>
                <c:pt idx="1498">
                  <c:v>48</c:v>
                </c:pt>
                <c:pt idx="1499">
                  <c:v>30</c:v>
                </c:pt>
                <c:pt idx="1500">
                  <c:v>58</c:v>
                </c:pt>
                <c:pt idx="1501">
                  <c:v>52</c:v>
                </c:pt>
                <c:pt idx="1502">
                  <c:v>34</c:v>
                </c:pt>
                <c:pt idx="1503">
                  <c:v>60</c:v>
                </c:pt>
                <c:pt idx="1504">
                  <c:v>60</c:v>
                </c:pt>
                <c:pt idx="1505">
                  <c:v>47</c:v>
                </c:pt>
                <c:pt idx="1506">
                  <c:v>50</c:v>
                </c:pt>
                <c:pt idx="1507">
                  <c:v>59</c:v>
                </c:pt>
                <c:pt idx="1508">
                  <c:v>39</c:v>
                </c:pt>
                <c:pt idx="1509">
                  <c:v>44</c:v>
                </c:pt>
                <c:pt idx="1510">
                  <c:v>59</c:v>
                </c:pt>
                <c:pt idx="1511">
                  <c:v>55</c:v>
                </c:pt>
                <c:pt idx="1512">
                  <c:v>18</c:v>
                </c:pt>
                <c:pt idx="1513">
                  <c:v>29</c:v>
                </c:pt>
                <c:pt idx="1514">
                  <c:v>49</c:v>
                </c:pt>
                <c:pt idx="1515">
                  <c:v>59</c:v>
                </c:pt>
                <c:pt idx="1516">
                  <c:v>38</c:v>
                </c:pt>
                <c:pt idx="1517">
                  <c:v>18</c:v>
                </c:pt>
                <c:pt idx="1518">
                  <c:v>59</c:v>
                </c:pt>
                <c:pt idx="1519">
                  <c:v>59</c:v>
                </c:pt>
                <c:pt idx="1520">
                  <c:v>59</c:v>
                </c:pt>
                <c:pt idx="1521">
                  <c:v>56</c:v>
                </c:pt>
                <c:pt idx="1522">
                  <c:v>61</c:v>
                </c:pt>
                <c:pt idx="1523">
                  <c:v>62</c:v>
                </c:pt>
                <c:pt idx="1524">
                  <c:v>62</c:v>
                </c:pt>
                <c:pt idx="1525">
                  <c:v>62</c:v>
                </c:pt>
                <c:pt idx="1526">
                  <c:v>62</c:v>
                </c:pt>
                <c:pt idx="1527">
                  <c:v>43</c:v>
                </c:pt>
                <c:pt idx="1528">
                  <c:v>41</c:v>
                </c:pt>
                <c:pt idx="1529">
                  <c:v>60</c:v>
                </c:pt>
                <c:pt idx="1530">
                  <c:v>53</c:v>
                </c:pt>
                <c:pt idx="1531">
                  <c:v>50</c:v>
                </c:pt>
                <c:pt idx="1532">
                  <c:v>60</c:v>
                </c:pt>
                <c:pt idx="1533">
                  <c:v>58</c:v>
                </c:pt>
                <c:pt idx="1534">
                  <c:v>57</c:v>
                </c:pt>
                <c:pt idx="1535">
                  <c:v>61</c:v>
                </c:pt>
                <c:pt idx="1536">
                  <c:v>53</c:v>
                </c:pt>
                <c:pt idx="1537">
                  <c:v>55</c:v>
                </c:pt>
                <c:pt idx="1538">
                  <c:v>37</c:v>
                </c:pt>
                <c:pt idx="1539">
                  <c:v>61</c:v>
                </c:pt>
                <c:pt idx="1540">
                  <c:v>44</c:v>
                </c:pt>
                <c:pt idx="1541">
                  <c:v>51</c:v>
                </c:pt>
                <c:pt idx="1542">
                  <c:v>60</c:v>
                </c:pt>
                <c:pt idx="1543">
                  <c:v>30</c:v>
                </c:pt>
                <c:pt idx="1544">
                  <c:v>59</c:v>
                </c:pt>
                <c:pt idx="1545">
                  <c:v>23</c:v>
                </c:pt>
                <c:pt idx="1546">
                  <c:v>61</c:v>
                </c:pt>
                <c:pt idx="1547">
                  <c:v>61</c:v>
                </c:pt>
                <c:pt idx="1548">
                  <c:v>61</c:v>
                </c:pt>
                <c:pt idx="1549">
                  <c:v>60</c:v>
                </c:pt>
                <c:pt idx="1550">
                  <c:v>40</c:v>
                </c:pt>
                <c:pt idx="1551">
                  <c:v>60</c:v>
                </c:pt>
                <c:pt idx="1552">
                  <c:v>57</c:v>
                </c:pt>
                <c:pt idx="1553">
                  <c:v>60</c:v>
                </c:pt>
                <c:pt idx="1554">
                  <c:v>60</c:v>
                </c:pt>
                <c:pt idx="1555">
                  <c:v>28</c:v>
                </c:pt>
                <c:pt idx="1556">
                  <c:v>46</c:v>
                </c:pt>
                <c:pt idx="1557">
                  <c:v>62</c:v>
                </c:pt>
                <c:pt idx="1558">
                  <c:v>32</c:v>
                </c:pt>
                <c:pt idx="1559">
                  <c:v>58</c:v>
                </c:pt>
                <c:pt idx="1560">
                  <c:v>43</c:v>
                </c:pt>
                <c:pt idx="1561">
                  <c:v>39</c:v>
                </c:pt>
                <c:pt idx="1562">
                  <c:v>63</c:v>
                </c:pt>
                <c:pt idx="1563">
                  <c:v>63</c:v>
                </c:pt>
                <c:pt idx="1564">
                  <c:v>63</c:v>
                </c:pt>
                <c:pt idx="1565">
                  <c:v>30</c:v>
                </c:pt>
                <c:pt idx="1566">
                  <c:v>61</c:v>
                </c:pt>
                <c:pt idx="1567">
                  <c:v>28</c:v>
                </c:pt>
                <c:pt idx="1568">
                  <c:v>61</c:v>
                </c:pt>
                <c:pt idx="1569">
                  <c:v>56</c:v>
                </c:pt>
                <c:pt idx="1570">
                  <c:v>47</c:v>
                </c:pt>
                <c:pt idx="1571">
                  <c:v>62</c:v>
                </c:pt>
                <c:pt idx="1572">
                  <c:v>62</c:v>
                </c:pt>
                <c:pt idx="1573">
                  <c:v>62</c:v>
                </c:pt>
                <c:pt idx="1574">
                  <c:v>37</c:v>
                </c:pt>
                <c:pt idx="1575">
                  <c:v>62</c:v>
                </c:pt>
                <c:pt idx="1576">
                  <c:v>62</c:v>
                </c:pt>
                <c:pt idx="1577">
                  <c:v>47</c:v>
                </c:pt>
                <c:pt idx="1578">
                  <c:v>32</c:v>
                </c:pt>
                <c:pt idx="1579">
                  <c:v>59</c:v>
                </c:pt>
                <c:pt idx="1580">
                  <c:v>62</c:v>
                </c:pt>
                <c:pt idx="1581">
                  <c:v>54</c:v>
                </c:pt>
                <c:pt idx="1582">
                  <c:v>30</c:v>
                </c:pt>
                <c:pt idx="1583">
                  <c:v>58</c:v>
                </c:pt>
                <c:pt idx="1584">
                  <c:v>61</c:v>
                </c:pt>
                <c:pt idx="1585">
                  <c:v>53</c:v>
                </c:pt>
                <c:pt idx="1586">
                  <c:v>61</c:v>
                </c:pt>
                <c:pt idx="1587">
                  <c:v>38</c:v>
                </c:pt>
                <c:pt idx="1588">
                  <c:v>59</c:v>
                </c:pt>
                <c:pt idx="1589">
                  <c:v>37</c:v>
                </c:pt>
                <c:pt idx="1590">
                  <c:v>36</c:v>
                </c:pt>
                <c:pt idx="1591">
                  <c:v>41</c:v>
                </c:pt>
                <c:pt idx="1592">
                  <c:v>37</c:v>
                </c:pt>
                <c:pt idx="1593">
                  <c:v>53</c:v>
                </c:pt>
                <c:pt idx="1594">
                  <c:v>18</c:v>
                </c:pt>
                <c:pt idx="1595">
                  <c:v>63</c:v>
                </c:pt>
                <c:pt idx="1596">
                  <c:v>56</c:v>
                </c:pt>
                <c:pt idx="1597">
                  <c:v>36</c:v>
                </c:pt>
                <c:pt idx="1598">
                  <c:v>64</c:v>
                </c:pt>
                <c:pt idx="1599">
                  <c:v>64</c:v>
                </c:pt>
                <c:pt idx="1600">
                  <c:v>20</c:v>
                </c:pt>
                <c:pt idx="1601">
                  <c:v>62</c:v>
                </c:pt>
                <c:pt idx="1602">
                  <c:v>44</c:v>
                </c:pt>
                <c:pt idx="1603">
                  <c:v>63</c:v>
                </c:pt>
                <c:pt idx="1604">
                  <c:v>37</c:v>
                </c:pt>
                <c:pt idx="1605">
                  <c:v>63</c:v>
                </c:pt>
                <c:pt idx="1606">
                  <c:v>63</c:v>
                </c:pt>
                <c:pt idx="1607">
                  <c:v>60</c:v>
                </c:pt>
                <c:pt idx="1608">
                  <c:v>62</c:v>
                </c:pt>
                <c:pt idx="1609">
                  <c:v>63</c:v>
                </c:pt>
                <c:pt idx="1610">
                  <c:v>32</c:v>
                </c:pt>
                <c:pt idx="1611">
                  <c:v>63</c:v>
                </c:pt>
                <c:pt idx="1612">
                  <c:v>59</c:v>
                </c:pt>
                <c:pt idx="1613">
                  <c:v>59</c:v>
                </c:pt>
                <c:pt idx="1614">
                  <c:v>59</c:v>
                </c:pt>
                <c:pt idx="1615">
                  <c:v>62</c:v>
                </c:pt>
                <c:pt idx="1616">
                  <c:v>31</c:v>
                </c:pt>
                <c:pt idx="1617">
                  <c:v>46</c:v>
                </c:pt>
                <c:pt idx="1618">
                  <c:v>61</c:v>
                </c:pt>
                <c:pt idx="1619">
                  <c:v>18</c:v>
                </c:pt>
                <c:pt idx="1620">
                  <c:v>38</c:v>
                </c:pt>
                <c:pt idx="1621">
                  <c:v>54</c:v>
                </c:pt>
                <c:pt idx="1622">
                  <c:v>39</c:v>
                </c:pt>
                <c:pt idx="1623">
                  <c:v>64</c:v>
                </c:pt>
                <c:pt idx="1624">
                  <c:v>61</c:v>
                </c:pt>
                <c:pt idx="1625">
                  <c:v>63</c:v>
                </c:pt>
                <c:pt idx="1626">
                  <c:v>63</c:v>
                </c:pt>
                <c:pt idx="1627">
                  <c:v>48</c:v>
                </c:pt>
                <c:pt idx="1628">
                  <c:v>50</c:v>
                </c:pt>
                <c:pt idx="1629">
                  <c:v>18</c:v>
                </c:pt>
                <c:pt idx="1630">
                  <c:v>54</c:v>
                </c:pt>
                <c:pt idx="1631">
                  <c:v>64</c:v>
                </c:pt>
                <c:pt idx="1632">
                  <c:v>64</c:v>
                </c:pt>
                <c:pt idx="1633">
                  <c:v>53</c:v>
                </c:pt>
                <c:pt idx="1634">
                  <c:v>63</c:v>
                </c:pt>
                <c:pt idx="1635">
                  <c:v>55</c:v>
                </c:pt>
                <c:pt idx="1636">
                  <c:v>34</c:v>
                </c:pt>
                <c:pt idx="1637">
                  <c:v>59</c:v>
                </c:pt>
                <c:pt idx="1638">
                  <c:v>57</c:v>
                </c:pt>
                <c:pt idx="1639">
                  <c:v>64</c:v>
                </c:pt>
                <c:pt idx="1640">
                  <c:v>64</c:v>
                </c:pt>
                <c:pt idx="1641">
                  <c:v>64</c:v>
                </c:pt>
                <c:pt idx="1642">
                  <c:v>23</c:v>
                </c:pt>
                <c:pt idx="1643">
                  <c:v>55</c:v>
                </c:pt>
                <c:pt idx="1644">
                  <c:v>55</c:v>
                </c:pt>
                <c:pt idx="1645">
                  <c:v>63</c:v>
                </c:pt>
                <c:pt idx="1646">
                  <c:v>63</c:v>
                </c:pt>
                <c:pt idx="1647">
                  <c:v>26</c:v>
                </c:pt>
                <c:pt idx="1648">
                  <c:v>46</c:v>
                </c:pt>
                <c:pt idx="1649">
                  <c:v>63</c:v>
                </c:pt>
                <c:pt idx="1650">
                  <c:v>43</c:v>
                </c:pt>
                <c:pt idx="1651">
                  <c:v>33</c:v>
                </c:pt>
                <c:pt idx="1652">
                  <c:v>33</c:v>
                </c:pt>
                <c:pt idx="1653">
                  <c:v>24</c:v>
                </c:pt>
                <c:pt idx="1654">
                  <c:v>60</c:v>
                </c:pt>
                <c:pt idx="1655">
                  <c:v>59</c:v>
                </c:pt>
                <c:pt idx="1656">
                  <c:v>55</c:v>
                </c:pt>
                <c:pt idx="1657">
                  <c:v>57</c:v>
                </c:pt>
                <c:pt idx="1658">
                  <c:v>31</c:v>
                </c:pt>
                <c:pt idx="1659">
                  <c:v>55</c:v>
                </c:pt>
                <c:pt idx="1660">
                  <c:v>41</c:v>
                </c:pt>
                <c:pt idx="1661">
                  <c:v>53</c:v>
                </c:pt>
                <c:pt idx="1662">
                  <c:v>64</c:v>
                </c:pt>
                <c:pt idx="1663">
                  <c:v>40</c:v>
                </c:pt>
                <c:pt idx="1664">
                  <c:v>20</c:v>
                </c:pt>
                <c:pt idx="1665">
                  <c:v>60</c:v>
                </c:pt>
                <c:pt idx="1666">
                  <c:v>57</c:v>
                </c:pt>
                <c:pt idx="1667">
                  <c:v>47</c:v>
                </c:pt>
                <c:pt idx="1668">
                  <c:v>43</c:v>
                </c:pt>
                <c:pt idx="1669">
                  <c:v>42</c:v>
                </c:pt>
                <c:pt idx="1670">
                  <c:v>52</c:v>
                </c:pt>
                <c:pt idx="1671">
                  <c:v>64</c:v>
                </c:pt>
                <c:pt idx="1672">
                  <c:v>41</c:v>
                </c:pt>
                <c:pt idx="1673">
                  <c:v>54</c:v>
                </c:pt>
                <c:pt idx="1674">
                  <c:v>60</c:v>
                </c:pt>
                <c:pt idx="1675">
                  <c:v>64</c:v>
                </c:pt>
                <c:pt idx="1676">
                  <c:v>27</c:v>
                </c:pt>
                <c:pt idx="1677">
                  <c:v>62</c:v>
                </c:pt>
                <c:pt idx="1678">
                  <c:v>43</c:v>
                </c:pt>
                <c:pt idx="1679">
                  <c:v>52</c:v>
                </c:pt>
                <c:pt idx="1680">
                  <c:v>51</c:v>
                </c:pt>
                <c:pt idx="1681">
                  <c:v>54</c:v>
                </c:pt>
                <c:pt idx="1682">
                  <c:v>47</c:v>
                </c:pt>
                <c:pt idx="1683">
                  <c:v>50</c:v>
                </c:pt>
                <c:pt idx="1684">
                  <c:v>44</c:v>
                </c:pt>
                <c:pt idx="1685">
                  <c:v>51</c:v>
                </c:pt>
                <c:pt idx="1686">
                  <c:v>60</c:v>
                </c:pt>
                <c:pt idx="1687">
                  <c:v>64</c:v>
                </c:pt>
                <c:pt idx="1688">
                  <c:v>63</c:v>
                </c:pt>
                <c:pt idx="1689">
                  <c:v>60</c:v>
                </c:pt>
                <c:pt idx="1690">
                  <c:v>44</c:v>
                </c:pt>
                <c:pt idx="1691">
                  <c:v>62</c:v>
                </c:pt>
                <c:pt idx="1692">
                  <c:v>53</c:v>
                </c:pt>
                <c:pt idx="1693">
                  <c:v>59</c:v>
                </c:pt>
                <c:pt idx="1694">
                  <c:v>21</c:v>
                </c:pt>
                <c:pt idx="1695">
                  <c:v>34</c:v>
                </c:pt>
                <c:pt idx="1696">
                  <c:v>54</c:v>
                </c:pt>
                <c:pt idx="1697">
                  <c:v>60</c:v>
                </c:pt>
                <c:pt idx="1698">
                  <c:v>58</c:v>
                </c:pt>
                <c:pt idx="1699">
                  <c:v>32</c:v>
                </c:pt>
                <c:pt idx="1700">
                  <c:v>46</c:v>
                </c:pt>
                <c:pt idx="1701">
                  <c:v>18</c:v>
                </c:pt>
                <c:pt idx="1702">
                  <c:v>48</c:v>
                </c:pt>
                <c:pt idx="1703">
                  <c:v>63</c:v>
                </c:pt>
                <c:pt idx="1704">
                  <c:v>48</c:v>
                </c:pt>
                <c:pt idx="1705">
                  <c:v>57</c:v>
                </c:pt>
                <c:pt idx="1706">
                  <c:v>63</c:v>
                </c:pt>
                <c:pt idx="1707">
                  <c:v>34</c:v>
                </c:pt>
                <c:pt idx="1708">
                  <c:v>49</c:v>
                </c:pt>
                <c:pt idx="1709">
                  <c:v>46</c:v>
                </c:pt>
                <c:pt idx="1710">
                  <c:v>48</c:v>
                </c:pt>
                <c:pt idx="1711">
                  <c:v>25</c:v>
                </c:pt>
                <c:pt idx="1712">
                  <c:v>38</c:v>
                </c:pt>
                <c:pt idx="1713">
                  <c:v>40</c:v>
                </c:pt>
                <c:pt idx="1714">
                  <c:v>60</c:v>
                </c:pt>
                <c:pt idx="1715">
                  <c:v>42</c:v>
                </c:pt>
                <c:pt idx="1716">
                  <c:v>40</c:v>
                </c:pt>
                <c:pt idx="1717">
                  <c:v>42</c:v>
                </c:pt>
                <c:pt idx="1718">
                  <c:v>34</c:v>
                </c:pt>
                <c:pt idx="1719">
                  <c:v>44</c:v>
                </c:pt>
                <c:pt idx="1720">
                  <c:v>64</c:v>
                </c:pt>
                <c:pt idx="1721">
                  <c:v>64</c:v>
                </c:pt>
                <c:pt idx="1722">
                  <c:v>37</c:v>
                </c:pt>
                <c:pt idx="1723">
                  <c:v>29</c:v>
                </c:pt>
                <c:pt idx="1724">
                  <c:v>35</c:v>
                </c:pt>
                <c:pt idx="1725">
                  <c:v>29</c:v>
                </c:pt>
                <c:pt idx="1726">
                  <c:v>40</c:v>
                </c:pt>
                <c:pt idx="1727">
                  <c:v>48</c:v>
                </c:pt>
                <c:pt idx="1728">
                  <c:v>34</c:v>
                </c:pt>
                <c:pt idx="1729">
                  <c:v>34</c:v>
                </c:pt>
                <c:pt idx="1730">
                  <c:v>20</c:v>
                </c:pt>
                <c:pt idx="1731">
                  <c:v>50</c:v>
                </c:pt>
                <c:pt idx="1732">
                  <c:v>19</c:v>
                </c:pt>
                <c:pt idx="1733">
                  <c:v>53</c:v>
                </c:pt>
                <c:pt idx="1734">
                  <c:v>57</c:v>
                </c:pt>
                <c:pt idx="1735">
                  <c:v>27</c:v>
                </c:pt>
                <c:pt idx="1736">
                  <c:v>19</c:v>
                </c:pt>
                <c:pt idx="1737">
                  <c:v>64</c:v>
                </c:pt>
                <c:pt idx="1738">
                  <c:v>27</c:v>
                </c:pt>
                <c:pt idx="1739">
                  <c:v>21</c:v>
                </c:pt>
                <c:pt idx="1740">
                  <c:v>59</c:v>
                </c:pt>
                <c:pt idx="1741">
                  <c:v>52</c:v>
                </c:pt>
                <c:pt idx="1742">
                  <c:v>47</c:v>
                </c:pt>
                <c:pt idx="1743">
                  <c:v>45</c:v>
                </c:pt>
                <c:pt idx="1744">
                  <c:v>29</c:v>
                </c:pt>
                <c:pt idx="1745">
                  <c:v>48</c:v>
                </c:pt>
                <c:pt idx="1746">
                  <c:v>33</c:v>
                </c:pt>
                <c:pt idx="1747">
                  <c:v>60</c:v>
                </c:pt>
                <c:pt idx="1748">
                  <c:v>27</c:v>
                </c:pt>
                <c:pt idx="1749">
                  <c:v>48</c:v>
                </c:pt>
                <c:pt idx="1750">
                  <c:v>19</c:v>
                </c:pt>
                <c:pt idx="1751">
                  <c:v>54</c:v>
                </c:pt>
                <c:pt idx="1752">
                  <c:v>45</c:v>
                </c:pt>
                <c:pt idx="1753">
                  <c:v>42</c:v>
                </c:pt>
                <c:pt idx="1754">
                  <c:v>51</c:v>
                </c:pt>
                <c:pt idx="1755">
                  <c:v>26</c:v>
                </c:pt>
                <c:pt idx="1756">
                  <c:v>19</c:v>
                </c:pt>
                <c:pt idx="1757">
                  <c:v>20</c:v>
                </c:pt>
                <c:pt idx="1758">
                  <c:v>25</c:v>
                </c:pt>
                <c:pt idx="1759">
                  <c:v>57</c:v>
                </c:pt>
                <c:pt idx="1760">
                  <c:v>59</c:v>
                </c:pt>
                <c:pt idx="1761">
                  <c:v>18</c:v>
                </c:pt>
                <c:pt idx="1762">
                  <c:v>40</c:v>
                </c:pt>
                <c:pt idx="1763">
                  <c:v>47</c:v>
                </c:pt>
                <c:pt idx="1764">
                  <c:v>59</c:v>
                </c:pt>
                <c:pt idx="1765">
                  <c:v>19</c:v>
                </c:pt>
                <c:pt idx="1766">
                  <c:v>30</c:v>
                </c:pt>
                <c:pt idx="1767">
                  <c:v>19</c:v>
                </c:pt>
                <c:pt idx="1768">
                  <c:v>52</c:v>
                </c:pt>
                <c:pt idx="1769">
                  <c:v>32</c:v>
                </c:pt>
                <c:pt idx="1770">
                  <c:v>57</c:v>
                </c:pt>
                <c:pt idx="1771">
                  <c:v>54</c:v>
                </c:pt>
                <c:pt idx="1772">
                  <c:v>59</c:v>
                </c:pt>
                <c:pt idx="1773">
                  <c:v>20</c:v>
                </c:pt>
                <c:pt idx="1774">
                  <c:v>52</c:v>
                </c:pt>
                <c:pt idx="1775">
                  <c:v>32</c:v>
                </c:pt>
                <c:pt idx="1776">
                  <c:v>28</c:v>
                </c:pt>
                <c:pt idx="1777">
                  <c:v>19</c:v>
                </c:pt>
                <c:pt idx="1778">
                  <c:v>56</c:v>
                </c:pt>
                <c:pt idx="1779">
                  <c:v>43</c:v>
                </c:pt>
                <c:pt idx="1780">
                  <c:v>59</c:v>
                </c:pt>
                <c:pt idx="1781">
                  <c:v>46</c:v>
                </c:pt>
                <c:pt idx="1782">
                  <c:v>25</c:v>
                </c:pt>
                <c:pt idx="1783">
                  <c:v>43</c:v>
                </c:pt>
                <c:pt idx="1784">
                  <c:v>33</c:v>
                </c:pt>
                <c:pt idx="1785">
                  <c:v>45</c:v>
                </c:pt>
                <c:pt idx="1786">
                  <c:v>21</c:v>
                </c:pt>
                <c:pt idx="1787">
                  <c:v>47</c:v>
                </c:pt>
                <c:pt idx="1788">
                  <c:v>57</c:v>
                </c:pt>
                <c:pt idx="1789">
                  <c:v>23</c:v>
                </c:pt>
                <c:pt idx="1790">
                  <c:v>29</c:v>
                </c:pt>
                <c:pt idx="1791">
                  <c:v>59</c:v>
                </c:pt>
                <c:pt idx="1792">
                  <c:v>25</c:v>
                </c:pt>
                <c:pt idx="1793">
                  <c:v>18</c:v>
                </c:pt>
                <c:pt idx="1794">
                  <c:v>27</c:v>
                </c:pt>
                <c:pt idx="1795">
                  <c:v>30</c:v>
                </c:pt>
                <c:pt idx="1796">
                  <c:v>27</c:v>
                </c:pt>
                <c:pt idx="1797">
                  <c:v>23</c:v>
                </c:pt>
                <c:pt idx="1798">
                  <c:v>58</c:v>
                </c:pt>
                <c:pt idx="1799">
                  <c:v>36</c:v>
                </c:pt>
                <c:pt idx="1800">
                  <c:v>24</c:v>
                </c:pt>
                <c:pt idx="1801">
                  <c:v>52</c:v>
                </c:pt>
                <c:pt idx="1802">
                  <c:v>55</c:v>
                </c:pt>
                <c:pt idx="1803">
                  <c:v>30</c:v>
                </c:pt>
                <c:pt idx="1804">
                  <c:v>43</c:v>
                </c:pt>
                <c:pt idx="1805">
                  <c:v>27</c:v>
                </c:pt>
                <c:pt idx="1806">
                  <c:v>43</c:v>
                </c:pt>
                <c:pt idx="1807">
                  <c:v>60</c:v>
                </c:pt>
                <c:pt idx="1808">
                  <c:v>19</c:v>
                </c:pt>
                <c:pt idx="1809">
                  <c:v>59</c:v>
                </c:pt>
                <c:pt idx="1810">
                  <c:v>27</c:v>
                </c:pt>
                <c:pt idx="1811">
                  <c:v>53</c:v>
                </c:pt>
                <c:pt idx="1812">
                  <c:v>59</c:v>
                </c:pt>
                <c:pt idx="1813">
                  <c:v>24</c:v>
                </c:pt>
                <c:pt idx="1814">
                  <c:v>30</c:v>
                </c:pt>
                <c:pt idx="1815">
                  <c:v>34</c:v>
                </c:pt>
                <c:pt idx="1816">
                  <c:v>39</c:v>
                </c:pt>
                <c:pt idx="1817">
                  <c:v>34</c:v>
                </c:pt>
                <c:pt idx="1818">
                  <c:v>29</c:v>
                </c:pt>
                <c:pt idx="1819">
                  <c:v>43</c:v>
                </c:pt>
                <c:pt idx="1820">
                  <c:v>31</c:v>
                </c:pt>
                <c:pt idx="1821">
                  <c:v>37</c:v>
                </c:pt>
                <c:pt idx="1822">
                  <c:v>55</c:v>
                </c:pt>
                <c:pt idx="1823">
                  <c:v>56</c:v>
                </c:pt>
                <c:pt idx="1824">
                  <c:v>31</c:v>
                </c:pt>
                <c:pt idx="1825">
                  <c:v>35</c:v>
                </c:pt>
                <c:pt idx="1826">
                  <c:v>29</c:v>
                </c:pt>
                <c:pt idx="1827">
                  <c:v>40</c:v>
                </c:pt>
                <c:pt idx="1828">
                  <c:v>35</c:v>
                </c:pt>
                <c:pt idx="1829">
                  <c:v>42</c:v>
                </c:pt>
                <c:pt idx="1830">
                  <c:v>30</c:v>
                </c:pt>
                <c:pt idx="1831">
                  <c:v>37</c:v>
                </c:pt>
                <c:pt idx="1832">
                  <c:v>59</c:v>
                </c:pt>
                <c:pt idx="1833">
                  <c:v>44</c:v>
                </c:pt>
                <c:pt idx="1834">
                  <c:v>28</c:v>
                </c:pt>
                <c:pt idx="1835">
                  <c:v>32</c:v>
                </c:pt>
                <c:pt idx="1836">
                  <c:v>50</c:v>
                </c:pt>
                <c:pt idx="1837">
                  <c:v>43</c:v>
                </c:pt>
                <c:pt idx="1838">
                  <c:v>25</c:v>
                </c:pt>
                <c:pt idx="1839">
                  <c:v>42</c:v>
                </c:pt>
                <c:pt idx="1840">
                  <c:v>56</c:v>
                </c:pt>
                <c:pt idx="1841">
                  <c:v>34</c:v>
                </c:pt>
                <c:pt idx="1842">
                  <c:v>39</c:v>
                </c:pt>
                <c:pt idx="1843">
                  <c:v>20</c:v>
                </c:pt>
                <c:pt idx="1844">
                  <c:v>29</c:v>
                </c:pt>
                <c:pt idx="1845">
                  <c:v>35</c:v>
                </c:pt>
                <c:pt idx="1846">
                  <c:v>56</c:v>
                </c:pt>
                <c:pt idx="1847">
                  <c:v>29</c:v>
                </c:pt>
                <c:pt idx="1848">
                  <c:v>37</c:v>
                </c:pt>
                <c:pt idx="1849">
                  <c:v>60</c:v>
                </c:pt>
                <c:pt idx="1850">
                  <c:v>37</c:v>
                </c:pt>
                <c:pt idx="1851">
                  <c:v>60</c:v>
                </c:pt>
                <c:pt idx="1852">
                  <c:v>53</c:v>
                </c:pt>
                <c:pt idx="1853">
                  <c:v>56</c:v>
                </c:pt>
                <c:pt idx="1854">
                  <c:v>55</c:v>
                </c:pt>
                <c:pt idx="1855">
                  <c:v>57</c:v>
                </c:pt>
                <c:pt idx="1856">
                  <c:v>30</c:v>
                </c:pt>
                <c:pt idx="1857">
                  <c:v>36</c:v>
                </c:pt>
                <c:pt idx="1858">
                  <c:v>55</c:v>
                </c:pt>
                <c:pt idx="1859">
                  <c:v>47</c:v>
                </c:pt>
                <c:pt idx="1860">
                  <c:v>58</c:v>
                </c:pt>
                <c:pt idx="1861">
                  <c:v>35</c:v>
                </c:pt>
                <c:pt idx="1862">
                  <c:v>39</c:v>
                </c:pt>
                <c:pt idx="1863">
                  <c:v>45</c:v>
                </c:pt>
                <c:pt idx="1864">
                  <c:v>53</c:v>
                </c:pt>
                <c:pt idx="1865">
                  <c:v>48</c:v>
                </c:pt>
                <c:pt idx="1866">
                  <c:v>48</c:v>
                </c:pt>
                <c:pt idx="1867">
                  <c:v>42</c:v>
                </c:pt>
                <c:pt idx="1868">
                  <c:v>18</c:v>
                </c:pt>
                <c:pt idx="1869">
                  <c:v>42</c:v>
                </c:pt>
                <c:pt idx="1870">
                  <c:v>32</c:v>
                </c:pt>
                <c:pt idx="1871">
                  <c:v>23</c:v>
                </c:pt>
                <c:pt idx="1872">
                  <c:v>39</c:v>
                </c:pt>
                <c:pt idx="1873">
                  <c:v>60</c:v>
                </c:pt>
                <c:pt idx="1874">
                  <c:v>46</c:v>
                </c:pt>
                <c:pt idx="1875">
                  <c:v>43</c:v>
                </c:pt>
                <c:pt idx="1876">
                  <c:v>43</c:v>
                </c:pt>
                <c:pt idx="1877">
                  <c:v>59</c:v>
                </c:pt>
                <c:pt idx="1878">
                  <c:v>43</c:v>
                </c:pt>
                <c:pt idx="1879">
                  <c:v>19</c:v>
                </c:pt>
                <c:pt idx="1880">
                  <c:v>47</c:v>
                </c:pt>
                <c:pt idx="1881">
                  <c:v>33</c:v>
                </c:pt>
                <c:pt idx="1882">
                  <c:v>21</c:v>
                </c:pt>
                <c:pt idx="1883">
                  <c:v>42</c:v>
                </c:pt>
                <c:pt idx="1884">
                  <c:v>57</c:v>
                </c:pt>
                <c:pt idx="1885">
                  <c:v>51</c:v>
                </c:pt>
                <c:pt idx="1886">
                  <c:v>40</c:v>
                </c:pt>
                <c:pt idx="1887">
                  <c:v>23</c:v>
                </c:pt>
                <c:pt idx="1888">
                  <c:v>56</c:v>
                </c:pt>
                <c:pt idx="1889">
                  <c:v>39</c:v>
                </c:pt>
                <c:pt idx="1890">
                  <c:v>43</c:v>
                </c:pt>
                <c:pt idx="1891">
                  <c:v>19</c:v>
                </c:pt>
                <c:pt idx="1892">
                  <c:v>52</c:v>
                </c:pt>
                <c:pt idx="1893">
                  <c:v>47</c:v>
                </c:pt>
                <c:pt idx="1894">
                  <c:v>19</c:v>
                </c:pt>
                <c:pt idx="1895">
                  <c:v>25</c:v>
                </c:pt>
                <c:pt idx="1896">
                  <c:v>53</c:v>
                </c:pt>
                <c:pt idx="1897">
                  <c:v>28</c:v>
                </c:pt>
                <c:pt idx="1898">
                  <c:v>49</c:v>
                </c:pt>
                <c:pt idx="1899">
                  <c:v>47</c:v>
                </c:pt>
                <c:pt idx="1900">
                  <c:v>39</c:v>
                </c:pt>
                <c:pt idx="1901">
                  <c:v>49</c:v>
                </c:pt>
                <c:pt idx="1902">
                  <c:v>49</c:v>
                </c:pt>
                <c:pt idx="1903">
                  <c:v>52</c:v>
                </c:pt>
                <c:pt idx="1904">
                  <c:v>51</c:v>
                </c:pt>
                <c:pt idx="1905">
                  <c:v>19</c:v>
                </c:pt>
                <c:pt idx="1906">
                  <c:v>49</c:v>
                </c:pt>
                <c:pt idx="1907">
                  <c:v>48</c:v>
                </c:pt>
                <c:pt idx="1908">
                  <c:v>58</c:v>
                </c:pt>
                <c:pt idx="1909">
                  <c:v>18</c:v>
                </c:pt>
                <c:pt idx="1910">
                  <c:v>23</c:v>
                </c:pt>
                <c:pt idx="1911">
                  <c:v>52</c:v>
                </c:pt>
                <c:pt idx="1912">
                  <c:v>54</c:v>
                </c:pt>
                <c:pt idx="1913">
                  <c:v>61</c:v>
                </c:pt>
                <c:pt idx="1914">
                  <c:v>50</c:v>
                </c:pt>
                <c:pt idx="1915">
                  <c:v>47</c:v>
                </c:pt>
                <c:pt idx="1916">
                  <c:v>46</c:v>
                </c:pt>
                <c:pt idx="1917">
                  <c:v>52</c:v>
                </c:pt>
                <c:pt idx="1918">
                  <c:v>26</c:v>
                </c:pt>
                <c:pt idx="1919">
                  <c:v>30</c:v>
                </c:pt>
                <c:pt idx="1920">
                  <c:v>28</c:v>
                </c:pt>
                <c:pt idx="1921">
                  <c:v>27</c:v>
                </c:pt>
                <c:pt idx="1922">
                  <c:v>52</c:v>
                </c:pt>
                <c:pt idx="1923">
                  <c:v>53</c:v>
                </c:pt>
                <c:pt idx="1924">
                  <c:v>35</c:v>
                </c:pt>
                <c:pt idx="1925">
                  <c:v>47</c:v>
                </c:pt>
                <c:pt idx="1926">
                  <c:v>27</c:v>
                </c:pt>
                <c:pt idx="1927">
                  <c:v>24</c:v>
                </c:pt>
                <c:pt idx="1928">
                  <c:v>24</c:v>
                </c:pt>
                <c:pt idx="1929">
                  <c:v>47</c:v>
                </c:pt>
                <c:pt idx="1930">
                  <c:v>50</c:v>
                </c:pt>
                <c:pt idx="1931">
                  <c:v>54</c:v>
                </c:pt>
                <c:pt idx="1932">
                  <c:v>54</c:v>
                </c:pt>
                <c:pt idx="1933">
                  <c:v>21</c:v>
                </c:pt>
                <c:pt idx="1934">
                  <c:v>50</c:v>
                </c:pt>
                <c:pt idx="1935">
                  <c:v>59</c:v>
                </c:pt>
                <c:pt idx="1936">
                  <c:v>52</c:v>
                </c:pt>
                <c:pt idx="1937">
                  <c:v>22</c:v>
                </c:pt>
                <c:pt idx="1938">
                  <c:v>22</c:v>
                </c:pt>
                <c:pt idx="1939">
                  <c:v>56</c:v>
                </c:pt>
                <c:pt idx="1940">
                  <c:v>20</c:v>
                </c:pt>
                <c:pt idx="1941">
                  <c:v>49</c:v>
                </c:pt>
                <c:pt idx="1942">
                  <c:v>48</c:v>
                </c:pt>
                <c:pt idx="1943">
                  <c:v>18</c:v>
                </c:pt>
                <c:pt idx="1944">
                  <c:v>48</c:v>
                </c:pt>
                <c:pt idx="1945">
                  <c:v>52</c:v>
                </c:pt>
                <c:pt idx="1946">
                  <c:v>18</c:v>
                </c:pt>
                <c:pt idx="1947">
                  <c:v>34</c:v>
                </c:pt>
                <c:pt idx="1948">
                  <c:v>31</c:v>
                </c:pt>
                <c:pt idx="1949">
                  <c:v>64</c:v>
                </c:pt>
                <c:pt idx="1950">
                  <c:v>20</c:v>
                </c:pt>
                <c:pt idx="1951">
                  <c:v>22</c:v>
                </c:pt>
                <c:pt idx="1952">
                  <c:v>62</c:v>
                </c:pt>
                <c:pt idx="1953">
                  <c:v>64</c:v>
                </c:pt>
                <c:pt idx="1954">
                  <c:v>28</c:v>
                </c:pt>
                <c:pt idx="1955">
                  <c:v>32</c:v>
                </c:pt>
                <c:pt idx="1956">
                  <c:v>52</c:v>
                </c:pt>
                <c:pt idx="1957">
                  <c:v>57</c:v>
                </c:pt>
                <c:pt idx="1958">
                  <c:v>23</c:v>
                </c:pt>
                <c:pt idx="1959">
                  <c:v>55</c:v>
                </c:pt>
                <c:pt idx="1960">
                  <c:v>53</c:v>
                </c:pt>
                <c:pt idx="1961">
                  <c:v>34</c:v>
                </c:pt>
                <c:pt idx="1962">
                  <c:v>37</c:v>
                </c:pt>
                <c:pt idx="1963">
                  <c:v>41</c:v>
                </c:pt>
                <c:pt idx="1964">
                  <c:v>57</c:v>
                </c:pt>
                <c:pt idx="1965">
                  <c:v>38</c:v>
                </c:pt>
                <c:pt idx="1966">
                  <c:v>37</c:v>
                </c:pt>
                <c:pt idx="1967">
                  <c:v>30</c:v>
                </c:pt>
                <c:pt idx="1968">
                  <c:v>25</c:v>
                </c:pt>
                <c:pt idx="1969">
                  <c:v>25</c:v>
                </c:pt>
                <c:pt idx="1970">
                  <c:v>30</c:v>
                </c:pt>
                <c:pt idx="1971">
                  <c:v>20</c:v>
                </c:pt>
                <c:pt idx="1972">
                  <c:v>62</c:v>
                </c:pt>
                <c:pt idx="1973">
                  <c:v>37</c:v>
                </c:pt>
                <c:pt idx="1974">
                  <c:v>33</c:v>
                </c:pt>
                <c:pt idx="1975">
                  <c:v>32</c:v>
                </c:pt>
                <c:pt idx="1976">
                  <c:v>61</c:v>
                </c:pt>
                <c:pt idx="1977">
                  <c:v>23</c:v>
                </c:pt>
                <c:pt idx="1978">
                  <c:v>37</c:v>
                </c:pt>
                <c:pt idx="1979">
                  <c:v>62</c:v>
                </c:pt>
                <c:pt idx="1980">
                  <c:v>23</c:v>
                </c:pt>
                <c:pt idx="1981">
                  <c:v>59</c:v>
                </c:pt>
                <c:pt idx="1982">
                  <c:v>32</c:v>
                </c:pt>
                <c:pt idx="1983">
                  <c:v>45</c:v>
                </c:pt>
                <c:pt idx="1984">
                  <c:v>48</c:v>
                </c:pt>
                <c:pt idx="1985">
                  <c:v>40</c:v>
                </c:pt>
                <c:pt idx="1986">
                  <c:v>37</c:v>
                </c:pt>
                <c:pt idx="1987">
                  <c:v>32</c:v>
                </c:pt>
                <c:pt idx="1988">
                  <c:v>61</c:v>
                </c:pt>
                <c:pt idx="1989">
                  <c:v>60</c:v>
                </c:pt>
                <c:pt idx="1990">
                  <c:v>63</c:v>
                </c:pt>
                <c:pt idx="1991">
                  <c:v>19</c:v>
                </c:pt>
                <c:pt idx="1992">
                  <c:v>30</c:v>
                </c:pt>
                <c:pt idx="1993">
                  <c:v>42</c:v>
                </c:pt>
                <c:pt idx="1994">
                  <c:v>44</c:v>
                </c:pt>
                <c:pt idx="1995">
                  <c:v>61</c:v>
                </c:pt>
                <c:pt idx="1996">
                  <c:v>46</c:v>
                </c:pt>
                <c:pt idx="1997">
                  <c:v>53</c:v>
                </c:pt>
                <c:pt idx="1998">
                  <c:v>44</c:v>
                </c:pt>
                <c:pt idx="1999">
                  <c:v>65</c:v>
                </c:pt>
                <c:pt idx="2000">
                  <c:v>37</c:v>
                </c:pt>
                <c:pt idx="2001">
                  <c:v>35</c:v>
                </c:pt>
                <c:pt idx="2002">
                  <c:v>63</c:v>
                </c:pt>
                <c:pt idx="2003">
                  <c:v>47</c:v>
                </c:pt>
                <c:pt idx="2004">
                  <c:v>29</c:v>
                </c:pt>
                <c:pt idx="2005">
                  <c:v>49</c:v>
                </c:pt>
                <c:pt idx="2006">
                  <c:v>24</c:v>
                </c:pt>
                <c:pt idx="2007">
                  <c:v>41</c:v>
                </c:pt>
                <c:pt idx="2008">
                  <c:v>40</c:v>
                </c:pt>
                <c:pt idx="2009">
                  <c:v>33</c:v>
                </c:pt>
                <c:pt idx="2010">
                  <c:v>47</c:v>
                </c:pt>
                <c:pt idx="2011">
                  <c:v>34</c:v>
                </c:pt>
                <c:pt idx="2012">
                  <c:v>46</c:v>
                </c:pt>
                <c:pt idx="2013">
                  <c:v>31</c:v>
                </c:pt>
                <c:pt idx="2014">
                  <c:v>41</c:v>
                </c:pt>
                <c:pt idx="2015">
                  <c:v>55</c:v>
                </c:pt>
                <c:pt idx="2016">
                  <c:v>43</c:v>
                </c:pt>
                <c:pt idx="2017">
                  <c:v>51</c:v>
                </c:pt>
                <c:pt idx="2018">
                  <c:v>64</c:v>
                </c:pt>
                <c:pt idx="2019">
                  <c:v>59</c:v>
                </c:pt>
                <c:pt idx="2020">
                  <c:v>60</c:v>
                </c:pt>
                <c:pt idx="2021">
                  <c:v>50</c:v>
                </c:pt>
                <c:pt idx="2022">
                  <c:v>19</c:v>
                </c:pt>
                <c:pt idx="2023">
                  <c:v>53</c:v>
                </c:pt>
                <c:pt idx="2024">
                  <c:v>46</c:v>
                </c:pt>
                <c:pt idx="2025">
                  <c:v>24</c:v>
                </c:pt>
                <c:pt idx="2026">
                  <c:v>39</c:v>
                </c:pt>
                <c:pt idx="2027">
                  <c:v>36</c:v>
                </c:pt>
                <c:pt idx="2028">
                  <c:v>52</c:v>
                </c:pt>
                <c:pt idx="2029">
                  <c:v>23</c:v>
                </c:pt>
                <c:pt idx="2030">
                  <c:v>39</c:v>
                </c:pt>
                <c:pt idx="2031">
                  <c:v>34</c:v>
                </c:pt>
                <c:pt idx="2032">
                  <c:v>61</c:v>
                </c:pt>
                <c:pt idx="2033">
                  <c:v>18</c:v>
                </c:pt>
                <c:pt idx="2034">
                  <c:v>22</c:v>
                </c:pt>
                <c:pt idx="2035">
                  <c:v>54</c:v>
                </c:pt>
                <c:pt idx="2036">
                  <c:v>27</c:v>
                </c:pt>
                <c:pt idx="2037">
                  <c:v>48</c:v>
                </c:pt>
                <c:pt idx="2038">
                  <c:v>47</c:v>
                </c:pt>
                <c:pt idx="2039">
                  <c:v>62</c:v>
                </c:pt>
                <c:pt idx="2040">
                  <c:v>45</c:v>
                </c:pt>
                <c:pt idx="2041">
                  <c:v>38</c:v>
                </c:pt>
                <c:pt idx="2042">
                  <c:v>47</c:v>
                </c:pt>
                <c:pt idx="2043">
                  <c:v>50</c:v>
                </c:pt>
                <c:pt idx="2044">
                  <c:v>29</c:v>
                </c:pt>
                <c:pt idx="2045">
                  <c:v>44</c:v>
                </c:pt>
                <c:pt idx="2046">
                  <c:v>53</c:v>
                </c:pt>
                <c:pt idx="2047">
                  <c:v>28</c:v>
                </c:pt>
                <c:pt idx="2048">
                  <c:v>47</c:v>
                </c:pt>
                <c:pt idx="2049">
                  <c:v>36</c:v>
                </c:pt>
                <c:pt idx="2050">
                  <c:v>50</c:v>
                </c:pt>
                <c:pt idx="2051">
                  <c:v>46</c:v>
                </c:pt>
                <c:pt idx="2052">
                  <c:v>41</c:v>
                </c:pt>
                <c:pt idx="2053">
                  <c:v>46</c:v>
                </c:pt>
                <c:pt idx="2054">
                  <c:v>19</c:v>
                </c:pt>
                <c:pt idx="2055">
                  <c:v>32</c:v>
                </c:pt>
                <c:pt idx="2056">
                  <c:v>54</c:v>
                </c:pt>
                <c:pt idx="2057">
                  <c:v>32</c:v>
                </c:pt>
                <c:pt idx="2058">
                  <c:v>32</c:v>
                </c:pt>
                <c:pt idx="2059">
                  <c:v>48</c:v>
                </c:pt>
                <c:pt idx="2060">
                  <c:v>50</c:v>
                </c:pt>
                <c:pt idx="2061">
                  <c:v>42</c:v>
                </c:pt>
                <c:pt idx="2062">
                  <c:v>27</c:v>
                </c:pt>
                <c:pt idx="2063">
                  <c:v>41</c:v>
                </c:pt>
                <c:pt idx="2064">
                  <c:v>51</c:v>
                </c:pt>
                <c:pt idx="2065">
                  <c:v>27</c:v>
                </c:pt>
                <c:pt idx="2066">
                  <c:v>55</c:v>
                </c:pt>
                <c:pt idx="2067">
                  <c:v>28</c:v>
                </c:pt>
                <c:pt idx="2068">
                  <c:v>60</c:v>
                </c:pt>
                <c:pt idx="2069">
                  <c:v>53</c:v>
                </c:pt>
                <c:pt idx="2070">
                  <c:v>37</c:v>
                </c:pt>
                <c:pt idx="2071">
                  <c:v>32</c:v>
                </c:pt>
                <c:pt idx="2072">
                  <c:v>19</c:v>
                </c:pt>
                <c:pt idx="2073">
                  <c:v>50</c:v>
                </c:pt>
                <c:pt idx="2074">
                  <c:v>37</c:v>
                </c:pt>
                <c:pt idx="2075">
                  <c:v>52</c:v>
                </c:pt>
                <c:pt idx="2076">
                  <c:v>20</c:v>
                </c:pt>
                <c:pt idx="2077">
                  <c:v>38</c:v>
                </c:pt>
                <c:pt idx="2078">
                  <c:v>19</c:v>
                </c:pt>
                <c:pt idx="2079">
                  <c:v>29</c:v>
                </c:pt>
                <c:pt idx="2080">
                  <c:v>18</c:v>
                </c:pt>
                <c:pt idx="2081">
                  <c:v>19</c:v>
                </c:pt>
                <c:pt idx="2082">
                  <c:v>60</c:v>
                </c:pt>
                <c:pt idx="2083">
                  <c:v>22</c:v>
                </c:pt>
                <c:pt idx="2084">
                  <c:v>25</c:v>
                </c:pt>
                <c:pt idx="2085">
                  <c:v>22</c:v>
                </c:pt>
                <c:pt idx="2086">
                  <c:v>28</c:v>
                </c:pt>
                <c:pt idx="2087">
                  <c:v>50</c:v>
                </c:pt>
                <c:pt idx="2088">
                  <c:v>20</c:v>
                </c:pt>
                <c:pt idx="2089">
                  <c:v>23</c:v>
                </c:pt>
                <c:pt idx="2090">
                  <c:v>51</c:v>
                </c:pt>
                <c:pt idx="2091">
                  <c:v>47</c:v>
                </c:pt>
                <c:pt idx="2092">
                  <c:v>60</c:v>
                </c:pt>
                <c:pt idx="2093">
                  <c:v>24</c:v>
                </c:pt>
                <c:pt idx="2094">
                  <c:v>27</c:v>
                </c:pt>
                <c:pt idx="2095">
                  <c:v>36</c:v>
                </c:pt>
                <c:pt idx="2096">
                  <c:v>18</c:v>
                </c:pt>
                <c:pt idx="2097">
                  <c:v>39</c:v>
                </c:pt>
                <c:pt idx="2098">
                  <c:v>38</c:v>
                </c:pt>
                <c:pt idx="2099">
                  <c:v>19</c:v>
                </c:pt>
                <c:pt idx="2100">
                  <c:v>32</c:v>
                </c:pt>
                <c:pt idx="2101">
                  <c:v>24</c:v>
                </c:pt>
                <c:pt idx="2102">
                  <c:v>46</c:v>
                </c:pt>
                <c:pt idx="2103">
                  <c:v>18</c:v>
                </c:pt>
                <c:pt idx="2104">
                  <c:v>28</c:v>
                </c:pt>
                <c:pt idx="2105">
                  <c:v>19</c:v>
                </c:pt>
                <c:pt idx="2106">
                  <c:v>27</c:v>
                </c:pt>
                <c:pt idx="2107">
                  <c:v>19</c:v>
                </c:pt>
                <c:pt idx="2108">
                  <c:v>27</c:v>
                </c:pt>
                <c:pt idx="2109">
                  <c:v>39</c:v>
                </c:pt>
                <c:pt idx="2110">
                  <c:v>55</c:v>
                </c:pt>
                <c:pt idx="2111">
                  <c:v>24</c:v>
                </c:pt>
                <c:pt idx="2112">
                  <c:v>25</c:v>
                </c:pt>
                <c:pt idx="2113">
                  <c:v>40</c:v>
                </c:pt>
                <c:pt idx="2114">
                  <c:v>47</c:v>
                </c:pt>
                <c:pt idx="2115">
                  <c:v>45</c:v>
                </c:pt>
                <c:pt idx="2116">
                  <c:v>24</c:v>
                </c:pt>
                <c:pt idx="2117">
                  <c:v>55</c:v>
                </c:pt>
                <c:pt idx="2118">
                  <c:v>25</c:v>
                </c:pt>
                <c:pt idx="2119">
                  <c:v>34</c:v>
                </c:pt>
                <c:pt idx="2120">
                  <c:v>51</c:v>
                </c:pt>
                <c:pt idx="2121">
                  <c:v>34</c:v>
                </c:pt>
                <c:pt idx="2122">
                  <c:v>49</c:v>
                </c:pt>
                <c:pt idx="2123">
                  <c:v>30</c:v>
                </c:pt>
                <c:pt idx="2124">
                  <c:v>49</c:v>
                </c:pt>
                <c:pt idx="2125">
                  <c:v>58</c:v>
                </c:pt>
                <c:pt idx="2126">
                  <c:v>51</c:v>
                </c:pt>
                <c:pt idx="2127">
                  <c:v>22</c:v>
                </c:pt>
                <c:pt idx="2128">
                  <c:v>22</c:v>
                </c:pt>
                <c:pt idx="2129">
                  <c:v>22</c:v>
                </c:pt>
                <c:pt idx="2130">
                  <c:v>44</c:v>
                </c:pt>
                <c:pt idx="2131">
                  <c:v>48</c:v>
                </c:pt>
                <c:pt idx="2132">
                  <c:v>46</c:v>
                </c:pt>
                <c:pt idx="2133">
                  <c:v>30</c:v>
                </c:pt>
                <c:pt idx="2134">
                  <c:v>41</c:v>
                </c:pt>
                <c:pt idx="2135">
                  <c:v>23</c:v>
                </c:pt>
                <c:pt idx="2136">
                  <c:v>59</c:v>
                </c:pt>
                <c:pt idx="2137">
                  <c:v>26</c:v>
                </c:pt>
                <c:pt idx="2138">
                  <c:v>43</c:v>
                </c:pt>
                <c:pt idx="2139">
                  <c:v>25</c:v>
                </c:pt>
                <c:pt idx="2140">
                  <c:v>18</c:v>
                </c:pt>
                <c:pt idx="2141">
                  <c:v>48</c:v>
                </c:pt>
                <c:pt idx="2142">
                  <c:v>23</c:v>
                </c:pt>
                <c:pt idx="2143">
                  <c:v>29</c:v>
                </c:pt>
                <c:pt idx="2144">
                  <c:v>19</c:v>
                </c:pt>
                <c:pt idx="2145">
                  <c:v>18</c:v>
                </c:pt>
                <c:pt idx="2146">
                  <c:v>30</c:v>
                </c:pt>
                <c:pt idx="2147">
                  <c:v>55</c:v>
                </c:pt>
                <c:pt idx="2148">
                  <c:v>48</c:v>
                </c:pt>
                <c:pt idx="2149">
                  <c:v>19</c:v>
                </c:pt>
                <c:pt idx="2150">
                  <c:v>60</c:v>
                </c:pt>
                <c:pt idx="2151">
                  <c:v>49</c:v>
                </c:pt>
                <c:pt idx="2152">
                  <c:v>30</c:v>
                </c:pt>
                <c:pt idx="2153">
                  <c:v>61</c:v>
                </c:pt>
                <c:pt idx="2154">
                  <c:v>52</c:v>
                </c:pt>
                <c:pt idx="2155">
                  <c:v>57</c:v>
                </c:pt>
                <c:pt idx="2156">
                  <c:v>30</c:v>
                </c:pt>
                <c:pt idx="2157">
                  <c:v>30</c:v>
                </c:pt>
                <c:pt idx="2158">
                  <c:v>50</c:v>
                </c:pt>
                <c:pt idx="2159">
                  <c:v>19</c:v>
                </c:pt>
                <c:pt idx="2160">
                  <c:v>59</c:v>
                </c:pt>
                <c:pt idx="2161">
                  <c:v>31</c:v>
                </c:pt>
                <c:pt idx="2162">
                  <c:v>54</c:v>
                </c:pt>
                <c:pt idx="2163">
                  <c:v>45</c:v>
                </c:pt>
                <c:pt idx="2164">
                  <c:v>30</c:v>
                </c:pt>
                <c:pt idx="2165">
                  <c:v>30</c:v>
                </c:pt>
                <c:pt idx="2166">
                  <c:v>31</c:v>
                </c:pt>
                <c:pt idx="2167">
                  <c:v>34</c:v>
                </c:pt>
                <c:pt idx="2168">
                  <c:v>33</c:v>
                </c:pt>
                <c:pt idx="2169">
                  <c:v>27</c:v>
                </c:pt>
                <c:pt idx="2170">
                  <c:v>22</c:v>
                </c:pt>
                <c:pt idx="2171">
                  <c:v>32</c:v>
                </c:pt>
                <c:pt idx="2172">
                  <c:v>37</c:v>
                </c:pt>
                <c:pt idx="2173">
                  <c:v>47</c:v>
                </c:pt>
                <c:pt idx="2174">
                  <c:v>53</c:v>
                </c:pt>
                <c:pt idx="2175">
                  <c:v>43</c:v>
                </c:pt>
                <c:pt idx="2176">
                  <c:v>20</c:v>
                </c:pt>
                <c:pt idx="2177">
                  <c:v>22</c:v>
                </c:pt>
                <c:pt idx="2178">
                  <c:v>32</c:v>
                </c:pt>
                <c:pt idx="2179">
                  <c:v>40</c:v>
                </c:pt>
                <c:pt idx="2180">
                  <c:v>52</c:v>
                </c:pt>
                <c:pt idx="2181">
                  <c:v>34</c:v>
                </c:pt>
                <c:pt idx="2182">
                  <c:v>46</c:v>
                </c:pt>
                <c:pt idx="2183">
                  <c:v>36</c:v>
                </c:pt>
                <c:pt idx="2184">
                  <c:v>39</c:v>
                </c:pt>
                <c:pt idx="2185">
                  <c:v>43</c:v>
                </c:pt>
                <c:pt idx="2186">
                  <c:v>24</c:v>
                </c:pt>
                <c:pt idx="2187">
                  <c:v>50</c:v>
                </c:pt>
                <c:pt idx="2188">
                  <c:v>33</c:v>
                </c:pt>
                <c:pt idx="2189">
                  <c:v>58</c:v>
                </c:pt>
                <c:pt idx="2190">
                  <c:v>42</c:v>
                </c:pt>
                <c:pt idx="2191">
                  <c:v>33</c:v>
                </c:pt>
                <c:pt idx="2192">
                  <c:v>42</c:v>
                </c:pt>
                <c:pt idx="2193">
                  <c:v>20</c:v>
                </c:pt>
                <c:pt idx="2194">
                  <c:v>52</c:v>
                </c:pt>
                <c:pt idx="2195">
                  <c:v>51</c:v>
                </c:pt>
                <c:pt idx="2196">
                  <c:v>36</c:v>
                </c:pt>
                <c:pt idx="2197">
                  <c:v>23</c:v>
                </c:pt>
                <c:pt idx="2198">
                  <c:v>32</c:v>
                </c:pt>
                <c:pt idx="2199">
                  <c:v>36</c:v>
                </c:pt>
                <c:pt idx="2200">
                  <c:v>31</c:v>
                </c:pt>
                <c:pt idx="2201">
                  <c:v>31</c:v>
                </c:pt>
                <c:pt idx="2202">
                  <c:v>46</c:v>
                </c:pt>
                <c:pt idx="2203">
                  <c:v>31</c:v>
                </c:pt>
                <c:pt idx="2204">
                  <c:v>18</c:v>
                </c:pt>
                <c:pt idx="2205">
                  <c:v>43</c:v>
                </c:pt>
                <c:pt idx="2206">
                  <c:v>59</c:v>
                </c:pt>
                <c:pt idx="2207">
                  <c:v>55</c:v>
                </c:pt>
                <c:pt idx="2208">
                  <c:v>35</c:v>
                </c:pt>
                <c:pt idx="2209">
                  <c:v>46</c:v>
                </c:pt>
                <c:pt idx="2210">
                  <c:v>42</c:v>
                </c:pt>
                <c:pt idx="2211">
                  <c:v>44</c:v>
                </c:pt>
                <c:pt idx="2212">
                  <c:v>37</c:v>
                </c:pt>
                <c:pt idx="2213">
                  <c:v>40</c:v>
                </c:pt>
                <c:pt idx="2214">
                  <c:v>60</c:v>
                </c:pt>
                <c:pt idx="2215">
                  <c:v>30</c:v>
                </c:pt>
                <c:pt idx="2216">
                  <c:v>40</c:v>
                </c:pt>
                <c:pt idx="2217">
                  <c:v>44</c:v>
                </c:pt>
                <c:pt idx="2218">
                  <c:v>56</c:v>
                </c:pt>
                <c:pt idx="2219">
                  <c:v>44</c:v>
                </c:pt>
                <c:pt idx="2220">
                  <c:v>41</c:v>
                </c:pt>
                <c:pt idx="2221">
                  <c:v>27</c:v>
                </c:pt>
                <c:pt idx="2222">
                  <c:v>45</c:v>
                </c:pt>
                <c:pt idx="2223">
                  <c:v>54</c:v>
                </c:pt>
                <c:pt idx="2224">
                  <c:v>19</c:v>
                </c:pt>
                <c:pt idx="2225">
                  <c:v>45</c:v>
                </c:pt>
                <c:pt idx="2226">
                  <c:v>49</c:v>
                </c:pt>
                <c:pt idx="2227">
                  <c:v>35</c:v>
                </c:pt>
                <c:pt idx="2228">
                  <c:v>37</c:v>
                </c:pt>
                <c:pt idx="2229">
                  <c:v>40</c:v>
                </c:pt>
                <c:pt idx="2230">
                  <c:v>37</c:v>
                </c:pt>
                <c:pt idx="2231">
                  <c:v>47</c:v>
                </c:pt>
                <c:pt idx="2232">
                  <c:v>35</c:v>
                </c:pt>
                <c:pt idx="2233">
                  <c:v>40</c:v>
                </c:pt>
                <c:pt idx="2234">
                  <c:v>44</c:v>
                </c:pt>
                <c:pt idx="2235">
                  <c:v>56</c:v>
                </c:pt>
                <c:pt idx="2236">
                  <c:v>39</c:v>
                </c:pt>
                <c:pt idx="2237">
                  <c:v>37</c:v>
                </c:pt>
                <c:pt idx="2238">
                  <c:v>43</c:v>
                </c:pt>
                <c:pt idx="2239">
                  <c:v>41</c:v>
                </c:pt>
                <c:pt idx="2240">
                  <c:v>41</c:v>
                </c:pt>
                <c:pt idx="2241">
                  <c:v>45</c:v>
                </c:pt>
                <c:pt idx="2242">
                  <c:v>60</c:v>
                </c:pt>
                <c:pt idx="2243">
                  <c:v>56</c:v>
                </c:pt>
                <c:pt idx="2244">
                  <c:v>37</c:v>
                </c:pt>
                <c:pt idx="2245">
                  <c:v>47</c:v>
                </c:pt>
                <c:pt idx="2246">
                  <c:v>52</c:v>
                </c:pt>
                <c:pt idx="2247">
                  <c:v>46</c:v>
                </c:pt>
                <c:pt idx="2248">
                  <c:v>50</c:v>
                </c:pt>
                <c:pt idx="2249">
                  <c:v>23</c:v>
                </c:pt>
                <c:pt idx="2250">
                  <c:v>30</c:v>
                </c:pt>
                <c:pt idx="2251">
                  <c:v>43</c:v>
                </c:pt>
                <c:pt idx="2252">
                  <c:v>39</c:v>
                </c:pt>
                <c:pt idx="2253">
                  <c:v>49</c:v>
                </c:pt>
                <c:pt idx="2254">
                  <c:v>43</c:v>
                </c:pt>
                <c:pt idx="2255">
                  <c:v>50</c:v>
                </c:pt>
                <c:pt idx="2256">
                  <c:v>50</c:v>
                </c:pt>
                <c:pt idx="2257">
                  <c:v>53</c:v>
                </c:pt>
                <c:pt idx="2258">
                  <c:v>59</c:v>
                </c:pt>
                <c:pt idx="2259">
                  <c:v>45</c:v>
                </c:pt>
                <c:pt idx="2260">
                  <c:v>58</c:v>
                </c:pt>
                <c:pt idx="2261">
                  <c:v>51</c:v>
                </c:pt>
                <c:pt idx="2262">
                  <c:v>55</c:v>
                </c:pt>
                <c:pt idx="2263">
                  <c:v>48</c:v>
                </c:pt>
                <c:pt idx="2264">
                  <c:v>46</c:v>
                </c:pt>
                <c:pt idx="2265">
                  <c:v>47</c:v>
                </c:pt>
                <c:pt idx="2266">
                  <c:v>47</c:v>
                </c:pt>
                <c:pt idx="2267">
                  <c:v>60</c:v>
                </c:pt>
                <c:pt idx="2268">
                  <c:v>56</c:v>
                </c:pt>
                <c:pt idx="2269">
                  <c:v>51</c:v>
                </c:pt>
                <c:pt idx="2270">
                  <c:v>38</c:v>
                </c:pt>
                <c:pt idx="2271">
                  <c:v>54</c:v>
                </c:pt>
                <c:pt idx="2272">
                  <c:v>46</c:v>
                </c:pt>
                <c:pt idx="2273">
                  <c:v>25</c:v>
                </c:pt>
                <c:pt idx="2274">
                  <c:v>43</c:v>
                </c:pt>
                <c:pt idx="2275">
                  <c:v>49</c:v>
                </c:pt>
                <c:pt idx="2276">
                  <c:v>47</c:v>
                </c:pt>
                <c:pt idx="2277">
                  <c:v>55</c:v>
                </c:pt>
                <c:pt idx="2278">
                  <c:v>54</c:v>
                </c:pt>
                <c:pt idx="2279">
                  <c:v>55</c:v>
                </c:pt>
                <c:pt idx="2280">
                  <c:v>43</c:v>
                </c:pt>
                <c:pt idx="2281">
                  <c:v>51</c:v>
                </c:pt>
                <c:pt idx="2282">
                  <c:v>45</c:v>
                </c:pt>
                <c:pt idx="2283">
                  <c:v>57</c:v>
                </c:pt>
                <c:pt idx="2284">
                  <c:v>50</c:v>
                </c:pt>
                <c:pt idx="2285">
                  <c:v>47</c:v>
                </c:pt>
                <c:pt idx="2286">
                  <c:v>44</c:v>
                </c:pt>
                <c:pt idx="2287">
                  <c:v>57</c:v>
                </c:pt>
                <c:pt idx="2288">
                  <c:v>53</c:v>
                </c:pt>
                <c:pt idx="2289">
                  <c:v>57</c:v>
                </c:pt>
                <c:pt idx="2290">
                  <c:v>36</c:v>
                </c:pt>
                <c:pt idx="2291">
                  <c:v>56</c:v>
                </c:pt>
                <c:pt idx="2292">
                  <c:v>56</c:v>
                </c:pt>
                <c:pt idx="2293">
                  <c:v>42</c:v>
                </c:pt>
                <c:pt idx="2294">
                  <c:v>56</c:v>
                </c:pt>
                <c:pt idx="2295">
                  <c:v>34</c:v>
                </c:pt>
                <c:pt idx="2296">
                  <c:v>48</c:v>
                </c:pt>
                <c:pt idx="2297">
                  <c:v>54</c:v>
                </c:pt>
                <c:pt idx="2298">
                  <c:v>51</c:v>
                </c:pt>
                <c:pt idx="2299">
                  <c:v>55</c:v>
                </c:pt>
                <c:pt idx="2300">
                  <c:v>22</c:v>
                </c:pt>
                <c:pt idx="2301">
                  <c:v>29</c:v>
                </c:pt>
                <c:pt idx="2302">
                  <c:v>51</c:v>
                </c:pt>
                <c:pt idx="2303">
                  <c:v>60</c:v>
                </c:pt>
                <c:pt idx="2304">
                  <c:v>48</c:v>
                </c:pt>
                <c:pt idx="2305">
                  <c:v>62</c:v>
                </c:pt>
                <c:pt idx="2306">
                  <c:v>43</c:v>
                </c:pt>
                <c:pt idx="2307">
                  <c:v>37</c:v>
                </c:pt>
                <c:pt idx="2308">
                  <c:v>60</c:v>
                </c:pt>
                <c:pt idx="2309">
                  <c:v>46</c:v>
                </c:pt>
                <c:pt idx="2310">
                  <c:v>44</c:v>
                </c:pt>
                <c:pt idx="2311">
                  <c:v>51</c:v>
                </c:pt>
                <c:pt idx="2312">
                  <c:v>61</c:v>
                </c:pt>
                <c:pt idx="2313">
                  <c:v>53</c:v>
                </c:pt>
                <c:pt idx="2314">
                  <c:v>62</c:v>
                </c:pt>
                <c:pt idx="2315">
                  <c:v>64</c:v>
                </c:pt>
                <c:pt idx="2316">
                  <c:v>63</c:v>
                </c:pt>
                <c:pt idx="2317">
                  <c:v>52</c:v>
                </c:pt>
                <c:pt idx="2318">
                  <c:v>64</c:v>
                </c:pt>
                <c:pt idx="2319">
                  <c:v>63</c:v>
                </c:pt>
                <c:pt idx="2320">
                  <c:v>61</c:v>
                </c:pt>
                <c:pt idx="2321">
                  <c:v>51</c:v>
                </c:pt>
                <c:pt idx="2322">
                  <c:v>58</c:v>
                </c:pt>
                <c:pt idx="2323">
                  <c:v>59</c:v>
                </c:pt>
                <c:pt idx="2324">
                  <c:v>64</c:v>
                </c:pt>
                <c:pt idx="2325">
                  <c:v>60</c:v>
                </c:pt>
                <c:pt idx="2326">
                  <c:v>61</c:v>
                </c:pt>
                <c:pt idx="2327">
                  <c:v>54</c:v>
                </c:pt>
                <c:pt idx="2328">
                  <c:v>60</c:v>
                </c:pt>
                <c:pt idx="2329">
                  <c:v>57</c:v>
                </c:pt>
                <c:pt idx="2330">
                  <c:v>63</c:v>
                </c:pt>
                <c:pt idx="2331">
                  <c:v>44</c:v>
                </c:pt>
                <c:pt idx="2332">
                  <c:v>59</c:v>
                </c:pt>
                <c:pt idx="2333">
                  <c:v>64</c:v>
                </c:pt>
                <c:pt idx="2334">
                  <c:v>28</c:v>
                </c:pt>
              </c:numCache>
            </c:numRef>
          </c:yVal>
          <c:smooth val="0"/>
          <c:extLst>
            <c:ext xmlns:c16="http://schemas.microsoft.com/office/drawing/2014/chart" uri="{C3380CC4-5D6E-409C-BE32-E72D297353CC}">
              <c16:uniqueId val="{00000000-24B2-44EE-BC44-F8795D9A2F4A}"/>
            </c:ext>
          </c:extLst>
        </c:ser>
        <c:dLbls>
          <c:showLegendKey val="0"/>
          <c:showVal val="0"/>
          <c:showCatName val="0"/>
          <c:showSerName val="0"/>
          <c:showPercent val="0"/>
          <c:showBubbleSize val="0"/>
        </c:dLbls>
        <c:axId val="428421343"/>
        <c:axId val="428427103"/>
      </c:scatterChart>
      <c:valAx>
        <c:axId val="42842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27103"/>
        <c:crosses val="autoZero"/>
        <c:crossBetween val="midCat"/>
      </c:valAx>
      <c:valAx>
        <c:axId val="42842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4213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yVal>
            <c:numRef>
              <c:f>'HEALTH CARE2'!$A$1</c:f>
              <c:numCache>
                <c:formatCode>General</c:formatCode>
                <c:ptCount val="1"/>
                <c:pt idx="0">
                  <c:v>0</c:v>
                </c:pt>
              </c:numCache>
            </c:numRef>
          </c:yVal>
          <c:smooth val="0"/>
          <c:extLst>
            <c:ext xmlns:c16="http://schemas.microsoft.com/office/drawing/2014/chart" uri="{C3380CC4-5D6E-409C-BE32-E72D297353CC}">
              <c16:uniqueId val="{00000000-431A-421D-BBE3-F675B8B04965}"/>
            </c:ext>
          </c:extLst>
        </c:ser>
        <c:ser>
          <c:idx val="1"/>
          <c:order val="1"/>
          <c:spPr>
            <a:ln w="19050" cap="rnd">
              <a:noFill/>
              <a:round/>
            </a:ln>
            <a:effectLst/>
          </c:spPr>
          <c:marker>
            <c:symbol val="circle"/>
            <c:size val="5"/>
            <c:spPr>
              <a:solidFill>
                <a:schemeClr val="accent2"/>
              </a:solidFill>
              <a:ln w="9525">
                <a:solidFill>
                  <a:schemeClr val="accent2"/>
                </a:solidFill>
              </a:ln>
              <a:effectLst/>
            </c:spPr>
          </c:marker>
          <c:yVal>
            <c:numRef>
              <c:f>'HEALTH CARE2'!$C$1:$C$2336</c:f>
              <c:numCache>
                <c:formatCode>General</c:formatCode>
                <c:ptCount val="2336"/>
                <c:pt idx="0">
                  <c:v>0</c:v>
                </c:pt>
                <c:pt idx="1">
                  <c:v>47.41</c:v>
                </c:pt>
                <c:pt idx="2">
                  <c:v>30.36</c:v>
                </c:pt>
                <c:pt idx="3">
                  <c:v>34.484999999999999</c:v>
                </c:pt>
                <c:pt idx="4">
                  <c:v>38.094999999999999</c:v>
                </c:pt>
                <c:pt idx="5">
                  <c:v>35.53</c:v>
                </c:pt>
                <c:pt idx="6">
                  <c:v>32.799999999999997</c:v>
                </c:pt>
                <c:pt idx="7">
                  <c:v>36.4</c:v>
                </c:pt>
                <c:pt idx="8">
                  <c:v>36.96</c:v>
                </c:pt>
                <c:pt idx="9">
                  <c:v>41.14</c:v>
                </c:pt>
                <c:pt idx="10">
                  <c:v>38.06</c:v>
                </c:pt>
                <c:pt idx="11">
                  <c:v>37.700000000000003</c:v>
                </c:pt>
                <c:pt idx="12">
                  <c:v>42.13</c:v>
                </c:pt>
                <c:pt idx="13">
                  <c:v>40.92</c:v>
                </c:pt>
                <c:pt idx="14">
                  <c:v>40.564999999999998</c:v>
                </c:pt>
                <c:pt idx="15">
                  <c:v>36.384999999999998</c:v>
                </c:pt>
                <c:pt idx="16">
                  <c:v>39.9</c:v>
                </c:pt>
                <c:pt idx="17">
                  <c:v>33.799999999999997</c:v>
                </c:pt>
                <c:pt idx="18">
                  <c:v>36.765000000000001</c:v>
                </c:pt>
                <c:pt idx="19">
                  <c:v>36.954999999999998</c:v>
                </c:pt>
                <c:pt idx="20">
                  <c:v>42.9</c:v>
                </c:pt>
                <c:pt idx="21">
                  <c:v>36.299999999999997</c:v>
                </c:pt>
                <c:pt idx="22">
                  <c:v>32.200000000000003</c:v>
                </c:pt>
                <c:pt idx="23">
                  <c:v>31.3</c:v>
                </c:pt>
                <c:pt idx="24">
                  <c:v>41.8</c:v>
                </c:pt>
                <c:pt idx="25">
                  <c:v>35.090000000000003</c:v>
                </c:pt>
                <c:pt idx="26">
                  <c:v>33.880000000000003</c:v>
                </c:pt>
                <c:pt idx="27">
                  <c:v>30.875</c:v>
                </c:pt>
                <c:pt idx="28">
                  <c:v>36.86</c:v>
                </c:pt>
                <c:pt idx="29">
                  <c:v>35.86</c:v>
                </c:pt>
                <c:pt idx="30">
                  <c:v>37.049999999999997</c:v>
                </c:pt>
                <c:pt idx="31">
                  <c:v>43.89</c:v>
                </c:pt>
                <c:pt idx="32">
                  <c:v>42.35</c:v>
                </c:pt>
                <c:pt idx="33">
                  <c:v>31.35</c:v>
                </c:pt>
                <c:pt idx="34">
                  <c:v>47.6</c:v>
                </c:pt>
                <c:pt idx="35">
                  <c:v>46.2</c:v>
                </c:pt>
                <c:pt idx="36">
                  <c:v>32.015000000000001</c:v>
                </c:pt>
                <c:pt idx="37">
                  <c:v>40.564999999999998</c:v>
                </c:pt>
                <c:pt idx="38">
                  <c:v>32.450000000000003</c:v>
                </c:pt>
                <c:pt idx="39">
                  <c:v>34.96</c:v>
                </c:pt>
                <c:pt idx="40">
                  <c:v>35.5</c:v>
                </c:pt>
                <c:pt idx="41">
                  <c:v>52.58</c:v>
                </c:pt>
                <c:pt idx="42">
                  <c:v>35.200000000000003</c:v>
                </c:pt>
                <c:pt idx="43">
                  <c:v>38.06</c:v>
                </c:pt>
                <c:pt idx="44">
                  <c:v>34.21</c:v>
                </c:pt>
                <c:pt idx="45">
                  <c:v>38.94</c:v>
                </c:pt>
                <c:pt idx="46">
                  <c:v>30.21</c:v>
                </c:pt>
                <c:pt idx="47">
                  <c:v>33.630000000000003</c:v>
                </c:pt>
                <c:pt idx="48">
                  <c:v>40.369999999999997</c:v>
                </c:pt>
                <c:pt idx="49">
                  <c:v>53.09</c:v>
                </c:pt>
                <c:pt idx="50">
                  <c:v>31.79</c:v>
                </c:pt>
                <c:pt idx="51">
                  <c:v>41.895000000000003</c:v>
                </c:pt>
                <c:pt idx="52">
                  <c:v>31.16</c:v>
                </c:pt>
                <c:pt idx="53">
                  <c:v>34.104999999999997</c:v>
                </c:pt>
                <c:pt idx="54">
                  <c:v>51.93</c:v>
                </c:pt>
                <c:pt idx="55">
                  <c:v>38.950000000000003</c:v>
                </c:pt>
                <c:pt idx="56">
                  <c:v>36.630000000000003</c:v>
                </c:pt>
                <c:pt idx="57">
                  <c:v>34.200000000000003</c:v>
                </c:pt>
                <c:pt idx="58">
                  <c:v>50.63</c:v>
                </c:pt>
                <c:pt idx="59">
                  <c:v>36.479999999999997</c:v>
                </c:pt>
                <c:pt idx="60">
                  <c:v>54.82</c:v>
                </c:pt>
                <c:pt idx="61">
                  <c:v>38.06</c:v>
                </c:pt>
                <c:pt idx="62">
                  <c:v>51.48</c:v>
                </c:pt>
                <c:pt idx="63">
                  <c:v>52.06</c:v>
                </c:pt>
                <c:pt idx="64">
                  <c:v>30.684999999999999</c:v>
                </c:pt>
                <c:pt idx="65">
                  <c:v>36.08</c:v>
                </c:pt>
                <c:pt idx="66">
                  <c:v>54.99</c:v>
                </c:pt>
                <c:pt idx="67">
                  <c:v>35.97</c:v>
                </c:pt>
                <c:pt idx="68">
                  <c:v>45.54</c:v>
                </c:pt>
                <c:pt idx="69">
                  <c:v>35.53</c:v>
                </c:pt>
                <c:pt idx="70">
                  <c:v>30.8</c:v>
                </c:pt>
                <c:pt idx="71">
                  <c:v>38.39</c:v>
                </c:pt>
                <c:pt idx="72">
                  <c:v>32.299999999999997</c:v>
                </c:pt>
                <c:pt idx="73">
                  <c:v>48.8</c:v>
                </c:pt>
                <c:pt idx="74">
                  <c:v>45.5</c:v>
                </c:pt>
                <c:pt idx="75">
                  <c:v>53.61</c:v>
                </c:pt>
                <c:pt idx="76">
                  <c:v>36.19</c:v>
                </c:pt>
                <c:pt idx="77">
                  <c:v>34.6</c:v>
                </c:pt>
                <c:pt idx="78">
                  <c:v>54.12</c:v>
                </c:pt>
                <c:pt idx="79">
                  <c:v>48.82</c:v>
                </c:pt>
                <c:pt idx="80">
                  <c:v>51.01</c:v>
                </c:pt>
                <c:pt idx="81">
                  <c:v>45.65</c:v>
                </c:pt>
                <c:pt idx="82">
                  <c:v>52.9</c:v>
                </c:pt>
                <c:pt idx="83">
                  <c:v>45.41</c:v>
                </c:pt>
                <c:pt idx="84">
                  <c:v>49.41</c:v>
                </c:pt>
                <c:pt idx="85">
                  <c:v>31.824999999999999</c:v>
                </c:pt>
                <c:pt idx="86">
                  <c:v>51.28</c:v>
                </c:pt>
                <c:pt idx="87">
                  <c:v>34.96</c:v>
                </c:pt>
                <c:pt idx="88">
                  <c:v>33.11</c:v>
                </c:pt>
                <c:pt idx="89">
                  <c:v>54.74</c:v>
                </c:pt>
                <c:pt idx="90">
                  <c:v>32.56</c:v>
                </c:pt>
                <c:pt idx="91">
                  <c:v>39.049999999999997</c:v>
                </c:pt>
                <c:pt idx="92">
                  <c:v>42.75</c:v>
                </c:pt>
                <c:pt idx="93">
                  <c:v>50.58</c:v>
                </c:pt>
                <c:pt idx="94">
                  <c:v>30.495000000000001</c:v>
                </c:pt>
                <c:pt idx="95">
                  <c:v>48.31</c:v>
                </c:pt>
                <c:pt idx="96">
                  <c:v>48.99</c:v>
                </c:pt>
                <c:pt idx="97">
                  <c:v>38.39</c:v>
                </c:pt>
                <c:pt idx="98">
                  <c:v>44.34</c:v>
                </c:pt>
                <c:pt idx="99">
                  <c:v>41.51</c:v>
                </c:pt>
                <c:pt idx="100">
                  <c:v>48.2</c:v>
                </c:pt>
                <c:pt idx="101">
                  <c:v>35.75</c:v>
                </c:pt>
                <c:pt idx="102">
                  <c:v>53.81</c:v>
                </c:pt>
                <c:pt idx="103">
                  <c:v>49.48</c:v>
                </c:pt>
                <c:pt idx="104">
                  <c:v>34.1</c:v>
                </c:pt>
                <c:pt idx="105">
                  <c:v>35.299999999999997</c:v>
                </c:pt>
                <c:pt idx="106">
                  <c:v>43.83</c:v>
                </c:pt>
                <c:pt idx="107">
                  <c:v>50.07</c:v>
                </c:pt>
                <c:pt idx="108">
                  <c:v>32.774999999999999</c:v>
                </c:pt>
                <c:pt idx="109">
                  <c:v>34.104999999999997</c:v>
                </c:pt>
                <c:pt idx="110">
                  <c:v>48.93</c:v>
                </c:pt>
                <c:pt idx="111">
                  <c:v>37.07</c:v>
                </c:pt>
                <c:pt idx="112">
                  <c:v>51.51</c:v>
                </c:pt>
                <c:pt idx="113">
                  <c:v>34.799999999999997</c:v>
                </c:pt>
                <c:pt idx="114">
                  <c:v>36.67</c:v>
                </c:pt>
                <c:pt idx="115">
                  <c:v>30.9</c:v>
                </c:pt>
                <c:pt idx="116">
                  <c:v>30.495000000000001</c:v>
                </c:pt>
                <c:pt idx="117">
                  <c:v>44.88</c:v>
                </c:pt>
                <c:pt idx="118">
                  <c:v>44.32</c:v>
                </c:pt>
                <c:pt idx="119">
                  <c:v>46.39</c:v>
                </c:pt>
                <c:pt idx="120">
                  <c:v>42.13</c:v>
                </c:pt>
                <c:pt idx="121">
                  <c:v>30.78</c:v>
                </c:pt>
                <c:pt idx="122">
                  <c:v>31.35</c:v>
                </c:pt>
                <c:pt idx="123">
                  <c:v>41.46</c:v>
                </c:pt>
                <c:pt idx="124">
                  <c:v>48</c:v>
                </c:pt>
                <c:pt idx="125">
                  <c:v>49.13</c:v>
                </c:pt>
                <c:pt idx="126">
                  <c:v>37.799999999999997</c:v>
                </c:pt>
                <c:pt idx="127">
                  <c:v>38.299999999999997</c:v>
                </c:pt>
                <c:pt idx="128">
                  <c:v>32.774999999999999</c:v>
                </c:pt>
                <c:pt idx="129">
                  <c:v>34.200000000000003</c:v>
                </c:pt>
                <c:pt idx="130">
                  <c:v>30.2</c:v>
                </c:pt>
                <c:pt idx="131">
                  <c:v>48.32</c:v>
                </c:pt>
                <c:pt idx="132">
                  <c:v>44.86</c:v>
                </c:pt>
                <c:pt idx="133">
                  <c:v>52.15</c:v>
                </c:pt>
                <c:pt idx="134">
                  <c:v>41.12</c:v>
                </c:pt>
                <c:pt idx="135">
                  <c:v>38.39</c:v>
                </c:pt>
                <c:pt idx="136">
                  <c:v>46.85</c:v>
                </c:pt>
                <c:pt idx="137">
                  <c:v>42.24</c:v>
                </c:pt>
                <c:pt idx="138">
                  <c:v>34.39</c:v>
                </c:pt>
                <c:pt idx="139">
                  <c:v>42.89</c:v>
                </c:pt>
                <c:pt idx="140">
                  <c:v>36.299999999999997</c:v>
                </c:pt>
                <c:pt idx="141">
                  <c:v>35.200000000000003</c:v>
                </c:pt>
                <c:pt idx="142">
                  <c:v>53.62</c:v>
                </c:pt>
                <c:pt idx="143">
                  <c:v>36.67</c:v>
                </c:pt>
                <c:pt idx="144">
                  <c:v>33.4</c:v>
                </c:pt>
                <c:pt idx="145">
                  <c:v>42.71</c:v>
                </c:pt>
                <c:pt idx="146">
                  <c:v>41.52</c:v>
                </c:pt>
                <c:pt idx="147">
                  <c:v>39.4</c:v>
                </c:pt>
                <c:pt idx="148">
                  <c:v>46.45</c:v>
                </c:pt>
                <c:pt idx="149">
                  <c:v>35.75</c:v>
                </c:pt>
                <c:pt idx="150">
                  <c:v>26.07</c:v>
                </c:pt>
                <c:pt idx="151">
                  <c:v>36.54</c:v>
                </c:pt>
                <c:pt idx="152">
                  <c:v>51.64</c:v>
                </c:pt>
                <c:pt idx="153">
                  <c:v>42.83</c:v>
                </c:pt>
                <c:pt idx="154">
                  <c:v>40.15</c:v>
                </c:pt>
                <c:pt idx="155">
                  <c:v>27.8</c:v>
                </c:pt>
                <c:pt idx="156">
                  <c:v>45.81</c:v>
                </c:pt>
                <c:pt idx="157">
                  <c:v>34.43</c:v>
                </c:pt>
                <c:pt idx="158">
                  <c:v>41.33</c:v>
                </c:pt>
                <c:pt idx="159">
                  <c:v>31.92</c:v>
                </c:pt>
                <c:pt idx="160">
                  <c:v>39.799999999999997</c:v>
                </c:pt>
                <c:pt idx="161">
                  <c:v>42.82</c:v>
                </c:pt>
                <c:pt idx="162">
                  <c:v>33.630000000000003</c:v>
                </c:pt>
                <c:pt idx="163">
                  <c:v>37.07</c:v>
                </c:pt>
                <c:pt idx="164">
                  <c:v>35.625</c:v>
                </c:pt>
                <c:pt idx="165">
                  <c:v>42.69</c:v>
                </c:pt>
                <c:pt idx="166">
                  <c:v>37.869999999999997</c:v>
                </c:pt>
                <c:pt idx="167">
                  <c:v>40.61</c:v>
                </c:pt>
                <c:pt idx="168">
                  <c:v>30.78</c:v>
                </c:pt>
                <c:pt idx="169">
                  <c:v>49.49</c:v>
                </c:pt>
                <c:pt idx="170">
                  <c:v>37.619999999999997</c:v>
                </c:pt>
                <c:pt idx="171">
                  <c:v>36.08</c:v>
                </c:pt>
                <c:pt idx="172">
                  <c:v>33.5</c:v>
                </c:pt>
                <c:pt idx="173">
                  <c:v>47.46</c:v>
                </c:pt>
                <c:pt idx="174">
                  <c:v>49.24</c:v>
                </c:pt>
                <c:pt idx="175">
                  <c:v>54.4</c:v>
                </c:pt>
                <c:pt idx="176">
                  <c:v>35.53</c:v>
                </c:pt>
                <c:pt idx="177">
                  <c:v>39.729999999999997</c:v>
                </c:pt>
                <c:pt idx="178">
                  <c:v>35.68</c:v>
                </c:pt>
                <c:pt idx="179">
                  <c:v>48.86</c:v>
                </c:pt>
                <c:pt idx="180">
                  <c:v>34.799999999999997</c:v>
                </c:pt>
                <c:pt idx="181">
                  <c:v>32.49</c:v>
                </c:pt>
                <c:pt idx="182">
                  <c:v>39</c:v>
                </c:pt>
                <c:pt idx="183">
                  <c:v>35.299999999999997</c:v>
                </c:pt>
                <c:pt idx="184">
                  <c:v>33.42</c:v>
                </c:pt>
                <c:pt idx="185">
                  <c:v>37.18</c:v>
                </c:pt>
                <c:pt idx="186">
                  <c:v>33.33</c:v>
                </c:pt>
                <c:pt idx="187">
                  <c:v>53.21</c:v>
                </c:pt>
                <c:pt idx="188">
                  <c:v>38.729999999999997</c:v>
                </c:pt>
                <c:pt idx="189">
                  <c:v>29.73</c:v>
                </c:pt>
                <c:pt idx="190">
                  <c:v>34.700000000000003</c:v>
                </c:pt>
                <c:pt idx="191">
                  <c:v>38.28</c:v>
                </c:pt>
                <c:pt idx="192">
                  <c:v>33.57</c:v>
                </c:pt>
                <c:pt idx="193">
                  <c:v>52.06</c:v>
                </c:pt>
                <c:pt idx="194">
                  <c:v>38.17</c:v>
                </c:pt>
                <c:pt idx="195">
                  <c:v>36.954999999999998</c:v>
                </c:pt>
                <c:pt idx="196">
                  <c:v>34.4</c:v>
                </c:pt>
                <c:pt idx="197">
                  <c:v>31.73</c:v>
                </c:pt>
                <c:pt idx="198">
                  <c:v>36.64</c:v>
                </c:pt>
                <c:pt idx="199">
                  <c:v>36.85</c:v>
                </c:pt>
                <c:pt idx="200">
                  <c:v>33.33</c:v>
                </c:pt>
                <c:pt idx="201">
                  <c:v>39.14</c:v>
                </c:pt>
                <c:pt idx="202">
                  <c:v>32.9</c:v>
                </c:pt>
                <c:pt idx="203">
                  <c:v>29.78</c:v>
                </c:pt>
                <c:pt idx="204">
                  <c:v>32.78</c:v>
                </c:pt>
                <c:pt idx="205">
                  <c:v>41.65</c:v>
                </c:pt>
                <c:pt idx="206">
                  <c:v>50.79</c:v>
                </c:pt>
                <c:pt idx="207">
                  <c:v>35.43</c:v>
                </c:pt>
                <c:pt idx="208">
                  <c:v>35.25</c:v>
                </c:pt>
                <c:pt idx="209">
                  <c:v>36.85</c:v>
                </c:pt>
                <c:pt idx="210">
                  <c:v>31.02</c:v>
                </c:pt>
                <c:pt idx="211">
                  <c:v>35.6</c:v>
                </c:pt>
                <c:pt idx="212">
                  <c:v>34.39</c:v>
                </c:pt>
                <c:pt idx="213">
                  <c:v>29.06</c:v>
                </c:pt>
                <c:pt idx="214">
                  <c:v>35.799999999999997</c:v>
                </c:pt>
                <c:pt idx="215">
                  <c:v>49.8</c:v>
                </c:pt>
                <c:pt idx="216">
                  <c:v>35.71</c:v>
                </c:pt>
                <c:pt idx="217">
                  <c:v>30.8</c:v>
                </c:pt>
                <c:pt idx="218">
                  <c:v>33.69</c:v>
                </c:pt>
                <c:pt idx="219">
                  <c:v>42.27</c:v>
                </c:pt>
                <c:pt idx="220">
                  <c:v>53.25</c:v>
                </c:pt>
                <c:pt idx="221">
                  <c:v>26.8</c:v>
                </c:pt>
                <c:pt idx="222">
                  <c:v>28.5</c:v>
                </c:pt>
                <c:pt idx="223">
                  <c:v>22.895</c:v>
                </c:pt>
                <c:pt idx="224">
                  <c:v>34.06</c:v>
                </c:pt>
                <c:pt idx="225">
                  <c:v>36.409999999999997</c:v>
                </c:pt>
                <c:pt idx="226">
                  <c:v>52.3</c:v>
                </c:pt>
                <c:pt idx="227">
                  <c:v>52.66</c:v>
                </c:pt>
                <c:pt idx="228">
                  <c:v>29.57</c:v>
                </c:pt>
                <c:pt idx="229">
                  <c:v>36.99</c:v>
                </c:pt>
                <c:pt idx="230">
                  <c:v>31.4</c:v>
                </c:pt>
                <c:pt idx="231">
                  <c:v>34.9</c:v>
                </c:pt>
                <c:pt idx="232">
                  <c:v>31.13</c:v>
                </c:pt>
                <c:pt idx="233">
                  <c:v>34.799999999999997</c:v>
                </c:pt>
                <c:pt idx="234">
                  <c:v>31.68</c:v>
                </c:pt>
                <c:pt idx="235">
                  <c:v>33.534999999999997</c:v>
                </c:pt>
                <c:pt idx="236">
                  <c:v>31.92</c:v>
                </c:pt>
                <c:pt idx="237">
                  <c:v>32.700000000000003</c:v>
                </c:pt>
                <c:pt idx="238">
                  <c:v>41.25</c:v>
                </c:pt>
                <c:pt idx="239">
                  <c:v>33.11</c:v>
                </c:pt>
                <c:pt idx="240">
                  <c:v>36.159999999999997</c:v>
                </c:pt>
                <c:pt idx="241">
                  <c:v>33.72</c:v>
                </c:pt>
                <c:pt idx="242">
                  <c:v>37.74</c:v>
                </c:pt>
                <c:pt idx="243">
                  <c:v>48.75</c:v>
                </c:pt>
                <c:pt idx="244">
                  <c:v>31.065000000000001</c:v>
                </c:pt>
                <c:pt idx="245">
                  <c:v>23.55</c:v>
                </c:pt>
                <c:pt idx="246">
                  <c:v>30.18</c:v>
                </c:pt>
                <c:pt idx="247">
                  <c:v>29.94</c:v>
                </c:pt>
                <c:pt idx="248">
                  <c:v>31.4</c:v>
                </c:pt>
                <c:pt idx="249">
                  <c:v>53.06</c:v>
                </c:pt>
                <c:pt idx="250">
                  <c:v>30.25</c:v>
                </c:pt>
                <c:pt idx="251">
                  <c:v>46.68</c:v>
                </c:pt>
                <c:pt idx="252">
                  <c:v>30.4</c:v>
                </c:pt>
                <c:pt idx="253">
                  <c:v>30.2</c:v>
                </c:pt>
                <c:pt idx="254">
                  <c:v>51.18</c:v>
                </c:pt>
                <c:pt idx="255">
                  <c:v>22.18</c:v>
                </c:pt>
                <c:pt idx="256">
                  <c:v>31.92</c:v>
                </c:pt>
                <c:pt idx="257">
                  <c:v>31.73</c:v>
                </c:pt>
                <c:pt idx="258">
                  <c:v>45.52</c:v>
                </c:pt>
                <c:pt idx="259">
                  <c:v>52.81</c:v>
                </c:pt>
                <c:pt idx="260">
                  <c:v>33.58</c:v>
                </c:pt>
                <c:pt idx="261">
                  <c:v>30.684999999999999</c:v>
                </c:pt>
                <c:pt idx="262">
                  <c:v>37.524999999999999</c:v>
                </c:pt>
                <c:pt idx="263">
                  <c:v>34.5</c:v>
                </c:pt>
                <c:pt idx="264">
                  <c:v>28.16</c:v>
                </c:pt>
                <c:pt idx="265">
                  <c:v>30.02</c:v>
                </c:pt>
                <c:pt idx="266">
                  <c:v>37.82</c:v>
                </c:pt>
                <c:pt idx="267">
                  <c:v>33.14</c:v>
                </c:pt>
                <c:pt idx="268">
                  <c:v>25.14</c:v>
                </c:pt>
                <c:pt idx="269">
                  <c:v>20.18</c:v>
                </c:pt>
                <c:pt idx="270">
                  <c:v>44.36</c:v>
                </c:pt>
                <c:pt idx="271">
                  <c:v>23.82</c:v>
                </c:pt>
                <c:pt idx="272">
                  <c:v>45</c:v>
                </c:pt>
                <c:pt idx="273">
                  <c:v>26.62</c:v>
                </c:pt>
                <c:pt idx="274">
                  <c:v>32.67</c:v>
                </c:pt>
                <c:pt idx="275">
                  <c:v>44.44</c:v>
                </c:pt>
                <c:pt idx="276">
                  <c:v>28.31</c:v>
                </c:pt>
                <c:pt idx="277">
                  <c:v>25.05</c:v>
                </c:pt>
                <c:pt idx="278">
                  <c:v>28.34</c:v>
                </c:pt>
                <c:pt idx="279">
                  <c:v>17.765000000000001</c:v>
                </c:pt>
                <c:pt idx="280">
                  <c:v>36.119999999999997</c:v>
                </c:pt>
                <c:pt idx="281">
                  <c:v>23.19</c:v>
                </c:pt>
                <c:pt idx="282">
                  <c:v>35.99</c:v>
                </c:pt>
                <c:pt idx="283">
                  <c:v>30.25</c:v>
                </c:pt>
                <c:pt idx="284">
                  <c:v>26.24</c:v>
                </c:pt>
                <c:pt idx="285">
                  <c:v>31.36</c:v>
                </c:pt>
                <c:pt idx="286">
                  <c:v>25.69</c:v>
                </c:pt>
                <c:pt idx="287">
                  <c:v>25.46</c:v>
                </c:pt>
                <c:pt idx="288">
                  <c:v>31.83</c:v>
                </c:pt>
                <c:pt idx="289">
                  <c:v>24.43</c:v>
                </c:pt>
                <c:pt idx="290">
                  <c:v>41.9</c:v>
                </c:pt>
                <c:pt idx="291">
                  <c:v>22.88</c:v>
                </c:pt>
                <c:pt idx="292">
                  <c:v>29.734999999999999</c:v>
                </c:pt>
                <c:pt idx="293">
                  <c:v>40.74</c:v>
                </c:pt>
                <c:pt idx="294">
                  <c:v>24.14</c:v>
                </c:pt>
                <c:pt idx="295">
                  <c:v>25.15</c:v>
                </c:pt>
                <c:pt idx="296">
                  <c:v>28.71</c:v>
                </c:pt>
                <c:pt idx="297">
                  <c:v>23</c:v>
                </c:pt>
                <c:pt idx="298">
                  <c:v>36.86</c:v>
                </c:pt>
                <c:pt idx="299">
                  <c:v>24.25</c:v>
                </c:pt>
                <c:pt idx="300">
                  <c:v>23.85</c:v>
                </c:pt>
                <c:pt idx="301">
                  <c:v>40.020000000000003</c:v>
                </c:pt>
                <c:pt idx="302">
                  <c:v>19.170000000000002</c:v>
                </c:pt>
                <c:pt idx="303">
                  <c:v>43.53</c:v>
                </c:pt>
                <c:pt idx="304">
                  <c:v>46.06</c:v>
                </c:pt>
                <c:pt idx="305">
                  <c:v>29.92</c:v>
                </c:pt>
                <c:pt idx="306">
                  <c:v>28.46</c:v>
                </c:pt>
                <c:pt idx="307">
                  <c:v>24.56</c:v>
                </c:pt>
                <c:pt idx="308">
                  <c:v>41.19</c:v>
                </c:pt>
                <c:pt idx="309">
                  <c:v>18.63</c:v>
                </c:pt>
                <c:pt idx="310">
                  <c:v>26.26</c:v>
                </c:pt>
                <c:pt idx="311">
                  <c:v>22.37</c:v>
                </c:pt>
                <c:pt idx="312">
                  <c:v>39.619999999999997</c:v>
                </c:pt>
                <c:pt idx="313">
                  <c:v>18.329999999999998</c:v>
                </c:pt>
                <c:pt idx="314">
                  <c:v>17.11</c:v>
                </c:pt>
                <c:pt idx="315">
                  <c:v>43.5</c:v>
                </c:pt>
                <c:pt idx="316">
                  <c:v>25.364999999999998</c:v>
                </c:pt>
                <c:pt idx="317">
                  <c:v>28.594999999999999</c:v>
                </c:pt>
                <c:pt idx="318">
                  <c:v>29.83</c:v>
                </c:pt>
                <c:pt idx="319">
                  <c:v>24.7</c:v>
                </c:pt>
                <c:pt idx="320">
                  <c:v>17.940000000000001</c:v>
                </c:pt>
                <c:pt idx="321">
                  <c:v>21.08</c:v>
                </c:pt>
                <c:pt idx="322">
                  <c:v>37.715000000000003</c:v>
                </c:pt>
                <c:pt idx="323">
                  <c:v>22.39</c:v>
                </c:pt>
                <c:pt idx="324">
                  <c:v>28.78</c:v>
                </c:pt>
                <c:pt idx="325">
                  <c:v>18.329999999999998</c:v>
                </c:pt>
                <c:pt idx="326">
                  <c:v>26.39</c:v>
                </c:pt>
                <c:pt idx="327">
                  <c:v>19.260000000000002</c:v>
                </c:pt>
                <c:pt idx="328">
                  <c:v>26.92</c:v>
                </c:pt>
                <c:pt idx="329">
                  <c:v>19.73</c:v>
                </c:pt>
                <c:pt idx="330">
                  <c:v>23.56</c:v>
                </c:pt>
                <c:pt idx="331">
                  <c:v>37.67</c:v>
                </c:pt>
                <c:pt idx="332">
                  <c:v>18.73</c:v>
                </c:pt>
                <c:pt idx="333">
                  <c:v>33.090000000000003</c:v>
                </c:pt>
                <c:pt idx="334">
                  <c:v>18.329999999999998</c:v>
                </c:pt>
                <c:pt idx="335">
                  <c:v>27.74</c:v>
                </c:pt>
                <c:pt idx="336">
                  <c:v>24.2</c:v>
                </c:pt>
                <c:pt idx="337">
                  <c:v>22.03</c:v>
                </c:pt>
                <c:pt idx="338">
                  <c:v>26.885000000000002</c:v>
                </c:pt>
                <c:pt idx="339">
                  <c:v>16.36</c:v>
                </c:pt>
                <c:pt idx="340">
                  <c:v>32.299999999999997</c:v>
                </c:pt>
                <c:pt idx="341">
                  <c:v>16.05</c:v>
                </c:pt>
                <c:pt idx="342">
                  <c:v>29.07</c:v>
                </c:pt>
                <c:pt idx="343">
                  <c:v>17.43</c:v>
                </c:pt>
                <c:pt idx="344">
                  <c:v>19.329999999999998</c:v>
                </c:pt>
                <c:pt idx="345">
                  <c:v>30.52</c:v>
                </c:pt>
                <c:pt idx="346">
                  <c:v>39.21</c:v>
                </c:pt>
                <c:pt idx="347">
                  <c:v>26.98</c:v>
                </c:pt>
                <c:pt idx="348">
                  <c:v>25.84</c:v>
                </c:pt>
                <c:pt idx="349">
                  <c:v>28.31</c:v>
                </c:pt>
                <c:pt idx="350">
                  <c:v>23.94</c:v>
                </c:pt>
                <c:pt idx="351">
                  <c:v>20.03</c:v>
                </c:pt>
                <c:pt idx="352">
                  <c:v>41.42</c:v>
                </c:pt>
                <c:pt idx="353">
                  <c:v>36.67</c:v>
                </c:pt>
                <c:pt idx="354">
                  <c:v>27.645</c:v>
                </c:pt>
                <c:pt idx="355">
                  <c:v>22.72</c:v>
                </c:pt>
                <c:pt idx="356">
                  <c:v>36.520000000000003</c:v>
                </c:pt>
                <c:pt idx="357">
                  <c:v>33.96</c:v>
                </c:pt>
                <c:pt idx="358">
                  <c:v>26.695</c:v>
                </c:pt>
                <c:pt idx="359">
                  <c:v>18.45</c:v>
                </c:pt>
                <c:pt idx="360">
                  <c:v>33.18</c:v>
                </c:pt>
                <c:pt idx="361">
                  <c:v>36.1</c:v>
                </c:pt>
                <c:pt idx="362">
                  <c:v>22.77</c:v>
                </c:pt>
                <c:pt idx="363">
                  <c:v>21.24</c:v>
                </c:pt>
                <c:pt idx="364">
                  <c:v>17.600000000000001</c:v>
                </c:pt>
                <c:pt idx="365">
                  <c:v>26.29</c:v>
                </c:pt>
                <c:pt idx="366">
                  <c:v>35.31</c:v>
                </c:pt>
                <c:pt idx="367">
                  <c:v>27.04</c:v>
                </c:pt>
                <c:pt idx="368">
                  <c:v>30.23</c:v>
                </c:pt>
                <c:pt idx="369">
                  <c:v>30.6</c:v>
                </c:pt>
                <c:pt idx="370">
                  <c:v>26.8</c:v>
                </c:pt>
                <c:pt idx="371">
                  <c:v>16.86</c:v>
                </c:pt>
                <c:pt idx="372">
                  <c:v>16.3</c:v>
                </c:pt>
                <c:pt idx="373">
                  <c:v>29.81</c:v>
                </c:pt>
                <c:pt idx="374">
                  <c:v>16.329999999999998</c:v>
                </c:pt>
                <c:pt idx="375">
                  <c:v>16.37</c:v>
                </c:pt>
                <c:pt idx="376">
                  <c:v>22.42</c:v>
                </c:pt>
                <c:pt idx="377">
                  <c:v>31.35</c:v>
                </c:pt>
                <c:pt idx="378">
                  <c:v>31.9</c:v>
                </c:pt>
                <c:pt idx="379">
                  <c:v>30.6</c:v>
                </c:pt>
                <c:pt idx="380">
                  <c:v>28.975000000000001</c:v>
                </c:pt>
                <c:pt idx="381">
                  <c:v>24.86</c:v>
                </c:pt>
                <c:pt idx="382">
                  <c:v>19.54</c:v>
                </c:pt>
                <c:pt idx="383">
                  <c:v>26.74</c:v>
                </c:pt>
                <c:pt idx="384">
                  <c:v>22.99</c:v>
                </c:pt>
                <c:pt idx="385">
                  <c:v>31.46</c:v>
                </c:pt>
                <c:pt idx="386">
                  <c:v>30.86</c:v>
                </c:pt>
                <c:pt idx="387">
                  <c:v>31.96</c:v>
                </c:pt>
                <c:pt idx="388">
                  <c:v>23.76</c:v>
                </c:pt>
                <c:pt idx="389">
                  <c:v>19.38</c:v>
                </c:pt>
                <c:pt idx="390">
                  <c:v>16.21</c:v>
                </c:pt>
                <c:pt idx="391">
                  <c:v>32.54</c:v>
                </c:pt>
                <c:pt idx="392">
                  <c:v>36.765000000000001</c:v>
                </c:pt>
                <c:pt idx="393">
                  <c:v>35.909999999999997</c:v>
                </c:pt>
                <c:pt idx="394">
                  <c:v>32.06</c:v>
                </c:pt>
                <c:pt idx="395">
                  <c:v>24.1</c:v>
                </c:pt>
                <c:pt idx="396">
                  <c:v>27.1</c:v>
                </c:pt>
                <c:pt idx="397">
                  <c:v>24.42</c:v>
                </c:pt>
                <c:pt idx="398">
                  <c:v>26.695</c:v>
                </c:pt>
                <c:pt idx="399">
                  <c:v>27.79</c:v>
                </c:pt>
                <c:pt idx="400">
                  <c:v>32.68</c:v>
                </c:pt>
                <c:pt idx="401">
                  <c:v>26.4</c:v>
                </c:pt>
                <c:pt idx="402">
                  <c:v>23.655000000000001</c:v>
                </c:pt>
                <c:pt idx="403">
                  <c:v>27.36</c:v>
                </c:pt>
                <c:pt idx="404">
                  <c:v>27.82</c:v>
                </c:pt>
                <c:pt idx="405">
                  <c:v>25.46</c:v>
                </c:pt>
                <c:pt idx="406">
                  <c:v>25.1</c:v>
                </c:pt>
                <c:pt idx="407">
                  <c:v>32.11</c:v>
                </c:pt>
                <c:pt idx="408">
                  <c:v>29.8</c:v>
                </c:pt>
                <c:pt idx="409">
                  <c:v>24.01</c:v>
                </c:pt>
                <c:pt idx="410">
                  <c:v>23.21</c:v>
                </c:pt>
                <c:pt idx="411">
                  <c:v>21.2</c:v>
                </c:pt>
                <c:pt idx="412">
                  <c:v>28.215</c:v>
                </c:pt>
                <c:pt idx="413">
                  <c:v>38.094999999999999</c:v>
                </c:pt>
                <c:pt idx="414">
                  <c:v>22.61</c:v>
                </c:pt>
                <c:pt idx="415">
                  <c:v>24.32</c:v>
                </c:pt>
                <c:pt idx="416">
                  <c:v>20.96</c:v>
                </c:pt>
                <c:pt idx="417">
                  <c:v>19.68</c:v>
                </c:pt>
                <c:pt idx="418">
                  <c:v>18.100000000000001</c:v>
                </c:pt>
                <c:pt idx="419">
                  <c:v>29.64</c:v>
                </c:pt>
                <c:pt idx="420">
                  <c:v>25.3</c:v>
                </c:pt>
                <c:pt idx="421">
                  <c:v>27.6</c:v>
                </c:pt>
                <c:pt idx="422">
                  <c:v>27.645</c:v>
                </c:pt>
                <c:pt idx="423">
                  <c:v>27.6</c:v>
                </c:pt>
                <c:pt idx="424">
                  <c:v>25.08</c:v>
                </c:pt>
                <c:pt idx="425">
                  <c:v>30.02</c:v>
                </c:pt>
                <c:pt idx="426">
                  <c:v>27.36</c:v>
                </c:pt>
                <c:pt idx="427">
                  <c:v>22.2</c:v>
                </c:pt>
                <c:pt idx="428">
                  <c:v>25.71</c:v>
                </c:pt>
                <c:pt idx="429">
                  <c:v>41.91</c:v>
                </c:pt>
                <c:pt idx="430">
                  <c:v>25.85</c:v>
                </c:pt>
                <c:pt idx="431">
                  <c:v>23.844999999999999</c:v>
                </c:pt>
                <c:pt idx="432">
                  <c:v>30.59</c:v>
                </c:pt>
                <c:pt idx="433">
                  <c:v>24.795000000000002</c:v>
                </c:pt>
                <c:pt idx="434">
                  <c:v>24.13</c:v>
                </c:pt>
                <c:pt idx="435">
                  <c:v>25.84</c:v>
                </c:pt>
                <c:pt idx="436">
                  <c:v>28</c:v>
                </c:pt>
                <c:pt idx="437">
                  <c:v>34.1</c:v>
                </c:pt>
                <c:pt idx="438">
                  <c:v>26.125</c:v>
                </c:pt>
                <c:pt idx="439">
                  <c:v>25.6</c:v>
                </c:pt>
                <c:pt idx="440">
                  <c:v>24.32</c:v>
                </c:pt>
                <c:pt idx="441">
                  <c:v>22.88</c:v>
                </c:pt>
                <c:pt idx="442">
                  <c:v>24.984999999999999</c:v>
                </c:pt>
                <c:pt idx="443">
                  <c:v>33.1</c:v>
                </c:pt>
                <c:pt idx="444">
                  <c:v>27.83</c:v>
                </c:pt>
                <c:pt idx="445">
                  <c:v>30.875</c:v>
                </c:pt>
                <c:pt idx="446">
                  <c:v>27.265000000000001</c:v>
                </c:pt>
                <c:pt idx="447">
                  <c:v>26.7</c:v>
                </c:pt>
                <c:pt idx="448">
                  <c:v>29.925000000000001</c:v>
                </c:pt>
                <c:pt idx="449">
                  <c:v>19.95</c:v>
                </c:pt>
                <c:pt idx="450">
                  <c:v>24.225000000000001</c:v>
                </c:pt>
                <c:pt idx="451">
                  <c:v>28.12</c:v>
                </c:pt>
                <c:pt idx="452">
                  <c:v>23.21</c:v>
                </c:pt>
                <c:pt idx="453">
                  <c:v>23.98</c:v>
                </c:pt>
                <c:pt idx="454">
                  <c:v>30</c:v>
                </c:pt>
                <c:pt idx="455">
                  <c:v>17.350000000000001</c:v>
                </c:pt>
                <c:pt idx="456">
                  <c:v>22.704999999999998</c:v>
                </c:pt>
                <c:pt idx="457">
                  <c:v>25.41</c:v>
                </c:pt>
                <c:pt idx="458">
                  <c:v>18.23</c:v>
                </c:pt>
                <c:pt idx="459">
                  <c:v>24.7</c:v>
                </c:pt>
                <c:pt idx="460">
                  <c:v>37.4</c:v>
                </c:pt>
                <c:pt idx="461">
                  <c:v>26.885000000000002</c:v>
                </c:pt>
                <c:pt idx="462">
                  <c:v>25.27</c:v>
                </c:pt>
                <c:pt idx="463">
                  <c:v>23.655000000000001</c:v>
                </c:pt>
                <c:pt idx="464">
                  <c:v>55.05</c:v>
                </c:pt>
                <c:pt idx="465">
                  <c:v>24.89</c:v>
                </c:pt>
                <c:pt idx="466">
                  <c:v>18.715</c:v>
                </c:pt>
                <c:pt idx="467">
                  <c:v>28.12</c:v>
                </c:pt>
                <c:pt idx="468">
                  <c:v>26.6</c:v>
                </c:pt>
                <c:pt idx="469">
                  <c:v>30.114999999999998</c:v>
                </c:pt>
                <c:pt idx="470">
                  <c:v>24.605</c:v>
                </c:pt>
                <c:pt idx="471">
                  <c:v>29.6</c:v>
                </c:pt>
                <c:pt idx="472">
                  <c:v>24.42</c:v>
                </c:pt>
                <c:pt idx="473">
                  <c:v>20.9</c:v>
                </c:pt>
                <c:pt idx="474">
                  <c:v>22.895</c:v>
                </c:pt>
                <c:pt idx="475">
                  <c:v>28.3</c:v>
                </c:pt>
                <c:pt idx="476">
                  <c:v>54.3</c:v>
                </c:pt>
                <c:pt idx="477">
                  <c:v>33.344999999999999</c:v>
                </c:pt>
                <c:pt idx="478">
                  <c:v>33</c:v>
                </c:pt>
                <c:pt idx="479">
                  <c:v>28.024999999999999</c:v>
                </c:pt>
                <c:pt idx="480">
                  <c:v>28.69</c:v>
                </c:pt>
                <c:pt idx="481">
                  <c:v>40.28</c:v>
                </c:pt>
                <c:pt idx="482">
                  <c:v>37.299999999999997</c:v>
                </c:pt>
                <c:pt idx="483">
                  <c:v>54.47</c:v>
                </c:pt>
                <c:pt idx="484">
                  <c:v>38.06</c:v>
                </c:pt>
                <c:pt idx="485">
                  <c:v>51.47</c:v>
                </c:pt>
                <c:pt idx="486">
                  <c:v>29.8</c:v>
                </c:pt>
                <c:pt idx="487">
                  <c:v>49.77</c:v>
                </c:pt>
                <c:pt idx="488">
                  <c:v>25.555</c:v>
                </c:pt>
                <c:pt idx="489">
                  <c:v>29.64</c:v>
                </c:pt>
                <c:pt idx="490">
                  <c:v>53.93</c:v>
                </c:pt>
                <c:pt idx="491">
                  <c:v>28.024999999999999</c:v>
                </c:pt>
                <c:pt idx="492">
                  <c:v>27.5</c:v>
                </c:pt>
                <c:pt idx="493">
                  <c:v>21.8</c:v>
                </c:pt>
                <c:pt idx="494">
                  <c:v>26.41</c:v>
                </c:pt>
                <c:pt idx="495">
                  <c:v>27.835000000000001</c:v>
                </c:pt>
                <c:pt idx="496">
                  <c:v>51.74</c:v>
                </c:pt>
                <c:pt idx="497">
                  <c:v>23.37</c:v>
                </c:pt>
                <c:pt idx="498">
                  <c:v>29.7</c:v>
                </c:pt>
                <c:pt idx="499">
                  <c:v>20.045000000000002</c:v>
                </c:pt>
                <c:pt idx="500">
                  <c:v>27.83</c:v>
                </c:pt>
                <c:pt idx="501">
                  <c:v>28.93</c:v>
                </c:pt>
                <c:pt idx="502">
                  <c:v>33.82</c:v>
                </c:pt>
                <c:pt idx="503">
                  <c:v>20.234999999999999</c:v>
                </c:pt>
                <c:pt idx="504">
                  <c:v>49.2</c:v>
                </c:pt>
                <c:pt idx="505">
                  <c:v>26.4</c:v>
                </c:pt>
                <c:pt idx="506">
                  <c:v>28.38</c:v>
                </c:pt>
                <c:pt idx="507">
                  <c:v>24.64</c:v>
                </c:pt>
                <c:pt idx="508">
                  <c:v>39.71</c:v>
                </c:pt>
                <c:pt idx="509">
                  <c:v>22.22</c:v>
                </c:pt>
                <c:pt idx="510">
                  <c:v>33.344999999999999</c:v>
                </c:pt>
                <c:pt idx="511">
                  <c:v>24.42</c:v>
                </c:pt>
                <c:pt idx="512">
                  <c:v>29.81</c:v>
                </c:pt>
                <c:pt idx="513">
                  <c:v>51.18</c:v>
                </c:pt>
                <c:pt idx="514">
                  <c:v>51.37</c:v>
                </c:pt>
                <c:pt idx="515">
                  <c:v>36.19</c:v>
                </c:pt>
                <c:pt idx="516">
                  <c:v>25.9</c:v>
                </c:pt>
                <c:pt idx="517">
                  <c:v>35.72</c:v>
                </c:pt>
                <c:pt idx="518">
                  <c:v>27.94</c:v>
                </c:pt>
                <c:pt idx="519">
                  <c:v>27.1</c:v>
                </c:pt>
                <c:pt idx="520">
                  <c:v>18.3</c:v>
                </c:pt>
                <c:pt idx="521">
                  <c:v>25.3</c:v>
                </c:pt>
                <c:pt idx="522">
                  <c:v>38.83</c:v>
                </c:pt>
                <c:pt idx="523">
                  <c:v>27.6</c:v>
                </c:pt>
                <c:pt idx="524">
                  <c:v>46.4</c:v>
                </c:pt>
                <c:pt idx="525">
                  <c:v>51.92</c:v>
                </c:pt>
                <c:pt idx="526">
                  <c:v>32.395000000000003</c:v>
                </c:pt>
                <c:pt idx="527">
                  <c:v>46.19</c:v>
                </c:pt>
                <c:pt idx="528">
                  <c:v>27.93</c:v>
                </c:pt>
                <c:pt idx="529">
                  <c:v>45.62</c:v>
                </c:pt>
                <c:pt idx="530">
                  <c:v>35.31</c:v>
                </c:pt>
                <c:pt idx="531">
                  <c:v>30.4</c:v>
                </c:pt>
                <c:pt idx="532">
                  <c:v>20.13</c:v>
                </c:pt>
                <c:pt idx="533">
                  <c:v>23.655000000000001</c:v>
                </c:pt>
                <c:pt idx="534">
                  <c:v>49.05</c:v>
                </c:pt>
                <c:pt idx="535">
                  <c:v>51.94</c:v>
                </c:pt>
                <c:pt idx="536">
                  <c:v>29.83</c:v>
                </c:pt>
                <c:pt idx="537">
                  <c:v>22.6</c:v>
                </c:pt>
                <c:pt idx="538">
                  <c:v>46.69</c:v>
                </c:pt>
                <c:pt idx="539">
                  <c:v>28.49</c:v>
                </c:pt>
                <c:pt idx="540">
                  <c:v>28.5</c:v>
                </c:pt>
                <c:pt idx="541">
                  <c:v>24.4</c:v>
                </c:pt>
                <c:pt idx="542">
                  <c:v>29.15</c:v>
                </c:pt>
                <c:pt idx="543">
                  <c:v>27.28</c:v>
                </c:pt>
                <c:pt idx="544">
                  <c:v>32.229999999999997</c:v>
                </c:pt>
                <c:pt idx="545">
                  <c:v>44.2</c:v>
                </c:pt>
                <c:pt idx="546">
                  <c:v>29.734999999999999</c:v>
                </c:pt>
                <c:pt idx="547">
                  <c:v>28.31</c:v>
                </c:pt>
                <c:pt idx="548">
                  <c:v>46.62</c:v>
                </c:pt>
                <c:pt idx="549">
                  <c:v>51.75</c:v>
                </c:pt>
                <c:pt idx="550">
                  <c:v>25.7</c:v>
                </c:pt>
                <c:pt idx="551">
                  <c:v>31.79</c:v>
                </c:pt>
                <c:pt idx="552">
                  <c:v>24.795000000000002</c:v>
                </c:pt>
                <c:pt idx="553">
                  <c:v>53.98</c:v>
                </c:pt>
                <c:pt idx="554">
                  <c:v>41.325000000000003</c:v>
                </c:pt>
                <c:pt idx="555">
                  <c:v>51.65</c:v>
                </c:pt>
                <c:pt idx="556">
                  <c:v>44.52</c:v>
                </c:pt>
                <c:pt idx="557">
                  <c:v>53.29</c:v>
                </c:pt>
                <c:pt idx="558">
                  <c:v>46.63</c:v>
                </c:pt>
                <c:pt idx="559">
                  <c:v>28.88</c:v>
                </c:pt>
                <c:pt idx="560">
                  <c:v>23.98</c:v>
                </c:pt>
                <c:pt idx="561">
                  <c:v>23.65</c:v>
                </c:pt>
                <c:pt idx="562">
                  <c:v>49.09</c:v>
                </c:pt>
                <c:pt idx="563">
                  <c:v>28.024999999999999</c:v>
                </c:pt>
                <c:pt idx="564">
                  <c:v>43.32</c:v>
                </c:pt>
                <c:pt idx="565">
                  <c:v>45.92</c:v>
                </c:pt>
                <c:pt idx="566">
                  <c:v>44.03</c:v>
                </c:pt>
                <c:pt idx="567">
                  <c:v>24.6</c:v>
                </c:pt>
                <c:pt idx="568">
                  <c:v>49.15</c:v>
                </c:pt>
                <c:pt idx="569">
                  <c:v>28.31</c:v>
                </c:pt>
                <c:pt idx="570">
                  <c:v>22.99</c:v>
                </c:pt>
                <c:pt idx="571">
                  <c:v>29.07</c:v>
                </c:pt>
                <c:pt idx="572">
                  <c:v>42.02</c:v>
                </c:pt>
                <c:pt idx="573">
                  <c:v>49.07</c:v>
                </c:pt>
                <c:pt idx="574">
                  <c:v>19.8</c:v>
                </c:pt>
                <c:pt idx="575">
                  <c:v>27.36</c:v>
                </c:pt>
                <c:pt idx="576">
                  <c:v>42.95</c:v>
                </c:pt>
                <c:pt idx="577">
                  <c:v>42.66</c:v>
                </c:pt>
                <c:pt idx="578">
                  <c:v>33.630000000000003</c:v>
                </c:pt>
                <c:pt idx="579">
                  <c:v>26.84</c:v>
                </c:pt>
                <c:pt idx="580">
                  <c:v>28.3</c:v>
                </c:pt>
                <c:pt idx="581">
                  <c:v>27.06</c:v>
                </c:pt>
                <c:pt idx="582">
                  <c:v>47.13</c:v>
                </c:pt>
                <c:pt idx="583">
                  <c:v>51.72</c:v>
                </c:pt>
                <c:pt idx="584">
                  <c:v>48.59</c:v>
                </c:pt>
                <c:pt idx="585">
                  <c:v>45.18</c:v>
                </c:pt>
                <c:pt idx="586">
                  <c:v>27.9</c:v>
                </c:pt>
                <c:pt idx="587">
                  <c:v>51.33</c:v>
                </c:pt>
                <c:pt idx="588">
                  <c:v>30.59</c:v>
                </c:pt>
                <c:pt idx="589">
                  <c:v>39.229999999999997</c:v>
                </c:pt>
                <c:pt idx="590">
                  <c:v>19.094999999999999</c:v>
                </c:pt>
                <c:pt idx="591">
                  <c:v>49.72</c:v>
                </c:pt>
                <c:pt idx="592">
                  <c:v>21.754999999999999</c:v>
                </c:pt>
                <c:pt idx="593">
                  <c:v>48.39</c:v>
                </c:pt>
                <c:pt idx="594">
                  <c:v>47.15</c:v>
                </c:pt>
                <c:pt idx="595">
                  <c:v>47.59</c:v>
                </c:pt>
                <c:pt idx="596">
                  <c:v>39.81</c:v>
                </c:pt>
                <c:pt idx="597">
                  <c:v>31.02</c:v>
                </c:pt>
                <c:pt idx="598">
                  <c:v>24.75</c:v>
                </c:pt>
                <c:pt idx="599">
                  <c:v>30.114999999999998</c:v>
                </c:pt>
                <c:pt idx="600">
                  <c:v>26.03</c:v>
                </c:pt>
                <c:pt idx="601">
                  <c:v>20.045000000000002</c:v>
                </c:pt>
                <c:pt idx="602">
                  <c:v>40.24</c:v>
                </c:pt>
                <c:pt idx="603">
                  <c:v>43.15</c:v>
                </c:pt>
                <c:pt idx="604">
                  <c:v>27.7</c:v>
                </c:pt>
                <c:pt idx="605">
                  <c:v>45.68</c:v>
                </c:pt>
                <c:pt idx="606">
                  <c:v>27.3</c:v>
                </c:pt>
                <c:pt idx="607">
                  <c:v>54.45</c:v>
                </c:pt>
                <c:pt idx="608">
                  <c:v>54.43</c:v>
                </c:pt>
                <c:pt idx="609">
                  <c:v>48.01</c:v>
                </c:pt>
                <c:pt idx="610">
                  <c:v>48.32</c:v>
                </c:pt>
                <c:pt idx="611">
                  <c:v>22.895</c:v>
                </c:pt>
                <c:pt idx="612">
                  <c:v>54.85</c:v>
                </c:pt>
                <c:pt idx="613">
                  <c:v>21.85</c:v>
                </c:pt>
                <c:pt idx="614">
                  <c:v>51.86</c:v>
                </c:pt>
                <c:pt idx="615">
                  <c:v>39.049999999999997</c:v>
                </c:pt>
                <c:pt idx="616">
                  <c:v>31.824999999999999</c:v>
                </c:pt>
                <c:pt idx="617">
                  <c:v>46.43</c:v>
                </c:pt>
                <c:pt idx="618">
                  <c:v>53.63</c:v>
                </c:pt>
                <c:pt idx="619">
                  <c:v>48.7</c:v>
                </c:pt>
                <c:pt idx="620">
                  <c:v>48.81</c:v>
                </c:pt>
                <c:pt idx="621">
                  <c:v>47.53</c:v>
                </c:pt>
                <c:pt idx="622">
                  <c:v>36.85</c:v>
                </c:pt>
                <c:pt idx="623">
                  <c:v>29.3</c:v>
                </c:pt>
                <c:pt idx="624">
                  <c:v>19.3</c:v>
                </c:pt>
                <c:pt idx="625">
                  <c:v>24.13</c:v>
                </c:pt>
                <c:pt idx="626">
                  <c:v>46.7</c:v>
                </c:pt>
                <c:pt idx="627">
                  <c:v>45.27</c:v>
                </c:pt>
                <c:pt idx="628">
                  <c:v>44.29</c:v>
                </c:pt>
                <c:pt idx="629">
                  <c:v>54.59</c:v>
                </c:pt>
                <c:pt idx="630">
                  <c:v>32.965000000000003</c:v>
                </c:pt>
                <c:pt idx="631">
                  <c:v>38.049999999999997</c:v>
                </c:pt>
                <c:pt idx="632">
                  <c:v>46.14</c:v>
                </c:pt>
                <c:pt idx="633">
                  <c:v>41.325000000000003</c:v>
                </c:pt>
                <c:pt idx="634">
                  <c:v>44.64</c:v>
                </c:pt>
                <c:pt idx="635">
                  <c:v>25.175000000000001</c:v>
                </c:pt>
                <c:pt idx="636">
                  <c:v>43.11</c:v>
                </c:pt>
                <c:pt idx="637">
                  <c:v>53.32</c:v>
                </c:pt>
                <c:pt idx="638">
                  <c:v>38.04</c:v>
                </c:pt>
                <c:pt idx="639">
                  <c:v>37.9</c:v>
                </c:pt>
                <c:pt idx="640">
                  <c:v>39.6</c:v>
                </c:pt>
                <c:pt idx="641">
                  <c:v>50.92</c:v>
                </c:pt>
                <c:pt idx="642">
                  <c:v>21.85</c:v>
                </c:pt>
                <c:pt idx="643">
                  <c:v>36.08</c:v>
                </c:pt>
                <c:pt idx="644">
                  <c:v>40.44</c:v>
                </c:pt>
                <c:pt idx="645">
                  <c:v>38.094999999999999</c:v>
                </c:pt>
                <c:pt idx="646">
                  <c:v>44.95</c:v>
                </c:pt>
                <c:pt idx="647">
                  <c:v>35.54</c:v>
                </c:pt>
                <c:pt idx="648">
                  <c:v>39.799999999999997</c:v>
                </c:pt>
                <c:pt idx="649">
                  <c:v>33.659999999999997</c:v>
                </c:pt>
                <c:pt idx="650">
                  <c:v>35.5</c:v>
                </c:pt>
                <c:pt idx="651">
                  <c:v>41.63</c:v>
                </c:pt>
                <c:pt idx="652">
                  <c:v>46.49</c:v>
                </c:pt>
                <c:pt idx="653">
                  <c:v>43.29</c:v>
                </c:pt>
                <c:pt idx="654">
                  <c:v>43.08</c:v>
                </c:pt>
                <c:pt idx="655">
                  <c:v>39.07</c:v>
                </c:pt>
                <c:pt idx="656">
                  <c:v>41.3</c:v>
                </c:pt>
                <c:pt idx="657">
                  <c:v>42.95</c:v>
                </c:pt>
                <c:pt idx="658">
                  <c:v>46.96</c:v>
                </c:pt>
                <c:pt idx="659">
                  <c:v>30.495000000000001</c:v>
                </c:pt>
                <c:pt idx="660">
                  <c:v>17.954999999999998</c:v>
                </c:pt>
                <c:pt idx="661">
                  <c:v>25.6</c:v>
                </c:pt>
                <c:pt idx="662">
                  <c:v>34.21</c:v>
                </c:pt>
                <c:pt idx="663">
                  <c:v>39.74</c:v>
                </c:pt>
                <c:pt idx="664">
                  <c:v>49.53</c:v>
                </c:pt>
                <c:pt idx="665">
                  <c:v>39.33</c:v>
                </c:pt>
                <c:pt idx="666">
                  <c:v>39.979999999999997</c:v>
                </c:pt>
                <c:pt idx="667">
                  <c:v>46.51</c:v>
                </c:pt>
                <c:pt idx="668">
                  <c:v>43.58</c:v>
                </c:pt>
                <c:pt idx="669">
                  <c:v>42.28</c:v>
                </c:pt>
                <c:pt idx="670">
                  <c:v>35.520000000000003</c:v>
                </c:pt>
                <c:pt idx="671">
                  <c:v>33.6</c:v>
                </c:pt>
                <c:pt idx="672">
                  <c:v>22.42</c:v>
                </c:pt>
                <c:pt idx="673">
                  <c:v>46.86</c:v>
                </c:pt>
                <c:pt idx="674">
                  <c:v>32.965000000000003</c:v>
                </c:pt>
                <c:pt idx="675">
                  <c:v>39.340000000000003</c:v>
                </c:pt>
                <c:pt idx="676">
                  <c:v>47</c:v>
                </c:pt>
                <c:pt idx="677">
                  <c:v>36.71</c:v>
                </c:pt>
                <c:pt idx="678">
                  <c:v>53.48</c:v>
                </c:pt>
                <c:pt idx="679">
                  <c:v>35.5</c:v>
                </c:pt>
                <c:pt idx="680">
                  <c:v>36.979999999999997</c:v>
                </c:pt>
                <c:pt idx="681">
                  <c:v>32.395000000000003</c:v>
                </c:pt>
                <c:pt idx="682">
                  <c:v>32.729999999999997</c:v>
                </c:pt>
                <c:pt idx="683">
                  <c:v>20.52</c:v>
                </c:pt>
                <c:pt idx="684">
                  <c:v>51.72</c:v>
                </c:pt>
                <c:pt idx="685">
                  <c:v>50.2</c:v>
                </c:pt>
                <c:pt idx="686">
                  <c:v>25.52</c:v>
                </c:pt>
                <c:pt idx="687">
                  <c:v>35.200000000000003</c:v>
                </c:pt>
                <c:pt idx="688">
                  <c:v>41.26</c:v>
                </c:pt>
                <c:pt idx="689">
                  <c:v>17.195</c:v>
                </c:pt>
                <c:pt idx="690">
                  <c:v>23.085000000000001</c:v>
                </c:pt>
                <c:pt idx="691">
                  <c:v>21.66</c:v>
                </c:pt>
                <c:pt idx="692">
                  <c:v>36.47</c:v>
                </c:pt>
                <c:pt idx="693">
                  <c:v>36.08</c:v>
                </c:pt>
                <c:pt idx="694">
                  <c:v>23.18</c:v>
                </c:pt>
                <c:pt idx="695">
                  <c:v>39.159999999999997</c:v>
                </c:pt>
                <c:pt idx="696">
                  <c:v>38.19</c:v>
                </c:pt>
                <c:pt idx="697">
                  <c:v>26.41</c:v>
                </c:pt>
                <c:pt idx="698">
                  <c:v>28.785</c:v>
                </c:pt>
                <c:pt idx="699">
                  <c:v>26.695</c:v>
                </c:pt>
                <c:pt idx="700">
                  <c:v>32.799999999999997</c:v>
                </c:pt>
                <c:pt idx="701">
                  <c:v>35.869999999999997</c:v>
                </c:pt>
                <c:pt idx="702">
                  <c:v>21.66</c:v>
                </c:pt>
                <c:pt idx="703">
                  <c:v>37.72</c:v>
                </c:pt>
                <c:pt idx="704">
                  <c:v>39.700000000000003</c:v>
                </c:pt>
                <c:pt idx="705">
                  <c:v>35.97</c:v>
                </c:pt>
                <c:pt idx="706">
                  <c:v>37.85</c:v>
                </c:pt>
                <c:pt idx="707">
                  <c:v>21.66</c:v>
                </c:pt>
                <c:pt idx="708">
                  <c:v>39.369999999999997</c:v>
                </c:pt>
                <c:pt idx="709">
                  <c:v>40.880000000000003</c:v>
                </c:pt>
                <c:pt idx="710">
                  <c:v>26.22</c:v>
                </c:pt>
                <c:pt idx="711">
                  <c:v>25.08</c:v>
                </c:pt>
                <c:pt idx="712">
                  <c:v>39.1</c:v>
                </c:pt>
                <c:pt idx="713">
                  <c:v>37.905000000000001</c:v>
                </c:pt>
                <c:pt idx="714">
                  <c:v>43.35</c:v>
                </c:pt>
                <c:pt idx="715">
                  <c:v>36.15</c:v>
                </c:pt>
                <c:pt idx="716">
                  <c:v>44.98</c:v>
                </c:pt>
                <c:pt idx="717">
                  <c:v>38.28</c:v>
                </c:pt>
                <c:pt idx="718">
                  <c:v>32.299999999999997</c:v>
                </c:pt>
                <c:pt idx="719">
                  <c:v>39.51</c:v>
                </c:pt>
                <c:pt idx="720">
                  <c:v>50.46</c:v>
                </c:pt>
                <c:pt idx="721">
                  <c:v>31.73</c:v>
                </c:pt>
                <c:pt idx="722">
                  <c:v>32.1</c:v>
                </c:pt>
                <c:pt idx="723">
                  <c:v>27.83</c:v>
                </c:pt>
                <c:pt idx="724">
                  <c:v>27.72</c:v>
                </c:pt>
                <c:pt idx="725">
                  <c:v>36.765000000000001</c:v>
                </c:pt>
                <c:pt idx="726">
                  <c:v>48.36</c:v>
                </c:pt>
                <c:pt idx="727">
                  <c:v>31.445</c:v>
                </c:pt>
                <c:pt idx="728">
                  <c:v>27.55</c:v>
                </c:pt>
                <c:pt idx="729">
                  <c:v>33.11</c:v>
                </c:pt>
                <c:pt idx="730">
                  <c:v>36.85</c:v>
                </c:pt>
                <c:pt idx="731">
                  <c:v>36.299999999999997</c:v>
                </c:pt>
                <c:pt idx="732">
                  <c:v>45.34</c:v>
                </c:pt>
                <c:pt idx="733">
                  <c:v>31.8</c:v>
                </c:pt>
                <c:pt idx="734">
                  <c:v>41.02</c:v>
                </c:pt>
                <c:pt idx="735">
                  <c:v>32.68</c:v>
                </c:pt>
                <c:pt idx="736">
                  <c:v>21.7</c:v>
                </c:pt>
                <c:pt idx="737">
                  <c:v>40.479999999999997</c:v>
                </c:pt>
                <c:pt idx="738">
                  <c:v>34.5</c:v>
                </c:pt>
                <c:pt idx="739">
                  <c:v>45.9</c:v>
                </c:pt>
                <c:pt idx="740">
                  <c:v>33.479999999999997</c:v>
                </c:pt>
                <c:pt idx="741">
                  <c:v>28.31</c:v>
                </c:pt>
                <c:pt idx="742">
                  <c:v>21.565000000000001</c:v>
                </c:pt>
                <c:pt idx="743">
                  <c:v>35.590000000000003</c:v>
                </c:pt>
                <c:pt idx="744">
                  <c:v>43.44</c:v>
                </c:pt>
                <c:pt idx="745">
                  <c:v>21.754999999999999</c:v>
                </c:pt>
                <c:pt idx="746">
                  <c:v>44.55</c:v>
                </c:pt>
                <c:pt idx="747">
                  <c:v>43.32</c:v>
                </c:pt>
                <c:pt idx="748">
                  <c:v>31.23</c:v>
                </c:pt>
                <c:pt idx="749">
                  <c:v>42.81</c:v>
                </c:pt>
                <c:pt idx="750">
                  <c:v>35.909999999999997</c:v>
                </c:pt>
                <c:pt idx="751">
                  <c:v>36.65</c:v>
                </c:pt>
                <c:pt idx="752">
                  <c:v>22.04</c:v>
                </c:pt>
                <c:pt idx="753">
                  <c:v>31.824999999999999</c:v>
                </c:pt>
                <c:pt idx="754">
                  <c:v>53.58</c:v>
                </c:pt>
                <c:pt idx="755">
                  <c:v>34.299999999999997</c:v>
                </c:pt>
                <c:pt idx="756">
                  <c:v>32.11</c:v>
                </c:pt>
                <c:pt idx="757">
                  <c:v>31.78</c:v>
                </c:pt>
                <c:pt idx="758">
                  <c:v>46.89</c:v>
                </c:pt>
                <c:pt idx="759">
                  <c:v>39.35</c:v>
                </c:pt>
                <c:pt idx="760">
                  <c:v>39.200000000000003</c:v>
                </c:pt>
                <c:pt idx="761">
                  <c:v>39.159999999999997</c:v>
                </c:pt>
                <c:pt idx="762">
                  <c:v>44.1</c:v>
                </c:pt>
                <c:pt idx="763">
                  <c:v>33.200000000000003</c:v>
                </c:pt>
                <c:pt idx="764">
                  <c:v>29.92</c:v>
                </c:pt>
                <c:pt idx="765">
                  <c:v>25</c:v>
                </c:pt>
                <c:pt idx="766">
                  <c:v>38.869999999999997</c:v>
                </c:pt>
                <c:pt idx="767">
                  <c:v>32.299999999999997</c:v>
                </c:pt>
                <c:pt idx="768">
                  <c:v>31.16</c:v>
                </c:pt>
                <c:pt idx="769">
                  <c:v>54.59</c:v>
                </c:pt>
                <c:pt idx="770">
                  <c:v>21.09</c:v>
                </c:pt>
                <c:pt idx="771">
                  <c:v>52.41</c:v>
                </c:pt>
                <c:pt idx="772">
                  <c:v>41.47</c:v>
                </c:pt>
                <c:pt idx="773">
                  <c:v>33.1</c:v>
                </c:pt>
                <c:pt idx="774">
                  <c:v>30.8</c:v>
                </c:pt>
                <c:pt idx="775">
                  <c:v>42.06</c:v>
                </c:pt>
                <c:pt idx="776">
                  <c:v>39.270000000000003</c:v>
                </c:pt>
                <c:pt idx="777">
                  <c:v>30.71</c:v>
                </c:pt>
                <c:pt idx="778">
                  <c:v>47.19</c:v>
                </c:pt>
                <c:pt idx="779">
                  <c:v>30.02</c:v>
                </c:pt>
                <c:pt idx="780">
                  <c:v>37.909999999999997</c:v>
                </c:pt>
                <c:pt idx="781">
                  <c:v>54.61</c:v>
                </c:pt>
                <c:pt idx="782">
                  <c:v>36.005000000000003</c:v>
                </c:pt>
                <c:pt idx="783">
                  <c:v>28.7</c:v>
                </c:pt>
                <c:pt idx="784">
                  <c:v>34.295000000000002</c:v>
                </c:pt>
                <c:pt idx="785">
                  <c:v>27.55</c:v>
                </c:pt>
                <c:pt idx="786">
                  <c:v>40.700000000000003</c:v>
                </c:pt>
                <c:pt idx="787">
                  <c:v>18.335000000000001</c:v>
                </c:pt>
                <c:pt idx="788">
                  <c:v>33.914999999999999</c:v>
                </c:pt>
                <c:pt idx="789">
                  <c:v>33.534999999999997</c:v>
                </c:pt>
                <c:pt idx="790">
                  <c:v>23.655000000000001</c:v>
                </c:pt>
                <c:pt idx="791">
                  <c:v>28</c:v>
                </c:pt>
                <c:pt idx="792">
                  <c:v>30.23</c:v>
                </c:pt>
                <c:pt idx="793">
                  <c:v>51.14</c:v>
                </c:pt>
                <c:pt idx="794">
                  <c:v>24.32</c:v>
                </c:pt>
                <c:pt idx="795">
                  <c:v>38.06</c:v>
                </c:pt>
                <c:pt idx="796">
                  <c:v>37.700000000000003</c:v>
                </c:pt>
                <c:pt idx="797">
                  <c:v>44</c:v>
                </c:pt>
                <c:pt idx="798">
                  <c:v>41.45</c:v>
                </c:pt>
                <c:pt idx="799">
                  <c:v>25.364999999999998</c:v>
                </c:pt>
                <c:pt idx="800">
                  <c:v>34.56</c:v>
                </c:pt>
                <c:pt idx="801">
                  <c:v>28.2</c:v>
                </c:pt>
                <c:pt idx="802">
                  <c:v>30.43</c:v>
                </c:pt>
                <c:pt idx="803">
                  <c:v>32.395000000000003</c:v>
                </c:pt>
                <c:pt idx="804">
                  <c:v>24.035</c:v>
                </c:pt>
                <c:pt idx="805">
                  <c:v>37.119999999999997</c:v>
                </c:pt>
                <c:pt idx="806">
                  <c:v>34.840000000000003</c:v>
                </c:pt>
                <c:pt idx="807">
                  <c:v>29.53</c:v>
                </c:pt>
                <c:pt idx="808">
                  <c:v>42.51</c:v>
                </c:pt>
                <c:pt idx="809">
                  <c:v>38.14</c:v>
                </c:pt>
                <c:pt idx="810">
                  <c:v>39.93</c:v>
                </c:pt>
                <c:pt idx="811">
                  <c:v>38.83</c:v>
                </c:pt>
                <c:pt idx="812">
                  <c:v>37.4</c:v>
                </c:pt>
                <c:pt idx="813">
                  <c:v>21.4</c:v>
                </c:pt>
                <c:pt idx="814">
                  <c:v>38.380000000000003</c:v>
                </c:pt>
                <c:pt idx="815">
                  <c:v>33.659999999999997</c:v>
                </c:pt>
                <c:pt idx="816">
                  <c:v>31.79</c:v>
                </c:pt>
                <c:pt idx="817">
                  <c:v>29.7</c:v>
                </c:pt>
                <c:pt idx="818">
                  <c:v>25.46</c:v>
                </c:pt>
                <c:pt idx="819">
                  <c:v>39.14</c:v>
                </c:pt>
                <c:pt idx="820">
                  <c:v>41.2</c:v>
                </c:pt>
                <c:pt idx="821">
                  <c:v>28.81</c:v>
                </c:pt>
                <c:pt idx="822">
                  <c:v>37.409999999999997</c:v>
                </c:pt>
                <c:pt idx="823">
                  <c:v>52.54</c:v>
                </c:pt>
                <c:pt idx="824">
                  <c:v>17.29</c:v>
                </c:pt>
                <c:pt idx="825">
                  <c:v>31.74</c:v>
                </c:pt>
                <c:pt idx="826">
                  <c:v>26.504999999999999</c:v>
                </c:pt>
                <c:pt idx="827">
                  <c:v>36.479999999999997</c:v>
                </c:pt>
                <c:pt idx="828">
                  <c:v>39.159999999999997</c:v>
                </c:pt>
                <c:pt idx="829">
                  <c:v>28.22</c:v>
                </c:pt>
                <c:pt idx="830">
                  <c:v>35</c:v>
                </c:pt>
                <c:pt idx="831">
                  <c:v>36.24</c:v>
                </c:pt>
                <c:pt idx="832">
                  <c:v>36.954999999999998</c:v>
                </c:pt>
                <c:pt idx="833">
                  <c:v>29.64</c:v>
                </c:pt>
                <c:pt idx="834">
                  <c:v>42.74</c:v>
                </c:pt>
                <c:pt idx="835">
                  <c:v>36.130000000000003</c:v>
                </c:pt>
                <c:pt idx="836">
                  <c:v>31.55</c:v>
                </c:pt>
                <c:pt idx="837">
                  <c:v>52.75</c:v>
                </c:pt>
                <c:pt idx="838">
                  <c:v>36.67</c:v>
                </c:pt>
                <c:pt idx="839">
                  <c:v>38.06</c:v>
                </c:pt>
                <c:pt idx="840">
                  <c:v>38</c:v>
                </c:pt>
                <c:pt idx="841">
                  <c:v>35.1</c:v>
                </c:pt>
                <c:pt idx="842">
                  <c:v>33.82</c:v>
                </c:pt>
                <c:pt idx="843">
                  <c:v>37.43</c:v>
                </c:pt>
                <c:pt idx="844">
                  <c:v>30.5</c:v>
                </c:pt>
                <c:pt idx="845">
                  <c:v>24.53</c:v>
                </c:pt>
                <c:pt idx="846">
                  <c:v>25.74</c:v>
                </c:pt>
                <c:pt idx="847">
                  <c:v>34.08</c:v>
                </c:pt>
                <c:pt idx="848">
                  <c:v>31.35</c:v>
                </c:pt>
                <c:pt idx="849">
                  <c:v>26.79</c:v>
                </c:pt>
                <c:pt idx="850">
                  <c:v>42.78</c:v>
                </c:pt>
                <c:pt idx="851">
                  <c:v>46.75</c:v>
                </c:pt>
                <c:pt idx="852">
                  <c:v>32.15</c:v>
                </c:pt>
                <c:pt idx="853">
                  <c:v>43.4</c:v>
                </c:pt>
                <c:pt idx="854">
                  <c:v>31.57</c:v>
                </c:pt>
                <c:pt idx="855">
                  <c:v>24.32</c:v>
                </c:pt>
                <c:pt idx="856">
                  <c:v>31.07</c:v>
                </c:pt>
                <c:pt idx="857">
                  <c:v>35.814999999999998</c:v>
                </c:pt>
                <c:pt idx="858">
                  <c:v>40.81</c:v>
                </c:pt>
                <c:pt idx="859">
                  <c:v>24.605</c:v>
                </c:pt>
                <c:pt idx="860">
                  <c:v>21.47</c:v>
                </c:pt>
                <c:pt idx="861">
                  <c:v>52.89</c:v>
                </c:pt>
                <c:pt idx="862">
                  <c:v>32.965000000000003</c:v>
                </c:pt>
                <c:pt idx="863">
                  <c:v>36.799999999999997</c:v>
                </c:pt>
                <c:pt idx="864">
                  <c:v>34.299999999999997</c:v>
                </c:pt>
                <c:pt idx="865">
                  <c:v>35.244999999999997</c:v>
                </c:pt>
                <c:pt idx="866">
                  <c:v>26.23</c:v>
                </c:pt>
                <c:pt idx="867">
                  <c:v>36.1</c:v>
                </c:pt>
                <c:pt idx="868">
                  <c:v>37.1</c:v>
                </c:pt>
                <c:pt idx="869">
                  <c:v>27.5</c:v>
                </c:pt>
                <c:pt idx="870">
                  <c:v>24.7</c:v>
                </c:pt>
                <c:pt idx="871">
                  <c:v>26.78</c:v>
                </c:pt>
                <c:pt idx="872">
                  <c:v>45.8</c:v>
                </c:pt>
                <c:pt idx="873">
                  <c:v>29</c:v>
                </c:pt>
                <c:pt idx="874">
                  <c:v>33.534999999999997</c:v>
                </c:pt>
                <c:pt idx="875">
                  <c:v>32.774999999999999</c:v>
                </c:pt>
                <c:pt idx="876">
                  <c:v>37.51</c:v>
                </c:pt>
                <c:pt idx="877">
                  <c:v>39.86</c:v>
                </c:pt>
                <c:pt idx="878">
                  <c:v>42.13</c:v>
                </c:pt>
                <c:pt idx="879">
                  <c:v>35.99</c:v>
                </c:pt>
                <c:pt idx="880">
                  <c:v>35.200000000000003</c:v>
                </c:pt>
                <c:pt idx="881">
                  <c:v>29.91</c:v>
                </c:pt>
                <c:pt idx="882">
                  <c:v>36.479999999999997</c:v>
                </c:pt>
                <c:pt idx="883">
                  <c:v>27.5</c:v>
                </c:pt>
                <c:pt idx="884">
                  <c:v>33.44</c:v>
                </c:pt>
                <c:pt idx="885">
                  <c:v>28.215</c:v>
                </c:pt>
                <c:pt idx="886">
                  <c:v>27.17</c:v>
                </c:pt>
                <c:pt idx="887">
                  <c:v>35.380000000000003</c:v>
                </c:pt>
                <c:pt idx="888">
                  <c:v>43.48</c:v>
                </c:pt>
                <c:pt idx="889">
                  <c:v>41.73</c:v>
                </c:pt>
                <c:pt idx="890">
                  <c:v>28.9</c:v>
                </c:pt>
                <c:pt idx="891">
                  <c:v>25.74</c:v>
                </c:pt>
                <c:pt idx="892">
                  <c:v>36.06</c:v>
                </c:pt>
                <c:pt idx="893">
                  <c:v>43.28</c:v>
                </c:pt>
                <c:pt idx="894">
                  <c:v>28.785</c:v>
                </c:pt>
                <c:pt idx="895">
                  <c:v>25.46</c:v>
                </c:pt>
                <c:pt idx="896">
                  <c:v>30.8</c:v>
                </c:pt>
                <c:pt idx="897">
                  <c:v>28.88</c:v>
                </c:pt>
                <c:pt idx="898">
                  <c:v>23</c:v>
                </c:pt>
                <c:pt idx="899">
                  <c:v>38.25</c:v>
                </c:pt>
                <c:pt idx="900">
                  <c:v>39.25</c:v>
                </c:pt>
                <c:pt idx="901">
                  <c:v>26.6</c:v>
                </c:pt>
                <c:pt idx="902">
                  <c:v>35.700000000000003</c:v>
                </c:pt>
                <c:pt idx="903">
                  <c:v>20.100000000000001</c:v>
                </c:pt>
                <c:pt idx="904">
                  <c:v>22.23</c:v>
                </c:pt>
                <c:pt idx="905">
                  <c:v>36.47</c:v>
                </c:pt>
                <c:pt idx="906">
                  <c:v>49.64</c:v>
                </c:pt>
                <c:pt idx="907">
                  <c:v>36.799999999999997</c:v>
                </c:pt>
                <c:pt idx="908">
                  <c:v>33.880000000000003</c:v>
                </c:pt>
                <c:pt idx="909">
                  <c:v>32.01</c:v>
                </c:pt>
                <c:pt idx="910">
                  <c:v>33.630000000000003</c:v>
                </c:pt>
                <c:pt idx="911">
                  <c:v>34.865000000000002</c:v>
                </c:pt>
                <c:pt idx="912">
                  <c:v>43.11</c:v>
                </c:pt>
                <c:pt idx="913">
                  <c:v>30.305</c:v>
                </c:pt>
                <c:pt idx="914">
                  <c:v>25.175000000000001</c:v>
                </c:pt>
                <c:pt idx="915">
                  <c:v>26.8</c:v>
                </c:pt>
                <c:pt idx="916">
                  <c:v>21.78</c:v>
                </c:pt>
                <c:pt idx="917">
                  <c:v>30.14</c:v>
                </c:pt>
                <c:pt idx="918">
                  <c:v>29.7</c:v>
                </c:pt>
                <c:pt idx="919">
                  <c:v>32.395000000000003</c:v>
                </c:pt>
                <c:pt idx="920">
                  <c:v>36.64</c:v>
                </c:pt>
                <c:pt idx="921">
                  <c:v>39.049999999999997</c:v>
                </c:pt>
                <c:pt idx="922">
                  <c:v>33.1</c:v>
                </c:pt>
                <c:pt idx="923">
                  <c:v>31.824999999999999</c:v>
                </c:pt>
                <c:pt idx="924">
                  <c:v>29</c:v>
                </c:pt>
                <c:pt idx="925">
                  <c:v>30.495000000000001</c:v>
                </c:pt>
                <c:pt idx="926">
                  <c:v>25.2</c:v>
                </c:pt>
                <c:pt idx="927">
                  <c:v>22.77</c:v>
                </c:pt>
                <c:pt idx="928">
                  <c:v>23.18</c:v>
                </c:pt>
                <c:pt idx="929">
                  <c:v>35.409999999999997</c:v>
                </c:pt>
                <c:pt idx="930">
                  <c:v>32.11</c:v>
                </c:pt>
                <c:pt idx="931">
                  <c:v>34.479999999999997</c:v>
                </c:pt>
                <c:pt idx="932">
                  <c:v>34.39</c:v>
                </c:pt>
                <c:pt idx="933">
                  <c:v>26.4</c:v>
                </c:pt>
                <c:pt idx="934">
                  <c:v>28.1</c:v>
                </c:pt>
                <c:pt idx="935">
                  <c:v>27</c:v>
                </c:pt>
                <c:pt idx="936">
                  <c:v>28.594999999999999</c:v>
                </c:pt>
                <c:pt idx="937">
                  <c:v>36.799999999999997</c:v>
                </c:pt>
                <c:pt idx="938">
                  <c:v>23.75</c:v>
                </c:pt>
                <c:pt idx="939">
                  <c:v>35.619999999999997</c:v>
                </c:pt>
                <c:pt idx="940">
                  <c:v>30.69</c:v>
                </c:pt>
                <c:pt idx="941">
                  <c:v>35.799999999999997</c:v>
                </c:pt>
                <c:pt idx="942">
                  <c:v>28.785</c:v>
                </c:pt>
                <c:pt idx="943">
                  <c:v>28.594999999999999</c:v>
                </c:pt>
                <c:pt idx="944">
                  <c:v>48.75</c:v>
                </c:pt>
                <c:pt idx="945">
                  <c:v>28.31</c:v>
                </c:pt>
                <c:pt idx="946">
                  <c:v>38.39</c:v>
                </c:pt>
                <c:pt idx="947">
                  <c:v>25.87</c:v>
                </c:pt>
                <c:pt idx="948">
                  <c:v>43.7</c:v>
                </c:pt>
                <c:pt idx="949">
                  <c:v>40.945</c:v>
                </c:pt>
                <c:pt idx="950">
                  <c:v>27.94</c:v>
                </c:pt>
                <c:pt idx="951">
                  <c:v>31.9</c:v>
                </c:pt>
                <c:pt idx="952">
                  <c:v>31.64</c:v>
                </c:pt>
                <c:pt idx="953">
                  <c:v>46.7</c:v>
                </c:pt>
                <c:pt idx="954">
                  <c:v>18.335000000000001</c:v>
                </c:pt>
                <c:pt idx="955">
                  <c:v>31.24</c:v>
                </c:pt>
                <c:pt idx="956">
                  <c:v>39.22</c:v>
                </c:pt>
                <c:pt idx="957">
                  <c:v>24.414999999999999</c:v>
                </c:pt>
                <c:pt idx="958">
                  <c:v>32.299999999999997</c:v>
                </c:pt>
                <c:pt idx="959">
                  <c:v>39.94</c:v>
                </c:pt>
                <c:pt idx="960">
                  <c:v>30</c:v>
                </c:pt>
                <c:pt idx="961">
                  <c:v>35.340000000000003</c:v>
                </c:pt>
                <c:pt idx="962">
                  <c:v>32.204999999999998</c:v>
                </c:pt>
                <c:pt idx="963">
                  <c:v>33.880000000000003</c:v>
                </c:pt>
                <c:pt idx="964">
                  <c:v>26.63</c:v>
                </c:pt>
                <c:pt idx="965">
                  <c:v>28.7</c:v>
                </c:pt>
                <c:pt idx="966">
                  <c:v>25.65</c:v>
                </c:pt>
                <c:pt idx="967">
                  <c:v>36.384999999999998</c:v>
                </c:pt>
                <c:pt idx="968">
                  <c:v>34.69</c:v>
                </c:pt>
                <c:pt idx="969">
                  <c:v>37.68</c:v>
                </c:pt>
                <c:pt idx="970">
                  <c:v>35.49</c:v>
                </c:pt>
                <c:pt idx="971">
                  <c:v>44.7</c:v>
                </c:pt>
                <c:pt idx="972">
                  <c:v>38.380000000000003</c:v>
                </c:pt>
                <c:pt idx="973">
                  <c:v>35.244999999999997</c:v>
                </c:pt>
                <c:pt idx="974">
                  <c:v>49.84</c:v>
                </c:pt>
                <c:pt idx="975">
                  <c:v>49.06</c:v>
                </c:pt>
                <c:pt idx="976">
                  <c:v>30.88</c:v>
                </c:pt>
                <c:pt idx="977">
                  <c:v>33.35</c:v>
                </c:pt>
                <c:pt idx="978">
                  <c:v>38</c:v>
                </c:pt>
                <c:pt idx="979">
                  <c:v>36.08</c:v>
                </c:pt>
                <c:pt idx="980">
                  <c:v>35.700000000000003</c:v>
                </c:pt>
                <c:pt idx="981">
                  <c:v>34.01</c:v>
                </c:pt>
                <c:pt idx="982">
                  <c:v>31.54</c:v>
                </c:pt>
                <c:pt idx="983">
                  <c:v>23.3</c:v>
                </c:pt>
                <c:pt idx="984">
                  <c:v>27.75</c:v>
                </c:pt>
                <c:pt idx="985">
                  <c:v>42.46</c:v>
                </c:pt>
                <c:pt idx="986">
                  <c:v>54.47</c:v>
                </c:pt>
                <c:pt idx="987">
                  <c:v>24.93</c:v>
                </c:pt>
                <c:pt idx="988">
                  <c:v>48.12</c:v>
                </c:pt>
                <c:pt idx="989">
                  <c:v>24.91</c:v>
                </c:pt>
                <c:pt idx="990">
                  <c:v>27.645</c:v>
                </c:pt>
                <c:pt idx="991">
                  <c:v>33.700000000000003</c:v>
                </c:pt>
                <c:pt idx="992">
                  <c:v>38.93</c:v>
                </c:pt>
                <c:pt idx="993">
                  <c:v>32.774999999999999</c:v>
                </c:pt>
                <c:pt idx="994">
                  <c:v>29.83</c:v>
                </c:pt>
                <c:pt idx="995">
                  <c:v>28.31</c:v>
                </c:pt>
                <c:pt idx="996">
                  <c:v>29.79</c:v>
                </c:pt>
                <c:pt idx="997">
                  <c:v>36.6</c:v>
                </c:pt>
                <c:pt idx="998">
                  <c:v>35.93</c:v>
                </c:pt>
                <c:pt idx="999">
                  <c:v>28.6</c:v>
                </c:pt>
                <c:pt idx="1000">
                  <c:v>39.17</c:v>
                </c:pt>
                <c:pt idx="1001">
                  <c:v>26.41</c:v>
                </c:pt>
                <c:pt idx="1002">
                  <c:v>30.63</c:v>
                </c:pt>
                <c:pt idx="1003">
                  <c:v>31.73</c:v>
                </c:pt>
                <c:pt idx="1004">
                  <c:v>30.7</c:v>
                </c:pt>
                <c:pt idx="1005">
                  <c:v>25.934999999999999</c:v>
                </c:pt>
                <c:pt idx="1006">
                  <c:v>35.9</c:v>
                </c:pt>
                <c:pt idx="1007">
                  <c:v>26.7</c:v>
                </c:pt>
                <c:pt idx="1008">
                  <c:v>33.71</c:v>
                </c:pt>
                <c:pt idx="1009">
                  <c:v>41.91</c:v>
                </c:pt>
                <c:pt idx="1010">
                  <c:v>39.82</c:v>
                </c:pt>
                <c:pt idx="1011">
                  <c:v>28.12</c:v>
                </c:pt>
                <c:pt idx="1012">
                  <c:v>26.98</c:v>
                </c:pt>
                <c:pt idx="1013">
                  <c:v>27.2</c:v>
                </c:pt>
                <c:pt idx="1014">
                  <c:v>25.3</c:v>
                </c:pt>
                <c:pt idx="1015">
                  <c:v>30.25</c:v>
                </c:pt>
                <c:pt idx="1016">
                  <c:v>54</c:v>
                </c:pt>
                <c:pt idx="1017">
                  <c:v>51.86</c:v>
                </c:pt>
                <c:pt idx="1018">
                  <c:v>31.39</c:v>
                </c:pt>
                <c:pt idx="1019">
                  <c:v>39.97</c:v>
                </c:pt>
                <c:pt idx="1020">
                  <c:v>41.23</c:v>
                </c:pt>
                <c:pt idx="1021">
                  <c:v>49.45</c:v>
                </c:pt>
                <c:pt idx="1022">
                  <c:v>41.04</c:v>
                </c:pt>
                <c:pt idx="1023">
                  <c:v>27.93</c:v>
                </c:pt>
                <c:pt idx="1024">
                  <c:v>21.01</c:v>
                </c:pt>
                <c:pt idx="1025">
                  <c:v>52.37</c:v>
                </c:pt>
                <c:pt idx="1026">
                  <c:v>40.369999999999997</c:v>
                </c:pt>
                <c:pt idx="1027">
                  <c:v>41.47</c:v>
                </c:pt>
                <c:pt idx="1028">
                  <c:v>33.725000000000001</c:v>
                </c:pt>
                <c:pt idx="1029">
                  <c:v>28.1</c:v>
                </c:pt>
                <c:pt idx="1030">
                  <c:v>37.43</c:v>
                </c:pt>
                <c:pt idx="1031">
                  <c:v>23.7</c:v>
                </c:pt>
                <c:pt idx="1032">
                  <c:v>24.795000000000002</c:v>
                </c:pt>
                <c:pt idx="1033">
                  <c:v>31.9</c:v>
                </c:pt>
                <c:pt idx="1034">
                  <c:v>32.68</c:v>
                </c:pt>
                <c:pt idx="1035">
                  <c:v>47.13</c:v>
                </c:pt>
                <c:pt idx="1036">
                  <c:v>36.67</c:v>
                </c:pt>
                <c:pt idx="1037">
                  <c:v>33.630000000000003</c:v>
                </c:pt>
                <c:pt idx="1038">
                  <c:v>32.67</c:v>
                </c:pt>
                <c:pt idx="1039">
                  <c:v>33.299999999999997</c:v>
                </c:pt>
                <c:pt idx="1040">
                  <c:v>30.78</c:v>
                </c:pt>
                <c:pt idx="1041">
                  <c:v>28.975000000000001</c:v>
                </c:pt>
                <c:pt idx="1042">
                  <c:v>33.4</c:v>
                </c:pt>
                <c:pt idx="1043">
                  <c:v>21.5</c:v>
                </c:pt>
                <c:pt idx="1044">
                  <c:v>38.14</c:v>
                </c:pt>
                <c:pt idx="1045">
                  <c:v>35.42</c:v>
                </c:pt>
                <c:pt idx="1046">
                  <c:v>35.625</c:v>
                </c:pt>
                <c:pt idx="1047">
                  <c:v>45.51</c:v>
                </c:pt>
                <c:pt idx="1048">
                  <c:v>37.1</c:v>
                </c:pt>
                <c:pt idx="1049">
                  <c:v>30.5</c:v>
                </c:pt>
                <c:pt idx="1050">
                  <c:v>28.16</c:v>
                </c:pt>
                <c:pt idx="1051">
                  <c:v>29.1</c:v>
                </c:pt>
                <c:pt idx="1052">
                  <c:v>30.22</c:v>
                </c:pt>
                <c:pt idx="1053">
                  <c:v>24.29</c:v>
                </c:pt>
                <c:pt idx="1054">
                  <c:v>29.39</c:v>
                </c:pt>
                <c:pt idx="1055">
                  <c:v>25.66</c:v>
                </c:pt>
                <c:pt idx="1056">
                  <c:v>39.11</c:v>
                </c:pt>
                <c:pt idx="1057">
                  <c:v>43.78</c:v>
                </c:pt>
                <c:pt idx="1058">
                  <c:v>24.35</c:v>
                </c:pt>
                <c:pt idx="1059">
                  <c:v>40.299999999999997</c:v>
                </c:pt>
                <c:pt idx="1060">
                  <c:v>32.774999999999999</c:v>
                </c:pt>
                <c:pt idx="1061">
                  <c:v>39.6</c:v>
                </c:pt>
                <c:pt idx="1062">
                  <c:v>30.97</c:v>
                </c:pt>
                <c:pt idx="1063">
                  <c:v>27.645</c:v>
                </c:pt>
                <c:pt idx="1064">
                  <c:v>34.43</c:v>
                </c:pt>
                <c:pt idx="1065">
                  <c:v>39.6</c:v>
                </c:pt>
                <c:pt idx="1066">
                  <c:v>22.1</c:v>
                </c:pt>
                <c:pt idx="1067">
                  <c:v>33.25</c:v>
                </c:pt>
                <c:pt idx="1068">
                  <c:v>33.33</c:v>
                </c:pt>
                <c:pt idx="1069">
                  <c:v>30.5</c:v>
                </c:pt>
                <c:pt idx="1070">
                  <c:v>30.3</c:v>
                </c:pt>
                <c:pt idx="1071">
                  <c:v>26.22</c:v>
                </c:pt>
                <c:pt idx="1072">
                  <c:v>29.99</c:v>
                </c:pt>
                <c:pt idx="1073">
                  <c:v>36.380000000000003</c:v>
                </c:pt>
                <c:pt idx="1074">
                  <c:v>31.16</c:v>
                </c:pt>
                <c:pt idx="1075">
                  <c:v>25.55</c:v>
                </c:pt>
                <c:pt idx="1076">
                  <c:v>28.77</c:v>
                </c:pt>
                <c:pt idx="1077">
                  <c:v>23.14</c:v>
                </c:pt>
                <c:pt idx="1078">
                  <c:v>39.6</c:v>
                </c:pt>
                <c:pt idx="1079">
                  <c:v>29.2</c:v>
                </c:pt>
                <c:pt idx="1080">
                  <c:v>32.774999999999999</c:v>
                </c:pt>
                <c:pt idx="1081">
                  <c:v>24.035</c:v>
                </c:pt>
                <c:pt idx="1082">
                  <c:v>30.55</c:v>
                </c:pt>
                <c:pt idx="1083">
                  <c:v>28.81</c:v>
                </c:pt>
                <c:pt idx="1084">
                  <c:v>31.66</c:v>
                </c:pt>
                <c:pt idx="1085">
                  <c:v>28.215</c:v>
                </c:pt>
                <c:pt idx="1086">
                  <c:v>26.12</c:v>
                </c:pt>
                <c:pt idx="1087">
                  <c:v>36.630000000000003</c:v>
                </c:pt>
                <c:pt idx="1088">
                  <c:v>33.344999999999999</c:v>
                </c:pt>
                <c:pt idx="1089">
                  <c:v>27.11</c:v>
                </c:pt>
                <c:pt idx="1090">
                  <c:v>26.6</c:v>
                </c:pt>
                <c:pt idx="1091">
                  <c:v>30.41</c:v>
                </c:pt>
                <c:pt idx="1092">
                  <c:v>28.98</c:v>
                </c:pt>
                <c:pt idx="1093">
                  <c:v>31.24</c:v>
                </c:pt>
                <c:pt idx="1094">
                  <c:v>31.54</c:v>
                </c:pt>
                <c:pt idx="1095">
                  <c:v>38.6</c:v>
                </c:pt>
                <c:pt idx="1096">
                  <c:v>37.950000000000003</c:v>
                </c:pt>
                <c:pt idx="1097">
                  <c:v>38.97</c:v>
                </c:pt>
                <c:pt idx="1098">
                  <c:v>21.2</c:v>
                </c:pt>
                <c:pt idx="1099">
                  <c:v>23.96</c:v>
                </c:pt>
                <c:pt idx="1100">
                  <c:v>35.93</c:v>
                </c:pt>
                <c:pt idx="1101">
                  <c:v>26.11</c:v>
                </c:pt>
                <c:pt idx="1102">
                  <c:v>32.299999999999997</c:v>
                </c:pt>
                <c:pt idx="1103">
                  <c:v>28.69</c:v>
                </c:pt>
                <c:pt idx="1104">
                  <c:v>31.28</c:v>
                </c:pt>
                <c:pt idx="1105">
                  <c:v>30.21</c:v>
                </c:pt>
                <c:pt idx="1106">
                  <c:v>38.28</c:v>
                </c:pt>
                <c:pt idx="1107">
                  <c:v>29.9</c:v>
                </c:pt>
                <c:pt idx="1108">
                  <c:v>23.18</c:v>
                </c:pt>
                <c:pt idx="1109">
                  <c:v>33.020000000000003</c:v>
                </c:pt>
                <c:pt idx="1110">
                  <c:v>27.29</c:v>
                </c:pt>
                <c:pt idx="1111">
                  <c:v>23.18</c:v>
                </c:pt>
                <c:pt idx="1112">
                  <c:v>32.659999999999997</c:v>
                </c:pt>
                <c:pt idx="1113">
                  <c:v>30.78</c:v>
                </c:pt>
                <c:pt idx="1114">
                  <c:v>47.2</c:v>
                </c:pt>
                <c:pt idx="1115">
                  <c:v>31.6</c:v>
                </c:pt>
                <c:pt idx="1116">
                  <c:v>33.914999999999999</c:v>
                </c:pt>
                <c:pt idx="1117">
                  <c:v>23.54</c:v>
                </c:pt>
                <c:pt idx="1118">
                  <c:v>27.074999999999999</c:v>
                </c:pt>
                <c:pt idx="1119">
                  <c:v>25.8</c:v>
                </c:pt>
                <c:pt idx="1120">
                  <c:v>36.1</c:v>
                </c:pt>
                <c:pt idx="1121">
                  <c:v>30.495000000000001</c:v>
                </c:pt>
                <c:pt idx="1122">
                  <c:v>21.4</c:v>
                </c:pt>
                <c:pt idx="1123">
                  <c:v>32.299999999999997</c:v>
                </c:pt>
                <c:pt idx="1124">
                  <c:v>29.78</c:v>
                </c:pt>
                <c:pt idx="1125">
                  <c:v>34.76</c:v>
                </c:pt>
                <c:pt idx="1126">
                  <c:v>18.335000000000001</c:v>
                </c:pt>
                <c:pt idx="1127">
                  <c:v>32.299999999999997</c:v>
                </c:pt>
                <c:pt idx="1128">
                  <c:v>27.74</c:v>
                </c:pt>
                <c:pt idx="1129">
                  <c:v>24</c:v>
                </c:pt>
                <c:pt idx="1130">
                  <c:v>31.78</c:v>
                </c:pt>
                <c:pt idx="1131">
                  <c:v>32.25</c:v>
                </c:pt>
                <c:pt idx="1132">
                  <c:v>30.114999999999998</c:v>
                </c:pt>
                <c:pt idx="1133">
                  <c:v>22.41</c:v>
                </c:pt>
                <c:pt idx="1134">
                  <c:v>45.72</c:v>
                </c:pt>
                <c:pt idx="1135">
                  <c:v>25</c:v>
                </c:pt>
                <c:pt idx="1136">
                  <c:v>39.5</c:v>
                </c:pt>
                <c:pt idx="1137">
                  <c:v>37.729999999999997</c:v>
                </c:pt>
                <c:pt idx="1138">
                  <c:v>40.659999999999997</c:v>
                </c:pt>
                <c:pt idx="1139">
                  <c:v>34.200000000000003</c:v>
                </c:pt>
                <c:pt idx="1140">
                  <c:v>46.51</c:v>
                </c:pt>
                <c:pt idx="1141">
                  <c:v>28.88</c:v>
                </c:pt>
                <c:pt idx="1142">
                  <c:v>33.914999999999999</c:v>
                </c:pt>
                <c:pt idx="1143">
                  <c:v>24.32</c:v>
                </c:pt>
                <c:pt idx="1144">
                  <c:v>25.8</c:v>
                </c:pt>
                <c:pt idx="1145">
                  <c:v>21.56</c:v>
                </c:pt>
                <c:pt idx="1146">
                  <c:v>31.6</c:v>
                </c:pt>
                <c:pt idx="1147">
                  <c:v>42.93</c:v>
                </c:pt>
                <c:pt idx="1148">
                  <c:v>26.72</c:v>
                </c:pt>
                <c:pt idx="1149">
                  <c:v>26.67</c:v>
                </c:pt>
                <c:pt idx="1150">
                  <c:v>42.68</c:v>
                </c:pt>
                <c:pt idx="1151">
                  <c:v>24.31</c:v>
                </c:pt>
                <c:pt idx="1152">
                  <c:v>44.75</c:v>
                </c:pt>
                <c:pt idx="1153">
                  <c:v>30.78</c:v>
                </c:pt>
                <c:pt idx="1154">
                  <c:v>21.86</c:v>
                </c:pt>
                <c:pt idx="1155">
                  <c:v>49.09</c:v>
                </c:pt>
                <c:pt idx="1156">
                  <c:v>47.74</c:v>
                </c:pt>
                <c:pt idx="1157">
                  <c:v>30.2</c:v>
                </c:pt>
                <c:pt idx="1158">
                  <c:v>33.25</c:v>
                </c:pt>
                <c:pt idx="1159">
                  <c:v>26.6</c:v>
                </c:pt>
                <c:pt idx="1160">
                  <c:v>26.35</c:v>
                </c:pt>
                <c:pt idx="1161">
                  <c:v>39.994999999999997</c:v>
                </c:pt>
                <c:pt idx="1162">
                  <c:v>22.92</c:v>
                </c:pt>
                <c:pt idx="1163">
                  <c:v>24.78</c:v>
                </c:pt>
                <c:pt idx="1164">
                  <c:v>34.07</c:v>
                </c:pt>
                <c:pt idx="1165">
                  <c:v>30.14</c:v>
                </c:pt>
                <c:pt idx="1166">
                  <c:v>18.05</c:v>
                </c:pt>
                <c:pt idx="1167">
                  <c:v>37.4</c:v>
                </c:pt>
                <c:pt idx="1168">
                  <c:v>25.75</c:v>
                </c:pt>
                <c:pt idx="1169">
                  <c:v>32.299999999999997</c:v>
                </c:pt>
                <c:pt idx="1170">
                  <c:v>28.61</c:v>
                </c:pt>
                <c:pt idx="1171">
                  <c:v>45.41</c:v>
                </c:pt>
                <c:pt idx="1172">
                  <c:v>31.2</c:v>
                </c:pt>
                <c:pt idx="1173">
                  <c:v>29.83</c:v>
                </c:pt>
                <c:pt idx="1174">
                  <c:v>29.06</c:v>
                </c:pt>
                <c:pt idx="1175">
                  <c:v>27.454999999999998</c:v>
                </c:pt>
                <c:pt idx="1176">
                  <c:v>23.01</c:v>
                </c:pt>
                <c:pt idx="1177">
                  <c:v>31.39</c:v>
                </c:pt>
                <c:pt idx="1178">
                  <c:v>34.770000000000003</c:v>
                </c:pt>
                <c:pt idx="1179">
                  <c:v>24.48</c:v>
                </c:pt>
                <c:pt idx="1180">
                  <c:v>22.61</c:v>
                </c:pt>
                <c:pt idx="1181">
                  <c:v>34.299999999999997</c:v>
                </c:pt>
                <c:pt idx="1182">
                  <c:v>46.09</c:v>
                </c:pt>
                <c:pt idx="1183">
                  <c:v>44.744999999999997</c:v>
                </c:pt>
                <c:pt idx="1184">
                  <c:v>26.33</c:v>
                </c:pt>
                <c:pt idx="1185">
                  <c:v>26.6</c:v>
                </c:pt>
                <c:pt idx="1186">
                  <c:v>27.5</c:v>
                </c:pt>
                <c:pt idx="1187">
                  <c:v>41.55</c:v>
                </c:pt>
                <c:pt idx="1188">
                  <c:v>41.47</c:v>
                </c:pt>
                <c:pt idx="1189">
                  <c:v>24.795000000000002</c:v>
                </c:pt>
                <c:pt idx="1190">
                  <c:v>29.48</c:v>
                </c:pt>
                <c:pt idx="1191">
                  <c:v>28.09</c:v>
                </c:pt>
                <c:pt idx="1192">
                  <c:v>32.729999999999997</c:v>
                </c:pt>
                <c:pt idx="1193">
                  <c:v>27.36</c:v>
                </c:pt>
                <c:pt idx="1194">
                  <c:v>27.265000000000001</c:v>
                </c:pt>
                <c:pt idx="1195">
                  <c:v>48.07</c:v>
                </c:pt>
                <c:pt idx="1196">
                  <c:v>30.8</c:v>
                </c:pt>
                <c:pt idx="1197">
                  <c:v>32.299999999999997</c:v>
                </c:pt>
                <c:pt idx="1198">
                  <c:v>39.700000000000003</c:v>
                </c:pt>
                <c:pt idx="1199">
                  <c:v>35.97</c:v>
                </c:pt>
                <c:pt idx="1200">
                  <c:v>25.86</c:v>
                </c:pt>
                <c:pt idx="1201">
                  <c:v>30.03</c:v>
                </c:pt>
                <c:pt idx="1202">
                  <c:v>25.76</c:v>
                </c:pt>
                <c:pt idx="1203">
                  <c:v>22.42</c:v>
                </c:pt>
                <c:pt idx="1204">
                  <c:v>33.18</c:v>
                </c:pt>
                <c:pt idx="1205">
                  <c:v>43.04</c:v>
                </c:pt>
                <c:pt idx="1206">
                  <c:v>34.15</c:v>
                </c:pt>
                <c:pt idx="1207">
                  <c:v>25.78</c:v>
                </c:pt>
                <c:pt idx="1208">
                  <c:v>21.02</c:v>
                </c:pt>
                <c:pt idx="1209">
                  <c:v>37.51</c:v>
                </c:pt>
                <c:pt idx="1210">
                  <c:v>25.745000000000001</c:v>
                </c:pt>
                <c:pt idx="1211">
                  <c:v>31.35</c:v>
                </c:pt>
                <c:pt idx="1212">
                  <c:v>29.83</c:v>
                </c:pt>
                <c:pt idx="1213">
                  <c:v>25.49</c:v>
                </c:pt>
                <c:pt idx="1214">
                  <c:v>34.1</c:v>
                </c:pt>
                <c:pt idx="1215">
                  <c:v>25.84</c:v>
                </c:pt>
                <c:pt idx="1216">
                  <c:v>20.6</c:v>
                </c:pt>
                <c:pt idx="1217">
                  <c:v>28.88</c:v>
                </c:pt>
                <c:pt idx="1218">
                  <c:v>28.24</c:v>
                </c:pt>
                <c:pt idx="1219">
                  <c:v>25.46</c:v>
                </c:pt>
                <c:pt idx="1220">
                  <c:v>29.64</c:v>
                </c:pt>
                <c:pt idx="1221">
                  <c:v>31.27</c:v>
                </c:pt>
                <c:pt idx="1222">
                  <c:v>19.95</c:v>
                </c:pt>
                <c:pt idx="1223">
                  <c:v>21.3</c:v>
                </c:pt>
                <c:pt idx="1224">
                  <c:v>31.635000000000002</c:v>
                </c:pt>
                <c:pt idx="1225">
                  <c:v>23.9</c:v>
                </c:pt>
                <c:pt idx="1226">
                  <c:v>34.15</c:v>
                </c:pt>
                <c:pt idx="1227">
                  <c:v>28.71</c:v>
                </c:pt>
                <c:pt idx="1228">
                  <c:v>36.700000000000003</c:v>
                </c:pt>
                <c:pt idx="1229">
                  <c:v>34.1</c:v>
                </c:pt>
                <c:pt idx="1230">
                  <c:v>25.7</c:v>
                </c:pt>
                <c:pt idx="1231">
                  <c:v>21.68</c:v>
                </c:pt>
                <c:pt idx="1232">
                  <c:v>25.175000000000001</c:v>
                </c:pt>
                <c:pt idx="1233">
                  <c:v>44.77</c:v>
                </c:pt>
                <c:pt idx="1234">
                  <c:v>37.07</c:v>
                </c:pt>
                <c:pt idx="1235">
                  <c:v>39.799999999999997</c:v>
                </c:pt>
                <c:pt idx="1236">
                  <c:v>26.36</c:v>
                </c:pt>
                <c:pt idx="1237">
                  <c:v>29.925000000000001</c:v>
                </c:pt>
                <c:pt idx="1238">
                  <c:v>37.29</c:v>
                </c:pt>
                <c:pt idx="1239">
                  <c:v>30.2</c:v>
                </c:pt>
                <c:pt idx="1240">
                  <c:v>24.225000000000001</c:v>
                </c:pt>
                <c:pt idx="1241">
                  <c:v>31.445</c:v>
                </c:pt>
                <c:pt idx="1242">
                  <c:v>38.880000000000003</c:v>
                </c:pt>
                <c:pt idx="1243">
                  <c:v>43.89</c:v>
                </c:pt>
                <c:pt idx="1244">
                  <c:v>25.6</c:v>
                </c:pt>
                <c:pt idx="1245">
                  <c:v>29.545000000000002</c:v>
                </c:pt>
                <c:pt idx="1246">
                  <c:v>23.25</c:v>
                </c:pt>
                <c:pt idx="1247">
                  <c:v>43.95</c:v>
                </c:pt>
                <c:pt idx="1248">
                  <c:v>21.85</c:v>
                </c:pt>
                <c:pt idx="1249">
                  <c:v>25.73</c:v>
                </c:pt>
                <c:pt idx="1250">
                  <c:v>32.229999999999997</c:v>
                </c:pt>
                <c:pt idx="1251">
                  <c:v>32.204999999999998</c:v>
                </c:pt>
                <c:pt idx="1252">
                  <c:v>26.41</c:v>
                </c:pt>
                <c:pt idx="1253">
                  <c:v>30.2</c:v>
                </c:pt>
                <c:pt idx="1254">
                  <c:v>31.26</c:v>
                </c:pt>
                <c:pt idx="1255">
                  <c:v>33.725000000000001</c:v>
                </c:pt>
                <c:pt idx="1256">
                  <c:v>28.9</c:v>
                </c:pt>
                <c:pt idx="1257">
                  <c:v>45.69</c:v>
                </c:pt>
                <c:pt idx="1258">
                  <c:v>21.03</c:v>
                </c:pt>
                <c:pt idx="1259">
                  <c:v>37</c:v>
                </c:pt>
                <c:pt idx="1260">
                  <c:v>25.4</c:v>
                </c:pt>
                <c:pt idx="1261">
                  <c:v>32.299999999999997</c:v>
                </c:pt>
                <c:pt idx="1262">
                  <c:v>23.94</c:v>
                </c:pt>
                <c:pt idx="1263">
                  <c:v>46.4</c:v>
                </c:pt>
                <c:pt idx="1264">
                  <c:v>40.375</c:v>
                </c:pt>
                <c:pt idx="1265">
                  <c:v>28.7</c:v>
                </c:pt>
                <c:pt idx="1266">
                  <c:v>26.63</c:v>
                </c:pt>
                <c:pt idx="1267">
                  <c:v>22.515000000000001</c:v>
                </c:pt>
                <c:pt idx="1268">
                  <c:v>36.575000000000003</c:v>
                </c:pt>
                <c:pt idx="1269">
                  <c:v>23.66</c:v>
                </c:pt>
                <c:pt idx="1270">
                  <c:v>18.62</c:v>
                </c:pt>
                <c:pt idx="1271">
                  <c:v>19.190000000000001</c:v>
                </c:pt>
                <c:pt idx="1272">
                  <c:v>27.5</c:v>
                </c:pt>
                <c:pt idx="1273">
                  <c:v>27.36</c:v>
                </c:pt>
                <c:pt idx="1274">
                  <c:v>20.350000000000001</c:v>
                </c:pt>
                <c:pt idx="1275">
                  <c:v>24.035</c:v>
                </c:pt>
                <c:pt idx="1276">
                  <c:v>23.56</c:v>
                </c:pt>
                <c:pt idx="1277">
                  <c:v>27.17</c:v>
                </c:pt>
                <c:pt idx="1278">
                  <c:v>34.32</c:v>
                </c:pt>
                <c:pt idx="1279">
                  <c:v>23.87</c:v>
                </c:pt>
                <c:pt idx="1280">
                  <c:v>30.15</c:v>
                </c:pt>
                <c:pt idx="1281">
                  <c:v>26.36</c:v>
                </c:pt>
                <c:pt idx="1282">
                  <c:v>45.32</c:v>
                </c:pt>
                <c:pt idx="1283">
                  <c:v>31.93</c:v>
                </c:pt>
                <c:pt idx="1284">
                  <c:v>36</c:v>
                </c:pt>
                <c:pt idx="1285">
                  <c:v>32</c:v>
                </c:pt>
                <c:pt idx="1286">
                  <c:v>29.37</c:v>
                </c:pt>
                <c:pt idx="1287">
                  <c:v>23.6</c:v>
                </c:pt>
                <c:pt idx="1288">
                  <c:v>33.155000000000001</c:v>
                </c:pt>
                <c:pt idx="1289">
                  <c:v>24.32</c:v>
                </c:pt>
                <c:pt idx="1290">
                  <c:v>36.299999999999997</c:v>
                </c:pt>
                <c:pt idx="1291">
                  <c:v>34.4</c:v>
                </c:pt>
                <c:pt idx="1292">
                  <c:v>30.9</c:v>
                </c:pt>
                <c:pt idx="1293">
                  <c:v>28.6</c:v>
                </c:pt>
                <c:pt idx="1294">
                  <c:v>27.83</c:v>
                </c:pt>
                <c:pt idx="1295">
                  <c:v>39.64</c:v>
                </c:pt>
                <c:pt idx="1296">
                  <c:v>38.479999999999997</c:v>
                </c:pt>
                <c:pt idx="1297">
                  <c:v>36.200000000000003</c:v>
                </c:pt>
                <c:pt idx="1298">
                  <c:v>27.13</c:v>
                </c:pt>
                <c:pt idx="1299">
                  <c:v>20.75</c:v>
                </c:pt>
                <c:pt idx="1300">
                  <c:v>26.6</c:v>
                </c:pt>
                <c:pt idx="1301">
                  <c:v>25.3</c:v>
                </c:pt>
                <c:pt idx="1302">
                  <c:v>18.84</c:v>
                </c:pt>
                <c:pt idx="1303">
                  <c:v>19.57</c:v>
                </c:pt>
                <c:pt idx="1304">
                  <c:v>30.495000000000001</c:v>
                </c:pt>
                <c:pt idx="1305">
                  <c:v>30.114999999999998</c:v>
                </c:pt>
                <c:pt idx="1306">
                  <c:v>24.78</c:v>
                </c:pt>
                <c:pt idx="1307">
                  <c:v>24.77</c:v>
                </c:pt>
                <c:pt idx="1308">
                  <c:v>16.579999999999998</c:v>
                </c:pt>
                <c:pt idx="1309">
                  <c:v>38.17</c:v>
                </c:pt>
                <c:pt idx="1310">
                  <c:v>39.424999999999997</c:v>
                </c:pt>
                <c:pt idx="1311">
                  <c:v>33.44</c:v>
                </c:pt>
                <c:pt idx="1312">
                  <c:v>33.344999999999999</c:v>
                </c:pt>
                <c:pt idx="1313">
                  <c:v>38.79</c:v>
                </c:pt>
                <c:pt idx="1314">
                  <c:v>30.684999999999999</c:v>
                </c:pt>
                <c:pt idx="1315">
                  <c:v>22.135000000000002</c:v>
                </c:pt>
                <c:pt idx="1316">
                  <c:v>33.33</c:v>
                </c:pt>
                <c:pt idx="1317">
                  <c:v>31.13</c:v>
                </c:pt>
                <c:pt idx="1318">
                  <c:v>28.9</c:v>
                </c:pt>
                <c:pt idx="1319">
                  <c:v>43.31</c:v>
                </c:pt>
                <c:pt idx="1320">
                  <c:v>22.8</c:v>
                </c:pt>
                <c:pt idx="1321">
                  <c:v>19.09</c:v>
                </c:pt>
                <c:pt idx="1322">
                  <c:v>23.37</c:v>
                </c:pt>
                <c:pt idx="1323">
                  <c:v>33.44</c:v>
                </c:pt>
                <c:pt idx="1324">
                  <c:v>28.05</c:v>
                </c:pt>
                <c:pt idx="1325">
                  <c:v>27.72</c:v>
                </c:pt>
                <c:pt idx="1326">
                  <c:v>29.81</c:v>
                </c:pt>
                <c:pt idx="1327">
                  <c:v>23.98</c:v>
                </c:pt>
                <c:pt idx="1328">
                  <c:v>17.34</c:v>
                </c:pt>
                <c:pt idx="1329">
                  <c:v>40.39</c:v>
                </c:pt>
                <c:pt idx="1330">
                  <c:v>25.96</c:v>
                </c:pt>
                <c:pt idx="1331">
                  <c:v>17.68</c:v>
                </c:pt>
                <c:pt idx="1332">
                  <c:v>30.875</c:v>
                </c:pt>
                <c:pt idx="1333">
                  <c:v>30.81</c:v>
                </c:pt>
                <c:pt idx="1334">
                  <c:v>36.85</c:v>
                </c:pt>
                <c:pt idx="1335">
                  <c:v>35.86</c:v>
                </c:pt>
                <c:pt idx="1336">
                  <c:v>30.3</c:v>
                </c:pt>
                <c:pt idx="1337">
                  <c:v>32.015000000000001</c:v>
                </c:pt>
                <c:pt idx="1338">
                  <c:v>25.06</c:v>
                </c:pt>
                <c:pt idx="1339">
                  <c:v>18.829999999999998</c:v>
                </c:pt>
                <c:pt idx="1340">
                  <c:v>47.52</c:v>
                </c:pt>
                <c:pt idx="1341">
                  <c:v>37.82</c:v>
                </c:pt>
                <c:pt idx="1342">
                  <c:v>44.16</c:v>
                </c:pt>
                <c:pt idx="1343">
                  <c:v>37.049999999999997</c:v>
                </c:pt>
                <c:pt idx="1344">
                  <c:v>18.66</c:v>
                </c:pt>
                <c:pt idx="1345">
                  <c:v>36.200000000000003</c:v>
                </c:pt>
                <c:pt idx="1346">
                  <c:v>18.87</c:v>
                </c:pt>
                <c:pt idx="1347">
                  <c:v>32.299999999999997</c:v>
                </c:pt>
                <c:pt idx="1348">
                  <c:v>22.64</c:v>
                </c:pt>
                <c:pt idx="1349">
                  <c:v>28.69</c:v>
                </c:pt>
                <c:pt idx="1350">
                  <c:v>28.16</c:v>
                </c:pt>
                <c:pt idx="1351">
                  <c:v>45.54</c:v>
                </c:pt>
                <c:pt idx="1352">
                  <c:v>28.7</c:v>
                </c:pt>
                <c:pt idx="1353">
                  <c:v>27.74</c:v>
                </c:pt>
                <c:pt idx="1354">
                  <c:v>36.954999999999998</c:v>
                </c:pt>
                <c:pt idx="1355">
                  <c:v>30.69</c:v>
                </c:pt>
                <c:pt idx="1356">
                  <c:v>24.984999999999999</c:v>
                </c:pt>
                <c:pt idx="1357">
                  <c:v>39.42</c:v>
                </c:pt>
                <c:pt idx="1358">
                  <c:v>16.8</c:v>
                </c:pt>
                <c:pt idx="1359">
                  <c:v>23.274999999999999</c:v>
                </c:pt>
                <c:pt idx="1360">
                  <c:v>22.8</c:v>
                </c:pt>
                <c:pt idx="1361">
                  <c:v>24.3</c:v>
                </c:pt>
                <c:pt idx="1362">
                  <c:v>25.13</c:v>
                </c:pt>
                <c:pt idx="1363">
                  <c:v>22.72</c:v>
                </c:pt>
                <c:pt idx="1364">
                  <c:v>32.6</c:v>
                </c:pt>
                <c:pt idx="1365">
                  <c:v>17.28</c:v>
                </c:pt>
                <c:pt idx="1366">
                  <c:v>27.92</c:v>
                </c:pt>
                <c:pt idx="1367">
                  <c:v>38.284999999999997</c:v>
                </c:pt>
                <c:pt idx="1368">
                  <c:v>16.48</c:v>
                </c:pt>
                <c:pt idx="1369">
                  <c:v>38.57</c:v>
                </c:pt>
                <c:pt idx="1370">
                  <c:v>43.85</c:v>
                </c:pt>
                <c:pt idx="1371">
                  <c:v>30.11</c:v>
                </c:pt>
                <c:pt idx="1372">
                  <c:v>31.59</c:v>
                </c:pt>
                <c:pt idx="1373">
                  <c:v>40.15</c:v>
                </c:pt>
                <c:pt idx="1374">
                  <c:v>40.700000000000003</c:v>
                </c:pt>
                <c:pt idx="1375">
                  <c:v>40.76</c:v>
                </c:pt>
                <c:pt idx="1376">
                  <c:v>29.7</c:v>
                </c:pt>
                <c:pt idx="1377">
                  <c:v>40.58</c:v>
                </c:pt>
                <c:pt idx="1378">
                  <c:v>33.06</c:v>
                </c:pt>
                <c:pt idx="1379">
                  <c:v>26.62</c:v>
                </c:pt>
                <c:pt idx="1380">
                  <c:v>37.1</c:v>
                </c:pt>
                <c:pt idx="1381">
                  <c:v>18.28</c:v>
                </c:pt>
                <c:pt idx="1382">
                  <c:v>35.814999999999998</c:v>
                </c:pt>
                <c:pt idx="1383">
                  <c:v>30.69</c:v>
                </c:pt>
                <c:pt idx="1384">
                  <c:v>26.125</c:v>
                </c:pt>
                <c:pt idx="1385">
                  <c:v>34.58</c:v>
                </c:pt>
                <c:pt idx="1386">
                  <c:v>27.4</c:v>
                </c:pt>
                <c:pt idx="1387">
                  <c:v>27.53</c:v>
                </c:pt>
                <c:pt idx="1388">
                  <c:v>33</c:v>
                </c:pt>
                <c:pt idx="1389">
                  <c:v>25.78</c:v>
                </c:pt>
                <c:pt idx="1390">
                  <c:v>22.66</c:v>
                </c:pt>
                <c:pt idx="1391">
                  <c:v>38.81</c:v>
                </c:pt>
                <c:pt idx="1392">
                  <c:v>38.51</c:v>
                </c:pt>
                <c:pt idx="1393">
                  <c:v>22.98</c:v>
                </c:pt>
                <c:pt idx="1394">
                  <c:v>15.65</c:v>
                </c:pt>
                <c:pt idx="1395">
                  <c:v>39.97</c:v>
                </c:pt>
                <c:pt idx="1396">
                  <c:v>37.22</c:v>
                </c:pt>
                <c:pt idx="1397">
                  <c:v>41.325000000000003</c:v>
                </c:pt>
                <c:pt idx="1398">
                  <c:v>40.31</c:v>
                </c:pt>
                <c:pt idx="1399">
                  <c:v>29.48</c:v>
                </c:pt>
                <c:pt idx="1400">
                  <c:v>33.155000000000001</c:v>
                </c:pt>
                <c:pt idx="1401">
                  <c:v>42.85</c:v>
                </c:pt>
                <c:pt idx="1402">
                  <c:v>32.340000000000003</c:v>
                </c:pt>
                <c:pt idx="1403">
                  <c:v>27.5</c:v>
                </c:pt>
                <c:pt idx="1404">
                  <c:v>25.8</c:v>
                </c:pt>
                <c:pt idx="1405">
                  <c:v>25</c:v>
                </c:pt>
                <c:pt idx="1406">
                  <c:v>41.2</c:v>
                </c:pt>
                <c:pt idx="1407">
                  <c:v>17.78</c:v>
                </c:pt>
                <c:pt idx="1408">
                  <c:v>40.119999999999997</c:v>
                </c:pt>
                <c:pt idx="1409">
                  <c:v>19.350000000000001</c:v>
                </c:pt>
                <c:pt idx="1410">
                  <c:v>36.69</c:v>
                </c:pt>
                <c:pt idx="1411">
                  <c:v>28.51</c:v>
                </c:pt>
                <c:pt idx="1412">
                  <c:v>30.21</c:v>
                </c:pt>
                <c:pt idx="1413">
                  <c:v>24.33</c:v>
                </c:pt>
                <c:pt idx="1414">
                  <c:v>19.855</c:v>
                </c:pt>
                <c:pt idx="1415">
                  <c:v>25.364999999999998</c:v>
                </c:pt>
                <c:pt idx="1416">
                  <c:v>29.6</c:v>
                </c:pt>
                <c:pt idx="1417">
                  <c:v>39.43</c:v>
                </c:pt>
                <c:pt idx="1418">
                  <c:v>27.34</c:v>
                </c:pt>
                <c:pt idx="1419">
                  <c:v>39.01</c:v>
                </c:pt>
                <c:pt idx="1420">
                  <c:v>18.989999999999998</c:v>
                </c:pt>
                <c:pt idx="1421">
                  <c:v>42.3</c:v>
                </c:pt>
                <c:pt idx="1422">
                  <c:v>39.805</c:v>
                </c:pt>
                <c:pt idx="1423">
                  <c:v>33.700000000000003</c:v>
                </c:pt>
                <c:pt idx="1424">
                  <c:v>36.195</c:v>
                </c:pt>
                <c:pt idx="1425">
                  <c:v>32.6</c:v>
                </c:pt>
                <c:pt idx="1426">
                  <c:v>30.2</c:v>
                </c:pt>
                <c:pt idx="1427">
                  <c:v>27.645</c:v>
                </c:pt>
                <c:pt idx="1428">
                  <c:v>26.41</c:v>
                </c:pt>
                <c:pt idx="1429">
                  <c:v>34.1</c:v>
                </c:pt>
                <c:pt idx="1430">
                  <c:v>17.3</c:v>
                </c:pt>
                <c:pt idx="1431">
                  <c:v>35.020000000000003</c:v>
                </c:pt>
                <c:pt idx="1432">
                  <c:v>37.1</c:v>
                </c:pt>
                <c:pt idx="1433">
                  <c:v>16.79</c:v>
                </c:pt>
                <c:pt idx="1434">
                  <c:v>31.635000000000002</c:v>
                </c:pt>
                <c:pt idx="1435">
                  <c:v>24.19</c:v>
                </c:pt>
                <c:pt idx="1436">
                  <c:v>35.29</c:v>
                </c:pt>
                <c:pt idx="1437">
                  <c:v>35.299999999999997</c:v>
                </c:pt>
                <c:pt idx="1438">
                  <c:v>35.64</c:v>
                </c:pt>
                <c:pt idx="1439">
                  <c:v>33.1</c:v>
                </c:pt>
                <c:pt idx="1440">
                  <c:v>26.41</c:v>
                </c:pt>
                <c:pt idx="1441">
                  <c:v>29.9</c:v>
                </c:pt>
                <c:pt idx="1442">
                  <c:v>25.24</c:v>
                </c:pt>
                <c:pt idx="1443">
                  <c:v>25.08</c:v>
                </c:pt>
                <c:pt idx="1444">
                  <c:v>29.164999999999999</c:v>
                </c:pt>
                <c:pt idx="1445">
                  <c:v>15.05</c:v>
                </c:pt>
                <c:pt idx="1446">
                  <c:v>19.95</c:v>
                </c:pt>
                <c:pt idx="1447">
                  <c:v>16.66</c:v>
                </c:pt>
                <c:pt idx="1448">
                  <c:v>16.62</c:v>
                </c:pt>
                <c:pt idx="1449">
                  <c:v>15.36</c:v>
                </c:pt>
                <c:pt idx="1450">
                  <c:v>27.74</c:v>
                </c:pt>
                <c:pt idx="1451">
                  <c:v>22.44</c:v>
                </c:pt>
                <c:pt idx="1452">
                  <c:v>37.049999999999997</c:v>
                </c:pt>
                <c:pt idx="1453">
                  <c:v>22.95</c:v>
                </c:pt>
                <c:pt idx="1454">
                  <c:v>34.200000000000003</c:v>
                </c:pt>
                <c:pt idx="1455">
                  <c:v>30.59</c:v>
                </c:pt>
                <c:pt idx="1456">
                  <c:v>25.51</c:v>
                </c:pt>
                <c:pt idx="1457">
                  <c:v>29.04</c:v>
                </c:pt>
                <c:pt idx="1458">
                  <c:v>22.135000000000002</c:v>
                </c:pt>
                <c:pt idx="1459">
                  <c:v>21.375</c:v>
                </c:pt>
                <c:pt idx="1460">
                  <c:v>29.19</c:v>
                </c:pt>
                <c:pt idx="1461">
                  <c:v>31.92</c:v>
                </c:pt>
                <c:pt idx="1462">
                  <c:v>26.315000000000001</c:v>
                </c:pt>
                <c:pt idx="1463">
                  <c:v>35.299999999999997</c:v>
                </c:pt>
                <c:pt idx="1464">
                  <c:v>18.91</c:v>
                </c:pt>
                <c:pt idx="1465">
                  <c:v>22.41</c:v>
                </c:pt>
                <c:pt idx="1466">
                  <c:v>22.704999999999998</c:v>
                </c:pt>
                <c:pt idx="1467">
                  <c:v>37.18</c:v>
                </c:pt>
                <c:pt idx="1468">
                  <c:v>35.97</c:v>
                </c:pt>
                <c:pt idx="1469">
                  <c:v>35.799999999999997</c:v>
                </c:pt>
                <c:pt idx="1470">
                  <c:v>28.31</c:v>
                </c:pt>
                <c:pt idx="1471">
                  <c:v>38.06</c:v>
                </c:pt>
                <c:pt idx="1472">
                  <c:v>28</c:v>
                </c:pt>
                <c:pt idx="1473">
                  <c:v>34.32</c:v>
                </c:pt>
                <c:pt idx="1474">
                  <c:v>22.3</c:v>
                </c:pt>
                <c:pt idx="1475">
                  <c:v>27.835000000000001</c:v>
                </c:pt>
                <c:pt idx="1476">
                  <c:v>39.229999999999997</c:v>
                </c:pt>
                <c:pt idx="1477">
                  <c:v>19.95</c:v>
                </c:pt>
                <c:pt idx="1478">
                  <c:v>34.64</c:v>
                </c:pt>
                <c:pt idx="1479">
                  <c:v>18.75</c:v>
                </c:pt>
                <c:pt idx="1480">
                  <c:v>26.48</c:v>
                </c:pt>
                <c:pt idx="1481">
                  <c:v>34.83</c:v>
                </c:pt>
                <c:pt idx="1482">
                  <c:v>25.46</c:v>
                </c:pt>
                <c:pt idx="1483">
                  <c:v>23.31</c:v>
                </c:pt>
                <c:pt idx="1484">
                  <c:v>29</c:v>
                </c:pt>
                <c:pt idx="1485">
                  <c:v>32.869999999999997</c:v>
                </c:pt>
                <c:pt idx="1486">
                  <c:v>26.18</c:v>
                </c:pt>
                <c:pt idx="1487">
                  <c:v>25.3</c:v>
                </c:pt>
                <c:pt idx="1488">
                  <c:v>36.94</c:v>
                </c:pt>
                <c:pt idx="1489">
                  <c:v>22.86</c:v>
                </c:pt>
                <c:pt idx="1490">
                  <c:v>18.760000000000002</c:v>
                </c:pt>
                <c:pt idx="1491">
                  <c:v>24.36</c:v>
                </c:pt>
                <c:pt idx="1492">
                  <c:v>32.299999999999997</c:v>
                </c:pt>
                <c:pt idx="1493">
                  <c:v>22.704999999999998</c:v>
                </c:pt>
                <c:pt idx="1494">
                  <c:v>21.79</c:v>
                </c:pt>
                <c:pt idx="1495">
                  <c:v>24.52</c:v>
                </c:pt>
                <c:pt idx="1496">
                  <c:v>39.520000000000003</c:v>
                </c:pt>
                <c:pt idx="1497">
                  <c:v>24.49</c:v>
                </c:pt>
                <c:pt idx="1498">
                  <c:v>26.315000000000001</c:v>
                </c:pt>
                <c:pt idx="1499">
                  <c:v>22.58</c:v>
                </c:pt>
                <c:pt idx="1500">
                  <c:v>19.475000000000001</c:v>
                </c:pt>
                <c:pt idx="1501">
                  <c:v>26.33</c:v>
                </c:pt>
                <c:pt idx="1502">
                  <c:v>17.29</c:v>
                </c:pt>
                <c:pt idx="1503">
                  <c:v>42.88</c:v>
                </c:pt>
                <c:pt idx="1504">
                  <c:v>32.200000000000003</c:v>
                </c:pt>
                <c:pt idx="1505">
                  <c:v>18.75</c:v>
                </c:pt>
                <c:pt idx="1506">
                  <c:v>22.36</c:v>
                </c:pt>
                <c:pt idx="1507">
                  <c:v>23.94</c:v>
                </c:pt>
                <c:pt idx="1508">
                  <c:v>30.1</c:v>
                </c:pt>
                <c:pt idx="1509">
                  <c:v>21.93</c:v>
                </c:pt>
                <c:pt idx="1510">
                  <c:v>39.75</c:v>
                </c:pt>
                <c:pt idx="1511">
                  <c:v>26.03</c:v>
                </c:pt>
                <c:pt idx="1512">
                  <c:v>34.51</c:v>
                </c:pt>
                <c:pt idx="1513">
                  <c:v>19.32</c:v>
                </c:pt>
                <c:pt idx="1514">
                  <c:v>28.5</c:v>
                </c:pt>
                <c:pt idx="1515">
                  <c:v>30.875</c:v>
                </c:pt>
                <c:pt idx="1516">
                  <c:v>24.02</c:v>
                </c:pt>
                <c:pt idx="1517">
                  <c:v>36.08</c:v>
                </c:pt>
                <c:pt idx="1518">
                  <c:v>32.200000000000003</c:v>
                </c:pt>
                <c:pt idx="1519">
                  <c:v>28.05</c:v>
                </c:pt>
                <c:pt idx="1520">
                  <c:v>19</c:v>
                </c:pt>
                <c:pt idx="1521">
                  <c:v>16.13</c:v>
                </c:pt>
                <c:pt idx="1522">
                  <c:v>18.77</c:v>
                </c:pt>
                <c:pt idx="1523">
                  <c:v>28.88</c:v>
                </c:pt>
                <c:pt idx="1524">
                  <c:v>27.55</c:v>
                </c:pt>
                <c:pt idx="1525">
                  <c:v>15.6</c:v>
                </c:pt>
                <c:pt idx="1526">
                  <c:v>21.99</c:v>
                </c:pt>
                <c:pt idx="1527">
                  <c:v>34.85</c:v>
                </c:pt>
                <c:pt idx="1528">
                  <c:v>24.51</c:v>
                </c:pt>
                <c:pt idx="1529">
                  <c:v>19.399999999999999</c:v>
                </c:pt>
                <c:pt idx="1530">
                  <c:v>15.1</c:v>
                </c:pt>
                <c:pt idx="1531">
                  <c:v>23.37</c:v>
                </c:pt>
                <c:pt idx="1532">
                  <c:v>42.4</c:v>
                </c:pt>
                <c:pt idx="1533">
                  <c:v>28.405000000000001</c:v>
                </c:pt>
                <c:pt idx="1534">
                  <c:v>23.4</c:v>
                </c:pt>
                <c:pt idx="1535">
                  <c:v>33.44</c:v>
                </c:pt>
                <c:pt idx="1536">
                  <c:v>21.12</c:v>
                </c:pt>
                <c:pt idx="1537">
                  <c:v>18.48</c:v>
                </c:pt>
                <c:pt idx="1538">
                  <c:v>16.815000000000001</c:v>
                </c:pt>
                <c:pt idx="1539">
                  <c:v>26.72</c:v>
                </c:pt>
                <c:pt idx="1540">
                  <c:v>41.42</c:v>
                </c:pt>
                <c:pt idx="1541">
                  <c:v>20.69</c:v>
                </c:pt>
                <c:pt idx="1542">
                  <c:v>41.23</c:v>
                </c:pt>
                <c:pt idx="1543">
                  <c:v>29.9</c:v>
                </c:pt>
                <c:pt idx="1544">
                  <c:v>34.104999999999997</c:v>
                </c:pt>
                <c:pt idx="1545">
                  <c:v>24.97</c:v>
                </c:pt>
                <c:pt idx="1546">
                  <c:v>34.799999999999997</c:v>
                </c:pt>
                <c:pt idx="1547">
                  <c:v>32.965000000000003</c:v>
                </c:pt>
                <c:pt idx="1548">
                  <c:v>27.265000000000001</c:v>
                </c:pt>
                <c:pt idx="1549">
                  <c:v>17.059999999999999</c:v>
                </c:pt>
                <c:pt idx="1550">
                  <c:v>36.29</c:v>
                </c:pt>
                <c:pt idx="1551">
                  <c:v>28.594999999999999</c:v>
                </c:pt>
                <c:pt idx="1552">
                  <c:v>17.8</c:v>
                </c:pt>
                <c:pt idx="1553">
                  <c:v>21.4</c:v>
                </c:pt>
                <c:pt idx="1554">
                  <c:v>23.01</c:v>
                </c:pt>
                <c:pt idx="1555">
                  <c:v>19.86</c:v>
                </c:pt>
                <c:pt idx="1556">
                  <c:v>33.58</c:v>
                </c:pt>
                <c:pt idx="1557">
                  <c:v>29.81</c:v>
                </c:pt>
                <c:pt idx="1558">
                  <c:v>27.4</c:v>
                </c:pt>
                <c:pt idx="1559">
                  <c:v>17.98</c:v>
                </c:pt>
                <c:pt idx="1560">
                  <c:v>37.9</c:v>
                </c:pt>
                <c:pt idx="1561">
                  <c:v>25.27</c:v>
                </c:pt>
                <c:pt idx="1562">
                  <c:v>29.26</c:v>
                </c:pt>
                <c:pt idx="1563">
                  <c:v>27.835000000000001</c:v>
                </c:pt>
                <c:pt idx="1564">
                  <c:v>46.53</c:v>
                </c:pt>
                <c:pt idx="1565">
                  <c:v>20.58</c:v>
                </c:pt>
                <c:pt idx="1566">
                  <c:v>19.53</c:v>
                </c:pt>
                <c:pt idx="1567">
                  <c:v>27.7</c:v>
                </c:pt>
                <c:pt idx="1568">
                  <c:v>18.920000000000002</c:v>
                </c:pt>
                <c:pt idx="1569">
                  <c:v>17.760000000000002</c:v>
                </c:pt>
                <c:pt idx="1570">
                  <c:v>29.83</c:v>
                </c:pt>
                <c:pt idx="1571">
                  <c:v>23.465</c:v>
                </c:pt>
                <c:pt idx="1572">
                  <c:v>29.355</c:v>
                </c:pt>
                <c:pt idx="1573">
                  <c:v>35.49</c:v>
                </c:pt>
                <c:pt idx="1574">
                  <c:v>26.315000000000001</c:v>
                </c:pt>
                <c:pt idx="1575">
                  <c:v>19.79</c:v>
                </c:pt>
                <c:pt idx="1576">
                  <c:v>40.564999999999998</c:v>
                </c:pt>
                <c:pt idx="1577">
                  <c:v>18.03</c:v>
                </c:pt>
                <c:pt idx="1578">
                  <c:v>34.65</c:v>
                </c:pt>
                <c:pt idx="1579">
                  <c:v>42.94</c:v>
                </c:pt>
                <c:pt idx="1580">
                  <c:v>31.254999999999999</c:v>
                </c:pt>
                <c:pt idx="1581">
                  <c:v>45.43</c:v>
                </c:pt>
                <c:pt idx="1582">
                  <c:v>32.340000000000003</c:v>
                </c:pt>
                <c:pt idx="1583">
                  <c:v>25.46</c:v>
                </c:pt>
                <c:pt idx="1584">
                  <c:v>37.145000000000003</c:v>
                </c:pt>
                <c:pt idx="1585">
                  <c:v>30.8</c:v>
                </c:pt>
                <c:pt idx="1586">
                  <c:v>29.5</c:v>
                </c:pt>
                <c:pt idx="1587">
                  <c:v>43.39</c:v>
                </c:pt>
                <c:pt idx="1588">
                  <c:v>15.08</c:v>
                </c:pt>
                <c:pt idx="1589">
                  <c:v>20.48</c:v>
                </c:pt>
                <c:pt idx="1590">
                  <c:v>34.450000000000003</c:v>
                </c:pt>
                <c:pt idx="1591">
                  <c:v>34.21</c:v>
                </c:pt>
                <c:pt idx="1592">
                  <c:v>28.8</c:v>
                </c:pt>
                <c:pt idx="1593">
                  <c:v>31.74</c:v>
                </c:pt>
                <c:pt idx="1594">
                  <c:v>21.78</c:v>
                </c:pt>
                <c:pt idx="1595">
                  <c:v>23.75</c:v>
                </c:pt>
                <c:pt idx="1596">
                  <c:v>33.21</c:v>
                </c:pt>
                <c:pt idx="1597">
                  <c:v>17.7</c:v>
                </c:pt>
                <c:pt idx="1598">
                  <c:v>17.2</c:v>
                </c:pt>
                <c:pt idx="1599">
                  <c:v>19.21</c:v>
                </c:pt>
                <c:pt idx="1600">
                  <c:v>23.2</c:v>
                </c:pt>
                <c:pt idx="1601">
                  <c:v>32.5</c:v>
                </c:pt>
                <c:pt idx="1602">
                  <c:v>20.9</c:v>
                </c:pt>
                <c:pt idx="1603">
                  <c:v>19.11</c:v>
                </c:pt>
                <c:pt idx="1604">
                  <c:v>31.17</c:v>
                </c:pt>
                <c:pt idx="1605">
                  <c:v>36.08</c:v>
                </c:pt>
                <c:pt idx="1606">
                  <c:v>28.024999999999999</c:v>
                </c:pt>
                <c:pt idx="1607">
                  <c:v>24.32</c:v>
                </c:pt>
                <c:pt idx="1608">
                  <c:v>38</c:v>
                </c:pt>
                <c:pt idx="1609">
                  <c:v>31.6</c:v>
                </c:pt>
                <c:pt idx="1610">
                  <c:v>31.02</c:v>
                </c:pt>
                <c:pt idx="1611">
                  <c:v>29.26</c:v>
                </c:pt>
                <c:pt idx="1612">
                  <c:v>15.09</c:v>
                </c:pt>
                <c:pt idx="1613">
                  <c:v>22.63</c:v>
                </c:pt>
                <c:pt idx="1614">
                  <c:v>23.46</c:v>
                </c:pt>
                <c:pt idx="1615">
                  <c:v>22.56</c:v>
                </c:pt>
                <c:pt idx="1616">
                  <c:v>19.28</c:v>
                </c:pt>
                <c:pt idx="1617">
                  <c:v>15.37</c:v>
                </c:pt>
                <c:pt idx="1618">
                  <c:v>18.71</c:v>
                </c:pt>
                <c:pt idx="1619">
                  <c:v>20.61</c:v>
                </c:pt>
                <c:pt idx="1620">
                  <c:v>15.99</c:v>
                </c:pt>
                <c:pt idx="1621">
                  <c:v>33.155000000000001</c:v>
                </c:pt>
                <c:pt idx="1622">
                  <c:v>26.22</c:v>
                </c:pt>
                <c:pt idx="1623">
                  <c:v>21.85</c:v>
                </c:pt>
                <c:pt idx="1624">
                  <c:v>30.495000000000001</c:v>
                </c:pt>
                <c:pt idx="1625">
                  <c:v>34.104999999999997</c:v>
                </c:pt>
                <c:pt idx="1626">
                  <c:v>32.770000000000003</c:v>
                </c:pt>
                <c:pt idx="1627">
                  <c:v>16.850000000000001</c:v>
                </c:pt>
                <c:pt idx="1628">
                  <c:v>34.700000000000003</c:v>
                </c:pt>
                <c:pt idx="1629">
                  <c:v>37.049999999999997</c:v>
                </c:pt>
                <c:pt idx="1630">
                  <c:v>18.78</c:v>
                </c:pt>
                <c:pt idx="1631">
                  <c:v>28.024999999999999</c:v>
                </c:pt>
                <c:pt idx="1632">
                  <c:v>35.090000000000003</c:v>
                </c:pt>
                <c:pt idx="1633">
                  <c:v>34.42</c:v>
                </c:pt>
                <c:pt idx="1634">
                  <c:v>29.4</c:v>
                </c:pt>
                <c:pt idx="1635">
                  <c:v>21.31</c:v>
                </c:pt>
                <c:pt idx="1636">
                  <c:v>19.559999999999999</c:v>
                </c:pt>
                <c:pt idx="1637">
                  <c:v>37.335000000000001</c:v>
                </c:pt>
                <c:pt idx="1638">
                  <c:v>19.53</c:v>
                </c:pt>
                <c:pt idx="1639">
                  <c:v>34.1</c:v>
                </c:pt>
                <c:pt idx="1640">
                  <c:v>16.5</c:v>
                </c:pt>
                <c:pt idx="1641">
                  <c:v>30.69</c:v>
                </c:pt>
                <c:pt idx="1642">
                  <c:v>28.93</c:v>
                </c:pt>
                <c:pt idx="1643">
                  <c:v>38.9</c:v>
                </c:pt>
                <c:pt idx="1644">
                  <c:v>26.9</c:v>
                </c:pt>
                <c:pt idx="1645">
                  <c:v>24.86</c:v>
                </c:pt>
                <c:pt idx="1646">
                  <c:v>39.14</c:v>
                </c:pt>
                <c:pt idx="1647">
                  <c:v>39.799999999999997</c:v>
                </c:pt>
                <c:pt idx="1648">
                  <c:v>34.32</c:v>
                </c:pt>
                <c:pt idx="1649">
                  <c:v>32.51</c:v>
                </c:pt>
                <c:pt idx="1650">
                  <c:v>30.71</c:v>
                </c:pt>
                <c:pt idx="1651">
                  <c:v>28.9</c:v>
                </c:pt>
                <c:pt idx="1652">
                  <c:v>36.19</c:v>
                </c:pt>
                <c:pt idx="1653">
                  <c:v>29.6</c:v>
                </c:pt>
                <c:pt idx="1654">
                  <c:v>30.95</c:v>
                </c:pt>
                <c:pt idx="1655">
                  <c:v>19.95</c:v>
                </c:pt>
                <c:pt idx="1656">
                  <c:v>23.65</c:v>
                </c:pt>
                <c:pt idx="1657">
                  <c:v>43.34</c:v>
                </c:pt>
                <c:pt idx="1658">
                  <c:v>31.98</c:v>
                </c:pt>
                <c:pt idx="1659">
                  <c:v>35.86</c:v>
                </c:pt>
                <c:pt idx="1660">
                  <c:v>15.2</c:v>
                </c:pt>
                <c:pt idx="1661">
                  <c:v>37.200000000000003</c:v>
                </c:pt>
                <c:pt idx="1662">
                  <c:v>17.91</c:v>
                </c:pt>
                <c:pt idx="1663">
                  <c:v>20.76</c:v>
                </c:pt>
                <c:pt idx="1664">
                  <c:v>38.99</c:v>
                </c:pt>
                <c:pt idx="1665">
                  <c:v>42.655000000000001</c:v>
                </c:pt>
                <c:pt idx="1666">
                  <c:v>30.57</c:v>
                </c:pt>
                <c:pt idx="1667">
                  <c:v>17.7</c:v>
                </c:pt>
                <c:pt idx="1668">
                  <c:v>34.770000000000003</c:v>
                </c:pt>
                <c:pt idx="1669">
                  <c:v>16.88</c:v>
                </c:pt>
                <c:pt idx="1670">
                  <c:v>40.26</c:v>
                </c:pt>
                <c:pt idx="1671">
                  <c:v>25.6</c:v>
                </c:pt>
                <c:pt idx="1672">
                  <c:v>33.549999999999997</c:v>
                </c:pt>
                <c:pt idx="1673">
                  <c:v>16.690000000000001</c:v>
                </c:pt>
                <c:pt idx="1674">
                  <c:v>19.95</c:v>
                </c:pt>
                <c:pt idx="1675">
                  <c:v>17.55</c:v>
                </c:pt>
                <c:pt idx="1676">
                  <c:v>22.01</c:v>
                </c:pt>
                <c:pt idx="1677">
                  <c:v>41.8</c:v>
                </c:pt>
                <c:pt idx="1678">
                  <c:v>19.170000000000002</c:v>
                </c:pt>
                <c:pt idx="1679">
                  <c:v>32.799999999999997</c:v>
                </c:pt>
                <c:pt idx="1680">
                  <c:v>35.814999999999998</c:v>
                </c:pt>
                <c:pt idx="1681">
                  <c:v>24.3</c:v>
                </c:pt>
                <c:pt idx="1682">
                  <c:v>19.059999999999999</c:v>
                </c:pt>
                <c:pt idx="1683">
                  <c:v>33.25</c:v>
                </c:pt>
                <c:pt idx="1684">
                  <c:v>21.37</c:v>
                </c:pt>
                <c:pt idx="1685">
                  <c:v>34.43</c:v>
                </c:pt>
                <c:pt idx="1686">
                  <c:v>20.86</c:v>
                </c:pt>
                <c:pt idx="1687">
                  <c:v>18.34</c:v>
                </c:pt>
                <c:pt idx="1688">
                  <c:v>34.15</c:v>
                </c:pt>
                <c:pt idx="1689">
                  <c:v>18.350000000000001</c:v>
                </c:pt>
                <c:pt idx="1690">
                  <c:v>22.13</c:v>
                </c:pt>
                <c:pt idx="1691">
                  <c:v>22.51</c:v>
                </c:pt>
                <c:pt idx="1692">
                  <c:v>31</c:v>
                </c:pt>
                <c:pt idx="1693">
                  <c:v>28.27</c:v>
                </c:pt>
                <c:pt idx="1694">
                  <c:v>29.92</c:v>
                </c:pt>
                <c:pt idx="1695">
                  <c:v>25.9</c:v>
                </c:pt>
                <c:pt idx="1696">
                  <c:v>27.74</c:v>
                </c:pt>
                <c:pt idx="1697">
                  <c:v>17.260000000000002</c:v>
                </c:pt>
                <c:pt idx="1698">
                  <c:v>19.855</c:v>
                </c:pt>
                <c:pt idx="1699">
                  <c:v>41.69</c:v>
                </c:pt>
                <c:pt idx="1700">
                  <c:v>16.12</c:v>
                </c:pt>
                <c:pt idx="1701">
                  <c:v>37.43</c:v>
                </c:pt>
                <c:pt idx="1702">
                  <c:v>31.065000000000001</c:v>
                </c:pt>
                <c:pt idx="1703">
                  <c:v>25.08</c:v>
                </c:pt>
                <c:pt idx="1704">
                  <c:v>15.2</c:v>
                </c:pt>
                <c:pt idx="1705">
                  <c:v>22.34</c:v>
                </c:pt>
                <c:pt idx="1706">
                  <c:v>40.15</c:v>
                </c:pt>
                <c:pt idx="1707">
                  <c:v>37.729999999999997</c:v>
                </c:pt>
                <c:pt idx="1708">
                  <c:v>25.35</c:v>
                </c:pt>
                <c:pt idx="1709">
                  <c:v>26.41</c:v>
                </c:pt>
                <c:pt idx="1710">
                  <c:v>27.6</c:v>
                </c:pt>
                <c:pt idx="1711">
                  <c:v>33.82</c:v>
                </c:pt>
                <c:pt idx="1712">
                  <c:v>32.9</c:v>
                </c:pt>
                <c:pt idx="1713">
                  <c:v>30.875</c:v>
                </c:pt>
                <c:pt idx="1714">
                  <c:v>32.64</c:v>
                </c:pt>
                <c:pt idx="1715">
                  <c:v>22.135000000000002</c:v>
                </c:pt>
                <c:pt idx="1716">
                  <c:v>16.53</c:v>
                </c:pt>
                <c:pt idx="1717">
                  <c:v>32.774999999999999</c:v>
                </c:pt>
                <c:pt idx="1718">
                  <c:v>30.9</c:v>
                </c:pt>
                <c:pt idx="1719">
                  <c:v>15.58</c:v>
                </c:pt>
                <c:pt idx="1720">
                  <c:v>26.315000000000001</c:v>
                </c:pt>
                <c:pt idx="1721">
                  <c:v>35.61</c:v>
                </c:pt>
                <c:pt idx="1722">
                  <c:v>37.56</c:v>
                </c:pt>
                <c:pt idx="1723">
                  <c:v>15.49</c:v>
                </c:pt>
                <c:pt idx="1724">
                  <c:v>23.48</c:v>
                </c:pt>
                <c:pt idx="1725">
                  <c:v>30.02</c:v>
                </c:pt>
                <c:pt idx="1726">
                  <c:v>26.885000000000002</c:v>
                </c:pt>
                <c:pt idx="1727">
                  <c:v>25.84</c:v>
                </c:pt>
                <c:pt idx="1728">
                  <c:v>27.454999999999998</c:v>
                </c:pt>
                <c:pt idx="1729">
                  <c:v>24.605</c:v>
                </c:pt>
                <c:pt idx="1730">
                  <c:v>30.8</c:v>
                </c:pt>
                <c:pt idx="1731">
                  <c:v>34.799999999999997</c:v>
                </c:pt>
                <c:pt idx="1732">
                  <c:v>34.21</c:v>
                </c:pt>
                <c:pt idx="1733">
                  <c:v>31</c:v>
                </c:pt>
                <c:pt idx="1734">
                  <c:v>26.125</c:v>
                </c:pt>
                <c:pt idx="1735">
                  <c:v>30.13</c:v>
                </c:pt>
                <c:pt idx="1736">
                  <c:v>34.19</c:v>
                </c:pt>
                <c:pt idx="1737">
                  <c:v>22.515000000000001</c:v>
                </c:pt>
                <c:pt idx="1738">
                  <c:v>18.239999999999998</c:v>
                </c:pt>
                <c:pt idx="1739">
                  <c:v>37.28</c:v>
                </c:pt>
                <c:pt idx="1740">
                  <c:v>18.2</c:v>
                </c:pt>
                <c:pt idx="1741">
                  <c:v>20.53</c:v>
                </c:pt>
                <c:pt idx="1742">
                  <c:v>23.79</c:v>
                </c:pt>
                <c:pt idx="1743">
                  <c:v>29.8</c:v>
                </c:pt>
                <c:pt idx="1744">
                  <c:v>31.54</c:v>
                </c:pt>
                <c:pt idx="1745">
                  <c:v>20.82</c:v>
                </c:pt>
                <c:pt idx="1746">
                  <c:v>38.83</c:v>
                </c:pt>
                <c:pt idx="1747">
                  <c:v>23.44</c:v>
                </c:pt>
                <c:pt idx="1748">
                  <c:v>24.13</c:v>
                </c:pt>
                <c:pt idx="1749">
                  <c:v>42.13</c:v>
                </c:pt>
                <c:pt idx="1750">
                  <c:v>17.86</c:v>
                </c:pt>
                <c:pt idx="1751">
                  <c:v>32.78</c:v>
                </c:pt>
                <c:pt idx="1752">
                  <c:v>23.9</c:v>
                </c:pt>
                <c:pt idx="1753">
                  <c:v>15.47</c:v>
                </c:pt>
                <c:pt idx="1754">
                  <c:v>28.54</c:v>
                </c:pt>
                <c:pt idx="1755">
                  <c:v>18.54</c:v>
                </c:pt>
                <c:pt idx="1756">
                  <c:v>32.18</c:v>
                </c:pt>
                <c:pt idx="1757">
                  <c:v>37.380000000000003</c:v>
                </c:pt>
                <c:pt idx="1758">
                  <c:v>31.12</c:v>
                </c:pt>
                <c:pt idx="1759">
                  <c:v>22.01</c:v>
                </c:pt>
                <c:pt idx="1760">
                  <c:v>27.645</c:v>
                </c:pt>
                <c:pt idx="1761">
                  <c:v>29.64</c:v>
                </c:pt>
                <c:pt idx="1762">
                  <c:v>33.700000000000003</c:v>
                </c:pt>
                <c:pt idx="1763">
                  <c:v>27.5</c:v>
                </c:pt>
                <c:pt idx="1764">
                  <c:v>16.12</c:v>
                </c:pt>
                <c:pt idx="1765">
                  <c:v>26.73</c:v>
                </c:pt>
                <c:pt idx="1766">
                  <c:v>37.25</c:v>
                </c:pt>
                <c:pt idx="1767">
                  <c:v>23.56</c:v>
                </c:pt>
                <c:pt idx="1768">
                  <c:v>15.84</c:v>
                </c:pt>
                <c:pt idx="1769">
                  <c:v>36.630000000000003</c:v>
                </c:pt>
                <c:pt idx="1770">
                  <c:v>16.47</c:v>
                </c:pt>
                <c:pt idx="1771">
                  <c:v>25.8</c:v>
                </c:pt>
                <c:pt idx="1772">
                  <c:v>23.6</c:v>
                </c:pt>
                <c:pt idx="1773">
                  <c:v>32.11</c:v>
                </c:pt>
                <c:pt idx="1774">
                  <c:v>30.114999999999998</c:v>
                </c:pt>
                <c:pt idx="1775">
                  <c:v>20.28</c:v>
                </c:pt>
                <c:pt idx="1776">
                  <c:v>20.234999999999999</c:v>
                </c:pt>
                <c:pt idx="1777">
                  <c:v>25.27</c:v>
                </c:pt>
                <c:pt idx="1778">
                  <c:v>24.24</c:v>
                </c:pt>
                <c:pt idx="1779">
                  <c:v>35.75</c:v>
                </c:pt>
                <c:pt idx="1780">
                  <c:v>29.92</c:v>
                </c:pt>
                <c:pt idx="1781">
                  <c:v>26.2</c:v>
                </c:pt>
                <c:pt idx="1782">
                  <c:v>26.695</c:v>
                </c:pt>
                <c:pt idx="1783">
                  <c:v>23.16</c:v>
                </c:pt>
                <c:pt idx="1784">
                  <c:v>32.585000000000001</c:v>
                </c:pt>
                <c:pt idx="1785">
                  <c:v>33.97</c:v>
                </c:pt>
                <c:pt idx="1786">
                  <c:v>16.57</c:v>
                </c:pt>
                <c:pt idx="1787">
                  <c:v>17.55</c:v>
                </c:pt>
                <c:pt idx="1788">
                  <c:v>29.41</c:v>
                </c:pt>
                <c:pt idx="1789">
                  <c:v>17.91</c:v>
                </c:pt>
                <c:pt idx="1790">
                  <c:v>31.57</c:v>
                </c:pt>
                <c:pt idx="1791">
                  <c:v>33.18</c:v>
                </c:pt>
                <c:pt idx="1792">
                  <c:v>37</c:v>
                </c:pt>
                <c:pt idx="1793">
                  <c:v>18.905000000000001</c:v>
                </c:pt>
                <c:pt idx="1794">
                  <c:v>20.03</c:v>
                </c:pt>
                <c:pt idx="1795">
                  <c:v>16.7</c:v>
                </c:pt>
                <c:pt idx="1796">
                  <c:v>39.82</c:v>
                </c:pt>
                <c:pt idx="1797">
                  <c:v>22.04</c:v>
                </c:pt>
                <c:pt idx="1798">
                  <c:v>28.27</c:v>
                </c:pt>
                <c:pt idx="1799">
                  <c:v>18.5</c:v>
                </c:pt>
                <c:pt idx="1800">
                  <c:v>38.6</c:v>
                </c:pt>
                <c:pt idx="1801">
                  <c:v>43.12</c:v>
                </c:pt>
                <c:pt idx="1802">
                  <c:v>30.5</c:v>
                </c:pt>
                <c:pt idx="1803">
                  <c:v>27.61</c:v>
                </c:pt>
                <c:pt idx="1804">
                  <c:v>27.1</c:v>
                </c:pt>
                <c:pt idx="1805">
                  <c:v>35.93</c:v>
                </c:pt>
                <c:pt idx="1806">
                  <c:v>32.68</c:v>
                </c:pt>
                <c:pt idx="1807">
                  <c:v>20.74</c:v>
                </c:pt>
                <c:pt idx="1808">
                  <c:v>15.57</c:v>
                </c:pt>
                <c:pt idx="1809">
                  <c:v>23.844999999999999</c:v>
                </c:pt>
                <c:pt idx="1810">
                  <c:v>22.895</c:v>
                </c:pt>
                <c:pt idx="1811">
                  <c:v>21.945</c:v>
                </c:pt>
                <c:pt idx="1812">
                  <c:v>19.47</c:v>
                </c:pt>
                <c:pt idx="1813">
                  <c:v>15.61</c:v>
                </c:pt>
                <c:pt idx="1814">
                  <c:v>28.6</c:v>
                </c:pt>
                <c:pt idx="1815">
                  <c:v>46.53</c:v>
                </c:pt>
                <c:pt idx="1816">
                  <c:v>34.99</c:v>
                </c:pt>
                <c:pt idx="1817">
                  <c:v>17.05</c:v>
                </c:pt>
                <c:pt idx="1818">
                  <c:v>37.18</c:v>
                </c:pt>
                <c:pt idx="1819">
                  <c:v>35.200000000000003</c:v>
                </c:pt>
                <c:pt idx="1820">
                  <c:v>37.335000000000001</c:v>
                </c:pt>
                <c:pt idx="1821">
                  <c:v>27.265000000000001</c:v>
                </c:pt>
                <c:pt idx="1822">
                  <c:v>30.8</c:v>
                </c:pt>
                <c:pt idx="1823">
                  <c:v>30.21</c:v>
                </c:pt>
                <c:pt idx="1824">
                  <c:v>35.340000000000003</c:v>
                </c:pt>
                <c:pt idx="1825">
                  <c:v>26.695</c:v>
                </c:pt>
                <c:pt idx="1826">
                  <c:v>29.355</c:v>
                </c:pt>
                <c:pt idx="1827">
                  <c:v>29.59</c:v>
                </c:pt>
                <c:pt idx="1828">
                  <c:v>31.35</c:v>
                </c:pt>
                <c:pt idx="1829">
                  <c:v>20.52</c:v>
                </c:pt>
                <c:pt idx="1830">
                  <c:v>42.9</c:v>
                </c:pt>
                <c:pt idx="1831">
                  <c:v>24.6</c:v>
                </c:pt>
                <c:pt idx="1832">
                  <c:v>28.405000000000001</c:v>
                </c:pt>
                <c:pt idx="1833">
                  <c:v>34.674999999999997</c:v>
                </c:pt>
                <c:pt idx="1834">
                  <c:v>18.850000000000001</c:v>
                </c:pt>
                <c:pt idx="1835">
                  <c:v>34.130000000000003</c:v>
                </c:pt>
                <c:pt idx="1836">
                  <c:v>17.34</c:v>
                </c:pt>
                <c:pt idx="1837">
                  <c:v>17.440000000000001</c:v>
                </c:pt>
                <c:pt idx="1838">
                  <c:v>33.659999999999997</c:v>
                </c:pt>
                <c:pt idx="1839">
                  <c:v>21.375</c:v>
                </c:pt>
                <c:pt idx="1840">
                  <c:v>27.14</c:v>
                </c:pt>
                <c:pt idx="1841">
                  <c:v>35.78</c:v>
                </c:pt>
                <c:pt idx="1842">
                  <c:v>34.96</c:v>
                </c:pt>
                <c:pt idx="1843">
                  <c:v>38.39</c:v>
                </c:pt>
                <c:pt idx="1844">
                  <c:v>33.82</c:v>
                </c:pt>
                <c:pt idx="1845">
                  <c:v>27.835000000000001</c:v>
                </c:pt>
                <c:pt idx="1846">
                  <c:v>33</c:v>
                </c:pt>
                <c:pt idx="1847">
                  <c:v>26.885000000000002</c:v>
                </c:pt>
                <c:pt idx="1848">
                  <c:v>29.26</c:v>
                </c:pt>
                <c:pt idx="1849">
                  <c:v>26.98</c:v>
                </c:pt>
                <c:pt idx="1850">
                  <c:v>32.11</c:v>
                </c:pt>
                <c:pt idx="1851">
                  <c:v>31.73</c:v>
                </c:pt>
                <c:pt idx="1852">
                  <c:v>22.515000000000001</c:v>
                </c:pt>
                <c:pt idx="1853">
                  <c:v>25.9</c:v>
                </c:pt>
                <c:pt idx="1854">
                  <c:v>27.72</c:v>
                </c:pt>
                <c:pt idx="1855">
                  <c:v>31.5</c:v>
                </c:pt>
                <c:pt idx="1856">
                  <c:v>29.7</c:v>
                </c:pt>
                <c:pt idx="1857">
                  <c:v>21.26</c:v>
                </c:pt>
                <c:pt idx="1858">
                  <c:v>17.09</c:v>
                </c:pt>
                <c:pt idx="1859">
                  <c:v>24.3</c:v>
                </c:pt>
                <c:pt idx="1860">
                  <c:v>29.734999999999999</c:v>
                </c:pt>
                <c:pt idx="1861">
                  <c:v>29.26</c:v>
                </c:pt>
                <c:pt idx="1862">
                  <c:v>33</c:v>
                </c:pt>
                <c:pt idx="1863">
                  <c:v>31.065000000000001</c:v>
                </c:pt>
                <c:pt idx="1864">
                  <c:v>26.51</c:v>
                </c:pt>
                <c:pt idx="1865">
                  <c:v>28.88</c:v>
                </c:pt>
                <c:pt idx="1866">
                  <c:v>35.814999999999998</c:v>
                </c:pt>
                <c:pt idx="1867">
                  <c:v>21.28</c:v>
                </c:pt>
                <c:pt idx="1868">
                  <c:v>33.81</c:v>
                </c:pt>
                <c:pt idx="1869">
                  <c:v>44.22</c:v>
                </c:pt>
                <c:pt idx="1870">
                  <c:v>15.46</c:v>
                </c:pt>
                <c:pt idx="1871">
                  <c:v>30.3</c:v>
                </c:pt>
                <c:pt idx="1872">
                  <c:v>16.670000000000002</c:v>
                </c:pt>
                <c:pt idx="1873">
                  <c:v>28.594999999999999</c:v>
                </c:pt>
                <c:pt idx="1874">
                  <c:v>25.934999999999999</c:v>
                </c:pt>
                <c:pt idx="1875">
                  <c:v>27.645</c:v>
                </c:pt>
                <c:pt idx="1876">
                  <c:v>30.1</c:v>
                </c:pt>
                <c:pt idx="1877">
                  <c:v>26.79</c:v>
                </c:pt>
                <c:pt idx="1878">
                  <c:v>27.1</c:v>
                </c:pt>
                <c:pt idx="1879">
                  <c:v>24.31</c:v>
                </c:pt>
                <c:pt idx="1880">
                  <c:v>15.53</c:v>
                </c:pt>
                <c:pt idx="1881">
                  <c:v>30.7</c:v>
                </c:pt>
                <c:pt idx="1882">
                  <c:v>33.33</c:v>
                </c:pt>
                <c:pt idx="1883">
                  <c:v>32.4</c:v>
                </c:pt>
                <c:pt idx="1884">
                  <c:v>27.93</c:v>
                </c:pt>
                <c:pt idx="1885">
                  <c:v>21.754999999999999</c:v>
                </c:pt>
                <c:pt idx="1886">
                  <c:v>25.934999999999999</c:v>
                </c:pt>
                <c:pt idx="1887">
                  <c:v>31.5</c:v>
                </c:pt>
                <c:pt idx="1888">
                  <c:v>30.03</c:v>
                </c:pt>
                <c:pt idx="1889">
                  <c:v>33.479999999999997</c:v>
                </c:pt>
                <c:pt idx="1890">
                  <c:v>16.510000000000002</c:v>
                </c:pt>
                <c:pt idx="1891">
                  <c:v>33.155000000000001</c:v>
                </c:pt>
                <c:pt idx="1892">
                  <c:v>37.29</c:v>
                </c:pt>
                <c:pt idx="1893">
                  <c:v>20.23</c:v>
                </c:pt>
                <c:pt idx="1894">
                  <c:v>28.975000000000001</c:v>
                </c:pt>
                <c:pt idx="1895">
                  <c:v>16.420000000000002</c:v>
                </c:pt>
                <c:pt idx="1896">
                  <c:v>17.559999999999999</c:v>
                </c:pt>
                <c:pt idx="1897">
                  <c:v>24.13</c:v>
                </c:pt>
                <c:pt idx="1898">
                  <c:v>19.95</c:v>
                </c:pt>
                <c:pt idx="1899">
                  <c:v>21.24</c:v>
                </c:pt>
                <c:pt idx="1900">
                  <c:v>44.22</c:v>
                </c:pt>
                <c:pt idx="1901">
                  <c:v>41.1</c:v>
                </c:pt>
                <c:pt idx="1902">
                  <c:v>34.200000000000003</c:v>
                </c:pt>
                <c:pt idx="1903">
                  <c:v>29.92</c:v>
                </c:pt>
                <c:pt idx="1904">
                  <c:v>28.93</c:v>
                </c:pt>
                <c:pt idx="1905">
                  <c:v>31.254999999999999</c:v>
                </c:pt>
                <c:pt idx="1906">
                  <c:v>29.83</c:v>
                </c:pt>
                <c:pt idx="1907">
                  <c:v>29.59</c:v>
                </c:pt>
                <c:pt idx="1908">
                  <c:v>31.16</c:v>
                </c:pt>
                <c:pt idx="1909">
                  <c:v>34.21</c:v>
                </c:pt>
                <c:pt idx="1910">
                  <c:v>34.86</c:v>
                </c:pt>
                <c:pt idx="1911">
                  <c:v>34.58</c:v>
                </c:pt>
                <c:pt idx="1912">
                  <c:v>17.940000000000001</c:v>
                </c:pt>
                <c:pt idx="1913">
                  <c:v>26.8</c:v>
                </c:pt>
                <c:pt idx="1914">
                  <c:v>17.690000000000001</c:v>
                </c:pt>
                <c:pt idx="1915">
                  <c:v>25.77</c:v>
                </c:pt>
                <c:pt idx="1916">
                  <c:v>34.46</c:v>
                </c:pt>
                <c:pt idx="1917">
                  <c:v>30.875</c:v>
                </c:pt>
                <c:pt idx="1918">
                  <c:v>39.49</c:v>
                </c:pt>
                <c:pt idx="1919">
                  <c:v>28.88</c:v>
                </c:pt>
                <c:pt idx="1920">
                  <c:v>20.234999999999999</c:v>
                </c:pt>
                <c:pt idx="1921">
                  <c:v>30.67</c:v>
                </c:pt>
                <c:pt idx="1922">
                  <c:v>30.875</c:v>
                </c:pt>
                <c:pt idx="1923">
                  <c:v>23.8</c:v>
                </c:pt>
                <c:pt idx="1924">
                  <c:v>15.37</c:v>
                </c:pt>
                <c:pt idx="1925">
                  <c:v>30.4</c:v>
                </c:pt>
                <c:pt idx="1926">
                  <c:v>19.48</c:v>
                </c:pt>
                <c:pt idx="1927">
                  <c:v>16.96</c:v>
                </c:pt>
                <c:pt idx="1928">
                  <c:v>19.05</c:v>
                </c:pt>
                <c:pt idx="1929">
                  <c:v>37.619999999999997</c:v>
                </c:pt>
                <c:pt idx="1930">
                  <c:v>29.1</c:v>
                </c:pt>
                <c:pt idx="1931">
                  <c:v>26.62</c:v>
                </c:pt>
                <c:pt idx="1932">
                  <c:v>25.74</c:v>
                </c:pt>
                <c:pt idx="1933">
                  <c:v>18.22</c:v>
                </c:pt>
                <c:pt idx="1934">
                  <c:v>26.03</c:v>
                </c:pt>
                <c:pt idx="1935">
                  <c:v>17.29</c:v>
                </c:pt>
                <c:pt idx="1936">
                  <c:v>18.170000000000002</c:v>
                </c:pt>
                <c:pt idx="1937">
                  <c:v>32.54</c:v>
                </c:pt>
                <c:pt idx="1938">
                  <c:v>30.25</c:v>
                </c:pt>
                <c:pt idx="1939">
                  <c:v>19.59</c:v>
                </c:pt>
                <c:pt idx="1940">
                  <c:v>45.9</c:v>
                </c:pt>
                <c:pt idx="1941">
                  <c:v>17.059999999999999</c:v>
                </c:pt>
                <c:pt idx="1942">
                  <c:v>32.07</c:v>
                </c:pt>
                <c:pt idx="1943">
                  <c:v>16.5</c:v>
                </c:pt>
                <c:pt idx="1944">
                  <c:v>31.4</c:v>
                </c:pt>
                <c:pt idx="1945">
                  <c:v>20.36</c:v>
                </c:pt>
                <c:pt idx="1946">
                  <c:v>25.46</c:v>
                </c:pt>
                <c:pt idx="1947">
                  <c:v>17.09</c:v>
                </c:pt>
                <c:pt idx="1948">
                  <c:v>20.83</c:v>
                </c:pt>
                <c:pt idx="1949">
                  <c:v>18.920000000000002</c:v>
                </c:pt>
                <c:pt idx="1950">
                  <c:v>37.1</c:v>
                </c:pt>
                <c:pt idx="1951">
                  <c:v>22.515000000000001</c:v>
                </c:pt>
                <c:pt idx="1952">
                  <c:v>32.700000000000003</c:v>
                </c:pt>
                <c:pt idx="1953">
                  <c:v>17.75</c:v>
                </c:pt>
                <c:pt idx="1954">
                  <c:v>33.630000000000003</c:v>
                </c:pt>
                <c:pt idx="1955">
                  <c:v>34.799999999999997</c:v>
                </c:pt>
                <c:pt idx="1956">
                  <c:v>16.809999999999999</c:v>
                </c:pt>
                <c:pt idx="1957">
                  <c:v>16.690000000000001</c:v>
                </c:pt>
                <c:pt idx="1958">
                  <c:v>23.21</c:v>
                </c:pt>
                <c:pt idx="1959">
                  <c:v>25.175000000000001</c:v>
                </c:pt>
                <c:pt idx="1960">
                  <c:v>34.770000000000003</c:v>
                </c:pt>
                <c:pt idx="1961">
                  <c:v>27.7</c:v>
                </c:pt>
                <c:pt idx="1962">
                  <c:v>19.12</c:v>
                </c:pt>
                <c:pt idx="1963">
                  <c:v>32.67</c:v>
                </c:pt>
                <c:pt idx="1964">
                  <c:v>28.5</c:v>
                </c:pt>
                <c:pt idx="1965">
                  <c:v>39.270000000000003</c:v>
                </c:pt>
                <c:pt idx="1966">
                  <c:v>32.49</c:v>
                </c:pt>
                <c:pt idx="1967">
                  <c:v>23.7</c:v>
                </c:pt>
                <c:pt idx="1968">
                  <c:v>30.4</c:v>
                </c:pt>
                <c:pt idx="1969">
                  <c:v>38.94</c:v>
                </c:pt>
                <c:pt idx="1970">
                  <c:v>31.02</c:v>
                </c:pt>
                <c:pt idx="1971">
                  <c:v>17.5</c:v>
                </c:pt>
                <c:pt idx="1972">
                  <c:v>34.799999999999997</c:v>
                </c:pt>
                <c:pt idx="1973">
                  <c:v>17.3</c:v>
                </c:pt>
                <c:pt idx="1974">
                  <c:v>32.25</c:v>
                </c:pt>
                <c:pt idx="1975">
                  <c:v>42.4</c:v>
                </c:pt>
                <c:pt idx="1976">
                  <c:v>38.664999999999999</c:v>
                </c:pt>
                <c:pt idx="1977">
                  <c:v>29.92</c:v>
                </c:pt>
                <c:pt idx="1978">
                  <c:v>29.48</c:v>
                </c:pt>
                <c:pt idx="1979">
                  <c:v>28.785</c:v>
                </c:pt>
                <c:pt idx="1980">
                  <c:v>19.8</c:v>
                </c:pt>
                <c:pt idx="1981">
                  <c:v>35.53</c:v>
                </c:pt>
                <c:pt idx="1982">
                  <c:v>21.47</c:v>
                </c:pt>
                <c:pt idx="1983">
                  <c:v>25.9</c:v>
                </c:pt>
                <c:pt idx="1984">
                  <c:v>20.81</c:v>
                </c:pt>
                <c:pt idx="1985">
                  <c:v>25.84</c:v>
                </c:pt>
                <c:pt idx="1986">
                  <c:v>30.95</c:v>
                </c:pt>
                <c:pt idx="1987">
                  <c:v>30.54</c:v>
                </c:pt>
                <c:pt idx="1988">
                  <c:v>33.914999999999999</c:v>
                </c:pt>
                <c:pt idx="1989">
                  <c:v>33.31</c:v>
                </c:pt>
                <c:pt idx="1990">
                  <c:v>25.745000000000001</c:v>
                </c:pt>
                <c:pt idx="1991">
                  <c:v>37.1</c:v>
                </c:pt>
                <c:pt idx="1992">
                  <c:v>35.435000000000002</c:v>
                </c:pt>
                <c:pt idx="1993">
                  <c:v>20.399999999999999</c:v>
                </c:pt>
                <c:pt idx="1994">
                  <c:v>42.13</c:v>
                </c:pt>
                <c:pt idx="1995">
                  <c:v>33.99</c:v>
                </c:pt>
                <c:pt idx="1996">
                  <c:v>28.594999999999999</c:v>
                </c:pt>
                <c:pt idx="1997">
                  <c:v>20.8</c:v>
                </c:pt>
                <c:pt idx="1998">
                  <c:v>23.465</c:v>
                </c:pt>
                <c:pt idx="1999">
                  <c:v>40.185000000000002</c:v>
                </c:pt>
                <c:pt idx="2000">
                  <c:v>21.89</c:v>
                </c:pt>
                <c:pt idx="2001">
                  <c:v>29.34</c:v>
                </c:pt>
                <c:pt idx="2002">
                  <c:v>22.61</c:v>
                </c:pt>
                <c:pt idx="2003">
                  <c:v>22.23</c:v>
                </c:pt>
                <c:pt idx="2004">
                  <c:v>33.4</c:v>
                </c:pt>
                <c:pt idx="2005">
                  <c:v>33.11</c:v>
                </c:pt>
                <c:pt idx="2006">
                  <c:v>16.815000000000001</c:v>
                </c:pt>
                <c:pt idx="2007">
                  <c:v>25.61</c:v>
                </c:pt>
                <c:pt idx="2008">
                  <c:v>25.8</c:v>
                </c:pt>
                <c:pt idx="2009">
                  <c:v>27.39</c:v>
                </c:pt>
                <c:pt idx="2010">
                  <c:v>17.03</c:v>
                </c:pt>
                <c:pt idx="2011">
                  <c:v>23.75</c:v>
                </c:pt>
                <c:pt idx="2012">
                  <c:v>26.03</c:v>
                </c:pt>
                <c:pt idx="2013">
                  <c:v>16.079999999999998</c:v>
                </c:pt>
                <c:pt idx="2014">
                  <c:v>30.875</c:v>
                </c:pt>
                <c:pt idx="2015">
                  <c:v>31.79</c:v>
                </c:pt>
                <c:pt idx="2016">
                  <c:v>28.48</c:v>
                </c:pt>
                <c:pt idx="2017">
                  <c:v>26.6</c:v>
                </c:pt>
                <c:pt idx="2018">
                  <c:v>25.27</c:v>
                </c:pt>
                <c:pt idx="2019">
                  <c:v>34.484999999999999</c:v>
                </c:pt>
                <c:pt idx="2020">
                  <c:v>15.57</c:v>
                </c:pt>
                <c:pt idx="2021">
                  <c:v>30.36</c:v>
                </c:pt>
                <c:pt idx="2022">
                  <c:v>19.37</c:v>
                </c:pt>
                <c:pt idx="2023">
                  <c:v>16.71</c:v>
                </c:pt>
                <c:pt idx="2024">
                  <c:v>24.1</c:v>
                </c:pt>
                <c:pt idx="2025">
                  <c:v>29.77</c:v>
                </c:pt>
                <c:pt idx="2026">
                  <c:v>46.53</c:v>
                </c:pt>
                <c:pt idx="2027">
                  <c:v>23.4</c:v>
                </c:pt>
                <c:pt idx="2028">
                  <c:v>30</c:v>
                </c:pt>
                <c:pt idx="2029">
                  <c:v>29.15</c:v>
                </c:pt>
                <c:pt idx="2030">
                  <c:v>34.865000000000002</c:v>
                </c:pt>
                <c:pt idx="2031">
                  <c:v>28.12</c:v>
                </c:pt>
                <c:pt idx="2032">
                  <c:v>29.45</c:v>
                </c:pt>
                <c:pt idx="2033">
                  <c:v>27.94</c:v>
                </c:pt>
                <c:pt idx="2034">
                  <c:v>27.2</c:v>
                </c:pt>
                <c:pt idx="2035">
                  <c:v>33.344999999999999</c:v>
                </c:pt>
                <c:pt idx="2036">
                  <c:v>29.925000000000001</c:v>
                </c:pt>
                <c:pt idx="2037">
                  <c:v>24.225000000000001</c:v>
                </c:pt>
                <c:pt idx="2038">
                  <c:v>29.68</c:v>
                </c:pt>
                <c:pt idx="2039">
                  <c:v>20.614999999999998</c:v>
                </c:pt>
                <c:pt idx="2040">
                  <c:v>32.119999999999997</c:v>
                </c:pt>
                <c:pt idx="2041">
                  <c:v>27.36</c:v>
                </c:pt>
                <c:pt idx="2042">
                  <c:v>17.385000000000002</c:v>
                </c:pt>
                <c:pt idx="2043">
                  <c:v>30.13</c:v>
                </c:pt>
                <c:pt idx="2044">
                  <c:v>25.44</c:v>
                </c:pt>
                <c:pt idx="2045">
                  <c:v>39.805</c:v>
                </c:pt>
                <c:pt idx="2046">
                  <c:v>30.4</c:v>
                </c:pt>
                <c:pt idx="2047">
                  <c:v>23.18</c:v>
                </c:pt>
                <c:pt idx="2048">
                  <c:v>39.615000000000002</c:v>
                </c:pt>
                <c:pt idx="2049">
                  <c:v>30.59</c:v>
                </c:pt>
                <c:pt idx="2050">
                  <c:v>16.72</c:v>
                </c:pt>
                <c:pt idx="2051">
                  <c:v>26.22</c:v>
                </c:pt>
                <c:pt idx="2052">
                  <c:v>31.824999999999999</c:v>
                </c:pt>
                <c:pt idx="2053">
                  <c:v>25.745000000000001</c:v>
                </c:pt>
                <c:pt idx="2054">
                  <c:v>24.605</c:v>
                </c:pt>
                <c:pt idx="2055">
                  <c:v>24.51</c:v>
                </c:pt>
                <c:pt idx="2056">
                  <c:v>31.065000000000001</c:v>
                </c:pt>
                <c:pt idx="2057">
                  <c:v>28.12</c:v>
                </c:pt>
                <c:pt idx="2058">
                  <c:v>38.06</c:v>
                </c:pt>
                <c:pt idx="2059">
                  <c:v>24.96</c:v>
                </c:pt>
                <c:pt idx="2060">
                  <c:v>17.670000000000002</c:v>
                </c:pt>
                <c:pt idx="2061">
                  <c:v>31.35</c:v>
                </c:pt>
                <c:pt idx="2062">
                  <c:v>28.31</c:v>
                </c:pt>
                <c:pt idx="2063">
                  <c:v>30.3</c:v>
                </c:pt>
                <c:pt idx="2064">
                  <c:v>26.4</c:v>
                </c:pt>
                <c:pt idx="2065">
                  <c:v>22.135000000000002</c:v>
                </c:pt>
                <c:pt idx="2066">
                  <c:v>17.399999999999999</c:v>
                </c:pt>
                <c:pt idx="2067">
                  <c:v>28.06</c:v>
                </c:pt>
                <c:pt idx="2068">
                  <c:v>31.13</c:v>
                </c:pt>
                <c:pt idx="2069">
                  <c:v>18.46</c:v>
                </c:pt>
                <c:pt idx="2070">
                  <c:v>17.3</c:v>
                </c:pt>
                <c:pt idx="2071">
                  <c:v>35.625</c:v>
                </c:pt>
                <c:pt idx="2072">
                  <c:v>20.234999999999999</c:v>
                </c:pt>
                <c:pt idx="2073">
                  <c:v>27.55</c:v>
                </c:pt>
                <c:pt idx="2074">
                  <c:v>17.97</c:v>
                </c:pt>
                <c:pt idx="2075">
                  <c:v>29.98</c:v>
                </c:pt>
                <c:pt idx="2076">
                  <c:v>33.659999999999997</c:v>
                </c:pt>
                <c:pt idx="2077">
                  <c:v>32.67</c:v>
                </c:pt>
                <c:pt idx="2078">
                  <c:v>30.5</c:v>
                </c:pt>
                <c:pt idx="2079">
                  <c:v>23.1</c:v>
                </c:pt>
                <c:pt idx="2080">
                  <c:v>39.49</c:v>
                </c:pt>
                <c:pt idx="2081">
                  <c:v>33.99</c:v>
                </c:pt>
                <c:pt idx="2082">
                  <c:v>27.72</c:v>
                </c:pt>
                <c:pt idx="2083">
                  <c:v>30.59</c:v>
                </c:pt>
                <c:pt idx="2084">
                  <c:v>22.6</c:v>
                </c:pt>
                <c:pt idx="2085">
                  <c:v>28.785</c:v>
                </c:pt>
                <c:pt idx="2086">
                  <c:v>50.38</c:v>
                </c:pt>
                <c:pt idx="2087">
                  <c:v>35.200000000000003</c:v>
                </c:pt>
                <c:pt idx="2088">
                  <c:v>35.72</c:v>
                </c:pt>
                <c:pt idx="2089">
                  <c:v>24.51</c:v>
                </c:pt>
                <c:pt idx="2090">
                  <c:v>23.844999999999999</c:v>
                </c:pt>
                <c:pt idx="2091">
                  <c:v>15.68</c:v>
                </c:pt>
                <c:pt idx="2092">
                  <c:v>32.395000000000003</c:v>
                </c:pt>
                <c:pt idx="2093">
                  <c:v>23.655000000000001</c:v>
                </c:pt>
                <c:pt idx="2094">
                  <c:v>28.4</c:v>
                </c:pt>
                <c:pt idx="2095">
                  <c:v>35.42</c:v>
                </c:pt>
                <c:pt idx="2096">
                  <c:v>26.18</c:v>
                </c:pt>
                <c:pt idx="2097">
                  <c:v>20.8</c:v>
                </c:pt>
                <c:pt idx="2098">
                  <c:v>15.82</c:v>
                </c:pt>
                <c:pt idx="2099">
                  <c:v>17.670000000000002</c:v>
                </c:pt>
                <c:pt idx="2100">
                  <c:v>31.92</c:v>
                </c:pt>
                <c:pt idx="2101">
                  <c:v>28.975000000000001</c:v>
                </c:pt>
                <c:pt idx="2102">
                  <c:v>31.73</c:v>
                </c:pt>
                <c:pt idx="2103">
                  <c:v>28.88</c:v>
                </c:pt>
                <c:pt idx="2104">
                  <c:v>25.555</c:v>
                </c:pt>
                <c:pt idx="2105">
                  <c:v>37.29</c:v>
                </c:pt>
                <c:pt idx="2106">
                  <c:v>40.28</c:v>
                </c:pt>
                <c:pt idx="2107">
                  <c:v>40.185000000000002</c:v>
                </c:pt>
                <c:pt idx="2108">
                  <c:v>23.57</c:v>
                </c:pt>
                <c:pt idx="2109">
                  <c:v>35.625</c:v>
                </c:pt>
                <c:pt idx="2110">
                  <c:v>33.155000000000001</c:v>
                </c:pt>
                <c:pt idx="2111">
                  <c:v>31.92</c:v>
                </c:pt>
                <c:pt idx="2112">
                  <c:v>30.305</c:v>
                </c:pt>
                <c:pt idx="2113">
                  <c:v>30.114999999999998</c:v>
                </c:pt>
                <c:pt idx="2114">
                  <c:v>24.09</c:v>
                </c:pt>
                <c:pt idx="2115">
                  <c:v>28.215</c:v>
                </c:pt>
                <c:pt idx="2116">
                  <c:v>26.315000000000001</c:v>
                </c:pt>
                <c:pt idx="2117">
                  <c:v>25.08</c:v>
                </c:pt>
                <c:pt idx="2118">
                  <c:v>15.41</c:v>
                </c:pt>
                <c:pt idx="2119">
                  <c:v>23.83</c:v>
                </c:pt>
                <c:pt idx="2120">
                  <c:v>36</c:v>
                </c:pt>
                <c:pt idx="2121">
                  <c:v>28.82</c:v>
                </c:pt>
                <c:pt idx="2122">
                  <c:v>28.05</c:v>
                </c:pt>
                <c:pt idx="2123">
                  <c:v>27.1</c:v>
                </c:pt>
                <c:pt idx="2124">
                  <c:v>24.3</c:v>
                </c:pt>
                <c:pt idx="2125">
                  <c:v>30.72</c:v>
                </c:pt>
                <c:pt idx="2126">
                  <c:v>37.43</c:v>
                </c:pt>
                <c:pt idx="2127">
                  <c:v>25.74</c:v>
                </c:pt>
                <c:pt idx="2128">
                  <c:v>36.575000000000003</c:v>
                </c:pt>
                <c:pt idx="2129">
                  <c:v>35.15</c:v>
                </c:pt>
                <c:pt idx="2130">
                  <c:v>32.11</c:v>
                </c:pt>
                <c:pt idx="2131">
                  <c:v>30.495000000000001</c:v>
                </c:pt>
                <c:pt idx="2132">
                  <c:v>29.24</c:v>
                </c:pt>
                <c:pt idx="2133">
                  <c:v>22.515000000000001</c:v>
                </c:pt>
                <c:pt idx="2134">
                  <c:v>15.65</c:v>
                </c:pt>
                <c:pt idx="2135">
                  <c:v>27.36</c:v>
                </c:pt>
                <c:pt idx="2136">
                  <c:v>22.3</c:v>
                </c:pt>
                <c:pt idx="2137">
                  <c:v>26.03</c:v>
                </c:pt>
                <c:pt idx="2138">
                  <c:v>27.74</c:v>
                </c:pt>
                <c:pt idx="2139">
                  <c:v>32.11</c:v>
                </c:pt>
                <c:pt idx="2140">
                  <c:v>25.175000000000001</c:v>
                </c:pt>
                <c:pt idx="2141">
                  <c:v>39.49</c:v>
                </c:pt>
                <c:pt idx="2142">
                  <c:v>34.869999999999997</c:v>
                </c:pt>
                <c:pt idx="2143">
                  <c:v>34.6</c:v>
                </c:pt>
                <c:pt idx="2144">
                  <c:v>25.8</c:v>
                </c:pt>
                <c:pt idx="2145">
                  <c:v>35.86</c:v>
                </c:pt>
                <c:pt idx="2146">
                  <c:v>40.47</c:v>
                </c:pt>
                <c:pt idx="2147">
                  <c:v>32.01</c:v>
                </c:pt>
                <c:pt idx="2148">
                  <c:v>33</c:v>
                </c:pt>
                <c:pt idx="2149">
                  <c:v>29.3</c:v>
                </c:pt>
                <c:pt idx="2150">
                  <c:v>25.8</c:v>
                </c:pt>
                <c:pt idx="2151">
                  <c:v>23.4</c:v>
                </c:pt>
                <c:pt idx="2152">
                  <c:v>27.93</c:v>
                </c:pt>
                <c:pt idx="2153">
                  <c:v>22</c:v>
                </c:pt>
                <c:pt idx="2154">
                  <c:v>36.86</c:v>
                </c:pt>
                <c:pt idx="2155">
                  <c:v>31.254999999999999</c:v>
                </c:pt>
                <c:pt idx="2156">
                  <c:v>23.06</c:v>
                </c:pt>
                <c:pt idx="2157">
                  <c:v>28.975000000000001</c:v>
                </c:pt>
                <c:pt idx="2158">
                  <c:v>33.299999999999997</c:v>
                </c:pt>
                <c:pt idx="2159">
                  <c:v>33</c:v>
                </c:pt>
                <c:pt idx="2160">
                  <c:v>31.46</c:v>
                </c:pt>
                <c:pt idx="2161">
                  <c:v>29.6</c:v>
                </c:pt>
                <c:pt idx="2162">
                  <c:v>22.05</c:v>
                </c:pt>
                <c:pt idx="2163">
                  <c:v>27.06</c:v>
                </c:pt>
                <c:pt idx="2164">
                  <c:v>20.49</c:v>
                </c:pt>
                <c:pt idx="2165">
                  <c:v>28.4</c:v>
                </c:pt>
                <c:pt idx="2166">
                  <c:v>41.91</c:v>
                </c:pt>
                <c:pt idx="2167">
                  <c:v>24.6</c:v>
                </c:pt>
                <c:pt idx="2168">
                  <c:v>20.9</c:v>
                </c:pt>
                <c:pt idx="2169">
                  <c:v>34.4</c:v>
                </c:pt>
                <c:pt idx="2170">
                  <c:v>32.56</c:v>
                </c:pt>
                <c:pt idx="2171">
                  <c:v>27.98</c:v>
                </c:pt>
                <c:pt idx="2172">
                  <c:v>26.51</c:v>
                </c:pt>
                <c:pt idx="2173">
                  <c:v>29.734999999999999</c:v>
                </c:pt>
                <c:pt idx="2174">
                  <c:v>40.5</c:v>
                </c:pt>
                <c:pt idx="2175">
                  <c:v>25.64</c:v>
                </c:pt>
                <c:pt idx="2176">
                  <c:v>32.9</c:v>
                </c:pt>
                <c:pt idx="2177">
                  <c:v>29.8</c:v>
                </c:pt>
                <c:pt idx="2178">
                  <c:v>28.9</c:v>
                </c:pt>
                <c:pt idx="2179">
                  <c:v>24.7</c:v>
                </c:pt>
                <c:pt idx="2180">
                  <c:v>20.6</c:v>
                </c:pt>
                <c:pt idx="2181">
                  <c:v>18.600000000000001</c:v>
                </c:pt>
                <c:pt idx="2182">
                  <c:v>17.8</c:v>
                </c:pt>
                <c:pt idx="2183">
                  <c:v>35.200000000000003</c:v>
                </c:pt>
                <c:pt idx="2184">
                  <c:v>33.770000000000003</c:v>
                </c:pt>
                <c:pt idx="2185">
                  <c:v>30.03</c:v>
                </c:pt>
                <c:pt idx="2186">
                  <c:v>29.37</c:v>
                </c:pt>
                <c:pt idx="2187">
                  <c:v>28.5</c:v>
                </c:pt>
                <c:pt idx="2188">
                  <c:v>23.32</c:v>
                </c:pt>
                <c:pt idx="2189">
                  <c:v>26.125</c:v>
                </c:pt>
                <c:pt idx="2190">
                  <c:v>25.46</c:v>
                </c:pt>
                <c:pt idx="2191">
                  <c:v>23.75</c:v>
                </c:pt>
                <c:pt idx="2192">
                  <c:v>23.085000000000001</c:v>
                </c:pt>
                <c:pt idx="2193">
                  <c:v>22.99</c:v>
                </c:pt>
                <c:pt idx="2194">
                  <c:v>21.47</c:v>
                </c:pt>
                <c:pt idx="2195">
                  <c:v>15.96</c:v>
                </c:pt>
                <c:pt idx="2196">
                  <c:v>39.5</c:v>
                </c:pt>
                <c:pt idx="2197">
                  <c:v>33.770000000000003</c:v>
                </c:pt>
                <c:pt idx="2198">
                  <c:v>26.84</c:v>
                </c:pt>
                <c:pt idx="2199">
                  <c:v>35.53</c:v>
                </c:pt>
                <c:pt idx="2200">
                  <c:v>30.59</c:v>
                </c:pt>
                <c:pt idx="2201">
                  <c:v>30.59</c:v>
                </c:pt>
                <c:pt idx="2202">
                  <c:v>27.835000000000001</c:v>
                </c:pt>
                <c:pt idx="2203">
                  <c:v>40.26</c:v>
                </c:pt>
                <c:pt idx="2204">
                  <c:v>39.82</c:v>
                </c:pt>
                <c:pt idx="2205">
                  <c:v>39.159999999999997</c:v>
                </c:pt>
                <c:pt idx="2206">
                  <c:v>25.555</c:v>
                </c:pt>
                <c:pt idx="2207">
                  <c:v>25.175000000000001</c:v>
                </c:pt>
                <c:pt idx="2208">
                  <c:v>38.28</c:v>
                </c:pt>
                <c:pt idx="2209">
                  <c:v>38.17</c:v>
                </c:pt>
                <c:pt idx="2210">
                  <c:v>36.85</c:v>
                </c:pt>
                <c:pt idx="2211">
                  <c:v>22.61</c:v>
                </c:pt>
                <c:pt idx="2212">
                  <c:v>21.754999999999999</c:v>
                </c:pt>
                <c:pt idx="2213">
                  <c:v>20.425000000000001</c:v>
                </c:pt>
                <c:pt idx="2214">
                  <c:v>31.35</c:v>
                </c:pt>
                <c:pt idx="2215">
                  <c:v>31.13</c:v>
                </c:pt>
                <c:pt idx="2216">
                  <c:v>17.48</c:v>
                </c:pt>
                <c:pt idx="2217">
                  <c:v>22.57</c:v>
                </c:pt>
                <c:pt idx="2218">
                  <c:v>26.73</c:v>
                </c:pt>
                <c:pt idx="2219">
                  <c:v>20.79</c:v>
                </c:pt>
                <c:pt idx="2220">
                  <c:v>20.149999999999999</c:v>
                </c:pt>
                <c:pt idx="2221">
                  <c:v>36.85</c:v>
                </c:pt>
                <c:pt idx="2222">
                  <c:v>35.53</c:v>
                </c:pt>
                <c:pt idx="2223">
                  <c:v>31.1</c:v>
                </c:pt>
                <c:pt idx="2224">
                  <c:v>23.21</c:v>
                </c:pt>
                <c:pt idx="2225">
                  <c:v>18.36</c:v>
                </c:pt>
                <c:pt idx="2226">
                  <c:v>15.92</c:v>
                </c:pt>
                <c:pt idx="2227">
                  <c:v>15.17</c:v>
                </c:pt>
                <c:pt idx="2228">
                  <c:v>16.63</c:v>
                </c:pt>
                <c:pt idx="2229">
                  <c:v>19.39</c:v>
                </c:pt>
                <c:pt idx="2230">
                  <c:v>17.34</c:v>
                </c:pt>
                <c:pt idx="2231">
                  <c:v>17.940000000000001</c:v>
                </c:pt>
                <c:pt idx="2232">
                  <c:v>16.670000000000002</c:v>
                </c:pt>
                <c:pt idx="2233">
                  <c:v>20.58</c:v>
                </c:pt>
                <c:pt idx="2234">
                  <c:v>16.5</c:v>
                </c:pt>
                <c:pt idx="2235">
                  <c:v>15.41</c:v>
                </c:pt>
                <c:pt idx="2236">
                  <c:v>24.59</c:v>
                </c:pt>
                <c:pt idx="2237">
                  <c:v>33.33</c:v>
                </c:pt>
                <c:pt idx="2238">
                  <c:v>18.5</c:v>
                </c:pt>
                <c:pt idx="2239">
                  <c:v>18.579999999999998</c:v>
                </c:pt>
                <c:pt idx="2240">
                  <c:v>16.64</c:v>
                </c:pt>
                <c:pt idx="2241">
                  <c:v>19.329999999999998</c:v>
                </c:pt>
                <c:pt idx="2242">
                  <c:v>21.26</c:v>
                </c:pt>
                <c:pt idx="2243">
                  <c:v>15.6</c:v>
                </c:pt>
                <c:pt idx="2244">
                  <c:v>24.39</c:v>
                </c:pt>
                <c:pt idx="2245">
                  <c:v>24.75</c:v>
                </c:pt>
                <c:pt idx="2246">
                  <c:v>20.88</c:v>
                </c:pt>
                <c:pt idx="2247">
                  <c:v>20.43</c:v>
                </c:pt>
                <c:pt idx="2248">
                  <c:v>15.18</c:v>
                </c:pt>
                <c:pt idx="2249">
                  <c:v>15.12</c:v>
                </c:pt>
                <c:pt idx="2250">
                  <c:v>23.88</c:v>
                </c:pt>
                <c:pt idx="2251">
                  <c:v>16.13</c:v>
                </c:pt>
                <c:pt idx="2252">
                  <c:v>24.09</c:v>
                </c:pt>
                <c:pt idx="2253">
                  <c:v>19.43</c:v>
                </c:pt>
                <c:pt idx="2254">
                  <c:v>15.22</c:v>
                </c:pt>
                <c:pt idx="2255">
                  <c:v>20.72</c:v>
                </c:pt>
                <c:pt idx="2256">
                  <c:v>35.4</c:v>
                </c:pt>
                <c:pt idx="2257">
                  <c:v>34.4</c:v>
                </c:pt>
                <c:pt idx="2258">
                  <c:v>34.1</c:v>
                </c:pt>
                <c:pt idx="2259">
                  <c:v>30.4</c:v>
                </c:pt>
                <c:pt idx="2260">
                  <c:v>28.7</c:v>
                </c:pt>
                <c:pt idx="2261">
                  <c:v>17.440000000000001</c:v>
                </c:pt>
                <c:pt idx="2262">
                  <c:v>27.6</c:v>
                </c:pt>
                <c:pt idx="2263">
                  <c:v>20.7</c:v>
                </c:pt>
                <c:pt idx="2264">
                  <c:v>20.3</c:v>
                </c:pt>
                <c:pt idx="2265">
                  <c:v>19.8</c:v>
                </c:pt>
                <c:pt idx="2266">
                  <c:v>21.87</c:v>
                </c:pt>
                <c:pt idx="2267">
                  <c:v>16.600000000000001</c:v>
                </c:pt>
                <c:pt idx="2268">
                  <c:v>21.98</c:v>
                </c:pt>
                <c:pt idx="2269">
                  <c:v>19.7</c:v>
                </c:pt>
                <c:pt idx="2270">
                  <c:v>19.21</c:v>
                </c:pt>
                <c:pt idx="2271">
                  <c:v>19.3</c:v>
                </c:pt>
                <c:pt idx="2272">
                  <c:v>16.22</c:v>
                </c:pt>
                <c:pt idx="2273">
                  <c:v>17.12</c:v>
                </c:pt>
                <c:pt idx="2274">
                  <c:v>19.07</c:v>
                </c:pt>
                <c:pt idx="2275">
                  <c:v>15.56</c:v>
                </c:pt>
                <c:pt idx="2276">
                  <c:v>22.76</c:v>
                </c:pt>
                <c:pt idx="2277">
                  <c:v>22.79</c:v>
                </c:pt>
                <c:pt idx="2278">
                  <c:v>17.41</c:v>
                </c:pt>
                <c:pt idx="2279">
                  <c:v>19.32</c:v>
                </c:pt>
                <c:pt idx="2280">
                  <c:v>18.25</c:v>
                </c:pt>
                <c:pt idx="2281">
                  <c:v>53.13</c:v>
                </c:pt>
                <c:pt idx="2282">
                  <c:v>20.46</c:v>
                </c:pt>
                <c:pt idx="2283">
                  <c:v>43.01</c:v>
                </c:pt>
                <c:pt idx="2284">
                  <c:v>15.01</c:v>
                </c:pt>
                <c:pt idx="2285">
                  <c:v>41.14</c:v>
                </c:pt>
                <c:pt idx="2286">
                  <c:v>16.55</c:v>
                </c:pt>
                <c:pt idx="2287">
                  <c:v>37.29</c:v>
                </c:pt>
                <c:pt idx="2288">
                  <c:v>16.739999999999998</c:v>
                </c:pt>
                <c:pt idx="2289">
                  <c:v>34.43</c:v>
                </c:pt>
                <c:pt idx="2290">
                  <c:v>34.1</c:v>
                </c:pt>
                <c:pt idx="2291">
                  <c:v>19.3</c:v>
                </c:pt>
                <c:pt idx="2292">
                  <c:v>33.659999999999997</c:v>
                </c:pt>
                <c:pt idx="2293">
                  <c:v>33.33</c:v>
                </c:pt>
                <c:pt idx="2294">
                  <c:v>21.84</c:v>
                </c:pt>
                <c:pt idx="2295">
                  <c:v>16.87</c:v>
                </c:pt>
                <c:pt idx="2296">
                  <c:v>30.14</c:v>
                </c:pt>
                <c:pt idx="2297">
                  <c:v>23.21</c:v>
                </c:pt>
                <c:pt idx="2298">
                  <c:v>17.170000000000002</c:v>
                </c:pt>
                <c:pt idx="2299">
                  <c:v>15.61</c:v>
                </c:pt>
                <c:pt idx="2300">
                  <c:v>17.98</c:v>
                </c:pt>
                <c:pt idx="2301">
                  <c:v>21.64</c:v>
                </c:pt>
                <c:pt idx="2302">
                  <c:v>16.399999999999999</c:v>
                </c:pt>
                <c:pt idx="2303">
                  <c:v>15.77</c:v>
                </c:pt>
                <c:pt idx="2304">
                  <c:v>18.27</c:v>
                </c:pt>
                <c:pt idx="2305">
                  <c:v>16.489999999999998</c:v>
                </c:pt>
                <c:pt idx="2306">
                  <c:v>16.14</c:v>
                </c:pt>
                <c:pt idx="2307">
                  <c:v>20.85</c:v>
                </c:pt>
                <c:pt idx="2308">
                  <c:v>15.88</c:v>
                </c:pt>
                <c:pt idx="2309">
                  <c:v>20.66</c:v>
                </c:pt>
                <c:pt idx="2310">
                  <c:v>20.399999999999999</c:v>
                </c:pt>
                <c:pt idx="2311">
                  <c:v>25.19</c:v>
                </c:pt>
                <c:pt idx="2312">
                  <c:v>20.54</c:v>
                </c:pt>
                <c:pt idx="2313">
                  <c:v>20.13</c:v>
                </c:pt>
                <c:pt idx="2314">
                  <c:v>18.93</c:v>
                </c:pt>
                <c:pt idx="2315">
                  <c:v>24.14</c:v>
                </c:pt>
                <c:pt idx="2316">
                  <c:v>25.03</c:v>
                </c:pt>
                <c:pt idx="2317">
                  <c:v>20.47</c:v>
                </c:pt>
                <c:pt idx="2318">
                  <c:v>18.82</c:v>
                </c:pt>
                <c:pt idx="2319">
                  <c:v>17.079999999999998</c:v>
                </c:pt>
                <c:pt idx="2320">
                  <c:v>19.21</c:v>
                </c:pt>
                <c:pt idx="2321">
                  <c:v>17.86</c:v>
                </c:pt>
                <c:pt idx="2322">
                  <c:v>21.38</c:v>
                </c:pt>
                <c:pt idx="2323">
                  <c:v>23.35</c:v>
                </c:pt>
                <c:pt idx="2324">
                  <c:v>22.24</c:v>
                </c:pt>
                <c:pt idx="2325">
                  <c:v>24.76</c:v>
                </c:pt>
                <c:pt idx="2326">
                  <c:v>20.100000000000001</c:v>
                </c:pt>
                <c:pt idx="2327">
                  <c:v>21.77</c:v>
                </c:pt>
                <c:pt idx="2328">
                  <c:v>17.82</c:v>
                </c:pt>
                <c:pt idx="2329">
                  <c:v>17.07</c:v>
                </c:pt>
                <c:pt idx="2330">
                  <c:v>22.24</c:v>
                </c:pt>
                <c:pt idx="2331">
                  <c:v>22.34</c:v>
                </c:pt>
                <c:pt idx="2332">
                  <c:v>17.7</c:v>
                </c:pt>
                <c:pt idx="2333">
                  <c:v>16.47</c:v>
                </c:pt>
                <c:pt idx="2334">
                  <c:v>17.600000000000001</c:v>
                </c:pt>
                <c:pt idx="2335">
                  <c:v>17.579999999999998</c:v>
                </c:pt>
              </c:numCache>
            </c:numRef>
          </c:yVal>
          <c:smooth val="0"/>
          <c:extLst>
            <c:ext xmlns:c16="http://schemas.microsoft.com/office/drawing/2014/chart" uri="{C3380CC4-5D6E-409C-BE32-E72D297353CC}">
              <c16:uniqueId val="{00000001-431A-421D-BBE3-F675B8B04965}"/>
            </c:ext>
          </c:extLst>
        </c:ser>
        <c:dLbls>
          <c:showLegendKey val="0"/>
          <c:showVal val="0"/>
          <c:showCatName val="0"/>
          <c:showSerName val="0"/>
          <c:showPercent val="0"/>
          <c:showBubbleSize val="0"/>
        </c:dLbls>
        <c:axId val="428166831"/>
        <c:axId val="428167791"/>
      </c:scatterChart>
      <c:valAx>
        <c:axId val="42816683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67791"/>
        <c:crosses val="autoZero"/>
        <c:crossBetween val="midCat"/>
      </c:valAx>
      <c:valAx>
        <c:axId val="428167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1668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15240</xdr:rowOff>
    </xdr:from>
    <xdr:to>
      <xdr:col>3</xdr:col>
      <xdr:colOff>411480</xdr:colOff>
      <xdr:row>20</xdr:row>
      <xdr:rowOff>7620</xdr:rowOff>
    </xdr:to>
    <xdr:graphicFrame macro="">
      <xdr:nvGraphicFramePr>
        <xdr:cNvPr id="2" name="Chart 1">
          <a:extLst>
            <a:ext uri="{FF2B5EF4-FFF2-40B4-BE49-F238E27FC236}">
              <a16:creationId xmlns:a16="http://schemas.microsoft.com/office/drawing/2014/main" id="{600825A6-3675-4217-831D-A13977DE4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114300</xdr:rowOff>
    </xdr:from>
    <xdr:to>
      <xdr:col>3</xdr:col>
      <xdr:colOff>457200</xdr:colOff>
      <xdr:row>31</xdr:row>
      <xdr:rowOff>91440</xdr:rowOff>
    </xdr:to>
    <xdr:graphicFrame macro="">
      <xdr:nvGraphicFramePr>
        <xdr:cNvPr id="5" name="Chart 4">
          <a:extLst>
            <a:ext uri="{FF2B5EF4-FFF2-40B4-BE49-F238E27FC236}">
              <a16:creationId xmlns:a16="http://schemas.microsoft.com/office/drawing/2014/main" id="{6F24A460-F960-9944-000B-707D03BA1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6</xdr:row>
      <xdr:rowOff>38100</xdr:rowOff>
    </xdr:from>
    <xdr:to>
      <xdr:col>7</xdr:col>
      <xdr:colOff>1981200</xdr:colOff>
      <xdr:row>17</xdr:row>
      <xdr:rowOff>76200</xdr:rowOff>
    </xdr:to>
    <xdr:graphicFrame macro="">
      <xdr:nvGraphicFramePr>
        <xdr:cNvPr id="6" name="Chart 5">
          <a:extLst>
            <a:ext uri="{FF2B5EF4-FFF2-40B4-BE49-F238E27FC236}">
              <a16:creationId xmlns:a16="http://schemas.microsoft.com/office/drawing/2014/main" id="{E0EE15C8-7B0F-0BE3-4128-B5BE62C9A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205740</xdr:colOff>
      <xdr:row>1</xdr:row>
      <xdr:rowOff>144780</xdr:rowOff>
    </xdr:from>
    <xdr:to>
      <xdr:col>20</xdr:col>
      <xdr:colOff>175260</xdr:colOff>
      <xdr:row>31</xdr:row>
      <xdr:rowOff>53340</xdr:rowOff>
    </xdr:to>
    <xdr:graphicFrame macro="">
      <xdr:nvGraphicFramePr>
        <xdr:cNvPr id="7" name="Chart 6">
          <a:extLst>
            <a:ext uri="{FF2B5EF4-FFF2-40B4-BE49-F238E27FC236}">
              <a16:creationId xmlns:a16="http://schemas.microsoft.com/office/drawing/2014/main" id="{94D4FDB8-3DDC-4D72-AFFA-05F15A018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0</xdr:rowOff>
    </xdr:from>
    <xdr:to>
      <xdr:col>4</xdr:col>
      <xdr:colOff>533400</xdr:colOff>
      <xdr:row>24</xdr:row>
      <xdr:rowOff>0</xdr:rowOff>
    </xdr:to>
    <xdr:graphicFrame macro="">
      <xdr:nvGraphicFramePr>
        <xdr:cNvPr id="2" name="Chart 1">
          <a:extLst>
            <a:ext uri="{FF2B5EF4-FFF2-40B4-BE49-F238E27FC236}">
              <a16:creationId xmlns:a16="http://schemas.microsoft.com/office/drawing/2014/main" id="{D796E262-26EA-4BE1-9DF3-735C1F6CD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0</xdr:rowOff>
    </xdr:from>
    <xdr:to>
      <xdr:col>4</xdr:col>
      <xdr:colOff>861060</xdr:colOff>
      <xdr:row>41</xdr:row>
      <xdr:rowOff>0</xdr:rowOff>
    </xdr:to>
    <xdr:graphicFrame macro="">
      <xdr:nvGraphicFramePr>
        <xdr:cNvPr id="3" name="Chart 2">
          <a:extLst>
            <a:ext uri="{FF2B5EF4-FFF2-40B4-BE49-F238E27FC236}">
              <a16:creationId xmlns:a16="http://schemas.microsoft.com/office/drawing/2014/main" id="{3FE685A3-275E-4DA1-84C2-F8314B66D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723900</xdr:colOff>
      <xdr:row>9</xdr:row>
      <xdr:rowOff>45720</xdr:rowOff>
    </xdr:from>
    <xdr:to>
      <xdr:col>9</xdr:col>
      <xdr:colOff>281940</xdr:colOff>
      <xdr:row>24</xdr:row>
      <xdr:rowOff>45720</xdr:rowOff>
    </xdr:to>
    <xdr:graphicFrame macro="">
      <xdr:nvGraphicFramePr>
        <xdr:cNvPr id="4" name="Chart 3">
          <a:extLst>
            <a:ext uri="{FF2B5EF4-FFF2-40B4-BE49-F238E27FC236}">
              <a16:creationId xmlns:a16="http://schemas.microsoft.com/office/drawing/2014/main" id="{C88D19CF-6454-4775-B748-A40C4ABA3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198120</xdr:colOff>
      <xdr:row>22</xdr:row>
      <xdr:rowOff>99060</xdr:rowOff>
    </xdr:from>
    <xdr:to>
      <xdr:col>22</xdr:col>
      <xdr:colOff>53340</xdr:colOff>
      <xdr:row>37</xdr:row>
      <xdr:rowOff>99060</xdr:rowOff>
    </xdr:to>
    <xdr:graphicFrame macro="">
      <xdr:nvGraphicFramePr>
        <xdr:cNvPr id="2" name="Chart 1">
          <a:extLst>
            <a:ext uri="{FF2B5EF4-FFF2-40B4-BE49-F238E27FC236}">
              <a16:creationId xmlns:a16="http://schemas.microsoft.com/office/drawing/2014/main" id="{670717D8-2F42-4559-4111-19BF16D8D5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365760</xdr:colOff>
      <xdr:row>10</xdr:row>
      <xdr:rowOff>38100</xdr:rowOff>
    </xdr:from>
    <xdr:to>
      <xdr:col>16</xdr:col>
      <xdr:colOff>198120</xdr:colOff>
      <xdr:row>25</xdr:row>
      <xdr:rowOff>38100</xdr:rowOff>
    </xdr:to>
    <xdr:graphicFrame macro="">
      <xdr:nvGraphicFramePr>
        <xdr:cNvPr id="3" name="Chart 2">
          <a:extLst>
            <a:ext uri="{FF2B5EF4-FFF2-40B4-BE49-F238E27FC236}">
              <a16:creationId xmlns:a16="http://schemas.microsoft.com/office/drawing/2014/main" id="{B7F32A6C-B343-0A70-B90F-9B24EE8F1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297180</xdr:colOff>
      <xdr:row>9</xdr:row>
      <xdr:rowOff>76200</xdr:rowOff>
    </xdr:from>
    <xdr:to>
      <xdr:col>9</xdr:col>
      <xdr:colOff>396240</xdr:colOff>
      <xdr:row>24</xdr:row>
      <xdr:rowOff>76200</xdr:rowOff>
    </xdr:to>
    <xdr:graphicFrame macro="">
      <xdr:nvGraphicFramePr>
        <xdr:cNvPr id="4" name="Chart 3">
          <a:extLst>
            <a:ext uri="{FF2B5EF4-FFF2-40B4-BE49-F238E27FC236}">
              <a16:creationId xmlns:a16="http://schemas.microsoft.com/office/drawing/2014/main" id="{52A9189C-7168-80C7-231B-1D2FC22DD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7620</xdr:rowOff>
    </xdr:from>
    <xdr:to>
      <xdr:col>7</xdr:col>
      <xdr:colOff>38100</xdr:colOff>
      <xdr:row>12</xdr:row>
      <xdr:rowOff>167640</xdr:rowOff>
    </xdr:to>
    <xdr:graphicFrame macro="">
      <xdr:nvGraphicFramePr>
        <xdr:cNvPr id="2" name="Chart 4">
          <a:extLst>
            <a:ext uri="{FF2B5EF4-FFF2-40B4-BE49-F238E27FC236}">
              <a16:creationId xmlns:a16="http://schemas.microsoft.com/office/drawing/2014/main" id="{BF3CDCF6-FDFF-2B5F-FC20-E7276C498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0</xdr:row>
      <xdr:rowOff>335280</xdr:rowOff>
    </xdr:from>
    <xdr:to>
      <xdr:col>14</xdr:col>
      <xdr:colOff>22860</xdr:colOff>
      <xdr:row>12</xdr:row>
      <xdr:rowOff>144780</xdr:rowOff>
    </xdr:to>
    <xdr:graphicFrame macro="">
      <xdr:nvGraphicFramePr>
        <xdr:cNvPr id="3" name="Chart 2">
          <a:extLst>
            <a:ext uri="{FF2B5EF4-FFF2-40B4-BE49-F238E27FC236}">
              <a16:creationId xmlns:a16="http://schemas.microsoft.com/office/drawing/2014/main" id="{65FB01AF-0E48-4F6B-BD83-9FDDC6C2D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129540</xdr:rowOff>
    </xdr:from>
    <xdr:to>
      <xdr:col>7</xdr:col>
      <xdr:colOff>38100</xdr:colOff>
      <xdr:row>26</xdr:row>
      <xdr:rowOff>76200</xdr:rowOff>
    </xdr:to>
    <xdr:graphicFrame macro="">
      <xdr:nvGraphicFramePr>
        <xdr:cNvPr id="6" name="Chart 5">
          <a:extLst>
            <a:ext uri="{FF2B5EF4-FFF2-40B4-BE49-F238E27FC236}">
              <a16:creationId xmlns:a16="http://schemas.microsoft.com/office/drawing/2014/main" id="{C5FE7E0B-747D-468F-A603-F2C55442C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30480</xdr:colOff>
      <xdr:row>12</xdr:row>
      <xdr:rowOff>152400</xdr:rowOff>
    </xdr:from>
    <xdr:to>
      <xdr:col>13</xdr:col>
      <xdr:colOff>594360</xdr:colOff>
      <xdr:row>26</xdr:row>
      <xdr:rowOff>68580</xdr:rowOff>
    </xdr:to>
    <xdr:graphicFrame macro="">
      <xdr:nvGraphicFramePr>
        <xdr:cNvPr id="7" name="Chart 6">
          <a:extLst>
            <a:ext uri="{FF2B5EF4-FFF2-40B4-BE49-F238E27FC236}">
              <a16:creationId xmlns:a16="http://schemas.microsoft.com/office/drawing/2014/main" id="{496442F0-BF53-4EB8-8A5A-66B7671C4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419100</xdr:colOff>
      <xdr:row>27</xdr:row>
      <xdr:rowOff>7620</xdr:rowOff>
    </xdr:from>
    <xdr:to>
      <xdr:col>7</xdr:col>
      <xdr:colOff>548640</xdr:colOff>
      <xdr:row>42</xdr:row>
      <xdr:rowOff>7620</xdr:rowOff>
    </xdr:to>
    <xdr:graphicFrame macro="">
      <xdr:nvGraphicFramePr>
        <xdr:cNvPr id="9" name="Chart 8">
          <a:extLst>
            <a:ext uri="{FF2B5EF4-FFF2-40B4-BE49-F238E27FC236}">
              <a16:creationId xmlns:a16="http://schemas.microsoft.com/office/drawing/2014/main" id="{9A610FCB-9E80-4F93-AAB8-A5E46FF38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99060</xdr:colOff>
      <xdr:row>26</xdr:row>
      <xdr:rowOff>15240</xdr:rowOff>
    </xdr:from>
    <xdr:to>
      <xdr:col>23</xdr:col>
      <xdr:colOff>205740</xdr:colOff>
      <xdr:row>40</xdr:row>
      <xdr:rowOff>30480</xdr:rowOff>
    </xdr:to>
    <xdr:graphicFrame macro="">
      <xdr:nvGraphicFramePr>
        <xdr:cNvPr id="10" name="Chart 9">
          <a:extLst>
            <a:ext uri="{FF2B5EF4-FFF2-40B4-BE49-F238E27FC236}">
              <a16:creationId xmlns:a16="http://schemas.microsoft.com/office/drawing/2014/main" id="{24BA49C1-CDD0-48CC-8334-4EC691B5A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411480</xdr:colOff>
      <xdr:row>11</xdr:row>
      <xdr:rowOff>0</xdr:rowOff>
    </xdr:from>
    <xdr:to>
      <xdr:col>23</xdr:col>
      <xdr:colOff>213360</xdr:colOff>
      <xdr:row>25</xdr:row>
      <xdr:rowOff>114300</xdr:rowOff>
    </xdr:to>
    <xdr:graphicFrame macro="">
      <xdr:nvGraphicFramePr>
        <xdr:cNvPr id="11" name="Chart 10">
          <a:extLst>
            <a:ext uri="{FF2B5EF4-FFF2-40B4-BE49-F238E27FC236}">
              <a16:creationId xmlns:a16="http://schemas.microsoft.com/office/drawing/2014/main" id="{0E88C6D3-1409-47C3-BBBC-5863E8C83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213360</xdr:colOff>
      <xdr:row>0</xdr:row>
      <xdr:rowOff>327660</xdr:rowOff>
    </xdr:from>
    <xdr:to>
      <xdr:col>22</xdr:col>
      <xdr:colOff>556260</xdr:colOff>
      <xdr:row>5</xdr:row>
      <xdr:rowOff>7620</xdr:rowOff>
    </xdr:to>
    <xdr:sp macro="" textlink="">
      <xdr:nvSpPr>
        <xdr:cNvPr id="12" name="Rectangle: Rounded Corners 11">
          <a:extLst>
            <a:ext uri="{FF2B5EF4-FFF2-40B4-BE49-F238E27FC236}">
              <a16:creationId xmlns:a16="http://schemas.microsoft.com/office/drawing/2014/main" id="{52B4B125-DF08-2836-CE58-D8D75CA26634}"/>
            </a:ext>
          </a:extLst>
        </xdr:cNvPr>
        <xdr:cNvSpPr/>
      </xdr:nvSpPr>
      <xdr:spPr>
        <a:xfrm>
          <a:off x="12405360" y="327660"/>
          <a:ext cx="1562100" cy="77724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ysClr val="windowText" lastClr="000000"/>
              </a:solidFill>
            </a:rPr>
            <a:t>Average </a:t>
          </a:r>
          <a:r>
            <a:rPr lang="en-IN" sz="1400" baseline="0">
              <a:solidFill>
                <a:sysClr val="windowText" lastClr="000000"/>
              </a:solidFill>
            </a:rPr>
            <a:t>HB</a:t>
          </a:r>
          <a:r>
            <a:rPr lang="en-IN" sz="1400">
              <a:solidFill>
                <a:sysClr val="windowText" lastClr="000000"/>
              </a:solidFill>
            </a:rPr>
            <a:t>A1C     6.57</a:t>
          </a:r>
        </a:p>
      </xdr:txBody>
    </xdr:sp>
    <xdr:clientData/>
  </xdr:twoCellAnchor>
  <xdr:twoCellAnchor>
    <xdr:from>
      <xdr:col>16</xdr:col>
      <xdr:colOff>586740</xdr:colOff>
      <xdr:row>5</xdr:row>
      <xdr:rowOff>152400</xdr:rowOff>
    </xdr:from>
    <xdr:to>
      <xdr:col>19</xdr:col>
      <xdr:colOff>525780</xdr:colOff>
      <xdr:row>10</xdr:row>
      <xdr:rowOff>106680</xdr:rowOff>
    </xdr:to>
    <xdr:sp macro="" textlink="">
      <xdr:nvSpPr>
        <xdr:cNvPr id="13" name="Rectangle: Rounded Corners 12">
          <a:extLst>
            <a:ext uri="{FF2B5EF4-FFF2-40B4-BE49-F238E27FC236}">
              <a16:creationId xmlns:a16="http://schemas.microsoft.com/office/drawing/2014/main" id="{CD185997-5CDD-A546-3DAC-0A1024CE0B43}"/>
            </a:ext>
          </a:extLst>
        </xdr:cNvPr>
        <xdr:cNvSpPr/>
      </xdr:nvSpPr>
      <xdr:spPr>
        <a:xfrm>
          <a:off x="10340340" y="1249680"/>
          <a:ext cx="1767840" cy="86868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ysClr val="windowText" lastClr="000000"/>
              </a:solidFill>
            </a:rPr>
            <a:t>Average</a:t>
          </a:r>
          <a:r>
            <a:rPr lang="en-IN" sz="1400" baseline="0">
              <a:solidFill>
                <a:sysClr val="windowText" lastClr="000000"/>
              </a:solidFill>
            </a:rPr>
            <a:t> age39.16</a:t>
          </a:r>
          <a:endParaRPr lang="en-IN" sz="1400">
            <a:solidFill>
              <a:sysClr val="windowText" lastClr="000000"/>
            </a:solidFill>
          </a:endParaRPr>
        </a:p>
      </xdr:txBody>
    </xdr:sp>
    <xdr:clientData/>
  </xdr:twoCellAnchor>
  <xdr:twoCellAnchor>
    <xdr:from>
      <xdr:col>20</xdr:col>
      <xdr:colOff>220980</xdr:colOff>
      <xdr:row>5</xdr:row>
      <xdr:rowOff>152400</xdr:rowOff>
    </xdr:from>
    <xdr:to>
      <xdr:col>22</xdr:col>
      <xdr:colOff>586740</xdr:colOff>
      <xdr:row>10</xdr:row>
      <xdr:rowOff>60960</xdr:rowOff>
    </xdr:to>
    <xdr:sp macro="" textlink="">
      <xdr:nvSpPr>
        <xdr:cNvPr id="14" name="Rectangle: Rounded Corners 13">
          <a:extLst>
            <a:ext uri="{FF2B5EF4-FFF2-40B4-BE49-F238E27FC236}">
              <a16:creationId xmlns:a16="http://schemas.microsoft.com/office/drawing/2014/main" id="{365DB64F-781E-8DC1-F822-3882570B8235}"/>
            </a:ext>
          </a:extLst>
        </xdr:cNvPr>
        <xdr:cNvSpPr/>
      </xdr:nvSpPr>
      <xdr:spPr>
        <a:xfrm>
          <a:off x="12412980" y="1249680"/>
          <a:ext cx="1584960" cy="82296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ysClr val="windowText" lastClr="000000"/>
              </a:solidFill>
            </a:rPr>
            <a:t>TOTAL</a:t>
          </a:r>
          <a:r>
            <a:rPr lang="en-IN" sz="1400" baseline="0">
              <a:solidFill>
                <a:sysClr val="windowText" lastClr="000000"/>
              </a:solidFill>
            </a:rPr>
            <a:t> Health care charges 3,13,99122</a:t>
          </a:r>
          <a:endParaRPr lang="en-IN" sz="1400">
            <a:solidFill>
              <a:sysClr val="windowText" lastClr="000000"/>
            </a:solidFill>
          </a:endParaRPr>
        </a:p>
      </xdr:txBody>
    </xdr:sp>
    <xdr:clientData/>
  </xdr:twoCellAnchor>
  <xdr:twoCellAnchor>
    <xdr:from>
      <xdr:col>16</xdr:col>
      <xdr:colOff>601980</xdr:colOff>
      <xdr:row>0</xdr:row>
      <xdr:rowOff>358140</xdr:rowOff>
    </xdr:from>
    <xdr:to>
      <xdr:col>19</xdr:col>
      <xdr:colOff>548640</xdr:colOff>
      <xdr:row>4</xdr:row>
      <xdr:rowOff>175260</xdr:rowOff>
    </xdr:to>
    <xdr:sp macro="" textlink="">
      <xdr:nvSpPr>
        <xdr:cNvPr id="15" name="Rectangle: Rounded Corners 14">
          <a:extLst>
            <a:ext uri="{FF2B5EF4-FFF2-40B4-BE49-F238E27FC236}">
              <a16:creationId xmlns:a16="http://schemas.microsoft.com/office/drawing/2014/main" id="{897A8CC4-35DE-4882-7BA6-02977AEF7573}"/>
            </a:ext>
          </a:extLst>
        </xdr:cNvPr>
        <xdr:cNvSpPr/>
      </xdr:nvSpPr>
      <xdr:spPr>
        <a:xfrm>
          <a:off x="10355580" y="358140"/>
          <a:ext cx="1775460" cy="73152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rPr>
            <a:t>Aerage </a:t>
          </a:r>
          <a:r>
            <a:rPr lang="en-IN" sz="1400" baseline="0">
              <a:solidFill>
                <a:schemeClr val="tx1"/>
              </a:solidFill>
            </a:rPr>
            <a:t>BMI 30.97</a:t>
          </a:r>
          <a:endParaRPr lang="en-IN" sz="1400">
            <a:solidFill>
              <a:schemeClr val="tx1"/>
            </a:solidFill>
          </a:endParaRPr>
        </a:p>
      </xdr:txBody>
    </xdr:sp>
    <xdr:clientData/>
  </xdr:twoCellAnchor>
  <xdr:twoCellAnchor editAs="oneCell">
    <xdr:from>
      <xdr:col>14</xdr:col>
      <xdr:colOff>5004</xdr:colOff>
      <xdr:row>12</xdr:row>
      <xdr:rowOff>177030</xdr:rowOff>
    </xdr:from>
    <xdr:to>
      <xdr:col>16</xdr:col>
      <xdr:colOff>577272</xdr:colOff>
      <xdr:row>26</xdr:row>
      <xdr:rowOff>53880</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E22B22C7-5B9C-D8E4-B340-A021D58219C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8517852" y="2578485"/>
              <a:ext cx="1788390" cy="2463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7851</xdr:colOff>
      <xdr:row>0</xdr:row>
      <xdr:rowOff>330970</xdr:rowOff>
    </xdr:from>
    <xdr:to>
      <xdr:col>16</xdr:col>
      <xdr:colOff>569575</xdr:colOff>
      <xdr:row>12</xdr:row>
      <xdr:rowOff>161636</xdr:rowOff>
    </xdr:to>
    <mc:AlternateContent xmlns:mc="http://schemas.openxmlformats.org/markup-compatibility/2006" xmlns:a14="http://schemas.microsoft.com/office/drawing/2010/main">
      <mc:Choice Requires="a14">
        <xdr:graphicFrame macro="">
          <xdr:nvGraphicFramePr>
            <xdr:cNvPr id="5" name="weight status">
              <a:extLst>
                <a:ext uri="{FF2B5EF4-FFF2-40B4-BE49-F238E27FC236}">
                  <a16:creationId xmlns:a16="http://schemas.microsoft.com/office/drawing/2014/main" id="{B2FD62BC-D02C-9DDA-B391-C7D1ED2D0DE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8520699" y="330970"/>
              <a:ext cx="1777846" cy="2232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17</xdr:col>
      <xdr:colOff>22860</xdr:colOff>
      <xdr:row>11</xdr:row>
      <xdr:rowOff>45720</xdr:rowOff>
    </xdr:from>
    <xdr:to>
      <xdr:col>23</xdr:col>
      <xdr:colOff>403860</xdr:colOff>
      <xdr:row>29</xdr:row>
      <xdr:rowOff>30480</xdr:rowOff>
    </xdr:to>
    <xdr:graphicFrame macro="">
      <xdr:nvGraphicFramePr>
        <xdr:cNvPr id="4" name="Chart 3">
          <a:extLst>
            <a:ext uri="{FF2B5EF4-FFF2-40B4-BE49-F238E27FC236}">
              <a16:creationId xmlns:a16="http://schemas.microsoft.com/office/drawing/2014/main" id="{A56EDA20-53A5-2DEE-FE68-8AC5457B9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11</xdr:row>
      <xdr:rowOff>0</xdr:rowOff>
    </xdr:from>
    <xdr:to>
      <xdr:col>31</xdr:col>
      <xdr:colOff>304800</xdr:colOff>
      <xdr:row>28</xdr:row>
      <xdr:rowOff>106680</xdr:rowOff>
    </xdr:to>
    <xdr:graphicFrame macro="">
      <xdr:nvGraphicFramePr>
        <xdr:cNvPr id="5" name="Chart 4">
          <a:extLst>
            <a:ext uri="{FF2B5EF4-FFF2-40B4-BE49-F238E27FC236}">
              <a16:creationId xmlns:a16="http://schemas.microsoft.com/office/drawing/2014/main" id="{680F2ECC-BAA1-48CE-AB91-60EBEC9DD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0.954443055554" createdVersion="8" refreshedVersion="8" minRefreshableVersion="3" recordCount="2335" xr:uid="{9F2C54FB-178B-4238-A60E-CA959A909CC7}">
  <cacheSource type="worksheet">
    <worksheetSource ref="A1:Q2336" sheet="health care"/>
  </cacheSource>
  <cacheFields count="21">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diabetes status" numFmtId="0">
      <sharedItems count="4">
        <s v="OBESITY"/>
        <s v="OVER WEIGHT"/>
        <s v="NORMAL WEIGHT"/>
        <s v="UNDER WEIGHT"/>
      </sharedItems>
    </cacheField>
    <cacheField name="weight status" numFmtId="0">
      <sharedItems count="3">
        <s v="DIABETES"/>
        <s v="PREDIABETES"/>
        <s v="NORMAL"/>
      </sharedItems>
    </cacheField>
    <cacheField name="year" numFmtId="0">
      <sharedItems containsMixedTypes="1" containsNumber="1" containsInteger="1" minValue="1958" maxValue="2004"/>
    </cacheField>
    <cacheField name="month" numFmtId="0">
      <sharedItems/>
    </cacheField>
    <cacheField name="date" numFmtId="0">
      <sharedItems containsMixedTypes="1" containsNumber="1" containsInteger="1" minValue="1" maxValue="30"/>
    </cacheField>
    <cacheField name="children" numFmtId="0">
      <sharedItems containsMixedTypes="1" containsNumber="1" containsInteger="1" minValue="0" maxValue="5"/>
    </cacheField>
    <cacheField name="charges" numFmtId="0">
      <sharedItems containsMixedTypes="1" containsNumber="1" minValue="9630.91" maxValue="63770.43" count="1169">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e v="#N/A"/>
      </sharedItems>
    </cacheField>
    <cacheField name="Hospital tier" numFmtId="0">
      <sharedItems count="4">
        <s v="tier - 1"/>
        <s v="tier - 2"/>
        <s v="tier - 3"/>
        <e v="#N/A"/>
      </sharedItems>
    </cacheField>
    <cacheField name="City tier" numFmtId="0">
      <sharedItems/>
    </cacheField>
    <cacheField name="State ID" numFmtId="0">
      <sharedItems count="18">
        <s v="R1013"/>
        <s v="R1012"/>
        <s v="R1024"/>
        <s v="R1011"/>
        <s v="R1016"/>
        <s v="R1015"/>
        <s v="R1017"/>
        <s v="R1014"/>
        <s v="R1023"/>
        <s v="R1019"/>
        <s v="unknown"/>
        <s v="R1018"/>
        <s v="R1026"/>
        <s v="R1022"/>
        <s v="R1021"/>
        <s v="R1025"/>
        <s v="R1020"/>
        <e v="#N/A"/>
      </sharedItems>
    </cacheField>
    <cacheField name="Date of birth" numFmtId="0">
      <sharedItems containsMixedTypes="1" containsNumber="1" containsInteger="1" minValue="21341" maxValue="38346"/>
    </cacheField>
    <cacheField name="AGE" numFmtId="0">
      <sharedItems containsMixedTypes="1" containsNumber="1" containsInteger="1" minValue="19" maxValue="65" count="48">
        <n v="55"/>
        <n v="46"/>
        <n v="53"/>
        <n v="32"/>
        <n v="34"/>
        <n v="61"/>
        <n v="29"/>
        <n v="65"/>
        <n v="60"/>
        <n v="45"/>
        <n v="64"/>
        <n v="58"/>
        <n v="62"/>
        <n v="59"/>
        <n v="52"/>
        <n v="63"/>
        <n v="54"/>
        <n v="47"/>
        <n v="38"/>
        <n v="44"/>
        <n v="49"/>
        <n v="30"/>
        <n v="23"/>
        <n v="56"/>
        <n v="48"/>
        <n v="35"/>
        <n v="57"/>
        <n v="43"/>
        <n v="37"/>
        <n v="51"/>
        <n v="50"/>
        <n v="26"/>
        <n v="39"/>
        <n v="40"/>
        <n v="31"/>
        <n v="24"/>
        <n v="42"/>
        <n v="41"/>
        <n v="36"/>
        <n v="20"/>
        <n v="28"/>
        <n v="19"/>
        <n v="33"/>
        <n v="21"/>
        <n v="25"/>
        <n v="27"/>
        <n v="22"/>
        <e v="#N/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03.651488888892" createdVersion="8" refreshedVersion="8" minRefreshableVersion="3" recordCount="2335" xr:uid="{8FA72B5D-DAC9-4F05-8DDD-5DBE2AB579D0}">
  <cacheSource type="worksheet">
    <worksheetSource name="Table1"/>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2001">
        <s v="Hawks"/>
        <s v="Lehner"/>
        <s v="Lu"/>
        <s v="Osborne"/>
        <s v="Kadala"/>
        <s v="Baker"/>
        <s v="Macpherson"/>
        <s v="Hallman"/>
        <s v="Moran"/>
        <s v="Benner"/>
        <s v="Fierro Vargas"/>
        <s v="Franz"/>
        <s v="Foster"/>
        <s v="Tenorio"/>
        <s v="Rios"/>
        <s v="Viau-Dupuis"/>
        <s v="Cronin"/>
        <s v="Noordstar"/>
        <s v="Boudalia"/>
        <s v="Flor"/>
        <s v="Fennon"/>
        <s v="Hribar"/>
        <s v="Tassello"/>
        <s v="Mauricette"/>
        <s v="Garcia"/>
        <s v="Airoldi"/>
        <s v="Cater-Cyker"/>
        <s v="Hamm"/>
        <s v="Cox"/>
        <s v="Sachrajda"/>
        <s v="Gareri"/>
        <s v="Welch"/>
        <s v="Prindiville"/>
        <s v="Kincaid"/>
        <s v="Bruestle"/>
        <s v="Lachance"/>
        <s v="Eason"/>
        <s v="Grummon"/>
        <s v="Vanwechel"/>
        <s v="Fisher"/>
        <s v="Jenkins"/>
        <s v="Peters"/>
        <s v="Aha"/>
        <s v="McElwain"/>
        <s v="Januszewski"/>
        <s v="Rohne"/>
        <s v="O'Grady"/>
        <s v="De Simone"/>
        <s v="Beckett"/>
        <s v="Sobrilsky"/>
        <s v="Wang"/>
        <s v="Campa"/>
        <s v="Clifford"/>
        <s v="Dalmata"/>
        <s v="Vishik"/>
        <s v="Schorr"/>
        <s v="Lusardi"/>
        <s v="Rayner"/>
        <s v="Voghel"/>
        <s v="Rieth"/>
        <s v="Gollotto"/>
        <s v="Dunn"/>
        <s v="Blitzer"/>
        <s v="Smith"/>
        <s v="Hyland"/>
        <s v="Ducharme"/>
        <s v="Johnson"/>
        <s v="Mutz"/>
        <s v="Lee"/>
        <s v="Turner"/>
        <s v="Rangel"/>
        <s v="Lacey"/>
        <s v="Stiger"/>
        <s v="Caldwell"/>
        <s v="Marmillod"/>
        <s v="Cloutier-Simons"/>
        <s v="Vegas"/>
        <s v="Cochran"/>
        <s v="Holtzapple"/>
        <s v="Meyer"/>
        <s v="Brickley"/>
        <s v="Magee"/>
        <s v="Thoma"/>
        <s v="Heagy"/>
        <s v="Regnier"/>
        <s v="Parendo"/>
        <s v="Schell"/>
        <s v="Driscoll"/>
        <s v="Mitchell"/>
        <s v="Cutler"/>
        <s v="Derian"/>
        <s v="Farina"/>
        <s v="Saunders"/>
        <s v="Kratz"/>
        <s v="Boland"/>
        <s v="Van Hout"/>
        <s v="Ramsey"/>
        <s v="Gage"/>
        <s v="Gollins"/>
        <s v="Benestad"/>
        <s v="Aviv"/>
        <s v="Burns"/>
        <s v="Maldonado"/>
        <s v="Yitref"/>
        <s v="Loudon-Brown"/>
        <s v="Sugathadasa"/>
        <s v="Ganley"/>
        <s v="Potter"/>
        <s v="Rasmussen"/>
        <s v="Robinson"/>
        <s v="Antonopoulos"/>
        <s v="Groner"/>
        <s v="Zywicki"/>
        <s v="Cardinal"/>
        <s v="Alleman"/>
        <s v="Stroffolino"/>
        <s v="Clubb"/>
        <s v="McGoogan"/>
        <s v="Keflezighi"/>
        <s v="Syed"/>
        <s v="Segal"/>
        <s v="Defranco"/>
        <s v="Kells"/>
        <s v="Lawton"/>
        <s v="Bejar"/>
        <s v="Navarro Castro"/>
        <s v="Tice"/>
        <s v="Wolf"/>
        <s v="Oppedal"/>
        <s v="Wright"/>
        <s v="Ellis"/>
        <s v="Taormina"/>
        <s v="Lynch"/>
        <s v="Tavella"/>
        <s v="Neufeld"/>
        <s v="Walhovd"/>
        <s v="Washburn"/>
        <s v="Mroz"/>
        <s v="Canaday"/>
        <s v="Atkins"/>
        <s v="Kropelnicki"/>
        <s v="Braund"/>
        <s v="Anderson"/>
        <s v="Bilbrey"/>
        <s v="Curtis"/>
        <s v="Bardeesy"/>
        <s v="Shanahan"/>
        <s v="Sutter"/>
        <s v="Yesian"/>
        <s v="Meers"/>
        <s v="Conlon"/>
        <s v="Arnstein"/>
        <s v="Jurek"/>
        <s v="Thill"/>
        <s v="Glaz"/>
        <s v="Sampson"/>
        <s v="Duliba"/>
        <s v="Tanguay"/>
        <s v="McClelland"/>
        <s v="Gorman"/>
        <s v="Nishimura"/>
        <s v="Brimble"/>
        <s v="Trenk"/>
        <s v="Wittmann"/>
        <s v="Tremblay"/>
        <s v="Scofield"/>
        <s v="Yost"/>
        <s v="Torphy"/>
        <s v="Busby"/>
        <s v="Nguyen"/>
        <s v="Hanley"/>
        <s v="Scheer"/>
        <s v="Rankin"/>
        <s v="Ricardi"/>
        <s v="Karkos"/>
        <s v="Price-Dierksen"/>
        <s v="Knispel"/>
        <s v="King"/>
        <s v="Samuelson"/>
        <s v="Fredsall"/>
        <s v="Eggleston"/>
        <s v="Palombaro"/>
        <s v="Silva"/>
        <s v="Bugala"/>
        <s v="Dublin"/>
        <s v="Cleland"/>
        <s v="Evans"/>
        <s v="Boyd"/>
        <s v="Roulier"/>
        <s v="Mullins"/>
        <s v="Hofmann"/>
        <s v="Garcia Garcia"/>
        <s v="Klecker"/>
        <s v="Cancre"/>
        <s v="Denucci"/>
        <s v="Saldana"/>
        <s v="Weinberg"/>
        <s v="Walsh"/>
        <s v="Pasten"/>
        <s v="LaBelle"/>
        <s v="Guzman"/>
        <s v="Turnbull"/>
        <s v="Aguero"/>
        <s v="Woodward"/>
        <s v="McElroy"/>
        <s v="Lopez"/>
        <s v="Cardosi"/>
        <s v="Looney"/>
        <s v="Zyryanov"/>
        <s v="Gavin"/>
        <s v="Littlefield"/>
        <s v="Shearer"/>
        <s v="Armstrong"/>
        <s v="Warriner"/>
        <s v="White"/>
        <s v="Cordaro"/>
        <s v="Hamilton"/>
        <s v="Duke"/>
        <s v="Malatesta"/>
        <s v="Hinrichsen"/>
        <s v="Lucan"/>
        <s v="Koch"/>
        <s v="O'Connor"/>
        <s v="Kampwerth"/>
        <s v="Federoff"/>
        <s v="Goya"/>
        <s v="Hodges"/>
        <s v="Erickson"/>
        <s v="Welleck"/>
        <s v="Polen"/>
        <s v="Hufstader"/>
        <s v="Doak"/>
        <s v="Noya"/>
        <s v="Heninger"/>
        <s v="Richardson"/>
        <s v="Deucher"/>
        <s v="Wilson"/>
        <s v="Hall"/>
        <s v="Reed"/>
        <s v="Frome"/>
        <s v="Creasy"/>
        <s v="Latimer"/>
        <s v="Wei"/>
        <s v="Hayes"/>
        <s v="Velardo"/>
        <s v="Kastes"/>
        <s v="Escorcia"/>
        <s v="Larscheid"/>
        <s v="O'Bannon"/>
        <s v="Ridgway"/>
        <s v="Black"/>
        <s v="Canton"/>
        <s v="Fine"/>
        <s v="Bui"/>
        <s v="Riepma"/>
        <s v="Inman"/>
        <s v="Kruzel"/>
        <s v="Lindsay"/>
        <s v="Land"/>
        <s v="Brecher"/>
        <s v="Debolt"/>
        <s v="Oswalt"/>
        <s v="Bulewich"/>
        <s v="Fukuda"/>
        <s v="Phillips"/>
        <s v="Maddison"/>
        <s v="Lockwood"/>
        <s v="Defilippi"/>
        <s v="Jackson"/>
        <s v="Ozahowski"/>
        <s v="Guthals"/>
        <s v="Yates"/>
        <s v="Lemos"/>
        <s v="Seynders"/>
        <s v="Walker"/>
        <s v="Lam"/>
        <s v="Sweigart"/>
        <s v="Sieczkowski"/>
        <s v="Jurgens"/>
        <s v="Hackman"/>
        <s v="Klarich"/>
        <s v="Schulten"/>
        <s v="Fagerstrom"/>
        <s v="Bien"/>
        <s v="Hess"/>
        <s v="Shaw"/>
        <s v="Williams"/>
        <s v="Menzies"/>
        <s v="Buehler"/>
        <s v="Degen"/>
        <s v="Arsenault"/>
        <s v="Hoff"/>
        <s v="Ashley"/>
        <s v="Rindahl"/>
        <s v="Clark"/>
        <s v="Irish"/>
        <s v="Dewitt"/>
        <s v="Hickman"/>
        <s v="Gonzalez"/>
        <s v="Difani"/>
        <s v="Widmann"/>
        <s v="Tunney"/>
        <s v="San Juan"/>
        <s v="Croll"/>
        <s v="Rolfes"/>
        <s v="Hinkle"/>
        <s v="Leuchanka"/>
        <s v="Ayr"/>
        <s v="Siegel"/>
        <s v="Penrose"/>
        <s v="Schuler"/>
        <s v="Stange"/>
        <s v="Roy"/>
        <s v="Potere"/>
        <s v="Podgurski"/>
        <s v="Diamond"/>
        <s v="Sallade"/>
        <s v="Zhang"/>
        <s v="Chatfield"/>
        <s v="Bruns"/>
        <s v="Yochum"/>
        <s v="Freeburn"/>
        <s v="Spencer"/>
        <s v="Jarosik"/>
        <s v="Heinzen"/>
        <s v="Kelley"/>
        <s v="Thacker"/>
        <s v="Jeseritz"/>
        <s v="Hohman"/>
        <s v="Hill"/>
        <s v="Kuepfer"/>
        <s v="Kaczmarek"/>
        <s v="Pitt"/>
        <s v="Lorton"/>
        <s v="Castaneda"/>
        <s v="Cherop"/>
        <s v="Howell"/>
        <s v="Palmer"/>
        <s v="Olson"/>
        <s v="Waldron"/>
        <s v="Stack"/>
        <s v="Sanchez Y Torres"/>
        <s v="Daniels"/>
        <s v="Pepp"/>
        <s v="Buechler"/>
        <s v="Buenting"/>
        <s v="Arcand"/>
        <s v="Kesack"/>
        <s v="Post"/>
        <s v="Dunne"/>
        <s v="Kilel"/>
        <s v="Nicholson"/>
        <s v="Susmann"/>
        <s v="Harsh"/>
        <s v="Pocasangre"/>
        <s v="Martinez Lopez"/>
        <s v="Riegel"/>
        <s v="Monson"/>
        <s v="Klubben"/>
        <s v="Mascaro"/>
        <s v="Norvell"/>
        <s v="Ornelas"/>
        <s v="Fitzpatrick"/>
        <s v="Bloomquist"/>
        <s v="Wick"/>
        <s v="Zappala"/>
        <s v="Earle"/>
        <s v="Majewski"/>
        <s v="Apfelbaum"/>
        <s v="Graham"/>
        <s v="Whitacre"/>
        <s v="Wegener"/>
        <s v="Collie"/>
        <s v="Murphy"/>
        <s v="Butters"/>
        <s v="Cook"/>
        <s v="Breen"/>
        <s v="Fitzsimons"/>
        <s v="Houle"/>
        <s v="Ray"/>
        <s v="Jennings"/>
        <s v="Fuller"/>
        <s v="Lovisek"/>
        <s v="Painter"/>
        <s v="Edwards"/>
        <s v="Liebl"/>
        <s v="Kasabian-Larson"/>
        <s v="Creamer"/>
        <s v="Kimbel"/>
        <s v="Livensparger"/>
        <s v="Grange"/>
        <s v="Nunlist"/>
        <s v="Cutter"/>
        <s v="Martin"/>
        <s v="Cooney"/>
        <s v="Bier"/>
        <s v="Muskopf"/>
        <s v="Sirak"/>
        <s v="Nelsen"/>
        <s v="Schallner"/>
        <s v="Dunlap"/>
        <s v="Messing"/>
        <s v="Bondell"/>
        <s v="Gaughan"/>
        <s v="Gruman"/>
        <s v="Whitlow"/>
        <s v="Sabo"/>
        <s v="Nazarian"/>
        <s v="Lerma"/>
        <s v="Dahl"/>
        <s v="Surtees"/>
        <s v="Spetner"/>
        <s v="Brandon"/>
        <s v="Eley"/>
        <s v="Sedicum"/>
        <s v="Markle"/>
        <s v="Kunz"/>
        <s v="Wimert"/>
        <s v="Peterson"/>
        <s v="Mercier"/>
        <s v="Laurie"/>
        <s v="Sekaquaptewa"/>
        <s v="Frash"/>
        <s v="Bukowski"/>
        <s v="Sandahl"/>
        <s v="Speight"/>
        <s v="Nielsen"/>
        <s v="Zirdok"/>
        <s v="Crudale"/>
        <s v="Koopmans"/>
        <s v="Milani"/>
        <s v="Kelly"/>
        <s v="Finelli"/>
        <s v="Beasley"/>
        <s v="Bedbury"/>
        <s v="Stemberger"/>
        <s v="Chebet"/>
        <s v="Muir"/>
        <s v="Yang"/>
        <s v="Gravel"/>
        <s v="Jamieson"/>
        <s v="Dufeal"/>
        <s v="Sansonetti"/>
        <s v="Koneazny"/>
        <s v="Glasson"/>
        <s v="Canitz"/>
        <s v="Li"/>
        <s v="Parsons"/>
        <s v="Raulli"/>
        <s v="Sevcik"/>
        <s v="Narang"/>
        <s v="Royston"/>
        <s v="Tieri"/>
        <s v="Whitney"/>
        <s v="Wandzilak"/>
        <s v="Valenzona"/>
        <s v="Young"/>
        <s v="Richards"/>
        <s v="Alexson"/>
        <s v="McKenna"/>
        <s v="Argall"/>
        <s v="Patchell"/>
        <s v="Catoggio"/>
        <s v="Adams"/>
        <s v="Windt"/>
        <s v="Ryan"/>
        <s v="Marion"/>
        <s v="Raffetto"/>
        <s v="Oehlke"/>
        <s v="Sudol"/>
        <s v="Van Es"/>
        <s v="Dolge"/>
        <s v="Marlier"/>
        <s v="Girard"/>
        <s v="Hubbard"/>
        <s v="Koester"/>
        <s v="Matthews"/>
        <s v="Rubinich"/>
        <s v="Alban"/>
        <s v="Corcoran"/>
        <s v="Sargent"/>
        <s v="Watson"/>
        <s v="Esponda"/>
        <s v="Krall"/>
        <s v="Poskin"/>
        <s v="Halfmann"/>
        <s v="Klapper"/>
        <s v="George"/>
        <s v="Hicks"/>
        <s v="Lockyer"/>
        <s v="Byrnes"/>
        <s v="Norris"/>
        <s v="Darda"/>
        <s v="Otstot"/>
        <s v="Bowley"/>
        <s v="Rogers"/>
        <s v="Mclaughlin"/>
        <s v="Ziegler"/>
        <s v="Hughey"/>
        <s v="Knast"/>
        <s v="Stob"/>
        <s v="Jensen"/>
        <s v="Mutter"/>
        <s v="Ahern"/>
        <s v="Chviruk"/>
        <s v="Meehan"/>
        <s v="Gammon"/>
        <s v="Franco"/>
        <s v="Patterson"/>
        <s v="Valdes"/>
        <s v="Craig"/>
        <s v="Whipple"/>
        <s v="Marton"/>
        <s v="Hildebrandt"/>
        <s v="Biggs"/>
        <s v="Shigezumi"/>
        <s v="Meineke"/>
        <s v="Ludington"/>
        <s v="Perrich"/>
        <s v="Cervantes"/>
        <s v="Andrews"/>
        <s v="Ruvalcaba"/>
        <s v="Stone"/>
        <s v="Campbell"/>
        <s v="Asher"/>
        <s v="Mazzotta"/>
        <s v="Huttl"/>
        <s v="Ferron"/>
        <s v="Colarusso"/>
        <s v="Pearlman"/>
        <s v="O'Mara"/>
        <s v="Niska"/>
        <s v="Schlich"/>
        <s v="Zidek"/>
        <s v="Ellgass"/>
        <s v="Lowe"/>
        <s v="Malone"/>
        <s v="Dumke"/>
        <s v="Strong"/>
        <s v="Ferguson"/>
        <s v="Klein"/>
        <s v="Eusebio"/>
        <s v="Szolosi"/>
        <s v="Butler"/>
        <s v="Fukuchi"/>
        <s v="Drucker"/>
        <s v="Aziz"/>
        <s v="Pak"/>
        <s v="Kieta"/>
        <s v="Velez"/>
        <s v="Bussiere"/>
        <s v="McCartney"/>
        <s v="Bambauer"/>
        <s v="Mertz"/>
        <s v="Mason"/>
        <s v="Rotich"/>
        <s v="Fetzer"/>
        <s v="Mattis"/>
        <s v="Balinsky"/>
        <s v="Reilly"/>
        <s v="Petry"/>
        <s v="Laleman"/>
        <s v="Colby"/>
        <s v="Wathke"/>
        <s v="Daly"/>
        <s v="Dillon"/>
        <s v="Pontes"/>
        <s v="Spies"/>
        <s v="Greig"/>
        <s v="Scott"/>
        <s v="Erlandson"/>
        <s v="Autrey"/>
        <s v="Michalski"/>
        <s v="Grillo"/>
        <s v="Coronado"/>
        <s v="Dewine"/>
        <s v="Carman"/>
        <s v="Neems"/>
        <s v="Pesyna"/>
        <s v="Meling"/>
        <s v="Widlowski"/>
        <s v="Nadar"/>
        <s v="Leedham"/>
        <s v="Haglund"/>
        <s v="Mills"/>
        <s v="Drnjevich"/>
        <s v="Clay"/>
        <s v="Marbury"/>
        <s v="Coon"/>
        <s v="Vanttinen"/>
        <s v="Garges"/>
        <s v="Rivel"/>
        <s v="Lawson"/>
        <s v="Cale"/>
        <s v="Stewart"/>
        <s v="Drotz"/>
        <s v="Mutai"/>
        <s v="Lovlien"/>
        <s v="Stoney"/>
        <s v="Markert"/>
        <s v="McLucas"/>
        <s v="Erwin"/>
        <s v="Otsuka"/>
        <s v="Myers"/>
        <s v="Cote"/>
        <s v="Ehrhardt"/>
        <s v="Petersen"/>
        <s v="Ertel"/>
        <s v="Lanza"/>
        <s v="Picklesimer"/>
        <s v="Giles"/>
        <s v="Harmon"/>
        <s v="Pennings"/>
        <s v="Tseronis"/>
        <s v="Aliff"/>
        <s v="Willenberg"/>
        <s v="Millett"/>
        <s v="Haley"/>
        <s v="Ackerman"/>
        <s v="Valdez"/>
        <s v="Michaud"/>
        <s v="Gunnink"/>
        <s v="Knight"/>
        <s v="Grosscup"/>
        <s v="Koniuch"/>
        <s v="Heitzman"/>
        <s v="Tatton"/>
        <s v="Flanagan"/>
        <s v="Funk"/>
        <s v="Davenport"/>
        <s v="Lindbloom"/>
        <s v="Wijayaratne"/>
        <s v="Ainsworth"/>
        <s v="Gayagoy"/>
        <s v="Fitzmaurice"/>
        <s v="Rodriguez"/>
        <s v="Tsoucas"/>
        <s v="Muhly"/>
        <s v="Lund"/>
        <s v="Battaglino"/>
        <s v="Pena"/>
        <s v="Thomason"/>
        <s v="Hancox"/>
        <s v="Canarecci"/>
        <s v="Toupin"/>
        <s v="Mulley"/>
        <s v="Parry"/>
        <s v="Mason Cox"/>
        <s v="Thompson"/>
        <s v="Nelson"/>
        <s v="Forte"/>
        <s v="Corona Iturriaga"/>
        <s v="McCollum"/>
        <s v="Hevner"/>
        <s v="Looi"/>
        <s v="Power"/>
        <s v="Routon"/>
        <s v="Dochelli"/>
        <s v="Gillespie"/>
        <s v="Oskvig"/>
        <s v="Holland-Stergar"/>
        <s v="Arai"/>
        <s v="Olausson"/>
        <s v="Wagner"/>
        <s v="Delong"/>
        <s v="Mehech"/>
        <s v="Machiela"/>
        <s v="Dupere"/>
        <s v="Iandolo"/>
        <s v="Ito"/>
        <s v="Barry"/>
        <s v="Boyce"/>
        <s v="Lin"/>
        <s v="Nalven"/>
        <s v="Bourgeois"/>
        <s v="Orloff"/>
        <s v="Ramirez"/>
        <s v="Fouquet"/>
        <s v="McPhillips"/>
        <s v="Burgin"/>
        <s v="Roberts"/>
        <s v="Nemec"/>
        <s v="Appman"/>
        <s v="Glotzbach"/>
        <s v="Tenforde"/>
        <s v="Stanley Torres"/>
        <s v="Vandongen"/>
        <s v="Liebald"/>
        <s v="Holte"/>
        <s v="Bartlett"/>
        <s v="Bergman"/>
        <s v="Aitken"/>
        <s v="Berger"/>
        <s v="Richey"/>
        <s v="Trotter"/>
        <s v="Chavez"/>
        <s v="Orifice"/>
        <s v="Farkash"/>
        <s v="Crawford"/>
        <s v="Sittlington"/>
        <s v="Silbert"/>
        <s v="Carrique"/>
        <s v="Kosla"/>
        <s v="Parker"/>
        <s v="Horton"/>
        <s v="Boller"/>
        <s v="Olaru"/>
        <s v="Prescott"/>
        <s v="Hines"/>
        <s v="Blanton"/>
        <s v="Bustamante"/>
        <s v="McCann"/>
        <s v="Schmole"/>
        <s v="Barber"/>
        <s v="Reichmann"/>
        <s v="Cavatorta"/>
        <s v="Yaeger"/>
        <s v="Hughes"/>
        <s v="Donahue"/>
        <s v="Greenwell"/>
        <s v="Steele"/>
        <s v="Gunter"/>
        <s v="McDonough"/>
        <s v="Sweetland"/>
        <s v="Hammersmith"/>
        <s v="French"/>
        <s v="Garbe"/>
        <s v="Duncan"/>
        <s v="Wallace"/>
        <s v="Tillman"/>
        <s v="Taylor"/>
        <s v="McSween"/>
        <s v="Schubert"/>
        <s v="Lalanne"/>
        <s v="Arellano"/>
        <s v="Charette"/>
        <s v="Pena Reyes"/>
        <s v="Broderick"/>
        <s v="Summers"/>
        <s v="Zhou"/>
        <s v="Clarke-Ames"/>
        <s v="Staton"/>
        <s v="Forster"/>
        <s v="Monaghan"/>
        <s v="Kawamoto"/>
        <s v="Dicharry"/>
        <s v="Berry"/>
        <s v="Porfirio"/>
        <s v="Thind"/>
        <s v="Horn"/>
        <s v="Sabadosa"/>
        <s v="Casady"/>
        <s v="Ahokas"/>
        <s v="Hebert"/>
        <s v="Fair"/>
        <s v="Swenson"/>
        <s v="Revenis"/>
        <s v="Engnes"/>
        <s v="Wiltse"/>
        <s v="Fernandez"/>
        <s v="Pinney"/>
        <s v="Levy"/>
        <s v="Takeda"/>
        <s v="Burke"/>
        <s v="Duarte"/>
        <s v="Nice"/>
        <s v="Windler"/>
        <s v="Jones"/>
        <s v="Stevenson"/>
        <s v="Humphrey"/>
        <s v="Payne"/>
        <s v="Hails"/>
        <s v="Proctor"/>
        <s v="Gresh"/>
        <s v="Anis"/>
        <s v="Swartz"/>
        <s v="Schluneker"/>
        <s v="Bellemare"/>
        <s v="Vitalo"/>
        <s v="Marshall"/>
        <s v="Pittaway"/>
        <s v="Bill"/>
        <s v="Antrim"/>
        <s v="Doolittle-Crider"/>
        <s v="Ruhlman"/>
        <s v="Uchiyama"/>
        <s v="Desota"/>
        <s v="Edmonds"/>
        <s v="Otto"/>
        <s v="Kurt"/>
        <s v="Duhaime"/>
        <s v="Swann"/>
        <s v="Burton"/>
        <s v="Joslyn"/>
        <s v="Bennie"/>
        <s v="Kanyane"/>
        <s v="McFadden"/>
        <s v="Connolly"/>
        <s v="Merino"/>
        <s v="Baird"/>
        <s v="Locatelli"/>
        <s v="Brake"/>
        <s v="Jacobs"/>
        <s v="Vaught"/>
        <s v="Monteleone"/>
        <s v="Verdugo"/>
        <s v="Sellers"/>
        <s v="Bowman"/>
        <s v="Marley"/>
        <s v="Grey"/>
        <s v="O'Rourke"/>
        <s v="Fatehali"/>
        <s v="Piza-Taylor"/>
        <s v="Cavanaugh"/>
        <s v="Amako"/>
        <s v="Musa"/>
        <s v="Phillippi"/>
        <s v="Hoskins"/>
        <s v="Imbalzano Zegar"/>
        <s v="Triedman"/>
        <s v="Lovuolo"/>
        <s v="Chung"/>
        <s v="Newsom"/>
        <s v="Harrington"/>
        <s v="Hoffman"/>
        <s v="Van Vugt"/>
        <s v="Feehley"/>
        <s v="Ashworth"/>
        <s v="Hansen"/>
        <s v="Czyz"/>
        <s v="Bauder"/>
        <s v="Mendoza"/>
        <s v="Glass"/>
        <s v="Butcher"/>
        <s v="Traiser"/>
        <s v="Mudy-Mader"/>
        <s v="Woo"/>
        <s v="Sheppard"/>
        <s v="Doran"/>
        <s v="Labrosse"/>
        <s v="Thomas"/>
        <s v="Lesniak"/>
        <s v="Prowse"/>
        <s v="Seigel"/>
        <s v="Blas"/>
        <s v="Simpson"/>
        <s v="Gierman"/>
        <s v="Jeuland"/>
        <s v="Chorney"/>
        <s v="Rook"/>
        <s v="Chin"/>
        <s v="Savage"/>
        <s v="Hitchings"/>
        <s v="Truitt"/>
        <s v="Chang"/>
        <s v="Frey"/>
        <s v="Krishna"/>
        <s v="Maher"/>
        <s v="Boivin"/>
        <s v="McAlister"/>
        <s v="Akhmedova"/>
        <s v="Tucker"/>
        <s v="Gramelspacher"/>
        <s v="Goldsmith"/>
        <s v="Tranter"/>
        <s v="Tu"/>
        <s v="Kaczka"/>
        <s v="Hunter"/>
        <s v="Ashby"/>
        <s v="Ausen"/>
        <s v="O'Leary"/>
        <s v="Scoville"/>
        <s v="Kaus"/>
        <s v="Rainey"/>
        <s v="Rasch"/>
        <s v="Plunkett"/>
        <s v="Gusmer"/>
        <s v="Loftus"/>
        <s v="Alvarez"/>
        <s v="Petersson"/>
        <s v="Liaw"/>
        <s v="Tripaldi"/>
        <s v="Endara"/>
        <s v="Valle"/>
        <s v="Germain"/>
        <s v="Finecey"/>
        <s v="Roe"/>
        <s v="Webb"/>
        <s v="Stocker"/>
        <s v="Jacobson"/>
        <s v="Goodwin"/>
        <s v="Brock"/>
        <s v="Papp"/>
        <s v="Siragusa"/>
        <s v="Pizarro"/>
        <s v="Strange"/>
        <s v="Eidinger"/>
        <s v="Ginsburg"/>
        <s v="Truex"/>
        <s v="Higgins"/>
        <s v="McCurdy"/>
        <s v="Varner"/>
        <s v="Dahmen"/>
        <s v="Fraser"/>
        <s v="Deeg"/>
        <s v="Robertson"/>
        <s v="Peck"/>
        <s v="Burger"/>
        <s v="Blain"/>
        <s v="Winters"/>
        <s v="McCue"/>
        <s v="Webster"/>
        <s v="Chiappone"/>
        <s v="Opie"/>
        <s v="Donnelly"/>
        <s v="Rall"/>
        <s v="Chen"/>
        <s v="Tufaro"/>
        <s v="Susedik"/>
        <s v="Deady"/>
        <s v="Schaefer"/>
        <s v="D'Alessandro"/>
        <s v="Wyss"/>
        <s v="Rose"/>
        <s v="Hopper"/>
        <s v="Finneran"/>
        <s v="Basham"/>
        <s v="Oscal"/>
        <s v="Craft"/>
        <s v="Kebede"/>
        <s v="Strobel"/>
        <s v="Dalton"/>
        <s v="Morimoto"/>
        <s v="Manlove"/>
        <s v="Madzik"/>
        <s v="Hobson"/>
        <s v="Reyes"/>
        <s v="Tierney"/>
        <s v="Gabris"/>
        <s v="Howard"/>
        <s v="Kallay"/>
        <s v="Leguizamo"/>
        <s v="Escartin"/>
        <s v="Chorey"/>
        <s v="McVay"/>
        <s v="Vinson"/>
        <s v="Astrike-Davis"/>
        <s v="Harder"/>
        <s v="Bell"/>
        <s v="Dawes"/>
        <s v="Larios"/>
        <s v="Yaremczuk"/>
        <s v="Eversman"/>
        <s v="Hickory"/>
        <s v="Mooney"/>
        <s v="Craighead"/>
        <s v="Gardner"/>
        <s v="Lohrenz"/>
        <s v="Demise"/>
        <s v="Guitard"/>
        <s v="Navas"/>
        <s v="Ptucha"/>
        <s v="Kirouac"/>
        <s v="Toews"/>
        <s v="Perry"/>
        <s v="Kretz"/>
        <s v="Hempel"/>
        <s v="McBroom"/>
        <s v="Yoo"/>
        <s v="Rand"/>
        <s v="Wolfe"/>
        <s v="Vance"/>
        <s v="Burnett"/>
        <s v="Clason"/>
        <s v="Pietz"/>
        <s v="Tegenkamp"/>
        <s v="Dover"/>
        <s v="Dockemeyer"/>
        <s v="Harel"/>
        <s v="Aguila"/>
        <s v="Vallejo Sarmiento"/>
        <s v="Beisheim"/>
        <s v="Lenhoff"/>
        <s v="Wehrwein"/>
        <s v="Markowitz"/>
        <s v="Vos"/>
        <s v="McLeod"/>
        <s v="Balcom"/>
        <s v="Dirth"/>
        <s v="Inglish"/>
        <s v="Massa-Musiak"/>
        <s v="Bailey"/>
        <s v="Jacoby"/>
        <s v="Crimmings"/>
        <s v="Crane"/>
        <s v="Swartzfager"/>
        <s v="Clevenger"/>
        <s v="Reichardt"/>
        <s v="Morton"/>
        <s v="Sunstrum"/>
        <s v="Frownfelter"/>
        <s v="Richter"/>
        <s v="England"/>
        <s v="McLean"/>
        <s v="Lane"/>
        <s v="Vonachen"/>
        <s v="Kidwell"/>
        <s v="Betancourth"/>
        <s v="Henstrom"/>
        <s v="Pereira"/>
        <s v="Brown"/>
        <s v="Reasoner"/>
        <s v="Carver"/>
        <s v="Borror"/>
        <s v="Saad"/>
        <s v="Paul"/>
        <s v="Trail"/>
        <s v="Benton"/>
        <s v="Bauman"/>
        <s v="Bakula"/>
        <s v="Davis"/>
        <s v="Weiler"/>
        <s v="Schaaf"/>
        <s v="Sack"/>
        <s v="Chenard"/>
        <s v="Williamson"/>
        <s v="Dollas"/>
        <s v="Sprague"/>
        <s v="Michell"/>
        <s v="Datwyler"/>
        <s v="Mead"/>
        <s v="Kennedy"/>
        <s v="Czech"/>
        <s v="O'Brien"/>
        <s v="Bachman"/>
        <s v="Bednar"/>
        <s v="Daye"/>
        <s v="Clarke"/>
        <s v="Koren"/>
        <s v="Kuramoto"/>
        <s v="Lynn"/>
        <s v="Dierksen"/>
        <s v="Zoeller"/>
        <s v="Flesch"/>
        <s v="Maltby"/>
        <s v="Custance"/>
        <s v="Choi"/>
        <s v="Barnett"/>
        <s v="Proulx"/>
        <s v="Lundine"/>
        <s v="Paullin"/>
        <s v="Delucia"/>
        <s v="Valentine"/>
        <s v="Mohara"/>
        <s v="Fairbrother"/>
        <s v="Fagan"/>
        <s v="Toth"/>
        <s v="Guinn"/>
        <s v="Diviney"/>
        <s v="Marlatt"/>
        <s v="Ohler"/>
        <s v="Mossler"/>
        <s v="Segall"/>
        <s v="Sprieser"/>
        <s v="Blanco"/>
        <s v="Sheptock"/>
        <s v="Chruniak"/>
        <s v="Miller"/>
        <s v="Theis"/>
        <s v="Sadler"/>
        <s v="Auger"/>
        <s v="Steadman"/>
        <s v="McCarron"/>
        <s v="Roecker"/>
        <s v="Giumarra"/>
        <s v="Bower"/>
        <s v="Capriccioso"/>
        <s v="Starbuck"/>
        <s v="McMahon"/>
        <s v="Rissell"/>
        <s v="Kromroy"/>
        <s v="Manfredi"/>
        <s v="Manwaring"/>
        <s v="Tomaszewski"/>
        <s v="Gannon"/>
        <s v="Frye"/>
        <s v="Currier"/>
        <s v="Whittendale"/>
        <s v="Rixe"/>
        <s v="Ballon-Landa"/>
        <s v="Zaferos"/>
        <s v="Evans Marke"/>
        <s v="Samland"/>
        <s v="Shapiro"/>
        <s v="Snitzer"/>
        <s v="Herra Arroyo"/>
        <s v="Watters"/>
        <s v="Steele-Belkin"/>
        <s v="Christensen"/>
        <s v="Hodge"/>
        <s v="Rusterholz"/>
        <s v="Lafrance"/>
        <s v="Hallis"/>
        <s v="Salowitz"/>
        <s v="Blake"/>
        <s v="Langerak"/>
        <s v="Bonilla"/>
        <s v="Ciabattoni"/>
        <s v="Escanero Palmer"/>
        <s v="Osmark"/>
        <s v="Warwick"/>
        <s v="Magnuson"/>
        <s v="Marsh"/>
        <s v="Kari"/>
        <s v="Standiford"/>
        <s v="Sherwin"/>
        <s v="Blekeli"/>
        <s v="Vangampleare"/>
        <s v="Hiatt"/>
        <s v="Tadesse"/>
        <s v="Jaswell"/>
        <s v="Phillips-Cook"/>
        <s v="Desruisseaux"/>
        <s v="Ripp"/>
        <s v="Harris"/>
        <s v="Shafer"/>
        <s v="Hemesath"/>
        <s v="Vinci"/>
        <s v="Diamond-Husmann"/>
        <s v="Soto"/>
        <s v="Patrick"/>
        <s v="Dacko"/>
        <s v="Glassey"/>
        <s v="Frechette"/>
        <s v="Benitez"/>
        <s v="Gauthier"/>
        <s v="Fazioli"/>
        <s v="Dannenhauer"/>
        <s v="McComb"/>
        <s v="Sambasivam"/>
        <s v="Maina"/>
        <s v="Keshian"/>
        <s v="Maas"/>
        <s v="Sinasac"/>
        <s v="Van De Kamp"/>
        <s v="Ruffo"/>
        <s v="Long"/>
        <s v="Rohde"/>
        <s v="Bonzi"/>
        <s v="Moore"/>
        <s v="McGrane"/>
        <s v="Stepnowski"/>
        <s v="Merkle"/>
        <s v="Vigneron"/>
        <s v="Mucci"/>
        <s v="MacDonald"/>
        <s v="Deng"/>
        <s v="De Mata"/>
        <s v="Strickland"/>
        <s v="Cheney"/>
        <s v="Godoy"/>
        <s v="Rider"/>
        <s v="Walters"/>
        <s v="Leboeuf"/>
        <s v="Scheibel"/>
        <s v="Ritter"/>
        <s v="Pretot"/>
        <s v="Willsey"/>
        <s v="Roach"/>
        <s v="Jacobsen"/>
        <s v="O'Hora"/>
        <s v="Amato"/>
        <s v="Wegner"/>
        <s v="Bokun"/>
        <s v="Ainsley"/>
        <s v="Overpeck"/>
        <s v="Levine"/>
        <s v="Jean"/>
        <s v="Wild"/>
        <s v="Tabor"/>
        <s v="Steffen"/>
        <s v="Tadich"/>
        <s v="Christenson"/>
        <s v="Shell"/>
        <s v="Rao"/>
        <s v="Gomez"/>
        <s v="Hemingway"/>
        <s v="Pett"/>
        <s v="Meingast"/>
        <s v="McCarthy"/>
        <s v="Boyle"/>
        <s v="Gundersen"/>
        <s v="Wolswinkel"/>
        <s v="Bomberger"/>
        <s v="Lapierre"/>
        <s v="Beaty"/>
        <s v="Hammer"/>
        <s v="Randolph"/>
        <s v="Masterson"/>
        <s v="Friess"/>
        <s v="Mantoni"/>
        <s v="Bodeen"/>
        <s v="McPherson"/>
        <s v="Palko"/>
        <s v="Breathitt"/>
        <s v="Evora"/>
        <s v="Fischer"/>
        <s v="Deba"/>
        <s v="Leloup"/>
        <s v="Labare"/>
        <s v="Arouca"/>
        <s v="Reese"/>
        <s v="McCloskey"/>
        <s v="Tedsen"/>
        <s v="Koehlinger"/>
        <s v="Pielechaty"/>
        <s v="Korhonen"/>
        <s v="Kehr"/>
        <s v="Montagna"/>
        <s v="M√ºller"/>
        <s v="Sidebottom"/>
        <s v="Morris"/>
        <s v="Chaisson"/>
        <s v="Pigott"/>
        <s v="Cochrane"/>
        <s v="Armitage"/>
        <s v="Shen"/>
        <s v="O'Kelly"/>
        <s v="Huff"/>
        <s v="Dye"/>
        <s v="Willard"/>
        <s v="D'Addario"/>
        <s v="Buchanan"/>
        <s v="Waterson"/>
        <s v="Piras"/>
        <s v="Landberg"/>
        <s v="Flynn"/>
        <s v="Bishop"/>
        <s v="Devitt"/>
        <s v="Tramontano"/>
        <s v="Davidson"/>
        <s v="McGraw"/>
        <s v="Fellure"/>
        <s v="Sanford"/>
        <s v="Wrenn"/>
        <s v="Lindsey"/>
        <s v="Krueger"/>
        <s v="Babler"/>
        <s v="Brezenski"/>
        <s v="Marschner"/>
        <s v="Montez"/>
        <s v="Hurt"/>
        <s v="Garey"/>
        <s v="Reddy"/>
        <s v="Mueller"/>
        <s v="Julia"/>
        <s v="Uribe"/>
        <s v="Hand"/>
        <s v="Mac-Thiong"/>
        <s v="Steidl"/>
        <s v="Alderfer"/>
        <s v="Ryland"/>
        <s v="Bethea"/>
        <s v="Blois"/>
        <s v="Dayton"/>
        <s v="Cloud"/>
        <s v="Betournay"/>
        <s v="Temple"/>
        <s v="Rollie"/>
        <s v="Roybal"/>
        <s v="Turgeon"/>
        <s v="Deingenis"/>
        <s v="Gibbs"/>
        <s v="Trom"/>
        <s v="Sizer"/>
        <s v="Ellison"/>
        <s v="Sulkowski"/>
        <s v="Maringo"/>
        <s v="Lattin"/>
        <s v="Deblander"/>
        <s v="O'Neill"/>
        <s v="Stanek"/>
        <s v="Manning"/>
        <s v="Barrera Munoz"/>
        <s v="Schauwaers"/>
        <s v="Hartman"/>
        <s v="Fire"/>
        <s v="Waliaula"/>
        <s v="Blackshear"/>
        <s v="Nettik"/>
        <s v="Novales"/>
        <s v="Rosauer"/>
        <s v="Ryder"/>
        <s v="Larsen"/>
        <s v="Keate"/>
        <s v="Starosciak"/>
        <s v="Henderson"/>
        <s v="Winkelman"/>
        <s v="Monette"/>
        <s v="Kramer"/>
        <s v="Goldstein"/>
        <s v="Barrett"/>
        <s v="Irwin"/>
        <s v="Glenn"/>
        <s v="O'Meara"/>
        <s v="Budrow"/>
        <s v="Douglas"/>
        <s v="Tecklenburg"/>
        <s v="Schenck"/>
        <s v="Blendell"/>
        <s v="Parodi"/>
        <s v="Morgan"/>
        <s v="Linden"/>
        <s v="Horning"/>
        <s v="Goode"/>
        <s v="Doden"/>
        <s v="Groff"/>
        <s v="Kuehler"/>
        <s v="Gibby"/>
        <s v="Busa"/>
        <s v="Moyo"/>
        <s v="Ash"/>
        <s v="Do Prado"/>
        <s v="Dever"/>
        <s v="Horvath"/>
        <s v="Danner"/>
        <s v="Weiss"/>
        <s v="D'Andrea"/>
        <s v="Olesky"/>
        <s v="Whitcraft"/>
        <s v="Salazar"/>
        <s v="Todd"/>
        <s v="Pond"/>
        <s v="Egan"/>
        <s v="Bersani"/>
        <s v="Creech"/>
        <s v="Sudres"/>
        <s v="Couture"/>
        <s v="Patronick"/>
        <s v="Depasquale"/>
        <s v="Lavergne"/>
        <s v="Kawakami"/>
        <s v="Gonsalves"/>
        <s v="Aure"/>
        <s v="Mattingly"/>
        <s v="Stelpflug"/>
        <s v="Sanchez Antognini"/>
        <s v="Condon"/>
        <s v="Magato"/>
        <s v="Dombrowski"/>
        <s v="Ohara"/>
        <s v="Cifuentes Fetiva"/>
        <s v="Keno"/>
        <s v="Bruce"/>
        <s v="Lorch"/>
        <s v="Sullivan"/>
        <s v="Cave"/>
        <s v="Gudenkauf"/>
        <s v="Holley"/>
        <s v="Kemble"/>
        <s v="Bentley"/>
        <s v="Bellucci"/>
        <s v="Collins"/>
        <s v="Gillman"/>
        <s v="West"/>
        <s v="Chida"/>
        <s v="Reisenauer"/>
        <s v="Rosenberg-Wohl"/>
        <s v="Theriault"/>
        <s v="Manuel"/>
        <s v="Demko"/>
        <s v="Battaglia"/>
        <s v="Follo"/>
        <s v="Barana"/>
        <s v="Lysaght"/>
        <s v="Chalmers"/>
        <s v="Delfidio"/>
        <s v="Cummings"/>
        <s v="Schroegel"/>
        <s v="Casey"/>
        <s v="Randall"/>
        <s v="Doyon"/>
        <s v="Sankey"/>
        <s v="Stilgenbauer"/>
        <s v="Jaskiewicz"/>
        <s v="Deppen"/>
        <s v="Hine"/>
        <s v="Mathews"/>
        <s v="Yabu"/>
        <s v="Strang"/>
        <s v="Frank"/>
        <s v="Shanley"/>
        <s v="Mancebo Garcia"/>
        <s v="Keehan"/>
        <s v="Mahaney"/>
        <s v="Nolan"/>
        <s v="Sobrino"/>
        <s v="Gennaro"/>
        <s v="Mayer"/>
        <s v="Becker"/>
        <s v="Platt"/>
        <s v="Brodeur"/>
        <s v="Knight Pech"/>
        <s v="Jubinski"/>
        <s v="Wall"/>
        <s v="McKay"/>
        <s v="Oh"/>
        <s v="Kessell"/>
        <s v="Hidalgo Zambrano"/>
        <s v="Caprario"/>
        <s v="Wong"/>
        <s v="Lea"/>
        <s v="Quigley"/>
        <s v="Korir"/>
        <s v="Downs"/>
        <s v="Zywek"/>
        <s v="Faulkner"/>
        <s v="Erspamer"/>
        <s v="Addison"/>
        <s v="Wu"/>
        <s v="Bosl"/>
        <s v="Goldberg"/>
        <s v="Johnston"/>
        <s v="Keating"/>
        <s v="Duhon"/>
        <s v="Briseno"/>
        <s v="Besse"/>
        <s v="Shillings"/>
        <s v="Tate"/>
        <s v="Hengoed"/>
        <s v="Aller"/>
        <s v="Pisano"/>
        <s v="Sanca"/>
        <s v="Bond"/>
        <s v="Carron"/>
        <s v="Ellwanger"/>
        <s v="Hanson"/>
        <s v="Counts"/>
        <s v="Carson"/>
        <s v="Haines"/>
        <s v="Schnabel"/>
        <s v="Simon"/>
        <s v="Arciniaga"/>
        <s v="Lizak"/>
        <s v="Howery"/>
        <s v="Crain"/>
        <s v="Hotze"/>
        <s v="Chauhan"/>
        <s v="Raab"/>
        <s v="McKown"/>
        <s v="Schiemann"/>
        <s v="Cress"/>
        <s v="Mawson"/>
        <s v="Wigginton"/>
        <s v="Schroeder"/>
        <s v="Leonard"/>
        <s v="Tissue"/>
        <s v="Wood"/>
        <s v="Denny"/>
        <s v="Testa"/>
        <s v="Buchholtz"/>
        <s v="Hoyt"/>
        <s v="Cabada"/>
        <s v="Lobaciute"/>
        <s v="Oberndorfer"/>
        <s v="Hetherington"/>
        <s v="Murray"/>
        <s v="Higden"/>
        <s v="Rediger"/>
        <s v="Grise"/>
        <s v="Skildum"/>
        <s v="Fischer-Daly"/>
        <s v="Rudder"/>
        <s v="Cartmell"/>
        <s v="Troland"/>
        <s v="Berg"/>
        <s v="Engtrakul"/>
        <s v="Leonhardt"/>
        <s v="Goetz"/>
        <s v="Cacharelis"/>
        <s v="Kariolis"/>
        <s v="Zelwin"/>
        <s v="Bannon"/>
        <s v="Vetter"/>
        <s v="Jablonski"/>
        <s v="Jakubowitch"/>
        <s v="Altshuler"/>
        <s v="Ugarte"/>
        <s v="Tusso"/>
        <s v="Landry"/>
        <s v="McDonald"/>
        <s v="Larue"/>
        <s v="Marcus"/>
        <s v="Daubert"/>
        <s v="Close"/>
        <s v="Roels"/>
        <s v="Venosky"/>
        <s v="Gosnell"/>
        <s v="Chewning-Kulick"/>
        <s v="Manion"/>
        <s v="Leblanc"/>
        <s v="Goldsby"/>
        <s v="Mahoney"/>
        <s v="McCracken"/>
        <s v="Spewak"/>
        <s v="Cottini"/>
        <s v="Findlay"/>
        <s v="Strasburg"/>
        <s v="Deeter"/>
        <s v="Arpin"/>
        <s v="Schoeneck"/>
        <s v="Willits"/>
        <s v="Syring"/>
        <s v="Strike"/>
        <s v="Hennigar"/>
        <s v="May"/>
        <s v="Metcalf"/>
        <s v="Tiska"/>
        <s v="Fairley"/>
        <s v="Piasta"/>
        <s v="Olsen"/>
        <s v="De Jesus"/>
        <s v="Bartus"/>
        <s v="Stevens"/>
        <s v="Rich"/>
        <s v="Fayter"/>
        <s v="Parise"/>
        <s v="Andrew"/>
        <s v="Gryniewicz"/>
        <s v="Panora"/>
        <s v="Lambe"/>
        <s v="Casto"/>
        <s v="Martelli"/>
        <s v="Naskret"/>
        <s v="Maloney"/>
        <s v="Amherst"/>
        <s v="Johansen"/>
        <s v="Chandler"/>
        <s v="Kaufmann"/>
        <s v="Barnes-Zurkinden"/>
        <s v="Wolter"/>
        <s v="Pearson"/>
        <s v="Leon"/>
        <s v="Marriott"/>
        <s v="Wilkins"/>
        <s v="Saiter"/>
        <s v="Winrow"/>
        <s v="Gries"/>
        <s v="Strohschein"/>
        <s v="Coogan"/>
        <s v="Gagnon"/>
        <s v="Brian"/>
        <s v="Fox"/>
        <s v="Traver"/>
        <s v="Quick"/>
        <s v="Theriot"/>
        <s v="Michalis"/>
        <s v="Tjong Clemons"/>
        <s v="Palma"/>
        <s v="Takaoka"/>
        <s v="Sherman"/>
        <s v="Andre"/>
        <s v="Switt"/>
        <s v="Whitbeck"/>
        <s v="Auer"/>
        <s v="Attar"/>
        <s v="Misuraca"/>
        <s v="Spannaus"/>
        <s v="Tarbiat"/>
        <s v="Pulkkinen"/>
        <s v="Trnovcova"/>
        <s v="Anthony"/>
        <s v="Hetrick"/>
        <s v="Stern"/>
        <s v="Newman"/>
        <s v="Mone"/>
        <s v="Powers"/>
        <s v="Ulery"/>
        <s v="Cho"/>
        <s v="Reumann"/>
        <s v="Cooper"/>
        <s v="Cichon"/>
        <s v="Maroevic"/>
        <s v="Schulz"/>
        <s v="Capriolo"/>
        <s v="Borleis"/>
        <s v="Conrad"/>
        <s v="Karakoyunlu"/>
        <s v="Desrosiers"/>
        <s v="Shabot Marcos"/>
        <s v="Comment"/>
        <s v="Moss"/>
        <s v="Clash"/>
        <s v="Blankenship"/>
        <s v="Lloyd"/>
        <s v="Kong"/>
        <s v="Benson"/>
        <s v="Huntington"/>
        <s v="Kendall"/>
        <s v="Gast"/>
        <s v="Scanlin"/>
        <s v="Philbrook"/>
        <s v="Cowan"/>
        <s v="Sousa"/>
        <s v="Stanton"/>
        <s v="Mollak"/>
        <s v="Weston"/>
        <s v="Rabuzzi"/>
        <s v="Hendrix"/>
        <s v="Van Nielen"/>
        <s v="Schout"/>
        <s v="Schmaltz"/>
        <s v="Eagen"/>
        <s v="Rotramel"/>
        <s v="Prevost"/>
        <s v="Nyambaso"/>
        <s v="Shaffer"/>
        <s v="Corkum"/>
        <s v="Pedersen"/>
        <s v="Melo"/>
        <s v="Sakamoto"/>
        <s v="Lombardo"/>
        <s v="Bode"/>
        <s v="Norcross"/>
        <s v="Lazrus"/>
        <s v="Tsegay"/>
        <s v="Schneider"/>
        <s v="Loreto"/>
        <s v="Callahan"/>
        <s v="Timko"/>
        <s v="Achatz"/>
        <s v="Horwitz"/>
        <s v="Gordyan"/>
        <s v="Battoo"/>
        <s v="Barker"/>
        <s v="Saarnilehto"/>
        <s v="Hillman"/>
        <s v="Bartel"/>
        <s v="Potekhina"/>
        <s v="Lapp"/>
        <s v="McCormick"/>
        <s v="Coffed"/>
        <s v="Estes"/>
        <s v="Miles"/>
        <s v="Zamore"/>
        <s v="Donaghy"/>
        <s v="Fiorini"/>
        <s v="Alexander"/>
        <s v="Watkins"/>
        <s v="Cassel"/>
        <s v="O'Sullivan"/>
        <s v="Chepkirui"/>
        <s v="Gurney"/>
        <s v="Francis"/>
        <s v="Gruca"/>
        <s v="Rojas Alvarez"/>
        <s v="Denton"/>
        <s v="Trout"/>
        <s v="Gilbert"/>
        <s v="Chong"/>
        <s v="Henry"/>
        <s v="Brenneman"/>
        <s v="Kemp"/>
        <s v="Hillyard"/>
        <s v="Gonzales"/>
        <s v="Sayre"/>
        <s v="Panke"/>
        <s v="Brennan"/>
        <s v="Ngo"/>
        <s v="Guerdan"/>
        <s v="Mills-Honarvar"/>
        <s v="Farvard"/>
        <s v="Skinner"/>
        <s v="Shue"/>
        <s v="Blinn"/>
        <s v="Duyn"/>
        <s v="Wardian"/>
        <s v="Heuninck"/>
        <s v="Kipyego"/>
        <s v="Kuehl"/>
        <s v="Burkholder"/>
        <s v="Stadolnik"/>
        <s v="Shields"/>
        <s v="Margolis"/>
        <s v="Uffenbeck"/>
        <s v="Stepanova"/>
        <s v="Verdi"/>
        <s v="Mickelson"/>
        <s v="Dibaba"/>
        <s v="Shilling"/>
        <s v="Bashaw"/>
        <s v="Jacob"/>
        <s v="McCutcheon"/>
        <s v="Connor"/>
        <s v="Geoghegan"/>
        <s v="McGinn"/>
        <s v="Quinteros"/>
        <s v="Loenser"/>
        <s v="Furrer"/>
        <s v="Konigs"/>
        <s v="Tesdahl"/>
        <s v="Engel"/>
        <s v="Kuck"/>
        <s v="Neuschel"/>
        <s v="Rosales Ramirez"/>
        <s v="Marquez"/>
        <s v="Green"/>
        <s v="Schubel"/>
        <s v="Jimenez"/>
        <s v="Zimny-Schmitt"/>
        <s v="Brohart"/>
        <s v="Oka"/>
        <s v="Metzger"/>
        <s v="Vaughn"/>
        <s v="Petty"/>
        <s v="Lasseron"/>
        <s v="Bushong"/>
        <s v="Dennison"/>
        <s v="Lira"/>
        <s v="Nahigian"/>
        <s v="Cackett"/>
        <s v="Hunter-Galvan"/>
        <s v="Pierret"/>
        <s v="O'Neil"/>
        <s v="Leitz"/>
        <s v="Durfee"/>
        <s v="Maylone"/>
        <s v="Reiland"/>
        <s v="Hu"/>
        <s v="Lessek"/>
        <s v="Colavincenzo"/>
        <s v="Mendez-Karr"/>
        <s v="Saulnier"/>
        <s v="Schoonover"/>
        <s v="Hass"/>
        <s v="Cadotte"/>
        <s v="Cacciapaglia"/>
        <s v="Mininger"/>
        <s v="Mayo"/>
        <s v="Zicko"/>
        <s v="Cupp"/>
        <s v="Klassen"/>
        <s v="Musal"/>
        <s v="Kitayama"/>
        <s v="Altman"/>
        <s v="Demchko"/>
        <s v="Betts"/>
        <s v="Vandeventer"/>
        <s v="Hirano"/>
        <s v="Davi"/>
        <s v="Sloan"/>
        <s v="Homich"/>
        <s v="Kristjansson"/>
        <s v="Pitman"/>
        <s v="Curley"/>
        <s v="Zimmer"/>
        <s v="Granski"/>
        <s v="Regina"/>
        <s v="Howe"/>
        <s v="Atwater"/>
        <s v="Gurganus"/>
        <s v="Holden"/>
        <s v="Parton"/>
        <s v="Dent"/>
        <s v="Ranti"/>
        <s v="Ishaq"/>
        <s v="Wiles"/>
        <s v="Serafini"/>
        <s v="Button"/>
        <s v="Gaal"/>
        <s v="Liptak"/>
        <s v="Kellam"/>
        <s v="Gordon"/>
        <s v="Wagoner"/>
        <s v="Goffi"/>
        <s v="Salovaara"/>
        <s v="Reid"/>
        <s v="Allan"/>
        <s v="Tang"/>
        <s v="Chepkwony"/>
        <s v="Szynkarczuk"/>
        <s v="Brill"/>
        <s v="Nunn"/>
        <s v="Blair"/>
        <s v="Sharkey"/>
        <s v="Scalard"/>
        <s v="Burget"/>
        <s v="English"/>
        <s v="Hampton"/>
        <s v="Lucas"/>
        <s v="Cherewatti"/>
        <s v="Olle"/>
        <s v="Hamsi"/>
        <s v="Finnegan"/>
        <s v="Villa"/>
        <s v="Cable"/>
        <s v="Eiring"/>
        <s v="Friedman"/>
        <s v="Croker"/>
        <s v="Beganics"/>
        <s v="Huberty"/>
        <s v="Hazlehurst"/>
        <s v="Marin"/>
        <s v="Dear"/>
        <s v="Lederer"/>
        <s v="Robson"/>
        <s v="Galvan"/>
        <s v="Teeuwen"/>
        <s v="List"/>
        <s v="Shafar"/>
        <s v="Copenhaver"/>
        <s v="Stump"/>
        <s v="Wehrman"/>
        <s v="Sischo"/>
        <s v="Fonti"/>
        <s v="Merlis"/>
        <s v="Hasegawa"/>
        <s v="Haselden"/>
        <s v="Simonson"/>
        <s v="Montag"/>
        <s v="Deroian"/>
        <s v="Brady"/>
        <s v="Strickler"/>
        <s v="Simone"/>
        <s v="Von Rock"/>
        <s v="Woodard"/>
        <s v="Sinda"/>
        <s v="Rydland"/>
        <s v="Vespa"/>
        <s v="Meadows"/>
        <s v="Toppen"/>
        <s v="Ermer"/>
        <s v="Dionne"/>
        <s v="Stasulli"/>
        <s v="Duran"/>
        <s v="Klundt"/>
        <s v="Waters"/>
        <s v="Rusk"/>
        <s v="Gersbach"/>
        <s v="Taylor-Watson"/>
        <s v="Levitsky"/>
        <s v="Carroll"/>
        <s v="Campos"/>
        <s v="Flajslik"/>
        <s v="Chua"/>
        <s v="Wilzbacher"/>
        <s v="Thayer"/>
        <s v="Brosseau"/>
        <s v="Phares"/>
        <s v="Padula"/>
        <s v="Gamirov"/>
        <s v="Briot"/>
        <s v="De Hueck"/>
        <s v="Putt"/>
        <s v="Deiman"/>
        <s v="Bonanni"/>
        <s v="Stein"/>
        <s v="Laumann"/>
        <s v="Galaviz"/>
        <s v="Piper"/>
        <s v="Cantini"/>
        <s v="Werhane"/>
        <s v="Davies"/>
        <s v="Hummel"/>
        <s v="Lutz"/>
        <s v="Viglienzoni"/>
        <s v="Rathbun"/>
        <s v="Conant"/>
        <s v="Huyser-Wierenga"/>
        <s v="Natalini"/>
        <s v="Robbins"/>
        <s v="Stanislav"/>
        <s v="Mears"/>
        <s v="Neill"/>
        <s v="Tola"/>
        <s v="Briskman"/>
        <s v="Ritzenhein"/>
        <s v="Malkowski"/>
        <s v="Andreyko"/>
        <s v="Lozier"/>
        <s v="Rodas"/>
        <s v="Karmen"/>
        <s v="Lippmann"/>
        <s v="Klehm"/>
        <s v="Desisa"/>
        <s v="Brooks"/>
        <s v="Weispfennig"/>
        <s v="Sorrell"/>
        <s v="Marek"/>
        <s v="Werner"/>
        <s v="Penny"/>
        <s v="Masayesva"/>
        <s v="Paavola"/>
        <s v="Gehlsen"/>
        <s v="Roche"/>
        <s v="Hearn"/>
        <s v="Dimson"/>
        <s v="Slason"/>
        <s v="Gibson"/>
        <s v="Erdos"/>
        <s v="Cushman"/>
        <s v="Hammel"/>
        <s v="Ytterstad"/>
        <s v="Prince"/>
        <s v="Freeman"/>
        <s v="Petrulak"/>
        <s v="Zablocki"/>
        <s v="Van Meter"/>
        <s v="Babay"/>
        <s v="Moody"/>
        <s v="Swierzbinski"/>
        <s v="Schwartz"/>
        <s v="Sanseverino"/>
        <s v="Lawder"/>
        <s v="Hoerner"/>
        <s v="Beaulne"/>
        <s v="Lunz"/>
        <s v="Kyle"/>
        <s v="Brackenwagen"/>
        <s v="Schmitt"/>
        <s v="Borden"/>
        <s v="Regan"/>
        <s v="Koenis"/>
        <s v="Kittaka"/>
        <s v="Concannon"/>
        <s v="Schultz"/>
        <s v="Brannigan"/>
        <s v="Cavallo"/>
        <s v="Axelrod"/>
        <s v="Roberge"/>
        <s v="Schmidt"/>
        <s v="Kosters"/>
        <s v="Dykes"/>
        <s v="Velan"/>
        <s v="Goolik"/>
        <s v="Bain"/>
        <s v="Wieck"/>
        <s v="Friel"/>
        <s v="Santandreu"/>
        <s v="Gerber"/>
        <s v="Benadum"/>
        <s v="Ragazzini"/>
        <s v="Kessinger"/>
        <s v="Bezgin"/>
        <s v="Woldesilassie"/>
        <s v="Ruiz Herrero"/>
        <s v="Bin Alias"/>
        <s v="Pulliam"/>
        <s v="Guisinger"/>
        <s v="Arnerich"/>
        <s v="Nolette"/>
        <s v="Chabrier"/>
        <s v="Knotts"/>
        <s v="Pultorak"/>
        <s v="Maxon"/>
        <s v="Kraai"/>
        <s v="Larosa"/>
        <s v="Haney"/>
        <s v="Boulay"/>
        <s v="Luy"/>
        <s v="Fava"/>
        <s v="Montoya"/>
        <s v="Albertson"/>
        <s v="Barger"/>
        <s v="Fraioli"/>
        <s v="April"/>
        <s v="Talhelm"/>
        <s v="Treece"/>
        <s v="Beisel"/>
        <s v="Enke"/>
        <s v="Ruiz-Tagle Barros"/>
        <s v="Ferrell"/>
        <s v="Gates"/>
        <s v="Jeffers"/>
        <s v="Sulhanek"/>
        <s v="Caron"/>
        <s v="Fullarton"/>
        <s v="Lindgren"/>
        <s v="Akiha"/>
        <s v="Sweny"/>
        <s v="Tobin"/>
        <s v="Keys"/>
        <s v="Wilbur"/>
        <s v="Ditota"/>
        <s v="Horbol"/>
        <s v="Murakami"/>
        <s v="Petermann"/>
        <s v="Graves - Rostro"/>
        <s v="Danielson"/>
        <s v="Street"/>
        <s v="Buss"/>
        <s v="Duffy"/>
        <s v="Castro"/>
        <s v="Avery"/>
        <s v="Bohinski"/>
        <s v="Kohls"/>
        <s v="Brietzke"/>
        <s v="Riveros Gonzalez"/>
        <s v="Albano"/>
        <s v="Rosendahl"/>
        <s v="German"/>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diabetes status" numFmtId="0">
      <sharedItems count="4">
        <s v="OBESITY"/>
        <s v="OVER WEIGHT"/>
        <s v="NORMAL WEIGHT"/>
        <s v="UNDER WEIGHT"/>
      </sharedItems>
    </cacheField>
    <cacheField name="weight status" numFmtId="0">
      <sharedItems count="3">
        <s v="DIABETES"/>
        <s v="PREDIABETES"/>
        <s v="NORMAL"/>
      </sharedItems>
    </cacheField>
    <cacheField name="charges" numFmtId="0">
      <sharedItems containsSemiMixedTypes="0" containsString="0" containsNumber="1" containsInteger="1" minValue="564" maxValue="51195" count="2222">
        <n v="564"/>
        <n v="571"/>
        <n v="600"/>
        <n v="605"/>
        <n v="637"/>
        <n v="646"/>
        <n v="650"/>
        <n v="668"/>
        <n v="670"/>
        <n v="688"/>
        <n v="700"/>
        <n v="723"/>
        <n v="750"/>
        <n v="760"/>
        <n v="770"/>
        <n v="774"/>
        <n v="831"/>
        <n v="865"/>
        <n v="896"/>
        <n v="915"/>
        <n v="929"/>
        <n v="965"/>
        <n v="1007"/>
        <n v="1012"/>
        <n v="1019"/>
        <n v="1034"/>
        <n v="1044"/>
        <n v="1047"/>
        <n v="1049"/>
        <n v="1056"/>
        <n v="1068"/>
        <n v="1070"/>
        <n v="1071"/>
        <n v="1082"/>
        <n v="1086"/>
        <n v="1122"/>
        <n v="1132"/>
        <n v="1135"/>
        <n v="1136"/>
        <n v="1137"/>
        <n v="1141"/>
        <n v="1142"/>
        <n v="1147"/>
        <n v="1149"/>
        <n v="1158"/>
        <n v="1163"/>
        <n v="1165"/>
        <n v="1167"/>
        <n v="1178"/>
        <n v="1191"/>
        <n v="1200"/>
        <n v="1201"/>
        <n v="1210"/>
        <n v="1220"/>
        <n v="1224"/>
        <n v="1228"/>
        <n v="1234"/>
        <n v="1237"/>
        <n v="1240"/>
        <n v="1241"/>
        <n v="1242"/>
        <n v="1243"/>
        <n v="1252"/>
        <n v="1253"/>
        <n v="1254"/>
        <n v="1256"/>
        <n v="1261"/>
        <n v="1262"/>
        <n v="1263"/>
        <n v="1267"/>
        <n v="1276"/>
        <n v="1283"/>
        <n v="1285"/>
        <n v="1286"/>
        <n v="1291"/>
        <n v="1293"/>
        <n v="1304"/>
        <n v="1315"/>
        <n v="1329"/>
        <n v="1333"/>
        <n v="1338"/>
        <n v="1341"/>
        <n v="1359"/>
        <n v="1382"/>
        <n v="1389"/>
        <n v="1390"/>
        <n v="1392"/>
        <n v="1400"/>
        <n v="1402"/>
        <n v="1417"/>
        <n v="1421"/>
        <n v="1422"/>
        <n v="1438"/>
        <n v="1445"/>
        <n v="1467"/>
        <n v="1477"/>
        <n v="1481"/>
        <n v="1493"/>
        <n v="1497"/>
        <n v="1515"/>
        <n v="1526"/>
        <n v="1532"/>
        <n v="1534"/>
        <n v="1567"/>
        <n v="1608"/>
        <n v="1616"/>
        <n v="1617"/>
        <n v="1621"/>
        <n v="1622"/>
        <n v="1625"/>
        <n v="1627"/>
        <n v="1628"/>
        <n v="1630"/>
        <n v="1632"/>
        <n v="1633"/>
        <n v="1634"/>
        <n v="1635"/>
        <n v="1636"/>
        <n v="1640"/>
        <n v="1646"/>
        <n v="1665"/>
        <n v="1675"/>
        <n v="1683"/>
        <n v="1695"/>
        <n v="1702"/>
        <n v="1705"/>
        <n v="1706"/>
        <n v="1708"/>
        <n v="1709"/>
        <n v="1711"/>
        <n v="1712"/>
        <n v="1719"/>
        <n v="1720"/>
        <n v="1726"/>
        <n v="1728"/>
        <n v="1729"/>
        <n v="1732"/>
        <n v="1737"/>
        <n v="1743"/>
        <n v="1744"/>
        <n v="1749"/>
        <n v="1757"/>
        <n v="1759"/>
        <n v="1770"/>
        <n v="1816"/>
        <n v="1823"/>
        <n v="1824"/>
        <n v="1827"/>
        <n v="1832"/>
        <n v="1837"/>
        <n v="1843"/>
        <n v="1851"/>
        <n v="1863"/>
        <n v="1866"/>
        <n v="1875"/>
        <n v="1878"/>
        <n v="1880"/>
        <n v="1906"/>
        <n v="1909"/>
        <n v="1910"/>
        <n v="1917"/>
        <n v="1965"/>
        <n v="1967"/>
        <n v="1970"/>
        <n v="1973"/>
        <n v="1978"/>
        <n v="1980"/>
        <n v="1982"/>
        <n v="1984"/>
        <n v="1987"/>
        <n v="2008"/>
        <n v="2020"/>
        <n v="2021"/>
        <n v="2027"/>
        <n v="2046"/>
        <n v="2055"/>
        <n v="2094"/>
        <n v="2102"/>
        <n v="2103"/>
        <n v="2104"/>
        <n v="2106"/>
        <n v="2117"/>
        <n v="2119"/>
        <n v="2128"/>
        <n v="2131"/>
        <n v="2135"/>
        <n v="2137"/>
        <n v="2138"/>
        <n v="2145"/>
        <n v="2150"/>
        <n v="2154"/>
        <n v="2156"/>
        <n v="2157"/>
        <n v="2167"/>
        <n v="2170"/>
        <n v="2193"/>
        <n v="2196"/>
        <n v="2198"/>
        <n v="2201"/>
        <n v="2203"/>
        <n v="2204"/>
        <n v="2206"/>
        <n v="2208"/>
        <n v="2211"/>
        <n v="2213"/>
        <n v="2217"/>
        <n v="2218"/>
        <n v="2219"/>
        <n v="2222"/>
        <n v="2251"/>
        <n v="2255"/>
        <n v="2257"/>
        <n v="2262"/>
        <n v="2278"/>
        <n v="2295"/>
        <n v="2302"/>
        <n v="2304"/>
        <n v="2323"/>
        <n v="2332"/>
        <n v="2353"/>
        <n v="2362"/>
        <n v="2373"/>
        <n v="2395"/>
        <n v="2396"/>
        <n v="2405"/>
        <n v="2417"/>
        <n v="2438"/>
        <n v="2457"/>
        <n v="2458"/>
        <n v="2460"/>
        <n v="2465"/>
        <n v="2473"/>
        <n v="2481"/>
        <n v="2484"/>
        <n v="2494"/>
        <n v="2497"/>
        <n v="2498"/>
        <n v="2501"/>
        <n v="2511"/>
        <n v="2523"/>
        <n v="2528"/>
        <n v="2534"/>
        <n v="2540"/>
        <n v="2546"/>
        <n v="2566"/>
        <n v="2585"/>
        <n v="2586"/>
        <n v="2598"/>
        <n v="2633"/>
        <n v="2639"/>
        <n v="2643"/>
        <n v="2681"/>
        <n v="2685"/>
        <n v="2690"/>
        <n v="2700"/>
        <n v="2709"/>
        <n v="2711"/>
        <n v="2719"/>
        <n v="2721"/>
        <n v="2726"/>
        <n v="2727"/>
        <n v="2730"/>
        <n v="2732"/>
        <n v="2742"/>
        <n v="2755"/>
        <n v="2759"/>
        <n v="2773"/>
        <n v="2775"/>
        <n v="2789"/>
        <n v="2801"/>
        <n v="2804"/>
        <n v="2820"/>
        <n v="2843"/>
        <n v="2851"/>
        <n v="2855"/>
        <n v="2866"/>
        <n v="2867"/>
        <n v="2897"/>
        <n v="2899"/>
        <n v="2903"/>
        <n v="2904"/>
        <n v="2914"/>
        <n v="2927"/>
        <n v="2943"/>
        <n v="2974"/>
        <n v="2980"/>
        <n v="2986"/>
        <n v="3012"/>
        <n v="3018"/>
        <n v="3022"/>
        <n v="3044"/>
        <n v="3046"/>
        <n v="3052"/>
        <n v="3056"/>
        <n v="3063"/>
        <n v="3065"/>
        <n v="3071"/>
        <n v="3077"/>
        <n v="3088"/>
        <n v="3128"/>
        <n v="3161"/>
        <n v="3162"/>
        <n v="3167"/>
        <n v="3172"/>
        <n v="3176"/>
        <n v="3177"/>
        <n v="3180"/>
        <n v="3181"/>
        <n v="3201"/>
        <n v="3206"/>
        <n v="3209"/>
        <n v="3214"/>
        <n v="3227"/>
        <n v="3238"/>
        <n v="3260"/>
        <n v="3269"/>
        <n v="3277"/>
        <n v="3280"/>
        <n v="3293"/>
        <n v="3301"/>
        <n v="3308"/>
        <n v="3310"/>
        <n v="3343"/>
        <n v="3353"/>
        <n v="3367"/>
        <n v="3379"/>
        <n v="3385"/>
        <n v="3392"/>
        <n v="3393"/>
        <n v="3410"/>
        <n v="3434"/>
        <n v="3436"/>
        <n v="3443"/>
        <n v="3454"/>
        <n v="3464"/>
        <n v="3471"/>
        <n v="3482"/>
        <n v="3484"/>
        <n v="3491"/>
        <n v="3501"/>
        <n v="3538"/>
        <n v="3539"/>
        <n v="3540"/>
        <n v="3554"/>
        <n v="3557"/>
        <n v="3559"/>
        <n v="3562"/>
        <n v="3563"/>
        <n v="3570"/>
        <n v="3578"/>
        <n v="3580"/>
        <n v="3589"/>
        <n v="3591"/>
        <n v="3594"/>
        <n v="3598"/>
        <n v="3604"/>
        <n v="3606"/>
        <n v="3622"/>
        <n v="3645"/>
        <n v="3653"/>
        <n v="3659"/>
        <n v="3679"/>
        <n v="3688"/>
        <n v="3693"/>
        <n v="3700"/>
        <n v="3704"/>
        <n v="3722"/>
        <n v="3732"/>
        <n v="3733"/>
        <n v="3736"/>
        <n v="3749"/>
        <n v="3757"/>
        <n v="3758"/>
        <n v="3761"/>
        <n v="3767"/>
        <n v="3773"/>
        <n v="3786"/>
        <n v="3794"/>
        <n v="3796"/>
        <n v="3797"/>
        <n v="3848"/>
        <n v="3858"/>
        <n v="3859"/>
        <n v="3861"/>
        <n v="3867"/>
        <n v="3876"/>
        <n v="3877"/>
        <n v="3889"/>
        <n v="3898"/>
        <n v="3902"/>
        <n v="3906"/>
        <n v="3910"/>
        <n v="3926"/>
        <n v="3932"/>
        <n v="3935"/>
        <n v="3944"/>
        <n v="3947"/>
        <n v="3956"/>
        <n v="3973"/>
        <n v="3982"/>
        <n v="3988"/>
        <n v="3990"/>
        <n v="3994"/>
        <n v="4002"/>
        <n v="4005"/>
        <n v="4032"/>
        <n v="4038"/>
        <n v="4040"/>
        <n v="4041"/>
        <n v="4048"/>
        <n v="4058"/>
        <n v="4059"/>
        <n v="4070"/>
        <n v="4071"/>
        <n v="4074"/>
        <n v="4076"/>
        <n v="4134"/>
        <n v="4138"/>
        <n v="4150"/>
        <n v="4151"/>
        <n v="4155"/>
        <n v="4163"/>
        <n v="4185"/>
        <n v="4189"/>
        <n v="4235"/>
        <n v="4237"/>
        <n v="4240"/>
        <n v="4244"/>
        <n v="4250"/>
        <n v="4261"/>
        <n v="4265"/>
        <n v="4266"/>
        <n v="4279"/>
        <n v="4296"/>
        <n v="4320"/>
        <n v="4338"/>
        <n v="4340"/>
        <n v="4347"/>
        <n v="4349"/>
        <n v="4351"/>
        <n v="4357"/>
        <n v="4392"/>
        <n v="4393"/>
        <n v="4397"/>
        <n v="4400"/>
        <n v="4402"/>
        <n v="4415"/>
        <n v="4421"/>
        <n v="4429"/>
        <n v="4433"/>
        <n v="4434"/>
        <n v="4435"/>
        <n v="4438"/>
        <n v="4441"/>
        <n v="4449"/>
        <n v="4454"/>
        <n v="4463"/>
        <n v="4467"/>
        <n v="4468"/>
        <n v="4489"/>
        <n v="4500"/>
        <n v="4505"/>
        <n v="4511"/>
        <n v="4516"/>
        <n v="4518"/>
        <n v="4519"/>
        <n v="4527"/>
        <n v="4529"/>
        <n v="4536"/>
        <n v="4544"/>
        <n v="4561"/>
        <n v="4563"/>
        <n v="4564"/>
        <n v="4571"/>
        <n v="4608"/>
        <n v="4618"/>
        <n v="4647"/>
        <n v="4661"/>
        <n v="4668"/>
        <n v="4671"/>
        <n v="4673"/>
        <n v="4674"/>
        <n v="4679"/>
        <n v="4686"/>
        <n v="4688"/>
        <n v="4699"/>
        <n v="4712"/>
        <n v="4718"/>
        <n v="4720"/>
        <n v="4729"/>
        <n v="4735"/>
        <n v="4738"/>
        <n v="4741"/>
        <n v="4746"/>
        <n v="4747"/>
        <n v="4751"/>
        <n v="4754"/>
        <n v="4762"/>
        <n v="4766"/>
        <n v="4780"/>
        <n v="4787"/>
        <n v="4796"/>
        <n v="4812"/>
        <n v="4827"/>
        <n v="4828"/>
        <n v="4831"/>
        <n v="4835"/>
        <n v="4838"/>
        <n v="4839"/>
        <n v="4841"/>
        <n v="4844"/>
        <n v="4845"/>
        <n v="4847"/>
        <n v="4860"/>
        <n v="4878"/>
        <n v="4884"/>
        <n v="4889"/>
        <n v="4890"/>
        <n v="4894"/>
        <n v="4895"/>
        <n v="4906"/>
        <n v="4912"/>
        <n v="4915"/>
        <n v="4923"/>
        <n v="4932"/>
        <n v="4935"/>
        <n v="4942"/>
        <n v="4950"/>
        <n v="4985"/>
        <n v="4992"/>
        <n v="4999"/>
        <n v="5003"/>
        <n v="5004"/>
        <n v="5012"/>
        <n v="5028"/>
        <n v="5031"/>
        <n v="5034"/>
        <n v="5039"/>
        <n v="5043"/>
        <n v="5045"/>
        <n v="5054"/>
        <n v="5060"/>
        <n v="5077"/>
        <n v="5080"/>
        <n v="5088"/>
        <n v="5116"/>
        <n v="5124"/>
        <n v="5125"/>
        <n v="5137"/>
        <n v="5138"/>
        <n v="5144"/>
        <n v="5149"/>
        <n v="5152"/>
        <n v="5167"/>
        <n v="5177"/>
        <n v="5196"/>
        <n v="5199"/>
        <n v="5208"/>
        <n v="5210"/>
        <n v="5213"/>
        <n v="5216"/>
        <n v="5228"/>
        <n v="5241"/>
        <n v="5245"/>
        <n v="5246"/>
        <n v="5254"/>
        <n v="5258"/>
        <n v="5261"/>
        <n v="5266"/>
        <n v="5268"/>
        <n v="5272"/>
        <n v="5276"/>
        <n v="5292"/>
        <n v="5294"/>
        <n v="5307"/>
        <n v="5312"/>
        <n v="5322"/>
        <n v="5326"/>
        <n v="5327"/>
        <n v="5345"/>
        <n v="5354"/>
        <n v="5365"/>
        <n v="5373"/>
        <n v="5375"/>
        <n v="5377"/>
        <n v="5384"/>
        <n v="5385"/>
        <n v="5396"/>
        <n v="5398"/>
        <n v="5401"/>
        <n v="5403"/>
        <n v="5412"/>
        <n v="5416"/>
        <n v="5425"/>
        <n v="5429"/>
        <n v="5439"/>
        <n v="5458"/>
        <n v="5467"/>
        <n v="5469"/>
        <n v="5472"/>
        <n v="5478"/>
        <n v="5484"/>
        <n v="5488"/>
        <n v="5503"/>
        <n v="5539"/>
        <n v="5540"/>
        <n v="5553"/>
        <n v="5576"/>
        <n v="5583"/>
        <n v="5584"/>
        <n v="5588"/>
        <n v="5595"/>
        <n v="5613"/>
        <n v="5615"/>
        <n v="5630"/>
        <n v="5650"/>
        <n v="5662"/>
        <n v="5679"/>
        <n v="5691"/>
        <n v="5693"/>
        <n v="5699"/>
        <n v="5700"/>
        <n v="5709"/>
        <n v="5720"/>
        <n v="5729"/>
        <n v="5742"/>
        <n v="5748"/>
        <n v="5757"/>
        <n v="5779"/>
        <n v="5807"/>
        <n v="5813"/>
        <n v="5817"/>
        <n v="5833"/>
        <n v="5837"/>
        <n v="5844"/>
        <n v="5847"/>
        <n v="5856"/>
        <n v="5877"/>
        <n v="5911"/>
        <n v="5920"/>
        <n v="5927"/>
        <n v="5928"/>
        <n v="5934"/>
        <n v="5957"/>
        <n v="5961"/>
        <n v="5967"/>
        <n v="5970"/>
        <n v="5972"/>
        <n v="5974"/>
        <n v="5977"/>
        <n v="5980"/>
        <n v="5990"/>
        <n v="5994"/>
        <n v="6059"/>
        <n v="6062"/>
        <n v="6064"/>
        <n v="6067"/>
        <n v="6074"/>
        <n v="6080"/>
        <n v="6082"/>
        <n v="6098"/>
        <n v="6112"/>
        <n v="6113"/>
        <n v="6117"/>
        <n v="6124"/>
        <n v="6129"/>
        <n v="6138"/>
        <n v="6139"/>
        <n v="6147"/>
        <n v="6152"/>
        <n v="6160"/>
        <n v="6171"/>
        <n v="6183"/>
        <n v="6184"/>
        <n v="6185"/>
        <n v="6186"/>
        <n v="6196"/>
        <n v="6199"/>
        <n v="6204"/>
        <n v="6207"/>
        <n v="6208"/>
        <n v="6220"/>
        <n v="6237"/>
        <n v="6238"/>
        <n v="6250"/>
        <n v="6254"/>
        <n v="6255"/>
        <n v="6261"/>
        <n v="6269"/>
        <n v="6272"/>
        <n v="6276"/>
        <n v="6282"/>
        <n v="6290"/>
        <n v="6294"/>
        <n v="6302"/>
        <n v="6306"/>
        <n v="6311"/>
        <n v="6312"/>
        <n v="6314"/>
        <n v="6334"/>
        <n v="6336"/>
        <n v="6338"/>
        <n v="6356"/>
        <n v="6359"/>
        <n v="6361"/>
        <n v="6367"/>
        <n v="6374"/>
        <n v="6389"/>
        <n v="6390"/>
        <n v="6394"/>
        <n v="6402"/>
        <n v="6406"/>
        <n v="6407"/>
        <n v="6412"/>
        <n v="6414"/>
        <n v="6417"/>
        <n v="6423"/>
        <n v="6436"/>
        <n v="6456"/>
        <n v="6458"/>
        <n v="6473"/>
        <n v="6474"/>
        <n v="6482"/>
        <n v="6497"/>
        <n v="6500"/>
        <n v="6512"/>
        <n v="6529"/>
        <n v="6532"/>
        <n v="6537"/>
        <n v="6546"/>
        <n v="6548"/>
        <n v="6552"/>
        <n v="6555"/>
        <n v="6571"/>
        <n v="6572"/>
        <n v="6594"/>
        <n v="6600"/>
        <n v="6610"/>
        <n v="6630"/>
        <n v="6638"/>
        <n v="6639"/>
        <n v="6641"/>
        <n v="6651"/>
        <n v="6653"/>
        <n v="6654"/>
        <n v="6664"/>
        <n v="6665"/>
        <n v="6666"/>
        <n v="6686"/>
        <n v="6701"/>
        <n v="6706"/>
        <n v="6710"/>
        <n v="6721"/>
        <n v="6738"/>
        <n v="6739"/>
        <n v="6747"/>
        <n v="6749"/>
        <n v="6750"/>
        <n v="6753"/>
        <n v="6770"/>
        <n v="6776"/>
        <n v="6781"/>
        <n v="6782"/>
        <n v="6797"/>
        <n v="6799"/>
        <n v="6809"/>
        <n v="6828"/>
        <n v="6837"/>
        <n v="6842"/>
        <n v="6843"/>
        <n v="6849"/>
        <n v="6858"/>
        <n v="6863"/>
        <n v="6868"/>
        <n v="6876"/>
        <n v="6877"/>
        <n v="6878"/>
        <n v="6895"/>
        <n v="6933"/>
        <n v="6938"/>
        <n v="6941"/>
        <n v="6949"/>
        <n v="6951"/>
        <n v="6965"/>
        <n v="6986"/>
        <n v="6987"/>
        <n v="6990"/>
        <n v="7003"/>
        <n v="7033"/>
        <n v="7042"/>
        <n v="7046"/>
        <n v="7047"/>
        <n v="7050"/>
        <n v="7051"/>
        <n v="7054"/>
        <n v="7077"/>
        <n v="7097"/>
        <n v="7107"/>
        <n v="7125"/>
        <n v="7129"/>
        <n v="7134"/>
        <n v="7144"/>
        <n v="7145"/>
        <n v="7147"/>
        <n v="7151"/>
        <n v="7153"/>
        <n v="7154"/>
        <n v="7160"/>
        <n v="7162"/>
        <n v="7173"/>
        <n v="7176"/>
        <n v="7180"/>
        <n v="7197"/>
        <n v="7202"/>
        <n v="7209"/>
        <n v="7220"/>
        <n v="7223"/>
        <n v="7228"/>
        <n v="7244"/>
        <n v="7249"/>
        <n v="7257"/>
        <n v="7262"/>
        <n v="7266"/>
        <n v="7273"/>
        <n v="7282"/>
        <n v="7302"/>
        <n v="7305"/>
        <n v="7318"/>
        <n v="7323"/>
        <n v="7324"/>
        <n v="7325"/>
        <n v="7338"/>
        <n v="7340"/>
        <n v="7345"/>
        <n v="7346"/>
        <n v="7348"/>
        <n v="7349"/>
        <n v="7357"/>
        <n v="7358"/>
        <n v="7362"/>
        <n v="7372"/>
        <n v="7389"/>
        <n v="7404"/>
        <n v="7419"/>
        <n v="7421"/>
        <n v="7441"/>
        <n v="7442"/>
        <n v="7444"/>
        <n v="7446"/>
        <n v="7448"/>
        <n v="7450"/>
        <n v="7464"/>
        <n v="7487"/>
        <n v="7495"/>
        <n v="7504"/>
        <n v="7512"/>
        <n v="7518"/>
        <n v="7527"/>
        <n v="7532"/>
        <n v="7537"/>
        <n v="7539"/>
        <n v="7567"/>
        <n v="7586"/>
        <n v="7607"/>
        <n v="7610"/>
        <n v="7623"/>
        <n v="7624"/>
        <n v="7625"/>
        <n v="7627"/>
        <n v="7634"/>
        <n v="7637"/>
        <n v="7639"/>
        <n v="7640"/>
        <n v="7642"/>
        <n v="7651"/>
        <n v="7652"/>
        <n v="7658"/>
        <n v="7662"/>
        <n v="7671"/>
        <n v="7676"/>
        <n v="7681"/>
        <n v="7683"/>
        <n v="7685"/>
        <n v="7727"/>
        <n v="7730"/>
        <n v="7731"/>
        <n v="7732"/>
        <n v="7736"/>
        <n v="7740"/>
        <n v="7742"/>
        <n v="7749"/>
        <n v="7763"/>
        <n v="7790"/>
        <n v="7795"/>
        <n v="7804"/>
        <n v="7813"/>
        <n v="7824"/>
        <n v="7845"/>
        <n v="7852"/>
        <n v="7896"/>
        <n v="7935"/>
        <n v="7948"/>
        <n v="7954"/>
        <n v="7955"/>
        <n v="7958"/>
        <n v="7967"/>
        <n v="7980"/>
        <n v="7986"/>
        <n v="8005"/>
        <n v="8015"/>
        <n v="8017"/>
        <n v="8021"/>
        <n v="8023"/>
        <n v="8027"/>
        <n v="8028"/>
        <n v="8036"/>
        <n v="8059"/>
        <n v="8060"/>
        <n v="8062"/>
        <n v="8063"/>
        <n v="8068"/>
        <n v="8072"/>
        <n v="8077"/>
        <n v="8081"/>
        <n v="8082"/>
        <n v="8084"/>
        <n v="8091"/>
        <n v="8113"/>
        <n v="8116"/>
        <n v="8117"/>
        <n v="8124"/>
        <n v="8126"/>
        <n v="8158"/>
        <n v="8163"/>
        <n v="8178"/>
        <n v="8180"/>
        <n v="8183"/>
        <n v="8188"/>
        <n v="8211"/>
        <n v="8219"/>
        <n v="8233"/>
        <n v="8241"/>
        <n v="8252"/>
        <n v="8268"/>
        <n v="8269"/>
        <n v="8271"/>
        <n v="8278"/>
        <n v="8281"/>
        <n v="8284"/>
        <n v="8303"/>
        <n v="8311"/>
        <n v="8315"/>
        <n v="8334"/>
        <n v="8335"/>
        <n v="8343"/>
        <n v="8347"/>
        <n v="8356"/>
        <n v="8397"/>
        <n v="8400"/>
        <n v="8410"/>
        <n v="8413"/>
        <n v="8428"/>
        <n v="8440"/>
        <n v="8443"/>
        <n v="8444"/>
        <n v="8449"/>
        <n v="8451"/>
        <n v="8458"/>
        <n v="8466"/>
        <n v="8472"/>
        <n v="8516"/>
        <n v="8517"/>
        <n v="8520"/>
        <n v="8522"/>
        <n v="8528"/>
        <n v="8538"/>
        <n v="8540"/>
        <n v="8551"/>
        <n v="8557"/>
        <n v="8567"/>
        <n v="8570"/>
        <n v="8572"/>
        <n v="8573"/>
        <n v="8582"/>
        <n v="8597"/>
        <n v="8601"/>
        <n v="8604"/>
        <n v="8605"/>
        <n v="8606"/>
        <n v="8615"/>
        <n v="8628"/>
        <n v="8665"/>
        <n v="8671"/>
        <n v="8689"/>
        <n v="8702"/>
        <n v="8703"/>
        <n v="8733"/>
        <n v="8748"/>
        <n v="8760"/>
        <n v="8765"/>
        <n v="8782"/>
        <n v="8799"/>
        <n v="8800"/>
        <n v="8822"/>
        <n v="8823"/>
        <n v="8824"/>
        <n v="8825"/>
        <n v="8827"/>
        <n v="8835"/>
        <n v="8871"/>
        <n v="8891"/>
        <n v="8906"/>
        <n v="8908"/>
        <n v="8931"/>
        <n v="8932"/>
        <n v="8944"/>
        <n v="8955"/>
        <n v="8964"/>
        <n v="8966"/>
        <n v="8968"/>
        <n v="8978"/>
        <n v="8988"/>
        <n v="8998"/>
        <n v="9010"/>
        <n v="9048"/>
        <n v="9059"/>
        <n v="9095"/>
        <n v="9096"/>
        <n v="9102"/>
        <n v="9141"/>
        <n v="9145"/>
        <n v="9148"/>
        <n v="9160"/>
        <n v="9172"/>
        <n v="9174"/>
        <n v="9182"/>
        <n v="9194"/>
        <n v="9210"/>
        <n v="9222"/>
        <n v="9225"/>
        <n v="9248"/>
        <n v="9250"/>
        <n v="9265"/>
        <n v="9282"/>
        <n v="9284"/>
        <n v="9286"/>
        <n v="9288"/>
        <n v="9290"/>
        <n v="9302"/>
        <n v="9305"/>
        <n v="9311"/>
        <n v="9315"/>
        <n v="9320"/>
        <n v="9339"/>
        <n v="9344"/>
        <n v="9361"/>
        <n v="9377"/>
        <n v="9378"/>
        <n v="9381"/>
        <n v="9386"/>
        <n v="9391"/>
        <n v="9411"/>
        <n v="9415"/>
        <n v="9433"/>
        <n v="9447"/>
        <n v="9448"/>
        <n v="9454"/>
        <n v="9488"/>
        <n v="9501"/>
        <n v="9504"/>
        <n v="9508"/>
        <n v="9529"/>
        <n v="9539"/>
        <n v="9540"/>
        <n v="9542"/>
        <n v="9550"/>
        <n v="9563"/>
        <n v="9567"/>
        <n v="9583"/>
        <n v="9584"/>
        <n v="9598"/>
        <n v="9618"/>
        <n v="9619"/>
        <n v="9620"/>
        <n v="9626"/>
        <n v="9629"/>
        <n v="9630"/>
        <n v="9631"/>
        <n v="9635"/>
        <n v="9644"/>
        <n v="9654"/>
        <n v="9664"/>
        <n v="9684"/>
        <n v="9698"/>
        <n v="9705"/>
        <n v="9711"/>
        <n v="9716"/>
        <n v="9723"/>
        <n v="9725"/>
        <n v="9749"/>
        <n v="9753"/>
        <n v="9764"/>
        <n v="9778"/>
        <n v="9787"/>
        <n v="9789"/>
        <n v="9801"/>
        <n v="9819"/>
        <n v="9836"/>
        <n v="9844"/>
        <n v="9850"/>
        <n v="9855"/>
        <n v="9861"/>
        <n v="9863"/>
        <n v="9866"/>
        <n v="9870"/>
        <n v="9871"/>
        <n v="9873"/>
        <n v="9876"/>
        <n v="9878"/>
        <n v="9880"/>
        <n v="9890"/>
        <n v="9895"/>
        <n v="9908"/>
        <n v="9910"/>
        <n v="9931"/>
        <n v="9932"/>
        <n v="9933"/>
        <n v="9958"/>
        <n v="9964"/>
        <n v="9991"/>
        <n v="10011"/>
        <n v="10027"/>
        <n v="10043"/>
        <n v="10065"/>
        <n v="10072"/>
        <n v="10086"/>
        <n v="10097"/>
        <n v="10106"/>
        <n v="10107"/>
        <n v="10115"/>
        <n v="10118"/>
        <n v="10140"/>
        <n v="10141"/>
        <n v="10146"/>
        <n v="10157"/>
        <n v="10161"/>
        <n v="10192"/>
        <n v="10198"/>
        <n v="10215"/>
        <n v="10226"/>
        <n v="10232"/>
        <n v="10259"/>
        <n v="10264"/>
        <n v="10269"/>
        <n v="10274"/>
        <n v="10277"/>
        <n v="10308"/>
        <n v="10311"/>
        <n v="10316"/>
        <n v="10323"/>
        <n v="10325"/>
        <n v="10329"/>
        <n v="10339"/>
        <n v="10346"/>
        <n v="10352"/>
        <n v="10356"/>
        <n v="10357"/>
        <n v="10371"/>
        <n v="10381"/>
        <n v="10403"/>
        <n v="10407"/>
        <n v="10408"/>
        <n v="10420"/>
        <n v="10423"/>
        <n v="10435"/>
        <n v="10436"/>
        <n v="10451"/>
        <n v="10455"/>
        <n v="10459"/>
        <n v="10462"/>
        <n v="10465"/>
        <n v="10487"/>
        <n v="10494"/>
        <n v="10496"/>
        <n v="10546"/>
        <n v="10560"/>
        <n v="10565"/>
        <n v="10577"/>
        <n v="10580"/>
        <n v="10594"/>
        <n v="10601"/>
        <n v="10602"/>
        <n v="10609"/>
        <n v="10617"/>
        <n v="10620"/>
        <n v="10628"/>
        <n v="10665"/>
        <n v="10677"/>
        <n v="10690"/>
        <n v="10698"/>
        <n v="10703"/>
        <n v="10704"/>
        <n v="10714"/>
        <n v="10720"/>
        <n v="10737"/>
        <n v="10749"/>
        <n v="10770"/>
        <n v="10792"/>
        <n v="10796"/>
        <n v="10797"/>
        <n v="10807"/>
        <n v="10825"/>
        <n v="10848"/>
        <n v="10887"/>
        <n v="10924"/>
        <n v="10929"/>
        <n v="10942"/>
        <n v="10959"/>
        <n v="10960"/>
        <n v="10965"/>
        <n v="10976"/>
        <n v="10977"/>
        <n v="10982"/>
        <n v="10992"/>
        <n v="11014"/>
        <n v="11015"/>
        <n v="11018"/>
        <n v="11029"/>
        <n v="11034"/>
        <n v="11038"/>
        <n v="11046"/>
        <n v="11069"/>
        <n v="11071"/>
        <n v="11073"/>
        <n v="11083"/>
        <n v="11086"/>
        <n v="11091"/>
        <n v="11094"/>
        <n v="11103"/>
        <n v="11151"/>
        <n v="11164"/>
        <n v="11165"/>
        <n v="11186"/>
        <n v="11188"/>
        <n v="11217"/>
        <n v="11244"/>
        <n v="11250"/>
        <n v="11253"/>
        <n v="11255"/>
        <n v="11265"/>
        <n v="11266"/>
        <n v="11272"/>
        <n v="11287"/>
        <n v="11289"/>
        <n v="11295"/>
        <n v="11299"/>
        <n v="11306"/>
        <n v="11312"/>
        <n v="11319"/>
        <n v="11321"/>
        <n v="11327"/>
        <n v="11344"/>
        <n v="11346"/>
        <n v="11353"/>
        <n v="11357"/>
        <n v="11363"/>
        <n v="11366"/>
        <n v="11369"/>
        <n v="11379"/>
        <n v="11381"/>
        <n v="11388"/>
        <n v="11394"/>
        <n v="11397"/>
        <n v="11412"/>
        <n v="11419"/>
        <n v="11436"/>
        <n v="11437"/>
        <n v="11454"/>
        <n v="11455"/>
        <n v="11478"/>
        <n v="11483"/>
        <n v="11488"/>
        <n v="11492"/>
        <n v="11498"/>
        <n v="11512"/>
        <n v="11520"/>
        <n v="11524"/>
        <n v="11530"/>
        <n v="11535"/>
        <n v="11538"/>
        <n v="11540"/>
        <n v="11553"/>
        <n v="11554"/>
        <n v="11566"/>
        <n v="11576"/>
        <n v="11603"/>
        <n v="11625"/>
        <n v="11658"/>
        <n v="11674"/>
        <n v="11697"/>
        <n v="11713"/>
        <n v="11730"/>
        <n v="11731"/>
        <n v="11736"/>
        <n v="11738"/>
        <n v="11742"/>
        <n v="11743"/>
        <n v="11744"/>
        <n v="11753"/>
        <n v="11763"/>
        <n v="11773"/>
        <n v="11831"/>
        <n v="11834"/>
        <n v="11837"/>
        <n v="11841"/>
        <n v="11842"/>
        <n v="11843"/>
        <n v="11848"/>
        <n v="11856"/>
        <n v="11859"/>
        <n v="11879"/>
        <n v="11881"/>
        <n v="11882"/>
        <n v="11884"/>
        <n v="11918"/>
        <n v="11931"/>
        <n v="11938"/>
        <n v="11942"/>
        <n v="11945"/>
        <n v="11947"/>
        <n v="11987"/>
        <n v="11988"/>
        <n v="11995"/>
        <n v="12001"/>
        <n v="12029"/>
        <n v="12032"/>
        <n v="12035"/>
        <n v="12044"/>
        <n v="12048"/>
        <n v="12091"/>
        <n v="12094"/>
        <n v="12097"/>
        <n v="12105"/>
        <n v="12125"/>
        <n v="12130"/>
        <n v="12131"/>
        <n v="12138"/>
        <n v="12143"/>
        <n v="12147"/>
        <n v="12148"/>
        <n v="12199"/>
        <n v="12219"/>
        <n v="12223"/>
        <n v="12224"/>
        <n v="12232"/>
        <n v="12234"/>
        <n v="12236"/>
        <n v="12238"/>
        <n v="12245"/>
        <n v="12254"/>
        <n v="12255"/>
        <n v="12266"/>
        <n v="12269"/>
        <n v="12270"/>
        <n v="12282"/>
        <n v="12300"/>
        <n v="12324"/>
        <n v="12334"/>
        <n v="12347"/>
        <n v="12364"/>
        <n v="12370"/>
        <n v="12405"/>
        <n v="12407"/>
        <n v="12408"/>
        <n v="12431"/>
        <n v="12452"/>
        <n v="12475"/>
        <n v="12480"/>
        <n v="12486"/>
        <n v="12495"/>
        <n v="12500"/>
        <n v="12524"/>
        <n v="12558"/>
        <n v="12574"/>
        <n v="12580"/>
        <n v="12593"/>
        <n v="12600"/>
        <n v="12610"/>
        <n v="12622"/>
        <n v="12625"/>
        <n v="12629"/>
        <n v="12630"/>
        <n v="12638"/>
        <n v="12640"/>
        <n v="12643"/>
        <n v="12645"/>
        <n v="12646"/>
        <n v="12649"/>
        <n v="12697"/>
        <n v="12700"/>
        <n v="12701"/>
        <n v="12713"/>
        <n v="12718"/>
        <n v="12731"/>
        <n v="12741"/>
        <n v="12770"/>
        <n v="12776"/>
        <n v="12788"/>
        <n v="12797"/>
        <n v="12815"/>
        <n v="12823"/>
        <n v="12829"/>
        <n v="12847"/>
        <n v="12852"/>
        <n v="12857"/>
        <n v="12870"/>
        <n v="12890"/>
        <n v="12914"/>
        <n v="12926"/>
        <n v="12929"/>
        <n v="12949"/>
        <n v="12950"/>
        <n v="12957"/>
        <n v="12979"/>
        <n v="12981"/>
        <n v="12983"/>
        <n v="12994"/>
        <n v="13003"/>
        <n v="13005"/>
        <n v="13008"/>
        <n v="13011"/>
        <n v="13012"/>
        <n v="13019"/>
        <n v="13024"/>
        <n v="13042"/>
        <n v="13044"/>
        <n v="13047"/>
        <n v="13051"/>
        <n v="13064"/>
        <n v="13102"/>
        <n v="13111"/>
        <n v="13113"/>
        <n v="13114"/>
        <n v="13117"/>
        <n v="13127"/>
        <n v="13130"/>
        <n v="13143"/>
        <n v="13144"/>
        <n v="13204"/>
        <n v="13214"/>
        <n v="13217"/>
        <n v="13224"/>
        <n v="13225"/>
        <n v="13229"/>
        <n v="13293"/>
        <n v="13334"/>
        <n v="13352"/>
        <n v="13361"/>
        <n v="13376"/>
        <n v="13377"/>
        <n v="13384"/>
        <n v="13391"/>
        <n v="13394"/>
        <n v="13405"/>
        <n v="13413"/>
        <n v="13415"/>
        <n v="13417"/>
        <n v="13429"/>
        <n v="13430"/>
        <n v="13441"/>
        <n v="13451"/>
        <n v="13458"/>
        <n v="13463"/>
        <n v="13466"/>
        <n v="13471"/>
        <n v="13472"/>
        <n v="13481"/>
        <n v="13511"/>
        <n v="13555"/>
        <n v="13566"/>
        <n v="13588"/>
        <n v="13607"/>
        <n v="13616"/>
        <n v="13622"/>
        <n v="13636"/>
        <n v="13638"/>
        <n v="13678"/>
        <n v="13686"/>
        <n v="13715"/>
        <n v="13725"/>
        <n v="13726"/>
        <n v="13747"/>
        <n v="13748"/>
        <n v="13770"/>
        <n v="13802"/>
        <n v="13819"/>
        <n v="13823"/>
        <n v="13831"/>
        <n v="13845"/>
        <n v="13875"/>
        <n v="13881"/>
        <n v="13886"/>
        <n v="13887"/>
        <n v="13888"/>
        <n v="13920"/>
        <n v="13938"/>
        <n v="13974"/>
        <n v="13979"/>
        <n v="13982"/>
        <n v="14001"/>
        <n v="14007"/>
        <n v="14043"/>
        <n v="14082"/>
        <n v="14098"/>
        <n v="14120"/>
        <n v="14133"/>
        <n v="14152"/>
        <n v="14194"/>
        <n v="14209"/>
        <n v="14211"/>
        <n v="14235"/>
        <n v="14255"/>
        <n v="14256"/>
        <n v="14257"/>
        <n v="14258"/>
        <n v="14283"/>
        <n v="14286"/>
        <n v="14314"/>
        <n v="14319"/>
        <n v="14338"/>
        <n v="14350"/>
        <n v="14355"/>
        <n v="14358"/>
        <n v="14383"/>
        <n v="14394"/>
        <n v="14395"/>
        <n v="14411"/>
        <n v="14418"/>
        <n v="14426"/>
        <n v="14427"/>
        <n v="14428"/>
        <n v="14450"/>
        <n v="14452"/>
        <n v="14456"/>
        <n v="14470"/>
        <n v="14475"/>
        <n v="14478"/>
        <n v="14507"/>
        <n v="14547"/>
        <n v="14572"/>
        <n v="14575"/>
        <n v="14591"/>
        <n v="14601"/>
        <n v="14612"/>
        <n v="14631"/>
        <n v="14640"/>
        <n v="14657"/>
        <n v="14666"/>
        <n v="14693"/>
        <n v="14697"/>
        <n v="14712"/>
        <n v="14738"/>
        <n v="14750"/>
        <n v="14819"/>
        <n v="14839"/>
        <n v="14844"/>
        <n v="14848"/>
        <n v="14902"/>
        <n v="14908"/>
        <n v="14927"/>
        <n v="14945"/>
        <n v="14988"/>
        <n v="15007"/>
        <n v="15020"/>
        <n v="15026"/>
        <n v="15039"/>
        <n v="15053"/>
        <n v="15090"/>
        <n v="15104"/>
        <n v="15123"/>
        <n v="15150"/>
        <n v="15161"/>
        <n v="15162"/>
        <n v="15170"/>
        <n v="15175"/>
        <n v="15208"/>
        <n v="15230"/>
        <n v="15261"/>
        <n v="15323"/>
        <n v="15359"/>
        <n v="15362"/>
        <n v="15364"/>
        <n v="15368"/>
        <n v="15378"/>
        <n v="15440"/>
        <n v="15450"/>
        <n v="15518"/>
        <n v="15532"/>
        <n v="15555"/>
        <n v="15557"/>
        <n v="15609"/>
        <n v="15612"/>
        <n v="15646"/>
        <n v="15670"/>
        <n v="15699"/>
        <n v="15747"/>
        <n v="15818"/>
        <n v="15821"/>
        <n v="15829"/>
        <n v="15841"/>
        <n v="15922"/>
        <n v="15965"/>
        <n v="15966"/>
        <n v="16059"/>
        <n v="16063"/>
        <n v="16069"/>
        <n v="16085"/>
        <n v="16098"/>
        <n v="16115"/>
        <n v="16123"/>
        <n v="16139"/>
        <n v="16152"/>
        <n v="16191"/>
        <n v="16199"/>
        <n v="16206"/>
        <n v="16233"/>
        <n v="16267"/>
        <n v="16298"/>
        <n v="16311"/>
        <n v="16351"/>
        <n v="16420"/>
        <n v="16451"/>
        <n v="16456"/>
        <n v="16578"/>
        <n v="16586"/>
        <n v="16588"/>
        <n v="16600"/>
        <n v="16602"/>
        <n v="16632"/>
        <n v="16658"/>
        <n v="16771"/>
        <n v="16776"/>
        <n v="16779"/>
        <n v="16796"/>
        <n v="16841"/>
        <n v="16885"/>
        <n v="16904"/>
        <n v="16921"/>
        <n v="16991"/>
        <n v="17016"/>
        <n v="17043"/>
        <n v="17081"/>
        <n v="17085"/>
        <n v="17128"/>
        <n v="17172"/>
        <n v="17175"/>
        <n v="17179"/>
        <n v="17180"/>
        <n v="17253"/>
        <n v="17338"/>
        <n v="17353"/>
        <n v="17362"/>
        <n v="17469"/>
        <n v="17480"/>
        <n v="17496"/>
        <n v="17506"/>
        <n v="17507"/>
        <n v="17557"/>
        <n v="17560"/>
        <n v="17585"/>
        <n v="17626"/>
        <n v="17663"/>
        <n v="17749"/>
        <n v="17778"/>
        <n v="17780"/>
        <n v="17833"/>
        <n v="17863"/>
        <n v="17879"/>
        <n v="17883"/>
        <n v="17905"/>
        <n v="17929"/>
        <n v="17942"/>
        <n v="18031"/>
        <n v="18034"/>
        <n v="18158"/>
        <n v="18208"/>
        <n v="18218"/>
        <n v="18223"/>
        <n v="18246"/>
        <n v="18259"/>
        <n v="18311"/>
        <n v="18328"/>
        <n v="18443"/>
        <n v="18608"/>
        <n v="18648"/>
        <n v="18683"/>
        <n v="18695"/>
        <n v="18766"/>
        <n v="18768"/>
        <n v="18805"/>
        <n v="18806"/>
        <n v="18816"/>
        <n v="18839"/>
        <n v="18883"/>
        <n v="18903"/>
        <n v="18933"/>
        <n v="18955"/>
        <n v="18963"/>
        <n v="18972"/>
        <n v="19023"/>
        <n v="19041"/>
        <n v="19108"/>
        <n v="19145"/>
        <n v="19200"/>
        <n v="19215"/>
        <n v="19260"/>
        <n v="19321"/>
        <n v="19350"/>
        <n v="19362"/>
        <n v="19442"/>
        <n v="19444"/>
        <n v="19497"/>
        <n v="19516"/>
        <n v="19522"/>
        <n v="19539"/>
        <n v="19551"/>
        <n v="19595"/>
        <n v="19673"/>
        <n v="19720"/>
        <n v="19749"/>
        <n v="19798"/>
        <n v="19933"/>
        <n v="19965"/>
        <n v="19995"/>
        <n v="20010"/>
        <n v="20149"/>
        <n v="20167"/>
        <n v="20178"/>
        <n v="20235"/>
        <n v="20254"/>
        <n v="20278"/>
        <n v="20297"/>
        <n v="20354"/>
        <n v="20421"/>
        <n v="20447"/>
        <n v="20463"/>
        <n v="20568"/>
        <n v="20630"/>
        <n v="20709"/>
        <n v="20746"/>
        <n v="20774"/>
        <n v="20781"/>
        <n v="20879"/>
        <n v="20893"/>
        <n v="20984"/>
        <n v="21082"/>
        <n v="21099"/>
        <n v="21196"/>
        <n v="21224"/>
        <n v="21232"/>
        <n v="21259"/>
        <n v="21345"/>
        <n v="21349"/>
        <n v="21472"/>
        <n v="21595"/>
        <n v="21660"/>
        <n v="21661"/>
        <n v="21677"/>
        <n v="21771"/>
        <n v="21774"/>
        <n v="21797"/>
        <n v="21881"/>
        <n v="21882"/>
        <n v="21979"/>
        <n v="21984"/>
        <n v="22098"/>
        <n v="22144"/>
        <n v="22192"/>
        <n v="22218"/>
        <n v="22332"/>
        <n v="22396"/>
        <n v="22413"/>
        <n v="22462"/>
        <n v="22479"/>
        <n v="22494"/>
        <n v="23046"/>
        <n v="23065"/>
        <n v="23083"/>
        <n v="23241"/>
        <n v="23245"/>
        <n v="23289"/>
        <n v="23307"/>
        <n v="23401"/>
        <n v="23563"/>
        <n v="23568"/>
        <n v="23807"/>
        <n v="23888"/>
        <n v="23967"/>
        <n v="24060"/>
        <n v="24107"/>
        <n v="24181"/>
        <n v="24227"/>
        <n v="24294"/>
        <n v="24388"/>
        <n v="24394"/>
        <n v="24476"/>
        <n v="24513"/>
        <n v="24520"/>
        <n v="24536"/>
        <n v="24603"/>
        <n v="24667"/>
        <n v="24672"/>
        <n v="24795"/>
        <n v="24817"/>
        <n v="24863"/>
        <n v="24870"/>
        <n v="24873"/>
        <n v="24915"/>
        <n v="25076"/>
        <n v="25082"/>
        <n v="25127"/>
        <n v="25309"/>
        <n v="25333"/>
        <n v="25382"/>
        <n v="25517"/>
        <n v="25649"/>
        <n v="25657"/>
        <n v="25679"/>
        <n v="25993"/>
        <n v="26019"/>
        <n v="26027"/>
        <n v="26109"/>
        <n v="26126"/>
        <n v="26140"/>
        <n v="26237"/>
        <n v="26317"/>
        <n v="26392"/>
        <n v="26467"/>
        <n v="26479"/>
        <n v="26608"/>
        <n v="26913"/>
        <n v="26927"/>
        <n v="26928"/>
        <n v="26937"/>
        <n v="27001"/>
        <n v="27038"/>
        <n v="27081"/>
        <n v="27092"/>
        <n v="27118"/>
        <n v="27218"/>
        <n v="27237"/>
        <n v="27323"/>
        <n v="27346"/>
        <n v="27376"/>
        <n v="27433"/>
        <n v="27496"/>
        <n v="27534"/>
        <n v="27535"/>
        <n v="27599"/>
        <n v="27615"/>
        <n v="27619"/>
        <n v="27625"/>
        <n v="27696"/>
        <n v="27724"/>
        <n v="27809"/>
        <n v="27850"/>
        <n v="27926"/>
        <n v="27931"/>
        <n v="27941"/>
        <n v="27981"/>
        <n v="28007"/>
        <n v="28101"/>
        <n v="28245"/>
        <n v="28288"/>
        <n v="28302"/>
        <n v="28340"/>
        <n v="28469"/>
        <n v="28477"/>
        <n v="28543"/>
        <n v="28716"/>
        <n v="28869"/>
        <n v="28923"/>
        <n v="28950"/>
        <n v="28999"/>
        <n v="29008"/>
        <n v="29114"/>
        <n v="29115"/>
        <n v="29141"/>
        <n v="29160"/>
        <n v="29186"/>
        <n v="29228"/>
        <n v="29331"/>
        <n v="29353"/>
        <n v="29444"/>
        <n v="29523"/>
        <n v="29584"/>
        <n v="29623"/>
        <n v="29758"/>
        <n v="29761"/>
        <n v="29817"/>
        <n v="29819"/>
        <n v="29852"/>
        <n v="29899"/>
        <n v="29930"/>
        <n v="29934"/>
        <n v="29970"/>
        <n v="30027"/>
        <n v="30064"/>
        <n v="30096"/>
        <n v="30135"/>
        <n v="30167"/>
        <n v="30185"/>
        <n v="30260"/>
        <n v="30285"/>
        <n v="30328"/>
        <n v="30367"/>
        <n v="30410"/>
        <n v="30422"/>
        <n v="30457"/>
        <n v="30530"/>
        <n v="30626"/>
        <n v="30698"/>
        <n v="30724"/>
        <n v="30763"/>
        <n v="30942"/>
        <n v="31197"/>
        <n v="31235"/>
        <n v="31323"/>
        <n v="31328"/>
        <n v="31369"/>
        <n v="31592"/>
        <n v="31620"/>
        <n v="31737"/>
        <n v="31744"/>
        <n v="31897"/>
        <n v="31981"/>
        <n v="32086"/>
        <n v="32109"/>
        <n v="32193"/>
        <n v="32223"/>
        <n v="32260"/>
        <n v="32288"/>
        <n v="32429"/>
        <n v="32430"/>
        <n v="32462"/>
        <n v="32485"/>
        <n v="32548"/>
        <n v="32672"/>
        <n v="32686"/>
        <n v="32716"/>
        <n v="32734"/>
        <n v="32760"/>
        <n v="32765"/>
        <n v="32787"/>
        <n v="32828"/>
        <n v="32907"/>
        <n v="32948"/>
        <n v="33017"/>
        <n v="33025"/>
        <n v="33057"/>
        <n v="33075"/>
        <n v="33091"/>
        <n v="33121"/>
        <n v="33293"/>
        <n v="33308"/>
        <n v="33344"/>
        <n v="33451"/>
        <n v="33472"/>
        <n v="33476"/>
        <n v="33527"/>
        <n v="33612"/>
        <n v="33708"/>
        <n v="33733"/>
        <n v="33750"/>
        <n v="33753"/>
        <n v="33829"/>
        <n v="33901"/>
        <n v="33908"/>
        <n v="33975"/>
        <n v="34053"/>
        <n v="34085"/>
        <n v="34166"/>
        <n v="34205"/>
        <n v="34210"/>
        <n v="34218"/>
        <n v="34254"/>
        <n v="34289"/>
        <n v="34293"/>
        <n v="34303"/>
        <n v="34307"/>
        <n v="34402"/>
        <n v="34440"/>
        <n v="34456"/>
        <n v="34473"/>
        <n v="34543"/>
        <n v="34618"/>
        <n v="34672"/>
        <n v="34780"/>
        <n v="34806"/>
        <n v="34829"/>
        <n v="34839"/>
        <n v="34941"/>
        <n v="34976"/>
        <n v="34980"/>
        <n v="35001"/>
        <n v="35051"/>
        <n v="35069"/>
        <n v="35148"/>
        <n v="35160"/>
        <n v="35302"/>
        <n v="35316"/>
        <n v="35346"/>
        <n v="35492"/>
        <n v="35517"/>
        <n v="35547"/>
        <n v="35548"/>
        <n v="35573"/>
        <n v="35583"/>
        <n v="35586"/>
        <n v="35596"/>
        <n v="35702"/>
        <n v="35711"/>
        <n v="35734"/>
        <n v="35883"/>
        <n v="35953"/>
        <n v="36021"/>
        <n v="36074"/>
        <n v="36085"/>
        <n v="36090"/>
        <n v="36125"/>
        <n v="36149"/>
        <n v="36183"/>
        <n v="36189"/>
        <n v="36198"/>
        <n v="36219"/>
        <n v="36308"/>
        <n v="36314"/>
        <n v="36332"/>
        <n v="36351"/>
        <n v="36398"/>
        <n v="36446"/>
        <n v="36542"/>
        <n v="36573"/>
        <n v="36580"/>
        <n v="36786"/>
        <n v="36795"/>
        <n v="36837"/>
        <n v="36890"/>
        <n v="36899"/>
        <n v="36911"/>
        <n v="36912"/>
        <n v="36923"/>
        <n v="36936"/>
        <n v="36950"/>
        <n v="36976"/>
        <n v="37041"/>
        <n v="37076"/>
        <n v="37079"/>
        <n v="37134"/>
        <n v="37165"/>
        <n v="37251"/>
        <n v="37270"/>
        <n v="37272"/>
        <n v="37277"/>
        <n v="37426"/>
        <n v="37465"/>
        <n v="37484"/>
        <n v="37608"/>
        <n v="37651"/>
        <n v="37675"/>
        <n v="37702"/>
        <n v="37735"/>
        <n v="37743"/>
        <n v="37801"/>
        <n v="37830"/>
        <n v="38126"/>
        <n v="38189"/>
        <n v="38237"/>
        <n v="38242"/>
        <n v="38246"/>
        <n v="38283"/>
        <n v="38313"/>
        <n v="38345"/>
        <n v="38390"/>
        <n v="38405"/>
        <n v="38415"/>
        <n v="38512"/>
        <n v="38652"/>
        <n v="38709"/>
        <n v="38711"/>
        <n v="38740"/>
        <n v="38746"/>
        <n v="38793"/>
        <n v="38837"/>
        <n v="38869"/>
        <n v="38893"/>
        <n v="38924"/>
        <n v="38933"/>
        <n v="38947"/>
        <n v="38999"/>
        <n v="39047"/>
        <n v="39125"/>
        <n v="39221"/>
        <n v="39241"/>
        <n v="39315"/>
        <n v="39353"/>
        <n v="39397"/>
        <n v="39556"/>
        <n v="39597"/>
        <n v="39612"/>
        <n v="39670"/>
        <n v="39722"/>
        <n v="39723"/>
        <n v="39726"/>
        <n v="39728"/>
        <n v="39774"/>
        <n v="39837"/>
        <n v="39866"/>
        <n v="39872"/>
        <n v="39963"/>
        <n v="39983"/>
        <n v="40003"/>
        <n v="40055"/>
        <n v="40069"/>
        <n v="40104"/>
        <n v="40182"/>
        <n v="40205"/>
        <n v="40209"/>
        <n v="40274"/>
        <n v="40284"/>
        <n v="40310"/>
        <n v="40374"/>
        <n v="40419"/>
        <n v="40591"/>
        <n v="40693"/>
        <n v="40721"/>
        <n v="40818"/>
        <n v="40904"/>
        <n v="40932"/>
        <n v="40941"/>
        <n v="40961"/>
        <n v="40974"/>
        <n v="41034"/>
        <n v="41055"/>
        <n v="41097"/>
        <n v="41192"/>
        <n v="41250"/>
        <n v="41272"/>
        <n v="41332"/>
        <n v="41352"/>
        <n v="41505"/>
        <n v="41636"/>
        <n v="41662"/>
        <n v="41676"/>
        <n v="41682"/>
        <n v="41795"/>
        <n v="41887"/>
        <n v="41919"/>
        <n v="41949"/>
        <n v="42000"/>
        <n v="42112"/>
        <n v="42125"/>
        <n v="42188"/>
        <n v="42211"/>
        <n v="42304"/>
        <n v="42479"/>
        <n v="42539"/>
        <n v="42560"/>
        <n v="42644"/>
        <n v="42760"/>
        <n v="42764"/>
        <n v="42857"/>
        <n v="42970"/>
        <n v="42983"/>
        <n v="43074"/>
        <n v="43254"/>
        <n v="43579"/>
        <n v="43753"/>
        <n v="43814"/>
        <n v="43817"/>
        <n v="43896"/>
        <n v="43921"/>
        <n v="43944"/>
        <n v="44203"/>
        <n v="44261"/>
        <n v="44400"/>
        <n v="44424"/>
        <n v="44501"/>
        <n v="44585"/>
        <n v="44641"/>
        <n v="45009"/>
        <n v="45702"/>
        <n v="45710"/>
        <n v="45863"/>
        <n v="46114"/>
        <n v="46131"/>
        <n v="46151"/>
        <n v="46201"/>
        <n v="46255"/>
        <n v="46599"/>
        <n v="46661"/>
        <n v="46718"/>
        <n v="46889"/>
        <n v="47056"/>
        <n v="47270"/>
        <n v="47291"/>
        <n v="47305"/>
        <n v="47404"/>
        <n v="47463"/>
        <n v="47496"/>
        <n v="47897"/>
        <n v="47928"/>
        <n v="48173"/>
        <n v="48518"/>
        <n v="48549"/>
        <n v="48674"/>
        <n v="48676"/>
        <n v="48824"/>
        <n v="48885"/>
        <n v="48970"/>
        <n v="49578"/>
        <n v="51195"/>
      </sharedItems>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Date of birth"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s>
  <extLst>
    <ext xmlns:x14="http://schemas.microsoft.com/office/spreadsheetml/2009/9/main" uri="{725AE2AE-9491-48be-B2B4-4EB974FC3084}">
      <x14:pivotCacheDefinition pivotCacheId="924373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n v="7.47"/>
    <s v="No"/>
    <x v="0"/>
    <x v="0"/>
    <n v="0"/>
    <x v="0"/>
    <x v="0"/>
    <x v="0"/>
    <n v="1968"/>
    <s v="Oct"/>
    <n v="12"/>
    <n v="0"/>
    <x v="0"/>
    <x v="0"/>
    <s v="tier - 3"/>
    <x v="0"/>
    <n v="25123"/>
    <x v="0"/>
  </r>
  <r>
    <x v="1"/>
    <s v="Lehner"/>
    <n v="30.36"/>
    <n v="5.77"/>
    <s v="No"/>
    <x v="0"/>
    <x v="0"/>
    <n v="0"/>
    <x v="0"/>
    <x v="0"/>
    <x v="1"/>
    <n v="1977"/>
    <s v="Jun"/>
    <n v="8"/>
    <n v="0"/>
    <x v="1"/>
    <x v="1"/>
    <s v="tier - 3"/>
    <x v="0"/>
    <n v="28284"/>
    <x v="1"/>
  </r>
  <r>
    <x v="2"/>
    <s v="Lu"/>
    <n v="34.484999999999999"/>
    <n v="11.87"/>
    <s v="Yes"/>
    <x v="0"/>
    <x v="0"/>
    <n v="2"/>
    <x v="0"/>
    <x v="0"/>
    <x v="0"/>
    <n v="1970"/>
    <s v="sep"/>
    <n v="11"/>
    <n v="3"/>
    <x v="2"/>
    <x v="0"/>
    <s v="tier - 1"/>
    <x v="1"/>
    <n v="25822"/>
    <x v="2"/>
  </r>
  <r>
    <x v="3"/>
    <s v="Osborne"/>
    <n v="38.094999999999999"/>
    <n v="6.05"/>
    <s v="No"/>
    <x v="0"/>
    <x v="0"/>
    <n v="0"/>
    <x v="0"/>
    <x v="0"/>
    <x v="1"/>
    <n v="1991"/>
    <s v="Jun"/>
    <n v="6"/>
    <n v="1"/>
    <x v="3"/>
    <x v="0"/>
    <s v="tier - 3"/>
    <x v="2"/>
    <n v="33395"/>
    <x v="3"/>
  </r>
  <r>
    <x v="4"/>
    <s v="Kadala"/>
    <n v="35.53"/>
    <n v="5.45"/>
    <s v="No"/>
    <x v="0"/>
    <x v="0"/>
    <n v="0"/>
    <x v="0"/>
    <x v="0"/>
    <x v="2"/>
    <n v="1989"/>
    <s v="Jun"/>
    <n v="19"/>
    <n v="0"/>
    <x v="4"/>
    <x v="0"/>
    <s v="tier - 2"/>
    <x v="1"/>
    <n v="32678"/>
    <x v="4"/>
  </r>
  <r>
    <x v="5"/>
    <s v="Baker"/>
    <n v="32.799999999999997"/>
    <n v="6.59"/>
    <s v="No"/>
    <x v="0"/>
    <x v="0"/>
    <n v="0"/>
    <x v="0"/>
    <x v="0"/>
    <x v="0"/>
    <n v="1962"/>
    <s v="Aug"/>
    <n v="4"/>
    <n v="0"/>
    <x v="5"/>
    <x v="0"/>
    <s v="tier - 3"/>
    <x v="3"/>
    <n v="22862"/>
    <x v="5"/>
  </r>
  <r>
    <x v="6"/>
    <s v="Macpherson"/>
    <n v="36.4"/>
    <n v="6.07"/>
    <s v="No"/>
    <x v="0"/>
    <x v="0"/>
    <n v="0"/>
    <x v="0"/>
    <x v="0"/>
    <x v="1"/>
    <n v="1994"/>
    <s v="Oct"/>
    <n v="27"/>
    <n v="1"/>
    <x v="6"/>
    <x v="0"/>
    <s v="tier - 3"/>
    <x v="3"/>
    <n v="34634"/>
    <x v="6"/>
  </r>
  <r>
    <x v="7"/>
    <s v="Hallman"/>
    <n v="36.96"/>
    <n v="7.93"/>
    <s v="No"/>
    <x v="0"/>
    <x v="0"/>
    <n v="3"/>
    <x v="0"/>
    <x v="0"/>
    <x v="0"/>
    <n v="1958"/>
    <s v="Jun"/>
    <n v="27"/>
    <n v="2"/>
    <x v="7"/>
    <x v="1"/>
    <s v="tier - 2"/>
    <x v="0"/>
    <n v="21363"/>
    <x v="7"/>
  </r>
  <r>
    <x v="8"/>
    <s v="Moran"/>
    <n v="41.14"/>
    <n v="9.58"/>
    <s v="Yes"/>
    <x v="0"/>
    <x v="1"/>
    <n v="1"/>
    <x v="0"/>
    <x v="0"/>
    <x v="0"/>
    <n v="1963"/>
    <s v="sep"/>
    <n v="4"/>
    <n v="1"/>
    <x v="8"/>
    <x v="0"/>
    <s v="tier - 2"/>
    <x v="0"/>
    <n v="23258"/>
    <x v="8"/>
  </r>
  <r>
    <x v="9"/>
    <s v="Benner"/>
    <n v="38.06"/>
    <n v="10.79"/>
    <s v="No"/>
    <x v="0"/>
    <x v="0"/>
    <n v="0"/>
    <x v="0"/>
    <x v="0"/>
    <x v="0"/>
    <n v="1978"/>
    <s v="Dec"/>
    <n v="29"/>
    <n v="0"/>
    <x v="9"/>
    <x v="0"/>
    <s v="tier - 2"/>
    <x v="0"/>
    <n v="28853"/>
    <x v="9"/>
  </r>
  <r>
    <x v="10"/>
    <s v="Fierro Vargas"/>
    <n v="37.700000000000003"/>
    <n v="5.96"/>
    <s v="Yes"/>
    <x v="0"/>
    <x v="0"/>
    <n v="2"/>
    <x v="0"/>
    <x v="0"/>
    <x v="1"/>
    <n v="1959"/>
    <s v="Jul"/>
    <n v="22"/>
    <n v="0"/>
    <x v="10"/>
    <x v="1"/>
    <s v="tier - 1"/>
    <x v="3"/>
    <n v="21753"/>
    <x v="10"/>
  </r>
  <r>
    <x v="11"/>
    <s v="Franz"/>
    <n v="42.13"/>
    <n v="11.9"/>
    <s v="No"/>
    <x v="0"/>
    <x v="0"/>
    <n v="0"/>
    <x v="0"/>
    <x v="0"/>
    <x v="0"/>
    <n v="1965"/>
    <s v="Oct"/>
    <n v="27"/>
    <n v="1"/>
    <x v="11"/>
    <x v="0"/>
    <s v="tier - 2"/>
    <x v="0"/>
    <n v="24042"/>
    <x v="11"/>
  </r>
  <r>
    <x v="12"/>
    <s v="Foster"/>
    <n v="40.92"/>
    <n v="8.41"/>
    <s v="No"/>
    <x v="0"/>
    <x v="0"/>
    <n v="0"/>
    <x v="0"/>
    <x v="0"/>
    <x v="0"/>
    <n v="1962"/>
    <s v="Oct"/>
    <n v="11"/>
    <n v="0"/>
    <x v="12"/>
    <x v="0"/>
    <s v="tier - 2"/>
    <x v="0"/>
    <n v="22930"/>
    <x v="5"/>
  </r>
  <r>
    <x v="13"/>
    <s v="Tenorio"/>
    <n v="40.564999999999998"/>
    <n v="7.02"/>
    <s v="No"/>
    <x v="0"/>
    <x v="0"/>
    <n v="0"/>
    <x v="0"/>
    <x v="0"/>
    <x v="0"/>
    <n v="1968"/>
    <s v="Dec"/>
    <n v="1"/>
    <n v="3"/>
    <x v="13"/>
    <x v="0"/>
    <s v="tier - 3"/>
    <x v="4"/>
    <n v="25173"/>
    <x v="0"/>
  </r>
  <r>
    <x v="14"/>
    <s v="Rios"/>
    <n v="36.384999999999998"/>
    <n v="7.59"/>
    <s v="Yes"/>
    <x v="0"/>
    <x v="0"/>
    <n v="2"/>
    <x v="0"/>
    <x v="0"/>
    <x v="0"/>
    <n v="1961"/>
    <s v="Dec"/>
    <n v="21"/>
    <n v="1"/>
    <x v="14"/>
    <x v="0"/>
    <s v="tier - 3"/>
    <x v="2"/>
    <n v="22636"/>
    <x v="12"/>
  </r>
  <r>
    <x v="15"/>
    <s v="Viau-Dupuis"/>
    <n v="39.9"/>
    <n v="11.32"/>
    <s v="No"/>
    <x v="0"/>
    <x v="0"/>
    <n v="0"/>
    <x v="0"/>
    <x v="0"/>
    <x v="0"/>
    <n v="1962"/>
    <s v="Aug"/>
    <n v="27"/>
    <n v="0"/>
    <x v="15"/>
    <x v="0"/>
    <s v="tier - 3"/>
    <x v="3"/>
    <n v="22885"/>
    <x v="5"/>
  </r>
  <r>
    <x v="16"/>
    <s v="Cronin"/>
    <n v="33.799999999999997"/>
    <n v="7.67"/>
    <s v="No"/>
    <x v="0"/>
    <x v="0"/>
    <n v="3"/>
    <x v="0"/>
    <x v="0"/>
    <x v="0"/>
    <n v="1958"/>
    <s v="Nov"/>
    <n v="16"/>
    <n v="1"/>
    <x v="16"/>
    <x v="1"/>
    <s v="tier - 3"/>
    <x v="3"/>
    <n v="21505"/>
    <x v="7"/>
  </r>
  <r>
    <x v="17"/>
    <s v="Noordstar"/>
    <n v="36.765000000000001"/>
    <n v="7.29"/>
    <s v="Yes"/>
    <x v="0"/>
    <x v="1"/>
    <n v="1"/>
    <x v="0"/>
    <x v="0"/>
    <x v="0"/>
    <n v="1963"/>
    <s v="Aug"/>
    <n v="5"/>
    <n v="1"/>
    <x v="17"/>
    <x v="0"/>
    <s v="tier - 3"/>
    <x v="2"/>
    <n v="23228"/>
    <x v="8"/>
  </r>
  <r>
    <x v="18"/>
    <s v="Boudalia"/>
    <n v="36.954999999999998"/>
    <n v="4.72"/>
    <s v="Yes"/>
    <x v="0"/>
    <x v="0"/>
    <n v="1"/>
    <x v="0"/>
    <x v="0"/>
    <x v="2"/>
    <n v="1964"/>
    <s v="Nov"/>
    <n v="7"/>
    <n v="2"/>
    <x v="18"/>
    <x v="0"/>
    <s v="tier - 3"/>
    <x v="1"/>
    <n v="23688"/>
    <x v="13"/>
  </r>
  <r>
    <x v="19"/>
    <s v="Flor"/>
    <n v="42.9"/>
    <n v="11.41"/>
    <s v="No"/>
    <x v="0"/>
    <x v="0"/>
    <n v="0"/>
    <x v="0"/>
    <x v="0"/>
    <x v="0"/>
    <n v="1971"/>
    <s v="sep"/>
    <n v="27"/>
    <n v="2"/>
    <x v="19"/>
    <x v="0"/>
    <s v="tier - 2"/>
    <x v="0"/>
    <n v="26203"/>
    <x v="14"/>
  </r>
  <r>
    <x v="20"/>
    <s v="Fennon"/>
    <n v="36.299999999999997"/>
    <n v="11.5"/>
    <s v="Yes"/>
    <x v="0"/>
    <x v="0"/>
    <n v="2"/>
    <x v="0"/>
    <x v="0"/>
    <x v="0"/>
    <n v="1961"/>
    <s v="Jun"/>
    <n v="13"/>
    <n v="1"/>
    <x v="20"/>
    <x v="0"/>
    <s v="tier - 3"/>
    <x v="3"/>
    <n v="22445"/>
    <x v="12"/>
  </r>
  <r>
    <x v="21"/>
    <s v="Hribar"/>
    <n v="32.200000000000003"/>
    <n v="6.22"/>
    <s v="Yes"/>
    <x v="0"/>
    <x v="0"/>
    <n v="2"/>
    <x v="0"/>
    <x v="0"/>
    <x v="1"/>
    <n v="1959"/>
    <s v="Oct"/>
    <n v="4"/>
    <n v="2"/>
    <x v="21"/>
    <x v="1"/>
    <s v="tier - 1"/>
    <x v="3"/>
    <n v="21827"/>
    <x v="10"/>
  </r>
  <r>
    <x v="22"/>
    <s v="Tassello"/>
    <n v="31.3"/>
    <n v="11.38"/>
    <s v="No"/>
    <x v="0"/>
    <x v="0"/>
    <n v="3"/>
    <x v="0"/>
    <x v="0"/>
    <x v="0"/>
    <n v="1958"/>
    <s v="sep"/>
    <n v="3"/>
    <n v="2"/>
    <x v="22"/>
    <x v="1"/>
    <s v="tier - 1"/>
    <x v="3"/>
    <n v="21431"/>
    <x v="7"/>
  </r>
  <r>
    <x v="23"/>
    <s v="Mauricette"/>
    <n v="41.8"/>
    <n v="7.89"/>
    <s v="Yes"/>
    <x v="0"/>
    <x v="0"/>
    <n v="2"/>
    <x v="0"/>
    <x v="0"/>
    <x v="0"/>
    <n v="1970"/>
    <s v="Dec"/>
    <n v="28"/>
    <n v="2"/>
    <x v="23"/>
    <x v="0"/>
    <s v="tier - 2"/>
    <x v="0"/>
    <n v="25930"/>
    <x v="2"/>
  </r>
  <r>
    <x v="24"/>
    <s v="Garcia"/>
    <n v="35.090000000000003"/>
    <n v="4.38"/>
    <s v="Yes"/>
    <x v="0"/>
    <x v="0"/>
    <n v="2"/>
    <x v="0"/>
    <x v="0"/>
    <x v="2"/>
    <n v="1959"/>
    <s v="Jul"/>
    <n v="14"/>
    <n v="0"/>
    <x v="24"/>
    <x v="1"/>
    <s v="tier - 1"/>
    <x v="0"/>
    <n v="21745"/>
    <x v="10"/>
  </r>
  <r>
    <x v="25"/>
    <s v="Airoldi"/>
    <n v="33.880000000000003"/>
    <n v="7.01"/>
    <s v="No"/>
    <x v="0"/>
    <x v="0"/>
    <n v="3"/>
    <x v="0"/>
    <x v="0"/>
    <x v="0"/>
    <n v="1958"/>
    <s v="sep"/>
    <n v="15"/>
    <n v="0"/>
    <x v="25"/>
    <x v="1"/>
    <s v="tier - 3"/>
    <x v="0"/>
    <n v="21443"/>
    <x v="7"/>
  </r>
  <r>
    <x v="26"/>
    <s v="Cater-Cyker"/>
    <n v="30.875"/>
    <n v="11.88"/>
    <s v="No"/>
    <x v="0"/>
    <x v="0"/>
    <n v="0"/>
    <x v="0"/>
    <x v="0"/>
    <x v="0"/>
    <n v="1960"/>
    <s v="Nov"/>
    <n v="17"/>
    <n v="3"/>
    <x v="26"/>
    <x v="0"/>
    <s v="tier - 1"/>
    <x v="1"/>
    <n v="22237"/>
    <x v="15"/>
  </r>
  <r>
    <x v="27"/>
    <s v="Hamm"/>
    <n v="36.86"/>
    <n v="5.19"/>
    <s v="Yes"/>
    <x v="0"/>
    <x v="1"/>
    <n v="1"/>
    <x v="0"/>
    <x v="0"/>
    <x v="2"/>
    <n v="1969"/>
    <s v="Jun"/>
    <n v="23"/>
    <n v="3"/>
    <x v="27"/>
    <x v="0"/>
    <s v="tier - 3"/>
    <x v="1"/>
    <n v="25377"/>
    <x v="16"/>
  </r>
  <r>
    <x v="28"/>
    <s v="Cox"/>
    <n v="35.86"/>
    <n v="6.74"/>
    <s v="Yes"/>
    <x v="0"/>
    <x v="0"/>
    <n v="2"/>
    <x v="0"/>
    <x v="0"/>
    <x v="0"/>
    <n v="1961"/>
    <s v="Aug"/>
    <n v="8"/>
    <n v="0"/>
    <x v="28"/>
    <x v="0"/>
    <s v="tier - 1"/>
    <x v="0"/>
    <n v="22501"/>
    <x v="12"/>
  </r>
  <r>
    <x v="29"/>
    <s v="Sachrajda"/>
    <n v="37.049999999999997"/>
    <n v="8.44"/>
    <s v="No"/>
    <x v="0"/>
    <x v="0"/>
    <n v="0"/>
    <x v="0"/>
    <x v="0"/>
    <x v="0"/>
    <n v="1971"/>
    <s v="Dec"/>
    <n v="6"/>
    <n v="3"/>
    <x v="29"/>
    <x v="0"/>
    <s v="tier - 3"/>
    <x v="2"/>
    <n v="26273"/>
    <x v="14"/>
  </r>
  <r>
    <x v="30"/>
    <s v="Gareri"/>
    <n v="43.89"/>
    <n v="8.7100000000000009"/>
    <s v="No"/>
    <x v="0"/>
    <x v="0"/>
    <n v="0"/>
    <x v="0"/>
    <x v="0"/>
    <x v="0"/>
    <n v="1978"/>
    <s v="Aug"/>
    <n v="17"/>
    <n v="2"/>
    <x v="30"/>
    <x v="0"/>
    <s v="tier - 1"/>
    <x v="0"/>
    <n v="28719"/>
    <x v="9"/>
  </r>
  <r>
    <x v="31"/>
    <s v="Welch"/>
    <n v="42.35"/>
    <n v="5.08"/>
    <s v="Yes"/>
    <x v="0"/>
    <x v="0"/>
    <n v="0"/>
    <x v="0"/>
    <x v="0"/>
    <x v="2"/>
    <n v="1976"/>
    <s v="Dec"/>
    <n v="2"/>
    <n v="3"/>
    <x v="31"/>
    <x v="0"/>
    <s v="tier - 3"/>
    <x v="0"/>
    <n v="28096"/>
    <x v="17"/>
  </r>
  <r>
    <x v="32"/>
    <s v="Prindiville"/>
    <n v="31.35"/>
    <n v="6.86"/>
    <s v="No"/>
    <x v="0"/>
    <x v="0"/>
    <n v="0"/>
    <x v="0"/>
    <x v="0"/>
    <x v="0"/>
    <n v="1962"/>
    <s v="Dec"/>
    <n v="4"/>
    <n v="3"/>
    <x v="32"/>
    <x v="0"/>
    <s v="tier - 1"/>
    <x v="1"/>
    <n v="22984"/>
    <x v="5"/>
  </r>
  <r>
    <x v="33"/>
    <s v="Kincaid"/>
    <n v="47.6"/>
    <n v="5.95"/>
    <s v="Yes"/>
    <x v="0"/>
    <x v="0"/>
    <n v="0"/>
    <x v="0"/>
    <x v="0"/>
    <x v="1"/>
    <n v="1985"/>
    <s v="sep"/>
    <n v="30"/>
    <n v="2"/>
    <x v="33"/>
    <x v="1"/>
    <s v="tier - 3"/>
    <x v="3"/>
    <n v="31320"/>
    <x v="18"/>
  </r>
  <r>
    <x v="34"/>
    <s v="Bruestle"/>
    <n v="46.2"/>
    <n v="6.09"/>
    <s v="No"/>
    <x v="0"/>
    <x v="1"/>
    <n v="1"/>
    <x v="0"/>
    <x v="0"/>
    <x v="1"/>
    <n v="1979"/>
    <s v="Aug"/>
    <n v="12"/>
    <n v="0"/>
    <x v="34"/>
    <x v="1"/>
    <s v="tier - 1"/>
    <x v="0"/>
    <n v="29079"/>
    <x v="19"/>
  </r>
  <r>
    <x v="35"/>
    <s v="Lachance"/>
    <n v="32.015000000000001"/>
    <n v="11.75"/>
    <s v="No"/>
    <x v="0"/>
    <x v="0"/>
    <n v="0"/>
    <x v="0"/>
    <x v="0"/>
    <x v="0"/>
    <n v="1960"/>
    <s v="Dec"/>
    <n v="21"/>
    <n v="0"/>
    <x v="35"/>
    <x v="1"/>
    <s v="tier - 2"/>
    <x v="4"/>
    <n v="22271"/>
    <x v="15"/>
  </r>
  <r>
    <x v="36"/>
    <s v="Eason"/>
    <n v="40.564999999999998"/>
    <n v="7.37"/>
    <s v="No"/>
    <x v="0"/>
    <x v="0"/>
    <n v="0"/>
    <x v="0"/>
    <x v="0"/>
    <x v="0"/>
    <n v="1974"/>
    <s v="Aug"/>
    <n v="9"/>
    <n v="2"/>
    <x v="36"/>
    <x v="1"/>
    <s v="tier - 2"/>
    <x v="1"/>
    <n v="27250"/>
    <x v="20"/>
  </r>
  <r>
    <x v="37"/>
    <s v="Grummon"/>
    <n v="32.450000000000003"/>
    <n v="11.91"/>
    <s v="No"/>
    <x v="0"/>
    <x v="0"/>
    <n v="0"/>
    <x v="0"/>
    <x v="0"/>
    <x v="0"/>
    <n v="1962"/>
    <s v="Dec"/>
    <n v="17"/>
    <n v="0"/>
    <x v="37"/>
    <x v="1"/>
    <s v="tier - 2"/>
    <x v="0"/>
    <n v="22997"/>
    <x v="5"/>
  </r>
  <r>
    <x v="38"/>
    <s v="Vanwechel"/>
    <n v="34.96"/>
    <n v="6.52"/>
    <s v="No"/>
    <x v="0"/>
    <x v="0"/>
    <n v="0"/>
    <x v="0"/>
    <x v="0"/>
    <x v="0"/>
    <n v="1971"/>
    <s v="Aug"/>
    <n v="13"/>
    <n v="2"/>
    <x v="38"/>
    <x v="1"/>
    <s v="tier - 3"/>
    <x v="2"/>
    <n v="26158"/>
    <x v="14"/>
  </r>
  <r>
    <x v="39"/>
    <s v="Fisher"/>
    <n v="35.5"/>
    <n v="5.14"/>
    <s v="No"/>
    <x v="0"/>
    <x v="1"/>
    <n v="1"/>
    <x v="0"/>
    <x v="0"/>
    <x v="2"/>
    <n v="1993"/>
    <s v="Oct"/>
    <n v="11"/>
    <n v="2"/>
    <x v="39"/>
    <x v="1"/>
    <s v="tier - 2"/>
    <x v="3"/>
    <n v="34253"/>
    <x v="21"/>
  </r>
  <r>
    <x v="40"/>
    <s v="Jenkins"/>
    <n v="52.58"/>
    <n v="4.1900000000000004"/>
    <s v="No"/>
    <x v="1"/>
    <x v="0"/>
    <n v="1"/>
    <x v="0"/>
    <x v="0"/>
    <x v="2"/>
    <n v="2000"/>
    <s v="Aug"/>
    <n v="2"/>
    <n v="1"/>
    <x v="40"/>
    <x v="1"/>
    <s v="tier - 3"/>
    <x v="0"/>
    <n v="36740"/>
    <x v="22"/>
  </r>
  <r>
    <x v="41"/>
    <s v="Peters"/>
    <n v="35.200000000000003"/>
    <n v="11.68"/>
    <s v="Yes"/>
    <x v="0"/>
    <x v="0"/>
    <n v="0"/>
    <x v="0"/>
    <x v="0"/>
    <x v="0"/>
    <n v="1967"/>
    <s v="sep"/>
    <n v="14"/>
    <n v="0"/>
    <x v="41"/>
    <x v="1"/>
    <s v="tier - 3"/>
    <x v="0"/>
    <n v="24729"/>
    <x v="23"/>
  </r>
  <r>
    <x v="42"/>
    <s v="Aha"/>
    <n v="38.06"/>
    <n v="6.98"/>
    <s v="No"/>
    <x v="0"/>
    <x v="0"/>
    <n v="0"/>
    <x v="0"/>
    <x v="0"/>
    <x v="0"/>
    <n v="1971"/>
    <s v="Oct"/>
    <n v="29"/>
    <n v="0"/>
    <x v="42"/>
    <x v="1"/>
    <s v="tier - 2"/>
    <x v="0"/>
    <n v="26235"/>
    <x v="14"/>
  </r>
  <r>
    <x v="43"/>
    <s v="McElwain"/>
    <n v="34.21"/>
    <n v="8.34"/>
    <s v="No"/>
    <x v="0"/>
    <x v="0"/>
    <n v="0"/>
    <x v="0"/>
    <x v="0"/>
    <x v="0"/>
    <n v="1968"/>
    <s v="Nov"/>
    <n v="24"/>
    <n v="2"/>
    <x v="43"/>
    <x v="1"/>
    <s v="tier - 1"/>
    <x v="0"/>
    <n v="25166"/>
    <x v="0"/>
  </r>
  <r>
    <x v="44"/>
    <s v="Januszewski"/>
    <n v="38.94"/>
    <n v="8.49"/>
    <s v="Yes"/>
    <x v="0"/>
    <x v="0"/>
    <n v="1"/>
    <x v="0"/>
    <x v="0"/>
    <x v="0"/>
    <n v="1975"/>
    <s v="Jun"/>
    <n v="1"/>
    <n v="2"/>
    <x v="44"/>
    <x v="1"/>
    <s v="tier - 2"/>
    <x v="0"/>
    <n v="27546"/>
    <x v="24"/>
  </r>
  <r>
    <x v="45"/>
    <s v="Rohne"/>
    <n v="30.21"/>
    <n v="5.34"/>
    <s v="Yes"/>
    <x v="0"/>
    <x v="0"/>
    <n v="1"/>
    <x v="0"/>
    <x v="0"/>
    <x v="2"/>
    <n v="1988"/>
    <s v="Jul"/>
    <n v="16"/>
    <n v="1"/>
    <x v="45"/>
    <x v="1"/>
    <s v="tier - 1"/>
    <x v="1"/>
    <n v="32340"/>
    <x v="25"/>
  </r>
  <r>
    <x v="46"/>
    <s v="O'Grady"/>
    <n v="33.630000000000003"/>
    <n v="4.43"/>
    <s v="Yes"/>
    <x v="0"/>
    <x v="0"/>
    <n v="2"/>
    <x v="0"/>
    <x v="0"/>
    <x v="2"/>
    <n v="1966"/>
    <s v="Oct"/>
    <n v="5"/>
    <n v="0"/>
    <x v="46"/>
    <x v="1"/>
    <s v="tier - 2"/>
    <x v="1"/>
    <n v="24385"/>
    <x v="26"/>
  </r>
  <r>
    <x v="47"/>
    <s v="Peters"/>
    <n v="40.369999999999997"/>
    <n v="4.47"/>
    <s v="No"/>
    <x v="0"/>
    <x v="0"/>
    <n v="0"/>
    <x v="0"/>
    <x v="0"/>
    <x v="2"/>
    <n v="1980"/>
    <s v="Nov"/>
    <n v="10"/>
    <n v="2"/>
    <x v="47"/>
    <x v="1"/>
    <s v="tier - 1"/>
    <x v="0"/>
    <n v="29535"/>
    <x v="27"/>
  </r>
  <r>
    <x v="48"/>
    <s v="De Simone"/>
    <n v="53.09"/>
    <n v="4.82"/>
    <s v="Yes"/>
    <x v="0"/>
    <x v="0"/>
    <n v="2"/>
    <x v="0"/>
    <x v="0"/>
    <x v="2"/>
    <n v="1966"/>
    <s v="Jul"/>
    <n v="2"/>
    <n v="0"/>
    <x v="48"/>
    <x v="1"/>
    <s v="tier - 3"/>
    <x v="1"/>
    <n v="24290"/>
    <x v="26"/>
  </r>
  <r>
    <x v="49"/>
    <s v="Beckett"/>
    <n v="31.79"/>
    <n v="5.51"/>
    <s v="Yes"/>
    <x v="0"/>
    <x v="0"/>
    <n v="2"/>
    <x v="0"/>
    <x v="0"/>
    <x v="2"/>
    <n v="1966"/>
    <s v="Oct"/>
    <n v="25"/>
    <n v="2"/>
    <x v="49"/>
    <x v="1"/>
    <s v="tier - 2"/>
    <x v="0"/>
    <n v="24405"/>
    <x v="26"/>
  </r>
  <r>
    <x v="50"/>
    <s v="Sobrilsky"/>
    <n v="41.895000000000003"/>
    <n v="10.87"/>
    <s v="Yes"/>
    <x v="0"/>
    <x v="0"/>
    <n v="1"/>
    <x v="0"/>
    <x v="0"/>
    <x v="0"/>
    <n v="1986"/>
    <s v="Dec"/>
    <n v="29"/>
    <n v="3"/>
    <x v="50"/>
    <x v="1"/>
    <s v="tier - 1"/>
    <x v="5"/>
    <n v="31775"/>
    <x v="28"/>
  </r>
  <r>
    <x v="51"/>
    <s v="Wang"/>
    <n v="31.16"/>
    <n v="9.34"/>
    <s v="No"/>
    <x v="0"/>
    <x v="0"/>
    <n v="0"/>
    <x v="0"/>
    <x v="0"/>
    <x v="0"/>
    <n v="1965"/>
    <s v="Aug"/>
    <n v="22"/>
    <n v="0"/>
    <x v="51"/>
    <x v="1"/>
    <s v="tier - 2"/>
    <x v="1"/>
    <n v="23976"/>
    <x v="11"/>
  </r>
  <r>
    <x v="52"/>
    <s v="Campa"/>
    <n v="34.104999999999997"/>
    <n v="5.03"/>
    <s v="Yes"/>
    <x v="0"/>
    <x v="1"/>
    <n v="1"/>
    <x v="0"/>
    <x v="0"/>
    <x v="2"/>
    <n v="1969"/>
    <s v="Dec"/>
    <n v="3"/>
    <n v="0"/>
    <x v="52"/>
    <x v="1"/>
    <s v="tier - 2"/>
    <x v="4"/>
    <n v="25540"/>
    <x v="16"/>
  </r>
  <r>
    <x v="53"/>
    <s v="Clifford"/>
    <n v="51.93"/>
    <n v="11.05"/>
    <s v="No"/>
    <x v="0"/>
    <x v="0"/>
    <n v="0"/>
    <x v="0"/>
    <x v="0"/>
    <x v="0"/>
    <n v="1965"/>
    <s v="Nov"/>
    <n v="29"/>
    <n v="0"/>
    <x v="53"/>
    <x v="1"/>
    <s v="tier - 2"/>
    <x v="3"/>
    <n v="24075"/>
    <x v="11"/>
  </r>
  <r>
    <x v="54"/>
    <s v="Dalmata"/>
    <n v="38.950000000000003"/>
    <n v="11.95"/>
    <s v="No"/>
    <x v="0"/>
    <x v="0"/>
    <n v="0"/>
    <x v="0"/>
    <x v="0"/>
    <x v="0"/>
    <n v="1978"/>
    <s v="Nov"/>
    <n v="4"/>
    <n v="0"/>
    <x v="54"/>
    <x v="0"/>
    <s v="tier - 2"/>
    <x v="1"/>
    <n v="28798"/>
    <x v="9"/>
  </r>
  <r>
    <x v="55"/>
    <s v="Vishik"/>
    <n v="36.630000000000003"/>
    <n v="7.72"/>
    <s v="Yes"/>
    <x v="0"/>
    <x v="0"/>
    <n v="1"/>
    <x v="0"/>
    <x v="0"/>
    <x v="0"/>
    <n v="1975"/>
    <s v="Oct"/>
    <n v="23"/>
    <n v="1"/>
    <x v="55"/>
    <x v="0"/>
    <s v="tier - 3"/>
    <x v="0"/>
    <n v="27690"/>
    <x v="24"/>
  </r>
  <r>
    <x v="56"/>
    <s v="Schorr"/>
    <n v="34.200000000000003"/>
    <n v="5.75"/>
    <s v="No"/>
    <x v="0"/>
    <x v="0"/>
    <n v="2"/>
    <x v="0"/>
    <x v="0"/>
    <x v="1"/>
    <n v="1972"/>
    <s v="sep"/>
    <n v="10"/>
    <n v="2"/>
    <x v="56"/>
    <x v="0"/>
    <s v="tier - 1"/>
    <x v="3"/>
    <n v="26552"/>
    <x v="29"/>
  </r>
  <r>
    <x v="57"/>
    <s v="Lusardi"/>
    <n v="50.63"/>
    <n v="11.89"/>
    <s v="No"/>
    <x v="0"/>
    <x v="0"/>
    <n v="0"/>
    <x v="0"/>
    <x v="0"/>
    <x v="0"/>
    <n v="1965"/>
    <s v="Oct"/>
    <n v="29"/>
    <n v="0"/>
    <x v="57"/>
    <x v="0"/>
    <s v="tier - 2"/>
    <x v="3"/>
    <n v="24044"/>
    <x v="11"/>
  </r>
  <r>
    <x v="58"/>
    <s v="Rayner"/>
    <n v="36.479999999999997"/>
    <n v="6.2"/>
    <s v="No"/>
    <x v="0"/>
    <x v="0"/>
    <n v="0"/>
    <x v="0"/>
    <x v="0"/>
    <x v="1"/>
    <n v="1977"/>
    <s v="Oct"/>
    <n v="21"/>
    <n v="2"/>
    <x v="58"/>
    <x v="0"/>
    <s v="tier - 2"/>
    <x v="1"/>
    <n v="28419"/>
    <x v="1"/>
  </r>
  <r>
    <x v="59"/>
    <s v="Voghel"/>
    <n v="54.82"/>
    <n v="10.61"/>
    <s v="No"/>
    <x v="0"/>
    <x v="0"/>
    <n v="0"/>
    <x v="0"/>
    <x v="0"/>
    <x v="0"/>
    <n v="1971"/>
    <s v="Nov"/>
    <n v="3"/>
    <n v="0"/>
    <x v="59"/>
    <x v="0"/>
    <s v="tier - 3"/>
    <x v="3"/>
    <n v="26240"/>
    <x v="14"/>
  </r>
  <r>
    <x v="60"/>
    <s v="Rieth"/>
    <n v="38.06"/>
    <n v="6.04"/>
    <s v="No"/>
    <x v="0"/>
    <x v="1"/>
    <n v="1"/>
    <x v="0"/>
    <x v="0"/>
    <x v="1"/>
    <n v="1979"/>
    <s v="Dec"/>
    <n v="27"/>
    <n v="2"/>
    <x v="60"/>
    <x v="0"/>
    <s v="tier - 3"/>
    <x v="0"/>
    <n v="29216"/>
    <x v="19"/>
  </r>
  <r>
    <x v="61"/>
    <s v="Gollotto"/>
    <n v="51.48"/>
    <n v="9.33"/>
    <s v="Yes"/>
    <x v="0"/>
    <x v="0"/>
    <n v="0"/>
    <x v="0"/>
    <x v="0"/>
    <x v="0"/>
    <n v="1967"/>
    <s v="Jun"/>
    <n v="27"/>
    <n v="0"/>
    <x v="61"/>
    <x v="0"/>
    <s v="tier - 3"/>
    <x v="3"/>
    <n v="24650"/>
    <x v="23"/>
  </r>
  <r>
    <x v="62"/>
    <s v="Dunn"/>
    <n v="52.06"/>
    <n v="11.47"/>
    <s v="No"/>
    <x v="0"/>
    <x v="0"/>
    <n v="0"/>
    <x v="0"/>
    <x v="0"/>
    <x v="0"/>
    <n v="1968"/>
    <s v="Aug"/>
    <n v="3"/>
    <n v="0"/>
    <x v="62"/>
    <x v="0"/>
    <s v="tier - 2"/>
    <x v="3"/>
    <n v="25053"/>
    <x v="0"/>
  </r>
  <r>
    <x v="63"/>
    <s v="Blitzer"/>
    <n v="30.684999999999999"/>
    <n v="7.02"/>
    <s v="Yes"/>
    <x v="0"/>
    <x v="0"/>
    <n v="0"/>
    <x v="0"/>
    <x v="0"/>
    <x v="0"/>
    <n v="1967"/>
    <s v="Jun"/>
    <n v="28"/>
    <n v="0"/>
    <x v="63"/>
    <x v="0"/>
    <s v="tier - 2"/>
    <x v="4"/>
    <n v="24651"/>
    <x v="23"/>
  </r>
  <r>
    <x v="64"/>
    <s v="Smith"/>
    <n v="36.08"/>
    <n v="8.8000000000000007"/>
    <s v="Yes"/>
    <x v="0"/>
    <x v="0"/>
    <n v="1"/>
    <x v="0"/>
    <x v="0"/>
    <x v="0"/>
    <n v="1975"/>
    <s v="Aug"/>
    <n v="15"/>
    <n v="1"/>
    <x v="64"/>
    <x v="0"/>
    <s v="tier - 3"/>
    <x v="0"/>
    <n v="27621"/>
    <x v="24"/>
  </r>
  <r>
    <x v="65"/>
    <s v="Hyland"/>
    <n v="54.99"/>
    <n v="8.68"/>
    <s v="No"/>
    <x v="0"/>
    <x v="0"/>
    <n v="2"/>
    <x v="0"/>
    <x v="0"/>
    <x v="0"/>
    <n v="1973"/>
    <s v="sep"/>
    <n v="18"/>
    <n v="0"/>
    <x v="65"/>
    <x v="0"/>
    <s v="tier - 1"/>
    <x v="3"/>
    <n v="26925"/>
    <x v="30"/>
  </r>
  <r>
    <x v="66"/>
    <s v="Ducharme"/>
    <n v="35.97"/>
    <n v="6.12"/>
    <s v="No"/>
    <x v="0"/>
    <x v="1"/>
    <n v="1"/>
    <x v="0"/>
    <x v="0"/>
    <x v="1"/>
    <n v="1979"/>
    <s v="Jul"/>
    <n v="3"/>
    <n v="3"/>
    <x v="66"/>
    <x v="0"/>
    <s v="tier - 1"/>
    <x v="0"/>
    <n v="29039"/>
    <x v="19"/>
  </r>
  <r>
    <x v="67"/>
    <s v="Johnson"/>
    <n v="45.54"/>
    <n v="5.4"/>
    <s v="Yes"/>
    <x v="0"/>
    <x v="1"/>
    <n v="1"/>
    <x v="0"/>
    <x v="0"/>
    <x v="2"/>
    <n v="1997"/>
    <s v="Dec"/>
    <n v="9"/>
    <n v="2"/>
    <x v="67"/>
    <x v="0"/>
    <s v="tier - 3"/>
    <x v="0"/>
    <n v="35773"/>
    <x v="31"/>
  </r>
  <r>
    <x v="68"/>
    <s v="Mutz"/>
    <n v="35.53"/>
    <n v="4.3600000000000003"/>
    <s v="Yes"/>
    <x v="0"/>
    <x v="0"/>
    <n v="0"/>
    <x v="0"/>
    <x v="0"/>
    <x v="2"/>
    <n v="1976"/>
    <s v="Nov"/>
    <n v="28"/>
    <n v="0"/>
    <x v="68"/>
    <x v="0"/>
    <s v="tier - 1"/>
    <x v="2"/>
    <n v="28092"/>
    <x v="17"/>
  </r>
  <r>
    <x v="69"/>
    <s v="Lee"/>
    <n v="30.8"/>
    <n v="9.77"/>
    <s v="No"/>
    <x v="0"/>
    <x v="0"/>
    <n v="0"/>
    <x v="0"/>
    <x v="0"/>
    <x v="0"/>
    <n v="1968"/>
    <s v="Dec"/>
    <n v="19"/>
    <n v="1"/>
    <x v="69"/>
    <x v="0"/>
    <s v="tier - 3"/>
    <x v="0"/>
    <n v="25191"/>
    <x v="0"/>
  </r>
  <r>
    <x v="70"/>
    <s v="Turner"/>
    <n v="38.39"/>
    <n v="4.25"/>
    <s v="No"/>
    <x v="0"/>
    <x v="0"/>
    <n v="1"/>
    <x v="0"/>
    <x v="0"/>
    <x v="2"/>
    <n v="1984"/>
    <s v="Nov"/>
    <n v="10"/>
    <n v="3"/>
    <x v="70"/>
    <x v="0"/>
    <s v="tier - 1"/>
    <x v="0"/>
    <n v="30996"/>
    <x v="32"/>
  </r>
  <r>
    <x v="71"/>
    <s v="Rangel"/>
    <n v="32.299999999999997"/>
    <n v="4.76"/>
    <s v="No"/>
    <x v="0"/>
    <x v="0"/>
    <n v="2"/>
    <x v="0"/>
    <x v="0"/>
    <x v="2"/>
    <n v="1972"/>
    <s v="Jun"/>
    <n v="8"/>
    <n v="1"/>
    <x v="71"/>
    <x v="0"/>
    <s v="tier - 1"/>
    <x v="4"/>
    <n v="26458"/>
    <x v="29"/>
  </r>
  <r>
    <x v="72"/>
    <s v="Lacey"/>
    <n v="48.8"/>
    <n v="6.22"/>
    <s v="Yes"/>
    <x v="0"/>
    <x v="0"/>
    <n v="2"/>
    <x v="0"/>
    <x v="0"/>
    <x v="1"/>
    <n v="1966"/>
    <s v="sep"/>
    <n v="21"/>
    <n v="0"/>
    <x v="72"/>
    <x v="0"/>
    <s v="tier - 3"/>
    <x v="3"/>
    <n v="24371"/>
    <x v="26"/>
  </r>
  <r>
    <x v="73"/>
    <s v="Stiger"/>
    <n v="45.5"/>
    <n v="7.96"/>
    <s v="No"/>
    <x v="0"/>
    <x v="0"/>
    <n v="0"/>
    <x v="0"/>
    <x v="0"/>
    <x v="0"/>
    <n v="1962"/>
    <s v="sep"/>
    <n v="22"/>
    <n v="0"/>
    <x v="73"/>
    <x v="0"/>
    <s v="tier - 3"/>
    <x v="3"/>
    <n v="22911"/>
    <x v="5"/>
  </r>
  <r>
    <x v="74"/>
    <s v="Caldwell"/>
    <n v="53.61"/>
    <n v="10.92"/>
    <s v="Yes"/>
    <x v="0"/>
    <x v="0"/>
    <n v="1"/>
    <x v="0"/>
    <x v="0"/>
    <x v="0"/>
    <n v="1975"/>
    <s v="sep"/>
    <n v="29"/>
    <n v="1"/>
    <x v="74"/>
    <x v="0"/>
    <s v="tier - 1"/>
    <x v="3"/>
    <n v="27666"/>
    <x v="24"/>
  </r>
  <r>
    <x v="75"/>
    <s v="Marmillod"/>
    <n v="36.19"/>
    <n v="11.51"/>
    <s v="Yes"/>
    <x v="0"/>
    <x v="0"/>
    <n v="1"/>
    <x v="0"/>
    <x v="0"/>
    <x v="0"/>
    <n v="1975"/>
    <s v="Nov"/>
    <n v="14"/>
    <n v="0"/>
    <x v="75"/>
    <x v="0"/>
    <s v="tier - 2"/>
    <x v="0"/>
    <n v="27712"/>
    <x v="24"/>
  </r>
  <r>
    <x v="76"/>
    <s v="Cloutier-Simons"/>
    <n v="34.6"/>
    <n v="5.99"/>
    <s v="Yes"/>
    <x v="0"/>
    <x v="0"/>
    <n v="0"/>
    <x v="0"/>
    <x v="0"/>
    <x v="1"/>
    <n v="1976"/>
    <s v="Oct"/>
    <n v="29"/>
    <n v="1"/>
    <x v="76"/>
    <x v="0"/>
    <s v="tier - 3"/>
    <x v="3"/>
    <n v="28062"/>
    <x v="17"/>
  </r>
  <r>
    <x v="77"/>
    <s v="Vegas"/>
    <n v="54.12"/>
    <n v="11.57"/>
    <s v="No"/>
    <x v="0"/>
    <x v="0"/>
    <n v="0"/>
    <x v="0"/>
    <x v="0"/>
    <x v="0"/>
    <n v="1974"/>
    <s v="Nov"/>
    <n v="24"/>
    <n v="0"/>
    <x v="77"/>
    <x v="0"/>
    <s v="tier - 1"/>
    <x v="3"/>
    <n v="27357"/>
    <x v="20"/>
  </r>
  <r>
    <x v="78"/>
    <s v="Cochran"/>
    <n v="48.82"/>
    <n v="6.67"/>
    <s v="Yes"/>
    <x v="0"/>
    <x v="0"/>
    <n v="0"/>
    <x v="0"/>
    <x v="0"/>
    <x v="0"/>
    <n v="1967"/>
    <s v="Dec"/>
    <n v="22"/>
    <n v="0"/>
    <x v="78"/>
    <x v="0"/>
    <s v="tier - 2"/>
    <x v="3"/>
    <n v="24828"/>
    <x v="23"/>
  </r>
  <r>
    <x v="79"/>
    <s v="Holtzapple"/>
    <n v="51.01"/>
    <n v="9.1999999999999993"/>
    <s v="No"/>
    <x v="0"/>
    <x v="0"/>
    <n v="0"/>
    <x v="0"/>
    <x v="0"/>
    <x v="0"/>
    <n v="1971"/>
    <s v="Oct"/>
    <n v="16"/>
    <n v="0"/>
    <x v="79"/>
    <x v="0"/>
    <s v="tier - 2"/>
    <x v="3"/>
    <n v="26222"/>
    <x v="14"/>
  </r>
  <r>
    <x v="80"/>
    <s v="Meyer"/>
    <n v="45.65"/>
    <n v="5.1100000000000003"/>
    <s v="Yes"/>
    <x v="0"/>
    <x v="0"/>
    <n v="1"/>
    <x v="0"/>
    <x v="0"/>
    <x v="2"/>
    <n v="1964"/>
    <s v="Oct"/>
    <n v="7"/>
    <n v="0"/>
    <x v="80"/>
    <x v="0"/>
    <s v="tier - 2"/>
    <x v="3"/>
    <n v="23657"/>
    <x v="13"/>
  </r>
  <r>
    <x v="81"/>
    <s v="Brickley"/>
    <n v="52.9"/>
    <n v="5.34"/>
    <s v="No"/>
    <x v="0"/>
    <x v="0"/>
    <n v="0"/>
    <x v="0"/>
    <x v="0"/>
    <x v="2"/>
    <n v="1977"/>
    <s v="Aug"/>
    <n v="27"/>
    <n v="2"/>
    <x v="81"/>
    <x v="0"/>
    <s v="tier - 2"/>
    <x v="3"/>
    <n v="28364"/>
    <x v="1"/>
  </r>
  <r>
    <x v="82"/>
    <s v="Magee"/>
    <n v="45.41"/>
    <n v="4.03"/>
    <s v="Yes"/>
    <x v="0"/>
    <x v="0"/>
    <n v="1"/>
    <x v="0"/>
    <x v="0"/>
    <x v="2"/>
    <n v="1964"/>
    <s v="Jun"/>
    <n v="6"/>
    <n v="0"/>
    <x v="82"/>
    <x v="0"/>
    <s v="tier - 3"/>
    <x v="3"/>
    <n v="23534"/>
    <x v="13"/>
  </r>
  <r>
    <x v="83"/>
    <s v="Thoma"/>
    <n v="49.41"/>
    <n v="4.2300000000000004"/>
    <s v="Yes"/>
    <x v="0"/>
    <x v="1"/>
    <n v="1"/>
    <x v="0"/>
    <x v="0"/>
    <x v="2"/>
    <n v="1969"/>
    <s v="Aug"/>
    <n v="8"/>
    <n v="0"/>
    <x v="83"/>
    <x v="0"/>
    <s v="tier - 2"/>
    <x v="3"/>
    <n v="25423"/>
    <x v="16"/>
  </r>
  <r>
    <x v="84"/>
    <s v="Heagy"/>
    <n v="31.824999999999999"/>
    <n v="4.0599999999999996"/>
    <s v="No"/>
    <x v="0"/>
    <x v="0"/>
    <n v="2"/>
    <x v="0"/>
    <x v="0"/>
    <x v="2"/>
    <n v="1972"/>
    <s v="sep"/>
    <n v="6"/>
    <n v="0"/>
    <x v="84"/>
    <x v="0"/>
    <s v="tier - 3"/>
    <x v="4"/>
    <n v="26548"/>
    <x v="29"/>
  </r>
  <r>
    <x v="85"/>
    <s v="Regnier"/>
    <n v="51.28"/>
    <n v="4.68"/>
    <s v="No"/>
    <x v="0"/>
    <x v="0"/>
    <n v="2"/>
    <x v="0"/>
    <x v="0"/>
    <x v="2"/>
    <n v="1972"/>
    <s v="Aug"/>
    <n v="12"/>
    <n v="0"/>
    <x v="85"/>
    <x v="0"/>
    <s v="tier - 2"/>
    <x v="3"/>
    <n v="26523"/>
    <x v="29"/>
  </r>
  <r>
    <x v="86"/>
    <s v="Parendo"/>
    <n v="34.96"/>
    <n v="4.34"/>
    <s v="No"/>
    <x v="0"/>
    <x v="1"/>
    <n v="1"/>
    <x v="0"/>
    <x v="0"/>
    <x v="2"/>
    <n v="1979"/>
    <s v="Oct"/>
    <n v="11"/>
    <n v="1"/>
    <x v="86"/>
    <x v="0"/>
    <s v="tier - 3"/>
    <x v="6"/>
    <n v="29139"/>
    <x v="19"/>
  </r>
  <r>
    <x v="87"/>
    <s v="Schell"/>
    <n v="33.11"/>
    <n v="10.51"/>
    <s v="No"/>
    <x v="0"/>
    <x v="0"/>
    <n v="0"/>
    <x v="0"/>
    <x v="0"/>
    <x v="0"/>
    <n v="1974"/>
    <s v="Jun"/>
    <n v="5"/>
    <n v="0"/>
    <x v="87"/>
    <x v="0"/>
    <s v="tier - 2"/>
    <x v="0"/>
    <n v="27185"/>
    <x v="20"/>
  </r>
  <r>
    <x v="88"/>
    <s v="Driscoll"/>
    <n v="54.74"/>
    <n v="5.84"/>
    <s v="Yes"/>
    <x v="0"/>
    <x v="1"/>
    <n v="1"/>
    <x v="0"/>
    <x v="0"/>
    <x v="1"/>
    <n v="1983"/>
    <s v="sep"/>
    <n v="8"/>
    <n v="3"/>
    <x v="88"/>
    <x v="0"/>
    <s v="tier - 2"/>
    <x v="3"/>
    <n v="30567"/>
    <x v="33"/>
  </r>
  <r>
    <x v="89"/>
    <s v="Mitchell"/>
    <n v="32.56"/>
    <n v="5.41"/>
    <s v="No"/>
    <x v="0"/>
    <x v="1"/>
    <n v="1"/>
    <x v="0"/>
    <x v="0"/>
    <x v="2"/>
    <n v="1979"/>
    <s v="sep"/>
    <n v="16"/>
    <n v="3"/>
    <x v="89"/>
    <x v="0"/>
    <s v="tier - 2"/>
    <x v="0"/>
    <n v="29114"/>
    <x v="19"/>
  </r>
  <r>
    <x v="90"/>
    <s v="Cutler"/>
    <n v="39.049999999999997"/>
    <n v="6.06"/>
    <s v="No"/>
    <x v="0"/>
    <x v="0"/>
    <n v="1"/>
    <x v="0"/>
    <x v="0"/>
    <x v="1"/>
    <n v="1992"/>
    <s v="Aug"/>
    <n v="4"/>
    <n v="3"/>
    <x v="90"/>
    <x v="0"/>
    <s v="tier - 2"/>
    <x v="0"/>
    <n v="33820"/>
    <x v="34"/>
  </r>
  <r>
    <x v="91"/>
    <s v="Derian"/>
    <n v="42.75"/>
    <n v="4.22"/>
    <s v="No"/>
    <x v="0"/>
    <x v="0"/>
    <n v="0"/>
    <x v="0"/>
    <x v="0"/>
    <x v="2"/>
    <n v="1999"/>
    <s v="Jul"/>
    <n v="2"/>
    <n v="1"/>
    <x v="91"/>
    <x v="0"/>
    <s v="tier - 1"/>
    <x v="2"/>
    <n v="36343"/>
    <x v="35"/>
  </r>
  <r>
    <x v="92"/>
    <s v="Farina"/>
    <n v="50.58"/>
    <n v="5.12"/>
    <s v="No"/>
    <x v="0"/>
    <x v="0"/>
    <n v="2"/>
    <x v="0"/>
    <x v="0"/>
    <x v="2"/>
    <n v="1972"/>
    <s v="Jun"/>
    <n v="10"/>
    <n v="0"/>
    <x v="92"/>
    <x v="0"/>
    <s v="tier - 3"/>
    <x v="3"/>
    <n v="26460"/>
    <x v="29"/>
  </r>
  <r>
    <x v="93"/>
    <s v="Saunders"/>
    <n v="30.495000000000001"/>
    <n v="4.57"/>
    <s v="Yes"/>
    <x v="0"/>
    <x v="0"/>
    <n v="0"/>
    <x v="0"/>
    <x v="0"/>
    <x v="2"/>
    <n v="1976"/>
    <s v="Dec"/>
    <n v="26"/>
    <n v="3"/>
    <x v="93"/>
    <x v="0"/>
    <s v="tier - 3"/>
    <x v="1"/>
    <n v="28120"/>
    <x v="17"/>
  </r>
  <r>
    <x v="94"/>
    <s v="Kratz"/>
    <n v="48.31"/>
    <n v="9.58"/>
    <s v="Yes"/>
    <x v="0"/>
    <x v="0"/>
    <n v="2"/>
    <x v="0"/>
    <x v="0"/>
    <x v="0"/>
    <n v="1970"/>
    <s v="sep"/>
    <n v="25"/>
    <n v="0"/>
    <x v="94"/>
    <x v="0"/>
    <s v="tier - 1"/>
    <x v="3"/>
    <n v="25836"/>
    <x v="2"/>
  </r>
  <r>
    <x v="95"/>
    <s v="Boland"/>
    <n v="48.99"/>
    <n v="9.7799999999999994"/>
    <s v="Yes"/>
    <x v="0"/>
    <x v="0"/>
    <n v="1"/>
    <x v="0"/>
    <x v="0"/>
    <x v="0"/>
    <n v="1975"/>
    <s v="Jul"/>
    <n v="10"/>
    <n v="1"/>
    <x v="95"/>
    <x v="0"/>
    <s v="tier - 3"/>
    <x v="1"/>
    <n v="27585"/>
    <x v="24"/>
  </r>
  <r>
    <x v="96"/>
    <s v="Van Hout"/>
    <n v="38.39"/>
    <n v="4.1100000000000003"/>
    <s v="Yes"/>
    <x v="0"/>
    <x v="0"/>
    <n v="0"/>
    <x v="0"/>
    <x v="0"/>
    <x v="2"/>
    <n v="1985"/>
    <s v="Nov"/>
    <n v="3"/>
    <n v="0"/>
    <x v="96"/>
    <x v="0"/>
    <s v="tier - 2"/>
    <x v="0"/>
    <n v="31354"/>
    <x v="18"/>
  </r>
  <r>
    <x v="97"/>
    <s v="Ramsey"/>
    <n v="44.34"/>
    <n v="4.0199999999999996"/>
    <s v="Yes"/>
    <x v="0"/>
    <x v="0"/>
    <n v="2"/>
    <x v="0"/>
    <x v="0"/>
    <x v="2"/>
    <n v="1966"/>
    <s v="Aug"/>
    <n v="12"/>
    <n v="0"/>
    <x v="97"/>
    <x v="0"/>
    <s v="tier - 3"/>
    <x v="3"/>
    <n v="24331"/>
    <x v="26"/>
  </r>
  <r>
    <x v="98"/>
    <s v="Gage"/>
    <n v="41.51"/>
    <n v="6.92"/>
    <s v="No"/>
    <x v="0"/>
    <x v="0"/>
    <n v="0"/>
    <x v="0"/>
    <x v="0"/>
    <x v="0"/>
    <n v="1962"/>
    <s v="sep"/>
    <n v="4"/>
    <n v="0"/>
    <x v="98"/>
    <x v="0"/>
    <s v="tier - 3"/>
    <x v="3"/>
    <n v="22893"/>
    <x v="5"/>
  </r>
  <r>
    <x v="99"/>
    <s v="Gollins"/>
    <n v="48.2"/>
    <n v="4.84"/>
    <s v="No"/>
    <x v="0"/>
    <x v="0"/>
    <n v="0"/>
    <x v="0"/>
    <x v="0"/>
    <x v="2"/>
    <n v="1977"/>
    <s v="Jun"/>
    <n v="27"/>
    <n v="2"/>
    <x v="99"/>
    <x v="0"/>
    <s v="tier - 3"/>
    <x v="1"/>
    <n v="28303"/>
    <x v="1"/>
  </r>
  <r>
    <x v="100"/>
    <s v="Benestad"/>
    <n v="35.75"/>
    <n v="8"/>
    <s v="Yes"/>
    <x v="0"/>
    <x v="0"/>
    <n v="0"/>
    <x v="0"/>
    <x v="0"/>
    <x v="0"/>
    <n v="1981"/>
    <s v="Oct"/>
    <n v="4"/>
    <n v="1"/>
    <x v="100"/>
    <x v="0"/>
    <s v="tier - 3"/>
    <x v="0"/>
    <n v="29863"/>
    <x v="36"/>
  </r>
  <r>
    <x v="101"/>
    <s v="Aviv"/>
    <n v="53.81"/>
    <n v="8.77"/>
    <s v="Yes"/>
    <x v="0"/>
    <x v="0"/>
    <n v="0"/>
    <x v="0"/>
    <x v="0"/>
    <x v="0"/>
    <n v="1981"/>
    <s v="Jul"/>
    <n v="28"/>
    <n v="1"/>
    <x v="101"/>
    <x v="0"/>
    <s v="tier - 2"/>
    <x v="3"/>
    <n v="29795"/>
    <x v="36"/>
  </r>
  <r>
    <x v="102"/>
    <s v="Burns"/>
    <n v="49.48"/>
    <n v="4.96"/>
    <s v="No"/>
    <x v="0"/>
    <x v="1"/>
    <n v="1"/>
    <x v="0"/>
    <x v="0"/>
    <x v="2"/>
    <n v="1979"/>
    <s v="Aug"/>
    <n v="18"/>
    <n v="2"/>
    <x v="102"/>
    <x v="0"/>
    <s v="tier - 3"/>
    <x v="1"/>
    <n v="29085"/>
    <x v="19"/>
  </r>
  <r>
    <x v="103"/>
    <s v="Maldonado"/>
    <n v="34.1"/>
    <n v="4.43"/>
    <s v="Yes"/>
    <x v="0"/>
    <x v="0"/>
    <n v="0"/>
    <x v="0"/>
    <x v="0"/>
    <x v="2"/>
    <n v="1985"/>
    <s v="Oct"/>
    <n v="21"/>
    <n v="4"/>
    <x v="103"/>
    <x v="0"/>
    <s v="tier - 2"/>
    <x v="3"/>
    <n v="31341"/>
    <x v="18"/>
  </r>
  <r>
    <x v="104"/>
    <s v="Yitref"/>
    <n v="35.299999999999997"/>
    <n v="5.82"/>
    <s v="Yes"/>
    <x v="0"/>
    <x v="1"/>
    <n v="1"/>
    <x v="0"/>
    <x v="0"/>
    <x v="1"/>
    <n v="1983"/>
    <s v="Oct"/>
    <n v="14"/>
    <n v="2"/>
    <x v="104"/>
    <x v="0"/>
    <s v="tier - 2"/>
    <x v="3"/>
    <n v="30603"/>
    <x v="33"/>
  </r>
  <r>
    <x v="105"/>
    <s v="Loudon-Brown"/>
    <n v="43.83"/>
    <n v="6.03"/>
    <s v="Yes"/>
    <x v="0"/>
    <x v="0"/>
    <n v="2"/>
    <x v="0"/>
    <x v="0"/>
    <x v="1"/>
    <n v="1966"/>
    <s v="Aug"/>
    <n v="12"/>
    <n v="0"/>
    <x v="105"/>
    <x v="0"/>
    <s v="tier - 3"/>
    <x v="3"/>
    <n v="24331"/>
    <x v="26"/>
  </r>
  <r>
    <x v="106"/>
    <s v="Sugathadasa"/>
    <n v="50.07"/>
    <n v="9.27"/>
    <s v="No"/>
    <x v="0"/>
    <x v="0"/>
    <n v="0"/>
    <x v="0"/>
    <x v="0"/>
    <x v="0"/>
    <n v="1978"/>
    <s v="Dec"/>
    <n v="20"/>
    <n v="2"/>
    <x v="106"/>
    <x v="0"/>
    <s v="tier - 3"/>
    <x v="3"/>
    <n v="28844"/>
    <x v="9"/>
  </r>
  <r>
    <x v="107"/>
    <s v="Ganley"/>
    <n v="32.774999999999999"/>
    <n v="5.53"/>
    <s v="No"/>
    <x v="0"/>
    <x v="0"/>
    <n v="0"/>
    <x v="0"/>
    <x v="0"/>
    <x v="2"/>
    <n v="1982"/>
    <s v="Dec"/>
    <n v="25"/>
    <n v="2"/>
    <x v="107"/>
    <x v="0"/>
    <s v="tier - 1"/>
    <x v="1"/>
    <n v="30310"/>
    <x v="37"/>
  </r>
  <r>
    <x v="108"/>
    <s v="Potter"/>
    <n v="34.104999999999997"/>
    <n v="5.07"/>
    <s v="No"/>
    <x v="0"/>
    <x v="0"/>
    <n v="1"/>
    <x v="0"/>
    <x v="0"/>
    <x v="2"/>
    <n v="1987"/>
    <s v="Aug"/>
    <n v="8"/>
    <n v="3"/>
    <x v="108"/>
    <x v="1"/>
    <s v="tier - 3"/>
    <x v="1"/>
    <n v="31997"/>
    <x v="38"/>
  </r>
  <r>
    <x v="109"/>
    <s v="Rasmussen"/>
    <n v="48.93"/>
    <n v="11.17"/>
    <s v="Yes"/>
    <x v="0"/>
    <x v="0"/>
    <n v="1"/>
    <x v="0"/>
    <x v="0"/>
    <x v="0"/>
    <n v="1975"/>
    <s v="Dec"/>
    <n v="2"/>
    <n v="1"/>
    <x v="109"/>
    <x v="1"/>
    <s v="tier - 2"/>
    <x v="3"/>
    <n v="27730"/>
    <x v="24"/>
  </r>
  <r>
    <x v="110"/>
    <s v="Robinson"/>
    <n v="37.07"/>
    <n v="6.14"/>
    <s v="Yes"/>
    <x v="0"/>
    <x v="0"/>
    <n v="0"/>
    <x v="0"/>
    <x v="0"/>
    <x v="1"/>
    <n v="1985"/>
    <s v="Aug"/>
    <n v="22"/>
    <n v="1"/>
    <x v="110"/>
    <x v="0"/>
    <s v="tier - 2"/>
    <x v="0"/>
    <n v="31281"/>
    <x v="18"/>
  </r>
  <r>
    <x v="111"/>
    <s v="Antonopoulos"/>
    <n v="51.51"/>
    <n v="6.26"/>
    <s v="Yes"/>
    <x v="0"/>
    <x v="1"/>
    <n v="1"/>
    <x v="0"/>
    <x v="0"/>
    <x v="1"/>
    <n v="1983"/>
    <s v="Jun"/>
    <n v="1"/>
    <n v="3"/>
    <x v="111"/>
    <x v="1"/>
    <s v="tier - 2"/>
    <x v="3"/>
    <n v="30468"/>
    <x v="33"/>
  </r>
  <r>
    <x v="112"/>
    <s v="Groner"/>
    <n v="34.799999999999997"/>
    <n v="4.72"/>
    <s v="Yes"/>
    <x v="0"/>
    <x v="0"/>
    <n v="0"/>
    <x v="0"/>
    <x v="0"/>
    <x v="2"/>
    <n v="1985"/>
    <s v="Jul"/>
    <n v="17"/>
    <n v="2"/>
    <x v="112"/>
    <x v="1"/>
    <s v="tier - 1"/>
    <x v="3"/>
    <n v="31245"/>
    <x v="18"/>
  </r>
  <r>
    <x v="113"/>
    <s v="Zywicki"/>
    <n v="36.67"/>
    <n v="5.18"/>
    <s v="No"/>
    <x v="0"/>
    <x v="0"/>
    <n v="1"/>
    <x v="0"/>
    <x v="0"/>
    <x v="2"/>
    <n v="1987"/>
    <s v="Jul"/>
    <n v="24"/>
    <n v="1"/>
    <x v="113"/>
    <x v="0"/>
    <s v="tier - 1"/>
    <x v="7"/>
    <n v="31982"/>
    <x v="38"/>
  </r>
  <r>
    <x v="114"/>
    <s v="Cardinal"/>
    <n v="30.9"/>
    <n v="9.4"/>
    <s v="No"/>
    <x v="0"/>
    <x v="0"/>
    <n v="2"/>
    <x v="0"/>
    <x v="0"/>
    <x v="0"/>
    <n v="1973"/>
    <s v="Dec"/>
    <n v="17"/>
    <n v="0"/>
    <x v="114"/>
    <x v="0"/>
    <s v="tier - 2"/>
    <x v="3"/>
    <n v="27015"/>
    <x v="30"/>
  </r>
  <r>
    <x v="115"/>
    <s v="Alleman"/>
    <n v="30.495000000000001"/>
    <n v="6.29"/>
    <s v="No"/>
    <x v="0"/>
    <x v="0"/>
    <n v="0"/>
    <x v="0"/>
    <x v="0"/>
    <x v="1"/>
    <n v="1977"/>
    <s v="Aug"/>
    <n v="12"/>
    <n v="1"/>
    <x v="115"/>
    <x v="1"/>
    <s v="tier - 1"/>
    <x v="1"/>
    <n v="28349"/>
    <x v="1"/>
  </r>
  <r>
    <x v="116"/>
    <s v="Stroffolino"/>
    <n v="44.88"/>
    <n v="6.04"/>
    <s v="No"/>
    <x v="0"/>
    <x v="1"/>
    <n v="1"/>
    <x v="0"/>
    <x v="0"/>
    <x v="1"/>
    <n v="2003"/>
    <s v="Jul"/>
    <n v="16"/>
    <n v="0"/>
    <x v="116"/>
    <x v="0"/>
    <s v="tier - 1"/>
    <x v="0"/>
    <n v="37818"/>
    <x v="39"/>
  </r>
  <r>
    <x v="117"/>
    <s v="Clubb"/>
    <n v="44.32"/>
    <n v="10.55"/>
    <s v="No"/>
    <x v="0"/>
    <x v="0"/>
    <n v="0"/>
    <x v="0"/>
    <x v="0"/>
    <x v="0"/>
    <n v="1968"/>
    <s v="sep"/>
    <n v="29"/>
    <n v="0"/>
    <x v="117"/>
    <x v="1"/>
    <s v="tier - 2"/>
    <x v="3"/>
    <n v="25110"/>
    <x v="0"/>
  </r>
  <r>
    <x v="118"/>
    <s v="McGoogan"/>
    <n v="46.39"/>
    <n v="5.09"/>
    <s v="No"/>
    <x v="0"/>
    <x v="0"/>
    <n v="0"/>
    <x v="0"/>
    <x v="0"/>
    <x v="2"/>
    <n v="1977"/>
    <s v="Dec"/>
    <n v="17"/>
    <n v="2"/>
    <x v="118"/>
    <x v="1"/>
    <s v="tier - 1"/>
    <x v="1"/>
    <n v="28476"/>
    <x v="1"/>
  </r>
  <r>
    <x v="119"/>
    <s v="Keflezighi"/>
    <n v="42.13"/>
    <n v="5.2"/>
    <s v="Yes"/>
    <x v="0"/>
    <x v="0"/>
    <n v="1"/>
    <x v="0"/>
    <x v="0"/>
    <x v="2"/>
    <n v="1995"/>
    <s v="Aug"/>
    <n v="7"/>
    <n v="0"/>
    <x v="119"/>
    <x v="0"/>
    <s v="tier - 3"/>
    <x v="0"/>
    <n v="34918"/>
    <x v="40"/>
  </r>
  <r>
    <x v="120"/>
    <s v="Syed"/>
    <n v="30.78"/>
    <n v="8.4499999999999993"/>
    <s v="Yes"/>
    <x v="0"/>
    <x v="0"/>
    <n v="0"/>
    <x v="0"/>
    <x v="0"/>
    <x v="0"/>
    <n v="1981"/>
    <s v="Jul"/>
    <n v="5"/>
    <n v="3"/>
    <x v="120"/>
    <x v="0"/>
    <s v="tier - 2"/>
    <x v="6"/>
    <n v="29772"/>
    <x v="36"/>
  </r>
  <r>
    <x v="121"/>
    <s v="Segal"/>
    <n v="31.35"/>
    <n v="9.5399999999999991"/>
    <s v="No"/>
    <x v="0"/>
    <x v="0"/>
    <n v="0"/>
    <x v="0"/>
    <x v="0"/>
    <x v="0"/>
    <n v="1978"/>
    <s v="Jul"/>
    <n v="12"/>
    <n v="1"/>
    <x v="121"/>
    <x v="0"/>
    <s v="tier - 2"/>
    <x v="5"/>
    <n v="28683"/>
    <x v="9"/>
  </r>
  <r>
    <x v="122"/>
    <s v="Defranco"/>
    <n v="41.46"/>
    <n v="4.99"/>
    <s v="Yes"/>
    <x v="0"/>
    <x v="0"/>
    <n v="2"/>
    <x v="0"/>
    <x v="0"/>
    <x v="2"/>
    <n v="1966"/>
    <s v="Jun"/>
    <n v="24"/>
    <n v="0"/>
    <x v="122"/>
    <x v="1"/>
    <s v="tier - 2"/>
    <x v="3"/>
    <n v="24282"/>
    <x v="26"/>
  </r>
  <r>
    <x v="123"/>
    <s v="Kells"/>
    <n v="48"/>
    <n v="10.54"/>
    <s v="No"/>
    <x v="0"/>
    <x v="0"/>
    <n v="0"/>
    <x v="0"/>
    <x v="0"/>
    <x v="0"/>
    <n v="1978"/>
    <s v="Aug"/>
    <n v="5"/>
    <n v="2"/>
    <x v="123"/>
    <x v="1"/>
    <s v="tier - 3"/>
    <x v="3"/>
    <n v="28707"/>
    <x v="9"/>
  </r>
  <r>
    <x v="124"/>
    <s v="Lawton"/>
    <n v="49.13"/>
    <n v="4.54"/>
    <s v="No"/>
    <x v="0"/>
    <x v="0"/>
    <n v="0"/>
    <x v="0"/>
    <x v="0"/>
    <x v="2"/>
    <n v="1982"/>
    <s v="Aug"/>
    <n v="16"/>
    <n v="3"/>
    <x v="124"/>
    <x v="1"/>
    <s v="tier - 3"/>
    <x v="3"/>
    <n v="30179"/>
    <x v="37"/>
  </r>
  <r>
    <x v="125"/>
    <s v="Bejar"/>
    <n v="37.799999999999997"/>
    <n v="6.29"/>
    <s v="No"/>
    <x v="0"/>
    <x v="0"/>
    <n v="1"/>
    <x v="0"/>
    <x v="0"/>
    <x v="1"/>
    <n v="1992"/>
    <s v="Nov"/>
    <n v="30"/>
    <n v="2"/>
    <x v="125"/>
    <x v="0"/>
    <s v="tier - 3"/>
    <x v="3"/>
    <n v="33938"/>
    <x v="34"/>
  </r>
  <r>
    <x v="126"/>
    <s v="Navarro Castro"/>
    <n v="38.299999999999997"/>
    <n v="9.51"/>
    <s v="No"/>
    <x v="0"/>
    <x v="0"/>
    <n v="0"/>
    <x v="0"/>
    <x v="0"/>
    <x v="0"/>
    <n v="1962"/>
    <s v="Jul"/>
    <n v="7"/>
    <n v="0"/>
    <x v="126"/>
    <x v="1"/>
    <s v="tier - 1"/>
    <x v="3"/>
    <n v="22834"/>
    <x v="5"/>
  </r>
  <r>
    <x v="127"/>
    <s v="Tice"/>
    <n v="32.774999999999999"/>
    <n v="4.72"/>
    <s v="No"/>
    <x v="0"/>
    <x v="0"/>
    <n v="0"/>
    <x v="0"/>
    <x v="0"/>
    <x v="2"/>
    <n v="1982"/>
    <s v="Aug"/>
    <n v="4"/>
    <n v="1"/>
    <x v="127"/>
    <x v="0"/>
    <s v="tier - 1"/>
    <x v="4"/>
    <n v="30167"/>
    <x v="37"/>
  </r>
  <r>
    <x v="128"/>
    <s v="Wolf"/>
    <n v="34.200000000000003"/>
    <n v="5.91"/>
    <s v="Yes"/>
    <x v="0"/>
    <x v="0"/>
    <n v="0"/>
    <x v="0"/>
    <x v="0"/>
    <x v="1"/>
    <n v="1985"/>
    <s v="sep"/>
    <n v="20"/>
    <n v="1"/>
    <x v="128"/>
    <x v="0"/>
    <s v="tier - 3"/>
    <x v="6"/>
    <n v="31310"/>
    <x v="18"/>
  </r>
  <r>
    <x v="129"/>
    <s v="Oppedal"/>
    <n v="30.2"/>
    <n v="9.58"/>
    <s v="No"/>
    <x v="0"/>
    <x v="0"/>
    <n v="0"/>
    <x v="0"/>
    <x v="0"/>
    <x v="0"/>
    <n v="1978"/>
    <s v="Oct"/>
    <n v="12"/>
    <n v="2"/>
    <x v="129"/>
    <x v="0"/>
    <s v="tier - 1"/>
    <x v="3"/>
    <n v="28775"/>
    <x v="9"/>
  </r>
  <r>
    <x v="130"/>
    <s v="Wright"/>
    <n v="48.32"/>
    <n v="5.77"/>
    <s v="No"/>
    <x v="0"/>
    <x v="0"/>
    <n v="0"/>
    <x v="0"/>
    <x v="0"/>
    <x v="1"/>
    <n v="1980"/>
    <s v="sep"/>
    <n v="24"/>
    <n v="2"/>
    <x v="130"/>
    <x v="1"/>
    <s v="tier - 3"/>
    <x v="3"/>
    <n v="29488"/>
    <x v="27"/>
  </r>
  <r>
    <x v="131"/>
    <s v="Ellis"/>
    <n v="44.86"/>
    <n v="4.38"/>
    <s v="Yes"/>
    <x v="0"/>
    <x v="0"/>
    <n v="0"/>
    <x v="0"/>
    <x v="0"/>
    <x v="2"/>
    <n v="1976"/>
    <s v="Dec"/>
    <n v="15"/>
    <n v="2"/>
    <x v="131"/>
    <x v="1"/>
    <s v="tier - 3"/>
    <x v="3"/>
    <n v="28109"/>
    <x v="17"/>
  </r>
  <r>
    <x v="132"/>
    <s v="Taormina"/>
    <n v="52.15"/>
    <n v="5.65"/>
    <s v="No"/>
    <x v="0"/>
    <x v="0"/>
    <n v="1"/>
    <x v="0"/>
    <x v="0"/>
    <x v="2"/>
    <n v="1987"/>
    <s v="Jun"/>
    <n v="16"/>
    <n v="3"/>
    <x v="132"/>
    <x v="1"/>
    <s v="tier - 2"/>
    <x v="3"/>
    <n v="31944"/>
    <x v="38"/>
  </r>
  <r>
    <x v="133"/>
    <s v="Lynch"/>
    <n v="41.12"/>
    <n v="7.54"/>
    <s v="Yes"/>
    <x v="0"/>
    <x v="0"/>
    <n v="0"/>
    <x v="0"/>
    <x v="0"/>
    <x v="0"/>
    <n v="1967"/>
    <s v="Jul"/>
    <n v="30"/>
    <n v="0"/>
    <x v="133"/>
    <x v="0"/>
    <s v="tier - 2"/>
    <x v="3"/>
    <n v="24683"/>
    <x v="23"/>
  </r>
  <r>
    <x v="134"/>
    <s v="Tavella"/>
    <n v="38.39"/>
    <n v="5.1100000000000003"/>
    <s v="Yes"/>
    <x v="0"/>
    <x v="0"/>
    <n v="1"/>
    <x v="0"/>
    <x v="0"/>
    <x v="2"/>
    <n v="1964"/>
    <s v="Jun"/>
    <n v="6"/>
    <n v="0"/>
    <x v="134"/>
    <x v="1"/>
    <s v="tier - 2"/>
    <x v="3"/>
    <n v="23534"/>
    <x v="13"/>
  </r>
  <r>
    <x v="135"/>
    <s v="Neufeld"/>
    <n v="46.85"/>
    <n v="4.25"/>
    <s v="No"/>
    <x v="0"/>
    <x v="1"/>
    <n v="1"/>
    <x v="0"/>
    <x v="0"/>
    <x v="2"/>
    <n v="1979"/>
    <s v="Dec"/>
    <n v="3"/>
    <n v="2"/>
    <x v="135"/>
    <x v="1"/>
    <s v="tier - 1"/>
    <x v="3"/>
    <n v="29192"/>
    <x v="19"/>
  </r>
  <r>
    <x v="136"/>
    <s v="Walhovd"/>
    <n v="42.24"/>
    <n v="5.55"/>
    <s v="No"/>
    <x v="1"/>
    <x v="0"/>
    <n v="1"/>
    <x v="0"/>
    <x v="0"/>
    <x v="2"/>
    <n v="2004"/>
    <s v="Dec"/>
    <n v="5"/>
    <n v="0"/>
    <x v="136"/>
    <x v="1"/>
    <s v="tier - 2"/>
    <x v="0"/>
    <n v="38326"/>
    <x v="41"/>
  </r>
  <r>
    <x v="137"/>
    <s v="Washburn"/>
    <n v="34.39"/>
    <n v="5.78"/>
    <s v="No"/>
    <x v="0"/>
    <x v="0"/>
    <n v="0"/>
    <x v="0"/>
    <x v="0"/>
    <x v="1"/>
    <n v="1991"/>
    <s v="Nov"/>
    <n v="8"/>
    <n v="3"/>
    <x v="137"/>
    <x v="0"/>
    <s v="tier - 2"/>
    <x v="1"/>
    <n v="33550"/>
    <x v="3"/>
  </r>
  <r>
    <x v="138"/>
    <s v="Mroz"/>
    <n v="42.89"/>
    <n v="5.28"/>
    <s v="Yes"/>
    <x v="0"/>
    <x v="0"/>
    <n v="0"/>
    <x v="0"/>
    <x v="0"/>
    <x v="2"/>
    <n v="1976"/>
    <s v="Jun"/>
    <n v="15"/>
    <n v="2"/>
    <x v="138"/>
    <x v="1"/>
    <s v="tier - 2"/>
    <x v="1"/>
    <n v="27926"/>
    <x v="17"/>
  </r>
  <r>
    <x v="139"/>
    <s v="Canaday"/>
    <n v="36.299999999999997"/>
    <n v="5.39"/>
    <s v="No"/>
    <x v="0"/>
    <x v="0"/>
    <n v="0"/>
    <x v="0"/>
    <x v="0"/>
    <x v="2"/>
    <n v="1991"/>
    <s v="Nov"/>
    <n v="2"/>
    <n v="2"/>
    <x v="139"/>
    <x v="1"/>
    <s v="tier - 2"/>
    <x v="3"/>
    <n v="33544"/>
    <x v="3"/>
  </r>
  <r>
    <x v="140"/>
    <s v="Atkins"/>
    <n v="35.200000000000003"/>
    <n v="8.01"/>
    <s v="Yes"/>
    <x v="0"/>
    <x v="0"/>
    <n v="1"/>
    <x v="0"/>
    <x v="0"/>
    <x v="0"/>
    <n v="1986"/>
    <s v="Jul"/>
    <n v="20"/>
    <n v="1"/>
    <x v="140"/>
    <x v="0"/>
    <s v="tier - 3"/>
    <x v="0"/>
    <n v="31613"/>
    <x v="28"/>
  </r>
  <r>
    <x v="141"/>
    <s v="Kropelnicki"/>
    <n v="53.62"/>
    <n v="5.21"/>
    <s v="No"/>
    <x v="0"/>
    <x v="0"/>
    <n v="0"/>
    <x v="0"/>
    <x v="0"/>
    <x v="2"/>
    <n v="1990"/>
    <s v="Jul"/>
    <n v="13"/>
    <n v="3"/>
    <x v="141"/>
    <x v="1"/>
    <s v="tier - 2"/>
    <x v="3"/>
    <n v="33067"/>
    <x v="42"/>
  </r>
  <r>
    <x v="142"/>
    <s v="Braund"/>
    <n v="36.67"/>
    <n v="6.27"/>
    <s v="No"/>
    <x v="0"/>
    <x v="0"/>
    <n v="0"/>
    <x v="0"/>
    <x v="0"/>
    <x v="1"/>
    <n v="1999"/>
    <s v="Nov"/>
    <n v="12"/>
    <n v="2"/>
    <x v="142"/>
    <x v="1"/>
    <s v="tier - 2"/>
    <x v="2"/>
    <n v="36476"/>
    <x v="35"/>
  </r>
  <r>
    <x v="143"/>
    <s v="Anderson"/>
    <n v="33.4"/>
    <n v="10.73"/>
    <s v="Yes"/>
    <x v="0"/>
    <x v="0"/>
    <n v="1"/>
    <x v="0"/>
    <x v="0"/>
    <x v="0"/>
    <n v="1986"/>
    <s v="Jun"/>
    <n v="21"/>
    <n v="2"/>
    <x v="143"/>
    <x v="0"/>
    <s v="tier - 2"/>
    <x v="3"/>
    <n v="31584"/>
    <x v="28"/>
  </r>
  <r>
    <x v="144"/>
    <s v="Bilbrey"/>
    <n v="42.71"/>
    <n v="10.52"/>
    <s v="No"/>
    <x v="0"/>
    <x v="0"/>
    <n v="0"/>
    <x v="0"/>
    <x v="0"/>
    <x v="0"/>
    <n v="1971"/>
    <s v="Dec"/>
    <n v="23"/>
    <n v="0"/>
    <x v="144"/>
    <x v="1"/>
    <s v="tier - 1"/>
    <x v="3"/>
    <n v="26290"/>
    <x v="14"/>
  </r>
  <r>
    <x v="145"/>
    <s v="Curtis"/>
    <n v="41.52"/>
    <n v="11.82"/>
    <s v="Yes"/>
    <x v="0"/>
    <x v="0"/>
    <n v="2"/>
    <x v="0"/>
    <x v="0"/>
    <x v="0"/>
    <n v="1970"/>
    <s v="Aug"/>
    <n v="22"/>
    <n v="0"/>
    <x v="145"/>
    <x v="1"/>
    <s v="tier - 3"/>
    <x v="3"/>
    <n v="25802"/>
    <x v="2"/>
  </r>
  <r>
    <x v="146"/>
    <s v="Meyer"/>
    <n v="39.4"/>
    <n v="6.76"/>
    <s v="No"/>
    <x v="0"/>
    <x v="0"/>
    <n v="0"/>
    <x v="0"/>
    <x v="0"/>
    <x v="0"/>
    <n v="2002"/>
    <s v="sep"/>
    <n v="17"/>
    <n v="2"/>
    <x v="146"/>
    <x v="0"/>
    <s v="tier - 3"/>
    <x v="3"/>
    <n v="37516"/>
    <x v="43"/>
  </r>
  <r>
    <x v="147"/>
    <s v="Bardeesy"/>
    <n v="46.45"/>
    <n v="5.62"/>
    <s v="No"/>
    <x v="0"/>
    <x v="0"/>
    <n v="0"/>
    <x v="0"/>
    <x v="0"/>
    <x v="2"/>
    <n v="1980"/>
    <s v="Jun"/>
    <n v="12"/>
    <n v="2"/>
    <x v="147"/>
    <x v="0"/>
    <s v="tier - 3"/>
    <x v="3"/>
    <n v="29384"/>
    <x v="27"/>
  </r>
  <r>
    <x v="148"/>
    <s v="Shanahan"/>
    <n v="35.75"/>
    <n v="4.1900000000000004"/>
    <s v="No"/>
    <x v="0"/>
    <x v="0"/>
    <n v="0"/>
    <x v="0"/>
    <x v="0"/>
    <x v="2"/>
    <n v="1989"/>
    <s v="Oct"/>
    <n v="30"/>
    <n v="1"/>
    <x v="148"/>
    <x v="0"/>
    <s v="tier - 2"/>
    <x v="0"/>
    <n v="32811"/>
    <x v="4"/>
  </r>
  <r>
    <x v="149"/>
    <s v="Sutter"/>
    <n v="26.07"/>
    <n v="5.32"/>
    <s v="No"/>
    <x v="0"/>
    <x v="0"/>
    <n v="0"/>
    <x v="0"/>
    <x v="1"/>
    <x v="2"/>
    <n v="1980"/>
    <s v="Aug"/>
    <n v="16"/>
    <n v="1"/>
    <x v="149"/>
    <x v="0"/>
    <s v="tier - 2"/>
    <x v="0"/>
    <n v="29449"/>
    <x v="27"/>
  </r>
  <r>
    <x v="150"/>
    <s v="Yesian"/>
    <n v="36.54"/>
    <n v="4.46"/>
    <s v="Yes"/>
    <x v="0"/>
    <x v="0"/>
    <n v="1"/>
    <x v="0"/>
    <x v="0"/>
    <x v="2"/>
    <n v="1964"/>
    <s v="Jun"/>
    <n v="16"/>
    <n v="0"/>
    <x v="150"/>
    <x v="1"/>
    <s v="tier - 3"/>
    <x v="3"/>
    <n v="23544"/>
    <x v="13"/>
  </r>
  <r>
    <x v="151"/>
    <s v="Meers"/>
    <n v="51.64"/>
    <n v="5.65"/>
    <s v="No"/>
    <x v="0"/>
    <x v="0"/>
    <n v="0"/>
    <x v="0"/>
    <x v="0"/>
    <x v="2"/>
    <n v="1989"/>
    <s v="sep"/>
    <n v="8"/>
    <n v="3"/>
    <x v="151"/>
    <x v="1"/>
    <s v="tier - 3"/>
    <x v="3"/>
    <n v="32759"/>
    <x v="4"/>
  </r>
  <r>
    <x v="152"/>
    <s v="Conlon"/>
    <n v="42.83"/>
    <n v="6.04"/>
    <s v="No"/>
    <x v="0"/>
    <x v="0"/>
    <n v="2"/>
    <x v="0"/>
    <x v="0"/>
    <x v="1"/>
    <n v="1972"/>
    <s v="Nov"/>
    <n v="19"/>
    <n v="0"/>
    <x v="152"/>
    <x v="1"/>
    <s v="tier - 2"/>
    <x v="3"/>
    <n v="26622"/>
    <x v="29"/>
  </r>
  <r>
    <x v="153"/>
    <s v="Arnstein"/>
    <n v="40.15"/>
    <n v="5.76"/>
    <s v="No"/>
    <x v="0"/>
    <x v="0"/>
    <n v="1"/>
    <x v="0"/>
    <x v="0"/>
    <x v="1"/>
    <n v="1998"/>
    <s v="Jul"/>
    <n v="29"/>
    <n v="0"/>
    <x v="153"/>
    <x v="0"/>
    <s v="tier - 3"/>
    <x v="0"/>
    <n v="36005"/>
    <x v="44"/>
  </r>
  <r>
    <x v="154"/>
    <s v="Jurek"/>
    <n v="27.8"/>
    <n v="4.3600000000000003"/>
    <s v="No"/>
    <x v="0"/>
    <x v="1"/>
    <n v="1"/>
    <x v="0"/>
    <x v="1"/>
    <x v="2"/>
    <n v="1979"/>
    <s v="sep"/>
    <n v="9"/>
    <n v="0"/>
    <x v="154"/>
    <x v="0"/>
    <s v="tier - 2"/>
    <x v="3"/>
    <n v="29107"/>
    <x v="19"/>
  </r>
  <r>
    <x v="155"/>
    <s v="Thill"/>
    <n v="45.81"/>
    <n v="4.76"/>
    <s v="Yes"/>
    <x v="0"/>
    <x v="1"/>
    <n v="1"/>
    <x v="0"/>
    <x v="0"/>
    <x v="2"/>
    <n v="1983"/>
    <s v="Jul"/>
    <n v="26"/>
    <n v="3"/>
    <x v="155"/>
    <x v="1"/>
    <s v="tier - 2"/>
    <x v="3"/>
    <n v="30523"/>
    <x v="33"/>
  </r>
  <r>
    <x v="156"/>
    <s v="Glaz"/>
    <n v="34.43"/>
    <n v="10.82"/>
    <s v="Yes"/>
    <x v="0"/>
    <x v="0"/>
    <n v="1"/>
    <x v="0"/>
    <x v="0"/>
    <x v="0"/>
    <n v="1986"/>
    <s v="Aug"/>
    <n v="15"/>
    <n v="0"/>
    <x v="156"/>
    <x v="0"/>
    <s v="tier - 1"/>
    <x v="0"/>
    <n v="31639"/>
    <x v="28"/>
  </r>
  <r>
    <x v="157"/>
    <s v="Sampson"/>
    <n v="41.33"/>
    <n v="4.01"/>
    <s v="Yes"/>
    <x v="0"/>
    <x v="0"/>
    <n v="0"/>
    <x v="0"/>
    <x v="0"/>
    <x v="2"/>
    <n v="1976"/>
    <s v="sep"/>
    <n v="18"/>
    <n v="2"/>
    <x v="157"/>
    <x v="1"/>
    <s v="tier - 2"/>
    <x v="3"/>
    <n v="28021"/>
    <x v="17"/>
  </r>
  <r>
    <x v="158"/>
    <s v="Duliba"/>
    <n v="31.92"/>
    <n v="5.12"/>
    <s v="Yes"/>
    <x v="0"/>
    <x v="0"/>
    <n v="1"/>
    <x v="0"/>
    <x v="0"/>
    <x v="2"/>
    <n v="1988"/>
    <s v="Oct"/>
    <n v="10"/>
    <n v="1"/>
    <x v="158"/>
    <x v="1"/>
    <s v="tier - 3"/>
    <x v="8"/>
    <n v="32426"/>
    <x v="25"/>
  </r>
  <r>
    <x v="159"/>
    <s v="Tanguay"/>
    <n v="39.799999999999997"/>
    <n v="10.54"/>
    <s v="Yes"/>
    <x v="0"/>
    <x v="0"/>
    <n v="2"/>
    <x v="0"/>
    <x v="0"/>
    <x v="0"/>
    <n v="1970"/>
    <s v="Oct"/>
    <n v="28"/>
    <n v="0"/>
    <x v="159"/>
    <x v="1"/>
    <s v="tier - 3"/>
    <x v="3"/>
    <n v="25869"/>
    <x v="2"/>
  </r>
  <r>
    <x v="160"/>
    <s v="McClelland"/>
    <n v="42.82"/>
    <n v="4.21"/>
    <s v="No"/>
    <x v="0"/>
    <x v="0"/>
    <n v="0"/>
    <x v="0"/>
    <x v="0"/>
    <x v="2"/>
    <n v="1982"/>
    <s v="Jun"/>
    <n v="20"/>
    <n v="3"/>
    <x v="160"/>
    <x v="1"/>
    <s v="tier - 2"/>
    <x v="1"/>
    <n v="30122"/>
    <x v="37"/>
  </r>
  <r>
    <x v="161"/>
    <s v="Gorman"/>
    <n v="33.630000000000003"/>
    <n v="5.42"/>
    <s v="No"/>
    <x v="0"/>
    <x v="0"/>
    <n v="0"/>
    <x v="0"/>
    <x v="0"/>
    <x v="2"/>
    <n v="1990"/>
    <s v="Nov"/>
    <n v="16"/>
    <n v="1"/>
    <x v="161"/>
    <x v="0"/>
    <s v="tier - 2"/>
    <x v="9"/>
    <n v="33193"/>
    <x v="42"/>
  </r>
  <r>
    <x v="162"/>
    <s v="Nishimura"/>
    <n v="37.07"/>
    <n v="4.28"/>
    <s v="No"/>
    <x v="1"/>
    <x v="0"/>
    <n v="1"/>
    <x v="0"/>
    <x v="0"/>
    <x v="2"/>
    <n v="2000"/>
    <s v="Oct"/>
    <n v="12"/>
    <n v="2"/>
    <x v="162"/>
    <x v="0"/>
    <s v="tier - 1"/>
    <x v="0"/>
    <n v="36811"/>
    <x v="22"/>
  </r>
  <r>
    <x v="163"/>
    <s v="Brimble"/>
    <n v="35.625"/>
    <n v="8.9"/>
    <s v="No"/>
    <x v="0"/>
    <x v="0"/>
    <n v="0"/>
    <x v="0"/>
    <x v="0"/>
    <x v="0"/>
    <n v="2002"/>
    <s v="sep"/>
    <n v="27"/>
    <n v="3"/>
    <x v="163"/>
    <x v="0"/>
    <s v="tier - 2"/>
    <x v="1"/>
    <n v="37526"/>
    <x v="43"/>
  </r>
  <r>
    <x v="164"/>
    <s v="Trenk"/>
    <n v="42.69"/>
    <n v="4.8899999999999997"/>
    <s v="No"/>
    <x v="0"/>
    <x v="1"/>
    <n v="1"/>
    <x v="0"/>
    <x v="0"/>
    <x v="2"/>
    <n v="1979"/>
    <s v="Aug"/>
    <n v="3"/>
    <n v="2"/>
    <x v="164"/>
    <x v="1"/>
    <s v="tier - 1"/>
    <x v="3"/>
    <n v="29070"/>
    <x v="19"/>
  </r>
  <r>
    <x v="165"/>
    <s v="Wittmann"/>
    <n v="37.869999999999997"/>
    <n v="4.29"/>
    <s v="Yes"/>
    <x v="0"/>
    <x v="1"/>
    <n v="1"/>
    <x v="0"/>
    <x v="0"/>
    <x v="2"/>
    <n v="1969"/>
    <s v="Oct"/>
    <n v="30"/>
    <n v="0"/>
    <x v="165"/>
    <x v="0"/>
    <s v="tier - 3"/>
    <x v="3"/>
    <n v="25506"/>
    <x v="16"/>
  </r>
  <r>
    <x v="166"/>
    <s v="Tremblay"/>
    <n v="40.61"/>
    <n v="8"/>
    <s v="Yes"/>
    <x v="0"/>
    <x v="0"/>
    <n v="1"/>
    <x v="0"/>
    <x v="0"/>
    <x v="0"/>
    <n v="1975"/>
    <s v="Nov"/>
    <n v="9"/>
    <n v="1"/>
    <x v="166"/>
    <x v="1"/>
    <s v="tier - 3"/>
    <x v="3"/>
    <n v="27707"/>
    <x v="24"/>
  </r>
  <r>
    <x v="167"/>
    <s v="Scofield"/>
    <n v="30.78"/>
    <n v="4.67"/>
    <s v="Yes"/>
    <x v="0"/>
    <x v="0"/>
    <n v="0"/>
    <x v="0"/>
    <x v="0"/>
    <x v="2"/>
    <n v="1985"/>
    <s v="Nov"/>
    <n v="17"/>
    <n v="0"/>
    <x v="167"/>
    <x v="1"/>
    <s v="tier - 1"/>
    <x v="2"/>
    <n v="31368"/>
    <x v="18"/>
  </r>
  <r>
    <x v="168"/>
    <s v="Yost"/>
    <n v="49.49"/>
    <n v="4.5"/>
    <s v="No"/>
    <x v="0"/>
    <x v="0"/>
    <n v="0"/>
    <x v="0"/>
    <x v="0"/>
    <x v="2"/>
    <n v="1990"/>
    <s v="Oct"/>
    <n v="17"/>
    <n v="3"/>
    <x v="168"/>
    <x v="1"/>
    <s v="tier - 2"/>
    <x v="3"/>
    <n v="33163"/>
    <x v="42"/>
  </r>
  <r>
    <x v="169"/>
    <s v="Torphy"/>
    <n v="37.619999999999997"/>
    <n v="6.32"/>
    <s v="Yes"/>
    <x v="1"/>
    <x v="0"/>
    <n v="2"/>
    <x v="0"/>
    <x v="0"/>
    <x v="1"/>
    <n v="2000"/>
    <s v="sep"/>
    <n v="5"/>
    <n v="1"/>
    <x v="169"/>
    <x v="0"/>
    <s v="tier - 3"/>
    <x v="10"/>
    <n v="36774"/>
    <x v="22"/>
  </r>
  <r>
    <x v="170"/>
    <s v="Busby"/>
    <n v="36.08"/>
    <n v="6.1"/>
    <s v="Yes"/>
    <x v="0"/>
    <x v="0"/>
    <n v="1"/>
    <x v="0"/>
    <x v="0"/>
    <x v="1"/>
    <n v="1995"/>
    <s v="Oct"/>
    <n v="30"/>
    <n v="0"/>
    <x v="170"/>
    <x v="1"/>
    <s v="tier - 2"/>
    <x v="0"/>
    <n v="35002"/>
    <x v="40"/>
  </r>
  <r>
    <x v="171"/>
    <s v="Nguyen"/>
    <n v="33.5"/>
    <n v="5.4"/>
    <s v="No"/>
    <x v="0"/>
    <x v="0"/>
    <n v="0"/>
    <x v="0"/>
    <x v="0"/>
    <x v="2"/>
    <n v="1989"/>
    <s v="Jun"/>
    <n v="10"/>
    <n v="0"/>
    <x v="171"/>
    <x v="1"/>
    <s v="tier - 3"/>
    <x v="3"/>
    <n v="32669"/>
    <x v="4"/>
  </r>
  <r>
    <x v="172"/>
    <s v="Hanley"/>
    <n v="47.46"/>
    <n v="6.24"/>
    <s v="Yes"/>
    <x v="0"/>
    <x v="0"/>
    <n v="1"/>
    <x v="0"/>
    <x v="0"/>
    <x v="1"/>
    <n v="1988"/>
    <s v="Dec"/>
    <n v="17"/>
    <n v="3"/>
    <x v="172"/>
    <x v="1"/>
    <s v="tier - 1"/>
    <x v="3"/>
    <n v="32494"/>
    <x v="25"/>
  </r>
  <r>
    <x v="173"/>
    <s v="Scheer"/>
    <n v="49.24"/>
    <n v="4.45"/>
    <s v="No"/>
    <x v="0"/>
    <x v="0"/>
    <n v="0"/>
    <x v="0"/>
    <x v="0"/>
    <x v="2"/>
    <n v="1991"/>
    <s v="Nov"/>
    <n v="1"/>
    <n v="3"/>
    <x v="173"/>
    <x v="1"/>
    <s v="tier - 2"/>
    <x v="3"/>
    <n v="33543"/>
    <x v="3"/>
  </r>
  <r>
    <x v="174"/>
    <s v="Rankin"/>
    <n v="54.4"/>
    <n v="5.22"/>
    <s v="No"/>
    <x v="0"/>
    <x v="0"/>
    <n v="1"/>
    <x v="0"/>
    <x v="0"/>
    <x v="2"/>
    <n v="1992"/>
    <s v="sep"/>
    <n v="13"/>
    <n v="0"/>
    <x v="174"/>
    <x v="1"/>
    <s v="tier - 3"/>
    <x v="3"/>
    <n v="33860"/>
    <x v="34"/>
  </r>
  <r>
    <x v="175"/>
    <s v="Ricardi"/>
    <n v="35.53"/>
    <n v="4.6100000000000003"/>
    <s v="No"/>
    <x v="0"/>
    <x v="0"/>
    <n v="1"/>
    <x v="0"/>
    <x v="0"/>
    <x v="2"/>
    <n v="1992"/>
    <s v="Aug"/>
    <n v="25"/>
    <n v="0"/>
    <x v="175"/>
    <x v="0"/>
    <s v="tier - 1"/>
    <x v="0"/>
    <n v="33841"/>
    <x v="34"/>
  </r>
  <r>
    <x v="176"/>
    <s v="Karkos"/>
    <n v="39.729999999999997"/>
    <n v="6.24"/>
    <s v="No"/>
    <x v="0"/>
    <x v="0"/>
    <n v="0"/>
    <x v="0"/>
    <x v="0"/>
    <x v="1"/>
    <n v="1977"/>
    <s v="Aug"/>
    <n v="13"/>
    <n v="2"/>
    <x v="176"/>
    <x v="1"/>
    <s v="tier - 1"/>
    <x v="3"/>
    <n v="28350"/>
    <x v="1"/>
  </r>
  <r>
    <x v="177"/>
    <s v="Price-Dierksen"/>
    <n v="35.68"/>
    <n v="10.039999999999999"/>
    <s v="No"/>
    <x v="0"/>
    <x v="0"/>
    <n v="0"/>
    <x v="0"/>
    <x v="0"/>
    <x v="0"/>
    <n v="1968"/>
    <s v="Oct"/>
    <n v="22"/>
    <n v="0"/>
    <x v="177"/>
    <x v="1"/>
    <s v="tier - 1"/>
    <x v="3"/>
    <n v="25133"/>
    <x v="0"/>
  </r>
  <r>
    <x v="178"/>
    <s v="Knispel"/>
    <n v="48.86"/>
    <n v="6.09"/>
    <s v="No"/>
    <x v="0"/>
    <x v="0"/>
    <n v="0"/>
    <x v="0"/>
    <x v="0"/>
    <x v="1"/>
    <n v="1991"/>
    <s v="Jun"/>
    <n v="10"/>
    <n v="3"/>
    <x v="178"/>
    <x v="1"/>
    <s v="tier - 2"/>
    <x v="3"/>
    <n v="33399"/>
    <x v="3"/>
  </r>
  <r>
    <x v="179"/>
    <s v="King"/>
    <n v="34.799999999999997"/>
    <n v="11.4"/>
    <s v="Yes"/>
    <x v="0"/>
    <x v="1"/>
    <n v="1"/>
    <x v="1"/>
    <x v="0"/>
    <x v="0"/>
    <n v="1963"/>
    <s v="Jul"/>
    <n v="24"/>
    <n v="2"/>
    <x v="179"/>
    <x v="1"/>
    <s v="tier - 2"/>
    <x v="3"/>
    <n v="23216"/>
    <x v="8"/>
  </r>
  <r>
    <x v="180"/>
    <s v="Samuelson"/>
    <n v="32.49"/>
    <n v="4.29"/>
    <s v="No"/>
    <x v="0"/>
    <x v="1"/>
    <n v="1"/>
    <x v="0"/>
    <x v="0"/>
    <x v="2"/>
    <n v="2003"/>
    <s v="Jun"/>
    <n v="21"/>
    <n v="0"/>
    <x v="180"/>
    <x v="1"/>
    <s v="tier - 1"/>
    <x v="1"/>
    <n v="37793"/>
    <x v="39"/>
  </r>
  <r>
    <x v="181"/>
    <s v="Fredsall"/>
    <n v="39"/>
    <n v="5.7"/>
    <s v="No"/>
    <x v="0"/>
    <x v="0"/>
    <n v="2"/>
    <x v="0"/>
    <x v="0"/>
    <x v="1"/>
    <n v="1972"/>
    <s v="Dec"/>
    <n v="5"/>
    <n v="0"/>
    <x v="181"/>
    <x v="0"/>
    <s v="tier - 3"/>
    <x v="3"/>
    <n v="26638"/>
    <x v="29"/>
  </r>
  <r>
    <x v="182"/>
    <s v="Eggleston"/>
    <n v="35.299999999999997"/>
    <n v="6.09"/>
    <s v="No"/>
    <x v="0"/>
    <x v="0"/>
    <n v="1"/>
    <x v="0"/>
    <x v="0"/>
    <x v="1"/>
    <n v="1992"/>
    <s v="Jul"/>
    <n v="4"/>
    <n v="0"/>
    <x v="182"/>
    <x v="1"/>
    <s v="tier - 3"/>
    <x v="3"/>
    <n v="33789"/>
    <x v="34"/>
  </r>
  <r>
    <x v="183"/>
    <s v="Palombaro"/>
    <n v="33.42"/>
    <n v="10.67"/>
    <s v="No"/>
    <x v="0"/>
    <x v="0"/>
    <n v="0"/>
    <x v="0"/>
    <x v="0"/>
    <x v="0"/>
    <n v="1965"/>
    <s v="Dec"/>
    <n v="28"/>
    <n v="0"/>
    <x v="183"/>
    <x v="1"/>
    <s v="tier - 1"/>
    <x v="3"/>
    <n v="24104"/>
    <x v="11"/>
  </r>
  <r>
    <x v="184"/>
    <s v="Silva"/>
    <n v="37.18"/>
    <n v="6.75"/>
    <s v="Yes"/>
    <x v="0"/>
    <x v="0"/>
    <n v="2"/>
    <x v="0"/>
    <x v="0"/>
    <x v="0"/>
    <n v="1970"/>
    <s v="Jul"/>
    <n v="14"/>
    <n v="0"/>
    <x v="184"/>
    <x v="0"/>
    <s v="tier - 1"/>
    <x v="3"/>
    <n v="25763"/>
    <x v="2"/>
  </r>
  <r>
    <x v="185"/>
    <s v="Bugala"/>
    <n v="33.33"/>
    <n v="9.26"/>
    <s v="Yes"/>
    <x v="0"/>
    <x v="0"/>
    <n v="2"/>
    <x v="1"/>
    <x v="0"/>
    <x v="0"/>
    <n v="1961"/>
    <s v="Jul"/>
    <n v="29"/>
    <n v="4"/>
    <x v="185"/>
    <x v="1"/>
    <s v="tier - 2"/>
    <x v="0"/>
    <n v="22491"/>
    <x v="12"/>
  </r>
  <r>
    <x v="186"/>
    <s v="Dublin"/>
    <n v="53.21"/>
    <n v="4.2699999999999996"/>
    <s v="No"/>
    <x v="0"/>
    <x v="0"/>
    <n v="1"/>
    <x v="0"/>
    <x v="0"/>
    <x v="2"/>
    <n v="1992"/>
    <s v="Oct"/>
    <n v="9"/>
    <n v="0"/>
    <x v="186"/>
    <x v="0"/>
    <s v="tier - 2"/>
    <x v="3"/>
    <n v="33886"/>
    <x v="34"/>
  </r>
  <r>
    <x v="187"/>
    <s v="Cleland"/>
    <n v="38.729999999999997"/>
    <n v="11.51"/>
    <s v="No"/>
    <x v="0"/>
    <x v="0"/>
    <n v="2"/>
    <x v="0"/>
    <x v="0"/>
    <x v="0"/>
    <n v="1973"/>
    <s v="Aug"/>
    <n v="9"/>
    <n v="0"/>
    <x v="187"/>
    <x v="1"/>
    <s v="tier - 3"/>
    <x v="3"/>
    <n v="26885"/>
    <x v="30"/>
  </r>
  <r>
    <x v="188"/>
    <s v="Evans"/>
    <n v="29.73"/>
    <n v="7.22"/>
    <s v="No"/>
    <x v="0"/>
    <x v="0"/>
    <n v="0"/>
    <x v="0"/>
    <x v="1"/>
    <x v="0"/>
    <n v="1962"/>
    <s v="Nov"/>
    <n v="19"/>
    <n v="0"/>
    <x v="188"/>
    <x v="1"/>
    <s v="tier - 2"/>
    <x v="3"/>
    <n v="22969"/>
    <x v="5"/>
  </r>
  <r>
    <x v="189"/>
    <s v="Boyd"/>
    <n v="34.700000000000003"/>
    <n v="4.37"/>
    <s v="No"/>
    <x v="0"/>
    <x v="1"/>
    <n v="1"/>
    <x v="0"/>
    <x v="0"/>
    <x v="2"/>
    <n v="2003"/>
    <s v="Dec"/>
    <n v="9"/>
    <n v="2"/>
    <x v="189"/>
    <x v="1"/>
    <s v="tier - 3"/>
    <x v="3"/>
    <n v="37964"/>
    <x v="39"/>
  </r>
  <r>
    <x v="190"/>
    <s v="Roulier"/>
    <n v="38.28"/>
    <n v="11.56"/>
    <s v="Yes"/>
    <x v="0"/>
    <x v="0"/>
    <n v="1"/>
    <x v="0"/>
    <x v="0"/>
    <x v="0"/>
    <n v="1975"/>
    <s v="Jun"/>
    <n v="5"/>
    <n v="1"/>
    <x v="190"/>
    <x v="0"/>
    <s v="tier - 2"/>
    <x v="3"/>
    <n v="27550"/>
    <x v="24"/>
  </r>
  <r>
    <x v="191"/>
    <s v="Mullins"/>
    <n v="33.57"/>
    <n v="8.82"/>
    <s v="Yes"/>
    <x v="0"/>
    <x v="0"/>
    <n v="0"/>
    <x v="0"/>
    <x v="0"/>
    <x v="0"/>
    <n v="1967"/>
    <s v="Oct"/>
    <n v="18"/>
    <n v="0"/>
    <x v="191"/>
    <x v="0"/>
    <s v="tier - 3"/>
    <x v="3"/>
    <n v="24763"/>
    <x v="23"/>
  </r>
  <r>
    <x v="192"/>
    <s v="Hofmann"/>
    <n v="52.06"/>
    <n v="4.6900000000000004"/>
    <s v="No"/>
    <x v="0"/>
    <x v="0"/>
    <n v="1"/>
    <x v="0"/>
    <x v="0"/>
    <x v="2"/>
    <n v="1992"/>
    <s v="Jun"/>
    <n v="16"/>
    <n v="0"/>
    <x v="192"/>
    <x v="1"/>
    <s v="tier - 2"/>
    <x v="3"/>
    <n v="33771"/>
    <x v="34"/>
  </r>
  <r>
    <x v="193"/>
    <s v="Garcia Garcia"/>
    <n v="38.17"/>
    <n v="4.53"/>
    <s v="No"/>
    <x v="1"/>
    <x v="0"/>
    <n v="1"/>
    <x v="0"/>
    <x v="0"/>
    <x v="2"/>
    <n v="2004"/>
    <s v="Dec"/>
    <n v="25"/>
    <n v="0"/>
    <x v="193"/>
    <x v="0"/>
    <s v="tier - 2"/>
    <x v="0"/>
    <n v="38346"/>
    <x v="41"/>
  </r>
  <r>
    <x v="194"/>
    <s v="Klecker"/>
    <n v="36.954999999999998"/>
    <n v="5.84"/>
    <s v="No"/>
    <x v="0"/>
    <x v="1"/>
    <n v="1"/>
    <x v="0"/>
    <x v="0"/>
    <x v="1"/>
    <n v="2003"/>
    <s v="sep"/>
    <n v="5"/>
    <n v="0"/>
    <x v="194"/>
    <x v="0"/>
    <s v="tier - 1"/>
    <x v="1"/>
    <n v="37869"/>
    <x v="39"/>
  </r>
  <r>
    <x v="195"/>
    <s v="Cancre"/>
    <n v="34.4"/>
    <n v="4.9000000000000004"/>
    <s v="No"/>
    <x v="0"/>
    <x v="1"/>
    <n v="1"/>
    <x v="0"/>
    <x v="0"/>
    <x v="2"/>
    <n v="1993"/>
    <s v="Dec"/>
    <n v="28"/>
    <n v="0"/>
    <x v="195"/>
    <x v="0"/>
    <s v="tier - 3"/>
    <x v="3"/>
    <n v="34331"/>
    <x v="21"/>
  </r>
  <r>
    <x v="196"/>
    <s v="Denucci"/>
    <n v="31.73"/>
    <n v="4.3"/>
    <s v="No"/>
    <x v="0"/>
    <x v="0"/>
    <n v="0"/>
    <x v="0"/>
    <x v="0"/>
    <x v="2"/>
    <n v="1999"/>
    <s v="Oct"/>
    <n v="1"/>
    <n v="3"/>
    <x v="196"/>
    <x v="0"/>
    <s v="tier - 3"/>
    <x v="4"/>
    <n v="36434"/>
    <x v="35"/>
  </r>
  <r>
    <x v="197"/>
    <s v="Saldana"/>
    <n v="36.64"/>
    <n v="11.34"/>
    <s v="No"/>
    <x v="0"/>
    <x v="0"/>
    <n v="0"/>
    <x v="0"/>
    <x v="0"/>
    <x v="0"/>
    <n v="1974"/>
    <s v="Dec"/>
    <n v="6"/>
    <n v="0"/>
    <x v="197"/>
    <x v="1"/>
    <s v="tier - 3"/>
    <x v="1"/>
    <n v="27369"/>
    <x v="20"/>
  </r>
  <r>
    <x v="198"/>
    <s v="Weinberg"/>
    <n v="36.85"/>
    <n v="5.88"/>
    <s v="No"/>
    <x v="1"/>
    <x v="0"/>
    <n v="1"/>
    <x v="0"/>
    <x v="0"/>
    <x v="1"/>
    <n v="2004"/>
    <s v="Aug"/>
    <n v="30"/>
    <n v="0"/>
    <x v="198"/>
    <x v="1"/>
    <s v="tier - 2"/>
    <x v="0"/>
    <n v="38229"/>
    <x v="41"/>
  </r>
  <r>
    <x v="199"/>
    <s v="Walsh"/>
    <n v="33.33"/>
    <n v="5.01"/>
    <s v="Yes"/>
    <x v="0"/>
    <x v="1"/>
    <n v="1"/>
    <x v="0"/>
    <x v="0"/>
    <x v="2"/>
    <n v="1997"/>
    <s v="Jun"/>
    <n v="12"/>
    <n v="2"/>
    <x v="199"/>
    <x v="0"/>
    <s v="tier - 3"/>
    <x v="0"/>
    <n v="35593"/>
    <x v="31"/>
  </r>
  <r>
    <x v="200"/>
    <s v="Pasten"/>
    <n v="39.14"/>
    <n v="4.4000000000000004"/>
    <s v="No"/>
    <x v="0"/>
    <x v="1"/>
    <n v="1"/>
    <x v="0"/>
    <x v="0"/>
    <x v="2"/>
    <n v="1979"/>
    <s v="Nov"/>
    <n v="4"/>
    <n v="2"/>
    <x v="200"/>
    <x v="1"/>
    <s v="tier - 2"/>
    <x v="3"/>
    <n v="29163"/>
    <x v="19"/>
  </r>
  <r>
    <x v="201"/>
    <s v="LaBelle"/>
    <n v="32.9"/>
    <n v="6.26"/>
    <s v="Yes"/>
    <x v="0"/>
    <x v="0"/>
    <n v="0"/>
    <x v="0"/>
    <x v="0"/>
    <x v="1"/>
    <n v="1996"/>
    <s v="Aug"/>
    <n v="20"/>
    <n v="2"/>
    <x v="201"/>
    <x v="0"/>
    <s v="tier - 1"/>
    <x v="3"/>
    <n v="35297"/>
    <x v="45"/>
  </r>
  <r>
    <x v="202"/>
    <s v="Guzman"/>
    <n v="29.78"/>
    <n v="10.27"/>
    <s v="Yes"/>
    <x v="0"/>
    <x v="1"/>
    <n v="1"/>
    <x v="0"/>
    <x v="1"/>
    <x v="0"/>
    <n v="1963"/>
    <s v="Jul"/>
    <n v="22"/>
    <n v="0"/>
    <x v="202"/>
    <x v="1"/>
    <s v="tier - 1"/>
    <x v="3"/>
    <n v="23214"/>
    <x v="8"/>
  </r>
  <r>
    <x v="203"/>
    <s v="Turnbull"/>
    <n v="32.78"/>
    <n v="5.27"/>
    <s v="No"/>
    <x v="0"/>
    <x v="0"/>
    <n v="0"/>
    <x v="0"/>
    <x v="0"/>
    <x v="2"/>
    <n v="1999"/>
    <s v="sep"/>
    <n v="4"/>
    <n v="2"/>
    <x v="203"/>
    <x v="1"/>
    <s v="tier - 3"/>
    <x v="0"/>
    <n v="36407"/>
    <x v="35"/>
  </r>
  <r>
    <x v="204"/>
    <s v="Aguero"/>
    <n v="41.65"/>
    <n v="10.73"/>
    <s v="Yes"/>
    <x v="0"/>
    <x v="0"/>
    <n v="0"/>
    <x v="0"/>
    <x v="0"/>
    <x v="0"/>
    <n v="1981"/>
    <s v="Nov"/>
    <n v="22"/>
    <n v="1"/>
    <x v="204"/>
    <x v="0"/>
    <s v="tier - 3"/>
    <x v="3"/>
    <n v="29912"/>
    <x v="36"/>
  </r>
  <r>
    <x v="205"/>
    <s v="Woodward"/>
    <n v="50.79"/>
    <n v="4.45"/>
    <s v="No"/>
    <x v="0"/>
    <x v="0"/>
    <n v="1"/>
    <x v="0"/>
    <x v="0"/>
    <x v="2"/>
    <n v="1992"/>
    <s v="Jun"/>
    <n v="18"/>
    <n v="0"/>
    <x v="205"/>
    <x v="1"/>
    <s v="tier - 1"/>
    <x v="3"/>
    <n v="33773"/>
    <x v="34"/>
  </r>
  <r>
    <x v="206"/>
    <s v="McElroy"/>
    <n v="35.43"/>
    <n v="5.25"/>
    <s v="Yes"/>
    <x v="0"/>
    <x v="0"/>
    <n v="0"/>
    <x v="0"/>
    <x v="0"/>
    <x v="2"/>
    <n v="1976"/>
    <s v="Oct"/>
    <n v="4"/>
    <n v="2"/>
    <x v="206"/>
    <x v="1"/>
    <s v="tier - 2"/>
    <x v="3"/>
    <n v="28037"/>
    <x v="17"/>
  </r>
  <r>
    <x v="207"/>
    <s v="Lopez"/>
    <n v="35.25"/>
    <n v="9.51"/>
    <s v="No"/>
    <x v="0"/>
    <x v="0"/>
    <n v="0"/>
    <x v="0"/>
    <x v="0"/>
    <x v="0"/>
    <n v="1974"/>
    <s v="Jul"/>
    <n v="15"/>
    <n v="0"/>
    <x v="207"/>
    <x v="1"/>
    <s v="tier - 3"/>
    <x v="1"/>
    <n v="27225"/>
    <x v="20"/>
  </r>
  <r>
    <x v="208"/>
    <s v="Cardosi"/>
    <n v="36.85"/>
    <n v="11.12"/>
    <s v="No"/>
    <x v="0"/>
    <x v="0"/>
    <n v="0"/>
    <x v="0"/>
    <x v="0"/>
    <x v="0"/>
    <n v="1978"/>
    <s v="Dec"/>
    <n v="19"/>
    <n v="2"/>
    <x v="208"/>
    <x v="1"/>
    <s v="tier - 1"/>
    <x v="3"/>
    <n v="28843"/>
    <x v="9"/>
  </r>
  <r>
    <x v="209"/>
    <s v="Looney"/>
    <n v="31.02"/>
    <n v="4.5599999999999996"/>
    <s v="No"/>
    <x v="1"/>
    <x v="0"/>
    <n v="1"/>
    <x v="0"/>
    <x v="0"/>
    <x v="2"/>
    <n v="2000"/>
    <s v="Dec"/>
    <n v="17"/>
    <n v="3"/>
    <x v="209"/>
    <x v="1"/>
    <s v="tier - 3"/>
    <x v="0"/>
    <n v="36877"/>
    <x v="22"/>
  </r>
  <r>
    <x v="210"/>
    <s v="Zyryanov"/>
    <n v="35.6"/>
    <n v="4.0199999999999996"/>
    <s v="Yes"/>
    <x v="1"/>
    <x v="0"/>
    <n v="2"/>
    <x v="0"/>
    <x v="0"/>
    <x v="2"/>
    <n v="2000"/>
    <s v="Nov"/>
    <n v="19"/>
    <n v="0"/>
    <x v="210"/>
    <x v="1"/>
    <s v="tier - 3"/>
    <x v="3"/>
    <n v="36849"/>
    <x v="22"/>
  </r>
  <r>
    <x v="211"/>
    <s v="Gavin"/>
    <n v="34.39"/>
    <n v="8.7200000000000006"/>
    <s v="No"/>
    <x v="0"/>
    <x v="0"/>
    <n v="0"/>
    <x v="0"/>
    <x v="0"/>
    <x v="0"/>
    <n v="1971"/>
    <s v="Aug"/>
    <n v="10"/>
    <n v="0"/>
    <x v="211"/>
    <x v="0"/>
    <s v="tier - 3"/>
    <x v="3"/>
    <n v="26155"/>
    <x v="14"/>
  </r>
  <r>
    <x v="212"/>
    <s v="Littlefield"/>
    <n v="29.06"/>
    <n v="6.25"/>
    <s v="Yes"/>
    <x v="0"/>
    <x v="0"/>
    <n v="1"/>
    <x v="0"/>
    <x v="1"/>
    <x v="1"/>
    <n v="1964"/>
    <s v="Aug"/>
    <n v="29"/>
    <n v="0"/>
    <x v="212"/>
    <x v="1"/>
    <s v="tier - 1"/>
    <x v="3"/>
    <n v="23618"/>
    <x v="13"/>
  </r>
  <r>
    <x v="213"/>
    <s v="Shearer"/>
    <n v="35.799999999999997"/>
    <n v="7.32"/>
    <s v="No"/>
    <x v="0"/>
    <x v="0"/>
    <n v="2"/>
    <x v="0"/>
    <x v="0"/>
    <x v="0"/>
    <n v="1973"/>
    <s v="Oct"/>
    <n v="27"/>
    <n v="0"/>
    <x v="213"/>
    <x v="0"/>
    <s v="tier - 1"/>
    <x v="3"/>
    <n v="26964"/>
    <x v="30"/>
  </r>
  <r>
    <x v="214"/>
    <s v="Armstrong"/>
    <n v="49.8"/>
    <n v="4.24"/>
    <s v="No"/>
    <x v="0"/>
    <x v="0"/>
    <n v="1"/>
    <x v="0"/>
    <x v="0"/>
    <x v="2"/>
    <n v="1992"/>
    <s v="sep"/>
    <n v="13"/>
    <n v="0"/>
    <x v="214"/>
    <x v="1"/>
    <s v="tier - 3"/>
    <x v="3"/>
    <n v="33860"/>
    <x v="34"/>
  </r>
  <r>
    <x v="215"/>
    <s v="Warriner"/>
    <n v="35.71"/>
    <n v="6.84"/>
    <s v="No"/>
    <x v="0"/>
    <x v="0"/>
    <n v="2"/>
    <x v="0"/>
    <x v="0"/>
    <x v="0"/>
    <n v="1973"/>
    <s v="Dec"/>
    <n v="16"/>
    <n v="0"/>
    <x v="215"/>
    <x v="1"/>
    <s v="tier - 2"/>
    <x v="3"/>
    <n v="27014"/>
    <x v="30"/>
  </r>
  <r>
    <x v="216"/>
    <s v="White"/>
    <n v="30.8"/>
    <n v="5.23"/>
    <s v="Yes"/>
    <x v="0"/>
    <x v="0"/>
    <n v="1"/>
    <x v="0"/>
    <x v="0"/>
    <x v="2"/>
    <n v="1988"/>
    <s v="Nov"/>
    <n v="20"/>
    <n v="0"/>
    <x v="216"/>
    <x v="0"/>
    <s v="tier - 2"/>
    <x v="3"/>
    <n v="32467"/>
    <x v="25"/>
  </r>
  <r>
    <x v="217"/>
    <s v="Cordaro"/>
    <n v="33.69"/>
    <n v="9.68"/>
    <s v="No"/>
    <x v="0"/>
    <x v="0"/>
    <n v="0"/>
    <x v="0"/>
    <x v="0"/>
    <x v="0"/>
    <n v="1971"/>
    <s v="sep"/>
    <n v="22"/>
    <n v="0"/>
    <x v="217"/>
    <x v="1"/>
    <s v="tier - 3"/>
    <x v="3"/>
    <n v="26198"/>
    <x v="14"/>
  </r>
  <r>
    <x v="218"/>
    <s v="Hamilton"/>
    <n v="42.27"/>
    <n v="6.05"/>
    <s v="Yes"/>
    <x v="0"/>
    <x v="0"/>
    <n v="1"/>
    <x v="0"/>
    <x v="0"/>
    <x v="1"/>
    <n v="1988"/>
    <s v="sep"/>
    <n v="19"/>
    <n v="3"/>
    <x v="218"/>
    <x v="1"/>
    <s v="tier - 1"/>
    <x v="3"/>
    <n v="32405"/>
    <x v="25"/>
  </r>
  <r>
    <x v="219"/>
    <s v="Meyer"/>
    <n v="53.25"/>
    <n v="6.11"/>
    <s v="Yes"/>
    <x v="0"/>
    <x v="1"/>
    <n v="1"/>
    <x v="0"/>
    <x v="0"/>
    <x v="1"/>
    <n v="1997"/>
    <s v="Jul"/>
    <n v="9"/>
    <n v="0"/>
    <x v="219"/>
    <x v="0"/>
    <s v="tier - 2"/>
    <x v="3"/>
    <n v="35620"/>
    <x v="31"/>
  </r>
  <r>
    <x v="220"/>
    <s v="Duke"/>
    <n v="26.8"/>
    <n v="10.93"/>
    <s v="Yes"/>
    <x v="0"/>
    <x v="0"/>
    <n v="0"/>
    <x v="1"/>
    <x v="1"/>
    <x v="0"/>
    <n v="1967"/>
    <s v="Dec"/>
    <n v="30"/>
    <n v="1"/>
    <x v="220"/>
    <x v="1"/>
    <s v="tier - 2"/>
    <x v="3"/>
    <n v="24836"/>
    <x v="23"/>
  </r>
  <r>
    <x v="221"/>
    <s v="Malatesta"/>
    <n v="28.5"/>
    <n v="5.12"/>
    <s v="No"/>
    <x v="0"/>
    <x v="0"/>
    <n v="1"/>
    <x v="0"/>
    <x v="1"/>
    <x v="2"/>
    <n v="1998"/>
    <s v="Dec"/>
    <n v="22"/>
    <n v="0"/>
    <x v="221"/>
    <x v="0"/>
    <s v="tier - 1"/>
    <x v="4"/>
    <n v="36151"/>
    <x v="44"/>
  </r>
  <r>
    <x v="222"/>
    <s v="Hinrichsen"/>
    <n v="22.895"/>
    <n v="5.72"/>
    <s v="No"/>
    <x v="0"/>
    <x v="0"/>
    <n v="0"/>
    <x v="0"/>
    <x v="2"/>
    <x v="1"/>
    <n v="1977"/>
    <s v="Jun"/>
    <n v="29"/>
    <n v="0"/>
    <x v="222"/>
    <x v="0"/>
    <s v="tier - 1"/>
    <x v="6"/>
    <n v="28305"/>
    <x v="1"/>
  </r>
  <r>
    <x v="223"/>
    <s v="Lucan"/>
    <n v="34.06"/>
    <n v="11.83"/>
    <s v="Yes"/>
    <x v="0"/>
    <x v="0"/>
    <n v="1"/>
    <x v="0"/>
    <x v="0"/>
    <x v="0"/>
    <n v="1975"/>
    <s v="Aug"/>
    <n v="29"/>
    <n v="1"/>
    <x v="223"/>
    <x v="1"/>
    <s v="tier - 1"/>
    <x v="3"/>
    <n v="27635"/>
    <x v="24"/>
  </r>
  <r>
    <x v="224"/>
    <s v="Koch"/>
    <n v="36.409999999999997"/>
    <n v="4.55"/>
    <s v="No"/>
    <x v="0"/>
    <x v="0"/>
    <n v="0"/>
    <x v="0"/>
    <x v="0"/>
    <x v="2"/>
    <n v="1982"/>
    <s v="Jul"/>
    <n v="5"/>
    <n v="3"/>
    <x v="224"/>
    <x v="1"/>
    <s v="tier - 3"/>
    <x v="3"/>
    <n v="30137"/>
    <x v="37"/>
  </r>
  <r>
    <x v="225"/>
    <s v="Smith"/>
    <n v="52.3"/>
    <n v="4.87"/>
    <s v="Yes"/>
    <x v="0"/>
    <x v="1"/>
    <n v="1"/>
    <x v="0"/>
    <x v="0"/>
    <x v="2"/>
    <n v="1997"/>
    <s v="Aug"/>
    <n v="22"/>
    <n v="0"/>
    <x v="225"/>
    <x v="1"/>
    <s v="tier - 2"/>
    <x v="3"/>
    <n v="35664"/>
    <x v="31"/>
  </r>
  <r>
    <x v="226"/>
    <s v="O'Connor"/>
    <n v="52.66"/>
    <n v="4.45"/>
    <s v="No"/>
    <x v="0"/>
    <x v="0"/>
    <n v="1"/>
    <x v="0"/>
    <x v="0"/>
    <x v="2"/>
    <n v="1998"/>
    <s v="Aug"/>
    <n v="22"/>
    <n v="0"/>
    <x v="226"/>
    <x v="1"/>
    <s v="tier - 1"/>
    <x v="3"/>
    <n v="36029"/>
    <x v="44"/>
  </r>
  <r>
    <x v="227"/>
    <s v="Kampwerth"/>
    <n v="29.57"/>
    <n v="9.42"/>
    <s v="Yes"/>
    <x v="0"/>
    <x v="0"/>
    <n v="0"/>
    <x v="0"/>
    <x v="1"/>
    <x v="0"/>
    <n v="1967"/>
    <s v="Oct"/>
    <n v="7"/>
    <n v="0"/>
    <x v="227"/>
    <x v="1"/>
    <s v="tier - 2"/>
    <x v="3"/>
    <n v="24752"/>
    <x v="23"/>
  </r>
  <r>
    <x v="228"/>
    <s v="Federoff"/>
    <n v="36.99"/>
    <n v="5.37"/>
    <s v="Yes"/>
    <x v="0"/>
    <x v="1"/>
    <n v="1"/>
    <x v="0"/>
    <x v="0"/>
    <x v="2"/>
    <n v="1983"/>
    <s v="Jul"/>
    <n v="29"/>
    <n v="3"/>
    <x v="228"/>
    <x v="1"/>
    <s v="tier - 3"/>
    <x v="3"/>
    <n v="30526"/>
    <x v="33"/>
  </r>
  <r>
    <x v="229"/>
    <s v="Goya"/>
    <n v="31.4"/>
    <n v="4.5999999999999996"/>
    <s v="Yes"/>
    <x v="0"/>
    <x v="0"/>
    <n v="1"/>
    <x v="0"/>
    <x v="0"/>
    <x v="2"/>
    <n v="1995"/>
    <s v="Oct"/>
    <n v="17"/>
    <n v="0"/>
    <x v="229"/>
    <x v="1"/>
    <s v="tier - 3"/>
    <x v="3"/>
    <n v="34989"/>
    <x v="40"/>
  </r>
  <r>
    <x v="230"/>
    <s v="Hodges"/>
    <n v="34.9"/>
    <n v="6.22"/>
    <s v="No"/>
    <x v="0"/>
    <x v="1"/>
    <n v="1"/>
    <x v="0"/>
    <x v="0"/>
    <x v="1"/>
    <n v="2003"/>
    <s v="sep"/>
    <n v="17"/>
    <n v="0"/>
    <x v="230"/>
    <x v="0"/>
    <s v="tier - 3"/>
    <x v="3"/>
    <n v="37881"/>
    <x v="39"/>
  </r>
  <r>
    <x v="231"/>
    <s v="Erickson"/>
    <n v="31.13"/>
    <n v="4.5199999999999996"/>
    <s v="Yes"/>
    <x v="0"/>
    <x v="0"/>
    <n v="1"/>
    <x v="0"/>
    <x v="0"/>
    <x v="2"/>
    <n v="1995"/>
    <s v="Dec"/>
    <n v="27"/>
    <n v="1"/>
    <x v="231"/>
    <x v="0"/>
    <s v="tier - 2"/>
    <x v="0"/>
    <n v="35060"/>
    <x v="40"/>
  </r>
  <r>
    <x v="232"/>
    <s v="Welleck"/>
    <n v="34.799999999999997"/>
    <n v="6.18"/>
    <s v="No"/>
    <x v="0"/>
    <x v="1"/>
    <n v="1"/>
    <x v="0"/>
    <x v="0"/>
    <x v="1"/>
    <n v="2003"/>
    <s v="Jul"/>
    <n v="3"/>
    <n v="0"/>
    <x v="232"/>
    <x v="0"/>
    <s v="tier - 2"/>
    <x v="3"/>
    <n v="37805"/>
    <x v="39"/>
  </r>
  <r>
    <x v="233"/>
    <s v="Polen"/>
    <n v="31.68"/>
    <n v="4.4000000000000004"/>
    <s v="No"/>
    <x v="0"/>
    <x v="0"/>
    <n v="0"/>
    <x v="0"/>
    <x v="0"/>
    <x v="2"/>
    <n v="1994"/>
    <s v="Jul"/>
    <n v="7"/>
    <n v="0"/>
    <x v="233"/>
    <x v="0"/>
    <s v="tier - 3"/>
    <x v="0"/>
    <n v="34522"/>
    <x v="6"/>
  </r>
  <r>
    <x v="234"/>
    <s v="Lynch"/>
    <n v="33.534999999999997"/>
    <n v="6.23"/>
    <s v="No"/>
    <x v="1"/>
    <x v="0"/>
    <n v="1"/>
    <x v="0"/>
    <x v="0"/>
    <x v="1"/>
    <n v="2004"/>
    <s v="Oct"/>
    <n v="9"/>
    <n v="0"/>
    <x v="234"/>
    <x v="0"/>
    <s v="tier - 3"/>
    <x v="4"/>
    <n v="38269"/>
    <x v="41"/>
  </r>
  <r>
    <x v="235"/>
    <s v="Hufstader"/>
    <n v="31.92"/>
    <n v="5.33"/>
    <s v="Yes"/>
    <x v="0"/>
    <x v="0"/>
    <n v="0"/>
    <x v="0"/>
    <x v="0"/>
    <x v="2"/>
    <n v="1976"/>
    <s v="Nov"/>
    <n v="25"/>
    <n v="2"/>
    <x v="235"/>
    <x v="1"/>
    <s v="tier - 3"/>
    <x v="3"/>
    <n v="28089"/>
    <x v="17"/>
  </r>
  <r>
    <x v="236"/>
    <s v="Doak"/>
    <n v="32.700000000000003"/>
    <n v="4.09"/>
    <s v="No"/>
    <x v="0"/>
    <x v="0"/>
    <n v="1"/>
    <x v="0"/>
    <x v="0"/>
    <x v="2"/>
    <n v="1998"/>
    <s v="Jun"/>
    <n v="24"/>
    <n v="0"/>
    <x v="236"/>
    <x v="0"/>
    <s v="tier - 3"/>
    <x v="3"/>
    <n v="35970"/>
    <x v="44"/>
  </r>
  <r>
    <x v="237"/>
    <s v="Noya"/>
    <n v="41.25"/>
    <n v="5.19"/>
    <s v="No"/>
    <x v="0"/>
    <x v="0"/>
    <n v="0"/>
    <x v="0"/>
    <x v="0"/>
    <x v="2"/>
    <n v="1990"/>
    <s v="sep"/>
    <n v="24"/>
    <n v="3"/>
    <x v="237"/>
    <x v="0"/>
    <s v="tier - 2"/>
    <x v="3"/>
    <n v="33140"/>
    <x v="42"/>
  </r>
  <r>
    <x v="238"/>
    <s v="Heninger"/>
    <n v="33.11"/>
    <n v="4.12"/>
    <s v="No"/>
    <x v="0"/>
    <x v="1"/>
    <n v="1"/>
    <x v="0"/>
    <x v="0"/>
    <x v="2"/>
    <n v="2003"/>
    <s v="Oct"/>
    <n v="5"/>
    <n v="0"/>
    <x v="238"/>
    <x v="1"/>
    <s v="tier - 1"/>
    <x v="0"/>
    <n v="37899"/>
    <x v="39"/>
  </r>
  <r>
    <x v="239"/>
    <s v="Richardson"/>
    <n v="36.159999999999997"/>
    <n v="5.0999999999999996"/>
    <s v="No"/>
    <x v="0"/>
    <x v="0"/>
    <n v="1"/>
    <x v="0"/>
    <x v="0"/>
    <x v="2"/>
    <n v="1984"/>
    <s v="Oct"/>
    <n v="1"/>
    <n v="3"/>
    <x v="239"/>
    <x v="1"/>
    <s v="tier - 3"/>
    <x v="3"/>
    <n v="30956"/>
    <x v="32"/>
  </r>
  <r>
    <x v="240"/>
    <s v="Deucher"/>
    <n v="33.72"/>
    <n v="6.21"/>
    <s v="Yes"/>
    <x v="0"/>
    <x v="1"/>
    <n v="1"/>
    <x v="0"/>
    <x v="0"/>
    <x v="1"/>
    <n v="1983"/>
    <s v="Oct"/>
    <n v="2"/>
    <n v="3"/>
    <x v="240"/>
    <x v="1"/>
    <s v="tier - 2"/>
    <x v="1"/>
    <n v="30591"/>
    <x v="33"/>
  </r>
  <r>
    <x v="241"/>
    <s v="Wilson"/>
    <n v="37.74"/>
    <n v="9.5299999999999994"/>
    <s v="Yes"/>
    <x v="0"/>
    <x v="0"/>
    <n v="1"/>
    <x v="0"/>
    <x v="0"/>
    <x v="0"/>
    <n v="1986"/>
    <s v="Oct"/>
    <n v="11"/>
    <n v="3"/>
    <x v="241"/>
    <x v="0"/>
    <s v="tier - 2"/>
    <x v="3"/>
    <n v="31696"/>
    <x v="28"/>
  </r>
  <r>
    <x v="242"/>
    <s v="Hall"/>
    <n v="48.75"/>
    <n v="4.6399999999999997"/>
    <s v="Yes"/>
    <x v="0"/>
    <x v="0"/>
    <n v="1"/>
    <x v="0"/>
    <x v="0"/>
    <x v="2"/>
    <n v="1995"/>
    <s v="Oct"/>
    <n v="30"/>
    <n v="0"/>
    <x v="242"/>
    <x v="0"/>
    <s v="tier - 1"/>
    <x v="3"/>
    <n v="35002"/>
    <x v="40"/>
  </r>
  <r>
    <x v="243"/>
    <s v="Reed"/>
    <n v="31.065000000000001"/>
    <n v="5.05"/>
    <s v="No"/>
    <x v="0"/>
    <x v="0"/>
    <n v="1"/>
    <x v="0"/>
    <x v="0"/>
    <x v="2"/>
    <n v="1998"/>
    <s v="Jun"/>
    <n v="11"/>
    <n v="0"/>
    <x v="243"/>
    <x v="0"/>
    <s v="tier - 3"/>
    <x v="9"/>
    <n v="35957"/>
    <x v="44"/>
  </r>
  <r>
    <x v="244"/>
    <s v="Frome"/>
    <n v="23.55"/>
    <n v="10.38"/>
    <s v="No"/>
    <x v="0"/>
    <x v="0"/>
    <n v="0"/>
    <x v="0"/>
    <x v="2"/>
    <x v="0"/>
    <n v="1962"/>
    <s v="Jul"/>
    <n v="5"/>
    <n v="0"/>
    <x v="244"/>
    <x v="0"/>
    <s v="tier - 1"/>
    <x v="3"/>
    <n v="22832"/>
    <x v="5"/>
  </r>
  <r>
    <x v="245"/>
    <s v="Creasy"/>
    <n v="30.18"/>
    <n v="8.31"/>
    <s v="Yes"/>
    <x v="0"/>
    <x v="0"/>
    <n v="1"/>
    <x v="0"/>
    <x v="0"/>
    <x v="0"/>
    <n v="1975"/>
    <s v="Jul"/>
    <n v="21"/>
    <n v="1"/>
    <x v="245"/>
    <x v="1"/>
    <s v="tier - 1"/>
    <x v="1"/>
    <n v="27596"/>
    <x v="24"/>
  </r>
  <r>
    <x v="246"/>
    <s v="Latimer"/>
    <n v="29.94"/>
    <n v="7.59"/>
    <s v="No"/>
    <x v="0"/>
    <x v="0"/>
    <n v="0"/>
    <x v="0"/>
    <x v="0"/>
    <x v="0"/>
    <n v="1971"/>
    <s v="Aug"/>
    <n v="25"/>
    <n v="0"/>
    <x v="246"/>
    <x v="1"/>
    <s v="tier - 2"/>
    <x v="3"/>
    <n v="26170"/>
    <x v="14"/>
  </r>
  <r>
    <x v="247"/>
    <s v="Wei"/>
    <n v="31.4"/>
    <n v="5.49"/>
    <s v="No"/>
    <x v="0"/>
    <x v="0"/>
    <n v="0"/>
    <x v="0"/>
    <x v="0"/>
    <x v="2"/>
    <n v="1999"/>
    <s v="Nov"/>
    <n v="6"/>
    <n v="0"/>
    <x v="247"/>
    <x v="1"/>
    <s v="tier - 3"/>
    <x v="3"/>
    <n v="36470"/>
    <x v="35"/>
  </r>
  <r>
    <x v="248"/>
    <s v="Hayes"/>
    <n v="53.06"/>
    <n v="11.68"/>
    <s v="No"/>
    <x v="0"/>
    <x v="0"/>
    <n v="0"/>
    <x v="0"/>
    <x v="0"/>
    <x v="0"/>
    <n v="2002"/>
    <s v="Dec"/>
    <n v="26"/>
    <n v="0"/>
    <x v="248"/>
    <x v="1"/>
    <s v="tier - 3"/>
    <x v="3"/>
    <n v="37616"/>
    <x v="43"/>
  </r>
  <r>
    <x v="249"/>
    <s v="Velardo"/>
    <n v="30.25"/>
    <n v="4.1900000000000004"/>
    <s v="No"/>
    <x v="0"/>
    <x v="0"/>
    <n v="2"/>
    <x v="0"/>
    <x v="0"/>
    <x v="2"/>
    <n v="1972"/>
    <s v="Jul"/>
    <n v="26"/>
    <n v="0"/>
    <x v="249"/>
    <x v="1"/>
    <s v="tier - 2"/>
    <x v="3"/>
    <n v="26506"/>
    <x v="29"/>
  </r>
  <r>
    <x v="250"/>
    <s v="Kastes"/>
    <n v="46.68"/>
    <n v="4.01"/>
    <s v="No"/>
    <x v="0"/>
    <x v="0"/>
    <n v="0"/>
    <x v="0"/>
    <x v="0"/>
    <x v="2"/>
    <n v="1994"/>
    <s v="sep"/>
    <n v="25"/>
    <n v="0"/>
    <x v="250"/>
    <x v="1"/>
    <s v="tier - 2"/>
    <x v="3"/>
    <n v="34602"/>
    <x v="6"/>
  </r>
  <r>
    <x v="251"/>
    <s v="Escorcia"/>
    <n v="30.4"/>
    <n v="5.91"/>
    <s v="No"/>
    <x v="1"/>
    <x v="0"/>
    <n v="2"/>
    <x v="0"/>
    <x v="0"/>
    <x v="1"/>
    <n v="2000"/>
    <s v="Dec"/>
    <n v="27"/>
    <n v="0"/>
    <x v="251"/>
    <x v="1"/>
    <s v="tier - 2"/>
    <x v="1"/>
    <n v="36887"/>
    <x v="22"/>
  </r>
  <r>
    <x v="252"/>
    <s v="Larscheid"/>
    <n v="30.2"/>
    <n v="4.47"/>
    <s v="Yes"/>
    <x v="0"/>
    <x v="1"/>
    <n v="1"/>
    <x v="0"/>
    <x v="0"/>
    <x v="2"/>
    <n v="1997"/>
    <s v="Aug"/>
    <n v="9"/>
    <n v="0"/>
    <x v="252"/>
    <x v="1"/>
    <s v="tier - 3"/>
    <x v="3"/>
    <n v="35651"/>
    <x v="31"/>
  </r>
  <r>
    <x v="253"/>
    <s v="O'Bannon"/>
    <n v="51.18"/>
    <n v="4.5599999999999996"/>
    <s v="Yes"/>
    <x v="1"/>
    <x v="0"/>
    <n v="2"/>
    <x v="0"/>
    <x v="0"/>
    <x v="2"/>
    <n v="2000"/>
    <s v="Oct"/>
    <n v="26"/>
    <n v="0"/>
    <x v="253"/>
    <x v="1"/>
    <s v="tier - 3"/>
    <x v="3"/>
    <n v="36825"/>
    <x v="22"/>
  </r>
  <r>
    <x v="254"/>
    <s v="Ridgway"/>
    <n v="22.18"/>
    <n v="9.9"/>
    <s v="No"/>
    <x v="0"/>
    <x v="0"/>
    <n v="0"/>
    <x v="0"/>
    <x v="2"/>
    <x v="0"/>
    <n v="1962"/>
    <s v="Dec"/>
    <n v="11"/>
    <n v="0"/>
    <x v="254"/>
    <x v="0"/>
    <s v="tier - 3"/>
    <x v="3"/>
    <n v="22991"/>
    <x v="5"/>
  </r>
  <r>
    <x v="255"/>
    <s v="Black"/>
    <n v="31.92"/>
    <n v="5.1100000000000003"/>
    <s v="No"/>
    <x v="0"/>
    <x v="1"/>
    <n v="1"/>
    <x v="0"/>
    <x v="0"/>
    <x v="2"/>
    <n v="2003"/>
    <s v="sep"/>
    <n v="12"/>
    <n v="0"/>
    <x v="255"/>
    <x v="0"/>
    <s v="tier - 3"/>
    <x v="1"/>
    <n v="37876"/>
    <x v="39"/>
  </r>
  <r>
    <x v="256"/>
    <s v="Canton"/>
    <n v="31.73"/>
    <n v="5.73"/>
    <s v="No"/>
    <x v="1"/>
    <x v="0"/>
    <n v="1"/>
    <x v="0"/>
    <x v="0"/>
    <x v="1"/>
    <n v="2004"/>
    <s v="Nov"/>
    <n v="1"/>
    <n v="0"/>
    <x v="256"/>
    <x v="0"/>
    <s v="tier - 1"/>
    <x v="6"/>
    <n v="38292"/>
    <x v="41"/>
  </r>
  <r>
    <x v="257"/>
    <s v="Fine"/>
    <n v="45.52"/>
    <n v="6.04"/>
    <s v="No"/>
    <x v="0"/>
    <x v="1"/>
    <n v="1"/>
    <x v="0"/>
    <x v="0"/>
    <x v="1"/>
    <n v="1993"/>
    <s v="Nov"/>
    <n v="28"/>
    <n v="0"/>
    <x v="257"/>
    <x v="1"/>
    <s v="tier - 2"/>
    <x v="3"/>
    <n v="34301"/>
    <x v="21"/>
  </r>
  <r>
    <x v="258"/>
    <s v="Bui"/>
    <n v="52.81"/>
    <n v="5.19"/>
    <s v="No"/>
    <x v="0"/>
    <x v="1"/>
    <n v="1"/>
    <x v="0"/>
    <x v="0"/>
    <x v="2"/>
    <n v="2003"/>
    <s v="sep"/>
    <n v="9"/>
    <n v="0"/>
    <x v="258"/>
    <x v="0"/>
    <s v="tier - 2"/>
    <x v="3"/>
    <n v="37873"/>
    <x v="39"/>
  </r>
  <r>
    <x v="259"/>
    <s v="Riepma"/>
    <n v="33.58"/>
    <n v="5.56"/>
    <s v="No"/>
    <x v="0"/>
    <x v="0"/>
    <n v="1"/>
    <x v="0"/>
    <x v="0"/>
    <x v="2"/>
    <n v="1984"/>
    <s v="Jul"/>
    <n v="22"/>
    <n v="3"/>
    <x v="259"/>
    <x v="1"/>
    <s v="tier - 3"/>
    <x v="3"/>
    <n v="30885"/>
    <x v="32"/>
  </r>
  <r>
    <x v="260"/>
    <s v="Inman"/>
    <n v="30.684999999999999"/>
    <n v="8.23"/>
    <s v="No"/>
    <x v="0"/>
    <x v="0"/>
    <n v="0"/>
    <x v="0"/>
    <x v="0"/>
    <x v="0"/>
    <n v="2002"/>
    <s v="Aug"/>
    <n v="25"/>
    <n v="0"/>
    <x v="260"/>
    <x v="0"/>
    <s v="tier - 1"/>
    <x v="11"/>
    <n v="37493"/>
    <x v="43"/>
  </r>
  <r>
    <x v="261"/>
    <s v="Kruzel"/>
    <n v="37.524999999999999"/>
    <n v="9.0299999999999994"/>
    <s v="Yes"/>
    <x v="0"/>
    <x v="0"/>
    <n v="2"/>
    <x v="1"/>
    <x v="0"/>
    <x v="0"/>
    <n v="1970"/>
    <s v="Jun"/>
    <n v="18"/>
    <n v="2"/>
    <x v="261"/>
    <x v="1"/>
    <s v="tier - 2"/>
    <x v="1"/>
    <n v="25737"/>
    <x v="2"/>
  </r>
  <r>
    <x v="262"/>
    <s v="Lindsay"/>
    <n v="34.5"/>
    <n v="4.07"/>
    <s v="Yes"/>
    <x v="0"/>
    <x v="0"/>
    <n v="0"/>
    <x v="0"/>
    <x v="0"/>
    <x v="2"/>
    <n v="1985"/>
    <s v="Dec"/>
    <n v="7"/>
    <n v="3"/>
    <x v="262"/>
    <x v="1"/>
    <s v="tier - 2"/>
    <x v="3"/>
    <n v="31388"/>
    <x v="18"/>
  </r>
  <r>
    <x v="263"/>
    <s v="Land"/>
    <n v="28.16"/>
    <n v="5.77"/>
    <s v="No"/>
    <x v="0"/>
    <x v="0"/>
    <n v="2"/>
    <x v="0"/>
    <x v="1"/>
    <x v="1"/>
    <n v="1972"/>
    <s v="sep"/>
    <n v="5"/>
    <n v="0"/>
    <x v="263"/>
    <x v="1"/>
    <s v="tier - 3"/>
    <x v="3"/>
    <n v="26547"/>
    <x v="29"/>
  </r>
  <r>
    <x v="264"/>
    <s v="Brecher"/>
    <n v="30.02"/>
    <n v="5.98"/>
    <s v="No"/>
    <x v="0"/>
    <x v="1"/>
    <n v="1"/>
    <x v="0"/>
    <x v="0"/>
    <x v="1"/>
    <n v="2003"/>
    <s v="Nov"/>
    <n v="28"/>
    <n v="0"/>
    <x v="264"/>
    <x v="1"/>
    <s v="tier - 3"/>
    <x v="1"/>
    <n v="37953"/>
    <x v="39"/>
  </r>
  <r>
    <x v="265"/>
    <s v="Debolt"/>
    <n v="37.82"/>
    <n v="6.01"/>
    <s v="No"/>
    <x v="0"/>
    <x v="0"/>
    <n v="0"/>
    <x v="0"/>
    <x v="0"/>
    <x v="1"/>
    <n v="1990"/>
    <s v="Oct"/>
    <n v="12"/>
    <n v="3"/>
    <x v="265"/>
    <x v="1"/>
    <s v="tier - 1"/>
    <x v="3"/>
    <n v="33158"/>
    <x v="42"/>
  </r>
  <r>
    <x v="266"/>
    <s v="Oswalt"/>
    <n v="33.14"/>
    <n v="5.67"/>
    <s v="Yes"/>
    <x v="0"/>
    <x v="0"/>
    <n v="0"/>
    <x v="0"/>
    <x v="0"/>
    <x v="2"/>
    <n v="1985"/>
    <s v="Jul"/>
    <n v="15"/>
    <n v="3"/>
    <x v="266"/>
    <x v="1"/>
    <s v="tier - 1"/>
    <x v="3"/>
    <n v="31243"/>
    <x v="18"/>
  </r>
  <r>
    <x v="267"/>
    <s v="Boyd"/>
    <n v="25.14"/>
    <n v="6.02"/>
    <s v="Yes"/>
    <x v="0"/>
    <x v="1"/>
    <n v="1"/>
    <x v="0"/>
    <x v="1"/>
    <x v="1"/>
    <n v="1969"/>
    <s v="Oct"/>
    <n v="30"/>
    <n v="0"/>
    <x v="267"/>
    <x v="1"/>
    <s v="tier - 2"/>
    <x v="3"/>
    <n v="25506"/>
    <x v="16"/>
  </r>
  <r>
    <x v="268"/>
    <s v="Bulewich"/>
    <n v="20.18"/>
    <n v="11.19"/>
    <s v="No"/>
    <x v="0"/>
    <x v="0"/>
    <n v="0"/>
    <x v="0"/>
    <x v="2"/>
    <x v="0"/>
    <n v="1962"/>
    <s v="Jul"/>
    <n v="1"/>
    <n v="0"/>
    <x v="268"/>
    <x v="0"/>
    <s v="tier - 2"/>
    <x v="3"/>
    <n v="22828"/>
    <x v="5"/>
  </r>
  <r>
    <x v="269"/>
    <s v="Fukuda"/>
    <n v="44.36"/>
    <n v="5.1100000000000003"/>
    <s v="No"/>
    <x v="0"/>
    <x v="0"/>
    <n v="0"/>
    <x v="0"/>
    <x v="0"/>
    <x v="2"/>
    <n v="1994"/>
    <s v="Jul"/>
    <n v="28"/>
    <n v="0"/>
    <x v="269"/>
    <x v="0"/>
    <s v="tier - 2"/>
    <x v="3"/>
    <n v="34543"/>
    <x v="6"/>
  </r>
  <r>
    <x v="270"/>
    <s v="Phillips"/>
    <n v="23.82"/>
    <n v="10.85"/>
    <s v="Yes"/>
    <x v="0"/>
    <x v="0"/>
    <n v="0"/>
    <x v="0"/>
    <x v="2"/>
    <x v="0"/>
    <n v="1967"/>
    <s v="Jul"/>
    <n v="10"/>
    <n v="0"/>
    <x v="270"/>
    <x v="1"/>
    <s v="tier - 3"/>
    <x v="3"/>
    <n v="24663"/>
    <x v="23"/>
  </r>
  <r>
    <x v="271"/>
    <s v="Maddison"/>
    <n v="45"/>
    <n v="5.24"/>
    <s v="Yes"/>
    <x v="0"/>
    <x v="0"/>
    <n v="1"/>
    <x v="0"/>
    <x v="0"/>
    <x v="2"/>
    <n v="1995"/>
    <s v="Jul"/>
    <n v="8"/>
    <n v="0"/>
    <x v="271"/>
    <x v="0"/>
    <s v="tier - 1"/>
    <x v="3"/>
    <n v="34888"/>
    <x v="40"/>
  </r>
  <r>
    <x v="272"/>
    <s v="Lockwood"/>
    <n v="26.62"/>
    <n v="10.08"/>
    <s v="No"/>
    <x v="0"/>
    <x v="0"/>
    <n v="0"/>
    <x v="0"/>
    <x v="1"/>
    <x v="0"/>
    <n v="1971"/>
    <s v="Aug"/>
    <n v="24"/>
    <n v="0"/>
    <x v="272"/>
    <x v="1"/>
    <s v="tier - 1"/>
    <x v="3"/>
    <n v="26169"/>
    <x v="14"/>
  </r>
  <r>
    <x v="273"/>
    <s v="Defilippi"/>
    <n v="32.67"/>
    <n v="10.97"/>
    <s v="Yes"/>
    <x v="0"/>
    <x v="0"/>
    <n v="0"/>
    <x v="0"/>
    <x v="0"/>
    <x v="0"/>
    <n v="1981"/>
    <s v="Nov"/>
    <n v="17"/>
    <n v="1"/>
    <x v="273"/>
    <x v="1"/>
    <s v="tier - 3"/>
    <x v="3"/>
    <n v="29907"/>
    <x v="36"/>
  </r>
  <r>
    <x v="274"/>
    <s v="Jackson"/>
    <n v="44.44"/>
    <n v="4.9000000000000004"/>
    <s v="Yes"/>
    <x v="0"/>
    <x v="0"/>
    <n v="1"/>
    <x v="0"/>
    <x v="0"/>
    <x v="2"/>
    <n v="1995"/>
    <s v="Dec"/>
    <n v="4"/>
    <n v="0"/>
    <x v="274"/>
    <x v="0"/>
    <s v="tier - 2"/>
    <x v="3"/>
    <n v="35037"/>
    <x v="40"/>
  </r>
  <r>
    <x v="275"/>
    <s v="Ozahowski"/>
    <n v="28.31"/>
    <n v="5.33"/>
    <s v="No"/>
    <x v="0"/>
    <x v="0"/>
    <n v="0"/>
    <x v="0"/>
    <x v="1"/>
    <x v="2"/>
    <n v="1980"/>
    <s v="Dec"/>
    <n v="12"/>
    <n v="3"/>
    <x v="275"/>
    <x v="0"/>
    <s v="tier - 3"/>
    <x v="1"/>
    <n v="29567"/>
    <x v="27"/>
  </r>
  <r>
    <x v="276"/>
    <s v="Guthals"/>
    <n v="25.05"/>
    <n v="4.6100000000000003"/>
    <s v="No"/>
    <x v="0"/>
    <x v="0"/>
    <n v="2"/>
    <x v="0"/>
    <x v="1"/>
    <x v="2"/>
    <n v="1972"/>
    <s v="Nov"/>
    <n v="7"/>
    <n v="0"/>
    <x v="276"/>
    <x v="1"/>
    <s v="tier - 2"/>
    <x v="1"/>
    <n v="26610"/>
    <x v="29"/>
  </r>
  <r>
    <x v="277"/>
    <s v="Yates"/>
    <n v="28.34"/>
    <n v="8.18"/>
    <s v="No"/>
    <x v="0"/>
    <x v="0"/>
    <n v="0"/>
    <x v="0"/>
    <x v="1"/>
    <x v="0"/>
    <n v="1974"/>
    <s v="Dec"/>
    <n v="6"/>
    <n v="0"/>
    <x v="277"/>
    <x v="0"/>
    <s v="tier - 1"/>
    <x v="3"/>
    <n v="27369"/>
    <x v="20"/>
  </r>
  <r>
    <x v="278"/>
    <s v="Samuelson"/>
    <n v="17.765000000000001"/>
    <n v="5.62"/>
    <s v="No"/>
    <x v="0"/>
    <x v="0"/>
    <n v="0"/>
    <x v="0"/>
    <x v="3"/>
    <x v="2"/>
    <n v="1990"/>
    <s v="Jul"/>
    <n v="9"/>
    <n v="2"/>
    <x v="278"/>
    <x v="1"/>
    <s v="tier - 1"/>
    <x v="1"/>
    <n v="33063"/>
    <x v="42"/>
  </r>
  <r>
    <x v="279"/>
    <s v="Lemos"/>
    <n v="36.119999999999997"/>
    <n v="5.82"/>
    <s v="No"/>
    <x v="0"/>
    <x v="0"/>
    <n v="0"/>
    <x v="0"/>
    <x v="0"/>
    <x v="1"/>
    <n v="1990"/>
    <s v="sep"/>
    <n v="30"/>
    <n v="3"/>
    <x v="279"/>
    <x v="0"/>
    <s v="tier - 2"/>
    <x v="3"/>
    <n v="33146"/>
    <x v="42"/>
  </r>
  <r>
    <x v="280"/>
    <s v="Seynders"/>
    <n v="23.19"/>
    <n v="7.66"/>
    <s v="No"/>
    <x v="0"/>
    <x v="0"/>
    <n v="0"/>
    <x v="0"/>
    <x v="2"/>
    <x v="0"/>
    <n v="1968"/>
    <s v="Nov"/>
    <n v="1"/>
    <n v="0"/>
    <x v="280"/>
    <x v="1"/>
    <s v="tier - 3"/>
    <x v="3"/>
    <n v="25143"/>
    <x v="0"/>
  </r>
  <r>
    <x v="281"/>
    <s v="Saunders"/>
    <n v="35.99"/>
    <n v="4.2300000000000004"/>
    <s v="No"/>
    <x v="0"/>
    <x v="0"/>
    <n v="0"/>
    <x v="0"/>
    <x v="0"/>
    <x v="2"/>
    <n v="1990"/>
    <s v="Jul"/>
    <n v="13"/>
    <n v="3"/>
    <x v="281"/>
    <x v="0"/>
    <s v="tier - 1"/>
    <x v="3"/>
    <n v="33067"/>
    <x v="42"/>
  </r>
  <r>
    <x v="282"/>
    <s v="Walker"/>
    <n v="30.25"/>
    <n v="5.58"/>
    <s v="No"/>
    <x v="0"/>
    <x v="1"/>
    <n v="1"/>
    <x v="0"/>
    <x v="0"/>
    <x v="2"/>
    <n v="2003"/>
    <s v="Oct"/>
    <n v="8"/>
    <n v="0"/>
    <x v="282"/>
    <x v="0"/>
    <s v="tier - 2"/>
    <x v="0"/>
    <n v="37902"/>
    <x v="39"/>
  </r>
  <r>
    <x v="283"/>
    <s v="Lam"/>
    <n v="26.24"/>
    <n v="6.26"/>
    <s v="Yes"/>
    <x v="0"/>
    <x v="0"/>
    <n v="0"/>
    <x v="0"/>
    <x v="1"/>
    <x v="1"/>
    <n v="1976"/>
    <s v="sep"/>
    <n v="19"/>
    <n v="2"/>
    <x v="283"/>
    <x v="1"/>
    <s v="tier - 1"/>
    <x v="3"/>
    <n v="28022"/>
    <x v="17"/>
  </r>
  <r>
    <x v="284"/>
    <s v="Sweigart"/>
    <n v="31.36"/>
    <n v="10.6"/>
    <s v="Yes"/>
    <x v="0"/>
    <x v="0"/>
    <n v="0"/>
    <x v="0"/>
    <x v="0"/>
    <x v="0"/>
    <n v="1981"/>
    <s v="sep"/>
    <n v="27"/>
    <n v="1"/>
    <x v="284"/>
    <x v="1"/>
    <s v="tier - 2"/>
    <x v="3"/>
    <n v="29856"/>
    <x v="36"/>
  </r>
  <r>
    <x v="285"/>
    <s v="Sieczkowski"/>
    <n v="25.69"/>
    <n v="4.78"/>
    <s v="Yes"/>
    <x v="0"/>
    <x v="0"/>
    <n v="0"/>
    <x v="0"/>
    <x v="1"/>
    <x v="2"/>
    <n v="1976"/>
    <s v="Aug"/>
    <n v="9"/>
    <n v="2"/>
    <x v="285"/>
    <x v="1"/>
    <s v="tier - 3"/>
    <x v="3"/>
    <n v="27981"/>
    <x v="17"/>
  </r>
  <r>
    <x v="286"/>
    <s v="Jurgens"/>
    <n v="25.46"/>
    <n v="6.03"/>
    <s v="No"/>
    <x v="0"/>
    <x v="0"/>
    <n v="2"/>
    <x v="0"/>
    <x v="1"/>
    <x v="1"/>
    <n v="1972"/>
    <s v="Oct"/>
    <n v="19"/>
    <n v="0"/>
    <x v="286"/>
    <x v="1"/>
    <s v="tier - 2"/>
    <x v="3"/>
    <n v="26591"/>
    <x v="29"/>
  </r>
  <r>
    <x v="287"/>
    <s v="Hackman"/>
    <n v="31.83"/>
    <n v="11.55"/>
    <s v="Yes"/>
    <x v="0"/>
    <x v="0"/>
    <n v="1"/>
    <x v="0"/>
    <x v="0"/>
    <x v="0"/>
    <n v="1986"/>
    <s v="Dec"/>
    <n v="2"/>
    <n v="3"/>
    <x v="287"/>
    <x v="1"/>
    <s v="tier - 2"/>
    <x v="3"/>
    <n v="31748"/>
    <x v="28"/>
  </r>
  <r>
    <x v="288"/>
    <s v="Klarich"/>
    <n v="24.43"/>
    <n v="7.59"/>
    <s v="Yes"/>
    <x v="0"/>
    <x v="0"/>
    <n v="1"/>
    <x v="0"/>
    <x v="2"/>
    <x v="0"/>
    <n v="1975"/>
    <s v="Dec"/>
    <n v="17"/>
    <n v="1"/>
    <x v="288"/>
    <x v="1"/>
    <s v="tier - 3"/>
    <x v="1"/>
    <n v="27745"/>
    <x v="24"/>
  </r>
  <r>
    <x v="289"/>
    <s v="Schulten"/>
    <n v="41.9"/>
    <n v="4.26"/>
    <s v="No"/>
    <x v="0"/>
    <x v="0"/>
    <n v="0"/>
    <x v="0"/>
    <x v="0"/>
    <x v="2"/>
    <n v="1994"/>
    <s v="sep"/>
    <n v="8"/>
    <n v="0"/>
    <x v="289"/>
    <x v="1"/>
    <s v="tier - 1"/>
    <x v="3"/>
    <n v="34585"/>
    <x v="6"/>
  </r>
  <r>
    <x v="290"/>
    <s v="Fagerstrom"/>
    <n v="22.88"/>
    <n v="5.9"/>
    <s v="Yes"/>
    <x v="0"/>
    <x v="1"/>
    <n v="1"/>
    <x v="0"/>
    <x v="2"/>
    <x v="1"/>
    <n v="1969"/>
    <s v="sep"/>
    <n v="11"/>
    <n v="0"/>
    <x v="290"/>
    <x v="0"/>
    <s v="tier - 2"/>
    <x v="3"/>
    <n v="25457"/>
    <x v="16"/>
  </r>
  <r>
    <x v="291"/>
    <s v="Bien"/>
    <n v="29.734999999999999"/>
    <n v="7.79"/>
    <s v="No"/>
    <x v="0"/>
    <x v="0"/>
    <n v="0"/>
    <x v="1"/>
    <x v="1"/>
    <x v="0"/>
    <n v="1978"/>
    <s v="Nov"/>
    <n v="10"/>
    <n v="2"/>
    <x v="291"/>
    <x v="0"/>
    <s v="tier - 3"/>
    <x v="6"/>
    <n v="28804"/>
    <x v="9"/>
  </r>
  <r>
    <x v="292"/>
    <s v="Hess"/>
    <n v="40.74"/>
    <n v="5.28"/>
    <s v="No"/>
    <x v="0"/>
    <x v="1"/>
    <n v="1"/>
    <x v="0"/>
    <x v="0"/>
    <x v="2"/>
    <n v="1993"/>
    <s v="sep"/>
    <n v="13"/>
    <n v="0"/>
    <x v="292"/>
    <x v="0"/>
    <s v="tier - 3"/>
    <x v="3"/>
    <n v="34225"/>
    <x v="21"/>
  </r>
  <r>
    <x v="293"/>
    <s v="Shaw"/>
    <n v="24.14"/>
    <n v="5.87"/>
    <s v="No"/>
    <x v="0"/>
    <x v="0"/>
    <n v="2"/>
    <x v="0"/>
    <x v="2"/>
    <x v="1"/>
    <n v="1972"/>
    <s v="sep"/>
    <n v="21"/>
    <n v="0"/>
    <x v="293"/>
    <x v="1"/>
    <s v="tier - 1"/>
    <x v="3"/>
    <n v="26563"/>
    <x v="29"/>
  </r>
  <r>
    <x v="294"/>
    <s v="Williams"/>
    <n v="25.15"/>
    <n v="9.08"/>
    <s v="Yes"/>
    <x v="0"/>
    <x v="0"/>
    <n v="1"/>
    <x v="0"/>
    <x v="1"/>
    <x v="0"/>
    <n v="1975"/>
    <s v="sep"/>
    <n v="25"/>
    <n v="1"/>
    <x v="294"/>
    <x v="1"/>
    <s v="tier - 3"/>
    <x v="3"/>
    <n v="27662"/>
    <x v="24"/>
  </r>
  <r>
    <x v="295"/>
    <s v="Menzies"/>
    <n v="28.71"/>
    <n v="5.2"/>
    <s v="No"/>
    <x v="0"/>
    <x v="0"/>
    <n v="1"/>
    <x v="0"/>
    <x v="1"/>
    <x v="2"/>
    <n v="1984"/>
    <s v="sep"/>
    <n v="10"/>
    <n v="3"/>
    <x v="295"/>
    <x v="1"/>
    <s v="tier - 1"/>
    <x v="3"/>
    <n v="30935"/>
    <x v="32"/>
  </r>
  <r>
    <x v="296"/>
    <s v="Buehler"/>
    <n v="23"/>
    <n v="5.48"/>
    <s v="No"/>
    <x v="0"/>
    <x v="0"/>
    <n v="0"/>
    <x v="0"/>
    <x v="2"/>
    <x v="2"/>
    <n v="1977"/>
    <s v="Oct"/>
    <n v="14"/>
    <n v="2"/>
    <x v="296"/>
    <x v="1"/>
    <s v="tier - 2"/>
    <x v="1"/>
    <n v="28412"/>
    <x v="1"/>
  </r>
  <r>
    <x v="297"/>
    <s v="Degen"/>
    <n v="36.86"/>
    <n v="11.95"/>
    <s v="No"/>
    <x v="0"/>
    <x v="0"/>
    <n v="0"/>
    <x v="1"/>
    <x v="0"/>
    <x v="0"/>
    <n v="1960"/>
    <s v="Dec"/>
    <n v="13"/>
    <n v="1"/>
    <x v="297"/>
    <x v="1"/>
    <s v="tier - 1"/>
    <x v="2"/>
    <n v="22263"/>
    <x v="15"/>
  </r>
  <r>
    <x v="298"/>
    <s v="Arsenault"/>
    <n v="24.25"/>
    <n v="8.6999999999999993"/>
    <s v="Yes"/>
    <x v="0"/>
    <x v="0"/>
    <n v="1"/>
    <x v="0"/>
    <x v="2"/>
    <x v="0"/>
    <n v="1975"/>
    <s v="Oct"/>
    <n v="29"/>
    <n v="1"/>
    <x v="298"/>
    <x v="1"/>
    <s v="tier - 1"/>
    <x v="3"/>
    <n v="27696"/>
    <x v="24"/>
  </r>
  <r>
    <x v="299"/>
    <s v="Hoff"/>
    <n v="23.85"/>
    <n v="7.84"/>
    <s v="No"/>
    <x v="0"/>
    <x v="0"/>
    <n v="0"/>
    <x v="0"/>
    <x v="2"/>
    <x v="0"/>
    <n v="1974"/>
    <s v="Oct"/>
    <n v="8"/>
    <n v="0"/>
    <x v="299"/>
    <x v="1"/>
    <s v="tier - 3"/>
    <x v="3"/>
    <n v="27310"/>
    <x v="20"/>
  </r>
  <r>
    <x v="300"/>
    <s v="Hall"/>
    <n v="40.020000000000003"/>
    <n v="5.19"/>
    <s v="Yes"/>
    <x v="0"/>
    <x v="0"/>
    <n v="1"/>
    <x v="0"/>
    <x v="0"/>
    <x v="2"/>
    <n v="1995"/>
    <s v="sep"/>
    <n v="27"/>
    <n v="0"/>
    <x v="300"/>
    <x v="1"/>
    <s v="tier - 2"/>
    <x v="3"/>
    <n v="34969"/>
    <x v="40"/>
  </r>
  <r>
    <x v="301"/>
    <s v="Ashley"/>
    <n v="19.170000000000002"/>
    <n v="8.41"/>
    <s v="No"/>
    <x v="0"/>
    <x v="0"/>
    <n v="0"/>
    <x v="0"/>
    <x v="2"/>
    <x v="0"/>
    <n v="1968"/>
    <s v="Jul"/>
    <n v="9"/>
    <n v="0"/>
    <x v="301"/>
    <x v="1"/>
    <s v="tier - 1"/>
    <x v="3"/>
    <n v="25028"/>
    <x v="0"/>
  </r>
  <r>
    <x v="302"/>
    <s v="Rindahl"/>
    <n v="43.53"/>
    <n v="5.86"/>
    <s v="Yes"/>
    <x v="1"/>
    <x v="0"/>
    <n v="2"/>
    <x v="0"/>
    <x v="0"/>
    <x v="1"/>
    <n v="2000"/>
    <s v="Jul"/>
    <n v="22"/>
    <n v="0"/>
    <x v="302"/>
    <x v="0"/>
    <s v="tier - 1"/>
    <x v="3"/>
    <n v="36729"/>
    <x v="22"/>
  </r>
  <r>
    <x v="303"/>
    <s v="Clark"/>
    <n v="46.06"/>
    <n v="4.18"/>
    <s v="No"/>
    <x v="1"/>
    <x v="0"/>
    <n v="1"/>
    <x v="0"/>
    <x v="0"/>
    <x v="2"/>
    <n v="2004"/>
    <s v="Nov"/>
    <n v="9"/>
    <n v="0"/>
    <x v="303"/>
    <x v="1"/>
    <s v="tier - 1"/>
    <x v="3"/>
    <n v="38300"/>
    <x v="41"/>
  </r>
  <r>
    <x v="304"/>
    <s v="Irish"/>
    <n v="29.92"/>
    <n v="11.99"/>
    <s v="Yes"/>
    <x v="0"/>
    <x v="0"/>
    <n v="2"/>
    <x v="0"/>
    <x v="0"/>
    <x v="0"/>
    <n v="1961"/>
    <s v="sep"/>
    <n v="9"/>
    <n v="3"/>
    <x v="304"/>
    <x v="1"/>
    <s v="tier - 2"/>
    <x v="0"/>
    <n v="22533"/>
    <x v="12"/>
  </r>
  <r>
    <x v="305"/>
    <s v="Richardson"/>
    <n v="28.46"/>
    <n v="4.8499999999999996"/>
    <s v="Yes"/>
    <x v="0"/>
    <x v="0"/>
    <n v="1"/>
    <x v="0"/>
    <x v="1"/>
    <x v="2"/>
    <n v="1988"/>
    <s v="sep"/>
    <n v="5"/>
    <n v="3"/>
    <x v="305"/>
    <x v="1"/>
    <s v="tier - 1"/>
    <x v="3"/>
    <n v="32391"/>
    <x v="25"/>
  </r>
  <r>
    <x v="306"/>
    <s v="Dewitt"/>
    <n v="24.56"/>
    <n v="6.18"/>
    <s v="Yes"/>
    <x v="0"/>
    <x v="1"/>
    <n v="1"/>
    <x v="0"/>
    <x v="2"/>
    <x v="1"/>
    <n v="1983"/>
    <s v="Dec"/>
    <n v="21"/>
    <n v="3"/>
    <x v="306"/>
    <x v="1"/>
    <s v="tier - 3"/>
    <x v="3"/>
    <n v="30671"/>
    <x v="33"/>
  </r>
  <r>
    <x v="307"/>
    <s v="Hickman"/>
    <n v="41.19"/>
    <n v="6.37"/>
    <s v="No"/>
    <x v="0"/>
    <x v="0"/>
    <n v="0"/>
    <x v="0"/>
    <x v="0"/>
    <x v="1"/>
    <n v="1999"/>
    <s v="sep"/>
    <n v="21"/>
    <n v="0"/>
    <x v="307"/>
    <x v="0"/>
    <s v="tier - 2"/>
    <x v="3"/>
    <n v="36424"/>
    <x v="35"/>
  </r>
  <r>
    <x v="308"/>
    <s v="Gonzalez"/>
    <n v="18.63"/>
    <n v="9.81"/>
    <s v="Yes"/>
    <x v="0"/>
    <x v="0"/>
    <n v="2"/>
    <x v="0"/>
    <x v="2"/>
    <x v="0"/>
    <n v="1970"/>
    <s v="Nov"/>
    <n v="11"/>
    <n v="0"/>
    <x v="308"/>
    <x v="1"/>
    <s v="tier - 3"/>
    <x v="3"/>
    <n v="25883"/>
    <x v="2"/>
  </r>
  <r>
    <x v="309"/>
    <s v="Difani"/>
    <n v="26.26"/>
    <n v="11.8"/>
    <s v="Yes"/>
    <x v="0"/>
    <x v="0"/>
    <n v="1"/>
    <x v="0"/>
    <x v="1"/>
    <x v="0"/>
    <n v="1986"/>
    <s v="Aug"/>
    <n v="10"/>
    <n v="3"/>
    <x v="309"/>
    <x v="1"/>
    <s v="tier - 1"/>
    <x v="3"/>
    <n v="31634"/>
    <x v="28"/>
  </r>
  <r>
    <x v="310"/>
    <s v="Turner"/>
    <n v="22.37"/>
    <n v="5.86"/>
    <s v="Yes"/>
    <x v="0"/>
    <x v="1"/>
    <n v="1"/>
    <x v="0"/>
    <x v="2"/>
    <x v="1"/>
    <n v="1983"/>
    <s v="sep"/>
    <n v="3"/>
    <n v="3"/>
    <x v="310"/>
    <x v="1"/>
    <s v="tier - 1"/>
    <x v="1"/>
    <n v="30562"/>
    <x v="33"/>
  </r>
  <r>
    <x v="311"/>
    <s v="Widmann"/>
    <n v="39.619999999999997"/>
    <n v="4.28"/>
    <s v="No"/>
    <x v="0"/>
    <x v="0"/>
    <n v="1"/>
    <x v="0"/>
    <x v="0"/>
    <x v="2"/>
    <n v="1998"/>
    <s v="Oct"/>
    <n v="28"/>
    <n v="0"/>
    <x v="311"/>
    <x v="1"/>
    <s v="tier - 3"/>
    <x v="3"/>
    <n v="36096"/>
    <x v="44"/>
  </r>
  <r>
    <x v="312"/>
    <s v="Tunney"/>
    <n v="18.329999999999998"/>
    <n v="4.16"/>
    <s v="Yes"/>
    <x v="0"/>
    <x v="0"/>
    <n v="0"/>
    <x v="0"/>
    <x v="3"/>
    <x v="2"/>
    <n v="1976"/>
    <s v="sep"/>
    <n v="3"/>
    <n v="2"/>
    <x v="312"/>
    <x v="1"/>
    <s v="tier - 3"/>
    <x v="1"/>
    <n v="28006"/>
    <x v="17"/>
  </r>
  <r>
    <x v="313"/>
    <s v="San Juan"/>
    <n v="17.11"/>
    <n v="4.9800000000000004"/>
    <s v="Yes"/>
    <x v="0"/>
    <x v="1"/>
    <n v="1"/>
    <x v="0"/>
    <x v="3"/>
    <x v="2"/>
    <n v="1969"/>
    <s v="Jul"/>
    <n v="30"/>
    <n v="0"/>
    <x v="313"/>
    <x v="1"/>
    <s v="tier - 2"/>
    <x v="3"/>
    <n v="25414"/>
    <x v="16"/>
  </r>
  <r>
    <x v="314"/>
    <s v="Croll"/>
    <n v="43.5"/>
    <n v="6.38"/>
    <s v="No"/>
    <x v="1"/>
    <x v="0"/>
    <n v="1"/>
    <x v="0"/>
    <x v="0"/>
    <x v="1"/>
    <n v="2004"/>
    <s v="Jun"/>
    <n v="1"/>
    <n v="0"/>
    <x v="314"/>
    <x v="1"/>
    <s v="tier - 2"/>
    <x v="3"/>
    <n v="38139"/>
    <x v="41"/>
  </r>
  <r>
    <x v="315"/>
    <s v="Rolfes"/>
    <n v="25.364999999999998"/>
    <n v="5.19"/>
    <s v="No"/>
    <x v="0"/>
    <x v="0"/>
    <n v="2"/>
    <x v="1"/>
    <x v="1"/>
    <x v="2"/>
    <n v="1972"/>
    <s v="Jul"/>
    <n v="24"/>
    <n v="2"/>
    <x v="315"/>
    <x v="0"/>
    <s v="tier - 1"/>
    <x v="1"/>
    <n v="26504"/>
    <x v="29"/>
  </r>
  <r>
    <x v="316"/>
    <s v="Hinkle"/>
    <n v="28.594999999999999"/>
    <n v="10.210000000000001"/>
    <s v="No"/>
    <x v="0"/>
    <x v="0"/>
    <n v="0"/>
    <x v="1"/>
    <x v="1"/>
    <x v="0"/>
    <n v="1962"/>
    <s v="sep"/>
    <n v="15"/>
    <n v="0"/>
    <x v="316"/>
    <x v="0"/>
    <s v="tier - 1"/>
    <x v="7"/>
    <n v="22904"/>
    <x v="5"/>
  </r>
  <r>
    <x v="317"/>
    <s v="Leuchanka"/>
    <n v="29.83"/>
    <n v="9.6999999999999993"/>
    <s v="Yes"/>
    <x v="0"/>
    <x v="1"/>
    <n v="1"/>
    <x v="0"/>
    <x v="1"/>
    <x v="0"/>
    <n v="1963"/>
    <s v="sep"/>
    <n v="13"/>
    <n v="3"/>
    <x v="317"/>
    <x v="0"/>
    <s v="tier - 1"/>
    <x v="7"/>
    <n v="23267"/>
    <x v="8"/>
  </r>
  <r>
    <x v="318"/>
    <s v="Ayr"/>
    <n v="24.7"/>
    <n v="10.25"/>
    <s v="No"/>
    <x v="0"/>
    <x v="0"/>
    <n v="3"/>
    <x v="1"/>
    <x v="2"/>
    <x v="0"/>
    <n v="1958"/>
    <s v="Aug"/>
    <n v="11"/>
    <n v="1"/>
    <x v="318"/>
    <x v="0"/>
    <s v="tier - 3"/>
    <x v="1"/>
    <n v="21408"/>
    <x v="7"/>
  </r>
  <r>
    <x v="319"/>
    <s v="Siegel"/>
    <n v="17.940000000000001"/>
    <n v="9.77"/>
    <s v="No"/>
    <x v="0"/>
    <x v="0"/>
    <n v="0"/>
    <x v="0"/>
    <x v="3"/>
    <x v="0"/>
    <n v="1971"/>
    <s v="Dec"/>
    <n v="25"/>
    <n v="0"/>
    <x v="319"/>
    <x v="1"/>
    <s v="tier - 3"/>
    <x v="3"/>
    <n v="26292"/>
    <x v="14"/>
  </r>
  <r>
    <x v="320"/>
    <s v="Penrose"/>
    <n v="21.08"/>
    <n v="4.83"/>
    <s v="No"/>
    <x v="0"/>
    <x v="1"/>
    <n v="1"/>
    <x v="0"/>
    <x v="2"/>
    <x v="2"/>
    <n v="1979"/>
    <s v="sep"/>
    <n v="2"/>
    <n v="2"/>
    <x v="320"/>
    <x v="1"/>
    <s v="tier - 3"/>
    <x v="3"/>
    <n v="29100"/>
    <x v="19"/>
  </r>
  <r>
    <x v="321"/>
    <s v="Schuler"/>
    <n v="37.715000000000003"/>
    <n v="10.86"/>
    <s v="Yes"/>
    <x v="0"/>
    <x v="0"/>
    <n v="0"/>
    <x v="1"/>
    <x v="0"/>
    <x v="0"/>
    <n v="1967"/>
    <s v="Jun"/>
    <n v="16"/>
    <n v="3"/>
    <x v="321"/>
    <x v="0"/>
    <s v="tier - 1"/>
    <x v="1"/>
    <n v="24639"/>
    <x v="23"/>
  </r>
  <r>
    <x v="322"/>
    <s v="Walker"/>
    <n v="22.39"/>
    <n v="9.5299999999999994"/>
    <s v="Yes"/>
    <x v="0"/>
    <x v="0"/>
    <n v="0"/>
    <x v="0"/>
    <x v="2"/>
    <x v="0"/>
    <n v="1981"/>
    <s v="Aug"/>
    <n v="4"/>
    <n v="1"/>
    <x v="322"/>
    <x v="1"/>
    <s v="tier - 3"/>
    <x v="1"/>
    <n v="29802"/>
    <x v="36"/>
  </r>
  <r>
    <x v="323"/>
    <s v="Stange"/>
    <n v="28.78"/>
    <n v="5.68"/>
    <s v="No"/>
    <x v="0"/>
    <x v="0"/>
    <n v="0"/>
    <x v="0"/>
    <x v="1"/>
    <x v="2"/>
    <n v="1991"/>
    <s v="Oct"/>
    <n v="5"/>
    <n v="3"/>
    <x v="323"/>
    <x v="0"/>
    <s v="tier - 1"/>
    <x v="3"/>
    <n v="33516"/>
    <x v="3"/>
  </r>
  <r>
    <x v="324"/>
    <s v="Roy"/>
    <n v="18.329999999999998"/>
    <n v="5.57"/>
    <s v="Yes"/>
    <x v="0"/>
    <x v="0"/>
    <n v="0"/>
    <x v="0"/>
    <x v="3"/>
    <x v="2"/>
    <n v="1976"/>
    <s v="Jun"/>
    <n v="12"/>
    <n v="2"/>
    <x v="324"/>
    <x v="0"/>
    <s v="tier - 1"/>
    <x v="3"/>
    <n v="27923"/>
    <x v="17"/>
  </r>
  <r>
    <x v="325"/>
    <s v="Potere"/>
    <n v="26.39"/>
    <n v="4.58"/>
    <s v="Yes"/>
    <x v="0"/>
    <x v="0"/>
    <n v="1"/>
    <x v="0"/>
    <x v="1"/>
    <x v="2"/>
    <n v="1988"/>
    <s v="Dec"/>
    <n v="30"/>
    <n v="3"/>
    <x v="325"/>
    <x v="0"/>
    <s v="tier - 1"/>
    <x v="3"/>
    <n v="32507"/>
    <x v="25"/>
  </r>
  <r>
    <x v="326"/>
    <s v="Podgurski"/>
    <n v="19.260000000000002"/>
    <n v="8.9600000000000009"/>
    <s v="Yes"/>
    <x v="0"/>
    <x v="0"/>
    <n v="1"/>
    <x v="0"/>
    <x v="2"/>
    <x v="0"/>
    <n v="1975"/>
    <s v="Aug"/>
    <n v="19"/>
    <n v="1"/>
    <x v="326"/>
    <x v="0"/>
    <s v="tier - 3"/>
    <x v="3"/>
    <n v="27625"/>
    <x v="24"/>
  </r>
  <r>
    <x v="327"/>
    <s v="Diamond"/>
    <n v="26.92"/>
    <n v="6.09"/>
    <s v="No"/>
    <x v="0"/>
    <x v="0"/>
    <n v="0"/>
    <x v="0"/>
    <x v="1"/>
    <x v="1"/>
    <n v="1989"/>
    <s v="Dec"/>
    <n v="30"/>
    <n v="3"/>
    <x v="327"/>
    <x v="0"/>
    <s v="tier - 3"/>
    <x v="3"/>
    <n v="32872"/>
    <x v="4"/>
  </r>
  <r>
    <x v="328"/>
    <s v="Sallade"/>
    <n v="19.73"/>
    <n v="4.3600000000000003"/>
    <s v="No"/>
    <x v="0"/>
    <x v="0"/>
    <n v="0"/>
    <x v="0"/>
    <x v="2"/>
    <x v="2"/>
    <n v="1982"/>
    <s v="Oct"/>
    <n v="29"/>
    <n v="3"/>
    <x v="328"/>
    <x v="0"/>
    <s v="tier - 1"/>
    <x v="1"/>
    <n v="30253"/>
    <x v="37"/>
  </r>
  <r>
    <x v="329"/>
    <s v="Zhang"/>
    <n v="23.56"/>
    <n v="11.74"/>
    <s v="Yes"/>
    <x v="0"/>
    <x v="0"/>
    <n v="0"/>
    <x v="0"/>
    <x v="2"/>
    <x v="0"/>
    <n v="1981"/>
    <s v="Aug"/>
    <n v="13"/>
    <n v="1"/>
    <x v="329"/>
    <x v="0"/>
    <s v="tier - 2"/>
    <x v="3"/>
    <n v="29811"/>
    <x v="36"/>
  </r>
  <r>
    <x v="330"/>
    <s v="Chatfield"/>
    <n v="37.67"/>
    <n v="5.89"/>
    <s v="No"/>
    <x v="0"/>
    <x v="0"/>
    <n v="1"/>
    <x v="0"/>
    <x v="0"/>
    <x v="1"/>
    <n v="1998"/>
    <s v="Jun"/>
    <n v="20"/>
    <n v="0"/>
    <x v="330"/>
    <x v="0"/>
    <s v="tier - 2"/>
    <x v="3"/>
    <n v="35966"/>
    <x v="44"/>
  </r>
  <r>
    <x v="331"/>
    <s v="Bruns"/>
    <n v="18.73"/>
    <n v="10.64"/>
    <s v="No"/>
    <x v="0"/>
    <x v="0"/>
    <n v="2"/>
    <x v="0"/>
    <x v="2"/>
    <x v="0"/>
    <n v="1973"/>
    <s v="Aug"/>
    <n v="23"/>
    <n v="0"/>
    <x v="331"/>
    <x v="0"/>
    <s v="tier - 3"/>
    <x v="3"/>
    <n v="26899"/>
    <x v="30"/>
  </r>
  <r>
    <x v="332"/>
    <s v="Yochum"/>
    <n v="33.090000000000003"/>
    <n v="6.06"/>
    <s v="No"/>
    <x v="0"/>
    <x v="1"/>
    <n v="1"/>
    <x v="0"/>
    <x v="0"/>
    <x v="1"/>
    <n v="1993"/>
    <s v="Jul"/>
    <n v="27"/>
    <n v="0"/>
    <x v="332"/>
    <x v="0"/>
    <s v="tier - 1"/>
    <x v="3"/>
    <n v="34177"/>
    <x v="21"/>
  </r>
  <r>
    <x v="333"/>
    <s v="Freeburn"/>
    <n v="18.329999999999998"/>
    <n v="7.46"/>
    <s v="Yes"/>
    <x v="0"/>
    <x v="0"/>
    <n v="1"/>
    <x v="0"/>
    <x v="3"/>
    <x v="0"/>
    <n v="1975"/>
    <s v="Nov"/>
    <n v="3"/>
    <n v="1"/>
    <x v="333"/>
    <x v="0"/>
    <s v="tier - 1"/>
    <x v="3"/>
    <n v="27701"/>
    <x v="24"/>
  </r>
  <r>
    <x v="334"/>
    <s v="Spencer"/>
    <n v="27.74"/>
    <n v="4.68"/>
    <s v="Yes"/>
    <x v="0"/>
    <x v="0"/>
    <n v="2"/>
    <x v="0"/>
    <x v="1"/>
    <x v="2"/>
    <n v="1959"/>
    <s v="Oct"/>
    <n v="20"/>
    <n v="0"/>
    <x v="334"/>
    <x v="0"/>
    <s v="tier - 2"/>
    <x v="2"/>
    <n v="21843"/>
    <x v="10"/>
  </r>
  <r>
    <x v="335"/>
    <s v="Jarosik"/>
    <n v="24.2"/>
    <n v="6.15"/>
    <s v="No"/>
    <x v="0"/>
    <x v="0"/>
    <n v="1"/>
    <x v="0"/>
    <x v="2"/>
    <x v="1"/>
    <n v="1987"/>
    <s v="Jul"/>
    <n v="16"/>
    <n v="3"/>
    <x v="335"/>
    <x v="0"/>
    <s v="tier - 1"/>
    <x v="3"/>
    <n v="31974"/>
    <x v="38"/>
  </r>
  <r>
    <x v="336"/>
    <s v="Heinzen"/>
    <n v="22.03"/>
    <n v="4.28"/>
    <s v="Yes"/>
    <x v="0"/>
    <x v="0"/>
    <n v="0"/>
    <x v="0"/>
    <x v="2"/>
    <x v="2"/>
    <n v="1985"/>
    <s v="Nov"/>
    <n v="7"/>
    <n v="3"/>
    <x v="336"/>
    <x v="0"/>
    <s v="tier - 1"/>
    <x v="3"/>
    <n v="31358"/>
    <x v="18"/>
  </r>
  <r>
    <x v="337"/>
    <s v="Kelley"/>
    <n v="26.885000000000002"/>
    <n v="9.86"/>
    <s v="No"/>
    <x v="0"/>
    <x v="0"/>
    <n v="3"/>
    <x v="0"/>
    <x v="1"/>
    <x v="0"/>
    <n v="1958"/>
    <s v="Jun"/>
    <n v="5"/>
    <n v="0"/>
    <x v="337"/>
    <x v="0"/>
    <s v="tier - 2"/>
    <x v="1"/>
    <n v="21341"/>
    <x v="7"/>
  </r>
  <r>
    <x v="338"/>
    <s v="Thacker"/>
    <n v="16.36"/>
    <n v="11.19"/>
    <s v="No"/>
    <x v="0"/>
    <x v="0"/>
    <n v="0"/>
    <x v="0"/>
    <x v="3"/>
    <x v="0"/>
    <n v="1978"/>
    <s v="Jul"/>
    <n v="21"/>
    <n v="2"/>
    <x v="338"/>
    <x v="0"/>
    <s v="tier - 3"/>
    <x v="1"/>
    <n v="28692"/>
    <x v="9"/>
  </r>
  <r>
    <x v="339"/>
    <s v="Jeseritz"/>
    <n v="32.299999999999997"/>
    <n v="4.8899999999999997"/>
    <s v="Yes"/>
    <x v="0"/>
    <x v="1"/>
    <n v="1"/>
    <x v="1"/>
    <x v="0"/>
    <x v="2"/>
    <n v="1969"/>
    <s v="Jul"/>
    <n v="9"/>
    <n v="2"/>
    <x v="339"/>
    <x v="0"/>
    <s v="tier - 3"/>
    <x v="2"/>
    <n v="25393"/>
    <x v="16"/>
  </r>
  <r>
    <x v="340"/>
    <s v="Hohman"/>
    <n v="16.05"/>
    <n v="4.3499999999999996"/>
    <s v="Yes"/>
    <x v="0"/>
    <x v="0"/>
    <n v="0"/>
    <x v="0"/>
    <x v="3"/>
    <x v="2"/>
    <n v="1976"/>
    <s v="Nov"/>
    <n v="8"/>
    <n v="2"/>
    <x v="340"/>
    <x v="0"/>
    <s v="tier - 2"/>
    <x v="3"/>
    <n v="28072"/>
    <x v="17"/>
  </r>
  <r>
    <x v="341"/>
    <s v="Hill"/>
    <n v="29.07"/>
    <n v="8.66"/>
    <s v="Yes"/>
    <x v="0"/>
    <x v="0"/>
    <n v="2"/>
    <x v="0"/>
    <x v="1"/>
    <x v="0"/>
    <n v="1961"/>
    <s v="Dec"/>
    <n v="24"/>
    <n v="0"/>
    <x v="341"/>
    <x v="0"/>
    <s v="tier - 3"/>
    <x v="1"/>
    <n v="22639"/>
    <x v="12"/>
  </r>
  <r>
    <x v="342"/>
    <s v="Kuepfer"/>
    <n v="17.43"/>
    <n v="8.64"/>
    <s v="No"/>
    <x v="0"/>
    <x v="0"/>
    <n v="0"/>
    <x v="0"/>
    <x v="3"/>
    <x v="0"/>
    <n v="1978"/>
    <s v="Nov"/>
    <n v="29"/>
    <n v="2"/>
    <x v="342"/>
    <x v="0"/>
    <s v="tier - 1"/>
    <x v="3"/>
    <n v="28823"/>
    <x v="9"/>
  </r>
  <r>
    <x v="343"/>
    <s v="Kaczmarek"/>
    <n v="19.329999999999998"/>
    <n v="4.2699999999999996"/>
    <s v="No"/>
    <x v="0"/>
    <x v="0"/>
    <n v="0"/>
    <x v="0"/>
    <x v="2"/>
    <x v="2"/>
    <n v="1980"/>
    <s v="Jul"/>
    <n v="14"/>
    <n v="2"/>
    <x v="343"/>
    <x v="0"/>
    <s v="tier - 3"/>
    <x v="3"/>
    <n v="29416"/>
    <x v="27"/>
  </r>
  <r>
    <x v="344"/>
    <s v="Pitt"/>
    <n v="30.52"/>
    <n v="4.21"/>
    <s v="No"/>
    <x v="0"/>
    <x v="0"/>
    <n v="1"/>
    <x v="0"/>
    <x v="0"/>
    <x v="2"/>
    <n v="1992"/>
    <s v="Jul"/>
    <n v="7"/>
    <n v="0"/>
    <x v="344"/>
    <x v="0"/>
    <s v="tier - 3"/>
    <x v="3"/>
    <n v="33792"/>
    <x v="34"/>
  </r>
  <r>
    <x v="345"/>
    <s v="Lorton"/>
    <n v="39.21"/>
    <n v="5.04"/>
    <s v="No"/>
    <x v="0"/>
    <x v="1"/>
    <n v="1"/>
    <x v="0"/>
    <x v="0"/>
    <x v="2"/>
    <n v="2003"/>
    <s v="sep"/>
    <n v="1"/>
    <n v="0"/>
    <x v="345"/>
    <x v="0"/>
    <s v="tier - 3"/>
    <x v="3"/>
    <n v="37865"/>
    <x v="39"/>
  </r>
  <r>
    <x v="346"/>
    <s v="Castaneda"/>
    <n v="26.98"/>
    <n v="5.21"/>
    <s v="Yes"/>
    <x v="0"/>
    <x v="0"/>
    <n v="2"/>
    <x v="0"/>
    <x v="1"/>
    <x v="2"/>
    <n v="1959"/>
    <s v="Dec"/>
    <n v="5"/>
    <n v="0"/>
    <x v="346"/>
    <x v="0"/>
    <s v="tier - 1"/>
    <x v="1"/>
    <n v="21889"/>
    <x v="10"/>
  </r>
  <r>
    <x v="347"/>
    <s v="Cherop"/>
    <n v="25.84"/>
    <n v="8.83"/>
    <s v="No"/>
    <x v="0"/>
    <x v="0"/>
    <n v="0"/>
    <x v="1"/>
    <x v="1"/>
    <x v="0"/>
    <n v="1962"/>
    <s v="Jul"/>
    <n v="25"/>
    <n v="0"/>
    <x v="347"/>
    <x v="0"/>
    <s v="tier - 1"/>
    <x v="1"/>
    <n v="22852"/>
    <x v="5"/>
  </r>
  <r>
    <x v="348"/>
    <s v="Howell"/>
    <n v="28.31"/>
    <n v="8.4700000000000006"/>
    <s v="Yes"/>
    <x v="0"/>
    <x v="0"/>
    <n v="2"/>
    <x v="0"/>
    <x v="1"/>
    <x v="0"/>
    <n v="1961"/>
    <s v="Aug"/>
    <n v="3"/>
    <n v="1"/>
    <x v="348"/>
    <x v="0"/>
    <s v="tier - 2"/>
    <x v="1"/>
    <n v="22496"/>
    <x v="12"/>
  </r>
  <r>
    <x v="349"/>
    <s v="Palmer"/>
    <n v="23.94"/>
    <n v="4.2"/>
    <s v="No"/>
    <x v="0"/>
    <x v="0"/>
    <n v="0"/>
    <x v="0"/>
    <x v="2"/>
    <x v="2"/>
    <n v="1990"/>
    <s v="Dec"/>
    <n v="5"/>
    <n v="3"/>
    <x v="349"/>
    <x v="0"/>
    <s v="tier - 3"/>
    <x v="3"/>
    <n v="33212"/>
    <x v="42"/>
  </r>
  <r>
    <x v="350"/>
    <s v="Olson"/>
    <n v="20.03"/>
    <n v="6.14"/>
    <s v="Yes"/>
    <x v="0"/>
    <x v="0"/>
    <n v="0"/>
    <x v="0"/>
    <x v="2"/>
    <x v="1"/>
    <n v="1985"/>
    <s v="sep"/>
    <n v="27"/>
    <n v="3"/>
    <x v="350"/>
    <x v="0"/>
    <s v="tier - 3"/>
    <x v="3"/>
    <n v="31317"/>
    <x v="18"/>
  </r>
  <r>
    <x v="351"/>
    <s v="Waldron"/>
    <n v="41.42"/>
    <n v="6.07"/>
    <s v="No"/>
    <x v="0"/>
    <x v="0"/>
    <n v="0"/>
    <x v="1"/>
    <x v="0"/>
    <x v="1"/>
    <n v="1982"/>
    <s v="Dec"/>
    <n v="11"/>
    <n v="1"/>
    <x v="351"/>
    <x v="0"/>
    <s v="tier - 2"/>
    <x v="1"/>
    <n v="30296"/>
    <x v="37"/>
  </r>
  <r>
    <x v="352"/>
    <s v="Meyer"/>
    <n v="36.67"/>
    <n v="10.210000000000001"/>
    <s v="No"/>
    <x v="0"/>
    <x v="0"/>
    <n v="0"/>
    <x v="1"/>
    <x v="0"/>
    <x v="0"/>
    <n v="1974"/>
    <s v="sep"/>
    <n v="16"/>
    <n v="1"/>
    <x v="352"/>
    <x v="0"/>
    <s v="tier - 1"/>
    <x v="1"/>
    <n v="27288"/>
    <x v="20"/>
  </r>
  <r>
    <x v="353"/>
    <s v="Stack"/>
    <n v="27.645"/>
    <n v="4.6900000000000004"/>
    <s v="No"/>
    <x v="0"/>
    <x v="0"/>
    <n v="0"/>
    <x v="1"/>
    <x v="1"/>
    <x v="2"/>
    <n v="1977"/>
    <s v="Dec"/>
    <n v="2"/>
    <n v="1"/>
    <x v="353"/>
    <x v="0"/>
    <s v="tier - 2"/>
    <x v="1"/>
    <n v="28461"/>
    <x v="1"/>
  </r>
  <r>
    <x v="354"/>
    <s v="Sanchez Y Torres"/>
    <n v="22.72"/>
    <n v="5.71"/>
    <s v="No"/>
    <x v="0"/>
    <x v="0"/>
    <n v="0"/>
    <x v="0"/>
    <x v="2"/>
    <x v="1"/>
    <n v="1990"/>
    <s v="Dec"/>
    <n v="24"/>
    <n v="3"/>
    <x v="354"/>
    <x v="0"/>
    <s v="tier - 2"/>
    <x v="3"/>
    <n v="33231"/>
    <x v="42"/>
  </r>
  <r>
    <x v="355"/>
    <s v="Daniels"/>
    <n v="36.520000000000003"/>
    <n v="9.07"/>
    <s v="Yes"/>
    <x v="0"/>
    <x v="1"/>
    <n v="1"/>
    <x v="1"/>
    <x v="0"/>
    <x v="0"/>
    <n v="1963"/>
    <s v="Nov"/>
    <n v="25"/>
    <n v="1"/>
    <x v="355"/>
    <x v="0"/>
    <s v="tier - 1"/>
    <x v="0"/>
    <n v="23340"/>
    <x v="8"/>
  </r>
  <r>
    <x v="356"/>
    <s v="Pepp"/>
    <n v="33.96"/>
    <n v="4.99"/>
    <s v="No"/>
    <x v="0"/>
    <x v="0"/>
    <n v="0"/>
    <x v="0"/>
    <x v="0"/>
    <x v="2"/>
    <n v="1999"/>
    <s v="sep"/>
    <n v="6"/>
    <n v="0"/>
    <x v="356"/>
    <x v="0"/>
    <s v="tier - 3"/>
    <x v="3"/>
    <n v="36409"/>
    <x v="35"/>
  </r>
  <r>
    <x v="357"/>
    <s v="Buechler"/>
    <n v="26.695"/>
    <n v="8.31"/>
    <s v="No"/>
    <x v="0"/>
    <x v="0"/>
    <n v="0"/>
    <x v="0"/>
    <x v="1"/>
    <x v="0"/>
    <n v="1960"/>
    <s v="Nov"/>
    <n v="22"/>
    <n v="0"/>
    <x v="357"/>
    <x v="0"/>
    <s v="tier - 2"/>
    <x v="9"/>
    <n v="22242"/>
    <x v="15"/>
  </r>
  <r>
    <x v="358"/>
    <s v="Buenting"/>
    <n v="18.45"/>
    <n v="5.07"/>
    <s v="Yes"/>
    <x v="0"/>
    <x v="0"/>
    <n v="0"/>
    <x v="0"/>
    <x v="3"/>
    <x v="2"/>
    <n v="1985"/>
    <s v="Nov"/>
    <n v="29"/>
    <n v="3"/>
    <x v="358"/>
    <x v="0"/>
    <s v="tier - 2"/>
    <x v="3"/>
    <n v="31380"/>
    <x v="18"/>
  </r>
  <r>
    <x v="359"/>
    <s v="Evans"/>
    <n v="33.18"/>
    <n v="4.79"/>
    <s v="No"/>
    <x v="0"/>
    <x v="0"/>
    <n v="0"/>
    <x v="0"/>
    <x v="0"/>
    <x v="2"/>
    <n v="1999"/>
    <s v="Dec"/>
    <n v="21"/>
    <n v="0"/>
    <x v="359"/>
    <x v="0"/>
    <s v="tier - 1"/>
    <x v="3"/>
    <n v="36515"/>
    <x v="35"/>
  </r>
  <r>
    <x v="360"/>
    <s v="Arcand"/>
    <n v="36.1"/>
    <n v="11.39"/>
    <s v="Yes"/>
    <x v="0"/>
    <x v="0"/>
    <n v="2"/>
    <x v="1"/>
    <x v="0"/>
    <x v="0"/>
    <n v="1961"/>
    <s v="Jul"/>
    <n v="28"/>
    <n v="3"/>
    <x v="360"/>
    <x v="0"/>
    <s v="tier - 3"/>
    <x v="3"/>
    <n v="22490"/>
    <x v="12"/>
  </r>
  <r>
    <x v="361"/>
    <s v="Kesack"/>
    <n v="22.77"/>
    <n v="6"/>
    <s v="No"/>
    <x v="0"/>
    <x v="0"/>
    <n v="0"/>
    <x v="0"/>
    <x v="2"/>
    <x v="1"/>
    <n v="1991"/>
    <s v="Jun"/>
    <n v="4"/>
    <n v="3"/>
    <x v="361"/>
    <x v="0"/>
    <s v="tier - 3"/>
    <x v="3"/>
    <n v="33393"/>
    <x v="3"/>
  </r>
  <r>
    <x v="362"/>
    <s v="Post"/>
    <n v="21.24"/>
    <n v="5.13"/>
    <s v="No"/>
    <x v="0"/>
    <x v="0"/>
    <n v="0"/>
    <x v="0"/>
    <x v="2"/>
    <x v="2"/>
    <n v="1989"/>
    <s v="Nov"/>
    <n v="21"/>
    <n v="3"/>
    <x v="362"/>
    <x v="0"/>
    <s v="tier - 2"/>
    <x v="3"/>
    <n v="32833"/>
    <x v="4"/>
  </r>
  <r>
    <x v="363"/>
    <s v="Dunne"/>
    <n v="17.600000000000001"/>
    <n v="5.26"/>
    <s v="Yes"/>
    <x v="0"/>
    <x v="0"/>
    <n v="0"/>
    <x v="0"/>
    <x v="3"/>
    <x v="2"/>
    <n v="1985"/>
    <s v="Dec"/>
    <n v="4"/>
    <n v="3"/>
    <x v="363"/>
    <x v="0"/>
    <s v="tier - 1"/>
    <x v="3"/>
    <n v="31385"/>
    <x v="18"/>
  </r>
  <r>
    <x v="364"/>
    <s v="Kilel"/>
    <n v="26.29"/>
    <n v="6.84"/>
    <s v="No"/>
    <x v="0"/>
    <x v="0"/>
    <n v="0"/>
    <x v="0"/>
    <x v="1"/>
    <x v="0"/>
    <n v="1960"/>
    <s v="Jul"/>
    <n v="6"/>
    <n v="0"/>
    <x v="364"/>
    <x v="0"/>
    <s v="tier - 1"/>
    <x v="0"/>
    <n v="22103"/>
    <x v="15"/>
  </r>
  <r>
    <x v="365"/>
    <s v="Nicholson"/>
    <n v="35.31"/>
    <n v="9.0399999999999991"/>
    <s v="No"/>
    <x v="0"/>
    <x v="0"/>
    <n v="0"/>
    <x v="1"/>
    <x v="0"/>
    <x v="0"/>
    <n v="2002"/>
    <s v="Dec"/>
    <n v="6"/>
    <n v="1"/>
    <x v="365"/>
    <x v="0"/>
    <s v="tier - 3"/>
    <x v="0"/>
    <n v="37596"/>
    <x v="43"/>
  </r>
  <r>
    <x v="366"/>
    <s v="Susmann"/>
    <n v="27.04"/>
    <n v="4.0999999999999996"/>
    <s v="No"/>
    <x v="0"/>
    <x v="0"/>
    <n v="1"/>
    <x v="0"/>
    <x v="1"/>
    <x v="2"/>
    <n v="1992"/>
    <s v="Jul"/>
    <n v="3"/>
    <n v="0"/>
    <x v="366"/>
    <x v="0"/>
    <s v="tier - 2"/>
    <x v="3"/>
    <n v="33788"/>
    <x v="34"/>
  </r>
  <r>
    <x v="367"/>
    <s v="Harsh"/>
    <n v="30.23"/>
    <n v="4.2300000000000004"/>
    <s v="Yes"/>
    <x v="0"/>
    <x v="1"/>
    <n v="1"/>
    <x v="0"/>
    <x v="0"/>
    <x v="2"/>
    <n v="1997"/>
    <s v="Oct"/>
    <n v="7"/>
    <n v="0"/>
    <x v="367"/>
    <x v="0"/>
    <s v="tier - 1"/>
    <x v="3"/>
    <n v="35710"/>
    <x v="31"/>
  </r>
  <r>
    <x v="368"/>
    <s v="Pocasangre"/>
    <n v="30.6"/>
    <n v="6.48"/>
    <s v="Yes"/>
    <x v="0"/>
    <x v="1"/>
    <n v="1"/>
    <x v="0"/>
    <x v="0"/>
    <x v="0"/>
    <n v="1997"/>
    <s v="sep"/>
    <n v="9"/>
    <n v="0"/>
    <x v="368"/>
    <x v="1"/>
    <s v="tier - 3"/>
    <x v="3"/>
    <n v="35682"/>
    <x v="31"/>
  </r>
  <r>
    <x v="369"/>
    <s v="Martinez Lopez"/>
    <n v="26.8"/>
    <n v="5.53"/>
    <s v="No"/>
    <x v="0"/>
    <x v="0"/>
    <n v="1"/>
    <x v="0"/>
    <x v="1"/>
    <x v="2"/>
    <n v="1992"/>
    <s v="Jun"/>
    <n v="11"/>
    <n v="0"/>
    <x v="369"/>
    <x v="1"/>
    <s v="tier - 3"/>
    <x v="3"/>
    <n v="33766"/>
    <x v="34"/>
  </r>
  <r>
    <x v="370"/>
    <s v="Riegel"/>
    <n v="16.86"/>
    <n v="4.07"/>
    <s v="Yes"/>
    <x v="0"/>
    <x v="0"/>
    <n v="0"/>
    <x v="0"/>
    <x v="3"/>
    <x v="2"/>
    <n v="1985"/>
    <s v="Nov"/>
    <n v="6"/>
    <n v="3"/>
    <x v="370"/>
    <x v="1"/>
    <s v="tier - 1"/>
    <x v="3"/>
    <n v="31357"/>
    <x v="18"/>
  </r>
  <r>
    <x v="371"/>
    <s v="Monson"/>
    <n v="16.3"/>
    <n v="5.51"/>
    <s v="No"/>
    <x v="0"/>
    <x v="0"/>
    <n v="1"/>
    <x v="0"/>
    <x v="3"/>
    <x v="2"/>
    <n v="1984"/>
    <s v="Jul"/>
    <n v="22"/>
    <n v="3"/>
    <x v="371"/>
    <x v="1"/>
    <s v="tier - 2"/>
    <x v="3"/>
    <n v="30885"/>
    <x v="32"/>
  </r>
  <r>
    <x v="372"/>
    <s v="Klubben"/>
    <n v="29.81"/>
    <n v="11.66"/>
    <s v="No"/>
    <x v="0"/>
    <x v="0"/>
    <n v="0"/>
    <x v="0"/>
    <x v="1"/>
    <x v="0"/>
    <n v="1965"/>
    <s v="Oct"/>
    <n v="19"/>
    <n v="0"/>
    <x v="372"/>
    <x v="1"/>
    <s v="tier - 3"/>
    <x v="0"/>
    <n v="24034"/>
    <x v="11"/>
  </r>
  <r>
    <x v="373"/>
    <s v="Mascaro"/>
    <n v="16.329999999999998"/>
    <n v="7.26"/>
    <s v="Yes"/>
    <x v="0"/>
    <x v="0"/>
    <n v="0"/>
    <x v="0"/>
    <x v="3"/>
    <x v="0"/>
    <n v="1981"/>
    <s v="Oct"/>
    <n v="3"/>
    <n v="1"/>
    <x v="373"/>
    <x v="1"/>
    <s v="tier - 1"/>
    <x v="3"/>
    <n v="29862"/>
    <x v="36"/>
  </r>
  <r>
    <x v="374"/>
    <s v="Norvell"/>
    <n v="16.37"/>
    <n v="4.79"/>
    <s v="Yes"/>
    <x v="0"/>
    <x v="0"/>
    <n v="0"/>
    <x v="0"/>
    <x v="3"/>
    <x v="2"/>
    <n v="1985"/>
    <s v="Dec"/>
    <n v="5"/>
    <n v="3"/>
    <x v="374"/>
    <x v="1"/>
    <s v="tier - 1"/>
    <x v="3"/>
    <n v="31386"/>
    <x v="18"/>
  </r>
  <r>
    <x v="375"/>
    <s v="Ornelas"/>
    <n v="22.42"/>
    <n v="4.68"/>
    <s v="Yes"/>
    <x v="0"/>
    <x v="0"/>
    <n v="1"/>
    <x v="1"/>
    <x v="2"/>
    <x v="2"/>
    <n v="1988"/>
    <s v="sep"/>
    <n v="15"/>
    <n v="2"/>
    <x v="375"/>
    <x v="1"/>
    <s v="tier - 3"/>
    <x v="5"/>
    <n v="32401"/>
    <x v="25"/>
  </r>
  <r>
    <x v="376"/>
    <s v="Fitzpatrick"/>
    <n v="31.35"/>
    <n v="4.33"/>
    <s v="Yes"/>
    <x v="0"/>
    <x v="1"/>
    <n v="1"/>
    <x v="1"/>
    <x v="0"/>
    <x v="2"/>
    <n v="1969"/>
    <s v="Oct"/>
    <n v="16"/>
    <n v="0"/>
    <x v="376"/>
    <x v="1"/>
    <s v="tier - 2"/>
    <x v="0"/>
    <n v="25492"/>
    <x v="16"/>
  </r>
  <r>
    <x v="377"/>
    <s v="Bloomquist"/>
    <n v="31.9"/>
    <n v="11.89"/>
    <s v="No"/>
    <x v="0"/>
    <x v="0"/>
    <n v="0"/>
    <x v="1"/>
    <x v="0"/>
    <x v="0"/>
    <n v="1968"/>
    <s v="Jun"/>
    <n v="6"/>
    <n v="3"/>
    <x v="377"/>
    <x v="1"/>
    <s v="tier - 2"/>
    <x v="0"/>
    <n v="24995"/>
    <x v="0"/>
  </r>
  <r>
    <x v="378"/>
    <s v="Wick"/>
    <n v="30.6"/>
    <n v="5.24"/>
    <s v="No"/>
    <x v="0"/>
    <x v="0"/>
    <n v="0"/>
    <x v="0"/>
    <x v="0"/>
    <x v="2"/>
    <n v="1999"/>
    <s v="Dec"/>
    <n v="2"/>
    <n v="0"/>
    <x v="378"/>
    <x v="1"/>
    <s v="tier - 1"/>
    <x v="3"/>
    <n v="36496"/>
    <x v="35"/>
  </r>
  <r>
    <x v="379"/>
    <s v="Zappala"/>
    <n v="28.975000000000001"/>
    <n v="7.63"/>
    <s v="No"/>
    <x v="0"/>
    <x v="0"/>
    <n v="0"/>
    <x v="0"/>
    <x v="1"/>
    <x v="0"/>
    <n v="1965"/>
    <s v="Dec"/>
    <n v="21"/>
    <n v="0"/>
    <x v="379"/>
    <x v="1"/>
    <s v="tier - 1"/>
    <x v="6"/>
    <n v="24097"/>
    <x v="11"/>
  </r>
  <r>
    <x v="380"/>
    <s v="Earle"/>
    <n v="24.86"/>
    <n v="8.92"/>
    <s v="Yes"/>
    <x v="0"/>
    <x v="0"/>
    <n v="2"/>
    <x v="1"/>
    <x v="2"/>
    <x v="0"/>
    <n v="1970"/>
    <s v="Oct"/>
    <n v="2"/>
    <n v="0"/>
    <x v="380"/>
    <x v="1"/>
    <s v="tier - 2"/>
    <x v="0"/>
    <n v="25843"/>
    <x v="2"/>
  </r>
  <r>
    <x v="381"/>
    <s v="Majewski"/>
    <n v="19.54"/>
    <n v="5.37"/>
    <s v="No"/>
    <x v="0"/>
    <x v="0"/>
    <n v="0"/>
    <x v="0"/>
    <x v="2"/>
    <x v="2"/>
    <n v="1990"/>
    <s v="Dec"/>
    <n v="13"/>
    <n v="3"/>
    <x v="381"/>
    <x v="1"/>
    <s v="tier - 3"/>
    <x v="3"/>
    <n v="33220"/>
    <x v="42"/>
  </r>
  <r>
    <x v="382"/>
    <s v="Apfelbaum"/>
    <n v="26.74"/>
    <n v="4.3099999999999996"/>
    <s v="No"/>
    <x v="0"/>
    <x v="0"/>
    <n v="0"/>
    <x v="0"/>
    <x v="1"/>
    <x v="2"/>
    <n v="1994"/>
    <s v="Jul"/>
    <n v="2"/>
    <n v="0"/>
    <x v="382"/>
    <x v="1"/>
    <s v="tier - 2"/>
    <x v="3"/>
    <n v="34517"/>
    <x v="6"/>
  </r>
  <r>
    <x v="383"/>
    <s v="Graham"/>
    <n v="22.99"/>
    <n v="10.46"/>
    <s v="No"/>
    <x v="0"/>
    <x v="0"/>
    <n v="3"/>
    <x v="0"/>
    <x v="2"/>
    <x v="0"/>
    <n v="1958"/>
    <s v="Jun"/>
    <n v="30"/>
    <n v="0"/>
    <x v="383"/>
    <x v="1"/>
    <s v="tier - 2"/>
    <x v="0"/>
    <n v="21366"/>
    <x v="7"/>
  </r>
  <r>
    <x v="384"/>
    <s v="Whitacre"/>
    <n v="31.46"/>
    <n v="7.39"/>
    <s v="No"/>
    <x v="0"/>
    <x v="0"/>
    <n v="0"/>
    <x v="1"/>
    <x v="0"/>
    <x v="0"/>
    <n v="1960"/>
    <s v="Jul"/>
    <n v="9"/>
    <n v="1"/>
    <x v="384"/>
    <x v="1"/>
    <s v="tier - 2"/>
    <x v="0"/>
    <n v="22106"/>
    <x v="15"/>
  </r>
  <r>
    <x v="385"/>
    <s v="Wegener"/>
    <n v="30.86"/>
    <n v="6.18"/>
    <s v="No"/>
    <x v="1"/>
    <x v="0"/>
    <n v="2"/>
    <x v="0"/>
    <x v="0"/>
    <x v="1"/>
    <n v="2000"/>
    <s v="Nov"/>
    <n v="9"/>
    <n v="0"/>
    <x v="385"/>
    <x v="1"/>
    <s v="tier - 3"/>
    <x v="3"/>
    <n v="36839"/>
    <x v="22"/>
  </r>
  <r>
    <x v="386"/>
    <s v="Collie"/>
    <n v="31.96"/>
    <n v="8.86"/>
    <s v="No"/>
    <x v="0"/>
    <x v="0"/>
    <n v="0"/>
    <x v="0"/>
    <x v="0"/>
    <x v="0"/>
    <n v="2002"/>
    <s v="Jun"/>
    <n v="17"/>
    <n v="0"/>
    <x v="386"/>
    <x v="1"/>
    <s v="tier - 2"/>
    <x v="3"/>
    <n v="37424"/>
    <x v="43"/>
  </r>
  <r>
    <x v="387"/>
    <s v="Murphy"/>
    <n v="23.76"/>
    <n v="10.96"/>
    <s v="No"/>
    <x v="0"/>
    <x v="0"/>
    <n v="3"/>
    <x v="0"/>
    <x v="2"/>
    <x v="0"/>
    <n v="1958"/>
    <s v="Dec"/>
    <n v="25"/>
    <n v="0"/>
    <x v="387"/>
    <x v="1"/>
    <s v="tier - 1"/>
    <x v="0"/>
    <n v="21544"/>
    <x v="7"/>
  </r>
  <r>
    <x v="388"/>
    <s v="Butters"/>
    <n v="19.38"/>
    <n v="6.28"/>
    <s v="No"/>
    <x v="0"/>
    <x v="0"/>
    <n v="0"/>
    <x v="0"/>
    <x v="2"/>
    <x v="1"/>
    <n v="1991"/>
    <s v="Aug"/>
    <n v="22"/>
    <n v="3"/>
    <x v="388"/>
    <x v="1"/>
    <s v="tier - 2"/>
    <x v="3"/>
    <n v="33472"/>
    <x v="3"/>
  </r>
  <r>
    <x v="389"/>
    <s v="Cook"/>
    <n v="16.21"/>
    <n v="6.29"/>
    <s v="Yes"/>
    <x v="0"/>
    <x v="0"/>
    <n v="1"/>
    <x v="0"/>
    <x v="3"/>
    <x v="1"/>
    <n v="1988"/>
    <s v="Jul"/>
    <n v="22"/>
    <n v="3"/>
    <x v="389"/>
    <x v="1"/>
    <s v="tier - 1"/>
    <x v="3"/>
    <n v="32346"/>
    <x v="25"/>
  </r>
  <r>
    <x v="390"/>
    <s v="Breen"/>
    <n v="32.54"/>
    <n v="4.0199999999999996"/>
    <s v="No"/>
    <x v="1"/>
    <x v="0"/>
    <n v="1"/>
    <x v="0"/>
    <x v="0"/>
    <x v="2"/>
    <n v="2004"/>
    <s v="sep"/>
    <n v="5"/>
    <n v="0"/>
    <x v="390"/>
    <x v="1"/>
    <s v="tier - 2"/>
    <x v="3"/>
    <n v="38235"/>
    <x v="41"/>
  </r>
  <r>
    <x v="391"/>
    <s v="Fitzsimons"/>
    <n v="36.765000000000001"/>
    <n v="11.95"/>
    <s v="Yes"/>
    <x v="0"/>
    <x v="0"/>
    <n v="2"/>
    <x v="1"/>
    <x v="0"/>
    <x v="0"/>
    <n v="1970"/>
    <s v="Aug"/>
    <n v="27"/>
    <n v="2"/>
    <x v="391"/>
    <x v="1"/>
    <s v="tier - 3"/>
    <x v="1"/>
    <n v="25807"/>
    <x v="2"/>
  </r>
  <r>
    <x v="392"/>
    <s v="Houle"/>
    <n v="35.909999999999997"/>
    <n v="8.7100000000000009"/>
    <s v="No"/>
    <x v="0"/>
    <x v="0"/>
    <n v="0"/>
    <x v="1"/>
    <x v="0"/>
    <x v="0"/>
    <n v="1974"/>
    <s v="sep"/>
    <n v="21"/>
    <n v="1"/>
    <x v="392"/>
    <x v="1"/>
    <s v="tier - 2"/>
    <x v="2"/>
    <n v="27293"/>
    <x v="20"/>
  </r>
  <r>
    <x v="393"/>
    <s v="Woodward"/>
    <n v="32.06"/>
    <n v="4.67"/>
    <s v="No"/>
    <x v="1"/>
    <x v="0"/>
    <n v="1"/>
    <x v="0"/>
    <x v="0"/>
    <x v="2"/>
    <n v="2004"/>
    <s v="Dec"/>
    <n v="5"/>
    <n v="0"/>
    <x v="393"/>
    <x v="1"/>
    <s v="tier - 3"/>
    <x v="3"/>
    <n v="38326"/>
    <x v="41"/>
  </r>
  <r>
    <x v="394"/>
    <s v="Ray"/>
    <n v="24.1"/>
    <n v="11.14"/>
    <s v="Yes"/>
    <x v="0"/>
    <x v="0"/>
    <n v="1"/>
    <x v="1"/>
    <x v="2"/>
    <x v="0"/>
    <n v="1975"/>
    <s v="Jun"/>
    <n v="4"/>
    <n v="1"/>
    <x v="394"/>
    <x v="1"/>
    <s v="tier - 1"/>
    <x v="3"/>
    <n v="27549"/>
    <x v="24"/>
  </r>
  <r>
    <x v="395"/>
    <s v="Jennings"/>
    <n v="27.1"/>
    <n v="9.0500000000000007"/>
    <s v="No"/>
    <x v="0"/>
    <x v="0"/>
    <n v="2"/>
    <x v="1"/>
    <x v="1"/>
    <x v="0"/>
    <n v="1973"/>
    <s v="Jul"/>
    <n v="7"/>
    <n v="1"/>
    <x v="395"/>
    <x v="1"/>
    <s v="tier - 3"/>
    <x v="3"/>
    <n v="26852"/>
    <x v="30"/>
  </r>
  <r>
    <x v="396"/>
    <s v="Fuller"/>
    <n v="24.42"/>
    <n v="11.31"/>
    <s v="No"/>
    <x v="0"/>
    <x v="0"/>
    <n v="0"/>
    <x v="0"/>
    <x v="2"/>
    <x v="0"/>
    <n v="2002"/>
    <s v="Oct"/>
    <n v="11"/>
    <n v="0"/>
    <x v="396"/>
    <x v="1"/>
    <s v="tier - 1"/>
    <x v="0"/>
    <n v="37540"/>
    <x v="43"/>
  </r>
  <r>
    <x v="397"/>
    <s v="Lovisek"/>
    <n v="26.695"/>
    <n v="4.68"/>
    <s v="Yes"/>
    <x v="0"/>
    <x v="0"/>
    <n v="2"/>
    <x v="0"/>
    <x v="1"/>
    <x v="2"/>
    <n v="1966"/>
    <s v="Jul"/>
    <n v="9"/>
    <n v="1"/>
    <x v="397"/>
    <x v="1"/>
    <s v="tier - 3"/>
    <x v="1"/>
    <n v="24297"/>
    <x v="26"/>
  </r>
  <r>
    <x v="398"/>
    <s v="Painter"/>
    <n v="27.79"/>
    <n v="6.05"/>
    <s v="Yes"/>
    <x v="1"/>
    <x v="0"/>
    <n v="1"/>
    <x v="0"/>
    <x v="1"/>
    <x v="1"/>
    <n v="2000"/>
    <s v="Dec"/>
    <n v="26"/>
    <n v="0"/>
    <x v="398"/>
    <x v="1"/>
    <s v="tier - 3"/>
    <x v="3"/>
    <n v="36886"/>
    <x v="22"/>
  </r>
  <r>
    <x v="399"/>
    <s v="Edwards"/>
    <n v="32.68"/>
    <n v="4.68"/>
    <s v="Yes"/>
    <x v="0"/>
    <x v="0"/>
    <n v="0"/>
    <x v="1"/>
    <x v="0"/>
    <x v="2"/>
    <n v="2001"/>
    <s v="Jun"/>
    <n v="5"/>
    <n v="2"/>
    <x v="399"/>
    <x v="1"/>
    <s v="tier - 2"/>
    <x v="1"/>
    <n v="37047"/>
    <x v="46"/>
  </r>
  <r>
    <x v="400"/>
    <s v="Liebl"/>
    <n v="26.4"/>
    <n v="9.5"/>
    <s v="Yes"/>
    <x v="0"/>
    <x v="0"/>
    <n v="2"/>
    <x v="1"/>
    <x v="1"/>
    <x v="0"/>
    <n v="1970"/>
    <s v="Dec"/>
    <n v="3"/>
    <n v="3"/>
    <x v="400"/>
    <x v="1"/>
    <s v="tier - 2"/>
    <x v="0"/>
    <n v="25905"/>
    <x v="2"/>
  </r>
  <r>
    <x v="401"/>
    <s v="Kasabian-Larson"/>
    <n v="23.655000000000001"/>
    <n v="10.84"/>
    <s v="Yes"/>
    <x v="0"/>
    <x v="1"/>
    <n v="1"/>
    <x v="0"/>
    <x v="2"/>
    <x v="0"/>
    <n v="1963"/>
    <s v="Aug"/>
    <n v="21"/>
    <n v="0"/>
    <x v="401"/>
    <x v="1"/>
    <s v="tier - 3"/>
    <x v="1"/>
    <n v="23244"/>
    <x v="8"/>
  </r>
  <r>
    <x v="402"/>
    <s v="Creamer"/>
    <n v="27.36"/>
    <n v="5.88"/>
    <s v="No"/>
    <x v="0"/>
    <x v="0"/>
    <n v="2"/>
    <x v="1"/>
    <x v="1"/>
    <x v="1"/>
    <n v="1972"/>
    <s v="Jul"/>
    <n v="17"/>
    <n v="0"/>
    <x v="402"/>
    <x v="1"/>
    <s v="tier - 3"/>
    <x v="2"/>
    <n v="26497"/>
    <x v="29"/>
  </r>
  <r>
    <x v="403"/>
    <s v="Kimbel"/>
    <n v="27.82"/>
    <n v="5.24"/>
    <s v="Yes"/>
    <x v="0"/>
    <x v="0"/>
    <n v="0"/>
    <x v="0"/>
    <x v="1"/>
    <x v="2"/>
    <n v="2001"/>
    <s v="Aug"/>
    <n v="2"/>
    <n v="0"/>
    <x v="403"/>
    <x v="1"/>
    <s v="tier - 1"/>
    <x v="3"/>
    <n v="37105"/>
    <x v="46"/>
  </r>
  <r>
    <x v="404"/>
    <s v="Livensparger"/>
    <n v="25.46"/>
    <n v="11.75"/>
    <s v="No"/>
    <x v="0"/>
    <x v="0"/>
    <n v="0"/>
    <x v="1"/>
    <x v="1"/>
    <x v="0"/>
    <n v="1968"/>
    <s v="Dec"/>
    <n v="11"/>
    <n v="1"/>
    <x v="404"/>
    <x v="1"/>
    <s v="tier - 3"/>
    <x v="6"/>
    <n v="25183"/>
    <x v="0"/>
  </r>
  <r>
    <x v="405"/>
    <s v="Grange"/>
    <n v="25.1"/>
    <n v="6.97"/>
    <s v="No"/>
    <x v="0"/>
    <x v="0"/>
    <n v="0"/>
    <x v="0"/>
    <x v="1"/>
    <x v="0"/>
    <n v="1968"/>
    <s v="Aug"/>
    <n v="22"/>
    <n v="3"/>
    <x v="405"/>
    <x v="1"/>
    <s v="tier - 2"/>
    <x v="3"/>
    <n v="25072"/>
    <x v="0"/>
  </r>
  <r>
    <x v="406"/>
    <s v="Nunlist"/>
    <n v="32.11"/>
    <n v="4.76"/>
    <s v="No"/>
    <x v="0"/>
    <x v="0"/>
    <n v="2"/>
    <x v="1"/>
    <x v="0"/>
    <x v="2"/>
    <n v="1972"/>
    <s v="sep"/>
    <n v="26"/>
    <n v="2"/>
    <x v="406"/>
    <x v="1"/>
    <s v="tier - 2"/>
    <x v="6"/>
    <n v="26568"/>
    <x v="29"/>
  </r>
  <r>
    <x v="407"/>
    <s v="Cutter"/>
    <n v="29.8"/>
    <n v="8.24"/>
    <s v="Yes"/>
    <x v="0"/>
    <x v="0"/>
    <n v="1"/>
    <x v="0"/>
    <x v="1"/>
    <x v="0"/>
    <n v="1975"/>
    <s v="Dec"/>
    <n v="14"/>
    <n v="3"/>
    <x v="407"/>
    <x v="1"/>
    <s v="tier - 1"/>
    <x v="3"/>
    <n v="27742"/>
    <x v="24"/>
  </r>
  <r>
    <x v="408"/>
    <s v="Martin"/>
    <n v="24.01"/>
    <n v="4.76"/>
    <s v="No"/>
    <x v="0"/>
    <x v="0"/>
    <n v="1"/>
    <x v="0"/>
    <x v="2"/>
    <x v="2"/>
    <n v="1998"/>
    <s v="Nov"/>
    <n v="24"/>
    <n v="0"/>
    <x v="408"/>
    <x v="1"/>
    <s v="tier - 3"/>
    <x v="3"/>
    <n v="36123"/>
    <x v="44"/>
  </r>
  <r>
    <x v="409"/>
    <s v="Cooney"/>
    <n v="23.21"/>
    <n v="6.03"/>
    <s v="No"/>
    <x v="0"/>
    <x v="0"/>
    <n v="1"/>
    <x v="1"/>
    <x v="2"/>
    <x v="1"/>
    <n v="1998"/>
    <s v="Jun"/>
    <n v="14"/>
    <n v="0"/>
    <x v="409"/>
    <x v="1"/>
    <s v="tier - 2"/>
    <x v="0"/>
    <n v="35960"/>
    <x v="44"/>
  </r>
  <r>
    <x v="410"/>
    <s v="Bier"/>
    <n v="21.2"/>
    <n v="4.07"/>
    <s v="Yes"/>
    <x v="0"/>
    <x v="0"/>
    <n v="1"/>
    <x v="0"/>
    <x v="2"/>
    <x v="2"/>
    <n v="1995"/>
    <s v="Dec"/>
    <n v="4"/>
    <n v="0"/>
    <x v="410"/>
    <x v="1"/>
    <s v="tier - 2"/>
    <x v="3"/>
    <n v="35037"/>
    <x v="40"/>
  </r>
  <r>
    <x v="411"/>
    <s v="Muskopf"/>
    <n v="28.215"/>
    <n v="8.26"/>
    <s v="Yes"/>
    <x v="0"/>
    <x v="0"/>
    <n v="1"/>
    <x v="0"/>
    <x v="1"/>
    <x v="0"/>
    <n v="1975"/>
    <s v="Nov"/>
    <n v="14"/>
    <n v="3"/>
    <x v="411"/>
    <x v="1"/>
    <s v="tier - 3"/>
    <x v="1"/>
    <n v="27712"/>
    <x v="24"/>
  </r>
  <r>
    <x v="412"/>
    <s v="Sirak"/>
    <n v="38.094999999999999"/>
    <n v="4.76"/>
    <s v="No"/>
    <x v="0"/>
    <x v="0"/>
    <n v="1"/>
    <x v="1"/>
    <x v="0"/>
    <x v="2"/>
    <n v="1987"/>
    <s v="Jun"/>
    <n v="14"/>
    <n v="2"/>
    <x v="412"/>
    <x v="1"/>
    <s v="tier - 1"/>
    <x v="2"/>
    <n v="31942"/>
    <x v="38"/>
  </r>
  <r>
    <x v="413"/>
    <s v="Nelsen"/>
    <n v="22.61"/>
    <n v="6.13"/>
    <s v="Yes"/>
    <x v="0"/>
    <x v="1"/>
    <n v="1"/>
    <x v="0"/>
    <x v="2"/>
    <x v="1"/>
    <n v="1969"/>
    <s v="Jul"/>
    <n v="23"/>
    <n v="3"/>
    <x v="413"/>
    <x v="1"/>
    <s v="tier - 1"/>
    <x v="2"/>
    <n v="25407"/>
    <x v="16"/>
  </r>
  <r>
    <x v="414"/>
    <s v="Schallner"/>
    <n v="24.32"/>
    <n v="10.47"/>
    <s v="Yes"/>
    <x v="0"/>
    <x v="0"/>
    <n v="2"/>
    <x v="0"/>
    <x v="2"/>
    <x v="0"/>
    <n v="1970"/>
    <s v="Nov"/>
    <n v="26"/>
    <n v="3"/>
    <x v="414"/>
    <x v="1"/>
    <s v="tier - 2"/>
    <x v="4"/>
    <n v="25898"/>
    <x v="2"/>
  </r>
  <r>
    <x v="415"/>
    <s v="Dunlap"/>
    <n v="20.96"/>
    <n v="4.04"/>
    <s v="Yes"/>
    <x v="0"/>
    <x v="0"/>
    <n v="1"/>
    <x v="0"/>
    <x v="2"/>
    <x v="2"/>
    <n v="1995"/>
    <s v="Jun"/>
    <n v="10"/>
    <n v="0"/>
    <x v="415"/>
    <x v="1"/>
    <s v="tier - 3"/>
    <x v="3"/>
    <n v="34860"/>
    <x v="40"/>
  </r>
  <r>
    <x v="416"/>
    <s v="Messing"/>
    <n v="19.68"/>
    <n v="5.74"/>
    <s v="No"/>
    <x v="0"/>
    <x v="0"/>
    <n v="0"/>
    <x v="0"/>
    <x v="2"/>
    <x v="1"/>
    <n v="1994"/>
    <s v="sep"/>
    <n v="9"/>
    <n v="0"/>
    <x v="416"/>
    <x v="1"/>
    <s v="tier - 2"/>
    <x v="3"/>
    <n v="34586"/>
    <x v="6"/>
  </r>
  <r>
    <x v="417"/>
    <s v="Bondell"/>
    <n v="18.100000000000001"/>
    <n v="6.33"/>
    <s v="No"/>
    <x v="0"/>
    <x v="0"/>
    <n v="1"/>
    <x v="0"/>
    <x v="3"/>
    <x v="1"/>
    <n v="1992"/>
    <s v="Oct"/>
    <n v="11"/>
    <n v="0"/>
    <x v="417"/>
    <x v="1"/>
    <s v="tier - 3"/>
    <x v="3"/>
    <n v="33888"/>
    <x v="34"/>
  </r>
  <r>
    <x v="418"/>
    <s v="Gaughan"/>
    <n v="29.64"/>
    <n v="4.28"/>
    <s v="Yes"/>
    <x v="0"/>
    <x v="0"/>
    <n v="0"/>
    <x v="1"/>
    <x v="1"/>
    <x v="2"/>
    <n v="1996"/>
    <s v="Aug"/>
    <n v="28"/>
    <n v="4"/>
    <x v="418"/>
    <x v="1"/>
    <s v="tier - 1"/>
    <x v="2"/>
    <n v="35305"/>
    <x v="45"/>
  </r>
  <r>
    <x v="419"/>
    <s v="Gruman"/>
    <n v="25.3"/>
    <n v="9.4700000000000006"/>
    <s v="Yes"/>
    <x v="0"/>
    <x v="0"/>
    <n v="2"/>
    <x v="0"/>
    <x v="1"/>
    <x v="0"/>
    <n v="1970"/>
    <s v="Jun"/>
    <n v="12"/>
    <n v="2"/>
    <x v="419"/>
    <x v="1"/>
    <s v="tier - 3"/>
    <x v="0"/>
    <n v="25731"/>
    <x v="2"/>
  </r>
  <r>
    <x v="420"/>
    <s v="Whitlow"/>
    <n v="27.6"/>
    <n v="4.8499999999999996"/>
    <s v="Yes"/>
    <x v="0"/>
    <x v="0"/>
    <n v="0"/>
    <x v="1"/>
    <x v="1"/>
    <x v="2"/>
    <n v="1976"/>
    <s v="Oct"/>
    <n v="12"/>
    <n v="0"/>
    <x v="420"/>
    <x v="1"/>
    <s v="tier - 2"/>
    <x v="3"/>
    <n v="28045"/>
    <x v="17"/>
  </r>
  <r>
    <x v="421"/>
    <s v="Robinson"/>
    <n v="27.645"/>
    <n v="11.03"/>
    <s v="Yes"/>
    <x v="0"/>
    <x v="0"/>
    <n v="1"/>
    <x v="0"/>
    <x v="1"/>
    <x v="0"/>
    <n v="1975"/>
    <s v="Jun"/>
    <n v="13"/>
    <n v="2"/>
    <x v="421"/>
    <x v="1"/>
    <s v="tier - 2"/>
    <x v="1"/>
    <n v="27558"/>
    <x v="24"/>
  </r>
  <r>
    <x v="422"/>
    <s v="Sabo"/>
    <n v="27.6"/>
    <n v="5.22"/>
    <s v="No"/>
    <x v="0"/>
    <x v="0"/>
    <n v="2"/>
    <x v="0"/>
    <x v="1"/>
    <x v="2"/>
    <n v="1972"/>
    <s v="sep"/>
    <n v="14"/>
    <n v="1"/>
    <x v="422"/>
    <x v="1"/>
    <s v="tier - 3"/>
    <x v="3"/>
    <n v="26556"/>
    <x v="29"/>
  </r>
  <r>
    <x v="423"/>
    <s v="Nazarian"/>
    <n v="25.08"/>
    <n v="9.52"/>
    <s v="Yes"/>
    <x v="0"/>
    <x v="0"/>
    <n v="2"/>
    <x v="1"/>
    <x v="1"/>
    <x v="0"/>
    <n v="1961"/>
    <s v="Oct"/>
    <n v="21"/>
    <n v="0"/>
    <x v="423"/>
    <x v="1"/>
    <s v="tier - 2"/>
    <x v="0"/>
    <n v="22575"/>
    <x v="12"/>
  </r>
  <r>
    <x v="424"/>
    <s v="Lerma"/>
    <n v="30.02"/>
    <n v="11.09"/>
    <s v="No"/>
    <x v="0"/>
    <x v="0"/>
    <n v="0"/>
    <x v="1"/>
    <x v="0"/>
    <x v="0"/>
    <n v="1968"/>
    <s v="Jul"/>
    <n v="6"/>
    <n v="0"/>
    <x v="424"/>
    <x v="1"/>
    <s v="tier - 2"/>
    <x v="1"/>
    <n v="25025"/>
    <x v="0"/>
  </r>
  <r>
    <x v="425"/>
    <s v="Dahl"/>
    <n v="27.36"/>
    <n v="9.4499999999999993"/>
    <s v="Yes"/>
    <x v="0"/>
    <x v="0"/>
    <n v="2"/>
    <x v="0"/>
    <x v="1"/>
    <x v="0"/>
    <n v="1970"/>
    <s v="Nov"/>
    <n v="30"/>
    <n v="0"/>
    <x v="425"/>
    <x v="1"/>
    <s v="tier - 3"/>
    <x v="1"/>
    <n v="25902"/>
    <x v="2"/>
  </r>
  <r>
    <x v="426"/>
    <s v="Surtees"/>
    <n v="22.2"/>
    <n v="5.51"/>
    <s v="No"/>
    <x v="0"/>
    <x v="0"/>
    <n v="0"/>
    <x v="0"/>
    <x v="2"/>
    <x v="2"/>
    <n v="1999"/>
    <s v="Oct"/>
    <n v="7"/>
    <n v="0"/>
    <x v="426"/>
    <x v="1"/>
    <s v="tier - 1"/>
    <x v="3"/>
    <n v="36440"/>
    <x v="35"/>
  </r>
  <r>
    <x v="427"/>
    <s v="Spetner"/>
    <n v="25.71"/>
    <n v="4.18"/>
    <s v="No"/>
    <x v="1"/>
    <x v="0"/>
    <n v="1"/>
    <x v="0"/>
    <x v="1"/>
    <x v="2"/>
    <n v="2004"/>
    <s v="Aug"/>
    <n v="3"/>
    <n v="0"/>
    <x v="427"/>
    <x v="1"/>
    <s v="tier - 1"/>
    <x v="3"/>
    <n v="38202"/>
    <x v="41"/>
  </r>
  <r>
    <x v="428"/>
    <s v="Brandon"/>
    <n v="41.91"/>
    <n v="5.98"/>
    <s v="Yes"/>
    <x v="0"/>
    <x v="0"/>
    <n v="1"/>
    <x v="1"/>
    <x v="0"/>
    <x v="1"/>
    <n v="1964"/>
    <s v="Dec"/>
    <n v="16"/>
    <n v="0"/>
    <x v="428"/>
    <x v="1"/>
    <s v="tier - 1"/>
    <x v="0"/>
    <n v="23727"/>
    <x v="13"/>
  </r>
  <r>
    <x v="429"/>
    <s v="Eley"/>
    <n v="25.85"/>
    <n v="10.16"/>
    <s v="No"/>
    <x v="0"/>
    <x v="0"/>
    <n v="0"/>
    <x v="0"/>
    <x v="1"/>
    <x v="0"/>
    <n v="1974"/>
    <s v="sep"/>
    <n v="10"/>
    <n v="3"/>
    <x v="429"/>
    <x v="1"/>
    <s v="tier - 1"/>
    <x v="0"/>
    <n v="27282"/>
    <x v="20"/>
  </r>
  <r>
    <x v="430"/>
    <s v="Sedicum"/>
    <n v="23.844999999999999"/>
    <n v="11.71"/>
    <s v="No"/>
    <x v="0"/>
    <x v="0"/>
    <n v="2"/>
    <x v="0"/>
    <x v="2"/>
    <x v="0"/>
    <n v="1973"/>
    <s v="Jun"/>
    <n v="13"/>
    <n v="3"/>
    <x v="430"/>
    <x v="1"/>
    <s v="tier - 2"/>
    <x v="2"/>
    <n v="26828"/>
    <x v="30"/>
  </r>
  <r>
    <x v="431"/>
    <s v="Markle"/>
    <n v="30.59"/>
    <n v="5.23"/>
    <s v="No"/>
    <x v="0"/>
    <x v="1"/>
    <n v="1"/>
    <x v="1"/>
    <x v="0"/>
    <x v="2"/>
    <n v="2003"/>
    <s v="Dec"/>
    <n v="30"/>
    <n v="2"/>
    <x v="431"/>
    <x v="1"/>
    <s v="tier - 2"/>
    <x v="1"/>
    <n v="37985"/>
    <x v="39"/>
  </r>
  <r>
    <x v="432"/>
    <s v="Kunz"/>
    <n v="24.795000000000002"/>
    <n v="6.85"/>
    <s v="No"/>
    <x v="0"/>
    <x v="0"/>
    <n v="0"/>
    <x v="0"/>
    <x v="2"/>
    <x v="0"/>
    <n v="1971"/>
    <s v="Jul"/>
    <n v="10"/>
    <n v="2"/>
    <x v="432"/>
    <x v="1"/>
    <s v="tier - 2"/>
    <x v="1"/>
    <n v="26124"/>
    <x v="14"/>
  </r>
  <r>
    <x v="433"/>
    <s v="Wimert"/>
    <n v="24.13"/>
    <n v="7.05"/>
    <s v="Yes"/>
    <x v="0"/>
    <x v="0"/>
    <n v="2"/>
    <x v="0"/>
    <x v="2"/>
    <x v="0"/>
    <n v="1970"/>
    <s v="Aug"/>
    <n v="8"/>
    <n v="1"/>
    <x v="433"/>
    <x v="1"/>
    <s v="tier - 3"/>
    <x v="1"/>
    <n v="25788"/>
    <x v="2"/>
  </r>
  <r>
    <x v="434"/>
    <s v="Peterson"/>
    <n v="25.84"/>
    <n v="11.64"/>
    <s v="No"/>
    <x v="0"/>
    <x v="0"/>
    <n v="2"/>
    <x v="0"/>
    <x v="1"/>
    <x v="0"/>
    <n v="1973"/>
    <s v="Jun"/>
    <n v="27"/>
    <n v="2"/>
    <x v="434"/>
    <x v="1"/>
    <s v="tier - 3"/>
    <x v="1"/>
    <n v="26842"/>
    <x v="30"/>
  </r>
  <r>
    <x v="435"/>
    <s v="Mercier"/>
    <n v="28"/>
    <n v="10.52"/>
    <s v="No"/>
    <x v="0"/>
    <x v="0"/>
    <n v="0"/>
    <x v="0"/>
    <x v="1"/>
    <x v="0"/>
    <n v="1974"/>
    <s v="Jun"/>
    <n v="2"/>
    <n v="1"/>
    <x v="435"/>
    <x v="1"/>
    <s v="tier - 2"/>
    <x v="3"/>
    <n v="27182"/>
    <x v="20"/>
  </r>
  <r>
    <x v="436"/>
    <s v="Laurie"/>
    <n v="34.1"/>
    <n v="4.01"/>
    <s v="Yes"/>
    <x v="0"/>
    <x v="1"/>
    <n v="1"/>
    <x v="1"/>
    <x v="0"/>
    <x v="2"/>
    <n v="1983"/>
    <s v="Aug"/>
    <n v="26"/>
    <n v="2"/>
    <x v="436"/>
    <x v="1"/>
    <s v="tier - 2"/>
    <x v="0"/>
    <n v="30554"/>
    <x v="33"/>
  </r>
  <r>
    <x v="437"/>
    <s v="Sekaquaptewa"/>
    <n v="26.125"/>
    <n v="8.56"/>
    <s v="Yes"/>
    <x v="0"/>
    <x v="0"/>
    <n v="1"/>
    <x v="0"/>
    <x v="1"/>
    <x v="0"/>
    <n v="1975"/>
    <s v="Nov"/>
    <n v="13"/>
    <n v="1"/>
    <x v="437"/>
    <x v="1"/>
    <s v="tier - 3"/>
    <x v="2"/>
    <n v="27711"/>
    <x v="24"/>
  </r>
  <r>
    <x v="438"/>
    <s v="Frash"/>
    <n v="25.6"/>
    <n v="10.5"/>
    <s v="No"/>
    <x v="0"/>
    <x v="0"/>
    <n v="2"/>
    <x v="0"/>
    <x v="1"/>
    <x v="0"/>
    <n v="1973"/>
    <s v="Oct"/>
    <n v="22"/>
    <n v="2"/>
    <x v="438"/>
    <x v="1"/>
    <s v="tier - 2"/>
    <x v="3"/>
    <n v="26959"/>
    <x v="30"/>
  </r>
  <r>
    <x v="439"/>
    <s v="Bukowski"/>
    <n v="24.32"/>
    <n v="6.39"/>
    <s v="No"/>
    <x v="0"/>
    <x v="0"/>
    <n v="0"/>
    <x v="1"/>
    <x v="2"/>
    <x v="1"/>
    <n v="1994"/>
    <s v="Oct"/>
    <n v="3"/>
    <n v="1"/>
    <x v="439"/>
    <x v="1"/>
    <s v="tier - 3"/>
    <x v="2"/>
    <n v="34610"/>
    <x v="6"/>
  </r>
  <r>
    <x v="440"/>
    <s v="Sandahl"/>
    <n v="22.88"/>
    <n v="5.71"/>
    <s v="Yes"/>
    <x v="0"/>
    <x v="1"/>
    <n v="1"/>
    <x v="0"/>
    <x v="2"/>
    <x v="1"/>
    <n v="1969"/>
    <s v="Nov"/>
    <n v="14"/>
    <n v="1"/>
    <x v="440"/>
    <x v="1"/>
    <s v="tier - 3"/>
    <x v="0"/>
    <n v="25521"/>
    <x v="16"/>
  </r>
  <r>
    <x v="441"/>
    <s v="Speight"/>
    <n v="24.984999999999999"/>
    <n v="4.43"/>
    <s v="Yes"/>
    <x v="0"/>
    <x v="1"/>
    <n v="1"/>
    <x v="1"/>
    <x v="1"/>
    <x v="2"/>
    <n v="1997"/>
    <s v="Aug"/>
    <n v="7"/>
    <n v="2"/>
    <x v="441"/>
    <x v="1"/>
    <s v="tier - 3"/>
    <x v="11"/>
    <n v="35649"/>
    <x v="31"/>
  </r>
  <r>
    <x v="442"/>
    <s v="Lee"/>
    <n v="33.1"/>
    <n v="5.52"/>
    <s v="No"/>
    <x v="0"/>
    <x v="1"/>
    <n v="1"/>
    <x v="1"/>
    <x v="0"/>
    <x v="2"/>
    <n v="2003"/>
    <s v="Dec"/>
    <n v="14"/>
    <n v="0"/>
    <x v="442"/>
    <x v="1"/>
    <s v="tier - 2"/>
    <x v="3"/>
    <n v="37969"/>
    <x v="39"/>
  </r>
  <r>
    <x v="443"/>
    <s v="Nielsen"/>
    <n v="27.83"/>
    <n v="9.1999999999999993"/>
    <s v="Yes"/>
    <x v="0"/>
    <x v="0"/>
    <n v="1"/>
    <x v="0"/>
    <x v="1"/>
    <x v="0"/>
    <n v="1975"/>
    <s v="sep"/>
    <n v="9"/>
    <n v="0"/>
    <x v="443"/>
    <x v="1"/>
    <s v="tier - 2"/>
    <x v="0"/>
    <n v="27646"/>
    <x v="24"/>
  </r>
  <r>
    <x v="444"/>
    <s v="Zirdok"/>
    <n v="30.875"/>
    <n v="10.97"/>
    <s v="Yes"/>
    <x v="0"/>
    <x v="0"/>
    <n v="2"/>
    <x v="1"/>
    <x v="0"/>
    <x v="0"/>
    <n v="1970"/>
    <s v="Nov"/>
    <n v="9"/>
    <n v="0"/>
    <x v="444"/>
    <x v="1"/>
    <s v="tier - 2"/>
    <x v="2"/>
    <n v="25881"/>
    <x v="2"/>
  </r>
  <r>
    <x v="445"/>
    <s v="Crudale"/>
    <n v="27.265000000000001"/>
    <n v="4.25"/>
    <s v="No"/>
    <x v="0"/>
    <x v="1"/>
    <n v="1"/>
    <x v="1"/>
    <x v="1"/>
    <x v="2"/>
    <n v="2003"/>
    <s v="Jul"/>
    <n v="25"/>
    <n v="2"/>
    <x v="445"/>
    <x v="1"/>
    <s v="tier - 1"/>
    <x v="1"/>
    <n v="37827"/>
    <x v="39"/>
  </r>
  <r>
    <x v="446"/>
    <s v="Koopmans"/>
    <n v="26.7"/>
    <n v="5.23"/>
    <s v="No"/>
    <x v="0"/>
    <x v="1"/>
    <n v="1"/>
    <x v="0"/>
    <x v="1"/>
    <x v="2"/>
    <n v="1979"/>
    <s v="Nov"/>
    <n v="14"/>
    <n v="2"/>
    <x v="446"/>
    <x v="2"/>
    <s v="tier - 2"/>
    <x v="3"/>
    <n v="29173"/>
    <x v="19"/>
  </r>
  <r>
    <x v="447"/>
    <s v="Milani"/>
    <n v="29.925000000000001"/>
    <n v="5.96"/>
    <s v="Yes"/>
    <x v="0"/>
    <x v="1"/>
    <n v="1"/>
    <x v="0"/>
    <x v="0"/>
    <x v="1"/>
    <n v="1983"/>
    <s v="Dec"/>
    <n v="21"/>
    <n v="1"/>
    <x v="447"/>
    <x v="2"/>
    <s v="tier - 1"/>
    <x v="9"/>
    <n v="30671"/>
    <x v="33"/>
  </r>
  <r>
    <x v="448"/>
    <s v="Kelly"/>
    <n v="19.95"/>
    <n v="4.29"/>
    <s v="Yes"/>
    <x v="0"/>
    <x v="0"/>
    <n v="2"/>
    <x v="0"/>
    <x v="2"/>
    <x v="2"/>
    <n v="1966"/>
    <s v="Aug"/>
    <n v="18"/>
    <n v="0"/>
    <x v="448"/>
    <x v="2"/>
    <s v="tier - 3"/>
    <x v="7"/>
    <n v="24337"/>
    <x v="26"/>
  </r>
  <r>
    <x v="449"/>
    <s v="Finelli"/>
    <n v="24.225000000000001"/>
    <n v="4.09"/>
    <s v="No"/>
    <x v="0"/>
    <x v="0"/>
    <n v="0"/>
    <x v="1"/>
    <x v="2"/>
    <x v="2"/>
    <n v="1999"/>
    <s v="Aug"/>
    <n v="26"/>
    <n v="2"/>
    <x v="449"/>
    <x v="2"/>
    <s v="tier - 2"/>
    <x v="2"/>
    <n v="36398"/>
    <x v="35"/>
  </r>
  <r>
    <x v="450"/>
    <s v="Palmer"/>
    <n v="28.12"/>
    <n v="4.88"/>
    <s v="No"/>
    <x v="0"/>
    <x v="0"/>
    <n v="0"/>
    <x v="0"/>
    <x v="1"/>
    <x v="2"/>
    <n v="1982"/>
    <s v="Dec"/>
    <n v="27"/>
    <n v="1"/>
    <x v="450"/>
    <x v="1"/>
    <s v="tier - 3"/>
    <x v="2"/>
    <n v="30312"/>
    <x v="37"/>
  </r>
  <r>
    <x v="451"/>
    <s v="Wang"/>
    <n v="23.21"/>
    <n v="6.76"/>
    <s v="No"/>
    <x v="0"/>
    <x v="0"/>
    <n v="0"/>
    <x v="0"/>
    <x v="2"/>
    <x v="0"/>
    <n v="1971"/>
    <s v="Jun"/>
    <n v="16"/>
    <n v="1"/>
    <x v="451"/>
    <x v="1"/>
    <s v="tier - 3"/>
    <x v="0"/>
    <n v="26100"/>
    <x v="14"/>
  </r>
  <r>
    <x v="452"/>
    <s v="Beasley"/>
    <n v="23.98"/>
    <n v="10.67"/>
    <s v="No"/>
    <x v="0"/>
    <x v="0"/>
    <n v="0"/>
    <x v="1"/>
    <x v="2"/>
    <x v="0"/>
    <n v="1965"/>
    <s v="Aug"/>
    <n v="24"/>
    <n v="1"/>
    <x v="452"/>
    <x v="2"/>
    <s v="tier - 1"/>
    <x v="0"/>
    <n v="23978"/>
    <x v="11"/>
  </r>
  <r>
    <x v="453"/>
    <s v="Bedbury"/>
    <n v="30"/>
    <n v="6.21"/>
    <s v="No"/>
    <x v="0"/>
    <x v="0"/>
    <n v="0"/>
    <x v="0"/>
    <x v="0"/>
    <x v="1"/>
    <n v="1980"/>
    <s v="sep"/>
    <n v="12"/>
    <n v="0"/>
    <x v="453"/>
    <x v="1"/>
    <s v="tier - 2"/>
    <x v="3"/>
    <n v="29476"/>
    <x v="27"/>
  </r>
  <r>
    <x v="454"/>
    <s v="Stemberger"/>
    <n v="17.350000000000001"/>
    <n v="5.03"/>
    <s v="Yes"/>
    <x v="0"/>
    <x v="0"/>
    <n v="0"/>
    <x v="0"/>
    <x v="3"/>
    <x v="2"/>
    <n v="2001"/>
    <s v="Aug"/>
    <n v="28"/>
    <n v="0"/>
    <x v="454"/>
    <x v="2"/>
    <s v="tier - 1"/>
    <x v="3"/>
    <n v="37131"/>
    <x v="46"/>
  </r>
  <r>
    <x v="455"/>
    <s v="Chebet"/>
    <n v="22.704999999999998"/>
    <n v="5.27"/>
    <s v="No"/>
    <x v="0"/>
    <x v="0"/>
    <n v="0"/>
    <x v="1"/>
    <x v="2"/>
    <x v="2"/>
    <n v="1989"/>
    <s v="Oct"/>
    <n v="14"/>
    <n v="0"/>
    <x v="455"/>
    <x v="2"/>
    <s v="tier - 1"/>
    <x v="1"/>
    <n v="32795"/>
    <x v="4"/>
  </r>
  <r>
    <x v="456"/>
    <s v="Muir"/>
    <n v="25.41"/>
    <n v="10.53"/>
    <s v="Yes"/>
    <x v="0"/>
    <x v="0"/>
    <n v="1"/>
    <x v="0"/>
    <x v="1"/>
    <x v="0"/>
    <n v="1975"/>
    <s v="Dec"/>
    <n v="19"/>
    <n v="1"/>
    <x v="456"/>
    <x v="2"/>
    <s v="tier - 3"/>
    <x v="0"/>
    <n v="27747"/>
    <x v="24"/>
  </r>
  <r>
    <x v="457"/>
    <s v="Yang"/>
    <n v="18.23"/>
    <n v="5.78"/>
    <s v="No"/>
    <x v="0"/>
    <x v="1"/>
    <n v="1"/>
    <x v="0"/>
    <x v="3"/>
    <x v="1"/>
    <n v="2003"/>
    <s v="sep"/>
    <n v="28"/>
    <n v="0"/>
    <x v="457"/>
    <x v="1"/>
    <s v="tier - 1"/>
    <x v="3"/>
    <n v="37892"/>
    <x v="39"/>
  </r>
  <r>
    <x v="458"/>
    <s v="Gravel"/>
    <n v="24.7"/>
    <n v="4.3600000000000003"/>
    <s v="No"/>
    <x v="0"/>
    <x v="1"/>
    <n v="1"/>
    <x v="0"/>
    <x v="2"/>
    <x v="2"/>
    <n v="1979"/>
    <s v="Aug"/>
    <n v="17"/>
    <n v="2"/>
    <x v="458"/>
    <x v="2"/>
    <s v="tier - 1"/>
    <x v="1"/>
    <n v="29084"/>
    <x v="19"/>
  </r>
  <r>
    <x v="459"/>
    <s v="Smith"/>
    <n v="37.4"/>
    <n v="9.7200000000000006"/>
    <s v="Yes"/>
    <x v="0"/>
    <x v="1"/>
    <n v="1"/>
    <x v="1"/>
    <x v="0"/>
    <x v="0"/>
    <n v="1963"/>
    <s v="Aug"/>
    <n v="27"/>
    <n v="0"/>
    <x v="459"/>
    <x v="2"/>
    <s v="tier - 1"/>
    <x v="3"/>
    <n v="23250"/>
    <x v="8"/>
  </r>
  <r>
    <x v="460"/>
    <s v="Williams"/>
    <n v="26.885000000000002"/>
    <n v="5.18"/>
    <s v="No"/>
    <x v="0"/>
    <x v="1"/>
    <n v="1"/>
    <x v="0"/>
    <x v="1"/>
    <x v="2"/>
    <n v="1979"/>
    <s v="sep"/>
    <n v="28"/>
    <n v="0"/>
    <x v="460"/>
    <x v="2"/>
    <s v="tier - 2"/>
    <x v="1"/>
    <n v="29126"/>
    <x v="19"/>
  </r>
  <r>
    <x v="461"/>
    <s v="Meyer"/>
    <n v="25.27"/>
    <n v="5.29"/>
    <s v="No"/>
    <x v="0"/>
    <x v="1"/>
    <n v="1"/>
    <x v="0"/>
    <x v="1"/>
    <x v="2"/>
    <n v="1979"/>
    <s v="sep"/>
    <n v="20"/>
    <n v="1"/>
    <x v="461"/>
    <x v="2"/>
    <s v="tier - 1"/>
    <x v="2"/>
    <n v="29118"/>
    <x v="19"/>
  </r>
  <r>
    <x v="462"/>
    <s v="Jamieson"/>
    <n v="23.655000000000001"/>
    <n v="4.8600000000000003"/>
    <s v="Yes"/>
    <x v="0"/>
    <x v="0"/>
    <n v="0"/>
    <x v="0"/>
    <x v="2"/>
    <x v="2"/>
    <n v="1976"/>
    <s v="Jul"/>
    <n v="18"/>
    <n v="1"/>
    <x v="462"/>
    <x v="2"/>
    <s v="tier - 1"/>
    <x v="1"/>
    <n v="27959"/>
    <x v="17"/>
  </r>
  <r>
    <x v="463"/>
    <s v="Dufeal"/>
    <n v="55.05"/>
    <n v="7.66"/>
    <s v="No"/>
    <x v="0"/>
    <x v="0"/>
    <n v="0"/>
    <x v="1"/>
    <x v="0"/>
    <x v="0"/>
    <n v="1962"/>
    <s v="Nov"/>
    <n v="16"/>
    <n v="0"/>
    <x v="463"/>
    <x v="1"/>
    <s v="tier - 2"/>
    <x v="1"/>
    <n v="22966"/>
    <x v="5"/>
  </r>
  <r>
    <x v="464"/>
    <s v="Sansonetti"/>
    <n v="24.89"/>
    <n v="6.1"/>
    <s v="Yes"/>
    <x v="0"/>
    <x v="1"/>
    <n v="1"/>
    <x v="0"/>
    <x v="2"/>
    <x v="1"/>
    <n v="1983"/>
    <s v="Dec"/>
    <n v="25"/>
    <n v="3"/>
    <x v="464"/>
    <x v="2"/>
    <s v="tier - 3"/>
    <x v="2"/>
    <n v="30675"/>
    <x v="33"/>
  </r>
  <r>
    <x v="465"/>
    <s v="Koneazny"/>
    <n v="18.715"/>
    <n v="4.4400000000000004"/>
    <s v="No"/>
    <x v="0"/>
    <x v="0"/>
    <n v="0"/>
    <x v="1"/>
    <x v="2"/>
    <x v="2"/>
    <n v="1999"/>
    <s v="Jun"/>
    <n v="12"/>
    <n v="0"/>
    <x v="465"/>
    <x v="1"/>
    <s v="tier - 3"/>
    <x v="1"/>
    <n v="36323"/>
    <x v="35"/>
  </r>
  <r>
    <x v="466"/>
    <s v="Johnson"/>
    <n v="28.12"/>
    <n v="6.15"/>
    <s v="No"/>
    <x v="0"/>
    <x v="0"/>
    <n v="0"/>
    <x v="0"/>
    <x v="1"/>
    <x v="1"/>
    <n v="1990"/>
    <s v="Nov"/>
    <n v="21"/>
    <n v="4"/>
    <x v="466"/>
    <x v="1"/>
    <s v="tier - 2"/>
    <x v="1"/>
    <n v="33198"/>
    <x v="42"/>
  </r>
  <r>
    <x v="467"/>
    <s v="Glasson"/>
    <n v="26.6"/>
    <n v="4.53"/>
    <s v="No"/>
    <x v="0"/>
    <x v="0"/>
    <n v="0"/>
    <x v="0"/>
    <x v="1"/>
    <x v="2"/>
    <n v="1980"/>
    <s v="sep"/>
    <n v="4"/>
    <n v="0"/>
    <x v="467"/>
    <x v="1"/>
    <s v="tier - 1"/>
    <x v="1"/>
    <n v="29468"/>
    <x v="27"/>
  </r>
  <r>
    <x v="468"/>
    <s v="Canitz"/>
    <n v="30.114999999999998"/>
    <n v="5.48"/>
    <s v="No"/>
    <x v="1"/>
    <x v="0"/>
    <n v="1"/>
    <x v="1"/>
    <x v="0"/>
    <x v="2"/>
    <n v="2004"/>
    <s v="Aug"/>
    <n v="4"/>
    <n v="0"/>
    <x v="468"/>
    <x v="2"/>
    <s v="tier - 1"/>
    <x v="2"/>
    <n v="38203"/>
    <x v="41"/>
  </r>
  <r>
    <x v="469"/>
    <s v="Li"/>
    <n v="24.605"/>
    <n v="5.48"/>
    <s v="No"/>
    <x v="0"/>
    <x v="0"/>
    <n v="0"/>
    <x v="0"/>
    <x v="2"/>
    <x v="2"/>
    <n v="1980"/>
    <s v="Dec"/>
    <n v="10"/>
    <n v="2"/>
    <x v="469"/>
    <x v="2"/>
    <s v="tier - 3"/>
    <x v="9"/>
    <n v="29565"/>
    <x v="27"/>
  </r>
  <r>
    <x v="470"/>
    <s v="Parsons"/>
    <n v="29.6"/>
    <n v="8.1"/>
    <s v="No"/>
    <x v="0"/>
    <x v="0"/>
    <n v="0"/>
    <x v="1"/>
    <x v="1"/>
    <x v="0"/>
    <n v="1974"/>
    <s v="sep"/>
    <n v="3"/>
    <n v="0"/>
    <x v="470"/>
    <x v="2"/>
    <s v="tier - 2"/>
    <x v="3"/>
    <n v="27275"/>
    <x v="20"/>
  </r>
  <r>
    <x v="471"/>
    <s v="Raulli"/>
    <n v="24.42"/>
    <n v="7.16"/>
    <s v="No"/>
    <x v="0"/>
    <x v="0"/>
    <n v="0"/>
    <x v="0"/>
    <x v="2"/>
    <x v="0"/>
    <n v="1974"/>
    <s v="Oct"/>
    <n v="14"/>
    <n v="0"/>
    <x v="471"/>
    <x v="2"/>
    <s v="tier - 2"/>
    <x v="0"/>
    <n v="27316"/>
    <x v="20"/>
  </r>
  <r>
    <x v="472"/>
    <s v="Frome"/>
    <n v="20.9"/>
    <n v="4.55"/>
    <s v="Yes"/>
    <x v="0"/>
    <x v="1"/>
    <n v="1"/>
    <x v="0"/>
    <x v="2"/>
    <x v="2"/>
    <n v="1969"/>
    <s v="Aug"/>
    <n v="26"/>
    <n v="0"/>
    <x v="472"/>
    <x v="2"/>
    <s v="tier - 1"/>
    <x v="0"/>
    <n v="25441"/>
    <x v="16"/>
  </r>
  <r>
    <x v="473"/>
    <s v="Sevcik"/>
    <n v="22.895"/>
    <n v="6.03"/>
    <s v="No"/>
    <x v="0"/>
    <x v="0"/>
    <n v="0"/>
    <x v="0"/>
    <x v="2"/>
    <x v="1"/>
    <n v="1977"/>
    <s v="Nov"/>
    <n v="23"/>
    <n v="2"/>
    <x v="473"/>
    <x v="2"/>
    <s v="tier - 3"/>
    <x v="1"/>
    <n v="28452"/>
    <x v="1"/>
  </r>
  <r>
    <x v="474"/>
    <s v="Narang"/>
    <n v="28.3"/>
    <n v="5.47"/>
    <s v="Yes"/>
    <x v="0"/>
    <x v="1"/>
    <n v="1"/>
    <x v="0"/>
    <x v="1"/>
    <x v="2"/>
    <n v="1983"/>
    <s v="Jul"/>
    <n v="2"/>
    <n v="1"/>
    <x v="474"/>
    <x v="2"/>
    <s v="tier - 2"/>
    <x v="3"/>
    <n v="30499"/>
    <x v="33"/>
  </r>
  <r>
    <x v="475"/>
    <s v="Royston"/>
    <n v="54.3"/>
    <n v="4.1500000000000004"/>
    <s v="Yes"/>
    <x v="0"/>
    <x v="0"/>
    <n v="1"/>
    <x v="1"/>
    <x v="0"/>
    <x v="2"/>
    <n v="1964"/>
    <s v="Nov"/>
    <n v="19"/>
    <n v="0"/>
    <x v="475"/>
    <x v="1"/>
    <s v="tier - 3"/>
    <x v="1"/>
    <n v="23700"/>
    <x v="13"/>
  </r>
  <r>
    <x v="476"/>
    <s v="Tieri"/>
    <n v="33.344999999999999"/>
    <n v="11.32"/>
    <s v="Yes"/>
    <x v="0"/>
    <x v="0"/>
    <n v="1"/>
    <x v="1"/>
    <x v="0"/>
    <x v="0"/>
    <n v="1975"/>
    <s v="Dec"/>
    <n v="8"/>
    <n v="0"/>
    <x v="476"/>
    <x v="1"/>
    <s v="tier - 1"/>
    <x v="2"/>
    <n v="27736"/>
    <x v="24"/>
  </r>
  <r>
    <x v="477"/>
    <s v="Whitney"/>
    <n v="33"/>
    <n v="9.51"/>
    <s v="Yes"/>
    <x v="0"/>
    <x v="0"/>
    <n v="0"/>
    <x v="1"/>
    <x v="0"/>
    <x v="0"/>
    <n v="1967"/>
    <s v="sep"/>
    <n v="8"/>
    <n v="0"/>
    <x v="477"/>
    <x v="1"/>
    <s v="tier - 3"/>
    <x v="0"/>
    <n v="24723"/>
    <x v="23"/>
  </r>
  <r>
    <x v="478"/>
    <s v="Wandzilak"/>
    <n v="28.024999999999999"/>
    <n v="7.67"/>
    <s v="Yes"/>
    <x v="0"/>
    <x v="0"/>
    <n v="1"/>
    <x v="0"/>
    <x v="1"/>
    <x v="0"/>
    <n v="1986"/>
    <s v="Aug"/>
    <n v="4"/>
    <n v="1"/>
    <x v="478"/>
    <x v="1"/>
    <s v="tier - 3"/>
    <x v="6"/>
    <n v="31628"/>
    <x v="28"/>
  </r>
  <r>
    <x v="479"/>
    <s v="Valenzona"/>
    <n v="28.69"/>
    <n v="6.23"/>
    <s v="No"/>
    <x v="0"/>
    <x v="0"/>
    <n v="1"/>
    <x v="0"/>
    <x v="1"/>
    <x v="1"/>
    <n v="1992"/>
    <s v="sep"/>
    <n v="14"/>
    <n v="3"/>
    <x v="479"/>
    <x v="2"/>
    <s v="tier - 1"/>
    <x v="1"/>
    <n v="33861"/>
    <x v="34"/>
  </r>
  <r>
    <x v="480"/>
    <s v="Young"/>
    <n v="40.28"/>
    <n v="8.9"/>
    <s v="No"/>
    <x v="0"/>
    <x v="0"/>
    <n v="0"/>
    <x v="1"/>
    <x v="0"/>
    <x v="0"/>
    <n v="1965"/>
    <s v="Aug"/>
    <n v="1"/>
    <n v="0"/>
    <x v="480"/>
    <x v="2"/>
    <s v="tier - 2"/>
    <x v="9"/>
    <n v="23955"/>
    <x v="11"/>
  </r>
  <r>
    <x v="481"/>
    <s v="Richards"/>
    <n v="37.299999999999997"/>
    <n v="7.79"/>
    <s v="Yes"/>
    <x v="0"/>
    <x v="0"/>
    <n v="0"/>
    <x v="1"/>
    <x v="0"/>
    <x v="0"/>
    <n v="1967"/>
    <s v="Dec"/>
    <n v="17"/>
    <n v="0"/>
    <x v="481"/>
    <x v="1"/>
    <s v="tier - 3"/>
    <x v="3"/>
    <n v="24823"/>
    <x v="23"/>
  </r>
  <r>
    <x v="482"/>
    <s v="Alexson"/>
    <n v="54.47"/>
    <n v="4.49"/>
    <s v="Yes"/>
    <x v="0"/>
    <x v="0"/>
    <n v="2"/>
    <x v="1"/>
    <x v="0"/>
    <x v="2"/>
    <n v="1966"/>
    <s v="Jul"/>
    <n v="9"/>
    <n v="0"/>
    <x v="482"/>
    <x v="2"/>
    <s v="tier - 2"/>
    <x v="1"/>
    <n v="24297"/>
    <x v="26"/>
  </r>
  <r>
    <x v="483"/>
    <s v="Wright"/>
    <n v="38.06"/>
    <n v="5.24"/>
    <s v="Yes"/>
    <x v="0"/>
    <x v="1"/>
    <n v="1"/>
    <x v="1"/>
    <x v="0"/>
    <x v="2"/>
    <n v="1969"/>
    <s v="Oct"/>
    <n v="13"/>
    <n v="3"/>
    <x v="483"/>
    <x v="1"/>
    <s v="tier - 2"/>
    <x v="0"/>
    <n v="25489"/>
    <x v="16"/>
  </r>
  <r>
    <x v="484"/>
    <s v="McKenna"/>
    <n v="51.47"/>
    <n v="9.6"/>
    <s v="No"/>
    <x v="0"/>
    <x v="0"/>
    <n v="0"/>
    <x v="1"/>
    <x v="0"/>
    <x v="0"/>
    <n v="1962"/>
    <s v="Oct"/>
    <n v="18"/>
    <n v="0"/>
    <x v="484"/>
    <x v="1"/>
    <s v="tier - 1"/>
    <x v="1"/>
    <n v="22937"/>
    <x v="5"/>
  </r>
  <r>
    <x v="485"/>
    <s v="Sallade"/>
    <n v="29.8"/>
    <n v="5.78"/>
    <s v="Yes"/>
    <x v="0"/>
    <x v="0"/>
    <n v="0"/>
    <x v="1"/>
    <x v="1"/>
    <x v="1"/>
    <n v="1985"/>
    <s v="Jul"/>
    <n v="12"/>
    <n v="0"/>
    <x v="485"/>
    <x v="2"/>
    <s v="tier - 2"/>
    <x v="3"/>
    <n v="31240"/>
    <x v="18"/>
  </r>
  <r>
    <x v="486"/>
    <s v="Argall"/>
    <n v="49.77"/>
    <n v="7.02"/>
    <s v="No"/>
    <x v="0"/>
    <x v="0"/>
    <n v="0"/>
    <x v="1"/>
    <x v="0"/>
    <x v="0"/>
    <n v="1962"/>
    <s v="Jul"/>
    <n v="2"/>
    <n v="0"/>
    <x v="486"/>
    <x v="2"/>
    <s v="tier - 2"/>
    <x v="12"/>
    <n v="22829"/>
    <x v="5"/>
  </r>
  <r>
    <x v="487"/>
    <s v="Patchell"/>
    <n v="25.555"/>
    <n v="4.09"/>
    <s v="Yes"/>
    <x v="0"/>
    <x v="0"/>
    <n v="0"/>
    <x v="0"/>
    <x v="1"/>
    <x v="2"/>
    <n v="1985"/>
    <s v="sep"/>
    <n v="17"/>
    <n v="1"/>
    <x v="487"/>
    <x v="2"/>
    <s v="tier - 1"/>
    <x v="2"/>
    <n v="31307"/>
    <x v="18"/>
  </r>
  <r>
    <x v="488"/>
    <s v="Catoggio"/>
    <n v="29.64"/>
    <n v="4.93"/>
    <s v="No"/>
    <x v="0"/>
    <x v="1"/>
    <n v="1"/>
    <x v="1"/>
    <x v="1"/>
    <x v="2"/>
    <n v="1993"/>
    <s v="sep"/>
    <n v="7"/>
    <n v="1"/>
    <x v="488"/>
    <x v="2"/>
    <s v="tier - 3"/>
    <x v="4"/>
    <n v="34219"/>
    <x v="21"/>
  </r>
  <r>
    <x v="489"/>
    <s v="Adams"/>
    <n v="53.93"/>
    <n v="5.34"/>
    <s v="Yes"/>
    <x v="0"/>
    <x v="0"/>
    <n v="2"/>
    <x v="1"/>
    <x v="0"/>
    <x v="2"/>
    <n v="1966"/>
    <s v="Aug"/>
    <n v="22"/>
    <n v="0"/>
    <x v="489"/>
    <x v="1"/>
    <s v="tier - 3"/>
    <x v="1"/>
    <n v="24341"/>
    <x v="26"/>
  </r>
  <r>
    <x v="490"/>
    <s v="Windt"/>
    <n v="28.024999999999999"/>
    <n v="5.65"/>
    <s v="No"/>
    <x v="0"/>
    <x v="0"/>
    <n v="1"/>
    <x v="0"/>
    <x v="1"/>
    <x v="2"/>
    <n v="1987"/>
    <s v="Oct"/>
    <n v="17"/>
    <n v="0"/>
    <x v="490"/>
    <x v="1"/>
    <s v="tier - 3"/>
    <x v="1"/>
    <n v="32067"/>
    <x v="38"/>
  </r>
  <r>
    <x v="491"/>
    <s v="Ryan"/>
    <n v="27.5"/>
    <n v="4.49"/>
    <s v="No"/>
    <x v="0"/>
    <x v="0"/>
    <n v="0"/>
    <x v="1"/>
    <x v="1"/>
    <x v="2"/>
    <n v="1994"/>
    <s v="Jun"/>
    <n v="8"/>
    <n v="2"/>
    <x v="491"/>
    <x v="1"/>
    <s v="tier - 1"/>
    <x v="3"/>
    <n v="34493"/>
    <x v="6"/>
  </r>
  <r>
    <x v="492"/>
    <s v="Marion"/>
    <n v="21.8"/>
    <n v="10.55"/>
    <s v="No"/>
    <x v="0"/>
    <x v="0"/>
    <n v="0"/>
    <x v="0"/>
    <x v="2"/>
    <x v="0"/>
    <n v="2002"/>
    <s v="Jul"/>
    <n v="9"/>
    <n v="0"/>
    <x v="492"/>
    <x v="2"/>
    <s v="tier - 3"/>
    <x v="3"/>
    <n v="37446"/>
    <x v="43"/>
  </r>
  <r>
    <x v="493"/>
    <s v="Raffetto"/>
    <n v="26.41"/>
    <n v="4.92"/>
    <s v="Yes"/>
    <x v="0"/>
    <x v="1"/>
    <n v="1"/>
    <x v="0"/>
    <x v="1"/>
    <x v="2"/>
    <n v="1983"/>
    <s v="Oct"/>
    <n v="6"/>
    <n v="0"/>
    <x v="493"/>
    <x v="1"/>
    <s v="tier - 1"/>
    <x v="4"/>
    <n v="30595"/>
    <x v="33"/>
  </r>
  <r>
    <x v="494"/>
    <s v="Young"/>
    <n v="27.835000000000001"/>
    <n v="5.9"/>
    <s v="Yes"/>
    <x v="0"/>
    <x v="0"/>
    <n v="1"/>
    <x v="0"/>
    <x v="1"/>
    <x v="1"/>
    <n v="1988"/>
    <s v="Jul"/>
    <n v="25"/>
    <n v="1"/>
    <x v="494"/>
    <x v="1"/>
    <s v="tier - 1"/>
    <x v="1"/>
    <n v="32349"/>
    <x v="25"/>
  </r>
  <r>
    <x v="495"/>
    <s v="Oehlke"/>
    <n v="51.74"/>
    <n v="4.9800000000000004"/>
    <s v="Yes"/>
    <x v="0"/>
    <x v="0"/>
    <n v="2"/>
    <x v="1"/>
    <x v="0"/>
    <x v="2"/>
    <n v="1966"/>
    <s v="Aug"/>
    <n v="10"/>
    <n v="0"/>
    <x v="495"/>
    <x v="0"/>
    <s v="tier - 3"/>
    <x v="12"/>
    <n v="24329"/>
    <x v="26"/>
  </r>
  <r>
    <x v="496"/>
    <s v="Sudol"/>
    <n v="23.37"/>
    <n v="5.8"/>
    <s v="No"/>
    <x v="0"/>
    <x v="0"/>
    <n v="0"/>
    <x v="0"/>
    <x v="2"/>
    <x v="1"/>
    <n v="1980"/>
    <s v="Oct"/>
    <n v="9"/>
    <n v="0"/>
    <x v="496"/>
    <x v="0"/>
    <s v="tier - 2"/>
    <x v="2"/>
    <n v="29503"/>
    <x v="27"/>
  </r>
  <r>
    <x v="497"/>
    <s v="Van Es"/>
    <n v="29.7"/>
    <n v="6.21"/>
    <s v="Yes"/>
    <x v="0"/>
    <x v="1"/>
    <n v="1"/>
    <x v="0"/>
    <x v="1"/>
    <x v="1"/>
    <n v="1997"/>
    <s v="Oct"/>
    <n v="18"/>
    <n v="3"/>
    <x v="497"/>
    <x v="0"/>
    <s v="tier - 3"/>
    <x v="3"/>
    <n v="35721"/>
    <x v="31"/>
  </r>
  <r>
    <x v="498"/>
    <s v="Dolge"/>
    <n v="20.045000000000002"/>
    <n v="6.17"/>
    <s v="No"/>
    <x v="0"/>
    <x v="1"/>
    <n v="1"/>
    <x v="0"/>
    <x v="2"/>
    <x v="1"/>
    <n v="1979"/>
    <s v="Oct"/>
    <n v="30"/>
    <n v="2"/>
    <x v="498"/>
    <x v="0"/>
    <s v="tier - 1"/>
    <x v="2"/>
    <n v="29158"/>
    <x v="19"/>
  </r>
  <r>
    <x v="499"/>
    <s v="Marlier"/>
    <n v="27.83"/>
    <n v="5.36"/>
    <s v="No"/>
    <x v="0"/>
    <x v="0"/>
    <n v="2"/>
    <x v="1"/>
    <x v="1"/>
    <x v="2"/>
    <n v="1972"/>
    <s v="Jun"/>
    <n v="14"/>
    <n v="3"/>
    <x v="499"/>
    <x v="0"/>
    <s v="tier - 3"/>
    <x v="0"/>
    <n v="26464"/>
    <x v="29"/>
  </r>
  <r>
    <x v="500"/>
    <s v="Girard"/>
    <n v="28.93"/>
    <n v="5.2"/>
    <s v="No"/>
    <x v="0"/>
    <x v="0"/>
    <n v="0"/>
    <x v="0"/>
    <x v="1"/>
    <x v="2"/>
    <n v="1990"/>
    <s v="Aug"/>
    <n v="8"/>
    <n v="1"/>
    <x v="500"/>
    <x v="0"/>
    <s v="tier - 2"/>
    <x v="0"/>
    <n v="33093"/>
    <x v="42"/>
  </r>
  <r>
    <x v="501"/>
    <s v="Lee"/>
    <n v="33.82"/>
    <n v="5.42"/>
    <s v="No"/>
    <x v="0"/>
    <x v="0"/>
    <n v="0"/>
    <x v="1"/>
    <x v="0"/>
    <x v="2"/>
    <n v="1994"/>
    <s v="Aug"/>
    <n v="27"/>
    <n v="0"/>
    <x v="501"/>
    <x v="0"/>
    <s v="tier - 2"/>
    <x v="1"/>
    <n v="34573"/>
    <x v="6"/>
  </r>
  <r>
    <x v="502"/>
    <s v="Hubbard"/>
    <n v="20.234999999999999"/>
    <n v="6.84"/>
    <s v="No"/>
    <x v="0"/>
    <x v="0"/>
    <n v="0"/>
    <x v="0"/>
    <x v="2"/>
    <x v="0"/>
    <n v="1978"/>
    <s v="sep"/>
    <n v="24"/>
    <n v="1"/>
    <x v="502"/>
    <x v="0"/>
    <s v="tier - 1"/>
    <x v="2"/>
    <n v="28757"/>
    <x v="9"/>
  </r>
  <r>
    <x v="503"/>
    <s v="Koester"/>
    <n v="49.2"/>
    <n v="10.9"/>
    <s v="Yes"/>
    <x v="0"/>
    <x v="1"/>
    <n v="1"/>
    <x v="1"/>
    <x v="0"/>
    <x v="0"/>
    <n v="1963"/>
    <s v="Jul"/>
    <n v="14"/>
    <n v="0"/>
    <x v="503"/>
    <x v="0"/>
    <s v="tier - 3"/>
    <x v="1"/>
    <n v="23206"/>
    <x v="8"/>
  </r>
  <r>
    <x v="504"/>
    <s v="Matthews"/>
    <n v="26.4"/>
    <n v="4.87"/>
    <s v="Yes"/>
    <x v="0"/>
    <x v="0"/>
    <n v="0"/>
    <x v="0"/>
    <x v="1"/>
    <x v="2"/>
    <n v="1985"/>
    <s v="sep"/>
    <n v="17"/>
    <n v="0"/>
    <x v="504"/>
    <x v="0"/>
    <s v="tier - 1"/>
    <x v="0"/>
    <n v="31307"/>
    <x v="18"/>
  </r>
  <r>
    <x v="505"/>
    <s v="Rubinich"/>
    <n v="28.38"/>
    <n v="6.07"/>
    <s v="No"/>
    <x v="0"/>
    <x v="0"/>
    <n v="1"/>
    <x v="0"/>
    <x v="1"/>
    <x v="1"/>
    <n v="1992"/>
    <s v="Aug"/>
    <n v="19"/>
    <n v="1"/>
    <x v="505"/>
    <x v="0"/>
    <s v="tier - 2"/>
    <x v="0"/>
    <n v="33835"/>
    <x v="34"/>
  </r>
  <r>
    <x v="506"/>
    <s v="Alban"/>
    <n v="24.64"/>
    <n v="4.33"/>
    <s v="No"/>
    <x v="0"/>
    <x v="0"/>
    <n v="0"/>
    <x v="0"/>
    <x v="2"/>
    <x v="2"/>
    <n v="1980"/>
    <s v="Nov"/>
    <n v="8"/>
    <n v="0"/>
    <x v="506"/>
    <x v="0"/>
    <s v="tier - 1"/>
    <x v="0"/>
    <n v="29533"/>
    <x v="27"/>
  </r>
  <r>
    <x v="507"/>
    <s v="Corcoran"/>
    <n v="39.71"/>
    <n v="5.83"/>
    <s v="No"/>
    <x v="0"/>
    <x v="0"/>
    <n v="1"/>
    <x v="1"/>
    <x v="0"/>
    <x v="1"/>
    <n v="1987"/>
    <s v="Nov"/>
    <n v="30"/>
    <n v="4"/>
    <x v="507"/>
    <x v="0"/>
    <s v="tier - 3"/>
    <x v="9"/>
    <n v="32111"/>
    <x v="38"/>
  </r>
  <r>
    <x v="508"/>
    <s v="Sargent"/>
    <n v="22.22"/>
    <n v="5.5"/>
    <s v="No"/>
    <x v="0"/>
    <x v="0"/>
    <n v="0"/>
    <x v="0"/>
    <x v="2"/>
    <x v="2"/>
    <n v="1982"/>
    <s v="Dec"/>
    <n v="15"/>
    <n v="2"/>
    <x v="508"/>
    <x v="0"/>
    <s v="tier - 1"/>
    <x v="0"/>
    <n v="30300"/>
    <x v="37"/>
  </r>
  <r>
    <x v="509"/>
    <s v="Watson"/>
    <n v="33.344999999999999"/>
    <n v="4.79"/>
    <s v="No"/>
    <x v="0"/>
    <x v="1"/>
    <n v="1"/>
    <x v="1"/>
    <x v="0"/>
    <x v="2"/>
    <n v="1993"/>
    <s v="sep"/>
    <n v="6"/>
    <n v="2"/>
    <x v="509"/>
    <x v="0"/>
    <s v="tier - 3"/>
    <x v="1"/>
    <n v="34218"/>
    <x v="21"/>
  </r>
  <r>
    <x v="510"/>
    <s v="Esponda"/>
    <n v="24.42"/>
    <n v="5.81"/>
    <s v="No"/>
    <x v="0"/>
    <x v="0"/>
    <n v="1"/>
    <x v="0"/>
    <x v="2"/>
    <x v="1"/>
    <n v="1987"/>
    <s v="Jun"/>
    <n v="30"/>
    <n v="3"/>
    <x v="510"/>
    <x v="0"/>
    <s v="tier - 3"/>
    <x v="0"/>
    <n v="31958"/>
    <x v="38"/>
  </r>
  <r>
    <x v="511"/>
    <s v="Krall"/>
    <n v="29.81"/>
    <n v="5.58"/>
    <s v="No"/>
    <x v="0"/>
    <x v="0"/>
    <n v="0"/>
    <x v="0"/>
    <x v="1"/>
    <x v="2"/>
    <n v="1991"/>
    <s v="Aug"/>
    <n v="24"/>
    <n v="0"/>
    <x v="511"/>
    <x v="0"/>
    <s v="tier - 3"/>
    <x v="0"/>
    <n v="33474"/>
    <x v="3"/>
  </r>
  <r>
    <x v="512"/>
    <s v="Poskin"/>
    <n v="51.18"/>
    <n v="4.4000000000000004"/>
    <s v="Yes"/>
    <x v="0"/>
    <x v="0"/>
    <n v="2"/>
    <x v="1"/>
    <x v="0"/>
    <x v="2"/>
    <n v="1966"/>
    <s v="Nov"/>
    <n v="15"/>
    <n v="0"/>
    <x v="512"/>
    <x v="0"/>
    <s v="tier - 1"/>
    <x v="1"/>
    <n v="24426"/>
    <x v="26"/>
  </r>
  <r>
    <x v="513"/>
    <s v="Halfmann"/>
    <n v="51.37"/>
    <n v="8.18"/>
    <s v="Yes"/>
    <x v="0"/>
    <x v="0"/>
    <n v="0"/>
    <x v="1"/>
    <x v="0"/>
    <x v="0"/>
    <n v="1967"/>
    <s v="Jul"/>
    <n v="29"/>
    <n v="0"/>
    <x v="513"/>
    <x v="0"/>
    <s v="tier - 1"/>
    <x v="1"/>
    <n v="24682"/>
    <x v="23"/>
  </r>
  <r>
    <x v="514"/>
    <s v="Klapper"/>
    <n v="36.19"/>
    <n v="5.52"/>
    <s v="Yes"/>
    <x v="0"/>
    <x v="0"/>
    <n v="0"/>
    <x v="1"/>
    <x v="0"/>
    <x v="2"/>
    <n v="1985"/>
    <s v="Dec"/>
    <n v="28"/>
    <n v="0"/>
    <x v="514"/>
    <x v="0"/>
    <s v="tier - 3"/>
    <x v="0"/>
    <n v="31409"/>
    <x v="18"/>
  </r>
  <r>
    <x v="515"/>
    <s v="George"/>
    <n v="25.9"/>
    <n v="4.84"/>
    <s v="No"/>
    <x v="0"/>
    <x v="0"/>
    <n v="0"/>
    <x v="0"/>
    <x v="1"/>
    <x v="2"/>
    <n v="1991"/>
    <s v="sep"/>
    <n v="16"/>
    <n v="3"/>
    <x v="515"/>
    <x v="0"/>
    <s v="tier - 3"/>
    <x v="3"/>
    <n v="33497"/>
    <x v="3"/>
  </r>
  <r>
    <x v="516"/>
    <s v="Hicks"/>
    <n v="35.72"/>
    <n v="4.08"/>
    <s v="No"/>
    <x v="0"/>
    <x v="1"/>
    <n v="1"/>
    <x v="1"/>
    <x v="0"/>
    <x v="2"/>
    <n v="1979"/>
    <s v="Jul"/>
    <n v="2"/>
    <n v="2"/>
    <x v="516"/>
    <x v="0"/>
    <s v="tier - 1"/>
    <x v="2"/>
    <n v="29038"/>
    <x v="19"/>
  </r>
  <r>
    <x v="517"/>
    <s v="Lockyer"/>
    <n v="27.94"/>
    <n v="4.4800000000000004"/>
    <s v="No"/>
    <x v="0"/>
    <x v="1"/>
    <n v="1"/>
    <x v="0"/>
    <x v="1"/>
    <x v="2"/>
    <n v="1993"/>
    <s v="sep"/>
    <n v="28"/>
    <n v="1"/>
    <x v="517"/>
    <x v="0"/>
    <s v="tier - 2"/>
    <x v="0"/>
    <n v="34240"/>
    <x v="21"/>
  </r>
  <r>
    <x v="518"/>
    <s v="Byrnes"/>
    <n v="27.1"/>
    <n v="5.73"/>
    <s v="No"/>
    <x v="0"/>
    <x v="0"/>
    <n v="0"/>
    <x v="0"/>
    <x v="1"/>
    <x v="1"/>
    <n v="1989"/>
    <s v="Jun"/>
    <n v="5"/>
    <n v="1"/>
    <x v="518"/>
    <x v="0"/>
    <s v="tier - 3"/>
    <x v="3"/>
    <n v="32664"/>
    <x v="4"/>
  </r>
  <r>
    <x v="519"/>
    <s v="Norris"/>
    <n v="18.3"/>
    <n v="5.46"/>
    <s v="Yes"/>
    <x v="0"/>
    <x v="1"/>
    <n v="1"/>
    <x v="0"/>
    <x v="3"/>
    <x v="2"/>
    <n v="1983"/>
    <s v="Dec"/>
    <n v="19"/>
    <n v="5"/>
    <x v="519"/>
    <x v="0"/>
    <s v="tier - 3"/>
    <x v="3"/>
    <n v="30669"/>
    <x v="33"/>
  </r>
  <r>
    <x v="520"/>
    <s v="Darda"/>
    <n v="25.3"/>
    <n v="5.0199999999999996"/>
    <s v="Yes"/>
    <x v="0"/>
    <x v="0"/>
    <n v="1"/>
    <x v="0"/>
    <x v="1"/>
    <x v="2"/>
    <n v="1988"/>
    <s v="Oct"/>
    <n v="24"/>
    <n v="2"/>
    <x v="520"/>
    <x v="0"/>
    <s v="tier - 3"/>
    <x v="0"/>
    <n v="32440"/>
    <x v="25"/>
  </r>
  <r>
    <x v="521"/>
    <s v="Otstot"/>
    <n v="38.83"/>
    <n v="6.36"/>
    <s v="No"/>
    <x v="0"/>
    <x v="0"/>
    <n v="1"/>
    <x v="1"/>
    <x v="0"/>
    <x v="1"/>
    <n v="1992"/>
    <s v="Nov"/>
    <n v="30"/>
    <n v="1"/>
    <x v="521"/>
    <x v="0"/>
    <s v="tier - 1"/>
    <x v="0"/>
    <n v="33938"/>
    <x v="34"/>
  </r>
  <r>
    <x v="522"/>
    <s v="Bowley"/>
    <n v="27.6"/>
    <n v="5.36"/>
    <s v="No"/>
    <x v="0"/>
    <x v="0"/>
    <n v="1"/>
    <x v="1"/>
    <x v="1"/>
    <x v="2"/>
    <n v="1998"/>
    <s v="Aug"/>
    <n v="6"/>
    <n v="0"/>
    <x v="522"/>
    <x v="0"/>
    <s v="tier - 3"/>
    <x v="3"/>
    <n v="36013"/>
    <x v="44"/>
  </r>
  <r>
    <x v="523"/>
    <s v="Rogers"/>
    <n v="46.4"/>
    <n v="8.3699999999999992"/>
    <s v="Yes"/>
    <x v="0"/>
    <x v="1"/>
    <n v="1"/>
    <x v="1"/>
    <x v="0"/>
    <x v="0"/>
    <n v="1963"/>
    <s v="Oct"/>
    <n v="20"/>
    <n v="0"/>
    <x v="523"/>
    <x v="0"/>
    <s v="tier - 1"/>
    <x v="12"/>
    <n v="23304"/>
    <x v="8"/>
  </r>
  <r>
    <x v="524"/>
    <s v="Mclaughlin"/>
    <n v="51.92"/>
    <n v="5.18"/>
    <s v="Yes"/>
    <x v="0"/>
    <x v="1"/>
    <n v="1"/>
    <x v="1"/>
    <x v="0"/>
    <x v="2"/>
    <n v="1969"/>
    <s v="Aug"/>
    <n v="3"/>
    <n v="0"/>
    <x v="524"/>
    <x v="0"/>
    <s v="tier - 3"/>
    <x v="1"/>
    <n v="25418"/>
    <x v="16"/>
  </r>
  <r>
    <x v="525"/>
    <s v="Ziegler"/>
    <n v="32.395000000000003"/>
    <n v="5.68"/>
    <s v="Yes"/>
    <x v="0"/>
    <x v="0"/>
    <n v="1"/>
    <x v="1"/>
    <x v="0"/>
    <x v="2"/>
    <n v="1995"/>
    <s v="sep"/>
    <n v="27"/>
    <n v="1"/>
    <x v="525"/>
    <x v="0"/>
    <s v="tier - 2"/>
    <x v="2"/>
    <n v="34969"/>
    <x v="40"/>
  </r>
  <r>
    <x v="526"/>
    <s v="Hughey"/>
    <n v="46.19"/>
    <n v="7.31"/>
    <s v="Yes"/>
    <x v="0"/>
    <x v="1"/>
    <n v="1"/>
    <x v="1"/>
    <x v="0"/>
    <x v="0"/>
    <n v="1963"/>
    <s v="Dec"/>
    <n v="6"/>
    <n v="0"/>
    <x v="526"/>
    <x v="0"/>
    <s v="tier - 1"/>
    <x v="12"/>
    <n v="23351"/>
    <x v="8"/>
  </r>
  <r>
    <x v="527"/>
    <s v="Knast"/>
    <n v="27.93"/>
    <n v="4.67"/>
    <s v="No"/>
    <x v="0"/>
    <x v="1"/>
    <n v="1"/>
    <x v="1"/>
    <x v="1"/>
    <x v="2"/>
    <n v="2003"/>
    <s v="Jul"/>
    <n v="24"/>
    <n v="3"/>
    <x v="527"/>
    <x v="0"/>
    <s v="tier - 3"/>
    <x v="1"/>
    <n v="37826"/>
    <x v="39"/>
  </r>
  <r>
    <x v="528"/>
    <s v="Stob"/>
    <n v="45.62"/>
    <n v="6.87"/>
    <s v="No"/>
    <x v="0"/>
    <x v="0"/>
    <n v="0"/>
    <x v="1"/>
    <x v="0"/>
    <x v="0"/>
    <n v="1962"/>
    <s v="Dec"/>
    <n v="18"/>
    <n v="0"/>
    <x v="528"/>
    <x v="0"/>
    <s v="tier - 1"/>
    <x v="8"/>
    <n v="22998"/>
    <x v="5"/>
  </r>
  <r>
    <x v="529"/>
    <s v="Jensen"/>
    <n v="35.31"/>
    <n v="5.87"/>
    <s v="No"/>
    <x v="0"/>
    <x v="1"/>
    <n v="1"/>
    <x v="1"/>
    <x v="0"/>
    <x v="1"/>
    <n v="1979"/>
    <s v="Oct"/>
    <n v="15"/>
    <n v="2"/>
    <x v="529"/>
    <x v="0"/>
    <s v="tier - 2"/>
    <x v="0"/>
    <n v="29143"/>
    <x v="19"/>
  </r>
  <r>
    <x v="530"/>
    <s v="Mutter"/>
    <n v="30.4"/>
    <n v="4.07"/>
    <s v="Yes"/>
    <x v="0"/>
    <x v="0"/>
    <n v="1"/>
    <x v="1"/>
    <x v="0"/>
    <x v="2"/>
    <n v="1995"/>
    <s v="Nov"/>
    <n v="28"/>
    <n v="3"/>
    <x v="530"/>
    <x v="0"/>
    <s v="tier - 1"/>
    <x v="1"/>
    <n v="35031"/>
    <x v="40"/>
  </r>
  <r>
    <x v="531"/>
    <s v="Ahern"/>
    <n v="20.13"/>
    <n v="6.47"/>
    <s v="No"/>
    <x v="0"/>
    <x v="1"/>
    <n v="1"/>
    <x v="0"/>
    <x v="2"/>
    <x v="0"/>
    <n v="1979"/>
    <s v="Nov"/>
    <n v="19"/>
    <n v="2"/>
    <x v="531"/>
    <x v="0"/>
    <s v="tier - 1"/>
    <x v="0"/>
    <n v="29178"/>
    <x v="19"/>
  </r>
  <r>
    <x v="532"/>
    <s v="Chviruk"/>
    <n v="23.655000000000001"/>
    <n v="5.14"/>
    <s v="No"/>
    <x v="0"/>
    <x v="0"/>
    <n v="1"/>
    <x v="0"/>
    <x v="2"/>
    <x v="2"/>
    <n v="1992"/>
    <s v="Dec"/>
    <n v="27"/>
    <n v="3"/>
    <x v="532"/>
    <x v="0"/>
    <s v="tier - 2"/>
    <x v="1"/>
    <n v="33965"/>
    <x v="34"/>
  </r>
  <r>
    <x v="533"/>
    <s v="Meehan"/>
    <n v="49.05"/>
    <n v="9.77"/>
    <s v="Yes"/>
    <x v="0"/>
    <x v="0"/>
    <n v="0"/>
    <x v="1"/>
    <x v="0"/>
    <x v="0"/>
    <n v="1967"/>
    <s v="Aug"/>
    <n v="30"/>
    <n v="0"/>
    <x v="533"/>
    <x v="0"/>
    <s v="tier - 1"/>
    <x v="8"/>
    <n v="24714"/>
    <x v="23"/>
  </r>
  <r>
    <x v="534"/>
    <s v="Gammon"/>
    <n v="51.94"/>
    <n v="8.8000000000000007"/>
    <s v="Yes"/>
    <x v="0"/>
    <x v="0"/>
    <n v="2"/>
    <x v="1"/>
    <x v="0"/>
    <x v="0"/>
    <n v="1970"/>
    <s v="Oct"/>
    <n v="17"/>
    <n v="0"/>
    <x v="534"/>
    <x v="0"/>
    <s v="tier - 3"/>
    <x v="1"/>
    <n v="25858"/>
    <x v="2"/>
  </r>
  <r>
    <x v="535"/>
    <s v="Lee"/>
    <n v="29.83"/>
    <n v="5.84"/>
    <s v="No"/>
    <x v="0"/>
    <x v="0"/>
    <n v="1"/>
    <x v="0"/>
    <x v="1"/>
    <x v="1"/>
    <n v="1998"/>
    <s v="sep"/>
    <n v="23"/>
    <n v="0"/>
    <x v="535"/>
    <x v="0"/>
    <s v="tier - 1"/>
    <x v="9"/>
    <n v="36061"/>
    <x v="44"/>
  </r>
  <r>
    <x v="536"/>
    <s v="Franco"/>
    <n v="22.6"/>
    <n v="10.43"/>
    <s v="Yes"/>
    <x v="0"/>
    <x v="0"/>
    <n v="1"/>
    <x v="0"/>
    <x v="2"/>
    <x v="0"/>
    <n v="1986"/>
    <s v="Aug"/>
    <n v="12"/>
    <n v="2"/>
    <x v="536"/>
    <x v="0"/>
    <s v="tier - 3"/>
    <x v="3"/>
    <n v="31636"/>
    <x v="28"/>
  </r>
  <r>
    <x v="537"/>
    <s v="Patterson"/>
    <n v="46.69"/>
    <n v="4.25"/>
    <s v="Yes"/>
    <x v="0"/>
    <x v="0"/>
    <n v="1"/>
    <x v="1"/>
    <x v="0"/>
    <x v="2"/>
    <n v="1964"/>
    <s v="sep"/>
    <n v="26"/>
    <n v="0"/>
    <x v="537"/>
    <x v="0"/>
    <s v="tier - 2"/>
    <x v="1"/>
    <n v="23646"/>
    <x v="13"/>
  </r>
  <r>
    <x v="538"/>
    <s v="Valdes"/>
    <n v="28.49"/>
    <n v="4.8899999999999997"/>
    <s v="No"/>
    <x v="0"/>
    <x v="0"/>
    <n v="0"/>
    <x v="0"/>
    <x v="1"/>
    <x v="2"/>
    <n v="1999"/>
    <s v="Dec"/>
    <n v="15"/>
    <n v="1"/>
    <x v="538"/>
    <x v="0"/>
    <s v="tier - 2"/>
    <x v="0"/>
    <n v="36509"/>
    <x v="35"/>
  </r>
  <r>
    <x v="539"/>
    <s v="Craig"/>
    <n v="28.5"/>
    <n v="5.55"/>
    <s v="Yes"/>
    <x v="0"/>
    <x v="0"/>
    <n v="1"/>
    <x v="0"/>
    <x v="1"/>
    <x v="2"/>
    <n v="1995"/>
    <s v="Jul"/>
    <n v="4"/>
    <n v="0"/>
    <x v="539"/>
    <x v="0"/>
    <s v="tier - 3"/>
    <x v="1"/>
    <n v="34884"/>
    <x v="40"/>
  </r>
  <r>
    <x v="540"/>
    <s v="Whipple"/>
    <n v="24.4"/>
    <n v="4.5199999999999996"/>
    <s v="No"/>
    <x v="0"/>
    <x v="0"/>
    <n v="1"/>
    <x v="0"/>
    <x v="2"/>
    <x v="2"/>
    <n v="1992"/>
    <s v="Dec"/>
    <n v="25"/>
    <n v="3"/>
    <x v="540"/>
    <x v="0"/>
    <s v="tier - 3"/>
    <x v="3"/>
    <n v="33963"/>
    <x v="34"/>
  </r>
  <r>
    <x v="541"/>
    <s v="Marton"/>
    <n v="29.15"/>
    <n v="4.45"/>
    <s v="Yes"/>
    <x v="0"/>
    <x v="0"/>
    <n v="1"/>
    <x v="0"/>
    <x v="1"/>
    <x v="2"/>
    <n v="1995"/>
    <s v="Aug"/>
    <n v="3"/>
    <n v="0"/>
    <x v="541"/>
    <x v="0"/>
    <s v="tier - 1"/>
    <x v="0"/>
    <n v="34914"/>
    <x v="40"/>
  </r>
  <r>
    <x v="542"/>
    <s v="Hildebrandt"/>
    <n v="27.28"/>
    <n v="4.72"/>
    <s v="No"/>
    <x v="1"/>
    <x v="0"/>
    <n v="1"/>
    <x v="0"/>
    <x v="1"/>
    <x v="2"/>
    <n v="2004"/>
    <s v="sep"/>
    <n v="10"/>
    <n v="3"/>
    <x v="542"/>
    <x v="0"/>
    <s v="tier - 3"/>
    <x v="0"/>
    <n v="38240"/>
    <x v="41"/>
  </r>
  <r>
    <x v="543"/>
    <s v="Biggs"/>
    <n v="32.229999999999997"/>
    <n v="4.6500000000000004"/>
    <s v="Yes"/>
    <x v="0"/>
    <x v="1"/>
    <n v="1"/>
    <x v="1"/>
    <x v="0"/>
    <x v="2"/>
    <n v="1997"/>
    <s v="Jun"/>
    <n v="15"/>
    <n v="1"/>
    <x v="543"/>
    <x v="0"/>
    <s v="tier - 1"/>
    <x v="0"/>
    <n v="35596"/>
    <x v="31"/>
  </r>
  <r>
    <x v="544"/>
    <s v="Shigezumi"/>
    <n v="44.2"/>
    <n v="11.34"/>
    <s v="Yes"/>
    <x v="0"/>
    <x v="1"/>
    <n v="1"/>
    <x v="1"/>
    <x v="0"/>
    <x v="0"/>
    <n v="1963"/>
    <s v="Jul"/>
    <n v="4"/>
    <n v="0"/>
    <x v="544"/>
    <x v="0"/>
    <s v="tier - 2"/>
    <x v="12"/>
    <n v="23196"/>
    <x v="8"/>
  </r>
  <r>
    <x v="545"/>
    <s v="Meineke"/>
    <n v="29.734999999999999"/>
    <n v="4.53"/>
    <s v="No"/>
    <x v="0"/>
    <x v="1"/>
    <n v="1"/>
    <x v="1"/>
    <x v="1"/>
    <x v="2"/>
    <n v="1993"/>
    <s v="Jul"/>
    <n v="12"/>
    <n v="2"/>
    <x v="545"/>
    <x v="0"/>
    <s v="tier - 1"/>
    <x v="1"/>
    <n v="34162"/>
    <x v="21"/>
  </r>
  <r>
    <x v="546"/>
    <s v="Ludington"/>
    <n v="28.31"/>
    <n v="6.35"/>
    <s v="No"/>
    <x v="0"/>
    <x v="0"/>
    <n v="0"/>
    <x v="0"/>
    <x v="1"/>
    <x v="1"/>
    <n v="1999"/>
    <s v="Oct"/>
    <n v="24"/>
    <n v="0"/>
    <x v="546"/>
    <x v="0"/>
    <s v="tier - 1"/>
    <x v="1"/>
    <n v="36457"/>
    <x v="35"/>
  </r>
  <r>
    <x v="547"/>
    <s v="Perrich"/>
    <n v="46.62"/>
    <n v="8.51"/>
    <s v="No"/>
    <x v="0"/>
    <x v="0"/>
    <n v="0"/>
    <x v="1"/>
    <x v="0"/>
    <x v="0"/>
    <n v="1965"/>
    <s v="Oct"/>
    <n v="17"/>
    <n v="0"/>
    <x v="547"/>
    <x v="0"/>
    <s v="tier - 2"/>
    <x v="1"/>
    <n v="24032"/>
    <x v="11"/>
  </r>
  <r>
    <x v="548"/>
    <s v="Cervantes"/>
    <n v="51.75"/>
    <n v="8.59"/>
    <s v="Yes"/>
    <x v="0"/>
    <x v="0"/>
    <n v="1"/>
    <x v="1"/>
    <x v="0"/>
    <x v="0"/>
    <n v="1975"/>
    <s v="Jun"/>
    <n v="27"/>
    <n v="1"/>
    <x v="548"/>
    <x v="0"/>
    <s v="tier - 3"/>
    <x v="8"/>
    <n v="27572"/>
    <x v="24"/>
  </r>
  <r>
    <x v="549"/>
    <s v="Andrews"/>
    <n v="25.7"/>
    <n v="4.13"/>
    <s v="Yes"/>
    <x v="0"/>
    <x v="0"/>
    <n v="0"/>
    <x v="0"/>
    <x v="1"/>
    <x v="2"/>
    <n v="2001"/>
    <s v="sep"/>
    <n v="28"/>
    <n v="4"/>
    <x v="549"/>
    <x v="0"/>
    <s v="tier - 2"/>
    <x v="3"/>
    <n v="37162"/>
    <x v="46"/>
  </r>
  <r>
    <x v="550"/>
    <s v="Ruvalcaba"/>
    <n v="31.79"/>
    <n v="4.55"/>
    <s v="No"/>
    <x v="0"/>
    <x v="0"/>
    <n v="0"/>
    <x v="1"/>
    <x v="0"/>
    <x v="2"/>
    <n v="1977"/>
    <s v="Oct"/>
    <n v="17"/>
    <n v="0"/>
    <x v="550"/>
    <x v="0"/>
    <s v="tier - 2"/>
    <x v="0"/>
    <n v="28415"/>
    <x v="1"/>
  </r>
  <r>
    <x v="551"/>
    <s v="King"/>
    <n v="24.795000000000002"/>
    <n v="4.5199999999999996"/>
    <s v="No"/>
    <x v="0"/>
    <x v="0"/>
    <n v="0"/>
    <x v="0"/>
    <x v="2"/>
    <x v="2"/>
    <n v="1989"/>
    <s v="Dec"/>
    <n v="4"/>
    <n v="0"/>
    <x v="551"/>
    <x v="0"/>
    <s v="tier - 2"/>
    <x v="6"/>
    <n v="32846"/>
    <x v="4"/>
  </r>
  <r>
    <x v="552"/>
    <s v="Stone"/>
    <n v="53.98"/>
    <n v="5.07"/>
    <s v="No"/>
    <x v="0"/>
    <x v="1"/>
    <n v="1"/>
    <x v="1"/>
    <x v="0"/>
    <x v="2"/>
    <n v="1979"/>
    <s v="Nov"/>
    <n v="12"/>
    <n v="2"/>
    <x v="552"/>
    <x v="0"/>
    <s v="tier - 3"/>
    <x v="1"/>
    <n v="29171"/>
    <x v="19"/>
  </r>
  <r>
    <x v="553"/>
    <s v="Campbell"/>
    <n v="41.325000000000003"/>
    <n v="4.04"/>
    <s v="Yes"/>
    <x v="0"/>
    <x v="1"/>
    <n v="1"/>
    <x v="1"/>
    <x v="0"/>
    <x v="2"/>
    <n v="1997"/>
    <s v="Aug"/>
    <n v="26"/>
    <n v="0"/>
    <x v="553"/>
    <x v="0"/>
    <s v="tier - 2"/>
    <x v="2"/>
    <n v="35668"/>
    <x v="31"/>
  </r>
  <r>
    <x v="554"/>
    <s v="Asher"/>
    <n v="51.65"/>
    <n v="5.3"/>
    <s v="Yes"/>
    <x v="0"/>
    <x v="0"/>
    <n v="0"/>
    <x v="1"/>
    <x v="0"/>
    <x v="2"/>
    <n v="1976"/>
    <s v="Dec"/>
    <n v="12"/>
    <n v="2"/>
    <x v="554"/>
    <x v="0"/>
    <s v="tier - 2"/>
    <x v="1"/>
    <n v="28106"/>
    <x v="17"/>
  </r>
  <r>
    <x v="555"/>
    <s v="Mazzotta"/>
    <n v="44.52"/>
    <n v="8.64"/>
    <s v="Yes"/>
    <x v="0"/>
    <x v="1"/>
    <n v="1"/>
    <x v="1"/>
    <x v="0"/>
    <x v="0"/>
    <n v="1963"/>
    <s v="Dec"/>
    <n v="8"/>
    <n v="0"/>
    <x v="555"/>
    <x v="0"/>
    <s v="tier - 2"/>
    <x v="1"/>
    <n v="23353"/>
    <x v="8"/>
  </r>
  <r>
    <x v="556"/>
    <s v="Huttl"/>
    <n v="53.29"/>
    <n v="4.03"/>
    <s v="No"/>
    <x v="0"/>
    <x v="1"/>
    <n v="1"/>
    <x v="1"/>
    <x v="0"/>
    <x v="2"/>
    <n v="1979"/>
    <s v="Oct"/>
    <n v="10"/>
    <n v="2"/>
    <x v="556"/>
    <x v="0"/>
    <s v="tier - 2"/>
    <x v="1"/>
    <n v="29138"/>
    <x v="19"/>
  </r>
  <r>
    <x v="557"/>
    <s v="Ferron"/>
    <n v="46.63"/>
    <n v="4.26"/>
    <s v="Yes"/>
    <x v="0"/>
    <x v="0"/>
    <n v="2"/>
    <x v="1"/>
    <x v="0"/>
    <x v="2"/>
    <n v="1966"/>
    <s v="Jun"/>
    <n v="21"/>
    <n v="0"/>
    <x v="557"/>
    <x v="0"/>
    <s v="tier - 3"/>
    <x v="1"/>
    <n v="24279"/>
    <x v="26"/>
  </r>
  <r>
    <x v="558"/>
    <s v="Colarusso"/>
    <n v="28.88"/>
    <n v="5.35"/>
    <s v="No"/>
    <x v="0"/>
    <x v="1"/>
    <n v="1"/>
    <x v="0"/>
    <x v="1"/>
    <x v="2"/>
    <n v="2003"/>
    <s v="Jul"/>
    <n v="14"/>
    <n v="0"/>
    <x v="558"/>
    <x v="0"/>
    <s v="tier - 1"/>
    <x v="1"/>
    <n v="37816"/>
    <x v="39"/>
  </r>
  <r>
    <x v="559"/>
    <s v="Pearlman"/>
    <n v="23.98"/>
    <n v="4.9000000000000004"/>
    <s v="No"/>
    <x v="0"/>
    <x v="0"/>
    <n v="0"/>
    <x v="1"/>
    <x v="2"/>
    <x v="2"/>
    <n v="1994"/>
    <s v="Jul"/>
    <n v="1"/>
    <n v="3"/>
    <x v="559"/>
    <x v="0"/>
    <s v="tier - 3"/>
    <x v="0"/>
    <n v="34516"/>
    <x v="6"/>
  </r>
  <r>
    <x v="560"/>
    <s v="O'Mara"/>
    <n v="23.65"/>
    <n v="4.5"/>
    <s v="No"/>
    <x v="0"/>
    <x v="0"/>
    <n v="0"/>
    <x v="1"/>
    <x v="2"/>
    <x v="2"/>
    <n v="1990"/>
    <s v="Oct"/>
    <n v="25"/>
    <n v="1"/>
    <x v="560"/>
    <x v="0"/>
    <s v="tier - 3"/>
    <x v="0"/>
    <n v="33171"/>
    <x v="42"/>
  </r>
  <r>
    <x v="561"/>
    <s v="Niska"/>
    <n v="49.09"/>
    <n v="8.3800000000000008"/>
    <s v="Yes"/>
    <x v="0"/>
    <x v="0"/>
    <n v="2"/>
    <x v="1"/>
    <x v="0"/>
    <x v="0"/>
    <n v="1970"/>
    <s v="Jul"/>
    <n v="26"/>
    <n v="0"/>
    <x v="561"/>
    <x v="0"/>
    <s v="tier - 3"/>
    <x v="1"/>
    <n v="25775"/>
    <x v="2"/>
  </r>
  <r>
    <x v="562"/>
    <s v="Schlich"/>
    <n v="28.024999999999999"/>
    <n v="7.03"/>
    <s v="No"/>
    <x v="0"/>
    <x v="0"/>
    <n v="0"/>
    <x v="0"/>
    <x v="1"/>
    <x v="0"/>
    <n v="2002"/>
    <s v="Aug"/>
    <n v="25"/>
    <n v="1"/>
    <x v="562"/>
    <x v="0"/>
    <s v="tier - 1"/>
    <x v="1"/>
    <n v="37493"/>
    <x v="43"/>
  </r>
  <r>
    <x v="563"/>
    <s v="Zidek"/>
    <n v="43.32"/>
    <n v="8.75"/>
    <s v="Yes"/>
    <x v="0"/>
    <x v="1"/>
    <n v="1"/>
    <x v="1"/>
    <x v="0"/>
    <x v="0"/>
    <n v="1963"/>
    <s v="Nov"/>
    <n v="16"/>
    <n v="0"/>
    <x v="563"/>
    <x v="0"/>
    <s v="tier - 2"/>
    <x v="1"/>
    <n v="23331"/>
    <x v="8"/>
  </r>
  <r>
    <x v="564"/>
    <s v="Ellgass"/>
    <n v="45.92"/>
    <n v="9.51"/>
    <s v="No"/>
    <x v="0"/>
    <x v="0"/>
    <n v="0"/>
    <x v="1"/>
    <x v="0"/>
    <x v="0"/>
    <n v="1968"/>
    <s v="Jul"/>
    <n v="12"/>
    <n v="0"/>
    <x v="564"/>
    <x v="0"/>
    <s v="tier - 1"/>
    <x v="12"/>
    <n v="25031"/>
    <x v="0"/>
  </r>
  <r>
    <x v="565"/>
    <s v="Lowe"/>
    <n v="44.03"/>
    <n v="9.36"/>
    <s v="No"/>
    <x v="0"/>
    <x v="0"/>
    <n v="0"/>
    <x v="1"/>
    <x v="0"/>
    <x v="0"/>
    <n v="1965"/>
    <s v="Jun"/>
    <n v="16"/>
    <n v="0"/>
    <x v="565"/>
    <x v="0"/>
    <s v="tier - 2"/>
    <x v="8"/>
    <n v="23909"/>
    <x v="11"/>
  </r>
  <r>
    <x v="566"/>
    <s v="Malone"/>
    <n v="24.6"/>
    <n v="4.8099999999999996"/>
    <s v="No"/>
    <x v="0"/>
    <x v="0"/>
    <n v="0"/>
    <x v="0"/>
    <x v="2"/>
    <x v="2"/>
    <n v="1990"/>
    <s v="Dec"/>
    <n v="29"/>
    <n v="0"/>
    <x v="566"/>
    <x v="0"/>
    <s v="tier - 2"/>
    <x v="3"/>
    <n v="33236"/>
    <x v="42"/>
  </r>
  <r>
    <x v="567"/>
    <s v="Dumke"/>
    <n v="49.15"/>
    <n v="8.08"/>
    <s v="No"/>
    <x v="0"/>
    <x v="0"/>
    <n v="0"/>
    <x v="1"/>
    <x v="0"/>
    <x v="0"/>
    <n v="1971"/>
    <s v="Jun"/>
    <n v="8"/>
    <n v="0"/>
    <x v="567"/>
    <x v="0"/>
    <s v="tier - 1"/>
    <x v="1"/>
    <n v="26092"/>
    <x v="14"/>
  </r>
  <r>
    <x v="568"/>
    <s v="Strong"/>
    <n v="28.31"/>
    <n v="6.29"/>
    <s v="No"/>
    <x v="0"/>
    <x v="1"/>
    <n v="1"/>
    <x v="0"/>
    <x v="1"/>
    <x v="1"/>
    <n v="2003"/>
    <s v="Nov"/>
    <n v="2"/>
    <n v="0"/>
    <x v="568"/>
    <x v="1"/>
    <s v="tier - 1"/>
    <x v="1"/>
    <n v="37927"/>
    <x v="39"/>
  </r>
  <r>
    <x v="569"/>
    <s v="Ferguson"/>
    <n v="22.99"/>
    <n v="6.29"/>
    <s v="No"/>
    <x v="0"/>
    <x v="0"/>
    <n v="1"/>
    <x v="0"/>
    <x v="2"/>
    <x v="1"/>
    <n v="1992"/>
    <s v="Oct"/>
    <n v="18"/>
    <n v="2"/>
    <x v="569"/>
    <x v="1"/>
    <s v="tier - 1"/>
    <x v="1"/>
    <n v="33895"/>
    <x v="34"/>
  </r>
  <r>
    <x v="570"/>
    <s v="Klein"/>
    <n v="29.07"/>
    <n v="5.12"/>
    <s v="No"/>
    <x v="0"/>
    <x v="1"/>
    <n v="1"/>
    <x v="0"/>
    <x v="1"/>
    <x v="2"/>
    <n v="2003"/>
    <s v="Nov"/>
    <n v="1"/>
    <n v="0"/>
    <x v="570"/>
    <x v="1"/>
    <s v="tier - 3"/>
    <x v="1"/>
    <n v="37926"/>
    <x v="39"/>
  </r>
  <r>
    <x v="571"/>
    <s v="Eusebio"/>
    <n v="42.02"/>
    <n v="9.9499999999999993"/>
    <s v="Yes"/>
    <x v="0"/>
    <x v="1"/>
    <n v="1"/>
    <x v="1"/>
    <x v="0"/>
    <x v="0"/>
    <n v="1963"/>
    <s v="Jul"/>
    <n v="12"/>
    <n v="0"/>
    <x v="571"/>
    <x v="1"/>
    <s v="tier - 3"/>
    <x v="8"/>
    <n v="23204"/>
    <x v="8"/>
  </r>
  <r>
    <x v="572"/>
    <s v="Szolosi"/>
    <n v="49.07"/>
    <n v="9.08"/>
    <s v="Yes"/>
    <x v="0"/>
    <x v="0"/>
    <n v="1"/>
    <x v="1"/>
    <x v="0"/>
    <x v="0"/>
    <n v="1975"/>
    <s v="Aug"/>
    <n v="25"/>
    <n v="1"/>
    <x v="572"/>
    <x v="1"/>
    <s v="tier - 3"/>
    <x v="12"/>
    <n v="27631"/>
    <x v="24"/>
  </r>
  <r>
    <x v="573"/>
    <s v="Butler"/>
    <n v="19.8"/>
    <n v="4.82"/>
    <s v="No"/>
    <x v="0"/>
    <x v="0"/>
    <n v="0"/>
    <x v="0"/>
    <x v="2"/>
    <x v="2"/>
    <n v="1982"/>
    <s v="Oct"/>
    <n v="22"/>
    <n v="1"/>
    <x v="573"/>
    <x v="1"/>
    <s v="tier - 1"/>
    <x v="0"/>
    <n v="30246"/>
    <x v="37"/>
  </r>
  <r>
    <x v="574"/>
    <s v="Fukuchi"/>
    <n v="27.36"/>
    <n v="4.6500000000000004"/>
    <s v="No"/>
    <x v="1"/>
    <x v="0"/>
    <n v="1"/>
    <x v="0"/>
    <x v="1"/>
    <x v="2"/>
    <n v="2004"/>
    <s v="Aug"/>
    <n v="18"/>
    <n v="1"/>
    <x v="574"/>
    <x v="1"/>
    <s v="tier - 2"/>
    <x v="9"/>
    <n v="38217"/>
    <x v="41"/>
  </r>
  <r>
    <x v="575"/>
    <s v="Drucker"/>
    <n v="42.95"/>
    <n v="5.16"/>
    <s v="Yes"/>
    <x v="0"/>
    <x v="0"/>
    <n v="1"/>
    <x v="1"/>
    <x v="0"/>
    <x v="2"/>
    <n v="1964"/>
    <s v="Jun"/>
    <n v="7"/>
    <n v="0"/>
    <x v="575"/>
    <x v="1"/>
    <s v="tier - 2"/>
    <x v="1"/>
    <n v="23535"/>
    <x v="13"/>
  </r>
  <r>
    <x v="576"/>
    <s v="Aziz"/>
    <n v="42.66"/>
    <n v="10.44"/>
    <s v="No"/>
    <x v="0"/>
    <x v="0"/>
    <n v="0"/>
    <x v="1"/>
    <x v="0"/>
    <x v="0"/>
    <n v="1965"/>
    <s v="sep"/>
    <n v="16"/>
    <n v="0"/>
    <x v="576"/>
    <x v="1"/>
    <s v="tier - 2"/>
    <x v="12"/>
    <n v="24001"/>
    <x v="11"/>
  </r>
  <r>
    <x v="577"/>
    <s v="Pak"/>
    <n v="33.630000000000003"/>
    <n v="5.69"/>
    <s v="No"/>
    <x v="0"/>
    <x v="0"/>
    <n v="1"/>
    <x v="1"/>
    <x v="0"/>
    <x v="2"/>
    <n v="1998"/>
    <s v="Jun"/>
    <n v="3"/>
    <n v="4"/>
    <x v="577"/>
    <x v="1"/>
    <s v="tier - 3"/>
    <x v="4"/>
    <n v="35949"/>
    <x v="44"/>
  </r>
  <r>
    <x v="578"/>
    <s v="Kieta"/>
    <n v="26.84"/>
    <n v="6.5"/>
    <s v="No"/>
    <x v="0"/>
    <x v="0"/>
    <n v="0"/>
    <x v="0"/>
    <x v="1"/>
    <x v="0"/>
    <n v="2002"/>
    <s v="Jun"/>
    <n v="28"/>
    <n v="1"/>
    <x v="578"/>
    <x v="1"/>
    <s v="tier - 3"/>
    <x v="0"/>
    <n v="37435"/>
    <x v="43"/>
  </r>
  <r>
    <x v="579"/>
    <s v="Velez"/>
    <n v="28.3"/>
    <n v="5.73"/>
    <s v="No"/>
    <x v="0"/>
    <x v="1"/>
    <n v="1"/>
    <x v="0"/>
    <x v="1"/>
    <x v="1"/>
    <n v="2003"/>
    <s v="Dec"/>
    <n v="26"/>
    <n v="0"/>
    <x v="579"/>
    <x v="1"/>
    <s v="tier - 2"/>
    <x v="3"/>
    <n v="37981"/>
    <x v="39"/>
  </r>
  <r>
    <x v="580"/>
    <s v="Bussiere"/>
    <n v="27.06"/>
    <n v="5.74"/>
    <s v="Yes"/>
    <x v="0"/>
    <x v="0"/>
    <n v="0"/>
    <x v="0"/>
    <x v="1"/>
    <x v="1"/>
    <n v="1996"/>
    <s v="Jun"/>
    <n v="10"/>
    <n v="0"/>
    <x v="580"/>
    <x v="1"/>
    <s v="tier - 3"/>
    <x v="0"/>
    <n v="35226"/>
    <x v="45"/>
  </r>
  <r>
    <x v="581"/>
    <s v="McCartney"/>
    <n v="47.13"/>
    <n v="8.6999999999999993"/>
    <s v="No"/>
    <x v="0"/>
    <x v="0"/>
    <n v="0"/>
    <x v="1"/>
    <x v="0"/>
    <x v="0"/>
    <n v="1971"/>
    <s v="Aug"/>
    <n v="22"/>
    <n v="0"/>
    <x v="581"/>
    <x v="1"/>
    <s v="tier - 2"/>
    <x v="8"/>
    <n v="26167"/>
    <x v="14"/>
  </r>
  <r>
    <x v="582"/>
    <s v="Bambauer"/>
    <n v="51.72"/>
    <n v="5.09"/>
    <s v="No"/>
    <x v="0"/>
    <x v="0"/>
    <n v="0"/>
    <x v="1"/>
    <x v="0"/>
    <x v="2"/>
    <n v="1980"/>
    <s v="Jul"/>
    <n v="16"/>
    <n v="2"/>
    <x v="582"/>
    <x v="1"/>
    <s v="tier - 3"/>
    <x v="1"/>
    <n v="29418"/>
    <x v="27"/>
  </r>
  <r>
    <x v="583"/>
    <s v="Mertz"/>
    <n v="48.59"/>
    <n v="5.57"/>
    <s v="No"/>
    <x v="0"/>
    <x v="0"/>
    <n v="0"/>
    <x v="1"/>
    <x v="0"/>
    <x v="2"/>
    <n v="1977"/>
    <s v="Aug"/>
    <n v="25"/>
    <n v="2"/>
    <x v="583"/>
    <x v="1"/>
    <s v="tier - 3"/>
    <x v="8"/>
    <n v="28362"/>
    <x v="1"/>
  </r>
  <r>
    <x v="584"/>
    <s v="Mason"/>
    <n v="45.18"/>
    <n v="10.87"/>
    <s v="No"/>
    <x v="0"/>
    <x v="0"/>
    <n v="0"/>
    <x v="1"/>
    <x v="0"/>
    <x v="0"/>
    <n v="1968"/>
    <s v="Oct"/>
    <n v="21"/>
    <n v="0"/>
    <x v="584"/>
    <x v="1"/>
    <s v="tier - 3"/>
    <x v="1"/>
    <n v="25132"/>
    <x v="0"/>
  </r>
  <r>
    <x v="585"/>
    <s v="Rotich"/>
    <n v="27.9"/>
    <n v="6.02"/>
    <s v="No"/>
    <x v="0"/>
    <x v="1"/>
    <n v="1"/>
    <x v="0"/>
    <x v="1"/>
    <x v="1"/>
    <n v="2003"/>
    <s v="sep"/>
    <n v="10"/>
    <n v="0"/>
    <x v="585"/>
    <x v="1"/>
    <s v="tier - 2"/>
    <x v="3"/>
    <n v="37874"/>
    <x v="39"/>
  </r>
  <r>
    <x v="586"/>
    <s v="Fetzer"/>
    <n v="51.33"/>
    <n v="7"/>
    <s v="No"/>
    <x v="0"/>
    <x v="0"/>
    <n v="0"/>
    <x v="1"/>
    <x v="0"/>
    <x v="0"/>
    <n v="1974"/>
    <s v="Aug"/>
    <n v="8"/>
    <n v="0"/>
    <x v="586"/>
    <x v="1"/>
    <s v="tier - 3"/>
    <x v="3"/>
    <n v="27249"/>
    <x v="20"/>
  </r>
  <r>
    <x v="587"/>
    <s v="Mattis"/>
    <n v="30.59"/>
    <n v="5.56"/>
    <s v="Yes"/>
    <x v="0"/>
    <x v="0"/>
    <n v="1"/>
    <x v="1"/>
    <x v="0"/>
    <x v="2"/>
    <n v="1995"/>
    <s v="Oct"/>
    <n v="19"/>
    <n v="1"/>
    <x v="587"/>
    <x v="1"/>
    <s v="tier - 3"/>
    <x v="2"/>
    <n v="34991"/>
    <x v="40"/>
  </r>
  <r>
    <x v="588"/>
    <s v="Cochran"/>
    <n v="39.229999999999997"/>
    <n v="8.4499999999999993"/>
    <s v="No"/>
    <x v="0"/>
    <x v="0"/>
    <n v="0"/>
    <x v="1"/>
    <x v="0"/>
    <x v="0"/>
    <n v="1962"/>
    <s v="Jul"/>
    <n v="29"/>
    <n v="0"/>
    <x v="588"/>
    <x v="1"/>
    <s v="tier - 2"/>
    <x v="12"/>
    <n v="22856"/>
    <x v="5"/>
  </r>
  <r>
    <x v="589"/>
    <s v="Balinsky"/>
    <n v="19.094999999999999"/>
    <n v="6.19"/>
    <s v="No"/>
    <x v="0"/>
    <x v="0"/>
    <n v="0"/>
    <x v="0"/>
    <x v="2"/>
    <x v="1"/>
    <n v="1989"/>
    <s v="sep"/>
    <n v="23"/>
    <n v="2"/>
    <x v="589"/>
    <x v="1"/>
    <s v="tier - 2"/>
    <x v="2"/>
    <n v="32774"/>
    <x v="4"/>
  </r>
  <r>
    <x v="590"/>
    <s v="Reilly"/>
    <n v="49.72"/>
    <n v="7.71"/>
    <s v="No"/>
    <x v="0"/>
    <x v="0"/>
    <n v="0"/>
    <x v="1"/>
    <x v="0"/>
    <x v="0"/>
    <n v="1974"/>
    <s v="Aug"/>
    <n v="28"/>
    <n v="0"/>
    <x v="590"/>
    <x v="1"/>
    <s v="tier - 1"/>
    <x v="1"/>
    <n v="27269"/>
    <x v="20"/>
  </r>
  <r>
    <x v="591"/>
    <s v="Johnson"/>
    <n v="21.754999999999999"/>
    <n v="4.63"/>
    <s v="No"/>
    <x v="0"/>
    <x v="1"/>
    <n v="1"/>
    <x v="0"/>
    <x v="2"/>
    <x v="2"/>
    <n v="1993"/>
    <s v="Nov"/>
    <n v="5"/>
    <n v="1"/>
    <x v="591"/>
    <x v="1"/>
    <s v="tier - 1"/>
    <x v="2"/>
    <n v="34278"/>
    <x v="21"/>
  </r>
  <r>
    <x v="592"/>
    <s v="Petry"/>
    <n v="48.39"/>
    <n v="4.6100000000000003"/>
    <s v="No"/>
    <x v="0"/>
    <x v="0"/>
    <n v="0"/>
    <x v="1"/>
    <x v="0"/>
    <x v="2"/>
    <n v="1977"/>
    <s v="sep"/>
    <n v="25"/>
    <n v="2"/>
    <x v="592"/>
    <x v="1"/>
    <s v="tier - 1"/>
    <x v="1"/>
    <n v="28393"/>
    <x v="1"/>
  </r>
  <r>
    <x v="593"/>
    <s v="Laleman"/>
    <n v="47.15"/>
    <n v="9.5299999999999994"/>
    <s v="Yes"/>
    <x v="0"/>
    <x v="0"/>
    <n v="1"/>
    <x v="1"/>
    <x v="0"/>
    <x v="0"/>
    <n v="1975"/>
    <s v="Jul"/>
    <n v="24"/>
    <n v="1"/>
    <x v="593"/>
    <x v="1"/>
    <s v="tier - 1"/>
    <x v="12"/>
    <n v="27599"/>
    <x v="24"/>
  </r>
  <r>
    <x v="594"/>
    <s v="Colby"/>
    <n v="47.59"/>
    <n v="11.43"/>
    <s v="Yes"/>
    <x v="0"/>
    <x v="0"/>
    <n v="2"/>
    <x v="1"/>
    <x v="0"/>
    <x v="0"/>
    <n v="1970"/>
    <s v="Jul"/>
    <n v="10"/>
    <n v="0"/>
    <x v="594"/>
    <x v="1"/>
    <s v="tier - 2"/>
    <x v="3"/>
    <n v="25759"/>
    <x v="2"/>
  </r>
  <r>
    <x v="595"/>
    <s v="Wathke"/>
    <n v="39.81"/>
    <n v="7.65"/>
    <s v="Yes"/>
    <x v="0"/>
    <x v="1"/>
    <n v="1"/>
    <x v="1"/>
    <x v="0"/>
    <x v="0"/>
    <n v="1963"/>
    <s v="Jun"/>
    <n v="25"/>
    <n v="0"/>
    <x v="595"/>
    <x v="1"/>
    <s v="tier - 2"/>
    <x v="8"/>
    <n v="23187"/>
    <x v="8"/>
  </r>
  <r>
    <x v="596"/>
    <s v="Daly"/>
    <n v="31.02"/>
    <n v="5.87"/>
    <s v="Yes"/>
    <x v="0"/>
    <x v="0"/>
    <n v="0"/>
    <x v="1"/>
    <x v="0"/>
    <x v="1"/>
    <n v="2001"/>
    <s v="Jun"/>
    <n v="25"/>
    <n v="0"/>
    <x v="596"/>
    <x v="1"/>
    <s v="tier - 1"/>
    <x v="0"/>
    <n v="37067"/>
    <x v="46"/>
  </r>
  <r>
    <x v="597"/>
    <s v="Dillon"/>
    <n v="24.75"/>
    <n v="4.3600000000000003"/>
    <s v="Yes"/>
    <x v="0"/>
    <x v="0"/>
    <n v="1"/>
    <x v="0"/>
    <x v="2"/>
    <x v="2"/>
    <n v="1995"/>
    <s v="Dec"/>
    <n v="23"/>
    <n v="0"/>
    <x v="597"/>
    <x v="1"/>
    <s v="tier - 1"/>
    <x v="0"/>
    <n v="35056"/>
    <x v="40"/>
  </r>
  <r>
    <x v="598"/>
    <s v="Pontes"/>
    <n v="30.114999999999998"/>
    <n v="10.119999999999999"/>
    <s v="No"/>
    <x v="0"/>
    <x v="0"/>
    <n v="3"/>
    <x v="1"/>
    <x v="0"/>
    <x v="0"/>
    <n v="1958"/>
    <s v="Oct"/>
    <n v="10"/>
    <n v="3"/>
    <x v="598"/>
    <x v="1"/>
    <s v="tier - 2"/>
    <x v="1"/>
    <n v="21468"/>
    <x v="7"/>
  </r>
  <r>
    <x v="599"/>
    <s v="Spies"/>
    <n v="26.03"/>
    <n v="4.01"/>
    <s v="No"/>
    <x v="0"/>
    <x v="1"/>
    <n v="1"/>
    <x v="0"/>
    <x v="1"/>
    <x v="2"/>
    <n v="2003"/>
    <s v="Dec"/>
    <n v="20"/>
    <n v="1"/>
    <x v="599"/>
    <x v="1"/>
    <s v="tier - 1"/>
    <x v="1"/>
    <n v="37975"/>
    <x v="39"/>
  </r>
  <r>
    <x v="600"/>
    <s v="Greig"/>
    <n v="20.045000000000002"/>
    <n v="4.7699999999999996"/>
    <s v="Yes"/>
    <x v="0"/>
    <x v="0"/>
    <n v="1"/>
    <x v="0"/>
    <x v="2"/>
    <x v="2"/>
    <n v="1995"/>
    <s v="sep"/>
    <n v="28"/>
    <n v="3"/>
    <x v="600"/>
    <x v="1"/>
    <s v="tier - 3"/>
    <x v="1"/>
    <n v="34970"/>
    <x v="40"/>
  </r>
  <r>
    <x v="601"/>
    <s v="Scott"/>
    <n v="40.24"/>
    <n v="6.83"/>
    <s v="No"/>
    <x v="0"/>
    <x v="0"/>
    <n v="0"/>
    <x v="1"/>
    <x v="0"/>
    <x v="0"/>
    <n v="1965"/>
    <s v="Dec"/>
    <n v="5"/>
    <n v="0"/>
    <x v="601"/>
    <x v="1"/>
    <s v="tier - 3"/>
    <x v="12"/>
    <n v="24081"/>
    <x v="11"/>
  </r>
  <r>
    <x v="602"/>
    <s v="Erlandson"/>
    <n v="43.15"/>
    <n v="6.14"/>
    <s v="Yes"/>
    <x v="0"/>
    <x v="1"/>
    <n v="1"/>
    <x v="1"/>
    <x v="0"/>
    <x v="1"/>
    <n v="1969"/>
    <s v="Aug"/>
    <n v="8"/>
    <n v="0"/>
    <x v="602"/>
    <x v="1"/>
    <s v="tier - 3"/>
    <x v="12"/>
    <n v="25423"/>
    <x v="16"/>
  </r>
  <r>
    <x v="603"/>
    <s v="Autrey"/>
    <n v="27.7"/>
    <n v="5.6"/>
    <s v="No"/>
    <x v="0"/>
    <x v="1"/>
    <n v="1"/>
    <x v="0"/>
    <x v="1"/>
    <x v="2"/>
    <n v="2003"/>
    <s v="Aug"/>
    <n v="24"/>
    <n v="0"/>
    <x v="603"/>
    <x v="1"/>
    <s v="tier - 3"/>
    <x v="3"/>
    <n v="37857"/>
    <x v="39"/>
  </r>
  <r>
    <x v="604"/>
    <s v="Alleman"/>
    <n v="45.68"/>
    <n v="4.8"/>
    <s v="No"/>
    <x v="0"/>
    <x v="0"/>
    <n v="2"/>
    <x v="1"/>
    <x v="0"/>
    <x v="2"/>
    <n v="1972"/>
    <s v="Jul"/>
    <n v="30"/>
    <n v="0"/>
    <x v="604"/>
    <x v="1"/>
    <s v="tier - 2"/>
    <x v="8"/>
    <n v="26510"/>
    <x v="29"/>
  </r>
  <r>
    <x v="605"/>
    <s v="Michalski"/>
    <n v="27.3"/>
    <n v="11.89"/>
    <s v="No"/>
    <x v="0"/>
    <x v="0"/>
    <n v="0"/>
    <x v="0"/>
    <x v="1"/>
    <x v="0"/>
    <n v="2002"/>
    <s v="sep"/>
    <n v="8"/>
    <n v="0"/>
    <x v="605"/>
    <x v="1"/>
    <s v="tier - 1"/>
    <x v="3"/>
    <n v="37507"/>
    <x v="43"/>
  </r>
  <r>
    <x v="606"/>
    <s v="Grillo"/>
    <n v="54.45"/>
    <n v="4.7300000000000004"/>
    <s v="Yes"/>
    <x v="0"/>
    <x v="0"/>
    <n v="1"/>
    <x v="1"/>
    <x v="0"/>
    <x v="2"/>
    <n v="1988"/>
    <s v="Aug"/>
    <n v="21"/>
    <n v="3"/>
    <x v="606"/>
    <x v="1"/>
    <s v="tier - 1"/>
    <x v="1"/>
    <n v="32376"/>
    <x v="25"/>
  </r>
  <r>
    <x v="607"/>
    <s v="Coronado"/>
    <n v="54.43"/>
    <n v="4.6100000000000003"/>
    <s v="Yes"/>
    <x v="0"/>
    <x v="0"/>
    <n v="1"/>
    <x v="1"/>
    <x v="0"/>
    <x v="2"/>
    <n v="1988"/>
    <s v="Aug"/>
    <n v="6"/>
    <n v="3"/>
    <x v="607"/>
    <x v="1"/>
    <s v="tier - 2"/>
    <x v="1"/>
    <n v="32361"/>
    <x v="25"/>
  </r>
  <r>
    <x v="608"/>
    <s v="Dewine"/>
    <n v="48.01"/>
    <n v="7.3"/>
    <s v="No"/>
    <x v="0"/>
    <x v="0"/>
    <n v="0"/>
    <x v="1"/>
    <x v="0"/>
    <x v="0"/>
    <n v="1974"/>
    <s v="sep"/>
    <n v="11"/>
    <n v="0"/>
    <x v="608"/>
    <x v="1"/>
    <s v="tier - 3"/>
    <x v="1"/>
    <n v="27283"/>
    <x v="20"/>
  </r>
  <r>
    <x v="609"/>
    <s v="Carman"/>
    <n v="48.32"/>
    <n v="5.88"/>
    <s v="No"/>
    <x v="0"/>
    <x v="0"/>
    <n v="0"/>
    <x v="1"/>
    <x v="0"/>
    <x v="1"/>
    <n v="1982"/>
    <s v="Jul"/>
    <n v="6"/>
    <n v="3"/>
    <x v="609"/>
    <x v="1"/>
    <s v="tier - 1"/>
    <x v="12"/>
    <n v="30138"/>
    <x v="37"/>
  </r>
  <r>
    <x v="610"/>
    <s v="Neems"/>
    <n v="22.895"/>
    <n v="4.0599999999999996"/>
    <s v="No"/>
    <x v="0"/>
    <x v="1"/>
    <n v="1"/>
    <x v="0"/>
    <x v="2"/>
    <x v="2"/>
    <n v="1993"/>
    <s v="Dec"/>
    <n v="12"/>
    <n v="0"/>
    <x v="610"/>
    <x v="1"/>
    <s v="tier - 3"/>
    <x v="6"/>
    <n v="34315"/>
    <x v="21"/>
  </r>
  <r>
    <x v="611"/>
    <s v="Pesyna"/>
    <n v="54.85"/>
    <n v="4.9000000000000004"/>
    <s v="No"/>
    <x v="0"/>
    <x v="0"/>
    <n v="1"/>
    <x v="1"/>
    <x v="0"/>
    <x v="2"/>
    <n v="1987"/>
    <s v="Oct"/>
    <n v="6"/>
    <n v="3"/>
    <x v="611"/>
    <x v="1"/>
    <s v="tier - 1"/>
    <x v="3"/>
    <n v="32056"/>
    <x v="38"/>
  </r>
  <r>
    <x v="612"/>
    <s v="Meling"/>
    <n v="21.85"/>
    <n v="5.52"/>
    <s v="No"/>
    <x v="0"/>
    <x v="1"/>
    <n v="1"/>
    <x v="0"/>
    <x v="2"/>
    <x v="2"/>
    <n v="1993"/>
    <s v="Aug"/>
    <n v="8"/>
    <n v="0"/>
    <x v="612"/>
    <x v="1"/>
    <s v="tier - 1"/>
    <x v="2"/>
    <n v="34189"/>
    <x v="21"/>
  </r>
  <r>
    <x v="613"/>
    <s v="Widlowski"/>
    <n v="51.86"/>
    <n v="5.2"/>
    <s v="Yes"/>
    <x v="0"/>
    <x v="0"/>
    <n v="0"/>
    <x v="1"/>
    <x v="0"/>
    <x v="2"/>
    <n v="1985"/>
    <s v="Aug"/>
    <n v="27"/>
    <n v="3"/>
    <x v="613"/>
    <x v="1"/>
    <s v="tier - 3"/>
    <x v="1"/>
    <n v="31286"/>
    <x v="18"/>
  </r>
  <r>
    <x v="614"/>
    <s v="Nadar"/>
    <n v="39.049999999999997"/>
    <n v="7.59"/>
    <s v="No"/>
    <x v="0"/>
    <x v="0"/>
    <n v="3"/>
    <x v="1"/>
    <x v="0"/>
    <x v="0"/>
    <n v="1958"/>
    <s v="Jun"/>
    <n v="21"/>
    <n v="3"/>
    <x v="614"/>
    <x v="1"/>
    <s v="tier - 2"/>
    <x v="0"/>
    <n v="21357"/>
    <x v="7"/>
  </r>
  <r>
    <x v="615"/>
    <s v="Turner"/>
    <n v="31.824999999999999"/>
    <n v="8.2799999999999994"/>
    <s v="No"/>
    <x v="0"/>
    <x v="0"/>
    <n v="3"/>
    <x v="1"/>
    <x v="0"/>
    <x v="0"/>
    <n v="1958"/>
    <s v="Oct"/>
    <n v="22"/>
    <n v="2"/>
    <x v="615"/>
    <x v="1"/>
    <s v="tier - 2"/>
    <x v="2"/>
    <n v="21480"/>
    <x v="7"/>
  </r>
  <r>
    <x v="616"/>
    <s v="Walker"/>
    <n v="46.43"/>
    <n v="6.72"/>
    <s v="No"/>
    <x v="0"/>
    <x v="0"/>
    <n v="0"/>
    <x v="1"/>
    <x v="0"/>
    <x v="0"/>
    <n v="1978"/>
    <s v="sep"/>
    <n v="16"/>
    <n v="2"/>
    <x v="616"/>
    <x v="1"/>
    <s v="tier - 2"/>
    <x v="12"/>
    <n v="28749"/>
    <x v="9"/>
  </r>
  <r>
    <x v="617"/>
    <s v="Leedham"/>
    <n v="53.63"/>
    <n v="5.47"/>
    <s v="Yes"/>
    <x v="0"/>
    <x v="0"/>
    <n v="1"/>
    <x v="1"/>
    <x v="0"/>
    <x v="2"/>
    <n v="1988"/>
    <s v="Dec"/>
    <n v="5"/>
    <n v="3"/>
    <x v="617"/>
    <x v="1"/>
    <s v="tier - 3"/>
    <x v="1"/>
    <n v="32482"/>
    <x v="25"/>
  </r>
  <r>
    <x v="618"/>
    <s v="Haglund"/>
    <n v="48.7"/>
    <n v="4.71"/>
    <s v="No"/>
    <x v="0"/>
    <x v="0"/>
    <n v="0"/>
    <x v="1"/>
    <x v="0"/>
    <x v="2"/>
    <n v="1980"/>
    <s v="sep"/>
    <n v="19"/>
    <n v="2"/>
    <x v="618"/>
    <x v="1"/>
    <s v="tier - 2"/>
    <x v="1"/>
    <n v="29483"/>
    <x v="27"/>
  </r>
  <r>
    <x v="619"/>
    <s v="Mills"/>
    <n v="48.81"/>
    <n v="5.49"/>
    <s v="No"/>
    <x v="0"/>
    <x v="0"/>
    <n v="0"/>
    <x v="1"/>
    <x v="0"/>
    <x v="2"/>
    <n v="1982"/>
    <s v="Jul"/>
    <n v="24"/>
    <n v="3"/>
    <x v="619"/>
    <x v="1"/>
    <s v="tier - 1"/>
    <x v="1"/>
    <n v="30156"/>
    <x v="37"/>
  </r>
  <r>
    <x v="620"/>
    <s v="Drnjevich"/>
    <n v="47.53"/>
    <n v="4.72"/>
    <s v="No"/>
    <x v="0"/>
    <x v="0"/>
    <n v="0"/>
    <x v="1"/>
    <x v="0"/>
    <x v="2"/>
    <n v="1980"/>
    <s v="Oct"/>
    <n v="12"/>
    <n v="2"/>
    <x v="620"/>
    <x v="1"/>
    <s v="tier - 3"/>
    <x v="12"/>
    <n v="29506"/>
    <x v="27"/>
  </r>
  <r>
    <x v="621"/>
    <s v="Clay"/>
    <n v="36.85"/>
    <n v="6.7"/>
    <s v="No"/>
    <x v="0"/>
    <x v="0"/>
    <n v="0"/>
    <x v="1"/>
    <x v="0"/>
    <x v="0"/>
    <n v="1962"/>
    <s v="Dec"/>
    <n v="25"/>
    <n v="0"/>
    <x v="621"/>
    <x v="1"/>
    <s v="tier - 1"/>
    <x v="13"/>
    <n v="23005"/>
    <x v="5"/>
  </r>
  <r>
    <x v="622"/>
    <s v="Marbury"/>
    <n v="29.3"/>
    <n v="5.5"/>
    <s v="No"/>
    <x v="0"/>
    <x v="0"/>
    <n v="0"/>
    <x v="1"/>
    <x v="1"/>
    <x v="2"/>
    <n v="1982"/>
    <s v="Nov"/>
    <n v="11"/>
    <n v="4"/>
    <x v="622"/>
    <x v="1"/>
    <s v="tier - 3"/>
    <x v="3"/>
    <n v="30266"/>
    <x v="37"/>
  </r>
  <r>
    <x v="623"/>
    <s v="Coon"/>
    <n v="19.3"/>
    <n v="4.46"/>
    <s v="No"/>
    <x v="0"/>
    <x v="0"/>
    <n v="1"/>
    <x v="0"/>
    <x v="2"/>
    <x v="2"/>
    <n v="1984"/>
    <s v="Jun"/>
    <n v="26"/>
    <n v="0"/>
    <x v="623"/>
    <x v="1"/>
    <s v="tier - 3"/>
    <x v="3"/>
    <n v="30859"/>
    <x v="32"/>
  </r>
  <r>
    <x v="624"/>
    <s v="Vanttinen"/>
    <n v="24.13"/>
    <n v="5.29"/>
    <s v="Yes"/>
    <x v="0"/>
    <x v="1"/>
    <n v="1"/>
    <x v="0"/>
    <x v="2"/>
    <x v="2"/>
    <n v="1997"/>
    <s v="Oct"/>
    <n v="9"/>
    <n v="0"/>
    <x v="624"/>
    <x v="1"/>
    <s v="tier - 2"/>
    <x v="1"/>
    <n v="35712"/>
    <x v="31"/>
  </r>
  <r>
    <x v="625"/>
    <s v="Garges"/>
    <n v="46.7"/>
    <n v="10.99"/>
    <s v="No"/>
    <x v="0"/>
    <x v="0"/>
    <n v="0"/>
    <x v="1"/>
    <x v="0"/>
    <x v="0"/>
    <n v="1974"/>
    <s v="Aug"/>
    <n v="29"/>
    <n v="0"/>
    <x v="625"/>
    <x v="1"/>
    <s v="tier - 1"/>
    <x v="1"/>
    <n v="27270"/>
    <x v="20"/>
  </r>
  <r>
    <x v="626"/>
    <s v="Rivel"/>
    <n v="45.27"/>
    <n v="5.2"/>
    <s v="Yes"/>
    <x v="0"/>
    <x v="0"/>
    <n v="0"/>
    <x v="1"/>
    <x v="0"/>
    <x v="2"/>
    <n v="1976"/>
    <s v="sep"/>
    <n v="20"/>
    <n v="2"/>
    <x v="626"/>
    <x v="1"/>
    <s v="tier - 2"/>
    <x v="1"/>
    <n v="28023"/>
    <x v="17"/>
  </r>
  <r>
    <x v="627"/>
    <s v="Lawson"/>
    <n v="44.29"/>
    <n v="9.66"/>
    <s v="No"/>
    <x v="0"/>
    <x v="0"/>
    <n v="2"/>
    <x v="1"/>
    <x v="0"/>
    <x v="0"/>
    <n v="1973"/>
    <s v="Jun"/>
    <n v="26"/>
    <n v="0"/>
    <x v="627"/>
    <x v="1"/>
    <s v="tier - 2"/>
    <x v="12"/>
    <n v="26841"/>
    <x v="30"/>
  </r>
  <r>
    <x v="628"/>
    <s v="Cale"/>
    <n v="54.59"/>
    <n v="4.22"/>
    <s v="Yes"/>
    <x v="0"/>
    <x v="0"/>
    <n v="1"/>
    <x v="1"/>
    <x v="0"/>
    <x v="2"/>
    <n v="1988"/>
    <s v="Dec"/>
    <n v="22"/>
    <n v="3"/>
    <x v="628"/>
    <x v="1"/>
    <s v="tier - 2"/>
    <x v="3"/>
    <n v="32499"/>
    <x v="25"/>
  </r>
  <r>
    <x v="629"/>
    <s v="Phillips"/>
    <n v="32.965000000000003"/>
    <n v="11.78"/>
    <s v="No"/>
    <x v="0"/>
    <x v="0"/>
    <n v="0"/>
    <x v="1"/>
    <x v="0"/>
    <x v="0"/>
    <n v="1960"/>
    <s v="Jun"/>
    <n v="6"/>
    <n v="3"/>
    <x v="629"/>
    <x v="1"/>
    <s v="tier - 2"/>
    <x v="1"/>
    <n v="22073"/>
    <x v="15"/>
  </r>
  <r>
    <x v="630"/>
    <s v="Stewart"/>
    <n v="38.049999999999997"/>
    <n v="9.6199999999999992"/>
    <s v="No"/>
    <x v="0"/>
    <x v="0"/>
    <n v="0"/>
    <x v="1"/>
    <x v="0"/>
    <x v="0"/>
    <n v="1965"/>
    <s v="Oct"/>
    <n v="28"/>
    <n v="0"/>
    <x v="630"/>
    <x v="1"/>
    <s v="tier - 2"/>
    <x v="12"/>
    <n v="24043"/>
    <x v="11"/>
  </r>
  <r>
    <x v="631"/>
    <s v="Drotz"/>
    <n v="46.14"/>
    <n v="10.78"/>
    <s v="No"/>
    <x v="0"/>
    <x v="0"/>
    <n v="0"/>
    <x v="1"/>
    <x v="0"/>
    <x v="0"/>
    <n v="1974"/>
    <s v="Jul"/>
    <n v="30"/>
    <n v="0"/>
    <x v="631"/>
    <x v="1"/>
    <s v="tier - 2"/>
    <x v="1"/>
    <n v="27240"/>
    <x v="20"/>
  </r>
  <r>
    <x v="632"/>
    <s v="Mutai"/>
    <n v="41.325000000000003"/>
    <n v="5.1100000000000003"/>
    <s v="Yes"/>
    <x v="0"/>
    <x v="0"/>
    <n v="2"/>
    <x v="1"/>
    <x v="0"/>
    <x v="2"/>
    <n v="1959"/>
    <s v="Oct"/>
    <n v="2"/>
    <n v="3"/>
    <x v="632"/>
    <x v="1"/>
    <s v="tier - 3"/>
    <x v="1"/>
    <n v="21825"/>
    <x v="10"/>
  </r>
  <r>
    <x v="633"/>
    <s v="Lovlien"/>
    <n v="44.64"/>
    <n v="7.18"/>
    <s v="No"/>
    <x v="0"/>
    <x v="0"/>
    <n v="0"/>
    <x v="1"/>
    <x v="0"/>
    <x v="0"/>
    <n v="1974"/>
    <s v="Jun"/>
    <n v="28"/>
    <n v="0"/>
    <x v="633"/>
    <x v="1"/>
    <s v="tier - 2"/>
    <x v="12"/>
    <n v="27208"/>
    <x v="20"/>
  </r>
  <r>
    <x v="634"/>
    <s v="Bruns"/>
    <n v="25.175000000000001"/>
    <n v="4.96"/>
    <s v="No"/>
    <x v="1"/>
    <x v="0"/>
    <n v="1"/>
    <x v="1"/>
    <x v="1"/>
    <x v="2"/>
    <n v="2004"/>
    <s v="Jul"/>
    <n v="17"/>
    <n v="0"/>
    <x v="634"/>
    <x v="1"/>
    <s v="tier - 3"/>
    <x v="5"/>
    <n v="38185"/>
    <x v="41"/>
  </r>
  <r>
    <x v="635"/>
    <s v="Stoney"/>
    <n v="43.11"/>
    <n v="4.67"/>
    <s v="Yes"/>
    <x v="0"/>
    <x v="0"/>
    <n v="0"/>
    <x v="1"/>
    <x v="0"/>
    <x v="2"/>
    <n v="1976"/>
    <s v="Jul"/>
    <n v="20"/>
    <n v="2"/>
    <x v="635"/>
    <x v="1"/>
    <s v="tier - 1"/>
    <x v="12"/>
    <n v="27961"/>
    <x v="17"/>
  </r>
  <r>
    <x v="636"/>
    <s v="Markert"/>
    <n v="53.32"/>
    <n v="5.0599999999999996"/>
    <s v="No"/>
    <x v="0"/>
    <x v="0"/>
    <n v="0"/>
    <x v="1"/>
    <x v="0"/>
    <x v="2"/>
    <n v="1990"/>
    <s v="Oct"/>
    <n v="25"/>
    <n v="3"/>
    <x v="636"/>
    <x v="1"/>
    <s v="tier - 1"/>
    <x v="1"/>
    <n v="33171"/>
    <x v="42"/>
  </r>
  <r>
    <x v="637"/>
    <s v="McLucas"/>
    <n v="38.04"/>
    <n v="5.0199999999999996"/>
    <s v="Yes"/>
    <x v="0"/>
    <x v="0"/>
    <n v="1"/>
    <x v="1"/>
    <x v="0"/>
    <x v="2"/>
    <n v="1964"/>
    <s v="sep"/>
    <n v="4"/>
    <n v="0"/>
    <x v="637"/>
    <x v="1"/>
    <s v="tier - 2"/>
    <x v="1"/>
    <n v="23624"/>
    <x v="13"/>
  </r>
  <r>
    <x v="638"/>
    <s v="Erwin"/>
    <n v="37.9"/>
    <n v="7.76"/>
    <s v="No"/>
    <x v="0"/>
    <x v="0"/>
    <n v="0"/>
    <x v="1"/>
    <x v="0"/>
    <x v="0"/>
    <n v="1962"/>
    <s v="sep"/>
    <n v="6"/>
    <n v="0"/>
    <x v="638"/>
    <x v="1"/>
    <s v="tier - 2"/>
    <x v="3"/>
    <n v="22895"/>
    <x v="5"/>
  </r>
  <r>
    <x v="639"/>
    <s v="Osborne"/>
    <n v="39.6"/>
    <n v="9.32"/>
    <s v="No"/>
    <x v="0"/>
    <x v="0"/>
    <n v="0"/>
    <x v="1"/>
    <x v="0"/>
    <x v="0"/>
    <n v="1968"/>
    <s v="Jul"/>
    <n v="18"/>
    <n v="0"/>
    <x v="639"/>
    <x v="1"/>
    <s v="tier - 1"/>
    <x v="12"/>
    <n v="25037"/>
    <x v="0"/>
  </r>
  <r>
    <x v="640"/>
    <s v="Otsuka"/>
    <n v="50.92"/>
    <n v="5.31"/>
    <s v="Yes"/>
    <x v="0"/>
    <x v="0"/>
    <n v="1"/>
    <x v="1"/>
    <x v="0"/>
    <x v="2"/>
    <n v="1988"/>
    <s v="Dec"/>
    <n v="17"/>
    <n v="3"/>
    <x v="640"/>
    <x v="1"/>
    <s v="tier - 3"/>
    <x v="8"/>
    <n v="32494"/>
    <x v="25"/>
  </r>
  <r>
    <x v="641"/>
    <s v="Smith"/>
    <n v="21.85"/>
    <n v="5.56"/>
    <s v="Yes"/>
    <x v="0"/>
    <x v="0"/>
    <n v="0"/>
    <x v="0"/>
    <x v="2"/>
    <x v="2"/>
    <n v="2001"/>
    <s v="Jul"/>
    <n v="14"/>
    <n v="1"/>
    <x v="641"/>
    <x v="1"/>
    <s v="tier - 3"/>
    <x v="2"/>
    <n v="37086"/>
    <x v="46"/>
  </r>
  <r>
    <x v="642"/>
    <s v="Myers"/>
    <n v="36.08"/>
    <n v="7.11"/>
    <s v="Yes"/>
    <x v="0"/>
    <x v="1"/>
    <n v="1"/>
    <x v="1"/>
    <x v="0"/>
    <x v="0"/>
    <n v="1963"/>
    <s v="Dec"/>
    <n v="13"/>
    <n v="0"/>
    <x v="642"/>
    <x v="1"/>
    <s v="tier - 3"/>
    <x v="14"/>
    <n v="23358"/>
    <x v="8"/>
  </r>
  <r>
    <x v="643"/>
    <s v="Cote"/>
    <n v="40.44"/>
    <n v="5.13"/>
    <s v="Yes"/>
    <x v="0"/>
    <x v="1"/>
    <n v="1"/>
    <x v="1"/>
    <x v="0"/>
    <x v="2"/>
    <n v="1969"/>
    <s v="sep"/>
    <n v="16"/>
    <n v="0"/>
    <x v="643"/>
    <x v="1"/>
    <s v="tier - 2"/>
    <x v="8"/>
    <n v="25462"/>
    <x v="16"/>
  </r>
  <r>
    <x v="644"/>
    <s v="Ehrhardt"/>
    <n v="38.094999999999999"/>
    <n v="10.199999999999999"/>
    <s v="No"/>
    <x v="0"/>
    <x v="0"/>
    <n v="0"/>
    <x v="1"/>
    <x v="0"/>
    <x v="0"/>
    <n v="1960"/>
    <s v="Jul"/>
    <n v="25"/>
    <n v="2"/>
    <x v="644"/>
    <x v="1"/>
    <s v="tier - 2"/>
    <x v="2"/>
    <n v="22122"/>
    <x v="15"/>
  </r>
  <r>
    <x v="645"/>
    <s v="Petersen"/>
    <n v="44.95"/>
    <n v="10.4"/>
    <s v="No"/>
    <x v="0"/>
    <x v="0"/>
    <n v="0"/>
    <x v="1"/>
    <x v="0"/>
    <x v="0"/>
    <n v="1978"/>
    <s v="Nov"/>
    <n v="23"/>
    <n v="2"/>
    <x v="645"/>
    <x v="1"/>
    <s v="tier - 1"/>
    <x v="1"/>
    <n v="28817"/>
    <x v="9"/>
  </r>
  <r>
    <x v="646"/>
    <s v="Ertel"/>
    <n v="35.54"/>
    <n v="10.67"/>
    <s v="No"/>
    <x v="0"/>
    <x v="0"/>
    <n v="0"/>
    <x v="1"/>
    <x v="0"/>
    <x v="0"/>
    <n v="1962"/>
    <s v="Jun"/>
    <n v="17"/>
    <n v="0"/>
    <x v="646"/>
    <x v="1"/>
    <s v="tier - 1"/>
    <x v="1"/>
    <n v="22814"/>
    <x v="5"/>
  </r>
  <r>
    <x v="647"/>
    <s v="Lanza"/>
    <n v="39.799999999999997"/>
    <n v="4.6500000000000004"/>
    <s v="Yes"/>
    <x v="0"/>
    <x v="0"/>
    <n v="2"/>
    <x v="1"/>
    <x v="0"/>
    <x v="2"/>
    <n v="1959"/>
    <s v="Dec"/>
    <n v="3"/>
    <n v="3"/>
    <x v="647"/>
    <x v="1"/>
    <s v="tier - 3"/>
    <x v="3"/>
    <n v="21887"/>
    <x v="10"/>
  </r>
  <r>
    <x v="648"/>
    <s v="Picklesimer"/>
    <n v="33.659999999999997"/>
    <n v="5.65"/>
    <s v="Yes"/>
    <x v="0"/>
    <x v="0"/>
    <n v="2"/>
    <x v="1"/>
    <x v="0"/>
    <x v="2"/>
    <n v="1959"/>
    <s v="Jun"/>
    <n v="4"/>
    <n v="3"/>
    <x v="648"/>
    <x v="1"/>
    <s v="tier - 1"/>
    <x v="0"/>
    <n v="21705"/>
    <x v="10"/>
  </r>
  <r>
    <x v="649"/>
    <s v="Giles"/>
    <n v="35.5"/>
    <n v="11.97"/>
    <s v="No"/>
    <x v="0"/>
    <x v="0"/>
    <n v="0"/>
    <x v="1"/>
    <x v="0"/>
    <x v="0"/>
    <n v="1962"/>
    <s v="Oct"/>
    <n v="25"/>
    <n v="0"/>
    <x v="649"/>
    <x v="1"/>
    <s v="tier - 2"/>
    <x v="1"/>
    <n v="22944"/>
    <x v="5"/>
  </r>
  <r>
    <x v="650"/>
    <s v="Harmon"/>
    <n v="41.63"/>
    <n v="6.71"/>
    <s v="No"/>
    <x v="0"/>
    <x v="0"/>
    <n v="0"/>
    <x v="1"/>
    <x v="0"/>
    <x v="0"/>
    <n v="1971"/>
    <s v="Nov"/>
    <n v="25"/>
    <n v="0"/>
    <x v="650"/>
    <x v="1"/>
    <s v="tier - 1"/>
    <x v="8"/>
    <n v="26262"/>
    <x v="14"/>
  </r>
  <r>
    <x v="651"/>
    <s v="Pennings"/>
    <n v="46.49"/>
    <n v="11.92"/>
    <s v="No"/>
    <x v="0"/>
    <x v="0"/>
    <n v="0"/>
    <x v="1"/>
    <x v="0"/>
    <x v="0"/>
    <n v="1978"/>
    <s v="sep"/>
    <n v="5"/>
    <n v="2"/>
    <x v="651"/>
    <x v="1"/>
    <s v="tier - 1"/>
    <x v="3"/>
    <n v="28738"/>
    <x v="9"/>
  </r>
  <r>
    <x v="652"/>
    <s v="Tseronis"/>
    <n v="43.29"/>
    <n v="5.35"/>
    <s v="No"/>
    <x v="0"/>
    <x v="0"/>
    <n v="2"/>
    <x v="1"/>
    <x v="0"/>
    <x v="2"/>
    <n v="1972"/>
    <s v="Nov"/>
    <n v="7"/>
    <n v="0"/>
    <x v="652"/>
    <x v="1"/>
    <s v="tier - 1"/>
    <x v="1"/>
    <n v="26610"/>
    <x v="29"/>
  </r>
  <r>
    <x v="653"/>
    <s v="Aliff"/>
    <n v="43.08"/>
    <n v="8.9600000000000009"/>
    <s v="Yes"/>
    <x v="0"/>
    <x v="0"/>
    <n v="1"/>
    <x v="1"/>
    <x v="0"/>
    <x v="0"/>
    <n v="1975"/>
    <s v="Oct"/>
    <n v="26"/>
    <n v="1"/>
    <x v="653"/>
    <x v="1"/>
    <s v="tier - 1"/>
    <x v="8"/>
    <n v="27693"/>
    <x v="24"/>
  </r>
  <r>
    <x v="654"/>
    <s v="Willenberg"/>
    <n v="39.07"/>
    <n v="11.93"/>
    <s v="No"/>
    <x v="0"/>
    <x v="0"/>
    <n v="0"/>
    <x v="1"/>
    <x v="0"/>
    <x v="0"/>
    <n v="1968"/>
    <s v="Jun"/>
    <n v="12"/>
    <n v="0"/>
    <x v="654"/>
    <x v="1"/>
    <s v="tier - 2"/>
    <x v="13"/>
    <n v="25001"/>
    <x v="0"/>
  </r>
  <r>
    <x v="655"/>
    <s v="Millett"/>
    <n v="41.3"/>
    <n v="9.59"/>
    <s v="No"/>
    <x v="0"/>
    <x v="0"/>
    <n v="0"/>
    <x v="1"/>
    <x v="0"/>
    <x v="0"/>
    <n v="1971"/>
    <s v="Aug"/>
    <n v="15"/>
    <n v="0"/>
    <x v="655"/>
    <x v="1"/>
    <s v="tier - 3"/>
    <x v="8"/>
    <n v="26160"/>
    <x v="14"/>
  </r>
  <r>
    <x v="656"/>
    <s v="Haley"/>
    <n v="42.95"/>
    <n v="11.88"/>
    <s v="Yes"/>
    <x v="0"/>
    <x v="0"/>
    <n v="2"/>
    <x v="1"/>
    <x v="0"/>
    <x v="0"/>
    <n v="1970"/>
    <s v="sep"/>
    <n v="11"/>
    <n v="0"/>
    <x v="656"/>
    <x v="1"/>
    <s v="tier - 3"/>
    <x v="3"/>
    <n v="25822"/>
    <x v="2"/>
  </r>
  <r>
    <x v="657"/>
    <s v="Ackerman"/>
    <n v="46.96"/>
    <n v="4.6399999999999997"/>
    <s v="No"/>
    <x v="0"/>
    <x v="1"/>
    <n v="1"/>
    <x v="1"/>
    <x v="0"/>
    <x v="2"/>
    <n v="1979"/>
    <s v="Nov"/>
    <n v="25"/>
    <n v="2"/>
    <x v="657"/>
    <x v="1"/>
    <s v="tier - 1"/>
    <x v="3"/>
    <n v="29184"/>
    <x v="19"/>
  </r>
  <r>
    <x v="658"/>
    <s v="Valdez"/>
    <n v="30.495000000000001"/>
    <n v="9.5299999999999994"/>
    <s v="No"/>
    <x v="0"/>
    <x v="0"/>
    <n v="0"/>
    <x v="1"/>
    <x v="0"/>
    <x v="0"/>
    <n v="1960"/>
    <s v="Aug"/>
    <n v="8"/>
    <n v="2"/>
    <x v="658"/>
    <x v="1"/>
    <s v="tier - 2"/>
    <x v="1"/>
    <n v="22136"/>
    <x v="15"/>
  </r>
  <r>
    <x v="659"/>
    <s v="Michaud"/>
    <n v="17.954999999999998"/>
    <n v="5.29"/>
    <s v="Yes"/>
    <x v="0"/>
    <x v="0"/>
    <n v="1"/>
    <x v="0"/>
    <x v="3"/>
    <x v="2"/>
    <n v="1995"/>
    <s v="Aug"/>
    <n v="2"/>
    <n v="2"/>
    <x v="659"/>
    <x v="1"/>
    <s v="tier - 2"/>
    <x v="2"/>
    <n v="34913"/>
    <x v="40"/>
  </r>
  <r>
    <x v="660"/>
    <s v="Gunnink"/>
    <n v="25.6"/>
    <n v="10.95"/>
    <s v="No"/>
    <x v="0"/>
    <x v="0"/>
    <n v="3"/>
    <x v="1"/>
    <x v="1"/>
    <x v="0"/>
    <n v="1958"/>
    <s v="Jul"/>
    <n v="29"/>
    <n v="2"/>
    <x v="660"/>
    <x v="1"/>
    <s v="tier - 3"/>
    <x v="3"/>
    <n v="21395"/>
    <x v="7"/>
  </r>
  <r>
    <x v="661"/>
    <s v="Knight"/>
    <n v="34.21"/>
    <n v="9.17"/>
    <s v="No"/>
    <x v="0"/>
    <x v="0"/>
    <n v="0"/>
    <x v="1"/>
    <x v="0"/>
    <x v="0"/>
    <n v="1962"/>
    <s v="Nov"/>
    <n v="29"/>
    <n v="0"/>
    <x v="661"/>
    <x v="1"/>
    <s v="tier - 1"/>
    <x v="14"/>
    <n v="22979"/>
    <x v="5"/>
  </r>
  <r>
    <x v="662"/>
    <s v="Grosscup"/>
    <n v="39.74"/>
    <n v="7.39"/>
    <s v="No"/>
    <x v="0"/>
    <x v="0"/>
    <n v="0"/>
    <x v="1"/>
    <x v="0"/>
    <x v="0"/>
    <n v="1968"/>
    <s v="Nov"/>
    <n v="8"/>
    <n v="0"/>
    <x v="662"/>
    <x v="1"/>
    <s v="tier - 2"/>
    <x v="1"/>
    <n v="25150"/>
    <x v="0"/>
  </r>
  <r>
    <x v="663"/>
    <s v="Koniuch"/>
    <n v="49.53"/>
    <n v="9.1300000000000008"/>
    <s v="Yes"/>
    <x v="0"/>
    <x v="0"/>
    <n v="0"/>
    <x v="1"/>
    <x v="0"/>
    <x v="0"/>
    <n v="1981"/>
    <s v="Jul"/>
    <n v="4"/>
    <n v="1"/>
    <x v="663"/>
    <x v="1"/>
    <s v="tier - 1"/>
    <x v="3"/>
    <n v="29771"/>
    <x v="36"/>
  </r>
  <r>
    <x v="664"/>
    <s v="Heitzman"/>
    <n v="39.33"/>
    <n v="10.4"/>
    <s v="No"/>
    <x v="0"/>
    <x v="0"/>
    <n v="3"/>
    <x v="1"/>
    <x v="0"/>
    <x v="0"/>
    <n v="1958"/>
    <s v="Oct"/>
    <n v="17"/>
    <n v="0"/>
    <x v="664"/>
    <x v="1"/>
    <s v="tier - 2"/>
    <x v="2"/>
    <n v="21475"/>
    <x v="7"/>
  </r>
  <r>
    <x v="665"/>
    <s v="Tatton"/>
    <n v="39.979999999999997"/>
    <n v="9.4600000000000009"/>
    <s v="Yes"/>
    <x v="0"/>
    <x v="0"/>
    <n v="2"/>
    <x v="1"/>
    <x v="0"/>
    <x v="0"/>
    <n v="1970"/>
    <s v="Nov"/>
    <n v="11"/>
    <n v="0"/>
    <x v="665"/>
    <x v="1"/>
    <s v="tier - 2"/>
    <x v="8"/>
    <n v="25883"/>
    <x v="2"/>
  </r>
  <r>
    <x v="666"/>
    <s v="Flanagan"/>
    <n v="46.51"/>
    <n v="8.69"/>
    <s v="Yes"/>
    <x v="0"/>
    <x v="0"/>
    <n v="0"/>
    <x v="1"/>
    <x v="0"/>
    <x v="0"/>
    <n v="1981"/>
    <s v="Jun"/>
    <n v="5"/>
    <n v="1"/>
    <x v="666"/>
    <x v="1"/>
    <s v="tier - 3"/>
    <x v="12"/>
    <n v="29742"/>
    <x v="36"/>
  </r>
  <r>
    <x v="667"/>
    <s v="Funk"/>
    <n v="43.58"/>
    <n v="4.2300000000000004"/>
    <s v="No"/>
    <x v="0"/>
    <x v="1"/>
    <n v="1"/>
    <x v="1"/>
    <x v="0"/>
    <x v="2"/>
    <n v="1979"/>
    <s v="Oct"/>
    <n v="18"/>
    <n v="2"/>
    <x v="667"/>
    <x v="1"/>
    <s v="tier - 3"/>
    <x v="12"/>
    <n v="29146"/>
    <x v="19"/>
  </r>
  <r>
    <x v="668"/>
    <s v="Davenport"/>
    <n v="42.28"/>
    <n v="9.16"/>
    <s v="Yes"/>
    <x v="0"/>
    <x v="0"/>
    <n v="1"/>
    <x v="1"/>
    <x v="0"/>
    <x v="0"/>
    <n v="1975"/>
    <s v="Dec"/>
    <n v="10"/>
    <n v="1"/>
    <x v="668"/>
    <x v="1"/>
    <s v="tier - 3"/>
    <x v="8"/>
    <n v="27738"/>
    <x v="24"/>
  </r>
  <r>
    <x v="669"/>
    <s v="Nicholson"/>
    <n v="35.520000000000003"/>
    <n v="8.26"/>
    <s v="No"/>
    <x v="0"/>
    <x v="0"/>
    <n v="0"/>
    <x v="1"/>
    <x v="0"/>
    <x v="0"/>
    <n v="1965"/>
    <s v="Jul"/>
    <n v="27"/>
    <n v="0"/>
    <x v="669"/>
    <x v="1"/>
    <s v="tier - 2"/>
    <x v="12"/>
    <n v="23950"/>
    <x v="11"/>
  </r>
  <r>
    <x v="670"/>
    <s v="Lindbloom"/>
    <n v="33.6"/>
    <n v="11.25"/>
    <s v="No"/>
    <x v="0"/>
    <x v="0"/>
    <n v="0"/>
    <x v="1"/>
    <x v="0"/>
    <x v="0"/>
    <n v="1962"/>
    <s v="Jul"/>
    <n v="29"/>
    <n v="0"/>
    <x v="670"/>
    <x v="1"/>
    <s v="tier - 3"/>
    <x v="14"/>
    <n v="22856"/>
    <x v="5"/>
  </r>
  <r>
    <x v="671"/>
    <s v="Wijayaratne"/>
    <n v="22.42"/>
    <n v="6.74"/>
    <s v="No"/>
    <x v="0"/>
    <x v="0"/>
    <n v="0"/>
    <x v="0"/>
    <x v="2"/>
    <x v="0"/>
    <n v="2002"/>
    <s v="sep"/>
    <n v="24"/>
    <n v="0"/>
    <x v="671"/>
    <x v="1"/>
    <s v="tier - 2"/>
    <x v="1"/>
    <n v="37523"/>
    <x v="43"/>
  </r>
  <r>
    <x v="672"/>
    <s v="Ainsworth"/>
    <n v="46.86"/>
    <n v="4.87"/>
    <s v="No"/>
    <x v="0"/>
    <x v="0"/>
    <n v="0"/>
    <x v="1"/>
    <x v="0"/>
    <x v="2"/>
    <n v="1982"/>
    <s v="sep"/>
    <n v="4"/>
    <n v="3"/>
    <x v="672"/>
    <x v="1"/>
    <s v="tier - 2"/>
    <x v="3"/>
    <n v="30198"/>
    <x v="37"/>
  </r>
  <r>
    <x v="673"/>
    <s v="Gayagoy"/>
    <n v="32.965000000000003"/>
    <n v="6.68"/>
    <s v="No"/>
    <x v="0"/>
    <x v="0"/>
    <n v="3"/>
    <x v="1"/>
    <x v="0"/>
    <x v="0"/>
    <n v="1958"/>
    <s v="Jul"/>
    <n v="23"/>
    <n v="0"/>
    <x v="673"/>
    <x v="1"/>
    <s v="tier - 1"/>
    <x v="1"/>
    <n v="21389"/>
    <x v="7"/>
  </r>
  <r>
    <x v="674"/>
    <s v="Fitzmaurice"/>
    <n v="39.340000000000003"/>
    <n v="5.0199999999999996"/>
    <s v="Yes"/>
    <x v="0"/>
    <x v="1"/>
    <n v="1"/>
    <x v="1"/>
    <x v="0"/>
    <x v="2"/>
    <n v="1969"/>
    <s v="Oct"/>
    <n v="20"/>
    <n v="0"/>
    <x v="674"/>
    <x v="1"/>
    <s v="tier - 1"/>
    <x v="1"/>
    <n v="25496"/>
    <x v="16"/>
  </r>
  <r>
    <x v="675"/>
    <s v="Rodriguez"/>
    <n v="47"/>
    <n v="10.64"/>
    <s v="Yes"/>
    <x v="0"/>
    <x v="0"/>
    <n v="0"/>
    <x v="1"/>
    <x v="0"/>
    <x v="0"/>
    <n v="1981"/>
    <s v="Nov"/>
    <n v="13"/>
    <n v="1"/>
    <x v="675"/>
    <x v="1"/>
    <s v="tier - 1"/>
    <x v="1"/>
    <n v="29903"/>
    <x v="36"/>
  </r>
  <r>
    <x v="676"/>
    <s v="Tsoucas"/>
    <n v="36.71"/>
    <n v="8.74"/>
    <s v="Yes"/>
    <x v="0"/>
    <x v="0"/>
    <n v="0"/>
    <x v="1"/>
    <x v="0"/>
    <x v="0"/>
    <n v="1967"/>
    <s v="sep"/>
    <n v="1"/>
    <n v="0"/>
    <x v="676"/>
    <x v="1"/>
    <s v="tier - 3"/>
    <x v="12"/>
    <n v="24716"/>
    <x v="23"/>
  </r>
  <r>
    <x v="677"/>
    <s v="Muhly"/>
    <n v="53.48"/>
    <n v="5.64"/>
    <s v="No"/>
    <x v="0"/>
    <x v="0"/>
    <n v="0"/>
    <x v="1"/>
    <x v="0"/>
    <x v="2"/>
    <n v="1991"/>
    <s v="Aug"/>
    <n v="21"/>
    <n v="3"/>
    <x v="677"/>
    <x v="1"/>
    <s v="tier - 3"/>
    <x v="3"/>
    <n v="33471"/>
    <x v="3"/>
  </r>
  <r>
    <x v="678"/>
    <s v="Lund"/>
    <n v="35.5"/>
    <n v="10.37"/>
    <s v="No"/>
    <x v="0"/>
    <x v="0"/>
    <n v="0"/>
    <x v="1"/>
    <x v="0"/>
    <x v="0"/>
    <n v="1965"/>
    <s v="Nov"/>
    <n v="8"/>
    <n v="0"/>
    <x v="678"/>
    <x v="1"/>
    <s v="tier - 3"/>
    <x v="14"/>
    <n v="24054"/>
    <x v="11"/>
  </r>
  <r>
    <x v="679"/>
    <s v="Battaglino"/>
    <n v="36.979999999999997"/>
    <n v="9.56"/>
    <s v="Yes"/>
    <x v="0"/>
    <x v="0"/>
    <n v="0"/>
    <x v="1"/>
    <x v="0"/>
    <x v="0"/>
    <n v="1967"/>
    <s v="Jul"/>
    <n v="18"/>
    <n v="0"/>
    <x v="679"/>
    <x v="1"/>
    <s v="tier - 3"/>
    <x v="13"/>
    <n v="24671"/>
    <x v="23"/>
  </r>
  <r>
    <x v="680"/>
    <s v="Pena"/>
    <n v="32.395000000000003"/>
    <n v="8.23"/>
    <s v="Yes"/>
    <x v="0"/>
    <x v="1"/>
    <n v="1"/>
    <x v="1"/>
    <x v="0"/>
    <x v="0"/>
    <n v="1963"/>
    <s v="Oct"/>
    <n v="14"/>
    <n v="3"/>
    <x v="680"/>
    <x v="1"/>
    <s v="tier - 1"/>
    <x v="2"/>
    <n v="23298"/>
    <x v="8"/>
  </r>
  <r>
    <x v="681"/>
    <s v="Thomason"/>
    <n v="32.729999999999997"/>
    <n v="7.03"/>
    <s v="No"/>
    <x v="0"/>
    <x v="0"/>
    <n v="0"/>
    <x v="1"/>
    <x v="0"/>
    <x v="0"/>
    <n v="1962"/>
    <s v="Dec"/>
    <n v="3"/>
    <n v="0"/>
    <x v="681"/>
    <x v="1"/>
    <s v="tier - 1"/>
    <x v="15"/>
    <n v="22983"/>
    <x v="5"/>
  </r>
  <r>
    <x v="682"/>
    <s v="Hancox"/>
    <n v="20.52"/>
    <n v="5.45"/>
    <s v="No"/>
    <x v="0"/>
    <x v="0"/>
    <n v="1"/>
    <x v="0"/>
    <x v="2"/>
    <x v="2"/>
    <n v="1998"/>
    <s v="sep"/>
    <n v="12"/>
    <n v="0"/>
    <x v="682"/>
    <x v="1"/>
    <s v="tier - 1"/>
    <x v="2"/>
    <n v="36050"/>
    <x v="44"/>
  </r>
  <r>
    <x v="683"/>
    <s v="Canarecci"/>
    <n v="51.72"/>
    <n v="5.76"/>
    <s v="No"/>
    <x v="0"/>
    <x v="0"/>
    <n v="0"/>
    <x v="1"/>
    <x v="0"/>
    <x v="1"/>
    <n v="1989"/>
    <s v="Jul"/>
    <n v="14"/>
    <n v="3"/>
    <x v="683"/>
    <x v="1"/>
    <s v="tier - 3"/>
    <x v="3"/>
    <n v="32703"/>
    <x v="4"/>
  </r>
  <r>
    <x v="684"/>
    <s v="Toupin"/>
    <n v="50.2"/>
    <n v="5.4"/>
    <s v="No"/>
    <x v="0"/>
    <x v="0"/>
    <n v="0"/>
    <x v="1"/>
    <x v="0"/>
    <x v="2"/>
    <n v="1989"/>
    <s v="Jul"/>
    <n v="22"/>
    <n v="3"/>
    <x v="684"/>
    <x v="1"/>
    <s v="tier - 3"/>
    <x v="1"/>
    <n v="32711"/>
    <x v="4"/>
  </r>
  <r>
    <x v="685"/>
    <s v="Mulley"/>
    <n v="25.52"/>
    <n v="6.35"/>
    <s v="No"/>
    <x v="0"/>
    <x v="1"/>
    <n v="1"/>
    <x v="1"/>
    <x v="1"/>
    <x v="1"/>
    <n v="1979"/>
    <s v="Oct"/>
    <n v="20"/>
    <n v="5"/>
    <x v="685"/>
    <x v="1"/>
    <s v="tier - 2"/>
    <x v="0"/>
    <n v="29148"/>
    <x v="19"/>
  </r>
  <r>
    <x v="686"/>
    <s v="Parry"/>
    <n v="35.200000000000003"/>
    <n v="6.26"/>
    <s v="Yes"/>
    <x v="0"/>
    <x v="0"/>
    <n v="2"/>
    <x v="1"/>
    <x v="0"/>
    <x v="1"/>
    <n v="1959"/>
    <s v="Nov"/>
    <n v="20"/>
    <n v="1"/>
    <x v="686"/>
    <x v="1"/>
    <s v="tier - 2"/>
    <x v="0"/>
    <n v="21874"/>
    <x v="10"/>
  </r>
  <r>
    <x v="687"/>
    <s v="Mason Cox"/>
    <n v="41.26"/>
    <n v="5.97"/>
    <s v="Yes"/>
    <x v="0"/>
    <x v="0"/>
    <n v="0"/>
    <x v="1"/>
    <x v="0"/>
    <x v="1"/>
    <n v="1976"/>
    <s v="Nov"/>
    <n v="27"/>
    <n v="2"/>
    <x v="687"/>
    <x v="1"/>
    <s v="tier - 3"/>
    <x v="1"/>
    <n v="28091"/>
    <x v="17"/>
  </r>
  <r>
    <x v="688"/>
    <s v="Thompson"/>
    <n v="17.195"/>
    <n v="5.29"/>
    <s v="Yes"/>
    <x v="0"/>
    <x v="0"/>
    <n v="0"/>
    <x v="0"/>
    <x v="3"/>
    <x v="2"/>
    <n v="1996"/>
    <s v="Nov"/>
    <n v="10"/>
    <n v="2"/>
    <x v="688"/>
    <x v="1"/>
    <s v="tier - 3"/>
    <x v="2"/>
    <n v="35379"/>
    <x v="45"/>
  </r>
  <r>
    <x v="689"/>
    <s v="Nelson"/>
    <n v="23.085000000000001"/>
    <n v="4.2699999999999996"/>
    <s v="Yes"/>
    <x v="0"/>
    <x v="0"/>
    <n v="2"/>
    <x v="1"/>
    <x v="2"/>
    <x v="2"/>
    <n v="1959"/>
    <s v="Aug"/>
    <n v="3"/>
    <n v="0"/>
    <x v="689"/>
    <x v="1"/>
    <s v="tier - 3"/>
    <x v="8"/>
    <n v="21765"/>
    <x v="10"/>
  </r>
  <r>
    <x v="690"/>
    <s v="Forte"/>
    <n v="21.66"/>
    <n v="5.2"/>
    <s v="Yes"/>
    <x v="0"/>
    <x v="0"/>
    <n v="2"/>
    <x v="1"/>
    <x v="2"/>
    <x v="2"/>
    <n v="1959"/>
    <s v="Jun"/>
    <n v="29"/>
    <n v="0"/>
    <x v="690"/>
    <x v="1"/>
    <s v="tier - 1"/>
    <x v="2"/>
    <n v="21730"/>
    <x v="10"/>
  </r>
  <r>
    <x v="691"/>
    <s v="Corona Iturriaga"/>
    <n v="36.47"/>
    <n v="8.23"/>
    <s v="Yes"/>
    <x v="0"/>
    <x v="0"/>
    <n v="0"/>
    <x v="1"/>
    <x v="0"/>
    <x v="0"/>
    <n v="1967"/>
    <s v="Nov"/>
    <n v="4"/>
    <n v="0"/>
    <x v="691"/>
    <x v="1"/>
    <s v="tier - 2"/>
    <x v="14"/>
    <n v="24780"/>
    <x v="23"/>
  </r>
  <r>
    <x v="692"/>
    <s v="McCollum"/>
    <n v="36.08"/>
    <n v="10.33"/>
    <s v="Yes"/>
    <x v="0"/>
    <x v="0"/>
    <n v="0"/>
    <x v="1"/>
    <x v="0"/>
    <x v="0"/>
    <n v="1967"/>
    <s v="Aug"/>
    <n v="15"/>
    <n v="0"/>
    <x v="692"/>
    <x v="1"/>
    <s v="tier - 2"/>
    <x v="12"/>
    <n v="24699"/>
    <x v="23"/>
  </r>
  <r>
    <x v="693"/>
    <s v="Hevner"/>
    <n v="23.18"/>
    <n v="6.13"/>
    <s v="No"/>
    <x v="0"/>
    <x v="0"/>
    <n v="0"/>
    <x v="1"/>
    <x v="2"/>
    <x v="1"/>
    <n v="1999"/>
    <s v="Aug"/>
    <n v="10"/>
    <n v="2"/>
    <x v="693"/>
    <x v="1"/>
    <s v="tier - 1"/>
    <x v="1"/>
    <n v="36382"/>
    <x v="35"/>
  </r>
  <r>
    <x v="694"/>
    <s v="Looi"/>
    <n v="39.159999999999997"/>
    <n v="8.08"/>
    <s v="No"/>
    <x v="0"/>
    <x v="0"/>
    <n v="3"/>
    <x v="1"/>
    <x v="0"/>
    <x v="0"/>
    <n v="1958"/>
    <s v="sep"/>
    <n v="20"/>
    <n v="1"/>
    <x v="694"/>
    <x v="1"/>
    <s v="tier - 3"/>
    <x v="0"/>
    <n v="21448"/>
    <x v="7"/>
  </r>
  <r>
    <x v="695"/>
    <s v="Power"/>
    <n v="38.19"/>
    <n v="10.49"/>
    <s v="No"/>
    <x v="0"/>
    <x v="0"/>
    <n v="3"/>
    <x v="1"/>
    <x v="0"/>
    <x v="0"/>
    <n v="1958"/>
    <s v="Jul"/>
    <n v="29"/>
    <n v="0"/>
    <x v="695"/>
    <x v="1"/>
    <s v="tier - 2"/>
    <x v="4"/>
    <n v="21395"/>
    <x v="7"/>
  </r>
  <r>
    <x v="696"/>
    <s v="Routon"/>
    <n v="26.41"/>
    <n v="8.11"/>
    <s v="No"/>
    <x v="0"/>
    <x v="0"/>
    <n v="3"/>
    <x v="1"/>
    <x v="1"/>
    <x v="0"/>
    <n v="1958"/>
    <s v="sep"/>
    <n v="14"/>
    <n v="0"/>
    <x v="696"/>
    <x v="1"/>
    <s v="tier - 1"/>
    <x v="11"/>
    <n v="21442"/>
    <x v="7"/>
  </r>
  <r>
    <x v="697"/>
    <s v="Dochelli"/>
    <n v="28.785"/>
    <n v="6.6"/>
    <s v="No"/>
    <x v="0"/>
    <x v="0"/>
    <n v="0"/>
    <x v="1"/>
    <x v="1"/>
    <x v="0"/>
    <n v="1965"/>
    <s v="Jun"/>
    <n v="22"/>
    <n v="4"/>
    <x v="697"/>
    <x v="1"/>
    <s v="tier - 3"/>
    <x v="2"/>
    <n v="23915"/>
    <x v="11"/>
  </r>
  <r>
    <x v="698"/>
    <s v="Gillespie"/>
    <n v="26.695"/>
    <n v="10.14"/>
    <s v="Yes"/>
    <x v="0"/>
    <x v="1"/>
    <n v="1"/>
    <x v="1"/>
    <x v="1"/>
    <x v="0"/>
    <n v="1963"/>
    <s v="Jul"/>
    <n v="16"/>
    <n v="3"/>
    <x v="698"/>
    <x v="1"/>
    <s v="tier - 2"/>
    <x v="1"/>
    <n v="23208"/>
    <x v="8"/>
  </r>
  <r>
    <x v="699"/>
    <s v="Oskvig"/>
    <n v="32.799999999999997"/>
    <n v="6.06"/>
    <s v="Yes"/>
    <x v="0"/>
    <x v="0"/>
    <n v="1"/>
    <x v="1"/>
    <x v="0"/>
    <x v="1"/>
    <n v="1988"/>
    <s v="Nov"/>
    <n v="16"/>
    <n v="1"/>
    <x v="699"/>
    <x v="1"/>
    <s v="tier - 2"/>
    <x v="3"/>
    <n v="32463"/>
    <x v="25"/>
  </r>
  <r>
    <x v="700"/>
    <s v="Holland-Stergar"/>
    <n v="35.869999999999997"/>
    <n v="9.91"/>
    <s v="Yes"/>
    <x v="0"/>
    <x v="0"/>
    <n v="0"/>
    <x v="1"/>
    <x v="0"/>
    <x v="0"/>
    <n v="1967"/>
    <s v="Oct"/>
    <n v="10"/>
    <n v="0"/>
    <x v="700"/>
    <x v="1"/>
    <s v="tier - 1"/>
    <x v="12"/>
    <n v="24755"/>
    <x v="23"/>
  </r>
  <r>
    <x v="701"/>
    <s v="Arai"/>
    <n v="21.66"/>
    <n v="4.1399999999999997"/>
    <s v="Yes"/>
    <x v="0"/>
    <x v="0"/>
    <n v="2"/>
    <x v="1"/>
    <x v="2"/>
    <x v="2"/>
    <n v="1959"/>
    <s v="Dec"/>
    <n v="24"/>
    <n v="1"/>
    <x v="701"/>
    <x v="1"/>
    <s v="tier - 2"/>
    <x v="1"/>
    <n v="21908"/>
    <x v="10"/>
  </r>
  <r>
    <x v="702"/>
    <s v="Olausson"/>
    <n v="37.72"/>
    <n v="4.38"/>
    <s v="Yes"/>
    <x v="0"/>
    <x v="1"/>
    <n v="1"/>
    <x v="1"/>
    <x v="0"/>
    <x v="2"/>
    <n v="1969"/>
    <s v="sep"/>
    <n v="26"/>
    <n v="0"/>
    <x v="702"/>
    <x v="1"/>
    <s v="tier - 3"/>
    <x v="13"/>
    <n v="25472"/>
    <x v="16"/>
  </r>
  <r>
    <x v="703"/>
    <s v="Wagner"/>
    <n v="39.700000000000003"/>
    <n v="9.83"/>
    <s v="No"/>
    <x v="0"/>
    <x v="0"/>
    <n v="3"/>
    <x v="1"/>
    <x v="0"/>
    <x v="0"/>
    <n v="1958"/>
    <s v="Jul"/>
    <n v="10"/>
    <n v="0"/>
    <x v="703"/>
    <x v="1"/>
    <s v="tier - 2"/>
    <x v="3"/>
    <n v="21376"/>
    <x v="7"/>
  </r>
  <r>
    <x v="704"/>
    <s v="Delong"/>
    <n v="35.97"/>
    <n v="11.08"/>
    <s v="No"/>
    <x v="0"/>
    <x v="0"/>
    <n v="3"/>
    <x v="1"/>
    <x v="0"/>
    <x v="0"/>
    <n v="1958"/>
    <s v="Oct"/>
    <n v="15"/>
    <n v="0"/>
    <x v="704"/>
    <x v="1"/>
    <s v="tier - 3"/>
    <x v="0"/>
    <n v="21473"/>
    <x v="7"/>
  </r>
  <r>
    <x v="705"/>
    <s v="Mehech"/>
    <n v="37.85"/>
    <n v="11.01"/>
    <s v="No"/>
    <x v="0"/>
    <x v="0"/>
    <n v="0"/>
    <x v="1"/>
    <x v="0"/>
    <x v="0"/>
    <n v="1968"/>
    <s v="Dec"/>
    <n v="15"/>
    <n v="0"/>
    <x v="705"/>
    <x v="1"/>
    <s v="tier - 3"/>
    <x v="1"/>
    <n v="25187"/>
    <x v="0"/>
  </r>
  <r>
    <x v="706"/>
    <s v="Machiela"/>
    <n v="21.66"/>
    <n v="4.37"/>
    <s v="No"/>
    <x v="1"/>
    <x v="0"/>
    <n v="1"/>
    <x v="0"/>
    <x v="2"/>
    <x v="2"/>
    <n v="2004"/>
    <s v="sep"/>
    <n v="6"/>
    <n v="0"/>
    <x v="706"/>
    <x v="1"/>
    <s v="tier - 2"/>
    <x v="2"/>
    <n v="38236"/>
    <x v="41"/>
  </r>
  <r>
    <x v="707"/>
    <s v="Young"/>
    <n v="39.369999999999997"/>
    <n v="5.91"/>
    <s v="No"/>
    <x v="0"/>
    <x v="0"/>
    <n v="2"/>
    <x v="1"/>
    <x v="0"/>
    <x v="1"/>
    <n v="1972"/>
    <s v="Jul"/>
    <n v="13"/>
    <n v="0"/>
    <x v="707"/>
    <x v="1"/>
    <s v="tier - 2"/>
    <x v="12"/>
    <n v="26493"/>
    <x v="29"/>
  </r>
  <r>
    <x v="708"/>
    <s v="Dupere"/>
    <n v="40.880000000000003"/>
    <n v="7.65"/>
    <s v="No"/>
    <x v="0"/>
    <x v="0"/>
    <n v="0"/>
    <x v="1"/>
    <x v="0"/>
    <x v="0"/>
    <n v="1974"/>
    <s v="Dec"/>
    <n v="26"/>
    <n v="0"/>
    <x v="708"/>
    <x v="1"/>
    <s v="tier - 2"/>
    <x v="12"/>
    <n v="27389"/>
    <x v="20"/>
  </r>
  <r>
    <x v="709"/>
    <s v="Iandolo"/>
    <n v="26.22"/>
    <n v="5.37"/>
    <s v="Yes"/>
    <x v="0"/>
    <x v="0"/>
    <n v="2"/>
    <x v="1"/>
    <x v="1"/>
    <x v="2"/>
    <n v="1959"/>
    <s v="Nov"/>
    <n v="8"/>
    <n v="0"/>
    <x v="709"/>
    <x v="1"/>
    <s v="tier - 3"/>
    <x v="1"/>
    <n v="21862"/>
    <x v="10"/>
  </r>
  <r>
    <x v="710"/>
    <s v="Ito"/>
    <n v="25.08"/>
    <n v="5.75"/>
    <s v="Yes"/>
    <x v="0"/>
    <x v="0"/>
    <n v="2"/>
    <x v="1"/>
    <x v="1"/>
    <x v="1"/>
    <n v="1959"/>
    <s v="Oct"/>
    <n v="10"/>
    <n v="0"/>
    <x v="710"/>
    <x v="1"/>
    <s v="tier - 1"/>
    <x v="1"/>
    <n v="21833"/>
    <x v="10"/>
  </r>
  <r>
    <x v="711"/>
    <s v="Barry"/>
    <n v="39.1"/>
    <n v="6.79"/>
    <s v="Yes"/>
    <x v="0"/>
    <x v="0"/>
    <n v="2"/>
    <x v="1"/>
    <x v="0"/>
    <x v="0"/>
    <n v="1961"/>
    <s v="sep"/>
    <n v="25"/>
    <n v="2"/>
    <x v="711"/>
    <x v="1"/>
    <s v="tier - 1"/>
    <x v="3"/>
    <n v="22549"/>
    <x v="12"/>
  </r>
  <r>
    <x v="712"/>
    <s v="Boyce"/>
    <n v="37.905000000000001"/>
    <n v="7.03"/>
    <s v="No"/>
    <x v="0"/>
    <x v="0"/>
    <n v="3"/>
    <x v="1"/>
    <x v="0"/>
    <x v="0"/>
    <n v="1958"/>
    <s v="sep"/>
    <n v="21"/>
    <n v="0"/>
    <x v="712"/>
    <x v="1"/>
    <s v="tier - 2"/>
    <x v="1"/>
    <n v="21449"/>
    <x v="7"/>
  </r>
  <r>
    <x v="713"/>
    <s v="Lin"/>
    <n v="43.35"/>
    <n v="5.41"/>
    <s v="Yes"/>
    <x v="0"/>
    <x v="1"/>
    <n v="1"/>
    <x v="1"/>
    <x v="0"/>
    <x v="2"/>
    <n v="1983"/>
    <s v="Nov"/>
    <n v="17"/>
    <n v="3"/>
    <x v="713"/>
    <x v="1"/>
    <s v="tier - 1"/>
    <x v="12"/>
    <n v="30637"/>
    <x v="33"/>
  </r>
  <r>
    <x v="714"/>
    <s v="Smith"/>
    <n v="36.15"/>
    <n v="8.0500000000000007"/>
    <s v="No"/>
    <x v="0"/>
    <x v="0"/>
    <n v="0"/>
    <x v="1"/>
    <x v="0"/>
    <x v="0"/>
    <n v="1968"/>
    <s v="Dec"/>
    <n v="25"/>
    <n v="0"/>
    <x v="714"/>
    <x v="1"/>
    <s v="tier - 1"/>
    <x v="12"/>
    <n v="25197"/>
    <x v="0"/>
  </r>
  <r>
    <x v="715"/>
    <s v="Nalven"/>
    <n v="44.98"/>
    <n v="5.94"/>
    <s v="No"/>
    <x v="0"/>
    <x v="0"/>
    <n v="1"/>
    <x v="1"/>
    <x v="0"/>
    <x v="1"/>
    <n v="1984"/>
    <s v="Jul"/>
    <n v="7"/>
    <n v="3"/>
    <x v="715"/>
    <x v="1"/>
    <s v="tier - 1"/>
    <x v="1"/>
    <n v="30870"/>
    <x v="32"/>
  </r>
  <r>
    <x v="716"/>
    <s v="Bourgeois"/>
    <n v="38.28"/>
    <n v="5.51"/>
    <s v="No"/>
    <x v="1"/>
    <x v="0"/>
    <n v="1"/>
    <x v="1"/>
    <x v="0"/>
    <x v="2"/>
    <n v="2004"/>
    <s v="Jul"/>
    <n v="6"/>
    <n v="0"/>
    <x v="716"/>
    <x v="1"/>
    <s v="tier - 3"/>
    <x v="0"/>
    <n v="38174"/>
    <x v="41"/>
  </r>
  <r>
    <x v="717"/>
    <s v="Orloff"/>
    <n v="32.299999999999997"/>
    <n v="6.55"/>
    <s v="Yes"/>
    <x v="0"/>
    <x v="0"/>
    <n v="2"/>
    <x v="1"/>
    <x v="0"/>
    <x v="0"/>
    <n v="1961"/>
    <s v="Jun"/>
    <n v="14"/>
    <n v="2"/>
    <x v="717"/>
    <x v="1"/>
    <s v="tier - 1"/>
    <x v="1"/>
    <n v="22446"/>
    <x v="12"/>
  </r>
  <r>
    <x v="718"/>
    <s v="Ramirez"/>
    <n v="39.51"/>
    <n v="5.79"/>
    <s v="Yes"/>
    <x v="0"/>
    <x v="0"/>
    <n v="0"/>
    <x v="1"/>
    <x v="0"/>
    <x v="1"/>
    <n v="1976"/>
    <s v="sep"/>
    <n v="26"/>
    <n v="2"/>
    <x v="718"/>
    <x v="1"/>
    <s v="tier - 3"/>
    <x v="8"/>
    <n v="28029"/>
    <x v="17"/>
  </r>
  <r>
    <x v="719"/>
    <s v="Fouquet"/>
    <n v="50.46"/>
    <n v="4.5599999999999996"/>
    <s v="No"/>
    <x v="0"/>
    <x v="0"/>
    <n v="0"/>
    <x v="1"/>
    <x v="0"/>
    <x v="2"/>
    <n v="1991"/>
    <s v="sep"/>
    <n v="12"/>
    <n v="3"/>
    <x v="719"/>
    <x v="1"/>
    <s v="tier - 3"/>
    <x v="1"/>
    <n v="33493"/>
    <x v="3"/>
  </r>
  <r>
    <x v="720"/>
    <s v="McPhillips"/>
    <n v="31.73"/>
    <n v="7"/>
    <s v="No"/>
    <x v="0"/>
    <x v="0"/>
    <n v="0"/>
    <x v="1"/>
    <x v="0"/>
    <x v="0"/>
    <n v="1960"/>
    <s v="Nov"/>
    <n v="8"/>
    <n v="0"/>
    <x v="720"/>
    <x v="1"/>
    <s v="tier - 3"/>
    <x v="2"/>
    <n v="22228"/>
    <x v="15"/>
  </r>
  <r>
    <x v="721"/>
    <s v="Burgin"/>
    <n v="32.1"/>
    <n v="6.57"/>
    <s v="Yes"/>
    <x v="0"/>
    <x v="1"/>
    <n v="1"/>
    <x v="1"/>
    <x v="0"/>
    <x v="0"/>
    <n v="1963"/>
    <s v="Jul"/>
    <n v="8"/>
    <n v="3"/>
    <x v="721"/>
    <x v="1"/>
    <s v="tier - 3"/>
    <x v="3"/>
    <n v="23200"/>
    <x v="8"/>
  </r>
  <r>
    <x v="722"/>
    <s v="Roberts"/>
    <n v="27.83"/>
    <n v="11.61"/>
    <s v="Yes"/>
    <x v="0"/>
    <x v="1"/>
    <n v="1"/>
    <x v="1"/>
    <x v="1"/>
    <x v="0"/>
    <n v="1963"/>
    <s v="Jul"/>
    <n v="6"/>
    <n v="3"/>
    <x v="722"/>
    <x v="1"/>
    <s v="tier - 2"/>
    <x v="0"/>
    <n v="23198"/>
    <x v="8"/>
  </r>
  <r>
    <x v="723"/>
    <s v="Nemec"/>
    <n v="27.72"/>
    <n v="8.16"/>
    <s v="Yes"/>
    <x v="0"/>
    <x v="1"/>
    <n v="1"/>
    <x v="1"/>
    <x v="1"/>
    <x v="0"/>
    <n v="1963"/>
    <s v="Dec"/>
    <n v="23"/>
    <n v="3"/>
    <x v="723"/>
    <x v="1"/>
    <s v="tier - 1"/>
    <x v="0"/>
    <n v="23368"/>
    <x v="8"/>
  </r>
  <r>
    <x v="724"/>
    <s v="Appman"/>
    <n v="36.765000000000001"/>
    <n v="4.4800000000000004"/>
    <s v="Yes"/>
    <x v="0"/>
    <x v="0"/>
    <n v="2"/>
    <x v="1"/>
    <x v="0"/>
    <x v="2"/>
    <n v="1959"/>
    <s v="sep"/>
    <n v="6"/>
    <n v="0"/>
    <x v="724"/>
    <x v="1"/>
    <s v="tier - 1"/>
    <x v="4"/>
    <n v="21799"/>
    <x v="10"/>
  </r>
  <r>
    <x v="725"/>
    <s v="Driscoll"/>
    <n v="48.36"/>
    <n v="4.08"/>
    <s v="No"/>
    <x v="0"/>
    <x v="0"/>
    <n v="0"/>
    <x v="1"/>
    <x v="0"/>
    <x v="2"/>
    <n v="1990"/>
    <s v="Jul"/>
    <n v="13"/>
    <n v="3"/>
    <x v="725"/>
    <x v="1"/>
    <s v="tier - 1"/>
    <x v="8"/>
    <n v="33067"/>
    <x v="42"/>
  </r>
  <r>
    <x v="726"/>
    <s v="Glotzbach"/>
    <n v="31.445"/>
    <n v="4.4000000000000004"/>
    <s v="Yes"/>
    <x v="0"/>
    <x v="0"/>
    <n v="2"/>
    <x v="1"/>
    <x v="0"/>
    <x v="2"/>
    <n v="1959"/>
    <s v="Aug"/>
    <n v="29"/>
    <n v="0"/>
    <x v="726"/>
    <x v="1"/>
    <s v="tier - 2"/>
    <x v="9"/>
    <n v="21791"/>
    <x v="10"/>
  </r>
  <r>
    <x v="727"/>
    <s v="Tenforde"/>
    <n v="27.55"/>
    <n v="9.02"/>
    <s v="No"/>
    <x v="0"/>
    <x v="0"/>
    <n v="0"/>
    <x v="1"/>
    <x v="1"/>
    <x v="0"/>
    <n v="1960"/>
    <s v="Jun"/>
    <n v="18"/>
    <n v="1"/>
    <x v="727"/>
    <x v="1"/>
    <s v="tier - 1"/>
    <x v="1"/>
    <n v="22085"/>
    <x v="15"/>
  </r>
  <r>
    <x v="728"/>
    <s v="Ramirez"/>
    <n v="33.11"/>
    <n v="8.06"/>
    <s v="No"/>
    <x v="0"/>
    <x v="0"/>
    <n v="0"/>
    <x v="1"/>
    <x v="0"/>
    <x v="0"/>
    <n v="1962"/>
    <s v="Jul"/>
    <n v="27"/>
    <n v="3"/>
    <x v="728"/>
    <x v="1"/>
    <s v="tier - 2"/>
    <x v="0"/>
    <n v="22854"/>
    <x v="5"/>
  </r>
  <r>
    <x v="729"/>
    <s v="Stanley Torres"/>
    <n v="36.85"/>
    <n v="6.21"/>
    <s v="Yes"/>
    <x v="0"/>
    <x v="0"/>
    <n v="2"/>
    <x v="1"/>
    <x v="0"/>
    <x v="1"/>
    <n v="1959"/>
    <s v="Jul"/>
    <n v="7"/>
    <n v="0"/>
    <x v="729"/>
    <x v="1"/>
    <s v="tier - 2"/>
    <x v="0"/>
    <n v="21738"/>
    <x v="10"/>
  </r>
  <r>
    <x v="730"/>
    <s v="Vandongen"/>
    <n v="36.299999999999997"/>
    <n v="5.79"/>
    <s v="Yes"/>
    <x v="0"/>
    <x v="0"/>
    <n v="2"/>
    <x v="1"/>
    <x v="0"/>
    <x v="1"/>
    <n v="1959"/>
    <s v="Dec"/>
    <n v="29"/>
    <n v="0"/>
    <x v="730"/>
    <x v="1"/>
    <s v="tier - 3"/>
    <x v="0"/>
    <n v="21913"/>
    <x v="10"/>
  </r>
  <r>
    <x v="731"/>
    <s v="Liebald"/>
    <n v="45.34"/>
    <n v="5.69"/>
    <s v="Yes"/>
    <x v="0"/>
    <x v="0"/>
    <n v="0"/>
    <x v="1"/>
    <x v="0"/>
    <x v="2"/>
    <n v="1985"/>
    <s v="sep"/>
    <n v="25"/>
    <n v="3"/>
    <x v="731"/>
    <x v="1"/>
    <s v="tier - 2"/>
    <x v="1"/>
    <n v="31315"/>
    <x v="18"/>
  </r>
  <r>
    <x v="732"/>
    <s v="Holte"/>
    <n v="31.8"/>
    <n v="5.36"/>
    <s v="Yes"/>
    <x v="0"/>
    <x v="0"/>
    <n v="2"/>
    <x v="1"/>
    <x v="0"/>
    <x v="2"/>
    <n v="1959"/>
    <s v="Oct"/>
    <n v="5"/>
    <n v="0"/>
    <x v="732"/>
    <x v="1"/>
    <s v="tier - 2"/>
    <x v="3"/>
    <n v="21828"/>
    <x v="10"/>
  </r>
  <r>
    <x v="733"/>
    <s v="Johnson"/>
    <n v="41.02"/>
    <n v="11.37"/>
    <s v="No"/>
    <x v="0"/>
    <x v="0"/>
    <n v="0"/>
    <x v="1"/>
    <x v="0"/>
    <x v="0"/>
    <n v="1978"/>
    <s v="Dec"/>
    <n v="19"/>
    <n v="2"/>
    <x v="733"/>
    <x v="1"/>
    <s v="tier - 1"/>
    <x v="1"/>
    <n v="28843"/>
    <x v="9"/>
  </r>
  <r>
    <x v="734"/>
    <s v="Bartlett"/>
    <n v="32.68"/>
    <n v="11.87"/>
    <s v="No"/>
    <x v="0"/>
    <x v="0"/>
    <n v="0"/>
    <x v="1"/>
    <x v="0"/>
    <x v="0"/>
    <n v="1960"/>
    <s v="Jul"/>
    <n v="21"/>
    <n v="0"/>
    <x v="734"/>
    <x v="1"/>
    <s v="tier - 2"/>
    <x v="1"/>
    <n v="22118"/>
    <x v="15"/>
  </r>
  <r>
    <x v="735"/>
    <s v="Bergman"/>
    <n v="21.7"/>
    <n v="4.9000000000000004"/>
    <s v="No"/>
    <x v="0"/>
    <x v="1"/>
    <n v="1"/>
    <x v="0"/>
    <x v="2"/>
    <x v="2"/>
    <n v="2003"/>
    <s v="Jun"/>
    <n v="7"/>
    <n v="0"/>
    <x v="735"/>
    <x v="1"/>
    <s v="tier - 1"/>
    <x v="3"/>
    <n v="37779"/>
    <x v="39"/>
  </r>
  <r>
    <x v="736"/>
    <s v="Aitken"/>
    <n v="40.479999999999997"/>
    <n v="6.7"/>
    <s v="No"/>
    <x v="0"/>
    <x v="0"/>
    <n v="3"/>
    <x v="1"/>
    <x v="0"/>
    <x v="0"/>
    <n v="1958"/>
    <s v="Dec"/>
    <n v="10"/>
    <n v="0"/>
    <x v="736"/>
    <x v="2"/>
    <s v="tier - 1"/>
    <x v="0"/>
    <n v="21529"/>
    <x v="7"/>
  </r>
  <r>
    <x v="737"/>
    <s v="Berger"/>
    <n v="34.5"/>
    <n v="10.3"/>
    <s v="No"/>
    <x v="0"/>
    <x v="0"/>
    <n v="3"/>
    <x v="1"/>
    <x v="0"/>
    <x v="0"/>
    <n v="1958"/>
    <s v="Nov"/>
    <n v="25"/>
    <n v="0"/>
    <x v="737"/>
    <x v="2"/>
    <s v="tier - 3"/>
    <x v="3"/>
    <n v="21514"/>
    <x v="7"/>
  </r>
  <r>
    <x v="738"/>
    <s v="Richey"/>
    <n v="45.9"/>
    <n v="11.14"/>
    <s v="Yes"/>
    <x v="0"/>
    <x v="0"/>
    <n v="1"/>
    <x v="1"/>
    <x v="0"/>
    <x v="0"/>
    <n v="1986"/>
    <s v="Dec"/>
    <n v="8"/>
    <n v="3"/>
    <x v="738"/>
    <x v="2"/>
    <s v="tier - 2"/>
    <x v="1"/>
    <n v="31754"/>
    <x v="28"/>
  </r>
  <r>
    <x v="739"/>
    <s v="Trotter"/>
    <n v="33.479999999999997"/>
    <n v="4.74"/>
    <s v="Yes"/>
    <x v="0"/>
    <x v="0"/>
    <n v="2"/>
    <x v="1"/>
    <x v="0"/>
    <x v="2"/>
    <n v="1966"/>
    <s v="Nov"/>
    <n v="10"/>
    <n v="0"/>
    <x v="739"/>
    <x v="2"/>
    <s v="tier - 3"/>
    <x v="12"/>
    <n v="24421"/>
    <x v="26"/>
  </r>
  <r>
    <x v="740"/>
    <s v="Chavez"/>
    <n v="28.31"/>
    <n v="5.96"/>
    <s v="Yes"/>
    <x v="0"/>
    <x v="0"/>
    <n v="2"/>
    <x v="1"/>
    <x v="1"/>
    <x v="1"/>
    <n v="1959"/>
    <s v="Aug"/>
    <n v="6"/>
    <n v="0"/>
    <x v="740"/>
    <x v="2"/>
    <s v="tier - 1"/>
    <x v="1"/>
    <n v="21768"/>
    <x v="10"/>
  </r>
  <r>
    <x v="741"/>
    <s v="Orifice"/>
    <n v="21.565000000000001"/>
    <n v="4.95"/>
    <s v="No"/>
    <x v="1"/>
    <x v="0"/>
    <n v="1"/>
    <x v="0"/>
    <x v="2"/>
    <x v="2"/>
    <n v="2004"/>
    <s v="Jul"/>
    <n v="16"/>
    <n v="0"/>
    <x v="741"/>
    <x v="2"/>
    <s v="tier - 2"/>
    <x v="11"/>
    <n v="38184"/>
    <x v="41"/>
  </r>
  <r>
    <x v="742"/>
    <s v="Farkash"/>
    <n v="35.590000000000003"/>
    <n v="5.21"/>
    <s v="Yes"/>
    <x v="0"/>
    <x v="1"/>
    <n v="1"/>
    <x v="1"/>
    <x v="0"/>
    <x v="2"/>
    <n v="1969"/>
    <s v="Oct"/>
    <n v="23"/>
    <n v="0"/>
    <x v="742"/>
    <x v="2"/>
    <s v="tier - 2"/>
    <x v="12"/>
    <n v="25499"/>
    <x v="16"/>
  </r>
  <r>
    <x v="743"/>
    <s v="Hribar"/>
    <n v="43.44"/>
    <n v="4.8600000000000003"/>
    <s v="Yes"/>
    <x v="0"/>
    <x v="0"/>
    <n v="0"/>
    <x v="1"/>
    <x v="0"/>
    <x v="2"/>
    <n v="1985"/>
    <s v="Aug"/>
    <n v="29"/>
    <n v="3"/>
    <x v="743"/>
    <x v="2"/>
    <s v="tier - 3"/>
    <x v="12"/>
    <n v="31288"/>
    <x v="18"/>
  </r>
  <r>
    <x v="744"/>
    <s v="Crawford"/>
    <n v="21.754999999999999"/>
    <n v="7.79"/>
    <s v="Yes"/>
    <x v="0"/>
    <x v="0"/>
    <n v="0"/>
    <x v="1"/>
    <x v="2"/>
    <x v="0"/>
    <n v="1981"/>
    <s v="Aug"/>
    <n v="2"/>
    <n v="1"/>
    <x v="744"/>
    <x v="2"/>
    <s v="tier - 2"/>
    <x v="2"/>
    <n v="29800"/>
    <x v="36"/>
  </r>
  <r>
    <x v="745"/>
    <s v="Sittlington"/>
    <n v="44.55"/>
    <n v="7.12"/>
    <s v="Yes"/>
    <x v="0"/>
    <x v="0"/>
    <n v="1"/>
    <x v="1"/>
    <x v="0"/>
    <x v="0"/>
    <n v="1986"/>
    <s v="Nov"/>
    <n v="24"/>
    <n v="3"/>
    <x v="745"/>
    <x v="2"/>
    <s v="tier - 2"/>
    <x v="8"/>
    <n v="31740"/>
    <x v="28"/>
  </r>
  <r>
    <x v="746"/>
    <s v="Silbert"/>
    <n v="43.32"/>
    <n v="4.67"/>
    <s v="Yes"/>
    <x v="0"/>
    <x v="0"/>
    <n v="0"/>
    <x v="1"/>
    <x v="0"/>
    <x v="2"/>
    <n v="1985"/>
    <s v="sep"/>
    <n v="14"/>
    <n v="3"/>
    <x v="746"/>
    <x v="2"/>
    <s v="tier - 1"/>
    <x v="12"/>
    <n v="31304"/>
    <x v="18"/>
  </r>
  <r>
    <x v="747"/>
    <s v="Carrique"/>
    <n v="31.23"/>
    <n v="9.1199999999999992"/>
    <s v="Yes"/>
    <x v="0"/>
    <x v="1"/>
    <n v="1"/>
    <x v="1"/>
    <x v="0"/>
    <x v="0"/>
    <n v="1963"/>
    <s v="Aug"/>
    <n v="4"/>
    <n v="0"/>
    <x v="747"/>
    <x v="2"/>
    <s v="tier - 2"/>
    <x v="14"/>
    <n v="23227"/>
    <x v="8"/>
  </r>
  <r>
    <x v="748"/>
    <s v="Kosla"/>
    <n v="42.81"/>
    <n v="4.1500000000000004"/>
    <s v="No"/>
    <x v="0"/>
    <x v="0"/>
    <n v="1"/>
    <x v="1"/>
    <x v="0"/>
    <x v="2"/>
    <n v="1984"/>
    <s v="Jul"/>
    <n v="20"/>
    <n v="3"/>
    <x v="748"/>
    <x v="2"/>
    <s v="tier - 3"/>
    <x v="8"/>
    <n v="30883"/>
    <x v="32"/>
  </r>
  <r>
    <x v="749"/>
    <s v="Parker"/>
    <n v="35.909999999999997"/>
    <n v="6.72"/>
    <s v="Yes"/>
    <x v="0"/>
    <x v="0"/>
    <n v="2"/>
    <x v="1"/>
    <x v="0"/>
    <x v="0"/>
    <n v="1961"/>
    <s v="Dec"/>
    <n v="24"/>
    <n v="0"/>
    <x v="749"/>
    <x v="2"/>
    <s v="tier - 3"/>
    <x v="2"/>
    <n v="22639"/>
    <x v="12"/>
  </r>
  <r>
    <x v="750"/>
    <s v="Horton"/>
    <n v="36.65"/>
    <n v="5.01"/>
    <s v="Yes"/>
    <x v="0"/>
    <x v="1"/>
    <n v="1"/>
    <x v="1"/>
    <x v="0"/>
    <x v="2"/>
    <n v="1969"/>
    <s v="Jul"/>
    <n v="26"/>
    <n v="0"/>
    <x v="750"/>
    <x v="2"/>
    <s v="tier - 3"/>
    <x v="1"/>
    <n v="25410"/>
    <x v="16"/>
  </r>
  <r>
    <x v="751"/>
    <s v="Boller"/>
    <n v="22.04"/>
    <n v="10.9"/>
    <s v="Yes"/>
    <x v="0"/>
    <x v="0"/>
    <n v="2"/>
    <x v="1"/>
    <x v="2"/>
    <x v="0"/>
    <n v="1961"/>
    <s v="Nov"/>
    <n v="18"/>
    <n v="0"/>
    <x v="751"/>
    <x v="2"/>
    <s v="tier - 3"/>
    <x v="2"/>
    <n v="22603"/>
    <x v="12"/>
  </r>
  <r>
    <x v="752"/>
    <s v="Olaru"/>
    <n v="31.824999999999999"/>
    <n v="5.52"/>
    <s v="Yes"/>
    <x v="0"/>
    <x v="0"/>
    <n v="1"/>
    <x v="1"/>
    <x v="0"/>
    <x v="2"/>
    <n v="1964"/>
    <s v="sep"/>
    <n v="10"/>
    <n v="2"/>
    <x v="752"/>
    <x v="2"/>
    <s v="tier - 1"/>
    <x v="2"/>
    <n v="23630"/>
    <x v="13"/>
  </r>
  <r>
    <x v="753"/>
    <s v="Prescott"/>
    <n v="53.58"/>
    <n v="4.55"/>
    <s v="No"/>
    <x v="0"/>
    <x v="0"/>
    <n v="1"/>
    <x v="1"/>
    <x v="0"/>
    <x v="2"/>
    <n v="1992"/>
    <s v="Aug"/>
    <n v="14"/>
    <n v="0"/>
    <x v="753"/>
    <x v="2"/>
    <s v="tier - 1"/>
    <x v="1"/>
    <n v="33830"/>
    <x v="34"/>
  </r>
  <r>
    <x v="754"/>
    <s v="Hines"/>
    <n v="34.299999999999997"/>
    <n v="11.76"/>
    <s v="No"/>
    <x v="0"/>
    <x v="0"/>
    <n v="0"/>
    <x v="1"/>
    <x v="0"/>
    <x v="0"/>
    <n v="1968"/>
    <s v="Jul"/>
    <n v="15"/>
    <n v="0"/>
    <x v="754"/>
    <x v="2"/>
    <s v="tier - 3"/>
    <x v="12"/>
    <n v="25034"/>
    <x v="0"/>
  </r>
  <r>
    <x v="755"/>
    <s v="Blanton"/>
    <n v="32.11"/>
    <n v="7.06"/>
    <s v="No"/>
    <x v="0"/>
    <x v="0"/>
    <n v="0"/>
    <x v="1"/>
    <x v="0"/>
    <x v="0"/>
    <n v="1960"/>
    <s v="Jul"/>
    <n v="11"/>
    <n v="0"/>
    <x v="755"/>
    <x v="2"/>
    <s v="tier - 3"/>
    <x v="6"/>
    <n v="22108"/>
    <x v="15"/>
  </r>
  <r>
    <x v="756"/>
    <s v="Bustamante"/>
    <n v="31.78"/>
    <n v="11.35"/>
    <s v="Yes"/>
    <x v="0"/>
    <x v="1"/>
    <n v="1"/>
    <x v="1"/>
    <x v="0"/>
    <x v="0"/>
    <n v="1963"/>
    <s v="Oct"/>
    <n v="14"/>
    <n v="0"/>
    <x v="756"/>
    <x v="2"/>
    <s v="tier - 1"/>
    <x v="1"/>
    <n v="23298"/>
    <x v="8"/>
  </r>
  <r>
    <x v="757"/>
    <s v="McCann"/>
    <n v="46.89"/>
    <n v="5.52"/>
    <s v="No"/>
    <x v="0"/>
    <x v="0"/>
    <n v="0"/>
    <x v="1"/>
    <x v="0"/>
    <x v="2"/>
    <n v="1990"/>
    <s v="Aug"/>
    <n v="30"/>
    <n v="3"/>
    <x v="757"/>
    <x v="2"/>
    <s v="tier - 2"/>
    <x v="8"/>
    <n v="33115"/>
    <x v="42"/>
  </r>
  <r>
    <x v="758"/>
    <s v="Schmole"/>
    <n v="39.35"/>
    <n v="7.86"/>
    <s v="Yes"/>
    <x v="0"/>
    <x v="0"/>
    <n v="1"/>
    <x v="1"/>
    <x v="0"/>
    <x v="0"/>
    <n v="1975"/>
    <s v="Aug"/>
    <n v="7"/>
    <n v="1"/>
    <x v="758"/>
    <x v="2"/>
    <s v="tier - 2"/>
    <x v="1"/>
    <n v="27613"/>
    <x v="24"/>
  </r>
  <r>
    <x v="759"/>
    <s v="Barber"/>
    <n v="39.200000000000003"/>
    <n v="11.38"/>
    <s v="No"/>
    <x v="0"/>
    <x v="0"/>
    <n v="0"/>
    <x v="1"/>
    <x v="0"/>
    <x v="0"/>
    <n v="1960"/>
    <s v="Jul"/>
    <n v="24"/>
    <n v="0"/>
    <x v="759"/>
    <x v="2"/>
    <s v="tier - 3"/>
    <x v="3"/>
    <n v="22121"/>
    <x v="15"/>
  </r>
  <r>
    <x v="760"/>
    <s v="Reichmann"/>
    <n v="39.159999999999997"/>
    <n v="10.48"/>
    <s v="No"/>
    <x v="0"/>
    <x v="0"/>
    <n v="0"/>
    <x v="1"/>
    <x v="0"/>
    <x v="0"/>
    <n v="1960"/>
    <s v="Jul"/>
    <n v="28"/>
    <n v="0"/>
    <x v="760"/>
    <x v="2"/>
    <s v="tier - 2"/>
    <x v="0"/>
    <n v="22125"/>
    <x v="15"/>
  </r>
  <r>
    <x v="761"/>
    <s v="Cavatorta"/>
    <n v="44.1"/>
    <n v="5.04"/>
    <s v="Yes"/>
    <x v="0"/>
    <x v="0"/>
    <n v="0"/>
    <x v="1"/>
    <x v="0"/>
    <x v="2"/>
    <n v="1985"/>
    <s v="Aug"/>
    <n v="19"/>
    <n v="3"/>
    <x v="761"/>
    <x v="2"/>
    <s v="tier - 1"/>
    <x v="1"/>
    <n v="31278"/>
    <x v="18"/>
  </r>
  <r>
    <x v="762"/>
    <s v="Yaeger"/>
    <n v="33.200000000000003"/>
    <n v="9.06"/>
    <s v="No"/>
    <x v="0"/>
    <x v="0"/>
    <n v="0"/>
    <x v="1"/>
    <x v="0"/>
    <x v="0"/>
    <n v="1960"/>
    <s v="Dec"/>
    <n v="16"/>
    <n v="0"/>
    <x v="762"/>
    <x v="2"/>
    <s v="tier - 2"/>
    <x v="3"/>
    <n v="22266"/>
    <x v="15"/>
  </r>
  <r>
    <x v="763"/>
    <s v="Hughes"/>
    <n v="29.92"/>
    <n v="11.07"/>
    <s v="No"/>
    <x v="0"/>
    <x v="0"/>
    <n v="0"/>
    <x v="1"/>
    <x v="0"/>
    <x v="0"/>
    <n v="1960"/>
    <s v="Jul"/>
    <n v="11"/>
    <n v="0"/>
    <x v="763"/>
    <x v="2"/>
    <s v="tier - 1"/>
    <x v="0"/>
    <n v="22108"/>
    <x v="15"/>
  </r>
  <r>
    <x v="764"/>
    <s v="Donahue"/>
    <n v="25"/>
    <n v="10.45"/>
    <s v="No"/>
    <x v="0"/>
    <x v="0"/>
    <n v="0"/>
    <x v="1"/>
    <x v="1"/>
    <x v="0"/>
    <n v="1960"/>
    <s v="Aug"/>
    <n v="13"/>
    <n v="0"/>
    <x v="764"/>
    <x v="2"/>
    <s v="tier - 1"/>
    <x v="3"/>
    <n v="22141"/>
    <x v="15"/>
  </r>
  <r>
    <x v="765"/>
    <s v="Greenwell"/>
    <n v="38.869999999999997"/>
    <n v="8.6300000000000008"/>
    <s v="Yes"/>
    <x v="0"/>
    <x v="0"/>
    <n v="1"/>
    <x v="1"/>
    <x v="0"/>
    <x v="0"/>
    <n v="1975"/>
    <s v="Jun"/>
    <n v="29"/>
    <n v="1"/>
    <x v="765"/>
    <x v="2"/>
    <s v="tier - 2"/>
    <x v="1"/>
    <n v="27574"/>
    <x v="24"/>
  </r>
  <r>
    <x v="766"/>
    <s v="Steele"/>
    <n v="32.299999999999997"/>
    <n v="5.28"/>
    <s v="Yes"/>
    <x v="0"/>
    <x v="0"/>
    <n v="2"/>
    <x v="1"/>
    <x v="0"/>
    <x v="2"/>
    <n v="1966"/>
    <s v="Nov"/>
    <n v="14"/>
    <n v="3"/>
    <x v="766"/>
    <x v="2"/>
    <s v="tier - 3"/>
    <x v="2"/>
    <n v="24425"/>
    <x v="26"/>
  </r>
  <r>
    <x v="767"/>
    <s v="Gunter"/>
    <n v="31.16"/>
    <n v="7.49"/>
    <s v="Yes"/>
    <x v="0"/>
    <x v="0"/>
    <n v="2"/>
    <x v="1"/>
    <x v="0"/>
    <x v="0"/>
    <n v="1961"/>
    <s v="Nov"/>
    <n v="3"/>
    <n v="0"/>
    <x v="767"/>
    <x v="2"/>
    <s v="tier - 3"/>
    <x v="1"/>
    <n v="22588"/>
    <x v="12"/>
  </r>
  <r>
    <x v="768"/>
    <s v="McDonough"/>
    <n v="54.59"/>
    <n v="4.2699999999999996"/>
    <s v="No"/>
    <x v="0"/>
    <x v="0"/>
    <n v="0"/>
    <x v="1"/>
    <x v="0"/>
    <x v="2"/>
    <n v="1994"/>
    <s v="Jun"/>
    <n v="17"/>
    <n v="0"/>
    <x v="768"/>
    <x v="2"/>
    <s v="tier - 3"/>
    <x v="1"/>
    <n v="34502"/>
    <x v="6"/>
  </r>
  <r>
    <x v="769"/>
    <s v="Sweetland"/>
    <n v="21.09"/>
    <n v="9.2200000000000006"/>
    <s v="Yes"/>
    <x v="0"/>
    <x v="0"/>
    <n v="2"/>
    <x v="1"/>
    <x v="2"/>
    <x v="0"/>
    <n v="1961"/>
    <s v="Jul"/>
    <n v="22"/>
    <n v="0"/>
    <x v="769"/>
    <x v="2"/>
    <s v="tier - 2"/>
    <x v="1"/>
    <n v="22484"/>
    <x v="12"/>
  </r>
  <r>
    <x v="770"/>
    <s v="Hammersmith"/>
    <n v="52.41"/>
    <n v="5.99"/>
    <s v="No"/>
    <x v="0"/>
    <x v="0"/>
    <n v="1"/>
    <x v="1"/>
    <x v="0"/>
    <x v="1"/>
    <n v="1992"/>
    <s v="Dec"/>
    <n v="19"/>
    <n v="0"/>
    <x v="770"/>
    <x v="2"/>
    <s v="tier - 3"/>
    <x v="8"/>
    <n v="33957"/>
    <x v="34"/>
  </r>
  <r>
    <x v="771"/>
    <s v="French"/>
    <n v="41.47"/>
    <n v="5.86"/>
    <s v="Yes"/>
    <x v="0"/>
    <x v="0"/>
    <n v="2"/>
    <x v="1"/>
    <x v="0"/>
    <x v="1"/>
    <n v="1959"/>
    <s v="Dec"/>
    <n v="20"/>
    <n v="0"/>
    <x v="771"/>
    <x v="2"/>
    <s v="tier - 3"/>
    <x v="0"/>
    <n v="21904"/>
    <x v="10"/>
  </r>
  <r>
    <x v="772"/>
    <s v="Garbe"/>
    <n v="33.1"/>
    <n v="5.19"/>
    <s v="Yes"/>
    <x v="0"/>
    <x v="0"/>
    <n v="2"/>
    <x v="1"/>
    <x v="0"/>
    <x v="2"/>
    <n v="1959"/>
    <s v="Nov"/>
    <n v="25"/>
    <n v="0"/>
    <x v="772"/>
    <x v="2"/>
    <s v="tier - 1"/>
    <x v="3"/>
    <n v="21879"/>
    <x v="10"/>
  </r>
  <r>
    <x v="773"/>
    <s v="Duncan"/>
    <n v="30.8"/>
    <n v="4.37"/>
    <s v="Yes"/>
    <x v="0"/>
    <x v="0"/>
    <n v="2"/>
    <x v="1"/>
    <x v="0"/>
    <x v="2"/>
    <n v="1959"/>
    <s v="Dec"/>
    <n v="9"/>
    <n v="0"/>
    <x v="773"/>
    <x v="2"/>
    <s v="tier - 3"/>
    <x v="3"/>
    <n v="21893"/>
    <x v="10"/>
  </r>
  <r>
    <x v="774"/>
    <s v="Wallace"/>
    <n v="42.06"/>
    <n v="5.32"/>
    <s v="No"/>
    <x v="0"/>
    <x v="0"/>
    <n v="1"/>
    <x v="1"/>
    <x v="0"/>
    <x v="2"/>
    <n v="1984"/>
    <s v="Jun"/>
    <n v="6"/>
    <n v="3"/>
    <x v="774"/>
    <x v="2"/>
    <s v="tier - 2"/>
    <x v="8"/>
    <n v="30839"/>
    <x v="32"/>
  </r>
  <r>
    <x v="775"/>
    <s v="Tillman"/>
    <n v="39.270000000000003"/>
    <n v="5.64"/>
    <s v="No"/>
    <x v="0"/>
    <x v="1"/>
    <n v="1"/>
    <x v="1"/>
    <x v="0"/>
    <x v="2"/>
    <n v="1979"/>
    <s v="sep"/>
    <n v="30"/>
    <n v="2"/>
    <x v="775"/>
    <x v="2"/>
    <s v="tier - 3"/>
    <x v="12"/>
    <n v="29128"/>
    <x v="19"/>
  </r>
  <r>
    <x v="776"/>
    <s v="Lee"/>
    <n v="30.71"/>
    <n v="5.59"/>
    <s v="Yes"/>
    <x v="0"/>
    <x v="0"/>
    <n v="1"/>
    <x v="1"/>
    <x v="0"/>
    <x v="2"/>
    <n v="1964"/>
    <s v="sep"/>
    <n v="24"/>
    <n v="0"/>
    <x v="776"/>
    <x v="2"/>
    <s v="tier - 2"/>
    <x v="15"/>
    <n v="23644"/>
    <x v="13"/>
  </r>
  <r>
    <x v="777"/>
    <s v="Taylor"/>
    <n v="47.19"/>
    <n v="5.29"/>
    <s v="No"/>
    <x v="0"/>
    <x v="0"/>
    <n v="0"/>
    <x v="1"/>
    <x v="0"/>
    <x v="2"/>
    <n v="1990"/>
    <s v="Oct"/>
    <n v="2"/>
    <n v="3"/>
    <x v="777"/>
    <x v="2"/>
    <s v="tier - 1"/>
    <x v="1"/>
    <n v="33148"/>
    <x v="42"/>
  </r>
  <r>
    <x v="778"/>
    <s v="McSween"/>
    <n v="30.02"/>
    <n v="6.65"/>
    <s v="No"/>
    <x v="0"/>
    <x v="0"/>
    <n v="0"/>
    <x v="1"/>
    <x v="0"/>
    <x v="0"/>
    <n v="1960"/>
    <s v="Nov"/>
    <n v="11"/>
    <n v="0"/>
    <x v="778"/>
    <x v="2"/>
    <s v="tier - 1"/>
    <x v="1"/>
    <n v="22231"/>
    <x v="15"/>
  </r>
  <r>
    <x v="779"/>
    <s v="Schubert"/>
    <n v="37.909999999999997"/>
    <n v="5.68"/>
    <s v="Yes"/>
    <x v="0"/>
    <x v="0"/>
    <n v="0"/>
    <x v="1"/>
    <x v="0"/>
    <x v="2"/>
    <n v="1976"/>
    <s v="Aug"/>
    <n v="23"/>
    <n v="2"/>
    <x v="779"/>
    <x v="2"/>
    <s v="tier - 2"/>
    <x v="1"/>
    <n v="27995"/>
    <x v="17"/>
  </r>
  <r>
    <x v="780"/>
    <s v="Lalanne"/>
    <n v="54.61"/>
    <n v="4.49"/>
    <s v="No"/>
    <x v="0"/>
    <x v="0"/>
    <n v="0"/>
    <x v="1"/>
    <x v="0"/>
    <x v="2"/>
    <n v="1994"/>
    <s v="Jul"/>
    <n v="1"/>
    <n v="0"/>
    <x v="780"/>
    <x v="2"/>
    <s v="tier - 3"/>
    <x v="1"/>
    <n v="34516"/>
    <x v="6"/>
  </r>
  <r>
    <x v="781"/>
    <s v="Flanagan"/>
    <n v="36.005000000000003"/>
    <n v="6.9"/>
    <s v="No"/>
    <x v="0"/>
    <x v="0"/>
    <n v="0"/>
    <x v="1"/>
    <x v="0"/>
    <x v="0"/>
    <n v="1962"/>
    <s v="Oct"/>
    <n v="11"/>
    <n v="0"/>
    <x v="781"/>
    <x v="2"/>
    <s v="tier - 3"/>
    <x v="8"/>
    <n v="22930"/>
    <x v="5"/>
  </r>
  <r>
    <x v="782"/>
    <s v="Arellano"/>
    <n v="28.7"/>
    <n v="11.52"/>
    <s v="No"/>
    <x v="0"/>
    <x v="0"/>
    <n v="0"/>
    <x v="1"/>
    <x v="1"/>
    <x v="0"/>
    <n v="1962"/>
    <s v="Nov"/>
    <n v="24"/>
    <n v="1"/>
    <x v="782"/>
    <x v="2"/>
    <s v="tier - 2"/>
    <x v="3"/>
    <n v="22974"/>
    <x v="5"/>
  </r>
  <r>
    <x v="783"/>
    <s v="Charette"/>
    <n v="34.295000000000002"/>
    <n v="11.24"/>
    <s v="No"/>
    <x v="0"/>
    <x v="0"/>
    <n v="0"/>
    <x v="1"/>
    <x v="0"/>
    <x v="0"/>
    <n v="1965"/>
    <s v="Nov"/>
    <n v="13"/>
    <n v="2"/>
    <x v="783"/>
    <x v="2"/>
    <s v="tier - 3"/>
    <x v="2"/>
    <n v="24059"/>
    <x v="11"/>
  </r>
  <r>
    <x v="784"/>
    <s v="Pena Reyes"/>
    <n v="27.55"/>
    <n v="10.98"/>
    <s v="No"/>
    <x v="0"/>
    <x v="0"/>
    <n v="0"/>
    <x v="1"/>
    <x v="1"/>
    <x v="0"/>
    <n v="1962"/>
    <s v="Dec"/>
    <n v="7"/>
    <n v="0"/>
    <x v="784"/>
    <x v="2"/>
    <s v="tier - 1"/>
    <x v="2"/>
    <n v="22987"/>
    <x v="5"/>
  </r>
  <r>
    <x v="785"/>
    <s v="Broderick"/>
    <n v="40.700000000000003"/>
    <n v="5.42"/>
    <s v="No"/>
    <x v="0"/>
    <x v="0"/>
    <n v="0"/>
    <x v="1"/>
    <x v="0"/>
    <x v="2"/>
    <n v="1982"/>
    <s v="Oct"/>
    <n v="15"/>
    <n v="3"/>
    <x v="785"/>
    <x v="2"/>
    <s v="tier - 2"/>
    <x v="1"/>
    <n v="30239"/>
    <x v="37"/>
  </r>
  <r>
    <x v="786"/>
    <s v="Summers"/>
    <n v="18.335000000000001"/>
    <n v="10.97"/>
    <s v="No"/>
    <x v="0"/>
    <x v="0"/>
    <n v="0"/>
    <x v="1"/>
    <x v="3"/>
    <x v="0"/>
    <n v="1962"/>
    <s v="Aug"/>
    <n v="5"/>
    <n v="0"/>
    <x v="786"/>
    <x v="2"/>
    <s v="tier - 1"/>
    <x v="2"/>
    <n v="22863"/>
    <x v="5"/>
  </r>
  <r>
    <x v="787"/>
    <s v="Fisher"/>
    <n v="33.914999999999999"/>
    <n v="9.56"/>
    <s v="Yes"/>
    <x v="0"/>
    <x v="0"/>
    <n v="2"/>
    <x v="1"/>
    <x v="0"/>
    <x v="0"/>
    <n v="1961"/>
    <s v="Dec"/>
    <n v="6"/>
    <n v="0"/>
    <x v="787"/>
    <x v="2"/>
    <s v="tier - 2"/>
    <x v="4"/>
    <n v="22621"/>
    <x v="12"/>
  </r>
  <r>
    <x v="788"/>
    <s v="Zhou"/>
    <n v="33.534999999999997"/>
    <n v="9.4"/>
    <s v="Yes"/>
    <x v="0"/>
    <x v="0"/>
    <n v="2"/>
    <x v="1"/>
    <x v="0"/>
    <x v="0"/>
    <n v="1961"/>
    <s v="Dec"/>
    <n v="6"/>
    <n v="0"/>
    <x v="788"/>
    <x v="2"/>
    <s v="tier - 2"/>
    <x v="16"/>
    <n v="22621"/>
    <x v="12"/>
  </r>
  <r>
    <x v="789"/>
    <s v="Clarke-Ames"/>
    <n v="23.655000000000001"/>
    <n v="8.48"/>
    <s v="Yes"/>
    <x v="0"/>
    <x v="0"/>
    <n v="2"/>
    <x v="1"/>
    <x v="2"/>
    <x v="0"/>
    <n v="1961"/>
    <s v="sep"/>
    <n v="7"/>
    <n v="0"/>
    <x v="789"/>
    <x v="2"/>
    <s v="tier - 2"/>
    <x v="6"/>
    <n v="22531"/>
    <x v="12"/>
  </r>
  <r>
    <x v="790"/>
    <s v="Staton"/>
    <n v="28"/>
    <n v="5.57"/>
    <s v="No"/>
    <x v="0"/>
    <x v="0"/>
    <n v="0"/>
    <x v="1"/>
    <x v="1"/>
    <x v="2"/>
    <n v="1999"/>
    <s v="Aug"/>
    <n v="16"/>
    <n v="0"/>
    <x v="790"/>
    <x v="2"/>
    <s v="tier - 3"/>
    <x v="3"/>
    <n v="36388"/>
    <x v="35"/>
  </r>
  <r>
    <x v="791"/>
    <s v="Forster"/>
    <n v="30.23"/>
    <n v="6.94"/>
    <s v="Yes"/>
    <x v="0"/>
    <x v="1"/>
    <n v="1"/>
    <x v="1"/>
    <x v="0"/>
    <x v="0"/>
    <n v="1963"/>
    <s v="sep"/>
    <n v="14"/>
    <n v="0"/>
    <x v="791"/>
    <x v="2"/>
    <s v="tier - 1"/>
    <x v="1"/>
    <n v="23268"/>
    <x v="8"/>
  </r>
  <r>
    <x v="792"/>
    <s v="Monaghan"/>
    <n v="51.14"/>
    <n v="4.05"/>
    <s v="No"/>
    <x v="0"/>
    <x v="0"/>
    <n v="1"/>
    <x v="1"/>
    <x v="0"/>
    <x v="2"/>
    <n v="1992"/>
    <s v="Aug"/>
    <n v="12"/>
    <n v="0"/>
    <x v="792"/>
    <x v="2"/>
    <s v="tier - 2"/>
    <x v="12"/>
    <n v="33828"/>
    <x v="34"/>
  </r>
  <r>
    <x v="793"/>
    <s v="Kawamoto"/>
    <n v="24.32"/>
    <n v="10.220000000000001"/>
    <s v="No"/>
    <x v="0"/>
    <x v="0"/>
    <n v="0"/>
    <x v="1"/>
    <x v="2"/>
    <x v="0"/>
    <n v="1962"/>
    <s v="Aug"/>
    <n v="2"/>
    <n v="1"/>
    <x v="793"/>
    <x v="2"/>
    <s v="tier - 3"/>
    <x v="1"/>
    <n v="22860"/>
    <x v="5"/>
  </r>
  <r>
    <x v="794"/>
    <s v="Dicharry"/>
    <n v="38.06"/>
    <n v="9.24"/>
    <s v="No"/>
    <x v="0"/>
    <x v="0"/>
    <n v="0"/>
    <x v="1"/>
    <x v="0"/>
    <x v="0"/>
    <n v="1971"/>
    <s v="Oct"/>
    <n v="30"/>
    <n v="0"/>
    <x v="794"/>
    <x v="2"/>
    <s v="tier - 2"/>
    <x v="3"/>
    <n v="26236"/>
    <x v="14"/>
  </r>
  <r>
    <x v="795"/>
    <s v="Berry"/>
    <n v="37.700000000000003"/>
    <n v="8.6"/>
    <s v="No"/>
    <x v="0"/>
    <x v="0"/>
    <n v="0"/>
    <x v="1"/>
    <x v="0"/>
    <x v="0"/>
    <n v="1978"/>
    <s v="Jul"/>
    <n v="17"/>
    <n v="2"/>
    <x v="795"/>
    <x v="2"/>
    <s v="tier - 2"/>
    <x v="12"/>
    <n v="28688"/>
    <x v="9"/>
  </r>
  <r>
    <x v="796"/>
    <s v="Porfirio"/>
    <n v="44"/>
    <n v="9.32"/>
    <s v="Yes"/>
    <x v="0"/>
    <x v="0"/>
    <n v="2"/>
    <x v="1"/>
    <x v="0"/>
    <x v="0"/>
    <n v="1961"/>
    <s v="Nov"/>
    <n v="6"/>
    <n v="0"/>
    <x v="796"/>
    <x v="2"/>
    <s v="tier - 2"/>
    <x v="3"/>
    <n v="22591"/>
    <x v="12"/>
  </r>
  <r>
    <x v="797"/>
    <s v="Thind"/>
    <n v="41.45"/>
    <n v="6.12"/>
    <s v="Yes"/>
    <x v="0"/>
    <x v="0"/>
    <n v="0"/>
    <x v="1"/>
    <x v="0"/>
    <x v="1"/>
    <n v="1985"/>
    <s v="Oct"/>
    <n v="26"/>
    <n v="3"/>
    <x v="797"/>
    <x v="2"/>
    <s v="tier - 1"/>
    <x v="12"/>
    <n v="31346"/>
    <x v="18"/>
  </r>
  <r>
    <x v="798"/>
    <s v="Ryan"/>
    <n v="25.364999999999998"/>
    <n v="9.19"/>
    <s v="Yes"/>
    <x v="0"/>
    <x v="0"/>
    <n v="0"/>
    <x v="1"/>
    <x v="1"/>
    <x v="0"/>
    <n v="1967"/>
    <s v="Aug"/>
    <n v="6"/>
    <n v="3"/>
    <x v="798"/>
    <x v="2"/>
    <s v="tier - 3"/>
    <x v="2"/>
    <n v="24690"/>
    <x v="23"/>
  </r>
  <r>
    <x v="799"/>
    <s v="Horn"/>
    <n v="34.56"/>
    <n v="5.84"/>
    <s v="Yes"/>
    <x v="0"/>
    <x v="1"/>
    <n v="1"/>
    <x v="1"/>
    <x v="0"/>
    <x v="1"/>
    <n v="1969"/>
    <s v="sep"/>
    <n v="23"/>
    <n v="0"/>
    <x v="799"/>
    <x v="2"/>
    <s v="tier - 1"/>
    <x v="1"/>
    <n v="25469"/>
    <x v="16"/>
  </r>
  <r>
    <x v="800"/>
    <s v="Sabadosa"/>
    <n v="28.2"/>
    <n v="7.19"/>
    <s v="Yes"/>
    <x v="0"/>
    <x v="0"/>
    <n v="2"/>
    <x v="1"/>
    <x v="1"/>
    <x v="0"/>
    <n v="1961"/>
    <s v="Nov"/>
    <n v="9"/>
    <n v="0"/>
    <x v="800"/>
    <x v="2"/>
    <s v="tier - 1"/>
    <x v="3"/>
    <n v="22594"/>
    <x v="12"/>
  </r>
  <r>
    <x v="801"/>
    <s v="Casady"/>
    <n v="30.43"/>
    <n v="9.39"/>
    <s v="No"/>
    <x v="0"/>
    <x v="0"/>
    <n v="0"/>
    <x v="1"/>
    <x v="0"/>
    <x v="0"/>
    <n v="1965"/>
    <s v="Nov"/>
    <n v="4"/>
    <n v="0"/>
    <x v="801"/>
    <x v="2"/>
    <s v="tier - 2"/>
    <x v="15"/>
    <n v="24050"/>
    <x v="11"/>
  </r>
  <r>
    <x v="802"/>
    <s v="Phillips"/>
    <n v="32.395000000000003"/>
    <n v="4.2699999999999996"/>
    <s v="Yes"/>
    <x v="0"/>
    <x v="0"/>
    <n v="1"/>
    <x v="1"/>
    <x v="0"/>
    <x v="2"/>
    <n v="1964"/>
    <s v="sep"/>
    <n v="23"/>
    <n v="1"/>
    <x v="802"/>
    <x v="2"/>
    <s v="tier - 1"/>
    <x v="2"/>
    <n v="23643"/>
    <x v="13"/>
  </r>
  <r>
    <x v="803"/>
    <s v="Ahokas"/>
    <n v="24.035"/>
    <n v="11.71"/>
    <s v="No"/>
    <x v="0"/>
    <x v="0"/>
    <n v="0"/>
    <x v="1"/>
    <x v="2"/>
    <x v="0"/>
    <n v="1962"/>
    <s v="Jul"/>
    <n v="20"/>
    <n v="0"/>
    <x v="803"/>
    <x v="2"/>
    <s v="tier - 1"/>
    <x v="1"/>
    <n v="22847"/>
    <x v="5"/>
  </r>
  <r>
    <x v="804"/>
    <s v="Hebert"/>
    <n v="37.119999999999997"/>
    <n v="5.29"/>
    <s v="No"/>
    <x v="0"/>
    <x v="0"/>
    <n v="2"/>
    <x v="1"/>
    <x v="0"/>
    <x v="2"/>
    <n v="1972"/>
    <s v="sep"/>
    <n v="27"/>
    <n v="0"/>
    <x v="804"/>
    <x v="2"/>
    <s v="tier - 2"/>
    <x v="1"/>
    <n v="26569"/>
    <x v="29"/>
  </r>
  <r>
    <x v="805"/>
    <s v="Fair"/>
    <n v="34.840000000000003"/>
    <n v="6"/>
    <s v="Yes"/>
    <x v="0"/>
    <x v="1"/>
    <n v="1"/>
    <x v="1"/>
    <x v="0"/>
    <x v="1"/>
    <n v="1969"/>
    <s v="Dec"/>
    <n v="13"/>
    <n v="0"/>
    <x v="805"/>
    <x v="2"/>
    <s v="tier - 3"/>
    <x v="1"/>
    <n v="25550"/>
    <x v="16"/>
  </r>
  <r>
    <x v="806"/>
    <s v="Swenson"/>
    <n v="29.53"/>
    <n v="10.64"/>
    <s v="No"/>
    <x v="0"/>
    <x v="0"/>
    <n v="0"/>
    <x v="1"/>
    <x v="1"/>
    <x v="0"/>
    <n v="1962"/>
    <s v="Jun"/>
    <n v="24"/>
    <n v="0"/>
    <x v="806"/>
    <x v="2"/>
    <s v="tier - 1"/>
    <x v="1"/>
    <n v="22821"/>
    <x v="5"/>
  </r>
  <r>
    <x v="807"/>
    <s v="Revenis"/>
    <n v="42.51"/>
    <n v="8.2100000000000009"/>
    <s v="Yes"/>
    <x v="0"/>
    <x v="0"/>
    <n v="0"/>
    <x v="1"/>
    <x v="0"/>
    <x v="0"/>
    <n v="1981"/>
    <s v="Oct"/>
    <n v="30"/>
    <n v="1"/>
    <x v="807"/>
    <x v="2"/>
    <s v="tier - 1"/>
    <x v="1"/>
    <n v="29889"/>
    <x v="36"/>
  </r>
  <r>
    <x v="808"/>
    <s v="Engnes"/>
    <n v="38.14"/>
    <n v="5.58"/>
    <s v="No"/>
    <x v="0"/>
    <x v="1"/>
    <n v="1"/>
    <x v="1"/>
    <x v="0"/>
    <x v="2"/>
    <n v="1979"/>
    <s v="Nov"/>
    <n v="27"/>
    <n v="2"/>
    <x v="808"/>
    <x v="2"/>
    <s v="tier - 2"/>
    <x v="12"/>
    <n v="29186"/>
    <x v="19"/>
  </r>
  <r>
    <x v="809"/>
    <s v="Wiltse"/>
    <n v="39.93"/>
    <n v="8.75"/>
    <s v="No"/>
    <x v="0"/>
    <x v="0"/>
    <n v="0"/>
    <x v="1"/>
    <x v="0"/>
    <x v="0"/>
    <n v="1960"/>
    <s v="Nov"/>
    <n v="28"/>
    <n v="0"/>
    <x v="809"/>
    <x v="2"/>
    <s v="tier - 1"/>
    <x v="0"/>
    <n v="22248"/>
    <x v="15"/>
  </r>
  <r>
    <x v="810"/>
    <s v="Fernandez"/>
    <n v="38.83"/>
    <n v="11.86"/>
    <s v="No"/>
    <x v="0"/>
    <x v="0"/>
    <n v="0"/>
    <x v="1"/>
    <x v="0"/>
    <x v="0"/>
    <n v="1960"/>
    <s v="sep"/>
    <n v="23"/>
    <n v="0"/>
    <x v="810"/>
    <x v="2"/>
    <s v="tier - 3"/>
    <x v="0"/>
    <n v="22182"/>
    <x v="15"/>
  </r>
  <r>
    <x v="811"/>
    <s v="Edwards"/>
    <n v="37.4"/>
    <n v="11.46"/>
    <s v="No"/>
    <x v="0"/>
    <x v="0"/>
    <n v="0"/>
    <x v="1"/>
    <x v="0"/>
    <x v="0"/>
    <n v="1960"/>
    <s v="Jun"/>
    <n v="22"/>
    <n v="0"/>
    <x v="811"/>
    <x v="2"/>
    <s v="tier - 1"/>
    <x v="3"/>
    <n v="22089"/>
    <x v="15"/>
  </r>
  <r>
    <x v="812"/>
    <s v="Pinney"/>
    <n v="21.4"/>
    <n v="9.0299999999999994"/>
    <s v="No"/>
    <x v="0"/>
    <x v="0"/>
    <n v="0"/>
    <x v="1"/>
    <x v="2"/>
    <x v="0"/>
    <n v="1960"/>
    <s v="Nov"/>
    <n v="4"/>
    <n v="0"/>
    <x v="812"/>
    <x v="2"/>
    <s v="tier - 1"/>
    <x v="3"/>
    <n v="22224"/>
    <x v="15"/>
  </r>
  <r>
    <x v="813"/>
    <s v="Levy"/>
    <n v="38.380000000000003"/>
    <n v="8.26"/>
    <s v="Yes"/>
    <x v="0"/>
    <x v="0"/>
    <n v="2"/>
    <x v="1"/>
    <x v="0"/>
    <x v="0"/>
    <n v="1961"/>
    <s v="Aug"/>
    <n v="20"/>
    <n v="0"/>
    <x v="813"/>
    <x v="2"/>
    <s v="tier - 1"/>
    <x v="1"/>
    <n v="22513"/>
    <x v="12"/>
  </r>
  <r>
    <x v="814"/>
    <s v="Takeda"/>
    <n v="33.659999999999997"/>
    <n v="5.42"/>
    <s v="Yes"/>
    <x v="0"/>
    <x v="0"/>
    <n v="2"/>
    <x v="1"/>
    <x v="0"/>
    <x v="2"/>
    <n v="1966"/>
    <s v="Dec"/>
    <n v="22"/>
    <n v="4"/>
    <x v="814"/>
    <x v="2"/>
    <s v="tier - 3"/>
    <x v="0"/>
    <n v="24463"/>
    <x v="26"/>
  </r>
  <r>
    <x v="815"/>
    <s v="Burke"/>
    <n v="31.79"/>
    <n v="11.33"/>
    <s v="Yes"/>
    <x v="0"/>
    <x v="1"/>
    <n v="1"/>
    <x v="1"/>
    <x v="0"/>
    <x v="0"/>
    <n v="1963"/>
    <s v="Aug"/>
    <n v="14"/>
    <n v="2"/>
    <x v="815"/>
    <x v="2"/>
    <s v="tier - 2"/>
    <x v="0"/>
    <n v="23237"/>
    <x v="8"/>
  </r>
  <r>
    <x v="816"/>
    <s v="Duarte"/>
    <n v="29.7"/>
    <n v="7.69"/>
    <s v="Yes"/>
    <x v="0"/>
    <x v="1"/>
    <n v="1"/>
    <x v="1"/>
    <x v="1"/>
    <x v="0"/>
    <n v="1963"/>
    <s v="sep"/>
    <n v="1"/>
    <n v="2"/>
    <x v="816"/>
    <x v="2"/>
    <s v="tier - 2"/>
    <x v="0"/>
    <n v="23255"/>
    <x v="8"/>
  </r>
  <r>
    <x v="817"/>
    <s v="Clark"/>
    <n v="25.46"/>
    <n v="8.77"/>
    <s v="Yes"/>
    <x v="0"/>
    <x v="1"/>
    <n v="1"/>
    <x v="1"/>
    <x v="1"/>
    <x v="0"/>
    <n v="1963"/>
    <s v="Aug"/>
    <n v="16"/>
    <n v="1"/>
    <x v="817"/>
    <x v="2"/>
    <s v="tier - 2"/>
    <x v="4"/>
    <n v="23239"/>
    <x v="8"/>
  </r>
  <r>
    <x v="818"/>
    <s v="Nice"/>
    <n v="39.14"/>
    <n v="4.91"/>
    <s v="No"/>
    <x v="1"/>
    <x v="0"/>
    <n v="1"/>
    <x v="1"/>
    <x v="0"/>
    <x v="2"/>
    <n v="2004"/>
    <s v="Jul"/>
    <n v="9"/>
    <n v="0"/>
    <x v="818"/>
    <x v="2"/>
    <s v="tier - 1"/>
    <x v="9"/>
    <n v="38177"/>
    <x v="41"/>
  </r>
  <r>
    <x v="819"/>
    <s v="Windler"/>
    <n v="41.2"/>
    <n v="4.95"/>
    <s v="No"/>
    <x v="0"/>
    <x v="0"/>
    <n v="1"/>
    <x v="1"/>
    <x v="0"/>
    <x v="2"/>
    <n v="1984"/>
    <s v="Aug"/>
    <n v="6"/>
    <n v="3"/>
    <x v="819"/>
    <x v="2"/>
    <s v="tier - 3"/>
    <x v="1"/>
    <n v="30900"/>
    <x v="32"/>
  </r>
  <r>
    <x v="820"/>
    <s v="Jones"/>
    <n v="28.81"/>
    <n v="10.8"/>
    <s v="Yes"/>
    <x v="0"/>
    <x v="1"/>
    <n v="1"/>
    <x v="1"/>
    <x v="1"/>
    <x v="0"/>
    <n v="1963"/>
    <s v="sep"/>
    <n v="27"/>
    <n v="0"/>
    <x v="820"/>
    <x v="2"/>
    <s v="tier - 3"/>
    <x v="14"/>
    <n v="23281"/>
    <x v="8"/>
  </r>
  <r>
    <x v="821"/>
    <s v="Stevenson"/>
    <n v="37.409999999999997"/>
    <n v="7.21"/>
    <s v="No"/>
    <x v="0"/>
    <x v="0"/>
    <n v="2"/>
    <x v="1"/>
    <x v="0"/>
    <x v="0"/>
    <n v="1973"/>
    <s v="sep"/>
    <n v="22"/>
    <n v="0"/>
    <x v="821"/>
    <x v="2"/>
    <s v="tier - 1"/>
    <x v="1"/>
    <n v="26929"/>
    <x v="30"/>
  </r>
  <r>
    <x v="822"/>
    <s v="Humphrey"/>
    <n v="52.54"/>
    <n v="5.12"/>
    <s v="No"/>
    <x v="0"/>
    <x v="1"/>
    <n v="1"/>
    <x v="1"/>
    <x v="0"/>
    <x v="2"/>
    <n v="1993"/>
    <s v="sep"/>
    <n v="27"/>
    <n v="0"/>
    <x v="822"/>
    <x v="2"/>
    <s v="tier - 2"/>
    <x v="1"/>
    <n v="34239"/>
    <x v="21"/>
  </r>
  <r>
    <x v="823"/>
    <s v="Nelson"/>
    <n v="17.29"/>
    <n v="4.62"/>
    <s v="No"/>
    <x v="1"/>
    <x v="0"/>
    <n v="1"/>
    <x v="0"/>
    <x v="3"/>
    <x v="2"/>
    <n v="2004"/>
    <s v="Nov"/>
    <n v="9"/>
    <n v="2"/>
    <x v="823"/>
    <x v="2"/>
    <s v="tier - 3"/>
    <x v="4"/>
    <n v="38300"/>
    <x v="41"/>
  </r>
  <r>
    <x v="824"/>
    <s v="Payne"/>
    <n v="31.74"/>
    <n v="7.68"/>
    <s v="Yes"/>
    <x v="0"/>
    <x v="0"/>
    <n v="0"/>
    <x v="1"/>
    <x v="0"/>
    <x v="0"/>
    <n v="1967"/>
    <s v="sep"/>
    <n v="25"/>
    <n v="0"/>
    <x v="824"/>
    <x v="2"/>
    <s v="tier - 3"/>
    <x v="14"/>
    <n v="24740"/>
    <x v="23"/>
  </r>
  <r>
    <x v="825"/>
    <s v="Hails"/>
    <n v="26.504999999999999"/>
    <n v="6.79"/>
    <s v="Yes"/>
    <x v="0"/>
    <x v="1"/>
    <n v="1"/>
    <x v="1"/>
    <x v="1"/>
    <x v="0"/>
    <n v="1963"/>
    <s v="Jul"/>
    <n v="20"/>
    <n v="0"/>
    <x v="825"/>
    <x v="2"/>
    <s v="tier - 3"/>
    <x v="2"/>
    <n v="23212"/>
    <x v="8"/>
  </r>
  <r>
    <x v="826"/>
    <s v="Proctor"/>
    <n v="36.479999999999997"/>
    <n v="11.09"/>
    <s v="No"/>
    <x v="0"/>
    <x v="0"/>
    <n v="0"/>
    <x v="1"/>
    <x v="0"/>
    <x v="0"/>
    <n v="1978"/>
    <s v="Jul"/>
    <n v="24"/>
    <n v="0"/>
    <x v="826"/>
    <x v="2"/>
    <s v="tier - 1"/>
    <x v="2"/>
    <n v="28695"/>
    <x v="9"/>
  </r>
  <r>
    <x v="827"/>
    <s v="Ryan"/>
    <n v="39.159999999999997"/>
    <n v="5.24"/>
    <s v="Yes"/>
    <x v="0"/>
    <x v="1"/>
    <n v="1"/>
    <x v="1"/>
    <x v="0"/>
    <x v="2"/>
    <n v="1983"/>
    <s v="Oct"/>
    <n v="29"/>
    <n v="3"/>
    <x v="827"/>
    <x v="2"/>
    <s v="tier - 1"/>
    <x v="12"/>
    <n v="30618"/>
    <x v="33"/>
  </r>
  <r>
    <x v="828"/>
    <s v="Watson"/>
    <n v="28.22"/>
    <n v="7.51"/>
    <s v="Yes"/>
    <x v="0"/>
    <x v="1"/>
    <n v="1"/>
    <x v="1"/>
    <x v="1"/>
    <x v="0"/>
    <n v="1963"/>
    <s v="Dec"/>
    <n v="5"/>
    <n v="0"/>
    <x v="828"/>
    <x v="2"/>
    <s v="tier - 3"/>
    <x v="15"/>
    <n v="23350"/>
    <x v="8"/>
  </r>
  <r>
    <x v="829"/>
    <s v="Gresh"/>
    <n v="35"/>
    <n v="4.13"/>
    <s v="No"/>
    <x v="0"/>
    <x v="0"/>
    <n v="2"/>
    <x v="1"/>
    <x v="0"/>
    <x v="2"/>
    <n v="1972"/>
    <s v="Oct"/>
    <n v="7"/>
    <n v="0"/>
    <x v="829"/>
    <x v="2"/>
    <s v="tier - 3"/>
    <x v="12"/>
    <n v="26579"/>
    <x v="29"/>
  </r>
  <r>
    <x v="830"/>
    <s v="Anis"/>
    <n v="36.24"/>
    <n v="8.3800000000000008"/>
    <s v="Yes"/>
    <x v="0"/>
    <x v="0"/>
    <n v="1"/>
    <x v="1"/>
    <x v="0"/>
    <x v="0"/>
    <n v="1975"/>
    <s v="sep"/>
    <n v="25"/>
    <n v="1"/>
    <x v="830"/>
    <x v="2"/>
    <s v="tier - 3"/>
    <x v="14"/>
    <n v="27662"/>
    <x v="24"/>
  </r>
  <r>
    <x v="831"/>
    <s v="Swartz"/>
    <n v="36.954999999999998"/>
    <n v="8.07"/>
    <s v="No"/>
    <x v="0"/>
    <x v="0"/>
    <n v="0"/>
    <x v="1"/>
    <x v="0"/>
    <x v="0"/>
    <n v="1962"/>
    <s v="Oct"/>
    <n v="1"/>
    <n v="0"/>
    <x v="831"/>
    <x v="2"/>
    <s v="tier - 1"/>
    <x v="6"/>
    <n v="22920"/>
    <x v="5"/>
  </r>
  <r>
    <x v="832"/>
    <s v="Schluneker"/>
    <n v="29.64"/>
    <n v="8.9499999999999993"/>
    <s v="No"/>
    <x v="0"/>
    <x v="0"/>
    <n v="0"/>
    <x v="1"/>
    <x v="1"/>
    <x v="0"/>
    <n v="1962"/>
    <s v="sep"/>
    <n v="2"/>
    <n v="0"/>
    <x v="832"/>
    <x v="2"/>
    <s v="tier - 3"/>
    <x v="4"/>
    <n v="22891"/>
    <x v="5"/>
  </r>
  <r>
    <x v="833"/>
    <s v="Bellemare"/>
    <n v="42.74"/>
    <n v="6.31"/>
    <s v="Yes"/>
    <x v="0"/>
    <x v="0"/>
    <n v="1"/>
    <x v="1"/>
    <x v="0"/>
    <x v="1"/>
    <n v="1988"/>
    <s v="Jul"/>
    <n v="17"/>
    <n v="3"/>
    <x v="833"/>
    <x v="2"/>
    <s v="tier - 1"/>
    <x v="12"/>
    <n v="32341"/>
    <x v="25"/>
  </r>
  <r>
    <x v="834"/>
    <s v="Vitalo"/>
    <n v="36.130000000000003"/>
    <n v="7.19"/>
    <s v="Yes"/>
    <x v="0"/>
    <x v="0"/>
    <n v="2"/>
    <x v="1"/>
    <x v="0"/>
    <x v="0"/>
    <n v="1970"/>
    <s v="Jul"/>
    <n v="8"/>
    <n v="0"/>
    <x v="834"/>
    <x v="2"/>
    <s v="tier - 1"/>
    <x v="3"/>
    <n v="25757"/>
    <x v="2"/>
  </r>
  <r>
    <x v="835"/>
    <s v="Hamilton"/>
    <n v="31.55"/>
    <n v="6.11"/>
    <s v="Yes"/>
    <x v="0"/>
    <x v="0"/>
    <n v="1"/>
    <x v="1"/>
    <x v="0"/>
    <x v="1"/>
    <n v="1964"/>
    <s v="Nov"/>
    <n v="28"/>
    <n v="0"/>
    <x v="835"/>
    <x v="2"/>
    <s v="tier - 3"/>
    <x v="3"/>
    <n v="23709"/>
    <x v="13"/>
  </r>
  <r>
    <x v="836"/>
    <s v="Marshall"/>
    <n v="52.75"/>
    <n v="6.02"/>
    <s v="No"/>
    <x v="0"/>
    <x v="0"/>
    <n v="1"/>
    <x v="1"/>
    <x v="0"/>
    <x v="1"/>
    <n v="1992"/>
    <s v="Jul"/>
    <n v="7"/>
    <n v="0"/>
    <x v="836"/>
    <x v="2"/>
    <s v="tier - 2"/>
    <x v="3"/>
    <n v="33792"/>
    <x v="34"/>
  </r>
  <r>
    <x v="837"/>
    <s v="Cale"/>
    <n v="36.67"/>
    <n v="11.86"/>
    <s v="No"/>
    <x v="0"/>
    <x v="0"/>
    <n v="0"/>
    <x v="1"/>
    <x v="0"/>
    <x v="0"/>
    <n v="1974"/>
    <s v="sep"/>
    <n v="24"/>
    <n v="0"/>
    <x v="837"/>
    <x v="2"/>
    <s v="tier - 3"/>
    <x v="14"/>
    <n v="27296"/>
    <x v="20"/>
  </r>
  <r>
    <x v="838"/>
    <s v="Pittaway"/>
    <n v="38.06"/>
    <n v="8.25"/>
    <s v="No"/>
    <x v="0"/>
    <x v="0"/>
    <n v="0"/>
    <x v="1"/>
    <x v="0"/>
    <x v="0"/>
    <n v="1962"/>
    <s v="Aug"/>
    <n v="27"/>
    <n v="0"/>
    <x v="838"/>
    <x v="2"/>
    <s v="tier - 2"/>
    <x v="0"/>
    <n v="22885"/>
    <x v="5"/>
  </r>
  <r>
    <x v="839"/>
    <s v="Bill"/>
    <n v="38"/>
    <n v="8.1300000000000008"/>
    <s v="No"/>
    <x v="0"/>
    <x v="0"/>
    <n v="0"/>
    <x v="1"/>
    <x v="0"/>
    <x v="0"/>
    <n v="1965"/>
    <s v="sep"/>
    <n v="14"/>
    <n v="2"/>
    <x v="839"/>
    <x v="2"/>
    <s v="tier - 2"/>
    <x v="3"/>
    <n v="23999"/>
    <x v="11"/>
  </r>
  <r>
    <x v="840"/>
    <s v="Antrim"/>
    <n v="35.1"/>
    <n v="10.1"/>
    <s v="No"/>
    <x v="0"/>
    <x v="0"/>
    <n v="0"/>
    <x v="1"/>
    <x v="0"/>
    <x v="0"/>
    <n v="1962"/>
    <s v="Jul"/>
    <n v="11"/>
    <n v="0"/>
    <x v="840"/>
    <x v="2"/>
    <s v="tier - 2"/>
    <x v="3"/>
    <n v="22838"/>
    <x v="5"/>
  </r>
  <r>
    <x v="841"/>
    <s v="Doolittle-Crider"/>
    <n v="33.82"/>
    <n v="5.89"/>
    <s v="Yes"/>
    <x v="0"/>
    <x v="0"/>
    <n v="2"/>
    <x v="1"/>
    <x v="0"/>
    <x v="1"/>
    <n v="1966"/>
    <s v="Dec"/>
    <n v="17"/>
    <n v="2"/>
    <x v="841"/>
    <x v="2"/>
    <s v="tier - 1"/>
    <x v="1"/>
    <n v="24458"/>
    <x v="26"/>
  </r>
  <r>
    <x v="842"/>
    <s v="Ruhlman"/>
    <n v="37.43"/>
    <n v="4.97"/>
    <s v="No"/>
    <x v="0"/>
    <x v="0"/>
    <n v="2"/>
    <x v="1"/>
    <x v="0"/>
    <x v="2"/>
    <n v="1972"/>
    <s v="sep"/>
    <n v="5"/>
    <n v="0"/>
    <x v="842"/>
    <x v="2"/>
    <s v="tier - 1"/>
    <x v="3"/>
    <n v="26547"/>
    <x v="29"/>
  </r>
  <r>
    <x v="843"/>
    <s v="Anderson"/>
    <n v="30.5"/>
    <n v="9.9"/>
    <s v="No"/>
    <x v="0"/>
    <x v="0"/>
    <n v="0"/>
    <x v="1"/>
    <x v="0"/>
    <x v="0"/>
    <n v="1962"/>
    <s v="Jul"/>
    <n v="22"/>
    <n v="0"/>
    <x v="843"/>
    <x v="2"/>
    <s v="tier - 1"/>
    <x v="3"/>
    <n v="22849"/>
    <x v="5"/>
  </r>
  <r>
    <x v="844"/>
    <s v="Uchiyama"/>
    <n v="24.53"/>
    <n v="9.0500000000000007"/>
    <s v="No"/>
    <x v="0"/>
    <x v="0"/>
    <n v="0"/>
    <x v="1"/>
    <x v="2"/>
    <x v="0"/>
    <n v="1962"/>
    <s v="Nov"/>
    <n v="22"/>
    <n v="0"/>
    <x v="844"/>
    <x v="2"/>
    <s v="tier - 3"/>
    <x v="0"/>
    <n v="22972"/>
    <x v="5"/>
  </r>
  <r>
    <x v="845"/>
    <s v="Desota"/>
    <n v="25.74"/>
    <n v="10.93"/>
    <s v="No"/>
    <x v="0"/>
    <x v="0"/>
    <n v="0"/>
    <x v="1"/>
    <x v="1"/>
    <x v="0"/>
    <n v="1965"/>
    <s v="Oct"/>
    <n v="4"/>
    <n v="2"/>
    <x v="845"/>
    <x v="2"/>
    <s v="tier - 1"/>
    <x v="0"/>
    <n v="24019"/>
    <x v="11"/>
  </r>
  <r>
    <x v="846"/>
    <s v="Edmonds"/>
    <n v="34.08"/>
    <n v="7.58"/>
    <s v="Yes"/>
    <x v="0"/>
    <x v="0"/>
    <n v="2"/>
    <x v="1"/>
    <x v="0"/>
    <x v="0"/>
    <n v="1970"/>
    <s v="Dec"/>
    <n v="28"/>
    <n v="0"/>
    <x v="846"/>
    <x v="2"/>
    <s v="tier - 1"/>
    <x v="1"/>
    <n v="25930"/>
    <x v="2"/>
  </r>
  <r>
    <x v="847"/>
    <s v="Otto"/>
    <n v="31.35"/>
    <n v="11"/>
    <s v="Yes"/>
    <x v="0"/>
    <x v="1"/>
    <n v="1"/>
    <x v="1"/>
    <x v="0"/>
    <x v="0"/>
    <n v="1963"/>
    <s v="Aug"/>
    <n v="19"/>
    <n v="0"/>
    <x v="847"/>
    <x v="2"/>
    <s v="tier - 1"/>
    <x v="1"/>
    <n v="23242"/>
    <x v="8"/>
  </r>
  <r>
    <x v="848"/>
    <s v="Kurt"/>
    <n v="26.79"/>
    <n v="5.0599999999999996"/>
    <s v="No"/>
    <x v="0"/>
    <x v="0"/>
    <n v="1"/>
    <x v="1"/>
    <x v="1"/>
    <x v="2"/>
    <n v="1998"/>
    <s v="Nov"/>
    <n v="18"/>
    <n v="1"/>
    <x v="848"/>
    <x v="2"/>
    <s v="tier - 3"/>
    <x v="1"/>
    <n v="36117"/>
    <x v="44"/>
  </r>
  <r>
    <x v="849"/>
    <s v="Duhaime"/>
    <n v="42.78"/>
    <n v="6.11"/>
    <s v="Yes"/>
    <x v="0"/>
    <x v="0"/>
    <n v="1"/>
    <x v="1"/>
    <x v="0"/>
    <x v="1"/>
    <n v="1988"/>
    <s v="Aug"/>
    <n v="11"/>
    <n v="3"/>
    <x v="849"/>
    <x v="2"/>
    <s v="tier - 1"/>
    <x v="8"/>
    <n v="32366"/>
    <x v="25"/>
  </r>
  <r>
    <x v="850"/>
    <s v="Swann"/>
    <n v="46.75"/>
    <n v="6.66"/>
    <s v="Yes"/>
    <x v="0"/>
    <x v="0"/>
    <n v="2"/>
    <x v="1"/>
    <x v="0"/>
    <x v="0"/>
    <n v="1970"/>
    <s v="Jun"/>
    <n v="18"/>
    <n v="5"/>
    <x v="850"/>
    <x v="2"/>
    <s v="tier - 2"/>
    <x v="0"/>
    <n v="25737"/>
    <x v="2"/>
  </r>
  <r>
    <x v="851"/>
    <s v="Burton"/>
    <n v="32.15"/>
    <n v="4.0199999999999996"/>
    <s v="Yes"/>
    <x v="0"/>
    <x v="1"/>
    <n v="1"/>
    <x v="1"/>
    <x v="0"/>
    <x v="2"/>
    <n v="1969"/>
    <s v="Nov"/>
    <n v="26"/>
    <n v="0"/>
    <x v="851"/>
    <x v="2"/>
    <s v="tier - 1"/>
    <x v="15"/>
    <n v="25533"/>
    <x v="16"/>
  </r>
  <r>
    <x v="852"/>
    <s v="Ricardi"/>
    <n v="43.4"/>
    <n v="8.81"/>
    <s v="Yes"/>
    <x v="0"/>
    <x v="0"/>
    <n v="2"/>
    <x v="1"/>
    <x v="0"/>
    <x v="0"/>
    <n v="1961"/>
    <s v="Nov"/>
    <n v="28"/>
    <n v="0"/>
    <x v="852"/>
    <x v="2"/>
    <s v="tier - 1"/>
    <x v="3"/>
    <n v="22613"/>
    <x v="12"/>
  </r>
  <r>
    <x v="853"/>
    <s v="Joslyn"/>
    <n v="31.57"/>
    <n v="7.92"/>
    <s v="Yes"/>
    <x v="0"/>
    <x v="0"/>
    <n v="2"/>
    <x v="1"/>
    <x v="0"/>
    <x v="0"/>
    <n v="1961"/>
    <s v="Nov"/>
    <n v="28"/>
    <n v="0"/>
    <x v="853"/>
    <x v="2"/>
    <s v="tier - 3"/>
    <x v="0"/>
    <n v="22613"/>
    <x v="12"/>
  </r>
  <r>
    <x v="854"/>
    <s v="Bennie"/>
    <n v="24.32"/>
    <n v="7.48"/>
    <s v="No"/>
    <x v="0"/>
    <x v="0"/>
    <n v="0"/>
    <x v="1"/>
    <x v="2"/>
    <x v="0"/>
    <n v="1962"/>
    <s v="Oct"/>
    <n v="16"/>
    <n v="0"/>
    <x v="854"/>
    <x v="2"/>
    <s v="tier - 3"/>
    <x v="1"/>
    <n v="22935"/>
    <x v="5"/>
  </r>
  <r>
    <x v="855"/>
    <s v="Kanyane"/>
    <n v="31.07"/>
    <n v="4.62"/>
    <s v="Yes"/>
    <x v="0"/>
    <x v="0"/>
    <n v="2"/>
    <x v="1"/>
    <x v="0"/>
    <x v="2"/>
    <n v="1966"/>
    <s v="Jul"/>
    <n v="12"/>
    <n v="0"/>
    <x v="855"/>
    <x v="2"/>
    <s v="tier - 2"/>
    <x v="1"/>
    <n v="24300"/>
    <x v="26"/>
  </r>
  <r>
    <x v="856"/>
    <s v="McFadden"/>
    <n v="35.814999999999998"/>
    <n v="8.4700000000000006"/>
    <s v="No"/>
    <x v="0"/>
    <x v="0"/>
    <n v="0"/>
    <x v="1"/>
    <x v="0"/>
    <x v="0"/>
    <n v="1968"/>
    <s v="Dec"/>
    <n v="3"/>
    <n v="3"/>
    <x v="856"/>
    <x v="2"/>
    <s v="tier - 3"/>
    <x v="1"/>
    <n v="25175"/>
    <x v="0"/>
  </r>
  <r>
    <x v="857"/>
    <s v="Connolly"/>
    <n v="40.81"/>
    <n v="10.58"/>
    <s v="Yes"/>
    <x v="0"/>
    <x v="0"/>
    <n v="0"/>
    <x v="1"/>
    <x v="0"/>
    <x v="0"/>
    <n v="1967"/>
    <s v="sep"/>
    <n v="1"/>
    <n v="3"/>
    <x v="857"/>
    <x v="2"/>
    <s v="tier - 3"/>
    <x v="0"/>
    <n v="24716"/>
    <x v="23"/>
  </r>
  <r>
    <x v="858"/>
    <s v="Merino"/>
    <n v="24.605"/>
    <n v="7.48"/>
    <s v="No"/>
    <x v="0"/>
    <x v="0"/>
    <n v="0"/>
    <x v="1"/>
    <x v="2"/>
    <x v="0"/>
    <n v="1968"/>
    <s v="Nov"/>
    <n v="12"/>
    <n v="3"/>
    <x v="858"/>
    <x v="2"/>
    <s v="tier - 3"/>
    <x v="1"/>
    <n v="25154"/>
    <x v="0"/>
  </r>
  <r>
    <x v="859"/>
    <s v="Baird"/>
    <n v="21.47"/>
    <n v="7.82"/>
    <s v="No"/>
    <x v="0"/>
    <x v="0"/>
    <n v="0"/>
    <x v="1"/>
    <x v="2"/>
    <x v="0"/>
    <n v="1968"/>
    <s v="Nov"/>
    <n v="26"/>
    <n v="3"/>
    <x v="859"/>
    <x v="2"/>
    <s v="tier - 1"/>
    <x v="1"/>
    <n v="25168"/>
    <x v="0"/>
  </r>
  <r>
    <x v="860"/>
    <s v="Locatelli"/>
    <n v="52.89"/>
    <n v="4.96"/>
    <s v="Yes"/>
    <x v="0"/>
    <x v="0"/>
    <n v="1"/>
    <x v="1"/>
    <x v="0"/>
    <x v="2"/>
    <n v="1995"/>
    <s v="Aug"/>
    <n v="9"/>
    <n v="0"/>
    <x v="860"/>
    <x v="2"/>
    <s v="tier - 3"/>
    <x v="1"/>
    <n v="34920"/>
    <x v="40"/>
  </r>
  <r>
    <x v="861"/>
    <s v="Brake"/>
    <n v="32.965000000000003"/>
    <n v="6.15"/>
    <s v="Yes"/>
    <x v="0"/>
    <x v="0"/>
    <n v="1"/>
    <x v="1"/>
    <x v="0"/>
    <x v="1"/>
    <n v="1964"/>
    <s v="Aug"/>
    <n v="4"/>
    <n v="0"/>
    <x v="861"/>
    <x v="2"/>
    <s v="tier - 3"/>
    <x v="2"/>
    <n v="23593"/>
    <x v="13"/>
  </r>
  <r>
    <x v="862"/>
    <s v="Jacobs"/>
    <n v="36.799999999999997"/>
    <n v="4.62"/>
    <s v="No"/>
    <x v="0"/>
    <x v="1"/>
    <n v="1"/>
    <x v="1"/>
    <x v="0"/>
    <x v="2"/>
    <n v="1979"/>
    <s v="Jul"/>
    <n v="14"/>
    <n v="2"/>
    <x v="862"/>
    <x v="2"/>
    <s v="tier - 1"/>
    <x v="13"/>
    <n v="29050"/>
    <x v="19"/>
  </r>
  <r>
    <x v="863"/>
    <s v="Vaught"/>
    <n v="34.299999999999997"/>
    <n v="4.87"/>
    <s v="No"/>
    <x v="0"/>
    <x v="0"/>
    <n v="2"/>
    <x v="1"/>
    <x v="0"/>
    <x v="2"/>
    <n v="1972"/>
    <s v="Aug"/>
    <n v="21"/>
    <n v="0"/>
    <x v="863"/>
    <x v="2"/>
    <s v="tier - 2"/>
    <x v="14"/>
    <n v="26532"/>
    <x v="29"/>
  </r>
  <r>
    <x v="864"/>
    <s v="Monteleone"/>
    <n v="35.244999999999997"/>
    <n v="4.63"/>
    <s v="No"/>
    <x v="0"/>
    <x v="0"/>
    <n v="0"/>
    <x v="1"/>
    <x v="0"/>
    <x v="2"/>
    <n v="1989"/>
    <s v="Dec"/>
    <n v="29"/>
    <n v="0"/>
    <x v="864"/>
    <x v="2"/>
    <s v="tier - 3"/>
    <x v="4"/>
    <n v="32871"/>
    <x v="4"/>
  </r>
  <r>
    <x v="865"/>
    <s v="Verdugo"/>
    <n v="26.23"/>
    <n v="11.93"/>
    <s v="No"/>
    <x v="0"/>
    <x v="0"/>
    <n v="0"/>
    <x v="1"/>
    <x v="1"/>
    <x v="0"/>
    <n v="1962"/>
    <s v="sep"/>
    <n v="26"/>
    <n v="0"/>
    <x v="865"/>
    <x v="2"/>
    <s v="tier - 2"/>
    <x v="2"/>
    <n v="22915"/>
    <x v="5"/>
  </r>
  <r>
    <x v="866"/>
    <s v="Sellers"/>
    <n v="36.1"/>
    <n v="5.65"/>
    <s v="Yes"/>
    <x v="0"/>
    <x v="0"/>
    <n v="2"/>
    <x v="1"/>
    <x v="0"/>
    <x v="2"/>
    <n v="1966"/>
    <s v="Dec"/>
    <n v="29"/>
    <n v="3"/>
    <x v="866"/>
    <x v="2"/>
    <s v="tier - 3"/>
    <x v="3"/>
    <n v="24470"/>
    <x v="26"/>
  </r>
  <r>
    <x v="867"/>
    <s v="Bowman"/>
    <n v="37.1"/>
    <n v="11.21"/>
    <s v="Yes"/>
    <x v="0"/>
    <x v="1"/>
    <n v="1"/>
    <x v="1"/>
    <x v="0"/>
    <x v="0"/>
    <n v="1963"/>
    <s v="sep"/>
    <n v="22"/>
    <n v="1"/>
    <x v="867"/>
    <x v="2"/>
    <s v="tier - 3"/>
    <x v="3"/>
    <n v="23276"/>
    <x v="8"/>
  </r>
  <r>
    <x v="868"/>
    <s v="Marley"/>
    <n v="27.5"/>
    <n v="10.62"/>
    <s v="Yes"/>
    <x v="0"/>
    <x v="1"/>
    <n v="1"/>
    <x v="1"/>
    <x v="1"/>
    <x v="0"/>
    <n v="1963"/>
    <s v="Aug"/>
    <n v="2"/>
    <n v="1"/>
    <x v="868"/>
    <x v="2"/>
    <s v="tier - 2"/>
    <x v="3"/>
    <n v="23225"/>
    <x v="8"/>
  </r>
  <r>
    <x v="869"/>
    <s v="Grey"/>
    <n v="24.7"/>
    <n v="10.7"/>
    <s v="Yes"/>
    <x v="0"/>
    <x v="1"/>
    <n v="1"/>
    <x v="1"/>
    <x v="2"/>
    <x v="0"/>
    <n v="1963"/>
    <s v="Aug"/>
    <n v="29"/>
    <n v="0"/>
    <x v="869"/>
    <x v="2"/>
    <s v="tier - 3"/>
    <x v="6"/>
    <n v="23252"/>
    <x v="8"/>
  </r>
  <r>
    <x v="870"/>
    <s v="O'Rourke"/>
    <n v="26.78"/>
    <n v="10.02"/>
    <s v="Yes"/>
    <x v="0"/>
    <x v="1"/>
    <n v="1"/>
    <x v="1"/>
    <x v="1"/>
    <x v="0"/>
    <n v="1963"/>
    <s v="Oct"/>
    <n v="28"/>
    <n v="0"/>
    <x v="870"/>
    <x v="2"/>
    <s v="tier - 1"/>
    <x v="15"/>
    <n v="23312"/>
    <x v="8"/>
  </r>
  <r>
    <x v="871"/>
    <s v="Fatehali"/>
    <n v="45.8"/>
    <n v="4.8499999999999996"/>
    <s v="No"/>
    <x v="0"/>
    <x v="0"/>
    <n v="0"/>
    <x v="1"/>
    <x v="0"/>
    <x v="2"/>
    <n v="1990"/>
    <s v="Oct"/>
    <n v="29"/>
    <n v="3"/>
    <x v="871"/>
    <x v="2"/>
    <s v="tier - 1"/>
    <x v="3"/>
    <n v="33175"/>
    <x v="42"/>
  </r>
  <r>
    <x v="872"/>
    <s v="Piza-Taylor"/>
    <n v="29"/>
    <n v="4.3899999999999997"/>
    <s v="Yes"/>
    <x v="0"/>
    <x v="0"/>
    <n v="2"/>
    <x v="1"/>
    <x v="1"/>
    <x v="2"/>
    <n v="1966"/>
    <s v="Nov"/>
    <n v="16"/>
    <n v="0"/>
    <x v="872"/>
    <x v="2"/>
    <s v="tier - 1"/>
    <x v="15"/>
    <n v="24427"/>
    <x v="26"/>
  </r>
  <r>
    <x v="873"/>
    <s v="Cavanaugh"/>
    <n v="33.534999999999997"/>
    <n v="8.24"/>
    <s v="Yes"/>
    <x v="0"/>
    <x v="0"/>
    <n v="0"/>
    <x v="1"/>
    <x v="0"/>
    <x v="0"/>
    <n v="1967"/>
    <s v="Aug"/>
    <n v="28"/>
    <n v="2"/>
    <x v="873"/>
    <x v="2"/>
    <s v="tier - 2"/>
    <x v="1"/>
    <n v="24712"/>
    <x v="23"/>
  </r>
  <r>
    <x v="874"/>
    <s v="Amako"/>
    <n v="32.774999999999999"/>
    <n v="9.77"/>
    <s v="Yes"/>
    <x v="0"/>
    <x v="0"/>
    <n v="0"/>
    <x v="1"/>
    <x v="0"/>
    <x v="0"/>
    <n v="1967"/>
    <s v="Dec"/>
    <n v="30"/>
    <n v="2"/>
    <x v="874"/>
    <x v="2"/>
    <s v="tier - 1"/>
    <x v="1"/>
    <n v="24836"/>
    <x v="23"/>
  </r>
  <r>
    <x v="875"/>
    <s v="Musa"/>
    <n v="37.51"/>
    <n v="5.5"/>
    <s v="Yes"/>
    <x v="0"/>
    <x v="0"/>
    <n v="2"/>
    <x v="1"/>
    <x v="0"/>
    <x v="2"/>
    <n v="1966"/>
    <s v="Dec"/>
    <n v="6"/>
    <n v="2"/>
    <x v="875"/>
    <x v="2"/>
    <s v="tier - 3"/>
    <x v="0"/>
    <n v="24447"/>
    <x v="26"/>
  </r>
  <r>
    <x v="876"/>
    <s v="Phillippi"/>
    <n v="39.86"/>
    <n v="11.84"/>
    <s v="Yes"/>
    <x v="0"/>
    <x v="0"/>
    <n v="1"/>
    <x v="1"/>
    <x v="0"/>
    <x v="0"/>
    <n v="1986"/>
    <s v="Aug"/>
    <n v="13"/>
    <n v="3"/>
    <x v="876"/>
    <x v="2"/>
    <s v="tier - 2"/>
    <x v="12"/>
    <n v="31637"/>
    <x v="28"/>
  </r>
  <r>
    <x v="877"/>
    <s v="Hoskins"/>
    <n v="42.13"/>
    <n v="4.66"/>
    <s v="No"/>
    <x v="0"/>
    <x v="0"/>
    <n v="0"/>
    <x v="1"/>
    <x v="0"/>
    <x v="2"/>
    <n v="1989"/>
    <s v="Nov"/>
    <n v="23"/>
    <n v="3"/>
    <x v="877"/>
    <x v="2"/>
    <s v="tier - 3"/>
    <x v="12"/>
    <n v="32835"/>
    <x v="4"/>
  </r>
  <r>
    <x v="878"/>
    <s v="Imbalzano Zegar"/>
    <n v="35.99"/>
    <n v="11.11"/>
    <s v="No"/>
    <x v="0"/>
    <x v="0"/>
    <n v="0"/>
    <x v="1"/>
    <x v="0"/>
    <x v="0"/>
    <n v="1974"/>
    <s v="Jun"/>
    <n v="23"/>
    <n v="0"/>
    <x v="878"/>
    <x v="2"/>
    <s v="tier - 1"/>
    <x v="1"/>
    <n v="27203"/>
    <x v="20"/>
  </r>
  <r>
    <x v="879"/>
    <s v="Triedman"/>
    <n v="35.200000000000003"/>
    <n v="7.72"/>
    <s v="Yes"/>
    <x v="0"/>
    <x v="1"/>
    <n v="1"/>
    <x v="1"/>
    <x v="0"/>
    <x v="0"/>
    <n v="1963"/>
    <s v="Jul"/>
    <n v="17"/>
    <n v="0"/>
    <x v="879"/>
    <x v="2"/>
    <s v="tier - 1"/>
    <x v="0"/>
    <n v="23209"/>
    <x v="8"/>
  </r>
  <r>
    <x v="880"/>
    <s v="Lovuolo"/>
    <n v="29.91"/>
    <n v="5.55"/>
    <s v="Yes"/>
    <x v="0"/>
    <x v="0"/>
    <n v="2"/>
    <x v="1"/>
    <x v="0"/>
    <x v="2"/>
    <n v="1966"/>
    <s v="Jul"/>
    <n v="29"/>
    <n v="0"/>
    <x v="880"/>
    <x v="2"/>
    <s v="tier - 3"/>
    <x v="1"/>
    <n v="24317"/>
    <x v="26"/>
  </r>
  <r>
    <x v="881"/>
    <s v="Chung"/>
    <n v="36.479999999999997"/>
    <n v="5.05"/>
    <s v="Yes"/>
    <x v="0"/>
    <x v="0"/>
    <n v="1"/>
    <x v="1"/>
    <x v="0"/>
    <x v="2"/>
    <n v="1964"/>
    <s v="Oct"/>
    <n v="15"/>
    <n v="0"/>
    <x v="881"/>
    <x v="2"/>
    <s v="tier - 3"/>
    <x v="1"/>
    <n v="23665"/>
    <x v="13"/>
  </r>
  <r>
    <x v="882"/>
    <s v="Newsom"/>
    <n v="27.5"/>
    <n v="8.69"/>
    <s v="Yes"/>
    <x v="0"/>
    <x v="1"/>
    <n v="1"/>
    <x v="1"/>
    <x v="1"/>
    <x v="0"/>
    <n v="1963"/>
    <s v="Jul"/>
    <n v="19"/>
    <n v="0"/>
    <x v="882"/>
    <x v="2"/>
    <s v="tier - 1"/>
    <x v="3"/>
    <n v="23211"/>
    <x v="8"/>
  </r>
  <r>
    <x v="883"/>
    <s v="Harrington"/>
    <n v="33.44"/>
    <n v="5.9"/>
    <s v="Yes"/>
    <x v="0"/>
    <x v="0"/>
    <n v="1"/>
    <x v="1"/>
    <x v="0"/>
    <x v="1"/>
    <n v="1964"/>
    <s v="Jun"/>
    <n v="24"/>
    <n v="0"/>
    <x v="883"/>
    <x v="2"/>
    <s v="tier - 3"/>
    <x v="1"/>
    <n v="23552"/>
    <x v="13"/>
  </r>
  <r>
    <x v="884"/>
    <s v="Hoffman"/>
    <n v="28.215"/>
    <n v="6.29"/>
    <s v="Yes"/>
    <x v="0"/>
    <x v="0"/>
    <n v="1"/>
    <x v="1"/>
    <x v="1"/>
    <x v="1"/>
    <n v="1964"/>
    <s v="Jul"/>
    <n v="2"/>
    <n v="0"/>
    <x v="884"/>
    <x v="2"/>
    <s v="tier - 1"/>
    <x v="1"/>
    <n v="23560"/>
    <x v="13"/>
  </r>
  <r>
    <x v="885"/>
    <s v="Van Vugt"/>
    <n v="27.17"/>
    <n v="5.84"/>
    <s v="Yes"/>
    <x v="0"/>
    <x v="0"/>
    <n v="1"/>
    <x v="1"/>
    <x v="1"/>
    <x v="1"/>
    <n v="1964"/>
    <s v="Jul"/>
    <n v="20"/>
    <n v="0"/>
    <x v="885"/>
    <x v="2"/>
    <s v="tier - 2"/>
    <x v="1"/>
    <n v="23578"/>
    <x v="13"/>
  </r>
  <r>
    <x v="886"/>
    <s v="Feehley"/>
    <n v="35.380000000000003"/>
    <n v="6.12"/>
    <s v="No"/>
    <x v="0"/>
    <x v="0"/>
    <n v="0"/>
    <x v="1"/>
    <x v="0"/>
    <x v="1"/>
    <n v="1977"/>
    <s v="Aug"/>
    <n v="14"/>
    <n v="2"/>
    <x v="886"/>
    <x v="2"/>
    <s v="tier - 1"/>
    <x v="1"/>
    <n v="28351"/>
    <x v="1"/>
  </r>
  <r>
    <x v="887"/>
    <s v="Ashworth"/>
    <n v="43.48"/>
    <n v="6.24"/>
    <s v="No"/>
    <x v="0"/>
    <x v="0"/>
    <n v="0"/>
    <x v="1"/>
    <x v="0"/>
    <x v="1"/>
    <n v="1991"/>
    <s v="Aug"/>
    <n v="29"/>
    <n v="3"/>
    <x v="887"/>
    <x v="2"/>
    <s v="tier - 3"/>
    <x v="12"/>
    <n v="33479"/>
    <x v="3"/>
  </r>
  <r>
    <x v="888"/>
    <s v="Hansen"/>
    <n v="41.73"/>
    <n v="6.25"/>
    <s v="No"/>
    <x v="0"/>
    <x v="0"/>
    <n v="1"/>
    <x v="1"/>
    <x v="0"/>
    <x v="1"/>
    <n v="1987"/>
    <s v="Oct"/>
    <n v="5"/>
    <n v="3"/>
    <x v="888"/>
    <x v="2"/>
    <s v="tier - 3"/>
    <x v="1"/>
    <n v="32055"/>
    <x v="38"/>
  </r>
  <r>
    <x v="889"/>
    <s v="Czyz"/>
    <n v="28.9"/>
    <n v="11.96"/>
    <s v="No"/>
    <x v="0"/>
    <x v="0"/>
    <n v="0"/>
    <x v="1"/>
    <x v="1"/>
    <x v="0"/>
    <n v="1962"/>
    <s v="sep"/>
    <n v="15"/>
    <n v="0"/>
    <x v="889"/>
    <x v="2"/>
    <s v="tier - 3"/>
    <x v="3"/>
    <n v="22904"/>
    <x v="5"/>
  </r>
  <r>
    <x v="890"/>
    <s v="Bauder"/>
    <n v="25.74"/>
    <n v="7.69"/>
    <s v="No"/>
    <x v="0"/>
    <x v="0"/>
    <n v="0"/>
    <x v="1"/>
    <x v="1"/>
    <x v="0"/>
    <n v="1962"/>
    <s v="Nov"/>
    <n v="4"/>
    <n v="0"/>
    <x v="890"/>
    <x v="2"/>
    <s v="tier - 2"/>
    <x v="0"/>
    <n v="22954"/>
    <x v="5"/>
  </r>
  <r>
    <x v="891"/>
    <s v="Mendoza"/>
    <n v="36.06"/>
    <n v="8.83"/>
    <s v="No"/>
    <x v="0"/>
    <x v="0"/>
    <n v="0"/>
    <x v="1"/>
    <x v="0"/>
    <x v="0"/>
    <n v="1974"/>
    <s v="sep"/>
    <n v="16"/>
    <n v="0"/>
    <x v="891"/>
    <x v="2"/>
    <s v="tier - 3"/>
    <x v="1"/>
    <n v="27288"/>
    <x v="20"/>
  </r>
  <r>
    <x v="892"/>
    <s v="Glass"/>
    <n v="43.28"/>
    <n v="4.41"/>
    <s v="No"/>
    <x v="0"/>
    <x v="0"/>
    <n v="0"/>
    <x v="1"/>
    <x v="0"/>
    <x v="2"/>
    <n v="1991"/>
    <s v="Nov"/>
    <n v="6"/>
    <n v="3"/>
    <x v="892"/>
    <x v="2"/>
    <s v="tier - 3"/>
    <x v="12"/>
    <n v="33548"/>
    <x v="3"/>
  </r>
  <r>
    <x v="893"/>
    <s v="Butcher"/>
    <n v="28.785"/>
    <n v="9.1"/>
    <s v="Yes"/>
    <x v="0"/>
    <x v="1"/>
    <n v="1"/>
    <x v="1"/>
    <x v="1"/>
    <x v="0"/>
    <n v="1963"/>
    <s v="Jun"/>
    <n v="4"/>
    <n v="0"/>
    <x v="893"/>
    <x v="2"/>
    <s v="tier - 1"/>
    <x v="1"/>
    <n v="23166"/>
    <x v="8"/>
  </r>
  <r>
    <x v="894"/>
    <s v="Traiser"/>
    <n v="25.46"/>
    <n v="11.52"/>
    <s v="Yes"/>
    <x v="0"/>
    <x v="1"/>
    <n v="1"/>
    <x v="1"/>
    <x v="1"/>
    <x v="0"/>
    <n v="1963"/>
    <s v="Jul"/>
    <n v="20"/>
    <n v="0"/>
    <x v="894"/>
    <x v="2"/>
    <s v="tier - 1"/>
    <x v="1"/>
    <n v="23212"/>
    <x v="8"/>
  </r>
  <r>
    <x v="895"/>
    <s v="Mudy-Mader"/>
    <n v="30.8"/>
    <n v="10.95"/>
    <s v="No"/>
    <x v="0"/>
    <x v="0"/>
    <n v="0"/>
    <x v="1"/>
    <x v="0"/>
    <x v="0"/>
    <n v="1968"/>
    <s v="Oct"/>
    <n v="25"/>
    <n v="3"/>
    <x v="895"/>
    <x v="2"/>
    <s v="tier - 3"/>
    <x v="3"/>
    <n v="25136"/>
    <x v="0"/>
  </r>
  <r>
    <x v="896"/>
    <s v="Rogers"/>
    <n v="28.88"/>
    <n v="11.5"/>
    <s v="No"/>
    <x v="0"/>
    <x v="0"/>
    <n v="0"/>
    <x v="1"/>
    <x v="1"/>
    <x v="0"/>
    <n v="1968"/>
    <s v="Dec"/>
    <n v="9"/>
    <n v="2"/>
    <x v="896"/>
    <x v="2"/>
    <s v="tier - 1"/>
    <x v="2"/>
    <n v="25181"/>
    <x v="0"/>
  </r>
  <r>
    <x v="897"/>
    <s v="Woo"/>
    <n v="23"/>
    <n v="9.8800000000000008"/>
    <s v="No"/>
    <x v="0"/>
    <x v="0"/>
    <n v="0"/>
    <x v="1"/>
    <x v="2"/>
    <x v="0"/>
    <n v="1968"/>
    <s v="Jun"/>
    <n v="21"/>
    <n v="3"/>
    <x v="897"/>
    <x v="2"/>
    <s v="tier - 3"/>
    <x v="3"/>
    <n v="25010"/>
    <x v="0"/>
  </r>
  <r>
    <x v="898"/>
    <s v="Walsh"/>
    <n v="38.25"/>
    <n v="6.2"/>
    <s v="No"/>
    <x v="0"/>
    <x v="0"/>
    <n v="1"/>
    <x v="1"/>
    <x v="0"/>
    <x v="1"/>
    <n v="1984"/>
    <s v="sep"/>
    <n v="2"/>
    <n v="3"/>
    <x v="898"/>
    <x v="2"/>
    <s v="tier - 2"/>
    <x v="13"/>
    <n v="30927"/>
    <x v="32"/>
  </r>
  <r>
    <x v="899"/>
    <s v="White"/>
    <n v="39.25"/>
    <n v="8.41"/>
    <s v="Yes"/>
    <x v="0"/>
    <x v="0"/>
    <n v="1"/>
    <x v="1"/>
    <x v="0"/>
    <x v="0"/>
    <n v="1986"/>
    <s v="sep"/>
    <n v="7"/>
    <n v="3"/>
    <x v="899"/>
    <x v="2"/>
    <s v="tier - 2"/>
    <x v="12"/>
    <n v="31662"/>
    <x v="28"/>
  </r>
  <r>
    <x v="900"/>
    <s v="Sheppard"/>
    <n v="26.6"/>
    <n v="5.07"/>
    <s v="Yes"/>
    <x v="0"/>
    <x v="0"/>
    <n v="2"/>
    <x v="1"/>
    <x v="1"/>
    <x v="2"/>
    <n v="1966"/>
    <s v="Nov"/>
    <n v="24"/>
    <n v="1"/>
    <x v="900"/>
    <x v="2"/>
    <s v="tier - 1"/>
    <x v="1"/>
    <n v="24435"/>
    <x v="26"/>
  </r>
  <r>
    <x v="901"/>
    <s v="Doran"/>
    <n v="35.700000000000003"/>
    <n v="4.0599999999999996"/>
    <s v="No"/>
    <x v="0"/>
    <x v="1"/>
    <n v="1"/>
    <x v="1"/>
    <x v="0"/>
    <x v="2"/>
    <n v="1979"/>
    <s v="Oct"/>
    <n v="16"/>
    <n v="2"/>
    <x v="901"/>
    <x v="2"/>
    <s v="tier - 3"/>
    <x v="14"/>
    <n v="29144"/>
    <x v="19"/>
  </r>
  <r>
    <x v="902"/>
    <s v="Labrosse"/>
    <n v="20.100000000000001"/>
    <n v="10.52"/>
    <s v="No"/>
    <x v="0"/>
    <x v="0"/>
    <n v="0"/>
    <x v="1"/>
    <x v="2"/>
    <x v="0"/>
    <n v="1965"/>
    <s v="Oct"/>
    <n v="29"/>
    <n v="1"/>
    <x v="902"/>
    <x v="2"/>
    <s v="tier - 1"/>
    <x v="3"/>
    <n v="24044"/>
    <x v="11"/>
  </r>
  <r>
    <x v="903"/>
    <s v="Thomas"/>
    <n v="22.23"/>
    <n v="9.65"/>
    <s v="No"/>
    <x v="0"/>
    <x v="0"/>
    <n v="0"/>
    <x v="1"/>
    <x v="2"/>
    <x v="0"/>
    <n v="1965"/>
    <s v="Jun"/>
    <n v="9"/>
    <n v="0"/>
    <x v="903"/>
    <x v="2"/>
    <s v="tier - 2"/>
    <x v="2"/>
    <n v="23902"/>
    <x v="11"/>
  </r>
  <r>
    <x v="904"/>
    <s v="Lesniak"/>
    <n v="36.47"/>
    <n v="6.21"/>
    <s v="No"/>
    <x v="0"/>
    <x v="0"/>
    <n v="0"/>
    <x v="1"/>
    <x v="0"/>
    <x v="1"/>
    <n v="1982"/>
    <s v="Oct"/>
    <n v="17"/>
    <n v="3"/>
    <x v="904"/>
    <x v="2"/>
    <s v="tier - 3"/>
    <x v="14"/>
    <n v="30241"/>
    <x v="37"/>
  </r>
  <r>
    <x v="905"/>
    <s v="Prowse"/>
    <n v="49.64"/>
    <n v="4.76"/>
    <s v="No"/>
    <x v="0"/>
    <x v="1"/>
    <n v="1"/>
    <x v="1"/>
    <x v="0"/>
    <x v="2"/>
    <n v="1993"/>
    <s v="Dec"/>
    <n v="12"/>
    <n v="0"/>
    <x v="905"/>
    <x v="2"/>
    <s v="tier - 2"/>
    <x v="1"/>
    <n v="34315"/>
    <x v="21"/>
  </r>
  <r>
    <x v="906"/>
    <s v="Seigel"/>
    <n v="36.799999999999997"/>
    <n v="5.73"/>
    <s v="Yes"/>
    <x v="0"/>
    <x v="1"/>
    <n v="1"/>
    <x v="1"/>
    <x v="0"/>
    <x v="1"/>
    <n v="1983"/>
    <s v="Jul"/>
    <n v="4"/>
    <n v="3"/>
    <x v="906"/>
    <x v="2"/>
    <s v="tier - 2"/>
    <x v="12"/>
    <n v="30501"/>
    <x v="33"/>
  </r>
  <r>
    <x v="907"/>
    <s v="Blas"/>
    <n v="33.880000000000003"/>
    <n v="10.78"/>
    <s v="Yes"/>
    <x v="0"/>
    <x v="0"/>
    <n v="0"/>
    <x v="1"/>
    <x v="0"/>
    <x v="0"/>
    <n v="1967"/>
    <s v="Dec"/>
    <n v="22"/>
    <n v="3"/>
    <x v="907"/>
    <x v="2"/>
    <s v="tier - 3"/>
    <x v="0"/>
    <n v="24828"/>
    <x v="23"/>
  </r>
  <r>
    <x v="908"/>
    <s v="Simpson"/>
    <n v="32.01"/>
    <n v="5.08"/>
    <s v="Yes"/>
    <x v="0"/>
    <x v="0"/>
    <n v="1"/>
    <x v="1"/>
    <x v="0"/>
    <x v="2"/>
    <n v="1964"/>
    <s v="sep"/>
    <n v="29"/>
    <n v="1"/>
    <x v="908"/>
    <x v="2"/>
    <s v="tier - 2"/>
    <x v="0"/>
    <n v="23649"/>
    <x v="13"/>
  </r>
  <r>
    <x v="909"/>
    <s v="Gierman"/>
    <n v="33.630000000000003"/>
    <n v="11.39"/>
    <s v="No"/>
    <x v="0"/>
    <x v="0"/>
    <n v="0"/>
    <x v="1"/>
    <x v="0"/>
    <x v="0"/>
    <n v="1965"/>
    <s v="Nov"/>
    <n v="1"/>
    <n v="1"/>
    <x v="909"/>
    <x v="2"/>
    <s v="tier - 2"/>
    <x v="1"/>
    <n v="24047"/>
    <x v="11"/>
  </r>
  <r>
    <x v="910"/>
    <s v="Jeuland"/>
    <n v="34.865000000000002"/>
    <n v="5.35"/>
    <s v="Yes"/>
    <x v="0"/>
    <x v="0"/>
    <n v="1"/>
    <x v="1"/>
    <x v="0"/>
    <x v="2"/>
    <n v="1964"/>
    <s v="Dec"/>
    <n v="25"/>
    <n v="0"/>
    <x v="910"/>
    <x v="2"/>
    <s v="tier - 2"/>
    <x v="4"/>
    <n v="23736"/>
    <x v="13"/>
  </r>
  <r>
    <x v="911"/>
    <s v="Chorney"/>
    <n v="43.11"/>
    <n v="5.6"/>
    <s v="No"/>
    <x v="0"/>
    <x v="0"/>
    <n v="0"/>
    <x v="1"/>
    <x v="0"/>
    <x v="2"/>
    <n v="1991"/>
    <s v="Oct"/>
    <n v="19"/>
    <n v="3"/>
    <x v="911"/>
    <x v="2"/>
    <s v="tier - 1"/>
    <x v="8"/>
    <n v="33530"/>
    <x v="3"/>
  </r>
  <r>
    <x v="912"/>
    <s v="Rook"/>
    <n v="30.305"/>
    <n v="4.2699999999999996"/>
    <s v="Yes"/>
    <x v="0"/>
    <x v="0"/>
    <n v="1"/>
    <x v="1"/>
    <x v="0"/>
    <x v="2"/>
    <n v="1964"/>
    <s v="Aug"/>
    <n v="2"/>
    <n v="0"/>
    <x v="912"/>
    <x v="2"/>
    <s v="tier - 3"/>
    <x v="9"/>
    <n v="23591"/>
    <x v="13"/>
  </r>
  <r>
    <x v="913"/>
    <s v="Wright"/>
    <n v="25.175000000000001"/>
    <n v="5.57"/>
    <s v="Yes"/>
    <x v="0"/>
    <x v="0"/>
    <n v="1"/>
    <x v="1"/>
    <x v="1"/>
    <x v="2"/>
    <n v="1964"/>
    <s v="Dec"/>
    <n v="20"/>
    <n v="0"/>
    <x v="913"/>
    <x v="2"/>
    <s v="tier - 1"/>
    <x v="9"/>
    <n v="23731"/>
    <x v="13"/>
  </r>
  <r>
    <x v="914"/>
    <s v="Chin"/>
    <n v="26.8"/>
    <n v="5.68"/>
    <s v="Yes"/>
    <x v="0"/>
    <x v="0"/>
    <n v="1"/>
    <x v="1"/>
    <x v="1"/>
    <x v="2"/>
    <n v="1964"/>
    <s v="Nov"/>
    <n v="19"/>
    <n v="0"/>
    <x v="914"/>
    <x v="2"/>
    <s v="tier - 1"/>
    <x v="14"/>
    <n v="23700"/>
    <x v="13"/>
  </r>
  <r>
    <x v="915"/>
    <s v="White"/>
    <n v="21.78"/>
    <n v="5.3"/>
    <s v="No"/>
    <x v="1"/>
    <x v="0"/>
    <n v="1"/>
    <x v="1"/>
    <x v="2"/>
    <x v="2"/>
    <n v="2004"/>
    <s v="Jun"/>
    <n v="2"/>
    <n v="2"/>
    <x v="915"/>
    <x v="2"/>
    <s v="tier - 3"/>
    <x v="0"/>
    <n v="38140"/>
    <x v="41"/>
  </r>
  <r>
    <x v="916"/>
    <s v="Savage"/>
    <n v="30.14"/>
    <n v="9.4499999999999993"/>
    <s v="Yes"/>
    <x v="0"/>
    <x v="0"/>
    <n v="0"/>
    <x v="1"/>
    <x v="0"/>
    <x v="0"/>
    <n v="1967"/>
    <s v="Oct"/>
    <n v="29"/>
    <n v="2"/>
    <x v="916"/>
    <x v="2"/>
    <s v="tier - 1"/>
    <x v="0"/>
    <n v="24774"/>
    <x v="23"/>
  </r>
  <r>
    <x v="917"/>
    <s v="Hitchings"/>
    <n v="29.7"/>
    <n v="6.79"/>
    <s v="Yes"/>
    <x v="0"/>
    <x v="0"/>
    <n v="0"/>
    <x v="1"/>
    <x v="1"/>
    <x v="0"/>
    <n v="1967"/>
    <s v="Jul"/>
    <n v="14"/>
    <n v="2"/>
    <x v="917"/>
    <x v="2"/>
    <s v="tier - 2"/>
    <x v="3"/>
    <n v="24667"/>
    <x v="23"/>
  </r>
  <r>
    <x v="918"/>
    <s v="Truitt"/>
    <n v="32.395000000000003"/>
    <n v="11.1"/>
    <s v="Yes"/>
    <x v="0"/>
    <x v="0"/>
    <n v="0"/>
    <x v="1"/>
    <x v="0"/>
    <x v="0"/>
    <n v="1967"/>
    <s v="Aug"/>
    <n v="24"/>
    <n v="1"/>
    <x v="918"/>
    <x v="2"/>
    <s v="tier - 3"/>
    <x v="2"/>
    <n v="24708"/>
    <x v="23"/>
  </r>
  <r>
    <x v="919"/>
    <s v="Chang"/>
    <n v="36.64"/>
    <n v="7.26"/>
    <s v="No"/>
    <x v="0"/>
    <x v="0"/>
    <n v="0"/>
    <x v="1"/>
    <x v="0"/>
    <x v="0"/>
    <n v="1974"/>
    <s v="Jul"/>
    <n v="7"/>
    <n v="0"/>
    <x v="919"/>
    <x v="2"/>
    <s v="tier - 3"/>
    <x v="3"/>
    <n v="27217"/>
    <x v="20"/>
  </r>
  <r>
    <x v="920"/>
    <s v="Frey"/>
    <n v="39.049999999999997"/>
    <n v="5.27"/>
    <s v="Yes"/>
    <x v="0"/>
    <x v="0"/>
    <n v="1"/>
    <x v="1"/>
    <x v="0"/>
    <x v="2"/>
    <n v="1964"/>
    <s v="sep"/>
    <n v="29"/>
    <n v="0"/>
    <x v="920"/>
    <x v="2"/>
    <s v="tier - 2"/>
    <x v="0"/>
    <n v="23649"/>
    <x v="13"/>
  </r>
  <r>
    <x v="921"/>
    <s v="Krishna"/>
    <n v="33.1"/>
    <n v="5.46"/>
    <s v="Yes"/>
    <x v="0"/>
    <x v="0"/>
    <n v="1"/>
    <x v="1"/>
    <x v="0"/>
    <x v="2"/>
    <n v="1964"/>
    <s v="Jun"/>
    <n v="27"/>
    <n v="0"/>
    <x v="921"/>
    <x v="2"/>
    <s v="tier - 2"/>
    <x v="3"/>
    <n v="23555"/>
    <x v="13"/>
  </r>
  <r>
    <x v="922"/>
    <s v="Maher"/>
    <n v="31.824999999999999"/>
    <n v="8.1300000000000008"/>
    <s v="No"/>
    <x v="0"/>
    <x v="0"/>
    <n v="0"/>
    <x v="1"/>
    <x v="0"/>
    <x v="0"/>
    <n v="1965"/>
    <s v="Nov"/>
    <n v="10"/>
    <n v="0"/>
    <x v="922"/>
    <x v="2"/>
    <s v="tier - 3"/>
    <x v="1"/>
    <n v="24056"/>
    <x v="11"/>
  </r>
  <r>
    <x v="923"/>
    <s v="Boivin"/>
    <n v="29"/>
    <n v="4.25"/>
    <s v="Yes"/>
    <x v="0"/>
    <x v="0"/>
    <n v="1"/>
    <x v="1"/>
    <x v="1"/>
    <x v="2"/>
    <n v="1964"/>
    <s v="Jul"/>
    <n v="11"/>
    <n v="0"/>
    <x v="923"/>
    <x v="2"/>
    <s v="tier - 2"/>
    <x v="3"/>
    <n v="23569"/>
    <x v="13"/>
  </r>
  <r>
    <x v="924"/>
    <s v="McAlister"/>
    <n v="30.495000000000001"/>
    <n v="8.68"/>
    <s v="No"/>
    <x v="0"/>
    <x v="0"/>
    <n v="0"/>
    <x v="1"/>
    <x v="0"/>
    <x v="0"/>
    <n v="1965"/>
    <s v="sep"/>
    <n v="25"/>
    <n v="0"/>
    <x v="924"/>
    <x v="2"/>
    <s v="tier - 2"/>
    <x v="1"/>
    <n v="24010"/>
    <x v="11"/>
  </r>
  <r>
    <x v="925"/>
    <s v="Akhmedova"/>
    <n v="25.2"/>
    <n v="6.25"/>
    <s v="Yes"/>
    <x v="0"/>
    <x v="0"/>
    <n v="1"/>
    <x v="1"/>
    <x v="1"/>
    <x v="1"/>
    <n v="1964"/>
    <s v="sep"/>
    <n v="11"/>
    <n v="0"/>
    <x v="925"/>
    <x v="2"/>
    <s v="tier - 3"/>
    <x v="3"/>
    <n v="23631"/>
    <x v="13"/>
  </r>
  <r>
    <x v="926"/>
    <s v="Tucker"/>
    <n v="22.77"/>
    <n v="4.47"/>
    <s v="Yes"/>
    <x v="0"/>
    <x v="0"/>
    <n v="1"/>
    <x v="1"/>
    <x v="2"/>
    <x v="2"/>
    <n v="1964"/>
    <s v="Jun"/>
    <n v="27"/>
    <n v="0"/>
    <x v="926"/>
    <x v="2"/>
    <s v="tier - 3"/>
    <x v="0"/>
    <n v="23555"/>
    <x v="13"/>
  </r>
  <r>
    <x v="927"/>
    <s v="Gramelspacher"/>
    <n v="23.18"/>
    <n v="8.31"/>
    <s v="No"/>
    <x v="0"/>
    <x v="0"/>
    <n v="0"/>
    <x v="1"/>
    <x v="2"/>
    <x v="0"/>
    <n v="1965"/>
    <s v="Oct"/>
    <n v="3"/>
    <n v="0"/>
    <x v="927"/>
    <x v="2"/>
    <s v="tier - 1"/>
    <x v="1"/>
    <n v="24018"/>
    <x v="11"/>
  </r>
  <r>
    <x v="928"/>
    <s v="Goldsmith"/>
    <n v="35.409999999999997"/>
    <n v="5.68"/>
    <s v="No"/>
    <x v="0"/>
    <x v="0"/>
    <n v="0"/>
    <x v="1"/>
    <x v="0"/>
    <x v="2"/>
    <n v="1982"/>
    <s v="Nov"/>
    <n v="20"/>
    <n v="3"/>
    <x v="928"/>
    <x v="2"/>
    <s v="tier - 3"/>
    <x v="12"/>
    <n v="30275"/>
    <x v="37"/>
  </r>
  <r>
    <x v="929"/>
    <s v="Tranter"/>
    <n v="32.11"/>
    <n v="4.75"/>
    <s v="Yes"/>
    <x v="0"/>
    <x v="0"/>
    <n v="2"/>
    <x v="1"/>
    <x v="0"/>
    <x v="2"/>
    <n v="1966"/>
    <s v="Jul"/>
    <n v="25"/>
    <n v="1"/>
    <x v="929"/>
    <x v="2"/>
    <s v="tier - 3"/>
    <x v="4"/>
    <n v="24313"/>
    <x v="26"/>
  </r>
  <r>
    <x v="930"/>
    <s v="Tu"/>
    <n v="34.479999999999997"/>
    <n v="6.31"/>
    <s v="No"/>
    <x v="0"/>
    <x v="1"/>
    <n v="1"/>
    <x v="1"/>
    <x v="0"/>
    <x v="1"/>
    <n v="1979"/>
    <s v="Nov"/>
    <n v="6"/>
    <n v="2"/>
    <x v="930"/>
    <x v="2"/>
    <s v="tier - 1"/>
    <x v="12"/>
    <n v="29165"/>
    <x v="19"/>
  </r>
  <r>
    <x v="931"/>
    <s v="Kaczka"/>
    <n v="34.39"/>
    <n v="6.28"/>
    <s v="Yes"/>
    <x v="0"/>
    <x v="0"/>
    <n v="1"/>
    <x v="1"/>
    <x v="0"/>
    <x v="1"/>
    <n v="1964"/>
    <s v="Dec"/>
    <n v="2"/>
    <n v="0"/>
    <x v="931"/>
    <x v="2"/>
    <s v="tier - 1"/>
    <x v="1"/>
    <n v="23713"/>
    <x v="13"/>
  </r>
  <r>
    <x v="932"/>
    <s v="Hunter"/>
    <n v="26.4"/>
    <n v="9.2899999999999991"/>
    <s v="Yes"/>
    <x v="0"/>
    <x v="1"/>
    <n v="1"/>
    <x v="1"/>
    <x v="1"/>
    <x v="0"/>
    <n v="1963"/>
    <s v="Jun"/>
    <n v="9"/>
    <n v="0"/>
    <x v="932"/>
    <x v="2"/>
    <s v="tier - 3"/>
    <x v="0"/>
    <n v="23171"/>
    <x v="8"/>
  </r>
  <r>
    <x v="933"/>
    <s v="Moran"/>
    <n v="28.1"/>
    <n v="5.79"/>
    <s v="Yes"/>
    <x v="0"/>
    <x v="1"/>
    <n v="1"/>
    <x v="1"/>
    <x v="1"/>
    <x v="1"/>
    <n v="1969"/>
    <s v="Nov"/>
    <n v="12"/>
    <n v="3"/>
    <x v="933"/>
    <x v="2"/>
    <s v="tier - 1"/>
    <x v="3"/>
    <n v="25519"/>
    <x v="16"/>
  </r>
  <r>
    <x v="934"/>
    <s v="Ashby"/>
    <n v="27"/>
    <n v="4.54"/>
    <s v="Yes"/>
    <x v="0"/>
    <x v="0"/>
    <n v="1"/>
    <x v="1"/>
    <x v="1"/>
    <x v="2"/>
    <n v="1988"/>
    <s v="sep"/>
    <n v="5"/>
    <n v="2"/>
    <x v="934"/>
    <x v="2"/>
    <s v="tier - 1"/>
    <x v="3"/>
    <n v="32391"/>
    <x v="25"/>
  </r>
  <r>
    <x v="935"/>
    <s v="Ausen"/>
    <n v="28.594999999999999"/>
    <n v="4.68"/>
    <s v="Yes"/>
    <x v="0"/>
    <x v="0"/>
    <n v="1"/>
    <x v="1"/>
    <x v="1"/>
    <x v="2"/>
    <n v="1964"/>
    <s v="Nov"/>
    <n v="9"/>
    <n v="0"/>
    <x v="935"/>
    <x v="2"/>
    <s v="tier - 1"/>
    <x v="1"/>
    <n v="23690"/>
    <x v="13"/>
  </r>
  <r>
    <x v="936"/>
    <s v="Savage"/>
    <n v="36.799999999999997"/>
    <n v="5.88"/>
    <s v="No"/>
    <x v="0"/>
    <x v="0"/>
    <n v="1"/>
    <x v="1"/>
    <x v="0"/>
    <x v="1"/>
    <n v="1984"/>
    <s v="Nov"/>
    <n v="26"/>
    <n v="3"/>
    <x v="936"/>
    <x v="2"/>
    <s v="tier - 3"/>
    <x v="12"/>
    <n v="31012"/>
    <x v="32"/>
  </r>
  <r>
    <x v="937"/>
    <s v="O'Leary"/>
    <n v="23.75"/>
    <n v="5.42"/>
    <s v="Yes"/>
    <x v="0"/>
    <x v="1"/>
    <n v="1"/>
    <x v="1"/>
    <x v="2"/>
    <x v="2"/>
    <n v="1969"/>
    <s v="Oct"/>
    <n v="12"/>
    <n v="2"/>
    <x v="937"/>
    <x v="2"/>
    <s v="tier - 1"/>
    <x v="2"/>
    <n v="25488"/>
    <x v="16"/>
  </r>
  <r>
    <x v="938"/>
    <s v="Scoville"/>
    <n v="35.619999999999997"/>
    <n v="4.16"/>
    <s v="No"/>
    <x v="0"/>
    <x v="0"/>
    <n v="0"/>
    <x v="1"/>
    <x v="0"/>
    <x v="2"/>
    <n v="1982"/>
    <s v="Oct"/>
    <n v="21"/>
    <n v="3"/>
    <x v="938"/>
    <x v="2"/>
    <s v="tier - 2"/>
    <x v="14"/>
    <n v="30245"/>
    <x v="37"/>
  </r>
  <r>
    <x v="939"/>
    <s v="Kaus"/>
    <n v="30.69"/>
    <n v="7.05"/>
    <s v="Yes"/>
    <x v="0"/>
    <x v="0"/>
    <n v="2"/>
    <x v="1"/>
    <x v="0"/>
    <x v="0"/>
    <n v="1970"/>
    <s v="Dec"/>
    <n v="1"/>
    <n v="0"/>
    <x v="939"/>
    <x v="2"/>
    <s v="tier - 1"/>
    <x v="14"/>
    <n v="25903"/>
    <x v="2"/>
  </r>
  <r>
    <x v="940"/>
    <s v="Rainey"/>
    <n v="35.799999999999997"/>
    <n v="5.63"/>
    <s v="Yes"/>
    <x v="0"/>
    <x v="0"/>
    <n v="2"/>
    <x v="1"/>
    <x v="0"/>
    <x v="2"/>
    <n v="1966"/>
    <s v="Nov"/>
    <n v="9"/>
    <n v="1"/>
    <x v="940"/>
    <x v="2"/>
    <s v="tier - 1"/>
    <x v="3"/>
    <n v="24420"/>
    <x v="26"/>
  </r>
  <r>
    <x v="941"/>
    <s v="Rasch"/>
    <n v="28.785"/>
    <n v="4.24"/>
    <s v="Yes"/>
    <x v="0"/>
    <x v="0"/>
    <n v="2"/>
    <x v="1"/>
    <x v="1"/>
    <x v="2"/>
    <n v="1966"/>
    <s v="Aug"/>
    <n v="23"/>
    <n v="0"/>
    <x v="941"/>
    <x v="2"/>
    <s v="tier - 3"/>
    <x v="2"/>
    <n v="24342"/>
    <x v="26"/>
  </r>
  <r>
    <x v="942"/>
    <s v="Plunkett"/>
    <n v="28.594999999999999"/>
    <n v="4.96"/>
    <s v="Yes"/>
    <x v="0"/>
    <x v="0"/>
    <n v="2"/>
    <x v="1"/>
    <x v="1"/>
    <x v="2"/>
    <n v="1966"/>
    <s v="Jul"/>
    <n v="6"/>
    <n v="0"/>
    <x v="942"/>
    <x v="2"/>
    <s v="tier - 1"/>
    <x v="2"/>
    <n v="24294"/>
    <x v="26"/>
  </r>
  <r>
    <x v="943"/>
    <s v="Murphy"/>
    <n v="48.75"/>
    <n v="4.34"/>
    <s v="No"/>
    <x v="0"/>
    <x v="0"/>
    <n v="0"/>
    <x v="1"/>
    <x v="0"/>
    <x v="2"/>
    <n v="1994"/>
    <s v="Jul"/>
    <n v="20"/>
    <n v="0"/>
    <x v="943"/>
    <x v="2"/>
    <s v="tier - 2"/>
    <x v="8"/>
    <n v="34535"/>
    <x v="6"/>
  </r>
  <r>
    <x v="944"/>
    <s v="Gusmer"/>
    <n v="28.31"/>
    <n v="5.43"/>
    <s v="Yes"/>
    <x v="0"/>
    <x v="0"/>
    <n v="2"/>
    <x v="1"/>
    <x v="1"/>
    <x v="2"/>
    <n v="1966"/>
    <s v="Oct"/>
    <n v="4"/>
    <n v="0"/>
    <x v="944"/>
    <x v="2"/>
    <s v="tier - 2"/>
    <x v="2"/>
    <n v="24384"/>
    <x v="26"/>
  </r>
  <r>
    <x v="945"/>
    <s v="Loftus"/>
    <n v="38.39"/>
    <n v="8.33"/>
    <s v="Yes"/>
    <x v="0"/>
    <x v="0"/>
    <n v="1"/>
    <x v="1"/>
    <x v="0"/>
    <x v="0"/>
    <n v="1986"/>
    <s v="Jul"/>
    <n v="17"/>
    <n v="3"/>
    <x v="945"/>
    <x v="2"/>
    <s v="tier - 3"/>
    <x v="13"/>
    <n v="31610"/>
    <x v="28"/>
  </r>
  <r>
    <x v="946"/>
    <s v="Scott"/>
    <n v="25.87"/>
    <n v="5.63"/>
    <s v="Yes"/>
    <x v="0"/>
    <x v="0"/>
    <n v="1"/>
    <x v="1"/>
    <x v="1"/>
    <x v="2"/>
    <n v="1964"/>
    <s v="Jun"/>
    <n v="20"/>
    <n v="0"/>
    <x v="946"/>
    <x v="2"/>
    <s v="tier - 1"/>
    <x v="16"/>
    <n v="23548"/>
    <x v="13"/>
  </r>
  <r>
    <x v="947"/>
    <s v="Alvarez"/>
    <n v="43.7"/>
    <n v="7.23"/>
    <s v="No"/>
    <x v="0"/>
    <x v="0"/>
    <n v="0"/>
    <x v="1"/>
    <x v="0"/>
    <x v="0"/>
    <n v="1965"/>
    <s v="Nov"/>
    <n v="6"/>
    <n v="1"/>
    <x v="947"/>
    <x v="2"/>
    <s v="tier - 3"/>
    <x v="3"/>
    <n v="24052"/>
    <x v="11"/>
  </r>
  <r>
    <x v="948"/>
    <s v="Petersson"/>
    <n v="40.945"/>
    <n v="10.57"/>
    <s v="No"/>
    <x v="0"/>
    <x v="0"/>
    <n v="0"/>
    <x v="1"/>
    <x v="0"/>
    <x v="0"/>
    <n v="1965"/>
    <s v="Dec"/>
    <n v="25"/>
    <n v="0"/>
    <x v="948"/>
    <x v="2"/>
    <s v="tier - 3"/>
    <x v="4"/>
    <n v="24101"/>
    <x v="11"/>
  </r>
  <r>
    <x v="949"/>
    <s v="Liaw"/>
    <n v="27.94"/>
    <n v="7.92"/>
    <s v="No"/>
    <x v="0"/>
    <x v="0"/>
    <n v="0"/>
    <x v="1"/>
    <x v="1"/>
    <x v="0"/>
    <n v="1965"/>
    <s v="Oct"/>
    <n v="27"/>
    <n v="1"/>
    <x v="949"/>
    <x v="2"/>
    <s v="tier - 1"/>
    <x v="0"/>
    <n v="24042"/>
    <x v="11"/>
  </r>
  <r>
    <x v="950"/>
    <s v="Tripaldi"/>
    <n v="31.9"/>
    <n v="10.119999999999999"/>
    <s v="No"/>
    <x v="0"/>
    <x v="0"/>
    <n v="2"/>
    <x v="1"/>
    <x v="0"/>
    <x v="0"/>
    <n v="1973"/>
    <s v="Jul"/>
    <n v="23"/>
    <n v="5"/>
    <x v="950"/>
    <x v="2"/>
    <s v="tier - 2"/>
    <x v="3"/>
    <n v="26868"/>
    <x v="30"/>
  </r>
  <r>
    <x v="951"/>
    <s v="Kelley"/>
    <n v="31.64"/>
    <n v="7.91"/>
    <s v="No"/>
    <x v="0"/>
    <x v="0"/>
    <n v="0"/>
    <x v="1"/>
    <x v="0"/>
    <x v="0"/>
    <n v="1971"/>
    <s v="Dec"/>
    <n v="1"/>
    <n v="0"/>
    <x v="951"/>
    <x v="2"/>
    <s v="tier - 1"/>
    <x v="1"/>
    <n v="26268"/>
    <x v="14"/>
  </r>
  <r>
    <x v="952"/>
    <s v="Endara"/>
    <n v="46.7"/>
    <n v="10.9"/>
    <s v="No"/>
    <x v="0"/>
    <x v="0"/>
    <n v="0"/>
    <x v="1"/>
    <x v="0"/>
    <x v="0"/>
    <n v="1968"/>
    <s v="Nov"/>
    <n v="14"/>
    <n v="2"/>
    <x v="952"/>
    <x v="2"/>
    <s v="tier - 1"/>
    <x v="3"/>
    <n v="25156"/>
    <x v="0"/>
  </r>
  <r>
    <x v="953"/>
    <s v="Valle"/>
    <n v="18.335000000000001"/>
    <n v="11.83"/>
    <s v="No"/>
    <x v="0"/>
    <x v="0"/>
    <n v="0"/>
    <x v="1"/>
    <x v="3"/>
    <x v="0"/>
    <n v="1965"/>
    <s v="Oct"/>
    <n v="3"/>
    <n v="0"/>
    <x v="953"/>
    <x v="2"/>
    <s v="tier - 1"/>
    <x v="6"/>
    <n v="24018"/>
    <x v="11"/>
  </r>
  <r>
    <x v="954"/>
    <s v="Germain"/>
    <n v="31.24"/>
    <n v="7.42"/>
    <s v="Yes"/>
    <x v="0"/>
    <x v="0"/>
    <n v="2"/>
    <x v="1"/>
    <x v="0"/>
    <x v="0"/>
    <n v="1970"/>
    <s v="Jul"/>
    <n v="23"/>
    <n v="0"/>
    <x v="954"/>
    <x v="2"/>
    <s v="tier - 1"/>
    <x v="1"/>
    <n v="25772"/>
    <x v="2"/>
  </r>
  <r>
    <x v="955"/>
    <s v="Finecey"/>
    <n v="39.22"/>
    <n v="5.62"/>
    <s v="Yes"/>
    <x v="0"/>
    <x v="0"/>
    <n v="1"/>
    <x v="1"/>
    <x v="0"/>
    <x v="2"/>
    <n v="1988"/>
    <s v="Jun"/>
    <n v="12"/>
    <n v="3"/>
    <x v="955"/>
    <x v="2"/>
    <s v="tier - 1"/>
    <x v="12"/>
    <n v="32306"/>
    <x v="25"/>
  </r>
  <r>
    <x v="956"/>
    <s v="Mendoza"/>
    <n v="24.414999999999999"/>
    <n v="7.16"/>
    <s v="No"/>
    <x v="0"/>
    <x v="0"/>
    <n v="0"/>
    <x v="1"/>
    <x v="2"/>
    <x v="0"/>
    <n v="1971"/>
    <s v="Dec"/>
    <n v="19"/>
    <n v="4"/>
    <x v="956"/>
    <x v="2"/>
    <s v="tier - 1"/>
    <x v="1"/>
    <n v="26286"/>
    <x v="14"/>
  </r>
  <r>
    <x v="957"/>
    <s v="Roe"/>
    <n v="32.299999999999997"/>
    <n v="9.89"/>
    <s v="No"/>
    <x v="0"/>
    <x v="0"/>
    <n v="0"/>
    <x v="1"/>
    <x v="0"/>
    <x v="0"/>
    <n v="1968"/>
    <s v="Jun"/>
    <n v="24"/>
    <n v="1"/>
    <x v="957"/>
    <x v="2"/>
    <s v="tier - 1"/>
    <x v="2"/>
    <n v="25013"/>
    <x v="0"/>
  </r>
  <r>
    <x v="958"/>
    <s v="Webb"/>
    <n v="39.94"/>
    <n v="5.14"/>
    <s v="No"/>
    <x v="0"/>
    <x v="0"/>
    <n v="0"/>
    <x v="1"/>
    <x v="0"/>
    <x v="2"/>
    <n v="1989"/>
    <s v="Oct"/>
    <n v="6"/>
    <n v="3"/>
    <x v="958"/>
    <x v="2"/>
    <s v="tier - 3"/>
    <x v="12"/>
    <n v="32787"/>
    <x v="4"/>
  </r>
  <r>
    <x v="959"/>
    <s v="Stocker"/>
    <n v="30"/>
    <n v="5.61"/>
    <s v="Yes"/>
    <x v="0"/>
    <x v="1"/>
    <n v="1"/>
    <x v="1"/>
    <x v="0"/>
    <x v="2"/>
    <n v="1969"/>
    <s v="Aug"/>
    <n v="11"/>
    <n v="0"/>
    <x v="959"/>
    <x v="2"/>
    <s v="tier - 1"/>
    <x v="1"/>
    <n v="25426"/>
    <x v="16"/>
  </r>
  <r>
    <x v="960"/>
    <s v="Jacobson"/>
    <n v="35.340000000000003"/>
    <n v="5.51"/>
    <s v="Yes"/>
    <x v="0"/>
    <x v="1"/>
    <n v="1"/>
    <x v="1"/>
    <x v="0"/>
    <x v="2"/>
    <n v="1983"/>
    <s v="Jun"/>
    <n v="7"/>
    <n v="3"/>
    <x v="960"/>
    <x v="2"/>
    <s v="tier - 3"/>
    <x v="12"/>
    <n v="30474"/>
    <x v="33"/>
  </r>
  <r>
    <x v="961"/>
    <s v="Shaw"/>
    <n v="32.204999999999998"/>
    <n v="8.3800000000000008"/>
    <s v="Yes"/>
    <x v="0"/>
    <x v="0"/>
    <n v="2"/>
    <x v="1"/>
    <x v="0"/>
    <x v="0"/>
    <n v="1970"/>
    <s v="Oct"/>
    <n v="13"/>
    <n v="3"/>
    <x v="961"/>
    <x v="2"/>
    <s v="tier - 1"/>
    <x v="7"/>
    <n v="25854"/>
    <x v="2"/>
  </r>
  <r>
    <x v="962"/>
    <s v="Goodwin"/>
    <n v="33.880000000000003"/>
    <n v="4.68"/>
    <s v="No"/>
    <x v="1"/>
    <x v="0"/>
    <n v="1"/>
    <x v="1"/>
    <x v="0"/>
    <x v="2"/>
    <n v="2004"/>
    <s v="sep"/>
    <n v="10"/>
    <n v="0"/>
    <x v="962"/>
    <x v="2"/>
    <s v="tier - 2"/>
    <x v="0"/>
    <n v="38240"/>
    <x v="41"/>
  </r>
  <r>
    <x v="963"/>
    <s v="Brock"/>
    <n v="26.63"/>
    <n v="4.3600000000000003"/>
    <s v="Yes"/>
    <x v="0"/>
    <x v="0"/>
    <n v="2"/>
    <x v="1"/>
    <x v="1"/>
    <x v="2"/>
    <n v="1966"/>
    <s v="sep"/>
    <n v="7"/>
    <n v="0"/>
    <x v="963"/>
    <x v="2"/>
    <s v="tier - 2"/>
    <x v="15"/>
    <n v="24357"/>
    <x v="26"/>
  </r>
  <r>
    <x v="964"/>
    <s v="Papp"/>
    <n v="28.7"/>
    <n v="7.74"/>
    <s v="No"/>
    <x v="0"/>
    <x v="0"/>
    <n v="0"/>
    <x v="1"/>
    <x v="1"/>
    <x v="0"/>
    <n v="1965"/>
    <s v="Jun"/>
    <n v="23"/>
    <n v="0"/>
    <x v="964"/>
    <x v="2"/>
    <s v="tier - 2"/>
    <x v="3"/>
    <n v="23916"/>
    <x v="11"/>
  </r>
  <r>
    <x v="965"/>
    <s v="Siragusa"/>
    <n v="25.65"/>
    <n v="4.05"/>
    <s v="Yes"/>
    <x v="0"/>
    <x v="0"/>
    <n v="2"/>
    <x v="1"/>
    <x v="1"/>
    <x v="2"/>
    <n v="1966"/>
    <s v="Jun"/>
    <n v="14"/>
    <n v="0"/>
    <x v="965"/>
    <x v="2"/>
    <s v="tier - 1"/>
    <x v="1"/>
    <n v="24272"/>
    <x v="26"/>
  </r>
  <r>
    <x v="966"/>
    <s v="Pizarro"/>
    <n v="36.384999999999998"/>
    <n v="11.49"/>
    <s v="No"/>
    <x v="0"/>
    <x v="0"/>
    <n v="0"/>
    <x v="1"/>
    <x v="0"/>
    <x v="0"/>
    <n v="1971"/>
    <s v="sep"/>
    <n v="12"/>
    <n v="3"/>
    <x v="966"/>
    <x v="2"/>
    <s v="tier - 3"/>
    <x v="1"/>
    <n v="26188"/>
    <x v="14"/>
  </r>
  <r>
    <x v="967"/>
    <s v="Strange"/>
    <n v="34.69"/>
    <n v="5.65"/>
    <s v="No"/>
    <x v="0"/>
    <x v="0"/>
    <n v="0"/>
    <x v="1"/>
    <x v="0"/>
    <x v="2"/>
    <n v="1980"/>
    <s v="Jul"/>
    <n v="17"/>
    <n v="2"/>
    <x v="967"/>
    <x v="2"/>
    <s v="tier - 3"/>
    <x v="14"/>
    <n v="29419"/>
    <x v="27"/>
  </r>
  <r>
    <x v="968"/>
    <s v="Eidinger"/>
    <n v="37.68"/>
    <n v="4.29"/>
    <s v="Yes"/>
    <x v="0"/>
    <x v="0"/>
    <n v="0"/>
    <x v="1"/>
    <x v="0"/>
    <x v="2"/>
    <n v="1985"/>
    <s v="Jun"/>
    <n v="9"/>
    <n v="3"/>
    <x v="968"/>
    <x v="2"/>
    <s v="tier - 1"/>
    <x v="1"/>
    <n v="31207"/>
    <x v="18"/>
  </r>
  <r>
    <x v="969"/>
    <s v="Ginsburg"/>
    <n v="35.49"/>
    <n v="4.74"/>
    <s v="Yes"/>
    <x v="0"/>
    <x v="1"/>
    <n v="1"/>
    <x v="1"/>
    <x v="0"/>
    <x v="2"/>
    <n v="1983"/>
    <s v="Oct"/>
    <n v="23"/>
    <n v="3"/>
    <x v="969"/>
    <x v="2"/>
    <s v="tier - 1"/>
    <x v="14"/>
    <n v="30612"/>
    <x v="33"/>
  </r>
  <r>
    <x v="970"/>
    <s v="Truex"/>
    <n v="44.7"/>
    <n v="7.6"/>
    <s v="Yes"/>
    <x v="0"/>
    <x v="0"/>
    <n v="2"/>
    <x v="1"/>
    <x v="0"/>
    <x v="0"/>
    <n v="1970"/>
    <s v="Oct"/>
    <n v="7"/>
    <n v="3"/>
    <x v="970"/>
    <x v="2"/>
    <s v="tier - 2"/>
    <x v="3"/>
    <n v="25848"/>
    <x v="2"/>
  </r>
  <r>
    <x v="971"/>
    <s v="Higgins"/>
    <n v="38.380000000000003"/>
    <n v="8.5"/>
    <s v="Yes"/>
    <x v="0"/>
    <x v="0"/>
    <n v="2"/>
    <x v="1"/>
    <x v="0"/>
    <x v="0"/>
    <n v="1970"/>
    <s v="Oct"/>
    <n v="2"/>
    <n v="2"/>
    <x v="971"/>
    <x v="2"/>
    <s v="tier - 3"/>
    <x v="2"/>
    <n v="25843"/>
    <x v="2"/>
  </r>
  <r>
    <x v="972"/>
    <s v="McCurdy"/>
    <n v="35.244999999999997"/>
    <n v="11.22"/>
    <s v="Yes"/>
    <x v="0"/>
    <x v="0"/>
    <n v="0"/>
    <x v="1"/>
    <x v="0"/>
    <x v="0"/>
    <n v="1967"/>
    <s v="Dec"/>
    <n v="19"/>
    <n v="1"/>
    <x v="972"/>
    <x v="2"/>
    <s v="tier - 1"/>
    <x v="11"/>
    <n v="24825"/>
    <x v="23"/>
  </r>
  <r>
    <x v="973"/>
    <s v="Hughes"/>
    <n v="49.84"/>
    <n v="5.0999999999999996"/>
    <s v="Yes"/>
    <x v="0"/>
    <x v="1"/>
    <n v="1"/>
    <x v="1"/>
    <x v="0"/>
    <x v="2"/>
    <n v="1997"/>
    <s v="Jul"/>
    <n v="28"/>
    <n v="0"/>
    <x v="973"/>
    <x v="2"/>
    <s v="tier - 2"/>
    <x v="12"/>
    <n v="35639"/>
    <x v="31"/>
  </r>
  <r>
    <x v="974"/>
    <s v="Varner"/>
    <n v="49.06"/>
    <n v="5.43"/>
    <s v="Yes"/>
    <x v="0"/>
    <x v="0"/>
    <n v="1"/>
    <x v="1"/>
    <x v="0"/>
    <x v="2"/>
    <n v="1964"/>
    <s v="Jun"/>
    <n v="13"/>
    <n v="0"/>
    <x v="974"/>
    <x v="2"/>
    <s v="tier - 2"/>
    <x v="0"/>
    <n v="23541"/>
    <x v="13"/>
  </r>
  <r>
    <x v="975"/>
    <s v="Dahmen"/>
    <n v="30.88"/>
    <n v="5.82"/>
    <s v="No"/>
    <x v="0"/>
    <x v="0"/>
    <n v="2"/>
    <x v="1"/>
    <x v="0"/>
    <x v="1"/>
    <n v="1972"/>
    <s v="Dec"/>
    <n v="6"/>
    <n v="0"/>
    <x v="975"/>
    <x v="2"/>
    <s v="tier - 2"/>
    <x v="15"/>
    <n v="26639"/>
    <x v="29"/>
  </r>
  <r>
    <x v="976"/>
    <s v="Young"/>
    <n v="33.35"/>
    <n v="6.05"/>
    <s v="No"/>
    <x v="0"/>
    <x v="1"/>
    <n v="1"/>
    <x v="1"/>
    <x v="0"/>
    <x v="1"/>
    <n v="1979"/>
    <s v="Jun"/>
    <n v="7"/>
    <n v="2"/>
    <x v="976"/>
    <x v="2"/>
    <s v="tier - 1"/>
    <x v="12"/>
    <n v="29013"/>
    <x v="19"/>
  </r>
  <r>
    <x v="977"/>
    <s v="Fraser"/>
    <n v="38"/>
    <n v="6.38"/>
    <s v="Yes"/>
    <x v="0"/>
    <x v="0"/>
    <n v="1"/>
    <x v="1"/>
    <x v="0"/>
    <x v="1"/>
    <n v="1964"/>
    <s v="Dec"/>
    <n v="13"/>
    <n v="0"/>
    <x v="977"/>
    <x v="2"/>
    <s v="tier - 2"/>
    <x v="3"/>
    <n v="23724"/>
    <x v="13"/>
  </r>
  <r>
    <x v="978"/>
    <s v="Deeg"/>
    <n v="36.08"/>
    <n v="5.73"/>
    <s v="Yes"/>
    <x v="0"/>
    <x v="0"/>
    <n v="1"/>
    <x v="1"/>
    <x v="0"/>
    <x v="1"/>
    <n v="1964"/>
    <s v="Jul"/>
    <n v="3"/>
    <n v="0"/>
    <x v="978"/>
    <x v="2"/>
    <s v="tier - 1"/>
    <x v="0"/>
    <n v="23561"/>
    <x v="13"/>
  </r>
  <r>
    <x v="979"/>
    <s v="Robertson"/>
    <n v="35.700000000000003"/>
    <n v="5.47"/>
    <s v="Yes"/>
    <x v="0"/>
    <x v="0"/>
    <n v="1"/>
    <x v="1"/>
    <x v="0"/>
    <x v="2"/>
    <n v="1964"/>
    <s v="Jul"/>
    <n v="4"/>
    <n v="0"/>
    <x v="979"/>
    <x v="2"/>
    <s v="tier - 1"/>
    <x v="3"/>
    <n v="23562"/>
    <x v="13"/>
  </r>
  <r>
    <x v="980"/>
    <s v="Peck"/>
    <n v="34.01"/>
    <n v="11.3"/>
    <s v="No"/>
    <x v="0"/>
    <x v="0"/>
    <n v="0"/>
    <x v="1"/>
    <x v="0"/>
    <x v="0"/>
    <n v="1965"/>
    <s v="sep"/>
    <n v="26"/>
    <n v="0"/>
    <x v="980"/>
    <x v="2"/>
    <s v="tier - 3"/>
    <x v="1"/>
    <n v="24011"/>
    <x v="11"/>
  </r>
  <r>
    <x v="981"/>
    <s v="Burger"/>
    <n v="31.54"/>
    <n v="6.72"/>
    <s v="No"/>
    <x v="0"/>
    <x v="0"/>
    <n v="0"/>
    <x v="1"/>
    <x v="0"/>
    <x v="0"/>
    <n v="1965"/>
    <s v="Nov"/>
    <n v="29"/>
    <n v="0"/>
    <x v="981"/>
    <x v="2"/>
    <s v="tier - 1"/>
    <x v="1"/>
    <n v="24075"/>
    <x v="11"/>
  </r>
  <r>
    <x v="982"/>
    <s v="Blain"/>
    <n v="23.3"/>
    <n v="5.36"/>
    <s v="Yes"/>
    <x v="0"/>
    <x v="0"/>
    <n v="1"/>
    <x v="1"/>
    <x v="2"/>
    <x v="2"/>
    <n v="1964"/>
    <s v="Jul"/>
    <n v="12"/>
    <n v="0"/>
    <x v="982"/>
    <x v="2"/>
    <s v="tier - 3"/>
    <x v="3"/>
    <n v="23570"/>
    <x v="13"/>
  </r>
  <r>
    <x v="983"/>
    <s v="Winters"/>
    <n v="27.75"/>
    <n v="9.8800000000000008"/>
    <s v="No"/>
    <x v="0"/>
    <x v="0"/>
    <n v="0"/>
    <x v="1"/>
    <x v="1"/>
    <x v="0"/>
    <n v="1968"/>
    <s v="Nov"/>
    <n v="2"/>
    <n v="0"/>
    <x v="983"/>
    <x v="2"/>
    <s v="tier - 2"/>
    <x v="15"/>
    <n v="25144"/>
    <x v="0"/>
  </r>
  <r>
    <x v="984"/>
    <s v="McCue"/>
    <n v="42.46"/>
    <n v="4.1100000000000003"/>
    <s v="No"/>
    <x v="0"/>
    <x v="0"/>
    <n v="0"/>
    <x v="1"/>
    <x v="0"/>
    <x v="2"/>
    <n v="1989"/>
    <s v="Aug"/>
    <n v="19"/>
    <n v="1"/>
    <x v="984"/>
    <x v="2"/>
    <s v="tier - 3"/>
    <x v="0"/>
    <n v="32739"/>
    <x v="4"/>
  </r>
  <r>
    <x v="985"/>
    <s v="Webster"/>
    <n v="54.47"/>
    <n v="7.48"/>
    <s v="No"/>
    <x v="0"/>
    <x v="0"/>
    <n v="0"/>
    <x v="1"/>
    <x v="0"/>
    <x v="0"/>
    <n v="2002"/>
    <s v="sep"/>
    <n v="20"/>
    <n v="0"/>
    <x v="985"/>
    <x v="2"/>
    <s v="tier - 3"/>
    <x v="1"/>
    <n v="37519"/>
    <x v="43"/>
  </r>
  <r>
    <x v="986"/>
    <s v="Anderson"/>
    <n v="24.93"/>
    <n v="9.18"/>
    <s v="Yes"/>
    <x v="0"/>
    <x v="1"/>
    <n v="1"/>
    <x v="1"/>
    <x v="1"/>
    <x v="0"/>
    <n v="1963"/>
    <s v="Jul"/>
    <n v="11"/>
    <n v="0"/>
    <x v="986"/>
    <x v="2"/>
    <s v="tier - 1"/>
    <x v="1"/>
    <n v="23203"/>
    <x v="8"/>
  </r>
  <r>
    <x v="987"/>
    <s v="Chiappone"/>
    <n v="48.12"/>
    <n v="4.51"/>
    <s v="Yes"/>
    <x v="0"/>
    <x v="0"/>
    <n v="1"/>
    <x v="1"/>
    <x v="0"/>
    <x v="2"/>
    <n v="1995"/>
    <s v="Dec"/>
    <n v="10"/>
    <n v="0"/>
    <x v="987"/>
    <x v="2"/>
    <s v="tier - 2"/>
    <x v="12"/>
    <n v="35043"/>
    <x v="40"/>
  </r>
  <r>
    <x v="988"/>
    <s v="Opie"/>
    <n v="24.91"/>
    <n v="7.33"/>
    <s v="Yes"/>
    <x v="0"/>
    <x v="1"/>
    <n v="1"/>
    <x v="1"/>
    <x v="1"/>
    <x v="0"/>
    <n v="1963"/>
    <s v="Nov"/>
    <n v="22"/>
    <n v="0"/>
    <x v="988"/>
    <x v="2"/>
    <s v="tier - 3"/>
    <x v="1"/>
    <n v="23337"/>
    <x v="8"/>
  </r>
  <r>
    <x v="989"/>
    <s v="Donnelly"/>
    <n v="27.645"/>
    <n v="10.56"/>
    <s v="No"/>
    <x v="0"/>
    <x v="0"/>
    <n v="0"/>
    <x v="1"/>
    <x v="1"/>
    <x v="0"/>
    <n v="1968"/>
    <s v="Oct"/>
    <n v="6"/>
    <n v="1"/>
    <x v="989"/>
    <x v="2"/>
    <s v="tier - 1"/>
    <x v="1"/>
    <n v="25117"/>
    <x v="0"/>
  </r>
  <r>
    <x v="990"/>
    <s v="Rall"/>
    <n v="33.700000000000003"/>
    <n v="4.01"/>
    <s v="No"/>
    <x v="0"/>
    <x v="0"/>
    <n v="2"/>
    <x v="1"/>
    <x v="0"/>
    <x v="2"/>
    <n v="1972"/>
    <s v="sep"/>
    <n v="25"/>
    <n v="4"/>
    <x v="990"/>
    <x v="2"/>
    <s v="tier - 2"/>
    <x v="3"/>
    <n v="26567"/>
    <x v="29"/>
  </r>
  <r>
    <x v="991"/>
    <s v="Mitchell"/>
    <n v="38.93"/>
    <n v="5.64"/>
    <s v="Yes"/>
    <x v="0"/>
    <x v="0"/>
    <n v="1"/>
    <x v="1"/>
    <x v="0"/>
    <x v="2"/>
    <n v="1988"/>
    <s v="Nov"/>
    <n v="14"/>
    <n v="3"/>
    <x v="991"/>
    <x v="2"/>
    <s v="tier - 1"/>
    <x v="13"/>
    <n v="32461"/>
    <x v="25"/>
  </r>
  <r>
    <x v="992"/>
    <s v="Chen"/>
    <n v="32.774999999999999"/>
    <n v="8.02"/>
    <s v="Yes"/>
    <x v="0"/>
    <x v="0"/>
    <n v="2"/>
    <x v="1"/>
    <x v="0"/>
    <x v="0"/>
    <n v="1970"/>
    <s v="Jun"/>
    <n v="22"/>
    <n v="3"/>
    <x v="992"/>
    <x v="2"/>
    <s v="tier - 1"/>
    <x v="1"/>
    <n v="25741"/>
    <x v="2"/>
  </r>
  <r>
    <x v="993"/>
    <s v="Tufaro"/>
    <n v="29.83"/>
    <n v="7.2"/>
    <s v="Yes"/>
    <x v="0"/>
    <x v="0"/>
    <n v="0"/>
    <x v="1"/>
    <x v="1"/>
    <x v="0"/>
    <n v="1967"/>
    <s v="Jun"/>
    <n v="14"/>
    <n v="0"/>
    <x v="993"/>
    <x v="2"/>
    <s v="tier - 3"/>
    <x v="2"/>
    <n v="24637"/>
    <x v="23"/>
  </r>
  <r>
    <x v="994"/>
    <s v="Peters"/>
    <n v="28.31"/>
    <n v="4.55"/>
    <s v="No"/>
    <x v="1"/>
    <x v="0"/>
    <n v="1"/>
    <x v="1"/>
    <x v="1"/>
    <x v="2"/>
    <n v="2004"/>
    <s v="Oct"/>
    <n v="4"/>
    <n v="1"/>
    <x v="994"/>
    <x v="2"/>
    <s v="tier - 2"/>
    <x v="9"/>
    <n v="38264"/>
    <x v="41"/>
  </r>
  <r>
    <x v="995"/>
    <s v="Susedik"/>
    <n v="29.79"/>
    <n v="9.0299999999999994"/>
    <s v="No"/>
    <x v="0"/>
    <x v="0"/>
    <n v="0"/>
    <x v="1"/>
    <x v="1"/>
    <x v="0"/>
    <n v="1971"/>
    <s v="Dec"/>
    <n v="26"/>
    <n v="0"/>
    <x v="995"/>
    <x v="2"/>
    <s v="tier - 1"/>
    <x v="15"/>
    <n v="26293"/>
    <x v="14"/>
  </r>
  <r>
    <x v="996"/>
    <s v="Garcia"/>
    <n v="36.6"/>
    <n v="5.2"/>
    <s v="Yes"/>
    <x v="0"/>
    <x v="1"/>
    <n v="1"/>
    <x v="1"/>
    <x v="0"/>
    <x v="2"/>
    <n v="1969"/>
    <s v="Oct"/>
    <n v="11"/>
    <n v="3"/>
    <x v="996"/>
    <x v="2"/>
    <s v="tier - 2"/>
    <x v="3"/>
    <n v="25487"/>
    <x v="16"/>
  </r>
  <r>
    <x v="997"/>
    <s v="Deady"/>
    <n v="35.93"/>
    <n v="8.3000000000000007"/>
    <s v="Yes"/>
    <x v="0"/>
    <x v="0"/>
    <n v="0"/>
    <x v="1"/>
    <x v="0"/>
    <x v="0"/>
    <n v="1981"/>
    <s v="Oct"/>
    <n v="2"/>
    <n v="1"/>
    <x v="997"/>
    <x v="2"/>
    <s v="tier - 1"/>
    <x v="12"/>
    <n v="29861"/>
    <x v="36"/>
  </r>
  <r>
    <x v="998"/>
    <s v="Campbell"/>
    <n v="28.6"/>
    <n v="5.56"/>
    <s v="Yes"/>
    <x v="0"/>
    <x v="1"/>
    <n v="1"/>
    <x v="1"/>
    <x v="1"/>
    <x v="2"/>
    <n v="1969"/>
    <s v="Aug"/>
    <n v="20"/>
    <n v="3"/>
    <x v="998"/>
    <x v="2"/>
    <s v="tier - 1"/>
    <x v="3"/>
    <n v="25435"/>
    <x v="16"/>
  </r>
  <r>
    <x v="999"/>
    <s v="Schaefer"/>
    <n v="39.17"/>
    <n v="4.1500000000000004"/>
    <s v="No"/>
    <x v="0"/>
    <x v="0"/>
    <n v="0"/>
    <x v="1"/>
    <x v="0"/>
    <x v="2"/>
    <n v="1989"/>
    <s v="Dec"/>
    <n v="17"/>
    <n v="3"/>
    <x v="999"/>
    <x v="2"/>
    <s v="tier - 2"/>
    <x v="12"/>
    <n v="32859"/>
    <x v="4"/>
  </r>
  <r>
    <x v="1000"/>
    <s v="D'Alessandro"/>
    <n v="26.41"/>
    <n v="5.99"/>
    <s v="Yes"/>
    <x v="0"/>
    <x v="1"/>
    <n v="1"/>
    <x v="1"/>
    <x v="1"/>
    <x v="1"/>
    <n v="1969"/>
    <s v="Dec"/>
    <n v="30"/>
    <n v="2"/>
    <x v="1000"/>
    <x v="2"/>
    <s v="tier - 1"/>
    <x v="4"/>
    <n v="25567"/>
    <x v="16"/>
  </r>
  <r>
    <x v="1001"/>
    <s v="Wyss"/>
    <n v="30.63"/>
    <n v="5.8"/>
    <s v="Yes"/>
    <x v="0"/>
    <x v="0"/>
    <n v="0"/>
    <x v="1"/>
    <x v="0"/>
    <x v="1"/>
    <n v="1976"/>
    <s v="Jun"/>
    <n v="28"/>
    <n v="2"/>
    <x v="1001"/>
    <x v="2"/>
    <s v="tier - 2"/>
    <x v="15"/>
    <n v="27939"/>
    <x v="17"/>
  </r>
  <r>
    <x v="1002"/>
    <s v="Rose"/>
    <n v="31.73"/>
    <n v="7.32"/>
    <s v="Yes"/>
    <x v="0"/>
    <x v="0"/>
    <n v="2"/>
    <x v="1"/>
    <x v="0"/>
    <x v="0"/>
    <n v="1970"/>
    <s v="Jun"/>
    <n v="14"/>
    <n v="2"/>
    <x v="1002"/>
    <x v="2"/>
    <s v="tier - 2"/>
    <x v="1"/>
    <n v="25733"/>
    <x v="2"/>
  </r>
  <r>
    <x v="1003"/>
    <s v="Hopper"/>
    <n v="30.7"/>
    <n v="5.16"/>
    <s v="No"/>
    <x v="0"/>
    <x v="0"/>
    <n v="2"/>
    <x v="1"/>
    <x v="0"/>
    <x v="2"/>
    <n v="1972"/>
    <s v="sep"/>
    <n v="3"/>
    <n v="0"/>
    <x v="1003"/>
    <x v="2"/>
    <s v="tier - 2"/>
    <x v="14"/>
    <n v="26545"/>
    <x v="29"/>
  </r>
  <r>
    <x v="1004"/>
    <s v="Finneran"/>
    <n v="25.934999999999999"/>
    <n v="5.96"/>
    <s v="Yes"/>
    <x v="0"/>
    <x v="0"/>
    <n v="2"/>
    <x v="1"/>
    <x v="1"/>
    <x v="1"/>
    <n v="1966"/>
    <s v="Aug"/>
    <n v="6"/>
    <n v="0"/>
    <x v="1004"/>
    <x v="2"/>
    <s v="tier - 1"/>
    <x v="4"/>
    <n v="24325"/>
    <x v="26"/>
  </r>
  <r>
    <x v="1005"/>
    <s v="Basham"/>
    <n v="35.9"/>
    <n v="4.8499999999999996"/>
    <s v="Yes"/>
    <x v="0"/>
    <x v="1"/>
    <n v="1"/>
    <x v="1"/>
    <x v="0"/>
    <x v="2"/>
    <n v="1969"/>
    <s v="Jun"/>
    <n v="25"/>
    <n v="2"/>
    <x v="1005"/>
    <x v="2"/>
    <s v="tier - 2"/>
    <x v="3"/>
    <n v="25379"/>
    <x v="16"/>
  </r>
  <r>
    <x v="1006"/>
    <s v="Inman"/>
    <n v="26.7"/>
    <n v="5.09"/>
    <s v="Yes"/>
    <x v="0"/>
    <x v="1"/>
    <n v="1"/>
    <x v="1"/>
    <x v="1"/>
    <x v="2"/>
    <n v="1969"/>
    <s v="Nov"/>
    <n v="30"/>
    <n v="2"/>
    <x v="1006"/>
    <x v="2"/>
    <s v="tier - 2"/>
    <x v="3"/>
    <n v="25537"/>
    <x v="16"/>
  </r>
  <r>
    <x v="1007"/>
    <s v="Oscal"/>
    <n v="33.71"/>
    <n v="4.9400000000000004"/>
    <s v="No"/>
    <x v="0"/>
    <x v="0"/>
    <n v="0"/>
    <x v="1"/>
    <x v="0"/>
    <x v="2"/>
    <n v="1980"/>
    <s v="Aug"/>
    <n v="20"/>
    <n v="2"/>
    <x v="1007"/>
    <x v="2"/>
    <s v="tier - 1"/>
    <x v="14"/>
    <n v="29453"/>
    <x v="27"/>
  </r>
  <r>
    <x v="1008"/>
    <s v="Craft"/>
    <n v="41.91"/>
    <n v="4.92"/>
    <s v="Yes"/>
    <x v="0"/>
    <x v="0"/>
    <n v="2"/>
    <x v="1"/>
    <x v="0"/>
    <x v="2"/>
    <n v="1966"/>
    <s v="Jul"/>
    <n v="5"/>
    <n v="0"/>
    <x v="1008"/>
    <x v="2"/>
    <s v="tier - 1"/>
    <x v="0"/>
    <n v="24293"/>
    <x v="26"/>
  </r>
  <r>
    <x v="1009"/>
    <s v="Kebede"/>
    <n v="39.82"/>
    <n v="6.05"/>
    <s v="Yes"/>
    <x v="0"/>
    <x v="0"/>
    <n v="2"/>
    <x v="1"/>
    <x v="0"/>
    <x v="1"/>
    <n v="1966"/>
    <s v="sep"/>
    <n v="9"/>
    <n v="0"/>
    <x v="1009"/>
    <x v="2"/>
    <s v="tier - 1"/>
    <x v="0"/>
    <n v="24359"/>
    <x v="26"/>
  </r>
  <r>
    <x v="1010"/>
    <s v="Strobel"/>
    <n v="28.12"/>
    <n v="4.67"/>
    <s v="No"/>
    <x v="0"/>
    <x v="0"/>
    <n v="2"/>
    <x v="1"/>
    <x v="1"/>
    <x v="2"/>
    <n v="1972"/>
    <s v="Oct"/>
    <n v="7"/>
    <n v="3"/>
    <x v="1010"/>
    <x v="2"/>
    <s v="tier - 2"/>
    <x v="1"/>
    <n v="26579"/>
    <x v="29"/>
  </r>
  <r>
    <x v="1011"/>
    <s v="Dalton"/>
    <n v="26.98"/>
    <n v="9.81"/>
    <s v="Yes"/>
    <x v="0"/>
    <x v="0"/>
    <n v="0"/>
    <x v="1"/>
    <x v="1"/>
    <x v="0"/>
    <n v="1967"/>
    <s v="sep"/>
    <n v="4"/>
    <n v="0"/>
    <x v="1011"/>
    <x v="2"/>
    <s v="tier - 2"/>
    <x v="1"/>
    <n v="24719"/>
    <x v="23"/>
  </r>
  <r>
    <x v="1012"/>
    <s v="Morimoto"/>
    <n v="27.2"/>
    <n v="6.06"/>
    <s v="Yes"/>
    <x v="0"/>
    <x v="0"/>
    <n v="2"/>
    <x v="1"/>
    <x v="1"/>
    <x v="1"/>
    <n v="1966"/>
    <s v="Nov"/>
    <n v="20"/>
    <n v="0"/>
    <x v="1012"/>
    <x v="2"/>
    <s v="tier - 3"/>
    <x v="3"/>
    <n v="24431"/>
    <x v="26"/>
  </r>
  <r>
    <x v="1013"/>
    <s v="Manlove"/>
    <n v="25.3"/>
    <n v="5.19"/>
    <s v="Yes"/>
    <x v="0"/>
    <x v="0"/>
    <n v="2"/>
    <x v="1"/>
    <x v="1"/>
    <x v="2"/>
    <n v="1966"/>
    <s v="Nov"/>
    <n v="7"/>
    <n v="0"/>
    <x v="1013"/>
    <x v="2"/>
    <s v="tier - 3"/>
    <x v="3"/>
    <n v="24418"/>
    <x v="26"/>
  </r>
  <r>
    <x v="1014"/>
    <s v="Madzik"/>
    <n v="30.25"/>
    <n v="10.16"/>
    <s v="No"/>
    <x v="0"/>
    <x v="0"/>
    <n v="0"/>
    <x v="1"/>
    <x v="0"/>
    <x v="0"/>
    <n v="1971"/>
    <s v="Nov"/>
    <n v="9"/>
    <n v="0"/>
    <x v="1014"/>
    <x v="2"/>
    <s v="tier - 2"/>
    <x v="1"/>
    <n v="26246"/>
    <x v="14"/>
  </r>
  <r>
    <x v="1015"/>
    <s v="Hobson"/>
    <n v="54"/>
    <n v="4.68"/>
    <s v="Yes"/>
    <x v="1"/>
    <x v="0"/>
    <n v="2"/>
    <x v="1"/>
    <x v="0"/>
    <x v="2"/>
    <n v="2000"/>
    <s v="sep"/>
    <n v="18"/>
    <n v="0"/>
    <x v="1015"/>
    <x v="2"/>
    <s v="tier - 1"/>
    <x v="3"/>
    <n v="36787"/>
    <x v="22"/>
  </r>
  <r>
    <x v="1016"/>
    <s v="Reyes"/>
    <n v="51.86"/>
    <n v="5.32"/>
    <s v="Yes"/>
    <x v="0"/>
    <x v="0"/>
    <n v="0"/>
    <x v="1"/>
    <x v="0"/>
    <x v="2"/>
    <n v="2001"/>
    <s v="Dec"/>
    <n v="17"/>
    <n v="0"/>
    <x v="1016"/>
    <x v="2"/>
    <s v="tier - 1"/>
    <x v="12"/>
    <n v="37242"/>
    <x v="46"/>
  </r>
  <r>
    <x v="1017"/>
    <s v="Tierney"/>
    <n v="31.39"/>
    <n v="6.99"/>
    <s v="No"/>
    <x v="0"/>
    <x v="0"/>
    <n v="0"/>
    <x v="1"/>
    <x v="0"/>
    <x v="0"/>
    <n v="1974"/>
    <s v="Aug"/>
    <n v="30"/>
    <n v="0"/>
    <x v="1017"/>
    <x v="2"/>
    <s v="tier - 2"/>
    <x v="15"/>
    <n v="27271"/>
    <x v="20"/>
  </r>
  <r>
    <x v="1018"/>
    <s v="Gabris"/>
    <n v="39.97"/>
    <n v="5.55"/>
    <s v="No"/>
    <x v="0"/>
    <x v="0"/>
    <n v="0"/>
    <x v="1"/>
    <x v="0"/>
    <x v="2"/>
    <n v="1989"/>
    <s v="Oct"/>
    <n v="25"/>
    <n v="3"/>
    <x v="1018"/>
    <x v="2"/>
    <s v="tier - 1"/>
    <x v="1"/>
    <n v="32806"/>
    <x v="4"/>
  </r>
  <r>
    <x v="1019"/>
    <s v="Howard"/>
    <n v="41.23"/>
    <n v="6.94"/>
    <s v="No"/>
    <x v="0"/>
    <x v="0"/>
    <n v="0"/>
    <x v="1"/>
    <x v="0"/>
    <x v="0"/>
    <n v="1974"/>
    <s v="Dec"/>
    <n v="10"/>
    <n v="4"/>
    <x v="1019"/>
    <x v="2"/>
    <s v="tier - 3"/>
    <x v="1"/>
    <n v="27373"/>
    <x v="20"/>
  </r>
  <r>
    <x v="1020"/>
    <s v="Kallay"/>
    <n v="49.45"/>
    <n v="4.2"/>
    <s v="Yes"/>
    <x v="0"/>
    <x v="0"/>
    <n v="0"/>
    <x v="1"/>
    <x v="0"/>
    <x v="2"/>
    <n v="1996"/>
    <s v="Jul"/>
    <n v="21"/>
    <n v="0"/>
    <x v="1020"/>
    <x v="2"/>
    <s v="tier - 3"/>
    <x v="1"/>
    <n v="35267"/>
    <x v="45"/>
  </r>
  <r>
    <x v="1021"/>
    <s v="Leguizamo"/>
    <n v="41.04"/>
    <n v="5.59"/>
    <s v="No"/>
    <x v="0"/>
    <x v="0"/>
    <n v="0"/>
    <x v="1"/>
    <x v="0"/>
    <x v="2"/>
    <n v="1991"/>
    <s v="Jun"/>
    <n v="26"/>
    <n v="3"/>
    <x v="1021"/>
    <x v="2"/>
    <s v="tier - 2"/>
    <x v="1"/>
    <n v="33415"/>
    <x v="3"/>
  </r>
  <r>
    <x v="1022"/>
    <s v="Escartin"/>
    <n v="27.93"/>
    <n v="9.9600000000000009"/>
    <s v="No"/>
    <x v="0"/>
    <x v="0"/>
    <n v="0"/>
    <x v="1"/>
    <x v="1"/>
    <x v="0"/>
    <n v="1974"/>
    <s v="Dec"/>
    <n v="15"/>
    <n v="4"/>
    <x v="1022"/>
    <x v="2"/>
    <s v="tier - 1"/>
    <x v="1"/>
    <n v="27378"/>
    <x v="20"/>
  </r>
  <r>
    <x v="1023"/>
    <s v="Chorey"/>
    <n v="21.01"/>
    <n v="7.37"/>
    <s v="No"/>
    <x v="0"/>
    <x v="0"/>
    <n v="0"/>
    <x v="1"/>
    <x v="2"/>
    <x v="0"/>
    <n v="1968"/>
    <s v="Oct"/>
    <n v="24"/>
    <n v="2"/>
    <x v="1023"/>
    <x v="2"/>
    <s v="tier - 1"/>
    <x v="0"/>
    <n v="25135"/>
    <x v="0"/>
  </r>
  <r>
    <x v="1024"/>
    <s v="McVay"/>
    <n v="52.37"/>
    <n v="5.0599999999999996"/>
    <s v="Yes"/>
    <x v="1"/>
    <x v="0"/>
    <n v="2"/>
    <x v="1"/>
    <x v="0"/>
    <x v="2"/>
    <n v="2000"/>
    <s v="sep"/>
    <n v="17"/>
    <n v="0"/>
    <x v="1024"/>
    <x v="2"/>
    <s v="tier - 3"/>
    <x v="1"/>
    <n v="36786"/>
    <x v="22"/>
  </r>
  <r>
    <x v="1025"/>
    <s v="Vinson"/>
    <n v="40.369999999999997"/>
    <n v="8.2100000000000009"/>
    <s v="No"/>
    <x v="0"/>
    <x v="0"/>
    <n v="0"/>
    <x v="1"/>
    <x v="0"/>
    <x v="0"/>
    <n v="1965"/>
    <s v="Dec"/>
    <n v="18"/>
    <n v="0"/>
    <x v="1025"/>
    <x v="2"/>
    <s v="tier - 3"/>
    <x v="0"/>
    <n v="24094"/>
    <x v="11"/>
  </r>
  <r>
    <x v="1026"/>
    <s v="Astrike-Davis"/>
    <n v="41.47"/>
    <n v="10.34"/>
    <s v="No"/>
    <x v="0"/>
    <x v="0"/>
    <n v="2"/>
    <x v="1"/>
    <x v="0"/>
    <x v="0"/>
    <n v="1973"/>
    <s v="Oct"/>
    <n v="21"/>
    <n v="4"/>
    <x v="1026"/>
    <x v="2"/>
    <s v="tier - 1"/>
    <x v="0"/>
    <n v="26958"/>
    <x v="30"/>
  </r>
  <r>
    <x v="1027"/>
    <s v="Harder"/>
    <n v="33.725000000000001"/>
    <n v="5.51"/>
    <s v="Yes"/>
    <x v="0"/>
    <x v="0"/>
    <n v="2"/>
    <x v="1"/>
    <x v="0"/>
    <x v="2"/>
    <n v="1966"/>
    <s v="Jul"/>
    <n v="9"/>
    <n v="0"/>
    <x v="1027"/>
    <x v="2"/>
    <s v="tier - 2"/>
    <x v="1"/>
    <n v="24297"/>
    <x v="26"/>
  </r>
  <r>
    <x v="1028"/>
    <s v="Bell"/>
    <n v="28.1"/>
    <n v="11.2"/>
    <s v="No"/>
    <x v="0"/>
    <x v="0"/>
    <n v="0"/>
    <x v="1"/>
    <x v="1"/>
    <x v="0"/>
    <n v="1965"/>
    <s v="Jun"/>
    <n v="19"/>
    <n v="0"/>
    <x v="1028"/>
    <x v="2"/>
    <s v="tier - 2"/>
    <x v="3"/>
    <n v="23912"/>
    <x v="11"/>
  </r>
  <r>
    <x v="1029"/>
    <s v="Dawes"/>
    <n v="37.43"/>
    <n v="4.3499999999999996"/>
    <s v="Yes"/>
    <x v="0"/>
    <x v="1"/>
    <n v="1"/>
    <x v="1"/>
    <x v="0"/>
    <x v="2"/>
    <n v="1969"/>
    <s v="Aug"/>
    <n v="14"/>
    <n v="1"/>
    <x v="1029"/>
    <x v="2"/>
    <s v="tier - 3"/>
    <x v="1"/>
    <n v="25429"/>
    <x v="16"/>
  </r>
  <r>
    <x v="1030"/>
    <s v="Larios"/>
    <n v="23.7"/>
    <n v="10.45"/>
    <s v="No"/>
    <x v="0"/>
    <x v="0"/>
    <n v="0"/>
    <x v="1"/>
    <x v="2"/>
    <x v="0"/>
    <n v="1965"/>
    <s v="Dec"/>
    <n v="4"/>
    <n v="0"/>
    <x v="1030"/>
    <x v="2"/>
    <s v="tier - 3"/>
    <x v="3"/>
    <n v="24080"/>
    <x v="11"/>
  </r>
  <r>
    <x v="1031"/>
    <s v="Yaremczuk"/>
    <n v="24.795000000000002"/>
    <n v="4.07"/>
    <s v="Yes"/>
    <x v="0"/>
    <x v="1"/>
    <n v="1"/>
    <x v="1"/>
    <x v="2"/>
    <x v="2"/>
    <n v="1969"/>
    <s v="Nov"/>
    <n v="10"/>
    <n v="1"/>
    <x v="1031"/>
    <x v="2"/>
    <s v="tier - 3"/>
    <x v="1"/>
    <n v="25517"/>
    <x v="16"/>
  </r>
  <r>
    <x v="1032"/>
    <s v="Knight"/>
    <n v="31.9"/>
    <n v="8.34"/>
    <s v="No"/>
    <x v="0"/>
    <x v="0"/>
    <n v="0"/>
    <x v="1"/>
    <x v="0"/>
    <x v="0"/>
    <n v="1968"/>
    <s v="Nov"/>
    <n v="12"/>
    <n v="1"/>
    <x v="1032"/>
    <x v="2"/>
    <s v="tier - 3"/>
    <x v="0"/>
    <n v="25154"/>
    <x v="0"/>
  </r>
  <r>
    <x v="1033"/>
    <s v="Eversman"/>
    <n v="32.68"/>
    <n v="7.41"/>
    <s v="No"/>
    <x v="0"/>
    <x v="0"/>
    <n v="0"/>
    <x v="1"/>
    <x v="0"/>
    <x v="0"/>
    <n v="1968"/>
    <s v="Nov"/>
    <n v="13"/>
    <n v="0"/>
    <x v="1033"/>
    <x v="2"/>
    <s v="tier - 1"/>
    <x v="2"/>
    <n v="25155"/>
    <x v="0"/>
  </r>
  <r>
    <x v="1034"/>
    <s v="Hickory"/>
    <n v="47.13"/>
    <n v="4.3099999999999996"/>
    <s v="No"/>
    <x v="0"/>
    <x v="0"/>
    <n v="0"/>
    <x v="1"/>
    <x v="0"/>
    <x v="2"/>
    <n v="1994"/>
    <s v="sep"/>
    <n v="6"/>
    <n v="0"/>
    <x v="1034"/>
    <x v="2"/>
    <s v="tier - 3"/>
    <x v="1"/>
    <n v="34583"/>
    <x v="6"/>
  </r>
  <r>
    <x v="1035"/>
    <s v="Mooney"/>
    <n v="36.67"/>
    <n v="10.83"/>
    <s v="No"/>
    <x v="0"/>
    <x v="0"/>
    <n v="0"/>
    <x v="1"/>
    <x v="0"/>
    <x v="0"/>
    <n v="1971"/>
    <s v="Dec"/>
    <n v="20"/>
    <n v="2"/>
    <x v="1035"/>
    <x v="2"/>
    <s v="tier - 3"/>
    <x v="1"/>
    <n v="26287"/>
    <x v="14"/>
  </r>
  <r>
    <x v="1036"/>
    <s v="Craighead"/>
    <n v="33.630000000000003"/>
    <n v="11.31"/>
    <s v="No"/>
    <x v="0"/>
    <x v="0"/>
    <n v="0"/>
    <x v="1"/>
    <x v="0"/>
    <x v="0"/>
    <n v="1968"/>
    <s v="Jul"/>
    <n v="28"/>
    <n v="1"/>
    <x v="1036"/>
    <x v="2"/>
    <s v="tier - 3"/>
    <x v="1"/>
    <n v="25047"/>
    <x v="0"/>
  </r>
  <r>
    <x v="1037"/>
    <s v="Gardner"/>
    <n v="32.67"/>
    <n v="11.81"/>
    <s v="Yes"/>
    <x v="0"/>
    <x v="0"/>
    <n v="0"/>
    <x v="1"/>
    <x v="0"/>
    <x v="0"/>
    <n v="1967"/>
    <s v="Oct"/>
    <n v="2"/>
    <n v="1"/>
    <x v="1037"/>
    <x v="2"/>
    <s v="tier - 2"/>
    <x v="0"/>
    <n v="24747"/>
    <x v="23"/>
  </r>
  <r>
    <x v="1038"/>
    <s v="Lohrenz"/>
    <n v="33.299999999999997"/>
    <n v="8.26"/>
    <s v="Yes"/>
    <x v="0"/>
    <x v="0"/>
    <n v="2"/>
    <x v="1"/>
    <x v="0"/>
    <x v="0"/>
    <n v="1970"/>
    <s v="Dec"/>
    <n v="18"/>
    <n v="2"/>
    <x v="1038"/>
    <x v="2"/>
    <s v="tier - 2"/>
    <x v="3"/>
    <n v="25920"/>
    <x v="2"/>
  </r>
  <r>
    <x v="1039"/>
    <s v="Demise"/>
    <n v="30.78"/>
    <n v="10.74"/>
    <s v="Yes"/>
    <x v="0"/>
    <x v="0"/>
    <n v="2"/>
    <x v="1"/>
    <x v="0"/>
    <x v="0"/>
    <n v="1970"/>
    <s v="Oct"/>
    <n v="28"/>
    <n v="1"/>
    <x v="1039"/>
    <x v="2"/>
    <s v="tier - 2"/>
    <x v="8"/>
    <n v="25869"/>
    <x v="2"/>
  </r>
  <r>
    <x v="1040"/>
    <s v="Nelson"/>
    <n v="28.975000000000001"/>
    <n v="7.69"/>
    <s v="Yes"/>
    <x v="0"/>
    <x v="0"/>
    <n v="0"/>
    <x v="1"/>
    <x v="1"/>
    <x v="0"/>
    <n v="1967"/>
    <s v="Oct"/>
    <n v="23"/>
    <n v="0"/>
    <x v="1040"/>
    <x v="2"/>
    <s v="tier - 1"/>
    <x v="9"/>
    <n v="24768"/>
    <x v="23"/>
  </r>
  <r>
    <x v="1041"/>
    <s v="Guitard"/>
    <n v="33.4"/>
    <n v="4.84"/>
    <s v="No"/>
    <x v="0"/>
    <x v="0"/>
    <n v="0"/>
    <x v="1"/>
    <x v="0"/>
    <x v="2"/>
    <n v="1999"/>
    <s v="Dec"/>
    <n v="24"/>
    <n v="0"/>
    <x v="1041"/>
    <x v="2"/>
    <s v="tier - 1"/>
    <x v="3"/>
    <n v="36518"/>
    <x v="35"/>
  </r>
  <r>
    <x v="1042"/>
    <s v="Navas"/>
    <n v="21.5"/>
    <n v="9.77"/>
    <s v="Yes"/>
    <x v="0"/>
    <x v="0"/>
    <n v="0"/>
    <x v="1"/>
    <x v="2"/>
    <x v="0"/>
    <n v="1967"/>
    <s v="Nov"/>
    <n v="11"/>
    <n v="1"/>
    <x v="1042"/>
    <x v="2"/>
    <s v="tier - 2"/>
    <x v="3"/>
    <n v="24787"/>
    <x v="23"/>
  </r>
  <r>
    <x v="1043"/>
    <s v="Ptucha"/>
    <n v="38.14"/>
    <n v="5.84"/>
    <s v="No"/>
    <x v="0"/>
    <x v="0"/>
    <n v="0"/>
    <x v="1"/>
    <x v="0"/>
    <x v="1"/>
    <n v="1989"/>
    <s v="Nov"/>
    <n v="25"/>
    <n v="3"/>
    <x v="1043"/>
    <x v="2"/>
    <s v="tier - 2"/>
    <x v="13"/>
    <n v="32837"/>
    <x v="4"/>
  </r>
  <r>
    <x v="1044"/>
    <s v="Kirouac"/>
    <n v="35.42"/>
    <n v="8.6999999999999993"/>
    <s v="Yes"/>
    <x v="0"/>
    <x v="0"/>
    <n v="1"/>
    <x v="1"/>
    <x v="0"/>
    <x v="0"/>
    <n v="1986"/>
    <s v="Aug"/>
    <n v="29"/>
    <n v="3"/>
    <x v="1044"/>
    <x v="2"/>
    <s v="tier - 1"/>
    <x v="12"/>
    <n v="31653"/>
    <x v="28"/>
  </r>
  <r>
    <x v="1045"/>
    <s v="Toews"/>
    <n v="35.625"/>
    <n v="10.79"/>
    <s v="No"/>
    <x v="0"/>
    <x v="0"/>
    <n v="0"/>
    <x v="1"/>
    <x v="0"/>
    <x v="0"/>
    <n v="1974"/>
    <s v="Dec"/>
    <n v="9"/>
    <n v="4"/>
    <x v="1045"/>
    <x v="2"/>
    <s v="tier - 1"/>
    <x v="4"/>
    <n v="27372"/>
    <x v="20"/>
  </r>
  <r>
    <x v="1046"/>
    <s v="Perry"/>
    <n v="45.51"/>
    <n v="4.32"/>
    <s v="No"/>
    <x v="0"/>
    <x v="0"/>
    <n v="1"/>
    <x v="1"/>
    <x v="0"/>
    <x v="2"/>
    <n v="1992"/>
    <s v="Jun"/>
    <n v="25"/>
    <n v="0"/>
    <x v="1046"/>
    <x v="2"/>
    <s v="tier - 1"/>
    <x v="1"/>
    <n v="33780"/>
    <x v="34"/>
  </r>
  <r>
    <x v="1047"/>
    <s v="Kretz"/>
    <n v="37.1"/>
    <n v="7.19"/>
    <s v="Yes"/>
    <x v="0"/>
    <x v="0"/>
    <n v="0"/>
    <x v="1"/>
    <x v="0"/>
    <x v="0"/>
    <n v="1967"/>
    <s v="Oct"/>
    <n v="5"/>
    <n v="0"/>
    <x v="1047"/>
    <x v="2"/>
    <s v="tier - 3"/>
    <x v="3"/>
    <n v="24750"/>
    <x v="23"/>
  </r>
  <r>
    <x v="1048"/>
    <s v="Hempel"/>
    <n v="30.5"/>
    <n v="11.94"/>
    <s v="Yes"/>
    <x v="0"/>
    <x v="0"/>
    <n v="0"/>
    <x v="1"/>
    <x v="0"/>
    <x v="0"/>
    <n v="1967"/>
    <s v="Jul"/>
    <n v="30"/>
    <n v="0"/>
    <x v="1048"/>
    <x v="2"/>
    <s v="tier - 2"/>
    <x v="3"/>
    <n v="24683"/>
    <x v="23"/>
  </r>
  <r>
    <x v="1049"/>
    <s v="McBroom"/>
    <n v="28.16"/>
    <n v="5.56"/>
    <s v="No"/>
    <x v="0"/>
    <x v="0"/>
    <n v="2"/>
    <x v="1"/>
    <x v="1"/>
    <x v="2"/>
    <n v="1972"/>
    <s v="Oct"/>
    <n v="24"/>
    <n v="3"/>
    <x v="1049"/>
    <x v="2"/>
    <s v="tier - 3"/>
    <x v="0"/>
    <n v="26596"/>
    <x v="29"/>
  </r>
  <r>
    <x v="1050"/>
    <s v="Yoo"/>
    <n v="29.1"/>
    <n v="5.64"/>
    <s v="Yes"/>
    <x v="0"/>
    <x v="0"/>
    <n v="0"/>
    <x v="1"/>
    <x v="1"/>
    <x v="2"/>
    <n v="1976"/>
    <s v="sep"/>
    <n v="30"/>
    <n v="2"/>
    <x v="1050"/>
    <x v="2"/>
    <s v="tier - 1"/>
    <x v="15"/>
    <n v="28033"/>
    <x v="17"/>
  </r>
  <r>
    <x v="1051"/>
    <s v="Rand"/>
    <n v="30.22"/>
    <n v="4.6500000000000004"/>
    <s v="No"/>
    <x v="0"/>
    <x v="0"/>
    <n v="0"/>
    <x v="1"/>
    <x v="0"/>
    <x v="2"/>
    <n v="1977"/>
    <s v="Aug"/>
    <n v="2"/>
    <n v="2"/>
    <x v="1051"/>
    <x v="2"/>
    <s v="tier - 2"/>
    <x v="14"/>
    <n v="28339"/>
    <x v="1"/>
  </r>
  <r>
    <x v="1052"/>
    <s v="Wolfe"/>
    <n v="24.29"/>
    <n v="9.0500000000000007"/>
    <s v="No"/>
    <x v="0"/>
    <x v="0"/>
    <n v="0"/>
    <x v="1"/>
    <x v="2"/>
    <x v="0"/>
    <n v="1962"/>
    <s v="sep"/>
    <n v="7"/>
    <n v="0"/>
    <x v="1052"/>
    <x v="2"/>
    <s v="tier - 3"/>
    <x v="0"/>
    <n v="22896"/>
    <x v="5"/>
  </r>
  <r>
    <x v="1053"/>
    <s v="Vance"/>
    <n v="29.39"/>
    <n v="4.5199999999999996"/>
    <s v="Yes"/>
    <x v="0"/>
    <x v="0"/>
    <n v="0"/>
    <x v="1"/>
    <x v="1"/>
    <x v="2"/>
    <n v="1976"/>
    <s v="Nov"/>
    <n v="22"/>
    <n v="2"/>
    <x v="1053"/>
    <x v="2"/>
    <s v="tier - 2"/>
    <x v="14"/>
    <n v="28086"/>
    <x v="17"/>
  </r>
  <r>
    <x v="1054"/>
    <s v="Burnett"/>
    <n v="25.66"/>
    <n v="4.62"/>
    <s v="Yes"/>
    <x v="0"/>
    <x v="0"/>
    <n v="1"/>
    <x v="1"/>
    <x v="1"/>
    <x v="2"/>
    <n v="1964"/>
    <s v="Aug"/>
    <n v="8"/>
    <n v="0"/>
    <x v="1054"/>
    <x v="2"/>
    <s v="tier - 3"/>
    <x v="0"/>
    <n v="23597"/>
    <x v="13"/>
  </r>
  <r>
    <x v="1055"/>
    <s v="Clason"/>
    <n v="39.11"/>
    <n v="5.87"/>
    <s v="No"/>
    <x v="0"/>
    <x v="0"/>
    <n v="0"/>
    <x v="1"/>
    <x v="0"/>
    <x v="1"/>
    <n v="1990"/>
    <s v="Jul"/>
    <n v="6"/>
    <n v="3"/>
    <x v="1055"/>
    <x v="2"/>
    <s v="tier - 3"/>
    <x v="1"/>
    <n v="33060"/>
    <x v="42"/>
  </r>
  <r>
    <x v="1056"/>
    <s v="Donnelly"/>
    <n v="43.78"/>
    <n v="5.71"/>
    <s v="No"/>
    <x v="0"/>
    <x v="0"/>
    <n v="1"/>
    <x v="1"/>
    <x v="0"/>
    <x v="1"/>
    <n v="1992"/>
    <s v="Jul"/>
    <n v="23"/>
    <n v="0"/>
    <x v="1056"/>
    <x v="2"/>
    <s v="tier - 3"/>
    <x v="12"/>
    <n v="33808"/>
    <x v="34"/>
  </r>
  <r>
    <x v="1057"/>
    <s v="Pietz"/>
    <n v="24.35"/>
    <n v="9.08"/>
    <s v="No"/>
    <x v="0"/>
    <x v="0"/>
    <n v="0"/>
    <x v="1"/>
    <x v="2"/>
    <x v="0"/>
    <n v="1965"/>
    <s v="Jun"/>
    <n v="27"/>
    <n v="0"/>
    <x v="1057"/>
    <x v="2"/>
    <s v="tier - 3"/>
    <x v="1"/>
    <n v="23920"/>
    <x v="11"/>
  </r>
  <r>
    <x v="1058"/>
    <s v="Tegenkamp"/>
    <n v="40.299999999999997"/>
    <n v="5.3"/>
    <s v="Yes"/>
    <x v="0"/>
    <x v="0"/>
    <n v="2"/>
    <x v="1"/>
    <x v="0"/>
    <x v="2"/>
    <n v="1966"/>
    <s v="Jul"/>
    <n v="2"/>
    <n v="0"/>
    <x v="1058"/>
    <x v="2"/>
    <s v="tier - 3"/>
    <x v="3"/>
    <n v="24290"/>
    <x v="26"/>
  </r>
  <r>
    <x v="1059"/>
    <s v="Dover"/>
    <n v="32.774999999999999"/>
    <n v="11.76"/>
    <s v="Yes"/>
    <x v="0"/>
    <x v="0"/>
    <n v="0"/>
    <x v="1"/>
    <x v="0"/>
    <x v="0"/>
    <n v="1967"/>
    <s v="Jun"/>
    <n v="23"/>
    <n v="0"/>
    <x v="1059"/>
    <x v="2"/>
    <s v="tier - 2"/>
    <x v="1"/>
    <n v="24646"/>
    <x v="23"/>
  </r>
  <r>
    <x v="1060"/>
    <s v="Dockemeyer"/>
    <n v="39.6"/>
    <n v="5.1100000000000003"/>
    <s v="Yes"/>
    <x v="0"/>
    <x v="0"/>
    <n v="2"/>
    <x v="1"/>
    <x v="0"/>
    <x v="2"/>
    <n v="1966"/>
    <s v="Jul"/>
    <n v="20"/>
    <n v="0"/>
    <x v="1060"/>
    <x v="2"/>
    <s v="tier - 2"/>
    <x v="3"/>
    <n v="24308"/>
    <x v="26"/>
  </r>
  <r>
    <x v="1061"/>
    <s v="Steele"/>
    <n v="30.97"/>
    <n v="5.54"/>
    <s v="No"/>
    <x v="0"/>
    <x v="0"/>
    <n v="2"/>
    <x v="1"/>
    <x v="0"/>
    <x v="2"/>
    <n v="1972"/>
    <s v="Dec"/>
    <n v="14"/>
    <n v="3"/>
    <x v="1061"/>
    <x v="2"/>
    <s v="tier - 1"/>
    <x v="1"/>
    <n v="26647"/>
    <x v="29"/>
  </r>
  <r>
    <x v="1062"/>
    <s v="Harel"/>
    <n v="27.645"/>
    <n v="8.8699999999999992"/>
    <s v="Yes"/>
    <x v="0"/>
    <x v="0"/>
    <n v="0"/>
    <x v="1"/>
    <x v="1"/>
    <x v="0"/>
    <n v="1967"/>
    <s v="Nov"/>
    <n v="29"/>
    <n v="0"/>
    <x v="1062"/>
    <x v="2"/>
    <s v="tier - 1"/>
    <x v="1"/>
    <n v="24805"/>
    <x v="23"/>
  </r>
  <r>
    <x v="1063"/>
    <s v="Aguila"/>
    <n v="34.43"/>
    <n v="5.96"/>
    <s v="Yes"/>
    <x v="0"/>
    <x v="0"/>
    <n v="2"/>
    <x v="1"/>
    <x v="0"/>
    <x v="1"/>
    <n v="1966"/>
    <s v="Nov"/>
    <n v="3"/>
    <n v="0"/>
    <x v="1063"/>
    <x v="2"/>
    <s v="tier - 3"/>
    <x v="0"/>
    <n v="24414"/>
    <x v="26"/>
  </r>
  <r>
    <x v="1064"/>
    <s v="Vallejo Sarmiento"/>
    <n v="39.6"/>
    <n v="4.4400000000000004"/>
    <s v="Yes"/>
    <x v="0"/>
    <x v="1"/>
    <n v="1"/>
    <x v="1"/>
    <x v="0"/>
    <x v="2"/>
    <n v="1969"/>
    <s v="Dec"/>
    <n v="25"/>
    <n v="1"/>
    <x v="1064"/>
    <x v="2"/>
    <s v="tier - 3"/>
    <x v="0"/>
    <n v="25562"/>
    <x v="16"/>
  </r>
  <r>
    <x v="1065"/>
    <s v="Beisheim"/>
    <n v="22.1"/>
    <n v="4.6500000000000004"/>
    <s v="Yes"/>
    <x v="0"/>
    <x v="0"/>
    <n v="2"/>
    <x v="1"/>
    <x v="2"/>
    <x v="2"/>
    <n v="1966"/>
    <s v="Dec"/>
    <n v="11"/>
    <n v="0"/>
    <x v="1065"/>
    <x v="2"/>
    <s v="tier - 3"/>
    <x v="3"/>
    <n v="24452"/>
    <x v="26"/>
  </r>
  <r>
    <x v="1066"/>
    <s v="Lenhoff"/>
    <n v="33.25"/>
    <n v="5.64"/>
    <s v="Yes"/>
    <x v="0"/>
    <x v="1"/>
    <n v="1"/>
    <x v="1"/>
    <x v="0"/>
    <x v="2"/>
    <n v="1969"/>
    <s v="Jul"/>
    <n v="17"/>
    <n v="0"/>
    <x v="1066"/>
    <x v="2"/>
    <s v="tier - 1"/>
    <x v="2"/>
    <n v="25401"/>
    <x v="16"/>
  </r>
  <r>
    <x v="1067"/>
    <s v="Wehrwein"/>
    <n v="33.33"/>
    <n v="10.19"/>
    <s v="No"/>
    <x v="0"/>
    <x v="0"/>
    <n v="0"/>
    <x v="1"/>
    <x v="0"/>
    <x v="0"/>
    <n v="1971"/>
    <s v="Jun"/>
    <n v="29"/>
    <n v="3"/>
    <x v="1067"/>
    <x v="2"/>
    <s v="tier - 2"/>
    <x v="0"/>
    <n v="26113"/>
    <x v="14"/>
  </r>
  <r>
    <x v="1068"/>
    <s v="Wallace"/>
    <n v="30.5"/>
    <n v="10.79"/>
    <s v="No"/>
    <x v="0"/>
    <x v="0"/>
    <n v="0"/>
    <x v="1"/>
    <x v="0"/>
    <x v="0"/>
    <n v="1971"/>
    <s v="sep"/>
    <n v="26"/>
    <n v="0"/>
    <x v="1068"/>
    <x v="2"/>
    <s v="tier - 3"/>
    <x v="3"/>
    <n v="26202"/>
    <x v="14"/>
  </r>
  <r>
    <x v="1069"/>
    <s v="Markowitz"/>
    <n v="30.3"/>
    <n v="4.24"/>
    <s v="No"/>
    <x v="0"/>
    <x v="0"/>
    <n v="0"/>
    <x v="1"/>
    <x v="0"/>
    <x v="2"/>
    <n v="1977"/>
    <s v="Oct"/>
    <n v="25"/>
    <n v="2"/>
    <x v="1069"/>
    <x v="2"/>
    <s v="tier - 1"/>
    <x v="1"/>
    <n v="28423"/>
    <x v="1"/>
  </r>
  <r>
    <x v="1070"/>
    <s v="Vos"/>
    <n v="26.22"/>
    <n v="5.83"/>
    <s v="No"/>
    <x v="0"/>
    <x v="0"/>
    <n v="2"/>
    <x v="1"/>
    <x v="1"/>
    <x v="1"/>
    <n v="1972"/>
    <s v="Oct"/>
    <n v="19"/>
    <n v="2"/>
    <x v="1070"/>
    <x v="2"/>
    <s v="tier - 1"/>
    <x v="1"/>
    <n v="26591"/>
    <x v="29"/>
  </r>
  <r>
    <x v="1071"/>
    <s v="McLeod"/>
    <n v="29.99"/>
    <n v="11.85"/>
    <s v="No"/>
    <x v="0"/>
    <x v="0"/>
    <n v="0"/>
    <x v="1"/>
    <x v="0"/>
    <x v="0"/>
    <n v="1978"/>
    <s v="Aug"/>
    <n v="21"/>
    <n v="2"/>
    <x v="1071"/>
    <x v="2"/>
    <s v="tier - 3"/>
    <x v="15"/>
    <n v="28723"/>
    <x v="9"/>
  </r>
  <r>
    <x v="1072"/>
    <s v="Balcom"/>
    <n v="36.380000000000003"/>
    <n v="5.98"/>
    <s v="No"/>
    <x v="0"/>
    <x v="0"/>
    <n v="1"/>
    <x v="1"/>
    <x v="0"/>
    <x v="1"/>
    <n v="1987"/>
    <s v="Jun"/>
    <n v="28"/>
    <n v="3"/>
    <x v="1072"/>
    <x v="2"/>
    <s v="tier - 1"/>
    <x v="1"/>
    <n v="31956"/>
    <x v="38"/>
  </r>
  <r>
    <x v="1073"/>
    <s v="Dirth"/>
    <n v="31.16"/>
    <n v="4.26"/>
    <s v="Yes"/>
    <x v="0"/>
    <x v="1"/>
    <n v="1"/>
    <x v="1"/>
    <x v="0"/>
    <x v="2"/>
    <n v="1969"/>
    <s v="sep"/>
    <n v="22"/>
    <n v="1"/>
    <x v="1073"/>
    <x v="2"/>
    <s v="tier - 1"/>
    <x v="1"/>
    <n v="25468"/>
    <x v="16"/>
  </r>
  <r>
    <x v="1074"/>
    <s v="Inglish"/>
    <n v="25.55"/>
    <n v="4.96"/>
    <s v="Yes"/>
    <x v="0"/>
    <x v="0"/>
    <n v="1"/>
    <x v="1"/>
    <x v="1"/>
    <x v="2"/>
    <n v="1964"/>
    <s v="Jul"/>
    <n v="27"/>
    <n v="0"/>
    <x v="1074"/>
    <x v="2"/>
    <s v="tier - 1"/>
    <x v="0"/>
    <n v="23585"/>
    <x v="13"/>
  </r>
  <r>
    <x v="1075"/>
    <s v="Matthews"/>
    <n v="28.77"/>
    <n v="4"/>
    <s v="Yes"/>
    <x v="0"/>
    <x v="0"/>
    <n v="0"/>
    <x v="1"/>
    <x v="1"/>
    <x v="2"/>
    <n v="1976"/>
    <s v="Aug"/>
    <n v="3"/>
    <n v="2"/>
    <x v="1075"/>
    <x v="2"/>
    <s v="tier - 2"/>
    <x v="14"/>
    <n v="27975"/>
    <x v="17"/>
  </r>
  <r>
    <x v="1076"/>
    <s v="Massa-Musiak"/>
    <n v="23.14"/>
    <n v="4.1500000000000004"/>
    <s v="Yes"/>
    <x v="0"/>
    <x v="0"/>
    <n v="1"/>
    <x v="1"/>
    <x v="2"/>
    <x v="2"/>
    <n v="1964"/>
    <s v="Oct"/>
    <n v="14"/>
    <n v="0"/>
    <x v="1076"/>
    <x v="2"/>
    <s v="tier - 1"/>
    <x v="1"/>
    <n v="23664"/>
    <x v="13"/>
  </r>
  <r>
    <x v="1077"/>
    <s v="Bailey"/>
    <n v="39.6"/>
    <n v="11.36"/>
    <s v="No"/>
    <x v="0"/>
    <x v="0"/>
    <n v="0"/>
    <x v="1"/>
    <x v="0"/>
    <x v="0"/>
    <n v="1968"/>
    <s v="Nov"/>
    <n v="8"/>
    <n v="1"/>
    <x v="1077"/>
    <x v="2"/>
    <s v="tier - 1"/>
    <x v="3"/>
    <n v="25150"/>
    <x v="0"/>
  </r>
  <r>
    <x v="1078"/>
    <s v="Jacoby"/>
    <n v="29.2"/>
    <n v="7.53"/>
    <s v="No"/>
    <x v="0"/>
    <x v="0"/>
    <n v="0"/>
    <x v="1"/>
    <x v="1"/>
    <x v="0"/>
    <n v="1968"/>
    <s v="Aug"/>
    <n v="29"/>
    <n v="1"/>
    <x v="1078"/>
    <x v="2"/>
    <s v="tier - 3"/>
    <x v="3"/>
    <n v="25079"/>
    <x v="0"/>
  </r>
  <r>
    <x v="1079"/>
    <s v="Crimmings"/>
    <n v="32.774999999999999"/>
    <n v="7.95"/>
    <s v="No"/>
    <x v="0"/>
    <x v="0"/>
    <n v="0"/>
    <x v="1"/>
    <x v="0"/>
    <x v="0"/>
    <n v="1968"/>
    <s v="Aug"/>
    <n v="23"/>
    <n v="0"/>
    <x v="1079"/>
    <x v="2"/>
    <s v="tier - 1"/>
    <x v="4"/>
    <n v="25073"/>
    <x v="0"/>
  </r>
  <r>
    <x v="1080"/>
    <s v="Crane"/>
    <n v="24.035"/>
    <n v="8.5"/>
    <s v="No"/>
    <x v="0"/>
    <x v="0"/>
    <n v="0"/>
    <x v="1"/>
    <x v="2"/>
    <x v="0"/>
    <n v="1968"/>
    <s v="Dec"/>
    <n v="27"/>
    <n v="0"/>
    <x v="1080"/>
    <x v="2"/>
    <s v="tier - 1"/>
    <x v="6"/>
    <n v="25199"/>
    <x v="0"/>
  </r>
  <r>
    <x v="1081"/>
    <s v="Swartzfager"/>
    <n v="30.55"/>
    <n v="5.89"/>
    <s v="No"/>
    <x v="0"/>
    <x v="1"/>
    <n v="1"/>
    <x v="1"/>
    <x v="0"/>
    <x v="1"/>
    <n v="1979"/>
    <s v="Nov"/>
    <n v="25"/>
    <n v="2"/>
    <x v="1081"/>
    <x v="2"/>
    <s v="tier - 2"/>
    <x v="15"/>
    <n v="29184"/>
    <x v="19"/>
  </r>
  <r>
    <x v="1082"/>
    <s v="Clevenger"/>
    <n v="28.81"/>
    <n v="8.76"/>
    <s v="No"/>
    <x v="0"/>
    <x v="0"/>
    <n v="2"/>
    <x v="1"/>
    <x v="1"/>
    <x v="0"/>
    <n v="1973"/>
    <s v="Oct"/>
    <n v="11"/>
    <n v="0"/>
    <x v="1082"/>
    <x v="2"/>
    <s v="tier - 2"/>
    <x v="15"/>
    <n v="26948"/>
    <x v="30"/>
  </r>
  <r>
    <x v="1083"/>
    <s v="Reichardt"/>
    <n v="31.66"/>
    <n v="4.1100000000000003"/>
    <s v="No"/>
    <x v="0"/>
    <x v="0"/>
    <n v="0"/>
    <x v="1"/>
    <x v="0"/>
    <x v="2"/>
    <n v="1980"/>
    <s v="Oct"/>
    <n v="24"/>
    <n v="2"/>
    <x v="1083"/>
    <x v="2"/>
    <s v="tier - 1"/>
    <x v="14"/>
    <n v="29518"/>
    <x v="27"/>
  </r>
  <r>
    <x v="1084"/>
    <s v="Morton"/>
    <n v="28.215"/>
    <n v="7.56"/>
    <s v="Yes"/>
    <x v="0"/>
    <x v="0"/>
    <n v="1"/>
    <x v="1"/>
    <x v="1"/>
    <x v="0"/>
    <n v="1975"/>
    <s v="Jun"/>
    <n v="5"/>
    <n v="4"/>
    <x v="1084"/>
    <x v="2"/>
    <s v="tier - 1"/>
    <x v="5"/>
    <n v="27550"/>
    <x v="24"/>
  </r>
  <r>
    <x v="1085"/>
    <s v="Sunstrum"/>
    <n v="26.12"/>
    <n v="4.17"/>
    <s v="Yes"/>
    <x v="0"/>
    <x v="1"/>
    <n v="1"/>
    <x v="1"/>
    <x v="1"/>
    <x v="2"/>
    <n v="1969"/>
    <s v="Jul"/>
    <n v="7"/>
    <n v="0"/>
    <x v="1085"/>
    <x v="2"/>
    <s v="tier - 2"/>
    <x v="16"/>
    <n v="25391"/>
    <x v="16"/>
  </r>
  <r>
    <x v="1086"/>
    <s v="Frownfelter"/>
    <n v="36.630000000000003"/>
    <n v="11.42"/>
    <s v="No"/>
    <x v="0"/>
    <x v="0"/>
    <n v="2"/>
    <x v="1"/>
    <x v="0"/>
    <x v="0"/>
    <n v="1973"/>
    <s v="sep"/>
    <n v="19"/>
    <n v="3"/>
    <x v="1086"/>
    <x v="2"/>
    <s v="tier - 3"/>
    <x v="0"/>
    <n v="26926"/>
    <x v="30"/>
  </r>
  <r>
    <x v="1087"/>
    <s v="Richter"/>
    <n v="33.344999999999999"/>
    <n v="7.33"/>
    <s v="No"/>
    <x v="0"/>
    <x v="0"/>
    <n v="2"/>
    <x v="1"/>
    <x v="0"/>
    <x v="0"/>
    <n v="1973"/>
    <s v="sep"/>
    <n v="29"/>
    <n v="2"/>
    <x v="1087"/>
    <x v="2"/>
    <s v="tier - 3"/>
    <x v="2"/>
    <n v="26936"/>
    <x v="30"/>
  </r>
  <r>
    <x v="1088"/>
    <s v="England"/>
    <n v="27.11"/>
    <n v="6.7"/>
    <s v="No"/>
    <x v="0"/>
    <x v="0"/>
    <n v="0"/>
    <x v="1"/>
    <x v="1"/>
    <x v="0"/>
    <n v="1971"/>
    <s v="sep"/>
    <n v="6"/>
    <n v="0"/>
    <x v="1088"/>
    <x v="2"/>
    <s v="tier - 1"/>
    <x v="15"/>
    <n v="26182"/>
    <x v="14"/>
  </r>
  <r>
    <x v="1089"/>
    <s v="McLean"/>
    <n v="26.6"/>
    <n v="5.27"/>
    <s v="Yes"/>
    <x v="0"/>
    <x v="1"/>
    <n v="1"/>
    <x v="1"/>
    <x v="1"/>
    <x v="2"/>
    <n v="1969"/>
    <s v="Jun"/>
    <n v="17"/>
    <n v="0"/>
    <x v="1089"/>
    <x v="2"/>
    <s v="tier - 1"/>
    <x v="1"/>
    <n v="25371"/>
    <x v="16"/>
  </r>
  <r>
    <x v="1090"/>
    <s v="Gardner"/>
    <n v="30.41"/>
    <n v="7.72"/>
    <s v="No"/>
    <x v="0"/>
    <x v="0"/>
    <n v="0"/>
    <x v="1"/>
    <x v="0"/>
    <x v="0"/>
    <n v="1974"/>
    <s v="sep"/>
    <n v="29"/>
    <n v="0"/>
    <x v="1090"/>
    <x v="2"/>
    <s v="tier - 1"/>
    <x v="1"/>
    <n v="27301"/>
    <x v="20"/>
  </r>
  <r>
    <x v="1091"/>
    <s v="Lane"/>
    <n v="28.98"/>
    <n v="8.68"/>
    <s v="No"/>
    <x v="0"/>
    <x v="0"/>
    <n v="2"/>
    <x v="1"/>
    <x v="1"/>
    <x v="0"/>
    <n v="1973"/>
    <s v="Aug"/>
    <n v="8"/>
    <n v="0"/>
    <x v="1091"/>
    <x v="2"/>
    <s v="tier - 2"/>
    <x v="14"/>
    <n v="26884"/>
    <x v="30"/>
  </r>
  <r>
    <x v="1092"/>
    <s v="Vonachen"/>
    <n v="31.24"/>
    <n v="9.8000000000000007"/>
    <s v="No"/>
    <x v="0"/>
    <x v="0"/>
    <n v="0"/>
    <x v="1"/>
    <x v="0"/>
    <x v="0"/>
    <n v="1968"/>
    <s v="Jul"/>
    <n v="19"/>
    <n v="0"/>
    <x v="1092"/>
    <x v="2"/>
    <s v="tier - 1"/>
    <x v="0"/>
    <n v="25038"/>
    <x v="0"/>
  </r>
  <r>
    <x v="1093"/>
    <s v="Smith"/>
    <n v="31.54"/>
    <n v="4.4400000000000004"/>
    <s v="No"/>
    <x v="0"/>
    <x v="0"/>
    <n v="0"/>
    <x v="1"/>
    <x v="0"/>
    <x v="2"/>
    <n v="1982"/>
    <s v="Jul"/>
    <n v="21"/>
    <n v="3"/>
    <x v="1093"/>
    <x v="2"/>
    <s v="tier - 1"/>
    <x v="14"/>
    <n v="30153"/>
    <x v="37"/>
  </r>
  <r>
    <x v="1094"/>
    <s v="Kidwell"/>
    <n v="38.6"/>
    <n v="7.19"/>
    <s v="Yes"/>
    <x v="0"/>
    <x v="0"/>
    <n v="2"/>
    <x v="1"/>
    <x v="0"/>
    <x v="0"/>
    <n v="1970"/>
    <s v="Dec"/>
    <n v="1"/>
    <n v="2"/>
    <x v="1094"/>
    <x v="2"/>
    <s v="tier - 3"/>
    <x v="3"/>
    <n v="25903"/>
    <x v="2"/>
  </r>
  <r>
    <x v="1095"/>
    <s v="Betancourth"/>
    <n v="37.950000000000003"/>
    <n v="6.06"/>
    <s v="No"/>
    <x v="0"/>
    <x v="0"/>
    <n v="0"/>
    <x v="1"/>
    <x v="0"/>
    <x v="1"/>
    <n v="1991"/>
    <s v="Aug"/>
    <n v="21"/>
    <n v="3"/>
    <x v="1095"/>
    <x v="2"/>
    <s v="tier - 1"/>
    <x v="12"/>
    <n v="33471"/>
    <x v="3"/>
  </r>
  <r>
    <x v="1096"/>
    <s v="Henstrom"/>
    <n v="38.97"/>
    <n v="5.12"/>
    <s v="No"/>
    <x v="0"/>
    <x v="0"/>
    <n v="0"/>
    <x v="1"/>
    <x v="0"/>
    <x v="2"/>
    <n v="1991"/>
    <s v="Nov"/>
    <n v="17"/>
    <n v="3"/>
    <x v="1096"/>
    <x v="2"/>
    <s v="tier - 2"/>
    <x v="1"/>
    <n v="33559"/>
    <x v="3"/>
  </r>
  <r>
    <x v="1097"/>
    <s v="Pereira"/>
    <n v="21.2"/>
    <n v="10.72"/>
    <s v="No"/>
    <x v="0"/>
    <x v="0"/>
    <n v="0"/>
    <x v="1"/>
    <x v="2"/>
    <x v="0"/>
    <n v="1962"/>
    <s v="Jul"/>
    <n v="12"/>
    <n v="0"/>
    <x v="1097"/>
    <x v="2"/>
    <s v="tier - 3"/>
    <x v="1"/>
    <n v="22839"/>
    <x v="5"/>
  </r>
  <r>
    <x v="1098"/>
    <s v="Black"/>
    <n v="23.96"/>
    <n v="9.58"/>
    <s v="Yes"/>
    <x v="0"/>
    <x v="1"/>
    <n v="1"/>
    <x v="1"/>
    <x v="2"/>
    <x v="0"/>
    <n v="1963"/>
    <s v="sep"/>
    <n v="24"/>
    <n v="0"/>
    <x v="1098"/>
    <x v="2"/>
    <s v="tier - 1"/>
    <x v="0"/>
    <n v="23278"/>
    <x v="8"/>
  </r>
  <r>
    <x v="1099"/>
    <s v="Brown"/>
    <n v="35.93"/>
    <n v="6.4"/>
    <s v="Yes"/>
    <x v="0"/>
    <x v="0"/>
    <n v="1"/>
    <x v="1"/>
    <x v="0"/>
    <x v="0"/>
    <n v="1988"/>
    <s v="sep"/>
    <n v="14"/>
    <n v="3"/>
    <x v="1099"/>
    <x v="2"/>
    <s v="tier - 1"/>
    <x v="14"/>
    <n v="32400"/>
    <x v="25"/>
  </r>
  <r>
    <x v="1100"/>
    <s v="Reasoner"/>
    <n v="26.11"/>
    <n v="6.8"/>
    <s v="Yes"/>
    <x v="0"/>
    <x v="0"/>
    <n v="2"/>
    <x v="1"/>
    <x v="1"/>
    <x v="0"/>
    <n v="1970"/>
    <s v="Jun"/>
    <n v="21"/>
    <n v="0"/>
    <x v="1100"/>
    <x v="2"/>
    <s v="tier - 1"/>
    <x v="2"/>
    <n v="25740"/>
    <x v="2"/>
  </r>
  <r>
    <x v="1101"/>
    <s v="Wandzilak"/>
    <n v="32.299999999999997"/>
    <n v="9.48"/>
    <s v="No"/>
    <x v="0"/>
    <x v="0"/>
    <n v="2"/>
    <x v="1"/>
    <x v="0"/>
    <x v="0"/>
    <n v="1973"/>
    <s v="Nov"/>
    <n v="27"/>
    <n v="3"/>
    <x v="1101"/>
    <x v="2"/>
    <s v="tier - 3"/>
    <x v="1"/>
    <n v="26995"/>
    <x v="30"/>
  </r>
  <r>
    <x v="1102"/>
    <s v="Carver"/>
    <n v="28.69"/>
    <n v="7.45"/>
    <s v="No"/>
    <x v="0"/>
    <x v="0"/>
    <n v="2"/>
    <x v="1"/>
    <x v="1"/>
    <x v="0"/>
    <n v="1973"/>
    <s v="sep"/>
    <n v="5"/>
    <n v="3"/>
    <x v="1102"/>
    <x v="2"/>
    <s v="tier - 2"/>
    <x v="1"/>
    <n v="26912"/>
    <x v="30"/>
  </r>
  <r>
    <x v="1103"/>
    <s v="Borror"/>
    <n v="31.28"/>
    <n v="6.94"/>
    <s v="Yes"/>
    <x v="0"/>
    <x v="0"/>
    <n v="1"/>
    <x v="1"/>
    <x v="0"/>
    <x v="0"/>
    <n v="1975"/>
    <s v="Aug"/>
    <n v="15"/>
    <n v="1"/>
    <x v="1103"/>
    <x v="2"/>
    <s v="tier - 2"/>
    <x v="3"/>
    <n v="27621"/>
    <x v="24"/>
  </r>
  <r>
    <x v="1104"/>
    <s v="Saad"/>
    <n v="30.21"/>
    <n v="7.83"/>
    <s v="No"/>
    <x v="0"/>
    <x v="0"/>
    <n v="0"/>
    <x v="1"/>
    <x v="0"/>
    <x v="0"/>
    <n v="1968"/>
    <s v="sep"/>
    <n v="23"/>
    <n v="0"/>
    <x v="1104"/>
    <x v="2"/>
    <s v="tier - 1"/>
    <x v="1"/>
    <n v="25104"/>
    <x v="0"/>
  </r>
  <r>
    <x v="1105"/>
    <s v="Paul"/>
    <n v="38.28"/>
    <n v="10.17"/>
    <s v="Yes"/>
    <x v="0"/>
    <x v="0"/>
    <n v="0"/>
    <x v="1"/>
    <x v="0"/>
    <x v="0"/>
    <n v="1967"/>
    <s v="Jun"/>
    <n v="28"/>
    <n v="0"/>
    <x v="1105"/>
    <x v="2"/>
    <s v="tier - 3"/>
    <x v="0"/>
    <n v="24651"/>
    <x v="23"/>
  </r>
  <r>
    <x v="1106"/>
    <s v="Trail"/>
    <n v="29.9"/>
    <n v="8.9600000000000009"/>
    <s v="Yes"/>
    <x v="0"/>
    <x v="0"/>
    <n v="0"/>
    <x v="1"/>
    <x v="0"/>
    <x v="0"/>
    <n v="1967"/>
    <s v="sep"/>
    <n v="26"/>
    <n v="0"/>
    <x v="1106"/>
    <x v="2"/>
    <s v="tier - 2"/>
    <x v="3"/>
    <n v="24741"/>
    <x v="23"/>
  </r>
  <r>
    <x v="1107"/>
    <s v="Benton"/>
    <n v="23.18"/>
    <n v="6.96"/>
    <s v="Yes"/>
    <x v="0"/>
    <x v="0"/>
    <n v="2"/>
    <x v="1"/>
    <x v="2"/>
    <x v="0"/>
    <n v="1970"/>
    <s v="Dec"/>
    <n v="24"/>
    <n v="0"/>
    <x v="1107"/>
    <x v="2"/>
    <s v="tier - 1"/>
    <x v="2"/>
    <n v="25926"/>
    <x v="2"/>
  </r>
  <r>
    <x v="1108"/>
    <s v="Bauman"/>
    <n v="33.020000000000003"/>
    <n v="5.07"/>
    <s v="Yes"/>
    <x v="0"/>
    <x v="0"/>
    <n v="0"/>
    <x v="1"/>
    <x v="0"/>
    <x v="2"/>
    <n v="1985"/>
    <s v="Oct"/>
    <n v="16"/>
    <n v="3"/>
    <x v="1108"/>
    <x v="2"/>
    <s v="tier - 2"/>
    <x v="12"/>
    <n v="31336"/>
    <x v="18"/>
  </r>
  <r>
    <x v="1109"/>
    <s v="Bakula"/>
    <n v="27.29"/>
    <n v="5.85"/>
    <s v="No"/>
    <x v="0"/>
    <x v="0"/>
    <n v="2"/>
    <x v="1"/>
    <x v="1"/>
    <x v="1"/>
    <n v="1972"/>
    <s v="Jul"/>
    <n v="10"/>
    <n v="0"/>
    <x v="1109"/>
    <x v="2"/>
    <s v="tier - 3"/>
    <x v="15"/>
    <n v="26490"/>
    <x v="29"/>
  </r>
  <r>
    <x v="1110"/>
    <s v="Edwards"/>
    <n v="23.18"/>
    <n v="10.56"/>
    <s v="No"/>
    <x v="0"/>
    <x v="0"/>
    <n v="2"/>
    <x v="1"/>
    <x v="2"/>
    <x v="0"/>
    <n v="1973"/>
    <s v="Oct"/>
    <n v="13"/>
    <n v="2"/>
    <x v="1110"/>
    <x v="2"/>
    <s v="tier - 2"/>
    <x v="1"/>
    <n v="26950"/>
    <x v="30"/>
  </r>
  <r>
    <x v="1111"/>
    <s v="Davis"/>
    <n v="32.659999999999997"/>
    <n v="8.92"/>
    <s v="Yes"/>
    <x v="0"/>
    <x v="0"/>
    <n v="0"/>
    <x v="1"/>
    <x v="0"/>
    <x v="0"/>
    <n v="1981"/>
    <s v="Jun"/>
    <n v="12"/>
    <n v="1"/>
    <x v="1111"/>
    <x v="2"/>
    <s v="tier - 1"/>
    <x v="15"/>
    <n v="29749"/>
    <x v="36"/>
  </r>
  <r>
    <x v="1112"/>
    <s v="Weiler"/>
    <n v="30.78"/>
    <n v="8.6300000000000008"/>
    <s v="No"/>
    <x v="0"/>
    <x v="0"/>
    <n v="0"/>
    <x v="1"/>
    <x v="0"/>
    <x v="0"/>
    <n v="1974"/>
    <s v="Dec"/>
    <n v="30"/>
    <n v="3"/>
    <x v="1112"/>
    <x v="2"/>
    <s v="tier - 1"/>
    <x v="4"/>
    <n v="27393"/>
    <x v="20"/>
  </r>
  <r>
    <x v="1113"/>
    <s v="Schaaf"/>
    <n v="47.2"/>
    <n v="6.29"/>
    <s v="Yes"/>
    <x v="0"/>
    <x v="1"/>
    <n v="1"/>
    <x v="1"/>
    <x v="0"/>
    <x v="1"/>
    <n v="1997"/>
    <s v="sep"/>
    <n v="5"/>
    <n v="0"/>
    <x v="1113"/>
    <x v="2"/>
    <s v="tier - 2"/>
    <x v="1"/>
    <n v="35678"/>
    <x v="31"/>
  </r>
  <r>
    <x v="1114"/>
    <s v="Sack"/>
    <n v="31.6"/>
    <n v="5.75"/>
    <s v="No"/>
    <x v="0"/>
    <x v="0"/>
    <n v="2"/>
    <x v="1"/>
    <x v="0"/>
    <x v="1"/>
    <n v="1972"/>
    <s v="Nov"/>
    <n v="16"/>
    <n v="2"/>
    <x v="1114"/>
    <x v="2"/>
    <s v="tier - 3"/>
    <x v="3"/>
    <n v="26619"/>
    <x v="29"/>
  </r>
  <r>
    <x v="1115"/>
    <s v="Chenard"/>
    <n v="33.914999999999999"/>
    <n v="6.66"/>
    <s v="Yes"/>
    <x v="0"/>
    <x v="0"/>
    <n v="1"/>
    <x v="1"/>
    <x v="0"/>
    <x v="0"/>
    <n v="1975"/>
    <s v="Jul"/>
    <n v="2"/>
    <n v="3"/>
    <x v="1115"/>
    <x v="2"/>
    <s v="tier - 3"/>
    <x v="1"/>
    <n v="27577"/>
    <x v="24"/>
  </r>
  <r>
    <x v="1116"/>
    <s v="Williamson"/>
    <n v="23.54"/>
    <n v="5.0999999999999996"/>
    <s v="No"/>
    <x v="0"/>
    <x v="0"/>
    <n v="2"/>
    <x v="1"/>
    <x v="2"/>
    <x v="2"/>
    <n v="1972"/>
    <s v="Aug"/>
    <n v="8"/>
    <n v="2"/>
    <x v="1116"/>
    <x v="2"/>
    <s v="tier - 1"/>
    <x v="0"/>
    <n v="26519"/>
    <x v="29"/>
  </r>
  <r>
    <x v="1117"/>
    <s v="Dollas"/>
    <n v="27.074999999999999"/>
    <n v="4.41"/>
    <s v="No"/>
    <x v="0"/>
    <x v="0"/>
    <n v="2"/>
    <x v="1"/>
    <x v="1"/>
    <x v="2"/>
    <n v="1972"/>
    <s v="Oct"/>
    <n v="19"/>
    <n v="1"/>
    <x v="1117"/>
    <x v="2"/>
    <s v="tier - 1"/>
    <x v="2"/>
    <n v="26591"/>
    <x v="29"/>
  </r>
  <r>
    <x v="1118"/>
    <s v="Sprague"/>
    <n v="25.8"/>
    <n v="5.52"/>
    <s v="Yes"/>
    <x v="0"/>
    <x v="0"/>
    <n v="0"/>
    <x v="1"/>
    <x v="1"/>
    <x v="2"/>
    <n v="1976"/>
    <s v="Dec"/>
    <n v="19"/>
    <n v="5"/>
    <x v="1118"/>
    <x v="2"/>
    <s v="tier - 2"/>
    <x v="3"/>
    <n v="28113"/>
    <x v="17"/>
  </r>
  <r>
    <x v="1119"/>
    <s v="Michell"/>
    <n v="36.1"/>
    <n v="4.62"/>
    <s v="Yes"/>
    <x v="0"/>
    <x v="1"/>
    <n v="1"/>
    <x v="1"/>
    <x v="0"/>
    <x v="2"/>
    <n v="1969"/>
    <s v="Jul"/>
    <n v="3"/>
    <n v="1"/>
    <x v="1119"/>
    <x v="2"/>
    <s v="tier - 3"/>
    <x v="3"/>
    <n v="25387"/>
    <x v="16"/>
  </r>
  <r>
    <x v="1120"/>
    <s v="Datwyler"/>
    <n v="30.495000000000001"/>
    <n v="5.74"/>
    <s v="Yes"/>
    <x v="0"/>
    <x v="1"/>
    <n v="1"/>
    <x v="1"/>
    <x v="0"/>
    <x v="1"/>
    <n v="1969"/>
    <s v="Oct"/>
    <n v="27"/>
    <n v="0"/>
    <x v="1120"/>
    <x v="2"/>
    <s v="tier - 1"/>
    <x v="6"/>
    <n v="25503"/>
    <x v="16"/>
  </r>
  <r>
    <x v="1121"/>
    <s v="Mead"/>
    <n v="21.4"/>
    <n v="6.3"/>
    <s v="Yes"/>
    <x v="0"/>
    <x v="1"/>
    <n v="1"/>
    <x v="1"/>
    <x v="2"/>
    <x v="1"/>
    <n v="1969"/>
    <s v="Aug"/>
    <n v="22"/>
    <n v="1"/>
    <x v="1121"/>
    <x v="2"/>
    <s v="tier - 2"/>
    <x v="3"/>
    <n v="25437"/>
    <x v="16"/>
  </r>
  <r>
    <x v="1122"/>
    <s v="Kennedy"/>
    <n v="32.299999999999997"/>
    <n v="10.27"/>
    <s v="No"/>
    <x v="0"/>
    <x v="0"/>
    <n v="0"/>
    <x v="1"/>
    <x v="0"/>
    <x v="0"/>
    <n v="1974"/>
    <s v="Aug"/>
    <n v="30"/>
    <n v="2"/>
    <x v="1122"/>
    <x v="2"/>
    <s v="tier - 2"/>
    <x v="2"/>
    <n v="27271"/>
    <x v="20"/>
  </r>
  <r>
    <x v="1123"/>
    <s v="Czech"/>
    <n v="29.78"/>
    <n v="5.85"/>
    <s v="No"/>
    <x v="0"/>
    <x v="1"/>
    <n v="1"/>
    <x v="1"/>
    <x v="1"/>
    <x v="1"/>
    <n v="1979"/>
    <s v="Dec"/>
    <n v="28"/>
    <n v="2"/>
    <x v="1123"/>
    <x v="2"/>
    <s v="tier - 1"/>
    <x v="14"/>
    <n v="29217"/>
    <x v="19"/>
  </r>
  <r>
    <x v="1124"/>
    <s v="O'Brien"/>
    <n v="34.76"/>
    <n v="5.92"/>
    <s v="Yes"/>
    <x v="0"/>
    <x v="0"/>
    <n v="1"/>
    <x v="1"/>
    <x v="0"/>
    <x v="1"/>
    <n v="1988"/>
    <s v="Jul"/>
    <n v="3"/>
    <n v="3"/>
    <x v="1124"/>
    <x v="2"/>
    <s v="tier - 3"/>
    <x v="12"/>
    <n v="32327"/>
    <x v="25"/>
  </r>
  <r>
    <x v="1125"/>
    <s v="Bachman"/>
    <n v="18.335000000000001"/>
    <n v="10.01"/>
    <s v="Yes"/>
    <x v="0"/>
    <x v="0"/>
    <n v="2"/>
    <x v="1"/>
    <x v="3"/>
    <x v="0"/>
    <n v="1970"/>
    <s v="Aug"/>
    <n v="11"/>
    <n v="0"/>
    <x v="1125"/>
    <x v="1"/>
    <s v="tier - 3"/>
    <x v="1"/>
    <n v="25791"/>
    <x v="2"/>
  </r>
  <r>
    <x v="1126"/>
    <s v="Bednar"/>
    <n v="32.299999999999997"/>
    <n v="9.59"/>
    <s v="No"/>
    <x v="0"/>
    <x v="0"/>
    <n v="0"/>
    <x v="1"/>
    <x v="0"/>
    <x v="0"/>
    <n v="1971"/>
    <s v="Oct"/>
    <n v="6"/>
    <n v="1"/>
    <x v="1126"/>
    <x v="1"/>
    <s v="tier - 2"/>
    <x v="9"/>
    <n v="26212"/>
    <x v="14"/>
  </r>
  <r>
    <x v="1127"/>
    <s v="Daye"/>
    <n v="27.74"/>
    <n v="10.37"/>
    <s v="No"/>
    <x v="0"/>
    <x v="0"/>
    <n v="0"/>
    <x v="1"/>
    <x v="1"/>
    <x v="0"/>
    <n v="1971"/>
    <s v="Dec"/>
    <n v="26"/>
    <n v="1"/>
    <x v="1127"/>
    <x v="1"/>
    <s v="tier - 3"/>
    <x v="11"/>
    <n v="26293"/>
    <x v="14"/>
  </r>
  <r>
    <x v="1128"/>
    <s v="Clarke"/>
    <n v="24"/>
    <n v="4.01"/>
    <s v="Yes"/>
    <x v="0"/>
    <x v="0"/>
    <n v="1"/>
    <x v="1"/>
    <x v="2"/>
    <x v="2"/>
    <n v="1964"/>
    <s v="sep"/>
    <n v="11"/>
    <n v="0"/>
    <x v="1128"/>
    <x v="2"/>
    <s v="tier - 3"/>
    <x v="0"/>
    <n v="23631"/>
    <x v="13"/>
  </r>
  <r>
    <x v="1129"/>
    <s v="Koren"/>
    <n v="31.78"/>
    <n v="4.24"/>
    <s v="Yes"/>
    <x v="0"/>
    <x v="1"/>
    <n v="1"/>
    <x v="1"/>
    <x v="0"/>
    <x v="2"/>
    <n v="1983"/>
    <s v="Dec"/>
    <n v="3"/>
    <n v="3"/>
    <x v="1129"/>
    <x v="1"/>
    <s v="tier - 2"/>
    <x v="1"/>
    <n v="30653"/>
    <x v="33"/>
  </r>
  <r>
    <x v="1130"/>
    <s v="Kuramoto"/>
    <n v="32.25"/>
    <n v="5.36"/>
    <s v="Yes"/>
    <x v="0"/>
    <x v="0"/>
    <n v="0"/>
    <x v="1"/>
    <x v="0"/>
    <x v="2"/>
    <n v="1985"/>
    <s v="Aug"/>
    <n v="19"/>
    <n v="3"/>
    <x v="1130"/>
    <x v="1"/>
    <s v="tier - 3"/>
    <x v="15"/>
    <n v="31278"/>
    <x v="18"/>
  </r>
  <r>
    <x v="1131"/>
    <s v="Lynn"/>
    <n v="30.114999999999998"/>
    <n v="4.99"/>
    <s v="No"/>
    <x v="0"/>
    <x v="0"/>
    <n v="2"/>
    <x v="1"/>
    <x v="0"/>
    <x v="2"/>
    <n v="1972"/>
    <s v="sep"/>
    <n v="14"/>
    <n v="1"/>
    <x v="1131"/>
    <x v="1"/>
    <s v="tier - 3"/>
    <x v="1"/>
    <n v="26556"/>
    <x v="29"/>
  </r>
  <r>
    <x v="1132"/>
    <s v="Dierksen"/>
    <n v="22.41"/>
    <n v="8.68"/>
    <s v="No"/>
    <x v="0"/>
    <x v="0"/>
    <n v="0"/>
    <x v="1"/>
    <x v="2"/>
    <x v="0"/>
    <n v="1962"/>
    <s v="Aug"/>
    <n v="17"/>
    <n v="0"/>
    <x v="1132"/>
    <x v="2"/>
    <s v="tier - 2"/>
    <x v="0"/>
    <n v="22875"/>
    <x v="5"/>
  </r>
  <r>
    <x v="1133"/>
    <s v="Zoeller"/>
    <n v="45.72"/>
    <n v="4.2300000000000004"/>
    <s v="Yes"/>
    <x v="0"/>
    <x v="0"/>
    <n v="0"/>
    <x v="1"/>
    <x v="0"/>
    <x v="2"/>
    <n v="1996"/>
    <s v="Jul"/>
    <n v="8"/>
    <n v="0"/>
    <x v="1133"/>
    <x v="1"/>
    <s v="tier - 3"/>
    <x v="1"/>
    <n v="35254"/>
    <x v="45"/>
  </r>
  <r>
    <x v="1134"/>
    <s v="Flesch"/>
    <n v="25"/>
    <n v="5.32"/>
    <s v="Yes"/>
    <x v="0"/>
    <x v="0"/>
    <n v="2"/>
    <x v="1"/>
    <x v="1"/>
    <x v="2"/>
    <n v="1966"/>
    <s v="Nov"/>
    <n v="5"/>
    <n v="0"/>
    <x v="1134"/>
    <x v="2"/>
    <s v="tier - 3"/>
    <x v="0"/>
    <n v="24416"/>
    <x v="26"/>
  </r>
  <r>
    <x v="1135"/>
    <s v="Maltby"/>
    <n v="39.5"/>
    <n v="6.66"/>
    <s v="No"/>
    <x v="0"/>
    <x v="0"/>
    <n v="0"/>
    <x v="1"/>
    <x v="0"/>
    <x v="0"/>
    <n v="1971"/>
    <s v="Nov"/>
    <n v="8"/>
    <n v="1"/>
    <x v="1135"/>
    <x v="1"/>
    <s v="tier - 3"/>
    <x v="3"/>
    <n v="26245"/>
    <x v="14"/>
  </r>
  <r>
    <x v="1136"/>
    <s v="Custance"/>
    <n v="37.729999999999997"/>
    <n v="7.4"/>
    <s v="No"/>
    <x v="0"/>
    <x v="0"/>
    <n v="0"/>
    <x v="1"/>
    <x v="0"/>
    <x v="0"/>
    <n v="1971"/>
    <s v="Oct"/>
    <n v="3"/>
    <n v="1"/>
    <x v="1136"/>
    <x v="1"/>
    <s v="tier - 1"/>
    <x v="0"/>
    <n v="26209"/>
    <x v="14"/>
  </r>
  <r>
    <x v="1137"/>
    <s v="Choi"/>
    <n v="40.659999999999997"/>
    <n v="10.08"/>
    <s v="No"/>
    <x v="0"/>
    <x v="0"/>
    <n v="0"/>
    <x v="1"/>
    <x v="0"/>
    <x v="0"/>
    <n v="1971"/>
    <s v="Jul"/>
    <n v="3"/>
    <n v="0"/>
    <x v="1137"/>
    <x v="1"/>
    <s v="tier - 3"/>
    <x v="2"/>
    <n v="26117"/>
    <x v="14"/>
  </r>
  <r>
    <x v="1138"/>
    <s v="Barnett"/>
    <n v="34.200000000000003"/>
    <n v="8.58"/>
    <s v="No"/>
    <x v="0"/>
    <x v="0"/>
    <n v="0"/>
    <x v="1"/>
    <x v="0"/>
    <x v="0"/>
    <n v="1971"/>
    <s v="Dec"/>
    <n v="22"/>
    <n v="1"/>
    <x v="1138"/>
    <x v="1"/>
    <s v="tier - 2"/>
    <x v="3"/>
    <n v="26289"/>
    <x v="14"/>
  </r>
  <r>
    <x v="1139"/>
    <s v="Proulx"/>
    <n v="46.51"/>
    <n v="5.84"/>
    <s v="No"/>
    <x v="0"/>
    <x v="0"/>
    <n v="1"/>
    <x v="1"/>
    <x v="0"/>
    <x v="1"/>
    <n v="1998"/>
    <s v="Jul"/>
    <n v="6"/>
    <n v="0"/>
    <x v="1139"/>
    <x v="1"/>
    <s v="tier - 2"/>
    <x v="8"/>
    <n v="35982"/>
    <x v="44"/>
  </r>
  <r>
    <x v="1140"/>
    <s v="Hamilton"/>
    <n v="28.88"/>
    <n v="4.8600000000000003"/>
    <s v="Yes"/>
    <x v="0"/>
    <x v="1"/>
    <n v="1"/>
    <x v="1"/>
    <x v="1"/>
    <x v="2"/>
    <n v="1969"/>
    <s v="Aug"/>
    <n v="13"/>
    <n v="0"/>
    <x v="1140"/>
    <x v="2"/>
    <s v="tier - 3"/>
    <x v="1"/>
    <n v="25428"/>
    <x v="16"/>
  </r>
  <r>
    <x v="1141"/>
    <s v="Lundine"/>
    <n v="33.914999999999999"/>
    <n v="11.52"/>
    <s v="No"/>
    <x v="0"/>
    <x v="0"/>
    <n v="0"/>
    <x v="1"/>
    <x v="0"/>
    <x v="0"/>
    <n v="1971"/>
    <s v="Nov"/>
    <n v="9"/>
    <n v="0"/>
    <x v="1141"/>
    <x v="1"/>
    <s v="tier - 3"/>
    <x v="2"/>
    <n v="26246"/>
    <x v="14"/>
  </r>
  <r>
    <x v="1142"/>
    <s v="Paullin"/>
    <n v="24.32"/>
    <n v="6.15"/>
    <s v="Yes"/>
    <x v="0"/>
    <x v="1"/>
    <n v="1"/>
    <x v="1"/>
    <x v="2"/>
    <x v="1"/>
    <n v="1969"/>
    <s v="Oct"/>
    <n v="20"/>
    <n v="0"/>
    <x v="1142"/>
    <x v="2"/>
    <s v="tier - 3"/>
    <x v="1"/>
    <n v="25496"/>
    <x v="16"/>
  </r>
  <r>
    <x v="1143"/>
    <s v="Delucia"/>
    <n v="25.8"/>
    <n v="9.94"/>
    <s v="No"/>
    <x v="0"/>
    <x v="0"/>
    <n v="0"/>
    <x v="1"/>
    <x v="1"/>
    <x v="0"/>
    <n v="1971"/>
    <s v="Jul"/>
    <n v="17"/>
    <n v="1"/>
    <x v="1143"/>
    <x v="1"/>
    <s v="tier - 2"/>
    <x v="3"/>
    <n v="26131"/>
    <x v="14"/>
  </r>
  <r>
    <x v="1144"/>
    <s v="Valentine"/>
    <n v="21.56"/>
    <n v="10.56"/>
    <s v="No"/>
    <x v="0"/>
    <x v="0"/>
    <n v="0"/>
    <x v="1"/>
    <x v="2"/>
    <x v="0"/>
    <n v="1971"/>
    <s v="Oct"/>
    <n v="23"/>
    <n v="1"/>
    <x v="1144"/>
    <x v="1"/>
    <s v="tier - 3"/>
    <x v="0"/>
    <n v="26229"/>
    <x v="14"/>
  </r>
  <r>
    <x v="1145"/>
    <s v="Mohara"/>
    <n v="31.6"/>
    <n v="6.79"/>
    <s v="No"/>
    <x v="0"/>
    <x v="0"/>
    <n v="0"/>
    <x v="1"/>
    <x v="0"/>
    <x v="0"/>
    <n v="1968"/>
    <s v="Nov"/>
    <n v="4"/>
    <n v="0"/>
    <x v="1145"/>
    <x v="2"/>
    <s v="tier - 3"/>
    <x v="3"/>
    <n v="25146"/>
    <x v="0"/>
  </r>
  <r>
    <x v="1146"/>
    <s v="Fairbrother"/>
    <n v="42.93"/>
    <n v="4.8"/>
    <s v="No"/>
    <x v="0"/>
    <x v="0"/>
    <n v="1"/>
    <x v="1"/>
    <x v="0"/>
    <x v="2"/>
    <n v="1992"/>
    <s v="Aug"/>
    <n v="13"/>
    <n v="0"/>
    <x v="1146"/>
    <x v="1"/>
    <s v="tier - 1"/>
    <x v="1"/>
    <n v="33829"/>
    <x v="34"/>
  </r>
  <r>
    <x v="1147"/>
    <s v="Fagan"/>
    <n v="26.72"/>
    <n v="5.75"/>
    <s v="No"/>
    <x v="0"/>
    <x v="0"/>
    <n v="2"/>
    <x v="1"/>
    <x v="1"/>
    <x v="1"/>
    <n v="1972"/>
    <s v="sep"/>
    <n v="26"/>
    <n v="0"/>
    <x v="1147"/>
    <x v="1"/>
    <s v="tier - 3"/>
    <x v="14"/>
    <n v="26568"/>
    <x v="29"/>
  </r>
  <r>
    <x v="1148"/>
    <s v="Toth"/>
    <n v="26.67"/>
    <n v="5.81"/>
    <s v="No"/>
    <x v="0"/>
    <x v="0"/>
    <n v="2"/>
    <x v="1"/>
    <x v="1"/>
    <x v="1"/>
    <n v="1972"/>
    <s v="Jun"/>
    <n v="28"/>
    <n v="0"/>
    <x v="1148"/>
    <x v="1"/>
    <s v="tier - 2"/>
    <x v="14"/>
    <n v="26478"/>
    <x v="29"/>
  </r>
  <r>
    <x v="1149"/>
    <s v="Guinn"/>
    <n v="42.68"/>
    <n v="9.2799999999999994"/>
    <s v="No"/>
    <x v="0"/>
    <x v="0"/>
    <n v="2"/>
    <x v="1"/>
    <x v="0"/>
    <x v="0"/>
    <n v="1973"/>
    <s v="sep"/>
    <n v="17"/>
    <n v="2"/>
    <x v="1149"/>
    <x v="1"/>
    <s v="tier - 1"/>
    <x v="0"/>
    <n v="26924"/>
    <x v="30"/>
  </r>
  <r>
    <x v="1150"/>
    <s v="Rogers"/>
    <n v="24.31"/>
    <n v="6.37"/>
    <s v="No"/>
    <x v="0"/>
    <x v="0"/>
    <n v="0"/>
    <x v="1"/>
    <x v="2"/>
    <x v="1"/>
    <n v="1977"/>
    <s v="Jun"/>
    <n v="7"/>
    <n v="5"/>
    <x v="1150"/>
    <x v="2"/>
    <s v="tier - 2"/>
    <x v="0"/>
    <n v="28283"/>
    <x v="1"/>
  </r>
  <r>
    <x v="1151"/>
    <s v="Diviney"/>
    <n v="44.75"/>
    <n v="5.09"/>
    <s v="Yes"/>
    <x v="0"/>
    <x v="0"/>
    <n v="0"/>
    <x v="1"/>
    <x v="0"/>
    <x v="2"/>
    <n v="1996"/>
    <s v="Aug"/>
    <n v="8"/>
    <n v="0"/>
    <x v="1151"/>
    <x v="1"/>
    <s v="tier - 3"/>
    <x v="8"/>
    <n v="35285"/>
    <x v="45"/>
  </r>
  <r>
    <x v="1152"/>
    <s v="Marlatt"/>
    <n v="30.78"/>
    <n v="7.94"/>
    <s v="No"/>
    <x v="0"/>
    <x v="0"/>
    <n v="2"/>
    <x v="1"/>
    <x v="0"/>
    <x v="0"/>
    <n v="1973"/>
    <s v="Jul"/>
    <n v="7"/>
    <n v="1"/>
    <x v="1152"/>
    <x v="1"/>
    <s v="tier - 2"/>
    <x v="2"/>
    <n v="26852"/>
    <x v="30"/>
  </r>
  <r>
    <x v="1153"/>
    <s v="Ohler"/>
    <n v="21.86"/>
    <n v="10.95"/>
    <s v="No"/>
    <x v="0"/>
    <x v="0"/>
    <n v="0"/>
    <x v="1"/>
    <x v="2"/>
    <x v="0"/>
    <n v="1965"/>
    <s v="sep"/>
    <n v="5"/>
    <n v="0"/>
    <x v="1153"/>
    <x v="2"/>
    <s v="tier - 1"/>
    <x v="1"/>
    <n v="23990"/>
    <x v="11"/>
  </r>
  <r>
    <x v="1154"/>
    <s v="Mossler"/>
    <n v="49.09"/>
    <n v="6.3"/>
    <s v="Yes"/>
    <x v="0"/>
    <x v="0"/>
    <n v="0"/>
    <x v="1"/>
    <x v="0"/>
    <x v="1"/>
    <n v="2001"/>
    <s v="Jul"/>
    <n v="14"/>
    <n v="0"/>
    <x v="1154"/>
    <x v="1"/>
    <s v="tier - 2"/>
    <x v="1"/>
    <n v="37086"/>
    <x v="46"/>
  </r>
  <r>
    <x v="1155"/>
    <s v="Segall"/>
    <n v="47.74"/>
    <n v="8.0500000000000007"/>
    <s v="Yes"/>
    <x v="0"/>
    <x v="0"/>
    <n v="2"/>
    <x v="1"/>
    <x v="0"/>
    <x v="0"/>
    <n v="1970"/>
    <s v="Jul"/>
    <n v="4"/>
    <n v="1"/>
    <x v="1155"/>
    <x v="1"/>
    <s v="tier - 1"/>
    <x v="0"/>
    <n v="25753"/>
    <x v="2"/>
  </r>
  <r>
    <x v="1156"/>
    <s v="Sprieser"/>
    <n v="30.2"/>
    <n v="9.8800000000000008"/>
    <s v="Yes"/>
    <x v="0"/>
    <x v="0"/>
    <n v="2"/>
    <x v="1"/>
    <x v="0"/>
    <x v="0"/>
    <n v="1970"/>
    <s v="Aug"/>
    <n v="18"/>
    <n v="1"/>
    <x v="1156"/>
    <x v="2"/>
    <s v="tier - 1"/>
    <x v="3"/>
    <n v="25798"/>
    <x v="2"/>
  </r>
  <r>
    <x v="1157"/>
    <s v="Blanco"/>
    <n v="33.25"/>
    <n v="7.42"/>
    <s v="Yes"/>
    <x v="0"/>
    <x v="0"/>
    <n v="2"/>
    <x v="1"/>
    <x v="0"/>
    <x v="0"/>
    <n v="1970"/>
    <s v="sep"/>
    <n v="12"/>
    <n v="0"/>
    <x v="1157"/>
    <x v="2"/>
    <s v="tier - 1"/>
    <x v="4"/>
    <n v="25823"/>
    <x v="2"/>
  </r>
  <r>
    <x v="1158"/>
    <s v="Sheptock"/>
    <n v="26.6"/>
    <n v="8.4499999999999993"/>
    <s v="Yes"/>
    <x v="0"/>
    <x v="0"/>
    <n v="1"/>
    <x v="1"/>
    <x v="1"/>
    <x v="0"/>
    <n v="1975"/>
    <s v="Jun"/>
    <n v="27"/>
    <n v="2"/>
    <x v="1158"/>
    <x v="1"/>
    <s v="tier - 1"/>
    <x v="2"/>
    <n v="27572"/>
    <x v="24"/>
  </r>
  <r>
    <x v="1159"/>
    <s v="Chruniak"/>
    <n v="26.35"/>
    <n v="6.21"/>
    <s v="No"/>
    <x v="0"/>
    <x v="0"/>
    <n v="2"/>
    <x v="1"/>
    <x v="1"/>
    <x v="1"/>
    <n v="1972"/>
    <s v="Jul"/>
    <n v="10"/>
    <n v="0"/>
    <x v="1159"/>
    <x v="1"/>
    <s v="tier - 1"/>
    <x v="14"/>
    <n v="26490"/>
    <x v="29"/>
  </r>
  <r>
    <x v="1160"/>
    <s v="Miller"/>
    <n v="39.994999999999997"/>
    <n v="4.6500000000000004"/>
    <s v="No"/>
    <x v="0"/>
    <x v="0"/>
    <n v="0"/>
    <x v="1"/>
    <x v="0"/>
    <x v="2"/>
    <n v="1977"/>
    <s v="sep"/>
    <n v="19"/>
    <n v="3"/>
    <x v="1160"/>
    <x v="1"/>
    <s v="tier - 3"/>
    <x v="2"/>
    <n v="28387"/>
    <x v="1"/>
  </r>
  <r>
    <x v="1161"/>
    <s v="Theis"/>
    <n v="22.92"/>
    <n v="5.87"/>
    <s v="Yes"/>
    <x v="0"/>
    <x v="0"/>
    <n v="1"/>
    <x v="1"/>
    <x v="2"/>
    <x v="1"/>
    <n v="1964"/>
    <s v="Nov"/>
    <n v="7"/>
    <n v="0"/>
    <x v="1161"/>
    <x v="2"/>
    <s v="tier - 3"/>
    <x v="0"/>
    <n v="23688"/>
    <x v="13"/>
  </r>
  <r>
    <x v="1162"/>
    <s v="Sadler"/>
    <n v="24.78"/>
    <n v="4.24"/>
    <s v="Yes"/>
    <x v="0"/>
    <x v="0"/>
    <n v="2"/>
    <x v="1"/>
    <x v="2"/>
    <x v="2"/>
    <n v="1966"/>
    <s v="sep"/>
    <n v="16"/>
    <n v="0"/>
    <x v="1162"/>
    <x v="2"/>
    <s v="tier - 2"/>
    <x v="0"/>
    <n v="24366"/>
    <x v="26"/>
  </r>
  <r>
    <x v="1163"/>
    <s v="Auger"/>
    <n v="34.07"/>
    <n v="7.81"/>
    <s v="Yes"/>
    <x v="0"/>
    <x v="0"/>
    <n v="0"/>
    <x v="1"/>
    <x v="0"/>
    <x v="0"/>
    <n v="1981"/>
    <s v="Aug"/>
    <n v="8"/>
    <n v="1"/>
    <x v="1163"/>
    <x v="1"/>
    <s v="tier - 3"/>
    <x v="3"/>
    <n v="29806"/>
    <x v="36"/>
  </r>
  <r>
    <x v="1164"/>
    <s v="Steadman"/>
    <n v="30.14"/>
    <n v="9.85"/>
    <s v="No"/>
    <x v="0"/>
    <x v="0"/>
    <n v="0"/>
    <x v="1"/>
    <x v="0"/>
    <x v="0"/>
    <n v="1974"/>
    <s v="Jul"/>
    <n v="8"/>
    <n v="0"/>
    <x v="1164"/>
    <x v="1"/>
    <s v="tier - 2"/>
    <x v="3"/>
    <n v="27218"/>
    <x v="20"/>
  </r>
  <r>
    <x v="1165"/>
    <s v="McCarron"/>
    <n v="18.05"/>
    <n v="6.94"/>
    <s v="No"/>
    <x v="0"/>
    <x v="0"/>
    <n v="0"/>
    <x v="1"/>
    <x v="3"/>
    <x v="0"/>
    <n v="1971"/>
    <s v="Jul"/>
    <n v="19"/>
    <n v="0"/>
    <x v="1165"/>
    <x v="1"/>
    <s v="tier - 1"/>
    <x v="1"/>
    <n v="26133"/>
    <x v="14"/>
  </r>
  <r>
    <x v="1166"/>
    <s v="Roecker"/>
    <n v="37.4"/>
    <n v="11.3"/>
    <s v="Yes"/>
    <x v="0"/>
    <x v="0"/>
    <n v="2"/>
    <x v="1"/>
    <x v="0"/>
    <x v="0"/>
    <n v="1970"/>
    <s v="sep"/>
    <n v="30"/>
    <n v="0"/>
    <x v="1166"/>
    <x v="1"/>
    <s v="tier - 2"/>
    <x v="3"/>
    <n v="25841"/>
    <x v="2"/>
  </r>
  <r>
    <x v="1167"/>
    <s v="Giumarra"/>
    <n v="25.75"/>
    <n v="9.23"/>
    <s v="No"/>
    <x v="0"/>
    <x v="0"/>
    <n v="0"/>
    <x v="1"/>
    <x v="1"/>
    <x v="0"/>
    <n v="1968"/>
    <s v="Jun"/>
    <n v="22"/>
    <n v="0"/>
    <x v="1167"/>
    <x v="2"/>
    <s v="tier - 2"/>
    <x v="0"/>
    <n v="25011"/>
    <x v="0"/>
  </r>
  <r>
    <x v="1168"/>
    <s v="Peters"/>
    <n v="32.299999999999997"/>
    <n v="4.37"/>
    <s v="No"/>
    <x v="0"/>
    <x v="0"/>
    <n v="2"/>
    <x v="1"/>
    <x v="0"/>
    <x v="2"/>
    <e v="#N/A"/>
    <e v="#N/A"/>
    <e v="#N/A"/>
    <e v="#N/A"/>
    <x v="1168"/>
    <x v="3"/>
    <e v="#N/A"/>
    <x v="17"/>
    <e v="#N/A"/>
    <x v="47"/>
  </r>
  <r>
    <x v="1169"/>
    <s v="Bower"/>
    <n v="28.61"/>
    <n v="5.76"/>
    <s v="No"/>
    <x v="0"/>
    <x v="1"/>
    <n v="1"/>
    <x v="1"/>
    <x v="1"/>
    <x v="1"/>
    <e v="#N/A"/>
    <e v="#N/A"/>
    <e v="#N/A"/>
    <e v="#N/A"/>
    <x v="1168"/>
    <x v="3"/>
    <e v="#N/A"/>
    <x v="17"/>
    <e v="#N/A"/>
    <x v="47"/>
  </r>
  <r>
    <x v="1170"/>
    <s v="Chen"/>
    <n v="45.41"/>
    <n v="4.96"/>
    <s v="No"/>
    <x v="0"/>
    <x v="0"/>
    <n v="1"/>
    <x v="1"/>
    <x v="0"/>
    <x v="2"/>
    <e v="#N/A"/>
    <e v="#N/A"/>
    <e v="#N/A"/>
    <e v="#N/A"/>
    <x v="1168"/>
    <x v="3"/>
    <e v="#N/A"/>
    <x v="17"/>
    <e v="#N/A"/>
    <x v="47"/>
  </r>
  <r>
    <x v="1171"/>
    <s v="Capriccioso"/>
    <n v="31.2"/>
    <n v="11.04"/>
    <s v="Yes"/>
    <x v="0"/>
    <x v="0"/>
    <n v="2"/>
    <x v="1"/>
    <x v="0"/>
    <x v="0"/>
    <e v="#N/A"/>
    <e v="#N/A"/>
    <e v="#N/A"/>
    <e v="#N/A"/>
    <x v="1168"/>
    <x v="3"/>
    <e v="#N/A"/>
    <x v="17"/>
    <e v="#N/A"/>
    <x v="47"/>
  </r>
  <r>
    <x v="1172"/>
    <s v="Starbuck"/>
    <n v="29.83"/>
    <n v="7.81"/>
    <s v="Yes"/>
    <x v="0"/>
    <x v="0"/>
    <n v="1"/>
    <x v="1"/>
    <x v="1"/>
    <x v="0"/>
    <e v="#N/A"/>
    <e v="#N/A"/>
    <e v="#N/A"/>
    <e v="#N/A"/>
    <x v="1168"/>
    <x v="3"/>
    <e v="#N/A"/>
    <x v="17"/>
    <e v="#N/A"/>
    <x v="47"/>
  </r>
  <r>
    <x v="1173"/>
    <s v="McMahon"/>
    <n v="29.06"/>
    <n v="4.55"/>
    <s v="No"/>
    <x v="0"/>
    <x v="0"/>
    <n v="0"/>
    <x v="1"/>
    <x v="1"/>
    <x v="2"/>
    <e v="#N/A"/>
    <e v="#N/A"/>
    <e v="#N/A"/>
    <e v="#N/A"/>
    <x v="1168"/>
    <x v="3"/>
    <e v="#N/A"/>
    <x v="17"/>
    <e v="#N/A"/>
    <x v="47"/>
  </r>
  <r>
    <x v="1174"/>
    <s v="Rissell"/>
    <n v="27.454999999999998"/>
    <n v="6.13"/>
    <s v="No"/>
    <x v="0"/>
    <x v="0"/>
    <n v="2"/>
    <x v="1"/>
    <x v="1"/>
    <x v="1"/>
    <e v="#N/A"/>
    <e v="#N/A"/>
    <e v="#N/A"/>
    <e v="#N/A"/>
    <x v="1168"/>
    <x v="3"/>
    <e v="#N/A"/>
    <x v="17"/>
    <e v="#N/A"/>
    <x v="47"/>
  </r>
  <r>
    <x v="1175"/>
    <s v="Kromroy"/>
    <n v="23.01"/>
    <n v="6.04"/>
    <s v="Yes"/>
    <x v="0"/>
    <x v="0"/>
    <n v="1"/>
    <x v="1"/>
    <x v="2"/>
    <x v="1"/>
    <e v="#N/A"/>
    <e v="#N/A"/>
    <e v="#N/A"/>
    <e v="#N/A"/>
    <x v="1168"/>
    <x v="3"/>
    <e v="#N/A"/>
    <x v="17"/>
    <e v="#N/A"/>
    <x v="47"/>
  </r>
  <r>
    <x v="1176"/>
    <s v="Manfredi"/>
    <n v="31.39"/>
    <n v="8.85"/>
    <s v="Yes"/>
    <x v="0"/>
    <x v="0"/>
    <n v="0"/>
    <x v="1"/>
    <x v="0"/>
    <x v="0"/>
    <e v="#N/A"/>
    <e v="#N/A"/>
    <e v="#N/A"/>
    <e v="#N/A"/>
    <x v="1168"/>
    <x v="3"/>
    <e v="#N/A"/>
    <x v="17"/>
    <e v="#N/A"/>
    <x v="47"/>
  </r>
  <r>
    <x v="1177"/>
    <s v="Manwaring"/>
    <n v="34.770000000000003"/>
    <n v="10.54"/>
    <s v="No"/>
    <x v="0"/>
    <x v="0"/>
    <n v="2"/>
    <x v="1"/>
    <x v="0"/>
    <x v="0"/>
    <e v="#N/A"/>
    <e v="#N/A"/>
    <e v="#N/A"/>
    <e v="#N/A"/>
    <x v="1168"/>
    <x v="3"/>
    <e v="#N/A"/>
    <x v="17"/>
    <e v="#N/A"/>
    <x v="47"/>
  </r>
  <r>
    <x v="1178"/>
    <s v="Tomaszewski"/>
    <n v="24.48"/>
    <n v="4.37"/>
    <s v="Yes"/>
    <x v="0"/>
    <x v="0"/>
    <n v="2"/>
    <x v="1"/>
    <x v="2"/>
    <x v="2"/>
    <e v="#N/A"/>
    <e v="#N/A"/>
    <e v="#N/A"/>
    <e v="#N/A"/>
    <x v="1168"/>
    <x v="3"/>
    <e v="#N/A"/>
    <x v="17"/>
    <e v="#N/A"/>
    <x v="47"/>
  </r>
  <r>
    <x v="1179"/>
    <s v="Gannon"/>
    <n v="22.61"/>
    <n v="9.6300000000000008"/>
    <s v="No"/>
    <x v="0"/>
    <x v="0"/>
    <n v="2"/>
    <x v="1"/>
    <x v="2"/>
    <x v="0"/>
    <e v="#N/A"/>
    <e v="#N/A"/>
    <e v="#N/A"/>
    <e v="#N/A"/>
    <x v="1168"/>
    <x v="3"/>
    <e v="#N/A"/>
    <x v="17"/>
    <e v="#N/A"/>
    <x v="47"/>
  </r>
  <r>
    <x v="1180"/>
    <s v="Frye"/>
    <n v="34.299999999999997"/>
    <n v="10.37"/>
    <s v="No"/>
    <x v="0"/>
    <x v="0"/>
    <n v="0"/>
    <x v="1"/>
    <x v="0"/>
    <x v="0"/>
    <e v="#N/A"/>
    <e v="#N/A"/>
    <e v="#N/A"/>
    <e v="#N/A"/>
    <x v="1168"/>
    <x v="3"/>
    <e v="#N/A"/>
    <x v="17"/>
    <e v="#N/A"/>
    <x v="47"/>
  </r>
  <r>
    <x v="1181"/>
    <s v="Jenkins"/>
    <n v="46.09"/>
    <n v="5.44"/>
    <s v="No"/>
    <x v="0"/>
    <x v="0"/>
    <n v="2"/>
    <x v="1"/>
    <x v="0"/>
    <x v="2"/>
    <e v="#N/A"/>
    <e v="#N/A"/>
    <e v="#N/A"/>
    <e v="#N/A"/>
    <x v="1168"/>
    <x v="3"/>
    <e v="#N/A"/>
    <x v="17"/>
    <e v="#N/A"/>
    <x v="47"/>
  </r>
  <r>
    <x v="1182"/>
    <s v="Currier"/>
    <n v="44.744999999999997"/>
    <n v="5.19"/>
    <s v="No"/>
    <x v="0"/>
    <x v="0"/>
    <n v="2"/>
    <x v="1"/>
    <x v="0"/>
    <x v="2"/>
    <e v="#N/A"/>
    <e v="#N/A"/>
    <e v="#N/A"/>
    <e v="#N/A"/>
    <x v="1168"/>
    <x v="3"/>
    <e v="#N/A"/>
    <x v="17"/>
    <e v="#N/A"/>
    <x v="47"/>
  </r>
  <r>
    <x v="1183"/>
    <s v="Whittendale"/>
    <n v="26.33"/>
    <n v="11.8"/>
    <s v="Yes"/>
    <x v="0"/>
    <x v="0"/>
    <n v="1"/>
    <x v="1"/>
    <x v="1"/>
    <x v="0"/>
    <e v="#N/A"/>
    <e v="#N/A"/>
    <e v="#N/A"/>
    <e v="#N/A"/>
    <x v="1168"/>
    <x v="3"/>
    <e v="#N/A"/>
    <x v="17"/>
    <e v="#N/A"/>
    <x v="47"/>
  </r>
  <r>
    <x v="1184"/>
    <s v="Rixe"/>
    <n v="26.6"/>
    <n v="8.3800000000000008"/>
    <s v="No"/>
    <x v="0"/>
    <x v="0"/>
    <n v="2"/>
    <x v="1"/>
    <x v="1"/>
    <x v="0"/>
    <e v="#N/A"/>
    <e v="#N/A"/>
    <e v="#N/A"/>
    <e v="#N/A"/>
    <x v="1168"/>
    <x v="3"/>
    <e v="#N/A"/>
    <x v="17"/>
    <e v="#N/A"/>
    <x v="47"/>
  </r>
  <r>
    <x v="1185"/>
    <s v="Ballon-Landa"/>
    <n v="27.5"/>
    <n v="7.58"/>
    <s v="No"/>
    <x v="0"/>
    <x v="0"/>
    <n v="0"/>
    <x v="1"/>
    <x v="1"/>
    <x v="0"/>
    <e v="#N/A"/>
    <e v="#N/A"/>
    <e v="#N/A"/>
    <e v="#N/A"/>
    <x v="1168"/>
    <x v="3"/>
    <e v="#N/A"/>
    <x v="17"/>
    <e v="#N/A"/>
    <x v="47"/>
  </r>
  <r>
    <x v="1186"/>
    <s v="Zaferos"/>
    <n v="41.55"/>
    <n v="4.6100000000000003"/>
    <s v="No"/>
    <x v="0"/>
    <x v="0"/>
    <n v="1"/>
    <x v="1"/>
    <x v="0"/>
    <x v="2"/>
    <e v="#N/A"/>
    <e v="#N/A"/>
    <e v="#N/A"/>
    <e v="#N/A"/>
    <x v="1168"/>
    <x v="3"/>
    <e v="#N/A"/>
    <x v="17"/>
    <e v="#N/A"/>
    <x v="47"/>
  </r>
  <r>
    <x v="1187"/>
    <s v="Jackson"/>
    <n v="41.47"/>
    <n v="4.7"/>
    <s v="Yes"/>
    <x v="0"/>
    <x v="1"/>
    <n v="1"/>
    <x v="1"/>
    <x v="0"/>
    <x v="2"/>
    <e v="#N/A"/>
    <e v="#N/A"/>
    <e v="#N/A"/>
    <e v="#N/A"/>
    <x v="1168"/>
    <x v="3"/>
    <e v="#N/A"/>
    <x v="17"/>
    <e v="#N/A"/>
    <x v="47"/>
  </r>
  <r>
    <x v="1188"/>
    <s v="Evans Marke"/>
    <n v="24.795000000000002"/>
    <n v="6.05"/>
    <s v="Yes"/>
    <x v="0"/>
    <x v="0"/>
    <n v="0"/>
    <x v="1"/>
    <x v="2"/>
    <x v="1"/>
    <e v="#N/A"/>
    <e v="#N/A"/>
    <e v="#N/A"/>
    <e v="#N/A"/>
    <x v="1168"/>
    <x v="3"/>
    <e v="#N/A"/>
    <x v="17"/>
    <e v="#N/A"/>
    <x v="47"/>
  </r>
  <r>
    <x v="1189"/>
    <s v="Samland"/>
    <n v="29.48"/>
    <n v="5.63"/>
    <s v="Yes"/>
    <x v="0"/>
    <x v="1"/>
    <n v="1"/>
    <x v="1"/>
    <x v="1"/>
    <x v="2"/>
    <e v="#N/A"/>
    <e v="#N/A"/>
    <e v="#N/A"/>
    <e v="#N/A"/>
    <x v="1168"/>
    <x v="3"/>
    <e v="#N/A"/>
    <x v="17"/>
    <e v="#N/A"/>
    <x v="47"/>
  </r>
  <r>
    <x v="1190"/>
    <s v="Shapiro"/>
    <n v="28.09"/>
    <n v="6.06"/>
    <s v="No"/>
    <x v="0"/>
    <x v="1"/>
    <n v="1"/>
    <x v="1"/>
    <x v="1"/>
    <x v="1"/>
    <e v="#N/A"/>
    <e v="#N/A"/>
    <e v="#N/A"/>
    <e v="#N/A"/>
    <x v="1168"/>
    <x v="3"/>
    <e v="#N/A"/>
    <x v="17"/>
    <e v="#N/A"/>
    <x v="47"/>
  </r>
  <r>
    <x v="1191"/>
    <s v="Snitzer"/>
    <n v="32.729999999999997"/>
    <n v="5.19"/>
    <s v="No"/>
    <x v="0"/>
    <x v="0"/>
    <n v="1"/>
    <x v="1"/>
    <x v="0"/>
    <x v="2"/>
    <e v="#N/A"/>
    <e v="#N/A"/>
    <e v="#N/A"/>
    <e v="#N/A"/>
    <x v="1168"/>
    <x v="3"/>
    <e v="#N/A"/>
    <x v="17"/>
    <e v="#N/A"/>
    <x v="47"/>
  </r>
  <r>
    <x v="1192"/>
    <s v="Herra Arroyo"/>
    <n v="27.36"/>
    <n v="8.9600000000000009"/>
    <s v="No"/>
    <x v="0"/>
    <x v="0"/>
    <n v="0"/>
    <x v="1"/>
    <x v="1"/>
    <x v="0"/>
    <e v="#N/A"/>
    <e v="#N/A"/>
    <e v="#N/A"/>
    <e v="#N/A"/>
    <x v="1168"/>
    <x v="3"/>
    <e v="#N/A"/>
    <x v="17"/>
    <e v="#N/A"/>
    <x v="47"/>
  </r>
  <r>
    <x v="1193"/>
    <s v="Watters"/>
    <n v="27.265000000000001"/>
    <n v="11.39"/>
    <s v="No"/>
    <x v="0"/>
    <x v="0"/>
    <n v="0"/>
    <x v="1"/>
    <x v="1"/>
    <x v="0"/>
    <e v="#N/A"/>
    <e v="#N/A"/>
    <e v="#N/A"/>
    <e v="#N/A"/>
    <x v="1168"/>
    <x v="3"/>
    <e v="#N/A"/>
    <x v="17"/>
    <e v="#N/A"/>
    <x v="47"/>
  </r>
  <r>
    <x v="1194"/>
    <s v="Steele-Belkin"/>
    <n v="48.07"/>
    <n v="4.0599999999999996"/>
    <s v="Yes"/>
    <x v="0"/>
    <x v="0"/>
    <n v="0"/>
    <x v="1"/>
    <x v="0"/>
    <x v="2"/>
    <e v="#N/A"/>
    <e v="#N/A"/>
    <e v="#N/A"/>
    <e v="#N/A"/>
    <x v="1168"/>
    <x v="3"/>
    <e v="#N/A"/>
    <x v="17"/>
    <e v="#N/A"/>
    <x v="47"/>
  </r>
  <r>
    <x v="1195"/>
    <s v="Christensen"/>
    <n v="30.8"/>
    <n v="5.23"/>
    <s v="Yes"/>
    <x v="0"/>
    <x v="0"/>
    <n v="0"/>
    <x v="1"/>
    <x v="0"/>
    <x v="2"/>
    <e v="#N/A"/>
    <e v="#N/A"/>
    <e v="#N/A"/>
    <e v="#N/A"/>
    <x v="1168"/>
    <x v="3"/>
    <e v="#N/A"/>
    <x v="17"/>
    <e v="#N/A"/>
    <x v="47"/>
  </r>
  <r>
    <x v="1196"/>
    <s v="Hodge"/>
    <n v="32.299999999999997"/>
    <n v="5.05"/>
    <s v="Yes"/>
    <x v="0"/>
    <x v="0"/>
    <n v="0"/>
    <x v="1"/>
    <x v="0"/>
    <x v="2"/>
    <e v="#N/A"/>
    <e v="#N/A"/>
    <e v="#N/A"/>
    <e v="#N/A"/>
    <x v="1168"/>
    <x v="3"/>
    <e v="#N/A"/>
    <x v="17"/>
    <e v="#N/A"/>
    <x v="47"/>
  </r>
  <r>
    <x v="1197"/>
    <s v="Rusterholz"/>
    <n v="39.700000000000003"/>
    <n v="7.34"/>
    <s v="No"/>
    <x v="0"/>
    <x v="0"/>
    <n v="0"/>
    <x v="1"/>
    <x v="0"/>
    <x v="0"/>
    <e v="#N/A"/>
    <e v="#N/A"/>
    <e v="#N/A"/>
    <e v="#N/A"/>
    <x v="1168"/>
    <x v="3"/>
    <e v="#N/A"/>
    <x v="17"/>
    <e v="#N/A"/>
    <x v="47"/>
  </r>
  <r>
    <x v="1198"/>
    <s v="Lafrance"/>
    <n v="35.97"/>
    <n v="8.1300000000000008"/>
    <s v="No"/>
    <x v="0"/>
    <x v="0"/>
    <n v="0"/>
    <x v="1"/>
    <x v="0"/>
    <x v="0"/>
    <e v="#N/A"/>
    <e v="#N/A"/>
    <e v="#N/A"/>
    <e v="#N/A"/>
    <x v="1168"/>
    <x v="3"/>
    <e v="#N/A"/>
    <x v="17"/>
    <e v="#N/A"/>
    <x v="47"/>
  </r>
  <r>
    <x v="1199"/>
    <s v="Hallis"/>
    <n v="25.86"/>
    <n v="6.68"/>
    <s v="Yes"/>
    <x v="0"/>
    <x v="0"/>
    <n v="1"/>
    <x v="1"/>
    <x v="1"/>
    <x v="0"/>
    <e v="#N/A"/>
    <e v="#N/A"/>
    <e v="#N/A"/>
    <e v="#N/A"/>
    <x v="1168"/>
    <x v="3"/>
    <e v="#N/A"/>
    <x v="17"/>
    <e v="#N/A"/>
    <x v="47"/>
  </r>
  <r>
    <x v="1200"/>
    <s v="Marshall"/>
    <n v="30.03"/>
    <n v="11.51"/>
    <s v="No"/>
    <x v="0"/>
    <x v="0"/>
    <n v="0"/>
    <x v="1"/>
    <x v="0"/>
    <x v="0"/>
    <e v="#N/A"/>
    <e v="#N/A"/>
    <e v="#N/A"/>
    <e v="#N/A"/>
    <x v="1168"/>
    <x v="3"/>
    <e v="#N/A"/>
    <x v="17"/>
    <e v="#N/A"/>
    <x v="47"/>
  </r>
  <r>
    <x v="1201"/>
    <s v="Salowitz"/>
    <n v="25.76"/>
    <n v="6.02"/>
    <s v="Yes"/>
    <x v="0"/>
    <x v="1"/>
    <n v="1"/>
    <x v="1"/>
    <x v="1"/>
    <x v="1"/>
    <e v="#N/A"/>
    <e v="#N/A"/>
    <e v="#N/A"/>
    <e v="#N/A"/>
    <x v="1168"/>
    <x v="3"/>
    <e v="#N/A"/>
    <x v="17"/>
    <e v="#N/A"/>
    <x v="47"/>
  </r>
  <r>
    <x v="1202"/>
    <s v="Blake"/>
    <n v="22.42"/>
    <n v="7.96"/>
    <s v="No"/>
    <x v="0"/>
    <x v="0"/>
    <n v="0"/>
    <x v="1"/>
    <x v="2"/>
    <x v="0"/>
    <e v="#N/A"/>
    <e v="#N/A"/>
    <e v="#N/A"/>
    <e v="#N/A"/>
    <x v="1168"/>
    <x v="3"/>
    <e v="#N/A"/>
    <x v="17"/>
    <e v="#N/A"/>
    <x v="47"/>
  </r>
  <r>
    <x v="1203"/>
    <s v="Langerak"/>
    <n v="33.18"/>
    <n v="6.01"/>
    <s v="Yes"/>
    <x v="0"/>
    <x v="0"/>
    <n v="1"/>
    <x v="1"/>
    <x v="0"/>
    <x v="1"/>
    <e v="#N/A"/>
    <e v="#N/A"/>
    <e v="#N/A"/>
    <e v="#N/A"/>
    <x v="1168"/>
    <x v="3"/>
    <e v="#N/A"/>
    <x v="17"/>
    <e v="#N/A"/>
    <x v="47"/>
  </r>
  <r>
    <x v="1204"/>
    <s v="Bonilla"/>
    <n v="43.04"/>
    <n v="5.9"/>
    <s v="Yes"/>
    <x v="0"/>
    <x v="0"/>
    <n v="0"/>
    <x v="1"/>
    <x v="0"/>
    <x v="1"/>
    <e v="#N/A"/>
    <e v="#N/A"/>
    <e v="#N/A"/>
    <e v="#N/A"/>
    <x v="1168"/>
    <x v="3"/>
    <e v="#N/A"/>
    <x v="17"/>
    <e v="#N/A"/>
    <x v="47"/>
  </r>
  <r>
    <x v="1205"/>
    <s v="Ciabattoni"/>
    <n v="34.15"/>
    <n v="4.49"/>
    <s v="Yes"/>
    <x v="0"/>
    <x v="0"/>
    <n v="1"/>
    <x v="1"/>
    <x v="0"/>
    <x v="2"/>
    <e v="#N/A"/>
    <e v="#N/A"/>
    <e v="#N/A"/>
    <e v="#N/A"/>
    <x v="1168"/>
    <x v="3"/>
    <e v="#N/A"/>
    <x v="17"/>
    <e v="#N/A"/>
    <x v="47"/>
  </r>
  <r>
    <x v="1206"/>
    <s v="Escanero Palmer"/>
    <n v="25.78"/>
    <n v="6.25"/>
    <s v="No"/>
    <x v="0"/>
    <x v="0"/>
    <n v="0"/>
    <x v="1"/>
    <x v="1"/>
    <x v="1"/>
    <e v="#N/A"/>
    <e v="#N/A"/>
    <e v="#N/A"/>
    <e v="#N/A"/>
    <x v="1168"/>
    <x v="3"/>
    <e v="#N/A"/>
    <x v="17"/>
    <e v="#N/A"/>
    <x v="47"/>
  </r>
  <r>
    <x v="1207"/>
    <s v="Lowe"/>
    <n v="21.02"/>
    <n v="9.6199999999999992"/>
    <s v="Yes"/>
    <x v="0"/>
    <x v="1"/>
    <n v="1"/>
    <x v="1"/>
    <x v="2"/>
    <x v="0"/>
    <e v="#N/A"/>
    <e v="#N/A"/>
    <e v="#N/A"/>
    <e v="#N/A"/>
    <x v="1168"/>
    <x v="3"/>
    <e v="#N/A"/>
    <x v="17"/>
    <e v="#N/A"/>
    <x v="47"/>
  </r>
  <r>
    <x v="1208"/>
    <s v="Osmark"/>
    <n v="37.51"/>
    <n v="11.06"/>
    <s v="No"/>
    <x v="0"/>
    <x v="0"/>
    <n v="2"/>
    <x v="1"/>
    <x v="0"/>
    <x v="0"/>
    <e v="#N/A"/>
    <e v="#N/A"/>
    <e v="#N/A"/>
    <e v="#N/A"/>
    <x v="1168"/>
    <x v="3"/>
    <e v="#N/A"/>
    <x v="17"/>
    <e v="#N/A"/>
    <x v="47"/>
  </r>
  <r>
    <x v="1209"/>
    <s v="Lawson"/>
    <n v="25.745000000000001"/>
    <n v="6.11"/>
    <s v="Yes"/>
    <x v="0"/>
    <x v="0"/>
    <n v="0"/>
    <x v="1"/>
    <x v="1"/>
    <x v="1"/>
    <e v="#N/A"/>
    <e v="#N/A"/>
    <e v="#N/A"/>
    <e v="#N/A"/>
    <x v="1168"/>
    <x v="3"/>
    <e v="#N/A"/>
    <x v="17"/>
    <e v="#N/A"/>
    <x v="47"/>
  </r>
  <r>
    <x v="1210"/>
    <s v="Warwick"/>
    <n v="31.35"/>
    <n v="11.49"/>
    <s v="No"/>
    <x v="0"/>
    <x v="0"/>
    <n v="2"/>
    <x v="1"/>
    <x v="0"/>
    <x v="0"/>
    <e v="#N/A"/>
    <e v="#N/A"/>
    <e v="#N/A"/>
    <e v="#N/A"/>
    <x v="1168"/>
    <x v="3"/>
    <e v="#N/A"/>
    <x v="17"/>
    <e v="#N/A"/>
    <x v="47"/>
  </r>
  <r>
    <x v="1211"/>
    <s v="Magnuson"/>
    <n v="29.83"/>
    <n v="8.68"/>
    <s v="No"/>
    <x v="0"/>
    <x v="0"/>
    <n v="2"/>
    <x v="1"/>
    <x v="1"/>
    <x v="0"/>
    <e v="#N/A"/>
    <e v="#N/A"/>
    <e v="#N/A"/>
    <e v="#N/A"/>
    <x v="1168"/>
    <x v="3"/>
    <e v="#N/A"/>
    <x v="17"/>
    <e v="#N/A"/>
    <x v="47"/>
  </r>
  <r>
    <x v="1212"/>
    <s v="Marsh"/>
    <n v="25.49"/>
    <n v="5.68"/>
    <s v="Yes"/>
    <x v="0"/>
    <x v="1"/>
    <n v="1"/>
    <x v="1"/>
    <x v="1"/>
    <x v="2"/>
    <e v="#N/A"/>
    <e v="#N/A"/>
    <e v="#N/A"/>
    <e v="#N/A"/>
    <x v="1168"/>
    <x v="3"/>
    <e v="#N/A"/>
    <x v="17"/>
    <e v="#N/A"/>
    <x v="47"/>
  </r>
  <r>
    <x v="1213"/>
    <s v="Kari"/>
    <n v="34.1"/>
    <n v="8.4499999999999993"/>
    <s v="No"/>
    <x v="0"/>
    <x v="0"/>
    <n v="0"/>
    <x v="1"/>
    <x v="0"/>
    <x v="0"/>
    <e v="#N/A"/>
    <e v="#N/A"/>
    <e v="#N/A"/>
    <e v="#N/A"/>
    <x v="1168"/>
    <x v="3"/>
    <e v="#N/A"/>
    <x v="17"/>
    <e v="#N/A"/>
    <x v="47"/>
  </r>
  <r>
    <x v="1214"/>
    <s v="Standiford"/>
    <n v="25.84"/>
    <n v="8.51"/>
    <s v="No"/>
    <x v="0"/>
    <x v="0"/>
    <n v="2"/>
    <x v="1"/>
    <x v="1"/>
    <x v="0"/>
    <e v="#N/A"/>
    <e v="#N/A"/>
    <e v="#N/A"/>
    <e v="#N/A"/>
    <x v="1168"/>
    <x v="3"/>
    <e v="#N/A"/>
    <x v="17"/>
    <e v="#N/A"/>
    <x v="47"/>
  </r>
  <r>
    <x v="1215"/>
    <s v="Sherwin"/>
    <n v="20.6"/>
    <n v="7.62"/>
    <s v="No"/>
    <x v="0"/>
    <x v="0"/>
    <n v="0"/>
    <x v="1"/>
    <x v="2"/>
    <x v="0"/>
    <e v="#N/A"/>
    <e v="#N/A"/>
    <e v="#N/A"/>
    <e v="#N/A"/>
    <x v="1168"/>
    <x v="3"/>
    <e v="#N/A"/>
    <x v="17"/>
    <e v="#N/A"/>
    <x v="47"/>
  </r>
  <r>
    <x v="1216"/>
    <s v="Parker"/>
    <n v="28.88"/>
    <n v="10.18"/>
    <s v="No"/>
    <x v="0"/>
    <x v="0"/>
    <n v="0"/>
    <x v="1"/>
    <x v="1"/>
    <x v="0"/>
    <e v="#N/A"/>
    <e v="#N/A"/>
    <e v="#N/A"/>
    <e v="#N/A"/>
    <x v="1168"/>
    <x v="3"/>
    <e v="#N/A"/>
    <x v="17"/>
    <e v="#N/A"/>
    <x v="47"/>
  </r>
  <r>
    <x v="1217"/>
    <s v="Blekeli"/>
    <n v="28.24"/>
    <n v="5.36"/>
    <s v="No"/>
    <x v="0"/>
    <x v="0"/>
    <n v="0"/>
    <x v="1"/>
    <x v="1"/>
    <x v="2"/>
    <e v="#N/A"/>
    <e v="#N/A"/>
    <e v="#N/A"/>
    <e v="#N/A"/>
    <x v="1168"/>
    <x v="3"/>
    <e v="#N/A"/>
    <x v="17"/>
    <e v="#N/A"/>
    <x v="47"/>
  </r>
  <r>
    <x v="1218"/>
    <s v="Vangampleare"/>
    <n v="25.46"/>
    <n v="11.78"/>
    <s v="Yes"/>
    <x v="0"/>
    <x v="0"/>
    <n v="1"/>
    <x v="1"/>
    <x v="1"/>
    <x v="0"/>
    <e v="#N/A"/>
    <e v="#N/A"/>
    <e v="#N/A"/>
    <e v="#N/A"/>
    <x v="1168"/>
    <x v="3"/>
    <e v="#N/A"/>
    <x v="17"/>
    <e v="#N/A"/>
    <x v="47"/>
  </r>
  <r>
    <x v="1219"/>
    <s v="Hiatt"/>
    <n v="29.64"/>
    <n v="10.82"/>
    <s v="Yes"/>
    <x v="0"/>
    <x v="0"/>
    <n v="0"/>
    <x v="1"/>
    <x v="1"/>
    <x v="0"/>
    <e v="#N/A"/>
    <e v="#N/A"/>
    <e v="#N/A"/>
    <e v="#N/A"/>
    <x v="1168"/>
    <x v="3"/>
    <e v="#N/A"/>
    <x v="17"/>
    <e v="#N/A"/>
    <x v="47"/>
  </r>
  <r>
    <x v="1220"/>
    <s v="Tadesse"/>
    <n v="31.27"/>
    <n v="7.73"/>
    <s v="Yes"/>
    <x v="0"/>
    <x v="0"/>
    <n v="1"/>
    <x v="1"/>
    <x v="0"/>
    <x v="0"/>
    <e v="#N/A"/>
    <e v="#N/A"/>
    <e v="#N/A"/>
    <e v="#N/A"/>
    <x v="1168"/>
    <x v="3"/>
    <e v="#N/A"/>
    <x v="17"/>
    <e v="#N/A"/>
    <x v="47"/>
  </r>
  <r>
    <x v="1221"/>
    <s v="Jaswell"/>
    <n v="19.95"/>
    <n v="6.24"/>
    <s v="Yes"/>
    <x v="0"/>
    <x v="0"/>
    <n v="0"/>
    <x v="1"/>
    <x v="2"/>
    <x v="1"/>
    <e v="#N/A"/>
    <e v="#N/A"/>
    <e v="#N/A"/>
    <e v="#N/A"/>
    <x v="1168"/>
    <x v="3"/>
    <e v="#N/A"/>
    <x v="17"/>
    <e v="#N/A"/>
    <x v="47"/>
  </r>
  <r>
    <x v="1222"/>
    <s v="Phillips-Cook"/>
    <n v="21.3"/>
    <n v="10.42"/>
    <s v="No"/>
    <x v="0"/>
    <x v="0"/>
    <n v="2"/>
    <x v="1"/>
    <x v="2"/>
    <x v="0"/>
    <e v="#N/A"/>
    <e v="#N/A"/>
    <e v="#N/A"/>
    <e v="#N/A"/>
    <x v="1168"/>
    <x v="3"/>
    <e v="#N/A"/>
    <x v="17"/>
    <e v="#N/A"/>
    <x v="47"/>
  </r>
  <r>
    <x v="1223"/>
    <s v="Clark"/>
    <n v="31.635000000000002"/>
    <n v="11.11"/>
    <s v="No"/>
    <x v="0"/>
    <x v="0"/>
    <n v="0"/>
    <x v="1"/>
    <x v="0"/>
    <x v="0"/>
    <e v="#N/A"/>
    <e v="#N/A"/>
    <e v="#N/A"/>
    <e v="#N/A"/>
    <x v="1168"/>
    <x v="3"/>
    <e v="#N/A"/>
    <x v="17"/>
    <e v="#N/A"/>
    <x v="47"/>
  </r>
  <r>
    <x v="1224"/>
    <s v="Wang"/>
    <n v="23.9"/>
    <n v="7.67"/>
    <s v="Yes"/>
    <x v="0"/>
    <x v="0"/>
    <n v="2"/>
    <x v="1"/>
    <x v="2"/>
    <x v="0"/>
    <e v="#N/A"/>
    <e v="#N/A"/>
    <e v="#N/A"/>
    <e v="#N/A"/>
    <x v="1168"/>
    <x v="3"/>
    <e v="#N/A"/>
    <x v="17"/>
    <e v="#N/A"/>
    <x v="47"/>
  </r>
  <r>
    <x v="1225"/>
    <s v="Desruisseaux"/>
    <n v="34.15"/>
    <n v="6.15"/>
    <s v="No"/>
    <x v="0"/>
    <x v="0"/>
    <n v="0"/>
    <x v="1"/>
    <x v="0"/>
    <x v="1"/>
    <e v="#N/A"/>
    <e v="#N/A"/>
    <e v="#N/A"/>
    <e v="#N/A"/>
    <x v="1168"/>
    <x v="3"/>
    <e v="#N/A"/>
    <x v="17"/>
    <e v="#N/A"/>
    <x v="47"/>
  </r>
  <r>
    <x v="1226"/>
    <s v="Ripp"/>
    <n v="28.71"/>
    <n v="5.71"/>
    <s v="No"/>
    <x v="0"/>
    <x v="0"/>
    <n v="0"/>
    <x v="1"/>
    <x v="1"/>
    <x v="1"/>
    <e v="#N/A"/>
    <e v="#N/A"/>
    <e v="#N/A"/>
    <e v="#N/A"/>
    <x v="1168"/>
    <x v="3"/>
    <e v="#N/A"/>
    <x v="17"/>
    <e v="#N/A"/>
    <x v="47"/>
  </r>
  <r>
    <x v="1227"/>
    <s v="Harris"/>
    <n v="36.700000000000003"/>
    <n v="8.6999999999999993"/>
    <s v="Yes"/>
    <x v="0"/>
    <x v="0"/>
    <n v="2"/>
    <x v="1"/>
    <x v="0"/>
    <x v="0"/>
    <e v="#N/A"/>
    <e v="#N/A"/>
    <e v="#N/A"/>
    <e v="#N/A"/>
    <x v="1168"/>
    <x v="3"/>
    <e v="#N/A"/>
    <x v="17"/>
    <e v="#N/A"/>
    <x v="47"/>
  </r>
  <r>
    <x v="1228"/>
    <s v="Shafer"/>
    <n v="34.1"/>
    <n v="9.0399999999999991"/>
    <s v="Yes"/>
    <x v="0"/>
    <x v="0"/>
    <n v="2"/>
    <x v="1"/>
    <x v="0"/>
    <x v="0"/>
    <e v="#N/A"/>
    <e v="#N/A"/>
    <e v="#N/A"/>
    <e v="#N/A"/>
    <x v="1168"/>
    <x v="3"/>
    <e v="#N/A"/>
    <x v="17"/>
    <e v="#N/A"/>
    <x v="47"/>
  </r>
  <r>
    <x v="1229"/>
    <s v="Hemesath"/>
    <n v="25.7"/>
    <n v="5.61"/>
    <s v="No"/>
    <x v="0"/>
    <x v="0"/>
    <n v="0"/>
    <x v="1"/>
    <x v="1"/>
    <x v="2"/>
    <e v="#N/A"/>
    <e v="#N/A"/>
    <e v="#N/A"/>
    <e v="#N/A"/>
    <x v="1168"/>
    <x v="3"/>
    <e v="#N/A"/>
    <x v="17"/>
    <e v="#N/A"/>
    <x v="47"/>
  </r>
  <r>
    <x v="1230"/>
    <s v="Vinci"/>
    <n v="21.68"/>
    <n v="8.1199999999999992"/>
    <s v="No"/>
    <x v="0"/>
    <x v="0"/>
    <n v="0"/>
    <x v="1"/>
    <x v="2"/>
    <x v="0"/>
    <e v="#N/A"/>
    <e v="#N/A"/>
    <e v="#N/A"/>
    <e v="#N/A"/>
    <x v="1168"/>
    <x v="3"/>
    <e v="#N/A"/>
    <x v="17"/>
    <e v="#N/A"/>
    <x v="47"/>
  </r>
  <r>
    <x v="1231"/>
    <s v="Diamond-Husmann"/>
    <n v="25.175000000000001"/>
    <n v="4.74"/>
    <s v="No"/>
    <x v="0"/>
    <x v="0"/>
    <n v="0"/>
    <x v="1"/>
    <x v="1"/>
    <x v="2"/>
    <e v="#N/A"/>
    <e v="#N/A"/>
    <e v="#N/A"/>
    <e v="#N/A"/>
    <x v="1168"/>
    <x v="3"/>
    <e v="#N/A"/>
    <x v="17"/>
    <e v="#N/A"/>
    <x v="47"/>
  </r>
  <r>
    <x v="1232"/>
    <s v="Soto"/>
    <n v="44.77"/>
    <n v="4.0599999999999996"/>
    <s v="No"/>
    <x v="0"/>
    <x v="0"/>
    <n v="2"/>
    <x v="1"/>
    <x v="0"/>
    <x v="2"/>
    <e v="#N/A"/>
    <e v="#N/A"/>
    <e v="#N/A"/>
    <e v="#N/A"/>
    <x v="1168"/>
    <x v="3"/>
    <e v="#N/A"/>
    <x v="17"/>
    <e v="#N/A"/>
    <x v="47"/>
  </r>
  <r>
    <x v="1233"/>
    <s v="Howard"/>
    <n v="37.07"/>
    <n v="5.69"/>
    <s v="No"/>
    <x v="0"/>
    <x v="0"/>
    <n v="2"/>
    <x v="1"/>
    <x v="0"/>
    <x v="2"/>
    <e v="#N/A"/>
    <e v="#N/A"/>
    <e v="#N/A"/>
    <e v="#N/A"/>
    <x v="1168"/>
    <x v="3"/>
    <e v="#N/A"/>
    <x v="17"/>
    <e v="#N/A"/>
    <x v="47"/>
  </r>
  <r>
    <x v="1234"/>
    <s v="Patrick"/>
    <n v="39.799999999999997"/>
    <n v="5.66"/>
    <s v="No"/>
    <x v="0"/>
    <x v="1"/>
    <n v="1"/>
    <x v="1"/>
    <x v="0"/>
    <x v="2"/>
    <e v="#N/A"/>
    <e v="#N/A"/>
    <e v="#N/A"/>
    <e v="#N/A"/>
    <x v="1168"/>
    <x v="3"/>
    <e v="#N/A"/>
    <x v="17"/>
    <e v="#N/A"/>
    <x v="47"/>
  </r>
  <r>
    <x v="1235"/>
    <s v="Dacko"/>
    <n v="26.36"/>
    <n v="4.32"/>
    <s v="No"/>
    <x v="0"/>
    <x v="1"/>
    <n v="1"/>
    <x v="1"/>
    <x v="1"/>
    <x v="2"/>
    <e v="#N/A"/>
    <e v="#N/A"/>
    <e v="#N/A"/>
    <e v="#N/A"/>
    <x v="1168"/>
    <x v="3"/>
    <e v="#N/A"/>
    <x v="17"/>
    <e v="#N/A"/>
    <x v="47"/>
  </r>
  <r>
    <x v="1236"/>
    <s v="Glassey"/>
    <n v="29.925000000000001"/>
    <n v="8.2899999999999991"/>
    <s v="No"/>
    <x v="0"/>
    <x v="0"/>
    <n v="2"/>
    <x v="1"/>
    <x v="0"/>
    <x v="0"/>
    <e v="#N/A"/>
    <e v="#N/A"/>
    <e v="#N/A"/>
    <e v="#N/A"/>
    <x v="1168"/>
    <x v="3"/>
    <e v="#N/A"/>
    <x v="17"/>
    <e v="#N/A"/>
    <x v="47"/>
  </r>
  <r>
    <x v="1237"/>
    <s v="Frechette"/>
    <n v="37.29"/>
    <n v="10.46"/>
    <s v="No"/>
    <x v="0"/>
    <x v="0"/>
    <n v="0"/>
    <x v="1"/>
    <x v="0"/>
    <x v="0"/>
    <e v="#N/A"/>
    <e v="#N/A"/>
    <e v="#N/A"/>
    <e v="#N/A"/>
    <x v="1168"/>
    <x v="3"/>
    <e v="#N/A"/>
    <x v="17"/>
    <e v="#N/A"/>
    <x v="47"/>
  </r>
  <r>
    <x v="1238"/>
    <s v="Benitez"/>
    <n v="30.2"/>
    <n v="11.96"/>
    <s v="No"/>
    <x v="0"/>
    <x v="0"/>
    <n v="0"/>
    <x v="1"/>
    <x v="0"/>
    <x v="0"/>
    <e v="#N/A"/>
    <e v="#N/A"/>
    <e v="#N/A"/>
    <e v="#N/A"/>
    <x v="1168"/>
    <x v="3"/>
    <e v="#N/A"/>
    <x v="17"/>
    <e v="#N/A"/>
    <x v="47"/>
  </r>
  <r>
    <x v="1239"/>
    <s v="Gauthier"/>
    <n v="24.225000000000001"/>
    <n v="4.25"/>
    <s v="Yes"/>
    <x v="0"/>
    <x v="1"/>
    <n v="1"/>
    <x v="1"/>
    <x v="2"/>
    <x v="2"/>
    <e v="#N/A"/>
    <e v="#N/A"/>
    <e v="#N/A"/>
    <e v="#N/A"/>
    <x v="1168"/>
    <x v="3"/>
    <e v="#N/A"/>
    <x v="17"/>
    <e v="#N/A"/>
    <x v="47"/>
  </r>
  <r>
    <x v="1240"/>
    <s v="Fazioli"/>
    <n v="31.445"/>
    <n v="8.33"/>
    <s v="No"/>
    <x v="0"/>
    <x v="0"/>
    <n v="0"/>
    <x v="1"/>
    <x v="0"/>
    <x v="0"/>
    <e v="#N/A"/>
    <e v="#N/A"/>
    <e v="#N/A"/>
    <e v="#N/A"/>
    <x v="1168"/>
    <x v="3"/>
    <e v="#N/A"/>
    <x v="17"/>
    <e v="#N/A"/>
    <x v="47"/>
  </r>
  <r>
    <x v="1241"/>
    <s v="Chorney"/>
    <n v="38.880000000000003"/>
    <n v="4.29"/>
    <s v="No"/>
    <x v="0"/>
    <x v="0"/>
    <n v="1"/>
    <x v="1"/>
    <x v="0"/>
    <x v="2"/>
    <e v="#N/A"/>
    <e v="#N/A"/>
    <e v="#N/A"/>
    <e v="#N/A"/>
    <x v="1168"/>
    <x v="3"/>
    <e v="#N/A"/>
    <x v="17"/>
    <e v="#N/A"/>
    <x v="47"/>
  </r>
  <r>
    <x v="1242"/>
    <s v="Dannenhauer"/>
    <n v="43.89"/>
    <n v="6.32"/>
    <s v="Yes"/>
    <x v="0"/>
    <x v="0"/>
    <n v="0"/>
    <x v="1"/>
    <x v="0"/>
    <x v="1"/>
    <e v="#N/A"/>
    <e v="#N/A"/>
    <e v="#N/A"/>
    <e v="#N/A"/>
    <x v="1168"/>
    <x v="3"/>
    <e v="#N/A"/>
    <x v="17"/>
    <e v="#N/A"/>
    <x v="47"/>
  </r>
  <r>
    <x v="1243"/>
    <s v="McComb"/>
    <n v="25.6"/>
    <n v="5.65"/>
    <s v="No"/>
    <x v="0"/>
    <x v="0"/>
    <n v="2"/>
    <x v="1"/>
    <x v="1"/>
    <x v="2"/>
    <e v="#N/A"/>
    <e v="#N/A"/>
    <e v="#N/A"/>
    <e v="#N/A"/>
    <x v="1168"/>
    <x v="3"/>
    <e v="#N/A"/>
    <x v="17"/>
    <e v="#N/A"/>
    <x v="47"/>
  </r>
  <r>
    <x v="1244"/>
    <s v="Blake"/>
    <n v="29.545000000000002"/>
    <n v="8.41"/>
    <s v="Yes"/>
    <x v="0"/>
    <x v="0"/>
    <n v="1"/>
    <x v="1"/>
    <x v="1"/>
    <x v="0"/>
    <e v="#N/A"/>
    <e v="#N/A"/>
    <e v="#N/A"/>
    <e v="#N/A"/>
    <x v="1168"/>
    <x v="3"/>
    <e v="#N/A"/>
    <x v="17"/>
    <e v="#N/A"/>
    <x v="47"/>
  </r>
  <r>
    <x v="1245"/>
    <s v="Sambasivam"/>
    <n v="23.25"/>
    <n v="11.96"/>
    <s v="Yes"/>
    <x v="0"/>
    <x v="0"/>
    <n v="0"/>
    <x v="1"/>
    <x v="2"/>
    <x v="0"/>
    <e v="#N/A"/>
    <e v="#N/A"/>
    <e v="#N/A"/>
    <e v="#N/A"/>
    <x v="1168"/>
    <x v="3"/>
    <e v="#N/A"/>
    <x v="17"/>
    <e v="#N/A"/>
    <x v="47"/>
  </r>
  <r>
    <x v="1246"/>
    <s v="Maina"/>
    <n v="43.95"/>
    <n v="5.17"/>
    <s v="Yes"/>
    <x v="0"/>
    <x v="1"/>
    <n v="1"/>
    <x v="1"/>
    <x v="0"/>
    <x v="2"/>
    <e v="#N/A"/>
    <e v="#N/A"/>
    <e v="#N/A"/>
    <e v="#N/A"/>
    <x v="1168"/>
    <x v="3"/>
    <e v="#N/A"/>
    <x v="17"/>
    <e v="#N/A"/>
    <x v="47"/>
  </r>
  <r>
    <x v="1247"/>
    <s v="Keshian"/>
    <n v="21.85"/>
    <n v="8.76"/>
    <s v="No"/>
    <x v="0"/>
    <x v="0"/>
    <n v="0"/>
    <x v="1"/>
    <x v="2"/>
    <x v="0"/>
    <e v="#N/A"/>
    <e v="#N/A"/>
    <e v="#N/A"/>
    <e v="#N/A"/>
    <x v="1168"/>
    <x v="3"/>
    <e v="#N/A"/>
    <x v="17"/>
    <e v="#N/A"/>
    <x v="47"/>
  </r>
  <r>
    <x v="1248"/>
    <s v="Maas"/>
    <n v="25.73"/>
    <n v="7.99"/>
    <s v="No"/>
    <x v="0"/>
    <x v="0"/>
    <n v="2"/>
    <x v="1"/>
    <x v="1"/>
    <x v="0"/>
    <e v="#N/A"/>
    <e v="#N/A"/>
    <e v="#N/A"/>
    <e v="#N/A"/>
    <x v="1168"/>
    <x v="3"/>
    <e v="#N/A"/>
    <x v="17"/>
    <e v="#N/A"/>
    <x v="47"/>
  </r>
  <r>
    <x v="1249"/>
    <s v="Sinasac"/>
    <n v="32.229999999999997"/>
    <n v="8.59"/>
    <s v="No"/>
    <x v="0"/>
    <x v="0"/>
    <n v="0"/>
    <x v="1"/>
    <x v="0"/>
    <x v="0"/>
    <e v="#N/A"/>
    <e v="#N/A"/>
    <e v="#N/A"/>
    <e v="#N/A"/>
    <x v="1168"/>
    <x v="3"/>
    <e v="#N/A"/>
    <x v="17"/>
    <e v="#N/A"/>
    <x v="47"/>
  </r>
  <r>
    <x v="1250"/>
    <s v="Van De Kamp"/>
    <n v="32.204999999999998"/>
    <n v="6.14"/>
    <s v="No"/>
    <x v="0"/>
    <x v="0"/>
    <n v="2"/>
    <x v="1"/>
    <x v="0"/>
    <x v="1"/>
    <e v="#N/A"/>
    <e v="#N/A"/>
    <e v="#N/A"/>
    <e v="#N/A"/>
    <x v="1168"/>
    <x v="3"/>
    <e v="#N/A"/>
    <x v="17"/>
    <e v="#N/A"/>
    <x v="47"/>
  </r>
  <r>
    <x v="1251"/>
    <s v="Ruffo"/>
    <n v="26.41"/>
    <n v="4.08"/>
    <s v="No"/>
    <x v="0"/>
    <x v="0"/>
    <n v="2"/>
    <x v="1"/>
    <x v="1"/>
    <x v="2"/>
    <e v="#N/A"/>
    <e v="#N/A"/>
    <e v="#N/A"/>
    <e v="#N/A"/>
    <x v="1168"/>
    <x v="3"/>
    <e v="#N/A"/>
    <x v="17"/>
    <e v="#N/A"/>
    <x v="47"/>
  </r>
  <r>
    <x v="1252"/>
    <s v="Long"/>
    <n v="30.2"/>
    <n v="6.25"/>
    <s v="Yes"/>
    <x v="0"/>
    <x v="0"/>
    <n v="0"/>
    <x v="1"/>
    <x v="0"/>
    <x v="1"/>
    <e v="#N/A"/>
    <e v="#N/A"/>
    <e v="#N/A"/>
    <e v="#N/A"/>
    <x v="1168"/>
    <x v="3"/>
    <e v="#N/A"/>
    <x v="17"/>
    <e v="#N/A"/>
    <x v="47"/>
  </r>
  <r>
    <x v="1253"/>
    <s v="Rohde"/>
    <n v="31.26"/>
    <n v="5.94"/>
    <s v="Yes"/>
    <x v="0"/>
    <x v="0"/>
    <n v="1"/>
    <x v="1"/>
    <x v="0"/>
    <x v="1"/>
    <e v="#N/A"/>
    <e v="#N/A"/>
    <e v="#N/A"/>
    <e v="#N/A"/>
    <x v="1168"/>
    <x v="3"/>
    <e v="#N/A"/>
    <x v="17"/>
    <e v="#N/A"/>
    <x v="47"/>
  </r>
  <r>
    <x v="1254"/>
    <s v="Bonzi"/>
    <n v="33.725000000000001"/>
    <n v="6.45"/>
    <s v="Yes"/>
    <x v="0"/>
    <x v="0"/>
    <n v="0"/>
    <x v="1"/>
    <x v="0"/>
    <x v="0"/>
    <e v="#N/A"/>
    <e v="#N/A"/>
    <e v="#N/A"/>
    <e v="#N/A"/>
    <x v="1168"/>
    <x v="3"/>
    <e v="#N/A"/>
    <x v="17"/>
    <e v="#N/A"/>
    <x v="47"/>
  </r>
  <r>
    <x v="1255"/>
    <s v="Moore"/>
    <n v="28.9"/>
    <n v="5.74"/>
    <s v="Yes"/>
    <x v="0"/>
    <x v="0"/>
    <n v="0"/>
    <x v="1"/>
    <x v="1"/>
    <x v="1"/>
    <e v="#N/A"/>
    <e v="#N/A"/>
    <e v="#N/A"/>
    <e v="#N/A"/>
    <x v="1168"/>
    <x v="3"/>
    <e v="#N/A"/>
    <x v="17"/>
    <e v="#N/A"/>
    <x v="47"/>
  </r>
  <r>
    <x v="1256"/>
    <s v="McGrane"/>
    <n v="45.69"/>
    <n v="4.43"/>
    <s v="Yes"/>
    <x v="0"/>
    <x v="0"/>
    <n v="0"/>
    <x v="1"/>
    <x v="0"/>
    <x v="2"/>
    <e v="#N/A"/>
    <e v="#N/A"/>
    <e v="#N/A"/>
    <e v="#N/A"/>
    <x v="1168"/>
    <x v="3"/>
    <e v="#N/A"/>
    <x v="17"/>
    <e v="#N/A"/>
    <x v="47"/>
  </r>
  <r>
    <x v="1257"/>
    <s v="Stepnowski"/>
    <n v="21.03"/>
    <n v="6.5"/>
    <s v="No"/>
    <x v="0"/>
    <x v="0"/>
    <n v="0"/>
    <x v="1"/>
    <x v="2"/>
    <x v="0"/>
    <e v="#N/A"/>
    <e v="#N/A"/>
    <e v="#N/A"/>
    <e v="#N/A"/>
    <x v="1168"/>
    <x v="3"/>
    <e v="#N/A"/>
    <x v="17"/>
    <e v="#N/A"/>
    <x v="47"/>
  </r>
  <r>
    <x v="1258"/>
    <s v="Merkle"/>
    <n v="37"/>
    <n v="8.75"/>
    <s v="No"/>
    <x v="0"/>
    <x v="0"/>
    <n v="0"/>
    <x v="1"/>
    <x v="0"/>
    <x v="0"/>
    <e v="#N/A"/>
    <e v="#N/A"/>
    <e v="#N/A"/>
    <e v="#N/A"/>
    <x v="1168"/>
    <x v="3"/>
    <e v="#N/A"/>
    <x v="17"/>
    <e v="#N/A"/>
    <x v="47"/>
  </r>
  <r>
    <x v="1259"/>
    <s v="Schaefer"/>
    <n v="25.4"/>
    <n v="11.96"/>
    <s v="No"/>
    <x v="0"/>
    <x v="0"/>
    <n v="0"/>
    <x v="1"/>
    <x v="1"/>
    <x v="0"/>
    <e v="#N/A"/>
    <e v="#N/A"/>
    <e v="#N/A"/>
    <e v="#N/A"/>
    <x v="1168"/>
    <x v="3"/>
    <e v="#N/A"/>
    <x v="17"/>
    <e v="#N/A"/>
    <x v="47"/>
  </r>
  <r>
    <x v="1260"/>
    <s v="Vigneron"/>
    <n v="32.299999999999997"/>
    <n v="10.54"/>
    <s v="No"/>
    <x v="0"/>
    <x v="0"/>
    <n v="0"/>
    <x v="1"/>
    <x v="0"/>
    <x v="0"/>
    <e v="#N/A"/>
    <e v="#N/A"/>
    <e v="#N/A"/>
    <e v="#N/A"/>
    <x v="1168"/>
    <x v="3"/>
    <e v="#N/A"/>
    <x v="17"/>
    <e v="#N/A"/>
    <x v="47"/>
  </r>
  <r>
    <x v="1261"/>
    <s v="Mucci"/>
    <n v="23.94"/>
    <n v="4.54"/>
    <s v="Yes"/>
    <x v="0"/>
    <x v="1"/>
    <n v="1"/>
    <x v="1"/>
    <x v="2"/>
    <x v="2"/>
    <e v="#N/A"/>
    <e v="#N/A"/>
    <e v="#N/A"/>
    <e v="#N/A"/>
    <x v="1168"/>
    <x v="3"/>
    <e v="#N/A"/>
    <x v="17"/>
    <e v="#N/A"/>
    <x v="47"/>
  </r>
  <r>
    <x v="1262"/>
    <s v="MacDonald"/>
    <n v="46.4"/>
    <n v="5.71"/>
    <s v="No"/>
    <x v="0"/>
    <x v="0"/>
    <n v="0"/>
    <x v="1"/>
    <x v="0"/>
    <x v="1"/>
    <e v="#N/A"/>
    <e v="#N/A"/>
    <e v="#N/A"/>
    <e v="#N/A"/>
    <x v="1168"/>
    <x v="3"/>
    <e v="#N/A"/>
    <x v="17"/>
    <e v="#N/A"/>
    <x v="47"/>
  </r>
  <r>
    <x v="1263"/>
    <s v="Deng"/>
    <n v="40.375"/>
    <n v="6.25"/>
    <s v="Yes"/>
    <x v="0"/>
    <x v="0"/>
    <n v="0"/>
    <x v="1"/>
    <x v="0"/>
    <x v="1"/>
    <e v="#N/A"/>
    <e v="#N/A"/>
    <e v="#N/A"/>
    <e v="#N/A"/>
    <x v="1168"/>
    <x v="3"/>
    <e v="#N/A"/>
    <x v="17"/>
    <e v="#N/A"/>
    <x v="47"/>
  </r>
  <r>
    <x v="1264"/>
    <s v="De Mata"/>
    <n v="28.7"/>
    <n v="9.4700000000000006"/>
    <s v="No"/>
    <x v="0"/>
    <x v="0"/>
    <n v="2"/>
    <x v="1"/>
    <x v="1"/>
    <x v="0"/>
    <e v="#N/A"/>
    <e v="#N/A"/>
    <e v="#N/A"/>
    <e v="#N/A"/>
    <x v="1168"/>
    <x v="3"/>
    <e v="#N/A"/>
    <x v="17"/>
    <e v="#N/A"/>
    <x v="47"/>
  </r>
  <r>
    <x v="1265"/>
    <s v="Strickland"/>
    <n v="26.63"/>
    <n v="5.7"/>
    <s v="No"/>
    <x v="0"/>
    <x v="0"/>
    <n v="0"/>
    <x v="1"/>
    <x v="1"/>
    <x v="1"/>
    <e v="#N/A"/>
    <e v="#N/A"/>
    <e v="#N/A"/>
    <e v="#N/A"/>
    <x v="1168"/>
    <x v="3"/>
    <e v="#N/A"/>
    <x v="17"/>
    <e v="#N/A"/>
    <x v="47"/>
  </r>
  <r>
    <x v="1266"/>
    <s v="Cheney"/>
    <n v="22.515000000000001"/>
    <n v="11.18"/>
    <s v="No"/>
    <x v="0"/>
    <x v="0"/>
    <n v="2"/>
    <x v="1"/>
    <x v="2"/>
    <x v="0"/>
    <e v="#N/A"/>
    <e v="#N/A"/>
    <e v="#N/A"/>
    <e v="#N/A"/>
    <x v="1168"/>
    <x v="3"/>
    <e v="#N/A"/>
    <x v="17"/>
    <e v="#N/A"/>
    <x v="47"/>
  </r>
  <r>
    <x v="1267"/>
    <s v="Godoy"/>
    <n v="36.575000000000003"/>
    <n v="10.98"/>
    <s v="No"/>
    <x v="0"/>
    <x v="0"/>
    <n v="0"/>
    <x v="1"/>
    <x v="0"/>
    <x v="0"/>
    <e v="#N/A"/>
    <e v="#N/A"/>
    <e v="#N/A"/>
    <e v="#N/A"/>
    <x v="1168"/>
    <x v="3"/>
    <e v="#N/A"/>
    <x v="17"/>
    <e v="#N/A"/>
    <x v="47"/>
  </r>
  <r>
    <x v="1268"/>
    <s v="Rider"/>
    <n v="23.66"/>
    <n v="5.1100000000000003"/>
    <s v="Yes"/>
    <x v="0"/>
    <x v="1"/>
    <n v="1"/>
    <x v="1"/>
    <x v="2"/>
    <x v="2"/>
    <e v="#N/A"/>
    <e v="#N/A"/>
    <e v="#N/A"/>
    <e v="#N/A"/>
    <x v="1168"/>
    <x v="3"/>
    <e v="#N/A"/>
    <x v="17"/>
    <e v="#N/A"/>
    <x v="47"/>
  </r>
  <r>
    <x v="1269"/>
    <s v="Evans"/>
    <n v="18.62"/>
    <n v="10.24"/>
    <s v="No"/>
    <x v="0"/>
    <x v="0"/>
    <n v="0"/>
    <x v="1"/>
    <x v="2"/>
    <x v="0"/>
    <e v="#N/A"/>
    <e v="#N/A"/>
    <e v="#N/A"/>
    <e v="#N/A"/>
    <x v="1168"/>
    <x v="3"/>
    <e v="#N/A"/>
    <x v="17"/>
    <e v="#N/A"/>
    <x v="47"/>
  </r>
  <r>
    <x v="1270"/>
    <s v="Anderson"/>
    <n v="19.190000000000001"/>
    <n v="7.71"/>
    <s v="Yes"/>
    <x v="0"/>
    <x v="0"/>
    <n v="1"/>
    <x v="1"/>
    <x v="2"/>
    <x v="0"/>
    <e v="#N/A"/>
    <e v="#N/A"/>
    <e v="#N/A"/>
    <e v="#N/A"/>
    <x v="1168"/>
    <x v="3"/>
    <e v="#N/A"/>
    <x v="17"/>
    <e v="#N/A"/>
    <x v="47"/>
  </r>
  <r>
    <x v="1271"/>
    <s v="Walters"/>
    <n v="27.5"/>
    <n v="6.03"/>
    <s v="No"/>
    <x v="0"/>
    <x v="0"/>
    <n v="0"/>
    <x v="1"/>
    <x v="1"/>
    <x v="1"/>
    <e v="#N/A"/>
    <e v="#N/A"/>
    <e v="#N/A"/>
    <e v="#N/A"/>
    <x v="1168"/>
    <x v="3"/>
    <e v="#N/A"/>
    <x v="17"/>
    <e v="#N/A"/>
    <x v="47"/>
  </r>
  <r>
    <x v="1272"/>
    <s v="Leboeuf"/>
    <n v="27.36"/>
    <n v="5.96"/>
    <s v="No"/>
    <x v="0"/>
    <x v="1"/>
    <n v="1"/>
    <x v="1"/>
    <x v="1"/>
    <x v="1"/>
    <e v="#N/A"/>
    <e v="#N/A"/>
    <e v="#N/A"/>
    <e v="#N/A"/>
    <x v="1168"/>
    <x v="3"/>
    <e v="#N/A"/>
    <x v="17"/>
    <e v="#N/A"/>
    <x v="47"/>
  </r>
  <r>
    <x v="1273"/>
    <s v="Scheibel"/>
    <n v="20.350000000000001"/>
    <n v="4.16"/>
    <s v="No"/>
    <x v="0"/>
    <x v="0"/>
    <n v="0"/>
    <x v="1"/>
    <x v="2"/>
    <x v="2"/>
    <e v="#N/A"/>
    <e v="#N/A"/>
    <e v="#N/A"/>
    <e v="#N/A"/>
    <x v="1168"/>
    <x v="3"/>
    <e v="#N/A"/>
    <x v="17"/>
    <e v="#N/A"/>
    <x v="47"/>
  </r>
  <r>
    <x v="1274"/>
    <s v="Ritter"/>
    <n v="24.035"/>
    <n v="6.11"/>
    <s v="No"/>
    <x v="0"/>
    <x v="0"/>
    <n v="0"/>
    <x v="1"/>
    <x v="2"/>
    <x v="1"/>
    <e v="#N/A"/>
    <e v="#N/A"/>
    <e v="#N/A"/>
    <e v="#N/A"/>
    <x v="1168"/>
    <x v="3"/>
    <e v="#N/A"/>
    <x v="17"/>
    <e v="#N/A"/>
    <x v="47"/>
  </r>
  <r>
    <x v="1275"/>
    <s v="Deeg"/>
    <n v="23.56"/>
    <n v="5.97"/>
    <s v="No"/>
    <x v="0"/>
    <x v="0"/>
    <n v="0"/>
    <x v="1"/>
    <x v="2"/>
    <x v="1"/>
    <e v="#N/A"/>
    <e v="#N/A"/>
    <e v="#N/A"/>
    <e v="#N/A"/>
    <x v="1168"/>
    <x v="3"/>
    <e v="#N/A"/>
    <x v="17"/>
    <e v="#N/A"/>
    <x v="47"/>
  </r>
  <r>
    <x v="1276"/>
    <s v="Pretot"/>
    <n v="27.17"/>
    <n v="10.81"/>
    <s v="No"/>
    <x v="0"/>
    <x v="0"/>
    <n v="2"/>
    <x v="1"/>
    <x v="1"/>
    <x v="0"/>
    <e v="#N/A"/>
    <e v="#N/A"/>
    <e v="#N/A"/>
    <e v="#N/A"/>
    <x v="1168"/>
    <x v="3"/>
    <e v="#N/A"/>
    <x v="17"/>
    <e v="#N/A"/>
    <x v="47"/>
  </r>
  <r>
    <x v="1277"/>
    <s v="Willsey"/>
    <n v="34.32"/>
    <n v="5.7"/>
    <s v="Yes"/>
    <x v="0"/>
    <x v="1"/>
    <n v="1"/>
    <x v="1"/>
    <x v="0"/>
    <x v="1"/>
    <e v="#N/A"/>
    <e v="#N/A"/>
    <e v="#N/A"/>
    <e v="#N/A"/>
    <x v="1168"/>
    <x v="3"/>
    <e v="#N/A"/>
    <x v="17"/>
    <e v="#N/A"/>
    <x v="47"/>
  </r>
  <r>
    <x v="1278"/>
    <s v="Roach"/>
    <n v="23.87"/>
    <n v="4.7699999999999996"/>
    <s v="Yes"/>
    <x v="0"/>
    <x v="1"/>
    <n v="1"/>
    <x v="1"/>
    <x v="2"/>
    <x v="2"/>
    <e v="#N/A"/>
    <e v="#N/A"/>
    <e v="#N/A"/>
    <e v="#N/A"/>
    <x v="1168"/>
    <x v="3"/>
    <e v="#N/A"/>
    <x v="17"/>
    <e v="#N/A"/>
    <x v="47"/>
  </r>
  <r>
    <x v="1279"/>
    <s v="Jacobsen"/>
    <n v="30.15"/>
    <n v="4.25"/>
    <s v="No"/>
    <x v="0"/>
    <x v="0"/>
    <n v="1"/>
    <x v="1"/>
    <x v="0"/>
    <x v="2"/>
    <e v="#N/A"/>
    <e v="#N/A"/>
    <e v="#N/A"/>
    <e v="#N/A"/>
    <x v="1168"/>
    <x v="3"/>
    <e v="#N/A"/>
    <x v="17"/>
    <e v="#N/A"/>
    <x v="47"/>
  </r>
  <r>
    <x v="1280"/>
    <s v="O'Hora"/>
    <n v="26.36"/>
    <n v="5.52"/>
    <s v="No"/>
    <x v="0"/>
    <x v="0"/>
    <n v="0"/>
    <x v="1"/>
    <x v="1"/>
    <x v="2"/>
    <e v="#N/A"/>
    <e v="#N/A"/>
    <e v="#N/A"/>
    <e v="#N/A"/>
    <x v="1168"/>
    <x v="3"/>
    <e v="#N/A"/>
    <x v="17"/>
    <e v="#N/A"/>
    <x v="47"/>
  </r>
  <r>
    <x v="1281"/>
    <s v="Amato"/>
    <n v="45.32"/>
    <n v="6.53"/>
    <s v="Yes"/>
    <x v="0"/>
    <x v="0"/>
    <n v="1"/>
    <x v="1"/>
    <x v="0"/>
    <x v="0"/>
    <e v="#N/A"/>
    <e v="#N/A"/>
    <e v="#N/A"/>
    <e v="#N/A"/>
    <x v="1168"/>
    <x v="3"/>
    <e v="#N/A"/>
    <x v="17"/>
    <e v="#N/A"/>
    <x v="47"/>
  </r>
  <r>
    <x v="1282"/>
    <s v="Reed"/>
    <n v="31.93"/>
    <n v="4.82"/>
    <s v="Yes"/>
    <x v="0"/>
    <x v="0"/>
    <n v="1"/>
    <x v="1"/>
    <x v="0"/>
    <x v="2"/>
    <e v="#N/A"/>
    <e v="#N/A"/>
    <e v="#N/A"/>
    <e v="#N/A"/>
    <x v="1168"/>
    <x v="3"/>
    <e v="#N/A"/>
    <x v="17"/>
    <e v="#N/A"/>
    <x v="47"/>
  </r>
  <r>
    <x v="1283"/>
    <s v="Wegner"/>
    <n v="36"/>
    <n v="11.94"/>
    <s v="Yes"/>
    <x v="0"/>
    <x v="0"/>
    <n v="1"/>
    <x v="1"/>
    <x v="0"/>
    <x v="0"/>
    <e v="#N/A"/>
    <e v="#N/A"/>
    <e v="#N/A"/>
    <e v="#N/A"/>
    <x v="1168"/>
    <x v="3"/>
    <e v="#N/A"/>
    <x v="17"/>
    <e v="#N/A"/>
    <x v="47"/>
  </r>
  <r>
    <x v="1284"/>
    <s v="Bokun"/>
    <n v="32"/>
    <n v="7.85"/>
    <s v="Yes"/>
    <x v="0"/>
    <x v="0"/>
    <n v="1"/>
    <x v="1"/>
    <x v="0"/>
    <x v="0"/>
    <e v="#N/A"/>
    <e v="#N/A"/>
    <e v="#N/A"/>
    <e v="#N/A"/>
    <x v="1168"/>
    <x v="3"/>
    <e v="#N/A"/>
    <x v="17"/>
    <e v="#N/A"/>
    <x v="47"/>
  </r>
  <r>
    <x v="1285"/>
    <s v="Ainsley"/>
    <n v="29.37"/>
    <n v="8.01"/>
    <s v="Yes"/>
    <x v="0"/>
    <x v="0"/>
    <n v="1"/>
    <x v="1"/>
    <x v="1"/>
    <x v="0"/>
    <e v="#N/A"/>
    <e v="#N/A"/>
    <e v="#N/A"/>
    <e v="#N/A"/>
    <x v="1168"/>
    <x v="3"/>
    <e v="#N/A"/>
    <x v="17"/>
    <e v="#N/A"/>
    <x v="47"/>
  </r>
  <r>
    <x v="1286"/>
    <s v="Foster"/>
    <n v="23.6"/>
    <n v="7.4"/>
    <s v="Yes"/>
    <x v="0"/>
    <x v="0"/>
    <n v="1"/>
    <x v="1"/>
    <x v="2"/>
    <x v="0"/>
    <e v="#N/A"/>
    <e v="#N/A"/>
    <e v="#N/A"/>
    <e v="#N/A"/>
    <x v="1168"/>
    <x v="3"/>
    <e v="#N/A"/>
    <x v="17"/>
    <e v="#N/A"/>
    <x v="47"/>
  </r>
  <r>
    <x v="1287"/>
    <s v="Overpeck"/>
    <n v="33.155000000000001"/>
    <n v="8.3800000000000008"/>
    <s v="Yes"/>
    <x v="0"/>
    <x v="0"/>
    <n v="0"/>
    <x v="1"/>
    <x v="0"/>
    <x v="0"/>
    <e v="#N/A"/>
    <e v="#N/A"/>
    <e v="#N/A"/>
    <e v="#N/A"/>
    <x v="1168"/>
    <x v="3"/>
    <e v="#N/A"/>
    <x v="17"/>
    <e v="#N/A"/>
    <x v="47"/>
  </r>
  <r>
    <x v="1288"/>
    <s v="Levine"/>
    <n v="24.32"/>
    <n v="11.56"/>
    <s v="Yes"/>
    <x v="0"/>
    <x v="0"/>
    <n v="1"/>
    <x v="1"/>
    <x v="2"/>
    <x v="0"/>
    <e v="#N/A"/>
    <e v="#N/A"/>
    <e v="#N/A"/>
    <e v="#N/A"/>
    <x v="1168"/>
    <x v="3"/>
    <e v="#N/A"/>
    <x v="17"/>
    <e v="#N/A"/>
    <x v="47"/>
  </r>
  <r>
    <x v="1289"/>
    <s v="Jean"/>
    <n v="36.299999999999997"/>
    <n v="4.6100000000000003"/>
    <s v="No"/>
    <x v="0"/>
    <x v="0"/>
    <n v="0"/>
    <x v="1"/>
    <x v="0"/>
    <x v="2"/>
    <e v="#N/A"/>
    <e v="#N/A"/>
    <e v="#N/A"/>
    <e v="#N/A"/>
    <x v="1168"/>
    <x v="3"/>
    <e v="#N/A"/>
    <x v="17"/>
    <e v="#N/A"/>
    <x v="47"/>
  </r>
  <r>
    <x v="1290"/>
    <s v="Wild"/>
    <n v="34.4"/>
    <n v="4.95"/>
    <s v="No"/>
    <x v="0"/>
    <x v="1"/>
    <n v="1"/>
    <x v="1"/>
    <x v="0"/>
    <x v="2"/>
    <e v="#N/A"/>
    <e v="#N/A"/>
    <e v="#N/A"/>
    <e v="#N/A"/>
    <x v="1168"/>
    <x v="3"/>
    <e v="#N/A"/>
    <x v="17"/>
    <e v="#N/A"/>
    <x v="47"/>
  </r>
  <r>
    <x v="1291"/>
    <s v="Tabor"/>
    <n v="30.9"/>
    <n v="5.04"/>
    <s v="No"/>
    <x v="0"/>
    <x v="0"/>
    <n v="0"/>
    <x v="1"/>
    <x v="0"/>
    <x v="2"/>
    <e v="#N/A"/>
    <e v="#N/A"/>
    <e v="#N/A"/>
    <e v="#N/A"/>
    <x v="1168"/>
    <x v="3"/>
    <e v="#N/A"/>
    <x v="17"/>
    <e v="#N/A"/>
    <x v="47"/>
  </r>
  <r>
    <x v="1292"/>
    <s v="Steffen"/>
    <n v="28.6"/>
    <n v="5.42"/>
    <s v="No"/>
    <x v="0"/>
    <x v="0"/>
    <n v="0"/>
    <x v="1"/>
    <x v="1"/>
    <x v="2"/>
    <e v="#N/A"/>
    <e v="#N/A"/>
    <e v="#N/A"/>
    <e v="#N/A"/>
    <x v="1168"/>
    <x v="3"/>
    <e v="#N/A"/>
    <x v="17"/>
    <e v="#N/A"/>
    <x v="47"/>
  </r>
  <r>
    <x v="1293"/>
    <s v="Tadich"/>
    <n v="27.83"/>
    <n v="5.39"/>
    <s v="No"/>
    <x v="0"/>
    <x v="0"/>
    <n v="0"/>
    <x v="1"/>
    <x v="1"/>
    <x v="2"/>
    <e v="#N/A"/>
    <e v="#N/A"/>
    <e v="#N/A"/>
    <e v="#N/A"/>
    <x v="1168"/>
    <x v="3"/>
    <e v="#N/A"/>
    <x v="17"/>
    <e v="#N/A"/>
    <x v="47"/>
  </r>
  <r>
    <x v="1294"/>
    <s v="Christenson"/>
    <n v="39.64"/>
    <n v="6"/>
    <s v="No"/>
    <x v="0"/>
    <x v="1"/>
    <n v="1"/>
    <x v="1"/>
    <x v="0"/>
    <x v="1"/>
    <e v="#N/A"/>
    <e v="#N/A"/>
    <e v="#N/A"/>
    <e v="#N/A"/>
    <x v="1168"/>
    <x v="3"/>
    <e v="#N/A"/>
    <x v="17"/>
    <e v="#N/A"/>
    <x v="47"/>
  </r>
  <r>
    <x v="1295"/>
    <s v="Shell"/>
    <n v="38.479999999999997"/>
    <n v="6.02"/>
    <s v="No"/>
    <x v="0"/>
    <x v="0"/>
    <n v="1"/>
    <x v="1"/>
    <x v="0"/>
    <x v="1"/>
    <e v="#N/A"/>
    <e v="#N/A"/>
    <e v="#N/A"/>
    <e v="#N/A"/>
    <x v="1168"/>
    <x v="3"/>
    <e v="#N/A"/>
    <x v="17"/>
    <e v="#N/A"/>
    <x v="47"/>
  </r>
  <r>
    <x v="1296"/>
    <s v="Rao"/>
    <n v="36.200000000000003"/>
    <n v="4.62"/>
    <s v="No"/>
    <x v="0"/>
    <x v="0"/>
    <n v="2"/>
    <x v="1"/>
    <x v="0"/>
    <x v="2"/>
    <e v="#N/A"/>
    <e v="#N/A"/>
    <e v="#N/A"/>
    <e v="#N/A"/>
    <x v="1168"/>
    <x v="3"/>
    <e v="#N/A"/>
    <x v="17"/>
    <e v="#N/A"/>
    <x v="47"/>
  </r>
  <r>
    <x v="1297"/>
    <s v="Myers"/>
    <n v="27.13"/>
    <n v="5.59"/>
    <s v="No"/>
    <x v="0"/>
    <x v="0"/>
    <n v="1"/>
    <x v="1"/>
    <x v="1"/>
    <x v="2"/>
    <e v="#N/A"/>
    <e v="#N/A"/>
    <e v="#N/A"/>
    <e v="#N/A"/>
    <x v="1168"/>
    <x v="3"/>
    <e v="#N/A"/>
    <x v="17"/>
    <e v="#N/A"/>
    <x v="47"/>
  </r>
  <r>
    <x v="1298"/>
    <s v="McLean"/>
    <n v="20.75"/>
    <n v="5.18"/>
    <s v="Yes"/>
    <x v="0"/>
    <x v="0"/>
    <n v="2"/>
    <x v="1"/>
    <x v="2"/>
    <x v="2"/>
    <e v="#N/A"/>
    <e v="#N/A"/>
    <e v="#N/A"/>
    <e v="#N/A"/>
    <x v="1168"/>
    <x v="3"/>
    <e v="#N/A"/>
    <x v="17"/>
    <e v="#N/A"/>
    <x v="47"/>
  </r>
  <r>
    <x v="1299"/>
    <s v="Gomez"/>
    <n v="26.6"/>
    <n v="6.29"/>
    <s v="No"/>
    <x v="0"/>
    <x v="0"/>
    <n v="2"/>
    <x v="1"/>
    <x v="1"/>
    <x v="1"/>
    <e v="#N/A"/>
    <e v="#N/A"/>
    <e v="#N/A"/>
    <e v="#N/A"/>
    <x v="1168"/>
    <x v="3"/>
    <e v="#N/A"/>
    <x v="17"/>
    <e v="#N/A"/>
    <x v="47"/>
  </r>
  <r>
    <x v="1300"/>
    <s v="Hemingway"/>
    <n v="25.3"/>
    <n v="4.49"/>
    <s v="No"/>
    <x v="0"/>
    <x v="0"/>
    <n v="2"/>
    <x v="1"/>
    <x v="1"/>
    <x v="2"/>
    <e v="#N/A"/>
    <e v="#N/A"/>
    <e v="#N/A"/>
    <e v="#N/A"/>
    <x v="1168"/>
    <x v="3"/>
    <e v="#N/A"/>
    <x v="17"/>
    <e v="#N/A"/>
    <x v="47"/>
  </r>
  <r>
    <x v="1301"/>
    <s v="Pett"/>
    <n v="18.84"/>
    <n v="11.82"/>
    <s v="Yes"/>
    <x v="0"/>
    <x v="1"/>
    <n v="1"/>
    <x v="1"/>
    <x v="2"/>
    <x v="0"/>
    <e v="#N/A"/>
    <e v="#N/A"/>
    <e v="#N/A"/>
    <e v="#N/A"/>
    <x v="1168"/>
    <x v="3"/>
    <e v="#N/A"/>
    <x v="17"/>
    <e v="#N/A"/>
    <x v="47"/>
  </r>
  <r>
    <x v="1302"/>
    <s v="Meingast"/>
    <n v="19.57"/>
    <n v="7.41"/>
    <s v="Yes"/>
    <x v="0"/>
    <x v="0"/>
    <n v="1"/>
    <x v="1"/>
    <x v="2"/>
    <x v="0"/>
    <e v="#N/A"/>
    <e v="#N/A"/>
    <e v="#N/A"/>
    <e v="#N/A"/>
    <x v="1168"/>
    <x v="3"/>
    <e v="#N/A"/>
    <x v="17"/>
    <e v="#N/A"/>
    <x v="47"/>
  </r>
  <r>
    <x v="1303"/>
    <s v="McCarthy"/>
    <n v="30.495000000000001"/>
    <n v="5.97"/>
    <s v="No"/>
    <x v="0"/>
    <x v="0"/>
    <n v="0"/>
    <x v="1"/>
    <x v="0"/>
    <x v="1"/>
    <e v="#N/A"/>
    <e v="#N/A"/>
    <e v="#N/A"/>
    <e v="#N/A"/>
    <x v="1168"/>
    <x v="3"/>
    <e v="#N/A"/>
    <x v="17"/>
    <e v="#N/A"/>
    <x v="47"/>
  </r>
  <r>
    <x v="1304"/>
    <s v="Boyle"/>
    <n v="30.114999999999998"/>
    <n v="5.74"/>
    <s v="No"/>
    <x v="0"/>
    <x v="1"/>
    <n v="1"/>
    <x v="1"/>
    <x v="0"/>
    <x v="1"/>
    <e v="#N/A"/>
    <e v="#N/A"/>
    <e v="#N/A"/>
    <e v="#N/A"/>
    <x v="1168"/>
    <x v="3"/>
    <e v="#N/A"/>
    <x v="17"/>
    <e v="#N/A"/>
    <x v="47"/>
  </r>
  <r>
    <x v="1305"/>
    <s v="Gundersen"/>
    <n v="24.78"/>
    <n v="9.85"/>
    <s v="No"/>
    <x v="0"/>
    <x v="0"/>
    <n v="0"/>
    <x v="1"/>
    <x v="2"/>
    <x v="0"/>
    <e v="#N/A"/>
    <e v="#N/A"/>
    <e v="#N/A"/>
    <e v="#N/A"/>
    <x v="1168"/>
    <x v="3"/>
    <e v="#N/A"/>
    <x v="17"/>
    <e v="#N/A"/>
    <x v="47"/>
  </r>
  <r>
    <x v="1306"/>
    <s v="Wolswinkel"/>
    <n v="24.77"/>
    <n v="7.59"/>
    <s v="No"/>
    <x v="0"/>
    <x v="0"/>
    <n v="0"/>
    <x v="1"/>
    <x v="2"/>
    <x v="0"/>
    <e v="#N/A"/>
    <e v="#N/A"/>
    <e v="#N/A"/>
    <e v="#N/A"/>
    <x v="1168"/>
    <x v="3"/>
    <e v="#N/A"/>
    <x v="17"/>
    <e v="#N/A"/>
    <x v="47"/>
  </r>
  <r>
    <x v="1307"/>
    <s v="Bomberger"/>
    <n v="16.579999999999998"/>
    <n v="6.98"/>
    <s v="Yes"/>
    <x v="0"/>
    <x v="1"/>
    <n v="1"/>
    <x v="1"/>
    <x v="3"/>
    <x v="0"/>
    <e v="#N/A"/>
    <e v="#N/A"/>
    <e v="#N/A"/>
    <e v="#N/A"/>
    <x v="1168"/>
    <x v="3"/>
    <e v="#N/A"/>
    <x v="17"/>
    <e v="#N/A"/>
    <x v="47"/>
  </r>
  <r>
    <x v="1308"/>
    <s v="Roy"/>
    <n v="38.17"/>
    <n v="4.7300000000000004"/>
    <s v="Yes"/>
    <x v="0"/>
    <x v="0"/>
    <n v="0"/>
    <x v="1"/>
    <x v="0"/>
    <x v="2"/>
    <e v="#N/A"/>
    <e v="#N/A"/>
    <e v="#N/A"/>
    <e v="#N/A"/>
    <x v="1168"/>
    <x v="3"/>
    <e v="#N/A"/>
    <x v="17"/>
    <e v="#N/A"/>
    <x v="47"/>
  </r>
  <r>
    <x v="1309"/>
    <s v="Lapierre"/>
    <n v="39.424999999999997"/>
    <n v="4.76"/>
    <s v="Yes"/>
    <x v="0"/>
    <x v="0"/>
    <n v="0"/>
    <x v="1"/>
    <x v="0"/>
    <x v="2"/>
    <e v="#N/A"/>
    <e v="#N/A"/>
    <e v="#N/A"/>
    <e v="#N/A"/>
    <x v="1168"/>
    <x v="3"/>
    <e v="#N/A"/>
    <x v="17"/>
    <e v="#N/A"/>
    <x v="47"/>
  </r>
  <r>
    <x v="1310"/>
    <s v="Beaty"/>
    <n v="33.44"/>
    <n v="6.24"/>
    <s v="Yes"/>
    <x v="0"/>
    <x v="0"/>
    <n v="0"/>
    <x v="1"/>
    <x v="0"/>
    <x v="1"/>
    <e v="#N/A"/>
    <e v="#N/A"/>
    <e v="#N/A"/>
    <e v="#N/A"/>
    <x v="1168"/>
    <x v="3"/>
    <e v="#N/A"/>
    <x v="17"/>
    <e v="#N/A"/>
    <x v="47"/>
  </r>
  <r>
    <x v="1311"/>
    <s v="Hammer"/>
    <n v="33.344999999999999"/>
    <n v="5.44"/>
    <s v="Yes"/>
    <x v="0"/>
    <x v="0"/>
    <n v="0"/>
    <x v="1"/>
    <x v="0"/>
    <x v="2"/>
    <e v="#N/A"/>
    <e v="#N/A"/>
    <e v="#N/A"/>
    <e v="#N/A"/>
    <x v="1168"/>
    <x v="3"/>
    <e v="#N/A"/>
    <x v="17"/>
    <e v="#N/A"/>
    <x v="47"/>
  </r>
  <r>
    <x v="1312"/>
    <s v="Randolph"/>
    <n v="38.79"/>
    <n v="5.08"/>
    <s v="No"/>
    <x v="0"/>
    <x v="1"/>
    <n v="1"/>
    <x v="1"/>
    <x v="0"/>
    <x v="2"/>
    <e v="#N/A"/>
    <e v="#N/A"/>
    <e v="#N/A"/>
    <e v="#N/A"/>
    <x v="1168"/>
    <x v="3"/>
    <e v="#N/A"/>
    <x v="17"/>
    <e v="#N/A"/>
    <x v="47"/>
  </r>
  <r>
    <x v="1313"/>
    <s v="Masterson"/>
    <n v="30.684999999999999"/>
    <n v="4.87"/>
    <s v="No"/>
    <x v="0"/>
    <x v="1"/>
    <n v="1"/>
    <x v="1"/>
    <x v="0"/>
    <x v="2"/>
    <e v="#N/A"/>
    <e v="#N/A"/>
    <e v="#N/A"/>
    <e v="#N/A"/>
    <x v="1168"/>
    <x v="3"/>
    <e v="#N/A"/>
    <x v="17"/>
    <e v="#N/A"/>
    <x v="47"/>
  </r>
  <r>
    <x v="1314"/>
    <s v="Friess"/>
    <n v="22.135000000000002"/>
    <n v="8.17"/>
    <s v="No"/>
    <x v="0"/>
    <x v="0"/>
    <n v="0"/>
    <x v="1"/>
    <x v="2"/>
    <x v="0"/>
    <e v="#N/A"/>
    <e v="#N/A"/>
    <e v="#N/A"/>
    <e v="#N/A"/>
    <x v="1168"/>
    <x v="3"/>
    <e v="#N/A"/>
    <x v="17"/>
    <e v="#N/A"/>
    <x v="47"/>
  </r>
  <r>
    <x v="1315"/>
    <s v="Mantoni"/>
    <n v="33.33"/>
    <n v="7.61"/>
    <s v="No"/>
    <x v="0"/>
    <x v="0"/>
    <n v="0"/>
    <x v="1"/>
    <x v="0"/>
    <x v="0"/>
    <e v="#N/A"/>
    <e v="#N/A"/>
    <e v="#N/A"/>
    <e v="#N/A"/>
    <x v="1168"/>
    <x v="3"/>
    <e v="#N/A"/>
    <x v="17"/>
    <e v="#N/A"/>
    <x v="47"/>
  </r>
  <r>
    <x v="1316"/>
    <s v="Bodeen"/>
    <n v="31.13"/>
    <n v="10.1"/>
    <s v="No"/>
    <x v="0"/>
    <x v="0"/>
    <n v="0"/>
    <x v="1"/>
    <x v="0"/>
    <x v="0"/>
    <e v="#N/A"/>
    <e v="#N/A"/>
    <e v="#N/A"/>
    <e v="#N/A"/>
    <x v="1168"/>
    <x v="3"/>
    <e v="#N/A"/>
    <x v="17"/>
    <e v="#N/A"/>
    <x v="47"/>
  </r>
  <r>
    <x v="1317"/>
    <s v="McPherson"/>
    <n v="28.9"/>
    <n v="11.24"/>
    <s v="No"/>
    <x v="0"/>
    <x v="0"/>
    <n v="0"/>
    <x v="1"/>
    <x v="1"/>
    <x v="0"/>
    <e v="#N/A"/>
    <e v="#N/A"/>
    <e v="#N/A"/>
    <e v="#N/A"/>
    <x v="1168"/>
    <x v="3"/>
    <e v="#N/A"/>
    <x v="17"/>
    <e v="#N/A"/>
    <x v="47"/>
  </r>
  <r>
    <x v="1318"/>
    <s v="Palko"/>
    <n v="43.31"/>
    <n v="6.1"/>
    <s v="Yes"/>
    <x v="1"/>
    <x v="0"/>
    <n v="1"/>
    <x v="1"/>
    <x v="0"/>
    <x v="1"/>
    <e v="#N/A"/>
    <e v="#N/A"/>
    <e v="#N/A"/>
    <e v="#N/A"/>
    <x v="1168"/>
    <x v="3"/>
    <e v="#N/A"/>
    <x v="17"/>
    <e v="#N/A"/>
    <x v="47"/>
  </r>
  <r>
    <x v="1319"/>
    <s v="Breathitt"/>
    <n v="22.8"/>
    <n v="6.98"/>
    <s v="No"/>
    <x v="0"/>
    <x v="0"/>
    <n v="0"/>
    <x v="1"/>
    <x v="2"/>
    <x v="0"/>
    <e v="#N/A"/>
    <e v="#N/A"/>
    <e v="#N/A"/>
    <e v="#N/A"/>
    <x v="1168"/>
    <x v="3"/>
    <e v="#N/A"/>
    <x v="17"/>
    <e v="#N/A"/>
    <x v="47"/>
  </r>
  <r>
    <x v="1320"/>
    <s v="Evora"/>
    <n v="19.09"/>
    <n v="4"/>
    <s v="Yes"/>
    <x v="0"/>
    <x v="0"/>
    <n v="1"/>
    <x v="1"/>
    <x v="2"/>
    <x v="2"/>
    <e v="#N/A"/>
    <e v="#N/A"/>
    <e v="#N/A"/>
    <e v="#N/A"/>
    <x v="1168"/>
    <x v="3"/>
    <e v="#N/A"/>
    <x v="17"/>
    <e v="#N/A"/>
    <x v="47"/>
  </r>
  <r>
    <x v="1321"/>
    <s v="Fischer"/>
    <n v="23.37"/>
    <n v="4.2300000000000004"/>
    <s v="No"/>
    <x v="0"/>
    <x v="0"/>
    <n v="0"/>
    <x v="1"/>
    <x v="2"/>
    <x v="2"/>
    <e v="#N/A"/>
    <e v="#N/A"/>
    <e v="#N/A"/>
    <e v="#N/A"/>
    <x v="1168"/>
    <x v="3"/>
    <e v="#N/A"/>
    <x v="17"/>
    <e v="#N/A"/>
    <x v="47"/>
  </r>
  <r>
    <x v="1322"/>
    <s v="Deba"/>
    <n v="33.44"/>
    <n v="4.72"/>
    <s v="Yes"/>
    <x v="0"/>
    <x v="0"/>
    <n v="0"/>
    <x v="1"/>
    <x v="0"/>
    <x v="2"/>
    <e v="#N/A"/>
    <e v="#N/A"/>
    <e v="#N/A"/>
    <e v="#N/A"/>
    <x v="1168"/>
    <x v="3"/>
    <e v="#N/A"/>
    <x v="17"/>
    <e v="#N/A"/>
    <x v="47"/>
  </r>
  <r>
    <x v="1323"/>
    <s v="Leloup"/>
    <n v="28.05"/>
    <n v="5.63"/>
    <s v="Yes"/>
    <x v="0"/>
    <x v="0"/>
    <n v="0"/>
    <x v="1"/>
    <x v="1"/>
    <x v="2"/>
    <e v="#N/A"/>
    <e v="#N/A"/>
    <e v="#N/A"/>
    <e v="#N/A"/>
    <x v="1168"/>
    <x v="3"/>
    <e v="#N/A"/>
    <x v="17"/>
    <e v="#N/A"/>
    <x v="47"/>
  </r>
  <r>
    <x v="1324"/>
    <s v="Labare"/>
    <n v="27.72"/>
    <n v="5.83"/>
    <s v="Yes"/>
    <x v="0"/>
    <x v="0"/>
    <n v="0"/>
    <x v="1"/>
    <x v="1"/>
    <x v="1"/>
    <e v="#N/A"/>
    <e v="#N/A"/>
    <e v="#N/A"/>
    <e v="#N/A"/>
    <x v="1168"/>
    <x v="3"/>
    <e v="#N/A"/>
    <x v="17"/>
    <e v="#N/A"/>
    <x v="47"/>
  </r>
  <r>
    <x v="1325"/>
    <s v="Arouca"/>
    <n v="29.81"/>
    <n v="9.23"/>
    <s v="No"/>
    <x v="0"/>
    <x v="0"/>
    <n v="0"/>
    <x v="1"/>
    <x v="1"/>
    <x v="0"/>
    <e v="#N/A"/>
    <e v="#N/A"/>
    <e v="#N/A"/>
    <e v="#N/A"/>
    <x v="1168"/>
    <x v="3"/>
    <e v="#N/A"/>
    <x v="17"/>
    <e v="#N/A"/>
    <x v="47"/>
  </r>
  <r>
    <x v="1326"/>
    <s v="Reese"/>
    <n v="23.98"/>
    <n v="9.89"/>
    <s v="No"/>
    <x v="0"/>
    <x v="0"/>
    <n v="0"/>
    <x v="1"/>
    <x v="2"/>
    <x v="0"/>
    <e v="#N/A"/>
    <e v="#N/A"/>
    <e v="#N/A"/>
    <e v="#N/A"/>
    <x v="1168"/>
    <x v="3"/>
    <e v="#N/A"/>
    <x v="17"/>
    <e v="#N/A"/>
    <x v="47"/>
  </r>
  <r>
    <x v="1327"/>
    <s v="McCloskey"/>
    <n v="17.34"/>
    <n v="12"/>
    <s v="No"/>
    <x v="0"/>
    <x v="0"/>
    <n v="0"/>
    <x v="1"/>
    <x v="3"/>
    <x v="0"/>
    <e v="#N/A"/>
    <e v="#N/A"/>
    <e v="#N/A"/>
    <e v="#N/A"/>
    <x v="1168"/>
    <x v="3"/>
    <e v="#N/A"/>
    <x v="17"/>
    <e v="#N/A"/>
    <x v="47"/>
  </r>
  <r>
    <x v="1328"/>
    <s v="Tedsen"/>
    <n v="40.39"/>
    <n v="4.24"/>
    <s v="Yes"/>
    <x v="0"/>
    <x v="1"/>
    <n v="1"/>
    <x v="1"/>
    <x v="0"/>
    <x v="2"/>
    <e v="#N/A"/>
    <e v="#N/A"/>
    <e v="#N/A"/>
    <e v="#N/A"/>
    <x v="1168"/>
    <x v="3"/>
    <e v="#N/A"/>
    <x v="17"/>
    <e v="#N/A"/>
    <x v="47"/>
  </r>
  <r>
    <x v="1329"/>
    <s v="Koehlinger"/>
    <n v="25.96"/>
    <n v="4.68"/>
    <s v="Yes"/>
    <x v="0"/>
    <x v="1"/>
    <n v="1"/>
    <x v="1"/>
    <x v="1"/>
    <x v="2"/>
    <e v="#N/A"/>
    <e v="#N/A"/>
    <e v="#N/A"/>
    <e v="#N/A"/>
    <x v="1168"/>
    <x v="3"/>
    <e v="#N/A"/>
    <x v="17"/>
    <e v="#N/A"/>
    <x v="47"/>
  </r>
  <r>
    <x v="1330"/>
    <s v="Pielechaty"/>
    <n v="17.68"/>
    <n v="8.57"/>
    <s v="Yes"/>
    <x v="0"/>
    <x v="1"/>
    <n v="1"/>
    <x v="1"/>
    <x v="3"/>
    <x v="0"/>
    <e v="#N/A"/>
    <e v="#N/A"/>
    <e v="#N/A"/>
    <e v="#N/A"/>
    <x v="1168"/>
    <x v="3"/>
    <e v="#N/A"/>
    <x v="17"/>
    <e v="#N/A"/>
    <x v="47"/>
  </r>
  <r>
    <x v="1331"/>
    <s v="Korhonen"/>
    <n v="30.875"/>
    <n v="4.0999999999999996"/>
    <s v="No"/>
    <x v="0"/>
    <x v="0"/>
    <n v="0"/>
    <x v="1"/>
    <x v="0"/>
    <x v="2"/>
    <e v="#N/A"/>
    <e v="#N/A"/>
    <e v="#N/A"/>
    <e v="#N/A"/>
    <x v="1168"/>
    <x v="3"/>
    <e v="#N/A"/>
    <x v="17"/>
    <e v="#N/A"/>
    <x v="47"/>
  </r>
  <r>
    <x v="1332"/>
    <s v="Kehr"/>
    <n v="30.81"/>
    <n v="4.49"/>
    <s v="No"/>
    <x v="0"/>
    <x v="0"/>
    <n v="0"/>
    <x v="1"/>
    <x v="0"/>
    <x v="2"/>
    <e v="#N/A"/>
    <e v="#N/A"/>
    <e v="#N/A"/>
    <e v="#N/A"/>
    <x v="1168"/>
    <x v="3"/>
    <e v="#N/A"/>
    <x v="17"/>
    <e v="#N/A"/>
    <x v="47"/>
  </r>
  <r>
    <x v="1333"/>
    <s v="Montagna"/>
    <n v="36.85"/>
    <n v="8.8000000000000007"/>
    <s v="No"/>
    <x v="0"/>
    <x v="0"/>
    <n v="2"/>
    <x v="1"/>
    <x v="0"/>
    <x v="0"/>
    <e v="#N/A"/>
    <e v="#N/A"/>
    <e v="#N/A"/>
    <e v="#N/A"/>
    <x v="1168"/>
    <x v="3"/>
    <e v="#N/A"/>
    <x v="17"/>
    <e v="#N/A"/>
    <x v="47"/>
  </r>
  <r>
    <x v="1334"/>
    <s v="M√ºller"/>
    <n v="35.86"/>
    <n v="7.93"/>
    <s v="No"/>
    <x v="0"/>
    <x v="0"/>
    <n v="2"/>
    <x v="1"/>
    <x v="0"/>
    <x v="0"/>
    <e v="#N/A"/>
    <e v="#N/A"/>
    <e v="#N/A"/>
    <e v="#N/A"/>
    <x v="1168"/>
    <x v="3"/>
    <e v="#N/A"/>
    <x v="17"/>
    <e v="#N/A"/>
    <x v="47"/>
  </r>
  <r>
    <x v="1335"/>
    <s v="Baker"/>
    <n v="30.3"/>
    <n v="9.4499999999999993"/>
    <s v="No"/>
    <x v="0"/>
    <x v="0"/>
    <n v="2"/>
    <x v="1"/>
    <x v="0"/>
    <x v="0"/>
    <e v="#N/A"/>
    <e v="#N/A"/>
    <e v="#N/A"/>
    <e v="#N/A"/>
    <x v="1168"/>
    <x v="3"/>
    <e v="#N/A"/>
    <x v="17"/>
    <e v="#N/A"/>
    <x v="47"/>
  </r>
  <r>
    <x v="1336"/>
    <s v="Sidebottom"/>
    <n v="32.015000000000001"/>
    <n v="7.67"/>
    <s v="No"/>
    <x v="0"/>
    <x v="0"/>
    <n v="0"/>
    <x v="1"/>
    <x v="0"/>
    <x v="0"/>
    <e v="#N/A"/>
    <e v="#N/A"/>
    <e v="#N/A"/>
    <e v="#N/A"/>
    <x v="1168"/>
    <x v="3"/>
    <e v="#N/A"/>
    <x v="17"/>
    <e v="#N/A"/>
    <x v="47"/>
  </r>
  <r>
    <x v="1337"/>
    <s v="Johnson"/>
    <n v="25.06"/>
    <n v="10.53"/>
    <s v="No"/>
    <x v="0"/>
    <x v="0"/>
    <n v="2"/>
    <x v="1"/>
    <x v="1"/>
    <x v="0"/>
    <e v="#N/A"/>
    <e v="#N/A"/>
    <e v="#N/A"/>
    <e v="#N/A"/>
    <x v="1168"/>
    <x v="3"/>
    <e v="#N/A"/>
    <x v="17"/>
    <e v="#N/A"/>
    <x v="47"/>
  </r>
  <r>
    <x v="1338"/>
    <s v="Morris"/>
    <n v="18.829999999999998"/>
    <n v="10.08"/>
    <s v="Yes"/>
    <x v="0"/>
    <x v="0"/>
    <n v="0"/>
    <x v="1"/>
    <x v="2"/>
    <x v="0"/>
    <e v="#N/A"/>
    <e v="#N/A"/>
    <e v="#N/A"/>
    <e v="#N/A"/>
    <x v="1168"/>
    <x v="3"/>
    <e v="#N/A"/>
    <x v="17"/>
    <e v="#N/A"/>
    <x v="47"/>
  </r>
  <r>
    <x v="1339"/>
    <s v="Chaisson"/>
    <n v="47.52"/>
    <n v="11.39"/>
    <s v="Yes"/>
    <x v="0"/>
    <x v="0"/>
    <n v="1"/>
    <x v="1"/>
    <x v="0"/>
    <x v="0"/>
    <e v="#N/A"/>
    <e v="#N/A"/>
    <e v="#N/A"/>
    <e v="#N/A"/>
    <x v="1168"/>
    <x v="3"/>
    <e v="#N/A"/>
    <x v="17"/>
    <e v="#N/A"/>
    <x v="47"/>
  </r>
  <r>
    <x v="1340"/>
    <s v="Pigott"/>
    <n v="37.82"/>
    <n v="6.36"/>
    <s v="No"/>
    <x v="0"/>
    <x v="0"/>
    <n v="0"/>
    <x v="1"/>
    <x v="0"/>
    <x v="1"/>
    <e v="#N/A"/>
    <e v="#N/A"/>
    <e v="#N/A"/>
    <e v="#N/A"/>
    <x v="1168"/>
    <x v="3"/>
    <e v="#N/A"/>
    <x v="17"/>
    <e v="#N/A"/>
    <x v="47"/>
  </r>
  <r>
    <x v="1341"/>
    <s v="Cochrane"/>
    <n v="44.16"/>
    <n v="5.31"/>
    <s v="Yes"/>
    <x v="0"/>
    <x v="0"/>
    <n v="0"/>
    <x v="1"/>
    <x v="0"/>
    <x v="2"/>
    <e v="#N/A"/>
    <e v="#N/A"/>
    <e v="#N/A"/>
    <e v="#N/A"/>
    <x v="1168"/>
    <x v="3"/>
    <e v="#N/A"/>
    <x v="17"/>
    <e v="#N/A"/>
    <x v="47"/>
  </r>
  <r>
    <x v="1342"/>
    <s v="Armitage"/>
    <n v="37.049999999999997"/>
    <n v="4.74"/>
    <s v="No"/>
    <x v="0"/>
    <x v="1"/>
    <n v="1"/>
    <x v="1"/>
    <x v="0"/>
    <x v="2"/>
    <e v="#N/A"/>
    <e v="#N/A"/>
    <e v="#N/A"/>
    <e v="#N/A"/>
    <x v="1168"/>
    <x v="3"/>
    <e v="#N/A"/>
    <x v="17"/>
    <e v="#N/A"/>
    <x v="47"/>
  </r>
  <r>
    <x v="1343"/>
    <s v="Shen"/>
    <n v="18.66"/>
    <n v="11.35"/>
    <s v="No"/>
    <x v="0"/>
    <x v="0"/>
    <n v="0"/>
    <x v="1"/>
    <x v="2"/>
    <x v="0"/>
    <e v="#N/A"/>
    <e v="#N/A"/>
    <e v="#N/A"/>
    <e v="#N/A"/>
    <x v="1168"/>
    <x v="3"/>
    <e v="#N/A"/>
    <x v="17"/>
    <e v="#N/A"/>
    <x v="47"/>
  </r>
  <r>
    <x v="1344"/>
    <s v="O'Kelly"/>
    <n v="36.200000000000003"/>
    <n v="6.81"/>
    <s v="Yes"/>
    <x v="0"/>
    <x v="0"/>
    <n v="1"/>
    <x v="1"/>
    <x v="0"/>
    <x v="0"/>
    <e v="#N/A"/>
    <e v="#N/A"/>
    <e v="#N/A"/>
    <e v="#N/A"/>
    <x v="1168"/>
    <x v="3"/>
    <e v="#N/A"/>
    <x v="17"/>
    <e v="#N/A"/>
    <x v="47"/>
  </r>
  <r>
    <x v="1345"/>
    <s v="Huff"/>
    <n v="18.87"/>
    <n v="8.06"/>
    <s v="No"/>
    <x v="0"/>
    <x v="0"/>
    <n v="0"/>
    <x v="1"/>
    <x v="2"/>
    <x v="0"/>
    <e v="#N/A"/>
    <e v="#N/A"/>
    <e v="#N/A"/>
    <e v="#N/A"/>
    <x v="1168"/>
    <x v="3"/>
    <e v="#N/A"/>
    <x v="17"/>
    <e v="#N/A"/>
    <x v="47"/>
  </r>
  <r>
    <x v="1346"/>
    <s v="Dye"/>
    <n v="32.299999999999997"/>
    <n v="6.74"/>
    <s v="Yes"/>
    <x v="0"/>
    <x v="0"/>
    <n v="1"/>
    <x v="1"/>
    <x v="0"/>
    <x v="0"/>
    <e v="#N/A"/>
    <e v="#N/A"/>
    <e v="#N/A"/>
    <e v="#N/A"/>
    <x v="1168"/>
    <x v="3"/>
    <e v="#N/A"/>
    <x v="17"/>
    <e v="#N/A"/>
    <x v="47"/>
  </r>
  <r>
    <x v="1347"/>
    <s v="Willard"/>
    <n v="22.64"/>
    <n v="6.54"/>
    <s v="Yes"/>
    <x v="0"/>
    <x v="0"/>
    <n v="2"/>
    <x v="1"/>
    <x v="2"/>
    <x v="0"/>
    <e v="#N/A"/>
    <e v="#N/A"/>
    <e v="#N/A"/>
    <e v="#N/A"/>
    <x v="1168"/>
    <x v="3"/>
    <e v="#N/A"/>
    <x v="17"/>
    <e v="#N/A"/>
    <x v="47"/>
  </r>
  <r>
    <x v="1348"/>
    <s v="D'Addario"/>
    <n v="28.69"/>
    <n v="5.4"/>
    <s v="No"/>
    <x v="0"/>
    <x v="0"/>
    <n v="0"/>
    <x v="1"/>
    <x v="1"/>
    <x v="2"/>
    <e v="#N/A"/>
    <e v="#N/A"/>
    <e v="#N/A"/>
    <e v="#N/A"/>
    <x v="1168"/>
    <x v="3"/>
    <e v="#N/A"/>
    <x v="17"/>
    <e v="#N/A"/>
    <x v="47"/>
  </r>
  <r>
    <x v="1349"/>
    <s v="Buchanan"/>
    <n v="28.16"/>
    <n v="5.58"/>
    <s v="Yes"/>
    <x v="0"/>
    <x v="0"/>
    <n v="0"/>
    <x v="1"/>
    <x v="1"/>
    <x v="2"/>
    <e v="#N/A"/>
    <e v="#N/A"/>
    <e v="#N/A"/>
    <e v="#N/A"/>
    <x v="1168"/>
    <x v="3"/>
    <e v="#N/A"/>
    <x v="17"/>
    <e v="#N/A"/>
    <x v="47"/>
  </r>
  <r>
    <x v="1350"/>
    <s v="Clark"/>
    <n v="45.54"/>
    <n v="5.84"/>
    <s v="No"/>
    <x v="0"/>
    <x v="1"/>
    <n v="1"/>
    <x v="1"/>
    <x v="0"/>
    <x v="1"/>
    <e v="#N/A"/>
    <e v="#N/A"/>
    <e v="#N/A"/>
    <e v="#N/A"/>
    <x v="1168"/>
    <x v="3"/>
    <e v="#N/A"/>
    <x v="17"/>
    <e v="#N/A"/>
    <x v="47"/>
  </r>
  <r>
    <x v="1351"/>
    <s v="Waterson"/>
    <n v="28.7"/>
    <n v="4.2"/>
    <s v="No"/>
    <x v="0"/>
    <x v="0"/>
    <n v="0"/>
    <x v="1"/>
    <x v="1"/>
    <x v="2"/>
    <e v="#N/A"/>
    <e v="#N/A"/>
    <e v="#N/A"/>
    <e v="#N/A"/>
    <x v="1168"/>
    <x v="3"/>
    <e v="#N/A"/>
    <x v="17"/>
    <e v="#N/A"/>
    <x v="47"/>
  </r>
  <r>
    <x v="1352"/>
    <s v="Piras"/>
    <n v="27.74"/>
    <n v="6.06"/>
    <s v="Yes"/>
    <x v="0"/>
    <x v="0"/>
    <n v="0"/>
    <x v="1"/>
    <x v="1"/>
    <x v="1"/>
    <e v="#N/A"/>
    <e v="#N/A"/>
    <e v="#N/A"/>
    <e v="#N/A"/>
    <x v="1168"/>
    <x v="3"/>
    <e v="#N/A"/>
    <x v="17"/>
    <e v="#N/A"/>
    <x v="47"/>
  </r>
  <r>
    <x v="1353"/>
    <s v="Olson"/>
    <n v="36.954999999999998"/>
    <n v="7.57"/>
    <s v="No"/>
    <x v="0"/>
    <x v="0"/>
    <n v="0"/>
    <x v="1"/>
    <x v="0"/>
    <x v="0"/>
    <e v="#N/A"/>
    <e v="#N/A"/>
    <e v="#N/A"/>
    <e v="#N/A"/>
    <x v="1168"/>
    <x v="3"/>
    <e v="#N/A"/>
    <x v="17"/>
    <e v="#N/A"/>
    <x v="47"/>
  </r>
  <r>
    <x v="1354"/>
    <s v="Manfredi"/>
    <n v="30.69"/>
    <n v="6.15"/>
    <s v="No"/>
    <x v="0"/>
    <x v="0"/>
    <n v="0"/>
    <x v="1"/>
    <x v="0"/>
    <x v="1"/>
    <e v="#N/A"/>
    <e v="#N/A"/>
    <e v="#N/A"/>
    <e v="#N/A"/>
    <x v="1168"/>
    <x v="3"/>
    <e v="#N/A"/>
    <x v="17"/>
    <e v="#N/A"/>
    <x v="47"/>
  </r>
  <r>
    <x v="1355"/>
    <s v="Landberg"/>
    <n v="24.984999999999999"/>
    <n v="4.5599999999999996"/>
    <s v="No"/>
    <x v="0"/>
    <x v="0"/>
    <n v="0"/>
    <x v="1"/>
    <x v="1"/>
    <x v="2"/>
    <e v="#N/A"/>
    <e v="#N/A"/>
    <e v="#N/A"/>
    <e v="#N/A"/>
    <x v="1168"/>
    <x v="3"/>
    <e v="#N/A"/>
    <x v="17"/>
    <e v="#N/A"/>
    <x v="47"/>
  </r>
  <r>
    <x v="1356"/>
    <s v="Flynn"/>
    <n v="39.42"/>
    <n v="4.72"/>
    <s v="Yes"/>
    <x v="0"/>
    <x v="0"/>
    <n v="1"/>
    <x v="1"/>
    <x v="0"/>
    <x v="2"/>
    <e v="#N/A"/>
    <e v="#N/A"/>
    <e v="#N/A"/>
    <e v="#N/A"/>
    <x v="1168"/>
    <x v="3"/>
    <e v="#N/A"/>
    <x v="17"/>
    <e v="#N/A"/>
    <x v="47"/>
  </r>
  <r>
    <x v="1357"/>
    <s v="Bishop"/>
    <n v="16.8"/>
    <n v="7.98"/>
    <s v="No"/>
    <x v="0"/>
    <x v="0"/>
    <n v="0"/>
    <x v="1"/>
    <x v="3"/>
    <x v="0"/>
    <e v="#N/A"/>
    <e v="#N/A"/>
    <e v="#N/A"/>
    <e v="#N/A"/>
    <x v="1168"/>
    <x v="3"/>
    <e v="#N/A"/>
    <x v="17"/>
    <e v="#N/A"/>
    <x v="47"/>
  </r>
  <r>
    <x v="1358"/>
    <s v="Devitt"/>
    <n v="23.274999999999999"/>
    <n v="6.26"/>
    <s v="Yes"/>
    <x v="0"/>
    <x v="1"/>
    <n v="1"/>
    <x v="1"/>
    <x v="2"/>
    <x v="1"/>
    <e v="#N/A"/>
    <e v="#N/A"/>
    <e v="#N/A"/>
    <e v="#N/A"/>
    <x v="1168"/>
    <x v="3"/>
    <e v="#N/A"/>
    <x v="17"/>
    <e v="#N/A"/>
    <x v="47"/>
  </r>
  <r>
    <x v="1359"/>
    <s v="Lynch"/>
    <n v="22.8"/>
    <n v="4.29"/>
    <s v="Yes"/>
    <x v="0"/>
    <x v="1"/>
    <n v="1"/>
    <x v="1"/>
    <x v="2"/>
    <x v="2"/>
    <e v="#N/A"/>
    <e v="#N/A"/>
    <e v="#N/A"/>
    <e v="#N/A"/>
    <x v="1168"/>
    <x v="3"/>
    <e v="#N/A"/>
    <x v="17"/>
    <e v="#N/A"/>
    <x v="47"/>
  </r>
  <r>
    <x v="1360"/>
    <s v="Tramontano"/>
    <n v="24.3"/>
    <n v="5.43"/>
    <s v="No"/>
    <x v="0"/>
    <x v="0"/>
    <n v="2"/>
    <x v="1"/>
    <x v="2"/>
    <x v="2"/>
    <e v="#N/A"/>
    <e v="#N/A"/>
    <e v="#N/A"/>
    <e v="#N/A"/>
    <x v="1168"/>
    <x v="3"/>
    <e v="#N/A"/>
    <x v="17"/>
    <e v="#N/A"/>
    <x v="47"/>
  </r>
  <r>
    <x v="1361"/>
    <s v="Davidson"/>
    <n v="25.13"/>
    <n v="8"/>
    <s v="Yes"/>
    <x v="0"/>
    <x v="0"/>
    <n v="1"/>
    <x v="1"/>
    <x v="1"/>
    <x v="0"/>
    <e v="#N/A"/>
    <e v="#N/A"/>
    <e v="#N/A"/>
    <e v="#N/A"/>
    <x v="1168"/>
    <x v="3"/>
    <e v="#N/A"/>
    <x v="17"/>
    <e v="#N/A"/>
    <x v="47"/>
  </r>
  <r>
    <x v="1362"/>
    <s v="Burke"/>
    <n v="22.72"/>
    <n v="9.9600000000000009"/>
    <s v="Yes"/>
    <x v="0"/>
    <x v="0"/>
    <n v="2"/>
    <x v="1"/>
    <x v="2"/>
    <x v="0"/>
    <e v="#N/A"/>
    <e v="#N/A"/>
    <e v="#N/A"/>
    <e v="#N/A"/>
    <x v="1168"/>
    <x v="3"/>
    <e v="#N/A"/>
    <x v="17"/>
    <e v="#N/A"/>
    <x v="47"/>
  </r>
  <r>
    <x v="1363"/>
    <s v="McGraw"/>
    <n v="32.6"/>
    <n v="6.8"/>
    <s v="Yes"/>
    <x v="0"/>
    <x v="0"/>
    <n v="0"/>
    <x v="1"/>
    <x v="0"/>
    <x v="0"/>
    <e v="#N/A"/>
    <e v="#N/A"/>
    <e v="#N/A"/>
    <e v="#N/A"/>
    <x v="1168"/>
    <x v="3"/>
    <e v="#N/A"/>
    <x v="17"/>
    <e v="#N/A"/>
    <x v="47"/>
  </r>
  <r>
    <x v="1364"/>
    <s v="Fellure"/>
    <n v="17.28"/>
    <n v="6.22"/>
    <s v="Yes"/>
    <x v="0"/>
    <x v="0"/>
    <n v="2"/>
    <x v="1"/>
    <x v="3"/>
    <x v="1"/>
    <e v="#N/A"/>
    <e v="#N/A"/>
    <e v="#N/A"/>
    <e v="#N/A"/>
    <x v="1168"/>
    <x v="3"/>
    <e v="#N/A"/>
    <x v="17"/>
    <e v="#N/A"/>
    <x v="47"/>
  </r>
  <r>
    <x v="1365"/>
    <s v="Sanford"/>
    <n v="27.92"/>
    <n v="5.79"/>
    <s v="No"/>
    <x v="0"/>
    <x v="0"/>
    <n v="1"/>
    <x v="1"/>
    <x v="1"/>
    <x v="1"/>
    <e v="#N/A"/>
    <e v="#N/A"/>
    <e v="#N/A"/>
    <e v="#N/A"/>
    <x v="1168"/>
    <x v="3"/>
    <e v="#N/A"/>
    <x v="17"/>
    <e v="#N/A"/>
    <x v="47"/>
  </r>
  <r>
    <x v="1366"/>
    <s v="Wrenn"/>
    <n v="38.284999999999997"/>
    <n v="5.41"/>
    <s v="No"/>
    <x v="0"/>
    <x v="0"/>
    <n v="0"/>
    <x v="1"/>
    <x v="0"/>
    <x v="2"/>
    <e v="#N/A"/>
    <e v="#N/A"/>
    <e v="#N/A"/>
    <e v="#N/A"/>
    <x v="1168"/>
    <x v="3"/>
    <e v="#N/A"/>
    <x v="17"/>
    <e v="#N/A"/>
    <x v="47"/>
  </r>
  <r>
    <x v="1367"/>
    <s v="Lindsey"/>
    <n v="16.48"/>
    <n v="11.05"/>
    <s v="No"/>
    <x v="0"/>
    <x v="0"/>
    <n v="0"/>
    <x v="1"/>
    <x v="3"/>
    <x v="0"/>
    <e v="#N/A"/>
    <e v="#N/A"/>
    <e v="#N/A"/>
    <e v="#N/A"/>
    <x v="1168"/>
    <x v="3"/>
    <e v="#N/A"/>
    <x v="17"/>
    <e v="#N/A"/>
    <x v="47"/>
  </r>
  <r>
    <x v="1368"/>
    <s v="Krueger"/>
    <n v="38.57"/>
    <n v="6.27"/>
    <s v="No"/>
    <x v="0"/>
    <x v="0"/>
    <n v="0"/>
    <x v="1"/>
    <x v="0"/>
    <x v="1"/>
    <e v="#N/A"/>
    <e v="#N/A"/>
    <e v="#N/A"/>
    <e v="#N/A"/>
    <x v="1168"/>
    <x v="3"/>
    <e v="#N/A"/>
    <x v="17"/>
    <e v="#N/A"/>
    <x v="47"/>
  </r>
  <r>
    <x v="1369"/>
    <s v="Babler"/>
    <n v="43.85"/>
    <n v="4.7699999999999996"/>
    <s v="Yes"/>
    <x v="0"/>
    <x v="0"/>
    <n v="0"/>
    <x v="1"/>
    <x v="0"/>
    <x v="2"/>
    <e v="#N/A"/>
    <e v="#N/A"/>
    <e v="#N/A"/>
    <e v="#N/A"/>
    <x v="1168"/>
    <x v="3"/>
    <e v="#N/A"/>
    <x v="17"/>
    <e v="#N/A"/>
    <x v="47"/>
  </r>
  <r>
    <x v="1370"/>
    <s v="Brezenski"/>
    <n v="30.11"/>
    <n v="4.08"/>
    <s v="No"/>
    <x v="0"/>
    <x v="0"/>
    <n v="0"/>
    <x v="1"/>
    <x v="0"/>
    <x v="2"/>
    <e v="#N/A"/>
    <e v="#N/A"/>
    <e v="#N/A"/>
    <e v="#N/A"/>
    <x v="1168"/>
    <x v="3"/>
    <e v="#N/A"/>
    <x v="17"/>
    <e v="#N/A"/>
    <x v="47"/>
  </r>
  <r>
    <x v="1371"/>
    <s v="Marschner"/>
    <n v="31.59"/>
    <n v="6.01"/>
    <s v="No"/>
    <x v="0"/>
    <x v="0"/>
    <n v="0"/>
    <x v="1"/>
    <x v="0"/>
    <x v="1"/>
    <e v="#N/A"/>
    <e v="#N/A"/>
    <e v="#N/A"/>
    <e v="#N/A"/>
    <x v="1168"/>
    <x v="3"/>
    <e v="#N/A"/>
    <x v="17"/>
    <e v="#N/A"/>
    <x v="47"/>
  </r>
  <r>
    <x v="1372"/>
    <s v="King"/>
    <n v="40.15"/>
    <n v="11.84"/>
    <s v="No"/>
    <x v="0"/>
    <x v="0"/>
    <n v="0"/>
    <x v="1"/>
    <x v="0"/>
    <x v="0"/>
    <e v="#N/A"/>
    <e v="#N/A"/>
    <e v="#N/A"/>
    <e v="#N/A"/>
    <x v="1168"/>
    <x v="3"/>
    <e v="#N/A"/>
    <x v="17"/>
    <e v="#N/A"/>
    <x v="47"/>
  </r>
  <r>
    <x v="1373"/>
    <s v="Montez"/>
    <n v="40.700000000000003"/>
    <n v="6.27"/>
    <s v="Yes"/>
    <x v="0"/>
    <x v="1"/>
    <n v="1"/>
    <x v="1"/>
    <x v="0"/>
    <x v="1"/>
    <e v="#N/A"/>
    <e v="#N/A"/>
    <e v="#N/A"/>
    <e v="#N/A"/>
    <x v="1168"/>
    <x v="3"/>
    <e v="#N/A"/>
    <x v="17"/>
    <e v="#N/A"/>
    <x v="47"/>
  </r>
  <r>
    <x v="1374"/>
    <s v="Campbell"/>
    <n v="40.76"/>
    <n v="5.28"/>
    <s v="No"/>
    <x v="0"/>
    <x v="0"/>
    <n v="0"/>
    <x v="1"/>
    <x v="0"/>
    <x v="2"/>
    <e v="#N/A"/>
    <e v="#N/A"/>
    <e v="#N/A"/>
    <e v="#N/A"/>
    <x v="1168"/>
    <x v="3"/>
    <e v="#N/A"/>
    <x v="17"/>
    <e v="#N/A"/>
    <x v="47"/>
  </r>
  <r>
    <x v="1375"/>
    <s v="Hurt"/>
    <n v="29.7"/>
    <n v="7.03"/>
    <s v="No"/>
    <x v="0"/>
    <x v="0"/>
    <n v="0"/>
    <x v="1"/>
    <x v="1"/>
    <x v="0"/>
    <e v="#N/A"/>
    <e v="#N/A"/>
    <e v="#N/A"/>
    <e v="#N/A"/>
    <x v="1168"/>
    <x v="3"/>
    <e v="#N/A"/>
    <x v="17"/>
    <e v="#N/A"/>
    <x v="47"/>
  </r>
  <r>
    <x v="1376"/>
    <s v="Garey"/>
    <n v="40.58"/>
    <n v="5.32"/>
    <s v="Yes"/>
    <x v="0"/>
    <x v="1"/>
    <n v="1"/>
    <x v="1"/>
    <x v="0"/>
    <x v="2"/>
    <e v="#N/A"/>
    <e v="#N/A"/>
    <e v="#N/A"/>
    <e v="#N/A"/>
    <x v="1168"/>
    <x v="3"/>
    <e v="#N/A"/>
    <x v="17"/>
    <e v="#N/A"/>
    <x v="47"/>
  </r>
  <r>
    <x v="1377"/>
    <s v="Reddy"/>
    <n v="33.06"/>
    <n v="9.59"/>
    <s v="Yes"/>
    <x v="0"/>
    <x v="0"/>
    <n v="0"/>
    <x v="1"/>
    <x v="0"/>
    <x v="0"/>
    <e v="#N/A"/>
    <e v="#N/A"/>
    <e v="#N/A"/>
    <e v="#N/A"/>
    <x v="1168"/>
    <x v="3"/>
    <e v="#N/A"/>
    <x v="17"/>
    <e v="#N/A"/>
    <x v="47"/>
  </r>
  <r>
    <x v="1378"/>
    <s v="Mueller"/>
    <n v="26.62"/>
    <n v="6.15"/>
    <s v="Yes"/>
    <x v="0"/>
    <x v="0"/>
    <n v="0"/>
    <x v="1"/>
    <x v="1"/>
    <x v="1"/>
    <e v="#N/A"/>
    <e v="#N/A"/>
    <e v="#N/A"/>
    <e v="#N/A"/>
    <x v="1168"/>
    <x v="3"/>
    <e v="#N/A"/>
    <x v="17"/>
    <e v="#N/A"/>
    <x v="47"/>
  </r>
  <r>
    <x v="1379"/>
    <s v="Julia"/>
    <n v="37.1"/>
    <n v="11.08"/>
    <s v="No"/>
    <x v="0"/>
    <x v="0"/>
    <n v="0"/>
    <x v="1"/>
    <x v="0"/>
    <x v="0"/>
    <e v="#N/A"/>
    <e v="#N/A"/>
    <e v="#N/A"/>
    <e v="#N/A"/>
    <x v="1168"/>
    <x v="3"/>
    <e v="#N/A"/>
    <x v="17"/>
    <e v="#N/A"/>
    <x v="47"/>
  </r>
  <r>
    <x v="1380"/>
    <s v="Uribe"/>
    <n v="18.28"/>
    <n v="7.95"/>
    <s v="No"/>
    <x v="0"/>
    <x v="0"/>
    <n v="0"/>
    <x v="1"/>
    <x v="3"/>
    <x v="0"/>
    <e v="#N/A"/>
    <e v="#N/A"/>
    <e v="#N/A"/>
    <e v="#N/A"/>
    <x v="1168"/>
    <x v="3"/>
    <e v="#N/A"/>
    <x v="17"/>
    <e v="#N/A"/>
    <x v="47"/>
  </r>
  <r>
    <x v="1381"/>
    <s v="Hand"/>
    <n v="35.814999999999998"/>
    <n v="6.23"/>
    <s v="No"/>
    <x v="0"/>
    <x v="0"/>
    <n v="0"/>
    <x v="1"/>
    <x v="0"/>
    <x v="1"/>
    <e v="#N/A"/>
    <e v="#N/A"/>
    <e v="#N/A"/>
    <e v="#N/A"/>
    <x v="1168"/>
    <x v="3"/>
    <e v="#N/A"/>
    <x v="17"/>
    <e v="#N/A"/>
    <x v="47"/>
  </r>
  <r>
    <x v="1382"/>
    <s v="Petersen"/>
    <n v="30.69"/>
    <n v="6.5"/>
    <s v="No"/>
    <x v="0"/>
    <x v="0"/>
    <n v="0"/>
    <x v="1"/>
    <x v="0"/>
    <x v="0"/>
    <e v="#N/A"/>
    <e v="#N/A"/>
    <e v="#N/A"/>
    <e v="#N/A"/>
    <x v="1168"/>
    <x v="3"/>
    <e v="#N/A"/>
    <x v="17"/>
    <e v="#N/A"/>
    <x v="47"/>
  </r>
  <r>
    <x v="1383"/>
    <s v="Mac-Thiong"/>
    <n v="26.125"/>
    <n v="5.22"/>
    <s v="No"/>
    <x v="0"/>
    <x v="0"/>
    <n v="0"/>
    <x v="1"/>
    <x v="1"/>
    <x v="2"/>
    <e v="#N/A"/>
    <e v="#N/A"/>
    <e v="#N/A"/>
    <e v="#N/A"/>
    <x v="1168"/>
    <x v="3"/>
    <e v="#N/A"/>
    <x v="17"/>
    <e v="#N/A"/>
    <x v="47"/>
  </r>
  <r>
    <x v="1384"/>
    <s v="Walker"/>
    <n v="34.58"/>
    <n v="6.3"/>
    <s v="No"/>
    <x v="0"/>
    <x v="1"/>
    <n v="1"/>
    <x v="1"/>
    <x v="0"/>
    <x v="1"/>
    <e v="#N/A"/>
    <e v="#N/A"/>
    <e v="#N/A"/>
    <e v="#N/A"/>
    <x v="1168"/>
    <x v="3"/>
    <e v="#N/A"/>
    <x v="17"/>
    <e v="#N/A"/>
    <x v="47"/>
  </r>
  <r>
    <x v="1385"/>
    <s v="Steidl"/>
    <n v="27.4"/>
    <n v="8.84"/>
    <s v="No"/>
    <x v="0"/>
    <x v="0"/>
    <n v="0"/>
    <x v="1"/>
    <x v="1"/>
    <x v="0"/>
    <e v="#N/A"/>
    <e v="#N/A"/>
    <e v="#N/A"/>
    <e v="#N/A"/>
    <x v="1168"/>
    <x v="3"/>
    <e v="#N/A"/>
    <x v="17"/>
    <e v="#N/A"/>
    <x v="47"/>
  </r>
  <r>
    <x v="1386"/>
    <s v="Rose"/>
    <n v="27.53"/>
    <n v="4.1100000000000003"/>
    <s v="No"/>
    <x v="0"/>
    <x v="0"/>
    <n v="1"/>
    <x v="1"/>
    <x v="1"/>
    <x v="2"/>
    <e v="#N/A"/>
    <e v="#N/A"/>
    <e v="#N/A"/>
    <e v="#N/A"/>
    <x v="1168"/>
    <x v="3"/>
    <e v="#N/A"/>
    <x v="17"/>
    <e v="#N/A"/>
    <x v="47"/>
  </r>
  <r>
    <x v="1387"/>
    <s v="Alderfer"/>
    <n v="33"/>
    <n v="4.57"/>
    <s v="No"/>
    <x v="0"/>
    <x v="0"/>
    <n v="0"/>
    <x v="1"/>
    <x v="0"/>
    <x v="2"/>
    <e v="#N/A"/>
    <e v="#N/A"/>
    <e v="#N/A"/>
    <e v="#N/A"/>
    <x v="1168"/>
    <x v="3"/>
    <e v="#N/A"/>
    <x v="17"/>
    <e v="#N/A"/>
    <x v="47"/>
  </r>
  <r>
    <x v="1388"/>
    <s v="Ryland"/>
    <n v="25.78"/>
    <n v="11.06"/>
    <s v="Yes"/>
    <x v="0"/>
    <x v="0"/>
    <n v="0"/>
    <x v="1"/>
    <x v="1"/>
    <x v="0"/>
    <e v="#N/A"/>
    <e v="#N/A"/>
    <e v="#N/A"/>
    <e v="#N/A"/>
    <x v="1168"/>
    <x v="3"/>
    <e v="#N/A"/>
    <x v="17"/>
    <e v="#N/A"/>
    <x v="47"/>
  </r>
  <r>
    <x v="1389"/>
    <s v="Bethea"/>
    <n v="22.66"/>
    <n v="10.68"/>
    <s v="No"/>
    <x v="0"/>
    <x v="0"/>
    <n v="0"/>
    <x v="1"/>
    <x v="2"/>
    <x v="0"/>
    <e v="#N/A"/>
    <e v="#N/A"/>
    <e v="#N/A"/>
    <e v="#N/A"/>
    <x v="1168"/>
    <x v="3"/>
    <e v="#N/A"/>
    <x v="17"/>
    <e v="#N/A"/>
    <x v="47"/>
  </r>
  <r>
    <x v="1390"/>
    <s v="Kelly"/>
    <n v="38.81"/>
    <n v="6.14"/>
    <s v="Yes"/>
    <x v="0"/>
    <x v="0"/>
    <n v="1"/>
    <x v="1"/>
    <x v="0"/>
    <x v="1"/>
    <e v="#N/A"/>
    <e v="#N/A"/>
    <e v="#N/A"/>
    <e v="#N/A"/>
    <x v="1168"/>
    <x v="3"/>
    <e v="#N/A"/>
    <x v="17"/>
    <e v="#N/A"/>
    <x v="47"/>
  </r>
  <r>
    <x v="1391"/>
    <s v="Blois"/>
    <n v="38.51"/>
    <n v="5.45"/>
    <s v="Yes"/>
    <x v="0"/>
    <x v="0"/>
    <n v="0"/>
    <x v="1"/>
    <x v="0"/>
    <x v="2"/>
    <e v="#N/A"/>
    <e v="#N/A"/>
    <e v="#N/A"/>
    <e v="#N/A"/>
    <x v="1168"/>
    <x v="3"/>
    <e v="#N/A"/>
    <x v="17"/>
    <e v="#N/A"/>
    <x v="47"/>
  </r>
  <r>
    <x v="1392"/>
    <s v="Dayton"/>
    <n v="22.98"/>
    <n v="6.14"/>
    <s v="Yes"/>
    <x v="0"/>
    <x v="0"/>
    <n v="0"/>
    <x v="1"/>
    <x v="2"/>
    <x v="1"/>
    <e v="#N/A"/>
    <e v="#N/A"/>
    <e v="#N/A"/>
    <e v="#N/A"/>
    <x v="1168"/>
    <x v="3"/>
    <e v="#N/A"/>
    <x v="17"/>
    <e v="#N/A"/>
    <x v="47"/>
  </r>
  <r>
    <x v="1393"/>
    <s v="Cloud"/>
    <n v="15.65"/>
    <n v="7.85"/>
    <s v="No"/>
    <x v="0"/>
    <x v="0"/>
    <n v="0"/>
    <x v="1"/>
    <x v="3"/>
    <x v="0"/>
    <e v="#N/A"/>
    <e v="#N/A"/>
    <e v="#N/A"/>
    <e v="#N/A"/>
    <x v="1168"/>
    <x v="3"/>
    <e v="#N/A"/>
    <x v="17"/>
    <e v="#N/A"/>
    <x v="47"/>
  </r>
  <r>
    <x v="1394"/>
    <s v="Betournay"/>
    <n v="39.97"/>
    <n v="4.09"/>
    <s v="No"/>
    <x v="0"/>
    <x v="0"/>
    <n v="1"/>
    <x v="1"/>
    <x v="0"/>
    <x v="2"/>
    <e v="#N/A"/>
    <e v="#N/A"/>
    <e v="#N/A"/>
    <e v="#N/A"/>
    <x v="1168"/>
    <x v="3"/>
    <e v="#N/A"/>
    <x v="17"/>
    <e v="#N/A"/>
    <x v="47"/>
  </r>
  <r>
    <x v="1395"/>
    <s v="Temple"/>
    <n v="37.22"/>
    <n v="4.62"/>
    <s v="No"/>
    <x v="0"/>
    <x v="1"/>
    <n v="1"/>
    <x v="1"/>
    <x v="0"/>
    <x v="2"/>
    <e v="#N/A"/>
    <e v="#N/A"/>
    <e v="#N/A"/>
    <e v="#N/A"/>
    <x v="1168"/>
    <x v="3"/>
    <e v="#N/A"/>
    <x v="17"/>
    <e v="#N/A"/>
    <x v="47"/>
  </r>
  <r>
    <x v="1396"/>
    <s v="Rollie"/>
    <n v="41.325000000000003"/>
    <n v="5.77"/>
    <s v="No"/>
    <x v="0"/>
    <x v="0"/>
    <n v="0"/>
    <x v="1"/>
    <x v="0"/>
    <x v="1"/>
    <e v="#N/A"/>
    <e v="#N/A"/>
    <e v="#N/A"/>
    <e v="#N/A"/>
    <x v="1168"/>
    <x v="3"/>
    <e v="#N/A"/>
    <x v="17"/>
    <e v="#N/A"/>
    <x v="47"/>
  </r>
  <r>
    <x v="1397"/>
    <s v="Roybal"/>
    <n v="40.31"/>
    <n v="5.84"/>
    <s v="No"/>
    <x v="0"/>
    <x v="0"/>
    <n v="0"/>
    <x v="1"/>
    <x v="0"/>
    <x v="1"/>
    <e v="#N/A"/>
    <e v="#N/A"/>
    <e v="#N/A"/>
    <e v="#N/A"/>
    <x v="1168"/>
    <x v="3"/>
    <e v="#N/A"/>
    <x v="17"/>
    <e v="#N/A"/>
    <x v="47"/>
  </r>
  <r>
    <x v="1398"/>
    <s v="Turgeon"/>
    <n v="29.48"/>
    <n v="4.91"/>
    <s v="No"/>
    <x v="0"/>
    <x v="0"/>
    <n v="0"/>
    <x v="1"/>
    <x v="1"/>
    <x v="2"/>
    <e v="#N/A"/>
    <e v="#N/A"/>
    <e v="#N/A"/>
    <e v="#N/A"/>
    <x v="1168"/>
    <x v="3"/>
    <e v="#N/A"/>
    <x v="17"/>
    <e v="#N/A"/>
    <x v="47"/>
  </r>
  <r>
    <x v="1399"/>
    <s v="Deingenis"/>
    <n v="33.155000000000001"/>
    <n v="5.07"/>
    <s v="No"/>
    <x v="0"/>
    <x v="0"/>
    <n v="0"/>
    <x v="1"/>
    <x v="0"/>
    <x v="2"/>
    <e v="#N/A"/>
    <e v="#N/A"/>
    <e v="#N/A"/>
    <e v="#N/A"/>
    <x v="1168"/>
    <x v="3"/>
    <e v="#N/A"/>
    <x v="17"/>
    <e v="#N/A"/>
    <x v="47"/>
  </r>
  <r>
    <x v="1400"/>
    <s v="Hodge"/>
    <n v="42.85"/>
    <n v="5.81"/>
    <s v="Yes"/>
    <x v="0"/>
    <x v="0"/>
    <n v="0"/>
    <x v="1"/>
    <x v="0"/>
    <x v="1"/>
    <e v="#N/A"/>
    <e v="#N/A"/>
    <e v="#N/A"/>
    <e v="#N/A"/>
    <x v="1168"/>
    <x v="3"/>
    <e v="#N/A"/>
    <x v="17"/>
    <e v="#N/A"/>
    <x v="47"/>
  </r>
  <r>
    <x v="1401"/>
    <s v="Gibbs"/>
    <n v="32.340000000000003"/>
    <n v="11.2"/>
    <s v="No"/>
    <x v="0"/>
    <x v="0"/>
    <n v="0"/>
    <x v="1"/>
    <x v="0"/>
    <x v="0"/>
    <e v="#N/A"/>
    <e v="#N/A"/>
    <e v="#N/A"/>
    <e v="#N/A"/>
    <x v="1168"/>
    <x v="3"/>
    <e v="#N/A"/>
    <x v="17"/>
    <e v="#N/A"/>
    <x v="47"/>
  </r>
  <r>
    <x v="1402"/>
    <s v="Trom"/>
    <n v="27.5"/>
    <n v="10.75"/>
    <s v="No"/>
    <x v="0"/>
    <x v="0"/>
    <n v="0"/>
    <x v="1"/>
    <x v="1"/>
    <x v="0"/>
    <e v="#N/A"/>
    <e v="#N/A"/>
    <e v="#N/A"/>
    <e v="#N/A"/>
    <x v="1168"/>
    <x v="3"/>
    <e v="#N/A"/>
    <x v="17"/>
    <e v="#N/A"/>
    <x v="47"/>
  </r>
  <r>
    <x v="1403"/>
    <s v="Sizer"/>
    <n v="25.8"/>
    <n v="7.8"/>
    <s v="No"/>
    <x v="0"/>
    <x v="0"/>
    <n v="0"/>
    <x v="1"/>
    <x v="1"/>
    <x v="0"/>
    <e v="#N/A"/>
    <e v="#N/A"/>
    <e v="#N/A"/>
    <e v="#N/A"/>
    <x v="1168"/>
    <x v="3"/>
    <e v="#N/A"/>
    <x v="17"/>
    <e v="#N/A"/>
    <x v="47"/>
  </r>
  <r>
    <x v="1404"/>
    <s v="Ellison"/>
    <n v="25"/>
    <n v="7.04"/>
    <s v="No"/>
    <x v="0"/>
    <x v="0"/>
    <n v="0"/>
    <x v="1"/>
    <x v="1"/>
    <x v="0"/>
    <e v="#N/A"/>
    <e v="#N/A"/>
    <e v="#N/A"/>
    <e v="#N/A"/>
    <x v="1168"/>
    <x v="3"/>
    <e v="#N/A"/>
    <x v="17"/>
    <e v="#N/A"/>
    <x v="47"/>
  </r>
  <r>
    <x v="1405"/>
    <s v="Sulkowski"/>
    <n v="41.2"/>
    <n v="4.18"/>
    <s v="Yes"/>
    <x v="0"/>
    <x v="0"/>
    <n v="0"/>
    <x v="1"/>
    <x v="0"/>
    <x v="2"/>
    <e v="#N/A"/>
    <e v="#N/A"/>
    <e v="#N/A"/>
    <e v="#N/A"/>
    <x v="1168"/>
    <x v="3"/>
    <e v="#N/A"/>
    <x v="17"/>
    <e v="#N/A"/>
    <x v="47"/>
  </r>
  <r>
    <x v="1406"/>
    <s v="Maringo"/>
    <n v="17.78"/>
    <n v="8.19"/>
    <s v="No"/>
    <x v="0"/>
    <x v="0"/>
    <n v="0"/>
    <x v="1"/>
    <x v="3"/>
    <x v="0"/>
    <e v="#N/A"/>
    <e v="#N/A"/>
    <e v="#N/A"/>
    <e v="#N/A"/>
    <x v="1168"/>
    <x v="3"/>
    <e v="#N/A"/>
    <x v="17"/>
    <e v="#N/A"/>
    <x v="47"/>
  </r>
  <r>
    <x v="1407"/>
    <s v="Lattin"/>
    <n v="40.119999999999997"/>
    <n v="6.22"/>
    <s v="Yes"/>
    <x v="0"/>
    <x v="1"/>
    <n v="1"/>
    <x v="1"/>
    <x v="0"/>
    <x v="1"/>
    <e v="#N/A"/>
    <e v="#N/A"/>
    <e v="#N/A"/>
    <e v="#N/A"/>
    <x v="1168"/>
    <x v="3"/>
    <e v="#N/A"/>
    <x v="17"/>
    <e v="#N/A"/>
    <x v="47"/>
  </r>
  <r>
    <x v="1408"/>
    <s v="Deblander"/>
    <n v="19.350000000000001"/>
    <n v="8.2200000000000006"/>
    <s v="Yes"/>
    <x v="0"/>
    <x v="0"/>
    <n v="0"/>
    <x v="1"/>
    <x v="2"/>
    <x v="0"/>
    <e v="#N/A"/>
    <e v="#N/A"/>
    <e v="#N/A"/>
    <e v="#N/A"/>
    <x v="1168"/>
    <x v="3"/>
    <e v="#N/A"/>
    <x v="17"/>
    <e v="#N/A"/>
    <x v="47"/>
  </r>
  <r>
    <x v="1409"/>
    <s v="O'Neill"/>
    <n v="36.69"/>
    <n v="6.15"/>
    <s v="No"/>
    <x v="0"/>
    <x v="0"/>
    <n v="0"/>
    <x v="1"/>
    <x v="0"/>
    <x v="1"/>
    <e v="#N/A"/>
    <e v="#N/A"/>
    <e v="#N/A"/>
    <e v="#N/A"/>
    <x v="1168"/>
    <x v="3"/>
    <e v="#N/A"/>
    <x v="17"/>
    <e v="#N/A"/>
    <x v="47"/>
  </r>
  <r>
    <x v="1410"/>
    <s v="Davis"/>
    <n v="28.51"/>
    <n v="5.65"/>
    <s v="Yes"/>
    <x v="0"/>
    <x v="0"/>
    <n v="1"/>
    <x v="1"/>
    <x v="1"/>
    <x v="2"/>
    <e v="#N/A"/>
    <e v="#N/A"/>
    <e v="#N/A"/>
    <e v="#N/A"/>
    <x v="1168"/>
    <x v="3"/>
    <e v="#N/A"/>
    <x v="17"/>
    <e v="#N/A"/>
    <x v="47"/>
  </r>
  <r>
    <x v="1411"/>
    <s v="Stanek"/>
    <n v="30.21"/>
    <n v="5.5"/>
    <s v="No"/>
    <x v="0"/>
    <x v="0"/>
    <n v="1"/>
    <x v="1"/>
    <x v="0"/>
    <x v="2"/>
    <e v="#N/A"/>
    <e v="#N/A"/>
    <e v="#N/A"/>
    <e v="#N/A"/>
    <x v="1168"/>
    <x v="3"/>
    <e v="#N/A"/>
    <x v="17"/>
    <e v="#N/A"/>
    <x v="47"/>
  </r>
  <r>
    <x v="1412"/>
    <s v="Harris"/>
    <n v="24.33"/>
    <n v="8"/>
    <s v="No"/>
    <x v="0"/>
    <x v="0"/>
    <n v="0"/>
    <x v="1"/>
    <x v="2"/>
    <x v="0"/>
    <e v="#N/A"/>
    <e v="#N/A"/>
    <e v="#N/A"/>
    <e v="#N/A"/>
    <x v="1168"/>
    <x v="3"/>
    <e v="#N/A"/>
    <x v="17"/>
    <e v="#N/A"/>
    <x v="47"/>
  </r>
  <r>
    <x v="1413"/>
    <s v="Manning"/>
    <n v="19.855"/>
    <n v="5.71"/>
    <s v="Yes"/>
    <x v="0"/>
    <x v="0"/>
    <n v="0"/>
    <x v="1"/>
    <x v="2"/>
    <x v="1"/>
    <e v="#N/A"/>
    <e v="#N/A"/>
    <e v="#N/A"/>
    <e v="#N/A"/>
    <x v="1168"/>
    <x v="3"/>
    <e v="#N/A"/>
    <x v="17"/>
    <e v="#N/A"/>
    <x v="47"/>
  </r>
  <r>
    <x v="1414"/>
    <s v="Barrera Munoz"/>
    <n v="25.364999999999998"/>
    <n v="11.71"/>
    <s v="No"/>
    <x v="0"/>
    <x v="0"/>
    <n v="0"/>
    <x v="1"/>
    <x v="1"/>
    <x v="0"/>
    <e v="#N/A"/>
    <e v="#N/A"/>
    <e v="#N/A"/>
    <e v="#N/A"/>
    <x v="1168"/>
    <x v="3"/>
    <e v="#N/A"/>
    <x v="17"/>
    <e v="#N/A"/>
    <x v="47"/>
  </r>
  <r>
    <x v="1415"/>
    <s v="Schauwaers"/>
    <n v="29.6"/>
    <n v="6.17"/>
    <s v="Yes"/>
    <x v="0"/>
    <x v="1"/>
    <n v="1"/>
    <x v="1"/>
    <x v="1"/>
    <x v="1"/>
    <e v="#N/A"/>
    <e v="#N/A"/>
    <e v="#N/A"/>
    <e v="#N/A"/>
    <x v="1168"/>
    <x v="3"/>
    <e v="#N/A"/>
    <x v="17"/>
    <e v="#N/A"/>
    <x v="47"/>
  </r>
  <r>
    <x v="1416"/>
    <s v="Hartman"/>
    <n v="39.43"/>
    <n v="6.1"/>
    <s v="Yes"/>
    <x v="0"/>
    <x v="1"/>
    <n v="1"/>
    <x v="1"/>
    <x v="0"/>
    <x v="1"/>
    <e v="#N/A"/>
    <e v="#N/A"/>
    <e v="#N/A"/>
    <e v="#N/A"/>
    <x v="1168"/>
    <x v="3"/>
    <e v="#N/A"/>
    <x v="17"/>
    <e v="#N/A"/>
    <x v="47"/>
  </r>
  <r>
    <x v="1417"/>
    <s v="Fire"/>
    <n v="27.34"/>
    <n v="5.19"/>
    <s v="Yes"/>
    <x v="0"/>
    <x v="0"/>
    <n v="1"/>
    <x v="1"/>
    <x v="1"/>
    <x v="2"/>
    <e v="#N/A"/>
    <e v="#N/A"/>
    <e v="#N/A"/>
    <e v="#N/A"/>
    <x v="1168"/>
    <x v="3"/>
    <e v="#N/A"/>
    <x v="17"/>
    <e v="#N/A"/>
    <x v="47"/>
  </r>
  <r>
    <x v="1418"/>
    <s v="Waliaula"/>
    <n v="39.01"/>
    <n v="5.37"/>
    <s v="Yes"/>
    <x v="0"/>
    <x v="0"/>
    <n v="0"/>
    <x v="1"/>
    <x v="0"/>
    <x v="2"/>
    <e v="#N/A"/>
    <e v="#N/A"/>
    <e v="#N/A"/>
    <e v="#N/A"/>
    <x v="1168"/>
    <x v="3"/>
    <e v="#N/A"/>
    <x v="17"/>
    <e v="#N/A"/>
    <x v="47"/>
  </r>
  <r>
    <x v="1419"/>
    <s v="Blackshear"/>
    <n v="18.989999999999998"/>
    <n v="10.82"/>
    <s v="Yes"/>
    <x v="0"/>
    <x v="0"/>
    <n v="0"/>
    <x v="1"/>
    <x v="2"/>
    <x v="0"/>
    <e v="#N/A"/>
    <e v="#N/A"/>
    <e v="#N/A"/>
    <e v="#N/A"/>
    <x v="1168"/>
    <x v="3"/>
    <e v="#N/A"/>
    <x v="17"/>
    <e v="#N/A"/>
    <x v="47"/>
  </r>
  <r>
    <x v="1420"/>
    <s v="Nettik"/>
    <n v="42.3"/>
    <n v="6.06"/>
    <s v="Yes"/>
    <x v="0"/>
    <x v="0"/>
    <n v="0"/>
    <x v="1"/>
    <x v="0"/>
    <x v="1"/>
    <e v="#N/A"/>
    <e v="#N/A"/>
    <e v="#N/A"/>
    <e v="#N/A"/>
    <x v="1168"/>
    <x v="3"/>
    <e v="#N/A"/>
    <x v="17"/>
    <e v="#N/A"/>
    <x v="47"/>
  </r>
  <r>
    <x v="1421"/>
    <s v="Novales"/>
    <n v="39.805"/>
    <n v="5.91"/>
    <s v="No"/>
    <x v="0"/>
    <x v="0"/>
    <n v="0"/>
    <x v="1"/>
    <x v="0"/>
    <x v="1"/>
    <e v="#N/A"/>
    <e v="#N/A"/>
    <e v="#N/A"/>
    <e v="#N/A"/>
    <x v="1168"/>
    <x v="3"/>
    <e v="#N/A"/>
    <x v="17"/>
    <e v="#N/A"/>
    <x v="47"/>
  </r>
  <r>
    <x v="1422"/>
    <s v="Rosauer"/>
    <n v="33.700000000000003"/>
    <n v="5.87"/>
    <s v="No"/>
    <x v="0"/>
    <x v="0"/>
    <n v="0"/>
    <x v="1"/>
    <x v="0"/>
    <x v="1"/>
    <e v="#N/A"/>
    <e v="#N/A"/>
    <e v="#N/A"/>
    <e v="#N/A"/>
    <x v="1168"/>
    <x v="3"/>
    <e v="#N/A"/>
    <x v="17"/>
    <e v="#N/A"/>
    <x v="47"/>
  </r>
  <r>
    <x v="1423"/>
    <s v="Ryder"/>
    <n v="36.195"/>
    <n v="6.22"/>
    <s v="No"/>
    <x v="0"/>
    <x v="0"/>
    <n v="0"/>
    <x v="1"/>
    <x v="0"/>
    <x v="1"/>
    <e v="#N/A"/>
    <e v="#N/A"/>
    <e v="#N/A"/>
    <e v="#N/A"/>
    <x v="1168"/>
    <x v="3"/>
    <e v="#N/A"/>
    <x v="17"/>
    <e v="#N/A"/>
    <x v="47"/>
  </r>
  <r>
    <x v="1424"/>
    <s v="Larsen"/>
    <n v="32.6"/>
    <n v="5.73"/>
    <s v="No"/>
    <x v="0"/>
    <x v="1"/>
    <n v="1"/>
    <x v="1"/>
    <x v="0"/>
    <x v="1"/>
    <e v="#N/A"/>
    <e v="#N/A"/>
    <e v="#N/A"/>
    <e v="#N/A"/>
    <x v="1168"/>
    <x v="3"/>
    <e v="#N/A"/>
    <x v="17"/>
    <e v="#N/A"/>
    <x v="47"/>
  </r>
  <r>
    <x v="1425"/>
    <s v="Keate"/>
    <n v="30.2"/>
    <n v="5.7"/>
    <s v="No"/>
    <x v="0"/>
    <x v="0"/>
    <n v="0"/>
    <x v="1"/>
    <x v="0"/>
    <x v="1"/>
    <e v="#N/A"/>
    <e v="#N/A"/>
    <e v="#N/A"/>
    <e v="#N/A"/>
    <x v="1168"/>
    <x v="3"/>
    <e v="#N/A"/>
    <x v="17"/>
    <e v="#N/A"/>
    <x v="47"/>
  </r>
  <r>
    <x v="1426"/>
    <s v="Williams"/>
    <n v="27.645"/>
    <n v="9.91"/>
    <s v="No"/>
    <x v="0"/>
    <x v="0"/>
    <n v="0"/>
    <x v="1"/>
    <x v="1"/>
    <x v="0"/>
    <e v="#N/A"/>
    <e v="#N/A"/>
    <e v="#N/A"/>
    <e v="#N/A"/>
    <x v="1168"/>
    <x v="3"/>
    <e v="#N/A"/>
    <x v="17"/>
    <e v="#N/A"/>
    <x v="47"/>
  </r>
  <r>
    <x v="1427"/>
    <s v="Starosciak"/>
    <n v="26.41"/>
    <n v="11.4"/>
    <s v="No"/>
    <x v="0"/>
    <x v="0"/>
    <n v="0"/>
    <x v="1"/>
    <x v="1"/>
    <x v="0"/>
    <e v="#N/A"/>
    <e v="#N/A"/>
    <e v="#N/A"/>
    <e v="#N/A"/>
    <x v="1168"/>
    <x v="3"/>
    <e v="#N/A"/>
    <x v="17"/>
    <e v="#N/A"/>
    <x v="47"/>
  </r>
  <r>
    <x v="1428"/>
    <s v="Smith"/>
    <n v="34.1"/>
    <n v="6.29"/>
    <s v="Yes"/>
    <x v="0"/>
    <x v="1"/>
    <n v="1"/>
    <x v="1"/>
    <x v="0"/>
    <x v="1"/>
    <e v="#N/A"/>
    <e v="#N/A"/>
    <e v="#N/A"/>
    <e v="#N/A"/>
    <x v="1168"/>
    <x v="3"/>
    <e v="#N/A"/>
    <x v="17"/>
    <e v="#N/A"/>
    <x v="47"/>
  </r>
  <r>
    <x v="1429"/>
    <s v="Henderson"/>
    <n v="17.3"/>
    <n v="9.2799999999999994"/>
    <s v="No"/>
    <x v="0"/>
    <x v="0"/>
    <n v="0"/>
    <x v="1"/>
    <x v="3"/>
    <x v="0"/>
    <e v="#N/A"/>
    <e v="#N/A"/>
    <e v="#N/A"/>
    <e v="#N/A"/>
    <x v="1168"/>
    <x v="3"/>
    <e v="#N/A"/>
    <x v="17"/>
    <e v="#N/A"/>
    <x v="47"/>
  </r>
  <r>
    <x v="1430"/>
    <s v="Winkelman"/>
    <n v="35.020000000000003"/>
    <n v="4.78"/>
    <s v="No"/>
    <x v="0"/>
    <x v="1"/>
    <n v="1"/>
    <x v="1"/>
    <x v="0"/>
    <x v="2"/>
    <e v="#N/A"/>
    <e v="#N/A"/>
    <e v="#N/A"/>
    <e v="#N/A"/>
    <x v="1168"/>
    <x v="3"/>
    <e v="#N/A"/>
    <x v="17"/>
    <e v="#N/A"/>
    <x v="47"/>
  </r>
  <r>
    <x v="1431"/>
    <s v="Monette"/>
    <n v="37.1"/>
    <n v="8.8699999999999992"/>
    <s v="Yes"/>
    <x v="0"/>
    <x v="0"/>
    <n v="0"/>
    <x v="1"/>
    <x v="0"/>
    <x v="0"/>
    <e v="#N/A"/>
    <e v="#N/A"/>
    <e v="#N/A"/>
    <e v="#N/A"/>
    <x v="1168"/>
    <x v="3"/>
    <e v="#N/A"/>
    <x v="17"/>
    <e v="#N/A"/>
    <x v="47"/>
  </r>
  <r>
    <x v="1432"/>
    <s v="Kramer"/>
    <n v="16.79"/>
    <n v="11.4"/>
    <s v="No"/>
    <x v="0"/>
    <x v="0"/>
    <n v="0"/>
    <x v="1"/>
    <x v="3"/>
    <x v="0"/>
    <e v="#N/A"/>
    <e v="#N/A"/>
    <e v="#N/A"/>
    <e v="#N/A"/>
    <x v="1168"/>
    <x v="3"/>
    <e v="#N/A"/>
    <x v="17"/>
    <e v="#N/A"/>
    <x v="47"/>
  </r>
  <r>
    <x v="1433"/>
    <s v="Goldstein"/>
    <n v="31.635000000000002"/>
    <n v="9.1300000000000008"/>
    <s v="Yes"/>
    <x v="0"/>
    <x v="0"/>
    <n v="0"/>
    <x v="1"/>
    <x v="0"/>
    <x v="0"/>
    <e v="#N/A"/>
    <e v="#N/A"/>
    <e v="#N/A"/>
    <e v="#N/A"/>
    <x v="1168"/>
    <x v="3"/>
    <e v="#N/A"/>
    <x v="17"/>
    <e v="#N/A"/>
    <x v="47"/>
  </r>
  <r>
    <x v="1434"/>
    <s v="Gonzalez"/>
    <n v="24.19"/>
    <n v="6.22"/>
    <s v="Yes"/>
    <x v="0"/>
    <x v="1"/>
    <n v="1"/>
    <x v="1"/>
    <x v="2"/>
    <x v="1"/>
    <e v="#N/A"/>
    <e v="#N/A"/>
    <e v="#N/A"/>
    <e v="#N/A"/>
    <x v="1168"/>
    <x v="3"/>
    <e v="#N/A"/>
    <x v="17"/>
    <e v="#N/A"/>
    <x v="47"/>
  </r>
  <r>
    <x v="1435"/>
    <s v="Barrett"/>
    <n v="35.29"/>
    <n v="5.9"/>
    <s v="No"/>
    <x v="0"/>
    <x v="1"/>
    <n v="1"/>
    <x v="1"/>
    <x v="0"/>
    <x v="1"/>
    <e v="#N/A"/>
    <e v="#N/A"/>
    <e v="#N/A"/>
    <e v="#N/A"/>
    <x v="1168"/>
    <x v="3"/>
    <e v="#N/A"/>
    <x v="17"/>
    <e v="#N/A"/>
    <x v="47"/>
  </r>
  <r>
    <x v="1436"/>
    <s v="Irwin"/>
    <n v="35.299999999999997"/>
    <n v="4.45"/>
    <s v="No"/>
    <x v="0"/>
    <x v="0"/>
    <n v="0"/>
    <x v="1"/>
    <x v="0"/>
    <x v="2"/>
    <e v="#N/A"/>
    <e v="#N/A"/>
    <e v="#N/A"/>
    <e v="#N/A"/>
    <x v="1168"/>
    <x v="3"/>
    <e v="#N/A"/>
    <x v="17"/>
    <e v="#N/A"/>
    <x v="47"/>
  </r>
  <r>
    <x v="1437"/>
    <s v="Glenn"/>
    <n v="35.64"/>
    <n v="6.17"/>
    <s v="No"/>
    <x v="0"/>
    <x v="1"/>
    <n v="1"/>
    <x v="1"/>
    <x v="0"/>
    <x v="1"/>
    <e v="#N/A"/>
    <e v="#N/A"/>
    <e v="#N/A"/>
    <e v="#N/A"/>
    <x v="1168"/>
    <x v="3"/>
    <e v="#N/A"/>
    <x v="17"/>
    <e v="#N/A"/>
    <x v="47"/>
  </r>
  <r>
    <x v="1438"/>
    <s v="O'Meara"/>
    <n v="33.1"/>
    <n v="4.93"/>
    <s v="No"/>
    <x v="0"/>
    <x v="0"/>
    <n v="0"/>
    <x v="1"/>
    <x v="0"/>
    <x v="2"/>
    <e v="#N/A"/>
    <e v="#N/A"/>
    <e v="#N/A"/>
    <e v="#N/A"/>
    <x v="1168"/>
    <x v="3"/>
    <e v="#N/A"/>
    <x v="17"/>
    <e v="#N/A"/>
    <x v="47"/>
  </r>
  <r>
    <x v="1439"/>
    <s v="Budrow"/>
    <n v="26.41"/>
    <n v="7.32"/>
    <s v="Yes"/>
    <x v="0"/>
    <x v="0"/>
    <n v="1"/>
    <x v="1"/>
    <x v="1"/>
    <x v="0"/>
    <e v="#N/A"/>
    <e v="#N/A"/>
    <e v="#N/A"/>
    <e v="#N/A"/>
    <x v="1168"/>
    <x v="3"/>
    <e v="#N/A"/>
    <x v="17"/>
    <e v="#N/A"/>
    <x v="47"/>
  </r>
  <r>
    <x v="1440"/>
    <s v="Anderson"/>
    <n v="29.9"/>
    <n v="5.27"/>
    <s v="No"/>
    <x v="0"/>
    <x v="1"/>
    <n v="1"/>
    <x v="1"/>
    <x v="0"/>
    <x v="2"/>
    <e v="#N/A"/>
    <e v="#N/A"/>
    <e v="#N/A"/>
    <e v="#N/A"/>
    <x v="1168"/>
    <x v="3"/>
    <e v="#N/A"/>
    <x v="17"/>
    <e v="#N/A"/>
    <x v="47"/>
  </r>
  <r>
    <x v="1441"/>
    <s v="Douglas"/>
    <n v="25.24"/>
    <n v="5.82"/>
    <s v="No"/>
    <x v="0"/>
    <x v="0"/>
    <n v="1"/>
    <x v="1"/>
    <x v="1"/>
    <x v="1"/>
    <e v="#N/A"/>
    <e v="#N/A"/>
    <e v="#N/A"/>
    <e v="#N/A"/>
    <x v="1168"/>
    <x v="3"/>
    <e v="#N/A"/>
    <x v="17"/>
    <e v="#N/A"/>
    <x v="47"/>
  </r>
  <r>
    <x v="1442"/>
    <s v="Tecklenburg"/>
    <n v="25.08"/>
    <n v="5.8"/>
    <s v="No"/>
    <x v="0"/>
    <x v="1"/>
    <n v="1"/>
    <x v="1"/>
    <x v="1"/>
    <x v="1"/>
    <e v="#N/A"/>
    <e v="#N/A"/>
    <e v="#N/A"/>
    <e v="#N/A"/>
    <x v="1168"/>
    <x v="3"/>
    <e v="#N/A"/>
    <x v="17"/>
    <e v="#N/A"/>
    <x v="47"/>
  </r>
  <r>
    <x v="1443"/>
    <s v="Baker"/>
    <n v="29.164999999999999"/>
    <n v="4.87"/>
    <s v="No"/>
    <x v="1"/>
    <x v="0"/>
    <n v="1"/>
    <x v="1"/>
    <x v="1"/>
    <x v="2"/>
    <e v="#N/A"/>
    <e v="#N/A"/>
    <e v="#N/A"/>
    <e v="#N/A"/>
    <x v="1168"/>
    <x v="3"/>
    <e v="#N/A"/>
    <x v="17"/>
    <e v="#N/A"/>
    <x v="47"/>
  </r>
  <r>
    <x v="1444"/>
    <s v="Schenck"/>
    <n v="15.05"/>
    <n v="8.1199999999999992"/>
    <s v="No"/>
    <x v="0"/>
    <x v="0"/>
    <n v="0"/>
    <x v="1"/>
    <x v="3"/>
    <x v="0"/>
    <e v="#N/A"/>
    <e v="#N/A"/>
    <e v="#N/A"/>
    <e v="#N/A"/>
    <x v="1168"/>
    <x v="3"/>
    <e v="#N/A"/>
    <x v="17"/>
    <e v="#N/A"/>
    <x v="47"/>
  </r>
  <r>
    <x v="1445"/>
    <s v="Johnson"/>
    <n v="19.95"/>
    <n v="4.3600000000000003"/>
    <s v="No"/>
    <x v="0"/>
    <x v="0"/>
    <n v="2"/>
    <x v="1"/>
    <x v="2"/>
    <x v="2"/>
    <e v="#N/A"/>
    <e v="#N/A"/>
    <e v="#N/A"/>
    <e v="#N/A"/>
    <x v="1168"/>
    <x v="3"/>
    <e v="#N/A"/>
    <x v="17"/>
    <e v="#N/A"/>
    <x v="47"/>
  </r>
  <r>
    <x v="1446"/>
    <s v="Blendell"/>
    <n v="16.66"/>
    <n v="9.16"/>
    <s v="No"/>
    <x v="0"/>
    <x v="0"/>
    <n v="0"/>
    <x v="1"/>
    <x v="3"/>
    <x v="0"/>
    <e v="#N/A"/>
    <e v="#N/A"/>
    <e v="#N/A"/>
    <e v="#N/A"/>
    <x v="1168"/>
    <x v="3"/>
    <e v="#N/A"/>
    <x v="17"/>
    <e v="#N/A"/>
    <x v="47"/>
  </r>
  <r>
    <x v="1447"/>
    <s v="Parodi"/>
    <n v="16.62"/>
    <n v="9.14"/>
    <s v="No"/>
    <x v="0"/>
    <x v="0"/>
    <n v="0"/>
    <x v="1"/>
    <x v="3"/>
    <x v="0"/>
    <e v="#N/A"/>
    <e v="#N/A"/>
    <e v="#N/A"/>
    <e v="#N/A"/>
    <x v="1168"/>
    <x v="3"/>
    <e v="#N/A"/>
    <x v="17"/>
    <e v="#N/A"/>
    <x v="47"/>
  </r>
  <r>
    <x v="1448"/>
    <s v="Morgan"/>
    <n v="15.36"/>
    <n v="5.49"/>
    <s v="Yes"/>
    <x v="0"/>
    <x v="0"/>
    <n v="2"/>
    <x v="1"/>
    <x v="3"/>
    <x v="2"/>
    <e v="#N/A"/>
    <e v="#N/A"/>
    <e v="#N/A"/>
    <e v="#N/A"/>
    <x v="1168"/>
    <x v="3"/>
    <e v="#N/A"/>
    <x v="17"/>
    <e v="#N/A"/>
    <x v="47"/>
  </r>
  <r>
    <x v="1449"/>
    <s v="Linden"/>
    <n v="27.74"/>
    <n v="5.96"/>
    <s v="Yes"/>
    <x v="0"/>
    <x v="0"/>
    <n v="0"/>
    <x v="1"/>
    <x v="1"/>
    <x v="1"/>
    <e v="#N/A"/>
    <e v="#N/A"/>
    <e v="#N/A"/>
    <e v="#N/A"/>
    <x v="1168"/>
    <x v="3"/>
    <e v="#N/A"/>
    <x v="17"/>
    <e v="#N/A"/>
    <x v="47"/>
  </r>
  <r>
    <x v="1450"/>
    <s v="Horning"/>
    <n v="22.44"/>
    <n v="4.62"/>
    <s v="Yes"/>
    <x v="0"/>
    <x v="0"/>
    <n v="0"/>
    <x v="1"/>
    <x v="2"/>
    <x v="2"/>
    <e v="#N/A"/>
    <e v="#N/A"/>
    <e v="#N/A"/>
    <e v="#N/A"/>
    <x v="1168"/>
    <x v="3"/>
    <e v="#N/A"/>
    <x v="17"/>
    <e v="#N/A"/>
    <x v="47"/>
  </r>
  <r>
    <x v="1451"/>
    <s v="Goode"/>
    <n v="37.049999999999997"/>
    <n v="9.9600000000000009"/>
    <s v="Yes"/>
    <x v="0"/>
    <x v="0"/>
    <n v="0"/>
    <x v="1"/>
    <x v="0"/>
    <x v="0"/>
    <e v="#N/A"/>
    <e v="#N/A"/>
    <e v="#N/A"/>
    <e v="#N/A"/>
    <x v="1168"/>
    <x v="3"/>
    <e v="#N/A"/>
    <x v="17"/>
    <e v="#N/A"/>
    <x v="47"/>
  </r>
  <r>
    <x v="1452"/>
    <s v="Doden"/>
    <n v="22.95"/>
    <n v="10.53"/>
    <s v="No"/>
    <x v="0"/>
    <x v="0"/>
    <n v="2"/>
    <x v="1"/>
    <x v="2"/>
    <x v="0"/>
    <e v="#N/A"/>
    <e v="#N/A"/>
    <e v="#N/A"/>
    <e v="#N/A"/>
    <x v="1168"/>
    <x v="3"/>
    <e v="#N/A"/>
    <x v="17"/>
    <e v="#N/A"/>
    <x v="47"/>
  </r>
  <r>
    <x v="1453"/>
    <s v="Groff"/>
    <n v="34.200000000000003"/>
    <n v="6.69"/>
    <s v="Yes"/>
    <x v="0"/>
    <x v="0"/>
    <n v="0"/>
    <x v="1"/>
    <x v="0"/>
    <x v="0"/>
    <e v="#N/A"/>
    <e v="#N/A"/>
    <e v="#N/A"/>
    <e v="#N/A"/>
    <x v="1168"/>
    <x v="3"/>
    <e v="#N/A"/>
    <x v="17"/>
    <e v="#N/A"/>
    <x v="47"/>
  </r>
  <r>
    <x v="1454"/>
    <s v="Kuehler"/>
    <n v="30.59"/>
    <n v="9.5500000000000007"/>
    <s v="Yes"/>
    <x v="0"/>
    <x v="0"/>
    <n v="0"/>
    <x v="1"/>
    <x v="0"/>
    <x v="0"/>
    <e v="#N/A"/>
    <e v="#N/A"/>
    <e v="#N/A"/>
    <e v="#N/A"/>
    <x v="1168"/>
    <x v="3"/>
    <e v="#N/A"/>
    <x v="17"/>
    <e v="#N/A"/>
    <x v="47"/>
  </r>
  <r>
    <x v="1455"/>
    <s v="Daniels"/>
    <n v="25.51"/>
    <n v="6.05"/>
    <s v="No"/>
    <x v="0"/>
    <x v="0"/>
    <n v="0"/>
    <x v="1"/>
    <x v="1"/>
    <x v="1"/>
    <e v="#N/A"/>
    <e v="#N/A"/>
    <e v="#N/A"/>
    <e v="#N/A"/>
    <x v="1168"/>
    <x v="3"/>
    <e v="#N/A"/>
    <x v="17"/>
    <e v="#N/A"/>
    <x v="47"/>
  </r>
  <r>
    <x v="1456"/>
    <s v="Gibby"/>
    <n v="29.04"/>
    <n v="10.56"/>
    <s v="Yes"/>
    <x v="0"/>
    <x v="0"/>
    <n v="1"/>
    <x v="1"/>
    <x v="1"/>
    <x v="0"/>
    <e v="#N/A"/>
    <e v="#N/A"/>
    <e v="#N/A"/>
    <e v="#N/A"/>
    <x v="1168"/>
    <x v="3"/>
    <e v="#N/A"/>
    <x v="17"/>
    <e v="#N/A"/>
    <x v="47"/>
  </r>
  <r>
    <x v="1457"/>
    <s v="Busa"/>
    <n v="22.135000000000002"/>
    <n v="10.81"/>
    <s v="Yes"/>
    <x v="0"/>
    <x v="0"/>
    <n v="1"/>
    <x v="1"/>
    <x v="2"/>
    <x v="0"/>
    <e v="#N/A"/>
    <e v="#N/A"/>
    <e v="#N/A"/>
    <e v="#N/A"/>
    <x v="1168"/>
    <x v="3"/>
    <e v="#N/A"/>
    <x v="17"/>
    <e v="#N/A"/>
    <x v="47"/>
  </r>
  <r>
    <x v="1458"/>
    <s v="Moyo"/>
    <n v="21.375"/>
    <n v="4.32"/>
    <s v="No"/>
    <x v="0"/>
    <x v="0"/>
    <n v="0"/>
    <x v="1"/>
    <x v="2"/>
    <x v="2"/>
    <e v="#N/A"/>
    <e v="#N/A"/>
    <e v="#N/A"/>
    <e v="#N/A"/>
    <x v="1168"/>
    <x v="3"/>
    <e v="#N/A"/>
    <x v="17"/>
    <e v="#N/A"/>
    <x v="47"/>
  </r>
  <r>
    <x v="1459"/>
    <s v="Horn"/>
    <n v="29.19"/>
    <n v="4.37"/>
    <s v="No"/>
    <x v="0"/>
    <x v="0"/>
    <n v="0"/>
    <x v="1"/>
    <x v="1"/>
    <x v="2"/>
    <e v="#N/A"/>
    <e v="#N/A"/>
    <e v="#N/A"/>
    <e v="#N/A"/>
    <x v="1168"/>
    <x v="3"/>
    <e v="#N/A"/>
    <x v="17"/>
    <e v="#N/A"/>
    <x v="47"/>
  </r>
  <r>
    <x v="1460"/>
    <s v="Bien"/>
    <n v="31.92"/>
    <n v="4.8099999999999996"/>
    <s v="Yes"/>
    <x v="0"/>
    <x v="1"/>
    <n v="1"/>
    <x v="1"/>
    <x v="0"/>
    <x v="2"/>
    <e v="#N/A"/>
    <e v="#N/A"/>
    <e v="#N/A"/>
    <e v="#N/A"/>
    <x v="1168"/>
    <x v="3"/>
    <e v="#N/A"/>
    <x v="17"/>
    <e v="#N/A"/>
    <x v="47"/>
  </r>
  <r>
    <x v="1461"/>
    <s v="O'Connor"/>
    <n v="26.315000000000001"/>
    <n v="4.5599999999999996"/>
    <s v="Yes"/>
    <x v="0"/>
    <x v="1"/>
    <n v="1"/>
    <x v="1"/>
    <x v="1"/>
    <x v="2"/>
    <e v="#N/A"/>
    <e v="#N/A"/>
    <e v="#N/A"/>
    <e v="#N/A"/>
    <x v="1168"/>
    <x v="3"/>
    <e v="#N/A"/>
    <x v="17"/>
    <e v="#N/A"/>
    <x v="47"/>
  </r>
  <r>
    <x v="1462"/>
    <s v="Ash"/>
    <n v="35.299999999999997"/>
    <n v="4.3899999999999997"/>
    <s v="No"/>
    <x v="0"/>
    <x v="0"/>
    <n v="0"/>
    <x v="1"/>
    <x v="0"/>
    <x v="2"/>
    <e v="#N/A"/>
    <e v="#N/A"/>
    <e v="#N/A"/>
    <e v="#N/A"/>
    <x v="1168"/>
    <x v="3"/>
    <e v="#N/A"/>
    <x v="17"/>
    <e v="#N/A"/>
    <x v="47"/>
  </r>
  <r>
    <x v="1463"/>
    <s v="Do Prado"/>
    <n v="18.91"/>
    <n v="11.44"/>
    <s v="No"/>
    <x v="0"/>
    <x v="0"/>
    <n v="0"/>
    <x v="1"/>
    <x v="2"/>
    <x v="0"/>
    <e v="#N/A"/>
    <e v="#N/A"/>
    <e v="#N/A"/>
    <e v="#N/A"/>
    <x v="1168"/>
    <x v="3"/>
    <e v="#N/A"/>
    <x v="17"/>
    <e v="#N/A"/>
    <x v="47"/>
  </r>
  <r>
    <x v="1464"/>
    <s v="Phillips"/>
    <n v="22.41"/>
    <n v="11.37"/>
    <s v="Yes"/>
    <x v="0"/>
    <x v="0"/>
    <n v="1"/>
    <x v="1"/>
    <x v="2"/>
    <x v="0"/>
    <e v="#N/A"/>
    <e v="#N/A"/>
    <e v="#N/A"/>
    <e v="#N/A"/>
    <x v="1168"/>
    <x v="3"/>
    <e v="#N/A"/>
    <x v="17"/>
    <e v="#N/A"/>
    <x v="47"/>
  </r>
  <r>
    <x v="1465"/>
    <s v="Kelly"/>
    <n v="22.704999999999998"/>
    <n v="6.14"/>
    <s v="No"/>
    <x v="0"/>
    <x v="0"/>
    <n v="0"/>
    <x v="1"/>
    <x v="2"/>
    <x v="1"/>
    <e v="#N/A"/>
    <e v="#N/A"/>
    <e v="#N/A"/>
    <e v="#N/A"/>
    <x v="1168"/>
    <x v="3"/>
    <e v="#N/A"/>
    <x v="17"/>
    <e v="#N/A"/>
    <x v="47"/>
  </r>
  <r>
    <x v="1466"/>
    <s v="Dever"/>
    <n v="37.18"/>
    <n v="4.8899999999999997"/>
    <s v="No"/>
    <x v="0"/>
    <x v="0"/>
    <n v="0"/>
    <x v="1"/>
    <x v="0"/>
    <x v="2"/>
    <e v="#N/A"/>
    <e v="#N/A"/>
    <e v="#N/A"/>
    <e v="#N/A"/>
    <x v="1168"/>
    <x v="3"/>
    <e v="#N/A"/>
    <x v="17"/>
    <e v="#N/A"/>
    <x v="47"/>
  </r>
  <r>
    <x v="1467"/>
    <s v="Horvath"/>
    <n v="35.97"/>
    <n v="4.5999999999999996"/>
    <s v="No"/>
    <x v="0"/>
    <x v="0"/>
    <n v="0"/>
    <x v="1"/>
    <x v="0"/>
    <x v="2"/>
    <e v="#N/A"/>
    <e v="#N/A"/>
    <e v="#N/A"/>
    <e v="#N/A"/>
    <x v="1168"/>
    <x v="3"/>
    <e v="#N/A"/>
    <x v="17"/>
    <e v="#N/A"/>
    <x v="47"/>
  </r>
  <r>
    <x v="1468"/>
    <s v="Danner"/>
    <n v="35.799999999999997"/>
    <n v="4.42"/>
    <s v="No"/>
    <x v="0"/>
    <x v="0"/>
    <n v="0"/>
    <x v="1"/>
    <x v="0"/>
    <x v="2"/>
    <e v="#N/A"/>
    <e v="#N/A"/>
    <e v="#N/A"/>
    <e v="#N/A"/>
    <x v="1168"/>
    <x v="3"/>
    <e v="#N/A"/>
    <x v="17"/>
    <e v="#N/A"/>
    <x v="47"/>
  </r>
  <r>
    <x v="1469"/>
    <s v="Weiss"/>
    <n v="28.31"/>
    <n v="7.48"/>
    <s v="Yes"/>
    <x v="0"/>
    <x v="0"/>
    <n v="0"/>
    <x v="1"/>
    <x v="1"/>
    <x v="0"/>
    <e v="#N/A"/>
    <e v="#N/A"/>
    <e v="#N/A"/>
    <e v="#N/A"/>
    <x v="1168"/>
    <x v="3"/>
    <e v="#N/A"/>
    <x v="17"/>
    <e v="#N/A"/>
    <x v="47"/>
  </r>
  <r>
    <x v="1470"/>
    <s v="D'Andrea"/>
    <n v="38.06"/>
    <n v="10.74"/>
    <s v="No"/>
    <x v="0"/>
    <x v="0"/>
    <n v="0"/>
    <x v="1"/>
    <x v="0"/>
    <x v="0"/>
    <e v="#N/A"/>
    <e v="#N/A"/>
    <e v="#N/A"/>
    <e v="#N/A"/>
    <x v="1168"/>
    <x v="3"/>
    <e v="#N/A"/>
    <x v="17"/>
    <e v="#N/A"/>
    <x v="47"/>
  </r>
  <r>
    <x v="1471"/>
    <s v="Olesky"/>
    <n v="28"/>
    <n v="5.19"/>
    <s v="No"/>
    <x v="0"/>
    <x v="0"/>
    <n v="1"/>
    <x v="1"/>
    <x v="1"/>
    <x v="2"/>
    <e v="#N/A"/>
    <e v="#N/A"/>
    <e v="#N/A"/>
    <e v="#N/A"/>
    <x v="1168"/>
    <x v="3"/>
    <e v="#N/A"/>
    <x v="17"/>
    <e v="#N/A"/>
    <x v="47"/>
  </r>
  <r>
    <x v="1472"/>
    <s v="Whitcraft"/>
    <n v="34.32"/>
    <n v="9.17"/>
    <s v="No"/>
    <x v="0"/>
    <x v="0"/>
    <n v="0"/>
    <x v="1"/>
    <x v="0"/>
    <x v="0"/>
    <e v="#N/A"/>
    <e v="#N/A"/>
    <e v="#N/A"/>
    <e v="#N/A"/>
    <x v="1168"/>
    <x v="3"/>
    <e v="#N/A"/>
    <x v="17"/>
    <e v="#N/A"/>
    <x v="47"/>
  </r>
  <r>
    <x v="1473"/>
    <s v="Salazar"/>
    <n v="22.3"/>
    <n v="4.95"/>
    <s v="Yes"/>
    <x v="0"/>
    <x v="0"/>
    <n v="0"/>
    <x v="1"/>
    <x v="2"/>
    <x v="2"/>
    <e v="#N/A"/>
    <e v="#N/A"/>
    <e v="#N/A"/>
    <e v="#N/A"/>
    <x v="1168"/>
    <x v="3"/>
    <e v="#N/A"/>
    <x v="17"/>
    <e v="#N/A"/>
    <x v="47"/>
  </r>
  <r>
    <x v="1474"/>
    <s v="Todd"/>
    <n v="27.835000000000001"/>
    <n v="6.03"/>
    <s v="No"/>
    <x v="0"/>
    <x v="0"/>
    <n v="1"/>
    <x v="1"/>
    <x v="1"/>
    <x v="1"/>
    <e v="#N/A"/>
    <e v="#N/A"/>
    <e v="#N/A"/>
    <e v="#N/A"/>
    <x v="1168"/>
    <x v="3"/>
    <e v="#N/A"/>
    <x v="17"/>
    <e v="#N/A"/>
    <x v="47"/>
  </r>
  <r>
    <x v="1475"/>
    <s v="Pond"/>
    <n v="39.229999999999997"/>
    <n v="5.36"/>
    <s v="No"/>
    <x v="0"/>
    <x v="0"/>
    <n v="0"/>
    <x v="1"/>
    <x v="0"/>
    <x v="2"/>
    <e v="#N/A"/>
    <e v="#N/A"/>
    <e v="#N/A"/>
    <e v="#N/A"/>
    <x v="1168"/>
    <x v="3"/>
    <e v="#N/A"/>
    <x v="17"/>
    <e v="#N/A"/>
    <x v="47"/>
  </r>
  <r>
    <x v="1476"/>
    <s v="Egan"/>
    <n v="19.95"/>
    <n v="6.11"/>
    <s v="No"/>
    <x v="0"/>
    <x v="0"/>
    <n v="1"/>
    <x v="1"/>
    <x v="2"/>
    <x v="1"/>
    <e v="#N/A"/>
    <e v="#N/A"/>
    <e v="#N/A"/>
    <e v="#N/A"/>
    <x v="1168"/>
    <x v="3"/>
    <e v="#N/A"/>
    <x v="17"/>
    <e v="#N/A"/>
    <x v="47"/>
  </r>
  <r>
    <x v="1477"/>
    <s v="Bersani"/>
    <n v="34.64"/>
    <n v="4.88"/>
    <s v="No"/>
    <x v="0"/>
    <x v="1"/>
    <n v="1"/>
    <x v="1"/>
    <x v="0"/>
    <x v="2"/>
    <e v="#N/A"/>
    <e v="#N/A"/>
    <e v="#N/A"/>
    <e v="#N/A"/>
    <x v="1168"/>
    <x v="3"/>
    <e v="#N/A"/>
    <x v="17"/>
    <e v="#N/A"/>
    <x v="47"/>
  </r>
  <r>
    <x v="1478"/>
    <s v="Creech"/>
    <n v="18.75"/>
    <n v="6.72"/>
    <s v="No"/>
    <x v="0"/>
    <x v="0"/>
    <n v="0"/>
    <x v="1"/>
    <x v="2"/>
    <x v="0"/>
    <e v="#N/A"/>
    <e v="#N/A"/>
    <e v="#N/A"/>
    <e v="#N/A"/>
    <x v="1168"/>
    <x v="3"/>
    <e v="#N/A"/>
    <x v="17"/>
    <e v="#N/A"/>
    <x v="47"/>
  </r>
  <r>
    <x v="1479"/>
    <s v="Sudres"/>
    <n v="26.48"/>
    <n v="4.2"/>
    <s v="No"/>
    <x v="0"/>
    <x v="0"/>
    <n v="1"/>
    <x v="1"/>
    <x v="1"/>
    <x v="2"/>
    <e v="#N/A"/>
    <e v="#N/A"/>
    <e v="#N/A"/>
    <e v="#N/A"/>
    <x v="1168"/>
    <x v="3"/>
    <e v="#N/A"/>
    <x v="17"/>
    <e v="#N/A"/>
    <x v="47"/>
  </r>
  <r>
    <x v="1480"/>
    <s v="Couture"/>
    <n v="34.83"/>
    <n v="5.79"/>
    <s v="No"/>
    <x v="0"/>
    <x v="0"/>
    <n v="1"/>
    <x v="1"/>
    <x v="0"/>
    <x v="1"/>
    <e v="#N/A"/>
    <e v="#N/A"/>
    <e v="#N/A"/>
    <e v="#N/A"/>
    <x v="1168"/>
    <x v="3"/>
    <e v="#N/A"/>
    <x v="17"/>
    <e v="#N/A"/>
    <x v="47"/>
  </r>
  <r>
    <x v="1481"/>
    <s v="Willard"/>
    <n v="25.46"/>
    <n v="4.29"/>
    <s v="No"/>
    <x v="0"/>
    <x v="0"/>
    <n v="0"/>
    <x v="1"/>
    <x v="1"/>
    <x v="2"/>
    <e v="#N/A"/>
    <e v="#N/A"/>
    <e v="#N/A"/>
    <e v="#N/A"/>
    <x v="1168"/>
    <x v="3"/>
    <e v="#N/A"/>
    <x v="17"/>
    <e v="#N/A"/>
    <x v="47"/>
  </r>
  <r>
    <x v="1482"/>
    <s v="Patronick"/>
    <n v="23.31"/>
    <n v="8.27"/>
    <s v="No"/>
    <x v="0"/>
    <x v="0"/>
    <n v="0"/>
    <x v="1"/>
    <x v="2"/>
    <x v="0"/>
    <e v="#N/A"/>
    <e v="#N/A"/>
    <e v="#N/A"/>
    <e v="#N/A"/>
    <x v="1168"/>
    <x v="3"/>
    <e v="#N/A"/>
    <x v="17"/>
    <e v="#N/A"/>
    <x v="47"/>
  </r>
  <r>
    <x v="1483"/>
    <s v="Depasquale"/>
    <n v="29"/>
    <n v="4.5599999999999996"/>
    <s v="No"/>
    <x v="0"/>
    <x v="0"/>
    <n v="0"/>
    <x v="1"/>
    <x v="1"/>
    <x v="2"/>
    <e v="#N/A"/>
    <e v="#N/A"/>
    <e v="#N/A"/>
    <e v="#N/A"/>
    <x v="1168"/>
    <x v="3"/>
    <e v="#N/A"/>
    <x v="17"/>
    <e v="#N/A"/>
    <x v="47"/>
  </r>
  <r>
    <x v="1484"/>
    <s v="Lavergne"/>
    <n v="32.869999999999997"/>
    <n v="5.33"/>
    <s v="No"/>
    <x v="0"/>
    <x v="0"/>
    <n v="0"/>
    <x v="1"/>
    <x v="0"/>
    <x v="2"/>
    <e v="#N/A"/>
    <e v="#N/A"/>
    <e v="#N/A"/>
    <e v="#N/A"/>
    <x v="1168"/>
    <x v="3"/>
    <e v="#N/A"/>
    <x v="17"/>
    <e v="#N/A"/>
    <x v="47"/>
  </r>
  <r>
    <x v="1485"/>
    <s v="Kawakami"/>
    <n v="26.18"/>
    <n v="5.63"/>
    <s v="No"/>
    <x v="0"/>
    <x v="0"/>
    <n v="0"/>
    <x v="1"/>
    <x v="1"/>
    <x v="2"/>
    <e v="#N/A"/>
    <e v="#N/A"/>
    <e v="#N/A"/>
    <e v="#N/A"/>
    <x v="1168"/>
    <x v="3"/>
    <e v="#N/A"/>
    <x v="17"/>
    <e v="#N/A"/>
    <x v="47"/>
  </r>
  <r>
    <x v="1486"/>
    <s v="Gonsalves"/>
    <n v="25.3"/>
    <n v="5.12"/>
    <s v="No"/>
    <x v="0"/>
    <x v="0"/>
    <n v="0"/>
    <x v="1"/>
    <x v="1"/>
    <x v="2"/>
    <e v="#N/A"/>
    <e v="#N/A"/>
    <e v="#N/A"/>
    <e v="#N/A"/>
    <x v="1168"/>
    <x v="3"/>
    <e v="#N/A"/>
    <x v="17"/>
    <e v="#N/A"/>
    <x v="47"/>
  </r>
  <r>
    <x v="1487"/>
    <s v="Peck"/>
    <n v="36.94"/>
    <n v="5.15"/>
    <s v="Yes"/>
    <x v="0"/>
    <x v="0"/>
    <n v="1"/>
    <x v="1"/>
    <x v="0"/>
    <x v="2"/>
    <e v="#N/A"/>
    <e v="#N/A"/>
    <e v="#N/A"/>
    <e v="#N/A"/>
    <x v="1168"/>
    <x v="3"/>
    <e v="#N/A"/>
    <x v="17"/>
    <e v="#N/A"/>
    <x v="47"/>
  </r>
  <r>
    <x v="1488"/>
    <s v="Aure"/>
    <n v="22.86"/>
    <n v="7.5"/>
    <s v="No"/>
    <x v="0"/>
    <x v="0"/>
    <n v="0"/>
    <x v="1"/>
    <x v="2"/>
    <x v="0"/>
    <e v="#N/A"/>
    <e v="#N/A"/>
    <e v="#N/A"/>
    <e v="#N/A"/>
    <x v="1168"/>
    <x v="3"/>
    <e v="#N/A"/>
    <x v="17"/>
    <e v="#N/A"/>
    <x v="47"/>
  </r>
  <r>
    <x v="1489"/>
    <s v="Mattingly"/>
    <n v="18.760000000000002"/>
    <n v="4.88"/>
    <s v="Yes"/>
    <x v="0"/>
    <x v="1"/>
    <n v="1"/>
    <x v="1"/>
    <x v="2"/>
    <x v="2"/>
    <e v="#N/A"/>
    <e v="#N/A"/>
    <e v="#N/A"/>
    <e v="#N/A"/>
    <x v="1168"/>
    <x v="3"/>
    <e v="#N/A"/>
    <x v="17"/>
    <e v="#N/A"/>
    <x v="47"/>
  </r>
  <r>
    <x v="1490"/>
    <s v="Stelpflug"/>
    <n v="24.36"/>
    <n v="5.57"/>
    <s v="No"/>
    <x v="0"/>
    <x v="0"/>
    <n v="0"/>
    <x v="1"/>
    <x v="2"/>
    <x v="2"/>
    <e v="#N/A"/>
    <e v="#N/A"/>
    <e v="#N/A"/>
    <e v="#N/A"/>
    <x v="1168"/>
    <x v="3"/>
    <e v="#N/A"/>
    <x v="17"/>
    <e v="#N/A"/>
    <x v="47"/>
  </r>
  <r>
    <x v="1491"/>
    <s v="Sanchez Antognini"/>
    <n v="32.299999999999997"/>
    <n v="5.31"/>
    <s v="No"/>
    <x v="0"/>
    <x v="0"/>
    <n v="0"/>
    <x v="1"/>
    <x v="0"/>
    <x v="2"/>
    <e v="#N/A"/>
    <e v="#N/A"/>
    <e v="#N/A"/>
    <e v="#N/A"/>
    <x v="1168"/>
    <x v="3"/>
    <e v="#N/A"/>
    <x v="17"/>
    <e v="#N/A"/>
    <x v="47"/>
  </r>
  <r>
    <x v="1492"/>
    <s v="Condon"/>
    <n v="22.704999999999998"/>
    <n v="4.57"/>
    <s v="Yes"/>
    <x v="0"/>
    <x v="0"/>
    <n v="0"/>
    <x v="1"/>
    <x v="2"/>
    <x v="2"/>
    <e v="#N/A"/>
    <e v="#N/A"/>
    <e v="#N/A"/>
    <e v="#N/A"/>
    <x v="1168"/>
    <x v="3"/>
    <e v="#N/A"/>
    <x v="17"/>
    <e v="#N/A"/>
    <x v="47"/>
  </r>
  <r>
    <x v="1493"/>
    <s v="Magato"/>
    <n v="21.79"/>
    <n v="8.6999999999999993"/>
    <s v="Yes"/>
    <x v="0"/>
    <x v="0"/>
    <n v="1"/>
    <x v="1"/>
    <x v="2"/>
    <x v="0"/>
    <e v="#N/A"/>
    <e v="#N/A"/>
    <e v="#N/A"/>
    <e v="#N/A"/>
    <x v="1168"/>
    <x v="3"/>
    <e v="#N/A"/>
    <x v="17"/>
    <e v="#N/A"/>
    <x v="47"/>
  </r>
  <r>
    <x v="1494"/>
    <s v="Dombrowski"/>
    <n v="24.52"/>
    <n v="4.76"/>
    <s v="No"/>
    <x v="0"/>
    <x v="0"/>
    <n v="0"/>
    <x v="1"/>
    <x v="2"/>
    <x v="2"/>
    <e v="#N/A"/>
    <e v="#N/A"/>
    <e v="#N/A"/>
    <e v="#N/A"/>
    <x v="1168"/>
    <x v="3"/>
    <e v="#N/A"/>
    <x v="17"/>
    <e v="#N/A"/>
    <x v="47"/>
  </r>
  <r>
    <x v="1495"/>
    <s v="Ohara"/>
    <n v="39.520000000000003"/>
    <n v="11.81"/>
    <s v="No"/>
    <x v="0"/>
    <x v="0"/>
    <n v="0"/>
    <x v="1"/>
    <x v="0"/>
    <x v="0"/>
    <e v="#N/A"/>
    <e v="#N/A"/>
    <e v="#N/A"/>
    <e v="#N/A"/>
    <x v="1168"/>
    <x v="3"/>
    <e v="#N/A"/>
    <x v="17"/>
    <e v="#N/A"/>
    <x v="47"/>
  </r>
  <r>
    <x v="1496"/>
    <s v="Cifuentes Fetiva"/>
    <n v="24.49"/>
    <n v="4.67"/>
    <s v="No"/>
    <x v="0"/>
    <x v="0"/>
    <n v="0"/>
    <x v="1"/>
    <x v="2"/>
    <x v="2"/>
    <e v="#N/A"/>
    <e v="#N/A"/>
    <e v="#N/A"/>
    <e v="#N/A"/>
    <x v="1168"/>
    <x v="3"/>
    <e v="#N/A"/>
    <x v="17"/>
    <e v="#N/A"/>
    <x v="47"/>
  </r>
  <r>
    <x v="1497"/>
    <s v="Keno"/>
    <n v="26.315000000000001"/>
    <n v="6.02"/>
    <s v="No"/>
    <x v="0"/>
    <x v="0"/>
    <n v="0"/>
    <x v="1"/>
    <x v="1"/>
    <x v="1"/>
    <e v="#N/A"/>
    <e v="#N/A"/>
    <e v="#N/A"/>
    <e v="#N/A"/>
    <x v="1168"/>
    <x v="3"/>
    <e v="#N/A"/>
    <x v="17"/>
    <e v="#N/A"/>
    <x v="47"/>
  </r>
  <r>
    <x v="1498"/>
    <s v="Bruce"/>
    <n v="22.58"/>
    <n v="7.46"/>
    <s v="No"/>
    <x v="0"/>
    <x v="0"/>
    <n v="0"/>
    <x v="1"/>
    <x v="2"/>
    <x v="0"/>
    <e v="#N/A"/>
    <e v="#N/A"/>
    <e v="#N/A"/>
    <e v="#N/A"/>
    <x v="1168"/>
    <x v="3"/>
    <e v="#N/A"/>
    <x v="17"/>
    <e v="#N/A"/>
    <x v="47"/>
  </r>
  <r>
    <x v="1499"/>
    <s v="Lorch"/>
    <n v="19.475000000000001"/>
    <n v="4.74"/>
    <s v="No"/>
    <x v="0"/>
    <x v="0"/>
    <n v="1"/>
    <x v="1"/>
    <x v="2"/>
    <x v="2"/>
    <e v="#N/A"/>
    <e v="#N/A"/>
    <e v="#N/A"/>
    <e v="#N/A"/>
    <x v="1168"/>
    <x v="3"/>
    <e v="#N/A"/>
    <x v="17"/>
    <e v="#N/A"/>
    <x v="47"/>
  </r>
  <r>
    <x v="1500"/>
    <s v="Sullivan"/>
    <n v="26.33"/>
    <n v="4.79"/>
    <s v="No"/>
    <x v="0"/>
    <x v="0"/>
    <n v="0"/>
    <x v="1"/>
    <x v="1"/>
    <x v="2"/>
    <e v="#N/A"/>
    <e v="#N/A"/>
    <e v="#N/A"/>
    <e v="#N/A"/>
    <x v="1168"/>
    <x v="3"/>
    <e v="#N/A"/>
    <x v="17"/>
    <e v="#N/A"/>
    <x v="47"/>
  </r>
  <r>
    <x v="1501"/>
    <s v="Cave"/>
    <n v="17.29"/>
    <n v="5.35"/>
    <s v="Yes"/>
    <x v="0"/>
    <x v="0"/>
    <n v="0"/>
    <x v="1"/>
    <x v="3"/>
    <x v="2"/>
    <e v="#N/A"/>
    <e v="#N/A"/>
    <e v="#N/A"/>
    <e v="#N/A"/>
    <x v="1168"/>
    <x v="3"/>
    <e v="#N/A"/>
    <x v="17"/>
    <e v="#N/A"/>
    <x v="47"/>
  </r>
  <r>
    <x v="1502"/>
    <s v="Gudenkauf"/>
    <n v="42.88"/>
    <n v="4.87"/>
    <s v="No"/>
    <x v="1"/>
    <x v="0"/>
    <n v="1"/>
    <x v="1"/>
    <x v="0"/>
    <x v="2"/>
    <e v="#N/A"/>
    <e v="#N/A"/>
    <e v="#N/A"/>
    <e v="#N/A"/>
    <x v="1168"/>
    <x v="3"/>
    <e v="#N/A"/>
    <x v="17"/>
    <e v="#N/A"/>
    <x v="47"/>
  </r>
  <r>
    <x v="1503"/>
    <s v="Thomas"/>
    <n v="32.200000000000003"/>
    <n v="10.09"/>
    <s v="Yes"/>
    <x v="0"/>
    <x v="0"/>
    <n v="0"/>
    <x v="1"/>
    <x v="0"/>
    <x v="0"/>
    <e v="#N/A"/>
    <e v="#N/A"/>
    <e v="#N/A"/>
    <e v="#N/A"/>
    <x v="1168"/>
    <x v="3"/>
    <e v="#N/A"/>
    <x v="17"/>
    <e v="#N/A"/>
    <x v="47"/>
  </r>
  <r>
    <x v="1504"/>
    <s v="Holley"/>
    <n v="18.75"/>
    <n v="5.47"/>
    <s v="Yes"/>
    <x v="0"/>
    <x v="1"/>
    <n v="1"/>
    <x v="1"/>
    <x v="2"/>
    <x v="2"/>
    <e v="#N/A"/>
    <e v="#N/A"/>
    <e v="#N/A"/>
    <e v="#N/A"/>
    <x v="1168"/>
    <x v="3"/>
    <e v="#N/A"/>
    <x v="17"/>
    <e v="#N/A"/>
    <x v="47"/>
  </r>
  <r>
    <x v="1505"/>
    <s v="Kemble"/>
    <n v="22.36"/>
    <n v="8.6"/>
    <s v="No"/>
    <x v="0"/>
    <x v="0"/>
    <n v="0"/>
    <x v="1"/>
    <x v="2"/>
    <x v="0"/>
    <e v="#N/A"/>
    <e v="#N/A"/>
    <e v="#N/A"/>
    <e v="#N/A"/>
    <x v="1168"/>
    <x v="3"/>
    <e v="#N/A"/>
    <x v="17"/>
    <e v="#N/A"/>
    <x v="47"/>
  </r>
  <r>
    <x v="1506"/>
    <s v="Bentley"/>
    <n v="23.94"/>
    <n v="10.74"/>
    <s v="Yes"/>
    <x v="0"/>
    <x v="0"/>
    <n v="0"/>
    <x v="1"/>
    <x v="2"/>
    <x v="0"/>
    <e v="#N/A"/>
    <e v="#N/A"/>
    <e v="#N/A"/>
    <e v="#N/A"/>
    <x v="1168"/>
    <x v="3"/>
    <e v="#N/A"/>
    <x v="17"/>
    <e v="#N/A"/>
    <x v="47"/>
  </r>
  <r>
    <x v="1507"/>
    <s v="Jones"/>
    <n v="30.1"/>
    <n v="4.3899999999999997"/>
    <s v="No"/>
    <x v="0"/>
    <x v="1"/>
    <n v="1"/>
    <x v="1"/>
    <x v="0"/>
    <x v="2"/>
    <e v="#N/A"/>
    <e v="#N/A"/>
    <e v="#N/A"/>
    <e v="#N/A"/>
    <x v="1168"/>
    <x v="3"/>
    <e v="#N/A"/>
    <x v="17"/>
    <e v="#N/A"/>
    <x v="47"/>
  </r>
  <r>
    <x v="1508"/>
    <s v="Tremblay"/>
    <n v="21.93"/>
    <n v="6.3"/>
    <s v="No"/>
    <x v="0"/>
    <x v="0"/>
    <n v="0"/>
    <x v="1"/>
    <x v="2"/>
    <x v="1"/>
    <e v="#N/A"/>
    <e v="#N/A"/>
    <e v="#N/A"/>
    <e v="#N/A"/>
    <x v="1168"/>
    <x v="3"/>
    <e v="#N/A"/>
    <x v="17"/>
    <e v="#N/A"/>
    <x v="47"/>
  </r>
  <r>
    <x v="1509"/>
    <s v="Bellucci"/>
    <n v="39.75"/>
    <n v="5.41"/>
    <s v="No"/>
    <x v="1"/>
    <x v="0"/>
    <n v="1"/>
    <x v="1"/>
    <x v="0"/>
    <x v="2"/>
    <e v="#N/A"/>
    <e v="#N/A"/>
    <e v="#N/A"/>
    <e v="#N/A"/>
    <x v="1168"/>
    <x v="3"/>
    <e v="#N/A"/>
    <x v="17"/>
    <e v="#N/A"/>
    <x v="47"/>
  </r>
  <r>
    <x v="1510"/>
    <s v="Collins"/>
    <n v="26.03"/>
    <n v="4.47"/>
    <s v="No"/>
    <x v="0"/>
    <x v="1"/>
    <n v="1"/>
    <x v="1"/>
    <x v="1"/>
    <x v="2"/>
    <e v="#N/A"/>
    <e v="#N/A"/>
    <e v="#N/A"/>
    <e v="#N/A"/>
    <x v="1168"/>
    <x v="3"/>
    <e v="#N/A"/>
    <x v="17"/>
    <e v="#N/A"/>
    <x v="47"/>
  </r>
  <r>
    <x v="1511"/>
    <s v="Gillman"/>
    <n v="34.51"/>
    <n v="6.26"/>
    <s v="No"/>
    <x v="0"/>
    <x v="0"/>
    <n v="0"/>
    <x v="1"/>
    <x v="0"/>
    <x v="1"/>
    <e v="#N/A"/>
    <e v="#N/A"/>
    <e v="#N/A"/>
    <e v="#N/A"/>
    <x v="1168"/>
    <x v="3"/>
    <e v="#N/A"/>
    <x v="17"/>
    <e v="#N/A"/>
    <x v="47"/>
  </r>
  <r>
    <x v="1512"/>
    <s v="West"/>
    <n v="19.32"/>
    <n v="11.58"/>
    <s v="Yes"/>
    <x v="0"/>
    <x v="0"/>
    <n v="1"/>
    <x v="1"/>
    <x v="2"/>
    <x v="0"/>
    <e v="#N/A"/>
    <e v="#N/A"/>
    <e v="#N/A"/>
    <e v="#N/A"/>
    <x v="1168"/>
    <x v="3"/>
    <e v="#N/A"/>
    <x v="17"/>
    <e v="#N/A"/>
    <x v="47"/>
  </r>
  <r>
    <x v="1513"/>
    <s v="Chida"/>
    <n v="28.5"/>
    <n v="4.3600000000000003"/>
    <s v="No"/>
    <x v="0"/>
    <x v="0"/>
    <n v="0"/>
    <x v="1"/>
    <x v="1"/>
    <x v="2"/>
    <e v="#N/A"/>
    <e v="#N/A"/>
    <e v="#N/A"/>
    <e v="#N/A"/>
    <x v="1168"/>
    <x v="3"/>
    <e v="#N/A"/>
    <x v="17"/>
    <e v="#N/A"/>
    <x v="47"/>
  </r>
  <r>
    <x v="1514"/>
    <s v="Reisenauer"/>
    <n v="30.875"/>
    <n v="4.1399999999999997"/>
    <s v="Yes"/>
    <x v="0"/>
    <x v="0"/>
    <n v="0"/>
    <x v="1"/>
    <x v="0"/>
    <x v="2"/>
    <e v="#N/A"/>
    <e v="#N/A"/>
    <e v="#N/A"/>
    <e v="#N/A"/>
    <x v="1168"/>
    <x v="3"/>
    <e v="#N/A"/>
    <x v="17"/>
    <e v="#N/A"/>
    <x v="47"/>
  </r>
  <r>
    <x v="1515"/>
    <s v="Rosenberg-Wohl"/>
    <n v="24.02"/>
    <n v="4.38"/>
    <s v="No"/>
    <x v="0"/>
    <x v="0"/>
    <n v="0"/>
    <x v="1"/>
    <x v="2"/>
    <x v="2"/>
    <e v="#N/A"/>
    <e v="#N/A"/>
    <e v="#N/A"/>
    <e v="#N/A"/>
    <x v="1168"/>
    <x v="3"/>
    <e v="#N/A"/>
    <x v="17"/>
    <e v="#N/A"/>
    <x v="47"/>
  </r>
  <r>
    <x v="1516"/>
    <s v="Theriault"/>
    <n v="36.08"/>
    <n v="11.61"/>
    <s v="Yes"/>
    <x v="0"/>
    <x v="0"/>
    <n v="0"/>
    <x v="1"/>
    <x v="0"/>
    <x v="0"/>
    <e v="#N/A"/>
    <e v="#N/A"/>
    <e v="#N/A"/>
    <e v="#N/A"/>
    <x v="1168"/>
    <x v="3"/>
    <e v="#N/A"/>
    <x v="17"/>
    <e v="#N/A"/>
    <x v="47"/>
  </r>
  <r>
    <x v="1517"/>
    <s v="Manuel"/>
    <n v="32.200000000000003"/>
    <n v="10.59"/>
    <s v="Yes"/>
    <x v="0"/>
    <x v="0"/>
    <n v="0"/>
    <x v="1"/>
    <x v="0"/>
    <x v="0"/>
    <e v="#N/A"/>
    <e v="#N/A"/>
    <e v="#N/A"/>
    <e v="#N/A"/>
    <x v="1168"/>
    <x v="3"/>
    <e v="#N/A"/>
    <x v="17"/>
    <e v="#N/A"/>
    <x v="47"/>
  </r>
  <r>
    <x v="1518"/>
    <s v="Demko"/>
    <n v="28.05"/>
    <n v="11.85"/>
    <s v="Yes"/>
    <x v="0"/>
    <x v="0"/>
    <n v="0"/>
    <x v="1"/>
    <x v="1"/>
    <x v="0"/>
    <e v="#N/A"/>
    <e v="#N/A"/>
    <e v="#N/A"/>
    <e v="#N/A"/>
    <x v="1168"/>
    <x v="3"/>
    <e v="#N/A"/>
    <x v="17"/>
    <e v="#N/A"/>
    <x v="47"/>
  </r>
  <r>
    <x v="1519"/>
    <s v="Battaglia"/>
    <n v="19"/>
    <n v="5.46"/>
    <s v="Yes"/>
    <x v="0"/>
    <x v="0"/>
    <n v="1"/>
    <x v="1"/>
    <x v="2"/>
    <x v="2"/>
    <e v="#N/A"/>
    <e v="#N/A"/>
    <e v="#N/A"/>
    <e v="#N/A"/>
    <x v="1168"/>
    <x v="3"/>
    <e v="#N/A"/>
    <x v="17"/>
    <e v="#N/A"/>
    <x v="47"/>
  </r>
  <r>
    <x v="1520"/>
    <s v="Follo"/>
    <n v="16.13"/>
    <n v="4.54"/>
    <s v="Yes"/>
    <x v="0"/>
    <x v="0"/>
    <n v="2"/>
    <x v="1"/>
    <x v="3"/>
    <x v="2"/>
    <e v="#N/A"/>
    <e v="#N/A"/>
    <e v="#N/A"/>
    <e v="#N/A"/>
    <x v="1168"/>
    <x v="3"/>
    <e v="#N/A"/>
    <x v="17"/>
    <e v="#N/A"/>
    <x v="47"/>
  </r>
  <r>
    <x v="1521"/>
    <s v="Barana"/>
    <n v="18.77"/>
    <n v="11.98"/>
    <s v="Yes"/>
    <x v="0"/>
    <x v="0"/>
    <n v="2"/>
    <x v="1"/>
    <x v="2"/>
    <x v="0"/>
    <e v="#N/A"/>
    <e v="#N/A"/>
    <e v="#N/A"/>
    <e v="#N/A"/>
    <x v="1168"/>
    <x v="3"/>
    <e v="#N/A"/>
    <x v="17"/>
    <e v="#N/A"/>
    <x v="47"/>
  </r>
  <r>
    <x v="1522"/>
    <s v="Lysaght"/>
    <n v="28.88"/>
    <n v="6.59"/>
    <s v="Yes"/>
    <x v="0"/>
    <x v="0"/>
    <n v="1"/>
    <x v="1"/>
    <x v="1"/>
    <x v="0"/>
    <e v="#N/A"/>
    <e v="#N/A"/>
    <e v="#N/A"/>
    <e v="#N/A"/>
    <x v="1168"/>
    <x v="3"/>
    <e v="#N/A"/>
    <x v="17"/>
    <e v="#N/A"/>
    <x v="47"/>
  </r>
  <r>
    <x v="1523"/>
    <s v="Chalmers"/>
    <n v="27.55"/>
    <n v="10.83"/>
    <s v="Yes"/>
    <x v="0"/>
    <x v="0"/>
    <n v="1"/>
    <x v="1"/>
    <x v="1"/>
    <x v="0"/>
    <e v="#N/A"/>
    <e v="#N/A"/>
    <e v="#N/A"/>
    <e v="#N/A"/>
    <x v="1168"/>
    <x v="3"/>
    <e v="#N/A"/>
    <x v="17"/>
    <e v="#N/A"/>
    <x v="47"/>
  </r>
  <r>
    <x v="1524"/>
    <s v="Phillippi"/>
    <n v="15.6"/>
    <n v="8.6"/>
    <s v="No"/>
    <x v="0"/>
    <x v="0"/>
    <n v="0"/>
    <x v="1"/>
    <x v="3"/>
    <x v="0"/>
    <e v="#N/A"/>
    <e v="#N/A"/>
    <e v="#N/A"/>
    <e v="#N/A"/>
    <x v="1168"/>
    <x v="3"/>
    <e v="#N/A"/>
    <x v="17"/>
    <e v="#N/A"/>
    <x v="47"/>
  </r>
  <r>
    <x v="1525"/>
    <s v="MacPherson"/>
    <n v="21.99"/>
    <n v="11.17"/>
    <s v="No"/>
    <x v="0"/>
    <x v="0"/>
    <n v="0"/>
    <x v="1"/>
    <x v="2"/>
    <x v="0"/>
    <e v="#N/A"/>
    <e v="#N/A"/>
    <e v="#N/A"/>
    <e v="#N/A"/>
    <x v="1168"/>
    <x v="3"/>
    <e v="#N/A"/>
    <x v="17"/>
    <e v="#N/A"/>
    <x v="47"/>
  </r>
  <r>
    <x v="1526"/>
    <s v="Delfidio"/>
    <n v="34.85"/>
    <n v="5.75"/>
    <s v="No"/>
    <x v="0"/>
    <x v="0"/>
    <n v="0"/>
    <x v="1"/>
    <x v="0"/>
    <x v="1"/>
    <e v="#N/A"/>
    <e v="#N/A"/>
    <e v="#N/A"/>
    <e v="#N/A"/>
    <x v="1168"/>
    <x v="3"/>
    <e v="#N/A"/>
    <x v="17"/>
    <e v="#N/A"/>
    <x v="47"/>
  </r>
  <r>
    <x v="1527"/>
    <s v="Cummings"/>
    <n v="24.51"/>
    <n v="4.83"/>
    <s v="Yes"/>
    <x v="0"/>
    <x v="1"/>
    <n v="1"/>
    <x v="1"/>
    <x v="2"/>
    <x v="2"/>
    <e v="#N/A"/>
    <e v="#N/A"/>
    <e v="#N/A"/>
    <e v="#N/A"/>
    <x v="1168"/>
    <x v="3"/>
    <e v="#N/A"/>
    <x v="17"/>
    <e v="#N/A"/>
    <x v="47"/>
  </r>
  <r>
    <x v="1528"/>
    <s v="Schroegel"/>
    <n v="19.399999999999999"/>
    <n v="11.93"/>
    <s v="No"/>
    <x v="0"/>
    <x v="0"/>
    <n v="0"/>
    <x v="1"/>
    <x v="2"/>
    <x v="0"/>
    <e v="#N/A"/>
    <e v="#N/A"/>
    <e v="#N/A"/>
    <e v="#N/A"/>
    <x v="1168"/>
    <x v="3"/>
    <e v="#N/A"/>
    <x v="17"/>
    <e v="#N/A"/>
    <x v="47"/>
  </r>
  <r>
    <x v="1529"/>
    <s v="Williams"/>
    <n v="15.1"/>
    <n v="8.41"/>
    <s v="No"/>
    <x v="0"/>
    <x v="0"/>
    <n v="0"/>
    <x v="1"/>
    <x v="3"/>
    <x v="0"/>
    <e v="#N/A"/>
    <e v="#N/A"/>
    <e v="#N/A"/>
    <e v="#N/A"/>
    <x v="1168"/>
    <x v="3"/>
    <e v="#N/A"/>
    <x v="17"/>
    <e v="#N/A"/>
    <x v="47"/>
  </r>
  <r>
    <x v="1530"/>
    <s v="Casey"/>
    <n v="23.37"/>
    <n v="5.59"/>
    <s v="Yes"/>
    <x v="0"/>
    <x v="0"/>
    <n v="0"/>
    <x v="1"/>
    <x v="2"/>
    <x v="2"/>
    <e v="#N/A"/>
    <e v="#N/A"/>
    <e v="#N/A"/>
    <e v="#N/A"/>
    <x v="1168"/>
    <x v="3"/>
    <e v="#N/A"/>
    <x v="17"/>
    <e v="#N/A"/>
    <x v="47"/>
  </r>
  <r>
    <x v="1531"/>
    <s v="Randall"/>
    <n v="42.4"/>
    <n v="4.0599999999999996"/>
    <s v="No"/>
    <x v="0"/>
    <x v="0"/>
    <n v="0"/>
    <x v="1"/>
    <x v="0"/>
    <x v="2"/>
    <e v="#N/A"/>
    <e v="#N/A"/>
    <e v="#N/A"/>
    <e v="#N/A"/>
    <x v="1168"/>
    <x v="3"/>
    <e v="#N/A"/>
    <x v="17"/>
    <e v="#N/A"/>
    <x v="47"/>
  </r>
  <r>
    <x v="1532"/>
    <s v="Doyon"/>
    <n v="28.405000000000001"/>
    <n v="7.02"/>
    <s v="Yes"/>
    <x v="0"/>
    <x v="0"/>
    <n v="0"/>
    <x v="1"/>
    <x v="1"/>
    <x v="0"/>
    <e v="#N/A"/>
    <e v="#N/A"/>
    <e v="#N/A"/>
    <e v="#N/A"/>
    <x v="1168"/>
    <x v="3"/>
    <e v="#N/A"/>
    <x v="17"/>
    <e v="#N/A"/>
    <x v="47"/>
  </r>
  <r>
    <x v="1533"/>
    <s v="Sankey"/>
    <n v="23.4"/>
    <n v="4.47"/>
    <s v="No"/>
    <x v="0"/>
    <x v="0"/>
    <n v="0"/>
    <x v="1"/>
    <x v="2"/>
    <x v="2"/>
    <e v="#N/A"/>
    <e v="#N/A"/>
    <e v="#N/A"/>
    <e v="#N/A"/>
    <x v="1168"/>
    <x v="3"/>
    <e v="#N/A"/>
    <x v="17"/>
    <e v="#N/A"/>
    <x v="47"/>
  </r>
  <r>
    <x v="1534"/>
    <s v="Stilgenbauer"/>
    <n v="33.44"/>
    <n v="4.54"/>
    <s v="No"/>
    <x v="0"/>
    <x v="0"/>
    <n v="0"/>
    <x v="1"/>
    <x v="0"/>
    <x v="2"/>
    <e v="#N/A"/>
    <e v="#N/A"/>
    <e v="#N/A"/>
    <e v="#N/A"/>
    <x v="1168"/>
    <x v="3"/>
    <e v="#N/A"/>
    <x v="17"/>
    <e v="#N/A"/>
    <x v="47"/>
  </r>
  <r>
    <x v="1535"/>
    <s v="Jaskiewicz"/>
    <n v="21.12"/>
    <n v="4.99"/>
    <s v="No"/>
    <x v="0"/>
    <x v="0"/>
    <n v="1"/>
    <x v="1"/>
    <x v="2"/>
    <x v="2"/>
    <e v="#N/A"/>
    <e v="#N/A"/>
    <e v="#N/A"/>
    <e v="#N/A"/>
    <x v="1168"/>
    <x v="3"/>
    <e v="#N/A"/>
    <x v="17"/>
    <e v="#N/A"/>
    <x v="47"/>
  </r>
  <r>
    <x v="1536"/>
    <s v="Deppen"/>
    <n v="18.48"/>
    <n v="10.84"/>
    <s v="Yes"/>
    <x v="0"/>
    <x v="0"/>
    <n v="2"/>
    <x v="1"/>
    <x v="3"/>
    <x v="0"/>
    <e v="#N/A"/>
    <e v="#N/A"/>
    <e v="#N/A"/>
    <e v="#N/A"/>
    <x v="1168"/>
    <x v="3"/>
    <e v="#N/A"/>
    <x v="17"/>
    <e v="#N/A"/>
    <x v="47"/>
  </r>
  <r>
    <x v="1537"/>
    <s v="Hine"/>
    <n v="16.815000000000001"/>
    <n v="5.63"/>
    <s v="No"/>
    <x v="0"/>
    <x v="0"/>
    <n v="1"/>
    <x v="1"/>
    <x v="3"/>
    <x v="2"/>
    <e v="#N/A"/>
    <e v="#N/A"/>
    <e v="#N/A"/>
    <e v="#N/A"/>
    <x v="1168"/>
    <x v="3"/>
    <e v="#N/A"/>
    <x v="17"/>
    <e v="#N/A"/>
    <x v="47"/>
  </r>
  <r>
    <x v="1538"/>
    <s v="Mathews"/>
    <n v="26.72"/>
    <n v="4.1399999999999997"/>
    <s v="No"/>
    <x v="0"/>
    <x v="0"/>
    <n v="0"/>
    <x v="1"/>
    <x v="1"/>
    <x v="2"/>
    <e v="#N/A"/>
    <e v="#N/A"/>
    <e v="#N/A"/>
    <e v="#N/A"/>
    <x v="1168"/>
    <x v="3"/>
    <e v="#N/A"/>
    <x v="17"/>
    <e v="#N/A"/>
    <x v="47"/>
  </r>
  <r>
    <x v="1539"/>
    <s v="Yabu"/>
    <n v="41.42"/>
    <n v="5.17"/>
    <s v="No"/>
    <x v="0"/>
    <x v="1"/>
    <n v="1"/>
    <x v="1"/>
    <x v="0"/>
    <x v="2"/>
    <e v="#N/A"/>
    <e v="#N/A"/>
    <e v="#N/A"/>
    <e v="#N/A"/>
    <x v="1168"/>
    <x v="3"/>
    <e v="#N/A"/>
    <x v="17"/>
    <e v="#N/A"/>
    <x v="47"/>
  </r>
  <r>
    <x v="1540"/>
    <s v="Strang"/>
    <n v="20.69"/>
    <n v="6.93"/>
    <s v="No"/>
    <x v="0"/>
    <x v="0"/>
    <n v="2"/>
    <x v="1"/>
    <x v="2"/>
    <x v="0"/>
    <e v="#N/A"/>
    <e v="#N/A"/>
    <e v="#N/A"/>
    <e v="#N/A"/>
    <x v="1168"/>
    <x v="3"/>
    <e v="#N/A"/>
    <x v="17"/>
    <e v="#N/A"/>
    <x v="47"/>
  </r>
  <r>
    <x v="1541"/>
    <s v="Frank"/>
    <n v="41.23"/>
    <n v="4.24"/>
    <s v="No"/>
    <x v="0"/>
    <x v="0"/>
    <n v="0"/>
    <x v="1"/>
    <x v="0"/>
    <x v="2"/>
    <e v="#N/A"/>
    <e v="#N/A"/>
    <e v="#N/A"/>
    <e v="#N/A"/>
    <x v="1168"/>
    <x v="3"/>
    <e v="#N/A"/>
    <x v="17"/>
    <e v="#N/A"/>
    <x v="47"/>
  </r>
  <r>
    <x v="1542"/>
    <s v="Shanley"/>
    <n v="29.9"/>
    <n v="5.91"/>
    <s v="No"/>
    <x v="0"/>
    <x v="0"/>
    <n v="0"/>
    <x v="1"/>
    <x v="0"/>
    <x v="1"/>
    <e v="#N/A"/>
    <e v="#N/A"/>
    <e v="#N/A"/>
    <e v="#N/A"/>
    <x v="1168"/>
    <x v="3"/>
    <e v="#N/A"/>
    <x v="17"/>
    <e v="#N/A"/>
    <x v="47"/>
  </r>
  <r>
    <x v="1543"/>
    <s v="Mancebo Garcia"/>
    <n v="34.104999999999997"/>
    <n v="5.93"/>
    <s v="No"/>
    <x v="0"/>
    <x v="0"/>
    <n v="0"/>
    <x v="1"/>
    <x v="0"/>
    <x v="1"/>
    <e v="#N/A"/>
    <e v="#N/A"/>
    <e v="#N/A"/>
    <e v="#N/A"/>
    <x v="1168"/>
    <x v="3"/>
    <e v="#N/A"/>
    <x v="17"/>
    <e v="#N/A"/>
    <x v="47"/>
  </r>
  <r>
    <x v="1544"/>
    <s v="Keehan"/>
    <n v="24.97"/>
    <n v="5.66"/>
    <s v="No"/>
    <x v="0"/>
    <x v="0"/>
    <n v="0"/>
    <x v="1"/>
    <x v="1"/>
    <x v="2"/>
    <e v="#N/A"/>
    <e v="#N/A"/>
    <e v="#N/A"/>
    <e v="#N/A"/>
    <x v="1168"/>
    <x v="3"/>
    <e v="#N/A"/>
    <x v="17"/>
    <e v="#N/A"/>
    <x v="47"/>
  </r>
  <r>
    <x v="1545"/>
    <s v="Mahaney"/>
    <n v="34.799999999999997"/>
    <n v="4.1900000000000004"/>
    <s v="No"/>
    <x v="0"/>
    <x v="0"/>
    <n v="1"/>
    <x v="1"/>
    <x v="0"/>
    <x v="2"/>
    <e v="#N/A"/>
    <e v="#N/A"/>
    <e v="#N/A"/>
    <e v="#N/A"/>
    <x v="1168"/>
    <x v="3"/>
    <e v="#N/A"/>
    <x v="17"/>
    <e v="#N/A"/>
    <x v="47"/>
  </r>
  <r>
    <x v="1546"/>
    <s v="Nolan"/>
    <n v="32.965000000000003"/>
    <n v="9.2100000000000009"/>
    <s v="Yes"/>
    <x v="0"/>
    <x v="0"/>
    <n v="0"/>
    <x v="1"/>
    <x v="0"/>
    <x v="0"/>
    <e v="#N/A"/>
    <e v="#N/A"/>
    <e v="#N/A"/>
    <e v="#N/A"/>
    <x v="1168"/>
    <x v="3"/>
    <e v="#N/A"/>
    <x v="17"/>
    <e v="#N/A"/>
    <x v="47"/>
  </r>
  <r>
    <x v="1547"/>
    <s v="Sobrino"/>
    <n v="27.265000000000001"/>
    <n v="5.51"/>
    <s v="No"/>
    <x v="0"/>
    <x v="0"/>
    <n v="1"/>
    <x v="1"/>
    <x v="1"/>
    <x v="2"/>
    <e v="#N/A"/>
    <e v="#N/A"/>
    <e v="#N/A"/>
    <e v="#N/A"/>
    <x v="1168"/>
    <x v="3"/>
    <e v="#N/A"/>
    <x v="17"/>
    <e v="#N/A"/>
    <x v="47"/>
  </r>
  <r>
    <x v="1548"/>
    <s v="Gennaro"/>
    <n v="17.059999999999999"/>
    <n v="8.5"/>
    <s v="No"/>
    <x v="0"/>
    <x v="0"/>
    <n v="0"/>
    <x v="1"/>
    <x v="3"/>
    <x v="0"/>
    <e v="#N/A"/>
    <e v="#N/A"/>
    <e v="#N/A"/>
    <e v="#N/A"/>
    <x v="1168"/>
    <x v="3"/>
    <e v="#N/A"/>
    <x v="17"/>
    <e v="#N/A"/>
    <x v="47"/>
  </r>
  <r>
    <x v="1549"/>
    <s v="Mayer"/>
    <n v="36.29"/>
    <n v="6.23"/>
    <s v="No"/>
    <x v="0"/>
    <x v="0"/>
    <n v="0"/>
    <x v="1"/>
    <x v="0"/>
    <x v="1"/>
    <e v="#N/A"/>
    <e v="#N/A"/>
    <e v="#N/A"/>
    <e v="#N/A"/>
    <x v="1168"/>
    <x v="3"/>
    <e v="#N/A"/>
    <x v="17"/>
    <e v="#N/A"/>
    <x v="47"/>
  </r>
  <r>
    <x v="1550"/>
    <s v="Becker"/>
    <n v="28.594999999999999"/>
    <n v="8.5299999999999994"/>
    <s v="Yes"/>
    <x v="0"/>
    <x v="0"/>
    <n v="1"/>
    <x v="1"/>
    <x v="1"/>
    <x v="0"/>
    <e v="#N/A"/>
    <e v="#N/A"/>
    <e v="#N/A"/>
    <e v="#N/A"/>
    <x v="1168"/>
    <x v="3"/>
    <e v="#N/A"/>
    <x v="17"/>
    <e v="#N/A"/>
    <x v="47"/>
  </r>
  <r>
    <x v="1551"/>
    <s v="Moore"/>
    <n v="17.8"/>
    <n v="5.75"/>
    <s v="Yes"/>
    <x v="0"/>
    <x v="1"/>
    <n v="1"/>
    <x v="1"/>
    <x v="3"/>
    <x v="1"/>
    <e v="#N/A"/>
    <e v="#N/A"/>
    <e v="#N/A"/>
    <e v="#N/A"/>
    <x v="1168"/>
    <x v="3"/>
    <e v="#N/A"/>
    <x v="17"/>
    <e v="#N/A"/>
    <x v="47"/>
  </r>
  <r>
    <x v="1552"/>
    <s v="Platt"/>
    <n v="21.4"/>
    <n v="5.6"/>
    <s v="No"/>
    <x v="0"/>
    <x v="0"/>
    <n v="0"/>
    <x v="1"/>
    <x v="2"/>
    <x v="2"/>
    <e v="#N/A"/>
    <e v="#N/A"/>
    <e v="#N/A"/>
    <e v="#N/A"/>
    <x v="1168"/>
    <x v="3"/>
    <e v="#N/A"/>
    <x v="17"/>
    <e v="#N/A"/>
    <x v="47"/>
  </r>
  <r>
    <x v="1553"/>
    <s v="Brodeur"/>
    <n v="23.01"/>
    <n v="4.68"/>
    <s v="No"/>
    <x v="0"/>
    <x v="0"/>
    <n v="0"/>
    <x v="1"/>
    <x v="2"/>
    <x v="2"/>
    <e v="#N/A"/>
    <e v="#N/A"/>
    <e v="#N/A"/>
    <e v="#N/A"/>
    <x v="1168"/>
    <x v="3"/>
    <e v="#N/A"/>
    <x v="17"/>
    <e v="#N/A"/>
    <x v="47"/>
  </r>
  <r>
    <x v="1554"/>
    <s v="Knight Pech"/>
    <n v="19.86"/>
    <n v="5.62"/>
    <s v="Yes"/>
    <x v="0"/>
    <x v="0"/>
    <n v="0"/>
    <x v="1"/>
    <x v="2"/>
    <x v="2"/>
    <e v="#N/A"/>
    <e v="#N/A"/>
    <e v="#N/A"/>
    <e v="#N/A"/>
    <x v="1168"/>
    <x v="3"/>
    <e v="#N/A"/>
    <x v="17"/>
    <e v="#N/A"/>
    <x v="47"/>
  </r>
  <r>
    <x v="1555"/>
    <s v="Richter"/>
    <n v="33.58"/>
    <n v="5.08"/>
    <s v="No"/>
    <x v="0"/>
    <x v="0"/>
    <n v="0"/>
    <x v="1"/>
    <x v="0"/>
    <x v="2"/>
    <e v="#N/A"/>
    <e v="#N/A"/>
    <e v="#N/A"/>
    <e v="#N/A"/>
    <x v="1168"/>
    <x v="3"/>
    <e v="#N/A"/>
    <x v="17"/>
    <e v="#N/A"/>
    <x v="47"/>
  </r>
  <r>
    <x v="1556"/>
    <s v="Jubinski"/>
    <n v="29.81"/>
    <n v="5.28"/>
    <s v="No"/>
    <x v="0"/>
    <x v="0"/>
    <n v="0"/>
    <x v="1"/>
    <x v="1"/>
    <x v="2"/>
    <e v="#N/A"/>
    <e v="#N/A"/>
    <e v="#N/A"/>
    <e v="#N/A"/>
    <x v="1168"/>
    <x v="3"/>
    <e v="#N/A"/>
    <x v="17"/>
    <e v="#N/A"/>
    <x v="47"/>
  </r>
  <r>
    <x v="1557"/>
    <s v="Wall"/>
    <n v="27.4"/>
    <n v="4.6100000000000003"/>
    <s v="No"/>
    <x v="0"/>
    <x v="0"/>
    <n v="0"/>
    <x v="1"/>
    <x v="1"/>
    <x v="2"/>
    <e v="#N/A"/>
    <e v="#N/A"/>
    <e v="#N/A"/>
    <e v="#N/A"/>
    <x v="1168"/>
    <x v="3"/>
    <e v="#N/A"/>
    <x v="17"/>
    <e v="#N/A"/>
    <x v="47"/>
  </r>
  <r>
    <x v="1558"/>
    <s v="McKay"/>
    <n v="17.98"/>
    <n v="6.57"/>
    <s v="Yes"/>
    <x v="0"/>
    <x v="0"/>
    <n v="2"/>
    <x v="1"/>
    <x v="3"/>
    <x v="0"/>
    <e v="#N/A"/>
    <e v="#N/A"/>
    <e v="#N/A"/>
    <e v="#N/A"/>
    <x v="1168"/>
    <x v="3"/>
    <e v="#N/A"/>
    <x v="17"/>
    <e v="#N/A"/>
    <x v="47"/>
  </r>
  <r>
    <x v="1559"/>
    <s v="Oh"/>
    <n v="37.9"/>
    <n v="5.83"/>
    <s v="No"/>
    <x v="0"/>
    <x v="0"/>
    <n v="0"/>
    <x v="1"/>
    <x v="0"/>
    <x v="1"/>
    <e v="#N/A"/>
    <e v="#N/A"/>
    <e v="#N/A"/>
    <e v="#N/A"/>
    <x v="1168"/>
    <x v="3"/>
    <e v="#N/A"/>
    <x v="17"/>
    <e v="#N/A"/>
    <x v="47"/>
  </r>
  <r>
    <x v="1560"/>
    <s v="Kessell"/>
    <n v="25.27"/>
    <n v="6.98"/>
    <s v="Yes"/>
    <x v="0"/>
    <x v="0"/>
    <n v="0"/>
    <x v="1"/>
    <x v="1"/>
    <x v="0"/>
    <e v="#N/A"/>
    <e v="#N/A"/>
    <e v="#N/A"/>
    <e v="#N/A"/>
    <x v="1168"/>
    <x v="3"/>
    <e v="#N/A"/>
    <x v="17"/>
    <e v="#N/A"/>
    <x v="47"/>
  </r>
  <r>
    <x v="1561"/>
    <s v="Hidalgo Zambrano"/>
    <n v="29.26"/>
    <n v="4.03"/>
    <s v="No"/>
    <x v="0"/>
    <x v="0"/>
    <n v="1"/>
    <x v="1"/>
    <x v="1"/>
    <x v="2"/>
    <e v="#N/A"/>
    <e v="#N/A"/>
    <e v="#N/A"/>
    <e v="#N/A"/>
    <x v="1168"/>
    <x v="3"/>
    <e v="#N/A"/>
    <x v="17"/>
    <e v="#N/A"/>
    <x v="47"/>
  </r>
  <r>
    <x v="1562"/>
    <s v="Caprario"/>
    <n v="27.835000000000001"/>
    <n v="4.5599999999999996"/>
    <s v="No"/>
    <x v="0"/>
    <x v="0"/>
    <n v="1"/>
    <x v="1"/>
    <x v="1"/>
    <x v="2"/>
    <e v="#N/A"/>
    <e v="#N/A"/>
    <e v="#N/A"/>
    <e v="#N/A"/>
    <x v="1168"/>
    <x v="3"/>
    <e v="#N/A"/>
    <x v="17"/>
    <e v="#N/A"/>
    <x v="47"/>
  </r>
  <r>
    <x v="1563"/>
    <s v="Ryan"/>
    <n v="46.53"/>
    <n v="5.38"/>
    <s v="Yes"/>
    <x v="0"/>
    <x v="0"/>
    <n v="0"/>
    <x v="1"/>
    <x v="0"/>
    <x v="2"/>
    <e v="#N/A"/>
    <e v="#N/A"/>
    <e v="#N/A"/>
    <e v="#N/A"/>
    <x v="1168"/>
    <x v="3"/>
    <e v="#N/A"/>
    <x v="17"/>
    <e v="#N/A"/>
    <x v="47"/>
  </r>
  <r>
    <x v="1564"/>
    <s v="Hoffman"/>
    <n v="20.58"/>
    <n v="11.04"/>
    <s v="Yes"/>
    <x v="0"/>
    <x v="0"/>
    <n v="1"/>
    <x v="1"/>
    <x v="2"/>
    <x v="0"/>
    <e v="#N/A"/>
    <e v="#N/A"/>
    <e v="#N/A"/>
    <e v="#N/A"/>
    <x v="1168"/>
    <x v="3"/>
    <e v="#N/A"/>
    <x v="17"/>
    <e v="#N/A"/>
    <x v="47"/>
  </r>
  <r>
    <x v="1565"/>
    <s v="Wong"/>
    <n v="19.53"/>
    <n v="6.09"/>
    <s v="Yes"/>
    <x v="0"/>
    <x v="0"/>
    <n v="0"/>
    <x v="1"/>
    <x v="2"/>
    <x v="1"/>
    <e v="#N/A"/>
    <e v="#N/A"/>
    <e v="#N/A"/>
    <e v="#N/A"/>
    <x v="1168"/>
    <x v="3"/>
    <e v="#N/A"/>
    <x v="17"/>
    <e v="#N/A"/>
    <x v="47"/>
  </r>
  <r>
    <x v="1566"/>
    <s v="Lea"/>
    <n v="27.7"/>
    <n v="4.71"/>
    <s v="No"/>
    <x v="0"/>
    <x v="0"/>
    <n v="1"/>
    <x v="1"/>
    <x v="1"/>
    <x v="2"/>
    <e v="#N/A"/>
    <e v="#N/A"/>
    <e v="#N/A"/>
    <e v="#N/A"/>
    <x v="1168"/>
    <x v="3"/>
    <e v="#N/A"/>
    <x v="17"/>
    <e v="#N/A"/>
    <x v="47"/>
  </r>
  <r>
    <x v="1567"/>
    <s v="Patterson"/>
    <n v="18.920000000000002"/>
    <n v="8.18"/>
    <s v="No"/>
    <x v="0"/>
    <x v="0"/>
    <n v="0"/>
    <x v="1"/>
    <x v="2"/>
    <x v="0"/>
    <e v="#N/A"/>
    <e v="#N/A"/>
    <e v="#N/A"/>
    <e v="#N/A"/>
    <x v="1168"/>
    <x v="3"/>
    <e v="#N/A"/>
    <x v="17"/>
    <e v="#N/A"/>
    <x v="47"/>
  </r>
  <r>
    <x v="1568"/>
    <s v="Quigley"/>
    <n v="17.760000000000002"/>
    <n v="11.18"/>
    <s v="Yes"/>
    <x v="0"/>
    <x v="0"/>
    <n v="2"/>
    <x v="1"/>
    <x v="3"/>
    <x v="0"/>
    <e v="#N/A"/>
    <e v="#N/A"/>
    <e v="#N/A"/>
    <e v="#N/A"/>
    <x v="1168"/>
    <x v="3"/>
    <e v="#N/A"/>
    <x v="17"/>
    <e v="#N/A"/>
    <x v="47"/>
  </r>
  <r>
    <x v="1569"/>
    <s v="Korir"/>
    <n v="29.83"/>
    <n v="5.03"/>
    <s v="Yes"/>
    <x v="0"/>
    <x v="0"/>
    <n v="0"/>
    <x v="1"/>
    <x v="1"/>
    <x v="2"/>
    <e v="#N/A"/>
    <e v="#N/A"/>
    <e v="#N/A"/>
    <e v="#N/A"/>
    <x v="1168"/>
    <x v="3"/>
    <e v="#N/A"/>
    <x v="17"/>
    <e v="#N/A"/>
    <x v="47"/>
  </r>
  <r>
    <x v="1570"/>
    <s v="Downs"/>
    <n v="23.465"/>
    <n v="5.56"/>
    <s v="No"/>
    <x v="0"/>
    <x v="0"/>
    <n v="1"/>
    <x v="1"/>
    <x v="2"/>
    <x v="2"/>
    <e v="#N/A"/>
    <e v="#N/A"/>
    <e v="#N/A"/>
    <e v="#N/A"/>
    <x v="1168"/>
    <x v="3"/>
    <e v="#N/A"/>
    <x v="17"/>
    <e v="#N/A"/>
    <x v="47"/>
  </r>
  <r>
    <x v="1571"/>
    <s v="Young"/>
    <n v="29.355"/>
    <n v="4.33"/>
    <s v="No"/>
    <x v="0"/>
    <x v="0"/>
    <n v="0"/>
    <x v="1"/>
    <x v="1"/>
    <x v="2"/>
    <e v="#N/A"/>
    <e v="#N/A"/>
    <e v="#N/A"/>
    <e v="#N/A"/>
    <x v="1168"/>
    <x v="3"/>
    <e v="#N/A"/>
    <x v="17"/>
    <e v="#N/A"/>
    <x v="47"/>
  </r>
  <r>
    <x v="1572"/>
    <s v="Zywek"/>
    <n v="35.49"/>
    <n v="5.21"/>
    <s v="Yes"/>
    <x v="0"/>
    <x v="1"/>
    <n v="1"/>
    <x v="1"/>
    <x v="0"/>
    <x v="2"/>
    <e v="#N/A"/>
    <e v="#N/A"/>
    <e v="#N/A"/>
    <e v="#N/A"/>
    <x v="1168"/>
    <x v="3"/>
    <e v="#N/A"/>
    <x v="17"/>
    <e v="#N/A"/>
    <x v="47"/>
  </r>
  <r>
    <x v="1573"/>
    <s v="Faulkner"/>
    <n v="26.315000000000001"/>
    <n v="5.89"/>
    <s v="No"/>
    <x v="0"/>
    <x v="0"/>
    <n v="0"/>
    <x v="1"/>
    <x v="1"/>
    <x v="1"/>
    <e v="#N/A"/>
    <e v="#N/A"/>
    <e v="#N/A"/>
    <e v="#N/A"/>
    <x v="1168"/>
    <x v="3"/>
    <e v="#N/A"/>
    <x v="17"/>
    <e v="#N/A"/>
    <x v="47"/>
  </r>
  <r>
    <x v="1574"/>
    <s v="Erspamer"/>
    <n v="19.79"/>
    <n v="4.8099999999999996"/>
    <s v="Yes"/>
    <x v="0"/>
    <x v="0"/>
    <n v="0"/>
    <x v="1"/>
    <x v="2"/>
    <x v="2"/>
    <e v="#N/A"/>
    <e v="#N/A"/>
    <e v="#N/A"/>
    <e v="#N/A"/>
    <x v="1168"/>
    <x v="3"/>
    <e v="#N/A"/>
    <x v="17"/>
    <e v="#N/A"/>
    <x v="47"/>
  </r>
  <r>
    <x v="1575"/>
    <s v="Campbell"/>
    <n v="40.564999999999998"/>
    <n v="5.66"/>
    <s v="No"/>
    <x v="0"/>
    <x v="0"/>
    <n v="1"/>
    <x v="1"/>
    <x v="0"/>
    <x v="2"/>
    <e v="#N/A"/>
    <e v="#N/A"/>
    <e v="#N/A"/>
    <e v="#N/A"/>
    <x v="1168"/>
    <x v="3"/>
    <e v="#N/A"/>
    <x v="17"/>
    <e v="#N/A"/>
    <x v="47"/>
  </r>
  <r>
    <x v="1576"/>
    <s v="Addison"/>
    <n v="18.03"/>
    <n v="10.66"/>
    <s v="Yes"/>
    <x v="0"/>
    <x v="0"/>
    <n v="2"/>
    <x v="1"/>
    <x v="3"/>
    <x v="0"/>
    <e v="#N/A"/>
    <e v="#N/A"/>
    <e v="#N/A"/>
    <e v="#N/A"/>
    <x v="1168"/>
    <x v="3"/>
    <e v="#N/A"/>
    <x v="17"/>
    <e v="#N/A"/>
    <x v="47"/>
  </r>
  <r>
    <x v="1577"/>
    <s v="Wu"/>
    <n v="34.65"/>
    <n v="5.98"/>
    <s v="Yes"/>
    <x v="0"/>
    <x v="0"/>
    <n v="0"/>
    <x v="1"/>
    <x v="0"/>
    <x v="1"/>
    <e v="#N/A"/>
    <e v="#N/A"/>
    <e v="#N/A"/>
    <e v="#N/A"/>
    <x v="1168"/>
    <x v="3"/>
    <e v="#N/A"/>
    <x v="17"/>
    <e v="#N/A"/>
    <x v="47"/>
  </r>
  <r>
    <x v="1578"/>
    <s v="Millett"/>
    <n v="42.94"/>
    <n v="4.34"/>
    <s v="No"/>
    <x v="0"/>
    <x v="0"/>
    <n v="0"/>
    <x v="1"/>
    <x v="0"/>
    <x v="2"/>
    <e v="#N/A"/>
    <e v="#N/A"/>
    <e v="#N/A"/>
    <e v="#N/A"/>
    <x v="1168"/>
    <x v="3"/>
    <e v="#N/A"/>
    <x v="17"/>
    <e v="#N/A"/>
    <x v="47"/>
  </r>
  <r>
    <x v="1579"/>
    <s v="Bosl"/>
    <n v="31.254999999999999"/>
    <n v="5.17"/>
    <s v="No"/>
    <x v="0"/>
    <x v="0"/>
    <n v="0"/>
    <x v="1"/>
    <x v="0"/>
    <x v="2"/>
    <e v="#N/A"/>
    <e v="#N/A"/>
    <e v="#N/A"/>
    <e v="#N/A"/>
    <x v="1168"/>
    <x v="3"/>
    <e v="#N/A"/>
    <x v="17"/>
    <e v="#N/A"/>
    <x v="47"/>
  </r>
  <r>
    <x v="1580"/>
    <s v="Goldberg"/>
    <n v="45.43"/>
    <n v="4.2300000000000004"/>
    <s v="Yes"/>
    <x v="0"/>
    <x v="1"/>
    <n v="1"/>
    <x v="1"/>
    <x v="0"/>
    <x v="2"/>
    <e v="#N/A"/>
    <e v="#N/A"/>
    <e v="#N/A"/>
    <e v="#N/A"/>
    <x v="1168"/>
    <x v="3"/>
    <e v="#N/A"/>
    <x v="17"/>
    <e v="#N/A"/>
    <x v="47"/>
  </r>
  <r>
    <x v="1581"/>
    <s v="Kelley"/>
    <n v="32.340000000000003"/>
    <n v="4.88"/>
    <s v="Yes"/>
    <x v="0"/>
    <x v="1"/>
    <n v="1"/>
    <x v="1"/>
    <x v="0"/>
    <x v="2"/>
    <e v="#N/A"/>
    <e v="#N/A"/>
    <e v="#N/A"/>
    <e v="#N/A"/>
    <x v="1168"/>
    <x v="3"/>
    <e v="#N/A"/>
    <x v="17"/>
    <e v="#N/A"/>
    <x v="47"/>
  </r>
  <r>
    <x v="1582"/>
    <s v="Johnston"/>
    <n v="25.46"/>
    <n v="9.7100000000000009"/>
    <s v="Yes"/>
    <x v="0"/>
    <x v="0"/>
    <n v="1"/>
    <x v="1"/>
    <x v="1"/>
    <x v="0"/>
    <e v="#N/A"/>
    <e v="#N/A"/>
    <e v="#N/A"/>
    <e v="#N/A"/>
    <x v="1168"/>
    <x v="3"/>
    <e v="#N/A"/>
    <x v="17"/>
    <e v="#N/A"/>
    <x v="47"/>
  </r>
  <r>
    <x v="1583"/>
    <s v="Keating"/>
    <n v="37.145000000000003"/>
    <n v="5.32"/>
    <s v="No"/>
    <x v="0"/>
    <x v="0"/>
    <n v="0"/>
    <x v="1"/>
    <x v="0"/>
    <x v="2"/>
    <e v="#N/A"/>
    <e v="#N/A"/>
    <e v="#N/A"/>
    <e v="#N/A"/>
    <x v="1168"/>
    <x v="3"/>
    <e v="#N/A"/>
    <x v="17"/>
    <e v="#N/A"/>
    <x v="47"/>
  </r>
  <r>
    <x v="1584"/>
    <s v="Duhon"/>
    <n v="30.8"/>
    <n v="5.83"/>
    <s v="Yes"/>
    <x v="0"/>
    <x v="0"/>
    <n v="0"/>
    <x v="1"/>
    <x v="0"/>
    <x v="1"/>
    <e v="#N/A"/>
    <e v="#N/A"/>
    <e v="#N/A"/>
    <e v="#N/A"/>
    <x v="1168"/>
    <x v="3"/>
    <e v="#N/A"/>
    <x v="17"/>
    <e v="#N/A"/>
    <x v="47"/>
  </r>
  <r>
    <x v="1585"/>
    <s v="Briseno"/>
    <n v="29.5"/>
    <n v="5.54"/>
    <s v="Yes"/>
    <x v="0"/>
    <x v="0"/>
    <n v="0"/>
    <x v="1"/>
    <x v="1"/>
    <x v="2"/>
    <e v="#N/A"/>
    <e v="#N/A"/>
    <e v="#N/A"/>
    <e v="#N/A"/>
    <x v="1168"/>
    <x v="3"/>
    <e v="#N/A"/>
    <x v="17"/>
    <e v="#N/A"/>
    <x v="47"/>
  </r>
  <r>
    <x v="1586"/>
    <s v="Besse"/>
    <n v="43.39"/>
    <n v="5.85"/>
    <s v="No"/>
    <x v="1"/>
    <x v="0"/>
    <n v="1"/>
    <x v="1"/>
    <x v="0"/>
    <x v="1"/>
    <e v="#N/A"/>
    <e v="#N/A"/>
    <e v="#N/A"/>
    <e v="#N/A"/>
    <x v="1168"/>
    <x v="3"/>
    <e v="#N/A"/>
    <x v="17"/>
    <e v="#N/A"/>
    <x v="47"/>
  </r>
  <r>
    <x v="1587"/>
    <s v="Shillings"/>
    <n v="15.08"/>
    <n v="4.8499999999999996"/>
    <s v="Yes"/>
    <x v="0"/>
    <x v="1"/>
    <n v="1"/>
    <x v="1"/>
    <x v="3"/>
    <x v="2"/>
    <e v="#N/A"/>
    <e v="#N/A"/>
    <e v="#N/A"/>
    <e v="#N/A"/>
    <x v="1168"/>
    <x v="3"/>
    <e v="#N/A"/>
    <x v="17"/>
    <e v="#N/A"/>
    <x v="47"/>
  </r>
  <r>
    <x v="1588"/>
    <s v="Tate"/>
    <n v="20.48"/>
    <n v="11.09"/>
    <s v="No"/>
    <x v="0"/>
    <x v="0"/>
    <n v="0"/>
    <x v="1"/>
    <x v="2"/>
    <x v="0"/>
    <e v="#N/A"/>
    <e v="#N/A"/>
    <e v="#N/A"/>
    <e v="#N/A"/>
    <x v="1168"/>
    <x v="3"/>
    <e v="#N/A"/>
    <x v="17"/>
    <e v="#N/A"/>
    <x v="47"/>
  </r>
  <r>
    <x v="1589"/>
    <s v="Arsenault"/>
    <n v="34.450000000000003"/>
    <n v="5.58"/>
    <s v="Yes"/>
    <x v="0"/>
    <x v="0"/>
    <n v="0"/>
    <x v="1"/>
    <x v="0"/>
    <x v="2"/>
    <e v="#N/A"/>
    <e v="#N/A"/>
    <e v="#N/A"/>
    <e v="#N/A"/>
    <x v="1168"/>
    <x v="3"/>
    <e v="#N/A"/>
    <x v="17"/>
    <e v="#N/A"/>
    <x v="47"/>
  </r>
  <r>
    <x v="1590"/>
    <s v="Hengoed"/>
    <n v="34.21"/>
    <n v="9.7200000000000006"/>
    <s v="Yes"/>
    <x v="0"/>
    <x v="0"/>
    <n v="0"/>
    <x v="1"/>
    <x v="0"/>
    <x v="0"/>
    <e v="#N/A"/>
    <e v="#N/A"/>
    <e v="#N/A"/>
    <e v="#N/A"/>
    <x v="1168"/>
    <x v="3"/>
    <e v="#N/A"/>
    <x v="17"/>
    <e v="#N/A"/>
    <x v="47"/>
  </r>
  <r>
    <x v="1591"/>
    <s v="Aller"/>
    <n v="28.8"/>
    <n v="11.41"/>
    <s v="Yes"/>
    <x v="0"/>
    <x v="0"/>
    <n v="0"/>
    <x v="1"/>
    <x v="1"/>
    <x v="0"/>
    <e v="#N/A"/>
    <e v="#N/A"/>
    <e v="#N/A"/>
    <e v="#N/A"/>
    <x v="1168"/>
    <x v="3"/>
    <e v="#N/A"/>
    <x v="17"/>
    <e v="#N/A"/>
    <x v="47"/>
  </r>
  <r>
    <x v="1592"/>
    <s v="Pisano"/>
    <n v="31.74"/>
    <n v="4.46"/>
    <s v="No"/>
    <x v="0"/>
    <x v="1"/>
    <n v="1"/>
    <x v="1"/>
    <x v="0"/>
    <x v="2"/>
    <e v="#N/A"/>
    <e v="#N/A"/>
    <e v="#N/A"/>
    <e v="#N/A"/>
    <x v="1168"/>
    <x v="3"/>
    <e v="#N/A"/>
    <x v="17"/>
    <e v="#N/A"/>
    <x v="47"/>
  </r>
  <r>
    <x v="1593"/>
    <s v="Sanca"/>
    <n v="21.78"/>
    <n v="9.31"/>
    <s v="Yes"/>
    <x v="0"/>
    <x v="0"/>
    <n v="0"/>
    <x v="1"/>
    <x v="2"/>
    <x v="0"/>
    <e v="#N/A"/>
    <e v="#N/A"/>
    <e v="#N/A"/>
    <e v="#N/A"/>
    <x v="1168"/>
    <x v="3"/>
    <e v="#N/A"/>
    <x v="17"/>
    <e v="#N/A"/>
    <x v="47"/>
  </r>
  <r>
    <x v="1594"/>
    <s v="Bond"/>
    <n v="23.75"/>
    <n v="5.03"/>
    <s v="No"/>
    <x v="0"/>
    <x v="0"/>
    <n v="1"/>
    <x v="1"/>
    <x v="2"/>
    <x v="2"/>
    <e v="#N/A"/>
    <e v="#N/A"/>
    <e v="#N/A"/>
    <e v="#N/A"/>
    <x v="1168"/>
    <x v="3"/>
    <e v="#N/A"/>
    <x v="17"/>
    <e v="#N/A"/>
    <x v="47"/>
  </r>
  <r>
    <x v="1595"/>
    <s v="Carron"/>
    <n v="33.21"/>
    <n v="5.07"/>
    <s v="Yes"/>
    <x v="0"/>
    <x v="0"/>
    <n v="1"/>
    <x v="1"/>
    <x v="0"/>
    <x v="2"/>
    <e v="#N/A"/>
    <e v="#N/A"/>
    <e v="#N/A"/>
    <e v="#N/A"/>
    <x v="1168"/>
    <x v="3"/>
    <e v="#N/A"/>
    <x v="17"/>
    <e v="#N/A"/>
    <x v="47"/>
  </r>
  <r>
    <x v="1596"/>
    <s v="Ellwanger"/>
    <n v="17.7"/>
    <n v="10.42"/>
    <s v="Yes"/>
    <x v="0"/>
    <x v="0"/>
    <n v="2"/>
    <x v="1"/>
    <x v="3"/>
    <x v="0"/>
    <e v="#N/A"/>
    <e v="#N/A"/>
    <e v="#N/A"/>
    <e v="#N/A"/>
    <x v="1168"/>
    <x v="3"/>
    <e v="#N/A"/>
    <x v="17"/>
    <e v="#N/A"/>
    <x v="47"/>
  </r>
  <r>
    <x v="1597"/>
    <s v="Hanson"/>
    <n v="17.2"/>
    <n v="6.45"/>
    <s v="No"/>
    <x v="0"/>
    <x v="0"/>
    <n v="2"/>
    <x v="1"/>
    <x v="3"/>
    <x v="0"/>
    <e v="#N/A"/>
    <e v="#N/A"/>
    <e v="#N/A"/>
    <e v="#N/A"/>
    <x v="1168"/>
    <x v="3"/>
    <e v="#N/A"/>
    <x v="17"/>
    <e v="#N/A"/>
    <x v="47"/>
  </r>
  <r>
    <x v="1598"/>
    <s v="Tucker"/>
    <n v="19.21"/>
    <n v="5.52"/>
    <s v="No"/>
    <x v="0"/>
    <x v="0"/>
    <n v="2"/>
    <x v="1"/>
    <x v="2"/>
    <x v="2"/>
    <e v="#N/A"/>
    <e v="#N/A"/>
    <e v="#N/A"/>
    <e v="#N/A"/>
    <x v="1168"/>
    <x v="3"/>
    <e v="#N/A"/>
    <x v="17"/>
    <e v="#N/A"/>
    <x v="47"/>
  </r>
  <r>
    <x v="1599"/>
    <s v="Counts"/>
    <n v="23.2"/>
    <n v="4.41"/>
    <s v="No"/>
    <x v="0"/>
    <x v="1"/>
    <n v="1"/>
    <x v="1"/>
    <x v="2"/>
    <x v="2"/>
    <e v="#N/A"/>
    <e v="#N/A"/>
    <e v="#N/A"/>
    <e v="#N/A"/>
    <x v="1168"/>
    <x v="3"/>
    <e v="#N/A"/>
    <x v="17"/>
    <e v="#N/A"/>
    <x v="47"/>
  </r>
  <r>
    <x v="1600"/>
    <s v="Carson"/>
    <n v="32.5"/>
    <n v="4.6900000000000004"/>
    <s v="Yes"/>
    <x v="0"/>
    <x v="1"/>
    <n v="1"/>
    <x v="1"/>
    <x v="0"/>
    <x v="2"/>
    <e v="#N/A"/>
    <e v="#N/A"/>
    <e v="#N/A"/>
    <e v="#N/A"/>
    <x v="1168"/>
    <x v="3"/>
    <e v="#N/A"/>
    <x v="17"/>
    <e v="#N/A"/>
    <x v="47"/>
  </r>
  <r>
    <x v="1601"/>
    <s v="Haines"/>
    <n v="20.9"/>
    <n v="6.94"/>
    <s v="No"/>
    <x v="0"/>
    <x v="0"/>
    <n v="0"/>
    <x v="1"/>
    <x v="2"/>
    <x v="0"/>
    <e v="#N/A"/>
    <e v="#N/A"/>
    <e v="#N/A"/>
    <e v="#N/A"/>
    <x v="1168"/>
    <x v="3"/>
    <e v="#N/A"/>
    <x v="17"/>
    <e v="#N/A"/>
    <x v="47"/>
  </r>
  <r>
    <x v="1602"/>
    <s v="Schnabel"/>
    <n v="19.11"/>
    <n v="4.3499999999999996"/>
    <s v="No"/>
    <x v="0"/>
    <x v="0"/>
    <n v="2"/>
    <x v="1"/>
    <x v="2"/>
    <x v="2"/>
    <e v="#N/A"/>
    <e v="#N/A"/>
    <e v="#N/A"/>
    <e v="#N/A"/>
    <x v="1168"/>
    <x v="3"/>
    <e v="#N/A"/>
    <x v="17"/>
    <e v="#N/A"/>
    <x v="47"/>
  </r>
  <r>
    <x v="1603"/>
    <s v="Thind"/>
    <n v="31.17"/>
    <n v="5.28"/>
    <s v="No"/>
    <x v="0"/>
    <x v="0"/>
    <n v="1"/>
    <x v="1"/>
    <x v="0"/>
    <x v="2"/>
    <e v="#N/A"/>
    <e v="#N/A"/>
    <e v="#N/A"/>
    <e v="#N/A"/>
    <x v="1168"/>
    <x v="3"/>
    <e v="#N/A"/>
    <x v="17"/>
    <e v="#N/A"/>
    <x v="47"/>
  </r>
  <r>
    <x v="1604"/>
    <s v="Simon"/>
    <n v="36.08"/>
    <n v="4.29"/>
    <s v="No"/>
    <x v="0"/>
    <x v="0"/>
    <n v="0"/>
    <x v="1"/>
    <x v="0"/>
    <x v="2"/>
    <e v="#N/A"/>
    <e v="#N/A"/>
    <e v="#N/A"/>
    <e v="#N/A"/>
    <x v="1168"/>
    <x v="3"/>
    <e v="#N/A"/>
    <x v="17"/>
    <e v="#N/A"/>
    <x v="47"/>
  </r>
  <r>
    <x v="1605"/>
    <s v="Arciniaga"/>
    <n v="28.024999999999999"/>
    <n v="5.69"/>
    <s v="Yes"/>
    <x v="0"/>
    <x v="0"/>
    <n v="0"/>
    <x v="1"/>
    <x v="1"/>
    <x v="2"/>
    <e v="#N/A"/>
    <e v="#N/A"/>
    <e v="#N/A"/>
    <e v="#N/A"/>
    <x v="1168"/>
    <x v="3"/>
    <e v="#N/A"/>
    <x v="17"/>
    <e v="#N/A"/>
    <x v="47"/>
  </r>
  <r>
    <x v="1606"/>
    <s v="Ryan"/>
    <n v="24.32"/>
    <n v="5.56"/>
    <s v="Yes"/>
    <x v="0"/>
    <x v="0"/>
    <n v="0"/>
    <x v="1"/>
    <x v="2"/>
    <x v="2"/>
    <e v="#N/A"/>
    <e v="#N/A"/>
    <e v="#N/A"/>
    <e v="#N/A"/>
    <x v="1168"/>
    <x v="3"/>
    <e v="#N/A"/>
    <x v="17"/>
    <e v="#N/A"/>
    <x v="47"/>
  </r>
  <r>
    <x v="1607"/>
    <s v="Lizak"/>
    <n v="38"/>
    <n v="5.41"/>
    <s v="Yes"/>
    <x v="0"/>
    <x v="0"/>
    <n v="1"/>
    <x v="1"/>
    <x v="0"/>
    <x v="2"/>
    <e v="#N/A"/>
    <e v="#N/A"/>
    <e v="#N/A"/>
    <e v="#N/A"/>
    <x v="1168"/>
    <x v="3"/>
    <e v="#N/A"/>
    <x v="17"/>
    <e v="#N/A"/>
    <x v="47"/>
  </r>
  <r>
    <x v="1608"/>
    <s v="Howery"/>
    <n v="31.6"/>
    <n v="10.85"/>
    <s v="Yes"/>
    <x v="0"/>
    <x v="0"/>
    <n v="0"/>
    <x v="1"/>
    <x v="0"/>
    <x v="0"/>
    <e v="#N/A"/>
    <e v="#N/A"/>
    <e v="#N/A"/>
    <e v="#N/A"/>
    <x v="1168"/>
    <x v="3"/>
    <e v="#N/A"/>
    <x v="17"/>
    <e v="#N/A"/>
    <x v="47"/>
  </r>
  <r>
    <x v="1609"/>
    <s v="Crain"/>
    <n v="31.02"/>
    <n v="11.63"/>
    <s v="Yes"/>
    <x v="0"/>
    <x v="0"/>
    <n v="0"/>
    <x v="1"/>
    <x v="0"/>
    <x v="0"/>
    <e v="#N/A"/>
    <e v="#N/A"/>
    <e v="#N/A"/>
    <e v="#N/A"/>
    <x v="1168"/>
    <x v="3"/>
    <e v="#N/A"/>
    <x v="17"/>
    <e v="#N/A"/>
    <x v="47"/>
  </r>
  <r>
    <x v="1610"/>
    <s v="Hotze"/>
    <n v="29.26"/>
    <n v="5.68"/>
    <s v="Yes"/>
    <x v="0"/>
    <x v="0"/>
    <n v="1"/>
    <x v="1"/>
    <x v="1"/>
    <x v="2"/>
    <e v="#N/A"/>
    <e v="#N/A"/>
    <e v="#N/A"/>
    <e v="#N/A"/>
    <x v="1168"/>
    <x v="3"/>
    <e v="#N/A"/>
    <x v="17"/>
    <e v="#N/A"/>
    <x v="47"/>
  </r>
  <r>
    <x v="1611"/>
    <s v="Chauhan"/>
    <n v="15.09"/>
    <n v="7.59"/>
    <s v="Yes"/>
    <x v="0"/>
    <x v="0"/>
    <n v="2"/>
    <x v="1"/>
    <x v="3"/>
    <x v="0"/>
    <e v="#N/A"/>
    <e v="#N/A"/>
    <e v="#N/A"/>
    <e v="#N/A"/>
    <x v="1168"/>
    <x v="3"/>
    <e v="#N/A"/>
    <x v="17"/>
    <e v="#N/A"/>
    <x v="47"/>
  </r>
  <r>
    <x v="1612"/>
    <s v="Raab"/>
    <n v="22.63"/>
    <n v="5.09"/>
    <s v="Yes"/>
    <x v="0"/>
    <x v="0"/>
    <n v="0"/>
    <x v="1"/>
    <x v="2"/>
    <x v="2"/>
    <e v="#N/A"/>
    <e v="#N/A"/>
    <e v="#N/A"/>
    <e v="#N/A"/>
    <x v="1168"/>
    <x v="3"/>
    <e v="#N/A"/>
    <x v="17"/>
    <e v="#N/A"/>
    <x v="47"/>
  </r>
  <r>
    <x v="1613"/>
    <s v="McKown"/>
    <n v="23.46"/>
    <n v="4.21"/>
    <s v="No"/>
    <x v="0"/>
    <x v="0"/>
    <n v="1"/>
    <x v="1"/>
    <x v="2"/>
    <x v="2"/>
    <e v="#N/A"/>
    <e v="#N/A"/>
    <e v="#N/A"/>
    <e v="#N/A"/>
    <x v="1168"/>
    <x v="3"/>
    <e v="#N/A"/>
    <x v="17"/>
    <e v="#N/A"/>
    <x v="47"/>
  </r>
  <r>
    <x v="1614"/>
    <s v="Schiemann"/>
    <n v="22.56"/>
    <n v="4.34"/>
    <s v="Yes"/>
    <x v="0"/>
    <x v="0"/>
    <n v="0"/>
    <x v="1"/>
    <x v="2"/>
    <x v="2"/>
    <e v="#N/A"/>
    <e v="#N/A"/>
    <e v="#N/A"/>
    <e v="#N/A"/>
    <x v="1168"/>
    <x v="3"/>
    <e v="#N/A"/>
    <x v="17"/>
    <e v="#N/A"/>
    <x v="47"/>
  </r>
  <r>
    <x v="1615"/>
    <s v="Cress"/>
    <n v="19.28"/>
    <n v="11.85"/>
    <s v="No"/>
    <x v="0"/>
    <x v="0"/>
    <n v="2"/>
    <x v="1"/>
    <x v="2"/>
    <x v="0"/>
    <e v="#N/A"/>
    <e v="#N/A"/>
    <e v="#N/A"/>
    <e v="#N/A"/>
    <x v="1168"/>
    <x v="3"/>
    <e v="#N/A"/>
    <x v="17"/>
    <e v="#N/A"/>
    <x v="47"/>
  </r>
  <r>
    <x v="1616"/>
    <s v="Mawson"/>
    <n v="15.37"/>
    <n v="9.61"/>
    <s v="Yes"/>
    <x v="0"/>
    <x v="0"/>
    <n v="2"/>
    <x v="1"/>
    <x v="3"/>
    <x v="0"/>
    <e v="#N/A"/>
    <e v="#N/A"/>
    <e v="#N/A"/>
    <e v="#N/A"/>
    <x v="1168"/>
    <x v="3"/>
    <e v="#N/A"/>
    <x v="17"/>
    <e v="#N/A"/>
    <x v="47"/>
  </r>
  <r>
    <x v="1617"/>
    <s v="Wigginton"/>
    <n v="18.71"/>
    <n v="5.29"/>
    <s v="Yes"/>
    <x v="0"/>
    <x v="0"/>
    <n v="0"/>
    <x v="1"/>
    <x v="2"/>
    <x v="2"/>
    <e v="#N/A"/>
    <e v="#N/A"/>
    <e v="#N/A"/>
    <e v="#N/A"/>
    <x v="1168"/>
    <x v="3"/>
    <e v="#N/A"/>
    <x v="17"/>
    <e v="#N/A"/>
    <x v="47"/>
  </r>
  <r>
    <x v="1618"/>
    <s v="Wang"/>
    <n v="20.61"/>
    <n v="6.89"/>
    <s v="No"/>
    <x v="0"/>
    <x v="0"/>
    <n v="0"/>
    <x v="1"/>
    <x v="2"/>
    <x v="0"/>
    <e v="#N/A"/>
    <e v="#N/A"/>
    <e v="#N/A"/>
    <e v="#N/A"/>
    <x v="1168"/>
    <x v="3"/>
    <e v="#N/A"/>
    <x v="17"/>
    <e v="#N/A"/>
    <x v="47"/>
  </r>
  <r>
    <x v="1619"/>
    <s v="Schroeder"/>
    <n v="15.99"/>
    <n v="4.57"/>
    <s v="Yes"/>
    <x v="0"/>
    <x v="1"/>
    <n v="1"/>
    <x v="1"/>
    <x v="3"/>
    <x v="2"/>
    <e v="#N/A"/>
    <e v="#N/A"/>
    <e v="#N/A"/>
    <e v="#N/A"/>
    <x v="1168"/>
    <x v="3"/>
    <e v="#N/A"/>
    <x v="17"/>
    <e v="#N/A"/>
    <x v="47"/>
  </r>
  <r>
    <x v="1620"/>
    <s v="Leonard"/>
    <n v="33.155000000000001"/>
    <n v="4.32"/>
    <s v="No"/>
    <x v="0"/>
    <x v="0"/>
    <n v="0"/>
    <x v="1"/>
    <x v="0"/>
    <x v="2"/>
    <e v="#N/A"/>
    <e v="#N/A"/>
    <e v="#N/A"/>
    <e v="#N/A"/>
    <x v="1168"/>
    <x v="3"/>
    <e v="#N/A"/>
    <x v="17"/>
    <e v="#N/A"/>
    <x v="47"/>
  </r>
  <r>
    <x v="1621"/>
    <s v="Tissue"/>
    <n v="26.22"/>
    <n v="5.57"/>
    <s v="Yes"/>
    <x v="0"/>
    <x v="1"/>
    <n v="1"/>
    <x v="1"/>
    <x v="1"/>
    <x v="2"/>
    <e v="#N/A"/>
    <e v="#N/A"/>
    <e v="#N/A"/>
    <e v="#N/A"/>
    <x v="1168"/>
    <x v="3"/>
    <e v="#N/A"/>
    <x v="17"/>
    <e v="#N/A"/>
    <x v="47"/>
  </r>
  <r>
    <x v="1622"/>
    <s v="Wood"/>
    <n v="21.85"/>
    <n v="5.26"/>
    <s v="Yes"/>
    <x v="0"/>
    <x v="1"/>
    <n v="1"/>
    <x v="1"/>
    <x v="2"/>
    <x v="2"/>
    <e v="#N/A"/>
    <e v="#N/A"/>
    <e v="#N/A"/>
    <e v="#N/A"/>
    <x v="1168"/>
    <x v="3"/>
    <e v="#N/A"/>
    <x v="17"/>
    <e v="#N/A"/>
    <x v="47"/>
  </r>
  <r>
    <x v="1623"/>
    <s v="Denny"/>
    <n v="30.495000000000001"/>
    <n v="6.25"/>
    <s v="No"/>
    <x v="0"/>
    <x v="0"/>
    <n v="0"/>
    <x v="1"/>
    <x v="0"/>
    <x v="1"/>
    <e v="#N/A"/>
    <e v="#N/A"/>
    <e v="#N/A"/>
    <e v="#N/A"/>
    <x v="1168"/>
    <x v="3"/>
    <e v="#N/A"/>
    <x v="17"/>
    <e v="#N/A"/>
    <x v="47"/>
  </r>
  <r>
    <x v="1624"/>
    <s v="Testa"/>
    <n v="34.104999999999997"/>
    <n v="5.67"/>
    <s v="Yes"/>
    <x v="0"/>
    <x v="0"/>
    <n v="0"/>
    <x v="1"/>
    <x v="0"/>
    <x v="2"/>
    <e v="#N/A"/>
    <e v="#N/A"/>
    <e v="#N/A"/>
    <e v="#N/A"/>
    <x v="1168"/>
    <x v="3"/>
    <e v="#N/A"/>
    <x v="17"/>
    <e v="#N/A"/>
    <x v="47"/>
  </r>
  <r>
    <x v="1625"/>
    <s v="Mooney"/>
    <n v="32.770000000000003"/>
    <n v="4.42"/>
    <s v="Yes"/>
    <x v="0"/>
    <x v="0"/>
    <n v="1"/>
    <x v="1"/>
    <x v="0"/>
    <x v="2"/>
    <e v="#N/A"/>
    <e v="#N/A"/>
    <e v="#N/A"/>
    <e v="#N/A"/>
    <x v="1168"/>
    <x v="3"/>
    <e v="#N/A"/>
    <x v="17"/>
    <e v="#N/A"/>
    <x v="47"/>
  </r>
  <r>
    <x v="1626"/>
    <s v="Buchholtz"/>
    <n v="16.850000000000001"/>
    <n v="11.75"/>
    <s v="Yes"/>
    <x v="0"/>
    <x v="0"/>
    <n v="2"/>
    <x v="1"/>
    <x v="3"/>
    <x v="0"/>
    <e v="#N/A"/>
    <e v="#N/A"/>
    <e v="#N/A"/>
    <e v="#N/A"/>
    <x v="1168"/>
    <x v="3"/>
    <e v="#N/A"/>
    <x v="17"/>
    <e v="#N/A"/>
    <x v="47"/>
  </r>
  <r>
    <x v="1627"/>
    <s v="Hoyt"/>
    <n v="34.700000000000003"/>
    <n v="6.06"/>
    <s v="No"/>
    <x v="0"/>
    <x v="0"/>
    <n v="1"/>
    <x v="1"/>
    <x v="0"/>
    <x v="1"/>
    <e v="#N/A"/>
    <e v="#N/A"/>
    <e v="#N/A"/>
    <e v="#N/A"/>
    <x v="1168"/>
    <x v="3"/>
    <e v="#N/A"/>
    <x v="17"/>
    <e v="#N/A"/>
    <x v="47"/>
  </r>
  <r>
    <x v="1628"/>
    <s v="Cabada"/>
    <n v="37.049999999999997"/>
    <n v="5.48"/>
    <s v="No"/>
    <x v="0"/>
    <x v="0"/>
    <n v="1"/>
    <x v="1"/>
    <x v="0"/>
    <x v="2"/>
    <e v="#N/A"/>
    <e v="#N/A"/>
    <e v="#N/A"/>
    <e v="#N/A"/>
    <x v="1168"/>
    <x v="3"/>
    <e v="#N/A"/>
    <x v="17"/>
    <e v="#N/A"/>
    <x v="47"/>
  </r>
  <r>
    <x v="1629"/>
    <s v="Lobaciute"/>
    <n v="18.78"/>
    <n v="4.45"/>
    <s v="No"/>
    <x v="0"/>
    <x v="1"/>
    <n v="1"/>
    <x v="1"/>
    <x v="2"/>
    <x v="2"/>
    <e v="#N/A"/>
    <e v="#N/A"/>
    <e v="#N/A"/>
    <e v="#N/A"/>
    <x v="1168"/>
    <x v="3"/>
    <e v="#N/A"/>
    <x v="17"/>
    <e v="#N/A"/>
    <x v="47"/>
  </r>
  <r>
    <x v="1630"/>
    <s v="Dawes"/>
    <n v="28.024999999999999"/>
    <n v="5"/>
    <s v="No"/>
    <x v="0"/>
    <x v="0"/>
    <n v="1"/>
    <x v="1"/>
    <x v="1"/>
    <x v="2"/>
    <e v="#N/A"/>
    <e v="#N/A"/>
    <e v="#N/A"/>
    <e v="#N/A"/>
    <x v="1168"/>
    <x v="3"/>
    <e v="#N/A"/>
    <x v="17"/>
    <e v="#N/A"/>
    <x v="47"/>
  </r>
  <r>
    <x v="1631"/>
    <s v="Deppen"/>
    <n v="35.090000000000003"/>
    <n v="5.84"/>
    <s v="No"/>
    <x v="0"/>
    <x v="0"/>
    <n v="0"/>
    <x v="1"/>
    <x v="0"/>
    <x v="1"/>
    <e v="#N/A"/>
    <e v="#N/A"/>
    <e v="#N/A"/>
    <e v="#N/A"/>
    <x v="1168"/>
    <x v="3"/>
    <e v="#N/A"/>
    <x v="17"/>
    <e v="#N/A"/>
    <x v="47"/>
  </r>
  <r>
    <x v="1632"/>
    <s v="Oberndorfer"/>
    <n v="34.42"/>
    <n v="5.21"/>
    <s v="Yes"/>
    <x v="0"/>
    <x v="0"/>
    <n v="0"/>
    <x v="1"/>
    <x v="0"/>
    <x v="2"/>
    <e v="#N/A"/>
    <e v="#N/A"/>
    <e v="#N/A"/>
    <e v="#N/A"/>
    <x v="1168"/>
    <x v="3"/>
    <e v="#N/A"/>
    <x v="17"/>
    <e v="#N/A"/>
    <x v="47"/>
  </r>
  <r>
    <x v="1633"/>
    <s v="Hetherington"/>
    <n v="29.4"/>
    <n v="4.26"/>
    <s v="No"/>
    <x v="0"/>
    <x v="0"/>
    <n v="0"/>
    <x v="1"/>
    <x v="1"/>
    <x v="2"/>
    <e v="#N/A"/>
    <e v="#N/A"/>
    <e v="#N/A"/>
    <e v="#N/A"/>
    <x v="1168"/>
    <x v="3"/>
    <e v="#N/A"/>
    <x v="17"/>
    <e v="#N/A"/>
    <x v="47"/>
  </r>
  <r>
    <x v="1634"/>
    <s v="Murray"/>
    <n v="21.31"/>
    <n v="4.17"/>
    <s v="No"/>
    <x v="0"/>
    <x v="0"/>
    <n v="0"/>
    <x v="1"/>
    <x v="2"/>
    <x v="2"/>
    <e v="#N/A"/>
    <e v="#N/A"/>
    <e v="#N/A"/>
    <e v="#N/A"/>
    <x v="1168"/>
    <x v="3"/>
    <e v="#N/A"/>
    <x v="17"/>
    <e v="#N/A"/>
    <x v="47"/>
  </r>
  <r>
    <x v="1635"/>
    <s v="Higden"/>
    <n v="19.559999999999999"/>
    <n v="11.96"/>
    <s v="No"/>
    <x v="0"/>
    <x v="0"/>
    <n v="0"/>
    <x v="1"/>
    <x v="2"/>
    <x v="0"/>
    <e v="#N/A"/>
    <e v="#N/A"/>
    <e v="#N/A"/>
    <e v="#N/A"/>
    <x v="1168"/>
    <x v="3"/>
    <e v="#N/A"/>
    <x v="17"/>
    <e v="#N/A"/>
    <x v="47"/>
  </r>
  <r>
    <x v="1636"/>
    <s v="Rediger"/>
    <n v="37.335000000000001"/>
    <n v="6.26"/>
    <s v="Yes"/>
    <x v="0"/>
    <x v="0"/>
    <n v="1"/>
    <x v="1"/>
    <x v="0"/>
    <x v="1"/>
    <e v="#N/A"/>
    <e v="#N/A"/>
    <e v="#N/A"/>
    <e v="#N/A"/>
    <x v="1168"/>
    <x v="3"/>
    <e v="#N/A"/>
    <x v="17"/>
    <e v="#N/A"/>
    <x v="47"/>
  </r>
  <r>
    <x v="1637"/>
    <s v="Huff"/>
    <n v="19.53"/>
    <n v="11.68"/>
    <s v="No"/>
    <x v="0"/>
    <x v="0"/>
    <n v="0"/>
    <x v="1"/>
    <x v="2"/>
    <x v="0"/>
    <e v="#N/A"/>
    <e v="#N/A"/>
    <e v="#N/A"/>
    <e v="#N/A"/>
    <x v="1168"/>
    <x v="3"/>
    <e v="#N/A"/>
    <x v="17"/>
    <e v="#N/A"/>
    <x v="47"/>
  </r>
  <r>
    <x v="1638"/>
    <s v="Hall"/>
    <n v="34.1"/>
    <n v="5.16"/>
    <s v="No"/>
    <x v="0"/>
    <x v="0"/>
    <n v="0"/>
    <x v="1"/>
    <x v="0"/>
    <x v="2"/>
    <e v="#N/A"/>
    <e v="#N/A"/>
    <e v="#N/A"/>
    <e v="#N/A"/>
    <x v="1168"/>
    <x v="3"/>
    <e v="#N/A"/>
    <x v="17"/>
    <e v="#N/A"/>
    <x v="47"/>
  </r>
  <r>
    <x v="1639"/>
    <s v="Grise"/>
    <n v="16.5"/>
    <n v="6.9"/>
    <s v="Yes"/>
    <x v="0"/>
    <x v="0"/>
    <n v="2"/>
    <x v="1"/>
    <x v="3"/>
    <x v="0"/>
    <e v="#N/A"/>
    <e v="#N/A"/>
    <e v="#N/A"/>
    <e v="#N/A"/>
    <x v="1168"/>
    <x v="3"/>
    <e v="#N/A"/>
    <x v="17"/>
    <e v="#N/A"/>
    <x v="47"/>
  </r>
  <r>
    <x v="1640"/>
    <s v="Skildum"/>
    <n v="30.69"/>
    <n v="4.83"/>
    <s v="No"/>
    <x v="0"/>
    <x v="0"/>
    <n v="1"/>
    <x v="1"/>
    <x v="0"/>
    <x v="2"/>
    <e v="#N/A"/>
    <e v="#N/A"/>
    <e v="#N/A"/>
    <e v="#N/A"/>
    <x v="1168"/>
    <x v="3"/>
    <e v="#N/A"/>
    <x v="17"/>
    <e v="#N/A"/>
    <x v="47"/>
  </r>
  <r>
    <x v="1641"/>
    <s v="Yang"/>
    <n v="28.93"/>
    <n v="4.87"/>
    <s v="No"/>
    <x v="0"/>
    <x v="0"/>
    <n v="1"/>
    <x v="1"/>
    <x v="1"/>
    <x v="2"/>
    <e v="#N/A"/>
    <e v="#N/A"/>
    <e v="#N/A"/>
    <e v="#N/A"/>
    <x v="1168"/>
    <x v="3"/>
    <e v="#N/A"/>
    <x v="17"/>
    <e v="#N/A"/>
    <x v="47"/>
  </r>
  <r>
    <x v="1642"/>
    <s v="Fischer-Daly"/>
    <n v="38.9"/>
    <n v="4.28"/>
    <s v="No"/>
    <x v="0"/>
    <x v="0"/>
    <n v="0"/>
    <x v="1"/>
    <x v="0"/>
    <x v="2"/>
    <e v="#N/A"/>
    <e v="#N/A"/>
    <e v="#N/A"/>
    <e v="#N/A"/>
    <x v="1168"/>
    <x v="3"/>
    <e v="#N/A"/>
    <x v="17"/>
    <e v="#N/A"/>
    <x v="47"/>
  </r>
  <r>
    <x v="1643"/>
    <s v="Asher"/>
    <n v="26.9"/>
    <n v="4.07"/>
    <s v="No"/>
    <x v="0"/>
    <x v="0"/>
    <n v="0"/>
    <x v="1"/>
    <x v="1"/>
    <x v="2"/>
    <e v="#N/A"/>
    <e v="#N/A"/>
    <e v="#N/A"/>
    <e v="#N/A"/>
    <x v="1168"/>
    <x v="3"/>
    <e v="#N/A"/>
    <x v="17"/>
    <e v="#N/A"/>
    <x v="47"/>
  </r>
  <r>
    <x v="1644"/>
    <s v="Zhou"/>
    <n v="24.86"/>
    <n v="6.23"/>
    <s v="No"/>
    <x v="0"/>
    <x v="0"/>
    <n v="0"/>
    <x v="1"/>
    <x v="2"/>
    <x v="1"/>
    <e v="#N/A"/>
    <e v="#N/A"/>
    <e v="#N/A"/>
    <e v="#N/A"/>
    <x v="1168"/>
    <x v="3"/>
    <e v="#N/A"/>
    <x v="17"/>
    <e v="#N/A"/>
    <x v="47"/>
  </r>
  <r>
    <x v="1645"/>
    <s v="Rudder"/>
    <n v="39.14"/>
    <n v="6.24"/>
    <s v="No"/>
    <x v="1"/>
    <x v="0"/>
    <n v="1"/>
    <x v="1"/>
    <x v="0"/>
    <x v="1"/>
    <e v="#N/A"/>
    <e v="#N/A"/>
    <e v="#N/A"/>
    <e v="#N/A"/>
    <x v="1168"/>
    <x v="3"/>
    <e v="#N/A"/>
    <x v="17"/>
    <e v="#N/A"/>
    <x v="47"/>
  </r>
  <r>
    <x v="1646"/>
    <s v="Cartmell"/>
    <n v="39.799999999999997"/>
    <n v="6.17"/>
    <s v="No"/>
    <x v="0"/>
    <x v="1"/>
    <n v="1"/>
    <x v="1"/>
    <x v="0"/>
    <x v="1"/>
    <e v="#N/A"/>
    <e v="#N/A"/>
    <e v="#N/A"/>
    <e v="#N/A"/>
    <x v="1168"/>
    <x v="3"/>
    <e v="#N/A"/>
    <x v="17"/>
    <e v="#N/A"/>
    <x v="47"/>
  </r>
  <r>
    <x v="1647"/>
    <s v="Troland"/>
    <n v="34.32"/>
    <n v="5.16"/>
    <s v="No"/>
    <x v="0"/>
    <x v="0"/>
    <n v="1"/>
    <x v="1"/>
    <x v="0"/>
    <x v="2"/>
    <e v="#N/A"/>
    <e v="#N/A"/>
    <e v="#N/A"/>
    <e v="#N/A"/>
    <x v="1168"/>
    <x v="3"/>
    <e v="#N/A"/>
    <x v="17"/>
    <e v="#N/A"/>
    <x v="47"/>
  </r>
  <r>
    <x v="1648"/>
    <s v="Hall"/>
    <n v="32.51"/>
    <n v="4.3"/>
    <s v="No"/>
    <x v="0"/>
    <x v="0"/>
    <n v="0"/>
    <x v="1"/>
    <x v="0"/>
    <x v="2"/>
    <e v="#N/A"/>
    <e v="#N/A"/>
    <e v="#N/A"/>
    <e v="#N/A"/>
    <x v="1168"/>
    <x v="3"/>
    <e v="#N/A"/>
    <x v="17"/>
    <e v="#N/A"/>
    <x v="47"/>
  </r>
  <r>
    <x v="1649"/>
    <s v="Berg"/>
    <n v="30.71"/>
    <n v="6.14"/>
    <s v="No"/>
    <x v="0"/>
    <x v="1"/>
    <n v="1"/>
    <x v="1"/>
    <x v="0"/>
    <x v="1"/>
    <e v="#N/A"/>
    <e v="#N/A"/>
    <e v="#N/A"/>
    <e v="#N/A"/>
    <x v="1168"/>
    <x v="3"/>
    <e v="#N/A"/>
    <x v="17"/>
    <e v="#N/A"/>
    <x v="47"/>
  </r>
  <r>
    <x v="1650"/>
    <s v="Engtrakul"/>
    <n v="28.9"/>
    <n v="5.36"/>
    <s v="No"/>
    <x v="0"/>
    <x v="0"/>
    <n v="1"/>
    <x v="1"/>
    <x v="1"/>
    <x v="2"/>
    <e v="#N/A"/>
    <e v="#N/A"/>
    <e v="#N/A"/>
    <e v="#N/A"/>
    <x v="1168"/>
    <x v="3"/>
    <e v="#N/A"/>
    <x v="17"/>
    <e v="#N/A"/>
    <x v="47"/>
  </r>
  <r>
    <x v="1651"/>
    <s v="Leonhardt"/>
    <n v="36.19"/>
    <n v="4.3"/>
    <s v="No"/>
    <x v="0"/>
    <x v="0"/>
    <n v="0"/>
    <x v="1"/>
    <x v="0"/>
    <x v="2"/>
    <e v="#N/A"/>
    <e v="#N/A"/>
    <e v="#N/A"/>
    <e v="#N/A"/>
    <x v="1168"/>
    <x v="3"/>
    <e v="#N/A"/>
    <x v="17"/>
    <e v="#N/A"/>
    <x v="47"/>
  </r>
  <r>
    <x v="1652"/>
    <s v="Goetz"/>
    <n v="29.6"/>
    <n v="4.09"/>
    <s v="No"/>
    <x v="0"/>
    <x v="0"/>
    <n v="0"/>
    <x v="1"/>
    <x v="1"/>
    <x v="2"/>
    <e v="#N/A"/>
    <e v="#N/A"/>
    <e v="#N/A"/>
    <e v="#N/A"/>
    <x v="1168"/>
    <x v="3"/>
    <e v="#N/A"/>
    <x v="17"/>
    <e v="#N/A"/>
    <x v="47"/>
  </r>
  <r>
    <x v="1653"/>
    <s v="Cacharelis"/>
    <n v="30.95"/>
    <n v="6.27"/>
    <s v="No"/>
    <x v="0"/>
    <x v="1"/>
    <n v="1"/>
    <x v="1"/>
    <x v="0"/>
    <x v="1"/>
    <e v="#N/A"/>
    <e v="#N/A"/>
    <e v="#N/A"/>
    <e v="#N/A"/>
    <x v="1168"/>
    <x v="3"/>
    <e v="#N/A"/>
    <x v="17"/>
    <e v="#N/A"/>
    <x v="47"/>
  </r>
  <r>
    <x v="1654"/>
    <s v="Kariolis"/>
    <n v="19.95"/>
    <n v="5.39"/>
    <s v="No"/>
    <x v="0"/>
    <x v="0"/>
    <n v="1"/>
    <x v="1"/>
    <x v="2"/>
    <x v="2"/>
    <e v="#N/A"/>
    <e v="#N/A"/>
    <e v="#N/A"/>
    <e v="#N/A"/>
    <x v="1168"/>
    <x v="3"/>
    <e v="#N/A"/>
    <x v="17"/>
    <e v="#N/A"/>
    <x v="47"/>
  </r>
  <r>
    <x v="1655"/>
    <s v="Zelwin"/>
    <n v="23.65"/>
    <n v="5.75"/>
    <s v="Yes"/>
    <x v="0"/>
    <x v="0"/>
    <n v="0"/>
    <x v="1"/>
    <x v="2"/>
    <x v="1"/>
    <e v="#N/A"/>
    <e v="#N/A"/>
    <e v="#N/A"/>
    <e v="#N/A"/>
    <x v="1168"/>
    <x v="3"/>
    <e v="#N/A"/>
    <x v="17"/>
    <e v="#N/A"/>
    <x v="47"/>
  </r>
  <r>
    <x v="1656"/>
    <s v="Barry"/>
    <n v="43.34"/>
    <n v="4.91"/>
    <s v="No"/>
    <x v="0"/>
    <x v="0"/>
    <n v="1"/>
    <x v="1"/>
    <x v="0"/>
    <x v="2"/>
    <e v="#N/A"/>
    <e v="#N/A"/>
    <e v="#N/A"/>
    <e v="#N/A"/>
    <x v="1168"/>
    <x v="3"/>
    <e v="#N/A"/>
    <x v="17"/>
    <e v="#N/A"/>
    <x v="47"/>
  </r>
  <r>
    <x v="1657"/>
    <s v="Bannon"/>
    <n v="31.98"/>
    <n v="4.46"/>
    <s v="Yes"/>
    <x v="0"/>
    <x v="0"/>
    <n v="1"/>
    <x v="1"/>
    <x v="0"/>
    <x v="2"/>
    <e v="#N/A"/>
    <e v="#N/A"/>
    <e v="#N/A"/>
    <e v="#N/A"/>
    <x v="1168"/>
    <x v="3"/>
    <e v="#N/A"/>
    <x v="17"/>
    <e v="#N/A"/>
    <x v="47"/>
  </r>
  <r>
    <x v="1658"/>
    <s v="Chang"/>
    <n v="35.86"/>
    <n v="6.22"/>
    <s v="No"/>
    <x v="0"/>
    <x v="0"/>
    <n v="1"/>
    <x v="1"/>
    <x v="0"/>
    <x v="1"/>
    <e v="#N/A"/>
    <e v="#N/A"/>
    <e v="#N/A"/>
    <e v="#N/A"/>
    <x v="1168"/>
    <x v="3"/>
    <e v="#N/A"/>
    <x v="17"/>
    <e v="#N/A"/>
    <x v="47"/>
  </r>
  <r>
    <x v="1659"/>
    <s v="Vetter"/>
    <n v="15.2"/>
    <n v="8.82"/>
    <s v="No"/>
    <x v="0"/>
    <x v="0"/>
    <n v="0"/>
    <x v="1"/>
    <x v="3"/>
    <x v="0"/>
    <e v="#N/A"/>
    <e v="#N/A"/>
    <e v="#N/A"/>
    <e v="#N/A"/>
    <x v="1168"/>
    <x v="3"/>
    <e v="#N/A"/>
    <x v="17"/>
    <e v="#N/A"/>
    <x v="47"/>
  </r>
  <r>
    <x v="1660"/>
    <s v="Jablonski"/>
    <n v="37.200000000000003"/>
    <n v="10.14"/>
    <s v="No"/>
    <x v="0"/>
    <x v="0"/>
    <n v="0"/>
    <x v="1"/>
    <x v="0"/>
    <x v="0"/>
    <e v="#N/A"/>
    <e v="#N/A"/>
    <e v="#N/A"/>
    <e v="#N/A"/>
    <x v="1168"/>
    <x v="3"/>
    <e v="#N/A"/>
    <x v="17"/>
    <e v="#N/A"/>
    <x v="47"/>
  </r>
  <r>
    <x v="1661"/>
    <s v="Jakubowitch"/>
    <n v="17.91"/>
    <n v="4.66"/>
    <s v="No"/>
    <x v="0"/>
    <x v="0"/>
    <n v="2"/>
    <x v="1"/>
    <x v="3"/>
    <x v="2"/>
    <e v="#N/A"/>
    <e v="#N/A"/>
    <e v="#N/A"/>
    <e v="#N/A"/>
    <x v="1168"/>
    <x v="3"/>
    <e v="#N/A"/>
    <x v="17"/>
    <e v="#N/A"/>
    <x v="47"/>
  </r>
  <r>
    <x v="1662"/>
    <s v="Altshuler"/>
    <n v="20.76"/>
    <n v="6.26"/>
    <s v="No"/>
    <x v="0"/>
    <x v="0"/>
    <n v="0"/>
    <x v="1"/>
    <x v="2"/>
    <x v="1"/>
    <e v="#N/A"/>
    <e v="#N/A"/>
    <e v="#N/A"/>
    <e v="#N/A"/>
    <x v="1168"/>
    <x v="3"/>
    <e v="#N/A"/>
    <x v="17"/>
    <e v="#N/A"/>
    <x v="47"/>
  </r>
  <r>
    <x v="1663"/>
    <s v="Ugarte"/>
    <n v="38.99"/>
    <n v="5.21"/>
    <s v="No"/>
    <x v="1"/>
    <x v="0"/>
    <n v="1"/>
    <x v="1"/>
    <x v="0"/>
    <x v="2"/>
    <e v="#N/A"/>
    <e v="#N/A"/>
    <e v="#N/A"/>
    <e v="#N/A"/>
    <x v="1168"/>
    <x v="3"/>
    <e v="#N/A"/>
    <x v="17"/>
    <e v="#N/A"/>
    <x v="47"/>
  </r>
  <r>
    <x v="1664"/>
    <s v="Tusso"/>
    <n v="42.655000000000001"/>
    <n v="5.94"/>
    <s v="Yes"/>
    <x v="0"/>
    <x v="1"/>
    <n v="1"/>
    <x v="1"/>
    <x v="0"/>
    <x v="1"/>
    <e v="#N/A"/>
    <e v="#N/A"/>
    <e v="#N/A"/>
    <e v="#N/A"/>
    <x v="1168"/>
    <x v="3"/>
    <e v="#N/A"/>
    <x v="17"/>
    <e v="#N/A"/>
    <x v="47"/>
  </r>
  <r>
    <x v="1665"/>
    <s v="Johnson"/>
    <n v="30.57"/>
    <n v="5.34"/>
    <s v="No"/>
    <x v="0"/>
    <x v="1"/>
    <n v="1"/>
    <x v="1"/>
    <x v="0"/>
    <x v="2"/>
    <e v="#N/A"/>
    <e v="#N/A"/>
    <e v="#N/A"/>
    <e v="#N/A"/>
    <x v="1168"/>
    <x v="3"/>
    <e v="#N/A"/>
    <x v="17"/>
    <e v="#N/A"/>
    <x v="47"/>
  </r>
  <r>
    <x v="1666"/>
    <s v="Landry"/>
    <n v="17.7"/>
    <n v="6.38"/>
    <s v="No"/>
    <x v="0"/>
    <x v="0"/>
    <n v="2"/>
    <x v="1"/>
    <x v="3"/>
    <x v="1"/>
    <e v="#N/A"/>
    <e v="#N/A"/>
    <e v="#N/A"/>
    <e v="#N/A"/>
    <x v="1168"/>
    <x v="3"/>
    <e v="#N/A"/>
    <x v="17"/>
    <e v="#N/A"/>
    <x v="47"/>
  </r>
  <r>
    <x v="1667"/>
    <s v="McDonald"/>
    <n v="34.770000000000003"/>
    <n v="4.47"/>
    <s v="No"/>
    <x v="0"/>
    <x v="0"/>
    <n v="1"/>
    <x v="1"/>
    <x v="0"/>
    <x v="2"/>
    <e v="#N/A"/>
    <e v="#N/A"/>
    <e v="#N/A"/>
    <e v="#N/A"/>
    <x v="1168"/>
    <x v="3"/>
    <e v="#N/A"/>
    <x v="17"/>
    <e v="#N/A"/>
    <x v="47"/>
  </r>
  <r>
    <x v="1668"/>
    <s v="Dunlap"/>
    <n v="16.88"/>
    <n v="9.9600000000000009"/>
    <s v="No"/>
    <x v="0"/>
    <x v="0"/>
    <n v="0"/>
    <x v="1"/>
    <x v="3"/>
    <x v="0"/>
    <e v="#N/A"/>
    <e v="#N/A"/>
    <e v="#N/A"/>
    <e v="#N/A"/>
    <x v="1168"/>
    <x v="3"/>
    <e v="#N/A"/>
    <x v="17"/>
    <e v="#N/A"/>
    <x v="47"/>
  </r>
  <r>
    <x v="1669"/>
    <s v="Larue"/>
    <n v="40.26"/>
    <n v="9.92"/>
    <s v="Yes"/>
    <x v="0"/>
    <x v="0"/>
    <n v="0"/>
    <x v="1"/>
    <x v="0"/>
    <x v="0"/>
    <e v="#N/A"/>
    <e v="#N/A"/>
    <e v="#N/A"/>
    <e v="#N/A"/>
    <x v="1168"/>
    <x v="3"/>
    <e v="#N/A"/>
    <x v="17"/>
    <e v="#N/A"/>
    <x v="47"/>
  </r>
  <r>
    <x v="1670"/>
    <s v="Hodge"/>
    <n v="25.6"/>
    <n v="6.03"/>
    <s v="No"/>
    <x v="0"/>
    <x v="1"/>
    <n v="1"/>
    <x v="1"/>
    <x v="1"/>
    <x v="1"/>
    <e v="#N/A"/>
    <e v="#N/A"/>
    <e v="#N/A"/>
    <e v="#N/A"/>
    <x v="1168"/>
    <x v="3"/>
    <e v="#N/A"/>
    <x v="17"/>
    <e v="#N/A"/>
    <x v="47"/>
  </r>
  <r>
    <x v="1671"/>
    <s v="Marcus"/>
    <n v="33.549999999999997"/>
    <n v="10.9"/>
    <s v="Yes"/>
    <x v="0"/>
    <x v="0"/>
    <n v="0"/>
    <x v="1"/>
    <x v="0"/>
    <x v="0"/>
    <e v="#N/A"/>
    <e v="#N/A"/>
    <e v="#N/A"/>
    <e v="#N/A"/>
    <x v="1168"/>
    <x v="3"/>
    <e v="#N/A"/>
    <x v="17"/>
    <e v="#N/A"/>
    <x v="47"/>
  </r>
  <r>
    <x v="1672"/>
    <s v="Daubert"/>
    <n v="16.690000000000001"/>
    <n v="10.66"/>
    <s v="No"/>
    <x v="0"/>
    <x v="0"/>
    <n v="0"/>
    <x v="1"/>
    <x v="3"/>
    <x v="0"/>
    <e v="#N/A"/>
    <e v="#N/A"/>
    <e v="#N/A"/>
    <e v="#N/A"/>
    <x v="1168"/>
    <x v="3"/>
    <e v="#N/A"/>
    <x v="17"/>
    <e v="#N/A"/>
    <x v="47"/>
  </r>
  <r>
    <x v="1673"/>
    <s v="Close"/>
    <n v="19.95"/>
    <n v="4.05"/>
    <s v="No"/>
    <x v="0"/>
    <x v="0"/>
    <n v="1"/>
    <x v="1"/>
    <x v="2"/>
    <x v="2"/>
    <e v="#N/A"/>
    <e v="#N/A"/>
    <e v="#N/A"/>
    <e v="#N/A"/>
    <x v="1168"/>
    <x v="3"/>
    <e v="#N/A"/>
    <x v="17"/>
    <e v="#N/A"/>
    <x v="47"/>
  </r>
  <r>
    <x v="1674"/>
    <s v="Roels"/>
    <n v="17.55"/>
    <n v="4.2300000000000004"/>
    <s v="No"/>
    <x v="0"/>
    <x v="0"/>
    <n v="2"/>
    <x v="1"/>
    <x v="3"/>
    <x v="2"/>
    <e v="#N/A"/>
    <e v="#N/A"/>
    <e v="#N/A"/>
    <e v="#N/A"/>
    <x v="1168"/>
    <x v="3"/>
    <e v="#N/A"/>
    <x v="17"/>
    <e v="#N/A"/>
    <x v="47"/>
  </r>
  <r>
    <x v="1675"/>
    <s v="Venosky"/>
    <n v="22.01"/>
    <n v="5.01"/>
    <s v="No"/>
    <x v="0"/>
    <x v="0"/>
    <n v="1"/>
    <x v="1"/>
    <x v="2"/>
    <x v="2"/>
    <e v="#N/A"/>
    <e v="#N/A"/>
    <e v="#N/A"/>
    <e v="#N/A"/>
    <x v="1168"/>
    <x v="3"/>
    <e v="#N/A"/>
    <x v="17"/>
    <e v="#N/A"/>
    <x v="47"/>
  </r>
  <r>
    <x v="1676"/>
    <s v="Gosnell"/>
    <n v="41.8"/>
    <n v="5.82"/>
    <s v="Yes"/>
    <x v="0"/>
    <x v="1"/>
    <n v="1"/>
    <x v="1"/>
    <x v="0"/>
    <x v="1"/>
    <e v="#N/A"/>
    <e v="#N/A"/>
    <e v="#N/A"/>
    <e v="#N/A"/>
    <x v="1168"/>
    <x v="3"/>
    <e v="#N/A"/>
    <x v="17"/>
    <e v="#N/A"/>
    <x v="47"/>
  </r>
  <r>
    <x v="1677"/>
    <s v="Chewning-Kulick"/>
    <n v="19.170000000000002"/>
    <n v="7.94"/>
    <s v="No"/>
    <x v="0"/>
    <x v="0"/>
    <n v="0"/>
    <x v="1"/>
    <x v="2"/>
    <x v="0"/>
    <e v="#N/A"/>
    <e v="#N/A"/>
    <e v="#N/A"/>
    <e v="#N/A"/>
    <x v="1168"/>
    <x v="3"/>
    <e v="#N/A"/>
    <x v="17"/>
    <e v="#N/A"/>
    <x v="47"/>
  </r>
  <r>
    <x v="1678"/>
    <s v="McCarron"/>
    <n v="32.799999999999997"/>
    <n v="6.16"/>
    <s v="Yes"/>
    <x v="0"/>
    <x v="1"/>
    <n v="1"/>
    <x v="1"/>
    <x v="0"/>
    <x v="1"/>
    <e v="#N/A"/>
    <e v="#N/A"/>
    <e v="#N/A"/>
    <e v="#N/A"/>
    <x v="1168"/>
    <x v="3"/>
    <e v="#N/A"/>
    <x v="17"/>
    <e v="#N/A"/>
    <x v="47"/>
  </r>
  <r>
    <x v="1679"/>
    <s v="Manion"/>
    <n v="35.814999999999998"/>
    <n v="4.1500000000000004"/>
    <s v="No"/>
    <x v="0"/>
    <x v="0"/>
    <n v="1"/>
    <x v="1"/>
    <x v="0"/>
    <x v="2"/>
    <e v="#N/A"/>
    <e v="#N/A"/>
    <e v="#N/A"/>
    <e v="#N/A"/>
    <x v="1168"/>
    <x v="3"/>
    <e v="#N/A"/>
    <x v="17"/>
    <e v="#N/A"/>
    <x v="47"/>
  </r>
  <r>
    <x v="1680"/>
    <s v="Strong"/>
    <n v="24.3"/>
    <n v="6.23"/>
    <s v="No"/>
    <x v="0"/>
    <x v="0"/>
    <n v="0"/>
    <x v="1"/>
    <x v="2"/>
    <x v="1"/>
    <e v="#N/A"/>
    <e v="#N/A"/>
    <e v="#N/A"/>
    <e v="#N/A"/>
    <x v="1168"/>
    <x v="3"/>
    <e v="#N/A"/>
    <x v="17"/>
    <e v="#N/A"/>
    <x v="47"/>
  </r>
  <r>
    <x v="1681"/>
    <s v="Leblanc"/>
    <n v="19.059999999999999"/>
    <n v="7.41"/>
    <s v="No"/>
    <x v="0"/>
    <x v="0"/>
    <n v="0"/>
    <x v="1"/>
    <x v="2"/>
    <x v="0"/>
    <e v="#N/A"/>
    <e v="#N/A"/>
    <e v="#N/A"/>
    <e v="#N/A"/>
    <x v="1168"/>
    <x v="3"/>
    <e v="#N/A"/>
    <x v="17"/>
    <e v="#N/A"/>
    <x v="47"/>
  </r>
  <r>
    <x v="1682"/>
    <s v="Palmer"/>
    <n v="33.25"/>
    <n v="5.62"/>
    <s v="Yes"/>
    <x v="0"/>
    <x v="0"/>
    <n v="1"/>
    <x v="1"/>
    <x v="0"/>
    <x v="2"/>
    <e v="#N/A"/>
    <e v="#N/A"/>
    <e v="#N/A"/>
    <e v="#N/A"/>
    <x v="1168"/>
    <x v="3"/>
    <e v="#N/A"/>
    <x v="17"/>
    <e v="#N/A"/>
    <x v="47"/>
  </r>
  <r>
    <x v="1683"/>
    <s v="Shen"/>
    <n v="21.37"/>
    <n v="4.54"/>
    <s v="Yes"/>
    <x v="0"/>
    <x v="1"/>
    <n v="1"/>
    <x v="1"/>
    <x v="2"/>
    <x v="2"/>
    <e v="#N/A"/>
    <e v="#N/A"/>
    <e v="#N/A"/>
    <e v="#N/A"/>
    <x v="1168"/>
    <x v="3"/>
    <e v="#N/A"/>
    <x v="17"/>
    <e v="#N/A"/>
    <x v="47"/>
  </r>
  <r>
    <x v="1684"/>
    <s v="Goldsby"/>
    <n v="34.43"/>
    <n v="8.6199999999999992"/>
    <s v="Yes"/>
    <x v="0"/>
    <x v="0"/>
    <n v="1"/>
    <x v="1"/>
    <x v="0"/>
    <x v="0"/>
    <e v="#N/A"/>
    <e v="#N/A"/>
    <e v="#N/A"/>
    <e v="#N/A"/>
    <x v="1168"/>
    <x v="3"/>
    <e v="#N/A"/>
    <x v="17"/>
    <e v="#N/A"/>
    <x v="47"/>
  </r>
  <r>
    <x v="1685"/>
    <s v="Whitney"/>
    <n v="20.86"/>
    <n v="4.3600000000000003"/>
    <s v="Yes"/>
    <x v="0"/>
    <x v="0"/>
    <n v="0"/>
    <x v="1"/>
    <x v="2"/>
    <x v="2"/>
    <e v="#N/A"/>
    <e v="#N/A"/>
    <e v="#N/A"/>
    <e v="#N/A"/>
    <x v="1168"/>
    <x v="3"/>
    <e v="#N/A"/>
    <x v="17"/>
    <e v="#N/A"/>
    <x v="47"/>
  </r>
  <r>
    <x v="1686"/>
    <s v="Mahoney"/>
    <n v="18.34"/>
    <n v="10.01"/>
    <s v="No"/>
    <x v="0"/>
    <x v="0"/>
    <n v="0"/>
    <x v="1"/>
    <x v="3"/>
    <x v="0"/>
    <e v="#N/A"/>
    <e v="#N/A"/>
    <e v="#N/A"/>
    <e v="#N/A"/>
    <x v="1168"/>
    <x v="3"/>
    <e v="#N/A"/>
    <x v="17"/>
    <e v="#N/A"/>
    <x v="47"/>
  </r>
  <r>
    <x v="1687"/>
    <s v="McCracken"/>
    <n v="34.15"/>
    <n v="5.42"/>
    <s v="No"/>
    <x v="0"/>
    <x v="0"/>
    <n v="0"/>
    <x v="1"/>
    <x v="0"/>
    <x v="2"/>
    <e v="#N/A"/>
    <e v="#N/A"/>
    <e v="#N/A"/>
    <e v="#N/A"/>
    <x v="1168"/>
    <x v="3"/>
    <e v="#N/A"/>
    <x v="17"/>
    <e v="#N/A"/>
    <x v="47"/>
  </r>
  <r>
    <x v="1688"/>
    <s v="Spewak"/>
    <n v="18.350000000000001"/>
    <n v="5.12"/>
    <s v="No"/>
    <x v="0"/>
    <x v="0"/>
    <n v="0"/>
    <x v="1"/>
    <x v="3"/>
    <x v="2"/>
    <e v="#N/A"/>
    <e v="#N/A"/>
    <e v="#N/A"/>
    <e v="#N/A"/>
    <x v="1168"/>
    <x v="3"/>
    <e v="#N/A"/>
    <x v="17"/>
    <e v="#N/A"/>
    <x v="47"/>
  </r>
  <r>
    <x v="1689"/>
    <s v="Cottini"/>
    <n v="22.13"/>
    <n v="9.1999999999999993"/>
    <s v="Yes"/>
    <x v="0"/>
    <x v="0"/>
    <n v="0"/>
    <x v="1"/>
    <x v="2"/>
    <x v="0"/>
    <e v="#N/A"/>
    <e v="#N/A"/>
    <e v="#N/A"/>
    <e v="#N/A"/>
    <x v="1168"/>
    <x v="3"/>
    <e v="#N/A"/>
    <x v="17"/>
    <e v="#N/A"/>
    <x v="47"/>
  </r>
  <r>
    <x v="1690"/>
    <s v="Findlay"/>
    <n v="22.51"/>
    <n v="6.08"/>
    <s v="Yes"/>
    <x v="0"/>
    <x v="0"/>
    <n v="1"/>
    <x v="1"/>
    <x v="2"/>
    <x v="1"/>
    <e v="#N/A"/>
    <e v="#N/A"/>
    <e v="#N/A"/>
    <e v="#N/A"/>
    <x v="1168"/>
    <x v="3"/>
    <e v="#N/A"/>
    <x v="17"/>
    <e v="#N/A"/>
    <x v="47"/>
  </r>
  <r>
    <x v="1691"/>
    <s v="Strasburg"/>
    <n v="31"/>
    <n v="4.7699999999999996"/>
    <s v="No"/>
    <x v="0"/>
    <x v="0"/>
    <n v="1"/>
    <x v="1"/>
    <x v="0"/>
    <x v="2"/>
    <e v="#N/A"/>
    <e v="#N/A"/>
    <e v="#N/A"/>
    <e v="#N/A"/>
    <x v="1168"/>
    <x v="3"/>
    <e v="#N/A"/>
    <x v="17"/>
    <e v="#N/A"/>
    <x v="47"/>
  </r>
  <r>
    <x v="1692"/>
    <s v="Adams"/>
    <n v="28.27"/>
    <n v="4.62"/>
    <s v="No"/>
    <x v="0"/>
    <x v="0"/>
    <n v="1"/>
    <x v="1"/>
    <x v="1"/>
    <x v="2"/>
    <e v="#N/A"/>
    <e v="#N/A"/>
    <e v="#N/A"/>
    <e v="#N/A"/>
    <x v="1168"/>
    <x v="3"/>
    <e v="#N/A"/>
    <x v="17"/>
    <e v="#N/A"/>
    <x v="47"/>
  </r>
  <r>
    <x v="1693"/>
    <s v="Deeter"/>
    <n v="29.92"/>
    <n v="9.07"/>
    <s v="Yes"/>
    <x v="0"/>
    <x v="0"/>
    <n v="1"/>
    <x v="1"/>
    <x v="0"/>
    <x v="0"/>
    <e v="#N/A"/>
    <e v="#N/A"/>
    <e v="#N/A"/>
    <e v="#N/A"/>
    <x v="1168"/>
    <x v="3"/>
    <e v="#N/A"/>
    <x v="17"/>
    <e v="#N/A"/>
    <x v="47"/>
  </r>
  <r>
    <x v="1694"/>
    <s v="Arpin"/>
    <n v="25.9"/>
    <n v="9.1199999999999992"/>
    <s v="Yes"/>
    <x v="0"/>
    <x v="0"/>
    <n v="1"/>
    <x v="1"/>
    <x v="1"/>
    <x v="0"/>
    <e v="#N/A"/>
    <e v="#N/A"/>
    <e v="#N/A"/>
    <e v="#N/A"/>
    <x v="1168"/>
    <x v="3"/>
    <e v="#N/A"/>
    <x v="17"/>
    <e v="#N/A"/>
    <x v="47"/>
  </r>
  <r>
    <x v="1695"/>
    <s v="Schoeneck"/>
    <n v="27.74"/>
    <n v="7.32"/>
    <s v="Yes"/>
    <x v="0"/>
    <x v="0"/>
    <n v="1"/>
    <x v="1"/>
    <x v="1"/>
    <x v="0"/>
    <e v="#N/A"/>
    <e v="#N/A"/>
    <e v="#N/A"/>
    <e v="#N/A"/>
    <x v="1168"/>
    <x v="3"/>
    <e v="#N/A"/>
    <x v="17"/>
    <e v="#N/A"/>
    <x v="47"/>
  </r>
  <r>
    <x v="1696"/>
    <s v="Mueller"/>
    <n v="17.260000000000002"/>
    <n v="11.73"/>
    <s v="No"/>
    <x v="0"/>
    <x v="0"/>
    <n v="2"/>
    <x v="1"/>
    <x v="3"/>
    <x v="0"/>
    <e v="#N/A"/>
    <e v="#N/A"/>
    <e v="#N/A"/>
    <e v="#N/A"/>
    <x v="1168"/>
    <x v="3"/>
    <e v="#N/A"/>
    <x v="17"/>
    <e v="#N/A"/>
    <x v="47"/>
  </r>
  <r>
    <x v="1697"/>
    <s v="Willits"/>
    <n v="19.855"/>
    <n v="6.64"/>
    <s v="Yes"/>
    <x v="0"/>
    <x v="0"/>
    <n v="1"/>
    <x v="1"/>
    <x v="2"/>
    <x v="0"/>
    <e v="#N/A"/>
    <e v="#N/A"/>
    <e v="#N/A"/>
    <e v="#N/A"/>
    <x v="1168"/>
    <x v="3"/>
    <e v="#N/A"/>
    <x v="17"/>
    <e v="#N/A"/>
    <x v="47"/>
  </r>
  <r>
    <x v="1698"/>
    <s v="Syring"/>
    <n v="41.69"/>
    <n v="5.78"/>
    <s v="No"/>
    <x v="0"/>
    <x v="0"/>
    <n v="0"/>
    <x v="1"/>
    <x v="0"/>
    <x v="1"/>
    <e v="#N/A"/>
    <e v="#N/A"/>
    <e v="#N/A"/>
    <e v="#N/A"/>
    <x v="1168"/>
    <x v="3"/>
    <e v="#N/A"/>
    <x v="17"/>
    <e v="#N/A"/>
    <x v="47"/>
  </r>
  <r>
    <x v="1699"/>
    <s v="Strike"/>
    <n v="16.12"/>
    <n v="10.45"/>
    <s v="No"/>
    <x v="0"/>
    <x v="0"/>
    <n v="0"/>
    <x v="1"/>
    <x v="3"/>
    <x v="0"/>
    <e v="#N/A"/>
    <e v="#N/A"/>
    <e v="#N/A"/>
    <e v="#N/A"/>
    <x v="1168"/>
    <x v="3"/>
    <e v="#N/A"/>
    <x v="17"/>
    <e v="#N/A"/>
    <x v="47"/>
  </r>
  <r>
    <x v="1700"/>
    <s v="Hennigar"/>
    <n v="37.43"/>
    <n v="4.5199999999999996"/>
    <s v="No"/>
    <x v="0"/>
    <x v="0"/>
    <n v="1"/>
    <x v="1"/>
    <x v="0"/>
    <x v="2"/>
    <e v="#N/A"/>
    <e v="#N/A"/>
    <e v="#N/A"/>
    <e v="#N/A"/>
    <x v="1168"/>
    <x v="3"/>
    <e v="#N/A"/>
    <x v="17"/>
    <e v="#N/A"/>
    <x v="47"/>
  </r>
  <r>
    <x v="1701"/>
    <s v="May"/>
    <n v="31.065000000000001"/>
    <n v="5.71"/>
    <s v="No"/>
    <x v="0"/>
    <x v="0"/>
    <n v="0"/>
    <x v="1"/>
    <x v="0"/>
    <x v="1"/>
    <e v="#N/A"/>
    <e v="#N/A"/>
    <e v="#N/A"/>
    <e v="#N/A"/>
    <x v="1168"/>
    <x v="3"/>
    <e v="#N/A"/>
    <x v="17"/>
    <e v="#N/A"/>
    <x v="47"/>
  </r>
  <r>
    <x v="1702"/>
    <s v="Metcalf"/>
    <n v="25.08"/>
    <n v="4.7699999999999996"/>
    <s v="No"/>
    <x v="0"/>
    <x v="0"/>
    <n v="0"/>
    <x v="1"/>
    <x v="1"/>
    <x v="2"/>
    <e v="#N/A"/>
    <e v="#N/A"/>
    <e v="#N/A"/>
    <e v="#N/A"/>
    <x v="1168"/>
    <x v="3"/>
    <e v="#N/A"/>
    <x v="17"/>
    <e v="#N/A"/>
    <x v="47"/>
  </r>
  <r>
    <x v="1703"/>
    <s v="Tiska"/>
    <n v="15.2"/>
    <n v="7.81"/>
    <s v="Yes"/>
    <x v="0"/>
    <x v="0"/>
    <n v="1"/>
    <x v="1"/>
    <x v="3"/>
    <x v="0"/>
    <e v="#N/A"/>
    <e v="#N/A"/>
    <e v="#N/A"/>
    <e v="#N/A"/>
    <x v="1168"/>
    <x v="3"/>
    <e v="#N/A"/>
    <x v="17"/>
    <e v="#N/A"/>
    <x v="47"/>
  </r>
  <r>
    <x v="1704"/>
    <s v="McDonough"/>
    <n v="22.34"/>
    <n v="5.19"/>
    <s v="Yes"/>
    <x v="0"/>
    <x v="0"/>
    <n v="0"/>
    <x v="1"/>
    <x v="2"/>
    <x v="2"/>
    <e v="#N/A"/>
    <e v="#N/A"/>
    <e v="#N/A"/>
    <e v="#N/A"/>
    <x v="1168"/>
    <x v="3"/>
    <e v="#N/A"/>
    <x v="17"/>
    <e v="#N/A"/>
    <x v="47"/>
  </r>
  <r>
    <x v="1705"/>
    <s v="Fairley"/>
    <n v="40.15"/>
    <n v="5.93"/>
    <s v="No"/>
    <x v="0"/>
    <x v="0"/>
    <n v="1"/>
    <x v="1"/>
    <x v="0"/>
    <x v="1"/>
    <e v="#N/A"/>
    <e v="#N/A"/>
    <e v="#N/A"/>
    <e v="#N/A"/>
    <x v="1168"/>
    <x v="3"/>
    <e v="#N/A"/>
    <x v="17"/>
    <e v="#N/A"/>
    <x v="47"/>
  </r>
  <r>
    <x v="1706"/>
    <s v="Barnett"/>
    <n v="37.729999999999997"/>
    <n v="6.29"/>
    <s v="No"/>
    <x v="0"/>
    <x v="0"/>
    <n v="1"/>
    <x v="1"/>
    <x v="0"/>
    <x v="1"/>
    <e v="#N/A"/>
    <e v="#N/A"/>
    <e v="#N/A"/>
    <e v="#N/A"/>
    <x v="1168"/>
    <x v="3"/>
    <e v="#N/A"/>
    <x v="17"/>
    <e v="#N/A"/>
    <x v="47"/>
  </r>
  <r>
    <x v="1707"/>
    <s v="Piasta"/>
    <n v="25.35"/>
    <n v="4.9000000000000004"/>
    <s v="No"/>
    <x v="0"/>
    <x v="0"/>
    <n v="0"/>
    <x v="1"/>
    <x v="1"/>
    <x v="2"/>
    <e v="#N/A"/>
    <e v="#N/A"/>
    <e v="#N/A"/>
    <e v="#N/A"/>
    <x v="1168"/>
    <x v="3"/>
    <e v="#N/A"/>
    <x v="17"/>
    <e v="#N/A"/>
    <x v="47"/>
  </r>
  <r>
    <x v="1708"/>
    <s v="Mueller"/>
    <n v="26.41"/>
    <n v="5.07"/>
    <s v="Yes"/>
    <x v="0"/>
    <x v="0"/>
    <n v="1"/>
    <x v="1"/>
    <x v="1"/>
    <x v="2"/>
    <e v="#N/A"/>
    <e v="#N/A"/>
    <e v="#N/A"/>
    <e v="#N/A"/>
    <x v="1168"/>
    <x v="3"/>
    <e v="#N/A"/>
    <x v="17"/>
    <e v="#N/A"/>
    <x v="47"/>
  </r>
  <r>
    <x v="1709"/>
    <s v="Olsen"/>
    <n v="27.6"/>
    <n v="5.33"/>
    <s v="No"/>
    <x v="0"/>
    <x v="0"/>
    <n v="1"/>
    <x v="1"/>
    <x v="1"/>
    <x v="2"/>
    <e v="#N/A"/>
    <e v="#N/A"/>
    <e v="#N/A"/>
    <e v="#N/A"/>
    <x v="1168"/>
    <x v="3"/>
    <e v="#N/A"/>
    <x v="17"/>
    <e v="#N/A"/>
    <x v="47"/>
  </r>
  <r>
    <x v="1710"/>
    <s v="De Jesus"/>
    <n v="33.82"/>
    <n v="8.93"/>
    <s v="Yes"/>
    <x v="0"/>
    <x v="0"/>
    <n v="1"/>
    <x v="1"/>
    <x v="0"/>
    <x v="0"/>
    <e v="#N/A"/>
    <e v="#N/A"/>
    <e v="#N/A"/>
    <e v="#N/A"/>
    <x v="1168"/>
    <x v="3"/>
    <e v="#N/A"/>
    <x v="17"/>
    <e v="#N/A"/>
    <x v="47"/>
  </r>
  <r>
    <x v="1711"/>
    <s v="Bartus"/>
    <n v="32.9"/>
    <n v="4.3499999999999996"/>
    <s v="No"/>
    <x v="0"/>
    <x v="0"/>
    <n v="0"/>
    <x v="1"/>
    <x v="0"/>
    <x v="2"/>
    <e v="#N/A"/>
    <e v="#N/A"/>
    <e v="#N/A"/>
    <e v="#N/A"/>
    <x v="1168"/>
    <x v="3"/>
    <e v="#N/A"/>
    <x v="17"/>
    <e v="#N/A"/>
    <x v="47"/>
  </r>
  <r>
    <x v="1712"/>
    <s v="Stevens"/>
    <n v="30.875"/>
    <n v="9.5399999999999991"/>
    <s v="Yes"/>
    <x v="0"/>
    <x v="0"/>
    <n v="1"/>
    <x v="1"/>
    <x v="0"/>
    <x v="0"/>
    <e v="#N/A"/>
    <e v="#N/A"/>
    <e v="#N/A"/>
    <e v="#N/A"/>
    <x v="1168"/>
    <x v="3"/>
    <e v="#N/A"/>
    <x v="17"/>
    <e v="#N/A"/>
    <x v="47"/>
  </r>
  <r>
    <x v="1713"/>
    <s v="Rich"/>
    <n v="32.64"/>
    <n v="5.91"/>
    <s v="No"/>
    <x v="0"/>
    <x v="0"/>
    <n v="0"/>
    <x v="1"/>
    <x v="0"/>
    <x v="1"/>
    <e v="#N/A"/>
    <e v="#N/A"/>
    <e v="#N/A"/>
    <e v="#N/A"/>
    <x v="1168"/>
    <x v="3"/>
    <e v="#N/A"/>
    <x v="17"/>
    <e v="#N/A"/>
    <x v="47"/>
  </r>
  <r>
    <x v="1714"/>
    <s v="Fayter"/>
    <n v="22.135000000000002"/>
    <n v="5.0999999999999996"/>
    <s v="No"/>
    <x v="0"/>
    <x v="0"/>
    <n v="0"/>
    <x v="1"/>
    <x v="2"/>
    <x v="2"/>
    <e v="#N/A"/>
    <e v="#N/A"/>
    <e v="#N/A"/>
    <e v="#N/A"/>
    <x v="1168"/>
    <x v="3"/>
    <e v="#N/A"/>
    <x v="17"/>
    <e v="#N/A"/>
    <x v="47"/>
  </r>
  <r>
    <x v="1715"/>
    <s v="Parise"/>
    <n v="16.53"/>
    <n v="5.08"/>
    <s v="No"/>
    <x v="0"/>
    <x v="0"/>
    <n v="2"/>
    <x v="1"/>
    <x v="3"/>
    <x v="2"/>
    <e v="#N/A"/>
    <e v="#N/A"/>
    <e v="#N/A"/>
    <e v="#N/A"/>
    <x v="1168"/>
    <x v="3"/>
    <e v="#N/A"/>
    <x v="17"/>
    <e v="#N/A"/>
    <x v="47"/>
  </r>
  <r>
    <x v="1716"/>
    <s v="Andrew"/>
    <n v="32.774999999999999"/>
    <n v="4.75"/>
    <s v="No"/>
    <x v="0"/>
    <x v="0"/>
    <n v="0"/>
    <x v="1"/>
    <x v="0"/>
    <x v="2"/>
    <e v="#N/A"/>
    <e v="#N/A"/>
    <e v="#N/A"/>
    <e v="#N/A"/>
    <x v="1168"/>
    <x v="3"/>
    <e v="#N/A"/>
    <x v="17"/>
    <e v="#N/A"/>
    <x v="47"/>
  </r>
  <r>
    <x v="1717"/>
    <s v="Gryniewicz"/>
    <n v="30.9"/>
    <n v="6.05"/>
    <s v="No"/>
    <x v="0"/>
    <x v="0"/>
    <n v="1"/>
    <x v="1"/>
    <x v="0"/>
    <x v="1"/>
    <e v="#N/A"/>
    <e v="#N/A"/>
    <e v="#N/A"/>
    <e v="#N/A"/>
    <x v="1168"/>
    <x v="3"/>
    <e v="#N/A"/>
    <x v="17"/>
    <e v="#N/A"/>
    <x v="47"/>
  </r>
  <r>
    <x v="1718"/>
    <s v="Panora"/>
    <n v="15.58"/>
    <n v="11.56"/>
    <s v="No"/>
    <x v="0"/>
    <x v="0"/>
    <n v="0"/>
    <x v="1"/>
    <x v="3"/>
    <x v="0"/>
    <e v="#N/A"/>
    <e v="#N/A"/>
    <e v="#N/A"/>
    <e v="#N/A"/>
    <x v="1168"/>
    <x v="3"/>
    <e v="#N/A"/>
    <x v="17"/>
    <e v="#N/A"/>
    <x v="47"/>
  </r>
  <r>
    <x v="1719"/>
    <s v="Woodward"/>
    <n v="26.315000000000001"/>
    <n v="5.76"/>
    <s v="No"/>
    <x v="0"/>
    <x v="0"/>
    <n v="0"/>
    <x v="1"/>
    <x v="1"/>
    <x v="1"/>
    <e v="#N/A"/>
    <e v="#N/A"/>
    <e v="#N/A"/>
    <e v="#N/A"/>
    <x v="1168"/>
    <x v="3"/>
    <e v="#N/A"/>
    <x v="17"/>
    <e v="#N/A"/>
    <x v="47"/>
  </r>
  <r>
    <x v="1720"/>
    <s v="Lambe"/>
    <n v="35.61"/>
    <n v="5.65"/>
    <s v="No"/>
    <x v="1"/>
    <x v="0"/>
    <n v="1"/>
    <x v="1"/>
    <x v="0"/>
    <x v="2"/>
    <e v="#N/A"/>
    <e v="#N/A"/>
    <e v="#N/A"/>
    <e v="#N/A"/>
    <x v="1168"/>
    <x v="3"/>
    <e v="#N/A"/>
    <x v="17"/>
    <e v="#N/A"/>
    <x v="47"/>
  </r>
  <r>
    <x v="1721"/>
    <s v="Casto"/>
    <n v="37.56"/>
    <n v="5.88"/>
    <s v="No"/>
    <x v="1"/>
    <x v="0"/>
    <n v="1"/>
    <x v="1"/>
    <x v="0"/>
    <x v="1"/>
    <e v="#N/A"/>
    <e v="#N/A"/>
    <e v="#N/A"/>
    <e v="#N/A"/>
    <x v="1168"/>
    <x v="3"/>
    <e v="#N/A"/>
    <x v="17"/>
    <e v="#N/A"/>
    <x v="47"/>
  </r>
  <r>
    <x v="1722"/>
    <s v="Martelli"/>
    <n v="15.49"/>
    <n v="9.6"/>
    <s v="No"/>
    <x v="0"/>
    <x v="0"/>
    <n v="0"/>
    <x v="1"/>
    <x v="3"/>
    <x v="0"/>
    <e v="#N/A"/>
    <e v="#N/A"/>
    <e v="#N/A"/>
    <e v="#N/A"/>
    <x v="1168"/>
    <x v="3"/>
    <e v="#N/A"/>
    <x v="17"/>
    <e v="#N/A"/>
    <x v="47"/>
  </r>
  <r>
    <x v="1723"/>
    <s v="Naskret"/>
    <n v="23.48"/>
    <n v="6.24"/>
    <s v="No"/>
    <x v="0"/>
    <x v="0"/>
    <n v="1"/>
    <x v="1"/>
    <x v="2"/>
    <x v="1"/>
    <e v="#N/A"/>
    <e v="#N/A"/>
    <e v="#N/A"/>
    <e v="#N/A"/>
    <x v="1168"/>
    <x v="3"/>
    <e v="#N/A"/>
    <x v="17"/>
    <e v="#N/A"/>
    <x v="47"/>
  </r>
  <r>
    <x v="1724"/>
    <s v="Morgan"/>
    <n v="30.02"/>
    <n v="7.63"/>
    <s v="Yes"/>
    <x v="0"/>
    <x v="0"/>
    <n v="1"/>
    <x v="1"/>
    <x v="0"/>
    <x v="0"/>
    <e v="#N/A"/>
    <e v="#N/A"/>
    <e v="#N/A"/>
    <e v="#N/A"/>
    <x v="1168"/>
    <x v="3"/>
    <e v="#N/A"/>
    <x v="17"/>
    <e v="#N/A"/>
    <x v="47"/>
  </r>
  <r>
    <x v="1725"/>
    <s v="Maloney"/>
    <n v="26.885000000000002"/>
    <n v="8.66"/>
    <s v="Yes"/>
    <x v="0"/>
    <x v="0"/>
    <n v="1"/>
    <x v="1"/>
    <x v="1"/>
    <x v="0"/>
    <e v="#N/A"/>
    <e v="#N/A"/>
    <e v="#N/A"/>
    <e v="#N/A"/>
    <x v="1168"/>
    <x v="3"/>
    <e v="#N/A"/>
    <x v="17"/>
    <e v="#N/A"/>
    <x v="47"/>
  </r>
  <r>
    <x v="1726"/>
    <s v="Amherst"/>
    <n v="25.84"/>
    <n v="8.5500000000000007"/>
    <s v="Yes"/>
    <x v="0"/>
    <x v="0"/>
    <n v="1"/>
    <x v="1"/>
    <x v="1"/>
    <x v="0"/>
    <e v="#N/A"/>
    <e v="#N/A"/>
    <e v="#N/A"/>
    <e v="#N/A"/>
    <x v="1168"/>
    <x v="3"/>
    <e v="#N/A"/>
    <x v="17"/>
    <e v="#N/A"/>
    <x v="47"/>
  </r>
  <r>
    <x v="1727"/>
    <s v="Davenport"/>
    <n v="27.454999999999998"/>
    <n v="4.54"/>
    <s v="No"/>
    <x v="0"/>
    <x v="0"/>
    <n v="0"/>
    <x v="1"/>
    <x v="1"/>
    <x v="2"/>
    <e v="#N/A"/>
    <e v="#N/A"/>
    <e v="#N/A"/>
    <e v="#N/A"/>
    <x v="1168"/>
    <x v="3"/>
    <e v="#N/A"/>
    <x v="17"/>
    <e v="#N/A"/>
    <x v="47"/>
  </r>
  <r>
    <x v="1728"/>
    <s v="Johansen"/>
    <n v="24.605"/>
    <n v="5.7"/>
    <s v="No"/>
    <x v="0"/>
    <x v="0"/>
    <n v="0"/>
    <x v="1"/>
    <x v="2"/>
    <x v="1"/>
    <e v="#N/A"/>
    <e v="#N/A"/>
    <e v="#N/A"/>
    <e v="#N/A"/>
    <x v="1168"/>
    <x v="3"/>
    <e v="#N/A"/>
    <x v="17"/>
    <e v="#N/A"/>
    <x v="47"/>
  </r>
  <r>
    <x v="1729"/>
    <s v="Bond"/>
    <n v="30.8"/>
    <n v="5.07"/>
    <s v="No"/>
    <x v="0"/>
    <x v="0"/>
    <n v="0"/>
    <x v="1"/>
    <x v="0"/>
    <x v="2"/>
    <e v="#N/A"/>
    <e v="#N/A"/>
    <e v="#N/A"/>
    <e v="#N/A"/>
    <x v="1168"/>
    <x v="3"/>
    <e v="#N/A"/>
    <x v="17"/>
    <e v="#N/A"/>
    <x v="47"/>
  </r>
  <r>
    <x v="1730"/>
    <s v="Reilly"/>
    <n v="34.799999999999997"/>
    <n v="4.38"/>
    <s v="No"/>
    <x v="0"/>
    <x v="0"/>
    <n v="1"/>
    <x v="1"/>
    <x v="0"/>
    <x v="2"/>
    <e v="#N/A"/>
    <e v="#N/A"/>
    <e v="#N/A"/>
    <e v="#N/A"/>
    <x v="1168"/>
    <x v="3"/>
    <e v="#N/A"/>
    <x v="17"/>
    <e v="#N/A"/>
    <x v="47"/>
  </r>
  <r>
    <x v="1731"/>
    <s v="Chandler"/>
    <n v="34.21"/>
    <n v="4.54"/>
    <s v="No"/>
    <x v="0"/>
    <x v="0"/>
    <n v="1"/>
    <x v="1"/>
    <x v="0"/>
    <x v="2"/>
    <e v="#N/A"/>
    <e v="#N/A"/>
    <e v="#N/A"/>
    <e v="#N/A"/>
    <x v="1168"/>
    <x v="3"/>
    <e v="#N/A"/>
    <x v="17"/>
    <e v="#N/A"/>
    <x v="47"/>
  </r>
  <r>
    <x v="1732"/>
    <s v="Kaufmann"/>
    <n v="31"/>
    <n v="5.38"/>
    <s v="No"/>
    <x v="0"/>
    <x v="0"/>
    <n v="1"/>
    <x v="1"/>
    <x v="0"/>
    <x v="2"/>
    <e v="#N/A"/>
    <e v="#N/A"/>
    <e v="#N/A"/>
    <e v="#N/A"/>
    <x v="1168"/>
    <x v="3"/>
    <e v="#N/A"/>
    <x v="17"/>
    <e v="#N/A"/>
    <x v="47"/>
  </r>
  <r>
    <x v="1733"/>
    <s v="Barnes-Zurkinden"/>
    <n v="26.125"/>
    <n v="5.55"/>
    <s v="No"/>
    <x v="0"/>
    <x v="0"/>
    <n v="1"/>
    <x v="1"/>
    <x v="1"/>
    <x v="2"/>
    <e v="#N/A"/>
    <e v="#N/A"/>
    <e v="#N/A"/>
    <e v="#N/A"/>
    <x v="1168"/>
    <x v="3"/>
    <e v="#N/A"/>
    <x v="17"/>
    <e v="#N/A"/>
    <x v="47"/>
  </r>
  <r>
    <x v="1734"/>
    <s v="Wolter"/>
    <n v="30.13"/>
    <n v="4.03"/>
    <s v="Yes"/>
    <x v="0"/>
    <x v="0"/>
    <n v="1"/>
    <x v="1"/>
    <x v="0"/>
    <x v="2"/>
    <e v="#N/A"/>
    <e v="#N/A"/>
    <e v="#N/A"/>
    <e v="#N/A"/>
    <x v="1168"/>
    <x v="3"/>
    <e v="#N/A"/>
    <x v="17"/>
    <e v="#N/A"/>
    <x v="47"/>
  </r>
  <r>
    <x v="1735"/>
    <s v="Pearson"/>
    <n v="34.19"/>
    <n v="4.1900000000000004"/>
    <s v="No"/>
    <x v="0"/>
    <x v="0"/>
    <n v="0"/>
    <x v="1"/>
    <x v="0"/>
    <x v="2"/>
    <e v="#N/A"/>
    <e v="#N/A"/>
    <e v="#N/A"/>
    <e v="#N/A"/>
    <x v="1168"/>
    <x v="3"/>
    <e v="#N/A"/>
    <x v="17"/>
    <e v="#N/A"/>
    <x v="47"/>
  </r>
  <r>
    <x v="1736"/>
    <s v="Thomas"/>
    <n v="22.515000000000001"/>
    <n v="4.37"/>
    <s v="No"/>
    <x v="0"/>
    <x v="1"/>
    <n v="1"/>
    <x v="1"/>
    <x v="2"/>
    <x v="2"/>
    <e v="#N/A"/>
    <e v="#N/A"/>
    <e v="#N/A"/>
    <e v="#N/A"/>
    <x v="1168"/>
    <x v="3"/>
    <e v="#N/A"/>
    <x v="17"/>
    <e v="#N/A"/>
    <x v="47"/>
  </r>
  <r>
    <x v="1737"/>
    <s v="Leon"/>
    <n v="18.239999999999998"/>
    <n v="5.31"/>
    <s v="Yes"/>
    <x v="0"/>
    <x v="1"/>
    <n v="1"/>
    <x v="1"/>
    <x v="3"/>
    <x v="2"/>
    <e v="#N/A"/>
    <e v="#N/A"/>
    <e v="#N/A"/>
    <e v="#N/A"/>
    <x v="1168"/>
    <x v="3"/>
    <e v="#N/A"/>
    <x v="17"/>
    <e v="#N/A"/>
    <x v="47"/>
  </r>
  <r>
    <x v="1738"/>
    <s v="Marriott"/>
    <n v="37.28"/>
    <n v="4.66"/>
    <s v="No"/>
    <x v="1"/>
    <x v="0"/>
    <n v="1"/>
    <x v="1"/>
    <x v="0"/>
    <x v="2"/>
    <e v="#N/A"/>
    <e v="#N/A"/>
    <e v="#N/A"/>
    <e v="#N/A"/>
    <x v="1168"/>
    <x v="3"/>
    <e v="#N/A"/>
    <x v="17"/>
    <e v="#N/A"/>
    <x v="47"/>
  </r>
  <r>
    <x v="1739"/>
    <s v="Wilkins"/>
    <n v="18.2"/>
    <n v="6.19"/>
    <s v="No"/>
    <x v="0"/>
    <x v="1"/>
    <n v="1"/>
    <x v="1"/>
    <x v="3"/>
    <x v="1"/>
    <e v="#N/A"/>
    <e v="#N/A"/>
    <e v="#N/A"/>
    <e v="#N/A"/>
    <x v="1168"/>
    <x v="3"/>
    <e v="#N/A"/>
    <x v="17"/>
    <e v="#N/A"/>
    <x v="47"/>
  </r>
  <r>
    <x v="1740"/>
    <s v="Saiter"/>
    <n v="20.53"/>
    <n v="4.8600000000000003"/>
    <s v="No"/>
    <x v="0"/>
    <x v="0"/>
    <n v="1"/>
    <x v="1"/>
    <x v="2"/>
    <x v="2"/>
    <e v="#N/A"/>
    <e v="#N/A"/>
    <e v="#N/A"/>
    <e v="#N/A"/>
    <x v="1168"/>
    <x v="3"/>
    <e v="#N/A"/>
    <x v="17"/>
    <e v="#N/A"/>
    <x v="47"/>
  </r>
  <r>
    <x v="1741"/>
    <s v="Winrow"/>
    <n v="23.79"/>
    <n v="4.74"/>
    <s v="No"/>
    <x v="0"/>
    <x v="0"/>
    <n v="0"/>
    <x v="1"/>
    <x v="2"/>
    <x v="2"/>
    <e v="#N/A"/>
    <e v="#N/A"/>
    <e v="#N/A"/>
    <e v="#N/A"/>
    <x v="1168"/>
    <x v="3"/>
    <e v="#N/A"/>
    <x v="17"/>
    <e v="#N/A"/>
    <x v="47"/>
  </r>
  <r>
    <x v="1742"/>
    <s v="Gries"/>
    <n v="29.8"/>
    <n v="6.03"/>
    <s v="No"/>
    <x v="0"/>
    <x v="0"/>
    <n v="0"/>
    <x v="1"/>
    <x v="1"/>
    <x v="1"/>
    <e v="#N/A"/>
    <e v="#N/A"/>
    <e v="#N/A"/>
    <e v="#N/A"/>
    <x v="1168"/>
    <x v="3"/>
    <e v="#N/A"/>
    <x v="17"/>
    <e v="#N/A"/>
    <x v="47"/>
  </r>
  <r>
    <x v="1743"/>
    <s v="Strohschein"/>
    <n v="31.54"/>
    <n v="4.71"/>
    <s v="No"/>
    <x v="0"/>
    <x v="0"/>
    <n v="0"/>
    <x v="1"/>
    <x v="0"/>
    <x v="2"/>
    <e v="#N/A"/>
    <e v="#N/A"/>
    <e v="#N/A"/>
    <e v="#N/A"/>
    <x v="1168"/>
    <x v="3"/>
    <e v="#N/A"/>
    <x v="17"/>
    <e v="#N/A"/>
    <x v="47"/>
  </r>
  <r>
    <x v="1744"/>
    <s v="Berger"/>
    <n v="20.82"/>
    <n v="5.55"/>
    <s v="No"/>
    <x v="0"/>
    <x v="0"/>
    <n v="1"/>
    <x v="1"/>
    <x v="2"/>
    <x v="2"/>
    <e v="#N/A"/>
    <e v="#N/A"/>
    <e v="#N/A"/>
    <e v="#N/A"/>
    <x v="1168"/>
    <x v="3"/>
    <e v="#N/A"/>
    <x v="17"/>
    <e v="#N/A"/>
    <x v="47"/>
  </r>
  <r>
    <x v="1745"/>
    <s v="Coogan"/>
    <n v="38.83"/>
    <n v="4.78"/>
    <s v="No"/>
    <x v="0"/>
    <x v="1"/>
    <n v="1"/>
    <x v="1"/>
    <x v="0"/>
    <x v="2"/>
    <e v="#N/A"/>
    <e v="#N/A"/>
    <e v="#N/A"/>
    <e v="#N/A"/>
    <x v="1168"/>
    <x v="3"/>
    <e v="#N/A"/>
    <x v="17"/>
    <e v="#N/A"/>
    <x v="47"/>
  </r>
  <r>
    <x v="1746"/>
    <s v="Gagnon"/>
    <n v="23.44"/>
    <n v="4.6500000000000004"/>
    <s v="Yes"/>
    <x v="0"/>
    <x v="0"/>
    <n v="1"/>
    <x v="1"/>
    <x v="2"/>
    <x v="2"/>
    <e v="#N/A"/>
    <e v="#N/A"/>
    <e v="#N/A"/>
    <e v="#N/A"/>
    <x v="1168"/>
    <x v="3"/>
    <e v="#N/A"/>
    <x v="17"/>
    <e v="#N/A"/>
    <x v="47"/>
  </r>
  <r>
    <x v="1747"/>
    <s v="Pearson"/>
    <n v="24.13"/>
    <n v="5.2"/>
    <s v="No"/>
    <x v="0"/>
    <x v="0"/>
    <n v="1"/>
    <x v="1"/>
    <x v="2"/>
    <x v="2"/>
    <e v="#N/A"/>
    <e v="#N/A"/>
    <e v="#N/A"/>
    <e v="#N/A"/>
    <x v="1168"/>
    <x v="3"/>
    <e v="#N/A"/>
    <x v="17"/>
    <e v="#N/A"/>
    <x v="47"/>
  </r>
  <r>
    <x v="1748"/>
    <s v="Brian"/>
    <n v="42.13"/>
    <n v="4.54"/>
    <s v="Yes"/>
    <x v="0"/>
    <x v="0"/>
    <n v="1"/>
    <x v="1"/>
    <x v="0"/>
    <x v="2"/>
    <e v="#N/A"/>
    <e v="#N/A"/>
    <e v="#N/A"/>
    <e v="#N/A"/>
    <x v="1168"/>
    <x v="3"/>
    <e v="#N/A"/>
    <x v="17"/>
    <e v="#N/A"/>
    <x v="47"/>
  </r>
  <r>
    <x v="1749"/>
    <s v="Brown"/>
    <n v="17.86"/>
    <n v="4.1100000000000003"/>
    <s v="No"/>
    <x v="0"/>
    <x v="0"/>
    <n v="1"/>
    <x v="1"/>
    <x v="3"/>
    <x v="2"/>
    <e v="#N/A"/>
    <e v="#N/A"/>
    <e v="#N/A"/>
    <e v="#N/A"/>
    <x v="1168"/>
    <x v="3"/>
    <e v="#N/A"/>
    <x v="17"/>
    <e v="#N/A"/>
    <x v="47"/>
  </r>
  <r>
    <x v="1750"/>
    <s v="Fox"/>
    <n v="32.78"/>
    <n v="4.63"/>
    <s v="No"/>
    <x v="0"/>
    <x v="0"/>
    <n v="0"/>
    <x v="1"/>
    <x v="0"/>
    <x v="2"/>
    <e v="#N/A"/>
    <e v="#N/A"/>
    <e v="#N/A"/>
    <e v="#N/A"/>
    <x v="1168"/>
    <x v="3"/>
    <e v="#N/A"/>
    <x v="17"/>
    <e v="#N/A"/>
    <x v="47"/>
  </r>
  <r>
    <x v="1751"/>
    <s v="Traver"/>
    <n v="23.9"/>
    <n v="6.06"/>
    <s v="Yes"/>
    <x v="0"/>
    <x v="1"/>
    <n v="1"/>
    <x v="1"/>
    <x v="2"/>
    <x v="1"/>
    <e v="#N/A"/>
    <e v="#N/A"/>
    <e v="#N/A"/>
    <e v="#N/A"/>
    <x v="1168"/>
    <x v="3"/>
    <e v="#N/A"/>
    <x v="17"/>
    <e v="#N/A"/>
    <x v="47"/>
  </r>
  <r>
    <x v="1752"/>
    <s v="Quick"/>
    <n v="15.47"/>
    <n v="8.43"/>
    <s v="No"/>
    <x v="0"/>
    <x v="0"/>
    <n v="0"/>
    <x v="1"/>
    <x v="3"/>
    <x v="0"/>
    <e v="#N/A"/>
    <e v="#N/A"/>
    <e v="#N/A"/>
    <e v="#N/A"/>
    <x v="1168"/>
    <x v="3"/>
    <e v="#N/A"/>
    <x v="17"/>
    <e v="#N/A"/>
    <x v="47"/>
  </r>
  <r>
    <x v="1753"/>
    <s v="Scott"/>
    <n v="28.54"/>
    <n v="5.51"/>
    <s v="No"/>
    <x v="0"/>
    <x v="1"/>
    <n v="1"/>
    <x v="1"/>
    <x v="1"/>
    <x v="2"/>
    <e v="#N/A"/>
    <e v="#N/A"/>
    <e v="#N/A"/>
    <e v="#N/A"/>
    <x v="1168"/>
    <x v="3"/>
    <e v="#N/A"/>
    <x v="17"/>
    <e v="#N/A"/>
    <x v="47"/>
  </r>
  <r>
    <x v="1754"/>
    <s v="Theriot"/>
    <n v="18.54"/>
    <n v="4.95"/>
    <s v="No"/>
    <x v="0"/>
    <x v="0"/>
    <n v="0"/>
    <x v="1"/>
    <x v="2"/>
    <x v="2"/>
    <e v="#N/A"/>
    <e v="#N/A"/>
    <e v="#N/A"/>
    <e v="#N/A"/>
    <x v="1168"/>
    <x v="3"/>
    <e v="#N/A"/>
    <x v="17"/>
    <e v="#N/A"/>
    <x v="47"/>
  </r>
  <r>
    <x v="1755"/>
    <s v="Michalis"/>
    <n v="32.18"/>
    <n v="6.44"/>
    <s v="Yes"/>
    <x v="0"/>
    <x v="1"/>
    <n v="1"/>
    <x v="1"/>
    <x v="0"/>
    <x v="0"/>
    <e v="#N/A"/>
    <e v="#N/A"/>
    <e v="#N/A"/>
    <e v="#N/A"/>
    <x v="1168"/>
    <x v="3"/>
    <e v="#N/A"/>
    <x v="17"/>
    <e v="#N/A"/>
    <x v="47"/>
  </r>
  <r>
    <x v="1756"/>
    <s v="Hall"/>
    <n v="37.380000000000003"/>
    <n v="6.05"/>
    <s v="Yes"/>
    <x v="0"/>
    <x v="0"/>
    <n v="0"/>
    <x v="1"/>
    <x v="0"/>
    <x v="1"/>
    <e v="#N/A"/>
    <e v="#N/A"/>
    <e v="#N/A"/>
    <e v="#N/A"/>
    <x v="1168"/>
    <x v="3"/>
    <e v="#N/A"/>
    <x v="17"/>
    <e v="#N/A"/>
    <x v="47"/>
  </r>
  <r>
    <x v="1757"/>
    <s v="Tjong Clemons"/>
    <n v="31.12"/>
    <n v="4.76"/>
    <s v="Yes"/>
    <x v="0"/>
    <x v="1"/>
    <n v="1"/>
    <x v="1"/>
    <x v="0"/>
    <x v="2"/>
    <e v="#N/A"/>
    <e v="#N/A"/>
    <e v="#N/A"/>
    <e v="#N/A"/>
    <x v="1168"/>
    <x v="3"/>
    <e v="#N/A"/>
    <x v="17"/>
    <e v="#N/A"/>
    <x v="47"/>
  </r>
  <r>
    <x v="1758"/>
    <s v="Palma"/>
    <n v="22.01"/>
    <n v="6.72"/>
    <s v="Yes"/>
    <x v="0"/>
    <x v="0"/>
    <n v="1"/>
    <x v="1"/>
    <x v="2"/>
    <x v="0"/>
    <e v="#N/A"/>
    <e v="#N/A"/>
    <e v="#N/A"/>
    <e v="#N/A"/>
    <x v="1168"/>
    <x v="3"/>
    <e v="#N/A"/>
    <x v="17"/>
    <e v="#N/A"/>
    <x v="47"/>
  </r>
  <r>
    <x v="1759"/>
    <s v="Takaoka"/>
    <n v="27.645"/>
    <n v="5.7"/>
    <s v="No"/>
    <x v="0"/>
    <x v="0"/>
    <n v="0"/>
    <x v="1"/>
    <x v="1"/>
    <x v="1"/>
    <e v="#N/A"/>
    <e v="#N/A"/>
    <e v="#N/A"/>
    <e v="#N/A"/>
    <x v="1168"/>
    <x v="3"/>
    <e v="#N/A"/>
    <x v="17"/>
    <e v="#N/A"/>
    <x v="47"/>
  </r>
  <r>
    <x v="1760"/>
    <s v="Sherman"/>
    <n v="29.64"/>
    <n v="5.31"/>
    <s v="Yes"/>
    <x v="0"/>
    <x v="0"/>
    <n v="0"/>
    <x v="1"/>
    <x v="1"/>
    <x v="2"/>
    <e v="#N/A"/>
    <e v="#N/A"/>
    <e v="#N/A"/>
    <e v="#N/A"/>
    <x v="1168"/>
    <x v="3"/>
    <e v="#N/A"/>
    <x v="17"/>
    <e v="#N/A"/>
    <x v="47"/>
  </r>
  <r>
    <x v="1761"/>
    <s v="Andre"/>
    <n v="33.700000000000003"/>
    <n v="4.32"/>
    <s v="Yes"/>
    <x v="0"/>
    <x v="0"/>
    <n v="1"/>
    <x v="1"/>
    <x v="0"/>
    <x v="2"/>
    <e v="#N/A"/>
    <e v="#N/A"/>
    <e v="#N/A"/>
    <e v="#N/A"/>
    <x v="1168"/>
    <x v="3"/>
    <e v="#N/A"/>
    <x v="17"/>
    <e v="#N/A"/>
    <x v="47"/>
  </r>
  <r>
    <x v="1762"/>
    <s v="Switt"/>
    <n v="27.5"/>
    <n v="4.2300000000000004"/>
    <s v="Yes"/>
    <x v="0"/>
    <x v="0"/>
    <n v="1"/>
    <x v="1"/>
    <x v="1"/>
    <x v="2"/>
    <e v="#N/A"/>
    <e v="#N/A"/>
    <e v="#N/A"/>
    <e v="#N/A"/>
    <x v="1168"/>
    <x v="3"/>
    <e v="#N/A"/>
    <x v="17"/>
    <e v="#N/A"/>
    <x v="47"/>
  </r>
  <r>
    <x v="1763"/>
    <s v="Erickson"/>
    <n v="16.12"/>
    <n v="6.09"/>
    <s v="No"/>
    <x v="0"/>
    <x v="0"/>
    <n v="0"/>
    <x v="1"/>
    <x v="3"/>
    <x v="1"/>
    <e v="#N/A"/>
    <e v="#N/A"/>
    <e v="#N/A"/>
    <e v="#N/A"/>
    <x v="1168"/>
    <x v="3"/>
    <e v="#N/A"/>
    <x v="17"/>
    <e v="#N/A"/>
    <x v="47"/>
  </r>
  <r>
    <x v="1764"/>
    <s v="Miller"/>
    <n v="26.73"/>
    <n v="4.74"/>
    <s v="Yes"/>
    <x v="0"/>
    <x v="0"/>
    <n v="1"/>
    <x v="1"/>
    <x v="1"/>
    <x v="2"/>
    <e v="#N/A"/>
    <e v="#N/A"/>
    <e v="#N/A"/>
    <e v="#N/A"/>
    <x v="1168"/>
    <x v="3"/>
    <e v="#N/A"/>
    <x v="17"/>
    <e v="#N/A"/>
    <x v="47"/>
  </r>
  <r>
    <x v="1765"/>
    <s v="Whitbeck"/>
    <n v="37.25"/>
    <n v="6.23"/>
    <s v="Yes"/>
    <x v="0"/>
    <x v="0"/>
    <n v="0"/>
    <x v="1"/>
    <x v="0"/>
    <x v="1"/>
    <e v="#N/A"/>
    <e v="#N/A"/>
    <e v="#N/A"/>
    <e v="#N/A"/>
    <x v="1168"/>
    <x v="3"/>
    <e v="#N/A"/>
    <x v="17"/>
    <e v="#N/A"/>
    <x v="47"/>
  </r>
  <r>
    <x v="1766"/>
    <s v="Auer"/>
    <n v="23.56"/>
    <n v="5.45"/>
    <s v="Yes"/>
    <x v="0"/>
    <x v="0"/>
    <n v="1"/>
    <x v="1"/>
    <x v="2"/>
    <x v="2"/>
    <e v="#N/A"/>
    <e v="#N/A"/>
    <e v="#N/A"/>
    <e v="#N/A"/>
    <x v="1168"/>
    <x v="3"/>
    <e v="#N/A"/>
    <x v="17"/>
    <e v="#N/A"/>
    <x v="47"/>
  </r>
  <r>
    <x v="1767"/>
    <s v="Attar"/>
    <n v="15.84"/>
    <n v="10.34"/>
    <s v="No"/>
    <x v="0"/>
    <x v="0"/>
    <n v="2"/>
    <x v="1"/>
    <x v="3"/>
    <x v="0"/>
    <e v="#N/A"/>
    <e v="#N/A"/>
    <e v="#N/A"/>
    <e v="#N/A"/>
    <x v="1168"/>
    <x v="3"/>
    <e v="#N/A"/>
    <x v="17"/>
    <e v="#N/A"/>
    <x v="47"/>
  </r>
  <r>
    <x v="1768"/>
    <s v="Misuraca"/>
    <n v="36.630000000000003"/>
    <n v="5.15"/>
    <s v="No"/>
    <x v="0"/>
    <x v="0"/>
    <n v="0"/>
    <x v="1"/>
    <x v="0"/>
    <x v="2"/>
    <e v="#N/A"/>
    <e v="#N/A"/>
    <e v="#N/A"/>
    <e v="#N/A"/>
    <x v="1168"/>
    <x v="3"/>
    <e v="#N/A"/>
    <x v="17"/>
    <e v="#N/A"/>
    <x v="47"/>
  </r>
  <r>
    <x v="1769"/>
    <s v="Spannaus"/>
    <n v="16.47"/>
    <n v="11.72"/>
    <s v="No"/>
    <x v="0"/>
    <x v="0"/>
    <n v="0"/>
    <x v="1"/>
    <x v="3"/>
    <x v="0"/>
    <e v="#N/A"/>
    <e v="#N/A"/>
    <e v="#N/A"/>
    <e v="#N/A"/>
    <x v="1168"/>
    <x v="3"/>
    <e v="#N/A"/>
    <x v="17"/>
    <e v="#N/A"/>
    <x v="47"/>
  </r>
  <r>
    <x v="1770"/>
    <s v="Tarbiat"/>
    <n v="25.8"/>
    <n v="5.29"/>
    <s v="No"/>
    <x v="0"/>
    <x v="0"/>
    <n v="0"/>
    <x v="1"/>
    <x v="1"/>
    <x v="2"/>
    <e v="#N/A"/>
    <e v="#N/A"/>
    <e v="#N/A"/>
    <e v="#N/A"/>
    <x v="1168"/>
    <x v="3"/>
    <e v="#N/A"/>
    <x v="17"/>
    <e v="#N/A"/>
    <x v="47"/>
  </r>
  <r>
    <x v="1771"/>
    <s v="Pulkkinen"/>
    <n v="23.6"/>
    <n v="4.33"/>
    <s v="No"/>
    <x v="0"/>
    <x v="0"/>
    <n v="0"/>
    <x v="1"/>
    <x v="2"/>
    <x v="2"/>
    <e v="#N/A"/>
    <e v="#N/A"/>
    <e v="#N/A"/>
    <e v="#N/A"/>
    <x v="1168"/>
    <x v="3"/>
    <e v="#N/A"/>
    <x v="17"/>
    <e v="#N/A"/>
    <x v="47"/>
  </r>
  <r>
    <x v="1772"/>
    <s v="Trnovcova"/>
    <n v="32.11"/>
    <n v="6.24"/>
    <s v="No"/>
    <x v="0"/>
    <x v="1"/>
    <n v="1"/>
    <x v="1"/>
    <x v="0"/>
    <x v="1"/>
    <e v="#N/A"/>
    <e v="#N/A"/>
    <e v="#N/A"/>
    <e v="#N/A"/>
    <x v="1168"/>
    <x v="3"/>
    <e v="#N/A"/>
    <x v="17"/>
    <e v="#N/A"/>
    <x v="47"/>
  </r>
  <r>
    <x v="1773"/>
    <s v="Anthony"/>
    <n v="30.114999999999998"/>
    <n v="11.61"/>
    <s v="No"/>
    <x v="0"/>
    <x v="0"/>
    <n v="0"/>
    <x v="1"/>
    <x v="0"/>
    <x v="0"/>
    <e v="#N/A"/>
    <e v="#N/A"/>
    <e v="#N/A"/>
    <e v="#N/A"/>
    <x v="1168"/>
    <x v="3"/>
    <e v="#N/A"/>
    <x v="17"/>
    <e v="#N/A"/>
    <x v="47"/>
  </r>
  <r>
    <x v="1774"/>
    <s v="Hetrick"/>
    <n v="20.28"/>
    <n v="11.07"/>
    <s v="Yes"/>
    <x v="0"/>
    <x v="0"/>
    <n v="0"/>
    <x v="1"/>
    <x v="2"/>
    <x v="0"/>
    <e v="#N/A"/>
    <e v="#N/A"/>
    <e v="#N/A"/>
    <e v="#N/A"/>
    <x v="1168"/>
    <x v="3"/>
    <e v="#N/A"/>
    <x v="17"/>
    <e v="#N/A"/>
    <x v="47"/>
  </r>
  <r>
    <x v="1775"/>
    <s v="Stern"/>
    <n v="20.234999999999999"/>
    <n v="5.19"/>
    <s v="No"/>
    <x v="0"/>
    <x v="1"/>
    <n v="1"/>
    <x v="1"/>
    <x v="2"/>
    <x v="2"/>
    <e v="#N/A"/>
    <e v="#N/A"/>
    <e v="#N/A"/>
    <e v="#N/A"/>
    <x v="1168"/>
    <x v="3"/>
    <e v="#N/A"/>
    <x v="17"/>
    <e v="#N/A"/>
    <x v="47"/>
  </r>
  <r>
    <x v="1776"/>
    <s v="Newman"/>
    <n v="25.27"/>
    <n v="5.7"/>
    <s v="Yes"/>
    <x v="0"/>
    <x v="0"/>
    <n v="1"/>
    <x v="1"/>
    <x v="1"/>
    <x v="1"/>
    <e v="#N/A"/>
    <e v="#N/A"/>
    <e v="#N/A"/>
    <e v="#N/A"/>
    <x v="1168"/>
    <x v="3"/>
    <e v="#N/A"/>
    <x v="17"/>
    <e v="#N/A"/>
    <x v="47"/>
  </r>
  <r>
    <x v="1777"/>
    <s v="Reasoner"/>
    <n v="24.24"/>
    <n v="6.15"/>
    <s v="No"/>
    <x v="0"/>
    <x v="0"/>
    <n v="0"/>
    <x v="1"/>
    <x v="2"/>
    <x v="1"/>
    <e v="#N/A"/>
    <e v="#N/A"/>
    <e v="#N/A"/>
    <e v="#N/A"/>
    <x v="1168"/>
    <x v="3"/>
    <e v="#N/A"/>
    <x v="17"/>
    <e v="#N/A"/>
    <x v="47"/>
  </r>
  <r>
    <x v="1778"/>
    <s v="Mone"/>
    <n v="35.75"/>
    <n v="5.07"/>
    <s v="No"/>
    <x v="0"/>
    <x v="0"/>
    <n v="0"/>
    <x v="1"/>
    <x v="0"/>
    <x v="2"/>
    <e v="#N/A"/>
    <e v="#N/A"/>
    <e v="#N/A"/>
    <e v="#N/A"/>
    <x v="1168"/>
    <x v="3"/>
    <e v="#N/A"/>
    <x v="17"/>
    <e v="#N/A"/>
    <x v="47"/>
  </r>
  <r>
    <x v="1779"/>
    <s v="Powers"/>
    <n v="29.92"/>
    <n v="10.97"/>
    <s v="Yes"/>
    <x v="0"/>
    <x v="0"/>
    <n v="1"/>
    <x v="1"/>
    <x v="0"/>
    <x v="0"/>
    <e v="#N/A"/>
    <e v="#N/A"/>
    <e v="#N/A"/>
    <e v="#N/A"/>
    <x v="1168"/>
    <x v="3"/>
    <e v="#N/A"/>
    <x v="17"/>
    <e v="#N/A"/>
    <x v="47"/>
  </r>
  <r>
    <x v="1780"/>
    <s v="Ulery"/>
    <n v="26.2"/>
    <n v="10.93"/>
    <s v="Yes"/>
    <x v="0"/>
    <x v="0"/>
    <n v="1"/>
    <x v="1"/>
    <x v="1"/>
    <x v="0"/>
    <e v="#N/A"/>
    <e v="#N/A"/>
    <e v="#N/A"/>
    <e v="#N/A"/>
    <x v="1168"/>
    <x v="3"/>
    <e v="#N/A"/>
    <x v="17"/>
    <e v="#N/A"/>
    <x v="47"/>
  </r>
  <r>
    <x v="1781"/>
    <s v="Haines"/>
    <n v="26.695"/>
    <n v="4.21"/>
    <s v="Yes"/>
    <x v="0"/>
    <x v="1"/>
    <n v="1"/>
    <x v="1"/>
    <x v="1"/>
    <x v="2"/>
    <e v="#N/A"/>
    <e v="#N/A"/>
    <e v="#N/A"/>
    <e v="#N/A"/>
    <x v="1168"/>
    <x v="3"/>
    <e v="#N/A"/>
    <x v="17"/>
    <e v="#N/A"/>
    <x v="47"/>
  </r>
  <r>
    <x v="1782"/>
    <s v="Airoldi"/>
    <n v="23.16"/>
    <n v="5.5"/>
    <s v="No"/>
    <x v="0"/>
    <x v="0"/>
    <n v="0"/>
    <x v="1"/>
    <x v="2"/>
    <x v="2"/>
    <e v="#N/A"/>
    <e v="#N/A"/>
    <e v="#N/A"/>
    <e v="#N/A"/>
    <x v="1168"/>
    <x v="3"/>
    <e v="#N/A"/>
    <x v="17"/>
    <e v="#N/A"/>
    <x v="47"/>
  </r>
  <r>
    <x v="1783"/>
    <s v="Mattis"/>
    <n v="32.585000000000001"/>
    <n v="4.93"/>
    <s v="Yes"/>
    <x v="0"/>
    <x v="0"/>
    <n v="1"/>
    <x v="1"/>
    <x v="0"/>
    <x v="2"/>
    <e v="#N/A"/>
    <e v="#N/A"/>
    <e v="#N/A"/>
    <e v="#N/A"/>
    <x v="1168"/>
    <x v="3"/>
    <e v="#N/A"/>
    <x v="17"/>
    <e v="#N/A"/>
    <x v="47"/>
  </r>
  <r>
    <x v="1784"/>
    <s v="Cho"/>
    <n v="33.97"/>
    <n v="5.6"/>
    <s v="Yes"/>
    <x v="0"/>
    <x v="0"/>
    <n v="0"/>
    <x v="1"/>
    <x v="0"/>
    <x v="2"/>
    <e v="#N/A"/>
    <e v="#N/A"/>
    <e v="#N/A"/>
    <e v="#N/A"/>
    <x v="1168"/>
    <x v="3"/>
    <e v="#N/A"/>
    <x v="17"/>
    <e v="#N/A"/>
    <x v="47"/>
  </r>
  <r>
    <x v="1785"/>
    <s v="Reumann"/>
    <n v="16.57"/>
    <n v="9.99"/>
    <s v="No"/>
    <x v="0"/>
    <x v="0"/>
    <n v="0"/>
    <x v="1"/>
    <x v="3"/>
    <x v="0"/>
    <e v="#N/A"/>
    <e v="#N/A"/>
    <e v="#N/A"/>
    <e v="#N/A"/>
    <x v="1168"/>
    <x v="3"/>
    <e v="#N/A"/>
    <x v="17"/>
    <e v="#N/A"/>
    <x v="47"/>
  </r>
  <r>
    <x v="1786"/>
    <s v="Cooper"/>
    <n v="17.55"/>
    <n v="5.93"/>
    <s v="No"/>
    <x v="0"/>
    <x v="1"/>
    <n v="1"/>
    <x v="1"/>
    <x v="3"/>
    <x v="1"/>
    <e v="#N/A"/>
    <e v="#N/A"/>
    <e v="#N/A"/>
    <e v="#N/A"/>
    <x v="1168"/>
    <x v="3"/>
    <e v="#N/A"/>
    <x v="17"/>
    <e v="#N/A"/>
    <x v="47"/>
  </r>
  <r>
    <x v="1787"/>
    <s v="Kennedy"/>
    <n v="29.41"/>
    <n v="6.29"/>
    <s v="Yes"/>
    <x v="0"/>
    <x v="0"/>
    <n v="1"/>
    <x v="1"/>
    <x v="1"/>
    <x v="1"/>
    <e v="#N/A"/>
    <e v="#N/A"/>
    <e v="#N/A"/>
    <e v="#N/A"/>
    <x v="1168"/>
    <x v="3"/>
    <e v="#N/A"/>
    <x v="17"/>
    <e v="#N/A"/>
    <x v="47"/>
  </r>
  <r>
    <x v="1788"/>
    <s v="Cichon"/>
    <n v="17.91"/>
    <n v="5.65"/>
    <s v="No"/>
    <x v="0"/>
    <x v="0"/>
    <n v="1"/>
    <x v="1"/>
    <x v="3"/>
    <x v="2"/>
    <e v="#N/A"/>
    <e v="#N/A"/>
    <e v="#N/A"/>
    <e v="#N/A"/>
    <x v="1168"/>
    <x v="3"/>
    <e v="#N/A"/>
    <x v="17"/>
    <e v="#N/A"/>
    <x v="47"/>
  </r>
  <r>
    <x v="1789"/>
    <s v="Maroevic"/>
    <n v="31.57"/>
    <n v="6.15"/>
    <s v="No"/>
    <x v="0"/>
    <x v="0"/>
    <n v="1"/>
    <x v="1"/>
    <x v="0"/>
    <x v="1"/>
    <e v="#N/A"/>
    <e v="#N/A"/>
    <e v="#N/A"/>
    <e v="#N/A"/>
    <x v="1168"/>
    <x v="3"/>
    <e v="#N/A"/>
    <x v="17"/>
    <e v="#N/A"/>
    <x v="47"/>
  </r>
  <r>
    <x v="1790"/>
    <s v="Martin"/>
    <n v="33.18"/>
    <n v="5.22"/>
    <s v="No"/>
    <x v="1"/>
    <x v="0"/>
    <n v="1"/>
    <x v="1"/>
    <x v="0"/>
    <x v="2"/>
    <e v="#N/A"/>
    <e v="#N/A"/>
    <e v="#N/A"/>
    <e v="#N/A"/>
    <x v="1168"/>
    <x v="3"/>
    <e v="#N/A"/>
    <x v="17"/>
    <e v="#N/A"/>
    <x v="47"/>
  </r>
  <r>
    <x v="1791"/>
    <s v="Schulz"/>
    <n v="37"/>
    <n v="11.66"/>
    <s v="No"/>
    <x v="0"/>
    <x v="0"/>
    <n v="0"/>
    <x v="1"/>
    <x v="0"/>
    <x v="0"/>
    <e v="#N/A"/>
    <e v="#N/A"/>
    <e v="#N/A"/>
    <e v="#N/A"/>
    <x v="1168"/>
    <x v="3"/>
    <e v="#N/A"/>
    <x v="17"/>
    <e v="#N/A"/>
    <x v="47"/>
  </r>
  <r>
    <x v="1792"/>
    <s v="Capriolo"/>
    <n v="18.905000000000001"/>
    <n v="4.91"/>
    <s v="Yes"/>
    <x v="0"/>
    <x v="0"/>
    <n v="1"/>
    <x v="1"/>
    <x v="2"/>
    <x v="2"/>
    <e v="#N/A"/>
    <e v="#N/A"/>
    <e v="#N/A"/>
    <e v="#N/A"/>
    <x v="1168"/>
    <x v="3"/>
    <e v="#N/A"/>
    <x v="17"/>
    <e v="#N/A"/>
    <x v="47"/>
  </r>
  <r>
    <x v="1793"/>
    <s v="Borleis"/>
    <n v="20.03"/>
    <n v="9.25"/>
    <s v="Yes"/>
    <x v="0"/>
    <x v="0"/>
    <n v="0"/>
    <x v="1"/>
    <x v="2"/>
    <x v="0"/>
    <e v="#N/A"/>
    <e v="#N/A"/>
    <e v="#N/A"/>
    <e v="#N/A"/>
    <x v="1168"/>
    <x v="3"/>
    <e v="#N/A"/>
    <x v="17"/>
    <e v="#N/A"/>
    <x v="47"/>
  </r>
  <r>
    <x v="1794"/>
    <s v="Kramer"/>
    <n v="16.7"/>
    <n v="11.48"/>
    <s v="No"/>
    <x v="0"/>
    <x v="0"/>
    <n v="0"/>
    <x v="1"/>
    <x v="3"/>
    <x v="0"/>
    <e v="#N/A"/>
    <e v="#N/A"/>
    <e v="#N/A"/>
    <e v="#N/A"/>
    <x v="1168"/>
    <x v="3"/>
    <e v="#N/A"/>
    <x v="17"/>
    <e v="#N/A"/>
    <x v="47"/>
  </r>
  <r>
    <x v="1795"/>
    <s v="Conrad"/>
    <n v="39.82"/>
    <n v="6.06"/>
    <s v="No"/>
    <x v="0"/>
    <x v="0"/>
    <n v="0"/>
    <x v="1"/>
    <x v="0"/>
    <x v="1"/>
    <e v="#N/A"/>
    <e v="#N/A"/>
    <e v="#N/A"/>
    <e v="#N/A"/>
    <x v="1168"/>
    <x v="3"/>
    <e v="#N/A"/>
    <x v="17"/>
    <e v="#N/A"/>
    <x v="47"/>
  </r>
  <r>
    <x v="1796"/>
    <s v="Karakoyunlu"/>
    <n v="22.04"/>
    <n v="5.86"/>
    <s v="No"/>
    <x v="0"/>
    <x v="0"/>
    <n v="1"/>
    <x v="1"/>
    <x v="2"/>
    <x v="1"/>
    <e v="#N/A"/>
    <e v="#N/A"/>
    <e v="#N/A"/>
    <e v="#N/A"/>
    <x v="1168"/>
    <x v="3"/>
    <e v="#N/A"/>
    <x v="17"/>
    <e v="#N/A"/>
    <x v="47"/>
  </r>
  <r>
    <x v="1797"/>
    <s v="Desrosiers"/>
    <n v="28.27"/>
    <n v="5.33"/>
    <s v="No"/>
    <x v="0"/>
    <x v="0"/>
    <n v="0"/>
    <x v="1"/>
    <x v="1"/>
    <x v="2"/>
    <e v="#N/A"/>
    <e v="#N/A"/>
    <e v="#N/A"/>
    <e v="#N/A"/>
    <x v="1168"/>
    <x v="3"/>
    <e v="#N/A"/>
    <x v="17"/>
    <e v="#N/A"/>
    <x v="47"/>
  </r>
  <r>
    <x v="1798"/>
    <s v="O'Mara"/>
    <n v="18.5"/>
    <n v="5.33"/>
    <s v="No"/>
    <x v="0"/>
    <x v="0"/>
    <n v="0"/>
    <x v="1"/>
    <x v="2"/>
    <x v="2"/>
    <e v="#N/A"/>
    <e v="#N/A"/>
    <e v="#N/A"/>
    <e v="#N/A"/>
    <x v="1168"/>
    <x v="3"/>
    <e v="#N/A"/>
    <x v="17"/>
    <e v="#N/A"/>
    <x v="47"/>
  </r>
  <r>
    <x v="1799"/>
    <s v="Shabot Marcos"/>
    <n v="38.6"/>
    <n v="6.02"/>
    <s v="No"/>
    <x v="0"/>
    <x v="0"/>
    <n v="1"/>
    <x v="1"/>
    <x v="0"/>
    <x v="1"/>
    <e v="#N/A"/>
    <e v="#N/A"/>
    <e v="#N/A"/>
    <e v="#N/A"/>
    <x v="1168"/>
    <x v="3"/>
    <e v="#N/A"/>
    <x v="17"/>
    <e v="#N/A"/>
    <x v="47"/>
  </r>
  <r>
    <x v="1800"/>
    <s v="Comment"/>
    <n v="43.12"/>
    <n v="6.25"/>
    <s v="No"/>
    <x v="0"/>
    <x v="0"/>
    <n v="1"/>
    <x v="1"/>
    <x v="0"/>
    <x v="1"/>
    <e v="#N/A"/>
    <e v="#N/A"/>
    <e v="#N/A"/>
    <e v="#N/A"/>
    <x v="1168"/>
    <x v="3"/>
    <e v="#N/A"/>
    <x v="17"/>
    <e v="#N/A"/>
    <x v="47"/>
  </r>
  <r>
    <x v="1801"/>
    <s v="Moss"/>
    <n v="30.5"/>
    <n v="4.8099999999999996"/>
    <s v="No"/>
    <x v="0"/>
    <x v="0"/>
    <n v="1"/>
    <x v="1"/>
    <x v="0"/>
    <x v="2"/>
    <e v="#N/A"/>
    <e v="#N/A"/>
    <e v="#N/A"/>
    <e v="#N/A"/>
    <x v="1168"/>
    <x v="3"/>
    <e v="#N/A"/>
    <x v="17"/>
    <e v="#N/A"/>
    <x v="47"/>
  </r>
  <r>
    <x v="1802"/>
    <s v="Guzman"/>
    <n v="27.61"/>
    <n v="4.5999999999999996"/>
    <s v="No"/>
    <x v="0"/>
    <x v="0"/>
    <n v="1"/>
    <x v="1"/>
    <x v="1"/>
    <x v="2"/>
    <e v="#N/A"/>
    <e v="#N/A"/>
    <e v="#N/A"/>
    <e v="#N/A"/>
    <x v="1168"/>
    <x v="3"/>
    <e v="#N/A"/>
    <x v="17"/>
    <e v="#N/A"/>
    <x v="47"/>
  </r>
  <r>
    <x v="1803"/>
    <s v="Cox"/>
    <n v="27.1"/>
    <n v="5.08"/>
    <s v="No"/>
    <x v="0"/>
    <x v="0"/>
    <n v="1"/>
    <x v="1"/>
    <x v="1"/>
    <x v="2"/>
    <e v="#N/A"/>
    <e v="#N/A"/>
    <e v="#N/A"/>
    <e v="#N/A"/>
    <x v="1168"/>
    <x v="3"/>
    <e v="#N/A"/>
    <x v="17"/>
    <e v="#N/A"/>
    <x v="47"/>
  </r>
  <r>
    <x v="1804"/>
    <s v="Clash"/>
    <n v="35.93"/>
    <n v="5.43"/>
    <s v="No"/>
    <x v="1"/>
    <x v="0"/>
    <n v="1"/>
    <x v="1"/>
    <x v="0"/>
    <x v="2"/>
    <e v="#N/A"/>
    <e v="#N/A"/>
    <e v="#N/A"/>
    <e v="#N/A"/>
    <x v="1168"/>
    <x v="3"/>
    <e v="#N/A"/>
    <x v="17"/>
    <e v="#N/A"/>
    <x v="47"/>
  </r>
  <r>
    <x v="1805"/>
    <s v="Blankenship"/>
    <n v="32.68"/>
    <n v="5.44"/>
    <s v="No"/>
    <x v="0"/>
    <x v="0"/>
    <n v="0"/>
    <x v="1"/>
    <x v="0"/>
    <x v="2"/>
    <e v="#N/A"/>
    <e v="#N/A"/>
    <e v="#N/A"/>
    <e v="#N/A"/>
    <x v="1168"/>
    <x v="3"/>
    <e v="#N/A"/>
    <x v="17"/>
    <e v="#N/A"/>
    <x v="47"/>
  </r>
  <r>
    <x v="1806"/>
    <s v="Lloyd"/>
    <n v="20.74"/>
    <n v="11.69"/>
    <s v="Yes"/>
    <x v="0"/>
    <x v="0"/>
    <n v="1"/>
    <x v="1"/>
    <x v="2"/>
    <x v="0"/>
    <e v="#N/A"/>
    <e v="#N/A"/>
    <e v="#N/A"/>
    <e v="#N/A"/>
    <x v="1168"/>
    <x v="3"/>
    <e v="#N/A"/>
    <x v="17"/>
    <e v="#N/A"/>
    <x v="47"/>
  </r>
  <r>
    <x v="1807"/>
    <s v="Kong"/>
    <n v="15.57"/>
    <n v="6.07"/>
    <s v="No"/>
    <x v="0"/>
    <x v="0"/>
    <n v="0"/>
    <x v="1"/>
    <x v="3"/>
    <x v="1"/>
    <e v="#N/A"/>
    <e v="#N/A"/>
    <e v="#N/A"/>
    <e v="#N/A"/>
    <x v="1168"/>
    <x v="3"/>
    <e v="#N/A"/>
    <x v="17"/>
    <e v="#N/A"/>
    <x v="47"/>
  </r>
  <r>
    <x v="1808"/>
    <s v="Benson"/>
    <n v="23.844999999999999"/>
    <n v="4.3600000000000003"/>
    <s v="No"/>
    <x v="0"/>
    <x v="0"/>
    <n v="0"/>
    <x v="1"/>
    <x v="2"/>
    <x v="2"/>
    <e v="#N/A"/>
    <e v="#N/A"/>
    <e v="#N/A"/>
    <e v="#N/A"/>
    <x v="1168"/>
    <x v="3"/>
    <e v="#N/A"/>
    <x v="17"/>
    <e v="#N/A"/>
    <x v="47"/>
  </r>
  <r>
    <x v="1809"/>
    <s v="Huntington"/>
    <n v="22.895"/>
    <n v="5.24"/>
    <s v="No"/>
    <x v="0"/>
    <x v="0"/>
    <n v="1"/>
    <x v="1"/>
    <x v="2"/>
    <x v="2"/>
    <e v="#N/A"/>
    <e v="#N/A"/>
    <e v="#N/A"/>
    <e v="#N/A"/>
    <x v="1168"/>
    <x v="3"/>
    <e v="#N/A"/>
    <x v="17"/>
    <e v="#N/A"/>
    <x v="47"/>
  </r>
  <r>
    <x v="1810"/>
    <s v="Kendall"/>
    <n v="21.945"/>
    <n v="5.37"/>
    <s v="No"/>
    <x v="0"/>
    <x v="0"/>
    <n v="1"/>
    <x v="1"/>
    <x v="2"/>
    <x v="2"/>
    <e v="#N/A"/>
    <e v="#N/A"/>
    <e v="#N/A"/>
    <e v="#N/A"/>
    <x v="1168"/>
    <x v="3"/>
    <e v="#N/A"/>
    <x v="17"/>
    <e v="#N/A"/>
    <x v="47"/>
  </r>
  <r>
    <x v="1811"/>
    <s v="Gast"/>
    <n v="19.47"/>
    <n v="6.6"/>
    <s v="Yes"/>
    <x v="0"/>
    <x v="0"/>
    <n v="0"/>
    <x v="1"/>
    <x v="2"/>
    <x v="0"/>
    <e v="#N/A"/>
    <e v="#N/A"/>
    <e v="#N/A"/>
    <e v="#N/A"/>
    <x v="1168"/>
    <x v="3"/>
    <e v="#N/A"/>
    <x v="17"/>
    <e v="#N/A"/>
    <x v="47"/>
  </r>
  <r>
    <x v="1812"/>
    <s v="Scanlin"/>
    <n v="15.61"/>
    <n v="5.77"/>
    <s v="No"/>
    <x v="0"/>
    <x v="0"/>
    <n v="0"/>
    <x v="1"/>
    <x v="3"/>
    <x v="1"/>
    <e v="#N/A"/>
    <e v="#N/A"/>
    <e v="#N/A"/>
    <e v="#N/A"/>
    <x v="1168"/>
    <x v="3"/>
    <e v="#N/A"/>
    <x v="17"/>
    <e v="#N/A"/>
    <x v="47"/>
  </r>
  <r>
    <x v="1813"/>
    <s v="Philbrook"/>
    <n v="28.6"/>
    <n v="6.08"/>
    <s v="No"/>
    <x v="0"/>
    <x v="1"/>
    <n v="1"/>
    <x v="1"/>
    <x v="1"/>
    <x v="1"/>
    <e v="#N/A"/>
    <e v="#N/A"/>
    <e v="#N/A"/>
    <e v="#N/A"/>
    <x v="1168"/>
    <x v="3"/>
    <e v="#N/A"/>
    <x v="17"/>
    <e v="#N/A"/>
    <x v="47"/>
  </r>
  <r>
    <x v="1814"/>
    <s v="Cowan"/>
    <n v="46.53"/>
    <n v="4.16"/>
    <s v="No"/>
    <x v="0"/>
    <x v="0"/>
    <n v="0"/>
    <x v="1"/>
    <x v="0"/>
    <x v="2"/>
    <e v="#N/A"/>
    <e v="#N/A"/>
    <e v="#N/A"/>
    <e v="#N/A"/>
    <x v="1168"/>
    <x v="3"/>
    <e v="#N/A"/>
    <x v="17"/>
    <e v="#N/A"/>
    <x v="47"/>
  </r>
  <r>
    <x v="1815"/>
    <s v="Sousa"/>
    <n v="34.99"/>
    <n v="5.0999999999999996"/>
    <s v="No"/>
    <x v="0"/>
    <x v="1"/>
    <n v="1"/>
    <x v="1"/>
    <x v="0"/>
    <x v="2"/>
    <e v="#N/A"/>
    <e v="#N/A"/>
    <e v="#N/A"/>
    <e v="#N/A"/>
    <x v="1168"/>
    <x v="3"/>
    <e v="#N/A"/>
    <x v="17"/>
    <e v="#N/A"/>
    <x v="47"/>
  </r>
  <r>
    <x v="1816"/>
    <s v="Stanton"/>
    <n v="17.05"/>
    <n v="5.3"/>
    <s v="No"/>
    <x v="0"/>
    <x v="1"/>
    <n v="1"/>
    <x v="1"/>
    <x v="3"/>
    <x v="2"/>
    <e v="#N/A"/>
    <e v="#N/A"/>
    <e v="#N/A"/>
    <e v="#N/A"/>
    <x v="1168"/>
    <x v="3"/>
    <e v="#N/A"/>
    <x v="17"/>
    <e v="#N/A"/>
    <x v="47"/>
  </r>
  <r>
    <x v="1817"/>
    <s v="Mollak"/>
    <n v="37.18"/>
    <n v="4.9000000000000004"/>
    <s v="No"/>
    <x v="0"/>
    <x v="0"/>
    <n v="0"/>
    <x v="1"/>
    <x v="0"/>
    <x v="2"/>
    <e v="#N/A"/>
    <e v="#N/A"/>
    <e v="#N/A"/>
    <e v="#N/A"/>
    <x v="1168"/>
    <x v="3"/>
    <e v="#N/A"/>
    <x v="17"/>
    <e v="#N/A"/>
    <x v="47"/>
  </r>
  <r>
    <x v="1818"/>
    <s v="Bell"/>
    <n v="35.200000000000003"/>
    <n v="5.55"/>
    <s v="No"/>
    <x v="0"/>
    <x v="0"/>
    <n v="0"/>
    <x v="1"/>
    <x v="0"/>
    <x v="2"/>
    <e v="#N/A"/>
    <e v="#N/A"/>
    <e v="#N/A"/>
    <e v="#N/A"/>
    <x v="1168"/>
    <x v="3"/>
    <e v="#N/A"/>
    <x v="17"/>
    <e v="#N/A"/>
    <x v="47"/>
  </r>
  <r>
    <x v="1819"/>
    <s v="Weston"/>
    <n v="37.335000000000001"/>
    <n v="4.95"/>
    <s v="No"/>
    <x v="0"/>
    <x v="0"/>
    <n v="0"/>
    <x v="1"/>
    <x v="0"/>
    <x v="2"/>
    <e v="#N/A"/>
    <e v="#N/A"/>
    <e v="#N/A"/>
    <e v="#N/A"/>
    <x v="1168"/>
    <x v="3"/>
    <e v="#N/A"/>
    <x v="17"/>
    <e v="#N/A"/>
    <x v="47"/>
  </r>
  <r>
    <x v="1820"/>
    <s v="Rabuzzi"/>
    <n v="27.265000000000001"/>
    <n v="6.46"/>
    <s v="Yes"/>
    <x v="0"/>
    <x v="0"/>
    <n v="0"/>
    <x v="1"/>
    <x v="1"/>
    <x v="0"/>
    <e v="#N/A"/>
    <e v="#N/A"/>
    <e v="#N/A"/>
    <e v="#N/A"/>
    <x v="1168"/>
    <x v="3"/>
    <e v="#N/A"/>
    <x v="17"/>
    <e v="#N/A"/>
    <x v="47"/>
  </r>
  <r>
    <x v="1821"/>
    <s v="Hendrix"/>
    <n v="30.8"/>
    <n v="4.9000000000000004"/>
    <s v="Yes"/>
    <x v="0"/>
    <x v="0"/>
    <n v="0"/>
    <x v="1"/>
    <x v="0"/>
    <x v="2"/>
    <e v="#N/A"/>
    <e v="#N/A"/>
    <e v="#N/A"/>
    <e v="#N/A"/>
    <x v="1168"/>
    <x v="3"/>
    <e v="#N/A"/>
    <x v="17"/>
    <e v="#N/A"/>
    <x v="47"/>
  </r>
  <r>
    <x v="1822"/>
    <s v="Van Nielen"/>
    <n v="30.21"/>
    <n v="5.21"/>
    <s v="No"/>
    <x v="0"/>
    <x v="0"/>
    <n v="1"/>
    <x v="1"/>
    <x v="0"/>
    <x v="2"/>
    <e v="#N/A"/>
    <e v="#N/A"/>
    <e v="#N/A"/>
    <e v="#N/A"/>
    <x v="1168"/>
    <x v="3"/>
    <e v="#N/A"/>
    <x v="17"/>
    <e v="#N/A"/>
    <x v="47"/>
  </r>
  <r>
    <x v="1823"/>
    <s v="Blanton"/>
    <n v="35.340000000000003"/>
    <n v="4.13"/>
    <s v="No"/>
    <x v="1"/>
    <x v="0"/>
    <n v="1"/>
    <x v="1"/>
    <x v="0"/>
    <x v="2"/>
    <e v="#N/A"/>
    <e v="#N/A"/>
    <e v="#N/A"/>
    <e v="#N/A"/>
    <x v="1168"/>
    <x v="3"/>
    <e v="#N/A"/>
    <x v="17"/>
    <e v="#N/A"/>
    <x v="47"/>
  </r>
  <r>
    <x v="1824"/>
    <s v="Schout"/>
    <n v="26.695"/>
    <n v="5.28"/>
    <s v="No"/>
    <x v="0"/>
    <x v="0"/>
    <n v="0"/>
    <x v="1"/>
    <x v="1"/>
    <x v="2"/>
    <e v="#N/A"/>
    <e v="#N/A"/>
    <e v="#N/A"/>
    <e v="#N/A"/>
    <x v="1168"/>
    <x v="3"/>
    <e v="#N/A"/>
    <x v="17"/>
    <e v="#N/A"/>
    <x v="47"/>
  </r>
  <r>
    <x v="1825"/>
    <s v="Schmaltz"/>
    <n v="29.355"/>
    <n v="4.68"/>
    <s v="Yes"/>
    <x v="0"/>
    <x v="0"/>
    <n v="0"/>
    <x v="1"/>
    <x v="1"/>
    <x v="2"/>
    <e v="#N/A"/>
    <e v="#N/A"/>
    <e v="#N/A"/>
    <e v="#N/A"/>
    <x v="1168"/>
    <x v="3"/>
    <e v="#N/A"/>
    <x v="17"/>
    <e v="#N/A"/>
    <x v="47"/>
  </r>
  <r>
    <x v="1826"/>
    <s v="Eagen"/>
    <n v="29.59"/>
    <n v="4.0599999999999996"/>
    <s v="No"/>
    <x v="0"/>
    <x v="0"/>
    <n v="0"/>
    <x v="1"/>
    <x v="1"/>
    <x v="2"/>
    <e v="#N/A"/>
    <e v="#N/A"/>
    <e v="#N/A"/>
    <e v="#N/A"/>
    <x v="1168"/>
    <x v="3"/>
    <e v="#N/A"/>
    <x v="17"/>
    <e v="#N/A"/>
    <x v="47"/>
  </r>
  <r>
    <x v="1827"/>
    <s v="Rotramel"/>
    <n v="31.35"/>
    <n v="4.2"/>
    <s v="No"/>
    <x v="1"/>
    <x v="0"/>
    <n v="1"/>
    <x v="1"/>
    <x v="0"/>
    <x v="2"/>
    <e v="#N/A"/>
    <e v="#N/A"/>
    <e v="#N/A"/>
    <e v="#N/A"/>
    <x v="1168"/>
    <x v="3"/>
    <e v="#N/A"/>
    <x v="17"/>
    <e v="#N/A"/>
    <x v="47"/>
  </r>
  <r>
    <x v="1828"/>
    <s v="Prevost"/>
    <n v="20.52"/>
    <n v="4.83"/>
    <s v="No"/>
    <x v="0"/>
    <x v="0"/>
    <n v="0"/>
    <x v="1"/>
    <x v="2"/>
    <x v="2"/>
    <e v="#N/A"/>
    <e v="#N/A"/>
    <e v="#N/A"/>
    <e v="#N/A"/>
    <x v="1168"/>
    <x v="3"/>
    <e v="#N/A"/>
    <x v="17"/>
    <e v="#N/A"/>
    <x v="47"/>
  </r>
  <r>
    <x v="1829"/>
    <s v="Boyd"/>
    <n v="42.9"/>
    <n v="4.87"/>
    <s v="Yes"/>
    <x v="0"/>
    <x v="0"/>
    <n v="1"/>
    <x v="1"/>
    <x v="0"/>
    <x v="2"/>
    <e v="#N/A"/>
    <e v="#N/A"/>
    <e v="#N/A"/>
    <e v="#N/A"/>
    <x v="1168"/>
    <x v="3"/>
    <e v="#N/A"/>
    <x v="17"/>
    <e v="#N/A"/>
    <x v="47"/>
  </r>
  <r>
    <x v="1830"/>
    <s v="Dawes"/>
    <n v="24.6"/>
    <n v="5.86"/>
    <s v="No"/>
    <x v="0"/>
    <x v="1"/>
    <n v="1"/>
    <x v="1"/>
    <x v="2"/>
    <x v="1"/>
    <e v="#N/A"/>
    <e v="#N/A"/>
    <e v="#N/A"/>
    <e v="#N/A"/>
    <x v="1168"/>
    <x v="3"/>
    <e v="#N/A"/>
    <x v="17"/>
    <e v="#N/A"/>
    <x v="47"/>
  </r>
  <r>
    <x v="1831"/>
    <s v="Jennings"/>
    <n v="28.405000000000001"/>
    <n v="4.12"/>
    <s v="No"/>
    <x v="0"/>
    <x v="0"/>
    <n v="1"/>
    <x v="1"/>
    <x v="1"/>
    <x v="2"/>
    <e v="#N/A"/>
    <e v="#N/A"/>
    <e v="#N/A"/>
    <e v="#N/A"/>
    <x v="1168"/>
    <x v="3"/>
    <e v="#N/A"/>
    <x v="17"/>
    <e v="#N/A"/>
    <x v="47"/>
  </r>
  <r>
    <x v="1832"/>
    <s v="Nyambaso"/>
    <n v="34.674999999999997"/>
    <n v="5.71"/>
    <s v="Yes"/>
    <x v="0"/>
    <x v="0"/>
    <n v="1"/>
    <x v="1"/>
    <x v="0"/>
    <x v="1"/>
    <e v="#N/A"/>
    <e v="#N/A"/>
    <e v="#N/A"/>
    <e v="#N/A"/>
    <x v="1168"/>
    <x v="3"/>
    <e v="#N/A"/>
    <x v="17"/>
    <e v="#N/A"/>
    <x v="47"/>
  </r>
  <r>
    <x v="1833"/>
    <s v="Shaffer"/>
    <n v="18.850000000000001"/>
    <n v="6.03"/>
    <s v="No"/>
    <x v="0"/>
    <x v="0"/>
    <n v="1"/>
    <x v="1"/>
    <x v="2"/>
    <x v="1"/>
    <e v="#N/A"/>
    <e v="#N/A"/>
    <e v="#N/A"/>
    <e v="#N/A"/>
    <x v="1168"/>
    <x v="3"/>
    <e v="#N/A"/>
    <x v="17"/>
    <e v="#N/A"/>
    <x v="47"/>
  </r>
  <r>
    <x v="1834"/>
    <s v="Corkum"/>
    <n v="34.130000000000003"/>
    <n v="5.65"/>
    <s v="No"/>
    <x v="0"/>
    <x v="1"/>
    <n v="1"/>
    <x v="1"/>
    <x v="0"/>
    <x v="2"/>
    <e v="#N/A"/>
    <e v="#N/A"/>
    <e v="#N/A"/>
    <e v="#N/A"/>
    <x v="1168"/>
    <x v="3"/>
    <e v="#N/A"/>
    <x v="17"/>
    <e v="#N/A"/>
    <x v="47"/>
  </r>
  <r>
    <x v="1835"/>
    <s v="Pedersen"/>
    <n v="17.34"/>
    <n v="5.05"/>
    <s v="No"/>
    <x v="0"/>
    <x v="0"/>
    <n v="0"/>
    <x v="1"/>
    <x v="3"/>
    <x v="2"/>
    <e v="#N/A"/>
    <e v="#N/A"/>
    <e v="#N/A"/>
    <e v="#N/A"/>
    <x v="1168"/>
    <x v="3"/>
    <e v="#N/A"/>
    <x v="17"/>
    <e v="#N/A"/>
    <x v="47"/>
  </r>
  <r>
    <x v="1836"/>
    <s v="Melo"/>
    <n v="17.440000000000001"/>
    <n v="6.26"/>
    <s v="No"/>
    <x v="0"/>
    <x v="0"/>
    <n v="0"/>
    <x v="1"/>
    <x v="3"/>
    <x v="1"/>
    <e v="#N/A"/>
    <e v="#N/A"/>
    <e v="#N/A"/>
    <e v="#N/A"/>
    <x v="1168"/>
    <x v="3"/>
    <e v="#N/A"/>
    <x v="17"/>
    <e v="#N/A"/>
    <x v="47"/>
  </r>
  <r>
    <x v="1837"/>
    <s v="Sakamoto"/>
    <n v="33.659999999999997"/>
    <n v="4.08"/>
    <s v="Yes"/>
    <x v="0"/>
    <x v="1"/>
    <n v="1"/>
    <x v="1"/>
    <x v="0"/>
    <x v="2"/>
    <e v="#N/A"/>
    <e v="#N/A"/>
    <e v="#N/A"/>
    <e v="#N/A"/>
    <x v="1168"/>
    <x v="3"/>
    <e v="#N/A"/>
    <x v="17"/>
    <e v="#N/A"/>
    <x v="47"/>
  </r>
  <r>
    <x v="1838"/>
    <s v="McMahon"/>
    <n v="21.375"/>
    <n v="6.19"/>
    <s v="Yes"/>
    <x v="0"/>
    <x v="0"/>
    <n v="1"/>
    <x v="1"/>
    <x v="2"/>
    <x v="1"/>
    <e v="#N/A"/>
    <e v="#N/A"/>
    <e v="#N/A"/>
    <e v="#N/A"/>
    <x v="1168"/>
    <x v="3"/>
    <e v="#N/A"/>
    <x v="17"/>
    <e v="#N/A"/>
    <x v="47"/>
  </r>
  <r>
    <x v="1839"/>
    <s v="Harris"/>
    <n v="27.14"/>
    <n v="6.01"/>
    <s v="No"/>
    <x v="0"/>
    <x v="0"/>
    <n v="1"/>
    <x v="1"/>
    <x v="1"/>
    <x v="1"/>
    <e v="#N/A"/>
    <e v="#N/A"/>
    <e v="#N/A"/>
    <e v="#N/A"/>
    <x v="1168"/>
    <x v="3"/>
    <e v="#N/A"/>
    <x v="17"/>
    <e v="#N/A"/>
    <x v="47"/>
  </r>
  <r>
    <x v="1840"/>
    <s v="Lombardo"/>
    <n v="35.78"/>
    <n v="6.07"/>
    <s v="No"/>
    <x v="1"/>
    <x v="0"/>
    <n v="1"/>
    <x v="1"/>
    <x v="0"/>
    <x v="1"/>
    <e v="#N/A"/>
    <e v="#N/A"/>
    <e v="#N/A"/>
    <e v="#N/A"/>
    <x v="1168"/>
    <x v="3"/>
    <e v="#N/A"/>
    <x v="17"/>
    <e v="#N/A"/>
    <x v="47"/>
  </r>
  <r>
    <x v="1841"/>
    <s v="Bode"/>
    <n v="34.96"/>
    <n v="5.63"/>
    <s v="No"/>
    <x v="0"/>
    <x v="0"/>
    <n v="0"/>
    <x v="1"/>
    <x v="0"/>
    <x v="2"/>
    <e v="#N/A"/>
    <e v="#N/A"/>
    <e v="#N/A"/>
    <e v="#N/A"/>
    <x v="1168"/>
    <x v="3"/>
    <e v="#N/A"/>
    <x v="17"/>
    <e v="#N/A"/>
    <x v="47"/>
  </r>
  <r>
    <x v="1842"/>
    <s v="Johnson"/>
    <n v="38.39"/>
    <n v="6.05"/>
    <s v="No"/>
    <x v="0"/>
    <x v="0"/>
    <n v="0"/>
    <x v="1"/>
    <x v="0"/>
    <x v="1"/>
    <e v="#N/A"/>
    <e v="#N/A"/>
    <e v="#N/A"/>
    <e v="#N/A"/>
    <x v="1168"/>
    <x v="3"/>
    <e v="#N/A"/>
    <x v="17"/>
    <e v="#N/A"/>
    <x v="47"/>
  </r>
  <r>
    <x v="1843"/>
    <s v="Norcross"/>
    <n v="33.82"/>
    <n v="4.6500000000000004"/>
    <s v="No"/>
    <x v="0"/>
    <x v="0"/>
    <n v="0"/>
    <x v="1"/>
    <x v="0"/>
    <x v="2"/>
    <e v="#N/A"/>
    <e v="#N/A"/>
    <e v="#N/A"/>
    <e v="#N/A"/>
    <x v="1168"/>
    <x v="3"/>
    <e v="#N/A"/>
    <x v="17"/>
    <e v="#N/A"/>
    <x v="47"/>
  </r>
  <r>
    <x v="1844"/>
    <s v="Lazrus"/>
    <n v="27.835000000000001"/>
    <n v="5.37"/>
    <s v="No"/>
    <x v="0"/>
    <x v="0"/>
    <n v="0"/>
    <x v="1"/>
    <x v="1"/>
    <x v="2"/>
    <e v="#N/A"/>
    <e v="#N/A"/>
    <e v="#N/A"/>
    <e v="#N/A"/>
    <x v="1168"/>
    <x v="3"/>
    <e v="#N/A"/>
    <x v="17"/>
    <e v="#N/A"/>
    <x v="47"/>
  </r>
  <r>
    <x v="1845"/>
    <s v="Tsegay"/>
    <n v="33"/>
    <n v="5.39"/>
    <s v="No"/>
    <x v="0"/>
    <x v="0"/>
    <n v="0"/>
    <x v="1"/>
    <x v="0"/>
    <x v="2"/>
    <e v="#N/A"/>
    <e v="#N/A"/>
    <e v="#N/A"/>
    <e v="#N/A"/>
    <x v="1168"/>
    <x v="3"/>
    <e v="#N/A"/>
    <x v="17"/>
    <e v="#N/A"/>
    <x v="47"/>
  </r>
  <r>
    <x v="1846"/>
    <s v="Schneider"/>
    <n v="26.885000000000002"/>
    <n v="5.86"/>
    <s v="No"/>
    <x v="0"/>
    <x v="0"/>
    <n v="0"/>
    <x v="1"/>
    <x v="1"/>
    <x v="1"/>
    <e v="#N/A"/>
    <e v="#N/A"/>
    <e v="#N/A"/>
    <e v="#N/A"/>
    <x v="1168"/>
    <x v="3"/>
    <e v="#N/A"/>
    <x v="17"/>
    <e v="#N/A"/>
    <x v="47"/>
  </r>
  <r>
    <x v="1847"/>
    <s v="Loreto"/>
    <n v="29.26"/>
    <n v="4.4400000000000004"/>
    <s v="No"/>
    <x v="0"/>
    <x v="0"/>
    <n v="0"/>
    <x v="1"/>
    <x v="1"/>
    <x v="2"/>
    <e v="#N/A"/>
    <e v="#N/A"/>
    <e v="#N/A"/>
    <e v="#N/A"/>
    <x v="1168"/>
    <x v="3"/>
    <e v="#N/A"/>
    <x v="17"/>
    <e v="#N/A"/>
    <x v="47"/>
  </r>
  <r>
    <x v="1848"/>
    <s v="Callahan"/>
    <n v="26.98"/>
    <n v="4.41"/>
    <s v="No"/>
    <x v="0"/>
    <x v="0"/>
    <n v="0"/>
    <x v="1"/>
    <x v="1"/>
    <x v="2"/>
    <e v="#N/A"/>
    <e v="#N/A"/>
    <e v="#N/A"/>
    <e v="#N/A"/>
    <x v="1168"/>
    <x v="3"/>
    <e v="#N/A"/>
    <x v="17"/>
    <e v="#N/A"/>
    <x v="47"/>
  </r>
  <r>
    <x v="1849"/>
    <s v="Timko"/>
    <n v="32.11"/>
    <n v="5.19"/>
    <s v="No"/>
    <x v="0"/>
    <x v="1"/>
    <n v="1"/>
    <x v="1"/>
    <x v="0"/>
    <x v="2"/>
    <e v="#N/A"/>
    <e v="#N/A"/>
    <e v="#N/A"/>
    <e v="#N/A"/>
    <x v="1168"/>
    <x v="3"/>
    <e v="#N/A"/>
    <x v="17"/>
    <e v="#N/A"/>
    <x v="47"/>
  </r>
  <r>
    <x v="1850"/>
    <s v="Achatz"/>
    <n v="31.73"/>
    <n v="5.16"/>
    <s v="No"/>
    <x v="0"/>
    <x v="1"/>
    <n v="1"/>
    <x v="1"/>
    <x v="0"/>
    <x v="2"/>
    <e v="#N/A"/>
    <e v="#N/A"/>
    <e v="#N/A"/>
    <e v="#N/A"/>
    <x v="1168"/>
    <x v="3"/>
    <e v="#N/A"/>
    <x v="17"/>
    <e v="#N/A"/>
    <x v="47"/>
  </r>
  <r>
    <x v="1851"/>
    <s v="Horwitz"/>
    <n v="22.515000000000001"/>
    <n v="4.24"/>
    <s v="No"/>
    <x v="0"/>
    <x v="0"/>
    <n v="0"/>
    <x v="1"/>
    <x v="2"/>
    <x v="2"/>
    <e v="#N/A"/>
    <e v="#N/A"/>
    <e v="#N/A"/>
    <e v="#N/A"/>
    <x v="1168"/>
    <x v="3"/>
    <e v="#N/A"/>
    <x v="17"/>
    <e v="#N/A"/>
    <x v="47"/>
  </r>
  <r>
    <x v="1852"/>
    <s v="Gordyan"/>
    <n v="25.9"/>
    <n v="5.45"/>
    <s v="No"/>
    <x v="0"/>
    <x v="0"/>
    <n v="1"/>
    <x v="1"/>
    <x v="1"/>
    <x v="2"/>
    <e v="#N/A"/>
    <e v="#N/A"/>
    <e v="#N/A"/>
    <e v="#N/A"/>
    <x v="1168"/>
    <x v="3"/>
    <e v="#N/A"/>
    <x v="17"/>
    <e v="#N/A"/>
    <x v="47"/>
  </r>
  <r>
    <x v="1853"/>
    <s v="Hetherington"/>
    <n v="27.72"/>
    <n v="5.03"/>
    <s v="Yes"/>
    <x v="0"/>
    <x v="0"/>
    <n v="1"/>
    <x v="1"/>
    <x v="1"/>
    <x v="2"/>
    <e v="#N/A"/>
    <e v="#N/A"/>
    <e v="#N/A"/>
    <e v="#N/A"/>
    <x v="1168"/>
    <x v="3"/>
    <e v="#N/A"/>
    <x v="17"/>
    <e v="#N/A"/>
    <x v="47"/>
  </r>
  <r>
    <x v="1854"/>
    <s v="Thompson"/>
    <n v="31.5"/>
    <n v="9.6199999999999992"/>
    <s v="Yes"/>
    <x v="0"/>
    <x v="0"/>
    <n v="1"/>
    <x v="1"/>
    <x v="0"/>
    <x v="0"/>
    <e v="#N/A"/>
    <e v="#N/A"/>
    <e v="#N/A"/>
    <e v="#N/A"/>
    <x v="1168"/>
    <x v="3"/>
    <e v="#N/A"/>
    <x v="17"/>
    <e v="#N/A"/>
    <x v="47"/>
  </r>
  <r>
    <x v="1855"/>
    <s v="Battoo"/>
    <n v="29.7"/>
    <n v="6.77"/>
    <s v="Yes"/>
    <x v="0"/>
    <x v="0"/>
    <n v="1"/>
    <x v="1"/>
    <x v="1"/>
    <x v="0"/>
    <e v="#N/A"/>
    <e v="#N/A"/>
    <e v="#N/A"/>
    <e v="#N/A"/>
    <x v="1168"/>
    <x v="3"/>
    <e v="#N/A"/>
    <x v="17"/>
    <e v="#N/A"/>
    <x v="47"/>
  </r>
  <r>
    <x v="1856"/>
    <s v="Barker"/>
    <n v="21.26"/>
    <n v="5.36"/>
    <s v="Yes"/>
    <x v="0"/>
    <x v="0"/>
    <n v="1"/>
    <x v="1"/>
    <x v="2"/>
    <x v="2"/>
    <e v="#N/A"/>
    <e v="#N/A"/>
    <e v="#N/A"/>
    <e v="#N/A"/>
    <x v="1168"/>
    <x v="3"/>
    <e v="#N/A"/>
    <x v="17"/>
    <e v="#N/A"/>
    <x v="47"/>
  </r>
  <r>
    <x v="1857"/>
    <s v="Saarnilehto"/>
    <n v="17.09"/>
    <n v="5.69"/>
    <s v="No"/>
    <x v="0"/>
    <x v="0"/>
    <n v="0"/>
    <x v="1"/>
    <x v="3"/>
    <x v="2"/>
    <e v="#N/A"/>
    <e v="#N/A"/>
    <e v="#N/A"/>
    <e v="#N/A"/>
    <x v="1168"/>
    <x v="3"/>
    <e v="#N/A"/>
    <x v="17"/>
    <e v="#N/A"/>
    <x v="47"/>
  </r>
  <r>
    <x v="1858"/>
    <s v="Morton"/>
    <n v="24.3"/>
    <n v="4.9000000000000004"/>
    <s v="Yes"/>
    <x v="0"/>
    <x v="1"/>
    <n v="1"/>
    <x v="1"/>
    <x v="2"/>
    <x v="2"/>
    <e v="#N/A"/>
    <e v="#N/A"/>
    <e v="#N/A"/>
    <e v="#N/A"/>
    <x v="1168"/>
    <x v="3"/>
    <e v="#N/A"/>
    <x v="17"/>
    <e v="#N/A"/>
    <x v="47"/>
  </r>
  <r>
    <x v="1859"/>
    <s v="Thomas"/>
    <n v="29.734999999999999"/>
    <n v="5.78"/>
    <s v="No"/>
    <x v="0"/>
    <x v="0"/>
    <n v="0"/>
    <x v="1"/>
    <x v="1"/>
    <x v="1"/>
    <e v="#N/A"/>
    <e v="#N/A"/>
    <e v="#N/A"/>
    <e v="#N/A"/>
    <x v="1168"/>
    <x v="3"/>
    <e v="#N/A"/>
    <x v="17"/>
    <e v="#N/A"/>
    <x v="47"/>
  </r>
  <r>
    <x v="1860"/>
    <s v="Hillman"/>
    <n v="29.26"/>
    <n v="4.7"/>
    <s v="No"/>
    <x v="0"/>
    <x v="0"/>
    <n v="0"/>
    <x v="1"/>
    <x v="1"/>
    <x v="2"/>
    <e v="#N/A"/>
    <e v="#N/A"/>
    <e v="#N/A"/>
    <e v="#N/A"/>
    <x v="1168"/>
    <x v="3"/>
    <e v="#N/A"/>
    <x v="17"/>
    <e v="#N/A"/>
    <x v="47"/>
  </r>
  <r>
    <x v="1861"/>
    <s v="Edwards"/>
    <n v="33"/>
    <n v="6.28"/>
    <s v="No"/>
    <x v="0"/>
    <x v="0"/>
    <n v="0"/>
    <x v="1"/>
    <x v="0"/>
    <x v="1"/>
    <e v="#N/A"/>
    <e v="#N/A"/>
    <e v="#N/A"/>
    <e v="#N/A"/>
    <x v="1168"/>
    <x v="3"/>
    <e v="#N/A"/>
    <x v="17"/>
    <e v="#N/A"/>
    <x v="47"/>
  </r>
  <r>
    <x v="1862"/>
    <s v="Bartel"/>
    <n v="31.065000000000001"/>
    <n v="4.2300000000000004"/>
    <s v="No"/>
    <x v="0"/>
    <x v="0"/>
    <n v="0"/>
    <x v="1"/>
    <x v="0"/>
    <x v="2"/>
    <e v="#N/A"/>
    <e v="#N/A"/>
    <e v="#N/A"/>
    <e v="#N/A"/>
    <x v="1168"/>
    <x v="3"/>
    <e v="#N/A"/>
    <x v="17"/>
    <e v="#N/A"/>
    <x v="47"/>
  </r>
  <r>
    <x v="1863"/>
    <s v="Potekhina"/>
    <n v="26.51"/>
    <n v="6.17"/>
    <s v="No"/>
    <x v="0"/>
    <x v="0"/>
    <n v="0"/>
    <x v="1"/>
    <x v="1"/>
    <x v="1"/>
    <e v="#N/A"/>
    <e v="#N/A"/>
    <e v="#N/A"/>
    <e v="#N/A"/>
    <x v="1168"/>
    <x v="3"/>
    <e v="#N/A"/>
    <x v="17"/>
    <e v="#N/A"/>
    <x v="47"/>
  </r>
  <r>
    <x v="1864"/>
    <s v="Kelly"/>
    <n v="28.88"/>
    <n v="4.96"/>
    <s v="No"/>
    <x v="0"/>
    <x v="0"/>
    <n v="0"/>
    <x v="1"/>
    <x v="1"/>
    <x v="2"/>
    <e v="#N/A"/>
    <e v="#N/A"/>
    <e v="#N/A"/>
    <e v="#N/A"/>
    <x v="1168"/>
    <x v="3"/>
    <e v="#N/A"/>
    <x v="17"/>
    <e v="#N/A"/>
    <x v="47"/>
  </r>
  <r>
    <x v="1865"/>
    <s v="Lapp"/>
    <n v="35.814999999999998"/>
    <n v="5.1100000000000003"/>
    <s v="Yes"/>
    <x v="0"/>
    <x v="0"/>
    <n v="1"/>
    <x v="1"/>
    <x v="0"/>
    <x v="2"/>
    <e v="#N/A"/>
    <e v="#N/A"/>
    <e v="#N/A"/>
    <e v="#N/A"/>
    <x v="1168"/>
    <x v="3"/>
    <e v="#N/A"/>
    <x v="17"/>
    <e v="#N/A"/>
    <x v="47"/>
  </r>
  <r>
    <x v="1866"/>
    <s v="Burke"/>
    <n v="21.28"/>
    <n v="4.05"/>
    <s v="No"/>
    <x v="1"/>
    <x v="0"/>
    <n v="1"/>
    <x v="1"/>
    <x v="2"/>
    <x v="2"/>
    <e v="#N/A"/>
    <e v="#N/A"/>
    <e v="#N/A"/>
    <e v="#N/A"/>
    <x v="1168"/>
    <x v="3"/>
    <e v="#N/A"/>
    <x v="17"/>
    <e v="#N/A"/>
    <x v="47"/>
  </r>
  <r>
    <x v="1867"/>
    <s v="Barry"/>
    <n v="33.81"/>
    <n v="6.49"/>
    <s v="No"/>
    <x v="0"/>
    <x v="1"/>
    <n v="1"/>
    <x v="1"/>
    <x v="0"/>
    <x v="0"/>
    <e v="#N/A"/>
    <e v="#N/A"/>
    <e v="#N/A"/>
    <e v="#N/A"/>
    <x v="1168"/>
    <x v="3"/>
    <e v="#N/A"/>
    <x v="17"/>
    <e v="#N/A"/>
    <x v="47"/>
  </r>
  <r>
    <x v="1868"/>
    <s v="McCormick"/>
    <n v="44.22"/>
    <n v="4.1900000000000004"/>
    <s v="No"/>
    <x v="0"/>
    <x v="0"/>
    <n v="1"/>
    <x v="1"/>
    <x v="0"/>
    <x v="2"/>
    <e v="#N/A"/>
    <e v="#N/A"/>
    <e v="#N/A"/>
    <e v="#N/A"/>
    <x v="1168"/>
    <x v="3"/>
    <e v="#N/A"/>
    <x v="17"/>
    <e v="#N/A"/>
    <x v="47"/>
  </r>
  <r>
    <x v="1869"/>
    <s v="McElroy"/>
    <n v="15.46"/>
    <n v="4.99"/>
    <s v="Yes"/>
    <x v="0"/>
    <x v="1"/>
    <n v="1"/>
    <x v="1"/>
    <x v="3"/>
    <x v="2"/>
    <e v="#N/A"/>
    <e v="#N/A"/>
    <e v="#N/A"/>
    <e v="#N/A"/>
    <x v="1168"/>
    <x v="3"/>
    <e v="#N/A"/>
    <x v="17"/>
    <e v="#N/A"/>
    <x v="47"/>
  </r>
  <r>
    <x v="1870"/>
    <s v="Coffed"/>
    <n v="30.3"/>
    <n v="4.7699999999999996"/>
    <s v="Yes"/>
    <x v="0"/>
    <x v="0"/>
    <n v="1"/>
    <x v="1"/>
    <x v="0"/>
    <x v="2"/>
    <e v="#N/A"/>
    <e v="#N/A"/>
    <e v="#N/A"/>
    <e v="#N/A"/>
    <x v="1168"/>
    <x v="3"/>
    <e v="#N/A"/>
    <x v="17"/>
    <e v="#N/A"/>
    <x v="47"/>
  </r>
  <r>
    <x v="1871"/>
    <s v="Estes"/>
    <n v="16.670000000000002"/>
    <n v="5.46"/>
    <s v="No"/>
    <x v="0"/>
    <x v="0"/>
    <n v="0"/>
    <x v="1"/>
    <x v="3"/>
    <x v="2"/>
    <e v="#N/A"/>
    <e v="#N/A"/>
    <e v="#N/A"/>
    <e v="#N/A"/>
    <x v="1168"/>
    <x v="3"/>
    <e v="#N/A"/>
    <x v="17"/>
    <e v="#N/A"/>
    <x v="47"/>
  </r>
  <r>
    <x v="1872"/>
    <s v="Miles"/>
    <n v="28.594999999999999"/>
    <n v="5.43"/>
    <s v="No"/>
    <x v="0"/>
    <x v="0"/>
    <n v="0"/>
    <x v="1"/>
    <x v="1"/>
    <x v="2"/>
    <e v="#N/A"/>
    <e v="#N/A"/>
    <e v="#N/A"/>
    <e v="#N/A"/>
    <x v="1168"/>
    <x v="3"/>
    <e v="#N/A"/>
    <x v="17"/>
    <e v="#N/A"/>
    <x v="47"/>
  </r>
  <r>
    <x v="1873"/>
    <s v="Zamore"/>
    <n v="25.934999999999999"/>
    <n v="4.29"/>
    <s v="No"/>
    <x v="0"/>
    <x v="0"/>
    <n v="0"/>
    <x v="1"/>
    <x v="1"/>
    <x v="2"/>
    <e v="#N/A"/>
    <e v="#N/A"/>
    <e v="#N/A"/>
    <e v="#N/A"/>
    <x v="1168"/>
    <x v="3"/>
    <e v="#N/A"/>
    <x v="17"/>
    <e v="#N/A"/>
    <x v="47"/>
  </r>
  <r>
    <x v="1874"/>
    <s v="Donaghy"/>
    <n v="27.645"/>
    <n v="5.25"/>
    <s v="No"/>
    <x v="0"/>
    <x v="0"/>
    <n v="1"/>
    <x v="1"/>
    <x v="1"/>
    <x v="2"/>
    <e v="#N/A"/>
    <e v="#N/A"/>
    <e v="#N/A"/>
    <e v="#N/A"/>
    <x v="1168"/>
    <x v="3"/>
    <e v="#N/A"/>
    <x v="17"/>
    <e v="#N/A"/>
    <x v="47"/>
  </r>
  <r>
    <x v="1875"/>
    <s v="Kennedy"/>
    <n v="30.1"/>
    <n v="4.04"/>
    <s v="No"/>
    <x v="0"/>
    <x v="0"/>
    <n v="1"/>
    <x v="1"/>
    <x v="0"/>
    <x v="2"/>
    <e v="#N/A"/>
    <e v="#N/A"/>
    <e v="#N/A"/>
    <e v="#N/A"/>
    <x v="1168"/>
    <x v="3"/>
    <e v="#N/A"/>
    <x v="17"/>
    <e v="#N/A"/>
    <x v="47"/>
  </r>
  <r>
    <x v="1876"/>
    <s v="Fiorini"/>
    <n v="26.79"/>
    <n v="5"/>
    <s v="Yes"/>
    <x v="0"/>
    <x v="1"/>
    <n v="1"/>
    <x v="1"/>
    <x v="1"/>
    <x v="2"/>
    <e v="#N/A"/>
    <e v="#N/A"/>
    <e v="#N/A"/>
    <e v="#N/A"/>
    <x v="1168"/>
    <x v="3"/>
    <e v="#N/A"/>
    <x v="17"/>
    <e v="#N/A"/>
    <x v="47"/>
  </r>
  <r>
    <x v="1877"/>
    <s v="Alexander"/>
    <n v="27.1"/>
    <n v="4.01"/>
    <s v="Yes"/>
    <x v="0"/>
    <x v="0"/>
    <n v="1"/>
    <x v="1"/>
    <x v="1"/>
    <x v="2"/>
    <e v="#N/A"/>
    <e v="#N/A"/>
    <e v="#N/A"/>
    <e v="#N/A"/>
    <x v="1168"/>
    <x v="3"/>
    <e v="#N/A"/>
    <x v="17"/>
    <e v="#N/A"/>
    <x v="47"/>
  </r>
  <r>
    <x v="1878"/>
    <s v="Watkins"/>
    <n v="24.31"/>
    <n v="5.4"/>
    <s v="No"/>
    <x v="0"/>
    <x v="0"/>
    <n v="0"/>
    <x v="1"/>
    <x v="2"/>
    <x v="2"/>
    <e v="#N/A"/>
    <e v="#N/A"/>
    <e v="#N/A"/>
    <e v="#N/A"/>
    <x v="1168"/>
    <x v="3"/>
    <e v="#N/A"/>
    <x v="17"/>
    <e v="#N/A"/>
    <x v="47"/>
  </r>
  <r>
    <x v="1879"/>
    <s v="Cassel"/>
    <n v="15.53"/>
    <n v="5.81"/>
    <s v="No"/>
    <x v="0"/>
    <x v="0"/>
    <n v="1"/>
    <x v="1"/>
    <x v="3"/>
    <x v="1"/>
    <e v="#N/A"/>
    <e v="#N/A"/>
    <e v="#N/A"/>
    <e v="#N/A"/>
    <x v="1168"/>
    <x v="3"/>
    <e v="#N/A"/>
    <x v="17"/>
    <e v="#N/A"/>
    <x v="47"/>
  </r>
  <r>
    <x v="1880"/>
    <s v="Ferguson"/>
    <n v="30.7"/>
    <n v="5.82"/>
    <s v="No"/>
    <x v="0"/>
    <x v="0"/>
    <n v="1"/>
    <x v="1"/>
    <x v="0"/>
    <x v="1"/>
    <e v="#N/A"/>
    <e v="#N/A"/>
    <e v="#N/A"/>
    <e v="#N/A"/>
    <x v="1168"/>
    <x v="3"/>
    <e v="#N/A"/>
    <x v="17"/>
    <e v="#N/A"/>
    <x v="47"/>
  </r>
  <r>
    <x v="1881"/>
    <s v="O'Sullivan"/>
    <n v="33.33"/>
    <n v="4.82"/>
    <s v="No"/>
    <x v="0"/>
    <x v="0"/>
    <n v="1"/>
    <x v="1"/>
    <x v="0"/>
    <x v="2"/>
    <e v="#N/A"/>
    <e v="#N/A"/>
    <e v="#N/A"/>
    <e v="#N/A"/>
    <x v="1168"/>
    <x v="3"/>
    <e v="#N/A"/>
    <x v="17"/>
    <e v="#N/A"/>
    <x v="47"/>
  </r>
  <r>
    <x v="1882"/>
    <s v="Chepkirui"/>
    <n v="32.4"/>
    <n v="5.08"/>
    <s v="No"/>
    <x v="0"/>
    <x v="0"/>
    <n v="1"/>
    <x v="1"/>
    <x v="0"/>
    <x v="2"/>
    <e v="#N/A"/>
    <e v="#N/A"/>
    <e v="#N/A"/>
    <e v="#N/A"/>
    <x v="1168"/>
    <x v="3"/>
    <e v="#N/A"/>
    <x v="17"/>
    <e v="#N/A"/>
    <x v="47"/>
  </r>
  <r>
    <x v="1883"/>
    <s v="Gurney"/>
    <n v="27.93"/>
    <n v="5.59"/>
    <s v="No"/>
    <x v="0"/>
    <x v="0"/>
    <n v="1"/>
    <x v="1"/>
    <x v="1"/>
    <x v="2"/>
    <e v="#N/A"/>
    <e v="#N/A"/>
    <e v="#N/A"/>
    <e v="#N/A"/>
    <x v="1168"/>
    <x v="3"/>
    <e v="#N/A"/>
    <x v="17"/>
    <e v="#N/A"/>
    <x v="47"/>
  </r>
  <r>
    <x v="1884"/>
    <s v="Francis"/>
    <n v="21.754999999999999"/>
    <n v="5.12"/>
    <s v="No"/>
    <x v="0"/>
    <x v="0"/>
    <n v="0"/>
    <x v="1"/>
    <x v="2"/>
    <x v="2"/>
    <e v="#N/A"/>
    <e v="#N/A"/>
    <e v="#N/A"/>
    <e v="#N/A"/>
    <x v="1168"/>
    <x v="3"/>
    <e v="#N/A"/>
    <x v="17"/>
    <e v="#N/A"/>
    <x v="47"/>
  </r>
  <r>
    <x v="1885"/>
    <s v="Gruca"/>
    <n v="25.934999999999999"/>
    <n v="4.95"/>
    <s v="No"/>
    <x v="0"/>
    <x v="0"/>
    <n v="0"/>
    <x v="1"/>
    <x v="1"/>
    <x v="2"/>
    <e v="#N/A"/>
    <e v="#N/A"/>
    <e v="#N/A"/>
    <e v="#N/A"/>
    <x v="1168"/>
    <x v="3"/>
    <e v="#N/A"/>
    <x v="17"/>
    <e v="#N/A"/>
    <x v="47"/>
  </r>
  <r>
    <x v="1886"/>
    <s v="Rojas Alvarez"/>
    <n v="31.5"/>
    <n v="6.16"/>
    <s v="No"/>
    <x v="0"/>
    <x v="0"/>
    <n v="0"/>
    <x v="1"/>
    <x v="0"/>
    <x v="1"/>
    <e v="#N/A"/>
    <e v="#N/A"/>
    <e v="#N/A"/>
    <e v="#N/A"/>
    <x v="1168"/>
    <x v="3"/>
    <e v="#N/A"/>
    <x v="17"/>
    <e v="#N/A"/>
    <x v="47"/>
  </r>
  <r>
    <x v="1887"/>
    <s v="Denton"/>
    <n v="30.03"/>
    <n v="6.41"/>
    <s v="No"/>
    <x v="0"/>
    <x v="0"/>
    <n v="0"/>
    <x v="1"/>
    <x v="0"/>
    <x v="0"/>
    <e v="#N/A"/>
    <e v="#N/A"/>
    <e v="#N/A"/>
    <e v="#N/A"/>
    <x v="1168"/>
    <x v="3"/>
    <e v="#N/A"/>
    <x v="17"/>
    <e v="#N/A"/>
    <x v="47"/>
  </r>
  <r>
    <x v="1888"/>
    <s v="Mason"/>
    <n v="33.479999999999997"/>
    <n v="8.94"/>
    <s v="No"/>
    <x v="0"/>
    <x v="0"/>
    <n v="0"/>
    <x v="1"/>
    <x v="0"/>
    <x v="0"/>
    <e v="#N/A"/>
    <e v="#N/A"/>
    <e v="#N/A"/>
    <e v="#N/A"/>
    <x v="1168"/>
    <x v="3"/>
    <e v="#N/A"/>
    <x v="17"/>
    <e v="#N/A"/>
    <x v="47"/>
  </r>
  <r>
    <x v="1889"/>
    <s v="Trout"/>
    <n v="16.510000000000002"/>
    <n v="4.42"/>
    <s v="Yes"/>
    <x v="0"/>
    <x v="1"/>
    <n v="1"/>
    <x v="1"/>
    <x v="3"/>
    <x v="2"/>
    <e v="#N/A"/>
    <e v="#N/A"/>
    <e v="#N/A"/>
    <e v="#N/A"/>
    <x v="1168"/>
    <x v="3"/>
    <e v="#N/A"/>
    <x v="17"/>
    <e v="#N/A"/>
    <x v="47"/>
  </r>
  <r>
    <x v="1890"/>
    <s v="Gilbert"/>
    <n v="33.155000000000001"/>
    <n v="5.3"/>
    <s v="Yes"/>
    <x v="0"/>
    <x v="0"/>
    <n v="1"/>
    <x v="1"/>
    <x v="0"/>
    <x v="2"/>
    <e v="#N/A"/>
    <e v="#N/A"/>
    <e v="#N/A"/>
    <e v="#N/A"/>
    <x v="1168"/>
    <x v="3"/>
    <e v="#N/A"/>
    <x v="17"/>
    <e v="#N/A"/>
    <x v="47"/>
  </r>
  <r>
    <x v="1891"/>
    <s v="Chong"/>
    <n v="37.29"/>
    <n v="4.6399999999999997"/>
    <s v="No"/>
    <x v="0"/>
    <x v="1"/>
    <n v="1"/>
    <x v="1"/>
    <x v="0"/>
    <x v="2"/>
    <e v="#N/A"/>
    <e v="#N/A"/>
    <e v="#N/A"/>
    <e v="#N/A"/>
    <x v="1168"/>
    <x v="3"/>
    <e v="#N/A"/>
    <x v="17"/>
    <e v="#N/A"/>
    <x v="47"/>
  </r>
  <r>
    <x v="1892"/>
    <s v="Henry"/>
    <n v="20.23"/>
    <n v="6.16"/>
    <s v="Yes"/>
    <x v="0"/>
    <x v="0"/>
    <n v="1"/>
    <x v="1"/>
    <x v="2"/>
    <x v="1"/>
    <e v="#N/A"/>
    <e v="#N/A"/>
    <e v="#N/A"/>
    <e v="#N/A"/>
    <x v="1168"/>
    <x v="3"/>
    <e v="#N/A"/>
    <x v="17"/>
    <e v="#N/A"/>
    <x v="47"/>
  </r>
  <r>
    <x v="1893"/>
    <s v="Brenneman"/>
    <n v="28.975000000000001"/>
    <n v="4.12"/>
    <s v="No"/>
    <x v="0"/>
    <x v="1"/>
    <n v="1"/>
    <x v="1"/>
    <x v="1"/>
    <x v="2"/>
    <e v="#N/A"/>
    <e v="#N/A"/>
    <e v="#N/A"/>
    <e v="#N/A"/>
    <x v="1168"/>
    <x v="3"/>
    <e v="#N/A"/>
    <x v="17"/>
    <e v="#N/A"/>
    <x v="47"/>
  </r>
  <r>
    <x v="1894"/>
    <s v="Kemp"/>
    <n v="16.420000000000002"/>
    <n v="5.77"/>
    <s v="Yes"/>
    <x v="0"/>
    <x v="1"/>
    <n v="1"/>
    <x v="1"/>
    <x v="3"/>
    <x v="1"/>
    <e v="#N/A"/>
    <e v="#N/A"/>
    <e v="#N/A"/>
    <e v="#N/A"/>
    <x v="1168"/>
    <x v="3"/>
    <e v="#N/A"/>
    <x v="17"/>
    <e v="#N/A"/>
    <x v="47"/>
  </r>
  <r>
    <x v="1895"/>
    <s v="Wilson"/>
    <n v="17.559999999999999"/>
    <n v="6.2"/>
    <s v="No"/>
    <x v="0"/>
    <x v="0"/>
    <n v="1"/>
    <x v="1"/>
    <x v="3"/>
    <x v="1"/>
    <e v="#N/A"/>
    <e v="#N/A"/>
    <e v="#N/A"/>
    <e v="#N/A"/>
    <x v="1168"/>
    <x v="3"/>
    <e v="#N/A"/>
    <x v="17"/>
    <e v="#N/A"/>
    <x v="47"/>
  </r>
  <r>
    <x v="1896"/>
    <s v="Hillyard"/>
    <n v="24.13"/>
    <n v="4.3899999999999997"/>
    <s v="No"/>
    <x v="0"/>
    <x v="0"/>
    <n v="1"/>
    <x v="1"/>
    <x v="2"/>
    <x v="2"/>
    <e v="#N/A"/>
    <e v="#N/A"/>
    <e v="#N/A"/>
    <e v="#N/A"/>
    <x v="1168"/>
    <x v="3"/>
    <e v="#N/A"/>
    <x v="17"/>
    <e v="#N/A"/>
    <x v="47"/>
  </r>
  <r>
    <x v="1897"/>
    <s v="Turner"/>
    <n v="19.95"/>
    <n v="5.13"/>
    <s v="No"/>
    <x v="1"/>
    <x v="0"/>
    <n v="2"/>
    <x v="1"/>
    <x v="2"/>
    <x v="2"/>
    <e v="#N/A"/>
    <e v="#N/A"/>
    <e v="#N/A"/>
    <e v="#N/A"/>
    <x v="1168"/>
    <x v="3"/>
    <e v="#N/A"/>
    <x v="17"/>
    <e v="#N/A"/>
    <x v="47"/>
  </r>
  <r>
    <x v="1898"/>
    <s v="Benestad"/>
    <n v="21.24"/>
    <n v="4.49"/>
    <s v="No"/>
    <x v="0"/>
    <x v="0"/>
    <n v="0"/>
    <x v="1"/>
    <x v="2"/>
    <x v="2"/>
    <e v="#N/A"/>
    <e v="#N/A"/>
    <e v="#N/A"/>
    <e v="#N/A"/>
    <x v="1168"/>
    <x v="3"/>
    <e v="#N/A"/>
    <x v="17"/>
    <e v="#N/A"/>
    <x v="47"/>
  </r>
  <r>
    <x v="1899"/>
    <s v="Gonzales"/>
    <n v="44.22"/>
    <n v="6.35"/>
    <s v="No"/>
    <x v="0"/>
    <x v="0"/>
    <n v="0"/>
    <x v="1"/>
    <x v="0"/>
    <x v="1"/>
    <e v="#N/A"/>
    <e v="#N/A"/>
    <e v="#N/A"/>
    <e v="#N/A"/>
    <x v="1168"/>
    <x v="3"/>
    <e v="#N/A"/>
    <x v="17"/>
    <e v="#N/A"/>
    <x v="47"/>
  </r>
  <r>
    <x v="1900"/>
    <s v="Newman"/>
    <n v="41.1"/>
    <n v="5.79"/>
    <s v="No"/>
    <x v="0"/>
    <x v="0"/>
    <n v="0"/>
    <x v="1"/>
    <x v="0"/>
    <x v="1"/>
    <e v="#N/A"/>
    <e v="#N/A"/>
    <e v="#N/A"/>
    <e v="#N/A"/>
    <x v="1168"/>
    <x v="3"/>
    <e v="#N/A"/>
    <x v="17"/>
    <e v="#N/A"/>
    <x v="47"/>
  </r>
  <r>
    <x v="1901"/>
    <s v="Sayre"/>
    <n v="34.200000000000003"/>
    <n v="4.78"/>
    <s v="Yes"/>
    <x v="0"/>
    <x v="0"/>
    <n v="0"/>
    <x v="1"/>
    <x v="0"/>
    <x v="2"/>
    <e v="#N/A"/>
    <e v="#N/A"/>
    <e v="#N/A"/>
    <e v="#N/A"/>
    <x v="1168"/>
    <x v="3"/>
    <e v="#N/A"/>
    <x v="17"/>
    <e v="#N/A"/>
    <x v="47"/>
  </r>
  <r>
    <x v="1902"/>
    <s v="Panke"/>
    <n v="29.92"/>
    <n v="6.02"/>
    <s v="Yes"/>
    <x v="0"/>
    <x v="0"/>
    <n v="0"/>
    <x v="1"/>
    <x v="0"/>
    <x v="1"/>
    <e v="#N/A"/>
    <e v="#N/A"/>
    <e v="#N/A"/>
    <e v="#N/A"/>
    <x v="1168"/>
    <x v="3"/>
    <e v="#N/A"/>
    <x v="17"/>
    <e v="#N/A"/>
    <x v="47"/>
  </r>
  <r>
    <x v="1903"/>
    <s v="Brennan"/>
    <n v="28.93"/>
    <n v="4.4400000000000004"/>
    <s v="No"/>
    <x v="0"/>
    <x v="0"/>
    <n v="0"/>
    <x v="1"/>
    <x v="1"/>
    <x v="2"/>
    <e v="#N/A"/>
    <e v="#N/A"/>
    <e v="#N/A"/>
    <e v="#N/A"/>
    <x v="1168"/>
    <x v="3"/>
    <e v="#N/A"/>
    <x v="17"/>
    <e v="#N/A"/>
    <x v="47"/>
  </r>
  <r>
    <x v="1904"/>
    <s v="Ngo"/>
    <n v="31.254999999999999"/>
    <n v="5.84"/>
    <s v="Yes"/>
    <x v="0"/>
    <x v="0"/>
    <n v="1"/>
    <x v="1"/>
    <x v="0"/>
    <x v="1"/>
    <e v="#N/A"/>
    <e v="#N/A"/>
    <e v="#N/A"/>
    <e v="#N/A"/>
    <x v="1168"/>
    <x v="3"/>
    <e v="#N/A"/>
    <x v="17"/>
    <e v="#N/A"/>
    <x v="47"/>
  </r>
  <r>
    <x v="1905"/>
    <s v="Guerdan"/>
    <n v="29.83"/>
    <n v="5.39"/>
    <s v="No"/>
    <x v="0"/>
    <x v="0"/>
    <n v="0"/>
    <x v="1"/>
    <x v="1"/>
    <x v="2"/>
    <e v="#N/A"/>
    <e v="#N/A"/>
    <e v="#N/A"/>
    <e v="#N/A"/>
    <x v="1168"/>
    <x v="3"/>
    <e v="#N/A"/>
    <x v="17"/>
    <e v="#N/A"/>
    <x v="47"/>
  </r>
  <r>
    <x v="1906"/>
    <s v="Shaw"/>
    <n v="29.59"/>
    <n v="6.16"/>
    <s v="No"/>
    <x v="0"/>
    <x v="1"/>
    <n v="1"/>
    <x v="1"/>
    <x v="1"/>
    <x v="1"/>
    <e v="#N/A"/>
    <e v="#N/A"/>
    <e v="#N/A"/>
    <e v="#N/A"/>
    <x v="1168"/>
    <x v="3"/>
    <e v="#N/A"/>
    <x v="17"/>
    <e v="#N/A"/>
    <x v="47"/>
  </r>
  <r>
    <x v="1907"/>
    <s v="Mills-Honarvar"/>
    <n v="31.16"/>
    <n v="4.49"/>
    <s v="No"/>
    <x v="0"/>
    <x v="1"/>
    <n v="1"/>
    <x v="1"/>
    <x v="0"/>
    <x v="2"/>
    <e v="#N/A"/>
    <e v="#N/A"/>
    <e v="#N/A"/>
    <e v="#N/A"/>
    <x v="1168"/>
    <x v="3"/>
    <e v="#N/A"/>
    <x v="17"/>
    <e v="#N/A"/>
    <x v="47"/>
  </r>
  <r>
    <x v="1908"/>
    <s v="Farvard"/>
    <n v="34.21"/>
    <n v="4.4800000000000004"/>
    <s v="Yes"/>
    <x v="0"/>
    <x v="0"/>
    <n v="1"/>
    <x v="1"/>
    <x v="0"/>
    <x v="2"/>
    <e v="#N/A"/>
    <e v="#N/A"/>
    <e v="#N/A"/>
    <e v="#N/A"/>
    <x v="1168"/>
    <x v="3"/>
    <e v="#N/A"/>
    <x v="17"/>
    <e v="#N/A"/>
    <x v="47"/>
  </r>
  <r>
    <x v="1909"/>
    <s v="Kelly"/>
    <n v="34.86"/>
    <n v="10.97"/>
    <s v="No"/>
    <x v="0"/>
    <x v="0"/>
    <n v="0"/>
    <x v="1"/>
    <x v="0"/>
    <x v="0"/>
    <e v="#N/A"/>
    <e v="#N/A"/>
    <e v="#N/A"/>
    <e v="#N/A"/>
    <x v="1168"/>
    <x v="3"/>
    <e v="#N/A"/>
    <x v="17"/>
    <e v="#N/A"/>
    <x v="47"/>
  </r>
  <r>
    <x v="1910"/>
    <s v="Skinner"/>
    <n v="34.58"/>
    <n v="5.14"/>
    <s v="No"/>
    <x v="1"/>
    <x v="0"/>
    <n v="2"/>
    <x v="1"/>
    <x v="0"/>
    <x v="2"/>
    <e v="#N/A"/>
    <e v="#N/A"/>
    <e v="#N/A"/>
    <e v="#N/A"/>
    <x v="1168"/>
    <x v="3"/>
    <e v="#N/A"/>
    <x v="17"/>
    <e v="#N/A"/>
    <x v="47"/>
  </r>
  <r>
    <x v="1911"/>
    <s v="Murphy"/>
    <n v="17.940000000000001"/>
    <n v="5.17"/>
    <s v="Yes"/>
    <x v="0"/>
    <x v="0"/>
    <n v="0"/>
    <x v="1"/>
    <x v="3"/>
    <x v="2"/>
    <e v="#N/A"/>
    <e v="#N/A"/>
    <e v="#N/A"/>
    <e v="#N/A"/>
    <x v="1168"/>
    <x v="3"/>
    <e v="#N/A"/>
    <x v="17"/>
    <e v="#N/A"/>
    <x v="47"/>
  </r>
  <r>
    <x v="1912"/>
    <s v="Shue"/>
    <n v="26.8"/>
    <n v="6.18"/>
    <s v="Yes"/>
    <x v="0"/>
    <x v="1"/>
    <n v="1"/>
    <x v="1"/>
    <x v="1"/>
    <x v="1"/>
    <e v="#N/A"/>
    <e v="#N/A"/>
    <e v="#N/A"/>
    <e v="#N/A"/>
    <x v="1168"/>
    <x v="3"/>
    <e v="#N/A"/>
    <x v="17"/>
    <e v="#N/A"/>
    <x v="47"/>
  </r>
  <r>
    <x v="1913"/>
    <s v="Reilly"/>
    <n v="17.690000000000001"/>
    <n v="9.07"/>
    <s v="Yes"/>
    <x v="0"/>
    <x v="0"/>
    <n v="0"/>
    <x v="1"/>
    <x v="3"/>
    <x v="0"/>
    <e v="#N/A"/>
    <e v="#N/A"/>
    <e v="#N/A"/>
    <e v="#N/A"/>
    <x v="1168"/>
    <x v="3"/>
    <e v="#N/A"/>
    <x v="17"/>
    <e v="#N/A"/>
    <x v="47"/>
  </r>
  <r>
    <x v="1914"/>
    <s v="Blinn"/>
    <n v="25.77"/>
    <n v="4.43"/>
    <s v="No"/>
    <x v="0"/>
    <x v="1"/>
    <n v="1"/>
    <x v="1"/>
    <x v="1"/>
    <x v="2"/>
    <e v="#N/A"/>
    <e v="#N/A"/>
    <e v="#N/A"/>
    <e v="#N/A"/>
    <x v="1168"/>
    <x v="3"/>
    <e v="#N/A"/>
    <x v="17"/>
    <e v="#N/A"/>
    <x v="47"/>
  </r>
  <r>
    <x v="1915"/>
    <s v="Duyn"/>
    <n v="34.46"/>
    <n v="4.17"/>
    <s v="No"/>
    <x v="1"/>
    <x v="0"/>
    <n v="1"/>
    <x v="1"/>
    <x v="0"/>
    <x v="2"/>
    <e v="#N/A"/>
    <e v="#N/A"/>
    <e v="#N/A"/>
    <e v="#N/A"/>
    <x v="1168"/>
    <x v="3"/>
    <e v="#N/A"/>
    <x v="17"/>
    <e v="#N/A"/>
    <x v="47"/>
  </r>
  <r>
    <x v="1916"/>
    <s v="Wardian"/>
    <n v="30.875"/>
    <n v="4.95"/>
    <s v="Yes"/>
    <x v="0"/>
    <x v="0"/>
    <n v="0"/>
    <x v="1"/>
    <x v="0"/>
    <x v="2"/>
    <e v="#N/A"/>
    <e v="#N/A"/>
    <e v="#N/A"/>
    <e v="#N/A"/>
    <x v="1168"/>
    <x v="3"/>
    <e v="#N/A"/>
    <x v="17"/>
    <e v="#N/A"/>
    <x v="47"/>
  </r>
  <r>
    <x v="1917"/>
    <s v="Heuninck"/>
    <n v="39.49"/>
    <n v="5.13"/>
    <s v="No"/>
    <x v="0"/>
    <x v="0"/>
    <n v="0"/>
    <x v="1"/>
    <x v="0"/>
    <x v="2"/>
    <e v="#N/A"/>
    <e v="#N/A"/>
    <e v="#N/A"/>
    <e v="#N/A"/>
    <x v="1168"/>
    <x v="3"/>
    <e v="#N/A"/>
    <x v="17"/>
    <e v="#N/A"/>
    <x v="47"/>
  </r>
  <r>
    <x v="1918"/>
    <s v="Kipyego"/>
    <n v="28.88"/>
    <n v="4.0999999999999996"/>
    <s v="No"/>
    <x v="0"/>
    <x v="0"/>
    <n v="0"/>
    <x v="1"/>
    <x v="1"/>
    <x v="2"/>
    <e v="#N/A"/>
    <e v="#N/A"/>
    <e v="#N/A"/>
    <e v="#N/A"/>
    <x v="1168"/>
    <x v="3"/>
    <e v="#N/A"/>
    <x v="17"/>
    <e v="#N/A"/>
    <x v="47"/>
  </r>
  <r>
    <x v="1919"/>
    <s v="Kuehl"/>
    <n v="20.234999999999999"/>
    <n v="5.01"/>
    <s v="Yes"/>
    <x v="0"/>
    <x v="0"/>
    <n v="0"/>
    <x v="1"/>
    <x v="2"/>
    <x v="2"/>
    <e v="#N/A"/>
    <e v="#N/A"/>
    <e v="#N/A"/>
    <e v="#N/A"/>
    <x v="1168"/>
    <x v="3"/>
    <e v="#N/A"/>
    <x v="17"/>
    <e v="#N/A"/>
    <x v="47"/>
  </r>
  <r>
    <x v="1920"/>
    <s v="Burkholder"/>
    <n v="30.67"/>
    <n v="5.09"/>
    <s v="Yes"/>
    <x v="0"/>
    <x v="0"/>
    <n v="0"/>
    <x v="1"/>
    <x v="0"/>
    <x v="2"/>
    <e v="#N/A"/>
    <e v="#N/A"/>
    <e v="#N/A"/>
    <e v="#N/A"/>
    <x v="1168"/>
    <x v="3"/>
    <e v="#N/A"/>
    <x v="17"/>
    <e v="#N/A"/>
    <x v="47"/>
  </r>
  <r>
    <x v="1921"/>
    <s v="Stadolnik"/>
    <n v="30.875"/>
    <n v="6.49"/>
    <s v="No"/>
    <x v="0"/>
    <x v="0"/>
    <n v="0"/>
    <x v="1"/>
    <x v="0"/>
    <x v="0"/>
    <e v="#N/A"/>
    <e v="#N/A"/>
    <e v="#N/A"/>
    <e v="#N/A"/>
    <x v="1168"/>
    <x v="3"/>
    <e v="#N/A"/>
    <x v="17"/>
    <e v="#N/A"/>
    <x v="47"/>
  </r>
  <r>
    <x v="1922"/>
    <s v="Shields"/>
    <n v="23.8"/>
    <n v="4.08"/>
    <s v="No"/>
    <x v="0"/>
    <x v="0"/>
    <n v="0"/>
    <x v="1"/>
    <x v="2"/>
    <x v="2"/>
    <e v="#N/A"/>
    <e v="#N/A"/>
    <e v="#N/A"/>
    <e v="#N/A"/>
    <x v="1168"/>
    <x v="3"/>
    <e v="#N/A"/>
    <x v="17"/>
    <e v="#N/A"/>
    <x v="47"/>
  </r>
  <r>
    <x v="1923"/>
    <s v="Margolis"/>
    <n v="15.37"/>
    <n v="8.6300000000000008"/>
    <s v="Yes"/>
    <x v="0"/>
    <x v="0"/>
    <n v="0"/>
    <x v="1"/>
    <x v="3"/>
    <x v="0"/>
    <e v="#N/A"/>
    <e v="#N/A"/>
    <e v="#N/A"/>
    <e v="#N/A"/>
    <x v="1168"/>
    <x v="3"/>
    <e v="#N/A"/>
    <x v="17"/>
    <e v="#N/A"/>
    <x v="47"/>
  </r>
  <r>
    <x v="1924"/>
    <s v="Uffenbeck"/>
    <n v="30.4"/>
    <n v="5.28"/>
    <s v="No"/>
    <x v="0"/>
    <x v="0"/>
    <n v="0"/>
    <x v="1"/>
    <x v="0"/>
    <x v="2"/>
    <e v="#N/A"/>
    <e v="#N/A"/>
    <e v="#N/A"/>
    <e v="#N/A"/>
    <x v="1168"/>
    <x v="3"/>
    <e v="#N/A"/>
    <x v="17"/>
    <e v="#N/A"/>
    <x v="47"/>
  </r>
  <r>
    <x v="1925"/>
    <s v="Brake"/>
    <n v="19.48"/>
    <n v="5.63"/>
    <s v="Yes"/>
    <x v="0"/>
    <x v="0"/>
    <n v="1"/>
    <x v="1"/>
    <x v="2"/>
    <x v="2"/>
    <e v="#N/A"/>
    <e v="#N/A"/>
    <e v="#N/A"/>
    <e v="#N/A"/>
    <x v="1168"/>
    <x v="3"/>
    <e v="#N/A"/>
    <x v="17"/>
    <e v="#N/A"/>
    <x v="47"/>
  </r>
  <r>
    <x v="1926"/>
    <s v="Stepanova"/>
    <n v="16.96"/>
    <n v="11.47"/>
    <s v="Yes"/>
    <x v="0"/>
    <x v="0"/>
    <n v="0"/>
    <x v="1"/>
    <x v="3"/>
    <x v="0"/>
    <e v="#N/A"/>
    <e v="#N/A"/>
    <e v="#N/A"/>
    <e v="#N/A"/>
    <x v="1168"/>
    <x v="3"/>
    <e v="#N/A"/>
    <x v="17"/>
    <e v="#N/A"/>
    <x v="47"/>
  </r>
  <r>
    <x v="1927"/>
    <s v="Verdi"/>
    <n v="19.05"/>
    <n v="4.92"/>
    <s v="No"/>
    <x v="0"/>
    <x v="0"/>
    <n v="1"/>
    <x v="1"/>
    <x v="2"/>
    <x v="2"/>
    <e v="#N/A"/>
    <e v="#N/A"/>
    <e v="#N/A"/>
    <e v="#N/A"/>
    <x v="1168"/>
    <x v="3"/>
    <e v="#N/A"/>
    <x v="17"/>
    <e v="#N/A"/>
    <x v="47"/>
  </r>
  <r>
    <x v="1928"/>
    <s v="McLean"/>
    <n v="37.619999999999997"/>
    <n v="4.18"/>
    <s v="No"/>
    <x v="0"/>
    <x v="0"/>
    <n v="0"/>
    <x v="1"/>
    <x v="0"/>
    <x v="2"/>
    <e v="#N/A"/>
    <e v="#N/A"/>
    <e v="#N/A"/>
    <e v="#N/A"/>
    <x v="1168"/>
    <x v="3"/>
    <e v="#N/A"/>
    <x v="17"/>
    <e v="#N/A"/>
    <x v="47"/>
  </r>
  <r>
    <x v="1929"/>
    <s v="Ryan"/>
    <n v="29.1"/>
    <n v="4.67"/>
    <s v="No"/>
    <x v="0"/>
    <x v="0"/>
    <n v="0"/>
    <x v="1"/>
    <x v="1"/>
    <x v="2"/>
    <e v="#N/A"/>
    <e v="#N/A"/>
    <e v="#N/A"/>
    <e v="#N/A"/>
    <x v="1168"/>
    <x v="3"/>
    <e v="#N/A"/>
    <x v="17"/>
    <e v="#N/A"/>
    <x v="47"/>
  </r>
  <r>
    <x v="1930"/>
    <s v="Mickelson"/>
    <n v="26.62"/>
    <n v="6.24"/>
    <s v="No"/>
    <x v="0"/>
    <x v="0"/>
    <n v="0"/>
    <x v="1"/>
    <x v="1"/>
    <x v="1"/>
    <e v="#N/A"/>
    <e v="#N/A"/>
    <e v="#N/A"/>
    <e v="#N/A"/>
    <x v="1168"/>
    <x v="3"/>
    <e v="#N/A"/>
    <x v="17"/>
    <e v="#N/A"/>
    <x v="47"/>
  </r>
  <r>
    <x v="1931"/>
    <s v="Dibaba"/>
    <n v="25.74"/>
    <n v="5.99"/>
    <s v="No"/>
    <x v="0"/>
    <x v="0"/>
    <n v="0"/>
    <x v="1"/>
    <x v="1"/>
    <x v="1"/>
    <e v="#N/A"/>
    <e v="#N/A"/>
    <e v="#N/A"/>
    <e v="#N/A"/>
    <x v="1168"/>
    <x v="3"/>
    <e v="#N/A"/>
    <x v="17"/>
    <e v="#N/A"/>
    <x v="47"/>
  </r>
  <r>
    <x v="1932"/>
    <s v="Shilling"/>
    <n v="18.22"/>
    <n v="10.27"/>
    <s v="Yes"/>
    <x v="0"/>
    <x v="0"/>
    <n v="1"/>
    <x v="1"/>
    <x v="3"/>
    <x v="0"/>
    <e v="#N/A"/>
    <e v="#N/A"/>
    <e v="#N/A"/>
    <e v="#N/A"/>
    <x v="1168"/>
    <x v="3"/>
    <e v="#N/A"/>
    <x v="17"/>
    <e v="#N/A"/>
    <x v="47"/>
  </r>
  <r>
    <x v="1933"/>
    <s v="Bashaw"/>
    <n v="26.03"/>
    <n v="5.97"/>
    <s v="No"/>
    <x v="0"/>
    <x v="1"/>
    <n v="1"/>
    <x v="1"/>
    <x v="1"/>
    <x v="1"/>
    <e v="#N/A"/>
    <e v="#N/A"/>
    <e v="#N/A"/>
    <e v="#N/A"/>
    <x v="1168"/>
    <x v="3"/>
    <e v="#N/A"/>
    <x v="17"/>
    <e v="#N/A"/>
    <x v="47"/>
  </r>
  <r>
    <x v="1934"/>
    <s v="Jacob"/>
    <n v="17.29"/>
    <n v="4.9800000000000004"/>
    <s v="No"/>
    <x v="0"/>
    <x v="0"/>
    <n v="0"/>
    <x v="1"/>
    <x v="3"/>
    <x v="2"/>
    <e v="#N/A"/>
    <e v="#N/A"/>
    <e v="#N/A"/>
    <e v="#N/A"/>
    <x v="1168"/>
    <x v="3"/>
    <e v="#N/A"/>
    <x v="17"/>
    <e v="#N/A"/>
    <x v="47"/>
  </r>
  <r>
    <x v="1935"/>
    <s v="McCutcheon"/>
    <n v="18.170000000000002"/>
    <n v="6.91"/>
    <s v="Yes"/>
    <x v="0"/>
    <x v="0"/>
    <n v="1"/>
    <x v="1"/>
    <x v="3"/>
    <x v="0"/>
    <e v="#N/A"/>
    <e v="#N/A"/>
    <e v="#N/A"/>
    <e v="#N/A"/>
    <x v="1168"/>
    <x v="3"/>
    <e v="#N/A"/>
    <x v="17"/>
    <e v="#N/A"/>
    <x v="47"/>
  </r>
  <r>
    <x v="1936"/>
    <s v="Connor"/>
    <n v="32.54"/>
    <n v="6.38"/>
    <s v="No"/>
    <x v="1"/>
    <x v="0"/>
    <n v="1"/>
    <x v="1"/>
    <x v="0"/>
    <x v="1"/>
    <e v="#N/A"/>
    <e v="#N/A"/>
    <e v="#N/A"/>
    <e v="#N/A"/>
    <x v="1168"/>
    <x v="3"/>
    <e v="#N/A"/>
    <x v="17"/>
    <e v="#N/A"/>
    <x v="47"/>
  </r>
  <r>
    <x v="1937"/>
    <s v="May"/>
    <n v="30.25"/>
    <n v="4.7699999999999996"/>
    <s v="No"/>
    <x v="0"/>
    <x v="0"/>
    <n v="0"/>
    <x v="1"/>
    <x v="0"/>
    <x v="2"/>
    <e v="#N/A"/>
    <e v="#N/A"/>
    <e v="#N/A"/>
    <e v="#N/A"/>
    <x v="1168"/>
    <x v="3"/>
    <e v="#N/A"/>
    <x v="17"/>
    <e v="#N/A"/>
    <x v="47"/>
  </r>
  <r>
    <x v="1938"/>
    <s v="Geoghegan"/>
    <n v="19.59"/>
    <n v="6.04"/>
    <s v="Yes"/>
    <x v="0"/>
    <x v="0"/>
    <n v="1"/>
    <x v="1"/>
    <x v="2"/>
    <x v="1"/>
    <e v="#N/A"/>
    <e v="#N/A"/>
    <e v="#N/A"/>
    <e v="#N/A"/>
    <x v="1168"/>
    <x v="3"/>
    <e v="#N/A"/>
    <x v="17"/>
    <e v="#N/A"/>
    <x v="47"/>
  </r>
  <r>
    <x v="1939"/>
    <s v="McGinn"/>
    <n v="45.9"/>
    <n v="4.3"/>
    <s v="Yes"/>
    <x v="0"/>
    <x v="0"/>
    <n v="1"/>
    <x v="1"/>
    <x v="0"/>
    <x v="2"/>
    <e v="#N/A"/>
    <e v="#N/A"/>
    <e v="#N/A"/>
    <e v="#N/A"/>
    <x v="1168"/>
    <x v="3"/>
    <e v="#N/A"/>
    <x v="17"/>
    <e v="#N/A"/>
    <x v="47"/>
  </r>
  <r>
    <x v="1940"/>
    <s v="Jones"/>
    <n v="17.059999999999999"/>
    <n v="8.75"/>
    <s v="Yes"/>
    <x v="0"/>
    <x v="0"/>
    <n v="0"/>
    <x v="1"/>
    <x v="3"/>
    <x v="0"/>
    <e v="#N/A"/>
    <e v="#N/A"/>
    <e v="#N/A"/>
    <e v="#N/A"/>
    <x v="1168"/>
    <x v="3"/>
    <e v="#N/A"/>
    <x v="17"/>
    <e v="#N/A"/>
    <x v="47"/>
  </r>
  <r>
    <x v="1941"/>
    <s v="Quinteros"/>
    <n v="32.07"/>
    <n v="5.25"/>
    <s v="No"/>
    <x v="0"/>
    <x v="1"/>
    <n v="1"/>
    <x v="1"/>
    <x v="0"/>
    <x v="2"/>
    <e v="#N/A"/>
    <e v="#N/A"/>
    <e v="#N/A"/>
    <e v="#N/A"/>
    <x v="1168"/>
    <x v="3"/>
    <e v="#N/A"/>
    <x v="17"/>
    <e v="#N/A"/>
    <x v="47"/>
  </r>
  <r>
    <x v="1942"/>
    <s v="Loenser"/>
    <n v="16.5"/>
    <n v="5.03"/>
    <s v="No"/>
    <x v="0"/>
    <x v="0"/>
    <n v="1"/>
    <x v="1"/>
    <x v="3"/>
    <x v="2"/>
    <e v="#N/A"/>
    <e v="#N/A"/>
    <e v="#N/A"/>
    <e v="#N/A"/>
    <x v="1168"/>
    <x v="3"/>
    <e v="#N/A"/>
    <x v="17"/>
    <e v="#N/A"/>
    <x v="47"/>
  </r>
  <r>
    <x v="1943"/>
    <s v="Aitken"/>
    <n v="31.4"/>
    <n v="5.88"/>
    <s v="No"/>
    <x v="0"/>
    <x v="0"/>
    <n v="1"/>
    <x v="1"/>
    <x v="0"/>
    <x v="1"/>
    <e v="#N/A"/>
    <e v="#N/A"/>
    <e v="#N/A"/>
    <e v="#N/A"/>
    <x v="1168"/>
    <x v="3"/>
    <e v="#N/A"/>
    <x v="17"/>
    <e v="#N/A"/>
    <x v="47"/>
  </r>
  <r>
    <x v="1944"/>
    <s v="Furrer"/>
    <n v="20.36"/>
    <n v="4.49"/>
    <s v="No"/>
    <x v="0"/>
    <x v="0"/>
    <n v="0"/>
    <x v="1"/>
    <x v="2"/>
    <x v="2"/>
    <e v="#N/A"/>
    <e v="#N/A"/>
    <e v="#N/A"/>
    <e v="#N/A"/>
    <x v="1168"/>
    <x v="3"/>
    <e v="#N/A"/>
    <x v="17"/>
    <e v="#N/A"/>
    <x v="47"/>
  </r>
  <r>
    <x v="1945"/>
    <s v="Konigs"/>
    <n v="25.46"/>
    <n v="4.1399999999999997"/>
    <s v="No"/>
    <x v="0"/>
    <x v="0"/>
    <n v="1"/>
    <x v="1"/>
    <x v="1"/>
    <x v="2"/>
    <e v="#N/A"/>
    <e v="#N/A"/>
    <e v="#N/A"/>
    <e v="#N/A"/>
    <x v="1168"/>
    <x v="3"/>
    <e v="#N/A"/>
    <x v="17"/>
    <e v="#N/A"/>
    <x v="47"/>
  </r>
  <r>
    <x v="1946"/>
    <s v="Tesdahl"/>
    <n v="17.09"/>
    <n v="5.8"/>
    <s v="Yes"/>
    <x v="0"/>
    <x v="0"/>
    <n v="0"/>
    <x v="1"/>
    <x v="3"/>
    <x v="1"/>
    <e v="#N/A"/>
    <e v="#N/A"/>
    <e v="#N/A"/>
    <e v="#N/A"/>
    <x v="1168"/>
    <x v="3"/>
    <e v="#N/A"/>
    <x v="17"/>
    <e v="#N/A"/>
    <x v="47"/>
  </r>
  <r>
    <x v="1947"/>
    <s v="Engel"/>
    <n v="20.83"/>
    <n v="5.12"/>
    <s v="No"/>
    <x v="0"/>
    <x v="0"/>
    <n v="0"/>
    <x v="1"/>
    <x v="2"/>
    <x v="2"/>
    <e v="#N/A"/>
    <e v="#N/A"/>
    <e v="#N/A"/>
    <e v="#N/A"/>
    <x v="1168"/>
    <x v="3"/>
    <e v="#N/A"/>
    <x v="17"/>
    <e v="#N/A"/>
    <x v="47"/>
  </r>
  <r>
    <x v="1948"/>
    <s v="Kuck"/>
    <n v="18.920000000000002"/>
    <n v="5.98"/>
    <s v="Yes"/>
    <x v="0"/>
    <x v="0"/>
    <n v="1"/>
    <x v="1"/>
    <x v="2"/>
    <x v="1"/>
    <e v="#N/A"/>
    <e v="#N/A"/>
    <e v="#N/A"/>
    <e v="#N/A"/>
    <x v="1168"/>
    <x v="3"/>
    <e v="#N/A"/>
    <x v="17"/>
    <e v="#N/A"/>
    <x v="47"/>
  </r>
  <r>
    <x v="1949"/>
    <s v="Dillon"/>
    <n v="37.1"/>
    <n v="5.46"/>
    <s v="No"/>
    <x v="0"/>
    <x v="0"/>
    <n v="0"/>
    <x v="1"/>
    <x v="0"/>
    <x v="2"/>
    <e v="#N/A"/>
    <e v="#N/A"/>
    <e v="#N/A"/>
    <e v="#N/A"/>
    <x v="1168"/>
    <x v="3"/>
    <e v="#N/A"/>
    <x v="17"/>
    <e v="#N/A"/>
    <x v="47"/>
  </r>
  <r>
    <x v="1950"/>
    <s v="Neuschel"/>
    <n v="22.515000000000001"/>
    <n v="4.91"/>
    <s v="Yes"/>
    <x v="0"/>
    <x v="1"/>
    <n v="1"/>
    <x v="1"/>
    <x v="2"/>
    <x v="2"/>
    <e v="#N/A"/>
    <e v="#N/A"/>
    <e v="#N/A"/>
    <e v="#N/A"/>
    <x v="1168"/>
    <x v="3"/>
    <e v="#N/A"/>
    <x v="17"/>
    <e v="#N/A"/>
    <x v="47"/>
  </r>
  <r>
    <x v="1951"/>
    <s v="Rosales Ramirez"/>
    <n v="32.700000000000003"/>
    <n v="4.66"/>
    <s v="No"/>
    <x v="0"/>
    <x v="0"/>
    <n v="0"/>
    <x v="1"/>
    <x v="0"/>
    <x v="2"/>
    <e v="#N/A"/>
    <e v="#N/A"/>
    <e v="#N/A"/>
    <e v="#N/A"/>
    <x v="1168"/>
    <x v="3"/>
    <e v="#N/A"/>
    <x v="17"/>
    <e v="#N/A"/>
    <x v="47"/>
  </r>
  <r>
    <x v="1952"/>
    <s v="Marquez"/>
    <n v="17.75"/>
    <n v="6.8"/>
    <s v="Yes"/>
    <x v="0"/>
    <x v="0"/>
    <n v="1"/>
    <x v="1"/>
    <x v="3"/>
    <x v="0"/>
    <e v="#N/A"/>
    <e v="#N/A"/>
    <e v="#N/A"/>
    <e v="#N/A"/>
    <x v="1168"/>
    <x v="3"/>
    <e v="#N/A"/>
    <x v="17"/>
    <e v="#N/A"/>
    <x v="47"/>
  </r>
  <r>
    <x v="1953"/>
    <s v="Green"/>
    <n v="33.630000000000003"/>
    <n v="4.47"/>
    <s v="Yes"/>
    <x v="0"/>
    <x v="0"/>
    <n v="0"/>
    <x v="1"/>
    <x v="0"/>
    <x v="2"/>
    <e v="#N/A"/>
    <e v="#N/A"/>
    <e v="#N/A"/>
    <e v="#N/A"/>
    <x v="1168"/>
    <x v="3"/>
    <e v="#N/A"/>
    <x v="17"/>
    <e v="#N/A"/>
    <x v="47"/>
  </r>
  <r>
    <x v="1954"/>
    <s v="Schubel"/>
    <n v="34.799999999999997"/>
    <n v="4.08"/>
    <s v="Yes"/>
    <x v="0"/>
    <x v="0"/>
    <n v="1"/>
    <x v="1"/>
    <x v="0"/>
    <x v="2"/>
    <e v="#N/A"/>
    <e v="#N/A"/>
    <e v="#N/A"/>
    <e v="#N/A"/>
    <x v="1168"/>
    <x v="3"/>
    <e v="#N/A"/>
    <x v="17"/>
    <e v="#N/A"/>
    <x v="47"/>
  </r>
  <r>
    <x v="1955"/>
    <s v="Jimenez"/>
    <n v="16.809999999999999"/>
    <n v="5.51"/>
    <s v="Yes"/>
    <x v="0"/>
    <x v="0"/>
    <n v="1"/>
    <x v="1"/>
    <x v="3"/>
    <x v="2"/>
    <e v="#N/A"/>
    <e v="#N/A"/>
    <e v="#N/A"/>
    <e v="#N/A"/>
    <x v="1168"/>
    <x v="3"/>
    <e v="#N/A"/>
    <x v="17"/>
    <e v="#N/A"/>
    <x v="47"/>
  </r>
  <r>
    <x v="1956"/>
    <s v="Zimny-Schmitt"/>
    <n v="16.690000000000001"/>
    <n v="8.4"/>
    <s v="Yes"/>
    <x v="0"/>
    <x v="0"/>
    <n v="0"/>
    <x v="1"/>
    <x v="3"/>
    <x v="0"/>
    <e v="#N/A"/>
    <e v="#N/A"/>
    <e v="#N/A"/>
    <e v="#N/A"/>
    <x v="1168"/>
    <x v="3"/>
    <e v="#N/A"/>
    <x v="17"/>
    <e v="#N/A"/>
    <x v="47"/>
  </r>
  <r>
    <x v="1957"/>
    <s v="Hill"/>
    <n v="23.21"/>
    <n v="5.14"/>
    <s v="Yes"/>
    <x v="0"/>
    <x v="0"/>
    <n v="1"/>
    <x v="1"/>
    <x v="2"/>
    <x v="2"/>
    <e v="#N/A"/>
    <e v="#N/A"/>
    <e v="#N/A"/>
    <e v="#N/A"/>
    <x v="1168"/>
    <x v="3"/>
    <e v="#N/A"/>
    <x v="17"/>
    <e v="#N/A"/>
    <x v="47"/>
  </r>
  <r>
    <x v="1958"/>
    <s v="Brohart"/>
    <n v="25.175000000000001"/>
    <n v="5.21"/>
    <s v="Yes"/>
    <x v="0"/>
    <x v="0"/>
    <n v="1"/>
    <x v="1"/>
    <x v="1"/>
    <x v="2"/>
    <e v="#N/A"/>
    <e v="#N/A"/>
    <e v="#N/A"/>
    <e v="#N/A"/>
    <x v="1168"/>
    <x v="3"/>
    <e v="#N/A"/>
    <x v="17"/>
    <e v="#N/A"/>
    <x v="47"/>
  </r>
  <r>
    <x v="1959"/>
    <s v="Ryan"/>
    <n v="34.770000000000003"/>
    <n v="6.23"/>
    <s v="No"/>
    <x v="0"/>
    <x v="0"/>
    <n v="0"/>
    <x v="1"/>
    <x v="0"/>
    <x v="1"/>
    <e v="#N/A"/>
    <e v="#N/A"/>
    <e v="#N/A"/>
    <e v="#N/A"/>
    <x v="1168"/>
    <x v="3"/>
    <e v="#N/A"/>
    <x v="17"/>
    <e v="#N/A"/>
    <x v="47"/>
  </r>
  <r>
    <x v="1960"/>
    <s v="Oka"/>
    <n v="27.7"/>
    <n v="5.6"/>
    <s v="No"/>
    <x v="0"/>
    <x v="0"/>
    <n v="1"/>
    <x v="1"/>
    <x v="1"/>
    <x v="2"/>
    <e v="#N/A"/>
    <e v="#N/A"/>
    <e v="#N/A"/>
    <e v="#N/A"/>
    <x v="1168"/>
    <x v="3"/>
    <e v="#N/A"/>
    <x v="17"/>
    <e v="#N/A"/>
    <x v="47"/>
  </r>
  <r>
    <x v="1961"/>
    <s v="Newman"/>
    <n v="19.12"/>
    <n v="4.72"/>
    <s v="Yes"/>
    <x v="0"/>
    <x v="0"/>
    <n v="1"/>
    <x v="1"/>
    <x v="2"/>
    <x v="2"/>
    <e v="#N/A"/>
    <e v="#N/A"/>
    <e v="#N/A"/>
    <e v="#N/A"/>
    <x v="1168"/>
    <x v="3"/>
    <e v="#N/A"/>
    <x v="17"/>
    <e v="#N/A"/>
    <x v="47"/>
  </r>
  <r>
    <x v="1962"/>
    <s v="Metzger"/>
    <n v="32.67"/>
    <n v="4.67"/>
    <s v="No"/>
    <x v="0"/>
    <x v="1"/>
    <n v="1"/>
    <x v="1"/>
    <x v="0"/>
    <x v="2"/>
    <e v="#N/A"/>
    <e v="#N/A"/>
    <e v="#N/A"/>
    <e v="#N/A"/>
    <x v="1168"/>
    <x v="3"/>
    <e v="#N/A"/>
    <x v="17"/>
    <e v="#N/A"/>
    <x v="47"/>
  </r>
  <r>
    <x v="1963"/>
    <s v="Gonzalez"/>
    <n v="28.5"/>
    <n v="6.11"/>
    <s v="No"/>
    <x v="0"/>
    <x v="0"/>
    <n v="1"/>
    <x v="1"/>
    <x v="1"/>
    <x v="1"/>
    <e v="#N/A"/>
    <e v="#N/A"/>
    <e v="#N/A"/>
    <e v="#N/A"/>
    <x v="1168"/>
    <x v="3"/>
    <e v="#N/A"/>
    <x v="17"/>
    <e v="#N/A"/>
    <x v="47"/>
  </r>
  <r>
    <x v="1964"/>
    <s v="Vaughn"/>
    <n v="39.270000000000003"/>
    <n v="6.25"/>
    <s v="No"/>
    <x v="0"/>
    <x v="0"/>
    <n v="0"/>
    <x v="1"/>
    <x v="0"/>
    <x v="1"/>
    <e v="#N/A"/>
    <e v="#N/A"/>
    <e v="#N/A"/>
    <e v="#N/A"/>
    <x v="1168"/>
    <x v="3"/>
    <e v="#N/A"/>
    <x v="17"/>
    <e v="#N/A"/>
    <x v="47"/>
  </r>
  <r>
    <x v="1965"/>
    <s v="Clifford"/>
    <n v="32.49"/>
    <n v="4"/>
    <s v="Yes"/>
    <x v="0"/>
    <x v="0"/>
    <n v="0"/>
    <x v="1"/>
    <x v="0"/>
    <x v="2"/>
    <e v="#N/A"/>
    <e v="#N/A"/>
    <e v="#N/A"/>
    <e v="#N/A"/>
    <x v="1168"/>
    <x v="3"/>
    <e v="#N/A"/>
    <x v="17"/>
    <e v="#N/A"/>
    <x v="47"/>
  </r>
  <r>
    <x v="1966"/>
    <s v="Petty"/>
    <n v="23.7"/>
    <n v="5.55"/>
    <s v="Yes"/>
    <x v="0"/>
    <x v="0"/>
    <n v="0"/>
    <x v="1"/>
    <x v="2"/>
    <x v="2"/>
    <e v="#N/A"/>
    <e v="#N/A"/>
    <e v="#N/A"/>
    <e v="#N/A"/>
    <x v="1168"/>
    <x v="3"/>
    <e v="#N/A"/>
    <x v="17"/>
    <e v="#N/A"/>
    <x v="47"/>
  </r>
  <r>
    <x v="1967"/>
    <s v="Sanford"/>
    <n v="30.4"/>
    <n v="5.95"/>
    <s v="No"/>
    <x v="1"/>
    <x v="0"/>
    <n v="1"/>
    <x v="1"/>
    <x v="0"/>
    <x v="1"/>
    <e v="#N/A"/>
    <e v="#N/A"/>
    <e v="#N/A"/>
    <e v="#N/A"/>
    <x v="1168"/>
    <x v="3"/>
    <e v="#N/A"/>
    <x v="17"/>
    <e v="#N/A"/>
    <x v="47"/>
  </r>
  <r>
    <x v="1968"/>
    <s v="Sprague"/>
    <n v="38.94"/>
    <n v="4.3600000000000003"/>
    <s v="No"/>
    <x v="0"/>
    <x v="1"/>
    <n v="1"/>
    <x v="1"/>
    <x v="0"/>
    <x v="2"/>
    <e v="#N/A"/>
    <e v="#N/A"/>
    <e v="#N/A"/>
    <e v="#N/A"/>
    <x v="1168"/>
    <x v="3"/>
    <e v="#N/A"/>
    <x v="17"/>
    <e v="#N/A"/>
    <x v="47"/>
  </r>
  <r>
    <x v="1969"/>
    <s v="Lasseron"/>
    <n v="31.02"/>
    <n v="4.84"/>
    <s v="No"/>
    <x v="0"/>
    <x v="1"/>
    <n v="1"/>
    <x v="1"/>
    <x v="0"/>
    <x v="2"/>
    <e v="#N/A"/>
    <e v="#N/A"/>
    <e v="#N/A"/>
    <e v="#N/A"/>
    <x v="1168"/>
    <x v="3"/>
    <e v="#N/A"/>
    <x v="17"/>
    <e v="#N/A"/>
    <x v="47"/>
  </r>
  <r>
    <x v="1970"/>
    <s v="Bushong"/>
    <n v="17.5"/>
    <n v="4.5599999999999996"/>
    <s v="No"/>
    <x v="0"/>
    <x v="0"/>
    <n v="1"/>
    <x v="1"/>
    <x v="3"/>
    <x v="2"/>
    <e v="#N/A"/>
    <e v="#N/A"/>
    <e v="#N/A"/>
    <e v="#N/A"/>
    <x v="1168"/>
    <x v="3"/>
    <e v="#N/A"/>
    <x v="17"/>
    <e v="#N/A"/>
    <x v="47"/>
  </r>
  <r>
    <x v="1971"/>
    <s v="Dennison"/>
    <n v="34.799999999999997"/>
    <n v="4.42"/>
    <s v="Yes"/>
    <x v="1"/>
    <x v="0"/>
    <n v="2"/>
    <x v="1"/>
    <x v="0"/>
    <x v="2"/>
    <e v="#N/A"/>
    <e v="#N/A"/>
    <e v="#N/A"/>
    <e v="#N/A"/>
    <x v="1168"/>
    <x v="3"/>
    <e v="#N/A"/>
    <x v="17"/>
    <e v="#N/A"/>
    <x v="47"/>
  </r>
  <r>
    <x v="1972"/>
    <s v="Lira"/>
    <n v="17.3"/>
    <n v="7.66"/>
    <s v="Yes"/>
    <x v="0"/>
    <x v="0"/>
    <n v="1"/>
    <x v="1"/>
    <x v="3"/>
    <x v="0"/>
    <e v="#N/A"/>
    <e v="#N/A"/>
    <e v="#N/A"/>
    <e v="#N/A"/>
    <x v="1168"/>
    <x v="3"/>
    <e v="#N/A"/>
    <x v="17"/>
    <e v="#N/A"/>
    <x v="47"/>
  </r>
  <r>
    <x v="1973"/>
    <s v="Nahigian"/>
    <n v="32.25"/>
    <n v="5.2"/>
    <s v="Yes"/>
    <x v="0"/>
    <x v="0"/>
    <n v="0"/>
    <x v="1"/>
    <x v="0"/>
    <x v="2"/>
    <e v="#N/A"/>
    <e v="#N/A"/>
    <e v="#N/A"/>
    <e v="#N/A"/>
    <x v="1168"/>
    <x v="3"/>
    <e v="#N/A"/>
    <x v="17"/>
    <e v="#N/A"/>
    <x v="47"/>
  </r>
  <r>
    <x v="1974"/>
    <s v="Cackett"/>
    <n v="42.4"/>
    <n v="5.53"/>
    <s v="Yes"/>
    <x v="0"/>
    <x v="0"/>
    <n v="0"/>
    <x v="1"/>
    <x v="0"/>
    <x v="2"/>
    <e v="#N/A"/>
    <e v="#N/A"/>
    <e v="#N/A"/>
    <e v="#N/A"/>
    <x v="1168"/>
    <x v="3"/>
    <e v="#N/A"/>
    <x v="17"/>
    <e v="#N/A"/>
    <x v="47"/>
  </r>
  <r>
    <x v="1975"/>
    <s v="Hunter-Galvan"/>
    <n v="38.664999999999999"/>
    <n v="4.8600000000000003"/>
    <s v="No"/>
    <x v="1"/>
    <x v="0"/>
    <n v="1"/>
    <x v="1"/>
    <x v="0"/>
    <x v="2"/>
    <e v="#N/A"/>
    <e v="#N/A"/>
    <e v="#N/A"/>
    <e v="#N/A"/>
    <x v="1168"/>
    <x v="3"/>
    <e v="#N/A"/>
    <x v="17"/>
    <e v="#N/A"/>
    <x v="47"/>
  </r>
  <r>
    <x v="1976"/>
    <s v="Pierret"/>
    <n v="29.92"/>
    <n v="5.49"/>
    <s v="Yes"/>
    <x v="0"/>
    <x v="0"/>
    <n v="0"/>
    <x v="1"/>
    <x v="0"/>
    <x v="2"/>
    <e v="#N/A"/>
    <e v="#N/A"/>
    <e v="#N/A"/>
    <e v="#N/A"/>
    <x v="1168"/>
    <x v="3"/>
    <e v="#N/A"/>
    <x v="17"/>
    <e v="#N/A"/>
    <x v="47"/>
  </r>
  <r>
    <x v="1977"/>
    <s v="White"/>
    <n v="29.48"/>
    <n v="4.09"/>
    <s v="Yes"/>
    <x v="0"/>
    <x v="0"/>
    <n v="0"/>
    <x v="1"/>
    <x v="1"/>
    <x v="2"/>
    <e v="#N/A"/>
    <e v="#N/A"/>
    <e v="#N/A"/>
    <e v="#N/A"/>
    <x v="1168"/>
    <x v="3"/>
    <e v="#N/A"/>
    <x v="17"/>
    <e v="#N/A"/>
    <x v="47"/>
  </r>
  <r>
    <x v="1978"/>
    <s v="O'Neil"/>
    <n v="28.785"/>
    <n v="4.3099999999999996"/>
    <s v="Yes"/>
    <x v="0"/>
    <x v="0"/>
    <n v="0"/>
    <x v="1"/>
    <x v="1"/>
    <x v="2"/>
    <e v="#N/A"/>
    <e v="#N/A"/>
    <e v="#N/A"/>
    <e v="#N/A"/>
    <x v="1168"/>
    <x v="3"/>
    <e v="#N/A"/>
    <x v="17"/>
    <e v="#N/A"/>
    <x v="47"/>
  </r>
  <r>
    <x v="1979"/>
    <s v="Leitz"/>
    <n v="19.8"/>
    <n v="4"/>
    <s v="Yes"/>
    <x v="0"/>
    <x v="0"/>
    <n v="0"/>
    <x v="1"/>
    <x v="2"/>
    <x v="2"/>
    <e v="#N/A"/>
    <e v="#N/A"/>
    <e v="#N/A"/>
    <e v="#N/A"/>
    <x v="1168"/>
    <x v="3"/>
    <e v="#N/A"/>
    <x v="17"/>
    <e v="#N/A"/>
    <x v="47"/>
  </r>
  <r>
    <x v="1980"/>
    <s v="Durfee"/>
    <n v="35.53"/>
    <n v="4.68"/>
    <s v="No"/>
    <x v="0"/>
    <x v="1"/>
    <n v="1"/>
    <x v="1"/>
    <x v="0"/>
    <x v="2"/>
    <e v="#N/A"/>
    <e v="#N/A"/>
    <e v="#N/A"/>
    <e v="#N/A"/>
    <x v="1168"/>
    <x v="3"/>
    <e v="#N/A"/>
    <x v="17"/>
    <e v="#N/A"/>
    <x v="47"/>
  </r>
  <r>
    <x v="1981"/>
    <s v="Maylone"/>
    <n v="21.47"/>
    <n v="4.0199999999999996"/>
    <s v="Yes"/>
    <x v="0"/>
    <x v="0"/>
    <n v="1"/>
    <x v="1"/>
    <x v="2"/>
    <x v="2"/>
    <e v="#N/A"/>
    <e v="#N/A"/>
    <e v="#N/A"/>
    <e v="#N/A"/>
    <x v="1168"/>
    <x v="3"/>
    <e v="#N/A"/>
    <x v="17"/>
    <e v="#N/A"/>
    <x v="47"/>
  </r>
  <r>
    <x v="1982"/>
    <s v="Reiland"/>
    <n v="25.9"/>
    <n v="5.12"/>
    <s v="No"/>
    <x v="0"/>
    <x v="1"/>
    <n v="1"/>
    <x v="1"/>
    <x v="1"/>
    <x v="2"/>
    <e v="#N/A"/>
    <e v="#N/A"/>
    <e v="#N/A"/>
    <e v="#N/A"/>
    <x v="1168"/>
    <x v="3"/>
    <e v="#N/A"/>
    <x v="17"/>
    <e v="#N/A"/>
    <x v="47"/>
  </r>
  <r>
    <x v="1983"/>
    <s v="Hu"/>
    <n v="20.81"/>
    <n v="5.52"/>
    <s v="No"/>
    <x v="0"/>
    <x v="0"/>
    <n v="0"/>
    <x v="1"/>
    <x v="2"/>
    <x v="2"/>
    <e v="#N/A"/>
    <e v="#N/A"/>
    <e v="#N/A"/>
    <e v="#N/A"/>
    <x v="1168"/>
    <x v="3"/>
    <e v="#N/A"/>
    <x v="17"/>
    <e v="#N/A"/>
    <x v="47"/>
  </r>
  <r>
    <x v="1984"/>
    <s v="Lessek"/>
    <n v="25.84"/>
    <n v="5.81"/>
    <s v="Yes"/>
    <x v="0"/>
    <x v="1"/>
    <n v="1"/>
    <x v="1"/>
    <x v="1"/>
    <x v="1"/>
    <e v="#N/A"/>
    <e v="#N/A"/>
    <e v="#N/A"/>
    <e v="#N/A"/>
    <x v="1168"/>
    <x v="3"/>
    <e v="#N/A"/>
    <x v="17"/>
    <e v="#N/A"/>
    <x v="47"/>
  </r>
  <r>
    <x v="1985"/>
    <s v="Colavincenzo"/>
    <n v="30.95"/>
    <n v="5.16"/>
    <s v="No"/>
    <x v="0"/>
    <x v="1"/>
    <n v="1"/>
    <x v="1"/>
    <x v="0"/>
    <x v="2"/>
    <e v="#N/A"/>
    <e v="#N/A"/>
    <e v="#N/A"/>
    <e v="#N/A"/>
    <x v="1168"/>
    <x v="3"/>
    <e v="#N/A"/>
    <x v="17"/>
    <e v="#N/A"/>
    <x v="47"/>
  </r>
  <r>
    <x v="1986"/>
    <s v="Mendez-Karr"/>
    <n v="30.54"/>
    <n v="5"/>
    <s v="No"/>
    <x v="0"/>
    <x v="1"/>
    <n v="1"/>
    <x v="1"/>
    <x v="0"/>
    <x v="2"/>
    <e v="#N/A"/>
    <e v="#N/A"/>
    <e v="#N/A"/>
    <e v="#N/A"/>
    <x v="1168"/>
    <x v="3"/>
    <e v="#N/A"/>
    <x v="17"/>
    <e v="#N/A"/>
    <x v="47"/>
  </r>
  <r>
    <x v="1987"/>
    <s v="Saulnier"/>
    <n v="33.914999999999999"/>
    <n v="5.84"/>
    <s v="Yes"/>
    <x v="0"/>
    <x v="0"/>
    <n v="0"/>
    <x v="1"/>
    <x v="0"/>
    <x v="1"/>
    <e v="#N/A"/>
    <e v="#N/A"/>
    <e v="#N/A"/>
    <e v="#N/A"/>
    <x v="1168"/>
    <x v="3"/>
    <e v="#N/A"/>
    <x v="17"/>
    <e v="#N/A"/>
    <x v="47"/>
  </r>
  <r>
    <x v="1988"/>
    <s v="Schoonover"/>
    <n v="33.31"/>
    <n v="4.1900000000000004"/>
    <s v="No"/>
    <x v="0"/>
    <x v="1"/>
    <n v="1"/>
    <x v="1"/>
    <x v="0"/>
    <x v="2"/>
    <e v="#N/A"/>
    <e v="#N/A"/>
    <e v="#N/A"/>
    <e v="#N/A"/>
    <x v="1168"/>
    <x v="3"/>
    <e v="#N/A"/>
    <x v="17"/>
    <e v="#N/A"/>
    <x v="47"/>
  </r>
  <r>
    <x v="1989"/>
    <s v="Hass"/>
    <n v="25.745000000000001"/>
    <n v="4.62"/>
    <s v="Yes"/>
    <x v="0"/>
    <x v="0"/>
    <n v="0"/>
    <x v="1"/>
    <x v="1"/>
    <x v="2"/>
    <e v="#N/A"/>
    <e v="#N/A"/>
    <e v="#N/A"/>
    <e v="#N/A"/>
    <x v="1168"/>
    <x v="3"/>
    <e v="#N/A"/>
    <x v="17"/>
    <e v="#N/A"/>
    <x v="47"/>
  </r>
  <r>
    <x v="1990"/>
    <s v="Cadotte"/>
    <n v="37.1"/>
    <n v="6.24"/>
    <s v="No"/>
    <x v="0"/>
    <x v="0"/>
    <n v="0"/>
    <x v="1"/>
    <x v="0"/>
    <x v="1"/>
    <e v="#N/A"/>
    <e v="#N/A"/>
    <e v="#N/A"/>
    <e v="#N/A"/>
    <x v="1168"/>
    <x v="3"/>
    <e v="#N/A"/>
    <x v="17"/>
    <e v="#N/A"/>
    <x v="47"/>
  </r>
  <r>
    <x v="1991"/>
    <s v="Cacciapaglia"/>
    <n v="35.435000000000002"/>
    <n v="5.81"/>
    <s v="No"/>
    <x v="0"/>
    <x v="0"/>
    <n v="0"/>
    <x v="1"/>
    <x v="0"/>
    <x v="1"/>
    <e v="#N/A"/>
    <e v="#N/A"/>
    <e v="#N/A"/>
    <e v="#N/A"/>
    <x v="1168"/>
    <x v="3"/>
    <e v="#N/A"/>
    <x v="17"/>
    <e v="#N/A"/>
    <x v="47"/>
  </r>
  <r>
    <x v="1992"/>
    <s v="Mininger"/>
    <n v="20.399999999999999"/>
    <n v="4.83"/>
    <s v="No"/>
    <x v="0"/>
    <x v="0"/>
    <n v="0"/>
    <x v="1"/>
    <x v="2"/>
    <x v="2"/>
    <e v="#N/A"/>
    <e v="#N/A"/>
    <e v="#N/A"/>
    <e v="#N/A"/>
    <x v="1168"/>
    <x v="3"/>
    <e v="#N/A"/>
    <x v="17"/>
    <e v="#N/A"/>
    <x v="47"/>
  </r>
  <r>
    <x v="1993"/>
    <s v="Mayo"/>
    <n v="42.13"/>
    <n v="5.72"/>
    <s v="Yes"/>
    <x v="0"/>
    <x v="1"/>
    <n v="1"/>
    <x v="1"/>
    <x v="0"/>
    <x v="1"/>
    <e v="#N/A"/>
    <e v="#N/A"/>
    <e v="#N/A"/>
    <e v="#N/A"/>
    <x v="1168"/>
    <x v="3"/>
    <e v="#N/A"/>
    <x v="17"/>
    <e v="#N/A"/>
    <x v="47"/>
  </r>
  <r>
    <x v="1994"/>
    <s v="Zicko"/>
    <n v="33.99"/>
    <n v="4.83"/>
    <s v="Yes"/>
    <x v="0"/>
    <x v="1"/>
    <n v="1"/>
    <x v="1"/>
    <x v="0"/>
    <x v="2"/>
    <e v="#N/A"/>
    <e v="#N/A"/>
    <e v="#N/A"/>
    <e v="#N/A"/>
    <x v="1168"/>
    <x v="3"/>
    <e v="#N/A"/>
    <x v="17"/>
    <e v="#N/A"/>
    <x v="47"/>
  </r>
  <r>
    <x v="1995"/>
    <s v="Graham"/>
    <n v="28.594999999999999"/>
    <n v="4.1399999999999997"/>
    <s v="Yes"/>
    <x v="0"/>
    <x v="1"/>
    <n v="1"/>
    <x v="1"/>
    <x v="1"/>
    <x v="2"/>
    <e v="#N/A"/>
    <e v="#N/A"/>
    <e v="#N/A"/>
    <e v="#N/A"/>
    <x v="1168"/>
    <x v="3"/>
    <e v="#N/A"/>
    <x v="17"/>
    <e v="#N/A"/>
    <x v="47"/>
  </r>
  <r>
    <x v="1996"/>
    <s v="Boland"/>
    <n v="20.8"/>
    <n v="4.07"/>
    <s v="Yes"/>
    <x v="0"/>
    <x v="1"/>
    <n v="1"/>
    <x v="1"/>
    <x v="2"/>
    <x v="2"/>
    <e v="#N/A"/>
    <e v="#N/A"/>
    <e v="#N/A"/>
    <e v="#N/A"/>
    <x v="1168"/>
    <x v="3"/>
    <e v="#N/A"/>
    <x v="17"/>
    <e v="#N/A"/>
    <x v="47"/>
  </r>
  <r>
    <x v="1997"/>
    <s v="Cupp"/>
    <n v="23.465"/>
    <n v="6.26"/>
    <s v="Yes"/>
    <x v="0"/>
    <x v="1"/>
    <n v="1"/>
    <x v="1"/>
    <x v="2"/>
    <x v="1"/>
    <e v="#N/A"/>
    <e v="#N/A"/>
    <e v="#N/A"/>
    <e v="#N/A"/>
    <x v="1168"/>
    <x v="3"/>
    <e v="#N/A"/>
    <x v="17"/>
    <e v="#N/A"/>
    <x v="47"/>
  </r>
  <r>
    <x v="1998"/>
    <s v="Shaw"/>
    <n v="40.185000000000002"/>
    <n v="5.88"/>
    <s v="Yes"/>
    <x v="0"/>
    <x v="0"/>
    <n v="0"/>
    <x v="1"/>
    <x v="0"/>
    <x v="1"/>
    <e v="#N/A"/>
    <e v="#N/A"/>
    <e v="#N/A"/>
    <e v="#N/A"/>
    <x v="1168"/>
    <x v="3"/>
    <e v="#N/A"/>
    <x v="17"/>
    <e v="#N/A"/>
    <x v="47"/>
  </r>
  <r>
    <x v="1999"/>
    <s v="Klassen"/>
    <n v="21.89"/>
    <n v="5.72"/>
    <s v="Yes"/>
    <x v="0"/>
    <x v="0"/>
    <n v="0"/>
    <x v="1"/>
    <x v="2"/>
    <x v="1"/>
    <e v="#N/A"/>
    <e v="#N/A"/>
    <e v="#N/A"/>
    <e v="#N/A"/>
    <x v="1168"/>
    <x v="3"/>
    <e v="#N/A"/>
    <x v="17"/>
    <e v="#N/A"/>
    <x v="47"/>
  </r>
  <r>
    <x v="2000"/>
    <s v="Musal"/>
    <n v="29.34"/>
    <n v="6.09"/>
    <s v="Yes"/>
    <x v="1"/>
    <x v="0"/>
    <n v="2"/>
    <x v="1"/>
    <x v="1"/>
    <x v="1"/>
    <e v="#N/A"/>
    <e v="#N/A"/>
    <e v="#N/A"/>
    <e v="#N/A"/>
    <x v="1168"/>
    <x v="3"/>
    <e v="#N/A"/>
    <x v="17"/>
    <e v="#N/A"/>
    <x v="47"/>
  </r>
  <r>
    <x v="2001"/>
    <s v="Kitayama"/>
    <n v="22.61"/>
    <n v="4.25"/>
    <s v="Yes"/>
    <x v="0"/>
    <x v="0"/>
    <n v="0"/>
    <x v="1"/>
    <x v="2"/>
    <x v="2"/>
    <e v="#N/A"/>
    <e v="#N/A"/>
    <e v="#N/A"/>
    <e v="#N/A"/>
    <x v="1168"/>
    <x v="3"/>
    <e v="#N/A"/>
    <x v="17"/>
    <e v="#N/A"/>
    <x v="47"/>
  </r>
  <r>
    <x v="2002"/>
    <s v="Altman"/>
    <n v="22.23"/>
    <n v="6.09"/>
    <s v="Yes"/>
    <x v="0"/>
    <x v="0"/>
    <n v="0"/>
    <x v="1"/>
    <x v="2"/>
    <x v="1"/>
    <e v="#N/A"/>
    <e v="#N/A"/>
    <e v="#N/A"/>
    <e v="#N/A"/>
    <x v="1168"/>
    <x v="3"/>
    <e v="#N/A"/>
    <x v="17"/>
    <e v="#N/A"/>
    <x v="47"/>
  </r>
  <r>
    <x v="2003"/>
    <s v="Demchko"/>
    <n v="33.4"/>
    <n v="5.51"/>
    <s v="No"/>
    <x v="0"/>
    <x v="0"/>
    <n v="0"/>
    <x v="1"/>
    <x v="0"/>
    <x v="2"/>
    <e v="#N/A"/>
    <e v="#N/A"/>
    <e v="#N/A"/>
    <e v="#N/A"/>
    <x v="1168"/>
    <x v="3"/>
    <e v="#N/A"/>
    <x v="17"/>
    <e v="#N/A"/>
    <x v="47"/>
  </r>
  <r>
    <x v="2004"/>
    <s v="Wild"/>
    <n v="33.11"/>
    <n v="5.63"/>
    <s v="No"/>
    <x v="0"/>
    <x v="0"/>
    <n v="0"/>
    <x v="1"/>
    <x v="0"/>
    <x v="2"/>
    <e v="#N/A"/>
    <e v="#N/A"/>
    <e v="#N/A"/>
    <e v="#N/A"/>
    <x v="1168"/>
    <x v="3"/>
    <e v="#N/A"/>
    <x v="17"/>
    <e v="#N/A"/>
    <x v="47"/>
  </r>
  <r>
    <x v="2005"/>
    <s v="Betts"/>
    <n v="16.815000000000001"/>
    <n v="5.29"/>
    <s v="Yes"/>
    <x v="0"/>
    <x v="0"/>
    <n v="0"/>
    <x v="1"/>
    <x v="3"/>
    <x v="2"/>
    <e v="#N/A"/>
    <e v="#N/A"/>
    <e v="#N/A"/>
    <e v="#N/A"/>
    <x v="1168"/>
    <x v="3"/>
    <e v="#N/A"/>
    <x v="17"/>
    <e v="#N/A"/>
    <x v="47"/>
  </r>
  <r>
    <x v="2006"/>
    <s v="Martin"/>
    <n v="25.61"/>
    <n v="4"/>
    <s v="No"/>
    <x v="0"/>
    <x v="1"/>
    <n v="1"/>
    <x v="1"/>
    <x v="1"/>
    <x v="2"/>
    <e v="#N/A"/>
    <e v="#N/A"/>
    <e v="#N/A"/>
    <e v="#N/A"/>
    <x v="1168"/>
    <x v="3"/>
    <e v="#N/A"/>
    <x v="17"/>
    <e v="#N/A"/>
    <x v="47"/>
  </r>
  <r>
    <x v="2007"/>
    <s v="Vandeventer"/>
    <n v="25.8"/>
    <n v="5.49"/>
    <s v="No"/>
    <x v="0"/>
    <x v="0"/>
    <n v="0"/>
    <x v="1"/>
    <x v="1"/>
    <x v="2"/>
    <e v="#N/A"/>
    <e v="#N/A"/>
    <e v="#N/A"/>
    <e v="#N/A"/>
    <x v="1168"/>
    <x v="3"/>
    <e v="#N/A"/>
    <x v="17"/>
    <e v="#N/A"/>
    <x v="47"/>
  </r>
  <r>
    <x v="2008"/>
    <s v="Hirano"/>
    <n v="27.39"/>
    <n v="5.34"/>
    <s v="No"/>
    <x v="0"/>
    <x v="0"/>
    <n v="0"/>
    <x v="1"/>
    <x v="1"/>
    <x v="2"/>
    <e v="#N/A"/>
    <e v="#N/A"/>
    <e v="#N/A"/>
    <e v="#N/A"/>
    <x v="1168"/>
    <x v="3"/>
    <e v="#N/A"/>
    <x v="17"/>
    <e v="#N/A"/>
    <x v="47"/>
  </r>
  <r>
    <x v="2009"/>
    <s v="Davi"/>
    <n v="17.03"/>
    <n v="4.12"/>
    <s v="No"/>
    <x v="0"/>
    <x v="0"/>
    <n v="1"/>
    <x v="1"/>
    <x v="3"/>
    <x v="2"/>
    <e v="#N/A"/>
    <e v="#N/A"/>
    <e v="#N/A"/>
    <e v="#N/A"/>
    <x v="1168"/>
    <x v="3"/>
    <e v="#N/A"/>
    <x v="17"/>
    <e v="#N/A"/>
    <x v="47"/>
  </r>
  <r>
    <x v="2010"/>
    <s v="Sloan"/>
    <n v="23.75"/>
    <n v="5.49"/>
    <s v="Yes"/>
    <x v="0"/>
    <x v="0"/>
    <n v="0"/>
    <x v="1"/>
    <x v="2"/>
    <x v="2"/>
    <e v="#N/A"/>
    <e v="#N/A"/>
    <e v="#N/A"/>
    <e v="#N/A"/>
    <x v="1168"/>
    <x v="3"/>
    <e v="#N/A"/>
    <x v="17"/>
    <e v="#N/A"/>
    <x v="47"/>
  </r>
  <r>
    <x v="2011"/>
    <s v="Homich"/>
    <n v="26.03"/>
    <n v="5.1100000000000003"/>
    <s v="Yes"/>
    <x v="0"/>
    <x v="0"/>
    <n v="1"/>
    <x v="1"/>
    <x v="1"/>
    <x v="2"/>
    <e v="#N/A"/>
    <e v="#N/A"/>
    <e v="#N/A"/>
    <e v="#N/A"/>
    <x v="1168"/>
    <x v="3"/>
    <e v="#N/A"/>
    <x v="17"/>
    <e v="#N/A"/>
    <x v="47"/>
  </r>
  <r>
    <x v="2012"/>
    <s v="Bell"/>
    <n v="16.079999999999998"/>
    <n v="5.94"/>
    <s v="No"/>
    <x v="0"/>
    <x v="0"/>
    <n v="0"/>
    <x v="1"/>
    <x v="3"/>
    <x v="1"/>
    <e v="#N/A"/>
    <e v="#N/A"/>
    <e v="#N/A"/>
    <e v="#N/A"/>
    <x v="1168"/>
    <x v="3"/>
    <e v="#N/A"/>
    <x v="17"/>
    <e v="#N/A"/>
    <x v="47"/>
  </r>
  <r>
    <x v="2013"/>
    <s v="Kristjansson"/>
    <n v="30.875"/>
    <n v="5.54"/>
    <s v="No"/>
    <x v="0"/>
    <x v="0"/>
    <n v="0"/>
    <x v="1"/>
    <x v="0"/>
    <x v="2"/>
    <e v="#N/A"/>
    <e v="#N/A"/>
    <e v="#N/A"/>
    <e v="#N/A"/>
    <x v="1168"/>
    <x v="3"/>
    <e v="#N/A"/>
    <x v="17"/>
    <e v="#N/A"/>
    <x v="47"/>
  </r>
  <r>
    <x v="2014"/>
    <s v="Pitman"/>
    <n v="31.79"/>
    <n v="7.09"/>
    <s v="No"/>
    <x v="0"/>
    <x v="0"/>
    <n v="0"/>
    <x v="1"/>
    <x v="0"/>
    <x v="0"/>
    <e v="#N/A"/>
    <e v="#N/A"/>
    <e v="#N/A"/>
    <e v="#N/A"/>
    <x v="1168"/>
    <x v="3"/>
    <e v="#N/A"/>
    <x v="17"/>
    <e v="#N/A"/>
    <x v="47"/>
  </r>
  <r>
    <x v="2015"/>
    <s v="Curley"/>
    <n v="28.48"/>
    <n v="6.22"/>
    <s v="Yes"/>
    <x v="0"/>
    <x v="1"/>
    <n v="1"/>
    <x v="1"/>
    <x v="1"/>
    <x v="1"/>
    <e v="#N/A"/>
    <e v="#N/A"/>
    <e v="#N/A"/>
    <e v="#N/A"/>
    <x v="1168"/>
    <x v="3"/>
    <e v="#N/A"/>
    <x v="17"/>
    <e v="#N/A"/>
    <x v="47"/>
  </r>
  <r>
    <x v="2016"/>
    <s v="Zimmer"/>
    <n v="26.6"/>
    <n v="4.33"/>
    <s v="No"/>
    <x v="0"/>
    <x v="0"/>
    <n v="1"/>
    <x v="1"/>
    <x v="1"/>
    <x v="2"/>
    <e v="#N/A"/>
    <e v="#N/A"/>
    <e v="#N/A"/>
    <e v="#N/A"/>
    <x v="1168"/>
    <x v="3"/>
    <e v="#N/A"/>
    <x v="17"/>
    <e v="#N/A"/>
    <x v="47"/>
  </r>
  <r>
    <x v="2017"/>
    <s v="Granski"/>
    <n v="25.27"/>
    <n v="5.83"/>
    <s v="No"/>
    <x v="0"/>
    <x v="0"/>
    <n v="1"/>
    <x v="1"/>
    <x v="1"/>
    <x v="1"/>
    <e v="#N/A"/>
    <e v="#N/A"/>
    <e v="#N/A"/>
    <e v="#N/A"/>
    <x v="1168"/>
    <x v="3"/>
    <e v="#N/A"/>
    <x v="17"/>
    <e v="#N/A"/>
    <x v="47"/>
  </r>
  <r>
    <x v="2018"/>
    <s v="Dunn"/>
    <n v="34.484999999999999"/>
    <n v="4.7"/>
    <s v="Yes"/>
    <x v="0"/>
    <x v="1"/>
    <n v="1"/>
    <x v="1"/>
    <x v="0"/>
    <x v="2"/>
    <e v="#N/A"/>
    <e v="#N/A"/>
    <e v="#N/A"/>
    <e v="#N/A"/>
    <x v="1168"/>
    <x v="3"/>
    <e v="#N/A"/>
    <x v="17"/>
    <e v="#N/A"/>
    <x v="47"/>
  </r>
  <r>
    <x v="2019"/>
    <s v="Regina"/>
    <n v="15.57"/>
    <n v="4.07"/>
    <s v="Yes"/>
    <x v="0"/>
    <x v="0"/>
    <n v="1"/>
    <x v="1"/>
    <x v="3"/>
    <x v="2"/>
    <e v="#N/A"/>
    <e v="#N/A"/>
    <e v="#N/A"/>
    <e v="#N/A"/>
    <x v="1168"/>
    <x v="3"/>
    <e v="#N/A"/>
    <x v="17"/>
    <e v="#N/A"/>
    <x v="47"/>
  </r>
  <r>
    <x v="2020"/>
    <s v="O'Connor"/>
    <n v="30.36"/>
    <n v="9.39"/>
    <s v="No"/>
    <x v="0"/>
    <x v="0"/>
    <n v="0"/>
    <x v="1"/>
    <x v="0"/>
    <x v="0"/>
    <e v="#N/A"/>
    <e v="#N/A"/>
    <e v="#N/A"/>
    <e v="#N/A"/>
    <x v="1168"/>
    <x v="3"/>
    <e v="#N/A"/>
    <x v="17"/>
    <e v="#N/A"/>
    <x v="47"/>
  </r>
  <r>
    <x v="2021"/>
    <s v="Howe"/>
    <n v="19.37"/>
    <n v="4.18"/>
    <s v="No"/>
    <x v="0"/>
    <x v="0"/>
    <n v="0"/>
    <x v="1"/>
    <x v="2"/>
    <x v="2"/>
    <e v="#N/A"/>
    <e v="#N/A"/>
    <e v="#N/A"/>
    <e v="#N/A"/>
    <x v="1168"/>
    <x v="3"/>
    <e v="#N/A"/>
    <x v="17"/>
    <e v="#N/A"/>
    <x v="47"/>
  </r>
  <r>
    <x v="2022"/>
    <s v="Atwater"/>
    <n v="16.71"/>
    <n v="4.18"/>
    <s v="No"/>
    <x v="0"/>
    <x v="0"/>
    <n v="1"/>
    <x v="1"/>
    <x v="3"/>
    <x v="2"/>
    <e v="#N/A"/>
    <e v="#N/A"/>
    <e v="#N/A"/>
    <e v="#N/A"/>
    <x v="1168"/>
    <x v="3"/>
    <e v="#N/A"/>
    <x v="17"/>
    <e v="#N/A"/>
    <x v="47"/>
  </r>
  <r>
    <x v="2023"/>
    <s v="Gurganus"/>
    <n v="24.1"/>
    <n v="4.4000000000000004"/>
    <s v="Yes"/>
    <x v="0"/>
    <x v="0"/>
    <n v="1"/>
    <x v="1"/>
    <x v="2"/>
    <x v="2"/>
    <e v="#N/A"/>
    <e v="#N/A"/>
    <e v="#N/A"/>
    <e v="#N/A"/>
    <x v="1168"/>
    <x v="3"/>
    <e v="#N/A"/>
    <x v="17"/>
    <e v="#N/A"/>
    <x v="47"/>
  </r>
  <r>
    <x v="2024"/>
    <s v="Holden"/>
    <n v="29.77"/>
    <n v="9.9"/>
    <s v="No"/>
    <x v="0"/>
    <x v="0"/>
    <n v="0"/>
    <x v="1"/>
    <x v="1"/>
    <x v="0"/>
    <e v="#N/A"/>
    <e v="#N/A"/>
    <e v="#N/A"/>
    <e v="#N/A"/>
    <x v="1168"/>
    <x v="3"/>
    <e v="#N/A"/>
    <x v="17"/>
    <e v="#N/A"/>
    <x v="47"/>
  </r>
  <r>
    <x v="2025"/>
    <s v="Parton"/>
    <n v="46.53"/>
    <n v="4.84"/>
    <s v="Yes"/>
    <x v="0"/>
    <x v="0"/>
    <n v="0"/>
    <x v="1"/>
    <x v="0"/>
    <x v="2"/>
    <e v="#N/A"/>
    <e v="#N/A"/>
    <e v="#N/A"/>
    <e v="#N/A"/>
    <x v="1168"/>
    <x v="3"/>
    <e v="#N/A"/>
    <x v="17"/>
    <e v="#N/A"/>
    <x v="47"/>
  </r>
  <r>
    <x v="2026"/>
    <s v="Downs"/>
    <n v="23.4"/>
    <n v="5.53"/>
    <s v="No"/>
    <x v="0"/>
    <x v="1"/>
    <n v="1"/>
    <x v="1"/>
    <x v="2"/>
    <x v="2"/>
    <e v="#N/A"/>
    <e v="#N/A"/>
    <e v="#N/A"/>
    <e v="#N/A"/>
    <x v="1168"/>
    <x v="3"/>
    <e v="#N/A"/>
    <x v="17"/>
    <e v="#N/A"/>
    <x v="47"/>
  </r>
  <r>
    <x v="2027"/>
    <s v="Dent"/>
    <n v="30"/>
    <n v="4.33"/>
    <s v="Yes"/>
    <x v="0"/>
    <x v="0"/>
    <n v="0"/>
    <x v="1"/>
    <x v="0"/>
    <x v="2"/>
    <e v="#N/A"/>
    <e v="#N/A"/>
    <e v="#N/A"/>
    <e v="#N/A"/>
    <x v="1168"/>
    <x v="3"/>
    <e v="#N/A"/>
    <x v="17"/>
    <e v="#N/A"/>
    <x v="47"/>
  </r>
  <r>
    <x v="2028"/>
    <s v="Ranti"/>
    <n v="29.15"/>
    <n v="4.91"/>
    <s v="Yes"/>
    <x v="0"/>
    <x v="0"/>
    <n v="0"/>
    <x v="1"/>
    <x v="1"/>
    <x v="2"/>
    <e v="#N/A"/>
    <e v="#N/A"/>
    <e v="#N/A"/>
    <e v="#N/A"/>
    <x v="1168"/>
    <x v="3"/>
    <e v="#N/A"/>
    <x v="17"/>
    <e v="#N/A"/>
    <x v="47"/>
  </r>
  <r>
    <x v="2029"/>
    <s v="Ishaq"/>
    <n v="34.865000000000002"/>
    <n v="4.8"/>
    <s v="No"/>
    <x v="0"/>
    <x v="0"/>
    <n v="0"/>
    <x v="1"/>
    <x v="0"/>
    <x v="2"/>
    <e v="#N/A"/>
    <e v="#N/A"/>
    <e v="#N/A"/>
    <e v="#N/A"/>
    <x v="1168"/>
    <x v="3"/>
    <e v="#N/A"/>
    <x v="17"/>
    <e v="#N/A"/>
    <x v="47"/>
  </r>
  <r>
    <x v="2030"/>
    <s v="Wiles"/>
    <n v="28.12"/>
    <n v="5.55"/>
    <s v="Yes"/>
    <x v="1"/>
    <x v="0"/>
    <n v="2"/>
    <x v="1"/>
    <x v="1"/>
    <x v="2"/>
    <e v="#N/A"/>
    <e v="#N/A"/>
    <e v="#N/A"/>
    <e v="#N/A"/>
    <x v="1168"/>
    <x v="3"/>
    <e v="#N/A"/>
    <x v="17"/>
    <e v="#N/A"/>
    <x v="47"/>
  </r>
  <r>
    <x v="2031"/>
    <s v="Roberts"/>
    <n v="29.45"/>
    <n v="5.24"/>
    <s v="Yes"/>
    <x v="0"/>
    <x v="0"/>
    <n v="0"/>
    <x v="1"/>
    <x v="1"/>
    <x v="2"/>
    <e v="#N/A"/>
    <e v="#N/A"/>
    <e v="#N/A"/>
    <e v="#N/A"/>
    <x v="1168"/>
    <x v="3"/>
    <e v="#N/A"/>
    <x v="17"/>
    <e v="#N/A"/>
    <x v="47"/>
  </r>
  <r>
    <x v="2032"/>
    <s v="Serafini"/>
    <n v="27.94"/>
    <n v="6.08"/>
    <s v="No"/>
    <x v="0"/>
    <x v="1"/>
    <n v="1"/>
    <x v="1"/>
    <x v="1"/>
    <x v="1"/>
    <e v="#N/A"/>
    <e v="#N/A"/>
    <e v="#N/A"/>
    <e v="#N/A"/>
    <x v="1168"/>
    <x v="3"/>
    <e v="#N/A"/>
    <x v="17"/>
    <e v="#N/A"/>
    <x v="47"/>
  </r>
  <r>
    <x v="2033"/>
    <s v="Button"/>
    <n v="27.2"/>
    <n v="5.83"/>
    <s v="No"/>
    <x v="0"/>
    <x v="1"/>
    <n v="1"/>
    <x v="1"/>
    <x v="1"/>
    <x v="1"/>
    <e v="#N/A"/>
    <e v="#N/A"/>
    <e v="#N/A"/>
    <e v="#N/A"/>
    <x v="1168"/>
    <x v="3"/>
    <e v="#N/A"/>
    <x v="17"/>
    <e v="#N/A"/>
    <x v="47"/>
  </r>
  <r>
    <x v="2034"/>
    <s v="Gaal"/>
    <n v="33.344999999999999"/>
    <n v="4.29"/>
    <s v="No"/>
    <x v="0"/>
    <x v="0"/>
    <n v="1"/>
    <x v="1"/>
    <x v="0"/>
    <x v="2"/>
    <e v="#N/A"/>
    <e v="#N/A"/>
    <e v="#N/A"/>
    <e v="#N/A"/>
    <x v="1168"/>
    <x v="3"/>
    <e v="#N/A"/>
    <x v="17"/>
    <e v="#N/A"/>
    <x v="47"/>
  </r>
  <r>
    <x v="2035"/>
    <s v="Liptak"/>
    <n v="29.925000000000001"/>
    <n v="5.3"/>
    <s v="No"/>
    <x v="0"/>
    <x v="0"/>
    <n v="1"/>
    <x v="1"/>
    <x v="0"/>
    <x v="2"/>
    <e v="#N/A"/>
    <e v="#N/A"/>
    <e v="#N/A"/>
    <e v="#N/A"/>
    <x v="1168"/>
    <x v="3"/>
    <e v="#N/A"/>
    <x v="17"/>
    <e v="#N/A"/>
    <x v="47"/>
  </r>
  <r>
    <x v="2036"/>
    <s v="Kellam"/>
    <n v="24.225000000000001"/>
    <n v="4.42"/>
    <s v="No"/>
    <x v="0"/>
    <x v="0"/>
    <n v="1"/>
    <x v="1"/>
    <x v="2"/>
    <x v="2"/>
    <e v="#N/A"/>
    <e v="#N/A"/>
    <e v="#N/A"/>
    <e v="#N/A"/>
    <x v="1168"/>
    <x v="3"/>
    <e v="#N/A"/>
    <x v="17"/>
    <e v="#N/A"/>
    <x v="47"/>
  </r>
  <r>
    <x v="2037"/>
    <s v="Gordon"/>
    <n v="29.68"/>
    <n v="5.68"/>
    <s v="No"/>
    <x v="1"/>
    <x v="0"/>
    <n v="1"/>
    <x v="1"/>
    <x v="1"/>
    <x v="2"/>
    <e v="#N/A"/>
    <e v="#N/A"/>
    <e v="#N/A"/>
    <e v="#N/A"/>
    <x v="1168"/>
    <x v="3"/>
    <e v="#N/A"/>
    <x v="17"/>
    <e v="#N/A"/>
    <x v="47"/>
  </r>
  <r>
    <x v="2038"/>
    <s v="Hyland"/>
    <n v="20.614999999999998"/>
    <n v="6.05"/>
    <s v="No"/>
    <x v="0"/>
    <x v="1"/>
    <n v="1"/>
    <x v="1"/>
    <x v="2"/>
    <x v="1"/>
    <e v="#N/A"/>
    <e v="#N/A"/>
    <e v="#N/A"/>
    <e v="#N/A"/>
    <x v="1168"/>
    <x v="3"/>
    <e v="#N/A"/>
    <x v="17"/>
    <e v="#N/A"/>
    <x v="47"/>
  </r>
  <r>
    <x v="2039"/>
    <s v="Wagoner"/>
    <n v="32.119999999999997"/>
    <n v="5.33"/>
    <s v="No"/>
    <x v="1"/>
    <x v="0"/>
    <n v="1"/>
    <x v="1"/>
    <x v="0"/>
    <x v="2"/>
    <e v="#N/A"/>
    <e v="#N/A"/>
    <e v="#N/A"/>
    <e v="#N/A"/>
    <x v="1168"/>
    <x v="3"/>
    <e v="#N/A"/>
    <x v="17"/>
    <e v="#N/A"/>
    <x v="47"/>
  </r>
  <r>
    <x v="2040"/>
    <s v="Thomas"/>
    <n v="27.36"/>
    <n v="6.22"/>
    <s v="No"/>
    <x v="0"/>
    <x v="0"/>
    <n v="0"/>
    <x v="1"/>
    <x v="1"/>
    <x v="1"/>
    <e v="#N/A"/>
    <e v="#N/A"/>
    <e v="#N/A"/>
    <e v="#N/A"/>
    <x v="1168"/>
    <x v="3"/>
    <e v="#N/A"/>
    <x v="17"/>
    <e v="#N/A"/>
    <x v="47"/>
  </r>
  <r>
    <x v="2041"/>
    <s v="Goffi"/>
    <n v="17.385000000000002"/>
    <n v="5.84"/>
    <s v="No"/>
    <x v="0"/>
    <x v="0"/>
    <n v="0"/>
    <x v="1"/>
    <x v="3"/>
    <x v="1"/>
    <e v="#N/A"/>
    <e v="#N/A"/>
    <e v="#N/A"/>
    <e v="#N/A"/>
    <x v="1168"/>
    <x v="3"/>
    <e v="#N/A"/>
    <x v="17"/>
    <e v="#N/A"/>
    <x v="47"/>
  </r>
  <r>
    <x v="2042"/>
    <s v="Salovaara"/>
    <n v="30.13"/>
    <n v="5.71"/>
    <s v="No"/>
    <x v="1"/>
    <x v="0"/>
    <n v="1"/>
    <x v="1"/>
    <x v="0"/>
    <x v="1"/>
    <e v="#N/A"/>
    <e v="#N/A"/>
    <e v="#N/A"/>
    <e v="#N/A"/>
    <x v="1168"/>
    <x v="3"/>
    <e v="#N/A"/>
    <x v="17"/>
    <e v="#N/A"/>
    <x v="47"/>
  </r>
  <r>
    <x v="2043"/>
    <s v="Reid"/>
    <n v="25.44"/>
    <n v="6.04"/>
    <s v="Yes"/>
    <x v="0"/>
    <x v="1"/>
    <n v="1"/>
    <x v="1"/>
    <x v="1"/>
    <x v="1"/>
    <e v="#N/A"/>
    <e v="#N/A"/>
    <e v="#N/A"/>
    <e v="#N/A"/>
    <x v="1168"/>
    <x v="3"/>
    <e v="#N/A"/>
    <x v="17"/>
    <e v="#N/A"/>
    <x v="47"/>
  </r>
  <r>
    <x v="2044"/>
    <s v="Allan"/>
    <n v="39.805"/>
    <n v="4.38"/>
    <s v="No"/>
    <x v="1"/>
    <x v="0"/>
    <n v="1"/>
    <x v="1"/>
    <x v="0"/>
    <x v="2"/>
    <e v="#N/A"/>
    <e v="#N/A"/>
    <e v="#N/A"/>
    <e v="#N/A"/>
    <x v="1168"/>
    <x v="3"/>
    <e v="#N/A"/>
    <x v="17"/>
    <e v="#N/A"/>
    <x v="47"/>
  </r>
  <r>
    <x v="2045"/>
    <s v="McLaughlin"/>
    <n v="30.4"/>
    <n v="5.56"/>
    <s v="Yes"/>
    <x v="1"/>
    <x v="0"/>
    <n v="1"/>
    <x v="1"/>
    <x v="0"/>
    <x v="2"/>
    <e v="#N/A"/>
    <e v="#N/A"/>
    <e v="#N/A"/>
    <e v="#N/A"/>
    <x v="1168"/>
    <x v="3"/>
    <e v="#N/A"/>
    <x v="17"/>
    <e v="#N/A"/>
    <x v="47"/>
  </r>
  <r>
    <x v="2046"/>
    <s v="Lee"/>
    <n v="23.18"/>
    <n v="4.24"/>
    <s v="No"/>
    <x v="1"/>
    <x v="0"/>
    <n v="1"/>
    <x v="1"/>
    <x v="2"/>
    <x v="2"/>
    <e v="#N/A"/>
    <e v="#N/A"/>
    <e v="#N/A"/>
    <e v="#N/A"/>
    <x v="1168"/>
    <x v="3"/>
    <e v="#N/A"/>
    <x v="17"/>
    <e v="#N/A"/>
    <x v="47"/>
  </r>
  <r>
    <x v="2047"/>
    <s v="Tang"/>
    <n v="39.615000000000002"/>
    <n v="6.32"/>
    <s v="No"/>
    <x v="0"/>
    <x v="1"/>
    <n v="1"/>
    <x v="1"/>
    <x v="0"/>
    <x v="1"/>
    <e v="#N/A"/>
    <e v="#N/A"/>
    <e v="#N/A"/>
    <e v="#N/A"/>
    <x v="1168"/>
    <x v="3"/>
    <e v="#N/A"/>
    <x v="17"/>
    <e v="#N/A"/>
    <x v="47"/>
  </r>
  <r>
    <x v="2048"/>
    <s v="Kennedy"/>
    <n v="30.59"/>
    <n v="6.3"/>
    <s v="Yes"/>
    <x v="0"/>
    <x v="1"/>
    <n v="1"/>
    <x v="1"/>
    <x v="0"/>
    <x v="1"/>
    <e v="#N/A"/>
    <e v="#N/A"/>
    <e v="#N/A"/>
    <e v="#N/A"/>
    <x v="1168"/>
    <x v="3"/>
    <e v="#N/A"/>
    <x v="17"/>
    <e v="#N/A"/>
    <x v="47"/>
  </r>
  <r>
    <x v="2049"/>
    <s v="Condon"/>
    <n v="16.72"/>
    <n v="4.38"/>
    <s v="Yes"/>
    <x v="0"/>
    <x v="0"/>
    <n v="1"/>
    <x v="1"/>
    <x v="3"/>
    <x v="2"/>
    <e v="#N/A"/>
    <e v="#N/A"/>
    <e v="#N/A"/>
    <e v="#N/A"/>
    <x v="1168"/>
    <x v="3"/>
    <e v="#N/A"/>
    <x v="17"/>
    <e v="#N/A"/>
    <x v="47"/>
  </r>
  <r>
    <x v="2050"/>
    <s v="Chepkwony"/>
    <n v="26.22"/>
    <n v="4.6500000000000004"/>
    <s v="Yes"/>
    <x v="0"/>
    <x v="1"/>
    <n v="1"/>
    <x v="1"/>
    <x v="1"/>
    <x v="2"/>
    <e v="#N/A"/>
    <e v="#N/A"/>
    <e v="#N/A"/>
    <e v="#N/A"/>
    <x v="1168"/>
    <x v="3"/>
    <e v="#N/A"/>
    <x v="17"/>
    <e v="#N/A"/>
    <x v="47"/>
  </r>
  <r>
    <x v="2051"/>
    <s v="Rodriguez"/>
    <n v="31.824999999999999"/>
    <n v="4.7"/>
    <s v="No"/>
    <x v="0"/>
    <x v="1"/>
    <n v="1"/>
    <x v="1"/>
    <x v="0"/>
    <x v="2"/>
    <e v="#N/A"/>
    <e v="#N/A"/>
    <e v="#N/A"/>
    <e v="#N/A"/>
    <x v="1168"/>
    <x v="3"/>
    <e v="#N/A"/>
    <x v="17"/>
    <e v="#N/A"/>
    <x v="47"/>
  </r>
  <r>
    <x v="2052"/>
    <s v="Szynkarczuk"/>
    <n v="25.745000000000001"/>
    <n v="4.34"/>
    <s v="No"/>
    <x v="0"/>
    <x v="1"/>
    <n v="1"/>
    <x v="1"/>
    <x v="1"/>
    <x v="2"/>
    <e v="#N/A"/>
    <e v="#N/A"/>
    <e v="#N/A"/>
    <e v="#N/A"/>
    <x v="1168"/>
    <x v="3"/>
    <e v="#N/A"/>
    <x v="17"/>
    <e v="#N/A"/>
    <x v="47"/>
  </r>
  <r>
    <x v="2053"/>
    <s v="Brill"/>
    <n v="24.605"/>
    <n v="5.62"/>
    <s v="No"/>
    <x v="0"/>
    <x v="1"/>
    <n v="1"/>
    <x v="1"/>
    <x v="2"/>
    <x v="2"/>
    <e v="#N/A"/>
    <e v="#N/A"/>
    <e v="#N/A"/>
    <e v="#N/A"/>
    <x v="1168"/>
    <x v="3"/>
    <e v="#N/A"/>
    <x v="17"/>
    <e v="#N/A"/>
    <x v="47"/>
  </r>
  <r>
    <x v="2054"/>
    <s v="Adams"/>
    <n v="24.51"/>
    <n v="4.24"/>
    <s v="No"/>
    <x v="0"/>
    <x v="1"/>
    <n v="1"/>
    <x v="1"/>
    <x v="2"/>
    <x v="2"/>
    <e v="#N/A"/>
    <e v="#N/A"/>
    <e v="#N/A"/>
    <e v="#N/A"/>
    <x v="1168"/>
    <x v="3"/>
    <e v="#N/A"/>
    <x v="17"/>
    <e v="#N/A"/>
    <x v="47"/>
  </r>
  <r>
    <x v="2055"/>
    <s v="Nunn"/>
    <n v="31.065000000000001"/>
    <n v="4.57"/>
    <s v="Yes"/>
    <x v="0"/>
    <x v="0"/>
    <n v="0"/>
    <x v="1"/>
    <x v="0"/>
    <x v="2"/>
    <e v="#N/A"/>
    <e v="#N/A"/>
    <e v="#N/A"/>
    <e v="#N/A"/>
    <x v="1168"/>
    <x v="3"/>
    <e v="#N/A"/>
    <x v="17"/>
    <e v="#N/A"/>
    <x v="47"/>
  </r>
  <r>
    <x v="2056"/>
    <s v="Blair"/>
    <n v="28.12"/>
    <n v="5.05"/>
    <s v="No"/>
    <x v="0"/>
    <x v="0"/>
    <n v="0"/>
    <x v="1"/>
    <x v="1"/>
    <x v="2"/>
    <e v="#N/A"/>
    <e v="#N/A"/>
    <e v="#N/A"/>
    <e v="#N/A"/>
    <x v="1168"/>
    <x v="3"/>
    <e v="#N/A"/>
    <x v="17"/>
    <e v="#N/A"/>
    <x v="47"/>
  </r>
  <r>
    <x v="2057"/>
    <s v="Sharkey"/>
    <n v="38.06"/>
    <n v="6.16"/>
    <s v="No"/>
    <x v="0"/>
    <x v="0"/>
    <n v="0"/>
    <x v="1"/>
    <x v="0"/>
    <x v="1"/>
    <e v="#N/A"/>
    <e v="#N/A"/>
    <e v="#N/A"/>
    <e v="#N/A"/>
    <x v="1168"/>
    <x v="3"/>
    <e v="#N/A"/>
    <x v="17"/>
    <e v="#N/A"/>
    <x v="47"/>
  </r>
  <r>
    <x v="2058"/>
    <s v="Scalard"/>
    <n v="24.96"/>
    <n v="4.57"/>
    <s v="No"/>
    <x v="0"/>
    <x v="0"/>
    <n v="0"/>
    <x v="1"/>
    <x v="1"/>
    <x v="2"/>
    <e v="#N/A"/>
    <e v="#N/A"/>
    <e v="#N/A"/>
    <e v="#N/A"/>
    <x v="1168"/>
    <x v="3"/>
    <e v="#N/A"/>
    <x v="17"/>
    <e v="#N/A"/>
    <x v="47"/>
  </r>
  <r>
    <x v="2059"/>
    <s v="Burget"/>
    <n v="17.670000000000002"/>
    <n v="5.53"/>
    <s v="Yes"/>
    <x v="0"/>
    <x v="0"/>
    <n v="0"/>
    <x v="1"/>
    <x v="3"/>
    <x v="2"/>
    <e v="#N/A"/>
    <e v="#N/A"/>
    <e v="#N/A"/>
    <e v="#N/A"/>
    <x v="1168"/>
    <x v="3"/>
    <e v="#N/A"/>
    <x v="17"/>
    <e v="#N/A"/>
    <x v="47"/>
  </r>
  <r>
    <x v="2060"/>
    <s v="English"/>
    <n v="31.35"/>
    <n v="5.84"/>
    <s v="No"/>
    <x v="1"/>
    <x v="0"/>
    <n v="1"/>
    <x v="1"/>
    <x v="0"/>
    <x v="1"/>
    <e v="#N/A"/>
    <e v="#N/A"/>
    <e v="#N/A"/>
    <e v="#N/A"/>
    <x v="1168"/>
    <x v="3"/>
    <e v="#N/A"/>
    <x v="17"/>
    <e v="#N/A"/>
    <x v="47"/>
  </r>
  <r>
    <x v="2061"/>
    <s v="Hampton"/>
    <n v="28.31"/>
    <n v="6.41"/>
    <s v="No"/>
    <x v="1"/>
    <x v="0"/>
    <n v="1"/>
    <x v="1"/>
    <x v="1"/>
    <x v="0"/>
    <e v="#N/A"/>
    <e v="#N/A"/>
    <e v="#N/A"/>
    <e v="#N/A"/>
    <x v="1168"/>
    <x v="3"/>
    <e v="#N/A"/>
    <x v="17"/>
    <e v="#N/A"/>
    <x v="47"/>
  </r>
  <r>
    <x v="2062"/>
    <s v="Flynn"/>
    <n v="30.3"/>
    <n v="4.7300000000000004"/>
    <s v="Yes"/>
    <x v="0"/>
    <x v="1"/>
    <n v="1"/>
    <x v="1"/>
    <x v="0"/>
    <x v="2"/>
    <e v="#N/A"/>
    <e v="#N/A"/>
    <e v="#N/A"/>
    <e v="#N/A"/>
    <x v="1168"/>
    <x v="3"/>
    <e v="#N/A"/>
    <x v="17"/>
    <e v="#N/A"/>
    <x v="47"/>
  </r>
  <r>
    <x v="2063"/>
    <s v="Knast"/>
    <n v="26.4"/>
    <n v="6.22"/>
    <s v="Yes"/>
    <x v="0"/>
    <x v="0"/>
    <n v="0"/>
    <x v="1"/>
    <x v="1"/>
    <x v="1"/>
    <e v="#N/A"/>
    <e v="#N/A"/>
    <e v="#N/A"/>
    <e v="#N/A"/>
    <x v="1168"/>
    <x v="3"/>
    <e v="#N/A"/>
    <x v="17"/>
    <e v="#N/A"/>
    <x v="47"/>
  </r>
  <r>
    <x v="2064"/>
    <s v="Lucas"/>
    <n v="22.135000000000002"/>
    <n v="4.46"/>
    <s v="Yes"/>
    <x v="0"/>
    <x v="0"/>
    <n v="0"/>
    <x v="1"/>
    <x v="2"/>
    <x v="2"/>
    <e v="#N/A"/>
    <e v="#N/A"/>
    <e v="#N/A"/>
    <e v="#N/A"/>
    <x v="1168"/>
    <x v="3"/>
    <e v="#N/A"/>
    <x v="17"/>
    <e v="#N/A"/>
    <x v="47"/>
  </r>
  <r>
    <x v="2065"/>
    <s v="Thomas"/>
    <n v="17.399999999999999"/>
    <n v="4.5"/>
    <s v="Yes"/>
    <x v="0"/>
    <x v="0"/>
    <n v="0"/>
    <x v="1"/>
    <x v="3"/>
    <x v="2"/>
    <e v="#N/A"/>
    <e v="#N/A"/>
    <e v="#N/A"/>
    <e v="#N/A"/>
    <x v="1168"/>
    <x v="3"/>
    <e v="#N/A"/>
    <x v="17"/>
    <e v="#N/A"/>
    <x v="47"/>
  </r>
  <r>
    <x v="2066"/>
    <s v="Cherewatti"/>
    <n v="28.06"/>
    <n v="8.93"/>
    <s v="No"/>
    <x v="0"/>
    <x v="0"/>
    <n v="0"/>
    <x v="1"/>
    <x v="1"/>
    <x v="0"/>
    <e v="#N/A"/>
    <e v="#N/A"/>
    <e v="#N/A"/>
    <e v="#N/A"/>
    <x v="1168"/>
    <x v="3"/>
    <e v="#N/A"/>
    <x v="17"/>
    <e v="#N/A"/>
    <x v="47"/>
  </r>
  <r>
    <x v="2067"/>
    <s v="Olle"/>
    <n v="31.13"/>
    <n v="11.02"/>
    <s v="No"/>
    <x v="0"/>
    <x v="0"/>
    <n v="0"/>
    <x v="1"/>
    <x v="0"/>
    <x v="0"/>
    <e v="#N/A"/>
    <e v="#N/A"/>
    <e v="#N/A"/>
    <e v="#N/A"/>
    <x v="1168"/>
    <x v="3"/>
    <e v="#N/A"/>
    <x v="17"/>
    <e v="#N/A"/>
    <x v="47"/>
  </r>
  <r>
    <x v="2068"/>
    <s v="Hamsi"/>
    <n v="18.46"/>
    <n v="5.25"/>
    <s v="No"/>
    <x v="0"/>
    <x v="0"/>
    <n v="0"/>
    <x v="1"/>
    <x v="3"/>
    <x v="2"/>
    <e v="#N/A"/>
    <e v="#N/A"/>
    <e v="#N/A"/>
    <e v="#N/A"/>
    <x v="1168"/>
    <x v="3"/>
    <e v="#N/A"/>
    <x v="17"/>
    <e v="#N/A"/>
    <x v="47"/>
  </r>
  <r>
    <x v="2069"/>
    <s v="Finnegan"/>
    <n v="17.3"/>
    <n v="4.75"/>
    <s v="No"/>
    <x v="0"/>
    <x v="0"/>
    <n v="0"/>
    <x v="1"/>
    <x v="3"/>
    <x v="2"/>
    <e v="#N/A"/>
    <e v="#N/A"/>
    <e v="#N/A"/>
    <e v="#N/A"/>
    <x v="1168"/>
    <x v="3"/>
    <e v="#N/A"/>
    <x v="17"/>
    <e v="#N/A"/>
    <x v="47"/>
  </r>
  <r>
    <x v="2070"/>
    <s v="Walsh"/>
    <n v="35.625"/>
    <n v="4.68"/>
    <s v="Yes"/>
    <x v="0"/>
    <x v="1"/>
    <n v="1"/>
    <x v="1"/>
    <x v="0"/>
    <x v="2"/>
    <e v="#N/A"/>
    <e v="#N/A"/>
    <e v="#N/A"/>
    <e v="#N/A"/>
    <x v="1168"/>
    <x v="3"/>
    <e v="#N/A"/>
    <x v="17"/>
    <e v="#N/A"/>
    <x v="47"/>
  </r>
  <r>
    <x v="2071"/>
    <s v="Villa"/>
    <n v="20.234999999999999"/>
    <n v="6.17"/>
    <s v="Yes"/>
    <x v="1"/>
    <x v="0"/>
    <n v="2"/>
    <x v="1"/>
    <x v="2"/>
    <x v="1"/>
    <e v="#N/A"/>
    <e v="#N/A"/>
    <e v="#N/A"/>
    <e v="#N/A"/>
    <x v="1168"/>
    <x v="3"/>
    <e v="#N/A"/>
    <x v="17"/>
    <e v="#N/A"/>
    <x v="47"/>
  </r>
  <r>
    <x v="2072"/>
    <s v="Cable"/>
    <n v="27.55"/>
    <n v="4.5599999999999996"/>
    <s v="Yes"/>
    <x v="0"/>
    <x v="1"/>
    <n v="1"/>
    <x v="1"/>
    <x v="1"/>
    <x v="2"/>
    <e v="#N/A"/>
    <e v="#N/A"/>
    <e v="#N/A"/>
    <e v="#N/A"/>
    <x v="1168"/>
    <x v="3"/>
    <e v="#N/A"/>
    <x v="17"/>
    <e v="#N/A"/>
    <x v="47"/>
  </r>
  <r>
    <x v="2073"/>
    <s v="Eiring"/>
    <n v="17.97"/>
    <n v="6.3"/>
    <s v="No"/>
    <x v="0"/>
    <x v="0"/>
    <n v="0"/>
    <x v="1"/>
    <x v="3"/>
    <x v="1"/>
    <e v="#N/A"/>
    <e v="#N/A"/>
    <e v="#N/A"/>
    <e v="#N/A"/>
    <x v="1168"/>
    <x v="3"/>
    <e v="#N/A"/>
    <x v="17"/>
    <e v="#N/A"/>
    <x v="47"/>
  </r>
  <r>
    <x v="2074"/>
    <s v="Connor"/>
    <n v="29.98"/>
    <n v="6.03"/>
    <s v="No"/>
    <x v="1"/>
    <x v="0"/>
    <n v="1"/>
    <x v="1"/>
    <x v="0"/>
    <x v="1"/>
    <e v="#N/A"/>
    <e v="#N/A"/>
    <e v="#N/A"/>
    <e v="#N/A"/>
    <x v="1168"/>
    <x v="3"/>
    <e v="#N/A"/>
    <x v="17"/>
    <e v="#N/A"/>
    <x v="47"/>
  </r>
  <r>
    <x v="2075"/>
    <s v="Friedman"/>
    <n v="33.659999999999997"/>
    <n v="4.2"/>
    <s v="Yes"/>
    <x v="0"/>
    <x v="0"/>
    <n v="1"/>
    <x v="1"/>
    <x v="0"/>
    <x v="2"/>
    <e v="#N/A"/>
    <e v="#N/A"/>
    <e v="#N/A"/>
    <e v="#N/A"/>
    <x v="1168"/>
    <x v="3"/>
    <e v="#N/A"/>
    <x v="17"/>
    <e v="#N/A"/>
    <x v="47"/>
  </r>
  <r>
    <x v="2076"/>
    <s v="Croker"/>
    <n v="32.67"/>
    <n v="5.61"/>
    <s v="Yes"/>
    <x v="0"/>
    <x v="0"/>
    <n v="1"/>
    <x v="1"/>
    <x v="0"/>
    <x v="2"/>
    <e v="#N/A"/>
    <e v="#N/A"/>
    <e v="#N/A"/>
    <e v="#N/A"/>
    <x v="1168"/>
    <x v="3"/>
    <e v="#N/A"/>
    <x v="17"/>
    <e v="#N/A"/>
    <x v="47"/>
  </r>
  <r>
    <x v="2077"/>
    <s v="Beganics"/>
    <n v="30.5"/>
    <n v="5.88"/>
    <s v="Yes"/>
    <x v="0"/>
    <x v="0"/>
    <n v="1"/>
    <x v="1"/>
    <x v="0"/>
    <x v="1"/>
    <e v="#N/A"/>
    <e v="#N/A"/>
    <e v="#N/A"/>
    <e v="#N/A"/>
    <x v="1168"/>
    <x v="3"/>
    <e v="#N/A"/>
    <x v="17"/>
    <e v="#N/A"/>
    <x v="47"/>
  </r>
  <r>
    <x v="2078"/>
    <s v="Huberty"/>
    <n v="23.1"/>
    <n v="5.92"/>
    <s v="Yes"/>
    <x v="0"/>
    <x v="0"/>
    <n v="1"/>
    <x v="1"/>
    <x v="2"/>
    <x v="1"/>
    <e v="#N/A"/>
    <e v="#N/A"/>
    <e v="#N/A"/>
    <e v="#N/A"/>
    <x v="1168"/>
    <x v="3"/>
    <e v="#N/A"/>
    <x v="17"/>
    <e v="#N/A"/>
    <x v="47"/>
  </r>
  <r>
    <x v="2079"/>
    <s v="Jacobs"/>
    <n v="39.49"/>
    <n v="4.8099999999999996"/>
    <s v="No"/>
    <x v="0"/>
    <x v="0"/>
    <n v="1"/>
    <x v="1"/>
    <x v="0"/>
    <x v="2"/>
    <e v="#N/A"/>
    <e v="#N/A"/>
    <e v="#N/A"/>
    <e v="#N/A"/>
    <x v="1168"/>
    <x v="3"/>
    <e v="#N/A"/>
    <x v="17"/>
    <e v="#N/A"/>
    <x v="47"/>
  </r>
  <r>
    <x v="2080"/>
    <s v="Hazlehurst"/>
    <n v="33.99"/>
    <n v="4.55"/>
    <s v="No"/>
    <x v="0"/>
    <x v="0"/>
    <n v="1"/>
    <x v="1"/>
    <x v="0"/>
    <x v="2"/>
    <e v="#N/A"/>
    <e v="#N/A"/>
    <e v="#N/A"/>
    <e v="#N/A"/>
    <x v="1168"/>
    <x v="3"/>
    <e v="#N/A"/>
    <x v="17"/>
    <e v="#N/A"/>
    <x v="47"/>
  </r>
  <r>
    <x v="2081"/>
    <s v="Marin"/>
    <n v="27.72"/>
    <n v="6.43"/>
    <s v="No"/>
    <x v="0"/>
    <x v="0"/>
    <n v="1"/>
    <x v="1"/>
    <x v="1"/>
    <x v="0"/>
    <e v="#N/A"/>
    <e v="#N/A"/>
    <e v="#N/A"/>
    <e v="#N/A"/>
    <x v="1168"/>
    <x v="3"/>
    <e v="#N/A"/>
    <x v="17"/>
    <e v="#N/A"/>
    <x v="47"/>
  </r>
  <r>
    <x v="2082"/>
    <s v="Dear"/>
    <n v="30.59"/>
    <n v="11.62"/>
    <s v="No"/>
    <x v="0"/>
    <x v="0"/>
    <n v="0"/>
    <x v="1"/>
    <x v="0"/>
    <x v="0"/>
    <e v="#N/A"/>
    <e v="#N/A"/>
    <e v="#N/A"/>
    <e v="#N/A"/>
    <x v="1168"/>
    <x v="3"/>
    <e v="#N/A"/>
    <x v="17"/>
    <e v="#N/A"/>
    <x v="47"/>
  </r>
  <r>
    <x v="2083"/>
    <s v="Lederer"/>
    <n v="22.6"/>
    <n v="6.04"/>
    <s v="No"/>
    <x v="0"/>
    <x v="0"/>
    <n v="1"/>
    <x v="1"/>
    <x v="2"/>
    <x v="1"/>
    <e v="#N/A"/>
    <e v="#N/A"/>
    <e v="#N/A"/>
    <e v="#N/A"/>
    <x v="1168"/>
    <x v="3"/>
    <e v="#N/A"/>
    <x v="17"/>
    <e v="#N/A"/>
    <x v="47"/>
  </r>
  <r>
    <x v="2084"/>
    <s v="Robson"/>
    <n v="28.785"/>
    <n v="8.82"/>
    <s v="No"/>
    <x v="0"/>
    <x v="0"/>
    <n v="0"/>
    <x v="1"/>
    <x v="1"/>
    <x v="0"/>
    <e v="#N/A"/>
    <e v="#N/A"/>
    <e v="#N/A"/>
    <e v="#N/A"/>
    <x v="1168"/>
    <x v="3"/>
    <e v="#N/A"/>
    <x v="17"/>
    <e v="#N/A"/>
    <x v="47"/>
  </r>
  <r>
    <x v="2085"/>
    <s v="Galvan"/>
    <n v="50.38"/>
    <n v="5.8"/>
    <s v="No"/>
    <x v="0"/>
    <x v="0"/>
    <n v="0"/>
    <x v="1"/>
    <x v="0"/>
    <x v="1"/>
    <e v="#N/A"/>
    <e v="#N/A"/>
    <e v="#N/A"/>
    <e v="#N/A"/>
    <x v="1168"/>
    <x v="3"/>
    <e v="#N/A"/>
    <x v="17"/>
    <e v="#N/A"/>
    <x v="47"/>
  </r>
  <r>
    <x v="2086"/>
    <s v="Walsh"/>
    <n v="35.200000000000003"/>
    <n v="4.28"/>
    <s v="No"/>
    <x v="0"/>
    <x v="0"/>
    <n v="0"/>
    <x v="1"/>
    <x v="0"/>
    <x v="2"/>
    <e v="#N/A"/>
    <e v="#N/A"/>
    <e v="#N/A"/>
    <e v="#N/A"/>
    <x v="1168"/>
    <x v="3"/>
    <e v="#N/A"/>
    <x v="17"/>
    <e v="#N/A"/>
    <x v="47"/>
  </r>
  <r>
    <x v="2087"/>
    <s v="Teeuwen"/>
    <n v="35.72"/>
    <n v="5.5"/>
    <s v="Yes"/>
    <x v="0"/>
    <x v="0"/>
    <n v="0"/>
    <x v="1"/>
    <x v="0"/>
    <x v="2"/>
    <e v="#N/A"/>
    <e v="#N/A"/>
    <e v="#N/A"/>
    <e v="#N/A"/>
    <x v="1168"/>
    <x v="3"/>
    <e v="#N/A"/>
    <x v="17"/>
    <e v="#N/A"/>
    <x v="47"/>
  </r>
  <r>
    <x v="2088"/>
    <s v="List"/>
    <n v="24.51"/>
    <n v="4.6900000000000004"/>
    <s v="No"/>
    <x v="0"/>
    <x v="0"/>
    <n v="0"/>
    <x v="1"/>
    <x v="2"/>
    <x v="2"/>
    <e v="#N/A"/>
    <e v="#N/A"/>
    <e v="#N/A"/>
    <e v="#N/A"/>
    <x v="1168"/>
    <x v="3"/>
    <e v="#N/A"/>
    <x v="17"/>
    <e v="#N/A"/>
    <x v="47"/>
  </r>
  <r>
    <x v="2089"/>
    <s v="Shafar"/>
    <n v="23.844999999999999"/>
    <n v="4.43"/>
    <s v="No"/>
    <x v="0"/>
    <x v="0"/>
    <n v="0"/>
    <x v="1"/>
    <x v="2"/>
    <x v="2"/>
    <e v="#N/A"/>
    <e v="#N/A"/>
    <e v="#N/A"/>
    <e v="#N/A"/>
    <x v="1168"/>
    <x v="3"/>
    <e v="#N/A"/>
    <x v="17"/>
    <e v="#N/A"/>
    <x v="47"/>
  </r>
  <r>
    <x v="2090"/>
    <s v="Copenhaver"/>
    <n v="15.68"/>
    <n v="6.16"/>
    <s v="Yes"/>
    <x v="0"/>
    <x v="0"/>
    <n v="1"/>
    <x v="1"/>
    <x v="3"/>
    <x v="1"/>
    <e v="#N/A"/>
    <e v="#N/A"/>
    <e v="#N/A"/>
    <e v="#N/A"/>
    <x v="1168"/>
    <x v="3"/>
    <e v="#N/A"/>
    <x v="17"/>
    <e v="#N/A"/>
    <x v="47"/>
  </r>
  <r>
    <x v="2091"/>
    <s v="Stump"/>
    <n v="32.395000000000003"/>
    <n v="6.66"/>
    <s v="No"/>
    <x v="0"/>
    <x v="0"/>
    <n v="0"/>
    <x v="1"/>
    <x v="0"/>
    <x v="0"/>
    <e v="#N/A"/>
    <e v="#N/A"/>
    <e v="#N/A"/>
    <e v="#N/A"/>
    <x v="1168"/>
    <x v="3"/>
    <e v="#N/A"/>
    <x v="17"/>
    <e v="#N/A"/>
    <x v="47"/>
  </r>
  <r>
    <x v="2092"/>
    <s v="Wehrman"/>
    <n v="23.655000000000001"/>
    <n v="5.92"/>
    <s v="No"/>
    <x v="0"/>
    <x v="0"/>
    <n v="1"/>
    <x v="1"/>
    <x v="2"/>
    <x v="1"/>
    <e v="#N/A"/>
    <e v="#N/A"/>
    <e v="#N/A"/>
    <e v="#N/A"/>
    <x v="1168"/>
    <x v="3"/>
    <e v="#N/A"/>
    <x v="17"/>
    <e v="#N/A"/>
    <x v="47"/>
  </r>
  <r>
    <x v="2093"/>
    <s v="Sischo"/>
    <n v="28.4"/>
    <n v="5.97"/>
    <s v="No"/>
    <x v="0"/>
    <x v="1"/>
    <n v="1"/>
    <x v="1"/>
    <x v="1"/>
    <x v="1"/>
    <e v="#N/A"/>
    <e v="#N/A"/>
    <e v="#N/A"/>
    <e v="#N/A"/>
    <x v="1168"/>
    <x v="3"/>
    <e v="#N/A"/>
    <x v="17"/>
    <e v="#N/A"/>
    <x v="47"/>
  </r>
  <r>
    <x v="2094"/>
    <s v="Fonti"/>
    <n v="35.42"/>
    <n v="4.6399999999999997"/>
    <s v="Yes"/>
    <x v="0"/>
    <x v="0"/>
    <n v="0"/>
    <x v="1"/>
    <x v="0"/>
    <x v="2"/>
    <e v="#N/A"/>
    <e v="#N/A"/>
    <e v="#N/A"/>
    <e v="#N/A"/>
    <x v="1168"/>
    <x v="3"/>
    <e v="#N/A"/>
    <x v="17"/>
    <e v="#N/A"/>
    <x v="47"/>
  </r>
  <r>
    <x v="2095"/>
    <s v="Merlis"/>
    <n v="26.18"/>
    <n v="6.12"/>
    <s v="No"/>
    <x v="1"/>
    <x v="0"/>
    <n v="1"/>
    <x v="1"/>
    <x v="1"/>
    <x v="1"/>
    <e v="#N/A"/>
    <e v="#N/A"/>
    <e v="#N/A"/>
    <e v="#N/A"/>
    <x v="1168"/>
    <x v="3"/>
    <e v="#N/A"/>
    <x v="17"/>
    <e v="#N/A"/>
    <x v="47"/>
  </r>
  <r>
    <x v="2096"/>
    <s v="Hasegawa"/>
    <n v="20.8"/>
    <n v="4.87"/>
    <s v="Yes"/>
    <x v="0"/>
    <x v="0"/>
    <n v="0"/>
    <x v="1"/>
    <x v="2"/>
    <x v="2"/>
    <e v="#N/A"/>
    <e v="#N/A"/>
    <e v="#N/A"/>
    <e v="#N/A"/>
    <x v="1168"/>
    <x v="3"/>
    <e v="#N/A"/>
    <x v="17"/>
    <e v="#N/A"/>
    <x v="47"/>
  </r>
  <r>
    <x v="2097"/>
    <s v="Haselden"/>
    <n v="15.82"/>
    <n v="4.5999999999999996"/>
    <s v="No"/>
    <x v="0"/>
    <x v="0"/>
    <n v="0"/>
    <x v="1"/>
    <x v="3"/>
    <x v="2"/>
    <e v="#N/A"/>
    <e v="#N/A"/>
    <e v="#N/A"/>
    <e v="#N/A"/>
    <x v="1168"/>
    <x v="3"/>
    <e v="#N/A"/>
    <x v="17"/>
    <e v="#N/A"/>
    <x v="47"/>
  </r>
  <r>
    <x v="2098"/>
    <s v="Simonson"/>
    <n v="17.670000000000002"/>
    <n v="4.78"/>
    <s v="No"/>
    <x v="0"/>
    <x v="0"/>
    <n v="0"/>
    <x v="1"/>
    <x v="3"/>
    <x v="2"/>
    <e v="#N/A"/>
    <e v="#N/A"/>
    <e v="#N/A"/>
    <e v="#N/A"/>
    <x v="1168"/>
    <x v="3"/>
    <e v="#N/A"/>
    <x v="17"/>
    <e v="#N/A"/>
    <x v="47"/>
  </r>
  <r>
    <x v="2099"/>
    <s v="Montag"/>
    <n v="31.92"/>
    <n v="11.05"/>
    <s v="No"/>
    <x v="0"/>
    <x v="0"/>
    <n v="0"/>
    <x v="1"/>
    <x v="0"/>
    <x v="0"/>
    <e v="#N/A"/>
    <e v="#N/A"/>
    <e v="#N/A"/>
    <e v="#N/A"/>
    <x v="1168"/>
    <x v="3"/>
    <e v="#N/A"/>
    <x v="17"/>
    <e v="#N/A"/>
    <x v="47"/>
  </r>
  <r>
    <x v="2100"/>
    <s v="Deroian"/>
    <n v="28.975000000000001"/>
    <n v="7.62"/>
    <s v="No"/>
    <x v="0"/>
    <x v="0"/>
    <n v="0"/>
    <x v="1"/>
    <x v="1"/>
    <x v="0"/>
    <e v="#N/A"/>
    <e v="#N/A"/>
    <e v="#N/A"/>
    <e v="#N/A"/>
    <x v="1168"/>
    <x v="3"/>
    <e v="#N/A"/>
    <x v="17"/>
    <e v="#N/A"/>
    <x v="47"/>
  </r>
  <r>
    <x v="2101"/>
    <s v="Goetz"/>
    <n v="31.73"/>
    <n v="4.78"/>
    <s v="Yes"/>
    <x v="1"/>
    <x v="0"/>
    <n v="2"/>
    <x v="1"/>
    <x v="0"/>
    <x v="2"/>
    <e v="#N/A"/>
    <e v="#N/A"/>
    <e v="#N/A"/>
    <e v="#N/A"/>
    <x v="1168"/>
    <x v="3"/>
    <e v="#N/A"/>
    <x v="17"/>
    <e v="#N/A"/>
    <x v="47"/>
  </r>
  <r>
    <x v="2102"/>
    <s v="Brady"/>
    <n v="28.88"/>
    <n v="6.09"/>
    <s v="Yes"/>
    <x v="1"/>
    <x v="0"/>
    <n v="2"/>
    <x v="1"/>
    <x v="1"/>
    <x v="1"/>
    <e v="#N/A"/>
    <e v="#N/A"/>
    <e v="#N/A"/>
    <e v="#N/A"/>
    <x v="1168"/>
    <x v="3"/>
    <e v="#N/A"/>
    <x v="17"/>
    <e v="#N/A"/>
    <x v="47"/>
  </r>
  <r>
    <x v="2103"/>
    <s v="Moran"/>
    <n v="25.555"/>
    <n v="5.1100000000000003"/>
    <s v="No"/>
    <x v="0"/>
    <x v="1"/>
    <n v="1"/>
    <x v="1"/>
    <x v="1"/>
    <x v="2"/>
    <e v="#N/A"/>
    <e v="#N/A"/>
    <e v="#N/A"/>
    <e v="#N/A"/>
    <x v="1168"/>
    <x v="3"/>
    <e v="#N/A"/>
    <x v="17"/>
    <e v="#N/A"/>
    <x v="47"/>
  </r>
  <r>
    <x v="2104"/>
    <s v="Strickler"/>
    <n v="37.29"/>
    <n v="4.46"/>
    <s v="No"/>
    <x v="1"/>
    <x v="0"/>
    <n v="1"/>
    <x v="1"/>
    <x v="0"/>
    <x v="2"/>
    <e v="#N/A"/>
    <e v="#N/A"/>
    <e v="#N/A"/>
    <e v="#N/A"/>
    <x v="1168"/>
    <x v="3"/>
    <e v="#N/A"/>
    <x v="17"/>
    <e v="#N/A"/>
    <x v="47"/>
  </r>
  <r>
    <x v="2105"/>
    <s v="Simone"/>
    <n v="40.28"/>
    <n v="6.11"/>
    <s v="No"/>
    <x v="1"/>
    <x v="0"/>
    <n v="1"/>
    <x v="1"/>
    <x v="0"/>
    <x v="1"/>
    <e v="#N/A"/>
    <e v="#N/A"/>
    <e v="#N/A"/>
    <e v="#N/A"/>
    <x v="1168"/>
    <x v="3"/>
    <e v="#N/A"/>
    <x v="17"/>
    <e v="#N/A"/>
    <x v="47"/>
  </r>
  <r>
    <x v="2106"/>
    <s v="Von Rock"/>
    <n v="40.185000000000002"/>
    <n v="4.66"/>
    <s v="No"/>
    <x v="1"/>
    <x v="0"/>
    <n v="1"/>
    <x v="1"/>
    <x v="0"/>
    <x v="2"/>
    <e v="#N/A"/>
    <e v="#N/A"/>
    <e v="#N/A"/>
    <e v="#N/A"/>
    <x v="1168"/>
    <x v="3"/>
    <e v="#N/A"/>
    <x v="17"/>
    <e v="#N/A"/>
    <x v="47"/>
  </r>
  <r>
    <x v="2107"/>
    <s v="Woodard"/>
    <n v="23.57"/>
    <n v="6.14"/>
    <s v="No"/>
    <x v="0"/>
    <x v="0"/>
    <n v="0"/>
    <x v="1"/>
    <x v="2"/>
    <x v="1"/>
    <e v="#N/A"/>
    <e v="#N/A"/>
    <e v="#N/A"/>
    <e v="#N/A"/>
    <x v="1168"/>
    <x v="3"/>
    <e v="#N/A"/>
    <x v="17"/>
    <e v="#N/A"/>
    <x v="47"/>
  </r>
  <r>
    <x v="2108"/>
    <s v="Li"/>
    <n v="35.625"/>
    <n v="6.21"/>
    <s v="No"/>
    <x v="1"/>
    <x v="0"/>
    <n v="1"/>
    <x v="1"/>
    <x v="0"/>
    <x v="1"/>
    <e v="#N/A"/>
    <e v="#N/A"/>
    <e v="#N/A"/>
    <e v="#N/A"/>
    <x v="1168"/>
    <x v="3"/>
    <e v="#N/A"/>
    <x v="17"/>
    <e v="#N/A"/>
    <x v="47"/>
  </r>
  <r>
    <x v="2109"/>
    <s v="Sinda"/>
    <n v="33.155000000000001"/>
    <n v="4.5999999999999996"/>
    <s v="No"/>
    <x v="1"/>
    <x v="0"/>
    <n v="1"/>
    <x v="1"/>
    <x v="0"/>
    <x v="2"/>
    <e v="#N/A"/>
    <e v="#N/A"/>
    <e v="#N/A"/>
    <e v="#N/A"/>
    <x v="1168"/>
    <x v="3"/>
    <e v="#N/A"/>
    <x v="17"/>
    <e v="#N/A"/>
    <x v="47"/>
  </r>
  <r>
    <x v="2110"/>
    <s v="Rydland"/>
    <n v="31.92"/>
    <n v="5.04"/>
    <s v="No"/>
    <x v="1"/>
    <x v="0"/>
    <n v="1"/>
    <x v="1"/>
    <x v="0"/>
    <x v="2"/>
    <e v="#N/A"/>
    <e v="#N/A"/>
    <e v="#N/A"/>
    <e v="#N/A"/>
    <x v="1168"/>
    <x v="3"/>
    <e v="#N/A"/>
    <x v="17"/>
    <e v="#N/A"/>
    <x v="47"/>
  </r>
  <r>
    <x v="2111"/>
    <s v="Vespa"/>
    <n v="30.305"/>
    <n v="5.08"/>
    <s v="No"/>
    <x v="1"/>
    <x v="0"/>
    <n v="1"/>
    <x v="1"/>
    <x v="0"/>
    <x v="2"/>
    <e v="#N/A"/>
    <e v="#N/A"/>
    <e v="#N/A"/>
    <e v="#N/A"/>
    <x v="1168"/>
    <x v="3"/>
    <e v="#N/A"/>
    <x v="17"/>
    <e v="#N/A"/>
    <x v="47"/>
  </r>
  <r>
    <x v="2112"/>
    <s v="Meadows"/>
    <n v="30.114999999999998"/>
    <n v="4.38"/>
    <s v="No"/>
    <x v="1"/>
    <x v="0"/>
    <n v="1"/>
    <x v="1"/>
    <x v="0"/>
    <x v="2"/>
    <e v="#N/A"/>
    <e v="#N/A"/>
    <e v="#N/A"/>
    <e v="#N/A"/>
    <x v="1168"/>
    <x v="3"/>
    <e v="#N/A"/>
    <x v="17"/>
    <e v="#N/A"/>
    <x v="47"/>
  </r>
  <r>
    <x v="2113"/>
    <s v="Toppen"/>
    <n v="24.09"/>
    <n v="4.79"/>
    <s v="No"/>
    <x v="1"/>
    <x v="0"/>
    <n v="1"/>
    <x v="1"/>
    <x v="2"/>
    <x v="2"/>
    <e v="#N/A"/>
    <e v="#N/A"/>
    <e v="#N/A"/>
    <e v="#N/A"/>
    <x v="1168"/>
    <x v="3"/>
    <e v="#N/A"/>
    <x v="17"/>
    <e v="#N/A"/>
    <x v="47"/>
  </r>
  <r>
    <x v="2114"/>
    <s v="Ermer"/>
    <n v="28.215"/>
    <n v="4.21"/>
    <s v="No"/>
    <x v="1"/>
    <x v="0"/>
    <n v="1"/>
    <x v="1"/>
    <x v="1"/>
    <x v="2"/>
    <e v="#N/A"/>
    <e v="#N/A"/>
    <e v="#N/A"/>
    <e v="#N/A"/>
    <x v="1168"/>
    <x v="3"/>
    <e v="#N/A"/>
    <x v="17"/>
    <e v="#N/A"/>
    <x v="47"/>
  </r>
  <r>
    <x v="2115"/>
    <s v="Dionne"/>
    <n v="26.315000000000001"/>
    <n v="5.47"/>
    <s v="No"/>
    <x v="1"/>
    <x v="0"/>
    <n v="1"/>
    <x v="1"/>
    <x v="1"/>
    <x v="2"/>
    <e v="#N/A"/>
    <e v="#N/A"/>
    <e v="#N/A"/>
    <e v="#N/A"/>
    <x v="1168"/>
    <x v="3"/>
    <e v="#N/A"/>
    <x v="17"/>
    <e v="#N/A"/>
    <x v="47"/>
  </r>
  <r>
    <x v="2116"/>
    <s v="Stasulli"/>
    <n v="25.08"/>
    <n v="5.09"/>
    <s v="No"/>
    <x v="1"/>
    <x v="0"/>
    <n v="1"/>
    <x v="1"/>
    <x v="1"/>
    <x v="2"/>
    <e v="#N/A"/>
    <e v="#N/A"/>
    <e v="#N/A"/>
    <e v="#N/A"/>
    <x v="1168"/>
    <x v="3"/>
    <e v="#N/A"/>
    <x v="17"/>
    <e v="#N/A"/>
    <x v="47"/>
  </r>
  <r>
    <x v="2117"/>
    <s v="Duran"/>
    <n v="15.41"/>
    <n v="5.08"/>
    <s v="No"/>
    <x v="0"/>
    <x v="0"/>
    <n v="0"/>
    <x v="1"/>
    <x v="3"/>
    <x v="2"/>
    <e v="#N/A"/>
    <e v="#N/A"/>
    <e v="#N/A"/>
    <e v="#N/A"/>
    <x v="1168"/>
    <x v="3"/>
    <e v="#N/A"/>
    <x v="17"/>
    <e v="#N/A"/>
    <x v="47"/>
  </r>
  <r>
    <x v="2118"/>
    <s v="Klundt"/>
    <n v="23.83"/>
    <n v="5.68"/>
    <s v="No"/>
    <x v="0"/>
    <x v="0"/>
    <n v="0"/>
    <x v="1"/>
    <x v="2"/>
    <x v="2"/>
    <e v="#N/A"/>
    <e v="#N/A"/>
    <e v="#N/A"/>
    <e v="#N/A"/>
    <x v="1168"/>
    <x v="3"/>
    <e v="#N/A"/>
    <x v="17"/>
    <e v="#N/A"/>
    <x v="47"/>
  </r>
  <r>
    <x v="2119"/>
    <s v="Waters"/>
    <n v="36"/>
    <n v="4.66"/>
    <s v="No"/>
    <x v="1"/>
    <x v="0"/>
    <n v="1"/>
    <x v="1"/>
    <x v="0"/>
    <x v="2"/>
    <e v="#N/A"/>
    <e v="#N/A"/>
    <e v="#N/A"/>
    <e v="#N/A"/>
    <x v="1168"/>
    <x v="3"/>
    <e v="#N/A"/>
    <x v="17"/>
    <e v="#N/A"/>
    <x v="47"/>
  </r>
  <r>
    <x v="2120"/>
    <s v="Rusk"/>
    <n v="28.82"/>
    <n v="5.59"/>
    <s v="No"/>
    <x v="1"/>
    <x v="0"/>
    <n v="1"/>
    <x v="1"/>
    <x v="1"/>
    <x v="2"/>
    <e v="#N/A"/>
    <e v="#N/A"/>
    <e v="#N/A"/>
    <e v="#N/A"/>
    <x v="1168"/>
    <x v="3"/>
    <e v="#N/A"/>
    <x v="17"/>
    <e v="#N/A"/>
    <x v="47"/>
  </r>
  <r>
    <x v="2121"/>
    <s v="Gersbach"/>
    <n v="28.05"/>
    <n v="6.2"/>
    <s v="No"/>
    <x v="1"/>
    <x v="0"/>
    <n v="1"/>
    <x v="1"/>
    <x v="1"/>
    <x v="1"/>
    <e v="#N/A"/>
    <e v="#N/A"/>
    <e v="#N/A"/>
    <e v="#N/A"/>
    <x v="1168"/>
    <x v="3"/>
    <e v="#N/A"/>
    <x v="17"/>
    <e v="#N/A"/>
    <x v="47"/>
  </r>
  <r>
    <x v="2122"/>
    <s v="Taylor-Watson"/>
    <n v="27.1"/>
    <n v="4.45"/>
    <s v="No"/>
    <x v="1"/>
    <x v="0"/>
    <n v="1"/>
    <x v="1"/>
    <x v="1"/>
    <x v="2"/>
    <e v="#N/A"/>
    <e v="#N/A"/>
    <e v="#N/A"/>
    <e v="#N/A"/>
    <x v="1168"/>
    <x v="3"/>
    <e v="#N/A"/>
    <x v="17"/>
    <e v="#N/A"/>
    <x v="47"/>
  </r>
  <r>
    <x v="2123"/>
    <s v="Crawford"/>
    <n v="24.3"/>
    <n v="6.1"/>
    <s v="Yes"/>
    <x v="1"/>
    <x v="0"/>
    <n v="1"/>
    <x v="1"/>
    <x v="2"/>
    <x v="1"/>
    <e v="#N/A"/>
    <e v="#N/A"/>
    <e v="#N/A"/>
    <e v="#N/A"/>
    <x v="1168"/>
    <x v="3"/>
    <e v="#N/A"/>
    <x v="17"/>
    <e v="#N/A"/>
    <x v="47"/>
  </r>
  <r>
    <x v="2124"/>
    <s v="Levitsky"/>
    <n v="30.72"/>
    <n v="6.06"/>
    <s v="No"/>
    <x v="1"/>
    <x v="0"/>
    <n v="1"/>
    <x v="1"/>
    <x v="0"/>
    <x v="1"/>
    <e v="#N/A"/>
    <e v="#N/A"/>
    <e v="#N/A"/>
    <e v="#N/A"/>
    <x v="1168"/>
    <x v="3"/>
    <e v="#N/A"/>
    <x v="17"/>
    <e v="#N/A"/>
    <x v="47"/>
  </r>
  <r>
    <x v="2125"/>
    <s v="Carroll"/>
    <n v="37.43"/>
    <n v="4.5599999999999996"/>
    <s v="No"/>
    <x v="0"/>
    <x v="1"/>
    <n v="1"/>
    <x v="1"/>
    <x v="0"/>
    <x v="2"/>
    <e v="#N/A"/>
    <e v="#N/A"/>
    <e v="#N/A"/>
    <e v="#N/A"/>
    <x v="1168"/>
    <x v="3"/>
    <e v="#N/A"/>
    <x v="17"/>
    <e v="#N/A"/>
    <x v="47"/>
  </r>
  <r>
    <x v="2126"/>
    <s v="Campos"/>
    <n v="25.74"/>
    <n v="6.41"/>
    <s v="Yes"/>
    <x v="0"/>
    <x v="1"/>
    <n v="1"/>
    <x v="1"/>
    <x v="1"/>
    <x v="0"/>
    <e v="#N/A"/>
    <e v="#N/A"/>
    <e v="#N/A"/>
    <e v="#N/A"/>
    <x v="1168"/>
    <x v="3"/>
    <e v="#N/A"/>
    <x v="17"/>
    <e v="#N/A"/>
    <x v="47"/>
  </r>
  <r>
    <x v="2127"/>
    <s v="Flajslik"/>
    <n v="36.575000000000003"/>
    <n v="5.57"/>
    <s v="No"/>
    <x v="0"/>
    <x v="1"/>
    <n v="1"/>
    <x v="1"/>
    <x v="0"/>
    <x v="2"/>
    <e v="#N/A"/>
    <e v="#N/A"/>
    <e v="#N/A"/>
    <e v="#N/A"/>
    <x v="1168"/>
    <x v="3"/>
    <e v="#N/A"/>
    <x v="17"/>
    <e v="#N/A"/>
    <x v="47"/>
  </r>
  <r>
    <x v="2128"/>
    <s v="Chua"/>
    <n v="35.15"/>
    <n v="5.47"/>
    <s v="No"/>
    <x v="0"/>
    <x v="1"/>
    <n v="1"/>
    <x v="1"/>
    <x v="0"/>
    <x v="2"/>
    <e v="#N/A"/>
    <e v="#N/A"/>
    <e v="#N/A"/>
    <e v="#N/A"/>
    <x v="1168"/>
    <x v="3"/>
    <e v="#N/A"/>
    <x v="17"/>
    <e v="#N/A"/>
    <x v="47"/>
  </r>
  <r>
    <x v="2129"/>
    <s v="Wiltse"/>
    <n v="32.11"/>
    <n v="4.43"/>
    <s v="No"/>
    <x v="0"/>
    <x v="1"/>
    <n v="1"/>
    <x v="1"/>
    <x v="0"/>
    <x v="2"/>
    <e v="#N/A"/>
    <e v="#N/A"/>
    <e v="#N/A"/>
    <e v="#N/A"/>
    <x v="1168"/>
    <x v="3"/>
    <e v="#N/A"/>
    <x v="17"/>
    <e v="#N/A"/>
    <x v="47"/>
  </r>
  <r>
    <x v="2130"/>
    <s v="Fisher"/>
    <n v="30.495000000000001"/>
    <n v="4.95"/>
    <s v="No"/>
    <x v="0"/>
    <x v="1"/>
    <n v="1"/>
    <x v="1"/>
    <x v="0"/>
    <x v="2"/>
    <e v="#N/A"/>
    <e v="#N/A"/>
    <e v="#N/A"/>
    <e v="#N/A"/>
    <x v="1168"/>
    <x v="3"/>
    <e v="#N/A"/>
    <x v="17"/>
    <e v="#N/A"/>
    <x v="47"/>
  </r>
  <r>
    <x v="2131"/>
    <s v="Wilzbacher"/>
    <n v="29.24"/>
    <n v="4.04"/>
    <s v="No"/>
    <x v="1"/>
    <x v="0"/>
    <n v="1"/>
    <x v="1"/>
    <x v="1"/>
    <x v="2"/>
    <e v="#N/A"/>
    <e v="#N/A"/>
    <e v="#N/A"/>
    <e v="#N/A"/>
    <x v="1168"/>
    <x v="3"/>
    <e v="#N/A"/>
    <x v="17"/>
    <e v="#N/A"/>
    <x v="47"/>
  </r>
  <r>
    <x v="2132"/>
    <s v="Thayer"/>
    <n v="22.515000000000001"/>
    <n v="5.93"/>
    <s v="No"/>
    <x v="0"/>
    <x v="1"/>
    <n v="1"/>
    <x v="1"/>
    <x v="2"/>
    <x v="1"/>
    <e v="#N/A"/>
    <e v="#N/A"/>
    <e v="#N/A"/>
    <e v="#N/A"/>
    <x v="1168"/>
    <x v="3"/>
    <e v="#N/A"/>
    <x v="17"/>
    <e v="#N/A"/>
    <x v="47"/>
  </r>
  <r>
    <x v="2133"/>
    <s v="Brosseau"/>
    <n v="15.65"/>
    <n v="4.2300000000000004"/>
    <s v="No"/>
    <x v="0"/>
    <x v="0"/>
    <n v="0"/>
    <x v="1"/>
    <x v="3"/>
    <x v="2"/>
    <e v="#N/A"/>
    <e v="#N/A"/>
    <e v="#N/A"/>
    <e v="#N/A"/>
    <x v="1168"/>
    <x v="3"/>
    <e v="#N/A"/>
    <x v="17"/>
    <e v="#N/A"/>
    <x v="47"/>
  </r>
  <r>
    <x v="2134"/>
    <s v="Phares"/>
    <n v="27.36"/>
    <n v="5.59"/>
    <s v="Yes"/>
    <x v="0"/>
    <x v="0"/>
    <n v="0"/>
    <x v="1"/>
    <x v="1"/>
    <x v="2"/>
    <e v="#N/A"/>
    <e v="#N/A"/>
    <e v="#N/A"/>
    <e v="#N/A"/>
    <x v="1168"/>
    <x v="3"/>
    <e v="#N/A"/>
    <x v="17"/>
    <e v="#N/A"/>
    <x v="47"/>
  </r>
  <r>
    <x v="2135"/>
    <s v="Curley"/>
    <n v="22.3"/>
    <n v="4.8899999999999997"/>
    <s v="Yes"/>
    <x v="0"/>
    <x v="0"/>
    <n v="0"/>
    <x v="1"/>
    <x v="2"/>
    <x v="2"/>
    <e v="#N/A"/>
    <e v="#N/A"/>
    <e v="#N/A"/>
    <e v="#N/A"/>
    <x v="1168"/>
    <x v="3"/>
    <e v="#N/A"/>
    <x v="17"/>
    <e v="#N/A"/>
    <x v="47"/>
  </r>
  <r>
    <x v="2136"/>
    <s v="Johnston"/>
    <n v="26.03"/>
    <n v="5.81"/>
    <s v="Yes"/>
    <x v="0"/>
    <x v="0"/>
    <n v="0"/>
    <x v="1"/>
    <x v="1"/>
    <x v="1"/>
    <e v="#N/A"/>
    <e v="#N/A"/>
    <e v="#N/A"/>
    <e v="#N/A"/>
    <x v="1168"/>
    <x v="3"/>
    <e v="#N/A"/>
    <x v="17"/>
    <e v="#N/A"/>
    <x v="47"/>
  </r>
  <r>
    <x v="2137"/>
    <s v="Padula"/>
    <n v="27.74"/>
    <n v="4.29"/>
    <s v="No"/>
    <x v="1"/>
    <x v="0"/>
    <n v="1"/>
    <x v="1"/>
    <x v="1"/>
    <x v="2"/>
    <e v="#N/A"/>
    <e v="#N/A"/>
    <e v="#N/A"/>
    <e v="#N/A"/>
    <x v="1168"/>
    <x v="3"/>
    <e v="#N/A"/>
    <x v="17"/>
    <e v="#N/A"/>
    <x v="47"/>
  </r>
  <r>
    <x v="2138"/>
    <s v="Gamirov"/>
    <n v="32.11"/>
    <n v="4.03"/>
    <s v="Yes"/>
    <x v="1"/>
    <x v="0"/>
    <n v="2"/>
    <x v="1"/>
    <x v="0"/>
    <x v="2"/>
    <e v="#N/A"/>
    <e v="#N/A"/>
    <e v="#N/A"/>
    <e v="#N/A"/>
    <x v="1168"/>
    <x v="3"/>
    <e v="#N/A"/>
    <x v="17"/>
    <e v="#N/A"/>
    <x v="47"/>
  </r>
  <r>
    <x v="2139"/>
    <s v="Briot"/>
    <n v="25.175000000000001"/>
    <n v="6.29"/>
    <s v="Yes"/>
    <x v="1"/>
    <x v="0"/>
    <n v="2"/>
    <x v="1"/>
    <x v="1"/>
    <x v="1"/>
    <e v="#N/A"/>
    <e v="#N/A"/>
    <e v="#N/A"/>
    <e v="#N/A"/>
    <x v="1168"/>
    <x v="3"/>
    <e v="#N/A"/>
    <x v="17"/>
    <e v="#N/A"/>
    <x v="47"/>
  </r>
  <r>
    <x v="2140"/>
    <s v="De Hueck"/>
    <n v="39.49"/>
    <n v="4.4800000000000004"/>
    <s v="Yes"/>
    <x v="0"/>
    <x v="0"/>
    <n v="0"/>
    <x v="1"/>
    <x v="0"/>
    <x v="2"/>
    <e v="#N/A"/>
    <e v="#N/A"/>
    <e v="#N/A"/>
    <e v="#N/A"/>
    <x v="1168"/>
    <x v="3"/>
    <e v="#N/A"/>
    <x v="17"/>
    <e v="#N/A"/>
    <x v="47"/>
  </r>
  <r>
    <x v="2141"/>
    <s v="Putt"/>
    <n v="34.869999999999997"/>
    <n v="5.51"/>
    <s v="Yes"/>
    <x v="0"/>
    <x v="0"/>
    <n v="0"/>
    <x v="1"/>
    <x v="0"/>
    <x v="2"/>
    <e v="#N/A"/>
    <e v="#N/A"/>
    <e v="#N/A"/>
    <e v="#N/A"/>
    <x v="1168"/>
    <x v="3"/>
    <e v="#N/A"/>
    <x v="17"/>
    <e v="#N/A"/>
    <x v="47"/>
  </r>
  <r>
    <x v="2142"/>
    <s v="Deiman"/>
    <n v="34.6"/>
    <n v="4.5"/>
    <s v="Yes"/>
    <x v="0"/>
    <x v="0"/>
    <n v="0"/>
    <x v="1"/>
    <x v="0"/>
    <x v="2"/>
    <e v="#N/A"/>
    <e v="#N/A"/>
    <e v="#N/A"/>
    <e v="#N/A"/>
    <x v="1168"/>
    <x v="3"/>
    <e v="#N/A"/>
    <x v="17"/>
    <e v="#N/A"/>
    <x v="47"/>
  </r>
  <r>
    <x v="2143"/>
    <s v="Bonanni"/>
    <n v="25.8"/>
    <n v="6.29"/>
    <s v="Yes"/>
    <x v="0"/>
    <x v="0"/>
    <n v="0"/>
    <x v="1"/>
    <x v="1"/>
    <x v="1"/>
    <e v="#N/A"/>
    <e v="#N/A"/>
    <e v="#N/A"/>
    <e v="#N/A"/>
    <x v="1168"/>
    <x v="3"/>
    <e v="#N/A"/>
    <x v="17"/>
    <e v="#N/A"/>
    <x v="47"/>
  </r>
  <r>
    <x v="2144"/>
    <s v="Stein"/>
    <n v="35.86"/>
    <n v="4.33"/>
    <s v="No"/>
    <x v="0"/>
    <x v="0"/>
    <n v="1"/>
    <x v="1"/>
    <x v="0"/>
    <x v="2"/>
    <e v="#N/A"/>
    <e v="#N/A"/>
    <e v="#N/A"/>
    <e v="#N/A"/>
    <x v="1168"/>
    <x v="3"/>
    <e v="#N/A"/>
    <x v="17"/>
    <e v="#N/A"/>
    <x v="47"/>
  </r>
  <r>
    <x v="2145"/>
    <s v="Laumann"/>
    <n v="40.47"/>
    <n v="11.15"/>
    <s v="No"/>
    <x v="0"/>
    <x v="0"/>
    <n v="0"/>
    <x v="1"/>
    <x v="0"/>
    <x v="0"/>
    <e v="#N/A"/>
    <e v="#N/A"/>
    <e v="#N/A"/>
    <e v="#N/A"/>
    <x v="1168"/>
    <x v="3"/>
    <e v="#N/A"/>
    <x v="17"/>
    <e v="#N/A"/>
    <x v="47"/>
  </r>
  <r>
    <x v="2146"/>
    <s v="Galaviz"/>
    <n v="32.01"/>
    <n v="6.45"/>
    <s v="No"/>
    <x v="0"/>
    <x v="0"/>
    <n v="1"/>
    <x v="1"/>
    <x v="0"/>
    <x v="0"/>
    <e v="#N/A"/>
    <e v="#N/A"/>
    <e v="#N/A"/>
    <e v="#N/A"/>
    <x v="1168"/>
    <x v="3"/>
    <e v="#N/A"/>
    <x v="17"/>
    <e v="#N/A"/>
    <x v="47"/>
  </r>
  <r>
    <x v="2147"/>
    <s v="Piper"/>
    <n v="33"/>
    <n v="9.27"/>
    <s v="No"/>
    <x v="0"/>
    <x v="0"/>
    <n v="0"/>
    <x v="1"/>
    <x v="0"/>
    <x v="0"/>
    <e v="#N/A"/>
    <e v="#N/A"/>
    <e v="#N/A"/>
    <e v="#N/A"/>
    <x v="1168"/>
    <x v="3"/>
    <e v="#N/A"/>
    <x v="17"/>
    <e v="#N/A"/>
    <x v="47"/>
  </r>
  <r>
    <x v="2148"/>
    <s v="Cantini"/>
    <n v="29.3"/>
    <n v="6.15"/>
    <s v="No"/>
    <x v="0"/>
    <x v="0"/>
    <n v="1"/>
    <x v="1"/>
    <x v="1"/>
    <x v="1"/>
    <e v="#N/A"/>
    <e v="#N/A"/>
    <e v="#N/A"/>
    <e v="#N/A"/>
    <x v="1168"/>
    <x v="3"/>
    <e v="#N/A"/>
    <x v="17"/>
    <e v="#N/A"/>
    <x v="47"/>
  </r>
  <r>
    <x v="2149"/>
    <s v="Hartman"/>
    <n v="25.8"/>
    <n v="4.13"/>
    <s v="No"/>
    <x v="0"/>
    <x v="0"/>
    <n v="1"/>
    <x v="1"/>
    <x v="1"/>
    <x v="2"/>
    <e v="#N/A"/>
    <e v="#N/A"/>
    <e v="#N/A"/>
    <e v="#N/A"/>
    <x v="1168"/>
    <x v="3"/>
    <e v="#N/A"/>
    <x v="17"/>
    <e v="#N/A"/>
    <x v="47"/>
  </r>
  <r>
    <x v="2150"/>
    <s v="Werhane"/>
    <n v="23.4"/>
    <n v="4.24"/>
    <s v="No"/>
    <x v="0"/>
    <x v="0"/>
    <n v="1"/>
    <x v="1"/>
    <x v="2"/>
    <x v="2"/>
    <e v="#N/A"/>
    <e v="#N/A"/>
    <e v="#N/A"/>
    <e v="#N/A"/>
    <x v="1168"/>
    <x v="3"/>
    <e v="#N/A"/>
    <x v="17"/>
    <e v="#N/A"/>
    <x v="47"/>
  </r>
  <r>
    <x v="2151"/>
    <s v="Davies"/>
    <n v="27.93"/>
    <n v="9.8800000000000008"/>
    <s v="No"/>
    <x v="0"/>
    <x v="0"/>
    <n v="0"/>
    <x v="1"/>
    <x v="1"/>
    <x v="0"/>
    <e v="#N/A"/>
    <e v="#N/A"/>
    <e v="#N/A"/>
    <e v="#N/A"/>
    <x v="1168"/>
    <x v="3"/>
    <e v="#N/A"/>
    <x v="17"/>
    <e v="#N/A"/>
    <x v="47"/>
  </r>
  <r>
    <x v="2152"/>
    <s v="Hummel"/>
    <n v="22"/>
    <n v="9.5"/>
    <s v="No"/>
    <x v="0"/>
    <x v="0"/>
    <n v="0"/>
    <x v="1"/>
    <x v="2"/>
    <x v="0"/>
    <e v="#N/A"/>
    <e v="#N/A"/>
    <e v="#N/A"/>
    <e v="#N/A"/>
    <x v="1168"/>
    <x v="3"/>
    <e v="#N/A"/>
    <x v="17"/>
    <e v="#N/A"/>
    <x v="47"/>
  </r>
  <r>
    <x v="2153"/>
    <s v="Lutz"/>
    <n v="36.86"/>
    <n v="4.97"/>
    <s v="Yes"/>
    <x v="0"/>
    <x v="0"/>
    <n v="0"/>
    <x v="1"/>
    <x v="0"/>
    <x v="2"/>
    <e v="#N/A"/>
    <e v="#N/A"/>
    <e v="#N/A"/>
    <e v="#N/A"/>
    <x v="1168"/>
    <x v="3"/>
    <e v="#N/A"/>
    <x v="17"/>
    <e v="#N/A"/>
    <x v="47"/>
  </r>
  <r>
    <x v="2154"/>
    <s v="Waters"/>
    <n v="31.254999999999999"/>
    <n v="5.49"/>
    <s v="Yes"/>
    <x v="0"/>
    <x v="0"/>
    <n v="0"/>
    <x v="1"/>
    <x v="0"/>
    <x v="2"/>
    <e v="#N/A"/>
    <e v="#N/A"/>
    <e v="#N/A"/>
    <e v="#N/A"/>
    <x v="1168"/>
    <x v="3"/>
    <e v="#N/A"/>
    <x v="17"/>
    <e v="#N/A"/>
    <x v="47"/>
  </r>
  <r>
    <x v="2155"/>
    <s v="Viglienzoni"/>
    <n v="23.06"/>
    <n v="4.47"/>
    <s v="No"/>
    <x v="0"/>
    <x v="0"/>
    <n v="0"/>
    <x v="1"/>
    <x v="2"/>
    <x v="2"/>
    <e v="#N/A"/>
    <e v="#N/A"/>
    <e v="#N/A"/>
    <e v="#N/A"/>
    <x v="1168"/>
    <x v="3"/>
    <e v="#N/A"/>
    <x v="17"/>
    <e v="#N/A"/>
    <x v="47"/>
  </r>
  <r>
    <x v="2156"/>
    <s v="Rathbun"/>
    <n v="28.975000000000001"/>
    <n v="4.34"/>
    <s v="Yes"/>
    <x v="0"/>
    <x v="0"/>
    <n v="0"/>
    <x v="1"/>
    <x v="1"/>
    <x v="2"/>
    <e v="#N/A"/>
    <e v="#N/A"/>
    <e v="#N/A"/>
    <e v="#N/A"/>
    <x v="1168"/>
    <x v="3"/>
    <e v="#N/A"/>
    <x v="17"/>
    <e v="#N/A"/>
    <x v="47"/>
  </r>
  <r>
    <x v="2157"/>
    <s v="crane"/>
    <n v="33.299999999999997"/>
    <n v="9.49"/>
    <s v="No"/>
    <x v="0"/>
    <x v="0"/>
    <n v="0"/>
    <x v="1"/>
    <x v="0"/>
    <x v="0"/>
    <e v="#N/A"/>
    <e v="#N/A"/>
    <e v="#N/A"/>
    <e v="#N/A"/>
    <x v="1168"/>
    <x v="3"/>
    <e v="#N/A"/>
    <x v="17"/>
    <e v="#N/A"/>
    <x v="47"/>
  </r>
  <r>
    <x v="2158"/>
    <s v="Conant"/>
    <n v="33"/>
    <n v="10.16"/>
    <s v="No"/>
    <x v="0"/>
    <x v="0"/>
    <n v="0"/>
    <x v="1"/>
    <x v="0"/>
    <x v="0"/>
    <e v="#N/A"/>
    <e v="#N/A"/>
    <e v="#N/A"/>
    <e v="#N/A"/>
    <x v="1168"/>
    <x v="3"/>
    <e v="#N/A"/>
    <x v="17"/>
    <e v="#N/A"/>
    <x v="47"/>
  </r>
  <r>
    <x v="2159"/>
    <s v="Huyser-Wierenga"/>
    <n v="31.46"/>
    <n v="11.19"/>
    <s v="No"/>
    <x v="0"/>
    <x v="0"/>
    <n v="0"/>
    <x v="1"/>
    <x v="0"/>
    <x v="0"/>
    <e v="#N/A"/>
    <e v="#N/A"/>
    <e v="#N/A"/>
    <e v="#N/A"/>
    <x v="1168"/>
    <x v="3"/>
    <e v="#N/A"/>
    <x v="17"/>
    <e v="#N/A"/>
    <x v="47"/>
  </r>
  <r>
    <x v="2160"/>
    <s v="Natalini"/>
    <n v="29.6"/>
    <n v="11.03"/>
    <s v="No"/>
    <x v="0"/>
    <x v="0"/>
    <n v="0"/>
    <x v="1"/>
    <x v="1"/>
    <x v="0"/>
    <e v="#N/A"/>
    <e v="#N/A"/>
    <e v="#N/A"/>
    <e v="#N/A"/>
    <x v="1168"/>
    <x v="3"/>
    <e v="#N/A"/>
    <x v="17"/>
    <e v="#N/A"/>
    <x v="47"/>
  </r>
  <r>
    <x v="2161"/>
    <s v="Robbins"/>
    <n v="22.05"/>
    <n v="4.43"/>
    <s v="Yes"/>
    <x v="0"/>
    <x v="0"/>
    <n v="0"/>
    <x v="1"/>
    <x v="2"/>
    <x v="2"/>
    <e v="#N/A"/>
    <e v="#N/A"/>
    <e v="#N/A"/>
    <e v="#N/A"/>
    <x v="1168"/>
    <x v="3"/>
    <e v="#N/A"/>
    <x v="17"/>
    <e v="#N/A"/>
    <x v="47"/>
  </r>
  <r>
    <x v="2162"/>
    <s v="Stanislav"/>
    <n v="27.06"/>
    <n v="6.14"/>
    <s v="No"/>
    <x v="1"/>
    <x v="0"/>
    <n v="1"/>
    <x v="1"/>
    <x v="1"/>
    <x v="1"/>
    <e v="#N/A"/>
    <e v="#N/A"/>
    <e v="#N/A"/>
    <e v="#N/A"/>
    <x v="1168"/>
    <x v="3"/>
    <e v="#N/A"/>
    <x v="17"/>
    <e v="#N/A"/>
    <x v="47"/>
  </r>
  <r>
    <x v="2163"/>
    <s v="Meyer"/>
    <n v="20.49"/>
    <n v="4.87"/>
    <s v="No"/>
    <x v="0"/>
    <x v="0"/>
    <n v="0"/>
    <x v="1"/>
    <x v="2"/>
    <x v="2"/>
    <e v="#N/A"/>
    <e v="#N/A"/>
    <e v="#N/A"/>
    <e v="#N/A"/>
    <x v="1168"/>
    <x v="3"/>
    <e v="#N/A"/>
    <x v="17"/>
    <e v="#N/A"/>
    <x v="47"/>
  </r>
  <r>
    <x v="2164"/>
    <s v="Mears"/>
    <n v="28.4"/>
    <n v="4.3"/>
    <s v="No"/>
    <x v="0"/>
    <x v="1"/>
    <n v="1"/>
    <x v="1"/>
    <x v="1"/>
    <x v="2"/>
    <e v="#N/A"/>
    <e v="#N/A"/>
    <e v="#N/A"/>
    <e v="#N/A"/>
    <x v="1168"/>
    <x v="3"/>
    <e v="#N/A"/>
    <x v="17"/>
    <e v="#N/A"/>
    <x v="47"/>
  </r>
  <r>
    <x v="2165"/>
    <s v="Neill"/>
    <n v="41.91"/>
    <n v="6.19"/>
    <s v="No"/>
    <x v="0"/>
    <x v="0"/>
    <n v="0"/>
    <x v="1"/>
    <x v="0"/>
    <x v="1"/>
    <e v="#N/A"/>
    <e v="#N/A"/>
    <e v="#N/A"/>
    <e v="#N/A"/>
    <x v="1168"/>
    <x v="3"/>
    <e v="#N/A"/>
    <x v="17"/>
    <e v="#N/A"/>
    <x v="47"/>
  </r>
  <r>
    <x v="2166"/>
    <s v="Tola"/>
    <n v="24.6"/>
    <n v="6.19"/>
    <s v="No"/>
    <x v="0"/>
    <x v="1"/>
    <n v="1"/>
    <x v="1"/>
    <x v="2"/>
    <x v="1"/>
    <e v="#N/A"/>
    <e v="#N/A"/>
    <e v="#N/A"/>
    <e v="#N/A"/>
    <x v="1168"/>
    <x v="3"/>
    <e v="#N/A"/>
    <x v="17"/>
    <e v="#N/A"/>
    <x v="47"/>
  </r>
  <r>
    <x v="2167"/>
    <s v="Briskman"/>
    <n v="20.9"/>
    <n v="5.12"/>
    <s v="No"/>
    <x v="0"/>
    <x v="1"/>
    <n v="1"/>
    <x v="1"/>
    <x v="2"/>
    <x v="2"/>
    <e v="#N/A"/>
    <e v="#N/A"/>
    <e v="#N/A"/>
    <e v="#N/A"/>
    <x v="1168"/>
    <x v="3"/>
    <e v="#N/A"/>
    <x v="17"/>
    <e v="#N/A"/>
    <x v="47"/>
  </r>
  <r>
    <x v="2168"/>
    <s v="Ritzenhein"/>
    <n v="34.4"/>
    <n v="4.04"/>
    <s v="No"/>
    <x v="0"/>
    <x v="0"/>
    <n v="0"/>
    <x v="1"/>
    <x v="0"/>
    <x v="2"/>
    <e v="#N/A"/>
    <e v="#N/A"/>
    <e v="#N/A"/>
    <e v="#N/A"/>
    <x v="1168"/>
    <x v="3"/>
    <e v="#N/A"/>
    <x v="17"/>
    <e v="#N/A"/>
    <x v="47"/>
  </r>
  <r>
    <x v="2169"/>
    <s v="Malkowski"/>
    <n v="32.56"/>
    <n v="5.36"/>
    <s v="No"/>
    <x v="0"/>
    <x v="0"/>
    <n v="0"/>
    <x v="1"/>
    <x v="0"/>
    <x v="2"/>
    <e v="#N/A"/>
    <e v="#N/A"/>
    <e v="#N/A"/>
    <e v="#N/A"/>
    <x v="1168"/>
    <x v="3"/>
    <e v="#N/A"/>
    <x v="17"/>
    <e v="#N/A"/>
    <x v="47"/>
  </r>
  <r>
    <x v="2170"/>
    <s v="Andreyko"/>
    <n v="27.98"/>
    <n v="4.38"/>
    <s v="No"/>
    <x v="1"/>
    <x v="0"/>
    <n v="1"/>
    <x v="1"/>
    <x v="1"/>
    <x v="2"/>
    <e v="#N/A"/>
    <e v="#N/A"/>
    <e v="#N/A"/>
    <e v="#N/A"/>
    <x v="1168"/>
    <x v="3"/>
    <e v="#N/A"/>
    <x v="17"/>
    <e v="#N/A"/>
    <x v="47"/>
  </r>
  <r>
    <x v="2171"/>
    <s v="Landry"/>
    <n v="26.51"/>
    <n v="4.58"/>
    <s v="No"/>
    <x v="0"/>
    <x v="0"/>
    <n v="0"/>
    <x v="1"/>
    <x v="1"/>
    <x v="2"/>
    <e v="#N/A"/>
    <e v="#N/A"/>
    <e v="#N/A"/>
    <e v="#N/A"/>
    <x v="1168"/>
    <x v="3"/>
    <e v="#N/A"/>
    <x v="17"/>
    <e v="#N/A"/>
    <x v="47"/>
  </r>
  <r>
    <x v="2172"/>
    <s v="Lozier"/>
    <n v="29.734999999999999"/>
    <n v="11.92"/>
    <s v="No"/>
    <x v="0"/>
    <x v="0"/>
    <n v="0"/>
    <x v="1"/>
    <x v="1"/>
    <x v="0"/>
    <e v="#N/A"/>
    <e v="#N/A"/>
    <e v="#N/A"/>
    <e v="#N/A"/>
    <x v="1168"/>
    <x v="3"/>
    <e v="#N/A"/>
    <x v="17"/>
    <e v="#N/A"/>
    <x v="47"/>
  </r>
  <r>
    <x v="2173"/>
    <s v="O'Brien"/>
    <n v="40.5"/>
    <n v="5.4"/>
    <s v="No"/>
    <x v="0"/>
    <x v="1"/>
    <n v="1"/>
    <x v="1"/>
    <x v="0"/>
    <x v="2"/>
    <e v="#N/A"/>
    <e v="#N/A"/>
    <e v="#N/A"/>
    <e v="#N/A"/>
    <x v="1168"/>
    <x v="3"/>
    <e v="#N/A"/>
    <x v="17"/>
    <e v="#N/A"/>
    <x v="47"/>
  </r>
  <r>
    <x v="2174"/>
    <s v="Rodas"/>
    <n v="25.64"/>
    <n v="4.76"/>
    <s v="No"/>
    <x v="0"/>
    <x v="0"/>
    <n v="1"/>
    <x v="1"/>
    <x v="1"/>
    <x v="2"/>
    <e v="#N/A"/>
    <e v="#N/A"/>
    <e v="#N/A"/>
    <e v="#N/A"/>
    <x v="1168"/>
    <x v="3"/>
    <e v="#N/A"/>
    <x v="17"/>
    <e v="#N/A"/>
    <x v="47"/>
  </r>
  <r>
    <x v="2175"/>
    <s v="O'Connor"/>
    <n v="32.9"/>
    <n v="4.78"/>
    <s v="No"/>
    <x v="0"/>
    <x v="1"/>
    <n v="1"/>
    <x v="1"/>
    <x v="0"/>
    <x v="2"/>
    <e v="#N/A"/>
    <e v="#N/A"/>
    <e v="#N/A"/>
    <e v="#N/A"/>
    <x v="1168"/>
    <x v="3"/>
    <e v="#N/A"/>
    <x v="17"/>
    <e v="#N/A"/>
    <x v="47"/>
  </r>
  <r>
    <x v="2176"/>
    <s v="White"/>
    <n v="29.8"/>
    <n v="4.26"/>
    <s v="No"/>
    <x v="0"/>
    <x v="1"/>
    <n v="1"/>
    <x v="1"/>
    <x v="1"/>
    <x v="2"/>
    <e v="#N/A"/>
    <e v="#N/A"/>
    <e v="#N/A"/>
    <e v="#N/A"/>
    <x v="1168"/>
    <x v="3"/>
    <e v="#N/A"/>
    <x v="17"/>
    <e v="#N/A"/>
    <x v="47"/>
  </r>
  <r>
    <x v="2177"/>
    <s v="Davenport"/>
    <n v="28.9"/>
    <n v="5.85"/>
    <s v="No"/>
    <x v="0"/>
    <x v="1"/>
    <n v="1"/>
    <x v="1"/>
    <x v="1"/>
    <x v="1"/>
    <e v="#N/A"/>
    <e v="#N/A"/>
    <e v="#N/A"/>
    <e v="#N/A"/>
    <x v="1168"/>
    <x v="3"/>
    <e v="#N/A"/>
    <x v="17"/>
    <e v="#N/A"/>
    <x v="47"/>
  </r>
  <r>
    <x v="2178"/>
    <s v="Karmen"/>
    <n v="24.7"/>
    <n v="5.32"/>
    <s v="No"/>
    <x v="0"/>
    <x v="1"/>
    <n v="1"/>
    <x v="1"/>
    <x v="2"/>
    <x v="2"/>
    <e v="#N/A"/>
    <e v="#N/A"/>
    <e v="#N/A"/>
    <e v="#N/A"/>
    <x v="1168"/>
    <x v="3"/>
    <e v="#N/A"/>
    <x v="17"/>
    <e v="#N/A"/>
    <x v="47"/>
  </r>
  <r>
    <x v="2179"/>
    <s v="Miller"/>
    <n v="20.6"/>
    <n v="5.14"/>
    <s v="No"/>
    <x v="0"/>
    <x v="1"/>
    <n v="1"/>
    <x v="1"/>
    <x v="2"/>
    <x v="2"/>
    <e v="#N/A"/>
    <e v="#N/A"/>
    <e v="#N/A"/>
    <e v="#N/A"/>
    <x v="1168"/>
    <x v="3"/>
    <e v="#N/A"/>
    <x v="17"/>
    <e v="#N/A"/>
    <x v="47"/>
  </r>
  <r>
    <x v="2180"/>
    <s v="Lippmann"/>
    <n v="18.600000000000001"/>
    <n v="5"/>
    <s v="No"/>
    <x v="0"/>
    <x v="1"/>
    <n v="1"/>
    <x v="1"/>
    <x v="2"/>
    <x v="2"/>
    <e v="#N/A"/>
    <e v="#N/A"/>
    <e v="#N/A"/>
    <e v="#N/A"/>
    <x v="1168"/>
    <x v="3"/>
    <e v="#N/A"/>
    <x v="17"/>
    <e v="#N/A"/>
    <x v="47"/>
  </r>
  <r>
    <x v="2181"/>
    <s v="Klehm"/>
    <n v="17.8"/>
    <n v="4.55"/>
    <s v="No"/>
    <x v="0"/>
    <x v="1"/>
    <n v="1"/>
    <x v="1"/>
    <x v="3"/>
    <x v="2"/>
    <e v="#N/A"/>
    <e v="#N/A"/>
    <e v="#N/A"/>
    <e v="#N/A"/>
    <x v="1168"/>
    <x v="3"/>
    <e v="#N/A"/>
    <x v="17"/>
    <e v="#N/A"/>
    <x v="47"/>
  </r>
  <r>
    <x v="2182"/>
    <s v="Murphy"/>
    <n v="35.200000000000003"/>
    <n v="5.97"/>
    <s v="No"/>
    <x v="1"/>
    <x v="0"/>
    <n v="1"/>
    <x v="1"/>
    <x v="0"/>
    <x v="1"/>
    <e v="#N/A"/>
    <e v="#N/A"/>
    <e v="#N/A"/>
    <e v="#N/A"/>
    <x v="1168"/>
    <x v="3"/>
    <e v="#N/A"/>
    <x v="17"/>
    <e v="#N/A"/>
    <x v="47"/>
  </r>
  <r>
    <x v="2183"/>
    <s v="Desisa"/>
    <n v="33.770000000000003"/>
    <n v="4.0199999999999996"/>
    <s v="No"/>
    <x v="1"/>
    <x v="0"/>
    <n v="1"/>
    <x v="1"/>
    <x v="0"/>
    <x v="2"/>
    <e v="#N/A"/>
    <e v="#N/A"/>
    <e v="#N/A"/>
    <e v="#N/A"/>
    <x v="1168"/>
    <x v="3"/>
    <e v="#N/A"/>
    <x v="17"/>
    <e v="#N/A"/>
    <x v="47"/>
  </r>
  <r>
    <x v="2184"/>
    <s v="Brooks"/>
    <n v="30.03"/>
    <n v="4.04"/>
    <s v="No"/>
    <x v="1"/>
    <x v="0"/>
    <n v="1"/>
    <x v="1"/>
    <x v="0"/>
    <x v="2"/>
    <e v="#N/A"/>
    <e v="#N/A"/>
    <e v="#N/A"/>
    <e v="#N/A"/>
    <x v="1168"/>
    <x v="3"/>
    <e v="#N/A"/>
    <x v="17"/>
    <e v="#N/A"/>
    <x v="47"/>
  </r>
  <r>
    <x v="2185"/>
    <s v="Stone"/>
    <n v="29.37"/>
    <n v="5.54"/>
    <s v="No"/>
    <x v="1"/>
    <x v="0"/>
    <n v="1"/>
    <x v="1"/>
    <x v="1"/>
    <x v="2"/>
    <e v="#N/A"/>
    <e v="#N/A"/>
    <e v="#N/A"/>
    <e v="#N/A"/>
    <x v="1168"/>
    <x v="3"/>
    <e v="#N/A"/>
    <x v="17"/>
    <e v="#N/A"/>
    <x v="47"/>
  </r>
  <r>
    <x v="2186"/>
    <s v="Weispfennig"/>
    <n v="28.5"/>
    <n v="4.03"/>
    <s v="No"/>
    <x v="1"/>
    <x v="0"/>
    <n v="1"/>
    <x v="1"/>
    <x v="1"/>
    <x v="2"/>
    <e v="#N/A"/>
    <e v="#N/A"/>
    <e v="#N/A"/>
    <e v="#N/A"/>
    <x v="1168"/>
    <x v="3"/>
    <e v="#N/A"/>
    <x v="17"/>
    <e v="#N/A"/>
    <x v="47"/>
  </r>
  <r>
    <x v="2187"/>
    <s v="Sorrell"/>
    <n v="23.32"/>
    <n v="5.62"/>
    <s v="No"/>
    <x v="1"/>
    <x v="0"/>
    <n v="1"/>
    <x v="1"/>
    <x v="2"/>
    <x v="2"/>
    <e v="#N/A"/>
    <e v="#N/A"/>
    <e v="#N/A"/>
    <e v="#N/A"/>
    <x v="1168"/>
    <x v="3"/>
    <e v="#N/A"/>
    <x v="17"/>
    <e v="#N/A"/>
    <x v="47"/>
  </r>
  <r>
    <x v="2188"/>
    <s v="Morris"/>
    <n v="26.125"/>
    <n v="5.27"/>
    <s v="No"/>
    <x v="1"/>
    <x v="0"/>
    <n v="1"/>
    <x v="1"/>
    <x v="1"/>
    <x v="2"/>
    <e v="#N/A"/>
    <e v="#N/A"/>
    <e v="#N/A"/>
    <e v="#N/A"/>
    <x v="1168"/>
    <x v="3"/>
    <e v="#N/A"/>
    <x v="17"/>
    <e v="#N/A"/>
    <x v="47"/>
  </r>
  <r>
    <x v="2189"/>
    <s v="Marek"/>
    <n v="25.46"/>
    <n v="5.18"/>
    <s v="No"/>
    <x v="1"/>
    <x v="0"/>
    <n v="1"/>
    <x v="1"/>
    <x v="1"/>
    <x v="2"/>
    <e v="#N/A"/>
    <e v="#N/A"/>
    <e v="#N/A"/>
    <e v="#N/A"/>
    <x v="1168"/>
    <x v="3"/>
    <e v="#N/A"/>
    <x v="17"/>
    <e v="#N/A"/>
    <x v="47"/>
  </r>
  <r>
    <x v="2190"/>
    <s v="Armstrong"/>
    <n v="23.75"/>
    <n v="5.27"/>
    <s v="No"/>
    <x v="1"/>
    <x v="0"/>
    <n v="1"/>
    <x v="1"/>
    <x v="2"/>
    <x v="2"/>
    <e v="#N/A"/>
    <e v="#N/A"/>
    <e v="#N/A"/>
    <e v="#N/A"/>
    <x v="1168"/>
    <x v="3"/>
    <e v="#N/A"/>
    <x v="17"/>
    <e v="#N/A"/>
    <x v="47"/>
  </r>
  <r>
    <x v="2191"/>
    <s v="Werner"/>
    <n v="23.085000000000001"/>
    <n v="5.62"/>
    <s v="No"/>
    <x v="1"/>
    <x v="0"/>
    <n v="1"/>
    <x v="1"/>
    <x v="2"/>
    <x v="2"/>
    <e v="#N/A"/>
    <e v="#N/A"/>
    <e v="#N/A"/>
    <e v="#N/A"/>
    <x v="1168"/>
    <x v="3"/>
    <e v="#N/A"/>
    <x v="17"/>
    <e v="#N/A"/>
    <x v="47"/>
  </r>
  <r>
    <x v="2192"/>
    <s v="Gries"/>
    <n v="22.99"/>
    <n v="5.0599999999999996"/>
    <s v="No"/>
    <x v="1"/>
    <x v="0"/>
    <n v="1"/>
    <x v="1"/>
    <x v="2"/>
    <x v="2"/>
    <e v="#N/A"/>
    <e v="#N/A"/>
    <e v="#N/A"/>
    <e v="#N/A"/>
    <x v="1168"/>
    <x v="3"/>
    <e v="#N/A"/>
    <x v="17"/>
    <e v="#N/A"/>
    <x v="47"/>
  </r>
  <r>
    <x v="2193"/>
    <s v="Mills"/>
    <n v="21.47"/>
    <n v="4.6900000000000004"/>
    <s v="No"/>
    <x v="1"/>
    <x v="0"/>
    <n v="1"/>
    <x v="1"/>
    <x v="2"/>
    <x v="2"/>
    <e v="#N/A"/>
    <e v="#N/A"/>
    <e v="#N/A"/>
    <e v="#N/A"/>
    <x v="1168"/>
    <x v="3"/>
    <e v="#N/A"/>
    <x v="17"/>
    <e v="#N/A"/>
    <x v="47"/>
  </r>
  <r>
    <x v="2194"/>
    <s v="Penny"/>
    <n v="15.96"/>
    <n v="5.44"/>
    <s v="No"/>
    <x v="1"/>
    <x v="0"/>
    <n v="1"/>
    <x v="1"/>
    <x v="3"/>
    <x v="2"/>
    <e v="#N/A"/>
    <e v="#N/A"/>
    <e v="#N/A"/>
    <e v="#N/A"/>
    <x v="1168"/>
    <x v="3"/>
    <e v="#N/A"/>
    <x v="17"/>
    <e v="#N/A"/>
    <x v="47"/>
  </r>
  <r>
    <x v="2195"/>
    <s v="Hicks"/>
    <n v="39.5"/>
    <n v="5.05"/>
    <s v="No"/>
    <x v="1"/>
    <x v="0"/>
    <n v="1"/>
    <x v="1"/>
    <x v="0"/>
    <x v="2"/>
    <e v="#N/A"/>
    <e v="#N/A"/>
    <e v="#N/A"/>
    <e v="#N/A"/>
    <x v="1168"/>
    <x v="3"/>
    <e v="#N/A"/>
    <x v="17"/>
    <e v="#N/A"/>
    <x v="47"/>
  </r>
  <r>
    <x v="2196"/>
    <s v="Masayesva"/>
    <n v="33.770000000000003"/>
    <n v="6"/>
    <s v="No"/>
    <x v="1"/>
    <x v="0"/>
    <n v="1"/>
    <x v="1"/>
    <x v="0"/>
    <x v="1"/>
    <e v="#N/A"/>
    <e v="#N/A"/>
    <e v="#N/A"/>
    <e v="#N/A"/>
    <x v="1168"/>
    <x v="3"/>
    <e v="#N/A"/>
    <x v="17"/>
    <e v="#N/A"/>
    <x v="47"/>
  </r>
  <r>
    <x v="2197"/>
    <s v="Paavola"/>
    <n v="26.84"/>
    <n v="5.99"/>
    <s v="Yes"/>
    <x v="1"/>
    <x v="0"/>
    <n v="1"/>
    <x v="1"/>
    <x v="1"/>
    <x v="1"/>
    <e v="#N/A"/>
    <e v="#N/A"/>
    <e v="#N/A"/>
    <e v="#N/A"/>
    <x v="1168"/>
    <x v="3"/>
    <e v="#N/A"/>
    <x v="17"/>
    <e v="#N/A"/>
    <x v="47"/>
  </r>
  <r>
    <x v="2198"/>
    <s v="Gehlsen"/>
    <n v="35.53"/>
    <n v="4.3600000000000003"/>
    <s v="No"/>
    <x v="0"/>
    <x v="1"/>
    <n v="1"/>
    <x v="1"/>
    <x v="0"/>
    <x v="2"/>
    <e v="#N/A"/>
    <e v="#N/A"/>
    <e v="#N/A"/>
    <e v="#N/A"/>
    <x v="1168"/>
    <x v="3"/>
    <e v="#N/A"/>
    <x v="17"/>
    <e v="#N/A"/>
    <x v="47"/>
  </r>
  <r>
    <x v="2199"/>
    <s v="Roche"/>
    <n v="30.59"/>
    <n v="4.41"/>
    <s v="No"/>
    <x v="0"/>
    <x v="1"/>
    <n v="1"/>
    <x v="1"/>
    <x v="0"/>
    <x v="2"/>
    <e v="#N/A"/>
    <e v="#N/A"/>
    <e v="#N/A"/>
    <e v="#N/A"/>
    <x v="1168"/>
    <x v="3"/>
    <e v="#N/A"/>
    <x v="17"/>
    <e v="#N/A"/>
    <x v="47"/>
  </r>
  <r>
    <x v="2200"/>
    <s v="Hearn"/>
    <n v="30.59"/>
    <n v="4.17"/>
    <s v="No"/>
    <x v="0"/>
    <x v="1"/>
    <n v="1"/>
    <x v="1"/>
    <x v="0"/>
    <x v="2"/>
    <e v="#N/A"/>
    <e v="#N/A"/>
    <e v="#N/A"/>
    <e v="#N/A"/>
    <x v="1168"/>
    <x v="3"/>
    <e v="#N/A"/>
    <x v="17"/>
    <e v="#N/A"/>
    <x v="47"/>
  </r>
  <r>
    <x v="2201"/>
    <s v="Dimson"/>
    <n v="27.835000000000001"/>
    <n v="4.4400000000000004"/>
    <s v="No"/>
    <x v="0"/>
    <x v="1"/>
    <n v="1"/>
    <x v="1"/>
    <x v="1"/>
    <x v="2"/>
    <e v="#N/A"/>
    <e v="#N/A"/>
    <e v="#N/A"/>
    <e v="#N/A"/>
    <x v="1168"/>
    <x v="3"/>
    <e v="#N/A"/>
    <x v="17"/>
    <e v="#N/A"/>
    <x v="47"/>
  </r>
  <r>
    <x v="2202"/>
    <s v="Slason"/>
    <n v="40.26"/>
    <n v="5.52"/>
    <s v="No"/>
    <x v="1"/>
    <x v="0"/>
    <n v="1"/>
    <x v="1"/>
    <x v="0"/>
    <x v="2"/>
    <e v="#N/A"/>
    <e v="#N/A"/>
    <e v="#N/A"/>
    <e v="#N/A"/>
    <x v="1168"/>
    <x v="3"/>
    <e v="#N/A"/>
    <x v="17"/>
    <e v="#N/A"/>
    <x v="47"/>
  </r>
  <r>
    <x v="2203"/>
    <s v="Gibson"/>
    <n v="39.82"/>
    <n v="6.01"/>
    <s v="No"/>
    <x v="1"/>
    <x v="0"/>
    <n v="1"/>
    <x v="1"/>
    <x v="0"/>
    <x v="1"/>
    <e v="#N/A"/>
    <e v="#N/A"/>
    <e v="#N/A"/>
    <e v="#N/A"/>
    <x v="1168"/>
    <x v="3"/>
    <e v="#N/A"/>
    <x v="17"/>
    <e v="#N/A"/>
    <x v="47"/>
  </r>
  <r>
    <x v="2204"/>
    <s v="Erdos"/>
    <n v="39.159999999999997"/>
    <n v="5.81"/>
    <s v="No"/>
    <x v="1"/>
    <x v="0"/>
    <n v="1"/>
    <x v="1"/>
    <x v="0"/>
    <x v="1"/>
    <e v="#N/A"/>
    <e v="#N/A"/>
    <e v="#N/A"/>
    <e v="#N/A"/>
    <x v="1168"/>
    <x v="3"/>
    <e v="#N/A"/>
    <x v="17"/>
    <e v="#N/A"/>
    <x v="47"/>
  </r>
  <r>
    <x v="2205"/>
    <s v="Cushman"/>
    <n v="25.555"/>
    <n v="4.37"/>
    <s v="No"/>
    <x v="0"/>
    <x v="1"/>
    <n v="1"/>
    <x v="1"/>
    <x v="1"/>
    <x v="2"/>
    <e v="#N/A"/>
    <e v="#N/A"/>
    <e v="#N/A"/>
    <e v="#N/A"/>
    <x v="1168"/>
    <x v="3"/>
    <e v="#N/A"/>
    <x v="17"/>
    <e v="#N/A"/>
    <x v="47"/>
  </r>
  <r>
    <x v="2206"/>
    <s v="Hammel"/>
    <n v="25.175000000000001"/>
    <n v="5.74"/>
    <s v="No"/>
    <x v="0"/>
    <x v="1"/>
    <n v="1"/>
    <x v="1"/>
    <x v="1"/>
    <x v="1"/>
    <e v="#N/A"/>
    <e v="#N/A"/>
    <e v="#N/A"/>
    <e v="#N/A"/>
    <x v="1168"/>
    <x v="3"/>
    <e v="#N/A"/>
    <x v="17"/>
    <e v="#N/A"/>
    <x v="47"/>
  </r>
  <r>
    <x v="2207"/>
    <s v="Ytterstad"/>
    <n v="38.28"/>
    <n v="5.39"/>
    <s v="No"/>
    <x v="1"/>
    <x v="0"/>
    <n v="1"/>
    <x v="1"/>
    <x v="0"/>
    <x v="2"/>
    <e v="#N/A"/>
    <e v="#N/A"/>
    <e v="#N/A"/>
    <e v="#N/A"/>
    <x v="1168"/>
    <x v="3"/>
    <e v="#N/A"/>
    <x v="17"/>
    <e v="#N/A"/>
    <x v="47"/>
  </r>
  <r>
    <x v="2208"/>
    <s v="Prince"/>
    <n v="38.17"/>
    <n v="4.07"/>
    <s v="No"/>
    <x v="1"/>
    <x v="0"/>
    <n v="1"/>
    <x v="1"/>
    <x v="0"/>
    <x v="2"/>
    <e v="#N/A"/>
    <e v="#N/A"/>
    <e v="#N/A"/>
    <e v="#N/A"/>
    <x v="1168"/>
    <x v="3"/>
    <e v="#N/A"/>
    <x v="17"/>
    <e v="#N/A"/>
    <x v="47"/>
  </r>
  <r>
    <x v="2209"/>
    <s v="Freeman"/>
    <n v="36.85"/>
    <n v="5.49"/>
    <s v="No"/>
    <x v="1"/>
    <x v="0"/>
    <n v="1"/>
    <x v="1"/>
    <x v="0"/>
    <x v="2"/>
    <e v="#N/A"/>
    <e v="#N/A"/>
    <e v="#N/A"/>
    <e v="#N/A"/>
    <x v="1168"/>
    <x v="3"/>
    <e v="#N/A"/>
    <x v="17"/>
    <e v="#N/A"/>
    <x v="47"/>
  </r>
  <r>
    <x v="2210"/>
    <s v="Petrulak"/>
    <n v="22.61"/>
    <n v="5.68"/>
    <s v="No"/>
    <x v="0"/>
    <x v="1"/>
    <n v="1"/>
    <x v="1"/>
    <x v="2"/>
    <x v="2"/>
    <e v="#N/A"/>
    <e v="#N/A"/>
    <e v="#N/A"/>
    <e v="#N/A"/>
    <x v="1168"/>
    <x v="3"/>
    <e v="#N/A"/>
    <x v="17"/>
    <e v="#N/A"/>
    <x v="47"/>
  </r>
  <r>
    <x v="2211"/>
    <s v="Lloyd"/>
    <n v="21.754999999999999"/>
    <n v="6.09"/>
    <s v="No"/>
    <x v="0"/>
    <x v="1"/>
    <n v="1"/>
    <x v="1"/>
    <x v="2"/>
    <x v="1"/>
    <e v="#N/A"/>
    <e v="#N/A"/>
    <e v="#N/A"/>
    <e v="#N/A"/>
    <x v="1168"/>
    <x v="3"/>
    <e v="#N/A"/>
    <x v="17"/>
    <e v="#N/A"/>
    <x v="47"/>
  </r>
  <r>
    <x v="2212"/>
    <s v="Zablocki"/>
    <n v="20.425000000000001"/>
    <n v="5.53"/>
    <s v="No"/>
    <x v="0"/>
    <x v="1"/>
    <n v="1"/>
    <x v="1"/>
    <x v="2"/>
    <x v="2"/>
    <e v="#N/A"/>
    <e v="#N/A"/>
    <e v="#N/A"/>
    <e v="#N/A"/>
    <x v="1168"/>
    <x v="3"/>
    <e v="#N/A"/>
    <x v="17"/>
    <e v="#N/A"/>
    <x v="47"/>
  </r>
  <r>
    <x v="2213"/>
    <s v="Van Meter"/>
    <n v="31.35"/>
    <n v="4.28"/>
    <s v="No"/>
    <x v="1"/>
    <x v="0"/>
    <n v="1"/>
    <x v="1"/>
    <x v="0"/>
    <x v="2"/>
    <e v="#N/A"/>
    <e v="#N/A"/>
    <e v="#N/A"/>
    <e v="#N/A"/>
    <x v="1168"/>
    <x v="3"/>
    <e v="#N/A"/>
    <x v="17"/>
    <e v="#N/A"/>
    <x v="47"/>
  </r>
  <r>
    <x v="2214"/>
    <s v="Babay"/>
    <n v="31.13"/>
    <n v="6.01"/>
    <s v="No"/>
    <x v="1"/>
    <x v="0"/>
    <n v="1"/>
    <x v="1"/>
    <x v="0"/>
    <x v="1"/>
    <e v="#N/A"/>
    <e v="#N/A"/>
    <e v="#N/A"/>
    <e v="#N/A"/>
    <x v="1168"/>
    <x v="3"/>
    <e v="#N/A"/>
    <x v="17"/>
    <e v="#N/A"/>
    <x v="47"/>
  </r>
  <r>
    <x v="2215"/>
    <s v="Taylor"/>
    <n v="17.48"/>
    <n v="4.59"/>
    <s v="No"/>
    <x v="0"/>
    <x v="1"/>
    <n v="1"/>
    <x v="1"/>
    <x v="3"/>
    <x v="2"/>
    <e v="#N/A"/>
    <e v="#N/A"/>
    <e v="#N/A"/>
    <e v="#N/A"/>
    <x v="1168"/>
    <x v="3"/>
    <e v="#N/A"/>
    <x v="17"/>
    <e v="#N/A"/>
    <x v="47"/>
  </r>
  <r>
    <x v="2216"/>
    <s v="Smith"/>
    <n v="22.57"/>
    <n v="5.8"/>
    <s v="Yes"/>
    <x v="0"/>
    <x v="0"/>
    <n v="1"/>
    <x v="1"/>
    <x v="2"/>
    <x v="1"/>
    <e v="#N/A"/>
    <e v="#N/A"/>
    <e v="#N/A"/>
    <e v="#N/A"/>
    <x v="1168"/>
    <x v="3"/>
    <e v="#N/A"/>
    <x v="17"/>
    <e v="#N/A"/>
    <x v="47"/>
  </r>
  <r>
    <x v="2217"/>
    <s v="Moody"/>
    <n v="26.73"/>
    <n v="5.08"/>
    <s v="No"/>
    <x v="1"/>
    <x v="0"/>
    <n v="1"/>
    <x v="1"/>
    <x v="1"/>
    <x v="2"/>
    <e v="#N/A"/>
    <e v="#N/A"/>
    <e v="#N/A"/>
    <e v="#N/A"/>
    <x v="1168"/>
    <x v="3"/>
    <e v="#N/A"/>
    <x v="17"/>
    <e v="#N/A"/>
    <x v="47"/>
  </r>
  <r>
    <x v="2218"/>
    <s v="Swierzbinski"/>
    <n v="20.79"/>
    <n v="5.84"/>
    <s v="No"/>
    <x v="1"/>
    <x v="0"/>
    <n v="1"/>
    <x v="1"/>
    <x v="2"/>
    <x v="1"/>
    <e v="#N/A"/>
    <e v="#N/A"/>
    <e v="#N/A"/>
    <e v="#N/A"/>
    <x v="1168"/>
    <x v="3"/>
    <e v="#N/A"/>
    <x v="17"/>
    <e v="#N/A"/>
    <x v="47"/>
  </r>
  <r>
    <x v="2219"/>
    <s v="Schwartz"/>
    <n v="20.149999999999999"/>
    <n v="4.1500000000000004"/>
    <s v="No"/>
    <x v="0"/>
    <x v="0"/>
    <n v="1"/>
    <x v="1"/>
    <x v="2"/>
    <x v="2"/>
    <e v="#N/A"/>
    <e v="#N/A"/>
    <e v="#N/A"/>
    <e v="#N/A"/>
    <x v="1168"/>
    <x v="3"/>
    <e v="#N/A"/>
    <x v="17"/>
    <e v="#N/A"/>
    <x v="47"/>
  </r>
  <r>
    <x v="2220"/>
    <s v="Sanseverino"/>
    <n v="36.85"/>
    <n v="4.3600000000000003"/>
    <s v="Yes"/>
    <x v="0"/>
    <x v="0"/>
    <n v="0"/>
    <x v="1"/>
    <x v="0"/>
    <x v="2"/>
    <e v="#N/A"/>
    <e v="#N/A"/>
    <e v="#N/A"/>
    <e v="#N/A"/>
    <x v="1168"/>
    <x v="3"/>
    <e v="#N/A"/>
    <x v="17"/>
    <e v="#N/A"/>
    <x v="47"/>
  </r>
  <r>
    <x v="2221"/>
    <s v="Lawder"/>
    <n v="35.53"/>
    <n v="4.55"/>
    <s v="Yes"/>
    <x v="0"/>
    <x v="0"/>
    <n v="0"/>
    <x v="1"/>
    <x v="0"/>
    <x v="2"/>
    <e v="#N/A"/>
    <e v="#N/A"/>
    <e v="#N/A"/>
    <e v="#N/A"/>
    <x v="1168"/>
    <x v="3"/>
    <e v="#N/A"/>
    <x v="17"/>
    <e v="#N/A"/>
    <x v="47"/>
  </r>
  <r>
    <x v="2222"/>
    <s v="Young"/>
    <n v="31.1"/>
    <n v="4.37"/>
    <s v="Yes"/>
    <x v="0"/>
    <x v="0"/>
    <n v="0"/>
    <x v="1"/>
    <x v="0"/>
    <x v="2"/>
    <e v="#N/A"/>
    <e v="#N/A"/>
    <e v="#N/A"/>
    <e v="#N/A"/>
    <x v="1168"/>
    <x v="3"/>
    <e v="#N/A"/>
    <x v="17"/>
    <e v="#N/A"/>
    <x v="47"/>
  </r>
  <r>
    <x v="2223"/>
    <s v="Hoerner"/>
    <n v="23.21"/>
    <n v="5.24"/>
    <s v="Yes"/>
    <x v="0"/>
    <x v="0"/>
    <n v="0"/>
    <x v="1"/>
    <x v="2"/>
    <x v="2"/>
    <e v="#N/A"/>
    <e v="#N/A"/>
    <e v="#N/A"/>
    <e v="#N/A"/>
    <x v="1168"/>
    <x v="3"/>
    <e v="#N/A"/>
    <x v="17"/>
    <e v="#N/A"/>
    <x v="47"/>
  </r>
  <r>
    <x v="2224"/>
    <s v="Benson"/>
    <n v="18.36"/>
    <n v="5.96"/>
    <s v="No"/>
    <x v="0"/>
    <x v="0"/>
    <n v="1"/>
    <x v="1"/>
    <x v="3"/>
    <x v="1"/>
    <e v="#N/A"/>
    <e v="#N/A"/>
    <e v="#N/A"/>
    <e v="#N/A"/>
    <x v="1168"/>
    <x v="3"/>
    <e v="#N/A"/>
    <x v="17"/>
    <e v="#N/A"/>
    <x v="47"/>
  </r>
  <r>
    <x v="2225"/>
    <s v="Horton"/>
    <n v="15.92"/>
    <n v="4.76"/>
    <s v="Yes"/>
    <x v="0"/>
    <x v="0"/>
    <n v="1"/>
    <x v="1"/>
    <x v="3"/>
    <x v="2"/>
    <e v="#N/A"/>
    <e v="#N/A"/>
    <e v="#N/A"/>
    <e v="#N/A"/>
    <x v="1168"/>
    <x v="3"/>
    <e v="#N/A"/>
    <x v="17"/>
    <e v="#N/A"/>
    <x v="47"/>
  </r>
  <r>
    <x v="2226"/>
    <s v="McGraw"/>
    <n v="15.17"/>
    <n v="4.3"/>
    <s v="Yes"/>
    <x v="0"/>
    <x v="1"/>
    <n v="1"/>
    <x v="1"/>
    <x v="3"/>
    <x v="2"/>
    <e v="#N/A"/>
    <e v="#N/A"/>
    <e v="#N/A"/>
    <e v="#N/A"/>
    <x v="1168"/>
    <x v="3"/>
    <e v="#N/A"/>
    <x v="17"/>
    <e v="#N/A"/>
    <x v="47"/>
  </r>
  <r>
    <x v="2227"/>
    <s v="Beaulne"/>
    <n v="16.63"/>
    <n v="4.5"/>
    <s v="No"/>
    <x v="0"/>
    <x v="0"/>
    <n v="1"/>
    <x v="1"/>
    <x v="3"/>
    <x v="2"/>
    <e v="#N/A"/>
    <e v="#N/A"/>
    <e v="#N/A"/>
    <e v="#N/A"/>
    <x v="1168"/>
    <x v="3"/>
    <e v="#N/A"/>
    <x v="17"/>
    <e v="#N/A"/>
    <x v="47"/>
  </r>
  <r>
    <x v="2228"/>
    <s v="Lunz"/>
    <n v="19.39"/>
    <n v="5.59"/>
    <s v="No"/>
    <x v="0"/>
    <x v="1"/>
    <n v="1"/>
    <x v="1"/>
    <x v="2"/>
    <x v="2"/>
    <e v="#N/A"/>
    <e v="#N/A"/>
    <e v="#N/A"/>
    <e v="#N/A"/>
    <x v="1168"/>
    <x v="3"/>
    <e v="#N/A"/>
    <x v="17"/>
    <e v="#N/A"/>
    <x v="47"/>
  </r>
  <r>
    <x v="2229"/>
    <s v="Kyle"/>
    <n v="17.34"/>
    <n v="6.29"/>
    <s v="Yes"/>
    <x v="0"/>
    <x v="1"/>
    <n v="1"/>
    <x v="1"/>
    <x v="3"/>
    <x v="1"/>
    <e v="#N/A"/>
    <e v="#N/A"/>
    <e v="#N/A"/>
    <e v="#N/A"/>
    <x v="1168"/>
    <x v="3"/>
    <e v="#N/A"/>
    <x v="17"/>
    <e v="#N/A"/>
    <x v="47"/>
  </r>
  <r>
    <x v="2230"/>
    <s v="Brackenwagen"/>
    <n v="17.940000000000001"/>
    <n v="4.1900000000000004"/>
    <s v="No"/>
    <x v="1"/>
    <x v="0"/>
    <n v="1"/>
    <x v="1"/>
    <x v="3"/>
    <x v="2"/>
    <e v="#N/A"/>
    <e v="#N/A"/>
    <e v="#N/A"/>
    <e v="#N/A"/>
    <x v="1168"/>
    <x v="3"/>
    <e v="#N/A"/>
    <x v="17"/>
    <e v="#N/A"/>
    <x v="47"/>
  </r>
  <r>
    <x v="2231"/>
    <s v="Schmitt"/>
    <n v="16.670000000000002"/>
    <n v="4.7"/>
    <s v="Yes"/>
    <x v="0"/>
    <x v="1"/>
    <n v="1"/>
    <x v="1"/>
    <x v="3"/>
    <x v="2"/>
    <e v="#N/A"/>
    <e v="#N/A"/>
    <e v="#N/A"/>
    <e v="#N/A"/>
    <x v="1168"/>
    <x v="3"/>
    <e v="#N/A"/>
    <x v="17"/>
    <e v="#N/A"/>
    <x v="47"/>
  </r>
  <r>
    <x v="2232"/>
    <s v="Borden"/>
    <n v="20.58"/>
    <n v="5.64"/>
    <s v="Yes"/>
    <x v="0"/>
    <x v="0"/>
    <n v="0"/>
    <x v="1"/>
    <x v="2"/>
    <x v="2"/>
    <e v="#N/A"/>
    <e v="#N/A"/>
    <e v="#N/A"/>
    <e v="#N/A"/>
    <x v="1168"/>
    <x v="3"/>
    <e v="#N/A"/>
    <x v="17"/>
    <e v="#N/A"/>
    <x v="47"/>
  </r>
  <r>
    <x v="2233"/>
    <s v="McLean"/>
    <n v="16.5"/>
    <n v="4.1100000000000003"/>
    <s v="Yes"/>
    <x v="0"/>
    <x v="0"/>
    <n v="0"/>
    <x v="1"/>
    <x v="3"/>
    <x v="2"/>
    <e v="#N/A"/>
    <e v="#N/A"/>
    <e v="#N/A"/>
    <e v="#N/A"/>
    <x v="1168"/>
    <x v="3"/>
    <e v="#N/A"/>
    <x v="17"/>
    <e v="#N/A"/>
    <x v="47"/>
  </r>
  <r>
    <x v="2234"/>
    <s v="Regan"/>
    <n v="15.41"/>
    <n v="5.43"/>
    <s v="Yes"/>
    <x v="0"/>
    <x v="1"/>
    <n v="1"/>
    <x v="1"/>
    <x v="3"/>
    <x v="2"/>
    <e v="#N/A"/>
    <e v="#N/A"/>
    <e v="#N/A"/>
    <e v="#N/A"/>
    <x v="1168"/>
    <x v="3"/>
    <e v="#N/A"/>
    <x v="17"/>
    <e v="#N/A"/>
    <x v="47"/>
  </r>
  <r>
    <x v="2235"/>
    <s v="Koenis"/>
    <n v="24.59"/>
    <n v="4.38"/>
    <s v="No"/>
    <x v="0"/>
    <x v="0"/>
    <n v="1"/>
    <x v="1"/>
    <x v="2"/>
    <x v="2"/>
    <e v="#N/A"/>
    <e v="#N/A"/>
    <e v="#N/A"/>
    <e v="#N/A"/>
    <x v="1168"/>
    <x v="3"/>
    <e v="#N/A"/>
    <x v="17"/>
    <e v="#N/A"/>
    <x v="47"/>
  </r>
  <r>
    <x v="2236"/>
    <s v="Kittaka"/>
    <n v="33.33"/>
    <n v="9.7899999999999991"/>
    <s v="No"/>
    <x v="0"/>
    <x v="0"/>
    <n v="0"/>
    <x v="1"/>
    <x v="0"/>
    <x v="0"/>
    <e v="#N/A"/>
    <e v="#N/A"/>
    <e v="#N/A"/>
    <e v="#N/A"/>
    <x v="1168"/>
    <x v="3"/>
    <e v="#N/A"/>
    <x v="17"/>
    <e v="#N/A"/>
    <x v="47"/>
  </r>
  <r>
    <x v="2237"/>
    <s v="Concannon"/>
    <n v="18.5"/>
    <n v="11.84"/>
    <s v="No"/>
    <x v="0"/>
    <x v="0"/>
    <n v="0"/>
    <x v="1"/>
    <x v="2"/>
    <x v="0"/>
    <e v="#N/A"/>
    <e v="#N/A"/>
    <e v="#N/A"/>
    <e v="#N/A"/>
    <x v="1168"/>
    <x v="3"/>
    <e v="#N/A"/>
    <x v="17"/>
    <e v="#N/A"/>
    <x v="47"/>
  </r>
  <r>
    <x v="2238"/>
    <s v="Johnson"/>
    <n v="18.579999999999998"/>
    <n v="6.22"/>
    <s v="No"/>
    <x v="0"/>
    <x v="0"/>
    <n v="0"/>
    <x v="1"/>
    <x v="2"/>
    <x v="1"/>
    <e v="#N/A"/>
    <e v="#N/A"/>
    <e v="#N/A"/>
    <e v="#N/A"/>
    <x v="1168"/>
    <x v="3"/>
    <e v="#N/A"/>
    <x v="17"/>
    <e v="#N/A"/>
    <x v="47"/>
  </r>
  <r>
    <x v="2239"/>
    <s v="Schultz"/>
    <n v="16.64"/>
    <n v="10.01"/>
    <s v="No"/>
    <x v="0"/>
    <x v="0"/>
    <n v="0"/>
    <x v="1"/>
    <x v="3"/>
    <x v="0"/>
    <e v="#N/A"/>
    <e v="#N/A"/>
    <e v="#N/A"/>
    <e v="#N/A"/>
    <x v="1168"/>
    <x v="3"/>
    <e v="#N/A"/>
    <x v="17"/>
    <e v="#N/A"/>
    <x v="47"/>
  </r>
  <r>
    <x v="2240"/>
    <s v="Brannigan"/>
    <n v="19.329999999999998"/>
    <n v="4.32"/>
    <s v="No"/>
    <x v="0"/>
    <x v="0"/>
    <n v="1"/>
    <x v="1"/>
    <x v="2"/>
    <x v="2"/>
    <e v="#N/A"/>
    <e v="#N/A"/>
    <e v="#N/A"/>
    <e v="#N/A"/>
    <x v="1168"/>
    <x v="3"/>
    <e v="#N/A"/>
    <x v="17"/>
    <e v="#N/A"/>
    <x v="47"/>
  </r>
  <r>
    <x v="2241"/>
    <s v="Cavallo"/>
    <n v="21.26"/>
    <n v="5.65"/>
    <s v="Yes"/>
    <x v="0"/>
    <x v="1"/>
    <n v="1"/>
    <x v="1"/>
    <x v="2"/>
    <x v="2"/>
    <e v="#N/A"/>
    <e v="#N/A"/>
    <e v="#N/A"/>
    <e v="#N/A"/>
    <x v="1168"/>
    <x v="3"/>
    <e v="#N/A"/>
    <x v="17"/>
    <e v="#N/A"/>
    <x v="47"/>
  </r>
  <r>
    <x v="2242"/>
    <s v="Chang"/>
    <n v="15.6"/>
    <n v="4.12"/>
    <s v="Yes"/>
    <x v="0"/>
    <x v="0"/>
    <n v="1"/>
    <x v="1"/>
    <x v="3"/>
    <x v="2"/>
    <e v="#N/A"/>
    <e v="#N/A"/>
    <e v="#N/A"/>
    <e v="#N/A"/>
    <x v="1168"/>
    <x v="3"/>
    <e v="#N/A"/>
    <x v="17"/>
    <e v="#N/A"/>
    <x v="47"/>
  </r>
  <r>
    <x v="2243"/>
    <s v="Axelrod"/>
    <n v="24.39"/>
    <n v="6.24"/>
    <s v="No"/>
    <x v="0"/>
    <x v="0"/>
    <n v="1"/>
    <x v="1"/>
    <x v="2"/>
    <x v="1"/>
    <e v="#N/A"/>
    <e v="#N/A"/>
    <e v="#N/A"/>
    <e v="#N/A"/>
    <x v="1168"/>
    <x v="3"/>
    <e v="#N/A"/>
    <x v="17"/>
    <e v="#N/A"/>
    <x v="47"/>
  </r>
  <r>
    <x v="2244"/>
    <s v="Davenport"/>
    <n v="24.75"/>
    <n v="4.83"/>
    <s v="No"/>
    <x v="0"/>
    <x v="0"/>
    <n v="0"/>
    <x v="1"/>
    <x v="2"/>
    <x v="2"/>
    <e v="#N/A"/>
    <e v="#N/A"/>
    <e v="#N/A"/>
    <e v="#N/A"/>
    <x v="1168"/>
    <x v="3"/>
    <e v="#N/A"/>
    <x v="17"/>
    <e v="#N/A"/>
    <x v="47"/>
  </r>
  <r>
    <x v="2245"/>
    <s v="Roberge"/>
    <n v="20.88"/>
    <n v="7.4"/>
    <s v="No"/>
    <x v="0"/>
    <x v="0"/>
    <n v="0"/>
    <x v="1"/>
    <x v="2"/>
    <x v="0"/>
    <e v="#N/A"/>
    <e v="#N/A"/>
    <e v="#N/A"/>
    <e v="#N/A"/>
    <x v="1168"/>
    <x v="3"/>
    <e v="#N/A"/>
    <x v="17"/>
    <e v="#N/A"/>
    <x v="47"/>
  </r>
  <r>
    <x v="2246"/>
    <s v="Schmidt"/>
    <n v="20.43"/>
    <n v="4.54"/>
    <s v="No"/>
    <x v="0"/>
    <x v="0"/>
    <n v="0"/>
    <x v="1"/>
    <x v="2"/>
    <x v="2"/>
    <e v="#N/A"/>
    <e v="#N/A"/>
    <e v="#N/A"/>
    <e v="#N/A"/>
    <x v="1168"/>
    <x v="3"/>
    <e v="#N/A"/>
    <x v="17"/>
    <e v="#N/A"/>
    <x v="47"/>
  </r>
  <r>
    <x v="2247"/>
    <s v="Kosters"/>
    <n v="15.18"/>
    <n v="11.11"/>
    <s v="No"/>
    <x v="0"/>
    <x v="0"/>
    <n v="0"/>
    <x v="1"/>
    <x v="3"/>
    <x v="0"/>
    <e v="#N/A"/>
    <e v="#N/A"/>
    <e v="#N/A"/>
    <e v="#N/A"/>
    <x v="1168"/>
    <x v="3"/>
    <e v="#N/A"/>
    <x v="17"/>
    <e v="#N/A"/>
    <x v="47"/>
  </r>
  <r>
    <x v="2248"/>
    <s v="Dykes"/>
    <n v="15.12"/>
    <n v="4.03"/>
    <s v="Yes"/>
    <x v="0"/>
    <x v="0"/>
    <n v="0"/>
    <x v="1"/>
    <x v="3"/>
    <x v="2"/>
    <e v="#N/A"/>
    <e v="#N/A"/>
    <e v="#N/A"/>
    <e v="#N/A"/>
    <x v="1168"/>
    <x v="3"/>
    <e v="#N/A"/>
    <x v="17"/>
    <e v="#N/A"/>
    <x v="47"/>
  </r>
  <r>
    <x v="2249"/>
    <s v="Velan"/>
    <n v="23.88"/>
    <n v="4.51"/>
    <s v="No"/>
    <x v="0"/>
    <x v="0"/>
    <n v="1"/>
    <x v="1"/>
    <x v="2"/>
    <x v="2"/>
    <e v="#N/A"/>
    <e v="#N/A"/>
    <e v="#N/A"/>
    <e v="#N/A"/>
    <x v="1168"/>
    <x v="3"/>
    <e v="#N/A"/>
    <x v="17"/>
    <e v="#N/A"/>
    <x v="47"/>
  </r>
  <r>
    <x v="2250"/>
    <s v="Goolik"/>
    <n v="16.13"/>
    <n v="5.56"/>
    <s v="No"/>
    <x v="1"/>
    <x v="0"/>
    <n v="1"/>
    <x v="1"/>
    <x v="3"/>
    <x v="2"/>
    <e v="#N/A"/>
    <e v="#N/A"/>
    <e v="#N/A"/>
    <e v="#N/A"/>
    <x v="1168"/>
    <x v="3"/>
    <e v="#N/A"/>
    <x v="17"/>
    <e v="#N/A"/>
    <x v="47"/>
  </r>
  <r>
    <x v="2251"/>
    <s v="Bain"/>
    <n v="24.09"/>
    <n v="4.0999999999999996"/>
    <s v="No"/>
    <x v="1"/>
    <x v="0"/>
    <n v="1"/>
    <x v="1"/>
    <x v="2"/>
    <x v="2"/>
    <e v="#N/A"/>
    <e v="#N/A"/>
    <e v="#N/A"/>
    <e v="#N/A"/>
    <x v="1168"/>
    <x v="3"/>
    <e v="#N/A"/>
    <x v="17"/>
    <e v="#N/A"/>
    <x v="47"/>
  </r>
  <r>
    <x v="2252"/>
    <s v="Wieck"/>
    <n v="19.43"/>
    <n v="5.85"/>
    <s v="No"/>
    <x v="1"/>
    <x v="0"/>
    <n v="1"/>
    <x v="1"/>
    <x v="2"/>
    <x v="1"/>
    <e v="#N/A"/>
    <e v="#N/A"/>
    <e v="#N/A"/>
    <e v="#N/A"/>
    <x v="1168"/>
    <x v="3"/>
    <e v="#N/A"/>
    <x v="17"/>
    <e v="#N/A"/>
    <x v="47"/>
  </r>
  <r>
    <x v="2253"/>
    <s v="Friel"/>
    <n v="15.22"/>
    <n v="4.92"/>
    <s v="Yes"/>
    <x v="0"/>
    <x v="1"/>
    <n v="1"/>
    <x v="1"/>
    <x v="3"/>
    <x v="2"/>
    <e v="#N/A"/>
    <e v="#N/A"/>
    <e v="#N/A"/>
    <e v="#N/A"/>
    <x v="1168"/>
    <x v="3"/>
    <e v="#N/A"/>
    <x v="17"/>
    <e v="#N/A"/>
    <x v="47"/>
  </r>
  <r>
    <x v="2254"/>
    <s v="Santandreu"/>
    <n v="20.72"/>
    <n v="9.4600000000000009"/>
    <s v="No"/>
    <x v="0"/>
    <x v="0"/>
    <n v="0"/>
    <x v="1"/>
    <x v="2"/>
    <x v="0"/>
    <e v="#N/A"/>
    <e v="#N/A"/>
    <e v="#N/A"/>
    <e v="#N/A"/>
    <x v="1168"/>
    <x v="3"/>
    <e v="#N/A"/>
    <x v="17"/>
    <e v="#N/A"/>
    <x v="47"/>
  </r>
  <r>
    <x v="2255"/>
    <s v="Johnson"/>
    <n v="35.4"/>
    <n v="5.94"/>
    <s v="No"/>
    <x v="0"/>
    <x v="1"/>
    <n v="1"/>
    <x v="1"/>
    <x v="0"/>
    <x v="1"/>
    <e v="#N/A"/>
    <e v="#N/A"/>
    <e v="#N/A"/>
    <e v="#N/A"/>
    <x v="1168"/>
    <x v="3"/>
    <e v="#N/A"/>
    <x v="17"/>
    <e v="#N/A"/>
    <x v="47"/>
  </r>
  <r>
    <x v="2256"/>
    <s v="Gerber"/>
    <n v="34.4"/>
    <n v="5.7"/>
    <s v="No"/>
    <x v="0"/>
    <x v="1"/>
    <n v="1"/>
    <x v="1"/>
    <x v="0"/>
    <x v="1"/>
    <e v="#N/A"/>
    <e v="#N/A"/>
    <e v="#N/A"/>
    <e v="#N/A"/>
    <x v="1168"/>
    <x v="3"/>
    <e v="#N/A"/>
    <x v="17"/>
    <e v="#N/A"/>
    <x v="47"/>
  </r>
  <r>
    <x v="2257"/>
    <s v="Benadum"/>
    <n v="34.1"/>
    <n v="4.13"/>
    <s v="No"/>
    <x v="0"/>
    <x v="1"/>
    <n v="1"/>
    <x v="1"/>
    <x v="0"/>
    <x v="2"/>
    <e v="#N/A"/>
    <e v="#N/A"/>
    <e v="#N/A"/>
    <e v="#N/A"/>
    <x v="1168"/>
    <x v="3"/>
    <e v="#N/A"/>
    <x v="17"/>
    <e v="#N/A"/>
    <x v="47"/>
  </r>
  <r>
    <x v="2258"/>
    <s v="Ragazzini"/>
    <n v="30.4"/>
    <n v="4.7699999999999996"/>
    <s v="No"/>
    <x v="0"/>
    <x v="1"/>
    <n v="1"/>
    <x v="1"/>
    <x v="0"/>
    <x v="2"/>
    <e v="#N/A"/>
    <e v="#N/A"/>
    <e v="#N/A"/>
    <e v="#N/A"/>
    <x v="1168"/>
    <x v="3"/>
    <e v="#N/A"/>
    <x v="17"/>
    <e v="#N/A"/>
    <x v="47"/>
  </r>
  <r>
    <x v="2259"/>
    <s v="Kessinger"/>
    <n v="28.7"/>
    <n v="4.99"/>
    <s v="No"/>
    <x v="0"/>
    <x v="1"/>
    <n v="1"/>
    <x v="1"/>
    <x v="1"/>
    <x v="2"/>
    <e v="#N/A"/>
    <e v="#N/A"/>
    <e v="#N/A"/>
    <e v="#N/A"/>
    <x v="1168"/>
    <x v="3"/>
    <e v="#N/A"/>
    <x v="17"/>
    <e v="#N/A"/>
    <x v="47"/>
  </r>
  <r>
    <x v="2260"/>
    <s v="Bezgin"/>
    <n v="17.440000000000001"/>
    <n v="4.42"/>
    <s v="Yes"/>
    <x v="0"/>
    <x v="1"/>
    <n v="1"/>
    <x v="1"/>
    <x v="3"/>
    <x v="2"/>
    <e v="#N/A"/>
    <e v="#N/A"/>
    <e v="#N/A"/>
    <e v="#N/A"/>
    <x v="1168"/>
    <x v="3"/>
    <e v="#N/A"/>
    <x v="17"/>
    <e v="#N/A"/>
    <x v="47"/>
  </r>
  <r>
    <x v="2261"/>
    <s v="Woldesilassie"/>
    <n v="27.6"/>
    <n v="4.01"/>
    <s v="No"/>
    <x v="0"/>
    <x v="1"/>
    <n v="1"/>
    <x v="1"/>
    <x v="1"/>
    <x v="2"/>
    <e v="#N/A"/>
    <e v="#N/A"/>
    <e v="#N/A"/>
    <e v="#N/A"/>
    <x v="1168"/>
    <x v="3"/>
    <e v="#N/A"/>
    <x v="17"/>
    <e v="#N/A"/>
    <x v="47"/>
  </r>
  <r>
    <x v="2262"/>
    <s v="Ruiz Herrero"/>
    <n v="20.7"/>
    <n v="4.49"/>
    <s v="No"/>
    <x v="0"/>
    <x v="1"/>
    <n v="1"/>
    <x v="1"/>
    <x v="2"/>
    <x v="2"/>
    <e v="#N/A"/>
    <e v="#N/A"/>
    <e v="#N/A"/>
    <e v="#N/A"/>
    <x v="1168"/>
    <x v="3"/>
    <e v="#N/A"/>
    <x v="17"/>
    <e v="#N/A"/>
    <x v="47"/>
  </r>
  <r>
    <x v="2263"/>
    <s v="Bin Alias"/>
    <n v="20.3"/>
    <n v="6.37"/>
    <s v="No"/>
    <x v="0"/>
    <x v="1"/>
    <n v="1"/>
    <x v="1"/>
    <x v="2"/>
    <x v="1"/>
    <e v="#N/A"/>
    <e v="#N/A"/>
    <e v="#N/A"/>
    <e v="#N/A"/>
    <x v="1168"/>
    <x v="3"/>
    <e v="#N/A"/>
    <x v="17"/>
    <e v="#N/A"/>
    <x v="47"/>
  </r>
  <r>
    <x v="2264"/>
    <s v="Fischer-Daly"/>
    <n v="19.8"/>
    <n v="5.12"/>
    <s v="No"/>
    <x v="0"/>
    <x v="1"/>
    <n v="1"/>
    <x v="1"/>
    <x v="2"/>
    <x v="2"/>
    <e v="#N/A"/>
    <e v="#N/A"/>
    <e v="#N/A"/>
    <e v="#N/A"/>
    <x v="1168"/>
    <x v="3"/>
    <e v="#N/A"/>
    <x v="17"/>
    <e v="#N/A"/>
    <x v="47"/>
  </r>
  <r>
    <x v="2265"/>
    <s v="Pulliam"/>
    <n v="21.87"/>
    <n v="8.59"/>
    <s v="No"/>
    <x v="0"/>
    <x v="0"/>
    <n v="0"/>
    <x v="1"/>
    <x v="2"/>
    <x v="0"/>
    <e v="#N/A"/>
    <e v="#N/A"/>
    <e v="#N/A"/>
    <e v="#N/A"/>
    <x v="1168"/>
    <x v="3"/>
    <e v="#N/A"/>
    <x v="17"/>
    <e v="#N/A"/>
    <x v="47"/>
  </r>
  <r>
    <x v="2266"/>
    <s v="Guisinger"/>
    <n v="16.600000000000001"/>
    <n v="5.87"/>
    <s v="No"/>
    <x v="0"/>
    <x v="0"/>
    <n v="1"/>
    <x v="1"/>
    <x v="3"/>
    <x v="1"/>
    <e v="#N/A"/>
    <e v="#N/A"/>
    <e v="#N/A"/>
    <e v="#N/A"/>
    <x v="1168"/>
    <x v="3"/>
    <e v="#N/A"/>
    <x v="17"/>
    <e v="#N/A"/>
    <x v="47"/>
  </r>
  <r>
    <x v="2267"/>
    <s v="Arnerich"/>
    <n v="21.98"/>
    <n v="7.03"/>
    <s v="No"/>
    <x v="0"/>
    <x v="0"/>
    <n v="0"/>
    <x v="1"/>
    <x v="2"/>
    <x v="0"/>
    <e v="#N/A"/>
    <e v="#N/A"/>
    <e v="#N/A"/>
    <e v="#N/A"/>
    <x v="1168"/>
    <x v="3"/>
    <e v="#N/A"/>
    <x v="17"/>
    <e v="#N/A"/>
    <x v="47"/>
  </r>
  <r>
    <x v="2268"/>
    <s v="Lynch"/>
    <n v="19.7"/>
    <n v="5.51"/>
    <s v="No"/>
    <x v="0"/>
    <x v="0"/>
    <n v="1"/>
    <x v="1"/>
    <x v="2"/>
    <x v="2"/>
    <e v="#N/A"/>
    <e v="#N/A"/>
    <e v="#N/A"/>
    <e v="#N/A"/>
    <x v="1168"/>
    <x v="3"/>
    <e v="#N/A"/>
    <x v="17"/>
    <e v="#N/A"/>
    <x v="47"/>
  </r>
  <r>
    <x v="2269"/>
    <s v="Reilly"/>
    <n v="19.21"/>
    <n v="4.76"/>
    <s v="No"/>
    <x v="1"/>
    <x v="0"/>
    <n v="1"/>
    <x v="1"/>
    <x v="2"/>
    <x v="2"/>
    <e v="#N/A"/>
    <e v="#N/A"/>
    <e v="#N/A"/>
    <e v="#N/A"/>
    <x v="1168"/>
    <x v="3"/>
    <e v="#N/A"/>
    <x v="17"/>
    <e v="#N/A"/>
    <x v="47"/>
  </r>
  <r>
    <x v="2270"/>
    <s v="Nolette"/>
    <n v="19.3"/>
    <n v="4.7"/>
    <s v="No"/>
    <x v="1"/>
    <x v="0"/>
    <n v="1"/>
    <x v="1"/>
    <x v="2"/>
    <x v="2"/>
    <e v="#N/A"/>
    <e v="#N/A"/>
    <e v="#N/A"/>
    <e v="#N/A"/>
    <x v="1168"/>
    <x v="3"/>
    <e v="#N/A"/>
    <x v="17"/>
    <e v="#N/A"/>
    <x v="47"/>
  </r>
  <r>
    <x v="2271"/>
    <s v="Chabrier"/>
    <n v="16.22"/>
    <n v="6.21"/>
    <s v="Yes"/>
    <x v="0"/>
    <x v="0"/>
    <n v="0"/>
    <x v="1"/>
    <x v="3"/>
    <x v="1"/>
    <e v="#N/A"/>
    <e v="#N/A"/>
    <e v="#N/A"/>
    <e v="#N/A"/>
    <x v="1168"/>
    <x v="3"/>
    <e v="#N/A"/>
    <x v="17"/>
    <e v="#N/A"/>
    <x v="47"/>
  </r>
  <r>
    <x v="2272"/>
    <s v="Lee"/>
    <n v="17.12"/>
    <n v="4.5199999999999996"/>
    <s v="No"/>
    <x v="1"/>
    <x v="0"/>
    <n v="1"/>
    <x v="1"/>
    <x v="3"/>
    <x v="2"/>
    <e v="#N/A"/>
    <e v="#N/A"/>
    <e v="#N/A"/>
    <e v="#N/A"/>
    <x v="1168"/>
    <x v="3"/>
    <e v="#N/A"/>
    <x v="17"/>
    <e v="#N/A"/>
    <x v="47"/>
  </r>
  <r>
    <x v="2273"/>
    <s v="Knotts"/>
    <n v="19.07"/>
    <n v="5.45"/>
    <s v="No"/>
    <x v="0"/>
    <x v="0"/>
    <n v="1"/>
    <x v="1"/>
    <x v="2"/>
    <x v="2"/>
    <e v="#N/A"/>
    <e v="#N/A"/>
    <e v="#N/A"/>
    <e v="#N/A"/>
    <x v="1168"/>
    <x v="3"/>
    <e v="#N/A"/>
    <x v="17"/>
    <e v="#N/A"/>
    <x v="47"/>
  </r>
  <r>
    <x v="2274"/>
    <s v="Pultorak"/>
    <n v="15.56"/>
    <n v="4.42"/>
    <s v="No"/>
    <x v="0"/>
    <x v="0"/>
    <n v="0"/>
    <x v="1"/>
    <x v="3"/>
    <x v="2"/>
    <e v="#N/A"/>
    <e v="#N/A"/>
    <e v="#N/A"/>
    <e v="#N/A"/>
    <x v="1168"/>
    <x v="3"/>
    <e v="#N/A"/>
    <x v="17"/>
    <e v="#N/A"/>
    <x v="47"/>
  </r>
  <r>
    <x v="2275"/>
    <s v="Maxon"/>
    <n v="22.76"/>
    <n v="9.44"/>
    <s v="No"/>
    <x v="0"/>
    <x v="0"/>
    <n v="0"/>
    <x v="1"/>
    <x v="2"/>
    <x v="0"/>
    <e v="#N/A"/>
    <e v="#N/A"/>
    <e v="#N/A"/>
    <e v="#N/A"/>
    <x v="1168"/>
    <x v="3"/>
    <e v="#N/A"/>
    <x v="17"/>
    <e v="#N/A"/>
    <x v="47"/>
  </r>
  <r>
    <x v="2276"/>
    <s v="Kraai"/>
    <n v="22.79"/>
    <n v="6.15"/>
    <s v="Yes"/>
    <x v="0"/>
    <x v="1"/>
    <n v="1"/>
    <x v="1"/>
    <x v="2"/>
    <x v="1"/>
    <e v="#N/A"/>
    <e v="#N/A"/>
    <e v="#N/A"/>
    <e v="#N/A"/>
    <x v="1168"/>
    <x v="3"/>
    <e v="#N/A"/>
    <x v="17"/>
    <e v="#N/A"/>
    <x v="47"/>
  </r>
  <r>
    <x v="2277"/>
    <s v="Larosa"/>
    <n v="17.41"/>
    <n v="5.13"/>
    <s v="Yes"/>
    <x v="0"/>
    <x v="0"/>
    <n v="0"/>
    <x v="1"/>
    <x v="3"/>
    <x v="2"/>
    <e v="#N/A"/>
    <e v="#N/A"/>
    <e v="#N/A"/>
    <e v="#N/A"/>
    <x v="1168"/>
    <x v="3"/>
    <e v="#N/A"/>
    <x v="17"/>
    <e v="#N/A"/>
    <x v="47"/>
  </r>
  <r>
    <x v="2278"/>
    <s v="King"/>
    <n v="19.32"/>
    <n v="4.96"/>
    <s v="Yes"/>
    <x v="0"/>
    <x v="0"/>
    <n v="0"/>
    <x v="1"/>
    <x v="2"/>
    <x v="2"/>
    <e v="#N/A"/>
    <e v="#N/A"/>
    <e v="#N/A"/>
    <e v="#N/A"/>
    <x v="1168"/>
    <x v="3"/>
    <e v="#N/A"/>
    <x v="17"/>
    <e v="#N/A"/>
    <x v="47"/>
  </r>
  <r>
    <x v="2279"/>
    <s v="Haney"/>
    <n v="18.25"/>
    <n v="10.95"/>
    <s v="No"/>
    <x v="0"/>
    <x v="0"/>
    <n v="0"/>
    <x v="1"/>
    <x v="3"/>
    <x v="0"/>
    <e v="#N/A"/>
    <e v="#N/A"/>
    <e v="#N/A"/>
    <e v="#N/A"/>
    <x v="1168"/>
    <x v="3"/>
    <e v="#N/A"/>
    <x v="17"/>
    <e v="#N/A"/>
    <x v="47"/>
  </r>
  <r>
    <x v="2280"/>
    <s v="Boulay"/>
    <n v="53.13"/>
    <n v="4.4400000000000004"/>
    <s v="No"/>
    <x v="1"/>
    <x v="0"/>
    <n v="1"/>
    <x v="1"/>
    <x v="0"/>
    <x v="2"/>
    <e v="#N/A"/>
    <e v="#N/A"/>
    <e v="#N/A"/>
    <e v="#N/A"/>
    <x v="1168"/>
    <x v="3"/>
    <e v="#N/A"/>
    <x v="17"/>
    <e v="#N/A"/>
    <x v="47"/>
  </r>
  <r>
    <x v="2281"/>
    <s v="Peters"/>
    <n v="20.46"/>
    <n v="4.0199999999999996"/>
    <s v="No"/>
    <x v="0"/>
    <x v="0"/>
    <n v="0"/>
    <x v="1"/>
    <x v="2"/>
    <x v="2"/>
    <e v="#N/A"/>
    <e v="#N/A"/>
    <e v="#N/A"/>
    <e v="#N/A"/>
    <x v="1168"/>
    <x v="3"/>
    <e v="#N/A"/>
    <x v="17"/>
    <e v="#N/A"/>
    <x v="47"/>
  </r>
  <r>
    <x v="2282"/>
    <s v="Luy"/>
    <n v="43.01"/>
    <n v="5.44"/>
    <s v="No"/>
    <x v="1"/>
    <x v="0"/>
    <n v="1"/>
    <x v="1"/>
    <x v="0"/>
    <x v="2"/>
    <e v="#N/A"/>
    <e v="#N/A"/>
    <e v="#N/A"/>
    <e v="#N/A"/>
    <x v="1168"/>
    <x v="3"/>
    <e v="#N/A"/>
    <x v="17"/>
    <e v="#N/A"/>
    <x v="47"/>
  </r>
  <r>
    <x v="2283"/>
    <s v="Fava"/>
    <n v="15.01"/>
    <n v="4.1500000000000004"/>
    <s v="No"/>
    <x v="0"/>
    <x v="1"/>
    <n v="1"/>
    <x v="1"/>
    <x v="3"/>
    <x v="2"/>
    <e v="#N/A"/>
    <e v="#N/A"/>
    <e v="#N/A"/>
    <e v="#N/A"/>
    <x v="1168"/>
    <x v="3"/>
    <e v="#N/A"/>
    <x v="17"/>
    <e v="#N/A"/>
    <x v="47"/>
  </r>
  <r>
    <x v="2284"/>
    <s v="Montoya"/>
    <n v="41.14"/>
    <n v="6.02"/>
    <s v="No"/>
    <x v="1"/>
    <x v="0"/>
    <n v="1"/>
    <x v="1"/>
    <x v="0"/>
    <x v="1"/>
    <e v="#N/A"/>
    <e v="#N/A"/>
    <e v="#N/A"/>
    <e v="#N/A"/>
    <x v="1168"/>
    <x v="3"/>
    <e v="#N/A"/>
    <x v="17"/>
    <e v="#N/A"/>
    <x v="47"/>
  </r>
  <r>
    <x v="2285"/>
    <s v="Bain"/>
    <n v="16.55"/>
    <n v="7.73"/>
    <s v="No"/>
    <x v="0"/>
    <x v="0"/>
    <n v="0"/>
    <x v="1"/>
    <x v="3"/>
    <x v="0"/>
    <e v="#N/A"/>
    <e v="#N/A"/>
    <e v="#N/A"/>
    <e v="#N/A"/>
    <x v="1168"/>
    <x v="3"/>
    <e v="#N/A"/>
    <x v="17"/>
    <e v="#N/A"/>
    <x v="47"/>
  </r>
  <r>
    <x v="2286"/>
    <s v="Albertson"/>
    <n v="37.29"/>
    <n v="5.03"/>
    <s v="No"/>
    <x v="1"/>
    <x v="0"/>
    <n v="1"/>
    <x v="1"/>
    <x v="0"/>
    <x v="2"/>
    <e v="#N/A"/>
    <e v="#N/A"/>
    <e v="#N/A"/>
    <e v="#N/A"/>
    <x v="1168"/>
    <x v="3"/>
    <e v="#N/A"/>
    <x v="17"/>
    <e v="#N/A"/>
    <x v="47"/>
  </r>
  <r>
    <x v="2287"/>
    <s v="Barger"/>
    <n v="16.739999999999998"/>
    <n v="4.08"/>
    <s v="Yes"/>
    <x v="0"/>
    <x v="0"/>
    <n v="0"/>
    <x v="1"/>
    <x v="3"/>
    <x v="2"/>
    <e v="#N/A"/>
    <e v="#N/A"/>
    <e v="#N/A"/>
    <e v="#N/A"/>
    <x v="1168"/>
    <x v="3"/>
    <e v="#N/A"/>
    <x v="17"/>
    <e v="#N/A"/>
    <x v="47"/>
  </r>
  <r>
    <x v="2288"/>
    <s v="Fraioli"/>
    <n v="34.43"/>
    <n v="4.2699999999999996"/>
    <s v="No"/>
    <x v="1"/>
    <x v="0"/>
    <n v="1"/>
    <x v="1"/>
    <x v="0"/>
    <x v="2"/>
    <e v="#N/A"/>
    <e v="#N/A"/>
    <e v="#N/A"/>
    <e v="#N/A"/>
    <x v="1168"/>
    <x v="3"/>
    <e v="#N/A"/>
    <x v="17"/>
    <e v="#N/A"/>
    <x v="47"/>
  </r>
  <r>
    <x v="2289"/>
    <s v="April"/>
    <n v="34.1"/>
    <n v="4.07"/>
    <s v="No"/>
    <x v="1"/>
    <x v="0"/>
    <n v="1"/>
    <x v="1"/>
    <x v="0"/>
    <x v="2"/>
    <e v="#N/A"/>
    <e v="#N/A"/>
    <e v="#N/A"/>
    <e v="#N/A"/>
    <x v="1168"/>
    <x v="3"/>
    <e v="#N/A"/>
    <x v="17"/>
    <e v="#N/A"/>
    <x v="47"/>
  </r>
  <r>
    <x v="2290"/>
    <s v="King"/>
    <n v="19.3"/>
    <n v="10.36"/>
    <s v="No"/>
    <x v="0"/>
    <x v="0"/>
    <n v="0"/>
    <x v="1"/>
    <x v="2"/>
    <x v="0"/>
    <e v="#N/A"/>
    <e v="#N/A"/>
    <e v="#N/A"/>
    <e v="#N/A"/>
    <x v="1168"/>
    <x v="3"/>
    <e v="#N/A"/>
    <x v="17"/>
    <e v="#N/A"/>
    <x v="47"/>
  </r>
  <r>
    <x v="2291"/>
    <s v="Talhelm"/>
    <n v="33.659999999999997"/>
    <n v="5.71"/>
    <s v="No"/>
    <x v="1"/>
    <x v="0"/>
    <n v="1"/>
    <x v="1"/>
    <x v="0"/>
    <x v="1"/>
    <e v="#N/A"/>
    <e v="#N/A"/>
    <e v="#N/A"/>
    <e v="#N/A"/>
    <x v="1168"/>
    <x v="3"/>
    <e v="#N/A"/>
    <x v="17"/>
    <e v="#N/A"/>
    <x v="47"/>
  </r>
  <r>
    <x v="2292"/>
    <s v="Regnier"/>
    <n v="33.33"/>
    <n v="6.08"/>
    <s v="No"/>
    <x v="1"/>
    <x v="0"/>
    <n v="1"/>
    <x v="1"/>
    <x v="0"/>
    <x v="1"/>
    <e v="#N/A"/>
    <e v="#N/A"/>
    <e v="#N/A"/>
    <e v="#N/A"/>
    <x v="1168"/>
    <x v="3"/>
    <e v="#N/A"/>
    <x v="17"/>
    <e v="#N/A"/>
    <x v="47"/>
  </r>
  <r>
    <x v="2293"/>
    <s v="Treece"/>
    <n v="21.84"/>
    <n v="5.71"/>
    <s v="No"/>
    <x v="1"/>
    <x v="0"/>
    <n v="1"/>
    <x v="1"/>
    <x v="2"/>
    <x v="1"/>
    <e v="#N/A"/>
    <e v="#N/A"/>
    <e v="#N/A"/>
    <e v="#N/A"/>
    <x v="1168"/>
    <x v="3"/>
    <e v="#N/A"/>
    <x v="17"/>
    <e v="#N/A"/>
    <x v="47"/>
  </r>
  <r>
    <x v="2294"/>
    <s v="Beisel"/>
    <n v="16.87"/>
    <n v="9.1300000000000008"/>
    <s v="No"/>
    <x v="0"/>
    <x v="0"/>
    <n v="0"/>
    <x v="1"/>
    <x v="3"/>
    <x v="0"/>
    <e v="#N/A"/>
    <e v="#N/A"/>
    <e v="#N/A"/>
    <e v="#N/A"/>
    <x v="1168"/>
    <x v="3"/>
    <e v="#N/A"/>
    <x v="17"/>
    <e v="#N/A"/>
    <x v="47"/>
  </r>
  <r>
    <x v="2295"/>
    <s v="Enke"/>
    <n v="30.14"/>
    <n v="5.49"/>
    <s v="No"/>
    <x v="1"/>
    <x v="0"/>
    <n v="1"/>
    <x v="1"/>
    <x v="0"/>
    <x v="2"/>
    <e v="#N/A"/>
    <e v="#N/A"/>
    <e v="#N/A"/>
    <e v="#N/A"/>
    <x v="1168"/>
    <x v="3"/>
    <e v="#N/A"/>
    <x v="17"/>
    <e v="#N/A"/>
    <x v="47"/>
  </r>
  <r>
    <x v="2296"/>
    <s v="Ruiz-Tagle Barros"/>
    <n v="23.21"/>
    <n v="4.37"/>
    <s v="No"/>
    <x v="1"/>
    <x v="0"/>
    <n v="1"/>
    <x v="1"/>
    <x v="2"/>
    <x v="2"/>
    <e v="#N/A"/>
    <e v="#N/A"/>
    <e v="#N/A"/>
    <e v="#N/A"/>
    <x v="1168"/>
    <x v="3"/>
    <e v="#N/A"/>
    <x v="17"/>
    <e v="#N/A"/>
    <x v="47"/>
  </r>
  <r>
    <x v="2297"/>
    <s v="Ferrell"/>
    <n v="17.170000000000002"/>
    <n v="8.4600000000000009"/>
    <s v="No"/>
    <x v="0"/>
    <x v="0"/>
    <n v="0"/>
    <x v="1"/>
    <x v="3"/>
    <x v="0"/>
    <e v="#N/A"/>
    <e v="#N/A"/>
    <e v="#N/A"/>
    <e v="#N/A"/>
    <x v="1168"/>
    <x v="3"/>
    <e v="#N/A"/>
    <x v="17"/>
    <e v="#N/A"/>
    <x v="47"/>
  </r>
  <r>
    <x v="2298"/>
    <s v="Gates"/>
    <n v="15.61"/>
    <n v="5.28"/>
    <s v="No"/>
    <x v="0"/>
    <x v="0"/>
    <n v="1"/>
    <x v="1"/>
    <x v="3"/>
    <x v="2"/>
    <e v="#N/A"/>
    <e v="#N/A"/>
    <e v="#N/A"/>
    <e v="#N/A"/>
    <x v="1168"/>
    <x v="3"/>
    <e v="#N/A"/>
    <x v="17"/>
    <e v="#N/A"/>
    <x v="47"/>
  </r>
  <r>
    <x v="2299"/>
    <s v="Jeffers"/>
    <n v="17.98"/>
    <n v="5.33"/>
    <s v="Yes"/>
    <x v="0"/>
    <x v="1"/>
    <n v="1"/>
    <x v="1"/>
    <x v="3"/>
    <x v="2"/>
    <e v="#N/A"/>
    <e v="#N/A"/>
    <e v="#N/A"/>
    <e v="#N/A"/>
    <x v="1168"/>
    <x v="3"/>
    <e v="#N/A"/>
    <x v="17"/>
    <e v="#N/A"/>
    <x v="47"/>
  </r>
  <r>
    <x v="2300"/>
    <s v="Sulhanek"/>
    <n v="21.64"/>
    <n v="5.5"/>
    <s v="No"/>
    <x v="1"/>
    <x v="0"/>
    <n v="1"/>
    <x v="1"/>
    <x v="2"/>
    <x v="2"/>
    <e v="#N/A"/>
    <e v="#N/A"/>
    <e v="#N/A"/>
    <e v="#N/A"/>
    <x v="1168"/>
    <x v="3"/>
    <e v="#N/A"/>
    <x v="17"/>
    <e v="#N/A"/>
    <x v="47"/>
  </r>
  <r>
    <x v="2301"/>
    <s v="Ozahowski"/>
    <n v="16.399999999999999"/>
    <n v="5.4"/>
    <s v="No"/>
    <x v="0"/>
    <x v="1"/>
    <n v="1"/>
    <x v="1"/>
    <x v="3"/>
    <x v="2"/>
    <e v="#N/A"/>
    <e v="#N/A"/>
    <e v="#N/A"/>
    <e v="#N/A"/>
    <x v="1168"/>
    <x v="3"/>
    <e v="#N/A"/>
    <x v="17"/>
    <e v="#N/A"/>
    <x v="47"/>
  </r>
  <r>
    <x v="2302"/>
    <s v="Caron"/>
    <n v="15.77"/>
    <n v="6.05"/>
    <s v="Yes"/>
    <x v="0"/>
    <x v="0"/>
    <n v="1"/>
    <x v="1"/>
    <x v="3"/>
    <x v="1"/>
    <e v="#N/A"/>
    <e v="#N/A"/>
    <e v="#N/A"/>
    <e v="#N/A"/>
    <x v="1168"/>
    <x v="3"/>
    <e v="#N/A"/>
    <x v="17"/>
    <e v="#N/A"/>
    <x v="47"/>
  </r>
  <r>
    <x v="2303"/>
    <s v="Fullarton"/>
    <n v="18.27"/>
    <n v="11.46"/>
    <s v="No"/>
    <x v="0"/>
    <x v="0"/>
    <n v="0"/>
    <x v="1"/>
    <x v="3"/>
    <x v="0"/>
    <e v="#N/A"/>
    <e v="#N/A"/>
    <e v="#N/A"/>
    <e v="#N/A"/>
    <x v="1168"/>
    <x v="3"/>
    <e v="#N/A"/>
    <x v="17"/>
    <e v="#N/A"/>
    <x v="47"/>
  </r>
  <r>
    <x v="2304"/>
    <s v="Lindgren"/>
    <n v="16.489999999999998"/>
    <n v="8.48"/>
    <s v="No"/>
    <x v="0"/>
    <x v="0"/>
    <n v="0"/>
    <x v="1"/>
    <x v="3"/>
    <x v="0"/>
    <e v="#N/A"/>
    <e v="#N/A"/>
    <e v="#N/A"/>
    <e v="#N/A"/>
    <x v="1168"/>
    <x v="3"/>
    <e v="#N/A"/>
    <x v="17"/>
    <e v="#N/A"/>
    <x v="47"/>
  </r>
  <r>
    <x v="2305"/>
    <s v="Akiha"/>
    <n v="16.14"/>
    <n v="4.8600000000000003"/>
    <s v="No"/>
    <x v="0"/>
    <x v="0"/>
    <n v="0"/>
    <x v="1"/>
    <x v="3"/>
    <x v="2"/>
    <e v="#N/A"/>
    <e v="#N/A"/>
    <e v="#N/A"/>
    <e v="#N/A"/>
    <x v="1168"/>
    <x v="3"/>
    <e v="#N/A"/>
    <x v="17"/>
    <e v="#N/A"/>
    <x v="47"/>
  </r>
  <r>
    <x v="2306"/>
    <s v="Sweny"/>
    <n v="20.85"/>
    <n v="4.45"/>
    <s v="Yes"/>
    <x v="0"/>
    <x v="0"/>
    <n v="1"/>
    <x v="1"/>
    <x v="2"/>
    <x v="2"/>
    <e v="#N/A"/>
    <e v="#N/A"/>
    <e v="#N/A"/>
    <e v="#N/A"/>
    <x v="1168"/>
    <x v="3"/>
    <e v="#N/A"/>
    <x v="17"/>
    <e v="#N/A"/>
    <x v="47"/>
  </r>
  <r>
    <x v="2307"/>
    <s v="Tobin"/>
    <n v="15.88"/>
    <n v="4.3600000000000003"/>
    <s v="No"/>
    <x v="0"/>
    <x v="0"/>
    <n v="0"/>
    <x v="1"/>
    <x v="3"/>
    <x v="2"/>
    <e v="#N/A"/>
    <e v="#N/A"/>
    <e v="#N/A"/>
    <e v="#N/A"/>
    <x v="1168"/>
    <x v="3"/>
    <e v="#N/A"/>
    <x v="17"/>
    <e v="#N/A"/>
    <x v="47"/>
  </r>
  <r>
    <x v="2308"/>
    <s v="Pedersen"/>
    <n v="20.66"/>
    <n v="5.8"/>
    <s v="No"/>
    <x v="1"/>
    <x v="0"/>
    <n v="1"/>
    <x v="1"/>
    <x v="2"/>
    <x v="1"/>
    <e v="#N/A"/>
    <e v="#N/A"/>
    <e v="#N/A"/>
    <e v="#N/A"/>
    <x v="1168"/>
    <x v="3"/>
    <e v="#N/A"/>
    <x v="17"/>
    <e v="#N/A"/>
    <x v="47"/>
  </r>
  <r>
    <x v="2309"/>
    <s v="Lynch"/>
    <n v="20.399999999999999"/>
    <n v="5.27"/>
    <s v="No"/>
    <x v="0"/>
    <x v="0"/>
    <n v="0"/>
    <x v="1"/>
    <x v="2"/>
    <x v="2"/>
    <e v="#N/A"/>
    <e v="#N/A"/>
    <e v="#N/A"/>
    <e v="#N/A"/>
    <x v="1168"/>
    <x v="3"/>
    <e v="#N/A"/>
    <x v="17"/>
    <e v="#N/A"/>
    <x v="47"/>
  </r>
  <r>
    <x v="2310"/>
    <s v="Keys"/>
    <n v="25.19"/>
    <n v="5.64"/>
    <s v="Yes"/>
    <x v="0"/>
    <x v="0"/>
    <n v="0"/>
    <x v="1"/>
    <x v="1"/>
    <x v="2"/>
    <e v="#N/A"/>
    <e v="#N/A"/>
    <e v="#N/A"/>
    <e v="#N/A"/>
    <x v="1168"/>
    <x v="3"/>
    <e v="#N/A"/>
    <x v="17"/>
    <e v="#N/A"/>
    <x v="47"/>
  </r>
  <r>
    <x v="2311"/>
    <s v="Wilbur"/>
    <n v="20.54"/>
    <n v="4.2"/>
    <s v="Yes"/>
    <x v="0"/>
    <x v="0"/>
    <n v="1"/>
    <x v="1"/>
    <x v="2"/>
    <x v="2"/>
    <e v="#N/A"/>
    <e v="#N/A"/>
    <e v="#N/A"/>
    <e v="#N/A"/>
    <x v="1168"/>
    <x v="3"/>
    <e v="#N/A"/>
    <x v="17"/>
    <e v="#N/A"/>
    <x v="47"/>
  </r>
  <r>
    <x v="2312"/>
    <s v="Ditota"/>
    <n v="20.13"/>
    <n v="5.42"/>
    <s v="No"/>
    <x v="0"/>
    <x v="0"/>
    <n v="0"/>
    <x v="1"/>
    <x v="2"/>
    <x v="2"/>
    <e v="#N/A"/>
    <e v="#N/A"/>
    <e v="#N/A"/>
    <e v="#N/A"/>
    <x v="1168"/>
    <x v="3"/>
    <e v="#N/A"/>
    <x v="17"/>
    <e v="#N/A"/>
    <x v="47"/>
  </r>
  <r>
    <x v="2313"/>
    <s v="Horbol"/>
    <n v="18.93"/>
    <n v="6.11"/>
    <s v="No"/>
    <x v="0"/>
    <x v="1"/>
    <n v="1"/>
    <x v="1"/>
    <x v="2"/>
    <x v="1"/>
    <e v="#N/A"/>
    <e v="#N/A"/>
    <e v="#N/A"/>
    <e v="#N/A"/>
    <x v="1168"/>
    <x v="3"/>
    <e v="#N/A"/>
    <x v="17"/>
    <e v="#N/A"/>
    <x v="47"/>
  </r>
  <r>
    <x v="2314"/>
    <s v="O'Rourke"/>
    <n v="24.14"/>
    <n v="5.29"/>
    <s v="No"/>
    <x v="1"/>
    <x v="0"/>
    <n v="1"/>
    <x v="1"/>
    <x v="2"/>
    <x v="2"/>
    <e v="#N/A"/>
    <e v="#N/A"/>
    <e v="#N/A"/>
    <e v="#N/A"/>
    <x v="1168"/>
    <x v="3"/>
    <e v="#N/A"/>
    <x v="17"/>
    <e v="#N/A"/>
    <x v="47"/>
  </r>
  <r>
    <x v="2315"/>
    <s v="Williams"/>
    <n v="25.03"/>
    <n v="5.91"/>
    <s v="No"/>
    <x v="1"/>
    <x v="0"/>
    <n v="1"/>
    <x v="1"/>
    <x v="1"/>
    <x v="1"/>
    <e v="#N/A"/>
    <e v="#N/A"/>
    <e v="#N/A"/>
    <e v="#N/A"/>
    <x v="1168"/>
    <x v="3"/>
    <e v="#N/A"/>
    <x v="17"/>
    <e v="#N/A"/>
    <x v="47"/>
  </r>
  <r>
    <x v="2316"/>
    <s v="Murakami"/>
    <n v="20.47"/>
    <n v="5.81"/>
    <s v="Yes"/>
    <x v="0"/>
    <x v="0"/>
    <n v="1"/>
    <x v="1"/>
    <x v="2"/>
    <x v="1"/>
    <e v="#N/A"/>
    <e v="#N/A"/>
    <e v="#N/A"/>
    <e v="#N/A"/>
    <x v="1168"/>
    <x v="3"/>
    <e v="#N/A"/>
    <x v="17"/>
    <e v="#N/A"/>
    <x v="47"/>
  </r>
  <r>
    <x v="2317"/>
    <s v="Gagnon"/>
    <n v="18.82"/>
    <n v="5.51"/>
    <s v="Yes"/>
    <x v="0"/>
    <x v="0"/>
    <n v="0"/>
    <x v="1"/>
    <x v="2"/>
    <x v="2"/>
    <e v="#N/A"/>
    <e v="#N/A"/>
    <e v="#N/A"/>
    <e v="#N/A"/>
    <x v="1168"/>
    <x v="3"/>
    <e v="#N/A"/>
    <x v="17"/>
    <e v="#N/A"/>
    <x v="47"/>
  </r>
  <r>
    <x v="2318"/>
    <s v="Petermann"/>
    <n v="17.079999999999998"/>
    <n v="5.73"/>
    <s v="No"/>
    <x v="0"/>
    <x v="1"/>
    <n v="1"/>
    <x v="1"/>
    <x v="3"/>
    <x v="1"/>
    <e v="#N/A"/>
    <e v="#N/A"/>
    <e v="#N/A"/>
    <e v="#N/A"/>
    <x v="1168"/>
    <x v="3"/>
    <e v="#N/A"/>
    <x v="17"/>
    <e v="#N/A"/>
    <x v="47"/>
  </r>
  <r>
    <x v="2319"/>
    <s v="Graves - Rostro"/>
    <n v="19.21"/>
    <n v="5.53"/>
    <s v="Yes"/>
    <x v="0"/>
    <x v="0"/>
    <n v="0"/>
    <x v="1"/>
    <x v="2"/>
    <x v="2"/>
    <e v="#N/A"/>
    <e v="#N/A"/>
    <e v="#N/A"/>
    <e v="#N/A"/>
    <x v="1168"/>
    <x v="3"/>
    <e v="#N/A"/>
    <x v="17"/>
    <e v="#N/A"/>
    <x v="47"/>
  </r>
  <r>
    <x v="2320"/>
    <s v="Danielson"/>
    <n v="17.86"/>
    <n v="5.43"/>
    <s v="No"/>
    <x v="0"/>
    <x v="1"/>
    <n v="1"/>
    <x v="1"/>
    <x v="3"/>
    <x v="2"/>
    <e v="#N/A"/>
    <e v="#N/A"/>
    <e v="#N/A"/>
    <e v="#N/A"/>
    <x v="1168"/>
    <x v="3"/>
    <e v="#N/A"/>
    <x v="17"/>
    <e v="#N/A"/>
    <x v="47"/>
  </r>
  <r>
    <x v="2321"/>
    <s v="Street"/>
    <n v="21.38"/>
    <n v="8.01"/>
    <s v="No"/>
    <x v="0"/>
    <x v="0"/>
    <n v="0"/>
    <x v="1"/>
    <x v="2"/>
    <x v="0"/>
    <e v="#N/A"/>
    <e v="#N/A"/>
    <e v="#N/A"/>
    <e v="#N/A"/>
    <x v="1168"/>
    <x v="3"/>
    <e v="#N/A"/>
    <x v="17"/>
    <e v="#N/A"/>
    <x v="47"/>
  </r>
  <r>
    <x v="2322"/>
    <s v="Buss"/>
    <n v="23.35"/>
    <n v="5.94"/>
    <s v="No"/>
    <x v="0"/>
    <x v="0"/>
    <n v="0"/>
    <x v="1"/>
    <x v="2"/>
    <x v="1"/>
    <e v="#N/A"/>
    <e v="#N/A"/>
    <e v="#N/A"/>
    <e v="#N/A"/>
    <x v="1168"/>
    <x v="3"/>
    <e v="#N/A"/>
    <x v="17"/>
    <e v="#N/A"/>
    <x v="47"/>
  </r>
  <r>
    <x v="2323"/>
    <s v="Duffy"/>
    <n v="22.24"/>
    <n v="5.04"/>
    <s v="No"/>
    <x v="0"/>
    <x v="0"/>
    <n v="0"/>
    <x v="1"/>
    <x v="2"/>
    <x v="2"/>
    <e v="#N/A"/>
    <e v="#N/A"/>
    <e v="#N/A"/>
    <e v="#N/A"/>
    <x v="1168"/>
    <x v="3"/>
    <e v="#N/A"/>
    <x v="17"/>
    <e v="#N/A"/>
    <x v="47"/>
  </r>
  <r>
    <x v="2324"/>
    <s v="Hines"/>
    <n v="24.76"/>
    <n v="4.54"/>
    <s v="Yes"/>
    <x v="0"/>
    <x v="0"/>
    <n v="0"/>
    <x v="1"/>
    <x v="2"/>
    <x v="2"/>
    <e v="#N/A"/>
    <e v="#N/A"/>
    <e v="#N/A"/>
    <e v="#N/A"/>
    <x v="1168"/>
    <x v="3"/>
    <e v="#N/A"/>
    <x v="17"/>
    <e v="#N/A"/>
    <x v="47"/>
  </r>
  <r>
    <x v="2325"/>
    <s v="Castro"/>
    <n v="20.100000000000001"/>
    <n v="5.6"/>
    <s v="Yes"/>
    <x v="0"/>
    <x v="1"/>
    <n v="1"/>
    <x v="1"/>
    <x v="2"/>
    <x v="2"/>
    <e v="#N/A"/>
    <e v="#N/A"/>
    <e v="#N/A"/>
    <e v="#N/A"/>
    <x v="1168"/>
    <x v="3"/>
    <e v="#N/A"/>
    <x v="17"/>
    <e v="#N/A"/>
    <x v="47"/>
  </r>
  <r>
    <x v="2326"/>
    <s v="Howell"/>
    <n v="21.77"/>
    <n v="10.67"/>
    <s v="No"/>
    <x v="0"/>
    <x v="0"/>
    <n v="0"/>
    <x v="1"/>
    <x v="2"/>
    <x v="0"/>
    <e v="#N/A"/>
    <e v="#N/A"/>
    <e v="#N/A"/>
    <e v="#N/A"/>
    <x v="1168"/>
    <x v="3"/>
    <e v="#N/A"/>
    <x v="17"/>
    <e v="#N/A"/>
    <x v="47"/>
  </r>
  <r>
    <x v="2327"/>
    <s v="Avery"/>
    <n v="17.82"/>
    <n v="5.26"/>
    <s v="Yes"/>
    <x v="0"/>
    <x v="0"/>
    <n v="1"/>
    <x v="1"/>
    <x v="3"/>
    <x v="2"/>
    <e v="#N/A"/>
    <e v="#N/A"/>
    <e v="#N/A"/>
    <e v="#N/A"/>
    <x v="1168"/>
    <x v="3"/>
    <e v="#N/A"/>
    <x v="17"/>
    <e v="#N/A"/>
    <x v="47"/>
  </r>
  <r>
    <x v="2328"/>
    <s v="Bohinski"/>
    <n v="17.07"/>
    <n v="5.22"/>
    <s v="No"/>
    <x v="0"/>
    <x v="1"/>
    <n v="1"/>
    <x v="1"/>
    <x v="3"/>
    <x v="2"/>
    <e v="#N/A"/>
    <e v="#N/A"/>
    <e v="#N/A"/>
    <e v="#N/A"/>
    <x v="1168"/>
    <x v="3"/>
    <e v="#N/A"/>
    <x v="17"/>
    <e v="#N/A"/>
    <x v="47"/>
  </r>
  <r>
    <x v="2329"/>
    <s v="Kohls"/>
    <n v="22.24"/>
    <n v="4.29"/>
    <s v="Yes"/>
    <x v="0"/>
    <x v="0"/>
    <n v="0"/>
    <x v="1"/>
    <x v="2"/>
    <x v="2"/>
    <e v="#N/A"/>
    <e v="#N/A"/>
    <e v="#N/A"/>
    <e v="#N/A"/>
    <x v="1168"/>
    <x v="3"/>
    <e v="#N/A"/>
    <x v="17"/>
    <e v="#N/A"/>
    <x v="47"/>
  </r>
  <r>
    <x v="2330"/>
    <s v="Brietzke"/>
    <n v="22.34"/>
    <n v="5.57"/>
    <s v="No"/>
    <x v="0"/>
    <x v="0"/>
    <n v="1"/>
    <x v="1"/>
    <x v="2"/>
    <x v="2"/>
    <e v="#N/A"/>
    <e v="#N/A"/>
    <e v="#N/A"/>
    <e v="#N/A"/>
    <x v="1168"/>
    <x v="3"/>
    <e v="#N/A"/>
    <x v="17"/>
    <e v="#N/A"/>
    <x v="47"/>
  </r>
  <r>
    <x v="2331"/>
    <s v="Riveros Gonzalez"/>
    <n v="17.7"/>
    <n v="6.28"/>
    <s v="No"/>
    <x v="0"/>
    <x v="0"/>
    <n v="1"/>
    <x v="1"/>
    <x v="3"/>
    <x v="1"/>
    <e v="#N/A"/>
    <e v="#N/A"/>
    <e v="#N/A"/>
    <e v="#N/A"/>
    <x v="1168"/>
    <x v="3"/>
    <e v="#N/A"/>
    <x v="17"/>
    <e v="#N/A"/>
    <x v="47"/>
  </r>
  <r>
    <x v="2332"/>
    <s v="Albano"/>
    <n v="16.47"/>
    <n v="6.35"/>
    <s v="No"/>
    <x v="0"/>
    <x v="1"/>
    <n v="1"/>
    <x v="1"/>
    <x v="3"/>
    <x v="1"/>
    <e v="#N/A"/>
    <e v="#N/A"/>
    <e v="#N/A"/>
    <e v="#N/A"/>
    <x v="1168"/>
    <x v="3"/>
    <e v="#N/A"/>
    <x v="17"/>
    <e v="#N/A"/>
    <x v="47"/>
  </r>
  <r>
    <x v="2333"/>
    <s v="Rosendahl"/>
    <n v="17.600000000000001"/>
    <n v="4.3899999999999997"/>
    <s v="No"/>
    <x v="0"/>
    <x v="0"/>
    <n v="1"/>
    <x v="1"/>
    <x v="3"/>
    <x v="2"/>
    <e v="#N/A"/>
    <e v="#N/A"/>
    <e v="#N/A"/>
    <e v="#N/A"/>
    <x v="1168"/>
    <x v="3"/>
    <e v="#N/A"/>
    <x v="17"/>
    <e v="#N/A"/>
    <x v="47"/>
  </r>
  <r>
    <x v="2334"/>
    <s v="German"/>
    <n v="17.579999999999998"/>
    <n v="4.51"/>
    <s v="No"/>
    <x v="0"/>
    <x v="0"/>
    <n v="1"/>
    <x v="1"/>
    <x v="3"/>
    <x v="2"/>
    <e v="#N/A"/>
    <e v="#N/A"/>
    <e v="#N/A"/>
    <e v="#N/A"/>
    <x v="1168"/>
    <x v="3"/>
    <e v="#N/A"/>
    <x v="17"/>
    <e v="#N/A"/>
    <x v="4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x v="0"/>
    <x v="0"/>
    <x v="0"/>
    <s v="No"/>
    <x v="0"/>
    <x v="0"/>
    <x v="0"/>
    <x v="0"/>
    <x v="0"/>
    <x v="0"/>
    <x v="0"/>
    <x v="0"/>
    <s v="tier - 3"/>
    <x v="0"/>
    <d v="1992-07-09T00:00:00"/>
    <x v="0"/>
  </r>
  <r>
    <x v="1"/>
    <x v="1"/>
    <x v="1"/>
    <x v="1"/>
    <s v="No"/>
    <x v="0"/>
    <x v="0"/>
    <x v="0"/>
    <x v="0"/>
    <x v="0"/>
    <x v="1"/>
    <x v="1"/>
    <x v="0"/>
    <s v="tier - 1"/>
    <x v="0"/>
    <d v="1992-11-30T00:00:00"/>
    <x v="0"/>
  </r>
  <r>
    <x v="2"/>
    <x v="2"/>
    <x v="2"/>
    <x v="2"/>
    <s v="Yes"/>
    <x v="0"/>
    <x v="0"/>
    <x v="1"/>
    <x v="0"/>
    <x v="0"/>
    <x v="0"/>
    <x v="2"/>
    <x v="0"/>
    <s v="tier - 1"/>
    <x v="0"/>
    <d v="1993-06-30T00:00:00"/>
    <x v="1"/>
  </r>
  <r>
    <x v="3"/>
    <x v="3"/>
    <x v="3"/>
    <x v="3"/>
    <s v="No"/>
    <x v="0"/>
    <x v="0"/>
    <x v="0"/>
    <x v="0"/>
    <x v="0"/>
    <x v="1"/>
    <x v="3"/>
    <x v="1"/>
    <s v="tier - 3"/>
    <x v="0"/>
    <d v="1992-09-13T00:00:00"/>
    <x v="0"/>
  </r>
  <r>
    <x v="4"/>
    <x v="4"/>
    <x v="4"/>
    <x v="4"/>
    <s v="No"/>
    <x v="0"/>
    <x v="0"/>
    <x v="0"/>
    <x v="0"/>
    <x v="0"/>
    <x v="2"/>
    <x v="4"/>
    <x v="1"/>
    <s v="tier - 3"/>
    <x v="0"/>
    <d v="1998-07-27T00:00:00"/>
    <x v="2"/>
  </r>
  <r>
    <x v="5"/>
    <x v="5"/>
    <x v="5"/>
    <x v="5"/>
    <s v="No"/>
    <x v="0"/>
    <x v="0"/>
    <x v="0"/>
    <x v="0"/>
    <x v="0"/>
    <x v="0"/>
    <x v="5"/>
    <x v="1"/>
    <s v="tier - 3"/>
    <x v="1"/>
    <d v="2001-11-20T00:00:00"/>
    <x v="3"/>
  </r>
  <r>
    <x v="6"/>
    <x v="6"/>
    <x v="6"/>
    <x v="6"/>
    <s v="No"/>
    <x v="0"/>
    <x v="0"/>
    <x v="0"/>
    <x v="0"/>
    <x v="0"/>
    <x v="1"/>
    <x v="6"/>
    <x v="1"/>
    <s v="tier - 3"/>
    <x v="0"/>
    <d v="1993-06-01T00:00:00"/>
    <x v="0"/>
  </r>
  <r>
    <x v="7"/>
    <x v="7"/>
    <x v="7"/>
    <x v="7"/>
    <s v="No"/>
    <x v="0"/>
    <x v="0"/>
    <x v="2"/>
    <x v="0"/>
    <x v="0"/>
    <x v="0"/>
    <x v="6"/>
    <x v="1"/>
    <s v="tier - 3"/>
    <x v="0"/>
    <d v="1995-07-04T00:00:00"/>
    <x v="4"/>
  </r>
  <r>
    <x v="8"/>
    <x v="8"/>
    <x v="8"/>
    <x v="8"/>
    <s v="Yes"/>
    <x v="0"/>
    <x v="1"/>
    <x v="3"/>
    <x v="0"/>
    <x v="0"/>
    <x v="0"/>
    <x v="7"/>
    <x v="1"/>
    <s v="tier - 2"/>
    <x v="1"/>
    <d v="2002-11-29T00:00:00"/>
    <x v="5"/>
  </r>
  <r>
    <x v="9"/>
    <x v="9"/>
    <x v="9"/>
    <x v="9"/>
    <s v="No"/>
    <x v="0"/>
    <x v="0"/>
    <x v="0"/>
    <x v="0"/>
    <x v="0"/>
    <x v="0"/>
    <x v="8"/>
    <x v="1"/>
    <s v="tier - 3"/>
    <x v="0"/>
    <d v="1997-11-09T00:00:00"/>
    <x v="6"/>
  </r>
  <r>
    <x v="10"/>
    <x v="10"/>
    <x v="10"/>
    <x v="10"/>
    <s v="Yes"/>
    <x v="0"/>
    <x v="0"/>
    <x v="1"/>
    <x v="0"/>
    <x v="0"/>
    <x v="1"/>
    <x v="9"/>
    <x v="1"/>
    <s v="tier - 2"/>
    <x v="0"/>
    <d v="2001-09-12T00:00:00"/>
    <x v="3"/>
  </r>
  <r>
    <x v="11"/>
    <x v="11"/>
    <x v="11"/>
    <x v="11"/>
    <s v="No"/>
    <x v="0"/>
    <x v="0"/>
    <x v="0"/>
    <x v="0"/>
    <x v="0"/>
    <x v="0"/>
    <x v="10"/>
    <x v="0"/>
    <s v="tier - 3"/>
    <x v="0"/>
    <d v="1999-12-26T00:00:00"/>
    <x v="7"/>
  </r>
  <r>
    <x v="12"/>
    <x v="12"/>
    <x v="12"/>
    <x v="12"/>
    <s v="No"/>
    <x v="0"/>
    <x v="0"/>
    <x v="0"/>
    <x v="0"/>
    <x v="0"/>
    <x v="0"/>
    <x v="11"/>
    <x v="1"/>
    <s v="tier - 1"/>
    <x v="0"/>
    <d v="1999-12-14T00:00:00"/>
    <x v="7"/>
  </r>
  <r>
    <x v="13"/>
    <x v="13"/>
    <x v="13"/>
    <x v="13"/>
    <s v="No"/>
    <x v="0"/>
    <x v="0"/>
    <x v="0"/>
    <x v="0"/>
    <x v="0"/>
    <x v="0"/>
    <x v="12"/>
    <x v="1"/>
    <s v="tier - 1"/>
    <x v="1"/>
    <d v="2002-09-19T00:00:00"/>
    <x v="5"/>
  </r>
  <r>
    <x v="14"/>
    <x v="14"/>
    <x v="14"/>
    <x v="14"/>
    <s v="Yes"/>
    <x v="0"/>
    <x v="0"/>
    <x v="1"/>
    <x v="0"/>
    <x v="0"/>
    <x v="0"/>
    <x v="13"/>
    <x v="1"/>
    <s v="tier - 1"/>
    <x v="0"/>
    <d v="1993-08-09T00:00:00"/>
    <x v="1"/>
  </r>
  <r>
    <x v="15"/>
    <x v="15"/>
    <x v="15"/>
    <x v="15"/>
    <s v="No"/>
    <x v="0"/>
    <x v="0"/>
    <x v="0"/>
    <x v="0"/>
    <x v="0"/>
    <x v="0"/>
    <x v="13"/>
    <x v="1"/>
    <s v="tier - 3"/>
    <x v="0"/>
    <d v="1996-10-22T00:00:00"/>
    <x v="8"/>
  </r>
  <r>
    <x v="16"/>
    <x v="16"/>
    <x v="16"/>
    <x v="16"/>
    <s v="No"/>
    <x v="0"/>
    <x v="0"/>
    <x v="2"/>
    <x v="0"/>
    <x v="0"/>
    <x v="0"/>
    <x v="14"/>
    <x v="1"/>
    <s v="tier - 3"/>
    <x v="0"/>
    <d v="1993-06-28T00:00:00"/>
    <x v="1"/>
  </r>
  <r>
    <x v="17"/>
    <x v="17"/>
    <x v="17"/>
    <x v="17"/>
    <s v="Yes"/>
    <x v="0"/>
    <x v="1"/>
    <x v="3"/>
    <x v="0"/>
    <x v="0"/>
    <x v="0"/>
    <x v="14"/>
    <x v="1"/>
    <s v="tier -2"/>
    <x v="1"/>
    <d v="1996-09-18T00:00:00"/>
    <x v="8"/>
  </r>
  <r>
    <x v="18"/>
    <x v="18"/>
    <x v="18"/>
    <x v="18"/>
    <s v="Yes"/>
    <x v="0"/>
    <x v="0"/>
    <x v="3"/>
    <x v="0"/>
    <x v="0"/>
    <x v="2"/>
    <x v="15"/>
    <x v="1"/>
    <s v="tier - 2"/>
    <x v="0"/>
    <d v="1995-12-07T00:00:00"/>
    <x v="4"/>
  </r>
  <r>
    <x v="19"/>
    <x v="19"/>
    <x v="19"/>
    <x v="19"/>
    <s v="No"/>
    <x v="0"/>
    <x v="0"/>
    <x v="0"/>
    <x v="0"/>
    <x v="0"/>
    <x v="0"/>
    <x v="16"/>
    <x v="1"/>
    <s v="tier - 2"/>
    <x v="2"/>
    <d v="2004-10-07T00:00:00"/>
    <x v="9"/>
  </r>
  <r>
    <x v="20"/>
    <x v="20"/>
    <x v="20"/>
    <x v="20"/>
    <s v="Yes"/>
    <x v="0"/>
    <x v="0"/>
    <x v="1"/>
    <x v="0"/>
    <x v="0"/>
    <x v="0"/>
    <x v="17"/>
    <x v="1"/>
    <s v="tier - 1"/>
    <x v="0"/>
    <d v="2000-11-18T00:00:00"/>
    <x v="10"/>
  </r>
  <r>
    <x v="21"/>
    <x v="21"/>
    <x v="21"/>
    <x v="21"/>
    <s v="Yes"/>
    <x v="0"/>
    <x v="0"/>
    <x v="1"/>
    <x v="0"/>
    <x v="0"/>
    <x v="1"/>
    <x v="18"/>
    <x v="1"/>
    <s v="tier - 1"/>
    <x v="0"/>
    <d v="1993-11-27T00:00:00"/>
    <x v="1"/>
  </r>
  <r>
    <x v="22"/>
    <x v="22"/>
    <x v="22"/>
    <x v="22"/>
    <s v="No"/>
    <x v="0"/>
    <x v="0"/>
    <x v="2"/>
    <x v="0"/>
    <x v="0"/>
    <x v="0"/>
    <x v="19"/>
    <x v="1"/>
    <s v="tier - 1"/>
    <x v="0"/>
    <d v="1994-10-30T00:00:00"/>
    <x v="11"/>
  </r>
  <r>
    <x v="23"/>
    <x v="23"/>
    <x v="23"/>
    <x v="23"/>
    <s v="Yes"/>
    <x v="0"/>
    <x v="0"/>
    <x v="1"/>
    <x v="0"/>
    <x v="0"/>
    <x v="0"/>
    <x v="20"/>
    <x v="1"/>
    <s v="tier - 1"/>
    <x v="0"/>
    <d v="1995-10-28T00:00:00"/>
    <x v="4"/>
  </r>
  <r>
    <x v="24"/>
    <x v="24"/>
    <x v="24"/>
    <x v="24"/>
    <s v="Yes"/>
    <x v="0"/>
    <x v="0"/>
    <x v="1"/>
    <x v="0"/>
    <x v="0"/>
    <x v="2"/>
    <x v="21"/>
    <x v="1"/>
    <s v="tier - 2"/>
    <x v="0"/>
    <d v="2001-08-19T00:00:00"/>
    <x v="3"/>
  </r>
  <r>
    <x v="25"/>
    <x v="25"/>
    <x v="25"/>
    <x v="25"/>
    <s v="No"/>
    <x v="0"/>
    <x v="0"/>
    <x v="2"/>
    <x v="0"/>
    <x v="0"/>
    <x v="0"/>
    <x v="22"/>
    <x v="1"/>
    <s v="tier - 2"/>
    <x v="0"/>
    <d v="1994-11-22T00:00:00"/>
    <x v="11"/>
  </r>
  <r>
    <x v="26"/>
    <x v="26"/>
    <x v="26"/>
    <x v="26"/>
    <s v="No"/>
    <x v="0"/>
    <x v="0"/>
    <x v="0"/>
    <x v="0"/>
    <x v="0"/>
    <x v="0"/>
    <x v="23"/>
    <x v="1"/>
    <s v="tier - 2"/>
    <x v="0"/>
    <d v="2000-10-09T00:00:00"/>
    <x v="10"/>
  </r>
  <r>
    <x v="27"/>
    <x v="27"/>
    <x v="27"/>
    <x v="27"/>
    <s v="Yes"/>
    <x v="0"/>
    <x v="1"/>
    <x v="3"/>
    <x v="0"/>
    <x v="0"/>
    <x v="2"/>
    <x v="24"/>
    <x v="1"/>
    <s v="tier - 2"/>
    <x v="0"/>
    <d v="1999-08-05T00:00:00"/>
    <x v="7"/>
  </r>
  <r>
    <x v="28"/>
    <x v="28"/>
    <x v="28"/>
    <x v="28"/>
    <s v="Yes"/>
    <x v="0"/>
    <x v="0"/>
    <x v="1"/>
    <x v="0"/>
    <x v="0"/>
    <x v="0"/>
    <x v="25"/>
    <x v="1"/>
    <s v="tier - 1"/>
    <x v="0"/>
    <d v="1995-10-05T00:00:00"/>
    <x v="4"/>
  </r>
  <r>
    <x v="29"/>
    <x v="29"/>
    <x v="29"/>
    <x v="29"/>
    <s v="No"/>
    <x v="0"/>
    <x v="0"/>
    <x v="0"/>
    <x v="0"/>
    <x v="0"/>
    <x v="0"/>
    <x v="26"/>
    <x v="1"/>
    <s v="tier - 2"/>
    <x v="0"/>
    <d v="1994-11-17T00:00:00"/>
    <x v="11"/>
  </r>
  <r>
    <x v="30"/>
    <x v="30"/>
    <x v="30"/>
    <x v="30"/>
    <s v="No"/>
    <x v="0"/>
    <x v="0"/>
    <x v="0"/>
    <x v="0"/>
    <x v="0"/>
    <x v="0"/>
    <x v="27"/>
    <x v="1"/>
    <s v="tier - 1"/>
    <x v="0"/>
    <d v="2002-07-20T00:00:00"/>
    <x v="5"/>
  </r>
  <r>
    <x v="31"/>
    <x v="31"/>
    <x v="31"/>
    <x v="31"/>
    <s v="Yes"/>
    <x v="0"/>
    <x v="0"/>
    <x v="0"/>
    <x v="0"/>
    <x v="0"/>
    <x v="2"/>
    <x v="28"/>
    <x v="1"/>
    <s v="tier - 2"/>
    <x v="1"/>
    <d v="2002-07-01T00:00:00"/>
    <x v="5"/>
  </r>
  <r>
    <x v="32"/>
    <x v="32"/>
    <x v="32"/>
    <x v="32"/>
    <s v="No"/>
    <x v="0"/>
    <x v="0"/>
    <x v="0"/>
    <x v="0"/>
    <x v="0"/>
    <x v="0"/>
    <x v="29"/>
    <x v="1"/>
    <s v="tier - 2"/>
    <x v="0"/>
    <d v="1995-06-01T00:00:00"/>
    <x v="11"/>
  </r>
  <r>
    <x v="33"/>
    <x v="33"/>
    <x v="33"/>
    <x v="33"/>
    <s v="Yes"/>
    <x v="0"/>
    <x v="0"/>
    <x v="0"/>
    <x v="0"/>
    <x v="0"/>
    <x v="1"/>
    <x v="30"/>
    <x v="1"/>
    <s v="tier - 1"/>
    <x v="0"/>
    <d v="1993-09-28T00:00:00"/>
    <x v="1"/>
  </r>
  <r>
    <x v="34"/>
    <x v="34"/>
    <x v="34"/>
    <x v="34"/>
    <s v="No"/>
    <x v="0"/>
    <x v="1"/>
    <x v="3"/>
    <x v="0"/>
    <x v="0"/>
    <x v="1"/>
    <x v="31"/>
    <x v="1"/>
    <s v="tier - 3"/>
    <x v="0"/>
    <d v="2004-08-24T00:00:00"/>
    <x v="9"/>
  </r>
  <r>
    <x v="35"/>
    <x v="35"/>
    <x v="35"/>
    <x v="35"/>
    <s v="No"/>
    <x v="0"/>
    <x v="0"/>
    <x v="0"/>
    <x v="0"/>
    <x v="0"/>
    <x v="0"/>
    <x v="32"/>
    <x v="1"/>
    <s v="tier - 3"/>
    <x v="0"/>
    <d v="1997-08-13T00:00:00"/>
    <x v="6"/>
  </r>
  <r>
    <x v="36"/>
    <x v="36"/>
    <x v="13"/>
    <x v="36"/>
    <s v="No"/>
    <x v="0"/>
    <x v="0"/>
    <x v="0"/>
    <x v="0"/>
    <x v="0"/>
    <x v="0"/>
    <x v="33"/>
    <x v="1"/>
    <s v="tier - 2"/>
    <x v="0"/>
    <d v="1998-12-26T00:00:00"/>
    <x v="2"/>
  </r>
  <r>
    <x v="37"/>
    <x v="37"/>
    <x v="36"/>
    <x v="37"/>
    <s v="No"/>
    <x v="0"/>
    <x v="0"/>
    <x v="0"/>
    <x v="0"/>
    <x v="0"/>
    <x v="0"/>
    <x v="34"/>
    <x v="1"/>
    <s v="tier - 3"/>
    <x v="0"/>
    <d v="2002-08-13T00:00:00"/>
    <x v="5"/>
  </r>
  <r>
    <x v="38"/>
    <x v="38"/>
    <x v="37"/>
    <x v="38"/>
    <s v="No"/>
    <x v="0"/>
    <x v="0"/>
    <x v="0"/>
    <x v="0"/>
    <x v="0"/>
    <x v="0"/>
    <x v="35"/>
    <x v="1"/>
    <s v="tier - 1"/>
    <x v="0"/>
    <d v="2004-11-12T00:00:00"/>
    <x v="9"/>
  </r>
  <r>
    <x v="39"/>
    <x v="39"/>
    <x v="38"/>
    <x v="39"/>
    <s v="No"/>
    <x v="0"/>
    <x v="1"/>
    <x v="3"/>
    <x v="0"/>
    <x v="0"/>
    <x v="2"/>
    <x v="36"/>
    <x v="1"/>
    <s v="tier - 1"/>
    <x v="0"/>
    <d v="2004-06-14T00:00:00"/>
    <x v="9"/>
  </r>
  <r>
    <x v="40"/>
    <x v="40"/>
    <x v="39"/>
    <x v="40"/>
    <s v="No"/>
    <x v="1"/>
    <x v="0"/>
    <x v="3"/>
    <x v="0"/>
    <x v="0"/>
    <x v="2"/>
    <x v="36"/>
    <x v="1"/>
    <s v="tier - 1"/>
    <x v="0"/>
    <d v="2002-07-19T00:00:00"/>
    <x v="5"/>
  </r>
  <r>
    <x v="41"/>
    <x v="41"/>
    <x v="40"/>
    <x v="41"/>
    <s v="Yes"/>
    <x v="0"/>
    <x v="0"/>
    <x v="0"/>
    <x v="0"/>
    <x v="0"/>
    <x v="0"/>
    <x v="37"/>
    <x v="1"/>
    <s v="tier - 3"/>
    <x v="0"/>
    <d v="2004-10-06T00:00:00"/>
    <x v="9"/>
  </r>
  <r>
    <x v="42"/>
    <x v="42"/>
    <x v="9"/>
    <x v="42"/>
    <s v="No"/>
    <x v="0"/>
    <x v="0"/>
    <x v="0"/>
    <x v="0"/>
    <x v="0"/>
    <x v="0"/>
    <x v="38"/>
    <x v="1"/>
    <s v="tier - 3"/>
    <x v="0"/>
    <d v="2004-06-11T00:00:00"/>
    <x v="9"/>
  </r>
  <r>
    <x v="43"/>
    <x v="43"/>
    <x v="41"/>
    <x v="43"/>
    <s v="No"/>
    <x v="0"/>
    <x v="0"/>
    <x v="0"/>
    <x v="0"/>
    <x v="0"/>
    <x v="0"/>
    <x v="38"/>
    <x v="1"/>
    <s v="tier - 3"/>
    <x v="0"/>
    <d v="2004-11-28T00:00:00"/>
    <x v="9"/>
  </r>
  <r>
    <x v="44"/>
    <x v="44"/>
    <x v="42"/>
    <x v="44"/>
    <s v="Yes"/>
    <x v="0"/>
    <x v="0"/>
    <x v="3"/>
    <x v="0"/>
    <x v="0"/>
    <x v="0"/>
    <x v="39"/>
    <x v="1"/>
    <s v="tier - 1"/>
    <x v="0"/>
    <d v="2002-08-11T00:00:00"/>
    <x v="5"/>
  </r>
  <r>
    <x v="45"/>
    <x v="45"/>
    <x v="43"/>
    <x v="45"/>
    <s v="Yes"/>
    <x v="0"/>
    <x v="0"/>
    <x v="3"/>
    <x v="0"/>
    <x v="0"/>
    <x v="2"/>
    <x v="39"/>
    <x v="1"/>
    <s v="tier - 1"/>
    <x v="0"/>
    <d v="2004-11-06T00:00:00"/>
    <x v="9"/>
  </r>
  <r>
    <x v="46"/>
    <x v="46"/>
    <x v="44"/>
    <x v="46"/>
    <s v="Yes"/>
    <x v="0"/>
    <x v="0"/>
    <x v="1"/>
    <x v="0"/>
    <x v="0"/>
    <x v="2"/>
    <x v="39"/>
    <x v="1"/>
    <s v="tier - 1"/>
    <x v="0"/>
    <d v="2004-10-15T00:00:00"/>
    <x v="9"/>
  </r>
  <r>
    <x v="47"/>
    <x v="41"/>
    <x v="45"/>
    <x v="47"/>
    <s v="No"/>
    <x v="0"/>
    <x v="0"/>
    <x v="0"/>
    <x v="0"/>
    <x v="0"/>
    <x v="2"/>
    <x v="39"/>
    <x v="1"/>
    <s v="tier - 2"/>
    <x v="0"/>
    <d v="2004-11-27T00:00:00"/>
    <x v="9"/>
  </r>
  <r>
    <x v="48"/>
    <x v="47"/>
    <x v="46"/>
    <x v="48"/>
    <s v="Yes"/>
    <x v="0"/>
    <x v="0"/>
    <x v="1"/>
    <x v="0"/>
    <x v="0"/>
    <x v="2"/>
    <x v="40"/>
    <x v="1"/>
    <s v="tier - 1"/>
    <x v="0"/>
    <d v="2001-10-25T00:00:00"/>
    <x v="3"/>
  </r>
  <r>
    <x v="49"/>
    <x v="48"/>
    <x v="47"/>
    <x v="49"/>
    <s v="Yes"/>
    <x v="0"/>
    <x v="0"/>
    <x v="1"/>
    <x v="0"/>
    <x v="0"/>
    <x v="2"/>
    <x v="40"/>
    <x v="1"/>
    <s v="tier - 3"/>
    <x v="0"/>
    <d v="2004-09-12T00:00:00"/>
    <x v="9"/>
  </r>
  <r>
    <x v="50"/>
    <x v="49"/>
    <x v="48"/>
    <x v="50"/>
    <s v="Yes"/>
    <x v="0"/>
    <x v="0"/>
    <x v="3"/>
    <x v="0"/>
    <x v="0"/>
    <x v="0"/>
    <x v="41"/>
    <x v="1"/>
    <s v="tier - 2"/>
    <x v="2"/>
    <d v="2002-10-01T00:00:00"/>
    <x v="5"/>
  </r>
  <r>
    <x v="51"/>
    <x v="50"/>
    <x v="49"/>
    <x v="51"/>
    <s v="No"/>
    <x v="0"/>
    <x v="0"/>
    <x v="0"/>
    <x v="0"/>
    <x v="0"/>
    <x v="0"/>
    <x v="42"/>
    <x v="0"/>
    <s v="tier - 2"/>
    <x v="0"/>
    <d v="2004-06-10T00:00:00"/>
    <x v="9"/>
  </r>
  <r>
    <x v="52"/>
    <x v="51"/>
    <x v="50"/>
    <x v="52"/>
    <s v="Yes"/>
    <x v="0"/>
    <x v="1"/>
    <x v="3"/>
    <x v="0"/>
    <x v="0"/>
    <x v="2"/>
    <x v="43"/>
    <x v="0"/>
    <s v="tier - 1"/>
    <x v="1"/>
    <d v="2003-06-12T00:00:00"/>
    <x v="12"/>
  </r>
  <r>
    <x v="53"/>
    <x v="52"/>
    <x v="51"/>
    <x v="53"/>
    <s v="No"/>
    <x v="0"/>
    <x v="0"/>
    <x v="0"/>
    <x v="0"/>
    <x v="0"/>
    <x v="0"/>
    <x v="43"/>
    <x v="0"/>
    <s v="tier - 2"/>
    <x v="0"/>
    <d v="2004-07-18T00:00:00"/>
    <x v="9"/>
  </r>
  <r>
    <x v="54"/>
    <x v="53"/>
    <x v="52"/>
    <x v="54"/>
    <s v="No"/>
    <x v="0"/>
    <x v="0"/>
    <x v="0"/>
    <x v="0"/>
    <x v="0"/>
    <x v="0"/>
    <x v="44"/>
    <x v="0"/>
    <s v="tier - 1"/>
    <x v="0"/>
    <d v="1994-07-26T00:00:00"/>
    <x v="11"/>
  </r>
  <r>
    <x v="55"/>
    <x v="54"/>
    <x v="53"/>
    <x v="55"/>
    <s v="Yes"/>
    <x v="0"/>
    <x v="0"/>
    <x v="3"/>
    <x v="0"/>
    <x v="0"/>
    <x v="0"/>
    <x v="45"/>
    <x v="0"/>
    <s v="tier - 3"/>
    <x v="0"/>
    <d v="2004-11-11T00:00:00"/>
    <x v="9"/>
  </r>
  <r>
    <x v="56"/>
    <x v="55"/>
    <x v="54"/>
    <x v="56"/>
    <s v="No"/>
    <x v="0"/>
    <x v="0"/>
    <x v="1"/>
    <x v="0"/>
    <x v="0"/>
    <x v="1"/>
    <x v="46"/>
    <x v="0"/>
    <s v="tier - 3"/>
    <x v="1"/>
    <d v="2002-06-11T00:00:00"/>
    <x v="5"/>
  </r>
  <r>
    <x v="57"/>
    <x v="56"/>
    <x v="55"/>
    <x v="57"/>
    <s v="No"/>
    <x v="0"/>
    <x v="0"/>
    <x v="0"/>
    <x v="0"/>
    <x v="0"/>
    <x v="0"/>
    <x v="47"/>
    <x v="0"/>
    <s v="tier - 1"/>
    <x v="0"/>
    <d v="2001-11-12T00:00:00"/>
    <x v="3"/>
  </r>
  <r>
    <x v="58"/>
    <x v="57"/>
    <x v="56"/>
    <x v="58"/>
    <s v="No"/>
    <x v="0"/>
    <x v="0"/>
    <x v="0"/>
    <x v="0"/>
    <x v="0"/>
    <x v="1"/>
    <x v="48"/>
    <x v="0"/>
    <s v="tier - 3"/>
    <x v="0"/>
    <d v="1996-08-11T00:00:00"/>
    <x v="8"/>
  </r>
  <r>
    <x v="59"/>
    <x v="58"/>
    <x v="57"/>
    <x v="59"/>
    <s v="No"/>
    <x v="0"/>
    <x v="0"/>
    <x v="0"/>
    <x v="0"/>
    <x v="0"/>
    <x v="0"/>
    <x v="48"/>
    <x v="0"/>
    <s v="tier - 2"/>
    <x v="0"/>
    <d v="1997-06-28T00:00:00"/>
    <x v="6"/>
  </r>
  <r>
    <x v="60"/>
    <x v="59"/>
    <x v="9"/>
    <x v="60"/>
    <s v="No"/>
    <x v="0"/>
    <x v="1"/>
    <x v="3"/>
    <x v="0"/>
    <x v="0"/>
    <x v="1"/>
    <x v="49"/>
    <x v="0"/>
    <s v="tier - 1"/>
    <x v="0"/>
    <d v="2002-08-26T00:00:00"/>
    <x v="5"/>
  </r>
  <r>
    <x v="61"/>
    <x v="60"/>
    <x v="58"/>
    <x v="61"/>
    <s v="Yes"/>
    <x v="0"/>
    <x v="0"/>
    <x v="0"/>
    <x v="0"/>
    <x v="0"/>
    <x v="0"/>
    <x v="50"/>
    <x v="0"/>
    <s v="tier - 3"/>
    <x v="1"/>
    <d v="1999-06-28T00:00:00"/>
    <x v="7"/>
  </r>
  <r>
    <x v="62"/>
    <x v="61"/>
    <x v="59"/>
    <x v="62"/>
    <s v="No"/>
    <x v="0"/>
    <x v="0"/>
    <x v="0"/>
    <x v="0"/>
    <x v="0"/>
    <x v="0"/>
    <x v="51"/>
    <x v="0"/>
    <s v="tier - 3"/>
    <x v="0"/>
    <d v="1992-10-06T00:00:00"/>
    <x v="0"/>
  </r>
  <r>
    <x v="63"/>
    <x v="62"/>
    <x v="60"/>
    <x v="13"/>
    <s v="Yes"/>
    <x v="0"/>
    <x v="0"/>
    <x v="0"/>
    <x v="0"/>
    <x v="0"/>
    <x v="0"/>
    <x v="52"/>
    <x v="0"/>
    <s v="tier - 1"/>
    <x v="0"/>
    <d v="2004-06-02T00:00:00"/>
    <x v="12"/>
  </r>
  <r>
    <x v="64"/>
    <x v="63"/>
    <x v="61"/>
    <x v="63"/>
    <s v="Yes"/>
    <x v="0"/>
    <x v="0"/>
    <x v="3"/>
    <x v="0"/>
    <x v="0"/>
    <x v="0"/>
    <x v="53"/>
    <x v="0"/>
    <s v="tier - 3"/>
    <x v="1"/>
    <d v="1996-11-04T00:00:00"/>
    <x v="8"/>
  </r>
  <r>
    <x v="65"/>
    <x v="64"/>
    <x v="62"/>
    <x v="64"/>
    <s v="No"/>
    <x v="0"/>
    <x v="0"/>
    <x v="1"/>
    <x v="0"/>
    <x v="0"/>
    <x v="0"/>
    <x v="54"/>
    <x v="0"/>
    <s v="tier - 1"/>
    <x v="0"/>
    <d v="2004-07-09T00:00:00"/>
    <x v="9"/>
  </r>
  <r>
    <x v="66"/>
    <x v="65"/>
    <x v="63"/>
    <x v="65"/>
    <s v="No"/>
    <x v="0"/>
    <x v="1"/>
    <x v="3"/>
    <x v="0"/>
    <x v="0"/>
    <x v="1"/>
    <x v="55"/>
    <x v="0"/>
    <s v="tier - 1"/>
    <x v="1"/>
    <d v="2004-10-16T00:00:00"/>
    <x v="9"/>
  </r>
  <r>
    <x v="67"/>
    <x v="66"/>
    <x v="64"/>
    <x v="66"/>
    <s v="Yes"/>
    <x v="0"/>
    <x v="1"/>
    <x v="3"/>
    <x v="0"/>
    <x v="0"/>
    <x v="2"/>
    <x v="56"/>
    <x v="0"/>
    <s v="tier - 1"/>
    <x v="0"/>
    <d v="1998-07-13T00:00:00"/>
    <x v="2"/>
  </r>
  <r>
    <x v="68"/>
    <x v="67"/>
    <x v="4"/>
    <x v="67"/>
    <s v="Yes"/>
    <x v="0"/>
    <x v="0"/>
    <x v="0"/>
    <x v="0"/>
    <x v="0"/>
    <x v="2"/>
    <x v="57"/>
    <x v="0"/>
    <s v="tier - 2"/>
    <x v="0"/>
    <d v="2002-12-12T00:00:00"/>
    <x v="5"/>
  </r>
  <r>
    <x v="69"/>
    <x v="68"/>
    <x v="65"/>
    <x v="68"/>
    <s v="No"/>
    <x v="0"/>
    <x v="0"/>
    <x v="0"/>
    <x v="0"/>
    <x v="0"/>
    <x v="0"/>
    <x v="58"/>
    <x v="0"/>
    <s v="tier - 1"/>
    <x v="1"/>
    <d v="1998-10-11T00:00:00"/>
    <x v="2"/>
  </r>
  <r>
    <x v="70"/>
    <x v="69"/>
    <x v="66"/>
    <x v="69"/>
    <s v="No"/>
    <x v="0"/>
    <x v="0"/>
    <x v="3"/>
    <x v="0"/>
    <x v="0"/>
    <x v="2"/>
    <x v="59"/>
    <x v="0"/>
    <s v="tier - 2"/>
    <x v="0"/>
    <d v="2002-07-01T00:00:00"/>
    <x v="5"/>
  </r>
  <r>
    <x v="71"/>
    <x v="70"/>
    <x v="67"/>
    <x v="70"/>
    <s v="No"/>
    <x v="0"/>
    <x v="0"/>
    <x v="1"/>
    <x v="0"/>
    <x v="0"/>
    <x v="2"/>
    <x v="60"/>
    <x v="0"/>
    <s v="tier - 2"/>
    <x v="2"/>
    <d v="2003-08-02T00:00:00"/>
    <x v="12"/>
  </r>
  <r>
    <x v="72"/>
    <x v="71"/>
    <x v="68"/>
    <x v="21"/>
    <s v="Yes"/>
    <x v="0"/>
    <x v="0"/>
    <x v="1"/>
    <x v="0"/>
    <x v="0"/>
    <x v="1"/>
    <x v="60"/>
    <x v="0"/>
    <s v="tier - 1"/>
    <x v="2"/>
    <d v="2003-09-15T00:00:00"/>
    <x v="12"/>
  </r>
  <r>
    <x v="73"/>
    <x v="72"/>
    <x v="69"/>
    <x v="71"/>
    <s v="No"/>
    <x v="0"/>
    <x v="0"/>
    <x v="0"/>
    <x v="0"/>
    <x v="0"/>
    <x v="0"/>
    <x v="61"/>
    <x v="0"/>
    <s v="tier - 1"/>
    <x v="2"/>
    <d v="2003-09-08T00:00:00"/>
    <x v="12"/>
  </r>
  <r>
    <x v="74"/>
    <x v="73"/>
    <x v="70"/>
    <x v="72"/>
    <s v="Yes"/>
    <x v="0"/>
    <x v="0"/>
    <x v="3"/>
    <x v="0"/>
    <x v="0"/>
    <x v="0"/>
    <x v="62"/>
    <x v="0"/>
    <s v="tier - 3"/>
    <x v="2"/>
    <d v="2003-09-15T00:00:00"/>
    <x v="12"/>
  </r>
  <r>
    <x v="75"/>
    <x v="74"/>
    <x v="71"/>
    <x v="73"/>
    <s v="Yes"/>
    <x v="0"/>
    <x v="0"/>
    <x v="3"/>
    <x v="0"/>
    <x v="0"/>
    <x v="0"/>
    <x v="63"/>
    <x v="0"/>
    <s v="tier - 2"/>
    <x v="0"/>
    <d v="1997-11-04T00:00:00"/>
    <x v="6"/>
  </r>
  <r>
    <x v="76"/>
    <x v="75"/>
    <x v="72"/>
    <x v="74"/>
    <s v="Yes"/>
    <x v="0"/>
    <x v="0"/>
    <x v="0"/>
    <x v="0"/>
    <x v="0"/>
    <x v="1"/>
    <x v="64"/>
    <x v="0"/>
    <s v="tier - 2"/>
    <x v="2"/>
    <d v="2003-12-10T00:00:00"/>
    <x v="12"/>
  </r>
  <r>
    <x v="77"/>
    <x v="76"/>
    <x v="73"/>
    <x v="75"/>
    <s v="No"/>
    <x v="0"/>
    <x v="0"/>
    <x v="0"/>
    <x v="0"/>
    <x v="0"/>
    <x v="0"/>
    <x v="65"/>
    <x v="0"/>
    <s v="tier - 3"/>
    <x v="2"/>
    <d v="2003-10-13T00:00:00"/>
    <x v="12"/>
  </r>
  <r>
    <x v="78"/>
    <x v="77"/>
    <x v="74"/>
    <x v="76"/>
    <s v="Yes"/>
    <x v="0"/>
    <x v="0"/>
    <x v="0"/>
    <x v="0"/>
    <x v="0"/>
    <x v="0"/>
    <x v="66"/>
    <x v="0"/>
    <s v="tier - 3"/>
    <x v="2"/>
    <d v="2003-10-30T00:00:00"/>
    <x v="12"/>
  </r>
  <r>
    <x v="79"/>
    <x v="78"/>
    <x v="75"/>
    <x v="77"/>
    <s v="No"/>
    <x v="0"/>
    <x v="0"/>
    <x v="0"/>
    <x v="0"/>
    <x v="0"/>
    <x v="0"/>
    <x v="67"/>
    <x v="0"/>
    <s v="tier - 3"/>
    <x v="2"/>
    <d v="2003-08-15T00:00:00"/>
    <x v="12"/>
  </r>
  <r>
    <x v="80"/>
    <x v="79"/>
    <x v="76"/>
    <x v="78"/>
    <s v="Yes"/>
    <x v="0"/>
    <x v="0"/>
    <x v="3"/>
    <x v="0"/>
    <x v="0"/>
    <x v="2"/>
    <x v="68"/>
    <x v="0"/>
    <s v="tier - 3"/>
    <x v="2"/>
    <d v="2003-11-21T00:00:00"/>
    <x v="12"/>
  </r>
  <r>
    <x v="81"/>
    <x v="80"/>
    <x v="77"/>
    <x v="45"/>
    <s v="No"/>
    <x v="0"/>
    <x v="0"/>
    <x v="0"/>
    <x v="0"/>
    <x v="0"/>
    <x v="2"/>
    <x v="69"/>
    <x v="0"/>
    <s v="tier - 1"/>
    <x v="0"/>
    <d v="2002-12-04T00:00:00"/>
    <x v="5"/>
  </r>
  <r>
    <x v="82"/>
    <x v="81"/>
    <x v="78"/>
    <x v="79"/>
    <s v="Yes"/>
    <x v="0"/>
    <x v="0"/>
    <x v="3"/>
    <x v="0"/>
    <x v="0"/>
    <x v="2"/>
    <x v="70"/>
    <x v="0"/>
    <s v="tier - 2"/>
    <x v="1"/>
    <d v="1997-10-26T00:00:00"/>
    <x v="6"/>
  </r>
  <r>
    <x v="83"/>
    <x v="82"/>
    <x v="79"/>
    <x v="80"/>
    <s v="Yes"/>
    <x v="0"/>
    <x v="1"/>
    <x v="3"/>
    <x v="0"/>
    <x v="0"/>
    <x v="2"/>
    <x v="71"/>
    <x v="0"/>
    <s v="tier - 1"/>
    <x v="0"/>
    <d v="2004-09-30T00:00:00"/>
    <x v="9"/>
  </r>
  <r>
    <x v="84"/>
    <x v="83"/>
    <x v="80"/>
    <x v="81"/>
    <s v="No"/>
    <x v="0"/>
    <x v="0"/>
    <x v="1"/>
    <x v="0"/>
    <x v="0"/>
    <x v="2"/>
    <x v="72"/>
    <x v="0"/>
    <s v="tier - 3"/>
    <x v="0"/>
    <d v="2004-07-28T00:00:00"/>
    <x v="9"/>
  </r>
  <r>
    <x v="85"/>
    <x v="84"/>
    <x v="81"/>
    <x v="82"/>
    <s v="No"/>
    <x v="0"/>
    <x v="0"/>
    <x v="1"/>
    <x v="0"/>
    <x v="0"/>
    <x v="2"/>
    <x v="73"/>
    <x v="0"/>
    <s v="tier - 2"/>
    <x v="0"/>
    <d v="2000-06-26T00:00:00"/>
    <x v="10"/>
  </r>
  <r>
    <x v="86"/>
    <x v="85"/>
    <x v="37"/>
    <x v="83"/>
    <s v="No"/>
    <x v="0"/>
    <x v="1"/>
    <x v="3"/>
    <x v="0"/>
    <x v="0"/>
    <x v="2"/>
    <x v="74"/>
    <x v="0"/>
    <s v="tier - 2"/>
    <x v="0"/>
    <d v="1998-06-04T00:00:00"/>
    <x v="6"/>
  </r>
  <r>
    <x v="87"/>
    <x v="86"/>
    <x v="82"/>
    <x v="84"/>
    <s v="No"/>
    <x v="0"/>
    <x v="0"/>
    <x v="0"/>
    <x v="0"/>
    <x v="0"/>
    <x v="0"/>
    <x v="75"/>
    <x v="0"/>
    <s v="tier - 3"/>
    <x v="1"/>
    <d v="2001-11-29T00:00:00"/>
    <x v="3"/>
  </r>
  <r>
    <x v="88"/>
    <x v="87"/>
    <x v="83"/>
    <x v="85"/>
    <s v="Yes"/>
    <x v="0"/>
    <x v="1"/>
    <x v="3"/>
    <x v="0"/>
    <x v="0"/>
    <x v="1"/>
    <x v="76"/>
    <x v="0"/>
    <s v="tier - 2"/>
    <x v="1"/>
    <d v="2002-12-10T00:00:00"/>
    <x v="5"/>
  </r>
  <r>
    <x v="89"/>
    <x v="88"/>
    <x v="84"/>
    <x v="86"/>
    <s v="No"/>
    <x v="0"/>
    <x v="1"/>
    <x v="3"/>
    <x v="0"/>
    <x v="0"/>
    <x v="2"/>
    <x v="76"/>
    <x v="0"/>
    <s v="tier - 2"/>
    <x v="0"/>
    <d v="1999-12-02T00:00:00"/>
    <x v="7"/>
  </r>
  <r>
    <x v="90"/>
    <x v="89"/>
    <x v="85"/>
    <x v="87"/>
    <s v="No"/>
    <x v="0"/>
    <x v="0"/>
    <x v="3"/>
    <x v="0"/>
    <x v="0"/>
    <x v="1"/>
    <x v="77"/>
    <x v="0"/>
    <s v="tier - 2"/>
    <x v="0"/>
    <d v="2002-10-13T00:00:00"/>
    <x v="5"/>
  </r>
  <r>
    <x v="91"/>
    <x v="90"/>
    <x v="86"/>
    <x v="88"/>
    <s v="No"/>
    <x v="0"/>
    <x v="0"/>
    <x v="0"/>
    <x v="0"/>
    <x v="0"/>
    <x v="2"/>
    <x v="78"/>
    <x v="0"/>
    <s v="tier - 3"/>
    <x v="0"/>
    <d v="1999-10-14T00:00:00"/>
    <x v="7"/>
  </r>
  <r>
    <x v="92"/>
    <x v="91"/>
    <x v="87"/>
    <x v="89"/>
    <s v="No"/>
    <x v="0"/>
    <x v="0"/>
    <x v="1"/>
    <x v="0"/>
    <x v="0"/>
    <x v="2"/>
    <x v="79"/>
    <x v="0"/>
    <s v="tier - 3"/>
    <x v="0"/>
    <d v="1998-07-12T00:00:00"/>
    <x v="2"/>
  </r>
  <r>
    <x v="93"/>
    <x v="92"/>
    <x v="88"/>
    <x v="90"/>
    <s v="Yes"/>
    <x v="0"/>
    <x v="0"/>
    <x v="0"/>
    <x v="0"/>
    <x v="0"/>
    <x v="2"/>
    <x v="80"/>
    <x v="0"/>
    <s v="tier - 3"/>
    <x v="1"/>
    <d v="1995-07-30T00:00:00"/>
    <x v="4"/>
  </r>
  <r>
    <x v="94"/>
    <x v="93"/>
    <x v="89"/>
    <x v="8"/>
    <s v="Yes"/>
    <x v="0"/>
    <x v="0"/>
    <x v="1"/>
    <x v="0"/>
    <x v="0"/>
    <x v="0"/>
    <x v="81"/>
    <x v="0"/>
    <s v="tier - 2"/>
    <x v="1"/>
    <d v="1997-11-07T00:00:00"/>
    <x v="6"/>
  </r>
  <r>
    <x v="95"/>
    <x v="94"/>
    <x v="90"/>
    <x v="91"/>
    <s v="Yes"/>
    <x v="0"/>
    <x v="0"/>
    <x v="3"/>
    <x v="0"/>
    <x v="0"/>
    <x v="0"/>
    <x v="82"/>
    <x v="0"/>
    <s v="tier - 1"/>
    <x v="0"/>
    <d v="1998-12-03T00:00:00"/>
    <x v="2"/>
  </r>
  <r>
    <x v="96"/>
    <x v="95"/>
    <x v="66"/>
    <x v="92"/>
    <s v="Yes"/>
    <x v="0"/>
    <x v="0"/>
    <x v="0"/>
    <x v="0"/>
    <x v="0"/>
    <x v="2"/>
    <x v="83"/>
    <x v="0"/>
    <s v="tier - 1"/>
    <x v="0"/>
    <d v="2002-08-15T00:00:00"/>
    <x v="5"/>
  </r>
  <r>
    <x v="97"/>
    <x v="96"/>
    <x v="91"/>
    <x v="93"/>
    <s v="Yes"/>
    <x v="0"/>
    <x v="0"/>
    <x v="1"/>
    <x v="0"/>
    <x v="0"/>
    <x v="2"/>
    <x v="84"/>
    <x v="0"/>
    <s v="tier - 2"/>
    <x v="0"/>
    <d v="1999-07-06T00:00:00"/>
    <x v="7"/>
  </r>
  <r>
    <x v="98"/>
    <x v="97"/>
    <x v="92"/>
    <x v="94"/>
    <s v="No"/>
    <x v="0"/>
    <x v="0"/>
    <x v="0"/>
    <x v="0"/>
    <x v="0"/>
    <x v="0"/>
    <x v="85"/>
    <x v="0"/>
    <s v="tier - 2"/>
    <x v="0"/>
    <d v="2002-11-14T00:00:00"/>
    <x v="5"/>
  </r>
  <r>
    <x v="99"/>
    <x v="98"/>
    <x v="93"/>
    <x v="95"/>
    <s v="No"/>
    <x v="0"/>
    <x v="0"/>
    <x v="0"/>
    <x v="0"/>
    <x v="0"/>
    <x v="2"/>
    <x v="86"/>
    <x v="0"/>
    <s v="tier - 1"/>
    <x v="0"/>
    <d v="2002-12-22T00:00:00"/>
    <x v="5"/>
  </r>
  <r>
    <x v="100"/>
    <x v="99"/>
    <x v="94"/>
    <x v="96"/>
    <s v="Yes"/>
    <x v="0"/>
    <x v="0"/>
    <x v="0"/>
    <x v="0"/>
    <x v="0"/>
    <x v="0"/>
    <x v="87"/>
    <x v="0"/>
    <s v="tier - 2"/>
    <x v="0"/>
    <d v="1998-09-05T00:00:00"/>
    <x v="2"/>
  </r>
  <r>
    <x v="101"/>
    <x v="100"/>
    <x v="95"/>
    <x v="97"/>
    <s v="Yes"/>
    <x v="0"/>
    <x v="0"/>
    <x v="0"/>
    <x v="0"/>
    <x v="0"/>
    <x v="0"/>
    <x v="88"/>
    <x v="0"/>
    <s v="tier - 3"/>
    <x v="2"/>
    <d v="1997-10-27T00:00:00"/>
    <x v="6"/>
  </r>
  <r>
    <x v="102"/>
    <x v="101"/>
    <x v="96"/>
    <x v="98"/>
    <s v="No"/>
    <x v="0"/>
    <x v="1"/>
    <x v="3"/>
    <x v="0"/>
    <x v="0"/>
    <x v="2"/>
    <x v="89"/>
    <x v="0"/>
    <s v="tier - 3"/>
    <x v="0"/>
    <d v="1996-06-23T00:00:00"/>
    <x v="8"/>
  </r>
  <r>
    <x v="103"/>
    <x v="102"/>
    <x v="97"/>
    <x v="46"/>
    <s v="Yes"/>
    <x v="0"/>
    <x v="0"/>
    <x v="0"/>
    <x v="0"/>
    <x v="0"/>
    <x v="2"/>
    <x v="90"/>
    <x v="0"/>
    <s v="tier - 2"/>
    <x v="0"/>
    <d v="2001-08-23T00:00:00"/>
    <x v="3"/>
  </r>
  <r>
    <x v="104"/>
    <x v="103"/>
    <x v="98"/>
    <x v="99"/>
    <s v="Yes"/>
    <x v="0"/>
    <x v="1"/>
    <x v="3"/>
    <x v="0"/>
    <x v="0"/>
    <x v="1"/>
    <x v="91"/>
    <x v="0"/>
    <s v="tier - 2"/>
    <x v="0"/>
    <d v="1997-12-05T00:00:00"/>
    <x v="6"/>
  </r>
  <r>
    <x v="105"/>
    <x v="104"/>
    <x v="99"/>
    <x v="100"/>
    <s v="Yes"/>
    <x v="0"/>
    <x v="0"/>
    <x v="1"/>
    <x v="0"/>
    <x v="0"/>
    <x v="1"/>
    <x v="92"/>
    <x v="0"/>
    <s v="tier - 2"/>
    <x v="0"/>
    <d v="2000-09-01T00:00:00"/>
    <x v="10"/>
  </r>
  <r>
    <x v="106"/>
    <x v="105"/>
    <x v="100"/>
    <x v="101"/>
    <s v="No"/>
    <x v="0"/>
    <x v="0"/>
    <x v="0"/>
    <x v="0"/>
    <x v="0"/>
    <x v="0"/>
    <x v="93"/>
    <x v="0"/>
    <s v="tier - 1"/>
    <x v="0"/>
    <d v="1997-06-19T00:00:00"/>
    <x v="6"/>
  </r>
  <r>
    <x v="107"/>
    <x v="106"/>
    <x v="101"/>
    <x v="102"/>
    <s v="No"/>
    <x v="0"/>
    <x v="0"/>
    <x v="0"/>
    <x v="0"/>
    <x v="0"/>
    <x v="2"/>
    <x v="94"/>
    <x v="0"/>
    <s v="tier - 2"/>
    <x v="0"/>
    <d v="2003-06-20T00:00:00"/>
    <x v="12"/>
  </r>
  <r>
    <x v="108"/>
    <x v="107"/>
    <x v="50"/>
    <x v="103"/>
    <s v="No"/>
    <x v="0"/>
    <x v="0"/>
    <x v="3"/>
    <x v="0"/>
    <x v="0"/>
    <x v="2"/>
    <x v="95"/>
    <x v="0"/>
    <s v="tier - 1"/>
    <x v="0"/>
    <d v="1998-12-07T00:00:00"/>
    <x v="2"/>
  </r>
  <r>
    <x v="109"/>
    <x v="108"/>
    <x v="102"/>
    <x v="104"/>
    <s v="Yes"/>
    <x v="0"/>
    <x v="0"/>
    <x v="3"/>
    <x v="0"/>
    <x v="0"/>
    <x v="0"/>
    <x v="96"/>
    <x v="0"/>
    <s v="tier - 1"/>
    <x v="1"/>
    <d v="1997-06-09T00:00:00"/>
    <x v="6"/>
  </r>
  <r>
    <x v="110"/>
    <x v="109"/>
    <x v="103"/>
    <x v="105"/>
    <s v="Yes"/>
    <x v="0"/>
    <x v="0"/>
    <x v="0"/>
    <x v="0"/>
    <x v="0"/>
    <x v="1"/>
    <x v="97"/>
    <x v="0"/>
    <s v="tier - 3"/>
    <x v="0"/>
    <d v="1995-10-07T00:00:00"/>
    <x v="4"/>
  </r>
  <r>
    <x v="111"/>
    <x v="110"/>
    <x v="104"/>
    <x v="106"/>
    <s v="Yes"/>
    <x v="0"/>
    <x v="1"/>
    <x v="3"/>
    <x v="0"/>
    <x v="0"/>
    <x v="1"/>
    <x v="98"/>
    <x v="0"/>
    <s v="tier - 2"/>
    <x v="0"/>
    <d v="1998-06-19T00:00:00"/>
    <x v="2"/>
  </r>
  <r>
    <x v="112"/>
    <x v="111"/>
    <x v="105"/>
    <x v="18"/>
    <s v="Yes"/>
    <x v="0"/>
    <x v="0"/>
    <x v="0"/>
    <x v="0"/>
    <x v="0"/>
    <x v="2"/>
    <x v="99"/>
    <x v="0"/>
    <s v="tier - 3"/>
    <x v="0"/>
    <d v="2001-08-25T00:00:00"/>
    <x v="3"/>
  </r>
  <r>
    <x v="113"/>
    <x v="112"/>
    <x v="106"/>
    <x v="107"/>
    <s v="No"/>
    <x v="0"/>
    <x v="0"/>
    <x v="3"/>
    <x v="0"/>
    <x v="0"/>
    <x v="2"/>
    <x v="100"/>
    <x v="0"/>
    <s v="tier - 3"/>
    <x v="2"/>
    <d v="2001-07-07T00:00:00"/>
    <x v="3"/>
  </r>
  <r>
    <x v="114"/>
    <x v="113"/>
    <x v="107"/>
    <x v="108"/>
    <s v="No"/>
    <x v="0"/>
    <x v="0"/>
    <x v="1"/>
    <x v="0"/>
    <x v="0"/>
    <x v="0"/>
    <x v="101"/>
    <x v="0"/>
    <s v="tier - 2"/>
    <x v="0"/>
    <d v="2001-06-02T00:00:00"/>
    <x v="10"/>
  </r>
  <r>
    <x v="115"/>
    <x v="114"/>
    <x v="88"/>
    <x v="109"/>
    <s v="No"/>
    <x v="0"/>
    <x v="0"/>
    <x v="0"/>
    <x v="0"/>
    <x v="0"/>
    <x v="1"/>
    <x v="102"/>
    <x v="0"/>
    <s v="tier - 2"/>
    <x v="0"/>
    <d v="2001-12-05T00:00:00"/>
    <x v="3"/>
  </r>
  <r>
    <x v="116"/>
    <x v="115"/>
    <x v="108"/>
    <x v="60"/>
    <s v="No"/>
    <x v="0"/>
    <x v="1"/>
    <x v="3"/>
    <x v="0"/>
    <x v="0"/>
    <x v="1"/>
    <x v="103"/>
    <x v="0"/>
    <s v="tier - 1"/>
    <x v="0"/>
    <d v="1992-09-22T00:00:00"/>
    <x v="0"/>
  </r>
  <r>
    <x v="117"/>
    <x v="116"/>
    <x v="109"/>
    <x v="110"/>
    <s v="No"/>
    <x v="0"/>
    <x v="0"/>
    <x v="0"/>
    <x v="0"/>
    <x v="0"/>
    <x v="0"/>
    <x v="104"/>
    <x v="0"/>
    <s v="tier - 3"/>
    <x v="0"/>
    <d v="2004-11-19T00:00:00"/>
    <x v="9"/>
  </r>
  <r>
    <x v="118"/>
    <x v="117"/>
    <x v="110"/>
    <x v="111"/>
    <s v="No"/>
    <x v="0"/>
    <x v="0"/>
    <x v="0"/>
    <x v="0"/>
    <x v="0"/>
    <x v="2"/>
    <x v="105"/>
    <x v="0"/>
    <s v="tier - 1"/>
    <x v="0"/>
    <d v="2004-07-22T00:00:00"/>
    <x v="9"/>
  </r>
  <r>
    <x v="119"/>
    <x v="118"/>
    <x v="11"/>
    <x v="112"/>
    <s v="Yes"/>
    <x v="0"/>
    <x v="0"/>
    <x v="3"/>
    <x v="0"/>
    <x v="0"/>
    <x v="2"/>
    <x v="106"/>
    <x v="0"/>
    <s v="tier - 1"/>
    <x v="0"/>
    <d v="1995-08-05T00:00:00"/>
    <x v="4"/>
  </r>
  <r>
    <x v="120"/>
    <x v="119"/>
    <x v="111"/>
    <x v="113"/>
    <s v="Yes"/>
    <x v="0"/>
    <x v="0"/>
    <x v="0"/>
    <x v="0"/>
    <x v="0"/>
    <x v="0"/>
    <x v="107"/>
    <x v="0"/>
    <s v="tier - 2"/>
    <x v="1"/>
    <d v="2003-09-14T00:00:00"/>
    <x v="12"/>
  </r>
  <r>
    <x v="121"/>
    <x v="120"/>
    <x v="32"/>
    <x v="114"/>
    <s v="No"/>
    <x v="0"/>
    <x v="0"/>
    <x v="0"/>
    <x v="0"/>
    <x v="0"/>
    <x v="0"/>
    <x v="108"/>
    <x v="0"/>
    <s v="tier - 2"/>
    <x v="0"/>
    <d v="2004-08-21T00:00:00"/>
    <x v="9"/>
  </r>
  <r>
    <x v="122"/>
    <x v="121"/>
    <x v="112"/>
    <x v="115"/>
    <s v="Yes"/>
    <x v="0"/>
    <x v="0"/>
    <x v="1"/>
    <x v="0"/>
    <x v="0"/>
    <x v="2"/>
    <x v="108"/>
    <x v="0"/>
    <s v="tier - 1"/>
    <x v="0"/>
    <d v="2004-07-25T00:00:00"/>
    <x v="9"/>
  </r>
  <r>
    <x v="123"/>
    <x v="122"/>
    <x v="113"/>
    <x v="116"/>
    <s v="No"/>
    <x v="0"/>
    <x v="0"/>
    <x v="0"/>
    <x v="0"/>
    <x v="0"/>
    <x v="0"/>
    <x v="109"/>
    <x v="0"/>
    <s v="tier - 3"/>
    <x v="1"/>
    <d v="2003-09-09T00:00:00"/>
    <x v="12"/>
  </r>
  <r>
    <x v="124"/>
    <x v="123"/>
    <x v="114"/>
    <x v="117"/>
    <s v="No"/>
    <x v="0"/>
    <x v="0"/>
    <x v="0"/>
    <x v="0"/>
    <x v="0"/>
    <x v="2"/>
    <x v="110"/>
    <x v="0"/>
    <s v="tier - 2"/>
    <x v="1"/>
    <d v="2003-12-04T00:00:00"/>
    <x v="12"/>
  </r>
  <r>
    <x v="125"/>
    <x v="124"/>
    <x v="115"/>
    <x v="109"/>
    <s v="No"/>
    <x v="0"/>
    <x v="0"/>
    <x v="3"/>
    <x v="0"/>
    <x v="0"/>
    <x v="1"/>
    <x v="111"/>
    <x v="0"/>
    <s v="tier - 1"/>
    <x v="1"/>
    <d v="2003-07-17T00:00:00"/>
    <x v="12"/>
  </r>
  <r>
    <x v="126"/>
    <x v="125"/>
    <x v="116"/>
    <x v="118"/>
    <s v="No"/>
    <x v="0"/>
    <x v="0"/>
    <x v="0"/>
    <x v="0"/>
    <x v="0"/>
    <x v="0"/>
    <x v="112"/>
    <x v="0"/>
    <s v="tier - 2"/>
    <x v="0"/>
    <d v="2004-10-04T00:00:00"/>
    <x v="9"/>
  </r>
  <r>
    <x v="127"/>
    <x v="126"/>
    <x v="101"/>
    <x v="18"/>
    <s v="No"/>
    <x v="0"/>
    <x v="0"/>
    <x v="0"/>
    <x v="0"/>
    <x v="0"/>
    <x v="2"/>
    <x v="113"/>
    <x v="0"/>
    <s v="tier - 3"/>
    <x v="0"/>
    <d v="2004-12-05T00:00:00"/>
    <x v="9"/>
  </r>
  <r>
    <x v="128"/>
    <x v="127"/>
    <x v="54"/>
    <x v="119"/>
    <s v="Yes"/>
    <x v="0"/>
    <x v="0"/>
    <x v="0"/>
    <x v="0"/>
    <x v="0"/>
    <x v="1"/>
    <x v="113"/>
    <x v="0"/>
    <s v="tier - 1"/>
    <x v="0"/>
    <d v="2004-07-09T00:00:00"/>
    <x v="9"/>
  </r>
  <r>
    <x v="129"/>
    <x v="128"/>
    <x v="117"/>
    <x v="8"/>
    <s v="No"/>
    <x v="0"/>
    <x v="0"/>
    <x v="0"/>
    <x v="0"/>
    <x v="0"/>
    <x v="0"/>
    <x v="113"/>
    <x v="0"/>
    <s v="tier - 2"/>
    <x v="1"/>
    <d v="2003-10-03T00:00:00"/>
    <x v="12"/>
  </r>
  <r>
    <x v="130"/>
    <x v="129"/>
    <x v="118"/>
    <x v="1"/>
    <s v="No"/>
    <x v="0"/>
    <x v="0"/>
    <x v="0"/>
    <x v="0"/>
    <x v="0"/>
    <x v="1"/>
    <x v="114"/>
    <x v="0"/>
    <s v="tier - 2"/>
    <x v="1"/>
    <d v="2003-09-16T00:00:00"/>
    <x v="12"/>
  </r>
  <r>
    <x v="131"/>
    <x v="130"/>
    <x v="119"/>
    <x v="24"/>
    <s v="Yes"/>
    <x v="0"/>
    <x v="0"/>
    <x v="0"/>
    <x v="0"/>
    <x v="0"/>
    <x v="2"/>
    <x v="114"/>
    <x v="0"/>
    <s v="tier - 2"/>
    <x v="0"/>
    <d v="2004-12-13T00:00:00"/>
    <x v="9"/>
  </r>
  <r>
    <x v="132"/>
    <x v="131"/>
    <x v="120"/>
    <x v="120"/>
    <s v="No"/>
    <x v="0"/>
    <x v="0"/>
    <x v="3"/>
    <x v="0"/>
    <x v="0"/>
    <x v="2"/>
    <x v="115"/>
    <x v="0"/>
    <s v="tier - 1"/>
    <x v="0"/>
    <d v="2004-08-08T00:00:00"/>
    <x v="9"/>
  </r>
  <r>
    <x v="133"/>
    <x v="132"/>
    <x v="121"/>
    <x v="121"/>
    <s v="Yes"/>
    <x v="0"/>
    <x v="0"/>
    <x v="0"/>
    <x v="0"/>
    <x v="0"/>
    <x v="0"/>
    <x v="116"/>
    <x v="0"/>
    <s v="tier - 2"/>
    <x v="0"/>
    <d v="2004-06-13T00:00:00"/>
    <x v="9"/>
  </r>
  <r>
    <x v="134"/>
    <x v="133"/>
    <x v="66"/>
    <x v="78"/>
    <s v="Yes"/>
    <x v="0"/>
    <x v="0"/>
    <x v="3"/>
    <x v="0"/>
    <x v="0"/>
    <x v="2"/>
    <x v="117"/>
    <x v="0"/>
    <s v="tier - 3"/>
    <x v="1"/>
    <d v="2003-12-30T00:00:00"/>
    <x v="12"/>
  </r>
  <r>
    <x v="135"/>
    <x v="134"/>
    <x v="122"/>
    <x v="69"/>
    <s v="No"/>
    <x v="0"/>
    <x v="1"/>
    <x v="3"/>
    <x v="0"/>
    <x v="0"/>
    <x v="2"/>
    <x v="118"/>
    <x v="0"/>
    <s v="tier - 2"/>
    <x v="1"/>
    <d v="2003-09-16T00:00:00"/>
    <x v="12"/>
  </r>
  <r>
    <x v="136"/>
    <x v="135"/>
    <x v="123"/>
    <x v="122"/>
    <s v="No"/>
    <x v="1"/>
    <x v="0"/>
    <x v="3"/>
    <x v="0"/>
    <x v="0"/>
    <x v="2"/>
    <x v="118"/>
    <x v="0"/>
    <s v="tier - 2"/>
    <x v="1"/>
    <d v="2003-08-21T00:00:00"/>
    <x v="12"/>
  </r>
  <r>
    <x v="137"/>
    <x v="136"/>
    <x v="124"/>
    <x v="123"/>
    <s v="No"/>
    <x v="0"/>
    <x v="0"/>
    <x v="0"/>
    <x v="0"/>
    <x v="0"/>
    <x v="1"/>
    <x v="119"/>
    <x v="0"/>
    <s v="tier - 1"/>
    <x v="1"/>
    <d v="2003-12-30T00:00:00"/>
    <x v="12"/>
  </r>
  <r>
    <x v="138"/>
    <x v="137"/>
    <x v="125"/>
    <x v="124"/>
    <s v="Yes"/>
    <x v="0"/>
    <x v="0"/>
    <x v="0"/>
    <x v="0"/>
    <x v="0"/>
    <x v="2"/>
    <x v="120"/>
    <x v="0"/>
    <s v="tier - 2"/>
    <x v="0"/>
    <d v="2000-10-23T00:00:00"/>
    <x v="10"/>
  </r>
  <r>
    <x v="139"/>
    <x v="138"/>
    <x v="20"/>
    <x v="125"/>
    <s v="No"/>
    <x v="0"/>
    <x v="0"/>
    <x v="0"/>
    <x v="0"/>
    <x v="0"/>
    <x v="2"/>
    <x v="121"/>
    <x v="0"/>
    <s v="tier - 2"/>
    <x v="0"/>
    <d v="2000-06-10T00:00:00"/>
    <x v="10"/>
  </r>
  <r>
    <x v="140"/>
    <x v="139"/>
    <x v="40"/>
    <x v="126"/>
    <s v="Yes"/>
    <x v="0"/>
    <x v="0"/>
    <x v="3"/>
    <x v="0"/>
    <x v="0"/>
    <x v="0"/>
    <x v="122"/>
    <x v="0"/>
    <s v="tier - 2"/>
    <x v="2"/>
    <d v="2000-10-21T00:00:00"/>
    <x v="10"/>
  </r>
  <r>
    <x v="141"/>
    <x v="140"/>
    <x v="126"/>
    <x v="127"/>
    <s v="No"/>
    <x v="0"/>
    <x v="0"/>
    <x v="0"/>
    <x v="0"/>
    <x v="0"/>
    <x v="2"/>
    <x v="123"/>
    <x v="0"/>
    <s v="tier - 2"/>
    <x v="3"/>
    <d v="2004-11-17T00:00:00"/>
    <x v="9"/>
  </r>
  <r>
    <x v="142"/>
    <x v="141"/>
    <x v="106"/>
    <x v="128"/>
    <s v="No"/>
    <x v="0"/>
    <x v="0"/>
    <x v="0"/>
    <x v="0"/>
    <x v="0"/>
    <x v="1"/>
    <x v="124"/>
    <x v="0"/>
    <s v="tier - 3"/>
    <x v="4"/>
    <d v="2004-12-10T00:00:00"/>
    <x v="9"/>
  </r>
  <r>
    <x v="143"/>
    <x v="142"/>
    <x v="127"/>
    <x v="129"/>
    <s v="Yes"/>
    <x v="0"/>
    <x v="0"/>
    <x v="3"/>
    <x v="0"/>
    <x v="0"/>
    <x v="0"/>
    <x v="125"/>
    <x v="0"/>
    <s v="tier - 1"/>
    <x v="5"/>
    <d v="2004-11-07T00:00:00"/>
    <x v="9"/>
  </r>
  <r>
    <x v="144"/>
    <x v="143"/>
    <x v="128"/>
    <x v="130"/>
    <s v="No"/>
    <x v="0"/>
    <x v="0"/>
    <x v="0"/>
    <x v="0"/>
    <x v="0"/>
    <x v="0"/>
    <x v="125"/>
    <x v="0"/>
    <s v="tier - 3"/>
    <x v="6"/>
    <d v="2004-12-14T00:00:00"/>
    <x v="9"/>
  </r>
  <r>
    <x v="145"/>
    <x v="144"/>
    <x v="129"/>
    <x v="131"/>
    <s v="Yes"/>
    <x v="0"/>
    <x v="0"/>
    <x v="1"/>
    <x v="0"/>
    <x v="0"/>
    <x v="0"/>
    <x v="126"/>
    <x v="0"/>
    <s v="tier - 2"/>
    <x v="3"/>
    <d v="2004-12-06T00:00:00"/>
    <x v="9"/>
  </r>
  <r>
    <x v="146"/>
    <x v="79"/>
    <x v="130"/>
    <x v="132"/>
    <s v="No"/>
    <x v="0"/>
    <x v="0"/>
    <x v="0"/>
    <x v="0"/>
    <x v="0"/>
    <x v="0"/>
    <x v="127"/>
    <x v="1"/>
    <s v="tier - 2"/>
    <x v="5"/>
    <d v="2004-10-17T00:00:00"/>
    <x v="9"/>
  </r>
  <r>
    <x v="147"/>
    <x v="145"/>
    <x v="131"/>
    <x v="133"/>
    <s v="No"/>
    <x v="0"/>
    <x v="0"/>
    <x v="0"/>
    <x v="0"/>
    <x v="0"/>
    <x v="2"/>
    <x v="128"/>
    <x v="1"/>
    <s v="tier - 1"/>
    <x v="4"/>
    <d v="2004-12-12T00:00:00"/>
    <x v="9"/>
  </r>
  <r>
    <x v="148"/>
    <x v="146"/>
    <x v="94"/>
    <x v="40"/>
    <s v="No"/>
    <x v="0"/>
    <x v="0"/>
    <x v="0"/>
    <x v="0"/>
    <x v="0"/>
    <x v="2"/>
    <x v="129"/>
    <x v="1"/>
    <s v="tier - 3"/>
    <x v="0"/>
    <d v="2004-09-19T00:00:00"/>
    <x v="9"/>
  </r>
  <r>
    <x v="149"/>
    <x v="147"/>
    <x v="132"/>
    <x v="134"/>
    <s v="No"/>
    <x v="0"/>
    <x v="0"/>
    <x v="0"/>
    <x v="0"/>
    <x v="1"/>
    <x v="2"/>
    <x v="130"/>
    <x v="1"/>
    <s v="tier - 1"/>
    <x v="5"/>
    <d v="2004-09-21T00:00:00"/>
    <x v="9"/>
  </r>
  <r>
    <x v="150"/>
    <x v="148"/>
    <x v="133"/>
    <x v="135"/>
    <s v="Yes"/>
    <x v="0"/>
    <x v="0"/>
    <x v="3"/>
    <x v="0"/>
    <x v="0"/>
    <x v="2"/>
    <x v="131"/>
    <x v="1"/>
    <s v="tier - 3"/>
    <x v="0"/>
    <d v="2004-06-10T00:00:00"/>
    <x v="9"/>
  </r>
  <r>
    <x v="151"/>
    <x v="149"/>
    <x v="134"/>
    <x v="120"/>
    <s v="No"/>
    <x v="0"/>
    <x v="0"/>
    <x v="0"/>
    <x v="0"/>
    <x v="0"/>
    <x v="2"/>
    <x v="132"/>
    <x v="1"/>
    <s v="tier - 3"/>
    <x v="0"/>
    <d v="2004-09-11T00:00:00"/>
    <x v="9"/>
  </r>
  <r>
    <x v="152"/>
    <x v="150"/>
    <x v="135"/>
    <x v="60"/>
    <s v="No"/>
    <x v="0"/>
    <x v="0"/>
    <x v="1"/>
    <x v="0"/>
    <x v="0"/>
    <x v="1"/>
    <x v="133"/>
    <x v="1"/>
    <s v="tier - 2"/>
    <x v="0"/>
    <d v="2004-10-21T00:00:00"/>
    <x v="9"/>
  </r>
  <r>
    <x v="153"/>
    <x v="151"/>
    <x v="136"/>
    <x v="136"/>
    <s v="No"/>
    <x v="0"/>
    <x v="0"/>
    <x v="3"/>
    <x v="0"/>
    <x v="0"/>
    <x v="1"/>
    <x v="134"/>
    <x v="1"/>
    <s v="tier - 1"/>
    <x v="0"/>
    <d v="2004-09-09T00:00:00"/>
    <x v="9"/>
  </r>
  <r>
    <x v="154"/>
    <x v="152"/>
    <x v="137"/>
    <x v="67"/>
    <s v="No"/>
    <x v="0"/>
    <x v="1"/>
    <x v="3"/>
    <x v="0"/>
    <x v="1"/>
    <x v="2"/>
    <x v="134"/>
    <x v="1"/>
    <s v="tier - 3"/>
    <x v="2"/>
    <d v="2003-11-21T00:00:00"/>
    <x v="12"/>
  </r>
  <r>
    <x v="155"/>
    <x v="153"/>
    <x v="138"/>
    <x v="70"/>
    <s v="Yes"/>
    <x v="0"/>
    <x v="1"/>
    <x v="3"/>
    <x v="0"/>
    <x v="0"/>
    <x v="2"/>
    <x v="135"/>
    <x v="1"/>
    <s v="tier - 2"/>
    <x v="2"/>
    <d v="2003-09-01T00:00:00"/>
    <x v="12"/>
  </r>
  <r>
    <x v="156"/>
    <x v="154"/>
    <x v="139"/>
    <x v="137"/>
    <s v="Yes"/>
    <x v="0"/>
    <x v="0"/>
    <x v="3"/>
    <x v="0"/>
    <x v="0"/>
    <x v="0"/>
    <x v="136"/>
    <x v="1"/>
    <s v="tier - 2"/>
    <x v="2"/>
    <d v="2003-11-09T00:00:00"/>
    <x v="12"/>
  </r>
  <r>
    <x v="157"/>
    <x v="155"/>
    <x v="140"/>
    <x v="138"/>
    <s v="Yes"/>
    <x v="0"/>
    <x v="0"/>
    <x v="0"/>
    <x v="0"/>
    <x v="0"/>
    <x v="2"/>
    <x v="137"/>
    <x v="1"/>
    <s v="tier - 2"/>
    <x v="2"/>
    <d v="2003-11-14T00:00:00"/>
    <x v="12"/>
  </r>
  <r>
    <x v="158"/>
    <x v="156"/>
    <x v="141"/>
    <x v="89"/>
    <s v="Yes"/>
    <x v="0"/>
    <x v="0"/>
    <x v="3"/>
    <x v="0"/>
    <x v="0"/>
    <x v="2"/>
    <x v="138"/>
    <x v="1"/>
    <s v="tier - 1"/>
    <x v="2"/>
    <d v="2003-07-25T00:00:00"/>
    <x v="12"/>
  </r>
  <r>
    <x v="159"/>
    <x v="157"/>
    <x v="142"/>
    <x v="116"/>
    <s v="Yes"/>
    <x v="0"/>
    <x v="0"/>
    <x v="1"/>
    <x v="0"/>
    <x v="0"/>
    <x v="0"/>
    <x v="139"/>
    <x v="1"/>
    <s v="tier - 1"/>
    <x v="2"/>
    <d v="2003-07-28T00:00:00"/>
    <x v="12"/>
  </r>
  <r>
    <x v="160"/>
    <x v="158"/>
    <x v="143"/>
    <x v="139"/>
    <s v="No"/>
    <x v="0"/>
    <x v="0"/>
    <x v="0"/>
    <x v="0"/>
    <x v="0"/>
    <x v="2"/>
    <x v="140"/>
    <x v="1"/>
    <s v="tier - 1"/>
    <x v="2"/>
    <d v="2003-09-26T00:00:00"/>
    <x v="12"/>
  </r>
  <r>
    <x v="161"/>
    <x v="159"/>
    <x v="44"/>
    <x v="140"/>
    <s v="No"/>
    <x v="0"/>
    <x v="0"/>
    <x v="0"/>
    <x v="0"/>
    <x v="0"/>
    <x v="2"/>
    <x v="141"/>
    <x v="1"/>
    <s v="tier - 3"/>
    <x v="0"/>
    <d v="1998-10-07T00:00:00"/>
    <x v="2"/>
  </r>
  <r>
    <x v="162"/>
    <x v="160"/>
    <x v="103"/>
    <x v="141"/>
    <s v="No"/>
    <x v="1"/>
    <x v="0"/>
    <x v="3"/>
    <x v="0"/>
    <x v="0"/>
    <x v="2"/>
    <x v="142"/>
    <x v="1"/>
    <s v="tier - 1"/>
    <x v="2"/>
    <d v="2003-11-19T00:00:00"/>
    <x v="12"/>
  </r>
  <r>
    <x v="163"/>
    <x v="161"/>
    <x v="144"/>
    <x v="142"/>
    <s v="No"/>
    <x v="0"/>
    <x v="0"/>
    <x v="0"/>
    <x v="0"/>
    <x v="0"/>
    <x v="0"/>
    <x v="143"/>
    <x v="1"/>
    <s v="tier - 3"/>
    <x v="1"/>
    <d v="2002-12-13T00:00:00"/>
    <x v="5"/>
  </r>
  <r>
    <x v="164"/>
    <x v="162"/>
    <x v="145"/>
    <x v="143"/>
    <s v="No"/>
    <x v="0"/>
    <x v="1"/>
    <x v="3"/>
    <x v="0"/>
    <x v="0"/>
    <x v="2"/>
    <x v="144"/>
    <x v="1"/>
    <s v="tier - 3"/>
    <x v="0"/>
    <d v="1999-09-25T00:00:00"/>
    <x v="7"/>
  </r>
  <r>
    <x v="165"/>
    <x v="163"/>
    <x v="146"/>
    <x v="144"/>
    <s v="Yes"/>
    <x v="0"/>
    <x v="1"/>
    <x v="3"/>
    <x v="0"/>
    <x v="0"/>
    <x v="2"/>
    <x v="145"/>
    <x v="1"/>
    <s v="tier - 1"/>
    <x v="1"/>
    <d v="2004-08-19T00:00:00"/>
    <x v="9"/>
  </r>
  <r>
    <x v="166"/>
    <x v="164"/>
    <x v="147"/>
    <x v="96"/>
    <s v="Yes"/>
    <x v="0"/>
    <x v="0"/>
    <x v="3"/>
    <x v="0"/>
    <x v="0"/>
    <x v="0"/>
    <x v="146"/>
    <x v="1"/>
    <s v="tier - 3"/>
    <x v="0"/>
    <d v="1999-11-17T00:00:00"/>
    <x v="7"/>
  </r>
  <r>
    <x v="167"/>
    <x v="165"/>
    <x v="111"/>
    <x v="145"/>
    <s v="Yes"/>
    <x v="0"/>
    <x v="0"/>
    <x v="0"/>
    <x v="0"/>
    <x v="0"/>
    <x v="2"/>
    <x v="147"/>
    <x v="1"/>
    <s v="tier - 2"/>
    <x v="2"/>
    <d v="1999-10-01T00:00:00"/>
    <x v="7"/>
  </r>
  <r>
    <x v="168"/>
    <x v="166"/>
    <x v="148"/>
    <x v="146"/>
    <s v="No"/>
    <x v="0"/>
    <x v="0"/>
    <x v="0"/>
    <x v="0"/>
    <x v="0"/>
    <x v="2"/>
    <x v="148"/>
    <x v="1"/>
    <s v="tier - 3"/>
    <x v="2"/>
    <d v="2003-08-11T00:00:00"/>
    <x v="12"/>
  </r>
  <r>
    <x v="169"/>
    <x v="167"/>
    <x v="149"/>
    <x v="147"/>
    <s v="Yes"/>
    <x v="1"/>
    <x v="0"/>
    <x v="1"/>
    <x v="0"/>
    <x v="0"/>
    <x v="1"/>
    <x v="149"/>
    <x v="1"/>
    <s v="tier - 2"/>
    <x v="2"/>
    <d v="2003-08-04T00:00:00"/>
    <x v="12"/>
  </r>
  <r>
    <x v="170"/>
    <x v="168"/>
    <x v="61"/>
    <x v="148"/>
    <s v="Yes"/>
    <x v="0"/>
    <x v="0"/>
    <x v="3"/>
    <x v="0"/>
    <x v="0"/>
    <x v="1"/>
    <x v="149"/>
    <x v="1"/>
    <s v="tier - 2"/>
    <x v="0"/>
    <d v="1999-12-12T00:00:00"/>
    <x v="7"/>
  </r>
  <r>
    <x v="171"/>
    <x v="169"/>
    <x v="150"/>
    <x v="66"/>
    <s v="No"/>
    <x v="0"/>
    <x v="0"/>
    <x v="0"/>
    <x v="0"/>
    <x v="0"/>
    <x v="2"/>
    <x v="150"/>
    <x v="1"/>
    <s v="tier - 2"/>
    <x v="2"/>
    <d v="2003-07-20T00:00:00"/>
    <x v="12"/>
  </r>
  <r>
    <x v="172"/>
    <x v="170"/>
    <x v="151"/>
    <x v="149"/>
    <s v="Yes"/>
    <x v="0"/>
    <x v="0"/>
    <x v="3"/>
    <x v="0"/>
    <x v="0"/>
    <x v="1"/>
    <x v="151"/>
    <x v="1"/>
    <s v="tier - 2"/>
    <x v="1"/>
    <d v="1994-12-06T00:00:00"/>
    <x v="11"/>
  </r>
  <r>
    <x v="173"/>
    <x v="171"/>
    <x v="152"/>
    <x v="150"/>
    <s v="No"/>
    <x v="0"/>
    <x v="0"/>
    <x v="0"/>
    <x v="0"/>
    <x v="0"/>
    <x v="2"/>
    <x v="152"/>
    <x v="1"/>
    <s v="tier - 1"/>
    <x v="7"/>
    <d v="2004-12-27T00:00:00"/>
    <x v="9"/>
  </r>
  <r>
    <x v="174"/>
    <x v="172"/>
    <x v="153"/>
    <x v="151"/>
    <s v="No"/>
    <x v="0"/>
    <x v="0"/>
    <x v="3"/>
    <x v="0"/>
    <x v="0"/>
    <x v="2"/>
    <x v="153"/>
    <x v="1"/>
    <s v="tier - 3"/>
    <x v="1"/>
    <d v="1996-07-02T00:00:00"/>
    <x v="8"/>
  </r>
  <r>
    <x v="175"/>
    <x v="173"/>
    <x v="4"/>
    <x v="152"/>
    <s v="No"/>
    <x v="0"/>
    <x v="0"/>
    <x v="3"/>
    <x v="0"/>
    <x v="0"/>
    <x v="2"/>
    <x v="154"/>
    <x v="1"/>
    <s v="tier - 2"/>
    <x v="2"/>
    <d v="2002-09-22T00:00:00"/>
    <x v="5"/>
  </r>
  <r>
    <x v="176"/>
    <x v="174"/>
    <x v="154"/>
    <x v="149"/>
    <s v="No"/>
    <x v="0"/>
    <x v="0"/>
    <x v="0"/>
    <x v="0"/>
    <x v="0"/>
    <x v="1"/>
    <x v="155"/>
    <x v="1"/>
    <s v="tier - 1"/>
    <x v="0"/>
    <d v="2002-10-29T00:00:00"/>
    <x v="5"/>
  </r>
  <r>
    <x v="177"/>
    <x v="175"/>
    <x v="155"/>
    <x v="153"/>
    <s v="No"/>
    <x v="0"/>
    <x v="0"/>
    <x v="0"/>
    <x v="0"/>
    <x v="0"/>
    <x v="0"/>
    <x v="156"/>
    <x v="1"/>
    <s v="tier - 2"/>
    <x v="0"/>
    <d v="2002-08-29T00:00:00"/>
    <x v="5"/>
  </r>
  <r>
    <x v="178"/>
    <x v="176"/>
    <x v="156"/>
    <x v="34"/>
    <s v="No"/>
    <x v="0"/>
    <x v="0"/>
    <x v="0"/>
    <x v="0"/>
    <x v="0"/>
    <x v="1"/>
    <x v="156"/>
    <x v="1"/>
    <s v="tier - 1"/>
    <x v="2"/>
    <d v="2002-08-21T00:00:00"/>
    <x v="5"/>
  </r>
  <r>
    <x v="179"/>
    <x v="177"/>
    <x v="105"/>
    <x v="154"/>
    <s v="Yes"/>
    <x v="0"/>
    <x v="1"/>
    <x v="3"/>
    <x v="1"/>
    <x v="0"/>
    <x v="0"/>
    <x v="157"/>
    <x v="1"/>
    <s v="tier - 1"/>
    <x v="1"/>
    <d v="2001-08-10T00:00:00"/>
    <x v="3"/>
  </r>
  <r>
    <x v="180"/>
    <x v="178"/>
    <x v="157"/>
    <x v="144"/>
    <s v="No"/>
    <x v="0"/>
    <x v="1"/>
    <x v="3"/>
    <x v="0"/>
    <x v="0"/>
    <x v="2"/>
    <x v="158"/>
    <x v="1"/>
    <s v="tier - 3"/>
    <x v="0"/>
    <d v="1994-10-06T00:00:00"/>
    <x v="11"/>
  </r>
  <r>
    <x v="181"/>
    <x v="179"/>
    <x v="158"/>
    <x v="155"/>
    <s v="No"/>
    <x v="0"/>
    <x v="0"/>
    <x v="1"/>
    <x v="0"/>
    <x v="0"/>
    <x v="1"/>
    <x v="159"/>
    <x v="1"/>
    <s v="tier - 3"/>
    <x v="1"/>
    <d v="2001-08-03T00:00:00"/>
    <x v="3"/>
  </r>
  <r>
    <x v="182"/>
    <x v="180"/>
    <x v="98"/>
    <x v="34"/>
    <s v="No"/>
    <x v="0"/>
    <x v="0"/>
    <x v="3"/>
    <x v="0"/>
    <x v="0"/>
    <x v="1"/>
    <x v="160"/>
    <x v="1"/>
    <s v="tier - 2"/>
    <x v="1"/>
    <d v="2001-12-09T00:00:00"/>
    <x v="3"/>
  </r>
  <r>
    <x v="183"/>
    <x v="181"/>
    <x v="159"/>
    <x v="156"/>
    <s v="No"/>
    <x v="0"/>
    <x v="0"/>
    <x v="0"/>
    <x v="0"/>
    <x v="0"/>
    <x v="0"/>
    <x v="161"/>
    <x v="1"/>
    <s v="tier - 1"/>
    <x v="2"/>
    <d v="2002-09-07T00:00:00"/>
    <x v="5"/>
  </r>
  <r>
    <x v="184"/>
    <x v="182"/>
    <x v="160"/>
    <x v="157"/>
    <s v="Yes"/>
    <x v="0"/>
    <x v="0"/>
    <x v="1"/>
    <x v="0"/>
    <x v="0"/>
    <x v="0"/>
    <x v="162"/>
    <x v="1"/>
    <s v="tier - 2"/>
    <x v="5"/>
    <d v="2002-07-29T00:00:00"/>
    <x v="5"/>
  </r>
  <r>
    <x v="185"/>
    <x v="183"/>
    <x v="161"/>
    <x v="158"/>
    <s v="Yes"/>
    <x v="0"/>
    <x v="0"/>
    <x v="1"/>
    <x v="1"/>
    <x v="0"/>
    <x v="0"/>
    <x v="163"/>
    <x v="1"/>
    <s v="tier - 3"/>
    <x v="2"/>
    <d v="1998-09-28T00:00:00"/>
    <x v="2"/>
  </r>
  <r>
    <x v="186"/>
    <x v="184"/>
    <x v="162"/>
    <x v="159"/>
    <s v="No"/>
    <x v="0"/>
    <x v="0"/>
    <x v="3"/>
    <x v="0"/>
    <x v="0"/>
    <x v="2"/>
    <x v="164"/>
    <x v="1"/>
    <s v="tier - 1"/>
    <x v="2"/>
    <d v="1998-10-05T00:00:00"/>
    <x v="2"/>
  </r>
  <r>
    <x v="187"/>
    <x v="185"/>
    <x v="163"/>
    <x v="73"/>
    <s v="No"/>
    <x v="0"/>
    <x v="0"/>
    <x v="1"/>
    <x v="0"/>
    <x v="0"/>
    <x v="0"/>
    <x v="165"/>
    <x v="1"/>
    <s v="tier - 1"/>
    <x v="2"/>
    <d v="1998-09-29T00:00:00"/>
    <x v="2"/>
  </r>
  <r>
    <x v="188"/>
    <x v="186"/>
    <x v="164"/>
    <x v="160"/>
    <s v="No"/>
    <x v="0"/>
    <x v="0"/>
    <x v="0"/>
    <x v="0"/>
    <x v="1"/>
    <x v="0"/>
    <x v="166"/>
    <x v="1"/>
    <s v="tier - 3"/>
    <x v="2"/>
    <d v="2002-07-16T00:00:00"/>
    <x v="5"/>
  </r>
  <r>
    <x v="189"/>
    <x v="187"/>
    <x v="165"/>
    <x v="161"/>
    <s v="No"/>
    <x v="0"/>
    <x v="1"/>
    <x v="3"/>
    <x v="0"/>
    <x v="0"/>
    <x v="2"/>
    <x v="167"/>
    <x v="1"/>
    <s v="tier - 1"/>
    <x v="0"/>
    <d v="1998-12-29T00:00:00"/>
    <x v="2"/>
  </r>
  <r>
    <x v="190"/>
    <x v="188"/>
    <x v="166"/>
    <x v="162"/>
    <s v="Yes"/>
    <x v="0"/>
    <x v="0"/>
    <x v="3"/>
    <x v="0"/>
    <x v="0"/>
    <x v="0"/>
    <x v="168"/>
    <x v="1"/>
    <s v="tier - 3"/>
    <x v="5"/>
    <d v="2002-09-29T00:00:00"/>
    <x v="5"/>
  </r>
  <r>
    <x v="191"/>
    <x v="189"/>
    <x v="167"/>
    <x v="163"/>
    <s v="Yes"/>
    <x v="0"/>
    <x v="0"/>
    <x v="0"/>
    <x v="0"/>
    <x v="0"/>
    <x v="0"/>
    <x v="169"/>
    <x v="1"/>
    <s v="tier - 2"/>
    <x v="0"/>
    <d v="1998-09-14T00:00:00"/>
    <x v="2"/>
  </r>
  <r>
    <x v="192"/>
    <x v="190"/>
    <x v="59"/>
    <x v="164"/>
    <s v="No"/>
    <x v="0"/>
    <x v="0"/>
    <x v="3"/>
    <x v="0"/>
    <x v="0"/>
    <x v="2"/>
    <x v="170"/>
    <x v="1"/>
    <s v="tier - 2"/>
    <x v="2"/>
    <d v="2001-08-14T00:00:00"/>
    <x v="3"/>
  </r>
  <r>
    <x v="193"/>
    <x v="191"/>
    <x v="168"/>
    <x v="165"/>
    <s v="No"/>
    <x v="1"/>
    <x v="0"/>
    <x v="3"/>
    <x v="0"/>
    <x v="0"/>
    <x v="2"/>
    <x v="171"/>
    <x v="1"/>
    <s v="tier - 1"/>
    <x v="2"/>
    <d v="2001-07-01T00:00:00"/>
    <x v="3"/>
  </r>
  <r>
    <x v="194"/>
    <x v="192"/>
    <x v="18"/>
    <x v="85"/>
    <s v="No"/>
    <x v="0"/>
    <x v="1"/>
    <x v="3"/>
    <x v="0"/>
    <x v="0"/>
    <x v="1"/>
    <x v="172"/>
    <x v="1"/>
    <s v="tier - 2"/>
    <x v="0"/>
    <d v="2001-09-06T00:00:00"/>
    <x v="3"/>
  </r>
  <r>
    <x v="195"/>
    <x v="193"/>
    <x v="169"/>
    <x v="166"/>
    <s v="No"/>
    <x v="0"/>
    <x v="1"/>
    <x v="3"/>
    <x v="0"/>
    <x v="0"/>
    <x v="2"/>
    <x v="173"/>
    <x v="1"/>
    <s v="tier - 2"/>
    <x v="0"/>
    <d v="2001-08-04T00:00:00"/>
    <x v="3"/>
  </r>
  <r>
    <x v="196"/>
    <x v="194"/>
    <x v="170"/>
    <x v="167"/>
    <s v="No"/>
    <x v="0"/>
    <x v="0"/>
    <x v="0"/>
    <x v="0"/>
    <x v="0"/>
    <x v="2"/>
    <x v="174"/>
    <x v="1"/>
    <s v="tier - 3"/>
    <x v="1"/>
    <d v="2000-09-02T00:00:00"/>
    <x v="10"/>
  </r>
  <r>
    <x v="197"/>
    <x v="195"/>
    <x v="171"/>
    <x v="168"/>
    <s v="No"/>
    <x v="0"/>
    <x v="0"/>
    <x v="0"/>
    <x v="0"/>
    <x v="0"/>
    <x v="0"/>
    <x v="175"/>
    <x v="1"/>
    <s v="tier - 3"/>
    <x v="1"/>
    <d v="2000-07-26T00:00:00"/>
    <x v="10"/>
  </r>
  <r>
    <x v="198"/>
    <x v="196"/>
    <x v="172"/>
    <x v="169"/>
    <s v="No"/>
    <x v="1"/>
    <x v="0"/>
    <x v="3"/>
    <x v="0"/>
    <x v="0"/>
    <x v="1"/>
    <x v="176"/>
    <x v="1"/>
    <s v="tier - 2"/>
    <x v="7"/>
    <d v="2004-06-12T00:00:00"/>
    <x v="9"/>
  </r>
  <r>
    <x v="199"/>
    <x v="197"/>
    <x v="161"/>
    <x v="170"/>
    <s v="Yes"/>
    <x v="0"/>
    <x v="1"/>
    <x v="3"/>
    <x v="0"/>
    <x v="0"/>
    <x v="2"/>
    <x v="177"/>
    <x v="1"/>
    <s v="tier - 2"/>
    <x v="4"/>
    <d v="2001-08-14T00:00:00"/>
    <x v="3"/>
  </r>
  <r>
    <x v="200"/>
    <x v="198"/>
    <x v="173"/>
    <x v="171"/>
    <s v="No"/>
    <x v="0"/>
    <x v="1"/>
    <x v="3"/>
    <x v="0"/>
    <x v="0"/>
    <x v="2"/>
    <x v="178"/>
    <x v="1"/>
    <s v="tier - 2"/>
    <x v="2"/>
    <d v="2001-06-22T00:00:00"/>
    <x v="3"/>
  </r>
  <r>
    <x v="201"/>
    <x v="199"/>
    <x v="174"/>
    <x v="106"/>
    <s v="Yes"/>
    <x v="0"/>
    <x v="0"/>
    <x v="0"/>
    <x v="0"/>
    <x v="0"/>
    <x v="1"/>
    <x v="179"/>
    <x v="0"/>
    <s v="tier - 1"/>
    <x v="5"/>
    <d v="2001-11-28T00:00:00"/>
    <x v="3"/>
  </r>
  <r>
    <x v="202"/>
    <x v="200"/>
    <x v="175"/>
    <x v="172"/>
    <s v="Yes"/>
    <x v="0"/>
    <x v="1"/>
    <x v="3"/>
    <x v="0"/>
    <x v="1"/>
    <x v="0"/>
    <x v="180"/>
    <x v="0"/>
    <s v="tier - 2"/>
    <x v="0"/>
    <d v="1989-07-21T00:00:00"/>
    <x v="13"/>
  </r>
  <r>
    <x v="203"/>
    <x v="201"/>
    <x v="176"/>
    <x v="173"/>
    <s v="No"/>
    <x v="0"/>
    <x v="0"/>
    <x v="0"/>
    <x v="0"/>
    <x v="0"/>
    <x v="2"/>
    <x v="181"/>
    <x v="0"/>
    <s v="tier - 3"/>
    <x v="1"/>
    <d v="2003-09-30T00:00:00"/>
    <x v="12"/>
  </r>
  <r>
    <x v="204"/>
    <x v="202"/>
    <x v="177"/>
    <x v="129"/>
    <s v="Yes"/>
    <x v="0"/>
    <x v="0"/>
    <x v="0"/>
    <x v="0"/>
    <x v="0"/>
    <x v="0"/>
    <x v="182"/>
    <x v="0"/>
    <s v="tier - 1"/>
    <x v="1"/>
    <d v="2004-11-04T00:00:00"/>
    <x v="9"/>
  </r>
  <r>
    <x v="205"/>
    <x v="203"/>
    <x v="178"/>
    <x v="150"/>
    <s v="No"/>
    <x v="0"/>
    <x v="0"/>
    <x v="3"/>
    <x v="0"/>
    <x v="0"/>
    <x v="2"/>
    <x v="183"/>
    <x v="0"/>
    <s v="tier - 1"/>
    <x v="1"/>
    <d v="2003-08-30T00:00:00"/>
    <x v="12"/>
  </r>
  <r>
    <x v="206"/>
    <x v="204"/>
    <x v="179"/>
    <x v="174"/>
    <s v="Yes"/>
    <x v="0"/>
    <x v="0"/>
    <x v="0"/>
    <x v="0"/>
    <x v="0"/>
    <x v="2"/>
    <x v="184"/>
    <x v="0"/>
    <s v="tier - 3"/>
    <x v="1"/>
    <d v="2003-12-22T00:00:00"/>
    <x v="12"/>
  </r>
  <r>
    <x v="207"/>
    <x v="205"/>
    <x v="180"/>
    <x v="118"/>
    <s v="No"/>
    <x v="0"/>
    <x v="0"/>
    <x v="0"/>
    <x v="0"/>
    <x v="0"/>
    <x v="0"/>
    <x v="185"/>
    <x v="0"/>
    <s v="tier - 3"/>
    <x v="1"/>
    <d v="2003-09-01T00:00:00"/>
    <x v="12"/>
  </r>
  <r>
    <x v="208"/>
    <x v="206"/>
    <x v="172"/>
    <x v="175"/>
    <s v="No"/>
    <x v="0"/>
    <x v="0"/>
    <x v="0"/>
    <x v="0"/>
    <x v="0"/>
    <x v="0"/>
    <x v="186"/>
    <x v="0"/>
    <s v="tier - 2"/>
    <x v="1"/>
    <d v="2003-09-26T00:00:00"/>
    <x v="12"/>
  </r>
  <r>
    <x v="209"/>
    <x v="207"/>
    <x v="181"/>
    <x v="176"/>
    <s v="No"/>
    <x v="1"/>
    <x v="0"/>
    <x v="3"/>
    <x v="0"/>
    <x v="0"/>
    <x v="2"/>
    <x v="187"/>
    <x v="1"/>
    <s v="tier - 1"/>
    <x v="0"/>
    <d v="1997-09-03T00:00:00"/>
    <x v="6"/>
  </r>
  <r>
    <x v="210"/>
    <x v="208"/>
    <x v="182"/>
    <x v="93"/>
    <s v="Yes"/>
    <x v="1"/>
    <x v="0"/>
    <x v="1"/>
    <x v="0"/>
    <x v="0"/>
    <x v="2"/>
    <x v="187"/>
    <x v="0"/>
    <s v="tier - 1"/>
    <x v="1"/>
    <d v="2003-08-19T00:00:00"/>
    <x v="12"/>
  </r>
  <r>
    <x v="211"/>
    <x v="209"/>
    <x v="124"/>
    <x v="177"/>
    <s v="No"/>
    <x v="0"/>
    <x v="0"/>
    <x v="0"/>
    <x v="0"/>
    <x v="0"/>
    <x v="0"/>
    <x v="188"/>
    <x v="0"/>
    <s v="tier - 1"/>
    <x v="2"/>
    <d v="2004-10-04T00:00:00"/>
    <x v="9"/>
  </r>
  <r>
    <x v="212"/>
    <x v="210"/>
    <x v="183"/>
    <x v="178"/>
    <s v="Yes"/>
    <x v="0"/>
    <x v="0"/>
    <x v="3"/>
    <x v="0"/>
    <x v="1"/>
    <x v="1"/>
    <x v="189"/>
    <x v="0"/>
    <s v="tier - 3"/>
    <x v="2"/>
    <d v="2000-12-27T00:00:00"/>
    <x v="10"/>
  </r>
  <r>
    <x v="213"/>
    <x v="211"/>
    <x v="184"/>
    <x v="179"/>
    <s v="No"/>
    <x v="0"/>
    <x v="0"/>
    <x v="1"/>
    <x v="0"/>
    <x v="0"/>
    <x v="0"/>
    <x v="190"/>
    <x v="0"/>
    <s v="tier - 2"/>
    <x v="2"/>
    <d v="2000-10-22T00:00:00"/>
    <x v="10"/>
  </r>
  <r>
    <x v="214"/>
    <x v="212"/>
    <x v="185"/>
    <x v="180"/>
    <s v="No"/>
    <x v="0"/>
    <x v="0"/>
    <x v="3"/>
    <x v="0"/>
    <x v="0"/>
    <x v="2"/>
    <x v="191"/>
    <x v="0"/>
    <s v="tier - 3"/>
    <x v="0"/>
    <d v="2000-11-29T00:00:00"/>
    <x v="10"/>
  </r>
  <r>
    <x v="215"/>
    <x v="213"/>
    <x v="186"/>
    <x v="181"/>
    <s v="No"/>
    <x v="0"/>
    <x v="0"/>
    <x v="1"/>
    <x v="0"/>
    <x v="0"/>
    <x v="0"/>
    <x v="192"/>
    <x v="0"/>
    <s v="tier - 2"/>
    <x v="0"/>
    <d v="2000-12-10T00:00:00"/>
    <x v="10"/>
  </r>
  <r>
    <x v="216"/>
    <x v="214"/>
    <x v="65"/>
    <x v="182"/>
    <s v="Yes"/>
    <x v="0"/>
    <x v="0"/>
    <x v="3"/>
    <x v="0"/>
    <x v="0"/>
    <x v="2"/>
    <x v="193"/>
    <x v="0"/>
    <s v="tier - 2"/>
    <x v="2"/>
    <d v="2000-08-23T00:00:00"/>
    <x v="10"/>
  </r>
  <r>
    <x v="217"/>
    <x v="215"/>
    <x v="187"/>
    <x v="183"/>
    <s v="No"/>
    <x v="0"/>
    <x v="0"/>
    <x v="0"/>
    <x v="0"/>
    <x v="0"/>
    <x v="0"/>
    <x v="194"/>
    <x v="0"/>
    <s v="tier - 2"/>
    <x v="0"/>
    <d v="1994-09-27T00:00:00"/>
    <x v="11"/>
  </r>
  <r>
    <x v="218"/>
    <x v="216"/>
    <x v="188"/>
    <x v="3"/>
    <s v="Yes"/>
    <x v="0"/>
    <x v="0"/>
    <x v="3"/>
    <x v="0"/>
    <x v="0"/>
    <x v="1"/>
    <x v="195"/>
    <x v="0"/>
    <s v="tier - 2"/>
    <x v="1"/>
    <d v="1991-12-16T00:00:00"/>
    <x v="14"/>
  </r>
  <r>
    <x v="219"/>
    <x v="79"/>
    <x v="189"/>
    <x v="184"/>
    <s v="Yes"/>
    <x v="0"/>
    <x v="1"/>
    <x v="3"/>
    <x v="0"/>
    <x v="0"/>
    <x v="1"/>
    <x v="196"/>
    <x v="0"/>
    <s v="tier - 3"/>
    <x v="8"/>
    <d v="2004-12-07T00:00:00"/>
    <x v="9"/>
  </r>
  <r>
    <x v="220"/>
    <x v="217"/>
    <x v="190"/>
    <x v="185"/>
    <s v="Yes"/>
    <x v="0"/>
    <x v="0"/>
    <x v="0"/>
    <x v="1"/>
    <x v="1"/>
    <x v="0"/>
    <x v="197"/>
    <x v="0"/>
    <s v="tier - 1"/>
    <x v="9"/>
    <d v="2004-09-03T00:00:00"/>
    <x v="9"/>
  </r>
  <r>
    <x v="221"/>
    <x v="218"/>
    <x v="191"/>
    <x v="89"/>
    <s v="No"/>
    <x v="0"/>
    <x v="0"/>
    <x v="3"/>
    <x v="0"/>
    <x v="1"/>
    <x v="2"/>
    <x v="198"/>
    <x v="0"/>
    <s v="tier - 2"/>
    <x v="8"/>
    <d v="2004-09-12T00:00:00"/>
    <x v="9"/>
  </r>
  <r>
    <x v="222"/>
    <x v="219"/>
    <x v="192"/>
    <x v="186"/>
    <s v="No"/>
    <x v="0"/>
    <x v="0"/>
    <x v="0"/>
    <x v="0"/>
    <x v="2"/>
    <x v="1"/>
    <x v="198"/>
    <x v="0"/>
    <s v="tier - 3"/>
    <x v="0"/>
    <d v="2004-07-27T00:00:00"/>
    <x v="9"/>
  </r>
  <r>
    <x v="223"/>
    <x v="220"/>
    <x v="193"/>
    <x v="187"/>
    <s v="Yes"/>
    <x v="0"/>
    <x v="0"/>
    <x v="3"/>
    <x v="0"/>
    <x v="0"/>
    <x v="0"/>
    <x v="199"/>
    <x v="0"/>
    <s v="tier - 2"/>
    <x v="8"/>
    <d v="2004-08-06T00:00:00"/>
    <x v="9"/>
  </r>
  <r>
    <x v="224"/>
    <x v="221"/>
    <x v="194"/>
    <x v="188"/>
    <s v="No"/>
    <x v="0"/>
    <x v="0"/>
    <x v="0"/>
    <x v="0"/>
    <x v="0"/>
    <x v="2"/>
    <x v="200"/>
    <x v="0"/>
    <s v="tier - 2"/>
    <x v="8"/>
    <d v="2004-10-28T00:00:00"/>
    <x v="9"/>
  </r>
  <r>
    <x v="225"/>
    <x v="63"/>
    <x v="195"/>
    <x v="189"/>
    <s v="Yes"/>
    <x v="0"/>
    <x v="1"/>
    <x v="3"/>
    <x v="0"/>
    <x v="0"/>
    <x v="2"/>
    <x v="201"/>
    <x v="0"/>
    <s v="tier - 3"/>
    <x v="8"/>
    <d v="2004-11-13T00:00:00"/>
    <x v="9"/>
  </r>
  <r>
    <x v="226"/>
    <x v="222"/>
    <x v="196"/>
    <x v="150"/>
    <s v="No"/>
    <x v="0"/>
    <x v="0"/>
    <x v="3"/>
    <x v="0"/>
    <x v="0"/>
    <x v="2"/>
    <x v="202"/>
    <x v="0"/>
    <s v="tier - 2"/>
    <x v="8"/>
    <d v="2004-08-06T00:00:00"/>
    <x v="9"/>
  </r>
  <r>
    <x v="227"/>
    <x v="223"/>
    <x v="197"/>
    <x v="190"/>
    <s v="Yes"/>
    <x v="0"/>
    <x v="0"/>
    <x v="0"/>
    <x v="0"/>
    <x v="1"/>
    <x v="0"/>
    <x v="203"/>
    <x v="0"/>
    <s v="tier - 2"/>
    <x v="8"/>
    <d v="2004-07-27T00:00:00"/>
    <x v="9"/>
  </r>
  <r>
    <x v="228"/>
    <x v="224"/>
    <x v="198"/>
    <x v="191"/>
    <s v="Yes"/>
    <x v="0"/>
    <x v="1"/>
    <x v="3"/>
    <x v="0"/>
    <x v="0"/>
    <x v="2"/>
    <x v="204"/>
    <x v="0"/>
    <s v="tier - 2"/>
    <x v="0"/>
    <d v="1994-11-17T00:00:00"/>
    <x v="11"/>
  </r>
  <r>
    <x v="229"/>
    <x v="225"/>
    <x v="199"/>
    <x v="192"/>
    <s v="Yes"/>
    <x v="0"/>
    <x v="0"/>
    <x v="3"/>
    <x v="0"/>
    <x v="0"/>
    <x v="2"/>
    <x v="205"/>
    <x v="0"/>
    <s v="tier - 1"/>
    <x v="8"/>
    <d v="2004-06-13T00:00:00"/>
    <x v="9"/>
  </r>
  <r>
    <x v="230"/>
    <x v="226"/>
    <x v="200"/>
    <x v="21"/>
    <s v="No"/>
    <x v="0"/>
    <x v="1"/>
    <x v="3"/>
    <x v="0"/>
    <x v="0"/>
    <x v="1"/>
    <x v="206"/>
    <x v="0"/>
    <s v="tier - 1"/>
    <x v="8"/>
    <d v="2004-09-25T00:00:00"/>
    <x v="9"/>
  </r>
  <r>
    <x v="231"/>
    <x v="227"/>
    <x v="201"/>
    <x v="193"/>
    <s v="Yes"/>
    <x v="0"/>
    <x v="0"/>
    <x v="3"/>
    <x v="0"/>
    <x v="0"/>
    <x v="2"/>
    <x v="207"/>
    <x v="0"/>
    <s v="tier - 1"/>
    <x v="0"/>
    <d v="2004-12-12T00:00:00"/>
    <x v="9"/>
  </r>
  <r>
    <x v="232"/>
    <x v="228"/>
    <x v="105"/>
    <x v="194"/>
    <s v="No"/>
    <x v="0"/>
    <x v="1"/>
    <x v="3"/>
    <x v="0"/>
    <x v="0"/>
    <x v="1"/>
    <x v="208"/>
    <x v="0"/>
    <s v="tier - 3"/>
    <x v="1"/>
    <d v="2003-12-10T00:00:00"/>
    <x v="12"/>
  </r>
  <r>
    <x v="233"/>
    <x v="229"/>
    <x v="202"/>
    <x v="171"/>
    <s v="No"/>
    <x v="0"/>
    <x v="0"/>
    <x v="0"/>
    <x v="0"/>
    <x v="0"/>
    <x v="2"/>
    <x v="209"/>
    <x v="0"/>
    <s v="tier - 2"/>
    <x v="6"/>
    <d v="2000-06-30T00:00:00"/>
    <x v="10"/>
  </r>
  <r>
    <x v="234"/>
    <x v="132"/>
    <x v="203"/>
    <x v="195"/>
    <s v="No"/>
    <x v="1"/>
    <x v="0"/>
    <x v="3"/>
    <x v="0"/>
    <x v="0"/>
    <x v="1"/>
    <x v="210"/>
    <x v="0"/>
    <s v="tier - 3"/>
    <x v="5"/>
    <d v="2000-12-11T00:00:00"/>
    <x v="10"/>
  </r>
  <r>
    <x v="235"/>
    <x v="230"/>
    <x v="141"/>
    <x v="196"/>
    <s v="Yes"/>
    <x v="0"/>
    <x v="0"/>
    <x v="0"/>
    <x v="0"/>
    <x v="0"/>
    <x v="2"/>
    <x v="211"/>
    <x v="0"/>
    <s v="tier - 1"/>
    <x v="1"/>
    <d v="2002-07-15T00:00:00"/>
    <x v="5"/>
  </r>
  <r>
    <x v="236"/>
    <x v="231"/>
    <x v="204"/>
    <x v="197"/>
    <s v="No"/>
    <x v="0"/>
    <x v="0"/>
    <x v="3"/>
    <x v="0"/>
    <x v="0"/>
    <x v="2"/>
    <x v="212"/>
    <x v="0"/>
    <s v="tier - 1"/>
    <x v="1"/>
    <d v="2002-11-12T00:00:00"/>
    <x v="5"/>
  </r>
  <r>
    <x v="237"/>
    <x v="232"/>
    <x v="205"/>
    <x v="27"/>
    <s v="No"/>
    <x v="0"/>
    <x v="0"/>
    <x v="0"/>
    <x v="0"/>
    <x v="0"/>
    <x v="2"/>
    <x v="213"/>
    <x v="0"/>
    <s v="tier - 1"/>
    <x v="0"/>
    <d v="1991-06-16T00:00:00"/>
    <x v="14"/>
  </r>
  <r>
    <x v="238"/>
    <x v="233"/>
    <x v="82"/>
    <x v="198"/>
    <s v="No"/>
    <x v="0"/>
    <x v="1"/>
    <x v="3"/>
    <x v="0"/>
    <x v="0"/>
    <x v="2"/>
    <x v="214"/>
    <x v="0"/>
    <s v="tier - 1"/>
    <x v="0"/>
    <d v="1989-10-05T00:00:00"/>
    <x v="13"/>
  </r>
  <r>
    <x v="239"/>
    <x v="234"/>
    <x v="206"/>
    <x v="199"/>
    <s v="No"/>
    <x v="0"/>
    <x v="0"/>
    <x v="3"/>
    <x v="0"/>
    <x v="0"/>
    <x v="2"/>
    <x v="215"/>
    <x v="2"/>
    <s v="tier - 2"/>
    <x v="2"/>
    <d v="1996-11-28T00:00:00"/>
    <x v="8"/>
  </r>
  <r>
    <x v="240"/>
    <x v="235"/>
    <x v="207"/>
    <x v="200"/>
    <s v="Yes"/>
    <x v="0"/>
    <x v="1"/>
    <x v="3"/>
    <x v="0"/>
    <x v="0"/>
    <x v="1"/>
    <x v="216"/>
    <x v="0"/>
    <s v="tier - 3"/>
    <x v="0"/>
    <d v="2004-09-06T00:00:00"/>
    <x v="9"/>
  </r>
  <r>
    <x v="241"/>
    <x v="236"/>
    <x v="208"/>
    <x v="201"/>
    <s v="Yes"/>
    <x v="0"/>
    <x v="0"/>
    <x v="3"/>
    <x v="0"/>
    <x v="0"/>
    <x v="0"/>
    <x v="217"/>
    <x v="0"/>
    <s v="tier - 1"/>
    <x v="0"/>
    <d v="1996-12-17T00:00:00"/>
    <x v="8"/>
  </r>
  <r>
    <x v="242"/>
    <x v="237"/>
    <x v="209"/>
    <x v="202"/>
    <s v="Yes"/>
    <x v="0"/>
    <x v="0"/>
    <x v="3"/>
    <x v="0"/>
    <x v="0"/>
    <x v="2"/>
    <x v="218"/>
    <x v="0"/>
    <s v="tier - 3"/>
    <x v="2"/>
    <d v="2003-11-18T00:00:00"/>
    <x v="12"/>
  </r>
  <r>
    <x v="243"/>
    <x v="238"/>
    <x v="210"/>
    <x v="203"/>
    <s v="No"/>
    <x v="0"/>
    <x v="0"/>
    <x v="3"/>
    <x v="0"/>
    <x v="0"/>
    <x v="2"/>
    <x v="219"/>
    <x v="1"/>
    <s v="tier - 3"/>
    <x v="1"/>
    <d v="1998-10-21T00:00:00"/>
    <x v="2"/>
  </r>
  <r>
    <x v="244"/>
    <x v="239"/>
    <x v="211"/>
    <x v="204"/>
    <s v="No"/>
    <x v="0"/>
    <x v="0"/>
    <x v="0"/>
    <x v="0"/>
    <x v="2"/>
    <x v="0"/>
    <x v="220"/>
    <x v="0"/>
    <s v="tier - 1"/>
    <x v="1"/>
    <d v="2002-11-05T00:00:00"/>
    <x v="5"/>
  </r>
  <r>
    <x v="245"/>
    <x v="240"/>
    <x v="212"/>
    <x v="205"/>
    <s v="Yes"/>
    <x v="0"/>
    <x v="0"/>
    <x v="3"/>
    <x v="0"/>
    <x v="0"/>
    <x v="0"/>
    <x v="221"/>
    <x v="0"/>
    <s v="tier - 2"/>
    <x v="0"/>
    <d v="1988-12-12T00:00:00"/>
    <x v="15"/>
  </r>
  <r>
    <x v="246"/>
    <x v="241"/>
    <x v="213"/>
    <x v="14"/>
    <s v="No"/>
    <x v="0"/>
    <x v="0"/>
    <x v="0"/>
    <x v="0"/>
    <x v="0"/>
    <x v="0"/>
    <x v="222"/>
    <x v="0"/>
    <s v="tier - 1"/>
    <x v="10"/>
    <d v="1999-12-17T00:00:00"/>
    <x v="7"/>
  </r>
  <r>
    <x v="247"/>
    <x v="242"/>
    <x v="199"/>
    <x v="206"/>
    <s v="No"/>
    <x v="0"/>
    <x v="0"/>
    <x v="0"/>
    <x v="0"/>
    <x v="0"/>
    <x v="2"/>
    <x v="223"/>
    <x v="0"/>
    <s v="tier - 1"/>
    <x v="4"/>
    <d v="1999-08-10T00:00:00"/>
    <x v="7"/>
  </r>
  <r>
    <x v="248"/>
    <x v="243"/>
    <x v="214"/>
    <x v="41"/>
    <s v="No"/>
    <x v="0"/>
    <x v="0"/>
    <x v="0"/>
    <x v="0"/>
    <x v="0"/>
    <x v="0"/>
    <x v="224"/>
    <x v="0"/>
    <s v="tier - 3"/>
    <x v="1"/>
    <d v="2001-06-03T00:00:00"/>
    <x v="10"/>
  </r>
  <r>
    <x v="249"/>
    <x v="244"/>
    <x v="215"/>
    <x v="40"/>
    <s v="No"/>
    <x v="0"/>
    <x v="0"/>
    <x v="1"/>
    <x v="0"/>
    <x v="0"/>
    <x v="2"/>
    <x v="225"/>
    <x v="0"/>
    <s v="tier - 2"/>
    <x v="2"/>
    <d v="1999-11-12T00:00:00"/>
    <x v="7"/>
  </r>
  <r>
    <x v="250"/>
    <x v="245"/>
    <x v="216"/>
    <x v="138"/>
    <s v="No"/>
    <x v="0"/>
    <x v="0"/>
    <x v="0"/>
    <x v="0"/>
    <x v="0"/>
    <x v="2"/>
    <x v="226"/>
    <x v="0"/>
    <s v="tier - 2"/>
    <x v="0"/>
    <d v="1999-11-21T00:00:00"/>
    <x v="7"/>
  </r>
  <r>
    <x v="251"/>
    <x v="246"/>
    <x v="217"/>
    <x v="119"/>
    <s v="No"/>
    <x v="1"/>
    <x v="0"/>
    <x v="1"/>
    <x v="0"/>
    <x v="0"/>
    <x v="1"/>
    <x v="227"/>
    <x v="0"/>
    <s v="tier - 1"/>
    <x v="8"/>
    <d v="2002-07-29T00:00:00"/>
    <x v="5"/>
  </r>
  <r>
    <x v="252"/>
    <x v="247"/>
    <x v="117"/>
    <x v="47"/>
    <s v="Yes"/>
    <x v="0"/>
    <x v="1"/>
    <x v="3"/>
    <x v="0"/>
    <x v="0"/>
    <x v="2"/>
    <x v="228"/>
    <x v="0"/>
    <s v="tier - 1"/>
    <x v="2"/>
    <d v="1998-11-19T00:00:00"/>
    <x v="2"/>
  </r>
  <r>
    <x v="253"/>
    <x v="248"/>
    <x v="218"/>
    <x v="176"/>
    <s v="Yes"/>
    <x v="1"/>
    <x v="0"/>
    <x v="1"/>
    <x v="0"/>
    <x v="0"/>
    <x v="2"/>
    <x v="229"/>
    <x v="0"/>
    <s v="tier - 2"/>
    <x v="8"/>
    <d v="2002-07-11T00:00:00"/>
    <x v="5"/>
  </r>
  <r>
    <x v="254"/>
    <x v="249"/>
    <x v="219"/>
    <x v="207"/>
    <s v="No"/>
    <x v="0"/>
    <x v="0"/>
    <x v="0"/>
    <x v="0"/>
    <x v="2"/>
    <x v="0"/>
    <x v="230"/>
    <x v="0"/>
    <s v="tier - 3"/>
    <x v="0"/>
    <d v="1998-08-17T00:00:00"/>
    <x v="2"/>
  </r>
  <r>
    <x v="255"/>
    <x v="250"/>
    <x v="141"/>
    <x v="78"/>
    <s v="No"/>
    <x v="0"/>
    <x v="1"/>
    <x v="3"/>
    <x v="0"/>
    <x v="0"/>
    <x v="2"/>
    <x v="231"/>
    <x v="0"/>
    <s v="tier - 3"/>
    <x v="0"/>
    <d v="1998-07-02T00:00:00"/>
    <x v="2"/>
  </r>
  <r>
    <x v="256"/>
    <x v="251"/>
    <x v="170"/>
    <x v="208"/>
    <s v="No"/>
    <x v="1"/>
    <x v="0"/>
    <x v="3"/>
    <x v="0"/>
    <x v="0"/>
    <x v="1"/>
    <x v="232"/>
    <x v="0"/>
    <s v="tier - 2"/>
    <x v="0"/>
    <d v="1998-06-20T00:00:00"/>
    <x v="2"/>
  </r>
  <r>
    <x v="257"/>
    <x v="252"/>
    <x v="220"/>
    <x v="60"/>
    <s v="No"/>
    <x v="0"/>
    <x v="1"/>
    <x v="3"/>
    <x v="0"/>
    <x v="0"/>
    <x v="1"/>
    <x v="233"/>
    <x v="1"/>
    <s v="tier - 2"/>
    <x v="0"/>
    <d v="1995-11-06T00:00:00"/>
    <x v="4"/>
  </r>
  <r>
    <x v="258"/>
    <x v="253"/>
    <x v="221"/>
    <x v="27"/>
    <s v="No"/>
    <x v="0"/>
    <x v="1"/>
    <x v="3"/>
    <x v="0"/>
    <x v="0"/>
    <x v="2"/>
    <x v="234"/>
    <x v="1"/>
    <s v="tier - 1"/>
    <x v="2"/>
    <d v="1995-10-14T00:00:00"/>
    <x v="4"/>
  </r>
  <r>
    <x v="259"/>
    <x v="254"/>
    <x v="222"/>
    <x v="209"/>
    <s v="No"/>
    <x v="0"/>
    <x v="0"/>
    <x v="3"/>
    <x v="0"/>
    <x v="0"/>
    <x v="2"/>
    <x v="235"/>
    <x v="1"/>
    <s v="tier - 3"/>
    <x v="0"/>
    <d v="1995-07-09T00:00:00"/>
    <x v="4"/>
  </r>
  <r>
    <x v="260"/>
    <x v="255"/>
    <x v="60"/>
    <x v="210"/>
    <s v="No"/>
    <x v="0"/>
    <x v="0"/>
    <x v="0"/>
    <x v="0"/>
    <x v="0"/>
    <x v="0"/>
    <x v="236"/>
    <x v="1"/>
    <s v="tier - 3"/>
    <x v="0"/>
    <d v="1995-10-15T00:00:00"/>
    <x v="4"/>
  </r>
  <r>
    <x v="261"/>
    <x v="256"/>
    <x v="223"/>
    <x v="211"/>
    <s v="Yes"/>
    <x v="0"/>
    <x v="0"/>
    <x v="1"/>
    <x v="1"/>
    <x v="0"/>
    <x v="0"/>
    <x v="237"/>
    <x v="0"/>
    <s v="tier - 2"/>
    <x v="1"/>
    <d v="2004-09-06T00:00:00"/>
    <x v="9"/>
  </r>
  <r>
    <x v="262"/>
    <x v="257"/>
    <x v="224"/>
    <x v="212"/>
    <s v="Yes"/>
    <x v="0"/>
    <x v="0"/>
    <x v="0"/>
    <x v="0"/>
    <x v="0"/>
    <x v="2"/>
    <x v="238"/>
    <x v="0"/>
    <s v="tier - 1"/>
    <x v="0"/>
    <d v="1991-08-05T00:00:00"/>
    <x v="14"/>
  </r>
  <r>
    <x v="263"/>
    <x v="258"/>
    <x v="225"/>
    <x v="1"/>
    <s v="No"/>
    <x v="0"/>
    <x v="0"/>
    <x v="1"/>
    <x v="0"/>
    <x v="1"/>
    <x v="1"/>
    <x v="239"/>
    <x v="1"/>
    <s v="tier - 1"/>
    <x v="1"/>
    <d v="1997-11-02T00:00:00"/>
    <x v="6"/>
  </r>
  <r>
    <x v="264"/>
    <x v="259"/>
    <x v="226"/>
    <x v="213"/>
    <s v="No"/>
    <x v="0"/>
    <x v="1"/>
    <x v="3"/>
    <x v="0"/>
    <x v="0"/>
    <x v="1"/>
    <x v="240"/>
    <x v="0"/>
    <s v="tier - 3"/>
    <x v="1"/>
    <d v="2000-08-25T00:00:00"/>
    <x v="10"/>
  </r>
  <r>
    <x v="265"/>
    <x v="260"/>
    <x v="227"/>
    <x v="214"/>
    <s v="No"/>
    <x v="0"/>
    <x v="0"/>
    <x v="0"/>
    <x v="0"/>
    <x v="0"/>
    <x v="1"/>
    <x v="241"/>
    <x v="1"/>
    <s v="tier - 3"/>
    <x v="1"/>
    <d v="1997-07-28T00:00:00"/>
    <x v="6"/>
  </r>
  <r>
    <x v="266"/>
    <x v="261"/>
    <x v="228"/>
    <x v="215"/>
    <s v="Yes"/>
    <x v="0"/>
    <x v="0"/>
    <x v="0"/>
    <x v="0"/>
    <x v="0"/>
    <x v="2"/>
    <x v="242"/>
    <x v="0"/>
    <s v="tier - 2"/>
    <x v="0"/>
    <d v="1990-10-01T00:00:00"/>
    <x v="16"/>
  </r>
  <r>
    <x v="267"/>
    <x v="187"/>
    <x v="229"/>
    <x v="216"/>
    <s v="Yes"/>
    <x v="0"/>
    <x v="1"/>
    <x v="3"/>
    <x v="0"/>
    <x v="1"/>
    <x v="1"/>
    <x v="243"/>
    <x v="0"/>
    <s v="tier - 1"/>
    <x v="0"/>
    <d v="1991-11-17T00:00:00"/>
    <x v="14"/>
  </r>
  <r>
    <x v="268"/>
    <x v="262"/>
    <x v="230"/>
    <x v="217"/>
    <s v="No"/>
    <x v="0"/>
    <x v="0"/>
    <x v="0"/>
    <x v="0"/>
    <x v="2"/>
    <x v="0"/>
    <x v="244"/>
    <x v="0"/>
    <s v="tier - 3"/>
    <x v="0"/>
    <d v="2002-10-11T00:00:00"/>
    <x v="5"/>
  </r>
  <r>
    <x v="269"/>
    <x v="263"/>
    <x v="231"/>
    <x v="78"/>
    <s v="No"/>
    <x v="0"/>
    <x v="0"/>
    <x v="0"/>
    <x v="0"/>
    <x v="0"/>
    <x v="2"/>
    <x v="245"/>
    <x v="0"/>
    <s v="tier - 2"/>
    <x v="11"/>
    <d v="2002-07-20T00:00:00"/>
    <x v="5"/>
  </r>
  <r>
    <x v="270"/>
    <x v="264"/>
    <x v="232"/>
    <x v="218"/>
    <s v="Yes"/>
    <x v="0"/>
    <x v="0"/>
    <x v="0"/>
    <x v="0"/>
    <x v="2"/>
    <x v="0"/>
    <x v="245"/>
    <x v="0"/>
    <s v="tier - 3"/>
    <x v="2"/>
    <d v="2001-10-15T00:00:00"/>
    <x v="3"/>
  </r>
  <r>
    <x v="271"/>
    <x v="265"/>
    <x v="233"/>
    <x v="219"/>
    <s v="Yes"/>
    <x v="0"/>
    <x v="0"/>
    <x v="3"/>
    <x v="0"/>
    <x v="0"/>
    <x v="2"/>
    <x v="246"/>
    <x v="0"/>
    <s v="tier - 2"/>
    <x v="8"/>
    <d v="2001-07-28T00:00:00"/>
    <x v="3"/>
  </r>
  <r>
    <x v="272"/>
    <x v="266"/>
    <x v="234"/>
    <x v="220"/>
    <s v="No"/>
    <x v="0"/>
    <x v="0"/>
    <x v="0"/>
    <x v="0"/>
    <x v="1"/>
    <x v="0"/>
    <x v="247"/>
    <x v="0"/>
    <s v="tier - 1"/>
    <x v="2"/>
    <d v="2001-08-26T00:00:00"/>
    <x v="3"/>
  </r>
  <r>
    <x v="273"/>
    <x v="267"/>
    <x v="235"/>
    <x v="221"/>
    <s v="Yes"/>
    <x v="0"/>
    <x v="0"/>
    <x v="0"/>
    <x v="0"/>
    <x v="0"/>
    <x v="0"/>
    <x v="248"/>
    <x v="0"/>
    <s v="tier - 1"/>
    <x v="2"/>
    <d v="1997-08-26T00:00:00"/>
    <x v="6"/>
  </r>
  <r>
    <x v="274"/>
    <x v="268"/>
    <x v="236"/>
    <x v="166"/>
    <s v="Yes"/>
    <x v="0"/>
    <x v="0"/>
    <x v="3"/>
    <x v="0"/>
    <x v="0"/>
    <x v="2"/>
    <x v="249"/>
    <x v="0"/>
    <s v="tier - 2"/>
    <x v="1"/>
    <d v="2000-06-24T00:00:00"/>
    <x v="10"/>
  </r>
  <r>
    <x v="275"/>
    <x v="269"/>
    <x v="237"/>
    <x v="196"/>
    <s v="No"/>
    <x v="0"/>
    <x v="0"/>
    <x v="0"/>
    <x v="0"/>
    <x v="1"/>
    <x v="2"/>
    <x v="250"/>
    <x v="0"/>
    <s v="tier - 1"/>
    <x v="1"/>
    <d v="2000-12-09T00:00:00"/>
    <x v="10"/>
  </r>
  <r>
    <x v="276"/>
    <x v="270"/>
    <x v="238"/>
    <x v="152"/>
    <s v="No"/>
    <x v="0"/>
    <x v="0"/>
    <x v="1"/>
    <x v="0"/>
    <x v="1"/>
    <x v="2"/>
    <x v="251"/>
    <x v="1"/>
    <s v="tier - 2"/>
    <x v="1"/>
    <d v="1996-08-05T00:00:00"/>
    <x v="8"/>
  </r>
  <r>
    <x v="277"/>
    <x v="271"/>
    <x v="239"/>
    <x v="222"/>
    <s v="No"/>
    <x v="0"/>
    <x v="0"/>
    <x v="0"/>
    <x v="0"/>
    <x v="1"/>
    <x v="0"/>
    <x v="252"/>
    <x v="0"/>
    <s v="tier - 2"/>
    <x v="0"/>
    <d v="1994-09-17T00:00:00"/>
    <x v="11"/>
  </r>
  <r>
    <x v="278"/>
    <x v="178"/>
    <x v="240"/>
    <x v="133"/>
    <s v="No"/>
    <x v="0"/>
    <x v="0"/>
    <x v="0"/>
    <x v="0"/>
    <x v="3"/>
    <x v="2"/>
    <x v="253"/>
    <x v="1"/>
    <s v="tier - 2"/>
    <x v="0"/>
    <d v="1994-10-02T00:00:00"/>
    <x v="11"/>
  </r>
  <r>
    <x v="279"/>
    <x v="272"/>
    <x v="241"/>
    <x v="99"/>
    <s v="No"/>
    <x v="0"/>
    <x v="0"/>
    <x v="0"/>
    <x v="0"/>
    <x v="0"/>
    <x v="1"/>
    <x v="253"/>
    <x v="0"/>
    <s v="tier - 2"/>
    <x v="1"/>
    <d v="1999-06-11T00:00:00"/>
    <x v="7"/>
  </r>
  <r>
    <x v="280"/>
    <x v="273"/>
    <x v="242"/>
    <x v="223"/>
    <s v="No"/>
    <x v="0"/>
    <x v="0"/>
    <x v="0"/>
    <x v="0"/>
    <x v="2"/>
    <x v="0"/>
    <x v="254"/>
    <x v="0"/>
    <s v="tier - 1"/>
    <x v="1"/>
    <d v="1996-06-13T00:00:00"/>
    <x v="8"/>
  </r>
  <r>
    <x v="281"/>
    <x v="92"/>
    <x v="243"/>
    <x v="80"/>
    <s v="No"/>
    <x v="0"/>
    <x v="0"/>
    <x v="0"/>
    <x v="0"/>
    <x v="0"/>
    <x v="2"/>
    <x v="255"/>
    <x v="0"/>
    <s v="tier - 2"/>
    <x v="1"/>
    <d v="2003-07-17T00:00:00"/>
    <x v="12"/>
  </r>
  <r>
    <x v="282"/>
    <x v="274"/>
    <x v="215"/>
    <x v="224"/>
    <s v="No"/>
    <x v="0"/>
    <x v="1"/>
    <x v="3"/>
    <x v="0"/>
    <x v="0"/>
    <x v="2"/>
    <x v="255"/>
    <x v="0"/>
    <s v="tier - 2"/>
    <x v="1"/>
    <d v="2003-11-21T00:00:00"/>
    <x v="12"/>
  </r>
  <r>
    <x v="283"/>
    <x v="275"/>
    <x v="244"/>
    <x v="106"/>
    <s v="Yes"/>
    <x v="0"/>
    <x v="0"/>
    <x v="0"/>
    <x v="0"/>
    <x v="1"/>
    <x v="1"/>
    <x v="256"/>
    <x v="0"/>
    <s v="tier - 3"/>
    <x v="1"/>
    <d v="2003-12-01T00:00:00"/>
    <x v="12"/>
  </r>
  <r>
    <x v="284"/>
    <x v="276"/>
    <x v="245"/>
    <x v="225"/>
    <s v="Yes"/>
    <x v="0"/>
    <x v="0"/>
    <x v="0"/>
    <x v="0"/>
    <x v="0"/>
    <x v="0"/>
    <x v="257"/>
    <x v="0"/>
    <s v="tier - 2"/>
    <x v="1"/>
    <d v="2003-08-06T00:00:00"/>
    <x v="12"/>
  </r>
  <r>
    <x v="285"/>
    <x v="277"/>
    <x v="246"/>
    <x v="226"/>
    <s v="Yes"/>
    <x v="0"/>
    <x v="0"/>
    <x v="0"/>
    <x v="0"/>
    <x v="1"/>
    <x v="2"/>
    <x v="258"/>
    <x v="2"/>
    <s v="tier - 3"/>
    <x v="10"/>
    <d v="1997-10-30T00:00:00"/>
    <x v="6"/>
  </r>
  <r>
    <x v="286"/>
    <x v="278"/>
    <x v="247"/>
    <x v="100"/>
    <s v="No"/>
    <x v="0"/>
    <x v="0"/>
    <x v="1"/>
    <x v="0"/>
    <x v="1"/>
    <x v="1"/>
    <x v="259"/>
    <x v="0"/>
    <s v="tier - 2"/>
    <x v="0"/>
    <d v="1988-08-20T00:00:00"/>
    <x v="15"/>
  </r>
  <r>
    <x v="287"/>
    <x v="279"/>
    <x v="248"/>
    <x v="227"/>
    <s v="Yes"/>
    <x v="0"/>
    <x v="0"/>
    <x v="3"/>
    <x v="0"/>
    <x v="0"/>
    <x v="0"/>
    <x v="260"/>
    <x v="1"/>
    <s v="tier - 3"/>
    <x v="5"/>
    <d v="1997-10-06T00:00:00"/>
    <x v="6"/>
  </r>
  <r>
    <x v="288"/>
    <x v="280"/>
    <x v="249"/>
    <x v="14"/>
    <s v="Yes"/>
    <x v="0"/>
    <x v="0"/>
    <x v="3"/>
    <x v="0"/>
    <x v="2"/>
    <x v="0"/>
    <x v="261"/>
    <x v="0"/>
    <s v="tier - 3"/>
    <x v="1"/>
    <d v="2003-12-03T00:00:00"/>
    <x v="12"/>
  </r>
  <r>
    <x v="289"/>
    <x v="281"/>
    <x v="250"/>
    <x v="228"/>
    <s v="No"/>
    <x v="0"/>
    <x v="0"/>
    <x v="0"/>
    <x v="0"/>
    <x v="0"/>
    <x v="2"/>
    <x v="262"/>
    <x v="0"/>
    <s v="tier - 3"/>
    <x v="8"/>
    <d v="2000-12-17T00:00:00"/>
    <x v="10"/>
  </r>
  <r>
    <x v="290"/>
    <x v="282"/>
    <x v="251"/>
    <x v="229"/>
    <s v="Yes"/>
    <x v="0"/>
    <x v="1"/>
    <x v="3"/>
    <x v="0"/>
    <x v="2"/>
    <x v="1"/>
    <x v="263"/>
    <x v="0"/>
    <s v="tier - 3"/>
    <x v="8"/>
    <d v="2000-10-03T00:00:00"/>
    <x v="10"/>
  </r>
  <r>
    <x v="291"/>
    <x v="283"/>
    <x v="252"/>
    <x v="230"/>
    <s v="No"/>
    <x v="0"/>
    <x v="0"/>
    <x v="0"/>
    <x v="1"/>
    <x v="1"/>
    <x v="0"/>
    <x v="264"/>
    <x v="0"/>
    <s v="tier - 1"/>
    <x v="8"/>
    <d v="2000-10-11T00:00:00"/>
    <x v="10"/>
  </r>
  <r>
    <x v="292"/>
    <x v="284"/>
    <x v="253"/>
    <x v="124"/>
    <s v="No"/>
    <x v="0"/>
    <x v="1"/>
    <x v="3"/>
    <x v="0"/>
    <x v="0"/>
    <x v="2"/>
    <x v="265"/>
    <x v="0"/>
    <s v="tier - 1"/>
    <x v="1"/>
    <d v="1997-08-10T00:00:00"/>
    <x v="6"/>
  </r>
  <r>
    <x v="293"/>
    <x v="285"/>
    <x v="254"/>
    <x v="231"/>
    <s v="No"/>
    <x v="0"/>
    <x v="0"/>
    <x v="1"/>
    <x v="0"/>
    <x v="2"/>
    <x v="1"/>
    <x v="266"/>
    <x v="0"/>
    <s v="tier - 1"/>
    <x v="11"/>
    <d v="2004-11-14T00:00:00"/>
    <x v="9"/>
  </r>
  <r>
    <x v="294"/>
    <x v="286"/>
    <x v="255"/>
    <x v="232"/>
    <s v="Yes"/>
    <x v="0"/>
    <x v="0"/>
    <x v="3"/>
    <x v="0"/>
    <x v="1"/>
    <x v="0"/>
    <x v="267"/>
    <x v="0"/>
    <s v="tier - 1"/>
    <x v="1"/>
    <d v="1999-06-09T00:00:00"/>
    <x v="7"/>
  </r>
  <r>
    <x v="295"/>
    <x v="287"/>
    <x v="256"/>
    <x v="112"/>
    <s v="No"/>
    <x v="0"/>
    <x v="0"/>
    <x v="3"/>
    <x v="0"/>
    <x v="1"/>
    <x v="2"/>
    <x v="267"/>
    <x v="0"/>
    <s v="tier - 1"/>
    <x v="1"/>
    <d v="1999-08-29T00:00:00"/>
    <x v="7"/>
  </r>
  <r>
    <x v="296"/>
    <x v="288"/>
    <x v="257"/>
    <x v="233"/>
    <s v="No"/>
    <x v="0"/>
    <x v="0"/>
    <x v="0"/>
    <x v="0"/>
    <x v="2"/>
    <x v="2"/>
    <x v="268"/>
    <x v="0"/>
    <s v="tier - 3"/>
    <x v="1"/>
    <d v="1999-12-24T00:00:00"/>
    <x v="7"/>
  </r>
  <r>
    <x v="297"/>
    <x v="289"/>
    <x v="27"/>
    <x v="54"/>
    <s v="No"/>
    <x v="0"/>
    <x v="0"/>
    <x v="0"/>
    <x v="1"/>
    <x v="0"/>
    <x v="0"/>
    <x v="269"/>
    <x v="0"/>
    <s v="tier - 3"/>
    <x v="0"/>
    <d v="2004-08-04T00:00:00"/>
    <x v="9"/>
  </r>
  <r>
    <x v="298"/>
    <x v="290"/>
    <x v="258"/>
    <x v="234"/>
    <s v="Yes"/>
    <x v="0"/>
    <x v="0"/>
    <x v="3"/>
    <x v="0"/>
    <x v="2"/>
    <x v="0"/>
    <x v="270"/>
    <x v="0"/>
    <s v="tier - 1"/>
    <x v="1"/>
    <d v="2003-09-23T00:00:00"/>
    <x v="12"/>
  </r>
  <r>
    <x v="299"/>
    <x v="291"/>
    <x v="259"/>
    <x v="235"/>
    <s v="No"/>
    <x v="0"/>
    <x v="0"/>
    <x v="0"/>
    <x v="0"/>
    <x v="2"/>
    <x v="0"/>
    <x v="271"/>
    <x v="0"/>
    <s v="tier - 3"/>
    <x v="2"/>
    <d v="2000-10-01T00:00:00"/>
    <x v="10"/>
  </r>
  <r>
    <x v="300"/>
    <x v="237"/>
    <x v="260"/>
    <x v="27"/>
    <s v="Yes"/>
    <x v="0"/>
    <x v="0"/>
    <x v="3"/>
    <x v="0"/>
    <x v="0"/>
    <x v="2"/>
    <x v="272"/>
    <x v="0"/>
    <s v="tier - 3"/>
    <x v="1"/>
    <d v="1998-11-15T00:00:00"/>
    <x v="2"/>
  </r>
  <r>
    <x v="301"/>
    <x v="292"/>
    <x v="261"/>
    <x v="12"/>
    <s v="No"/>
    <x v="0"/>
    <x v="0"/>
    <x v="0"/>
    <x v="0"/>
    <x v="2"/>
    <x v="0"/>
    <x v="273"/>
    <x v="0"/>
    <s v="tier - 3"/>
    <x v="1"/>
    <d v="1998-06-17T00:00:00"/>
    <x v="2"/>
  </r>
  <r>
    <x v="302"/>
    <x v="293"/>
    <x v="262"/>
    <x v="236"/>
    <s v="Yes"/>
    <x v="1"/>
    <x v="0"/>
    <x v="1"/>
    <x v="0"/>
    <x v="0"/>
    <x v="1"/>
    <x v="274"/>
    <x v="0"/>
    <s v="tier - 3"/>
    <x v="1"/>
    <d v="1998-09-04T00:00:00"/>
    <x v="2"/>
  </r>
  <r>
    <x v="303"/>
    <x v="294"/>
    <x v="263"/>
    <x v="237"/>
    <s v="No"/>
    <x v="1"/>
    <x v="0"/>
    <x v="3"/>
    <x v="0"/>
    <x v="0"/>
    <x v="2"/>
    <x v="275"/>
    <x v="1"/>
    <s v="tier - 3"/>
    <x v="2"/>
    <d v="1993-11-01T00:00:00"/>
    <x v="1"/>
  </r>
  <r>
    <x v="304"/>
    <x v="295"/>
    <x v="264"/>
    <x v="238"/>
    <s v="Yes"/>
    <x v="0"/>
    <x v="0"/>
    <x v="1"/>
    <x v="0"/>
    <x v="0"/>
    <x v="0"/>
    <x v="276"/>
    <x v="2"/>
    <s v="tier - 3"/>
    <x v="0"/>
    <d v="1993-08-12T00:00:00"/>
    <x v="1"/>
  </r>
  <r>
    <x v="305"/>
    <x v="234"/>
    <x v="265"/>
    <x v="239"/>
    <s v="Yes"/>
    <x v="0"/>
    <x v="0"/>
    <x v="3"/>
    <x v="0"/>
    <x v="1"/>
    <x v="2"/>
    <x v="277"/>
    <x v="1"/>
    <s v="tier - 3"/>
    <x v="5"/>
    <d v="1996-06-21T00:00:00"/>
    <x v="8"/>
  </r>
  <r>
    <x v="306"/>
    <x v="296"/>
    <x v="266"/>
    <x v="194"/>
    <s v="Yes"/>
    <x v="0"/>
    <x v="1"/>
    <x v="3"/>
    <x v="0"/>
    <x v="2"/>
    <x v="1"/>
    <x v="277"/>
    <x v="0"/>
    <s v="tier - 1"/>
    <x v="1"/>
    <d v="2000-07-14T00:00:00"/>
    <x v="10"/>
  </r>
  <r>
    <x v="307"/>
    <x v="297"/>
    <x v="267"/>
    <x v="240"/>
    <s v="No"/>
    <x v="0"/>
    <x v="0"/>
    <x v="0"/>
    <x v="0"/>
    <x v="0"/>
    <x v="1"/>
    <x v="278"/>
    <x v="0"/>
    <s v="tier - 2"/>
    <x v="8"/>
    <d v="1999-11-01T00:00:00"/>
    <x v="7"/>
  </r>
  <r>
    <x v="308"/>
    <x v="298"/>
    <x v="268"/>
    <x v="241"/>
    <s v="Yes"/>
    <x v="0"/>
    <x v="0"/>
    <x v="1"/>
    <x v="0"/>
    <x v="2"/>
    <x v="0"/>
    <x v="279"/>
    <x v="0"/>
    <s v="tier - 2"/>
    <x v="0"/>
    <d v="1996-10-24T00:00:00"/>
    <x v="8"/>
  </r>
  <r>
    <x v="309"/>
    <x v="299"/>
    <x v="269"/>
    <x v="242"/>
    <s v="Yes"/>
    <x v="0"/>
    <x v="0"/>
    <x v="3"/>
    <x v="0"/>
    <x v="1"/>
    <x v="0"/>
    <x v="280"/>
    <x v="0"/>
    <s v="tier - 2"/>
    <x v="2"/>
    <d v="1996-06-13T00:00:00"/>
    <x v="8"/>
  </r>
  <r>
    <x v="310"/>
    <x v="69"/>
    <x v="270"/>
    <x v="236"/>
    <s v="Yes"/>
    <x v="0"/>
    <x v="1"/>
    <x v="3"/>
    <x v="0"/>
    <x v="2"/>
    <x v="1"/>
    <x v="281"/>
    <x v="0"/>
    <s v="tier - 2"/>
    <x v="2"/>
    <d v="2003-06-05T00:00:00"/>
    <x v="5"/>
  </r>
  <r>
    <x v="311"/>
    <x v="300"/>
    <x v="271"/>
    <x v="141"/>
    <s v="No"/>
    <x v="0"/>
    <x v="0"/>
    <x v="3"/>
    <x v="0"/>
    <x v="0"/>
    <x v="2"/>
    <x v="282"/>
    <x v="0"/>
    <s v="tier - 2"/>
    <x v="0"/>
    <d v="1996-06-30T00:00:00"/>
    <x v="8"/>
  </r>
  <r>
    <x v="312"/>
    <x v="301"/>
    <x v="272"/>
    <x v="243"/>
    <s v="Yes"/>
    <x v="0"/>
    <x v="0"/>
    <x v="0"/>
    <x v="0"/>
    <x v="3"/>
    <x v="2"/>
    <x v="283"/>
    <x v="0"/>
    <s v="tier - 3"/>
    <x v="1"/>
    <d v="2002-09-30T00:00:00"/>
    <x v="5"/>
  </r>
  <r>
    <x v="313"/>
    <x v="302"/>
    <x v="273"/>
    <x v="244"/>
    <s v="Yes"/>
    <x v="0"/>
    <x v="1"/>
    <x v="3"/>
    <x v="0"/>
    <x v="3"/>
    <x v="2"/>
    <x v="284"/>
    <x v="0"/>
    <s v="tier - 1"/>
    <x v="2"/>
    <d v="1995-09-24T00:00:00"/>
    <x v="4"/>
  </r>
  <r>
    <x v="314"/>
    <x v="303"/>
    <x v="274"/>
    <x v="245"/>
    <s v="No"/>
    <x v="1"/>
    <x v="0"/>
    <x v="3"/>
    <x v="0"/>
    <x v="0"/>
    <x v="1"/>
    <x v="285"/>
    <x v="0"/>
    <s v="tier - 3"/>
    <x v="0"/>
    <d v="1987-06-18T00:00:00"/>
    <x v="17"/>
  </r>
  <r>
    <x v="315"/>
    <x v="304"/>
    <x v="275"/>
    <x v="27"/>
    <s v="No"/>
    <x v="0"/>
    <x v="0"/>
    <x v="1"/>
    <x v="1"/>
    <x v="1"/>
    <x v="2"/>
    <x v="286"/>
    <x v="0"/>
    <s v="tier - 2"/>
    <x v="0"/>
    <d v="1991-11-20T00:00:00"/>
    <x v="14"/>
  </r>
  <r>
    <x v="316"/>
    <x v="305"/>
    <x v="276"/>
    <x v="246"/>
    <s v="No"/>
    <x v="0"/>
    <x v="0"/>
    <x v="0"/>
    <x v="1"/>
    <x v="1"/>
    <x v="0"/>
    <x v="287"/>
    <x v="0"/>
    <s v="tier - 3"/>
    <x v="1"/>
    <d v="2002-12-15T00:00:00"/>
    <x v="5"/>
  </r>
  <r>
    <x v="317"/>
    <x v="306"/>
    <x v="277"/>
    <x v="247"/>
    <s v="Yes"/>
    <x v="0"/>
    <x v="1"/>
    <x v="3"/>
    <x v="0"/>
    <x v="1"/>
    <x v="0"/>
    <x v="288"/>
    <x v="0"/>
    <s v="tier - 2"/>
    <x v="1"/>
    <d v="1988-09-28T00:00:00"/>
    <x v="15"/>
  </r>
  <r>
    <x v="318"/>
    <x v="307"/>
    <x v="278"/>
    <x v="248"/>
    <s v="No"/>
    <x v="0"/>
    <x v="0"/>
    <x v="2"/>
    <x v="1"/>
    <x v="2"/>
    <x v="0"/>
    <x v="289"/>
    <x v="0"/>
    <s v="tier - 3"/>
    <x v="1"/>
    <d v="1997-12-19T00:00:00"/>
    <x v="6"/>
  </r>
  <r>
    <x v="319"/>
    <x v="308"/>
    <x v="279"/>
    <x v="68"/>
    <s v="No"/>
    <x v="0"/>
    <x v="0"/>
    <x v="0"/>
    <x v="0"/>
    <x v="3"/>
    <x v="0"/>
    <x v="290"/>
    <x v="0"/>
    <s v="tier - 3"/>
    <x v="8"/>
    <d v="1998-09-15T00:00:00"/>
    <x v="2"/>
  </r>
  <r>
    <x v="320"/>
    <x v="309"/>
    <x v="280"/>
    <x v="249"/>
    <s v="No"/>
    <x v="0"/>
    <x v="1"/>
    <x v="3"/>
    <x v="0"/>
    <x v="2"/>
    <x v="2"/>
    <x v="291"/>
    <x v="0"/>
    <s v="tier - 1"/>
    <x v="9"/>
    <d v="1998-08-09T00:00:00"/>
    <x v="2"/>
  </r>
  <r>
    <x v="321"/>
    <x v="310"/>
    <x v="281"/>
    <x v="250"/>
    <s v="Yes"/>
    <x v="0"/>
    <x v="0"/>
    <x v="0"/>
    <x v="1"/>
    <x v="0"/>
    <x v="0"/>
    <x v="292"/>
    <x v="0"/>
    <s v="tier - 2"/>
    <x v="2"/>
    <d v="1997-12-22T00:00:00"/>
    <x v="6"/>
  </r>
  <r>
    <x v="322"/>
    <x v="274"/>
    <x v="282"/>
    <x v="201"/>
    <s v="Yes"/>
    <x v="0"/>
    <x v="0"/>
    <x v="0"/>
    <x v="0"/>
    <x v="2"/>
    <x v="0"/>
    <x v="293"/>
    <x v="0"/>
    <s v="tier - 3"/>
    <x v="0"/>
    <d v="2002-06-21T00:00:00"/>
    <x v="5"/>
  </r>
  <r>
    <x v="323"/>
    <x v="311"/>
    <x v="283"/>
    <x v="251"/>
    <s v="No"/>
    <x v="0"/>
    <x v="0"/>
    <x v="0"/>
    <x v="0"/>
    <x v="1"/>
    <x v="2"/>
    <x v="294"/>
    <x v="1"/>
    <s v="tier - 1"/>
    <x v="1"/>
    <d v="1994-09-26T00:00:00"/>
    <x v="11"/>
  </r>
  <r>
    <x v="324"/>
    <x v="312"/>
    <x v="272"/>
    <x v="252"/>
    <s v="Yes"/>
    <x v="0"/>
    <x v="0"/>
    <x v="0"/>
    <x v="0"/>
    <x v="3"/>
    <x v="2"/>
    <x v="295"/>
    <x v="0"/>
    <s v="tier - 1"/>
    <x v="1"/>
    <d v="1989-10-01T00:00:00"/>
    <x v="13"/>
  </r>
  <r>
    <x v="325"/>
    <x v="313"/>
    <x v="284"/>
    <x v="253"/>
    <s v="Yes"/>
    <x v="0"/>
    <x v="0"/>
    <x v="3"/>
    <x v="0"/>
    <x v="1"/>
    <x v="2"/>
    <x v="296"/>
    <x v="1"/>
    <s v="tier - 1"/>
    <x v="12"/>
    <d v="1995-09-10T00:00:00"/>
    <x v="4"/>
  </r>
  <r>
    <x v="326"/>
    <x v="314"/>
    <x v="285"/>
    <x v="254"/>
    <s v="Yes"/>
    <x v="0"/>
    <x v="0"/>
    <x v="3"/>
    <x v="0"/>
    <x v="2"/>
    <x v="0"/>
    <x v="297"/>
    <x v="0"/>
    <s v="tier - 1"/>
    <x v="1"/>
    <d v="2001-10-13T00:00:00"/>
    <x v="3"/>
  </r>
  <r>
    <x v="327"/>
    <x v="315"/>
    <x v="286"/>
    <x v="34"/>
    <s v="No"/>
    <x v="0"/>
    <x v="0"/>
    <x v="0"/>
    <x v="0"/>
    <x v="1"/>
    <x v="1"/>
    <x v="298"/>
    <x v="0"/>
    <s v="tier - 2"/>
    <x v="0"/>
    <d v="1987-08-01T00:00:00"/>
    <x v="17"/>
  </r>
  <r>
    <x v="328"/>
    <x v="316"/>
    <x v="287"/>
    <x v="67"/>
    <s v="No"/>
    <x v="0"/>
    <x v="0"/>
    <x v="0"/>
    <x v="0"/>
    <x v="2"/>
    <x v="2"/>
    <x v="299"/>
    <x v="0"/>
    <s v="tier - 3"/>
    <x v="11"/>
    <d v="1999-06-25T00:00:00"/>
    <x v="7"/>
  </r>
  <r>
    <x v="329"/>
    <x v="317"/>
    <x v="288"/>
    <x v="255"/>
    <s v="Yes"/>
    <x v="0"/>
    <x v="0"/>
    <x v="0"/>
    <x v="0"/>
    <x v="2"/>
    <x v="0"/>
    <x v="300"/>
    <x v="0"/>
    <s v="tier - 1"/>
    <x v="2"/>
    <d v="1994-07-10T00:00:00"/>
    <x v="11"/>
  </r>
  <r>
    <x v="330"/>
    <x v="318"/>
    <x v="289"/>
    <x v="256"/>
    <s v="No"/>
    <x v="0"/>
    <x v="0"/>
    <x v="3"/>
    <x v="0"/>
    <x v="0"/>
    <x v="1"/>
    <x v="301"/>
    <x v="0"/>
    <s v="tier - 3"/>
    <x v="0"/>
    <d v="1993-09-25T00:00:00"/>
    <x v="1"/>
  </r>
  <r>
    <x v="331"/>
    <x v="319"/>
    <x v="290"/>
    <x v="257"/>
    <s v="No"/>
    <x v="0"/>
    <x v="0"/>
    <x v="1"/>
    <x v="0"/>
    <x v="2"/>
    <x v="0"/>
    <x v="302"/>
    <x v="0"/>
    <s v="tier - 3"/>
    <x v="8"/>
    <d v="2001-08-29T00:00:00"/>
    <x v="3"/>
  </r>
  <r>
    <x v="332"/>
    <x v="320"/>
    <x v="291"/>
    <x v="87"/>
    <s v="No"/>
    <x v="0"/>
    <x v="1"/>
    <x v="3"/>
    <x v="0"/>
    <x v="0"/>
    <x v="1"/>
    <x v="303"/>
    <x v="0"/>
    <s v="tier - 3"/>
    <x v="0"/>
    <d v="1994-10-25T00:00:00"/>
    <x v="11"/>
  </r>
  <r>
    <x v="333"/>
    <x v="321"/>
    <x v="272"/>
    <x v="258"/>
    <s v="Yes"/>
    <x v="0"/>
    <x v="0"/>
    <x v="3"/>
    <x v="0"/>
    <x v="3"/>
    <x v="0"/>
    <x v="303"/>
    <x v="0"/>
    <s v="tier - 1"/>
    <x v="2"/>
    <d v="1994-07-06T00:00:00"/>
    <x v="11"/>
  </r>
  <r>
    <x v="334"/>
    <x v="322"/>
    <x v="292"/>
    <x v="82"/>
    <s v="Yes"/>
    <x v="0"/>
    <x v="0"/>
    <x v="1"/>
    <x v="0"/>
    <x v="1"/>
    <x v="2"/>
    <x v="304"/>
    <x v="0"/>
    <s v="tier - 2"/>
    <x v="1"/>
    <d v="1996-08-14T00:00:00"/>
    <x v="8"/>
  </r>
  <r>
    <x v="335"/>
    <x v="323"/>
    <x v="293"/>
    <x v="259"/>
    <s v="No"/>
    <x v="0"/>
    <x v="0"/>
    <x v="3"/>
    <x v="0"/>
    <x v="2"/>
    <x v="1"/>
    <x v="305"/>
    <x v="0"/>
    <s v="tier - 1"/>
    <x v="1"/>
    <d v="1996-07-03T00:00:00"/>
    <x v="8"/>
  </r>
  <r>
    <x v="336"/>
    <x v="324"/>
    <x v="294"/>
    <x v="141"/>
    <s v="Yes"/>
    <x v="0"/>
    <x v="0"/>
    <x v="0"/>
    <x v="0"/>
    <x v="2"/>
    <x v="2"/>
    <x v="306"/>
    <x v="0"/>
    <s v="tier - 2"/>
    <x v="1"/>
    <d v="2000-09-23T00:00:00"/>
    <x v="10"/>
  </r>
  <r>
    <x v="337"/>
    <x v="325"/>
    <x v="295"/>
    <x v="260"/>
    <s v="No"/>
    <x v="0"/>
    <x v="0"/>
    <x v="2"/>
    <x v="0"/>
    <x v="1"/>
    <x v="0"/>
    <x v="307"/>
    <x v="0"/>
    <s v="tier - 2"/>
    <x v="0"/>
    <d v="2001-09-02T00:00:00"/>
    <x v="3"/>
  </r>
  <r>
    <x v="338"/>
    <x v="326"/>
    <x v="296"/>
    <x v="217"/>
    <s v="No"/>
    <x v="0"/>
    <x v="0"/>
    <x v="0"/>
    <x v="0"/>
    <x v="3"/>
    <x v="0"/>
    <x v="308"/>
    <x v="0"/>
    <s v="tier - 3"/>
    <x v="1"/>
    <d v="1996-10-11T00:00:00"/>
    <x v="8"/>
  </r>
  <r>
    <x v="339"/>
    <x v="327"/>
    <x v="67"/>
    <x v="143"/>
    <s v="Yes"/>
    <x v="0"/>
    <x v="1"/>
    <x v="3"/>
    <x v="1"/>
    <x v="0"/>
    <x v="2"/>
    <x v="309"/>
    <x v="0"/>
    <s v="tier - 3"/>
    <x v="8"/>
    <d v="1997-07-05T00:00:00"/>
    <x v="6"/>
  </r>
  <r>
    <x v="340"/>
    <x v="328"/>
    <x v="297"/>
    <x v="261"/>
    <s v="Yes"/>
    <x v="0"/>
    <x v="0"/>
    <x v="0"/>
    <x v="0"/>
    <x v="3"/>
    <x v="2"/>
    <x v="310"/>
    <x v="0"/>
    <s v="tier - 3"/>
    <x v="2"/>
    <d v="1997-12-22T00:00:00"/>
    <x v="6"/>
  </r>
  <r>
    <x v="341"/>
    <x v="329"/>
    <x v="298"/>
    <x v="262"/>
    <s v="Yes"/>
    <x v="0"/>
    <x v="0"/>
    <x v="1"/>
    <x v="0"/>
    <x v="1"/>
    <x v="0"/>
    <x v="311"/>
    <x v="0"/>
    <s v="tier - 2"/>
    <x v="8"/>
    <d v="1997-07-06T00:00:00"/>
    <x v="6"/>
  </r>
  <r>
    <x v="342"/>
    <x v="330"/>
    <x v="299"/>
    <x v="263"/>
    <s v="No"/>
    <x v="0"/>
    <x v="0"/>
    <x v="0"/>
    <x v="0"/>
    <x v="3"/>
    <x v="0"/>
    <x v="312"/>
    <x v="0"/>
    <s v="tier - 3"/>
    <x v="0"/>
    <d v="1997-08-02T00:00:00"/>
    <x v="6"/>
  </r>
  <r>
    <x v="343"/>
    <x v="331"/>
    <x v="300"/>
    <x v="159"/>
    <s v="No"/>
    <x v="0"/>
    <x v="0"/>
    <x v="0"/>
    <x v="0"/>
    <x v="2"/>
    <x v="2"/>
    <x v="313"/>
    <x v="0"/>
    <s v="tier - 3"/>
    <x v="0"/>
    <d v="1997-09-02T00:00:00"/>
    <x v="6"/>
  </r>
  <r>
    <x v="344"/>
    <x v="332"/>
    <x v="301"/>
    <x v="139"/>
    <s v="No"/>
    <x v="0"/>
    <x v="0"/>
    <x v="3"/>
    <x v="0"/>
    <x v="0"/>
    <x v="2"/>
    <x v="314"/>
    <x v="1"/>
    <s v="tier - 2"/>
    <x v="2"/>
    <d v="1991-11-13T00:00:00"/>
    <x v="14"/>
  </r>
  <r>
    <x v="345"/>
    <x v="333"/>
    <x v="302"/>
    <x v="264"/>
    <s v="No"/>
    <x v="0"/>
    <x v="1"/>
    <x v="3"/>
    <x v="0"/>
    <x v="0"/>
    <x v="2"/>
    <x v="315"/>
    <x v="1"/>
    <s v="tier - 1"/>
    <x v="5"/>
    <d v="1994-12-02T00:00:00"/>
    <x v="11"/>
  </r>
  <r>
    <x v="346"/>
    <x v="334"/>
    <x v="303"/>
    <x v="127"/>
    <s v="Yes"/>
    <x v="0"/>
    <x v="0"/>
    <x v="1"/>
    <x v="0"/>
    <x v="1"/>
    <x v="2"/>
    <x v="316"/>
    <x v="0"/>
    <s v="tier - 3"/>
    <x v="2"/>
    <d v="1994-07-01T00:00:00"/>
    <x v="11"/>
  </r>
  <r>
    <x v="347"/>
    <x v="335"/>
    <x v="304"/>
    <x v="265"/>
    <s v="No"/>
    <x v="0"/>
    <x v="0"/>
    <x v="0"/>
    <x v="1"/>
    <x v="1"/>
    <x v="0"/>
    <x v="317"/>
    <x v="0"/>
    <s v="tier - 1"/>
    <x v="12"/>
    <d v="2001-10-06T00:00:00"/>
    <x v="3"/>
  </r>
  <r>
    <x v="348"/>
    <x v="336"/>
    <x v="237"/>
    <x v="266"/>
    <s v="Yes"/>
    <x v="0"/>
    <x v="0"/>
    <x v="1"/>
    <x v="0"/>
    <x v="1"/>
    <x v="0"/>
    <x v="317"/>
    <x v="0"/>
    <s v="tier - 3"/>
    <x v="2"/>
    <d v="2003-07-03T00:00:00"/>
    <x v="12"/>
  </r>
  <r>
    <x v="349"/>
    <x v="337"/>
    <x v="305"/>
    <x v="267"/>
    <s v="No"/>
    <x v="0"/>
    <x v="0"/>
    <x v="0"/>
    <x v="0"/>
    <x v="2"/>
    <x v="2"/>
    <x v="318"/>
    <x v="0"/>
    <s v="tier - 2"/>
    <x v="1"/>
    <d v="1996-11-17T00:00:00"/>
    <x v="8"/>
  </r>
  <r>
    <x v="350"/>
    <x v="338"/>
    <x v="306"/>
    <x v="105"/>
    <s v="Yes"/>
    <x v="0"/>
    <x v="0"/>
    <x v="0"/>
    <x v="0"/>
    <x v="2"/>
    <x v="1"/>
    <x v="319"/>
    <x v="0"/>
    <s v="tier - 2"/>
    <x v="7"/>
    <d v="2003-12-05T00:00:00"/>
    <x v="12"/>
  </r>
  <r>
    <x v="351"/>
    <x v="339"/>
    <x v="307"/>
    <x v="6"/>
    <s v="No"/>
    <x v="0"/>
    <x v="0"/>
    <x v="0"/>
    <x v="1"/>
    <x v="0"/>
    <x v="1"/>
    <x v="320"/>
    <x v="0"/>
    <s v="tier - 1"/>
    <x v="11"/>
    <d v="2003-11-18T00:00:00"/>
    <x v="12"/>
  </r>
  <r>
    <x v="352"/>
    <x v="79"/>
    <x v="106"/>
    <x v="246"/>
    <s v="No"/>
    <x v="0"/>
    <x v="0"/>
    <x v="0"/>
    <x v="1"/>
    <x v="0"/>
    <x v="0"/>
    <x v="321"/>
    <x v="1"/>
    <s v="tier - 3"/>
    <x v="12"/>
    <d v="1997-06-20T00:00:00"/>
    <x v="6"/>
  </r>
  <r>
    <x v="353"/>
    <x v="340"/>
    <x v="308"/>
    <x v="164"/>
    <s v="No"/>
    <x v="0"/>
    <x v="0"/>
    <x v="0"/>
    <x v="1"/>
    <x v="1"/>
    <x v="2"/>
    <x v="322"/>
    <x v="0"/>
    <s v="tier - 1"/>
    <x v="0"/>
    <d v="1991-09-01T00:00:00"/>
    <x v="14"/>
  </r>
  <r>
    <x v="354"/>
    <x v="341"/>
    <x v="309"/>
    <x v="268"/>
    <s v="No"/>
    <x v="0"/>
    <x v="0"/>
    <x v="0"/>
    <x v="0"/>
    <x v="2"/>
    <x v="1"/>
    <x v="323"/>
    <x v="0"/>
    <s v="tier - 1"/>
    <x v="2"/>
    <d v="1993-10-28T00:00:00"/>
    <x v="1"/>
  </r>
  <r>
    <x v="355"/>
    <x v="342"/>
    <x v="310"/>
    <x v="269"/>
    <s v="Yes"/>
    <x v="0"/>
    <x v="1"/>
    <x v="3"/>
    <x v="1"/>
    <x v="0"/>
    <x v="0"/>
    <x v="323"/>
    <x v="0"/>
    <s v="tier - 3"/>
    <x v="1"/>
    <d v="1995-06-23T00:00:00"/>
    <x v="4"/>
  </r>
  <r>
    <x v="356"/>
    <x v="343"/>
    <x v="311"/>
    <x v="115"/>
    <s v="No"/>
    <x v="0"/>
    <x v="0"/>
    <x v="0"/>
    <x v="0"/>
    <x v="0"/>
    <x v="2"/>
    <x v="324"/>
    <x v="0"/>
    <s v="tier - 2"/>
    <x v="0"/>
    <d v="1993-10-07T00:00:00"/>
    <x v="1"/>
  </r>
  <r>
    <x v="357"/>
    <x v="344"/>
    <x v="312"/>
    <x v="205"/>
    <s v="No"/>
    <x v="0"/>
    <x v="0"/>
    <x v="0"/>
    <x v="0"/>
    <x v="1"/>
    <x v="0"/>
    <x v="325"/>
    <x v="0"/>
    <s v="tier - 1"/>
    <x v="2"/>
    <d v="1996-12-14T00:00:00"/>
    <x v="8"/>
  </r>
  <r>
    <x v="358"/>
    <x v="345"/>
    <x v="313"/>
    <x v="103"/>
    <s v="Yes"/>
    <x v="0"/>
    <x v="0"/>
    <x v="0"/>
    <x v="0"/>
    <x v="3"/>
    <x v="2"/>
    <x v="326"/>
    <x v="0"/>
    <s v="tier - 2"/>
    <x v="8"/>
    <d v="1996-11-13T00:00:00"/>
    <x v="8"/>
  </r>
  <r>
    <x v="359"/>
    <x v="186"/>
    <x v="314"/>
    <x v="270"/>
    <s v="No"/>
    <x v="0"/>
    <x v="0"/>
    <x v="0"/>
    <x v="0"/>
    <x v="0"/>
    <x v="2"/>
    <x v="327"/>
    <x v="0"/>
    <s v="tier - 3"/>
    <x v="0"/>
    <d v="1996-08-10T00:00:00"/>
    <x v="8"/>
  </r>
  <r>
    <x v="360"/>
    <x v="346"/>
    <x v="315"/>
    <x v="271"/>
    <s v="Yes"/>
    <x v="0"/>
    <x v="0"/>
    <x v="1"/>
    <x v="1"/>
    <x v="0"/>
    <x v="0"/>
    <x v="328"/>
    <x v="0"/>
    <s v="tier - 3"/>
    <x v="0"/>
    <d v="1996-10-27T00:00:00"/>
    <x v="8"/>
  </r>
  <r>
    <x v="361"/>
    <x v="347"/>
    <x v="316"/>
    <x v="272"/>
    <s v="No"/>
    <x v="0"/>
    <x v="0"/>
    <x v="0"/>
    <x v="0"/>
    <x v="2"/>
    <x v="1"/>
    <x v="328"/>
    <x v="0"/>
    <s v="tier - 2"/>
    <x v="9"/>
    <d v="2004-07-16T00:00:00"/>
    <x v="9"/>
  </r>
  <r>
    <x v="362"/>
    <x v="348"/>
    <x v="317"/>
    <x v="273"/>
    <s v="No"/>
    <x v="0"/>
    <x v="0"/>
    <x v="0"/>
    <x v="0"/>
    <x v="2"/>
    <x v="2"/>
    <x v="329"/>
    <x v="0"/>
    <s v="tier - 2"/>
    <x v="2"/>
    <d v="1996-12-19T00:00:00"/>
    <x v="8"/>
  </r>
  <r>
    <x v="363"/>
    <x v="349"/>
    <x v="318"/>
    <x v="274"/>
    <s v="Yes"/>
    <x v="0"/>
    <x v="0"/>
    <x v="0"/>
    <x v="0"/>
    <x v="3"/>
    <x v="2"/>
    <x v="330"/>
    <x v="0"/>
    <s v="tier - 2"/>
    <x v="2"/>
    <d v="2001-12-26T00:00:00"/>
    <x v="3"/>
  </r>
  <r>
    <x v="364"/>
    <x v="350"/>
    <x v="319"/>
    <x v="181"/>
    <s v="No"/>
    <x v="0"/>
    <x v="0"/>
    <x v="0"/>
    <x v="0"/>
    <x v="1"/>
    <x v="0"/>
    <x v="331"/>
    <x v="0"/>
    <s v="tier - 1"/>
    <x v="0"/>
    <d v="1986-08-27T00:00:00"/>
    <x v="18"/>
  </r>
  <r>
    <x v="365"/>
    <x v="351"/>
    <x v="320"/>
    <x v="275"/>
    <s v="No"/>
    <x v="0"/>
    <x v="0"/>
    <x v="0"/>
    <x v="1"/>
    <x v="0"/>
    <x v="0"/>
    <x v="332"/>
    <x v="0"/>
    <s v="tier - 1"/>
    <x v="2"/>
    <d v="2000-06-20T00:00:00"/>
    <x v="10"/>
  </r>
  <r>
    <x v="366"/>
    <x v="352"/>
    <x v="321"/>
    <x v="276"/>
    <s v="No"/>
    <x v="0"/>
    <x v="0"/>
    <x v="3"/>
    <x v="0"/>
    <x v="1"/>
    <x v="2"/>
    <x v="333"/>
    <x v="0"/>
    <s v="tier - 1"/>
    <x v="2"/>
    <d v="1987-09-14T00:00:00"/>
    <x v="17"/>
  </r>
  <r>
    <x v="367"/>
    <x v="353"/>
    <x v="322"/>
    <x v="80"/>
    <s v="Yes"/>
    <x v="0"/>
    <x v="1"/>
    <x v="3"/>
    <x v="0"/>
    <x v="0"/>
    <x v="2"/>
    <x v="334"/>
    <x v="0"/>
    <s v="tier - 1"/>
    <x v="7"/>
    <d v="2003-07-29T00:00:00"/>
    <x v="12"/>
  </r>
  <r>
    <x v="368"/>
    <x v="354"/>
    <x v="323"/>
    <x v="277"/>
    <s v="Yes"/>
    <x v="0"/>
    <x v="1"/>
    <x v="3"/>
    <x v="0"/>
    <x v="0"/>
    <x v="0"/>
    <x v="335"/>
    <x v="0"/>
    <s v="tier - 2"/>
    <x v="0"/>
    <d v="1993-10-12T00:00:00"/>
    <x v="1"/>
  </r>
  <r>
    <x v="369"/>
    <x v="355"/>
    <x v="190"/>
    <x v="102"/>
    <s v="No"/>
    <x v="0"/>
    <x v="0"/>
    <x v="3"/>
    <x v="0"/>
    <x v="1"/>
    <x v="2"/>
    <x v="336"/>
    <x v="0"/>
    <s v="tier - 3"/>
    <x v="5"/>
    <d v="2004-06-26T00:00:00"/>
    <x v="9"/>
  </r>
  <r>
    <x v="370"/>
    <x v="356"/>
    <x v="324"/>
    <x v="212"/>
    <s v="Yes"/>
    <x v="0"/>
    <x v="0"/>
    <x v="0"/>
    <x v="0"/>
    <x v="3"/>
    <x v="2"/>
    <x v="337"/>
    <x v="1"/>
    <s v="tier - 3"/>
    <x v="2"/>
    <d v="1996-09-19T00:00:00"/>
    <x v="8"/>
  </r>
  <r>
    <x v="371"/>
    <x v="357"/>
    <x v="325"/>
    <x v="49"/>
    <s v="No"/>
    <x v="0"/>
    <x v="0"/>
    <x v="3"/>
    <x v="0"/>
    <x v="3"/>
    <x v="2"/>
    <x v="338"/>
    <x v="2"/>
    <s v="tier - 2"/>
    <x v="3"/>
    <d v="1996-09-18T00:00:00"/>
    <x v="8"/>
  </r>
  <r>
    <x v="372"/>
    <x v="358"/>
    <x v="326"/>
    <x v="278"/>
    <s v="No"/>
    <x v="0"/>
    <x v="0"/>
    <x v="0"/>
    <x v="0"/>
    <x v="1"/>
    <x v="0"/>
    <x v="339"/>
    <x v="0"/>
    <s v="tier - 2"/>
    <x v="0"/>
    <d v="1999-09-22T00:00:00"/>
    <x v="7"/>
  </r>
  <r>
    <x v="373"/>
    <x v="359"/>
    <x v="327"/>
    <x v="279"/>
    <s v="Yes"/>
    <x v="0"/>
    <x v="0"/>
    <x v="0"/>
    <x v="0"/>
    <x v="3"/>
    <x v="0"/>
    <x v="340"/>
    <x v="1"/>
    <s v="tier - 3"/>
    <x v="1"/>
    <d v="1998-09-16T00:00:00"/>
    <x v="2"/>
  </r>
  <r>
    <x v="374"/>
    <x v="360"/>
    <x v="328"/>
    <x v="270"/>
    <s v="Yes"/>
    <x v="0"/>
    <x v="0"/>
    <x v="0"/>
    <x v="0"/>
    <x v="3"/>
    <x v="2"/>
    <x v="341"/>
    <x v="0"/>
    <s v="tier - 2"/>
    <x v="1"/>
    <d v="2003-08-24T00:00:00"/>
    <x v="12"/>
  </r>
  <r>
    <x v="375"/>
    <x v="361"/>
    <x v="329"/>
    <x v="82"/>
    <s v="Yes"/>
    <x v="0"/>
    <x v="0"/>
    <x v="3"/>
    <x v="1"/>
    <x v="2"/>
    <x v="2"/>
    <x v="342"/>
    <x v="0"/>
    <s v="tier - 1"/>
    <x v="0"/>
    <d v="1988-10-15T00:00:00"/>
    <x v="15"/>
  </r>
  <r>
    <x v="376"/>
    <x v="362"/>
    <x v="32"/>
    <x v="280"/>
    <s v="Yes"/>
    <x v="0"/>
    <x v="1"/>
    <x v="3"/>
    <x v="1"/>
    <x v="0"/>
    <x v="2"/>
    <x v="343"/>
    <x v="0"/>
    <s v="tier - 3"/>
    <x v="2"/>
    <d v="1992-12-22T00:00:00"/>
    <x v="0"/>
  </r>
  <r>
    <x v="377"/>
    <x v="363"/>
    <x v="330"/>
    <x v="57"/>
    <s v="No"/>
    <x v="0"/>
    <x v="0"/>
    <x v="0"/>
    <x v="1"/>
    <x v="0"/>
    <x v="0"/>
    <x v="344"/>
    <x v="0"/>
    <s v="tier - 3"/>
    <x v="1"/>
    <d v="1994-09-24T00:00:00"/>
    <x v="11"/>
  </r>
  <r>
    <x v="378"/>
    <x v="364"/>
    <x v="323"/>
    <x v="219"/>
    <s v="No"/>
    <x v="0"/>
    <x v="0"/>
    <x v="0"/>
    <x v="0"/>
    <x v="0"/>
    <x v="2"/>
    <x v="345"/>
    <x v="0"/>
    <s v="tier - 3"/>
    <x v="8"/>
    <d v="1995-10-09T00:00:00"/>
    <x v="4"/>
  </r>
  <r>
    <x v="379"/>
    <x v="365"/>
    <x v="331"/>
    <x v="281"/>
    <s v="No"/>
    <x v="0"/>
    <x v="0"/>
    <x v="0"/>
    <x v="0"/>
    <x v="1"/>
    <x v="0"/>
    <x v="346"/>
    <x v="0"/>
    <s v="tier - 1"/>
    <x v="0"/>
    <d v="1995-06-16T00:00:00"/>
    <x v="4"/>
  </r>
  <r>
    <x v="380"/>
    <x v="366"/>
    <x v="332"/>
    <x v="282"/>
    <s v="Yes"/>
    <x v="0"/>
    <x v="0"/>
    <x v="1"/>
    <x v="1"/>
    <x v="2"/>
    <x v="0"/>
    <x v="347"/>
    <x v="0"/>
    <s v="tier - 1"/>
    <x v="0"/>
    <d v="1981-10-10T00:00:00"/>
    <x v="19"/>
  </r>
  <r>
    <x v="381"/>
    <x v="367"/>
    <x v="333"/>
    <x v="191"/>
    <s v="No"/>
    <x v="0"/>
    <x v="0"/>
    <x v="0"/>
    <x v="0"/>
    <x v="2"/>
    <x v="2"/>
    <x v="348"/>
    <x v="0"/>
    <s v="tier - 1"/>
    <x v="1"/>
    <d v="1988-08-18T00:00:00"/>
    <x v="15"/>
  </r>
  <r>
    <x v="382"/>
    <x v="368"/>
    <x v="334"/>
    <x v="283"/>
    <s v="No"/>
    <x v="0"/>
    <x v="0"/>
    <x v="0"/>
    <x v="0"/>
    <x v="1"/>
    <x v="2"/>
    <x v="349"/>
    <x v="0"/>
    <s v="tier - 3"/>
    <x v="2"/>
    <d v="1995-08-23T00:00:00"/>
    <x v="4"/>
  </r>
  <r>
    <x v="383"/>
    <x v="369"/>
    <x v="335"/>
    <x v="284"/>
    <s v="No"/>
    <x v="0"/>
    <x v="0"/>
    <x v="2"/>
    <x v="0"/>
    <x v="2"/>
    <x v="0"/>
    <x v="350"/>
    <x v="0"/>
    <s v="tier - 2"/>
    <x v="1"/>
    <d v="2001-11-11T00:00:00"/>
    <x v="3"/>
  </r>
  <r>
    <x v="384"/>
    <x v="370"/>
    <x v="336"/>
    <x v="285"/>
    <s v="No"/>
    <x v="0"/>
    <x v="0"/>
    <x v="0"/>
    <x v="1"/>
    <x v="0"/>
    <x v="0"/>
    <x v="351"/>
    <x v="0"/>
    <s v="tier - 2"/>
    <x v="0"/>
    <d v="1986-12-27T00:00:00"/>
    <x v="18"/>
  </r>
  <r>
    <x v="385"/>
    <x v="371"/>
    <x v="337"/>
    <x v="194"/>
    <s v="No"/>
    <x v="1"/>
    <x v="0"/>
    <x v="1"/>
    <x v="0"/>
    <x v="0"/>
    <x v="1"/>
    <x v="352"/>
    <x v="0"/>
    <s v="tier - 3"/>
    <x v="2"/>
    <d v="1999-06-06T00:00:00"/>
    <x v="2"/>
  </r>
  <r>
    <x v="386"/>
    <x v="372"/>
    <x v="338"/>
    <x v="286"/>
    <s v="No"/>
    <x v="0"/>
    <x v="0"/>
    <x v="0"/>
    <x v="0"/>
    <x v="0"/>
    <x v="0"/>
    <x v="353"/>
    <x v="0"/>
    <s v="tier - 2"/>
    <x v="1"/>
    <d v="1997-11-04T00:00:00"/>
    <x v="6"/>
  </r>
  <r>
    <x v="387"/>
    <x v="373"/>
    <x v="339"/>
    <x v="287"/>
    <s v="No"/>
    <x v="0"/>
    <x v="0"/>
    <x v="2"/>
    <x v="0"/>
    <x v="2"/>
    <x v="0"/>
    <x v="354"/>
    <x v="0"/>
    <s v="tier - 2"/>
    <x v="2"/>
    <d v="1999-08-12T00:00:00"/>
    <x v="7"/>
  </r>
  <r>
    <x v="388"/>
    <x v="374"/>
    <x v="340"/>
    <x v="288"/>
    <s v="No"/>
    <x v="0"/>
    <x v="0"/>
    <x v="0"/>
    <x v="0"/>
    <x v="2"/>
    <x v="1"/>
    <x v="355"/>
    <x v="0"/>
    <s v="tier - 1"/>
    <x v="0"/>
    <d v="1988-11-04T00:00:00"/>
    <x v="15"/>
  </r>
  <r>
    <x v="389"/>
    <x v="375"/>
    <x v="341"/>
    <x v="109"/>
    <s v="Yes"/>
    <x v="0"/>
    <x v="0"/>
    <x v="3"/>
    <x v="0"/>
    <x v="3"/>
    <x v="1"/>
    <x v="356"/>
    <x v="0"/>
    <s v="tier - 1"/>
    <x v="0"/>
    <d v="1990-10-11T00:00:00"/>
    <x v="16"/>
  </r>
  <r>
    <x v="390"/>
    <x v="376"/>
    <x v="342"/>
    <x v="93"/>
    <s v="No"/>
    <x v="1"/>
    <x v="0"/>
    <x v="3"/>
    <x v="0"/>
    <x v="0"/>
    <x v="2"/>
    <x v="357"/>
    <x v="0"/>
    <s v="tier - 1"/>
    <x v="0"/>
    <d v="1985-06-14T00:00:00"/>
    <x v="20"/>
  </r>
  <r>
    <x v="391"/>
    <x v="377"/>
    <x v="17"/>
    <x v="54"/>
    <s v="Yes"/>
    <x v="0"/>
    <x v="0"/>
    <x v="1"/>
    <x v="1"/>
    <x v="0"/>
    <x v="0"/>
    <x v="358"/>
    <x v="2"/>
    <s v="tier - 2"/>
    <x v="10"/>
    <d v="1992-11-17T00:00:00"/>
    <x v="0"/>
  </r>
  <r>
    <x v="392"/>
    <x v="378"/>
    <x v="343"/>
    <x v="30"/>
    <s v="No"/>
    <x v="0"/>
    <x v="0"/>
    <x v="0"/>
    <x v="1"/>
    <x v="0"/>
    <x v="0"/>
    <x v="359"/>
    <x v="0"/>
    <s v="tier - 3"/>
    <x v="2"/>
    <d v="1990-11-08T00:00:00"/>
    <x v="16"/>
  </r>
  <r>
    <x v="393"/>
    <x v="203"/>
    <x v="344"/>
    <x v="145"/>
    <s v="No"/>
    <x v="1"/>
    <x v="0"/>
    <x v="3"/>
    <x v="0"/>
    <x v="0"/>
    <x v="2"/>
    <x v="360"/>
    <x v="1"/>
    <s v="tier - 1"/>
    <x v="2"/>
    <d v="1992-09-14T00:00:00"/>
    <x v="0"/>
  </r>
  <r>
    <x v="394"/>
    <x v="379"/>
    <x v="345"/>
    <x v="289"/>
    <s v="Yes"/>
    <x v="0"/>
    <x v="0"/>
    <x v="3"/>
    <x v="1"/>
    <x v="2"/>
    <x v="0"/>
    <x v="361"/>
    <x v="0"/>
    <s v="tier - 3"/>
    <x v="0"/>
    <d v="1984-07-06T00:00:00"/>
    <x v="21"/>
  </r>
  <r>
    <x v="395"/>
    <x v="380"/>
    <x v="346"/>
    <x v="290"/>
    <s v="No"/>
    <x v="0"/>
    <x v="0"/>
    <x v="1"/>
    <x v="1"/>
    <x v="1"/>
    <x v="0"/>
    <x v="362"/>
    <x v="0"/>
    <s v="tier - 2"/>
    <x v="11"/>
    <d v="2003-07-10T00:00:00"/>
    <x v="12"/>
  </r>
  <r>
    <x v="396"/>
    <x v="381"/>
    <x v="347"/>
    <x v="291"/>
    <s v="No"/>
    <x v="0"/>
    <x v="0"/>
    <x v="0"/>
    <x v="0"/>
    <x v="2"/>
    <x v="0"/>
    <x v="362"/>
    <x v="0"/>
    <s v="tier - 2"/>
    <x v="0"/>
    <d v="1981-12-14T00:00:00"/>
    <x v="19"/>
  </r>
  <r>
    <x v="397"/>
    <x v="382"/>
    <x v="312"/>
    <x v="82"/>
    <s v="Yes"/>
    <x v="0"/>
    <x v="0"/>
    <x v="1"/>
    <x v="0"/>
    <x v="1"/>
    <x v="2"/>
    <x v="363"/>
    <x v="0"/>
    <s v="tier - 3"/>
    <x v="2"/>
    <d v="1995-10-21T00:00:00"/>
    <x v="4"/>
  </r>
  <r>
    <x v="398"/>
    <x v="383"/>
    <x v="348"/>
    <x v="3"/>
    <s v="Yes"/>
    <x v="1"/>
    <x v="0"/>
    <x v="3"/>
    <x v="0"/>
    <x v="1"/>
    <x v="1"/>
    <x v="364"/>
    <x v="0"/>
    <s v="tier - 3"/>
    <x v="0"/>
    <d v="1988-08-18T00:00:00"/>
    <x v="15"/>
  </r>
  <r>
    <x v="399"/>
    <x v="384"/>
    <x v="349"/>
    <x v="82"/>
    <s v="Yes"/>
    <x v="0"/>
    <x v="0"/>
    <x v="0"/>
    <x v="1"/>
    <x v="0"/>
    <x v="2"/>
    <x v="365"/>
    <x v="0"/>
    <s v="tier - 2"/>
    <x v="0"/>
    <d v="1989-12-02T00:00:00"/>
    <x v="13"/>
  </r>
  <r>
    <x v="400"/>
    <x v="385"/>
    <x v="350"/>
    <x v="292"/>
    <s v="Yes"/>
    <x v="0"/>
    <x v="0"/>
    <x v="1"/>
    <x v="1"/>
    <x v="1"/>
    <x v="0"/>
    <x v="366"/>
    <x v="0"/>
    <s v="tier - 2"/>
    <x v="7"/>
    <d v="2004-11-05T00:00:00"/>
    <x v="9"/>
  </r>
  <r>
    <x v="401"/>
    <x v="386"/>
    <x v="351"/>
    <x v="293"/>
    <s v="Yes"/>
    <x v="0"/>
    <x v="1"/>
    <x v="3"/>
    <x v="0"/>
    <x v="2"/>
    <x v="0"/>
    <x v="367"/>
    <x v="0"/>
    <s v="tier - 2"/>
    <x v="0"/>
    <d v="1986-12-01T00:00:00"/>
    <x v="18"/>
  </r>
  <r>
    <x v="402"/>
    <x v="387"/>
    <x v="352"/>
    <x v="169"/>
    <s v="No"/>
    <x v="0"/>
    <x v="0"/>
    <x v="1"/>
    <x v="1"/>
    <x v="1"/>
    <x v="1"/>
    <x v="368"/>
    <x v="0"/>
    <s v="tier - 3"/>
    <x v="8"/>
    <d v="1994-08-22T00:00:00"/>
    <x v="11"/>
  </r>
  <r>
    <x v="403"/>
    <x v="388"/>
    <x v="353"/>
    <x v="219"/>
    <s v="Yes"/>
    <x v="0"/>
    <x v="0"/>
    <x v="0"/>
    <x v="0"/>
    <x v="1"/>
    <x v="2"/>
    <x v="369"/>
    <x v="0"/>
    <s v="tier - 2"/>
    <x v="1"/>
    <d v="1993-06-22T00:00:00"/>
    <x v="1"/>
  </r>
  <r>
    <x v="404"/>
    <x v="389"/>
    <x v="247"/>
    <x v="35"/>
    <s v="No"/>
    <x v="0"/>
    <x v="0"/>
    <x v="0"/>
    <x v="1"/>
    <x v="1"/>
    <x v="0"/>
    <x v="370"/>
    <x v="0"/>
    <s v="tier - 2"/>
    <x v="0"/>
    <d v="1986-09-09T00:00:00"/>
    <x v="18"/>
  </r>
  <r>
    <x v="405"/>
    <x v="390"/>
    <x v="354"/>
    <x v="294"/>
    <s v="No"/>
    <x v="0"/>
    <x v="0"/>
    <x v="0"/>
    <x v="0"/>
    <x v="1"/>
    <x v="0"/>
    <x v="371"/>
    <x v="0"/>
    <s v="tier - 2"/>
    <x v="0"/>
    <d v="1991-10-28T00:00:00"/>
    <x v="14"/>
  </r>
  <r>
    <x v="406"/>
    <x v="391"/>
    <x v="355"/>
    <x v="70"/>
    <s v="No"/>
    <x v="0"/>
    <x v="0"/>
    <x v="1"/>
    <x v="1"/>
    <x v="0"/>
    <x v="2"/>
    <x v="372"/>
    <x v="0"/>
    <s v="tier - 1"/>
    <x v="0"/>
    <d v="1991-08-25T00:00:00"/>
    <x v="14"/>
  </r>
  <r>
    <x v="407"/>
    <x v="392"/>
    <x v="356"/>
    <x v="295"/>
    <s v="Yes"/>
    <x v="0"/>
    <x v="0"/>
    <x v="3"/>
    <x v="0"/>
    <x v="1"/>
    <x v="0"/>
    <x v="373"/>
    <x v="0"/>
    <s v="tier - 3"/>
    <x v="2"/>
    <d v="1991-10-24T00:00:00"/>
    <x v="14"/>
  </r>
  <r>
    <x v="408"/>
    <x v="393"/>
    <x v="357"/>
    <x v="70"/>
    <s v="No"/>
    <x v="0"/>
    <x v="0"/>
    <x v="3"/>
    <x v="0"/>
    <x v="2"/>
    <x v="2"/>
    <x v="374"/>
    <x v="0"/>
    <s v="tier - 1"/>
    <x v="0"/>
    <d v="1994-11-21T00:00:00"/>
    <x v="11"/>
  </r>
  <r>
    <x v="409"/>
    <x v="394"/>
    <x v="358"/>
    <x v="100"/>
    <s v="No"/>
    <x v="0"/>
    <x v="0"/>
    <x v="3"/>
    <x v="1"/>
    <x v="2"/>
    <x v="1"/>
    <x v="375"/>
    <x v="0"/>
    <s v="tier - 3"/>
    <x v="0"/>
    <d v="1987-10-24T00:00:00"/>
    <x v="17"/>
  </r>
  <r>
    <x v="410"/>
    <x v="395"/>
    <x v="359"/>
    <x v="212"/>
    <s v="Yes"/>
    <x v="0"/>
    <x v="0"/>
    <x v="3"/>
    <x v="0"/>
    <x v="2"/>
    <x v="2"/>
    <x v="376"/>
    <x v="0"/>
    <s v="tier - 1"/>
    <x v="0"/>
    <d v="1981-12-13T00:00:00"/>
    <x v="19"/>
  </r>
  <r>
    <x v="411"/>
    <x v="396"/>
    <x v="360"/>
    <x v="296"/>
    <s v="Yes"/>
    <x v="0"/>
    <x v="0"/>
    <x v="3"/>
    <x v="0"/>
    <x v="1"/>
    <x v="0"/>
    <x v="377"/>
    <x v="0"/>
    <s v="tier - 3"/>
    <x v="0"/>
    <d v="1988-08-28T00:00:00"/>
    <x v="15"/>
  </r>
  <r>
    <x v="412"/>
    <x v="397"/>
    <x v="3"/>
    <x v="70"/>
    <s v="No"/>
    <x v="0"/>
    <x v="0"/>
    <x v="3"/>
    <x v="1"/>
    <x v="0"/>
    <x v="2"/>
    <x v="378"/>
    <x v="0"/>
    <s v="tier - 3"/>
    <x v="1"/>
    <d v="1999-06-24T00:00:00"/>
    <x v="7"/>
  </r>
  <r>
    <x v="413"/>
    <x v="398"/>
    <x v="361"/>
    <x v="297"/>
    <s v="Yes"/>
    <x v="0"/>
    <x v="1"/>
    <x v="3"/>
    <x v="0"/>
    <x v="2"/>
    <x v="1"/>
    <x v="379"/>
    <x v="0"/>
    <s v="tier - 3"/>
    <x v="1"/>
    <d v="1981-09-29T00:00:00"/>
    <x v="19"/>
  </r>
  <r>
    <x v="414"/>
    <x v="399"/>
    <x v="362"/>
    <x v="298"/>
    <s v="Yes"/>
    <x v="0"/>
    <x v="0"/>
    <x v="1"/>
    <x v="0"/>
    <x v="2"/>
    <x v="0"/>
    <x v="380"/>
    <x v="1"/>
    <s v="tier - 2"/>
    <x v="2"/>
    <d v="1994-08-12T00:00:00"/>
    <x v="11"/>
  </r>
  <r>
    <x v="415"/>
    <x v="400"/>
    <x v="363"/>
    <x v="299"/>
    <s v="Yes"/>
    <x v="0"/>
    <x v="0"/>
    <x v="3"/>
    <x v="0"/>
    <x v="2"/>
    <x v="2"/>
    <x v="381"/>
    <x v="1"/>
    <s v="tier - 1"/>
    <x v="5"/>
    <d v="1991-08-19T00:00:00"/>
    <x v="14"/>
  </r>
  <r>
    <x v="416"/>
    <x v="401"/>
    <x v="364"/>
    <x v="300"/>
    <s v="No"/>
    <x v="0"/>
    <x v="0"/>
    <x v="0"/>
    <x v="0"/>
    <x v="2"/>
    <x v="1"/>
    <x v="382"/>
    <x v="0"/>
    <s v="tier - 3"/>
    <x v="7"/>
    <d v="2001-06-06T00:00:00"/>
    <x v="10"/>
  </r>
  <r>
    <x v="417"/>
    <x v="402"/>
    <x v="365"/>
    <x v="301"/>
    <s v="No"/>
    <x v="0"/>
    <x v="0"/>
    <x v="3"/>
    <x v="0"/>
    <x v="3"/>
    <x v="1"/>
    <x v="383"/>
    <x v="0"/>
    <s v="tier - 2"/>
    <x v="5"/>
    <d v="2001-10-18T00:00:00"/>
    <x v="3"/>
  </r>
  <r>
    <x v="418"/>
    <x v="403"/>
    <x v="366"/>
    <x v="141"/>
    <s v="Yes"/>
    <x v="0"/>
    <x v="0"/>
    <x v="0"/>
    <x v="1"/>
    <x v="1"/>
    <x v="2"/>
    <x v="384"/>
    <x v="2"/>
    <s v="tier - 1"/>
    <x v="1"/>
    <d v="1990-06-24T00:00:00"/>
    <x v="16"/>
  </r>
  <r>
    <x v="419"/>
    <x v="404"/>
    <x v="367"/>
    <x v="302"/>
    <s v="Yes"/>
    <x v="0"/>
    <x v="0"/>
    <x v="1"/>
    <x v="0"/>
    <x v="1"/>
    <x v="0"/>
    <x v="385"/>
    <x v="0"/>
    <s v="tier - 3"/>
    <x v="0"/>
    <d v="1991-07-25T00:00:00"/>
    <x v="14"/>
  </r>
  <r>
    <x v="420"/>
    <x v="405"/>
    <x v="368"/>
    <x v="239"/>
    <s v="Yes"/>
    <x v="0"/>
    <x v="0"/>
    <x v="0"/>
    <x v="1"/>
    <x v="1"/>
    <x v="2"/>
    <x v="386"/>
    <x v="2"/>
    <s v="tier - 3"/>
    <x v="1"/>
    <d v="1996-10-23T00:00:00"/>
    <x v="8"/>
  </r>
  <r>
    <x v="421"/>
    <x v="109"/>
    <x v="308"/>
    <x v="303"/>
    <s v="Yes"/>
    <x v="0"/>
    <x v="0"/>
    <x v="3"/>
    <x v="0"/>
    <x v="1"/>
    <x v="0"/>
    <x v="387"/>
    <x v="0"/>
    <s v="tier - 2"/>
    <x v="1"/>
    <d v="2004-07-13T00:00:00"/>
    <x v="9"/>
  </r>
  <r>
    <x v="422"/>
    <x v="406"/>
    <x v="368"/>
    <x v="151"/>
    <s v="No"/>
    <x v="0"/>
    <x v="0"/>
    <x v="1"/>
    <x v="0"/>
    <x v="1"/>
    <x v="2"/>
    <x v="388"/>
    <x v="0"/>
    <s v="tier - 2"/>
    <x v="1"/>
    <d v="1993-09-14T00:00:00"/>
    <x v="1"/>
  </r>
  <r>
    <x v="423"/>
    <x v="407"/>
    <x v="369"/>
    <x v="304"/>
    <s v="Yes"/>
    <x v="0"/>
    <x v="0"/>
    <x v="1"/>
    <x v="1"/>
    <x v="1"/>
    <x v="0"/>
    <x v="389"/>
    <x v="0"/>
    <s v="tier - 2"/>
    <x v="0"/>
    <d v="1981-08-27T00:00:00"/>
    <x v="19"/>
  </r>
  <r>
    <x v="424"/>
    <x v="408"/>
    <x v="226"/>
    <x v="305"/>
    <s v="No"/>
    <x v="0"/>
    <x v="0"/>
    <x v="0"/>
    <x v="1"/>
    <x v="0"/>
    <x v="0"/>
    <x v="390"/>
    <x v="1"/>
    <s v="tier - 3"/>
    <x v="2"/>
    <d v="1997-11-24T00:00:00"/>
    <x v="6"/>
  </r>
  <r>
    <x v="425"/>
    <x v="409"/>
    <x v="352"/>
    <x v="306"/>
    <s v="Yes"/>
    <x v="0"/>
    <x v="0"/>
    <x v="1"/>
    <x v="0"/>
    <x v="1"/>
    <x v="0"/>
    <x v="391"/>
    <x v="0"/>
    <s v="tier - 2"/>
    <x v="0"/>
    <d v="1985-07-05T00:00:00"/>
    <x v="20"/>
  </r>
  <r>
    <x v="426"/>
    <x v="410"/>
    <x v="370"/>
    <x v="49"/>
    <s v="No"/>
    <x v="0"/>
    <x v="0"/>
    <x v="0"/>
    <x v="0"/>
    <x v="2"/>
    <x v="2"/>
    <x v="392"/>
    <x v="0"/>
    <s v="tier - 2"/>
    <x v="8"/>
    <d v="2000-07-10T00:00:00"/>
    <x v="10"/>
  </r>
  <r>
    <x v="427"/>
    <x v="411"/>
    <x v="371"/>
    <x v="237"/>
    <s v="No"/>
    <x v="1"/>
    <x v="0"/>
    <x v="3"/>
    <x v="0"/>
    <x v="1"/>
    <x v="2"/>
    <x v="393"/>
    <x v="0"/>
    <s v="tier - 3"/>
    <x v="2"/>
    <d v="2002-06-15T00:00:00"/>
    <x v="5"/>
  </r>
  <r>
    <x v="428"/>
    <x v="412"/>
    <x v="372"/>
    <x v="213"/>
    <s v="Yes"/>
    <x v="0"/>
    <x v="0"/>
    <x v="3"/>
    <x v="1"/>
    <x v="0"/>
    <x v="1"/>
    <x v="394"/>
    <x v="1"/>
    <s v="tier - 1"/>
    <x v="0"/>
    <d v="1988-10-24T00:00:00"/>
    <x v="15"/>
  </r>
  <r>
    <x v="429"/>
    <x v="413"/>
    <x v="373"/>
    <x v="307"/>
    <s v="No"/>
    <x v="0"/>
    <x v="0"/>
    <x v="0"/>
    <x v="0"/>
    <x v="1"/>
    <x v="0"/>
    <x v="395"/>
    <x v="0"/>
    <s v="tier - 3"/>
    <x v="8"/>
    <d v="1993-09-29T00:00:00"/>
    <x v="1"/>
  </r>
  <r>
    <x v="430"/>
    <x v="414"/>
    <x v="374"/>
    <x v="308"/>
    <s v="No"/>
    <x v="0"/>
    <x v="0"/>
    <x v="1"/>
    <x v="0"/>
    <x v="2"/>
    <x v="0"/>
    <x v="396"/>
    <x v="0"/>
    <s v="tier - 2"/>
    <x v="0"/>
    <d v="1993-11-11T00:00:00"/>
    <x v="1"/>
  </r>
  <r>
    <x v="431"/>
    <x v="415"/>
    <x v="375"/>
    <x v="182"/>
    <s v="No"/>
    <x v="0"/>
    <x v="1"/>
    <x v="3"/>
    <x v="1"/>
    <x v="0"/>
    <x v="2"/>
    <x v="397"/>
    <x v="0"/>
    <s v="tier - 3"/>
    <x v="11"/>
    <d v="1999-07-10T00:00:00"/>
    <x v="7"/>
  </r>
  <r>
    <x v="432"/>
    <x v="416"/>
    <x v="376"/>
    <x v="309"/>
    <s v="No"/>
    <x v="0"/>
    <x v="0"/>
    <x v="0"/>
    <x v="0"/>
    <x v="2"/>
    <x v="0"/>
    <x v="397"/>
    <x v="0"/>
    <s v="tier - 2"/>
    <x v="1"/>
    <d v="1995-07-11T00:00:00"/>
    <x v="4"/>
  </r>
  <r>
    <x v="433"/>
    <x v="417"/>
    <x v="377"/>
    <x v="310"/>
    <s v="Yes"/>
    <x v="0"/>
    <x v="0"/>
    <x v="1"/>
    <x v="0"/>
    <x v="2"/>
    <x v="0"/>
    <x v="398"/>
    <x v="0"/>
    <s v="tier - 3"/>
    <x v="0"/>
    <d v="1990-07-29T00:00:00"/>
    <x v="16"/>
  </r>
  <r>
    <x v="434"/>
    <x v="418"/>
    <x v="304"/>
    <x v="311"/>
    <s v="No"/>
    <x v="0"/>
    <x v="0"/>
    <x v="1"/>
    <x v="0"/>
    <x v="1"/>
    <x v="0"/>
    <x v="399"/>
    <x v="0"/>
    <s v="tier - 2"/>
    <x v="0"/>
    <d v="1996-08-17T00:00:00"/>
    <x v="8"/>
  </r>
  <r>
    <x v="435"/>
    <x v="419"/>
    <x v="378"/>
    <x v="130"/>
    <s v="No"/>
    <x v="0"/>
    <x v="0"/>
    <x v="0"/>
    <x v="0"/>
    <x v="1"/>
    <x v="0"/>
    <x v="400"/>
    <x v="0"/>
    <s v="tier - 2"/>
    <x v="2"/>
    <d v="1996-09-08T00:00:00"/>
    <x v="8"/>
  </r>
  <r>
    <x v="436"/>
    <x v="420"/>
    <x v="97"/>
    <x v="138"/>
    <s v="Yes"/>
    <x v="0"/>
    <x v="1"/>
    <x v="3"/>
    <x v="1"/>
    <x v="0"/>
    <x v="2"/>
    <x v="401"/>
    <x v="0"/>
    <s v="tier - 2"/>
    <x v="2"/>
    <d v="1990-11-22T00:00:00"/>
    <x v="16"/>
  </r>
  <r>
    <x v="437"/>
    <x v="421"/>
    <x v="379"/>
    <x v="312"/>
    <s v="Yes"/>
    <x v="0"/>
    <x v="0"/>
    <x v="3"/>
    <x v="0"/>
    <x v="1"/>
    <x v="0"/>
    <x v="402"/>
    <x v="0"/>
    <s v="tier - 2"/>
    <x v="0"/>
    <d v="1990-11-01T00:00:00"/>
    <x v="16"/>
  </r>
  <r>
    <x v="438"/>
    <x v="422"/>
    <x v="380"/>
    <x v="313"/>
    <s v="No"/>
    <x v="0"/>
    <x v="0"/>
    <x v="1"/>
    <x v="0"/>
    <x v="1"/>
    <x v="0"/>
    <x v="403"/>
    <x v="0"/>
    <s v="tier - 1"/>
    <x v="0"/>
    <d v="1989-07-10T00:00:00"/>
    <x v="13"/>
  </r>
  <r>
    <x v="439"/>
    <x v="423"/>
    <x v="362"/>
    <x v="314"/>
    <s v="No"/>
    <x v="0"/>
    <x v="0"/>
    <x v="0"/>
    <x v="1"/>
    <x v="2"/>
    <x v="1"/>
    <x v="404"/>
    <x v="0"/>
    <s v="tier - 1"/>
    <x v="3"/>
    <d v="2000-09-13T00:00:00"/>
    <x v="10"/>
  </r>
  <r>
    <x v="440"/>
    <x v="424"/>
    <x v="251"/>
    <x v="268"/>
    <s v="Yes"/>
    <x v="0"/>
    <x v="1"/>
    <x v="3"/>
    <x v="0"/>
    <x v="2"/>
    <x v="1"/>
    <x v="405"/>
    <x v="1"/>
    <s v="tier - 3"/>
    <x v="1"/>
    <d v="1992-10-11T00:00:00"/>
    <x v="0"/>
  </r>
  <r>
    <x v="441"/>
    <x v="425"/>
    <x v="381"/>
    <x v="46"/>
    <s v="Yes"/>
    <x v="0"/>
    <x v="1"/>
    <x v="3"/>
    <x v="1"/>
    <x v="1"/>
    <x v="2"/>
    <x v="406"/>
    <x v="0"/>
    <s v="tier - 1"/>
    <x v="0"/>
    <d v="1984-07-07T00:00:00"/>
    <x v="21"/>
  </r>
  <r>
    <x v="442"/>
    <x v="68"/>
    <x v="382"/>
    <x v="315"/>
    <s v="No"/>
    <x v="0"/>
    <x v="1"/>
    <x v="3"/>
    <x v="1"/>
    <x v="0"/>
    <x v="2"/>
    <x v="407"/>
    <x v="0"/>
    <s v="tier - 1"/>
    <x v="0"/>
    <d v="1983-11-10T00:00:00"/>
    <x v="22"/>
  </r>
  <r>
    <x v="443"/>
    <x v="426"/>
    <x v="383"/>
    <x v="77"/>
    <s v="Yes"/>
    <x v="0"/>
    <x v="0"/>
    <x v="3"/>
    <x v="0"/>
    <x v="1"/>
    <x v="0"/>
    <x v="408"/>
    <x v="1"/>
    <s v="tier - 3"/>
    <x v="3"/>
    <d v="1993-12-26T00:00:00"/>
    <x v="1"/>
  </r>
  <r>
    <x v="444"/>
    <x v="427"/>
    <x v="26"/>
    <x v="221"/>
    <s v="Yes"/>
    <x v="0"/>
    <x v="0"/>
    <x v="1"/>
    <x v="1"/>
    <x v="0"/>
    <x v="0"/>
    <x v="409"/>
    <x v="0"/>
    <s v="tier - 1"/>
    <x v="0"/>
    <d v="1988-11-30T00:00:00"/>
    <x v="15"/>
  </r>
  <r>
    <x v="445"/>
    <x v="428"/>
    <x v="384"/>
    <x v="69"/>
    <s v="No"/>
    <x v="0"/>
    <x v="1"/>
    <x v="3"/>
    <x v="1"/>
    <x v="1"/>
    <x v="2"/>
    <x v="410"/>
    <x v="0"/>
    <s v="tier - 1"/>
    <x v="0"/>
    <d v="1993-08-13T00:00:00"/>
    <x v="1"/>
  </r>
  <r>
    <x v="446"/>
    <x v="429"/>
    <x v="385"/>
    <x v="182"/>
    <s v="No"/>
    <x v="0"/>
    <x v="1"/>
    <x v="3"/>
    <x v="0"/>
    <x v="1"/>
    <x v="2"/>
    <x v="411"/>
    <x v="1"/>
    <s v="tier - 3"/>
    <x v="1"/>
    <d v="1995-09-14T00:00:00"/>
    <x v="4"/>
  </r>
  <r>
    <x v="447"/>
    <x v="430"/>
    <x v="386"/>
    <x v="10"/>
    <s v="Yes"/>
    <x v="0"/>
    <x v="1"/>
    <x v="3"/>
    <x v="0"/>
    <x v="0"/>
    <x v="1"/>
    <x v="412"/>
    <x v="0"/>
    <s v="tier - 1"/>
    <x v="0"/>
    <d v="1983-09-16T00:00:00"/>
    <x v="22"/>
  </r>
  <r>
    <x v="448"/>
    <x v="431"/>
    <x v="387"/>
    <x v="144"/>
    <s v="Yes"/>
    <x v="0"/>
    <x v="0"/>
    <x v="1"/>
    <x v="0"/>
    <x v="2"/>
    <x v="2"/>
    <x v="413"/>
    <x v="0"/>
    <s v="tier - 1"/>
    <x v="1"/>
    <d v="2002-10-18T00:00:00"/>
    <x v="5"/>
  </r>
  <r>
    <x v="449"/>
    <x v="432"/>
    <x v="388"/>
    <x v="197"/>
    <s v="No"/>
    <x v="0"/>
    <x v="0"/>
    <x v="0"/>
    <x v="1"/>
    <x v="2"/>
    <x v="2"/>
    <x v="414"/>
    <x v="1"/>
    <s v="tier - 2"/>
    <x v="0"/>
    <d v="1990-12-01T00:00:00"/>
    <x v="16"/>
  </r>
  <r>
    <x v="450"/>
    <x v="337"/>
    <x v="389"/>
    <x v="316"/>
    <s v="No"/>
    <x v="0"/>
    <x v="0"/>
    <x v="0"/>
    <x v="0"/>
    <x v="1"/>
    <x v="2"/>
    <x v="415"/>
    <x v="0"/>
    <s v="tier - 3"/>
    <x v="2"/>
    <d v="1990-12-14T00:00:00"/>
    <x v="16"/>
  </r>
  <r>
    <x v="451"/>
    <x v="50"/>
    <x v="358"/>
    <x v="132"/>
    <s v="No"/>
    <x v="0"/>
    <x v="0"/>
    <x v="0"/>
    <x v="0"/>
    <x v="2"/>
    <x v="0"/>
    <x v="416"/>
    <x v="0"/>
    <s v="tier - 3"/>
    <x v="1"/>
    <d v="1994-08-21T00:00:00"/>
    <x v="11"/>
  </r>
  <r>
    <x v="452"/>
    <x v="433"/>
    <x v="390"/>
    <x v="156"/>
    <s v="No"/>
    <x v="0"/>
    <x v="0"/>
    <x v="0"/>
    <x v="1"/>
    <x v="2"/>
    <x v="0"/>
    <x v="416"/>
    <x v="0"/>
    <s v="tier - 1"/>
    <x v="1"/>
    <d v="1991-08-06T00:00:00"/>
    <x v="14"/>
  </r>
  <r>
    <x v="453"/>
    <x v="434"/>
    <x v="391"/>
    <x v="200"/>
    <s v="No"/>
    <x v="0"/>
    <x v="0"/>
    <x v="0"/>
    <x v="0"/>
    <x v="0"/>
    <x v="1"/>
    <x v="417"/>
    <x v="0"/>
    <s v="tier - 3"/>
    <x v="8"/>
    <d v="1992-06-18T00:00:00"/>
    <x v="0"/>
  </r>
  <r>
    <x v="454"/>
    <x v="435"/>
    <x v="392"/>
    <x v="52"/>
    <s v="Yes"/>
    <x v="0"/>
    <x v="0"/>
    <x v="0"/>
    <x v="0"/>
    <x v="3"/>
    <x v="2"/>
    <x v="418"/>
    <x v="0"/>
    <s v="tier - 1"/>
    <x v="2"/>
    <d v="1992-06-28T00:00:00"/>
    <x v="0"/>
  </r>
  <r>
    <x v="455"/>
    <x v="436"/>
    <x v="393"/>
    <x v="173"/>
    <s v="No"/>
    <x v="0"/>
    <x v="0"/>
    <x v="0"/>
    <x v="1"/>
    <x v="2"/>
    <x v="2"/>
    <x v="419"/>
    <x v="0"/>
    <s v="tier - 2"/>
    <x v="0"/>
    <d v="1992-08-04T00:00:00"/>
    <x v="0"/>
  </r>
  <r>
    <x v="456"/>
    <x v="437"/>
    <x v="394"/>
    <x v="317"/>
    <s v="Yes"/>
    <x v="0"/>
    <x v="0"/>
    <x v="3"/>
    <x v="0"/>
    <x v="1"/>
    <x v="0"/>
    <x v="420"/>
    <x v="0"/>
    <s v="tier - 1"/>
    <x v="1"/>
    <d v="1998-11-26T00:00:00"/>
    <x v="2"/>
  </r>
  <r>
    <x v="457"/>
    <x v="438"/>
    <x v="395"/>
    <x v="123"/>
    <s v="No"/>
    <x v="0"/>
    <x v="1"/>
    <x v="3"/>
    <x v="0"/>
    <x v="3"/>
    <x v="1"/>
    <x v="421"/>
    <x v="0"/>
    <s v="tier - 2"/>
    <x v="1"/>
    <d v="1984-09-16T00:00:00"/>
    <x v="21"/>
  </r>
  <r>
    <x v="458"/>
    <x v="439"/>
    <x v="278"/>
    <x v="67"/>
    <s v="No"/>
    <x v="0"/>
    <x v="1"/>
    <x v="3"/>
    <x v="0"/>
    <x v="2"/>
    <x v="2"/>
    <x v="422"/>
    <x v="0"/>
    <s v="tier - 3"/>
    <x v="0"/>
    <d v="1989-06-25T00:00:00"/>
    <x v="13"/>
  </r>
  <r>
    <x v="459"/>
    <x v="63"/>
    <x v="396"/>
    <x v="318"/>
    <s v="Yes"/>
    <x v="0"/>
    <x v="1"/>
    <x v="3"/>
    <x v="1"/>
    <x v="0"/>
    <x v="0"/>
    <x v="423"/>
    <x v="0"/>
    <s v="tier - 2"/>
    <x v="7"/>
    <d v="1995-10-03T00:00:00"/>
    <x v="4"/>
  </r>
  <r>
    <x v="460"/>
    <x v="286"/>
    <x v="295"/>
    <x v="107"/>
    <s v="No"/>
    <x v="0"/>
    <x v="1"/>
    <x v="3"/>
    <x v="0"/>
    <x v="1"/>
    <x v="2"/>
    <x v="423"/>
    <x v="0"/>
    <s v="tier - 2"/>
    <x v="1"/>
    <d v="1997-09-06T00:00:00"/>
    <x v="6"/>
  </r>
  <r>
    <x v="461"/>
    <x v="79"/>
    <x v="397"/>
    <x v="319"/>
    <s v="No"/>
    <x v="0"/>
    <x v="1"/>
    <x v="3"/>
    <x v="0"/>
    <x v="1"/>
    <x v="2"/>
    <x v="424"/>
    <x v="0"/>
    <s v="tier - 1"/>
    <x v="2"/>
    <d v="1998-12-14T00:00:00"/>
    <x v="2"/>
  </r>
  <r>
    <x v="462"/>
    <x v="440"/>
    <x v="351"/>
    <x v="320"/>
    <s v="Yes"/>
    <x v="0"/>
    <x v="0"/>
    <x v="0"/>
    <x v="0"/>
    <x v="2"/>
    <x v="2"/>
    <x v="425"/>
    <x v="1"/>
    <s v="tier - 1"/>
    <x v="5"/>
    <d v="1992-06-27T00:00:00"/>
    <x v="0"/>
  </r>
  <r>
    <x v="463"/>
    <x v="441"/>
    <x v="398"/>
    <x v="223"/>
    <s v="No"/>
    <x v="0"/>
    <x v="0"/>
    <x v="0"/>
    <x v="1"/>
    <x v="0"/>
    <x v="0"/>
    <x v="426"/>
    <x v="0"/>
    <s v="tier - 2"/>
    <x v="1"/>
    <d v="1991-11-03T00:00:00"/>
    <x v="14"/>
  </r>
  <r>
    <x v="464"/>
    <x v="442"/>
    <x v="399"/>
    <x v="148"/>
    <s v="Yes"/>
    <x v="0"/>
    <x v="1"/>
    <x v="3"/>
    <x v="0"/>
    <x v="2"/>
    <x v="1"/>
    <x v="427"/>
    <x v="1"/>
    <s v="tier - 1"/>
    <x v="1"/>
    <d v="1991-12-01T00:00:00"/>
    <x v="14"/>
  </r>
  <r>
    <x v="465"/>
    <x v="443"/>
    <x v="400"/>
    <x v="321"/>
    <s v="No"/>
    <x v="0"/>
    <x v="0"/>
    <x v="0"/>
    <x v="1"/>
    <x v="2"/>
    <x v="2"/>
    <x v="428"/>
    <x v="0"/>
    <s v="tier - 3"/>
    <x v="0"/>
    <d v="1982-06-16T00:00:00"/>
    <x v="23"/>
  </r>
  <r>
    <x v="466"/>
    <x v="66"/>
    <x v="389"/>
    <x v="259"/>
    <s v="No"/>
    <x v="0"/>
    <x v="0"/>
    <x v="0"/>
    <x v="0"/>
    <x v="1"/>
    <x v="1"/>
    <x v="429"/>
    <x v="1"/>
    <s v="tier - 2"/>
    <x v="2"/>
    <d v="1995-10-14T00:00:00"/>
    <x v="4"/>
  </r>
  <r>
    <x v="467"/>
    <x v="444"/>
    <x v="401"/>
    <x v="165"/>
    <s v="No"/>
    <x v="0"/>
    <x v="0"/>
    <x v="0"/>
    <x v="0"/>
    <x v="1"/>
    <x v="2"/>
    <x v="430"/>
    <x v="0"/>
    <s v="tier - 1"/>
    <x v="1"/>
    <d v="1983-11-20T00:00:00"/>
    <x v="22"/>
  </r>
  <r>
    <x v="468"/>
    <x v="445"/>
    <x v="402"/>
    <x v="233"/>
    <s v="No"/>
    <x v="1"/>
    <x v="0"/>
    <x v="3"/>
    <x v="1"/>
    <x v="0"/>
    <x v="2"/>
    <x v="431"/>
    <x v="1"/>
    <s v="tier - 2"/>
    <x v="0"/>
    <d v="1992-06-18T00:00:00"/>
    <x v="0"/>
  </r>
  <r>
    <x v="469"/>
    <x v="446"/>
    <x v="403"/>
    <x v="233"/>
    <s v="No"/>
    <x v="0"/>
    <x v="0"/>
    <x v="0"/>
    <x v="0"/>
    <x v="2"/>
    <x v="2"/>
    <x v="432"/>
    <x v="0"/>
    <s v="tier - 1"/>
    <x v="11"/>
    <d v="2003-06-08T00:00:00"/>
    <x v="5"/>
  </r>
  <r>
    <x v="470"/>
    <x v="447"/>
    <x v="404"/>
    <x v="322"/>
    <s v="No"/>
    <x v="0"/>
    <x v="0"/>
    <x v="0"/>
    <x v="1"/>
    <x v="1"/>
    <x v="0"/>
    <x v="433"/>
    <x v="0"/>
    <s v="tier - 3"/>
    <x v="1"/>
    <d v="2000-11-25T00:00:00"/>
    <x v="10"/>
  </r>
  <r>
    <x v="471"/>
    <x v="448"/>
    <x v="347"/>
    <x v="323"/>
    <s v="No"/>
    <x v="0"/>
    <x v="0"/>
    <x v="0"/>
    <x v="0"/>
    <x v="2"/>
    <x v="0"/>
    <x v="434"/>
    <x v="0"/>
    <s v="tier - 1"/>
    <x v="1"/>
    <d v="1988-12-19T00:00:00"/>
    <x v="15"/>
  </r>
  <r>
    <x v="472"/>
    <x v="239"/>
    <x v="405"/>
    <x v="188"/>
    <s v="Yes"/>
    <x v="0"/>
    <x v="1"/>
    <x v="3"/>
    <x v="0"/>
    <x v="2"/>
    <x v="2"/>
    <x v="435"/>
    <x v="0"/>
    <s v="tier - 1"/>
    <x v="8"/>
    <d v="1994-11-02T00:00:00"/>
    <x v="11"/>
  </r>
  <r>
    <x v="473"/>
    <x v="449"/>
    <x v="192"/>
    <x v="100"/>
    <s v="No"/>
    <x v="0"/>
    <x v="0"/>
    <x v="0"/>
    <x v="0"/>
    <x v="2"/>
    <x v="1"/>
    <x v="436"/>
    <x v="0"/>
    <s v="tier - 1"/>
    <x v="0"/>
    <d v="1994-10-26T00:00:00"/>
    <x v="11"/>
  </r>
  <r>
    <x v="474"/>
    <x v="450"/>
    <x v="406"/>
    <x v="324"/>
    <s v="Yes"/>
    <x v="0"/>
    <x v="1"/>
    <x v="3"/>
    <x v="0"/>
    <x v="1"/>
    <x v="2"/>
    <x v="437"/>
    <x v="0"/>
    <s v="tier - 1"/>
    <x v="8"/>
    <d v="1991-06-01T00:00:00"/>
    <x v="16"/>
  </r>
  <r>
    <x v="475"/>
    <x v="451"/>
    <x v="407"/>
    <x v="325"/>
    <s v="Yes"/>
    <x v="0"/>
    <x v="0"/>
    <x v="3"/>
    <x v="1"/>
    <x v="0"/>
    <x v="2"/>
    <x v="438"/>
    <x v="0"/>
    <s v="tier - 2"/>
    <x v="0"/>
    <d v="1994-11-01T00:00:00"/>
    <x v="11"/>
  </r>
  <r>
    <x v="476"/>
    <x v="452"/>
    <x v="408"/>
    <x v="15"/>
    <s v="Yes"/>
    <x v="0"/>
    <x v="0"/>
    <x v="3"/>
    <x v="1"/>
    <x v="0"/>
    <x v="0"/>
    <x v="439"/>
    <x v="0"/>
    <s v="tier - 2"/>
    <x v="0"/>
    <d v="1991-09-13T00:00:00"/>
    <x v="14"/>
  </r>
  <r>
    <x v="477"/>
    <x v="453"/>
    <x v="409"/>
    <x v="118"/>
    <s v="Yes"/>
    <x v="0"/>
    <x v="0"/>
    <x v="0"/>
    <x v="1"/>
    <x v="0"/>
    <x v="0"/>
    <x v="440"/>
    <x v="0"/>
    <s v="tier - 3"/>
    <x v="1"/>
    <d v="1990-08-28T00:00:00"/>
    <x v="16"/>
  </r>
  <r>
    <x v="478"/>
    <x v="454"/>
    <x v="410"/>
    <x v="16"/>
    <s v="Yes"/>
    <x v="0"/>
    <x v="0"/>
    <x v="3"/>
    <x v="0"/>
    <x v="1"/>
    <x v="0"/>
    <x v="441"/>
    <x v="0"/>
    <s v="tier - 2"/>
    <x v="2"/>
    <d v="1997-11-29T00:00:00"/>
    <x v="6"/>
  </r>
  <r>
    <x v="479"/>
    <x v="455"/>
    <x v="411"/>
    <x v="195"/>
    <s v="No"/>
    <x v="0"/>
    <x v="0"/>
    <x v="3"/>
    <x v="0"/>
    <x v="1"/>
    <x v="1"/>
    <x v="442"/>
    <x v="0"/>
    <s v="tier - 2"/>
    <x v="0"/>
    <d v="1982-06-29T00:00:00"/>
    <x v="23"/>
  </r>
  <r>
    <x v="480"/>
    <x v="456"/>
    <x v="412"/>
    <x v="142"/>
    <s v="No"/>
    <x v="0"/>
    <x v="0"/>
    <x v="0"/>
    <x v="1"/>
    <x v="0"/>
    <x v="0"/>
    <x v="443"/>
    <x v="0"/>
    <s v="tier - 2"/>
    <x v="0"/>
    <d v="1988-07-18T00:00:00"/>
    <x v="15"/>
  </r>
  <r>
    <x v="481"/>
    <x v="457"/>
    <x v="413"/>
    <x v="230"/>
    <s v="Yes"/>
    <x v="0"/>
    <x v="0"/>
    <x v="0"/>
    <x v="1"/>
    <x v="0"/>
    <x v="0"/>
    <x v="444"/>
    <x v="1"/>
    <s v="tier - 2"/>
    <x v="0"/>
    <d v="1986-08-11T00:00:00"/>
    <x v="18"/>
  </r>
  <r>
    <x v="482"/>
    <x v="458"/>
    <x v="414"/>
    <x v="326"/>
    <s v="Yes"/>
    <x v="0"/>
    <x v="0"/>
    <x v="1"/>
    <x v="1"/>
    <x v="0"/>
    <x v="2"/>
    <x v="445"/>
    <x v="0"/>
    <s v="tier - 2"/>
    <x v="2"/>
    <d v="1986-07-13T00:00:00"/>
    <x v="18"/>
  </r>
  <r>
    <x v="483"/>
    <x v="129"/>
    <x v="9"/>
    <x v="219"/>
    <s v="Yes"/>
    <x v="0"/>
    <x v="1"/>
    <x v="3"/>
    <x v="1"/>
    <x v="0"/>
    <x v="2"/>
    <x v="446"/>
    <x v="0"/>
    <s v="tier - 1"/>
    <x v="0"/>
    <d v="1988-09-16T00:00:00"/>
    <x v="15"/>
  </r>
  <r>
    <x v="484"/>
    <x v="459"/>
    <x v="415"/>
    <x v="327"/>
    <s v="No"/>
    <x v="0"/>
    <x v="0"/>
    <x v="0"/>
    <x v="1"/>
    <x v="0"/>
    <x v="0"/>
    <x v="447"/>
    <x v="0"/>
    <s v="tier - 3"/>
    <x v="13"/>
    <d v="1992-08-15T00:00:00"/>
    <x v="0"/>
  </r>
  <r>
    <x v="485"/>
    <x v="316"/>
    <x v="356"/>
    <x v="123"/>
    <s v="Yes"/>
    <x v="0"/>
    <x v="0"/>
    <x v="0"/>
    <x v="1"/>
    <x v="1"/>
    <x v="1"/>
    <x v="448"/>
    <x v="1"/>
    <s v="tier - 1"/>
    <x v="12"/>
    <d v="1994-12-29T00:00:00"/>
    <x v="11"/>
  </r>
  <r>
    <x v="486"/>
    <x v="460"/>
    <x v="416"/>
    <x v="13"/>
    <s v="No"/>
    <x v="0"/>
    <x v="0"/>
    <x v="0"/>
    <x v="1"/>
    <x v="0"/>
    <x v="0"/>
    <x v="449"/>
    <x v="0"/>
    <s v="tier - 3"/>
    <x v="1"/>
    <d v="1993-09-04T00:00:00"/>
    <x v="1"/>
  </r>
  <r>
    <x v="487"/>
    <x v="461"/>
    <x v="417"/>
    <x v="197"/>
    <s v="Yes"/>
    <x v="0"/>
    <x v="0"/>
    <x v="0"/>
    <x v="0"/>
    <x v="1"/>
    <x v="2"/>
    <x v="450"/>
    <x v="0"/>
    <s v="tier - 2"/>
    <x v="1"/>
    <d v="1993-12-23T00:00:00"/>
    <x v="1"/>
  </r>
  <r>
    <x v="488"/>
    <x v="462"/>
    <x v="366"/>
    <x v="328"/>
    <s v="No"/>
    <x v="0"/>
    <x v="1"/>
    <x v="3"/>
    <x v="1"/>
    <x v="1"/>
    <x v="2"/>
    <x v="451"/>
    <x v="1"/>
    <s v="tier - 2"/>
    <x v="5"/>
    <d v="1994-10-08T00:00:00"/>
    <x v="11"/>
  </r>
  <r>
    <x v="489"/>
    <x v="463"/>
    <x v="418"/>
    <x v="45"/>
    <s v="Yes"/>
    <x v="0"/>
    <x v="0"/>
    <x v="1"/>
    <x v="1"/>
    <x v="0"/>
    <x v="2"/>
    <x v="452"/>
    <x v="0"/>
    <s v="tier - 3"/>
    <x v="12"/>
    <d v="1994-10-24T00:00:00"/>
    <x v="11"/>
  </r>
  <r>
    <x v="490"/>
    <x v="464"/>
    <x v="410"/>
    <x v="120"/>
    <s v="No"/>
    <x v="0"/>
    <x v="0"/>
    <x v="3"/>
    <x v="0"/>
    <x v="1"/>
    <x v="2"/>
    <x v="453"/>
    <x v="2"/>
    <s v="tier - 2"/>
    <x v="10"/>
    <d v="1991-09-03T00:00:00"/>
    <x v="14"/>
  </r>
  <r>
    <x v="491"/>
    <x v="465"/>
    <x v="419"/>
    <x v="326"/>
    <s v="No"/>
    <x v="0"/>
    <x v="0"/>
    <x v="0"/>
    <x v="1"/>
    <x v="1"/>
    <x v="2"/>
    <x v="454"/>
    <x v="2"/>
    <s v="tier - 2"/>
    <x v="0"/>
    <d v="1994-06-28T00:00:00"/>
    <x v="11"/>
  </r>
  <r>
    <x v="492"/>
    <x v="466"/>
    <x v="420"/>
    <x v="110"/>
    <s v="No"/>
    <x v="0"/>
    <x v="0"/>
    <x v="0"/>
    <x v="0"/>
    <x v="2"/>
    <x v="0"/>
    <x v="455"/>
    <x v="0"/>
    <s v="tier - 3"/>
    <x v="1"/>
    <d v="1990-08-08T00:00:00"/>
    <x v="16"/>
  </r>
  <r>
    <x v="493"/>
    <x v="467"/>
    <x v="421"/>
    <x v="329"/>
    <s v="Yes"/>
    <x v="0"/>
    <x v="1"/>
    <x v="3"/>
    <x v="0"/>
    <x v="1"/>
    <x v="2"/>
    <x v="456"/>
    <x v="0"/>
    <s v="tier - 3"/>
    <x v="1"/>
    <d v="1990-07-15T00:00:00"/>
    <x v="16"/>
  </r>
  <r>
    <x v="494"/>
    <x v="456"/>
    <x v="422"/>
    <x v="229"/>
    <s v="Yes"/>
    <x v="0"/>
    <x v="0"/>
    <x v="3"/>
    <x v="0"/>
    <x v="1"/>
    <x v="1"/>
    <x v="456"/>
    <x v="1"/>
    <s v="tier - 3"/>
    <x v="0"/>
    <d v="1991-07-04T00:00:00"/>
    <x v="14"/>
  </r>
  <r>
    <x v="495"/>
    <x v="468"/>
    <x v="423"/>
    <x v="244"/>
    <s v="Yes"/>
    <x v="0"/>
    <x v="0"/>
    <x v="1"/>
    <x v="1"/>
    <x v="0"/>
    <x v="2"/>
    <x v="457"/>
    <x v="0"/>
    <s v="tier - 2"/>
    <x v="1"/>
    <d v="1999-11-20T00:00:00"/>
    <x v="7"/>
  </r>
  <r>
    <x v="496"/>
    <x v="469"/>
    <x v="424"/>
    <x v="330"/>
    <s v="No"/>
    <x v="0"/>
    <x v="0"/>
    <x v="0"/>
    <x v="0"/>
    <x v="2"/>
    <x v="1"/>
    <x v="458"/>
    <x v="0"/>
    <s v="tier - 2"/>
    <x v="1"/>
    <d v="2004-07-18T00:00:00"/>
    <x v="9"/>
  </r>
  <r>
    <x v="497"/>
    <x v="470"/>
    <x v="425"/>
    <x v="200"/>
    <s v="Yes"/>
    <x v="0"/>
    <x v="1"/>
    <x v="3"/>
    <x v="0"/>
    <x v="1"/>
    <x v="1"/>
    <x v="459"/>
    <x v="0"/>
    <s v="tier - 3"/>
    <x v="1"/>
    <d v="1992-07-12T00:00:00"/>
    <x v="0"/>
  </r>
  <r>
    <x v="498"/>
    <x v="471"/>
    <x v="426"/>
    <x v="331"/>
    <s v="No"/>
    <x v="0"/>
    <x v="1"/>
    <x v="3"/>
    <x v="0"/>
    <x v="2"/>
    <x v="1"/>
    <x v="460"/>
    <x v="0"/>
    <s v="tier - 1"/>
    <x v="12"/>
    <d v="1988-06-26T00:00:00"/>
    <x v="15"/>
  </r>
  <r>
    <x v="499"/>
    <x v="472"/>
    <x v="383"/>
    <x v="332"/>
    <s v="No"/>
    <x v="0"/>
    <x v="0"/>
    <x v="1"/>
    <x v="1"/>
    <x v="1"/>
    <x v="2"/>
    <x v="461"/>
    <x v="2"/>
    <s v="tier - 2"/>
    <x v="0"/>
    <d v="1997-10-13T00:00:00"/>
    <x v="6"/>
  </r>
  <r>
    <x v="500"/>
    <x v="473"/>
    <x v="427"/>
    <x v="112"/>
    <s v="No"/>
    <x v="0"/>
    <x v="0"/>
    <x v="0"/>
    <x v="0"/>
    <x v="1"/>
    <x v="2"/>
    <x v="462"/>
    <x v="0"/>
    <s v="tier - 3"/>
    <x v="0"/>
    <d v="1982-09-27T00:00:00"/>
    <x v="23"/>
  </r>
  <r>
    <x v="501"/>
    <x v="68"/>
    <x v="428"/>
    <x v="140"/>
    <s v="No"/>
    <x v="0"/>
    <x v="0"/>
    <x v="0"/>
    <x v="1"/>
    <x v="0"/>
    <x v="2"/>
    <x v="463"/>
    <x v="0"/>
    <s v="tier - 3"/>
    <x v="0"/>
    <d v="1980-06-16T00:00:00"/>
    <x v="24"/>
  </r>
  <r>
    <x v="502"/>
    <x v="474"/>
    <x v="429"/>
    <x v="181"/>
    <s v="No"/>
    <x v="0"/>
    <x v="0"/>
    <x v="0"/>
    <x v="0"/>
    <x v="2"/>
    <x v="0"/>
    <x v="464"/>
    <x v="0"/>
    <s v="tier - 3"/>
    <x v="14"/>
    <d v="2003-10-02T00:00:00"/>
    <x v="12"/>
  </r>
  <r>
    <x v="503"/>
    <x v="475"/>
    <x v="430"/>
    <x v="333"/>
    <s v="Yes"/>
    <x v="0"/>
    <x v="1"/>
    <x v="3"/>
    <x v="1"/>
    <x v="0"/>
    <x v="0"/>
    <x v="465"/>
    <x v="0"/>
    <s v="tier - 3"/>
    <x v="1"/>
    <d v="1987-12-05T00:00:00"/>
    <x v="17"/>
  </r>
  <r>
    <x v="504"/>
    <x v="476"/>
    <x v="350"/>
    <x v="189"/>
    <s v="Yes"/>
    <x v="0"/>
    <x v="0"/>
    <x v="0"/>
    <x v="0"/>
    <x v="1"/>
    <x v="2"/>
    <x v="465"/>
    <x v="0"/>
    <s v="tier - 2"/>
    <x v="12"/>
    <d v="1988-12-21T00:00:00"/>
    <x v="15"/>
  </r>
  <r>
    <x v="505"/>
    <x v="477"/>
    <x v="431"/>
    <x v="6"/>
    <s v="No"/>
    <x v="0"/>
    <x v="0"/>
    <x v="3"/>
    <x v="0"/>
    <x v="1"/>
    <x v="1"/>
    <x v="466"/>
    <x v="0"/>
    <s v="tier - 2"/>
    <x v="1"/>
    <d v="1992-08-13T00:00:00"/>
    <x v="0"/>
  </r>
  <r>
    <x v="506"/>
    <x v="478"/>
    <x v="432"/>
    <x v="280"/>
    <s v="No"/>
    <x v="0"/>
    <x v="0"/>
    <x v="0"/>
    <x v="0"/>
    <x v="2"/>
    <x v="2"/>
    <x v="467"/>
    <x v="0"/>
    <s v="tier - 1"/>
    <x v="2"/>
    <d v="1993-06-29T00:00:00"/>
    <x v="1"/>
  </r>
  <r>
    <x v="507"/>
    <x v="479"/>
    <x v="433"/>
    <x v="334"/>
    <s v="No"/>
    <x v="0"/>
    <x v="0"/>
    <x v="3"/>
    <x v="1"/>
    <x v="0"/>
    <x v="1"/>
    <x v="468"/>
    <x v="0"/>
    <s v="tier - 2"/>
    <x v="2"/>
    <d v="1988-06-13T00:00:00"/>
    <x v="15"/>
  </r>
  <r>
    <x v="508"/>
    <x v="480"/>
    <x v="434"/>
    <x v="335"/>
    <s v="No"/>
    <x v="0"/>
    <x v="0"/>
    <x v="0"/>
    <x v="0"/>
    <x v="2"/>
    <x v="2"/>
    <x v="469"/>
    <x v="0"/>
    <s v="tier - 1"/>
    <x v="8"/>
    <d v="1990-11-17T00:00:00"/>
    <x v="16"/>
  </r>
  <r>
    <x v="509"/>
    <x v="481"/>
    <x v="408"/>
    <x v="270"/>
    <s v="No"/>
    <x v="0"/>
    <x v="1"/>
    <x v="3"/>
    <x v="1"/>
    <x v="0"/>
    <x v="2"/>
    <x v="470"/>
    <x v="0"/>
    <s v="tier - 2"/>
    <x v="8"/>
    <d v="2004-12-22T00:00:00"/>
    <x v="9"/>
  </r>
  <r>
    <x v="510"/>
    <x v="482"/>
    <x v="347"/>
    <x v="336"/>
    <s v="No"/>
    <x v="0"/>
    <x v="0"/>
    <x v="3"/>
    <x v="0"/>
    <x v="2"/>
    <x v="1"/>
    <x v="471"/>
    <x v="0"/>
    <s v="tier - 2"/>
    <x v="0"/>
    <d v="1990-09-20T00:00:00"/>
    <x v="16"/>
  </r>
  <r>
    <x v="511"/>
    <x v="483"/>
    <x v="326"/>
    <x v="224"/>
    <s v="No"/>
    <x v="0"/>
    <x v="0"/>
    <x v="0"/>
    <x v="0"/>
    <x v="1"/>
    <x v="2"/>
    <x v="472"/>
    <x v="0"/>
    <s v="tier - 2"/>
    <x v="8"/>
    <d v="1996-12-25T00:00:00"/>
    <x v="8"/>
  </r>
  <r>
    <x v="512"/>
    <x v="484"/>
    <x v="218"/>
    <x v="171"/>
    <s v="Yes"/>
    <x v="0"/>
    <x v="0"/>
    <x v="1"/>
    <x v="1"/>
    <x v="0"/>
    <x v="2"/>
    <x v="473"/>
    <x v="0"/>
    <s v="tier - 2"/>
    <x v="1"/>
    <d v="1989-09-18T00:00:00"/>
    <x v="13"/>
  </r>
  <r>
    <x v="513"/>
    <x v="485"/>
    <x v="435"/>
    <x v="222"/>
    <s v="Yes"/>
    <x v="0"/>
    <x v="0"/>
    <x v="0"/>
    <x v="1"/>
    <x v="0"/>
    <x v="0"/>
    <x v="474"/>
    <x v="0"/>
    <s v="tier - 3"/>
    <x v="2"/>
    <d v="2000-07-02T00:00:00"/>
    <x v="10"/>
  </r>
  <r>
    <x v="514"/>
    <x v="486"/>
    <x v="71"/>
    <x v="315"/>
    <s v="Yes"/>
    <x v="0"/>
    <x v="0"/>
    <x v="0"/>
    <x v="1"/>
    <x v="0"/>
    <x v="2"/>
    <x v="475"/>
    <x v="0"/>
    <s v="tier - 1"/>
    <x v="1"/>
    <d v="1998-06-29T00:00:00"/>
    <x v="2"/>
  </r>
  <r>
    <x v="515"/>
    <x v="487"/>
    <x v="436"/>
    <x v="95"/>
    <s v="No"/>
    <x v="0"/>
    <x v="0"/>
    <x v="0"/>
    <x v="0"/>
    <x v="1"/>
    <x v="2"/>
    <x v="476"/>
    <x v="2"/>
    <s v="tier - 1"/>
    <x v="2"/>
    <d v="1985-06-22T00:00:00"/>
    <x v="20"/>
  </r>
  <r>
    <x v="516"/>
    <x v="488"/>
    <x v="437"/>
    <x v="337"/>
    <s v="No"/>
    <x v="0"/>
    <x v="1"/>
    <x v="3"/>
    <x v="1"/>
    <x v="0"/>
    <x v="2"/>
    <x v="477"/>
    <x v="0"/>
    <s v="tier - 1"/>
    <x v="12"/>
    <d v="1996-10-25T00:00:00"/>
    <x v="8"/>
  </r>
  <r>
    <x v="517"/>
    <x v="489"/>
    <x v="438"/>
    <x v="338"/>
    <s v="No"/>
    <x v="0"/>
    <x v="1"/>
    <x v="3"/>
    <x v="0"/>
    <x v="1"/>
    <x v="2"/>
    <x v="478"/>
    <x v="1"/>
    <s v="tier - 3"/>
    <x v="5"/>
    <d v="1990-08-05T00:00:00"/>
    <x v="16"/>
  </r>
  <r>
    <x v="518"/>
    <x v="490"/>
    <x v="346"/>
    <x v="208"/>
    <s v="No"/>
    <x v="0"/>
    <x v="0"/>
    <x v="0"/>
    <x v="0"/>
    <x v="1"/>
    <x v="1"/>
    <x v="479"/>
    <x v="0"/>
    <s v="tier - 2"/>
    <x v="2"/>
    <d v="1990-09-26T00:00:00"/>
    <x v="16"/>
  </r>
  <r>
    <x v="519"/>
    <x v="491"/>
    <x v="439"/>
    <x v="339"/>
    <s v="Yes"/>
    <x v="0"/>
    <x v="1"/>
    <x v="3"/>
    <x v="0"/>
    <x v="3"/>
    <x v="2"/>
    <x v="480"/>
    <x v="0"/>
    <s v="tier - 1"/>
    <x v="0"/>
    <d v="1990-07-13T00:00:00"/>
    <x v="16"/>
  </r>
  <r>
    <x v="520"/>
    <x v="492"/>
    <x v="367"/>
    <x v="340"/>
    <s v="Yes"/>
    <x v="0"/>
    <x v="0"/>
    <x v="3"/>
    <x v="0"/>
    <x v="1"/>
    <x v="2"/>
    <x v="481"/>
    <x v="0"/>
    <s v="tier - 1"/>
    <x v="0"/>
    <d v="1979-10-18T00:00:00"/>
    <x v="25"/>
  </r>
  <r>
    <x v="521"/>
    <x v="493"/>
    <x v="440"/>
    <x v="341"/>
    <s v="No"/>
    <x v="0"/>
    <x v="0"/>
    <x v="3"/>
    <x v="1"/>
    <x v="0"/>
    <x v="1"/>
    <x v="482"/>
    <x v="0"/>
    <s v="tier - 1"/>
    <x v="11"/>
    <d v="2003-10-04T00:00:00"/>
    <x v="12"/>
  </r>
  <r>
    <x v="522"/>
    <x v="494"/>
    <x v="368"/>
    <x v="332"/>
    <s v="No"/>
    <x v="0"/>
    <x v="0"/>
    <x v="3"/>
    <x v="1"/>
    <x v="1"/>
    <x v="2"/>
    <x v="483"/>
    <x v="1"/>
    <s v="tier - 3"/>
    <x v="0"/>
    <d v="1990-09-04T00:00:00"/>
    <x v="16"/>
  </r>
  <r>
    <x v="523"/>
    <x v="495"/>
    <x v="441"/>
    <x v="342"/>
    <s v="Yes"/>
    <x v="0"/>
    <x v="1"/>
    <x v="3"/>
    <x v="1"/>
    <x v="0"/>
    <x v="0"/>
    <x v="484"/>
    <x v="0"/>
    <s v="tier - 3"/>
    <x v="2"/>
    <d v="2003-06-22T00:00:00"/>
    <x v="12"/>
  </r>
  <r>
    <x v="524"/>
    <x v="496"/>
    <x v="442"/>
    <x v="107"/>
    <s v="Yes"/>
    <x v="0"/>
    <x v="1"/>
    <x v="3"/>
    <x v="1"/>
    <x v="0"/>
    <x v="2"/>
    <x v="485"/>
    <x v="0"/>
    <s v="tier - 3"/>
    <x v="0"/>
    <d v="1977-12-04T00:00:00"/>
    <x v="26"/>
  </r>
  <r>
    <x v="525"/>
    <x v="497"/>
    <x v="443"/>
    <x v="251"/>
    <s v="Yes"/>
    <x v="0"/>
    <x v="0"/>
    <x v="3"/>
    <x v="1"/>
    <x v="0"/>
    <x v="2"/>
    <x v="486"/>
    <x v="0"/>
    <s v="tier - 3"/>
    <x v="2"/>
    <d v="1981-08-12T00:00:00"/>
    <x v="19"/>
  </r>
  <r>
    <x v="526"/>
    <x v="498"/>
    <x v="444"/>
    <x v="343"/>
    <s v="Yes"/>
    <x v="0"/>
    <x v="1"/>
    <x v="3"/>
    <x v="1"/>
    <x v="0"/>
    <x v="0"/>
    <x v="487"/>
    <x v="0"/>
    <s v="tier - 3"/>
    <x v="8"/>
    <d v="1992-10-09T00:00:00"/>
    <x v="0"/>
  </r>
  <r>
    <x v="527"/>
    <x v="499"/>
    <x v="445"/>
    <x v="145"/>
    <s v="No"/>
    <x v="0"/>
    <x v="1"/>
    <x v="3"/>
    <x v="1"/>
    <x v="1"/>
    <x v="2"/>
    <x v="488"/>
    <x v="0"/>
    <s v="tier - 2"/>
    <x v="8"/>
    <d v="1992-09-28T00:00:00"/>
    <x v="0"/>
  </r>
  <r>
    <x v="528"/>
    <x v="500"/>
    <x v="446"/>
    <x v="344"/>
    <s v="No"/>
    <x v="0"/>
    <x v="0"/>
    <x v="0"/>
    <x v="1"/>
    <x v="0"/>
    <x v="0"/>
    <x v="488"/>
    <x v="0"/>
    <s v="tier - 1"/>
    <x v="1"/>
    <d v="1994-08-12T00:00:00"/>
    <x v="11"/>
  </r>
  <r>
    <x v="529"/>
    <x v="501"/>
    <x v="320"/>
    <x v="231"/>
    <s v="No"/>
    <x v="0"/>
    <x v="1"/>
    <x v="3"/>
    <x v="1"/>
    <x v="0"/>
    <x v="1"/>
    <x v="489"/>
    <x v="0"/>
    <s v="tier - 3"/>
    <x v="1"/>
    <d v="1980-07-02T00:00:00"/>
    <x v="24"/>
  </r>
  <r>
    <x v="530"/>
    <x v="502"/>
    <x v="217"/>
    <x v="212"/>
    <s v="Yes"/>
    <x v="0"/>
    <x v="0"/>
    <x v="3"/>
    <x v="1"/>
    <x v="0"/>
    <x v="2"/>
    <x v="490"/>
    <x v="0"/>
    <s v="tier - 1"/>
    <x v="0"/>
    <d v="1986-09-05T00:00:00"/>
    <x v="18"/>
  </r>
  <r>
    <x v="531"/>
    <x v="503"/>
    <x v="447"/>
    <x v="345"/>
    <s v="No"/>
    <x v="0"/>
    <x v="1"/>
    <x v="3"/>
    <x v="0"/>
    <x v="2"/>
    <x v="0"/>
    <x v="491"/>
    <x v="0"/>
    <s v="tier - 3"/>
    <x v="1"/>
    <d v="1991-10-12T00:00:00"/>
    <x v="14"/>
  </r>
  <r>
    <x v="532"/>
    <x v="504"/>
    <x v="351"/>
    <x v="39"/>
    <s v="No"/>
    <x v="0"/>
    <x v="0"/>
    <x v="3"/>
    <x v="0"/>
    <x v="2"/>
    <x v="2"/>
    <x v="492"/>
    <x v="0"/>
    <s v="tier - 3"/>
    <x v="11"/>
    <d v="2004-11-24T00:00:00"/>
    <x v="9"/>
  </r>
  <r>
    <x v="533"/>
    <x v="505"/>
    <x v="448"/>
    <x v="68"/>
    <s v="Yes"/>
    <x v="0"/>
    <x v="0"/>
    <x v="0"/>
    <x v="1"/>
    <x v="0"/>
    <x v="0"/>
    <x v="493"/>
    <x v="0"/>
    <s v="tier - 2"/>
    <x v="2"/>
    <d v="1987-06-05T00:00:00"/>
    <x v="18"/>
  </r>
  <r>
    <x v="534"/>
    <x v="506"/>
    <x v="449"/>
    <x v="63"/>
    <s v="Yes"/>
    <x v="0"/>
    <x v="0"/>
    <x v="1"/>
    <x v="1"/>
    <x v="0"/>
    <x v="0"/>
    <x v="494"/>
    <x v="0"/>
    <s v="tier - 2"/>
    <x v="0"/>
    <d v="1987-09-02T00:00:00"/>
    <x v="17"/>
  </r>
  <r>
    <x v="535"/>
    <x v="68"/>
    <x v="277"/>
    <x v="85"/>
    <s v="No"/>
    <x v="0"/>
    <x v="0"/>
    <x v="3"/>
    <x v="0"/>
    <x v="1"/>
    <x v="1"/>
    <x v="495"/>
    <x v="1"/>
    <s v="tier - 1"/>
    <x v="2"/>
    <d v="1987-11-22T00:00:00"/>
    <x v="17"/>
  </r>
  <r>
    <x v="536"/>
    <x v="507"/>
    <x v="450"/>
    <x v="346"/>
    <s v="Yes"/>
    <x v="0"/>
    <x v="0"/>
    <x v="3"/>
    <x v="0"/>
    <x v="2"/>
    <x v="0"/>
    <x v="496"/>
    <x v="0"/>
    <s v="tier - 3"/>
    <x v="0"/>
    <d v="1992-08-16T00:00:00"/>
    <x v="0"/>
  </r>
  <r>
    <x v="537"/>
    <x v="508"/>
    <x v="451"/>
    <x v="69"/>
    <s v="Yes"/>
    <x v="0"/>
    <x v="0"/>
    <x v="3"/>
    <x v="1"/>
    <x v="0"/>
    <x v="2"/>
    <x v="497"/>
    <x v="1"/>
    <s v="tier - 3"/>
    <x v="2"/>
    <d v="1987-09-27T00:00:00"/>
    <x v="17"/>
  </r>
  <r>
    <x v="538"/>
    <x v="509"/>
    <x v="452"/>
    <x v="143"/>
    <s v="No"/>
    <x v="0"/>
    <x v="0"/>
    <x v="0"/>
    <x v="0"/>
    <x v="1"/>
    <x v="2"/>
    <x v="498"/>
    <x v="0"/>
    <s v="tier - 3"/>
    <x v="2"/>
    <d v="1989-08-01T00:00:00"/>
    <x v="13"/>
  </r>
  <r>
    <x v="539"/>
    <x v="510"/>
    <x v="191"/>
    <x v="122"/>
    <s v="Yes"/>
    <x v="0"/>
    <x v="0"/>
    <x v="3"/>
    <x v="0"/>
    <x v="1"/>
    <x v="2"/>
    <x v="499"/>
    <x v="0"/>
    <s v="tier - 3"/>
    <x v="0"/>
    <d v="1989-12-09T00:00:00"/>
    <x v="13"/>
  </r>
  <r>
    <x v="540"/>
    <x v="511"/>
    <x v="453"/>
    <x v="193"/>
    <s v="No"/>
    <x v="0"/>
    <x v="0"/>
    <x v="3"/>
    <x v="0"/>
    <x v="2"/>
    <x v="2"/>
    <x v="500"/>
    <x v="0"/>
    <s v="tier - 3"/>
    <x v="0"/>
    <d v="1987-06-22T00:00:00"/>
    <x v="17"/>
  </r>
  <r>
    <x v="541"/>
    <x v="512"/>
    <x v="454"/>
    <x v="150"/>
    <s v="Yes"/>
    <x v="0"/>
    <x v="0"/>
    <x v="3"/>
    <x v="0"/>
    <x v="1"/>
    <x v="2"/>
    <x v="501"/>
    <x v="0"/>
    <s v="tier - 1"/>
    <x v="0"/>
    <d v="1989-12-16T00:00:00"/>
    <x v="13"/>
  </r>
  <r>
    <x v="542"/>
    <x v="513"/>
    <x v="455"/>
    <x v="18"/>
    <s v="No"/>
    <x v="1"/>
    <x v="0"/>
    <x v="3"/>
    <x v="0"/>
    <x v="1"/>
    <x v="2"/>
    <x v="502"/>
    <x v="0"/>
    <s v="tier - 3"/>
    <x v="0"/>
    <d v="1978-10-03T00:00:00"/>
    <x v="27"/>
  </r>
  <r>
    <x v="543"/>
    <x v="514"/>
    <x v="456"/>
    <x v="347"/>
    <s v="Yes"/>
    <x v="0"/>
    <x v="1"/>
    <x v="3"/>
    <x v="1"/>
    <x v="0"/>
    <x v="2"/>
    <x v="503"/>
    <x v="0"/>
    <s v="tier - 1"/>
    <x v="0"/>
    <d v="1981-07-03T00:00:00"/>
    <x v="19"/>
  </r>
  <r>
    <x v="544"/>
    <x v="515"/>
    <x v="457"/>
    <x v="168"/>
    <s v="Yes"/>
    <x v="0"/>
    <x v="1"/>
    <x v="3"/>
    <x v="1"/>
    <x v="0"/>
    <x v="0"/>
    <x v="504"/>
    <x v="2"/>
    <s v="tier - 2"/>
    <x v="15"/>
    <d v="1995-12-01T00:00:00"/>
    <x v="4"/>
  </r>
  <r>
    <x v="545"/>
    <x v="516"/>
    <x v="252"/>
    <x v="165"/>
    <s v="No"/>
    <x v="0"/>
    <x v="1"/>
    <x v="3"/>
    <x v="1"/>
    <x v="1"/>
    <x v="2"/>
    <x v="505"/>
    <x v="0"/>
    <s v="tier - 1"/>
    <x v="2"/>
    <d v="2002-06-27T00:00:00"/>
    <x v="5"/>
  </r>
  <r>
    <x v="546"/>
    <x v="517"/>
    <x v="237"/>
    <x v="348"/>
    <s v="No"/>
    <x v="0"/>
    <x v="0"/>
    <x v="0"/>
    <x v="0"/>
    <x v="1"/>
    <x v="1"/>
    <x v="506"/>
    <x v="0"/>
    <s v="tier - 2"/>
    <x v="11"/>
    <d v="2000-12-11T00:00:00"/>
    <x v="10"/>
  </r>
  <r>
    <x v="547"/>
    <x v="518"/>
    <x v="458"/>
    <x v="349"/>
    <s v="No"/>
    <x v="0"/>
    <x v="0"/>
    <x v="0"/>
    <x v="1"/>
    <x v="0"/>
    <x v="0"/>
    <x v="507"/>
    <x v="1"/>
    <s v="tier - 2"/>
    <x v="0"/>
    <d v="1992-09-10T00:00:00"/>
    <x v="0"/>
  </r>
  <r>
    <x v="548"/>
    <x v="519"/>
    <x v="459"/>
    <x v="350"/>
    <s v="Yes"/>
    <x v="0"/>
    <x v="0"/>
    <x v="3"/>
    <x v="1"/>
    <x v="0"/>
    <x v="0"/>
    <x v="508"/>
    <x v="0"/>
    <s v="tier - 1"/>
    <x v="1"/>
    <d v="1984-10-15T00:00:00"/>
    <x v="21"/>
  </r>
  <r>
    <x v="549"/>
    <x v="520"/>
    <x v="460"/>
    <x v="351"/>
    <s v="Yes"/>
    <x v="0"/>
    <x v="0"/>
    <x v="0"/>
    <x v="0"/>
    <x v="1"/>
    <x v="2"/>
    <x v="509"/>
    <x v="0"/>
    <s v="tier - 1"/>
    <x v="11"/>
    <d v="1995-09-29T00:00:00"/>
    <x v="4"/>
  </r>
  <r>
    <x v="550"/>
    <x v="521"/>
    <x v="47"/>
    <x v="188"/>
    <s v="No"/>
    <x v="0"/>
    <x v="0"/>
    <x v="0"/>
    <x v="1"/>
    <x v="0"/>
    <x v="2"/>
    <x v="510"/>
    <x v="0"/>
    <s v="tier - 3"/>
    <x v="0"/>
    <d v="1979-12-13T00:00:00"/>
    <x v="25"/>
  </r>
  <r>
    <x v="551"/>
    <x v="177"/>
    <x v="376"/>
    <x v="193"/>
    <s v="No"/>
    <x v="0"/>
    <x v="0"/>
    <x v="0"/>
    <x v="0"/>
    <x v="2"/>
    <x v="2"/>
    <x v="511"/>
    <x v="0"/>
    <s v="tier - 2"/>
    <x v="0"/>
    <d v="1974-09-11T00:00:00"/>
    <x v="28"/>
  </r>
  <r>
    <x v="552"/>
    <x v="522"/>
    <x v="461"/>
    <x v="103"/>
    <s v="No"/>
    <x v="0"/>
    <x v="1"/>
    <x v="3"/>
    <x v="1"/>
    <x v="0"/>
    <x v="2"/>
    <x v="512"/>
    <x v="0"/>
    <s v="tier - 3"/>
    <x v="11"/>
    <d v="2001-06-07T00:00:00"/>
    <x v="10"/>
  </r>
  <r>
    <x v="553"/>
    <x v="523"/>
    <x v="462"/>
    <x v="299"/>
    <s v="Yes"/>
    <x v="0"/>
    <x v="1"/>
    <x v="3"/>
    <x v="1"/>
    <x v="0"/>
    <x v="2"/>
    <x v="512"/>
    <x v="0"/>
    <s v="tier - 3"/>
    <x v="12"/>
    <d v="1995-12-27T00:00:00"/>
    <x v="4"/>
  </r>
  <r>
    <x v="554"/>
    <x v="524"/>
    <x v="463"/>
    <x v="352"/>
    <s v="Yes"/>
    <x v="0"/>
    <x v="0"/>
    <x v="0"/>
    <x v="1"/>
    <x v="0"/>
    <x v="2"/>
    <x v="513"/>
    <x v="0"/>
    <s v="tier - 3"/>
    <x v="2"/>
    <d v="1989-09-01T00:00:00"/>
    <x v="13"/>
  </r>
  <r>
    <x v="555"/>
    <x v="525"/>
    <x v="464"/>
    <x v="263"/>
    <s v="Yes"/>
    <x v="0"/>
    <x v="1"/>
    <x v="3"/>
    <x v="1"/>
    <x v="0"/>
    <x v="0"/>
    <x v="514"/>
    <x v="0"/>
    <s v="tier - 3"/>
    <x v="1"/>
    <d v="1997-09-29T00:00:00"/>
    <x v="6"/>
  </r>
  <r>
    <x v="556"/>
    <x v="526"/>
    <x v="465"/>
    <x v="79"/>
    <s v="No"/>
    <x v="0"/>
    <x v="1"/>
    <x v="3"/>
    <x v="1"/>
    <x v="0"/>
    <x v="2"/>
    <x v="515"/>
    <x v="0"/>
    <s v="tier - 1"/>
    <x v="2"/>
    <d v="1986-12-23T00:00:00"/>
    <x v="18"/>
  </r>
  <r>
    <x v="557"/>
    <x v="527"/>
    <x v="466"/>
    <x v="228"/>
    <s v="Yes"/>
    <x v="0"/>
    <x v="0"/>
    <x v="1"/>
    <x v="1"/>
    <x v="0"/>
    <x v="2"/>
    <x v="516"/>
    <x v="0"/>
    <s v="tier - 1"/>
    <x v="0"/>
    <d v="1986-10-27T00:00:00"/>
    <x v="18"/>
  </r>
  <r>
    <x v="558"/>
    <x v="528"/>
    <x v="467"/>
    <x v="353"/>
    <s v="No"/>
    <x v="0"/>
    <x v="1"/>
    <x v="3"/>
    <x v="0"/>
    <x v="1"/>
    <x v="2"/>
    <x v="517"/>
    <x v="1"/>
    <s v="tier - 2"/>
    <x v="0"/>
    <d v="1989-07-10T00:00:00"/>
    <x v="13"/>
  </r>
  <r>
    <x v="559"/>
    <x v="529"/>
    <x v="390"/>
    <x v="166"/>
    <s v="No"/>
    <x v="0"/>
    <x v="0"/>
    <x v="0"/>
    <x v="1"/>
    <x v="2"/>
    <x v="2"/>
    <x v="518"/>
    <x v="0"/>
    <s v="tier - 3"/>
    <x v="0"/>
    <d v="1990-11-28T00:00:00"/>
    <x v="16"/>
  </r>
  <r>
    <x v="560"/>
    <x v="530"/>
    <x v="468"/>
    <x v="146"/>
    <s v="No"/>
    <x v="0"/>
    <x v="0"/>
    <x v="0"/>
    <x v="1"/>
    <x v="2"/>
    <x v="2"/>
    <x v="519"/>
    <x v="1"/>
    <s v="tier - 3"/>
    <x v="1"/>
    <d v="1988-09-23T00:00:00"/>
    <x v="15"/>
  </r>
  <r>
    <x v="561"/>
    <x v="531"/>
    <x v="469"/>
    <x v="354"/>
    <s v="Yes"/>
    <x v="0"/>
    <x v="0"/>
    <x v="1"/>
    <x v="1"/>
    <x v="0"/>
    <x v="0"/>
    <x v="520"/>
    <x v="0"/>
    <s v="tier - 1"/>
    <x v="1"/>
    <d v="1993-07-10T00:00:00"/>
    <x v="1"/>
  </r>
  <r>
    <x v="562"/>
    <x v="532"/>
    <x v="410"/>
    <x v="355"/>
    <s v="No"/>
    <x v="0"/>
    <x v="0"/>
    <x v="0"/>
    <x v="0"/>
    <x v="1"/>
    <x v="0"/>
    <x v="521"/>
    <x v="0"/>
    <s v="tier - 3"/>
    <x v="0"/>
    <d v="1981-10-18T00:00:00"/>
    <x v="19"/>
  </r>
  <r>
    <x v="563"/>
    <x v="533"/>
    <x v="470"/>
    <x v="356"/>
    <s v="Yes"/>
    <x v="0"/>
    <x v="1"/>
    <x v="3"/>
    <x v="1"/>
    <x v="0"/>
    <x v="0"/>
    <x v="522"/>
    <x v="0"/>
    <s v="tier - 1"/>
    <x v="12"/>
    <d v="2002-08-21T00:00:00"/>
    <x v="5"/>
  </r>
  <r>
    <x v="564"/>
    <x v="534"/>
    <x v="471"/>
    <x v="118"/>
    <s v="No"/>
    <x v="0"/>
    <x v="0"/>
    <x v="0"/>
    <x v="1"/>
    <x v="0"/>
    <x v="0"/>
    <x v="523"/>
    <x v="0"/>
    <s v="tier - 2"/>
    <x v="1"/>
    <d v="1993-08-10T00:00:00"/>
    <x v="1"/>
  </r>
  <r>
    <x v="565"/>
    <x v="535"/>
    <x v="472"/>
    <x v="357"/>
    <s v="No"/>
    <x v="0"/>
    <x v="0"/>
    <x v="0"/>
    <x v="1"/>
    <x v="0"/>
    <x v="0"/>
    <x v="524"/>
    <x v="0"/>
    <s v="tier - 3"/>
    <x v="2"/>
    <d v="1991-08-23T00:00:00"/>
    <x v="14"/>
  </r>
  <r>
    <x v="566"/>
    <x v="536"/>
    <x v="473"/>
    <x v="358"/>
    <s v="No"/>
    <x v="0"/>
    <x v="0"/>
    <x v="0"/>
    <x v="0"/>
    <x v="2"/>
    <x v="2"/>
    <x v="525"/>
    <x v="0"/>
    <s v="tier - 3"/>
    <x v="2"/>
    <d v="1991-11-27T00:00:00"/>
    <x v="14"/>
  </r>
  <r>
    <x v="567"/>
    <x v="537"/>
    <x v="474"/>
    <x v="359"/>
    <s v="No"/>
    <x v="0"/>
    <x v="0"/>
    <x v="0"/>
    <x v="1"/>
    <x v="0"/>
    <x v="0"/>
    <x v="526"/>
    <x v="0"/>
    <s v="tier - 2"/>
    <x v="0"/>
    <d v="1974-06-26T00:00:00"/>
    <x v="28"/>
  </r>
  <r>
    <x v="568"/>
    <x v="538"/>
    <x v="237"/>
    <x v="109"/>
    <s v="No"/>
    <x v="0"/>
    <x v="1"/>
    <x v="3"/>
    <x v="0"/>
    <x v="1"/>
    <x v="1"/>
    <x v="527"/>
    <x v="0"/>
    <s v="tier - 1"/>
    <x v="0"/>
    <d v="1991-08-30T00:00:00"/>
    <x v="14"/>
  </r>
  <r>
    <x v="569"/>
    <x v="539"/>
    <x v="335"/>
    <x v="109"/>
    <s v="No"/>
    <x v="0"/>
    <x v="0"/>
    <x v="3"/>
    <x v="0"/>
    <x v="2"/>
    <x v="1"/>
    <x v="528"/>
    <x v="0"/>
    <s v="tier - 3"/>
    <x v="0"/>
    <d v="1973-11-07T00:00:00"/>
    <x v="29"/>
  </r>
  <r>
    <x v="570"/>
    <x v="540"/>
    <x v="298"/>
    <x v="89"/>
    <s v="No"/>
    <x v="0"/>
    <x v="1"/>
    <x v="3"/>
    <x v="0"/>
    <x v="1"/>
    <x v="2"/>
    <x v="529"/>
    <x v="0"/>
    <s v="tier - 3"/>
    <x v="8"/>
    <d v="1988-06-24T00:00:00"/>
    <x v="15"/>
  </r>
  <r>
    <x v="571"/>
    <x v="541"/>
    <x v="475"/>
    <x v="360"/>
    <s v="Yes"/>
    <x v="0"/>
    <x v="1"/>
    <x v="3"/>
    <x v="1"/>
    <x v="0"/>
    <x v="0"/>
    <x v="530"/>
    <x v="0"/>
    <s v="tier - 2"/>
    <x v="2"/>
    <d v="2001-10-05T00:00:00"/>
    <x v="3"/>
  </r>
  <r>
    <x v="572"/>
    <x v="542"/>
    <x v="476"/>
    <x v="232"/>
    <s v="Yes"/>
    <x v="0"/>
    <x v="0"/>
    <x v="3"/>
    <x v="1"/>
    <x v="0"/>
    <x v="0"/>
    <x v="531"/>
    <x v="0"/>
    <s v="tier - 2"/>
    <x v="0"/>
    <d v="1988-09-04T00:00:00"/>
    <x v="15"/>
  </r>
  <r>
    <x v="573"/>
    <x v="543"/>
    <x v="477"/>
    <x v="48"/>
    <s v="No"/>
    <x v="0"/>
    <x v="0"/>
    <x v="0"/>
    <x v="0"/>
    <x v="2"/>
    <x v="2"/>
    <x v="532"/>
    <x v="0"/>
    <s v="tier - 3"/>
    <x v="0"/>
    <d v="1977-06-09T00:00:00"/>
    <x v="26"/>
  </r>
  <r>
    <x v="574"/>
    <x v="544"/>
    <x v="352"/>
    <x v="347"/>
    <s v="No"/>
    <x v="1"/>
    <x v="0"/>
    <x v="3"/>
    <x v="0"/>
    <x v="1"/>
    <x v="2"/>
    <x v="532"/>
    <x v="0"/>
    <s v="tier - 3"/>
    <x v="2"/>
    <d v="1988-07-08T00:00:00"/>
    <x v="15"/>
  </r>
  <r>
    <x v="575"/>
    <x v="545"/>
    <x v="478"/>
    <x v="361"/>
    <s v="Yes"/>
    <x v="0"/>
    <x v="0"/>
    <x v="3"/>
    <x v="1"/>
    <x v="0"/>
    <x v="2"/>
    <x v="533"/>
    <x v="0"/>
    <s v="tier - 3"/>
    <x v="2"/>
    <d v="1988-11-09T00:00:00"/>
    <x v="15"/>
  </r>
  <r>
    <x v="576"/>
    <x v="546"/>
    <x v="479"/>
    <x v="362"/>
    <s v="No"/>
    <x v="0"/>
    <x v="0"/>
    <x v="0"/>
    <x v="1"/>
    <x v="0"/>
    <x v="0"/>
    <x v="534"/>
    <x v="2"/>
    <s v="tier - 2"/>
    <x v="1"/>
    <d v="1985-12-28T00:00:00"/>
    <x v="20"/>
  </r>
  <r>
    <x v="577"/>
    <x v="547"/>
    <x v="44"/>
    <x v="363"/>
    <s v="No"/>
    <x v="0"/>
    <x v="0"/>
    <x v="3"/>
    <x v="1"/>
    <x v="0"/>
    <x v="2"/>
    <x v="535"/>
    <x v="1"/>
    <s v="tier - 1"/>
    <x v="5"/>
    <d v="1991-09-10T00:00:00"/>
    <x v="14"/>
  </r>
  <r>
    <x v="578"/>
    <x v="548"/>
    <x v="480"/>
    <x v="364"/>
    <s v="No"/>
    <x v="0"/>
    <x v="0"/>
    <x v="0"/>
    <x v="0"/>
    <x v="1"/>
    <x v="0"/>
    <x v="536"/>
    <x v="0"/>
    <s v="tier - 2"/>
    <x v="0"/>
    <d v="1986-06-29T00:00:00"/>
    <x v="18"/>
  </r>
  <r>
    <x v="579"/>
    <x v="549"/>
    <x v="406"/>
    <x v="208"/>
    <s v="No"/>
    <x v="0"/>
    <x v="1"/>
    <x v="3"/>
    <x v="0"/>
    <x v="1"/>
    <x v="1"/>
    <x v="537"/>
    <x v="0"/>
    <s v="tier - 2"/>
    <x v="7"/>
    <d v="1997-12-04T00:00:00"/>
    <x v="6"/>
  </r>
  <r>
    <x v="580"/>
    <x v="550"/>
    <x v="481"/>
    <x v="300"/>
    <s v="Yes"/>
    <x v="0"/>
    <x v="0"/>
    <x v="0"/>
    <x v="0"/>
    <x v="1"/>
    <x v="1"/>
    <x v="538"/>
    <x v="0"/>
    <s v="tier - 3"/>
    <x v="2"/>
    <d v="2001-10-16T00:00:00"/>
    <x v="3"/>
  </r>
  <r>
    <x v="581"/>
    <x v="551"/>
    <x v="482"/>
    <x v="234"/>
    <s v="No"/>
    <x v="0"/>
    <x v="0"/>
    <x v="0"/>
    <x v="1"/>
    <x v="0"/>
    <x v="0"/>
    <x v="539"/>
    <x v="0"/>
    <s v="tier - 2"/>
    <x v="1"/>
    <d v="1997-07-29T00:00:00"/>
    <x v="6"/>
  </r>
  <r>
    <x v="582"/>
    <x v="552"/>
    <x v="483"/>
    <x v="111"/>
    <s v="No"/>
    <x v="0"/>
    <x v="0"/>
    <x v="0"/>
    <x v="1"/>
    <x v="0"/>
    <x v="2"/>
    <x v="540"/>
    <x v="0"/>
    <s v="tier - 2"/>
    <x v="0"/>
    <d v="1980-09-07T00:00:00"/>
    <x v="24"/>
  </r>
  <r>
    <x v="583"/>
    <x v="553"/>
    <x v="484"/>
    <x v="252"/>
    <s v="No"/>
    <x v="0"/>
    <x v="0"/>
    <x v="0"/>
    <x v="1"/>
    <x v="0"/>
    <x v="2"/>
    <x v="541"/>
    <x v="0"/>
    <s v="tier - 1"/>
    <x v="11"/>
    <d v="1993-06-11T00:00:00"/>
    <x v="1"/>
  </r>
  <r>
    <x v="584"/>
    <x v="554"/>
    <x v="485"/>
    <x v="50"/>
    <s v="No"/>
    <x v="0"/>
    <x v="0"/>
    <x v="0"/>
    <x v="1"/>
    <x v="0"/>
    <x v="0"/>
    <x v="542"/>
    <x v="0"/>
    <s v="tier - 3"/>
    <x v="1"/>
    <d v="1978-11-22T00:00:00"/>
    <x v="27"/>
  </r>
  <r>
    <x v="585"/>
    <x v="555"/>
    <x v="486"/>
    <x v="216"/>
    <s v="No"/>
    <x v="0"/>
    <x v="1"/>
    <x v="3"/>
    <x v="0"/>
    <x v="1"/>
    <x v="1"/>
    <x v="543"/>
    <x v="1"/>
    <s v="tier - 2"/>
    <x v="2"/>
    <d v="1997-07-14T00:00:00"/>
    <x v="6"/>
  </r>
  <r>
    <x v="586"/>
    <x v="556"/>
    <x v="487"/>
    <x v="365"/>
    <s v="No"/>
    <x v="0"/>
    <x v="0"/>
    <x v="0"/>
    <x v="1"/>
    <x v="0"/>
    <x v="0"/>
    <x v="544"/>
    <x v="0"/>
    <s v="tier - 2"/>
    <x v="14"/>
    <d v="1999-06-19T00:00:00"/>
    <x v="7"/>
  </r>
  <r>
    <x v="587"/>
    <x v="557"/>
    <x v="375"/>
    <x v="209"/>
    <s v="Yes"/>
    <x v="0"/>
    <x v="0"/>
    <x v="3"/>
    <x v="1"/>
    <x v="0"/>
    <x v="2"/>
    <x v="545"/>
    <x v="0"/>
    <s v="tier - 2"/>
    <x v="1"/>
    <d v="1987-11-18T00:00:00"/>
    <x v="17"/>
  </r>
  <r>
    <x v="588"/>
    <x v="77"/>
    <x v="488"/>
    <x v="113"/>
    <s v="No"/>
    <x v="0"/>
    <x v="0"/>
    <x v="0"/>
    <x v="1"/>
    <x v="0"/>
    <x v="0"/>
    <x v="546"/>
    <x v="0"/>
    <s v="tier - 3"/>
    <x v="0"/>
    <d v="1988-11-01T00:00:00"/>
    <x v="15"/>
  </r>
  <r>
    <x v="589"/>
    <x v="558"/>
    <x v="489"/>
    <x v="366"/>
    <s v="No"/>
    <x v="0"/>
    <x v="0"/>
    <x v="0"/>
    <x v="0"/>
    <x v="2"/>
    <x v="1"/>
    <x v="547"/>
    <x v="2"/>
    <s v="tier - 2"/>
    <x v="1"/>
    <d v="1987-09-13T00:00:00"/>
    <x v="17"/>
  </r>
  <r>
    <x v="590"/>
    <x v="559"/>
    <x v="490"/>
    <x v="367"/>
    <s v="No"/>
    <x v="0"/>
    <x v="0"/>
    <x v="0"/>
    <x v="1"/>
    <x v="0"/>
    <x v="0"/>
    <x v="548"/>
    <x v="0"/>
    <s v="tier - 1"/>
    <x v="0"/>
    <d v="1988-09-15T00:00:00"/>
    <x v="15"/>
  </r>
  <r>
    <x v="591"/>
    <x v="66"/>
    <x v="491"/>
    <x v="368"/>
    <s v="No"/>
    <x v="0"/>
    <x v="1"/>
    <x v="3"/>
    <x v="0"/>
    <x v="2"/>
    <x v="2"/>
    <x v="549"/>
    <x v="0"/>
    <s v="tier - 2"/>
    <x v="0"/>
    <d v="1993-12-10T00:00:00"/>
    <x v="1"/>
  </r>
  <r>
    <x v="592"/>
    <x v="560"/>
    <x v="492"/>
    <x v="152"/>
    <s v="No"/>
    <x v="0"/>
    <x v="0"/>
    <x v="0"/>
    <x v="1"/>
    <x v="0"/>
    <x v="2"/>
    <x v="550"/>
    <x v="0"/>
    <s v="tier - 1"/>
    <x v="0"/>
    <d v="1984-08-22T00:00:00"/>
    <x v="21"/>
  </r>
  <r>
    <x v="593"/>
    <x v="561"/>
    <x v="493"/>
    <x v="201"/>
    <s v="Yes"/>
    <x v="0"/>
    <x v="0"/>
    <x v="3"/>
    <x v="1"/>
    <x v="0"/>
    <x v="0"/>
    <x v="551"/>
    <x v="0"/>
    <s v="tier - 2"/>
    <x v="8"/>
    <d v="1990-08-22T00:00:00"/>
    <x v="16"/>
  </r>
  <r>
    <x v="594"/>
    <x v="562"/>
    <x v="494"/>
    <x v="369"/>
    <s v="Yes"/>
    <x v="0"/>
    <x v="0"/>
    <x v="1"/>
    <x v="1"/>
    <x v="0"/>
    <x v="0"/>
    <x v="552"/>
    <x v="0"/>
    <s v="tier - 2"/>
    <x v="2"/>
    <d v="1990-10-09T00:00:00"/>
    <x v="16"/>
  </r>
  <r>
    <x v="595"/>
    <x v="563"/>
    <x v="495"/>
    <x v="370"/>
    <s v="Yes"/>
    <x v="0"/>
    <x v="1"/>
    <x v="3"/>
    <x v="1"/>
    <x v="0"/>
    <x v="0"/>
    <x v="553"/>
    <x v="0"/>
    <s v="tier - 2"/>
    <x v="1"/>
    <d v="1991-08-29T00:00:00"/>
    <x v="14"/>
  </r>
  <r>
    <x v="596"/>
    <x v="564"/>
    <x v="181"/>
    <x v="231"/>
    <s v="Yes"/>
    <x v="0"/>
    <x v="0"/>
    <x v="0"/>
    <x v="1"/>
    <x v="0"/>
    <x v="1"/>
    <x v="554"/>
    <x v="0"/>
    <s v="tier - 1"/>
    <x v="0"/>
    <d v="1984-10-16T00:00:00"/>
    <x v="21"/>
  </r>
  <r>
    <x v="597"/>
    <x v="565"/>
    <x v="496"/>
    <x v="67"/>
    <s v="Yes"/>
    <x v="0"/>
    <x v="0"/>
    <x v="3"/>
    <x v="0"/>
    <x v="2"/>
    <x v="2"/>
    <x v="555"/>
    <x v="0"/>
    <s v="tier - 2"/>
    <x v="0"/>
    <d v="1979-09-12T00:00:00"/>
    <x v="25"/>
  </r>
  <r>
    <x v="598"/>
    <x v="566"/>
    <x v="402"/>
    <x v="371"/>
    <s v="No"/>
    <x v="0"/>
    <x v="0"/>
    <x v="2"/>
    <x v="1"/>
    <x v="0"/>
    <x v="0"/>
    <x v="556"/>
    <x v="0"/>
    <s v="tier - 2"/>
    <x v="16"/>
    <d v="2004-06-06T00:00:00"/>
    <x v="12"/>
  </r>
  <r>
    <x v="599"/>
    <x v="567"/>
    <x v="497"/>
    <x v="138"/>
    <s v="No"/>
    <x v="0"/>
    <x v="1"/>
    <x v="3"/>
    <x v="0"/>
    <x v="1"/>
    <x v="2"/>
    <x v="557"/>
    <x v="0"/>
    <s v="tier - 2"/>
    <x v="1"/>
    <d v="1983-10-24T00:00:00"/>
    <x v="22"/>
  </r>
  <r>
    <x v="600"/>
    <x v="568"/>
    <x v="426"/>
    <x v="372"/>
    <s v="Yes"/>
    <x v="0"/>
    <x v="0"/>
    <x v="3"/>
    <x v="0"/>
    <x v="2"/>
    <x v="2"/>
    <x v="558"/>
    <x v="1"/>
    <s v="tier - 3"/>
    <x v="12"/>
    <d v="1993-06-17T00:00:00"/>
    <x v="1"/>
  </r>
  <r>
    <x v="601"/>
    <x v="569"/>
    <x v="498"/>
    <x v="373"/>
    <s v="No"/>
    <x v="0"/>
    <x v="0"/>
    <x v="0"/>
    <x v="1"/>
    <x v="0"/>
    <x v="0"/>
    <x v="559"/>
    <x v="0"/>
    <s v="tier - 1"/>
    <x v="1"/>
    <d v="1999-12-01T00:00:00"/>
    <x v="7"/>
  </r>
  <r>
    <x v="602"/>
    <x v="570"/>
    <x v="499"/>
    <x v="105"/>
    <s v="Yes"/>
    <x v="0"/>
    <x v="1"/>
    <x v="3"/>
    <x v="1"/>
    <x v="0"/>
    <x v="1"/>
    <x v="560"/>
    <x v="0"/>
    <s v="tier - 2"/>
    <x v="7"/>
    <d v="1995-06-06T00:00:00"/>
    <x v="11"/>
  </r>
  <r>
    <x v="603"/>
    <x v="571"/>
    <x v="500"/>
    <x v="374"/>
    <s v="No"/>
    <x v="0"/>
    <x v="1"/>
    <x v="3"/>
    <x v="0"/>
    <x v="1"/>
    <x v="2"/>
    <x v="561"/>
    <x v="0"/>
    <s v="tier - 1"/>
    <x v="8"/>
    <d v="1987-06-29T00:00:00"/>
    <x v="17"/>
  </r>
  <r>
    <x v="604"/>
    <x v="114"/>
    <x v="501"/>
    <x v="375"/>
    <s v="No"/>
    <x v="0"/>
    <x v="0"/>
    <x v="1"/>
    <x v="1"/>
    <x v="0"/>
    <x v="2"/>
    <x v="562"/>
    <x v="0"/>
    <s v="tier - 2"/>
    <x v="2"/>
    <d v="1987-12-26T00:00:00"/>
    <x v="17"/>
  </r>
  <r>
    <x v="605"/>
    <x v="572"/>
    <x v="502"/>
    <x v="57"/>
    <s v="No"/>
    <x v="0"/>
    <x v="0"/>
    <x v="0"/>
    <x v="0"/>
    <x v="1"/>
    <x v="0"/>
    <x v="563"/>
    <x v="0"/>
    <s v="tier - 2"/>
    <x v="0"/>
    <d v="1987-07-05T00:00:00"/>
    <x v="17"/>
  </r>
  <r>
    <x v="606"/>
    <x v="573"/>
    <x v="503"/>
    <x v="376"/>
    <s v="Yes"/>
    <x v="0"/>
    <x v="0"/>
    <x v="3"/>
    <x v="1"/>
    <x v="0"/>
    <x v="2"/>
    <x v="564"/>
    <x v="0"/>
    <s v="tier - 3"/>
    <x v="2"/>
    <d v="1987-09-09T00:00:00"/>
    <x v="17"/>
  </r>
  <r>
    <x v="607"/>
    <x v="574"/>
    <x v="504"/>
    <x v="152"/>
    <s v="Yes"/>
    <x v="0"/>
    <x v="0"/>
    <x v="3"/>
    <x v="1"/>
    <x v="0"/>
    <x v="2"/>
    <x v="565"/>
    <x v="1"/>
    <s v="tier - 3"/>
    <x v="2"/>
    <d v="1990-07-06T00:00:00"/>
    <x v="16"/>
  </r>
  <r>
    <x v="608"/>
    <x v="575"/>
    <x v="505"/>
    <x v="377"/>
    <s v="No"/>
    <x v="0"/>
    <x v="0"/>
    <x v="0"/>
    <x v="1"/>
    <x v="0"/>
    <x v="0"/>
    <x v="566"/>
    <x v="0"/>
    <s v="tier - 2"/>
    <x v="1"/>
    <d v="1989-11-25T00:00:00"/>
    <x v="13"/>
  </r>
  <r>
    <x v="609"/>
    <x v="576"/>
    <x v="118"/>
    <x v="169"/>
    <s v="No"/>
    <x v="0"/>
    <x v="0"/>
    <x v="0"/>
    <x v="1"/>
    <x v="0"/>
    <x v="1"/>
    <x v="567"/>
    <x v="0"/>
    <s v="tier - 2"/>
    <x v="1"/>
    <d v="1989-07-19T00:00:00"/>
    <x v="13"/>
  </r>
  <r>
    <x v="610"/>
    <x v="577"/>
    <x v="192"/>
    <x v="81"/>
    <s v="No"/>
    <x v="0"/>
    <x v="1"/>
    <x v="3"/>
    <x v="0"/>
    <x v="2"/>
    <x v="2"/>
    <x v="568"/>
    <x v="0"/>
    <s v="tier - 2"/>
    <x v="1"/>
    <d v="1986-10-25T00:00:00"/>
    <x v="18"/>
  </r>
  <r>
    <x v="611"/>
    <x v="578"/>
    <x v="506"/>
    <x v="166"/>
    <s v="No"/>
    <x v="0"/>
    <x v="0"/>
    <x v="3"/>
    <x v="1"/>
    <x v="0"/>
    <x v="2"/>
    <x v="569"/>
    <x v="0"/>
    <s v="tier - 2"/>
    <x v="1"/>
    <d v="1986-09-20T00:00:00"/>
    <x v="18"/>
  </r>
  <r>
    <x v="612"/>
    <x v="579"/>
    <x v="507"/>
    <x v="315"/>
    <s v="No"/>
    <x v="0"/>
    <x v="1"/>
    <x v="3"/>
    <x v="0"/>
    <x v="2"/>
    <x v="2"/>
    <x v="570"/>
    <x v="0"/>
    <s v="tier - 3"/>
    <x v="1"/>
    <d v="1986-10-20T00:00:00"/>
    <x v="18"/>
  </r>
  <r>
    <x v="613"/>
    <x v="580"/>
    <x v="508"/>
    <x v="112"/>
    <s v="Yes"/>
    <x v="0"/>
    <x v="0"/>
    <x v="0"/>
    <x v="1"/>
    <x v="0"/>
    <x v="2"/>
    <x v="571"/>
    <x v="0"/>
    <s v="tier - 2"/>
    <x v="0"/>
    <d v="1987-09-01T00:00:00"/>
    <x v="17"/>
  </r>
  <r>
    <x v="614"/>
    <x v="581"/>
    <x v="85"/>
    <x v="14"/>
    <s v="No"/>
    <x v="0"/>
    <x v="0"/>
    <x v="2"/>
    <x v="1"/>
    <x v="0"/>
    <x v="0"/>
    <x v="572"/>
    <x v="0"/>
    <s v="tier - 2"/>
    <x v="1"/>
    <d v="1974-11-12T00:00:00"/>
    <x v="28"/>
  </r>
  <r>
    <x v="615"/>
    <x v="69"/>
    <x v="80"/>
    <x v="378"/>
    <s v="No"/>
    <x v="0"/>
    <x v="0"/>
    <x v="2"/>
    <x v="1"/>
    <x v="0"/>
    <x v="0"/>
    <x v="573"/>
    <x v="0"/>
    <s v="tier - 2"/>
    <x v="16"/>
    <d v="2004-08-22T00:00:00"/>
    <x v="9"/>
  </r>
  <r>
    <x v="616"/>
    <x v="274"/>
    <x v="509"/>
    <x v="379"/>
    <s v="No"/>
    <x v="0"/>
    <x v="0"/>
    <x v="0"/>
    <x v="1"/>
    <x v="0"/>
    <x v="0"/>
    <x v="574"/>
    <x v="0"/>
    <s v="tier - 3"/>
    <x v="1"/>
    <d v="2000-09-09T00:00:00"/>
    <x v="10"/>
  </r>
  <r>
    <x v="617"/>
    <x v="582"/>
    <x v="510"/>
    <x v="324"/>
    <s v="Yes"/>
    <x v="0"/>
    <x v="0"/>
    <x v="3"/>
    <x v="1"/>
    <x v="0"/>
    <x v="2"/>
    <x v="575"/>
    <x v="0"/>
    <s v="tier - 2"/>
    <x v="1"/>
    <d v="1994-11-13T00:00:00"/>
    <x v="11"/>
  </r>
  <r>
    <x v="618"/>
    <x v="583"/>
    <x v="511"/>
    <x v="380"/>
    <s v="No"/>
    <x v="0"/>
    <x v="0"/>
    <x v="0"/>
    <x v="1"/>
    <x v="0"/>
    <x v="2"/>
    <x v="576"/>
    <x v="0"/>
    <s v="tier - 1"/>
    <x v="1"/>
    <d v="1974-09-02T00:00:00"/>
    <x v="28"/>
  </r>
  <r>
    <x v="619"/>
    <x v="584"/>
    <x v="512"/>
    <x v="206"/>
    <s v="No"/>
    <x v="0"/>
    <x v="0"/>
    <x v="0"/>
    <x v="1"/>
    <x v="0"/>
    <x v="2"/>
    <x v="577"/>
    <x v="0"/>
    <s v="tier - 1"/>
    <x v="2"/>
    <d v="1992-06-18T00:00:00"/>
    <x v="0"/>
  </r>
  <r>
    <x v="620"/>
    <x v="585"/>
    <x v="513"/>
    <x v="18"/>
    <s v="No"/>
    <x v="0"/>
    <x v="0"/>
    <x v="0"/>
    <x v="1"/>
    <x v="0"/>
    <x v="2"/>
    <x v="578"/>
    <x v="0"/>
    <s v="tier - 1"/>
    <x v="1"/>
    <d v="1991-08-28T00:00:00"/>
    <x v="14"/>
  </r>
  <r>
    <x v="621"/>
    <x v="586"/>
    <x v="172"/>
    <x v="381"/>
    <s v="No"/>
    <x v="0"/>
    <x v="0"/>
    <x v="0"/>
    <x v="1"/>
    <x v="0"/>
    <x v="0"/>
    <x v="579"/>
    <x v="0"/>
    <s v="tier - 3"/>
    <x v="0"/>
    <d v="1972-12-15T00:00:00"/>
    <x v="30"/>
  </r>
  <r>
    <x v="622"/>
    <x v="587"/>
    <x v="514"/>
    <x v="335"/>
    <s v="No"/>
    <x v="0"/>
    <x v="0"/>
    <x v="0"/>
    <x v="1"/>
    <x v="1"/>
    <x v="2"/>
    <x v="580"/>
    <x v="0"/>
    <s v="tier - 3"/>
    <x v="8"/>
    <d v="1989-11-07T00:00:00"/>
    <x v="13"/>
  </r>
  <r>
    <x v="623"/>
    <x v="588"/>
    <x v="515"/>
    <x v="135"/>
    <s v="No"/>
    <x v="0"/>
    <x v="0"/>
    <x v="3"/>
    <x v="0"/>
    <x v="2"/>
    <x v="2"/>
    <x v="581"/>
    <x v="0"/>
    <s v="tier - 1"/>
    <x v="2"/>
    <d v="1994-12-07T00:00:00"/>
    <x v="11"/>
  </r>
  <r>
    <x v="624"/>
    <x v="589"/>
    <x v="377"/>
    <x v="319"/>
    <s v="Yes"/>
    <x v="0"/>
    <x v="1"/>
    <x v="3"/>
    <x v="0"/>
    <x v="2"/>
    <x v="2"/>
    <x v="582"/>
    <x v="0"/>
    <s v="tier - 2"/>
    <x v="1"/>
    <d v="1986-06-01T00:00:00"/>
    <x v="20"/>
  </r>
  <r>
    <x v="625"/>
    <x v="590"/>
    <x v="516"/>
    <x v="382"/>
    <s v="No"/>
    <x v="0"/>
    <x v="0"/>
    <x v="0"/>
    <x v="1"/>
    <x v="0"/>
    <x v="0"/>
    <x v="583"/>
    <x v="0"/>
    <s v="tier - 1"/>
    <x v="2"/>
    <d v="1989-11-18T00:00:00"/>
    <x v="13"/>
  </r>
  <r>
    <x v="626"/>
    <x v="591"/>
    <x v="517"/>
    <x v="112"/>
    <s v="Yes"/>
    <x v="0"/>
    <x v="0"/>
    <x v="0"/>
    <x v="1"/>
    <x v="0"/>
    <x v="2"/>
    <x v="584"/>
    <x v="0"/>
    <s v="tier - 3"/>
    <x v="1"/>
    <d v="1986-07-22T00:00:00"/>
    <x v="18"/>
  </r>
  <r>
    <x v="627"/>
    <x v="592"/>
    <x v="518"/>
    <x v="383"/>
    <s v="No"/>
    <x v="0"/>
    <x v="0"/>
    <x v="1"/>
    <x v="1"/>
    <x v="0"/>
    <x v="0"/>
    <x v="585"/>
    <x v="0"/>
    <s v="tier - 3"/>
    <x v="2"/>
    <d v="1984-06-01T00:00:00"/>
    <x v="22"/>
  </r>
  <r>
    <x v="628"/>
    <x v="593"/>
    <x v="519"/>
    <x v="88"/>
    <s v="Yes"/>
    <x v="0"/>
    <x v="0"/>
    <x v="3"/>
    <x v="1"/>
    <x v="0"/>
    <x v="2"/>
    <x v="586"/>
    <x v="0"/>
    <s v="tier - 3"/>
    <x v="1"/>
    <d v="1988-08-08T00:00:00"/>
    <x v="15"/>
  </r>
  <r>
    <x v="629"/>
    <x v="264"/>
    <x v="520"/>
    <x v="384"/>
    <s v="No"/>
    <x v="0"/>
    <x v="0"/>
    <x v="0"/>
    <x v="1"/>
    <x v="0"/>
    <x v="0"/>
    <x v="587"/>
    <x v="0"/>
    <s v="tier - 3"/>
    <x v="0"/>
    <d v="1989-11-06T00:00:00"/>
    <x v="13"/>
  </r>
  <r>
    <x v="630"/>
    <x v="594"/>
    <x v="521"/>
    <x v="385"/>
    <s v="No"/>
    <x v="0"/>
    <x v="0"/>
    <x v="0"/>
    <x v="1"/>
    <x v="0"/>
    <x v="0"/>
    <x v="588"/>
    <x v="0"/>
    <s v="tier - 2"/>
    <x v="0"/>
    <d v="1984-09-03T00:00:00"/>
    <x v="21"/>
  </r>
  <r>
    <x v="631"/>
    <x v="595"/>
    <x v="522"/>
    <x v="386"/>
    <s v="No"/>
    <x v="0"/>
    <x v="0"/>
    <x v="0"/>
    <x v="1"/>
    <x v="0"/>
    <x v="0"/>
    <x v="589"/>
    <x v="0"/>
    <s v="tier - 2"/>
    <x v="0"/>
    <d v="1984-08-01T00:00:00"/>
    <x v="21"/>
  </r>
  <r>
    <x v="632"/>
    <x v="596"/>
    <x v="462"/>
    <x v="78"/>
    <s v="Yes"/>
    <x v="0"/>
    <x v="0"/>
    <x v="1"/>
    <x v="1"/>
    <x v="0"/>
    <x v="2"/>
    <x v="590"/>
    <x v="0"/>
    <s v="tier - 1"/>
    <x v="0"/>
    <d v="1985-12-23T00:00:00"/>
    <x v="20"/>
  </r>
  <r>
    <x v="633"/>
    <x v="597"/>
    <x v="523"/>
    <x v="387"/>
    <s v="No"/>
    <x v="0"/>
    <x v="0"/>
    <x v="0"/>
    <x v="1"/>
    <x v="0"/>
    <x v="0"/>
    <x v="591"/>
    <x v="0"/>
    <s v="tier - 3"/>
    <x v="1"/>
    <d v="1975-09-27T00:00:00"/>
    <x v="31"/>
  </r>
  <r>
    <x v="634"/>
    <x v="319"/>
    <x v="524"/>
    <x v="98"/>
    <s v="No"/>
    <x v="1"/>
    <x v="0"/>
    <x v="3"/>
    <x v="1"/>
    <x v="1"/>
    <x v="2"/>
    <x v="592"/>
    <x v="0"/>
    <s v="tier - 3"/>
    <x v="0"/>
    <d v="1982-09-27T00:00:00"/>
    <x v="23"/>
  </r>
  <r>
    <x v="635"/>
    <x v="598"/>
    <x v="525"/>
    <x v="145"/>
    <s v="Yes"/>
    <x v="0"/>
    <x v="0"/>
    <x v="0"/>
    <x v="1"/>
    <x v="0"/>
    <x v="2"/>
    <x v="593"/>
    <x v="0"/>
    <s v="tier - 1"/>
    <x v="1"/>
    <d v="1991-07-06T00:00:00"/>
    <x v="14"/>
  </r>
  <r>
    <x v="636"/>
    <x v="599"/>
    <x v="526"/>
    <x v="388"/>
    <s v="No"/>
    <x v="0"/>
    <x v="0"/>
    <x v="0"/>
    <x v="1"/>
    <x v="0"/>
    <x v="2"/>
    <x v="594"/>
    <x v="1"/>
    <s v="tier - 1"/>
    <x v="12"/>
    <d v="1992-09-17T00:00:00"/>
    <x v="0"/>
  </r>
  <r>
    <x v="637"/>
    <x v="600"/>
    <x v="527"/>
    <x v="340"/>
    <s v="Yes"/>
    <x v="0"/>
    <x v="0"/>
    <x v="3"/>
    <x v="1"/>
    <x v="0"/>
    <x v="2"/>
    <x v="594"/>
    <x v="0"/>
    <s v="tier - 2"/>
    <x v="1"/>
    <d v="1978-06-08T00:00:00"/>
    <x v="26"/>
  </r>
  <r>
    <x v="638"/>
    <x v="601"/>
    <x v="528"/>
    <x v="389"/>
    <s v="No"/>
    <x v="0"/>
    <x v="0"/>
    <x v="0"/>
    <x v="1"/>
    <x v="0"/>
    <x v="0"/>
    <x v="595"/>
    <x v="1"/>
    <s v="tier - 2"/>
    <x v="0"/>
    <d v="1982-08-25T00:00:00"/>
    <x v="23"/>
  </r>
  <r>
    <x v="639"/>
    <x v="3"/>
    <x v="529"/>
    <x v="390"/>
    <s v="No"/>
    <x v="0"/>
    <x v="0"/>
    <x v="0"/>
    <x v="1"/>
    <x v="0"/>
    <x v="0"/>
    <x v="596"/>
    <x v="0"/>
    <s v="tier - 2"/>
    <x v="8"/>
    <d v="1986-12-25T00:00:00"/>
    <x v="18"/>
  </r>
  <r>
    <x v="640"/>
    <x v="602"/>
    <x v="530"/>
    <x v="391"/>
    <s v="Yes"/>
    <x v="0"/>
    <x v="0"/>
    <x v="3"/>
    <x v="1"/>
    <x v="0"/>
    <x v="2"/>
    <x v="597"/>
    <x v="0"/>
    <s v="tier - 2"/>
    <x v="0"/>
    <d v="1973-10-24T00:00:00"/>
    <x v="29"/>
  </r>
  <r>
    <x v="641"/>
    <x v="63"/>
    <x v="507"/>
    <x v="209"/>
    <s v="Yes"/>
    <x v="0"/>
    <x v="0"/>
    <x v="0"/>
    <x v="0"/>
    <x v="2"/>
    <x v="2"/>
    <x v="598"/>
    <x v="0"/>
    <s v="tier - 2"/>
    <x v="8"/>
    <d v="1986-12-02T00:00:00"/>
    <x v="18"/>
  </r>
  <r>
    <x v="642"/>
    <x v="603"/>
    <x v="61"/>
    <x v="392"/>
    <s v="Yes"/>
    <x v="0"/>
    <x v="1"/>
    <x v="3"/>
    <x v="1"/>
    <x v="0"/>
    <x v="0"/>
    <x v="599"/>
    <x v="0"/>
    <s v="tier - 3"/>
    <x v="2"/>
    <d v="1986-07-12T00:00:00"/>
    <x v="18"/>
  </r>
  <r>
    <x v="643"/>
    <x v="604"/>
    <x v="531"/>
    <x v="273"/>
    <s v="Yes"/>
    <x v="0"/>
    <x v="1"/>
    <x v="3"/>
    <x v="1"/>
    <x v="0"/>
    <x v="2"/>
    <x v="600"/>
    <x v="0"/>
    <s v="tier - 3"/>
    <x v="0"/>
    <d v="1986-09-30T00:00:00"/>
    <x v="18"/>
  </r>
  <r>
    <x v="644"/>
    <x v="605"/>
    <x v="3"/>
    <x v="393"/>
    <s v="No"/>
    <x v="0"/>
    <x v="0"/>
    <x v="0"/>
    <x v="1"/>
    <x v="0"/>
    <x v="0"/>
    <x v="601"/>
    <x v="0"/>
    <s v="tier - 2"/>
    <x v="0"/>
    <d v="1984-08-26T00:00:00"/>
    <x v="21"/>
  </r>
  <r>
    <x v="645"/>
    <x v="606"/>
    <x v="532"/>
    <x v="394"/>
    <s v="No"/>
    <x v="0"/>
    <x v="0"/>
    <x v="0"/>
    <x v="1"/>
    <x v="0"/>
    <x v="0"/>
    <x v="602"/>
    <x v="0"/>
    <s v="tier - 3"/>
    <x v="2"/>
    <d v="1984-08-17T00:00:00"/>
    <x v="21"/>
  </r>
  <r>
    <x v="646"/>
    <x v="607"/>
    <x v="533"/>
    <x v="156"/>
    <s v="No"/>
    <x v="0"/>
    <x v="0"/>
    <x v="0"/>
    <x v="1"/>
    <x v="0"/>
    <x v="0"/>
    <x v="603"/>
    <x v="0"/>
    <s v="tier - 2"/>
    <x v="1"/>
    <d v="1988-07-29T00:00:00"/>
    <x v="15"/>
  </r>
  <r>
    <x v="647"/>
    <x v="608"/>
    <x v="142"/>
    <x v="347"/>
    <s v="Yes"/>
    <x v="0"/>
    <x v="0"/>
    <x v="1"/>
    <x v="1"/>
    <x v="0"/>
    <x v="2"/>
    <x v="604"/>
    <x v="0"/>
    <s v="tier - 2"/>
    <x v="0"/>
    <d v="1981-11-07T00:00:00"/>
    <x v="19"/>
  </r>
  <r>
    <x v="648"/>
    <x v="609"/>
    <x v="534"/>
    <x v="120"/>
    <s v="Yes"/>
    <x v="0"/>
    <x v="0"/>
    <x v="1"/>
    <x v="1"/>
    <x v="0"/>
    <x v="2"/>
    <x v="605"/>
    <x v="0"/>
    <s v="tier - 2"/>
    <x v="1"/>
    <d v="1980-12-07T00:00:00"/>
    <x v="24"/>
  </r>
  <r>
    <x v="649"/>
    <x v="610"/>
    <x v="38"/>
    <x v="395"/>
    <s v="No"/>
    <x v="0"/>
    <x v="0"/>
    <x v="0"/>
    <x v="1"/>
    <x v="0"/>
    <x v="0"/>
    <x v="606"/>
    <x v="0"/>
    <s v="tier - 3"/>
    <x v="14"/>
    <d v="1999-09-22T00:00:00"/>
    <x v="7"/>
  </r>
  <r>
    <x v="650"/>
    <x v="611"/>
    <x v="535"/>
    <x v="396"/>
    <s v="No"/>
    <x v="0"/>
    <x v="0"/>
    <x v="0"/>
    <x v="1"/>
    <x v="0"/>
    <x v="0"/>
    <x v="607"/>
    <x v="0"/>
    <s v="tier - 3"/>
    <x v="0"/>
    <d v="1974-09-18T00:00:00"/>
    <x v="28"/>
  </r>
  <r>
    <x v="651"/>
    <x v="612"/>
    <x v="536"/>
    <x v="397"/>
    <s v="No"/>
    <x v="0"/>
    <x v="0"/>
    <x v="0"/>
    <x v="1"/>
    <x v="0"/>
    <x v="0"/>
    <x v="608"/>
    <x v="0"/>
    <s v="tier - 1"/>
    <x v="1"/>
    <d v="1985-09-05T00:00:00"/>
    <x v="20"/>
  </r>
  <r>
    <x v="652"/>
    <x v="613"/>
    <x v="537"/>
    <x v="353"/>
    <s v="No"/>
    <x v="0"/>
    <x v="0"/>
    <x v="1"/>
    <x v="1"/>
    <x v="0"/>
    <x v="2"/>
    <x v="609"/>
    <x v="1"/>
    <s v="tier - 1"/>
    <x v="0"/>
    <d v="1986-11-21T00:00:00"/>
    <x v="18"/>
  </r>
  <r>
    <x v="653"/>
    <x v="614"/>
    <x v="538"/>
    <x v="254"/>
    <s v="Yes"/>
    <x v="0"/>
    <x v="0"/>
    <x v="3"/>
    <x v="1"/>
    <x v="0"/>
    <x v="0"/>
    <x v="610"/>
    <x v="0"/>
    <s v="tier - 1"/>
    <x v="0"/>
    <d v="1983-10-03T00:00:00"/>
    <x v="22"/>
  </r>
  <r>
    <x v="654"/>
    <x v="615"/>
    <x v="539"/>
    <x v="398"/>
    <s v="No"/>
    <x v="0"/>
    <x v="0"/>
    <x v="0"/>
    <x v="1"/>
    <x v="0"/>
    <x v="0"/>
    <x v="611"/>
    <x v="0"/>
    <s v="tier - 3"/>
    <x v="8"/>
    <d v="1988-11-18T00:00:00"/>
    <x v="15"/>
  </r>
  <r>
    <x v="655"/>
    <x v="616"/>
    <x v="540"/>
    <x v="399"/>
    <s v="No"/>
    <x v="0"/>
    <x v="0"/>
    <x v="0"/>
    <x v="1"/>
    <x v="0"/>
    <x v="0"/>
    <x v="612"/>
    <x v="0"/>
    <s v="tier - 3"/>
    <x v="0"/>
    <d v="1978-09-11T00:00:00"/>
    <x v="27"/>
  </r>
  <r>
    <x v="656"/>
    <x v="617"/>
    <x v="478"/>
    <x v="26"/>
    <s v="Yes"/>
    <x v="0"/>
    <x v="0"/>
    <x v="1"/>
    <x v="1"/>
    <x v="0"/>
    <x v="0"/>
    <x v="613"/>
    <x v="0"/>
    <s v="tier - 3"/>
    <x v="2"/>
    <d v="1994-11-15T00:00:00"/>
    <x v="11"/>
  </r>
  <r>
    <x v="657"/>
    <x v="618"/>
    <x v="541"/>
    <x v="202"/>
    <s v="No"/>
    <x v="0"/>
    <x v="1"/>
    <x v="3"/>
    <x v="1"/>
    <x v="0"/>
    <x v="2"/>
    <x v="614"/>
    <x v="0"/>
    <s v="tier - 3"/>
    <x v="1"/>
    <d v="1987-12-09T00:00:00"/>
    <x v="17"/>
  </r>
  <r>
    <x v="658"/>
    <x v="619"/>
    <x v="88"/>
    <x v="201"/>
    <s v="No"/>
    <x v="0"/>
    <x v="0"/>
    <x v="0"/>
    <x v="1"/>
    <x v="0"/>
    <x v="0"/>
    <x v="615"/>
    <x v="0"/>
    <s v="tier - 3"/>
    <x v="2"/>
    <d v="1983-06-08T00:00:00"/>
    <x v="23"/>
  </r>
  <r>
    <x v="659"/>
    <x v="620"/>
    <x v="542"/>
    <x v="319"/>
    <s v="Yes"/>
    <x v="0"/>
    <x v="0"/>
    <x v="3"/>
    <x v="0"/>
    <x v="3"/>
    <x v="2"/>
    <x v="615"/>
    <x v="0"/>
    <s v="tier - 1"/>
    <x v="0"/>
    <d v="1978-09-27T00:00:00"/>
    <x v="27"/>
  </r>
  <r>
    <x v="660"/>
    <x v="621"/>
    <x v="380"/>
    <x v="400"/>
    <s v="No"/>
    <x v="0"/>
    <x v="0"/>
    <x v="2"/>
    <x v="1"/>
    <x v="1"/>
    <x v="0"/>
    <x v="616"/>
    <x v="0"/>
    <s v="tier - 1"/>
    <x v="0"/>
    <d v="1983-09-03T00:00:00"/>
    <x v="22"/>
  </r>
  <r>
    <x v="661"/>
    <x v="622"/>
    <x v="41"/>
    <x v="401"/>
    <s v="No"/>
    <x v="0"/>
    <x v="0"/>
    <x v="0"/>
    <x v="1"/>
    <x v="0"/>
    <x v="0"/>
    <x v="617"/>
    <x v="0"/>
    <s v="tier - 2"/>
    <x v="0"/>
    <d v="1984-08-12T00:00:00"/>
    <x v="21"/>
  </r>
  <r>
    <x v="662"/>
    <x v="623"/>
    <x v="543"/>
    <x v="285"/>
    <s v="No"/>
    <x v="0"/>
    <x v="0"/>
    <x v="0"/>
    <x v="1"/>
    <x v="0"/>
    <x v="0"/>
    <x v="618"/>
    <x v="0"/>
    <s v="tier - 1"/>
    <x v="0"/>
    <d v="1972-10-28T00:00:00"/>
    <x v="30"/>
  </r>
  <r>
    <x v="663"/>
    <x v="624"/>
    <x v="544"/>
    <x v="402"/>
    <s v="Yes"/>
    <x v="0"/>
    <x v="0"/>
    <x v="0"/>
    <x v="1"/>
    <x v="0"/>
    <x v="0"/>
    <x v="619"/>
    <x v="0"/>
    <s v="tier - 3"/>
    <x v="1"/>
    <d v="1992-11-03T00:00:00"/>
    <x v="0"/>
  </r>
  <r>
    <x v="664"/>
    <x v="625"/>
    <x v="545"/>
    <x v="394"/>
    <s v="No"/>
    <x v="0"/>
    <x v="0"/>
    <x v="2"/>
    <x v="1"/>
    <x v="0"/>
    <x v="0"/>
    <x v="620"/>
    <x v="0"/>
    <s v="tier - 2"/>
    <x v="1"/>
    <d v="1974-07-06T00:00:00"/>
    <x v="28"/>
  </r>
  <r>
    <x v="665"/>
    <x v="626"/>
    <x v="546"/>
    <x v="403"/>
    <s v="Yes"/>
    <x v="0"/>
    <x v="0"/>
    <x v="1"/>
    <x v="1"/>
    <x v="0"/>
    <x v="0"/>
    <x v="621"/>
    <x v="0"/>
    <s v="tier - 3"/>
    <x v="0"/>
    <d v="1981-06-15T00:00:00"/>
    <x v="19"/>
  </r>
  <r>
    <x v="666"/>
    <x v="627"/>
    <x v="547"/>
    <x v="404"/>
    <s v="Yes"/>
    <x v="0"/>
    <x v="0"/>
    <x v="0"/>
    <x v="1"/>
    <x v="0"/>
    <x v="0"/>
    <x v="622"/>
    <x v="0"/>
    <s v="tier - 1"/>
    <x v="2"/>
    <d v="1993-11-03T00:00:00"/>
    <x v="1"/>
  </r>
  <r>
    <x v="667"/>
    <x v="628"/>
    <x v="548"/>
    <x v="80"/>
    <s v="No"/>
    <x v="0"/>
    <x v="1"/>
    <x v="3"/>
    <x v="1"/>
    <x v="0"/>
    <x v="2"/>
    <x v="622"/>
    <x v="1"/>
    <s v="tier - 3"/>
    <x v="0"/>
    <d v="1981-08-30T00:00:00"/>
    <x v="19"/>
  </r>
  <r>
    <x v="668"/>
    <x v="629"/>
    <x v="549"/>
    <x v="405"/>
    <s v="Yes"/>
    <x v="0"/>
    <x v="0"/>
    <x v="3"/>
    <x v="1"/>
    <x v="0"/>
    <x v="0"/>
    <x v="623"/>
    <x v="0"/>
    <s v="tier - 1"/>
    <x v="0"/>
    <d v="1971-12-18T00:00:00"/>
    <x v="32"/>
  </r>
  <r>
    <x v="669"/>
    <x v="351"/>
    <x v="550"/>
    <x v="296"/>
    <s v="No"/>
    <x v="0"/>
    <x v="0"/>
    <x v="0"/>
    <x v="1"/>
    <x v="0"/>
    <x v="0"/>
    <x v="624"/>
    <x v="2"/>
    <s v="tier - 2"/>
    <x v="1"/>
    <d v="1987-10-19T00:00:00"/>
    <x v="17"/>
  </r>
  <r>
    <x v="670"/>
    <x v="630"/>
    <x v="551"/>
    <x v="406"/>
    <s v="No"/>
    <x v="0"/>
    <x v="0"/>
    <x v="0"/>
    <x v="1"/>
    <x v="0"/>
    <x v="0"/>
    <x v="625"/>
    <x v="0"/>
    <s v="tier - 3"/>
    <x v="0"/>
    <d v="1972-08-21T00:00:00"/>
    <x v="30"/>
  </r>
  <r>
    <x v="671"/>
    <x v="631"/>
    <x v="329"/>
    <x v="28"/>
    <s v="No"/>
    <x v="0"/>
    <x v="0"/>
    <x v="0"/>
    <x v="0"/>
    <x v="2"/>
    <x v="0"/>
    <x v="626"/>
    <x v="0"/>
    <s v="tier - 1"/>
    <x v="11"/>
    <d v="1993-06-10T00:00:00"/>
    <x v="1"/>
  </r>
  <r>
    <x v="672"/>
    <x v="632"/>
    <x v="552"/>
    <x v="189"/>
    <s v="No"/>
    <x v="0"/>
    <x v="0"/>
    <x v="0"/>
    <x v="1"/>
    <x v="0"/>
    <x v="2"/>
    <x v="627"/>
    <x v="0"/>
    <s v="tier - 3"/>
    <x v="4"/>
    <d v="1983-08-30T00:00:00"/>
    <x v="22"/>
  </r>
  <r>
    <x v="673"/>
    <x v="633"/>
    <x v="520"/>
    <x v="407"/>
    <s v="No"/>
    <x v="0"/>
    <x v="0"/>
    <x v="2"/>
    <x v="1"/>
    <x v="0"/>
    <x v="0"/>
    <x v="628"/>
    <x v="0"/>
    <s v="tier - 3"/>
    <x v="16"/>
    <d v="2004-11-01T00:00:00"/>
    <x v="9"/>
  </r>
  <r>
    <x v="674"/>
    <x v="634"/>
    <x v="553"/>
    <x v="340"/>
    <s v="Yes"/>
    <x v="0"/>
    <x v="1"/>
    <x v="3"/>
    <x v="1"/>
    <x v="0"/>
    <x v="2"/>
    <x v="629"/>
    <x v="0"/>
    <s v="tier - 3"/>
    <x v="0"/>
    <d v="1980-09-18T00:00:00"/>
    <x v="24"/>
  </r>
  <r>
    <x v="675"/>
    <x v="635"/>
    <x v="554"/>
    <x v="257"/>
    <s v="Yes"/>
    <x v="0"/>
    <x v="0"/>
    <x v="0"/>
    <x v="1"/>
    <x v="0"/>
    <x v="0"/>
    <x v="630"/>
    <x v="0"/>
    <s v="tier - 2"/>
    <x v="0"/>
    <d v="1972-11-02T00:00:00"/>
    <x v="30"/>
  </r>
  <r>
    <x v="676"/>
    <x v="636"/>
    <x v="555"/>
    <x v="408"/>
    <s v="Yes"/>
    <x v="0"/>
    <x v="0"/>
    <x v="0"/>
    <x v="1"/>
    <x v="0"/>
    <x v="0"/>
    <x v="631"/>
    <x v="0"/>
    <s v="tier - 2"/>
    <x v="14"/>
    <d v="2002-07-22T00:00:00"/>
    <x v="5"/>
  </r>
  <r>
    <x v="677"/>
    <x v="637"/>
    <x v="556"/>
    <x v="409"/>
    <s v="No"/>
    <x v="0"/>
    <x v="0"/>
    <x v="0"/>
    <x v="1"/>
    <x v="0"/>
    <x v="2"/>
    <x v="632"/>
    <x v="0"/>
    <s v="tier - 3"/>
    <x v="1"/>
    <d v="1971-09-27T00:00:00"/>
    <x v="32"/>
  </r>
  <r>
    <x v="678"/>
    <x v="638"/>
    <x v="38"/>
    <x v="410"/>
    <s v="No"/>
    <x v="0"/>
    <x v="0"/>
    <x v="0"/>
    <x v="1"/>
    <x v="0"/>
    <x v="0"/>
    <x v="633"/>
    <x v="0"/>
    <s v="tier - 3"/>
    <x v="0"/>
    <d v="1987-07-27T00:00:00"/>
    <x v="17"/>
  </r>
  <r>
    <x v="679"/>
    <x v="639"/>
    <x v="557"/>
    <x v="411"/>
    <s v="Yes"/>
    <x v="0"/>
    <x v="0"/>
    <x v="0"/>
    <x v="1"/>
    <x v="0"/>
    <x v="0"/>
    <x v="634"/>
    <x v="0"/>
    <s v="tier - 2"/>
    <x v="7"/>
    <d v="1995-08-20T00:00:00"/>
    <x v="4"/>
  </r>
  <r>
    <x v="680"/>
    <x v="640"/>
    <x v="443"/>
    <x v="210"/>
    <s v="Yes"/>
    <x v="0"/>
    <x v="1"/>
    <x v="3"/>
    <x v="1"/>
    <x v="0"/>
    <x v="0"/>
    <x v="635"/>
    <x v="0"/>
    <s v="tier - 2"/>
    <x v="0"/>
    <d v="1987-09-30T00:00:00"/>
    <x v="17"/>
  </r>
  <r>
    <x v="681"/>
    <x v="641"/>
    <x v="558"/>
    <x v="355"/>
    <s v="No"/>
    <x v="0"/>
    <x v="0"/>
    <x v="0"/>
    <x v="1"/>
    <x v="0"/>
    <x v="0"/>
    <x v="635"/>
    <x v="0"/>
    <s v="tier - 1"/>
    <x v="0"/>
    <d v="1985-06-18T00:00:00"/>
    <x v="20"/>
  </r>
  <r>
    <x v="682"/>
    <x v="642"/>
    <x v="559"/>
    <x v="4"/>
    <s v="No"/>
    <x v="0"/>
    <x v="0"/>
    <x v="3"/>
    <x v="0"/>
    <x v="2"/>
    <x v="2"/>
    <x v="636"/>
    <x v="0"/>
    <s v="tier - 3"/>
    <x v="1"/>
    <d v="1984-11-22T00:00:00"/>
    <x v="21"/>
  </r>
  <r>
    <x v="683"/>
    <x v="643"/>
    <x v="483"/>
    <x v="136"/>
    <s v="No"/>
    <x v="0"/>
    <x v="0"/>
    <x v="0"/>
    <x v="1"/>
    <x v="0"/>
    <x v="1"/>
    <x v="637"/>
    <x v="0"/>
    <s v="tier - 2"/>
    <x v="11"/>
    <d v="1993-10-19T00:00:00"/>
    <x v="1"/>
  </r>
  <r>
    <x v="684"/>
    <x v="644"/>
    <x v="560"/>
    <x v="66"/>
    <s v="No"/>
    <x v="0"/>
    <x v="0"/>
    <x v="0"/>
    <x v="1"/>
    <x v="0"/>
    <x v="2"/>
    <x v="638"/>
    <x v="0"/>
    <s v="tier - 1"/>
    <x v="2"/>
    <d v="1982-07-08T00:00:00"/>
    <x v="23"/>
  </r>
  <r>
    <x v="685"/>
    <x v="645"/>
    <x v="561"/>
    <x v="348"/>
    <s v="No"/>
    <x v="0"/>
    <x v="1"/>
    <x v="3"/>
    <x v="1"/>
    <x v="1"/>
    <x v="1"/>
    <x v="639"/>
    <x v="0"/>
    <s v="tier - 1"/>
    <x v="0"/>
    <d v="1982-12-21T00:00:00"/>
    <x v="23"/>
  </r>
  <r>
    <x v="686"/>
    <x v="646"/>
    <x v="40"/>
    <x v="106"/>
    <s v="Yes"/>
    <x v="0"/>
    <x v="0"/>
    <x v="1"/>
    <x v="1"/>
    <x v="0"/>
    <x v="1"/>
    <x v="640"/>
    <x v="1"/>
    <s v="tier - 3"/>
    <x v="2"/>
    <d v="1987-07-29T00:00:00"/>
    <x v="17"/>
  </r>
  <r>
    <x v="687"/>
    <x v="647"/>
    <x v="562"/>
    <x v="412"/>
    <s v="Yes"/>
    <x v="0"/>
    <x v="0"/>
    <x v="0"/>
    <x v="1"/>
    <x v="0"/>
    <x v="1"/>
    <x v="640"/>
    <x v="0"/>
    <s v="tier - 2"/>
    <x v="7"/>
    <d v="1993-08-13T00:00:00"/>
    <x v="1"/>
  </r>
  <r>
    <x v="688"/>
    <x v="648"/>
    <x v="563"/>
    <x v="319"/>
    <s v="Yes"/>
    <x v="0"/>
    <x v="0"/>
    <x v="0"/>
    <x v="0"/>
    <x v="3"/>
    <x v="2"/>
    <x v="641"/>
    <x v="0"/>
    <s v="tier - 1"/>
    <x v="1"/>
    <d v="1994-07-30T00:00:00"/>
    <x v="11"/>
  </r>
  <r>
    <x v="689"/>
    <x v="649"/>
    <x v="564"/>
    <x v="159"/>
    <s v="Yes"/>
    <x v="0"/>
    <x v="0"/>
    <x v="1"/>
    <x v="1"/>
    <x v="2"/>
    <x v="2"/>
    <x v="642"/>
    <x v="1"/>
    <s v="tier - 2"/>
    <x v="0"/>
    <d v="1987-07-14T00:00:00"/>
    <x v="17"/>
  </r>
  <r>
    <x v="690"/>
    <x v="650"/>
    <x v="565"/>
    <x v="112"/>
    <s v="Yes"/>
    <x v="0"/>
    <x v="0"/>
    <x v="1"/>
    <x v="1"/>
    <x v="2"/>
    <x v="2"/>
    <x v="643"/>
    <x v="0"/>
    <s v="tier - 2"/>
    <x v="1"/>
    <d v="2003-08-13T00:00:00"/>
    <x v="12"/>
  </r>
  <r>
    <x v="691"/>
    <x v="651"/>
    <x v="566"/>
    <x v="210"/>
    <s v="Yes"/>
    <x v="0"/>
    <x v="0"/>
    <x v="0"/>
    <x v="1"/>
    <x v="0"/>
    <x v="0"/>
    <x v="644"/>
    <x v="0"/>
    <s v="tier - 1"/>
    <x v="14"/>
    <d v="2004-07-15T00:00:00"/>
    <x v="9"/>
  </r>
  <r>
    <x v="692"/>
    <x v="652"/>
    <x v="61"/>
    <x v="413"/>
    <s v="Yes"/>
    <x v="0"/>
    <x v="0"/>
    <x v="0"/>
    <x v="1"/>
    <x v="0"/>
    <x v="0"/>
    <x v="645"/>
    <x v="0"/>
    <s v="tier - 3"/>
    <x v="0"/>
    <d v="1980-08-05T00:00:00"/>
    <x v="24"/>
  </r>
  <r>
    <x v="693"/>
    <x v="653"/>
    <x v="567"/>
    <x v="297"/>
    <s v="No"/>
    <x v="0"/>
    <x v="0"/>
    <x v="0"/>
    <x v="1"/>
    <x v="2"/>
    <x v="1"/>
    <x v="646"/>
    <x v="1"/>
    <s v="tier - 3"/>
    <x v="2"/>
    <d v="1980-07-21T00:00:00"/>
    <x v="24"/>
  </r>
  <r>
    <x v="694"/>
    <x v="654"/>
    <x v="568"/>
    <x v="359"/>
    <s v="No"/>
    <x v="0"/>
    <x v="0"/>
    <x v="2"/>
    <x v="1"/>
    <x v="0"/>
    <x v="0"/>
    <x v="647"/>
    <x v="0"/>
    <s v="tier - 2"/>
    <x v="2"/>
    <d v="1989-07-22T00:00:00"/>
    <x v="13"/>
  </r>
  <r>
    <x v="695"/>
    <x v="655"/>
    <x v="569"/>
    <x v="414"/>
    <s v="No"/>
    <x v="0"/>
    <x v="0"/>
    <x v="2"/>
    <x v="1"/>
    <x v="0"/>
    <x v="0"/>
    <x v="648"/>
    <x v="0"/>
    <s v="tier - 3"/>
    <x v="0"/>
    <d v="1984-09-19T00:00:00"/>
    <x v="21"/>
  </r>
  <r>
    <x v="696"/>
    <x v="656"/>
    <x v="421"/>
    <x v="415"/>
    <s v="No"/>
    <x v="0"/>
    <x v="0"/>
    <x v="2"/>
    <x v="1"/>
    <x v="1"/>
    <x v="0"/>
    <x v="649"/>
    <x v="0"/>
    <s v="tier - 2"/>
    <x v="0"/>
    <d v="1984-11-11T00:00:00"/>
    <x v="21"/>
  </r>
  <r>
    <x v="697"/>
    <x v="657"/>
    <x v="570"/>
    <x v="416"/>
    <s v="No"/>
    <x v="0"/>
    <x v="0"/>
    <x v="0"/>
    <x v="1"/>
    <x v="1"/>
    <x v="0"/>
    <x v="650"/>
    <x v="0"/>
    <s v="tier - 3"/>
    <x v="0"/>
    <d v="1970-06-25T00:00:00"/>
    <x v="33"/>
  </r>
  <r>
    <x v="698"/>
    <x v="658"/>
    <x v="312"/>
    <x v="417"/>
    <s v="Yes"/>
    <x v="0"/>
    <x v="1"/>
    <x v="3"/>
    <x v="1"/>
    <x v="1"/>
    <x v="0"/>
    <x v="650"/>
    <x v="0"/>
    <s v="tier - 2"/>
    <x v="2"/>
    <d v="1980-10-10T00:00:00"/>
    <x v="24"/>
  </r>
  <r>
    <x v="699"/>
    <x v="659"/>
    <x v="5"/>
    <x v="87"/>
    <s v="Yes"/>
    <x v="0"/>
    <x v="0"/>
    <x v="3"/>
    <x v="1"/>
    <x v="0"/>
    <x v="1"/>
    <x v="650"/>
    <x v="0"/>
    <s v="tier - 3"/>
    <x v="0"/>
    <d v="1974-10-11T00:00:00"/>
    <x v="28"/>
  </r>
  <r>
    <x v="700"/>
    <x v="660"/>
    <x v="571"/>
    <x v="418"/>
    <s v="Yes"/>
    <x v="0"/>
    <x v="0"/>
    <x v="0"/>
    <x v="1"/>
    <x v="0"/>
    <x v="0"/>
    <x v="651"/>
    <x v="0"/>
    <s v="tier - 1"/>
    <x v="1"/>
    <d v="1988-06-10T00:00:00"/>
    <x v="15"/>
  </r>
  <r>
    <x v="701"/>
    <x v="661"/>
    <x v="565"/>
    <x v="419"/>
    <s v="Yes"/>
    <x v="0"/>
    <x v="0"/>
    <x v="1"/>
    <x v="1"/>
    <x v="2"/>
    <x v="2"/>
    <x v="651"/>
    <x v="0"/>
    <s v="tier - 2"/>
    <x v="0"/>
    <d v="1974-08-17T00:00:00"/>
    <x v="28"/>
  </r>
  <r>
    <x v="702"/>
    <x v="662"/>
    <x v="572"/>
    <x v="24"/>
    <s v="Yes"/>
    <x v="0"/>
    <x v="1"/>
    <x v="3"/>
    <x v="1"/>
    <x v="0"/>
    <x v="2"/>
    <x v="652"/>
    <x v="0"/>
    <s v="tier - 3"/>
    <x v="0"/>
    <d v="1980-08-08T00:00:00"/>
    <x v="24"/>
  </r>
  <r>
    <x v="703"/>
    <x v="663"/>
    <x v="573"/>
    <x v="420"/>
    <s v="No"/>
    <x v="0"/>
    <x v="0"/>
    <x v="2"/>
    <x v="1"/>
    <x v="0"/>
    <x v="0"/>
    <x v="653"/>
    <x v="0"/>
    <s v="tier - 1"/>
    <x v="2"/>
    <d v="1989-08-16T00:00:00"/>
    <x v="13"/>
  </r>
  <r>
    <x v="704"/>
    <x v="664"/>
    <x v="63"/>
    <x v="421"/>
    <s v="No"/>
    <x v="0"/>
    <x v="0"/>
    <x v="2"/>
    <x v="1"/>
    <x v="0"/>
    <x v="0"/>
    <x v="654"/>
    <x v="0"/>
    <s v="tier - 3"/>
    <x v="1"/>
    <d v="1996-07-28T00:00:00"/>
    <x v="8"/>
  </r>
  <r>
    <x v="705"/>
    <x v="665"/>
    <x v="574"/>
    <x v="422"/>
    <s v="No"/>
    <x v="0"/>
    <x v="0"/>
    <x v="0"/>
    <x v="1"/>
    <x v="0"/>
    <x v="0"/>
    <x v="655"/>
    <x v="0"/>
    <s v="tier - 2"/>
    <x v="2"/>
    <d v="1994-11-08T00:00:00"/>
    <x v="11"/>
  </r>
  <r>
    <x v="706"/>
    <x v="666"/>
    <x v="565"/>
    <x v="161"/>
    <s v="No"/>
    <x v="1"/>
    <x v="0"/>
    <x v="3"/>
    <x v="0"/>
    <x v="2"/>
    <x v="2"/>
    <x v="656"/>
    <x v="1"/>
    <s v="tier - 1"/>
    <x v="5"/>
    <d v="1984-09-21T00:00:00"/>
    <x v="21"/>
  </r>
  <r>
    <x v="707"/>
    <x v="456"/>
    <x v="575"/>
    <x v="119"/>
    <s v="No"/>
    <x v="0"/>
    <x v="0"/>
    <x v="1"/>
    <x v="1"/>
    <x v="0"/>
    <x v="1"/>
    <x v="657"/>
    <x v="0"/>
    <s v="tier - 2"/>
    <x v="1"/>
    <d v="1979-08-08T00:00:00"/>
    <x v="25"/>
  </r>
  <r>
    <x v="708"/>
    <x v="667"/>
    <x v="576"/>
    <x v="370"/>
    <s v="No"/>
    <x v="0"/>
    <x v="0"/>
    <x v="0"/>
    <x v="1"/>
    <x v="0"/>
    <x v="0"/>
    <x v="658"/>
    <x v="2"/>
    <s v="tier - 1"/>
    <x v="10"/>
    <d v="1984-10-14T00:00:00"/>
    <x v="21"/>
  </r>
  <r>
    <x v="709"/>
    <x v="668"/>
    <x v="577"/>
    <x v="191"/>
    <s v="Yes"/>
    <x v="0"/>
    <x v="0"/>
    <x v="1"/>
    <x v="1"/>
    <x v="1"/>
    <x v="2"/>
    <x v="659"/>
    <x v="2"/>
    <s v="tier - 2"/>
    <x v="2"/>
    <d v="1984-07-25T00:00:00"/>
    <x v="21"/>
  </r>
  <r>
    <x v="710"/>
    <x v="669"/>
    <x v="369"/>
    <x v="56"/>
    <s v="Yes"/>
    <x v="0"/>
    <x v="0"/>
    <x v="1"/>
    <x v="1"/>
    <x v="1"/>
    <x v="1"/>
    <x v="660"/>
    <x v="0"/>
    <s v="tier - 2"/>
    <x v="0"/>
    <d v="1970-06-09T00:00:00"/>
    <x v="33"/>
  </r>
  <r>
    <x v="711"/>
    <x v="670"/>
    <x v="578"/>
    <x v="423"/>
    <s v="Yes"/>
    <x v="0"/>
    <x v="0"/>
    <x v="1"/>
    <x v="1"/>
    <x v="0"/>
    <x v="0"/>
    <x v="661"/>
    <x v="0"/>
    <s v="tier - 3"/>
    <x v="14"/>
    <d v="1995-09-09T00:00:00"/>
    <x v="4"/>
  </r>
  <r>
    <x v="712"/>
    <x v="671"/>
    <x v="579"/>
    <x v="355"/>
    <s v="No"/>
    <x v="0"/>
    <x v="0"/>
    <x v="2"/>
    <x v="1"/>
    <x v="0"/>
    <x v="0"/>
    <x v="661"/>
    <x v="0"/>
    <s v="tier - 1"/>
    <x v="1"/>
    <d v="1985-07-21T00:00:00"/>
    <x v="20"/>
  </r>
  <r>
    <x v="713"/>
    <x v="672"/>
    <x v="580"/>
    <x v="86"/>
    <s v="Yes"/>
    <x v="0"/>
    <x v="1"/>
    <x v="3"/>
    <x v="1"/>
    <x v="0"/>
    <x v="2"/>
    <x v="662"/>
    <x v="0"/>
    <s v="tier - 2"/>
    <x v="8"/>
    <d v="1991-07-25T00:00:00"/>
    <x v="14"/>
  </r>
  <r>
    <x v="714"/>
    <x v="63"/>
    <x v="581"/>
    <x v="424"/>
    <s v="No"/>
    <x v="0"/>
    <x v="0"/>
    <x v="0"/>
    <x v="1"/>
    <x v="0"/>
    <x v="0"/>
    <x v="663"/>
    <x v="0"/>
    <s v="tier - 3"/>
    <x v="1"/>
    <d v="1983-08-11T00:00:00"/>
    <x v="22"/>
  </r>
  <r>
    <x v="715"/>
    <x v="673"/>
    <x v="582"/>
    <x v="425"/>
    <s v="No"/>
    <x v="0"/>
    <x v="0"/>
    <x v="3"/>
    <x v="1"/>
    <x v="0"/>
    <x v="1"/>
    <x v="664"/>
    <x v="1"/>
    <s v="tier - 2"/>
    <x v="1"/>
    <d v="1983-11-16T00:00:00"/>
    <x v="22"/>
  </r>
  <r>
    <x v="716"/>
    <x v="674"/>
    <x v="166"/>
    <x v="49"/>
    <s v="No"/>
    <x v="1"/>
    <x v="0"/>
    <x v="3"/>
    <x v="1"/>
    <x v="0"/>
    <x v="2"/>
    <x v="665"/>
    <x v="0"/>
    <s v="tier - 3"/>
    <x v="1"/>
    <d v="1990-08-18T00:00:00"/>
    <x v="16"/>
  </r>
  <r>
    <x v="717"/>
    <x v="675"/>
    <x v="67"/>
    <x v="426"/>
    <s v="Yes"/>
    <x v="0"/>
    <x v="0"/>
    <x v="1"/>
    <x v="1"/>
    <x v="0"/>
    <x v="0"/>
    <x v="666"/>
    <x v="0"/>
    <s v="tier - 2"/>
    <x v="2"/>
    <d v="1969-11-09T00:00:00"/>
    <x v="34"/>
  </r>
  <r>
    <x v="718"/>
    <x v="676"/>
    <x v="583"/>
    <x v="427"/>
    <s v="Yes"/>
    <x v="0"/>
    <x v="0"/>
    <x v="0"/>
    <x v="1"/>
    <x v="0"/>
    <x v="1"/>
    <x v="667"/>
    <x v="0"/>
    <s v="tier - 1"/>
    <x v="0"/>
    <d v="1978-09-05T00:00:00"/>
    <x v="27"/>
  </r>
  <r>
    <x v="719"/>
    <x v="677"/>
    <x v="584"/>
    <x v="176"/>
    <s v="No"/>
    <x v="0"/>
    <x v="0"/>
    <x v="0"/>
    <x v="1"/>
    <x v="0"/>
    <x v="2"/>
    <x v="667"/>
    <x v="0"/>
    <s v="tier - 3"/>
    <x v="0"/>
    <d v="1976-12-12T00:00:00"/>
    <x v="35"/>
  </r>
  <r>
    <x v="720"/>
    <x v="678"/>
    <x v="170"/>
    <x v="365"/>
    <s v="No"/>
    <x v="0"/>
    <x v="0"/>
    <x v="0"/>
    <x v="1"/>
    <x v="0"/>
    <x v="0"/>
    <x v="668"/>
    <x v="0"/>
    <s v="tier - 3"/>
    <x v="1"/>
    <d v="1970-10-14T00:00:00"/>
    <x v="33"/>
  </r>
  <r>
    <x v="721"/>
    <x v="679"/>
    <x v="585"/>
    <x v="428"/>
    <s v="Yes"/>
    <x v="0"/>
    <x v="1"/>
    <x v="3"/>
    <x v="1"/>
    <x v="0"/>
    <x v="0"/>
    <x v="669"/>
    <x v="0"/>
    <s v="tier - 3"/>
    <x v="0"/>
    <d v="1973-11-06T00:00:00"/>
    <x v="29"/>
  </r>
  <r>
    <x v="722"/>
    <x v="680"/>
    <x v="383"/>
    <x v="429"/>
    <s v="Yes"/>
    <x v="0"/>
    <x v="1"/>
    <x v="3"/>
    <x v="1"/>
    <x v="1"/>
    <x v="0"/>
    <x v="670"/>
    <x v="0"/>
    <s v="tier - 1"/>
    <x v="1"/>
    <d v="1985-10-15T00:00:00"/>
    <x v="20"/>
  </r>
  <r>
    <x v="723"/>
    <x v="681"/>
    <x v="586"/>
    <x v="430"/>
    <s v="Yes"/>
    <x v="0"/>
    <x v="1"/>
    <x v="3"/>
    <x v="1"/>
    <x v="1"/>
    <x v="0"/>
    <x v="671"/>
    <x v="0"/>
    <s v="tier - 1"/>
    <x v="0"/>
    <d v="1984-10-06T00:00:00"/>
    <x v="21"/>
  </r>
  <r>
    <x v="724"/>
    <x v="682"/>
    <x v="17"/>
    <x v="338"/>
    <s v="Yes"/>
    <x v="0"/>
    <x v="0"/>
    <x v="1"/>
    <x v="1"/>
    <x v="0"/>
    <x v="2"/>
    <x v="672"/>
    <x v="0"/>
    <s v="tier - 2"/>
    <x v="1"/>
    <d v="1985-08-09T00:00:00"/>
    <x v="20"/>
  </r>
  <r>
    <x v="725"/>
    <x v="87"/>
    <x v="587"/>
    <x v="337"/>
    <s v="No"/>
    <x v="0"/>
    <x v="0"/>
    <x v="0"/>
    <x v="1"/>
    <x v="0"/>
    <x v="2"/>
    <x v="672"/>
    <x v="0"/>
    <s v="tier - 2"/>
    <x v="1"/>
    <d v="1970-10-05T00:00:00"/>
    <x v="33"/>
  </r>
  <r>
    <x v="726"/>
    <x v="683"/>
    <x v="588"/>
    <x v="171"/>
    <s v="Yes"/>
    <x v="0"/>
    <x v="0"/>
    <x v="1"/>
    <x v="1"/>
    <x v="0"/>
    <x v="2"/>
    <x v="673"/>
    <x v="0"/>
    <s v="tier - 3"/>
    <x v="0"/>
    <d v="1988-11-01T00:00:00"/>
    <x v="15"/>
  </r>
  <r>
    <x v="727"/>
    <x v="684"/>
    <x v="589"/>
    <x v="431"/>
    <s v="No"/>
    <x v="0"/>
    <x v="0"/>
    <x v="0"/>
    <x v="1"/>
    <x v="1"/>
    <x v="0"/>
    <x v="674"/>
    <x v="0"/>
    <s v="tier - 1"/>
    <x v="0"/>
    <d v="1981-11-22T00:00:00"/>
    <x v="19"/>
  </r>
  <r>
    <x v="728"/>
    <x v="676"/>
    <x v="82"/>
    <x v="432"/>
    <s v="No"/>
    <x v="0"/>
    <x v="0"/>
    <x v="0"/>
    <x v="1"/>
    <x v="0"/>
    <x v="0"/>
    <x v="675"/>
    <x v="0"/>
    <s v="tier - 3"/>
    <x v="2"/>
    <d v="1981-10-01T00:00:00"/>
    <x v="19"/>
  </r>
  <r>
    <x v="729"/>
    <x v="685"/>
    <x v="172"/>
    <x v="200"/>
    <s v="Yes"/>
    <x v="0"/>
    <x v="0"/>
    <x v="1"/>
    <x v="1"/>
    <x v="0"/>
    <x v="1"/>
    <x v="676"/>
    <x v="0"/>
    <s v="tier - 1"/>
    <x v="2"/>
    <d v="1988-10-23T00:00:00"/>
    <x v="15"/>
  </r>
  <r>
    <x v="730"/>
    <x v="686"/>
    <x v="20"/>
    <x v="427"/>
    <s v="Yes"/>
    <x v="0"/>
    <x v="0"/>
    <x v="1"/>
    <x v="1"/>
    <x v="0"/>
    <x v="1"/>
    <x v="677"/>
    <x v="0"/>
    <s v="tier - 1"/>
    <x v="1"/>
    <d v="1985-07-22T00:00:00"/>
    <x v="20"/>
  </r>
  <r>
    <x v="731"/>
    <x v="687"/>
    <x v="590"/>
    <x v="363"/>
    <s v="Yes"/>
    <x v="0"/>
    <x v="0"/>
    <x v="0"/>
    <x v="1"/>
    <x v="0"/>
    <x v="2"/>
    <x v="678"/>
    <x v="2"/>
    <s v="tier - 2"/>
    <x v="1"/>
    <d v="1985-12-20T00:00:00"/>
    <x v="20"/>
  </r>
  <r>
    <x v="732"/>
    <x v="688"/>
    <x v="591"/>
    <x v="332"/>
    <s v="Yes"/>
    <x v="0"/>
    <x v="0"/>
    <x v="1"/>
    <x v="1"/>
    <x v="0"/>
    <x v="2"/>
    <x v="678"/>
    <x v="0"/>
    <s v="tier - 2"/>
    <x v="1"/>
    <d v="1985-09-22T00:00:00"/>
    <x v="20"/>
  </r>
  <r>
    <x v="733"/>
    <x v="66"/>
    <x v="592"/>
    <x v="433"/>
    <s v="No"/>
    <x v="0"/>
    <x v="0"/>
    <x v="0"/>
    <x v="1"/>
    <x v="0"/>
    <x v="0"/>
    <x v="679"/>
    <x v="0"/>
    <s v="tier - 2"/>
    <x v="14"/>
    <d v="1999-09-10T00:00:00"/>
    <x v="7"/>
  </r>
  <r>
    <x v="734"/>
    <x v="689"/>
    <x v="349"/>
    <x v="2"/>
    <s v="No"/>
    <x v="0"/>
    <x v="0"/>
    <x v="0"/>
    <x v="1"/>
    <x v="0"/>
    <x v="0"/>
    <x v="680"/>
    <x v="0"/>
    <s v="tier - 1"/>
    <x v="11"/>
    <d v="1992-08-12T00:00:00"/>
    <x v="0"/>
  </r>
  <r>
    <x v="735"/>
    <x v="690"/>
    <x v="593"/>
    <x v="166"/>
    <s v="No"/>
    <x v="0"/>
    <x v="1"/>
    <x v="3"/>
    <x v="0"/>
    <x v="2"/>
    <x v="2"/>
    <x v="681"/>
    <x v="0"/>
    <s v="tier - 2"/>
    <x v="0"/>
    <d v="1972-06-29T00:00:00"/>
    <x v="30"/>
  </r>
  <r>
    <x v="736"/>
    <x v="691"/>
    <x v="594"/>
    <x v="381"/>
    <s v="No"/>
    <x v="0"/>
    <x v="0"/>
    <x v="2"/>
    <x v="1"/>
    <x v="0"/>
    <x v="0"/>
    <x v="682"/>
    <x v="0"/>
    <s v="tier - 2"/>
    <x v="0"/>
    <d v="1978-09-19T00:00:00"/>
    <x v="27"/>
  </r>
  <r>
    <x v="737"/>
    <x v="692"/>
    <x v="224"/>
    <x v="434"/>
    <s v="No"/>
    <x v="0"/>
    <x v="0"/>
    <x v="2"/>
    <x v="1"/>
    <x v="0"/>
    <x v="0"/>
    <x v="683"/>
    <x v="0"/>
    <s v="tier - 1"/>
    <x v="2"/>
    <d v="1983-08-11T00:00:00"/>
    <x v="22"/>
  </r>
  <r>
    <x v="738"/>
    <x v="693"/>
    <x v="595"/>
    <x v="289"/>
    <s v="Yes"/>
    <x v="0"/>
    <x v="0"/>
    <x v="3"/>
    <x v="1"/>
    <x v="0"/>
    <x v="0"/>
    <x v="684"/>
    <x v="0"/>
    <s v="tier - 1"/>
    <x v="2"/>
    <d v="1979-10-10T00:00:00"/>
    <x v="25"/>
  </r>
  <r>
    <x v="739"/>
    <x v="694"/>
    <x v="596"/>
    <x v="435"/>
    <s v="Yes"/>
    <x v="0"/>
    <x v="0"/>
    <x v="1"/>
    <x v="1"/>
    <x v="0"/>
    <x v="2"/>
    <x v="685"/>
    <x v="0"/>
    <s v="tier - 2"/>
    <x v="0"/>
    <d v="1972-11-11T00:00:00"/>
    <x v="30"/>
  </r>
  <r>
    <x v="740"/>
    <x v="695"/>
    <x v="237"/>
    <x v="10"/>
    <s v="Yes"/>
    <x v="0"/>
    <x v="0"/>
    <x v="1"/>
    <x v="1"/>
    <x v="1"/>
    <x v="1"/>
    <x v="685"/>
    <x v="0"/>
    <s v="tier - 2"/>
    <x v="1"/>
    <d v="1972-09-08T00:00:00"/>
    <x v="30"/>
  </r>
  <r>
    <x v="741"/>
    <x v="696"/>
    <x v="597"/>
    <x v="436"/>
    <s v="No"/>
    <x v="1"/>
    <x v="0"/>
    <x v="3"/>
    <x v="0"/>
    <x v="2"/>
    <x v="2"/>
    <x v="686"/>
    <x v="0"/>
    <s v="tier - 2"/>
    <x v="0"/>
    <d v="1970-10-11T00:00:00"/>
    <x v="33"/>
  </r>
  <r>
    <x v="742"/>
    <x v="697"/>
    <x v="598"/>
    <x v="127"/>
    <s v="Yes"/>
    <x v="0"/>
    <x v="1"/>
    <x v="3"/>
    <x v="1"/>
    <x v="0"/>
    <x v="2"/>
    <x v="687"/>
    <x v="0"/>
    <s v="tier - 1"/>
    <x v="14"/>
    <d v="1995-10-17T00:00:00"/>
    <x v="4"/>
  </r>
  <r>
    <x v="743"/>
    <x v="21"/>
    <x v="599"/>
    <x v="320"/>
    <s v="Yes"/>
    <x v="0"/>
    <x v="0"/>
    <x v="0"/>
    <x v="1"/>
    <x v="0"/>
    <x v="2"/>
    <x v="688"/>
    <x v="0"/>
    <s v="tier - 1"/>
    <x v="0"/>
    <d v="1984-09-25T00:00:00"/>
    <x v="21"/>
  </r>
  <r>
    <x v="744"/>
    <x v="698"/>
    <x v="491"/>
    <x v="230"/>
    <s v="Yes"/>
    <x v="0"/>
    <x v="0"/>
    <x v="0"/>
    <x v="1"/>
    <x v="2"/>
    <x v="0"/>
    <x v="689"/>
    <x v="2"/>
    <s v="tier - 3"/>
    <x v="0"/>
    <d v="1981-06-30T00:00:00"/>
    <x v="19"/>
  </r>
  <r>
    <x v="745"/>
    <x v="699"/>
    <x v="600"/>
    <x v="437"/>
    <s v="Yes"/>
    <x v="0"/>
    <x v="0"/>
    <x v="3"/>
    <x v="1"/>
    <x v="0"/>
    <x v="0"/>
    <x v="690"/>
    <x v="0"/>
    <s v="tier - 1"/>
    <x v="7"/>
    <d v="1993-10-16T00:00:00"/>
    <x v="1"/>
  </r>
  <r>
    <x v="746"/>
    <x v="700"/>
    <x v="470"/>
    <x v="145"/>
    <s v="Yes"/>
    <x v="0"/>
    <x v="0"/>
    <x v="0"/>
    <x v="1"/>
    <x v="0"/>
    <x v="2"/>
    <x v="691"/>
    <x v="0"/>
    <s v="tier - 1"/>
    <x v="2"/>
    <d v="1981-11-24T00:00:00"/>
    <x v="19"/>
  </r>
  <r>
    <x v="747"/>
    <x v="701"/>
    <x v="601"/>
    <x v="438"/>
    <s v="Yes"/>
    <x v="0"/>
    <x v="1"/>
    <x v="3"/>
    <x v="1"/>
    <x v="0"/>
    <x v="0"/>
    <x v="692"/>
    <x v="0"/>
    <s v="tier - 3"/>
    <x v="0"/>
    <d v="1981-08-26T00:00:00"/>
    <x v="19"/>
  </r>
  <r>
    <x v="748"/>
    <x v="702"/>
    <x v="602"/>
    <x v="325"/>
    <s v="No"/>
    <x v="0"/>
    <x v="0"/>
    <x v="3"/>
    <x v="1"/>
    <x v="0"/>
    <x v="2"/>
    <x v="693"/>
    <x v="0"/>
    <s v="tier - 3"/>
    <x v="11"/>
    <d v="1996-07-04T00:00:00"/>
    <x v="8"/>
  </r>
  <r>
    <x v="749"/>
    <x v="703"/>
    <x v="343"/>
    <x v="379"/>
    <s v="Yes"/>
    <x v="0"/>
    <x v="0"/>
    <x v="1"/>
    <x v="1"/>
    <x v="0"/>
    <x v="0"/>
    <x v="694"/>
    <x v="0"/>
    <s v="tier - 1"/>
    <x v="0"/>
    <d v="1974-09-17T00:00:00"/>
    <x v="28"/>
  </r>
  <r>
    <x v="750"/>
    <x v="704"/>
    <x v="603"/>
    <x v="170"/>
    <s v="Yes"/>
    <x v="0"/>
    <x v="1"/>
    <x v="3"/>
    <x v="1"/>
    <x v="0"/>
    <x v="2"/>
    <x v="695"/>
    <x v="0"/>
    <s v="tier - 2"/>
    <x v="1"/>
    <d v="1969-09-04T00:00:00"/>
    <x v="34"/>
  </r>
  <r>
    <x v="751"/>
    <x v="705"/>
    <x v="604"/>
    <x v="333"/>
    <s v="Yes"/>
    <x v="0"/>
    <x v="0"/>
    <x v="1"/>
    <x v="1"/>
    <x v="2"/>
    <x v="0"/>
    <x v="696"/>
    <x v="0"/>
    <s v="tier - 2"/>
    <x v="2"/>
    <d v="2004-07-27T00:00:00"/>
    <x v="9"/>
  </r>
  <r>
    <x v="752"/>
    <x v="706"/>
    <x v="80"/>
    <x v="315"/>
    <s v="Yes"/>
    <x v="0"/>
    <x v="0"/>
    <x v="3"/>
    <x v="1"/>
    <x v="0"/>
    <x v="2"/>
    <x v="697"/>
    <x v="0"/>
    <s v="tier - 1"/>
    <x v="2"/>
    <d v="1985-11-19T00:00:00"/>
    <x v="20"/>
  </r>
  <r>
    <x v="753"/>
    <x v="707"/>
    <x v="605"/>
    <x v="188"/>
    <s v="No"/>
    <x v="0"/>
    <x v="0"/>
    <x v="3"/>
    <x v="1"/>
    <x v="0"/>
    <x v="2"/>
    <x v="698"/>
    <x v="0"/>
    <s v="tier - 1"/>
    <x v="0"/>
    <d v="1985-12-15T00:00:00"/>
    <x v="20"/>
  </r>
  <r>
    <x v="754"/>
    <x v="708"/>
    <x v="606"/>
    <x v="439"/>
    <s v="No"/>
    <x v="0"/>
    <x v="0"/>
    <x v="0"/>
    <x v="1"/>
    <x v="0"/>
    <x v="0"/>
    <x v="699"/>
    <x v="0"/>
    <s v="tier - 2"/>
    <x v="8"/>
    <d v="1990-08-13T00:00:00"/>
    <x v="16"/>
  </r>
  <r>
    <x v="755"/>
    <x v="709"/>
    <x v="355"/>
    <x v="440"/>
    <s v="No"/>
    <x v="0"/>
    <x v="0"/>
    <x v="0"/>
    <x v="1"/>
    <x v="0"/>
    <x v="0"/>
    <x v="700"/>
    <x v="0"/>
    <s v="tier - 2"/>
    <x v="0"/>
    <d v="1986-09-25T00:00:00"/>
    <x v="18"/>
  </r>
  <r>
    <x v="756"/>
    <x v="710"/>
    <x v="607"/>
    <x v="441"/>
    <s v="Yes"/>
    <x v="0"/>
    <x v="1"/>
    <x v="3"/>
    <x v="1"/>
    <x v="0"/>
    <x v="0"/>
    <x v="701"/>
    <x v="0"/>
    <s v="tier - 1"/>
    <x v="0"/>
    <d v="1983-10-21T00:00:00"/>
    <x v="22"/>
  </r>
  <r>
    <x v="757"/>
    <x v="711"/>
    <x v="608"/>
    <x v="315"/>
    <s v="No"/>
    <x v="0"/>
    <x v="0"/>
    <x v="0"/>
    <x v="1"/>
    <x v="0"/>
    <x v="2"/>
    <x v="702"/>
    <x v="1"/>
    <s v="tier - 2"/>
    <x v="0"/>
    <d v="1983-08-19T00:00:00"/>
    <x v="22"/>
  </r>
  <r>
    <x v="758"/>
    <x v="712"/>
    <x v="609"/>
    <x v="442"/>
    <s v="Yes"/>
    <x v="0"/>
    <x v="0"/>
    <x v="3"/>
    <x v="1"/>
    <x v="0"/>
    <x v="0"/>
    <x v="703"/>
    <x v="0"/>
    <s v="tier - 1"/>
    <x v="1"/>
    <d v="1980-10-30T00:00:00"/>
    <x v="24"/>
  </r>
  <r>
    <x v="759"/>
    <x v="713"/>
    <x v="610"/>
    <x v="22"/>
    <s v="No"/>
    <x v="0"/>
    <x v="0"/>
    <x v="0"/>
    <x v="1"/>
    <x v="0"/>
    <x v="0"/>
    <x v="704"/>
    <x v="0"/>
    <s v="tier - 2"/>
    <x v="1"/>
    <d v="1989-06-24T00:00:00"/>
    <x v="13"/>
  </r>
  <r>
    <x v="760"/>
    <x v="714"/>
    <x v="568"/>
    <x v="443"/>
    <s v="No"/>
    <x v="0"/>
    <x v="0"/>
    <x v="0"/>
    <x v="1"/>
    <x v="0"/>
    <x v="0"/>
    <x v="704"/>
    <x v="0"/>
    <s v="tier - 3"/>
    <x v="11"/>
    <d v="1996-07-07T00:00:00"/>
    <x v="8"/>
  </r>
  <r>
    <x v="761"/>
    <x v="715"/>
    <x v="611"/>
    <x v="264"/>
    <s v="Yes"/>
    <x v="0"/>
    <x v="0"/>
    <x v="0"/>
    <x v="1"/>
    <x v="0"/>
    <x v="2"/>
    <x v="705"/>
    <x v="0"/>
    <s v="tier - 1"/>
    <x v="0"/>
    <d v="1970-11-09T00:00:00"/>
    <x v="33"/>
  </r>
  <r>
    <x v="762"/>
    <x v="716"/>
    <x v="612"/>
    <x v="444"/>
    <s v="No"/>
    <x v="0"/>
    <x v="0"/>
    <x v="0"/>
    <x v="1"/>
    <x v="0"/>
    <x v="0"/>
    <x v="706"/>
    <x v="0"/>
    <s v="tier - 1"/>
    <x v="1"/>
    <d v="1984-08-13T00:00:00"/>
    <x v="21"/>
  </r>
  <r>
    <x v="763"/>
    <x v="717"/>
    <x v="264"/>
    <x v="445"/>
    <s v="No"/>
    <x v="0"/>
    <x v="0"/>
    <x v="0"/>
    <x v="1"/>
    <x v="0"/>
    <x v="0"/>
    <x v="706"/>
    <x v="0"/>
    <s v="tier - 2"/>
    <x v="0"/>
    <d v="1976-11-18T00:00:00"/>
    <x v="35"/>
  </r>
  <r>
    <x v="764"/>
    <x v="718"/>
    <x v="613"/>
    <x v="446"/>
    <s v="No"/>
    <x v="0"/>
    <x v="0"/>
    <x v="0"/>
    <x v="1"/>
    <x v="1"/>
    <x v="0"/>
    <x v="707"/>
    <x v="2"/>
    <s v="tier - 2"/>
    <x v="1"/>
    <d v="1982-08-06T00:00:00"/>
    <x v="23"/>
  </r>
  <r>
    <x v="765"/>
    <x v="719"/>
    <x v="614"/>
    <x v="447"/>
    <s v="Yes"/>
    <x v="0"/>
    <x v="0"/>
    <x v="3"/>
    <x v="1"/>
    <x v="0"/>
    <x v="0"/>
    <x v="708"/>
    <x v="0"/>
    <s v="tier - 2"/>
    <x v="11"/>
    <d v="1997-08-16T00:00:00"/>
    <x v="6"/>
  </r>
  <r>
    <x v="766"/>
    <x v="720"/>
    <x v="67"/>
    <x v="124"/>
    <s v="Yes"/>
    <x v="0"/>
    <x v="0"/>
    <x v="1"/>
    <x v="1"/>
    <x v="0"/>
    <x v="2"/>
    <x v="709"/>
    <x v="0"/>
    <s v="tier - 1"/>
    <x v="1"/>
    <d v="1982-10-28T00:00:00"/>
    <x v="23"/>
  </r>
  <r>
    <x v="767"/>
    <x v="721"/>
    <x v="49"/>
    <x v="448"/>
    <s v="Yes"/>
    <x v="0"/>
    <x v="0"/>
    <x v="1"/>
    <x v="1"/>
    <x v="0"/>
    <x v="0"/>
    <x v="710"/>
    <x v="0"/>
    <s v="tier - 3"/>
    <x v="8"/>
    <d v="1987-09-09T00:00:00"/>
    <x v="17"/>
  </r>
  <r>
    <x v="768"/>
    <x v="722"/>
    <x v="519"/>
    <x v="159"/>
    <s v="No"/>
    <x v="0"/>
    <x v="0"/>
    <x v="0"/>
    <x v="1"/>
    <x v="0"/>
    <x v="2"/>
    <x v="711"/>
    <x v="2"/>
    <s v="tier - 3"/>
    <x v="10"/>
    <d v="1985-12-10T00:00:00"/>
    <x v="20"/>
  </r>
  <r>
    <x v="769"/>
    <x v="723"/>
    <x v="615"/>
    <x v="449"/>
    <s v="Yes"/>
    <x v="0"/>
    <x v="0"/>
    <x v="1"/>
    <x v="1"/>
    <x v="2"/>
    <x v="0"/>
    <x v="712"/>
    <x v="0"/>
    <s v="tier - 1"/>
    <x v="0"/>
    <d v="1970-08-20T00:00:00"/>
    <x v="33"/>
  </r>
  <r>
    <x v="770"/>
    <x v="724"/>
    <x v="616"/>
    <x v="74"/>
    <s v="No"/>
    <x v="0"/>
    <x v="0"/>
    <x v="3"/>
    <x v="1"/>
    <x v="0"/>
    <x v="1"/>
    <x v="713"/>
    <x v="0"/>
    <s v="tier - 3"/>
    <x v="0"/>
    <d v="1971-08-22T00:00:00"/>
    <x v="32"/>
  </r>
  <r>
    <x v="771"/>
    <x v="725"/>
    <x v="617"/>
    <x v="236"/>
    <s v="Yes"/>
    <x v="0"/>
    <x v="0"/>
    <x v="1"/>
    <x v="1"/>
    <x v="0"/>
    <x v="1"/>
    <x v="714"/>
    <x v="0"/>
    <s v="tier - 2"/>
    <x v="2"/>
    <d v="1987-09-04T00:00:00"/>
    <x v="17"/>
  </r>
  <r>
    <x v="772"/>
    <x v="726"/>
    <x v="382"/>
    <x v="27"/>
    <s v="Yes"/>
    <x v="0"/>
    <x v="0"/>
    <x v="1"/>
    <x v="1"/>
    <x v="0"/>
    <x v="2"/>
    <x v="715"/>
    <x v="0"/>
    <s v="tier - 3"/>
    <x v="0"/>
    <d v="1976-12-30T00:00:00"/>
    <x v="35"/>
  </r>
  <r>
    <x v="773"/>
    <x v="727"/>
    <x v="65"/>
    <x v="161"/>
    <s v="Yes"/>
    <x v="0"/>
    <x v="0"/>
    <x v="1"/>
    <x v="1"/>
    <x v="0"/>
    <x v="2"/>
    <x v="716"/>
    <x v="0"/>
    <s v="tier - 3"/>
    <x v="0"/>
    <d v="1975-08-05T00:00:00"/>
    <x v="31"/>
  </r>
  <r>
    <x v="774"/>
    <x v="728"/>
    <x v="618"/>
    <x v="134"/>
    <s v="No"/>
    <x v="0"/>
    <x v="0"/>
    <x v="3"/>
    <x v="1"/>
    <x v="0"/>
    <x v="2"/>
    <x v="717"/>
    <x v="1"/>
    <s v="tier - 2"/>
    <x v="0"/>
    <d v="1985-07-22T00:00:00"/>
    <x v="20"/>
  </r>
  <r>
    <x v="775"/>
    <x v="729"/>
    <x v="619"/>
    <x v="409"/>
    <s v="No"/>
    <x v="0"/>
    <x v="1"/>
    <x v="3"/>
    <x v="1"/>
    <x v="0"/>
    <x v="2"/>
    <x v="718"/>
    <x v="1"/>
    <s v="tier - 3"/>
    <x v="1"/>
    <d v="1984-08-26T00:00:00"/>
    <x v="21"/>
  </r>
  <r>
    <x v="776"/>
    <x v="68"/>
    <x v="620"/>
    <x v="450"/>
    <s v="Yes"/>
    <x v="0"/>
    <x v="0"/>
    <x v="3"/>
    <x v="1"/>
    <x v="0"/>
    <x v="2"/>
    <x v="719"/>
    <x v="0"/>
    <s v="tier - 3"/>
    <x v="1"/>
    <d v="1984-11-01T00:00:00"/>
    <x v="21"/>
  </r>
  <r>
    <x v="777"/>
    <x v="730"/>
    <x v="621"/>
    <x v="319"/>
    <s v="No"/>
    <x v="0"/>
    <x v="0"/>
    <x v="0"/>
    <x v="1"/>
    <x v="0"/>
    <x v="2"/>
    <x v="720"/>
    <x v="0"/>
    <s v="tier - 2"/>
    <x v="0"/>
    <d v="1981-07-27T00:00:00"/>
    <x v="19"/>
  </r>
  <r>
    <x v="778"/>
    <x v="731"/>
    <x v="226"/>
    <x v="451"/>
    <s v="No"/>
    <x v="0"/>
    <x v="0"/>
    <x v="0"/>
    <x v="1"/>
    <x v="0"/>
    <x v="0"/>
    <x v="721"/>
    <x v="0"/>
    <s v="tier - 3"/>
    <x v="2"/>
    <d v="1980-06-08T00:00:00"/>
    <x v="25"/>
  </r>
  <r>
    <x v="779"/>
    <x v="732"/>
    <x v="622"/>
    <x v="251"/>
    <s v="Yes"/>
    <x v="0"/>
    <x v="0"/>
    <x v="0"/>
    <x v="1"/>
    <x v="0"/>
    <x v="2"/>
    <x v="722"/>
    <x v="0"/>
    <s v="tier - 2"/>
    <x v="0"/>
    <d v="1970-12-01T00:00:00"/>
    <x v="33"/>
  </r>
  <r>
    <x v="780"/>
    <x v="733"/>
    <x v="623"/>
    <x v="326"/>
    <s v="No"/>
    <x v="0"/>
    <x v="0"/>
    <x v="0"/>
    <x v="1"/>
    <x v="0"/>
    <x v="2"/>
    <x v="723"/>
    <x v="0"/>
    <s v="tier - 3"/>
    <x v="2"/>
    <d v="1982-10-09T00:00:00"/>
    <x v="23"/>
  </r>
  <r>
    <x v="781"/>
    <x v="627"/>
    <x v="624"/>
    <x v="452"/>
    <s v="No"/>
    <x v="0"/>
    <x v="0"/>
    <x v="0"/>
    <x v="1"/>
    <x v="0"/>
    <x v="0"/>
    <x v="724"/>
    <x v="0"/>
    <s v="tier - 2"/>
    <x v="0"/>
    <d v="1982-08-28T00:00:00"/>
    <x v="23"/>
  </r>
  <r>
    <x v="782"/>
    <x v="734"/>
    <x v="625"/>
    <x v="453"/>
    <s v="No"/>
    <x v="0"/>
    <x v="0"/>
    <x v="0"/>
    <x v="1"/>
    <x v="1"/>
    <x v="0"/>
    <x v="725"/>
    <x v="0"/>
    <s v="tier - 1"/>
    <x v="11"/>
    <d v="1994-07-07T00:00:00"/>
    <x v="11"/>
  </r>
  <r>
    <x v="783"/>
    <x v="735"/>
    <x v="626"/>
    <x v="454"/>
    <s v="No"/>
    <x v="0"/>
    <x v="0"/>
    <x v="0"/>
    <x v="1"/>
    <x v="0"/>
    <x v="0"/>
    <x v="726"/>
    <x v="0"/>
    <s v="tier - 1"/>
    <x v="0"/>
    <d v="1976-10-23T00:00:00"/>
    <x v="35"/>
  </r>
  <r>
    <x v="784"/>
    <x v="736"/>
    <x v="589"/>
    <x v="455"/>
    <s v="No"/>
    <x v="0"/>
    <x v="0"/>
    <x v="0"/>
    <x v="1"/>
    <x v="1"/>
    <x v="0"/>
    <x v="727"/>
    <x v="0"/>
    <s v="tier - 1"/>
    <x v="0"/>
    <d v="1982-08-12T00:00:00"/>
    <x v="23"/>
  </r>
  <r>
    <x v="785"/>
    <x v="737"/>
    <x v="627"/>
    <x v="140"/>
    <s v="No"/>
    <x v="0"/>
    <x v="0"/>
    <x v="0"/>
    <x v="1"/>
    <x v="0"/>
    <x v="2"/>
    <x v="728"/>
    <x v="0"/>
    <s v="tier - 2"/>
    <x v="1"/>
    <d v="1982-10-02T00:00:00"/>
    <x v="23"/>
  </r>
  <r>
    <x v="786"/>
    <x v="738"/>
    <x v="628"/>
    <x v="221"/>
    <s v="No"/>
    <x v="0"/>
    <x v="0"/>
    <x v="0"/>
    <x v="1"/>
    <x v="3"/>
    <x v="0"/>
    <x v="729"/>
    <x v="0"/>
    <s v="tier - 3"/>
    <x v="0"/>
    <d v="1969-12-03T00:00:00"/>
    <x v="34"/>
  </r>
  <r>
    <x v="787"/>
    <x v="39"/>
    <x v="629"/>
    <x v="411"/>
    <s v="Yes"/>
    <x v="0"/>
    <x v="0"/>
    <x v="1"/>
    <x v="1"/>
    <x v="0"/>
    <x v="0"/>
    <x v="730"/>
    <x v="0"/>
    <s v="tier - 3"/>
    <x v="1"/>
    <d v="1986-12-18T00:00:00"/>
    <x v="18"/>
  </r>
  <r>
    <x v="788"/>
    <x v="739"/>
    <x v="203"/>
    <x v="108"/>
    <s v="Yes"/>
    <x v="0"/>
    <x v="0"/>
    <x v="1"/>
    <x v="1"/>
    <x v="0"/>
    <x v="0"/>
    <x v="731"/>
    <x v="0"/>
    <s v="tier - 2"/>
    <x v="8"/>
    <d v="1989-08-06T00:00:00"/>
    <x v="13"/>
  </r>
  <r>
    <x v="789"/>
    <x v="740"/>
    <x v="351"/>
    <x v="456"/>
    <s v="Yes"/>
    <x v="0"/>
    <x v="0"/>
    <x v="1"/>
    <x v="1"/>
    <x v="2"/>
    <x v="0"/>
    <x v="731"/>
    <x v="1"/>
    <s v="tier - 2"/>
    <x v="0"/>
    <d v="1968-12-11T00:00:00"/>
    <x v="36"/>
  </r>
  <r>
    <x v="790"/>
    <x v="741"/>
    <x v="378"/>
    <x v="252"/>
    <s v="No"/>
    <x v="0"/>
    <x v="0"/>
    <x v="0"/>
    <x v="1"/>
    <x v="1"/>
    <x v="2"/>
    <x v="732"/>
    <x v="0"/>
    <s v="tier - 2"/>
    <x v="8"/>
    <d v="1984-09-20T00:00:00"/>
    <x v="21"/>
  </r>
  <r>
    <x v="791"/>
    <x v="742"/>
    <x v="322"/>
    <x v="457"/>
    <s v="Yes"/>
    <x v="0"/>
    <x v="1"/>
    <x v="3"/>
    <x v="1"/>
    <x v="0"/>
    <x v="0"/>
    <x v="733"/>
    <x v="0"/>
    <s v="tier - 1"/>
    <x v="1"/>
    <d v="1981-07-20T00:00:00"/>
    <x v="19"/>
  </r>
  <r>
    <x v="792"/>
    <x v="743"/>
    <x v="630"/>
    <x v="458"/>
    <s v="No"/>
    <x v="0"/>
    <x v="0"/>
    <x v="3"/>
    <x v="1"/>
    <x v="0"/>
    <x v="2"/>
    <x v="734"/>
    <x v="0"/>
    <s v="tier - 3"/>
    <x v="2"/>
    <d v="1984-10-05T00:00:00"/>
    <x v="21"/>
  </r>
  <r>
    <x v="793"/>
    <x v="744"/>
    <x v="362"/>
    <x v="459"/>
    <s v="No"/>
    <x v="0"/>
    <x v="0"/>
    <x v="0"/>
    <x v="1"/>
    <x v="2"/>
    <x v="0"/>
    <x v="735"/>
    <x v="0"/>
    <s v="tier - 1"/>
    <x v="0"/>
    <d v="1982-11-22T00:00:00"/>
    <x v="23"/>
  </r>
  <r>
    <x v="794"/>
    <x v="745"/>
    <x v="9"/>
    <x v="460"/>
    <s v="No"/>
    <x v="0"/>
    <x v="0"/>
    <x v="0"/>
    <x v="1"/>
    <x v="0"/>
    <x v="0"/>
    <x v="736"/>
    <x v="1"/>
    <s v="tier - 2"/>
    <x v="5"/>
    <d v="1982-12-29T00:00:00"/>
    <x v="23"/>
  </r>
  <r>
    <x v="795"/>
    <x v="746"/>
    <x v="10"/>
    <x v="461"/>
    <s v="No"/>
    <x v="0"/>
    <x v="0"/>
    <x v="0"/>
    <x v="1"/>
    <x v="0"/>
    <x v="0"/>
    <x v="736"/>
    <x v="0"/>
    <s v="tier - 3"/>
    <x v="2"/>
    <d v="1982-11-07T00:00:00"/>
    <x v="23"/>
  </r>
  <r>
    <x v="796"/>
    <x v="747"/>
    <x v="631"/>
    <x v="390"/>
    <s v="Yes"/>
    <x v="0"/>
    <x v="0"/>
    <x v="1"/>
    <x v="1"/>
    <x v="0"/>
    <x v="0"/>
    <x v="737"/>
    <x v="1"/>
    <s v="tier - 2"/>
    <x v="3"/>
    <d v="1982-08-28T00:00:00"/>
    <x v="23"/>
  </r>
  <r>
    <x v="797"/>
    <x v="748"/>
    <x v="632"/>
    <x v="65"/>
    <s v="Yes"/>
    <x v="0"/>
    <x v="0"/>
    <x v="0"/>
    <x v="1"/>
    <x v="0"/>
    <x v="1"/>
    <x v="738"/>
    <x v="0"/>
    <s v="tier - 1"/>
    <x v="0"/>
    <d v="1973-08-29T00:00:00"/>
    <x v="29"/>
  </r>
  <r>
    <x v="798"/>
    <x v="465"/>
    <x v="275"/>
    <x v="462"/>
    <s v="Yes"/>
    <x v="0"/>
    <x v="0"/>
    <x v="0"/>
    <x v="1"/>
    <x v="1"/>
    <x v="0"/>
    <x v="739"/>
    <x v="0"/>
    <s v="tier - 1"/>
    <x v="1"/>
    <d v="2003-09-04T00:00:00"/>
    <x v="12"/>
  </r>
  <r>
    <x v="799"/>
    <x v="749"/>
    <x v="633"/>
    <x v="85"/>
    <s v="Yes"/>
    <x v="0"/>
    <x v="1"/>
    <x v="3"/>
    <x v="1"/>
    <x v="0"/>
    <x v="1"/>
    <x v="740"/>
    <x v="0"/>
    <s v="tier - 2"/>
    <x v="11"/>
    <d v="1990-06-06T00:00:00"/>
    <x v="13"/>
  </r>
  <r>
    <x v="800"/>
    <x v="750"/>
    <x v="634"/>
    <x v="463"/>
    <s v="Yes"/>
    <x v="0"/>
    <x v="0"/>
    <x v="1"/>
    <x v="1"/>
    <x v="1"/>
    <x v="0"/>
    <x v="741"/>
    <x v="0"/>
    <s v="tier - 3"/>
    <x v="4"/>
    <d v="1984-12-08T00:00:00"/>
    <x v="21"/>
  </r>
  <r>
    <x v="801"/>
    <x v="751"/>
    <x v="635"/>
    <x v="464"/>
    <s v="No"/>
    <x v="0"/>
    <x v="0"/>
    <x v="0"/>
    <x v="1"/>
    <x v="0"/>
    <x v="0"/>
    <x v="742"/>
    <x v="0"/>
    <s v="tier - 3"/>
    <x v="0"/>
    <d v="1970-11-08T00:00:00"/>
    <x v="33"/>
  </r>
  <r>
    <x v="802"/>
    <x v="264"/>
    <x v="443"/>
    <x v="159"/>
    <s v="Yes"/>
    <x v="0"/>
    <x v="0"/>
    <x v="3"/>
    <x v="1"/>
    <x v="0"/>
    <x v="2"/>
    <x v="743"/>
    <x v="1"/>
    <s v="tier - 2"/>
    <x v="0"/>
    <d v="1984-07-01T00:00:00"/>
    <x v="21"/>
  </r>
  <r>
    <x v="803"/>
    <x v="752"/>
    <x v="636"/>
    <x v="308"/>
    <s v="No"/>
    <x v="0"/>
    <x v="0"/>
    <x v="0"/>
    <x v="1"/>
    <x v="2"/>
    <x v="0"/>
    <x v="744"/>
    <x v="0"/>
    <s v="tier - 1"/>
    <x v="0"/>
    <d v="1989-11-19T00:00:00"/>
    <x v="13"/>
  </r>
  <r>
    <x v="804"/>
    <x v="753"/>
    <x v="637"/>
    <x v="319"/>
    <s v="No"/>
    <x v="0"/>
    <x v="0"/>
    <x v="1"/>
    <x v="1"/>
    <x v="0"/>
    <x v="2"/>
    <x v="745"/>
    <x v="0"/>
    <s v="tier - 2"/>
    <x v="0"/>
    <d v="1982-09-27T00:00:00"/>
    <x v="23"/>
  </r>
  <r>
    <x v="805"/>
    <x v="754"/>
    <x v="638"/>
    <x v="272"/>
    <s v="Yes"/>
    <x v="0"/>
    <x v="1"/>
    <x v="3"/>
    <x v="1"/>
    <x v="0"/>
    <x v="1"/>
    <x v="746"/>
    <x v="1"/>
    <s v="tier - 1"/>
    <x v="1"/>
    <d v="1981-09-17T00:00:00"/>
    <x v="19"/>
  </r>
  <r>
    <x v="806"/>
    <x v="755"/>
    <x v="639"/>
    <x v="257"/>
    <s v="No"/>
    <x v="0"/>
    <x v="0"/>
    <x v="0"/>
    <x v="1"/>
    <x v="1"/>
    <x v="0"/>
    <x v="747"/>
    <x v="1"/>
    <s v="tier - 1"/>
    <x v="2"/>
    <d v="1989-10-20T00:00:00"/>
    <x v="13"/>
  </r>
  <r>
    <x v="807"/>
    <x v="756"/>
    <x v="640"/>
    <x v="465"/>
    <s v="Yes"/>
    <x v="0"/>
    <x v="0"/>
    <x v="0"/>
    <x v="1"/>
    <x v="0"/>
    <x v="0"/>
    <x v="748"/>
    <x v="0"/>
    <s v="tier - 3"/>
    <x v="1"/>
    <d v="1985-07-09T00:00:00"/>
    <x v="20"/>
  </r>
  <r>
    <x v="808"/>
    <x v="757"/>
    <x v="641"/>
    <x v="224"/>
    <s v="No"/>
    <x v="0"/>
    <x v="1"/>
    <x v="3"/>
    <x v="1"/>
    <x v="0"/>
    <x v="2"/>
    <x v="749"/>
    <x v="1"/>
    <s v="tier - 1"/>
    <x v="1"/>
    <d v="1968-07-13T00:00:00"/>
    <x v="36"/>
  </r>
  <r>
    <x v="809"/>
    <x v="758"/>
    <x v="642"/>
    <x v="356"/>
    <s v="No"/>
    <x v="0"/>
    <x v="0"/>
    <x v="0"/>
    <x v="1"/>
    <x v="0"/>
    <x v="0"/>
    <x v="750"/>
    <x v="0"/>
    <s v="tier - 1"/>
    <x v="0"/>
    <d v="1971-12-12T00:00:00"/>
    <x v="32"/>
  </r>
  <r>
    <x v="810"/>
    <x v="759"/>
    <x v="440"/>
    <x v="466"/>
    <s v="No"/>
    <x v="0"/>
    <x v="0"/>
    <x v="0"/>
    <x v="1"/>
    <x v="0"/>
    <x v="0"/>
    <x v="751"/>
    <x v="1"/>
    <s v="tier - 3"/>
    <x v="1"/>
    <d v="1983-06-12T00:00:00"/>
    <x v="22"/>
  </r>
  <r>
    <x v="811"/>
    <x v="384"/>
    <x v="396"/>
    <x v="467"/>
    <s v="No"/>
    <x v="0"/>
    <x v="0"/>
    <x v="0"/>
    <x v="1"/>
    <x v="0"/>
    <x v="0"/>
    <x v="752"/>
    <x v="0"/>
    <s v="tier - 1"/>
    <x v="1"/>
    <d v="1994-06-13T00:00:00"/>
    <x v="11"/>
  </r>
  <r>
    <x v="812"/>
    <x v="760"/>
    <x v="643"/>
    <x v="211"/>
    <s v="No"/>
    <x v="0"/>
    <x v="0"/>
    <x v="0"/>
    <x v="1"/>
    <x v="2"/>
    <x v="0"/>
    <x v="753"/>
    <x v="0"/>
    <s v="tier - 3"/>
    <x v="0"/>
    <d v="1978-10-21T00:00:00"/>
    <x v="27"/>
  </r>
  <r>
    <x v="813"/>
    <x v="761"/>
    <x v="644"/>
    <x v="296"/>
    <s v="Yes"/>
    <x v="0"/>
    <x v="0"/>
    <x v="1"/>
    <x v="1"/>
    <x v="0"/>
    <x v="0"/>
    <x v="754"/>
    <x v="1"/>
    <s v="tier - 1"/>
    <x v="1"/>
    <d v="1968-07-18T00:00:00"/>
    <x v="36"/>
  </r>
  <r>
    <x v="814"/>
    <x v="762"/>
    <x v="534"/>
    <x v="140"/>
    <s v="Yes"/>
    <x v="0"/>
    <x v="0"/>
    <x v="1"/>
    <x v="1"/>
    <x v="0"/>
    <x v="2"/>
    <x v="755"/>
    <x v="1"/>
    <s v="tier - 2"/>
    <x v="5"/>
    <d v="1986-08-07T00:00:00"/>
    <x v="18"/>
  </r>
  <r>
    <x v="815"/>
    <x v="763"/>
    <x v="47"/>
    <x v="468"/>
    <s v="Yes"/>
    <x v="0"/>
    <x v="1"/>
    <x v="3"/>
    <x v="1"/>
    <x v="0"/>
    <x v="0"/>
    <x v="756"/>
    <x v="1"/>
    <s v="tier - 1"/>
    <x v="5"/>
    <d v="1986-06-05T00:00:00"/>
    <x v="20"/>
  </r>
  <r>
    <x v="816"/>
    <x v="764"/>
    <x v="425"/>
    <x v="469"/>
    <s v="Yes"/>
    <x v="0"/>
    <x v="1"/>
    <x v="3"/>
    <x v="1"/>
    <x v="1"/>
    <x v="0"/>
    <x v="757"/>
    <x v="0"/>
    <s v="tier - 1"/>
    <x v="0"/>
    <d v="1970-06-17T00:00:00"/>
    <x v="33"/>
  </r>
  <r>
    <x v="817"/>
    <x v="294"/>
    <x v="247"/>
    <x v="97"/>
    <s v="Yes"/>
    <x v="0"/>
    <x v="1"/>
    <x v="3"/>
    <x v="1"/>
    <x v="1"/>
    <x v="0"/>
    <x v="757"/>
    <x v="1"/>
    <s v="tier - 2"/>
    <x v="0"/>
    <d v="1966-12-09T00:00:00"/>
    <x v="37"/>
  </r>
  <r>
    <x v="818"/>
    <x v="765"/>
    <x v="173"/>
    <x v="470"/>
    <s v="No"/>
    <x v="1"/>
    <x v="0"/>
    <x v="3"/>
    <x v="1"/>
    <x v="0"/>
    <x v="2"/>
    <x v="758"/>
    <x v="0"/>
    <s v="tier - 2"/>
    <x v="8"/>
    <d v="1988-10-10T00:00:00"/>
    <x v="15"/>
  </r>
  <r>
    <x v="819"/>
    <x v="766"/>
    <x v="645"/>
    <x v="436"/>
    <s v="No"/>
    <x v="0"/>
    <x v="0"/>
    <x v="3"/>
    <x v="1"/>
    <x v="0"/>
    <x v="2"/>
    <x v="759"/>
    <x v="0"/>
    <s v="tier - 3"/>
    <x v="0"/>
    <d v="1981-09-21T00:00:00"/>
    <x v="19"/>
  </r>
  <r>
    <x v="820"/>
    <x v="767"/>
    <x v="646"/>
    <x v="471"/>
    <s v="Yes"/>
    <x v="0"/>
    <x v="1"/>
    <x v="3"/>
    <x v="1"/>
    <x v="1"/>
    <x v="0"/>
    <x v="760"/>
    <x v="0"/>
    <s v="tier - 3"/>
    <x v="2"/>
    <d v="1981-09-03T00:00:00"/>
    <x v="19"/>
  </r>
  <r>
    <x v="821"/>
    <x v="768"/>
    <x v="647"/>
    <x v="472"/>
    <s v="No"/>
    <x v="0"/>
    <x v="0"/>
    <x v="1"/>
    <x v="1"/>
    <x v="0"/>
    <x v="0"/>
    <x v="761"/>
    <x v="0"/>
    <s v="tier - 1"/>
    <x v="0"/>
    <d v="1981-10-08T00:00:00"/>
    <x v="19"/>
  </r>
  <r>
    <x v="822"/>
    <x v="769"/>
    <x v="648"/>
    <x v="89"/>
    <s v="No"/>
    <x v="0"/>
    <x v="1"/>
    <x v="3"/>
    <x v="1"/>
    <x v="0"/>
    <x v="2"/>
    <x v="762"/>
    <x v="0"/>
    <s v="tier - 2"/>
    <x v="0"/>
    <d v="1980-11-23T00:00:00"/>
    <x v="24"/>
  </r>
  <r>
    <x v="823"/>
    <x v="649"/>
    <x v="649"/>
    <x v="473"/>
    <s v="No"/>
    <x v="1"/>
    <x v="0"/>
    <x v="3"/>
    <x v="0"/>
    <x v="3"/>
    <x v="2"/>
    <x v="763"/>
    <x v="1"/>
    <s v="tier - 3"/>
    <x v="1"/>
    <d v="1985-12-24T00:00:00"/>
    <x v="20"/>
  </r>
  <r>
    <x v="824"/>
    <x v="770"/>
    <x v="650"/>
    <x v="474"/>
    <s v="Yes"/>
    <x v="0"/>
    <x v="0"/>
    <x v="0"/>
    <x v="1"/>
    <x v="0"/>
    <x v="0"/>
    <x v="764"/>
    <x v="2"/>
    <s v="tier - 2"/>
    <x v="10"/>
    <d v="1991-06-29T00:00:00"/>
    <x v="14"/>
  </r>
  <r>
    <x v="825"/>
    <x v="771"/>
    <x v="651"/>
    <x v="423"/>
    <s v="Yes"/>
    <x v="0"/>
    <x v="1"/>
    <x v="3"/>
    <x v="1"/>
    <x v="1"/>
    <x v="0"/>
    <x v="765"/>
    <x v="0"/>
    <s v="tier - 1"/>
    <x v="1"/>
    <d v="1975-08-17T00:00:00"/>
    <x v="31"/>
  </r>
  <r>
    <x v="826"/>
    <x v="772"/>
    <x v="56"/>
    <x v="305"/>
    <s v="No"/>
    <x v="0"/>
    <x v="0"/>
    <x v="0"/>
    <x v="1"/>
    <x v="0"/>
    <x v="0"/>
    <x v="766"/>
    <x v="0"/>
    <s v="tier - 2"/>
    <x v="11"/>
    <d v="1994-07-08T00:00:00"/>
    <x v="11"/>
  </r>
  <r>
    <x v="827"/>
    <x v="465"/>
    <x v="568"/>
    <x v="219"/>
    <s v="Yes"/>
    <x v="0"/>
    <x v="1"/>
    <x v="3"/>
    <x v="1"/>
    <x v="0"/>
    <x v="2"/>
    <x v="767"/>
    <x v="1"/>
    <s v="tier - 1"/>
    <x v="5"/>
    <d v="1979-07-15T00:00:00"/>
    <x v="25"/>
  </r>
  <r>
    <x v="828"/>
    <x v="481"/>
    <x v="652"/>
    <x v="475"/>
    <s v="Yes"/>
    <x v="0"/>
    <x v="1"/>
    <x v="3"/>
    <x v="1"/>
    <x v="1"/>
    <x v="0"/>
    <x v="768"/>
    <x v="0"/>
    <s v="tier - 1"/>
    <x v="1"/>
    <d v="2000-11-30T00:00:00"/>
    <x v="10"/>
  </r>
  <r>
    <x v="829"/>
    <x v="773"/>
    <x v="653"/>
    <x v="351"/>
    <s v="No"/>
    <x v="0"/>
    <x v="0"/>
    <x v="1"/>
    <x v="1"/>
    <x v="0"/>
    <x v="2"/>
    <x v="769"/>
    <x v="0"/>
    <s v="tier - 1"/>
    <x v="0"/>
    <d v="1977-06-15T00:00:00"/>
    <x v="26"/>
  </r>
  <r>
    <x v="830"/>
    <x v="774"/>
    <x v="654"/>
    <x v="354"/>
    <s v="Yes"/>
    <x v="0"/>
    <x v="0"/>
    <x v="3"/>
    <x v="1"/>
    <x v="0"/>
    <x v="0"/>
    <x v="770"/>
    <x v="0"/>
    <s v="tier - 2"/>
    <x v="2"/>
    <d v="1979-11-04T00:00:00"/>
    <x v="25"/>
  </r>
  <r>
    <x v="831"/>
    <x v="775"/>
    <x v="18"/>
    <x v="476"/>
    <s v="No"/>
    <x v="0"/>
    <x v="0"/>
    <x v="0"/>
    <x v="1"/>
    <x v="0"/>
    <x v="0"/>
    <x v="771"/>
    <x v="0"/>
    <s v="tier - 2"/>
    <x v="4"/>
    <d v="1981-06-19T00:00:00"/>
    <x v="19"/>
  </r>
  <r>
    <x v="832"/>
    <x v="776"/>
    <x v="366"/>
    <x v="477"/>
    <s v="No"/>
    <x v="0"/>
    <x v="0"/>
    <x v="0"/>
    <x v="1"/>
    <x v="1"/>
    <x v="0"/>
    <x v="772"/>
    <x v="0"/>
    <s v="tier - 1"/>
    <x v="0"/>
    <d v="1978-08-05T00:00:00"/>
    <x v="27"/>
  </r>
  <r>
    <x v="833"/>
    <x v="777"/>
    <x v="655"/>
    <x v="478"/>
    <s v="Yes"/>
    <x v="0"/>
    <x v="0"/>
    <x v="3"/>
    <x v="1"/>
    <x v="0"/>
    <x v="1"/>
    <x v="773"/>
    <x v="0"/>
    <s v="tier - 2"/>
    <x v="0"/>
    <d v="1969-10-23T00:00:00"/>
    <x v="34"/>
  </r>
  <r>
    <x v="834"/>
    <x v="778"/>
    <x v="656"/>
    <x v="463"/>
    <s v="Yes"/>
    <x v="0"/>
    <x v="0"/>
    <x v="1"/>
    <x v="1"/>
    <x v="0"/>
    <x v="0"/>
    <x v="774"/>
    <x v="0"/>
    <s v="tier - 2"/>
    <x v="2"/>
    <d v="1981-06-23T00:00:00"/>
    <x v="19"/>
  </r>
  <r>
    <x v="835"/>
    <x v="216"/>
    <x v="657"/>
    <x v="184"/>
    <s v="Yes"/>
    <x v="0"/>
    <x v="0"/>
    <x v="3"/>
    <x v="1"/>
    <x v="0"/>
    <x v="1"/>
    <x v="775"/>
    <x v="0"/>
    <s v="tier - 1"/>
    <x v="1"/>
    <d v="2004-12-24T00:00:00"/>
    <x v="9"/>
  </r>
  <r>
    <x v="836"/>
    <x v="779"/>
    <x v="658"/>
    <x v="216"/>
    <s v="No"/>
    <x v="0"/>
    <x v="0"/>
    <x v="3"/>
    <x v="1"/>
    <x v="0"/>
    <x v="1"/>
    <x v="776"/>
    <x v="0"/>
    <s v="tier - 1"/>
    <x v="8"/>
    <d v="1985-09-10T00:00:00"/>
    <x v="20"/>
  </r>
  <r>
    <x v="837"/>
    <x v="593"/>
    <x v="106"/>
    <x v="466"/>
    <s v="No"/>
    <x v="0"/>
    <x v="0"/>
    <x v="0"/>
    <x v="1"/>
    <x v="0"/>
    <x v="0"/>
    <x v="777"/>
    <x v="0"/>
    <s v="tier - 3"/>
    <x v="8"/>
    <d v="1989-12-21T00:00:00"/>
    <x v="13"/>
  </r>
  <r>
    <x v="838"/>
    <x v="780"/>
    <x v="9"/>
    <x v="479"/>
    <s v="No"/>
    <x v="0"/>
    <x v="0"/>
    <x v="0"/>
    <x v="1"/>
    <x v="0"/>
    <x v="0"/>
    <x v="778"/>
    <x v="0"/>
    <s v="tier - 3"/>
    <x v="1"/>
    <d v="1984-09-05T00:00:00"/>
    <x v="21"/>
  </r>
  <r>
    <x v="839"/>
    <x v="781"/>
    <x v="659"/>
    <x v="480"/>
    <s v="No"/>
    <x v="0"/>
    <x v="0"/>
    <x v="0"/>
    <x v="1"/>
    <x v="0"/>
    <x v="0"/>
    <x v="779"/>
    <x v="0"/>
    <s v="tier - 2"/>
    <x v="0"/>
    <d v="1978-11-29T00:00:00"/>
    <x v="27"/>
  </r>
  <r>
    <x v="840"/>
    <x v="782"/>
    <x v="660"/>
    <x v="481"/>
    <s v="No"/>
    <x v="0"/>
    <x v="0"/>
    <x v="0"/>
    <x v="1"/>
    <x v="0"/>
    <x v="0"/>
    <x v="780"/>
    <x v="0"/>
    <s v="tier - 2"/>
    <x v="1"/>
    <d v="1980-08-30T00:00:00"/>
    <x v="24"/>
  </r>
  <r>
    <x v="841"/>
    <x v="783"/>
    <x v="428"/>
    <x v="256"/>
    <s v="Yes"/>
    <x v="0"/>
    <x v="0"/>
    <x v="1"/>
    <x v="1"/>
    <x v="0"/>
    <x v="1"/>
    <x v="780"/>
    <x v="0"/>
    <s v="tier - 3"/>
    <x v="0"/>
    <d v="1980-10-05T00:00:00"/>
    <x v="24"/>
  </r>
  <r>
    <x v="842"/>
    <x v="784"/>
    <x v="661"/>
    <x v="482"/>
    <s v="No"/>
    <x v="0"/>
    <x v="0"/>
    <x v="1"/>
    <x v="1"/>
    <x v="0"/>
    <x v="2"/>
    <x v="781"/>
    <x v="2"/>
    <s v="tier - 2"/>
    <x v="1"/>
    <d v="1978-12-15T00:00:00"/>
    <x v="27"/>
  </r>
  <r>
    <x v="843"/>
    <x v="142"/>
    <x v="662"/>
    <x v="207"/>
    <s v="No"/>
    <x v="0"/>
    <x v="0"/>
    <x v="0"/>
    <x v="1"/>
    <x v="0"/>
    <x v="0"/>
    <x v="782"/>
    <x v="0"/>
    <s v="tier - 2"/>
    <x v="0"/>
    <d v="1980-08-18T00:00:00"/>
    <x v="24"/>
  </r>
  <r>
    <x v="844"/>
    <x v="785"/>
    <x v="663"/>
    <x v="290"/>
    <s v="No"/>
    <x v="0"/>
    <x v="0"/>
    <x v="0"/>
    <x v="1"/>
    <x v="2"/>
    <x v="0"/>
    <x v="783"/>
    <x v="0"/>
    <s v="tier - 3"/>
    <x v="0"/>
    <d v="1975-06-03T00:00:00"/>
    <x v="28"/>
  </r>
  <r>
    <x v="845"/>
    <x v="786"/>
    <x v="664"/>
    <x v="185"/>
    <s v="No"/>
    <x v="0"/>
    <x v="0"/>
    <x v="0"/>
    <x v="1"/>
    <x v="1"/>
    <x v="0"/>
    <x v="784"/>
    <x v="0"/>
    <s v="tier - 2"/>
    <x v="4"/>
    <d v="1985-12-10T00:00:00"/>
    <x v="20"/>
  </r>
  <r>
    <x v="846"/>
    <x v="787"/>
    <x v="665"/>
    <x v="483"/>
    <s v="Yes"/>
    <x v="0"/>
    <x v="0"/>
    <x v="1"/>
    <x v="1"/>
    <x v="0"/>
    <x v="0"/>
    <x v="785"/>
    <x v="1"/>
    <s v="tier - 1"/>
    <x v="1"/>
    <d v="1982-10-18T00:00:00"/>
    <x v="23"/>
  </r>
  <r>
    <x v="847"/>
    <x v="788"/>
    <x v="32"/>
    <x v="484"/>
    <s v="Yes"/>
    <x v="0"/>
    <x v="1"/>
    <x v="3"/>
    <x v="1"/>
    <x v="0"/>
    <x v="0"/>
    <x v="786"/>
    <x v="0"/>
    <s v="tier - 1"/>
    <x v="0"/>
    <d v="1982-09-01T00:00:00"/>
    <x v="23"/>
  </r>
  <r>
    <x v="848"/>
    <x v="789"/>
    <x v="666"/>
    <x v="388"/>
    <s v="No"/>
    <x v="0"/>
    <x v="0"/>
    <x v="3"/>
    <x v="1"/>
    <x v="1"/>
    <x v="2"/>
    <x v="787"/>
    <x v="0"/>
    <s v="tier - 3"/>
    <x v="0"/>
    <d v="1969-07-06T00:00:00"/>
    <x v="34"/>
  </r>
  <r>
    <x v="849"/>
    <x v="790"/>
    <x v="667"/>
    <x v="184"/>
    <s v="Yes"/>
    <x v="0"/>
    <x v="0"/>
    <x v="3"/>
    <x v="1"/>
    <x v="0"/>
    <x v="1"/>
    <x v="788"/>
    <x v="0"/>
    <s v="tier - 2"/>
    <x v="0"/>
    <d v="1978-06-02T00:00:00"/>
    <x v="26"/>
  </r>
  <r>
    <x v="850"/>
    <x v="791"/>
    <x v="668"/>
    <x v="485"/>
    <s v="Yes"/>
    <x v="0"/>
    <x v="0"/>
    <x v="1"/>
    <x v="1"/>
    <x v="0"/>
    <x v="0"/>
    <x v="789"/>
    <x v="0"/>
    <s v="tier - 3"/>
    <x v="1"/>
    <d v="1995-10-29T00:00:00"/>
    <x v="4"/>
  </r>
  <r>
    <x v="851"/>
    <x v="792"/>
    <x v="669"/>
    <x v="93"/>
    <s v="Yes"/>
    <x v="0"/>
    <x v="1"/>
    <x v="3"/>
    <x v="1"/>
    <x v="0"/>
    <x v="2"/>
    <x v="790"/>
    <x v="0"/>
    <s v="tier - 1"/>
    <x v="2"/>
    <d v="1980-07-26T00:00:00"/>
    <x v="24"/>
  </r>
  <r>
    <x v="852"/>
    <x v="173"/>
    <x v="670"/>
    <x v="486"/>
    <s v="Yes"/>
    <x v="0"/>
    <x v="0"/>
    <x v="1"/>
    <x v="1"/>
    <x v="0"/>
    <x v="0"/>
    <x v="791"/>
    <x v="0"/>
    <s v="tier - 3"/>
    <x v="0"/>
    <d v="1980-10-22T00:00:00"/>
    <x v="24"/>
  </r>
  <r>
    <x v="853"/>
    <x v="793"/>
    <x v="671"/>
    <x v="487"/>
    <s v="Yes"/>
    <x v="0"/>
    <x v="0"/>
    <x v="1"/>
    <x v="1"/>
    <x v="0"/>
    <x v="0"/>
    <x v="792"/>
    <x v="0"/>
    <s v="tier - 1"/>
    <x v="8"/>
    <d v="1980-07-21T00:00:00"/>
    <x v="24"/>
  </r>
  <r>
    <x v="854"/>
    <x v="794"/>
    <x v="362"/>
    <x v="488"/>
    <s v="No"/>
    <x v="0"/>
    <x v="0"/>
    <x v="0"/>
    <x v="1"/>
    <x v="2"/>
    <x v="0"/>
    <x v="793"/>
    <x v="0"/>
    <s v="tier - 3"/>
    <x v="2"/>
    <d v="1980-06-28T00:00:00"/>
    <x v="24"/>
  </r>
  <r>
    <x v="855"/>
    <x v="795"/>
    <x v="672"/>
    <x v="473"/>
    <s v="Yes"/>
    <x v="0"/>
    <x v="0"/>
    <x v="1"/>
    <x v="1"/>
    <x v="0"/>
    <x v="2"/>
    <x v="794"/>
    <x v="0"/>
    <s v="tier - 2"/>
    <x v="0"/>
    <d v="1978-06-24T00:00:00"/>
    <x v="27"/>
  </r>
  <r>
    <x v="856"/>
    <x v="796"/>
    <x v="673"/>
    <x v="266"/>
    <s v="No"/>
    <x v="0"/>
    <x v="0"/>
    <x v="0"/>
    <x v="1"/>
    <x v="0"/>
    <x v="0"/>
    <x v="795"/>
    <x v="0"/>
    <s v="tier - 3"/>
    <x v="8"/>
    <d v="1982-10-06T00:00:00"/>
    <x v="23"/>
  </r>
  <r>
    <x v="857"/>
    <x v="797"/>
    <x v="674"/>
    <x v="489"/>
    <s v="Yes"/>
    <x v="0"/>
    <x v="0"/>
    <x v="0"/>
    <x v="1"/>
    <x v="0"/>
    <x v="0"/>
    <x v="796"/>
    <x v="0"/>
    <s v="tier - 2"/>
    <x v="1"/>
    <d v="1992-06-18T00:00:00"/>
    <x v="0"/>
  </r>
  <r>
    <x v="858"/>
    <x v="798"/>
    <x v="403"/>
    <x v="488"/>
    <s v="No"/>
    <x v="0"/>
    <x v="0"/>
    <x v="0"/>
    <x v="1"/>
    <x v="2"/>
    <x v="0"/>
    <x v="797"/>
    <x v="0"/>
    <s v="tier - 1"/>
    <x v="1"/>
    <d v="1987-08-11T00:00:00"/>
    <x v="17"/>
  </r>
  <r>
    <x v="859"/>
    <x v="799"/>
    <x v="675"/>
    <x v="490"/>
    <s v="No"/>
    <x v="0"/>
    <x v="0"/>
    <x v="0"/>
    <x v="1"/>
    <x v="2"/>
    <x v="0"/>
    <x v="798"/>
    <x v="1"/>
    <s v="tier - 2"/>
    <x v="0"/>
    <d v="1968-06-29T00:00:00"/>
    <x v="36"/>
  </r>
  <r>
    <x v="860"/>
    <x v="800"/>
    <x v="676"/>
    <x v="98"/>
    <s v="Yes"/>
    <x v="0"/>
    <x v="0"/>
    <x v="3"/>
    <x v="1"/>
    <x v="0"/>
    <x v="2"/>
    <x v="799"/>
    <x v="0"/>
    <s v="tier - 2"/>
    <x v="11"/>
    <d v="1993-08-01T00:00:00"/>
    <x v="1"/>
  </r>
  <r>
    <x v="861"/>
    <x v="801"/>
    <x v="520"/>
    <x v="259"/>
    <s v="Yes"/>
    <x v="0"/>
    <x v="0"/>
    <x v="3"/>
    <x v="1"/>
    <x v="0"/>
    <x v="1"/>
    <x v="800"/>
    <x v="0"/>
    <s v="tier - 1"/>
    <x v="8"/>
    <d v="1984-07-07T00:00:00"/>
    <x v="21"/>
  </r>
  <r>
    <x v="862"/>
    <x v="802"/>
    <x v="677"/>
    <x v="473"/>
    <s v="No"/>
    <x v="0"/>
    <x v="1"/>
    <x v="3"/>
    <x v="1"/>
    <x v="0"/>
    <x v="2"/>
    <x v="801"/>
    <x v="0"/>
    <s v="tier - 1"/>
    <x v="16"/>
    <d v="1999-08-08T00:00:00"/>
    <x v="7"/>
  </r>
  <r>
    <x v="863"/>
    <x v="803"/>
    <x v="606"/>
    <x v="189"/>
    <s v="No"/>
    <x v="0"/>
    <x v="0"/>
    <x v="1"/>
    <x v="1"/>
    <x v="0"/>
    <x v="2"/>
    <x v="802"/>
    <x v="0"/>
    <s v="tier - 2"/>
    <x v="8"/>
    <d v="1984-11-21T00:00:00"/>
    <x v="21"/>
  </r>
  <r>
    <x v="864"/>
    <x v="804"/>
    <x v="678"/>
    <x v="368"/>
    <s v="No"/>
    <x v="0"/>
    <x v="0"/>
    <x v="0"/>
    <x v="1"/>
    <x v="0"/>
    <x v="2"/>
    <x v="803"/>
    <x v="1"/>
    <s v="tier - 2"/>
    <x v="2"/>
    <d v="1976-06-24T00:00:00"/>
    <x v="35"/>
  </r>
  <r>
    <x v="865"/>
    <x v="805"/>
    <x v="679"/>
    <x v="398"/>
    <s v="No"/>
    <x v="0"/>
    <x v="0"/>
    <x v="0"/>
    <x v="1"/>
    <x v="1"/>
    <x v="0"/>
    <x v="803"/>
    <x v="0"/>
    <s v="tier - 3"/>
    <x v="0"/>
    <d v="1978-07-30T00:00:00"/>
    <x v="27"/>
  </r>
  <r>
    <x v="866"/>
    <x v="806"/>
    <x v="315"/>
    <x v="120"/>
    <s v="Yes"/>
    <x v="0"/>
    <x v="0"/>
    <x v="1"/>
    <x v="1"/>
    <x v="0"/>
    <x v="2"/>
    <x v="804"/>
    <x v="0"/>
    <s v="tier - 2"/>
    <x v="2"/>
    <d v="1984-06-29T00:00:00"/>
    <x v="21"/>
  </r>
  <r>
    <x v="867"/>
    <x v="807"/>
    <x v="680"/>
    <x v="491"/>
    <s v="Yes"/>
    <x v="0"/>
    <x v="1"/>
    <x v="3"/>
    <x v="1"/>
    <x v="0"/>
    <x v="0"/>
    <x v="805"/>
    <x v="1"/>
    <s v="tier - 2"/>
    <x v="0"/>
    <d v="1978-09-06T00:00:00"/>
    <x v="27"/>
  </r>
  <r>
    <x v="868"/>
    <x v="808"/>
    <x v="419"/>
    <x v="492"/>
    <s v="Yes"/>
    <x v="0"/>
    <x v="1"/>
    <x v="3"/>
    <x v="1"/>
    <x v="1"/>
    <x v="0"/>
    <x v="806"/>
    <x v="0"/>
    <s v="tier - 1"/>
    <x v="1"/>
    <d v="1981-07-17T00:00:00"/>
    <x v="19"/>
  </r>
  <r>
    <x v="869"/>
    <x v="809"/>
    <x v="278"/>
    <x v="493"/>
    <s v="Yes"/>
    <x v="0"/>
    <x v="1"/>
    <x v="3"/>
    <x v="1"/>
    <x v="2"/>
    <x v="0"/>
    <x v="807"/>
    <x v="0"/>
    <s v="tier - 2"/>
    <x v="2"/>
    <d v="1980-06-22T00:00:00"/>
    <x v="24"/>
  </r>
  <r>
    <x v="870"/>
    <x v="810"/>
    <x v="681"/>
    <x v="494"/>
    <s v="Yes"/>
    <x v="0"/>
    <x v="1"/>
    <x v="3"/>
    <x v="1"/>
    <x v="1"/>
    <x v="0"/>
    <x v="807"/>
    <x v="0"/>
    <s v="tier - 1"/>
    <x v="0"/>
    <d v="1980-10-07T00:00:00"/>
    <x v="24"/>
  </r>
  <r>
    <x v="871"/>
    <x v="811"/>
    <x v="682"/>
    <x v="239"/>
    <s v="No"/>
    <x v="0"/>
    <x v="0"/>
    <x v="0"/>
    <x v="1"/>
    <x v="0"/>
    <x v="2"/>
    <x v="808"/>
    <x v="0"/>
    <s v="tier - 3"/>
    <x v="0"/>
    <d v="1980-09-30T00:00:00"/>
    <x v="24"/>
  </r>
  <r>
    <x v="872"/>
    <x v="812"/>
    <x v="683"/>
    <x v="495"/>
    <s v="Yes"/>
    <x v="0"/>
    <x v="0"/>
    <x v="1"/>
    <x v="1"/>
    <x v="1"/>
    <x v="2"/>
    <x v="809"/>
    <x v="1"/>
    <s v="tier - 2"/>
    <x v="5"/>
    <d v="1982-08-16T00:00:00"/>
    <x v="23"/>
  </r>
  <r>
    <x v="873"/>
    <x v="813"/>
    <x v="203"/>
    <x v="295"/>
    <s v="Yes"/>
    <x v="0"/>
    <x v="0"/>
    <x v="0"/>
    <x v="1"/>
    <x v="0"/>
    <x v="0"/>
    <x v="810"/>
    <x v="0"/>
    <s v="tier - 3"/>
    <x v="0"/>
    <d v="1975-07-19T00:00:00"/>
    <x v="31"/>
  </r>
  <r>
    <x v="874"/>
    <x v="814"/>
    <x v="101"/>
    <x v="68"/>
    <s v="Yes"/>
    <x v="0"/>
    <x v="0"/>
    <x v="0"/>
    <x v="1"/>
    <x v="0"/>
    <x v="0"/>
    <x v="811"/>
    <x v="1"/>
    <s v="tier - 3"/>
    <x v="0"/>
    <d v="1968-08-26T00:00:00"/>
    <x v="36"/>
  </r>
  <r>
    <x v="875"/>
    <x v="815"/>
    <x v="684"/>
    <x v="335"/>
    <s v="Yes"/>
    <x v="0"/>
    <x v="0"/>
    <x v="1"/>
    <x v="1"/>
    <x v="0"/>
    <x v="2"/>
    <x v="812"/>
    <x v="1"/>
    <s v="tier - 2"/>
    <x v="2"/>
    <d v="1982-09-14T00:00:00"/>
    <x v="23"/>
  </r>
  <r>
    <x v="876"/>
    <x v="816"/>
    <x v="685"/>
    <x v="496"/>
    <s v="Yes"/>
    <x v="0"/>
    <x v="0"/>
    <x v="3"/>
    <x v="1"/>
    <x v="0"/>
    <x v="0"/>
    <x v="813"/>
    <x v="0"/>
    <s v="tier - 3"/>
    <x v="1"/>
    <d v="1983-08-11T00:00:00"/>
    <x v="22"/>
  </r>
  <r>
    <x v="877"/>
    <x v="817"/>
    <x v="11"/>
    <x v="497"/>
    <s v="No"/>
    <x v="0"/>
    <x v="0"/>
    <x v="0"/>
    <x v="1"/>
    <x v="0"/>
    <x v="2"/>
    <x v="814"/>
    <x v="0"/>
    <s v="tier - 3"/>
    <x v="1"/>
    <d v="1983-11-21T00:00:00"/>
    <x v="22"/>
  </r>
  <r>
    <x v="878"/>
    <x v="818"/>
    <x v="243"/>
    <x v="498"/>
    <s v="No"/>
    <x v="0"/>
    <x v="0"/>
    <x v="0"/>
    <x v="1"/>
    <x v="0"/>
    <x v="0"/>
    <x v="815"/>
    <x v="0"/>
    <s v="tier - 2"/>
    <x v="11"/>
    <d v="1991-06-28T00:00:00"/>
    <x v="14"/>
  </r>
  <r>
    <x v="879"/>
    <x v="819"/>
    <x v="40"/>
    <x v="55"/>
    <s v="Yes"/>
    <x v="0"/>
    <x v="1"/>
    <x v="3"/>
    <x v="1"/>
    <x v="0"/>
    <x v="0"/>
    <x v="816"/>
    <x v="1"/>
    <s v="tier - 3"/>
    <x v="1"/>
    <d v="1977-09-15T00:00:00"/>
    <x v="26"/>
  </r>
  <r>
    <x v="880"/>
    <x v="820"/>
    <x v="686"/>
    <x v="122"/>
    <s v="Yes"/>
    <x v="0"/>
    <x v="0"/>
    <x v="1"/>
    <x v="1"/>
    <x v="0"/>
    <x v="2"/>
    <x v="817"/>
    <x v="0"/>
    <s v="tier - 1"/>
    <x v="8"/>
    <d v="1986-07-13T00:00:00"/>
    <x v="18"/>
  </r>
  <r>
    <x v="881"/>
    <x v="821"/>
    <x v="56"/>
    <x v="203"/>
    <s v="Yes"/>
    <x v="0"/>
    <x v="0"/>
    <x v="3"/>
    <x v="1"/>
    <x v="0"/>
    <x v="2"/>
    <x v="818"/>
    <x v="0"/>
    <s v="tier - 3"/>
    <x v="0"/>
    <d v="1986-09-02T00:00:00"/>
    <x v="18"/>
  </r>
  <r>
    <x v="882"/>
    <x v="822"/>
    <x v="419"/>
    <x v="404"/>
    <s v="Yes"/>
    <x v="0"/>
    <x v="1"/>
    <x v="3"/>
    <x v="1"/>
    <x v="1"/>
    <x v="0"/>
    <x v="819"/>
    <x v="0"/>
    <s v="tier - 1"/>
    <x v="0"/>
    <d v="1982-07-24T00:00:00"/>
    <x v="23"/>
  </r>
  <r>
    <x v="883"/>
    <x v="823"/>
    <x v="687"/>
    <x v="229"/>
    <s v="Yes"/>
    <x v="0"/>
    <x v="0"/>
    <x v="3"/>
    <x v="1"/>
    <x v="0"/>
    <x v="1"/>
    <x v="820"/>
    <x v="1"/>
    <s v="tier - 2"/>
    <x v="1"/>
    <d v="1981-08-14T00:00:00"/>
    <x v="19"/>
  </r>
  <r>
    <x v="884"/>
    <x v="824"/>
    <x v="360"/>
    <x v="109"/>
    <s v="Yes"/>
    <x v="0"/>
    <x v="0"/>
    <x v="3"/>
    <x v="1"/>
    <x v="1"/>
    <x v="1"/>
    <x v="821"/>
    <x v="1"/>
    <s v="tier - 3"/>
    <x v="1"/>
    <d v="1981-06-13T00:00:00"/>
    <x v="19"/>
  </r>
  <r>
    <x v="885"/>
    <x v="825"/>
    <x v="688"/>
    <x v="85"/>
    <s v="Yes"/>
    <x v="0"/>
    <x v="0"/>
    <x v="3"/>
    <x v="1"/>
    <x v="1"/>
    <x v="1"/>
    <x v="822"/>
    <x v="0"/>
    <s v="tier - 2"/>
    <x v="0"/>
    <d v="1973-10-25T00:00:00"/>
    <x v="29"/>
  </r>
  <r>
    <x v="886"/>
    <x v="826"/>
    <x v="689"/>
    <x v="65"/>
    <s v="No"/>
    <x v="0"/>
    <x v="0"/>
    <x v="0"/>
    <x v="1"/>
    <x v="0"/>
    <x v="1"/>
    <x v="822"/>
    <x v="1"/>
    <s v="tier - 3"/>
    <x v="1"/>
    <d v="1981-08-04T00:00:00"/>
    <x v="19"/>
  </r>
  <r>
    <x v="887"/>
    <x v="827"/>
    <x v="690"/>
    <x v="149"/>
    <s v="No"/>
    <x v="0"/>
    <x v="0"/>
    <x v="0"/>
    <x v="1"/>
    <x v="0"/>
    <x v="1"/>
    <x v="823"/>
    <x v="0"/>
    <s v="tier - 1"/>
    <x v="0"/>
    <d v="1976-12-18T00:00:00"/>
    <x v="35"/>
  </r>
  <r>
    <x v="888"/>
    <x v="828"/>
    <x v="691"/>
    <x v="178"/>
    <s v="No"/>
    <x v="0"/>
    <x v="0"/>
    <x v="3"/>
    <x v="1"/>
    <x v="0"/>
    <x v="1"/>
    <x v="824"/>
    <x v="0"/>
    <s v="tier - 1"/>
    <x v="1"/>
    <d v="1985-11-02T00:00:00"/>
    <x v="20"/>
  </r>
  <r>
    <x v="889"/>
    <x v="829"/>
    <x v="692"/>
    <x v="499"/>
    <s v="No"/>
    <x v="0"/>
    <x v="0"/>
    <x v="0"/>
    <x v="1"/>
    <x v="1"/>
    <x v="0"/>
    <x v="825"/>
    <x v="1"/>
    <s v="tier - 1"/>
    <x v="1"/>
    <d v="1966-12-26T00:00:00"/>
    <x v="37"/>
  </r>
  <r>
    <x v="890"/>
    <x v="830"/>
    <x v="664"/>
    <x v="469"/>
    <s v="No"/>
    <x v="0"/>
    <x v="0"/>
    <x v="0"/>
    <x v="1"/>
    <x v="1"/>
    <x v="0"/>
    <x v="826"/>
    <x v="1"/>
    <s v="tier - 3"/>
    <x v="0"/>
    <d v="1965-06-06T00:00:00"/>
    <x v="38"/>
  </r>
  <r>
    <x v="891"/>
    <x v="831"/>
    <x v="693"/>
    <x v="265"/>
    <s v="No"/>
    <x v="0"/>
    <x v="0"/>
    <x v="0"/>
    <x v="1"/>
    <x v="0"/>
    <x v="0"/>
    <x v="827"/>
    <x v="1"/>
    <s v="tier - 1"/>
    <x v="0"/>
    <d v="1965-06-25T00:00:00"/>
    <x v="39"/>
  </r>
  <r>
    <x v="892"/>
    <x v="832"/>
    <x v="694"/>
    <x v="500"/>
    <s v="No"/>
    <x v="0"/>
    <x v="0"/>
    <x v="0"/>
    <x v="1"/>
    <x v="0"/>
    <x v="2"/>
    <x v="827"/>
    <x v="0"/>
    <s v="tier - 3"/>
    <x v="1"/>
    <d v="1972-08-11T00:00:00"/>
    <x v="30"/>
  </r>
  <r>
    <x v="893"/>
    <x v="833"/>
    <x v="570"/>
    <x v="501"/>
    <s v="Yes"/>
    <x v="0"/>
    <x v="1"/>
    <x v="3"/>
    <x v="1"/>
    <x v="1"/>
    <x v="0"/>
    <x v="828"/>
    <x v="1"/>
    <s v="tier - 3"/>
    <x v="1"/>
    <d v="1965-07-11T00:00:00"/>
    <x v="39"/>
  </r>
  <r>
    <x v="894"/>
    <x v="834"/>
    <x v="247"/>
    <x v="453"/>
    <s v="Yes"/>
    <x v="0"/>
    <x v="1"/>
    <x v="3"/>
    <x v="1"/>
    <x v="1"/>
    <x v="0"/>
    <x v="829"/>
    <x v="0"/>
    <s v="tier - 2"/>
    <x v="8"/>
    <d v="2004-11-15T00:00:00"/>
    <x v="9"/>
  </r>
  <r>
    <x v="895"/>
    <x v="835"/>
    <x v="65"/>
    <x v="400"/>
    <s v="No"/>
    <x v="0"/>
    <x v="0"/>
    <x v="0"/>
    <x v="1"/>
    <x v="0"/>
    <x v="0"/>
    <x v="830"/>
    <x v="0"/>
    <s v="tier - 3"/>
    <x v="8"/>
    <d v="1979-06-19T00:00:00"/>
    <x v="25"/>
  </r>
  <r>
    <x v="896"/>
    <x v="495"/>
    <x v="467"/>
    <x v="20"/>
    <s v="No"/>
    <x v="0"/>
    <x v="0"/>
    <x v="0"/>
    <x v="1"/>
    <x v="1"/>
    <x v="0"/>
    <x v="830"/>
    <x v="0"/>
    <s v="tier - 1"/>
    <x v="1"/>
    <d v="1984-07-25T00:00:00"/>
    <x v="21"/>
  </r>
  <r>
    <x v="897"/>
    <x v="836"/>
    <x v="257"/>
    <x v="502"/>
    <s v="No"/>
    <x v="0"/>
    <x v="0"/>
    <x v="0"/>
    <x v="1"/>
    <x v="2"/>
    <x v="0"/>
    <x v="831"/>
    <x v="0"/>
    <s v="tier - 3"/>
    <x v="2"/>
    <d v="1979-09-19T00:00:00"/>
    <x v="25"/>
  </r>
  <r>
    <x v="898"/>
    <x v="197"/>
    <x v="695"/>
    <x v="58"/>
    <s v="No"/>
    <x v="0"/>
    <x v="0"/>
    <x v="3"/>
    <x v="1"/>
    <x v="0"/>
    <x v="1"/>
    <x v="832"/>
    <x v="0"/>
    <s v="tier - 2"/>
    <x v="1"/>
    <d v="1986-06-15T00:00:00"/>
    <x v="18"/>
  </r>
  <r>
    <x v="899"/>
    <x v="214"/>
    <x v="696"/>
    <x v="12"/>
    <s v="Yes"/>
    <x v="0"/>
    <x v="0"/>
    <x v="3"/>
    <x v="1"/>
    <x v="0"/>
    <x v="0"/>
    <x v="833"/>
    <x v="0"/>
    <s v="tier - 1"/>
    <x v="2"/>
    <d v="1977-12-18T00:00:00"/>
    <x v="26"/>
  </r>
  <r>
    <x v="900"/>
    <x v="837"/>
    <x v="401"/>
    <x v="103"/>
    <s v="Yes"/>
    <x v="0"/>
    <x v="0"/>
    <x v="1"/>
    <x v="1"/>
    <x v="1"/>
    <x v="2"/>
    <x v="834"/>
    <x v="0"/>
    <s v="tier - 1"/>
    <x v="0"/>
    <d v="1979-06-26T00:00:00"/>
    <x v="25"/>
  </r>
  <r>
    <x v="901"/>
    <x v="838"/>
    <x v="697"/>
    <x v="81"/>
    <s v="No"/>
    <x v="0"/>
    <x v="1"/>
    <x v="3"/>
    <x v="1"/>
    <x v="0"/>
    <x v="2"/>
    <x v="835"/>
    <x v="0"/>
    <s v="tier - 1"/>
    <x v="2"/>
    <d v="1977-12-01T00:00:00"/>
    <x v="26"/>
  </r>
  <r>
    <x v="902"/>
    <x v="839"/>
    <x v="698"/>
    <x v="130"/>
    <s v="No"/>
    <x v="0"/>
    <x v="0"/>
    <x v="0"/>
    <x v="1"/>
    <x v="2"/>
    <x v="0"/>
    <x v="836"/>
    <x v="0"/>
    <s v="tier - 2"/>
    <x v="11"/>
    <d v="1993-10-05T00:00:00"/>
    <x v="1"/>
  </r>
  <r>
    <x v="903"/>
    <x v="840"/>
    <x v="699"/>
    <x v="503"/>
    <s v="No"/>
    <x v="0"/>
    <x v="0"/>
    <x v="0"/>
    <x v="1"/>
    <x v="2"/>
    <x v="0"/>
    <x v="837"/>
    <x v="0"/>
    <s v="tier - 2"/>
    <x v="1"/>
    <d v="1983-06-21T00:00:00"/>
    <x v="22"/>
  </r>
  <r>
    <x v="904"/>
    <x v="841"/>
    <x v="566"/>
    <x v="200"/>
    <s v="No"/>
    <x v="0"/>
    <x v="0"/>
    <x v="0"/>
    <x v="1"/>
    <x v="0"/>
    <x v="1"/>
    <x v="838"/>
    <x v="0"/>
    <s v="tier - 3"/>
    <x v="8"/>
    <d v="1981-07-16T00:00:00"/>
    <x v="19"/>
  </r>
  <r>
    <x v="905"/>
    <x v="842"/>
    <x v="700"/>
    <x v="70"/>
    <s v="No"/>
    <x v="0"/>
    <x v="1"/>
    <x v="3"/>
    <x v="1"/>
    <x v="0"/>
    <x v="2"/>
    <x v="839"/>
    <x v="1"/>
    <s v="tier - 3"/>
    <x v="0"/>
    <d v="1965-12-09T00:00:00"/>
    <x v="39"/>
  </r>
  <r>
    <x v="906"/>
    <x v="843"/>
    <x v="677"/>
    <x v="208"/>
    <s v="Yes"/>
    <x v="0"/>
    <x v="1"/>
    <x v="3"/>
    <x v="1"/>
    <x v="0"/>
    <x v="1"/>
    <x v="840"/>
    <x v="0"/>
    <s v="tier - 1"/>
    <x v="2"/>
    <d v="1981-11-24T00:00:00"/>
    <x v="19"/>
  </r>
  <r>
    <x v="907"/>
    <x v="844"/>
    <x v="25"/>
    <x v="386"/>
    <s v="Yes"/>
    <x v="0"/>
    <x v="0"/>
    <x v="0"/>
    <x v="1"/>
    <x v="0"/>
    <x v="0"/>
    <x v="841"/>
    <x v="0"/>
    <s v="tier - 2"/>
    <x v="14"/>
    <d v="1993-07-22T00:00:00"/>
    <x v="1"/>
  </r>
  <r>
    <x v="908"/>
    <x v="845"/>
    <x v="701"/>
    <x v="31"/>
    <s v="Yes"/>
    <x v="0"/>
    <x v="0"/>
    <x v="3"/>
    <x v="1"/>
    <x v="0"/>
    <x v="2"/>
    <x v="842"/>
    <x v="1"/>
    <s v="tier - 2"/>
    <x v="0"/>
    <d v="1965-12-05T00:00:00"/>
    <x v="39"/>
  </r>
  <r>
    <x v="909"/>
    <x v="846"/>
    <x v="44"/>
    <x v="271"/>
    <s v="No"/>
    <x v="0"/>
    <x v="0"/>
    <x v="0"/>
    <x v="1"/>
    <x v="0"/>
    <x v="0"/>
    <x v="843"/>
    <x v="0"/>
    <s v="tier - 2"/>
    <x v="2"/>
    <d v="1983-09-19T00:00:00"/>
    <x v="22"/>
  </r>
  <r>
    <x v="910"/>
    <x v="847"/>
    <x v="702"/>
    <x v="353"/>
    <s v="Yes"/>
    <x v="0"/>
    <x v="0"/>
    <x v="3"/>
    <x v="1"/>
    <x v="0"/>
    <x v="2"/>
    <x v="843"/>
    <x v="0"/>
    <s v="tier - 2"/>
    <x v="1"/>
    <d v="1978-11-12T00:00:00"/>
    <x v="27"/>
  </r>
  <r>
    <x v="911"/>
    <x v="848"/>
    <x v="525"/>
    <x v="374"/>
    <s v="No"/>
    <x v="0"/>
    <x v="0"/>
    <x v="0"/>
    <x v="1"/>
    <x v="0"/>
    <x v="2"/>
    <x v="844"/>
    <x v="0"/>
    <s v="tier - 3"/>
    <x v="1"/>
    <d v="1978-12-02T00:00:00"/>
    <x v="27"/>
  </r>
  <r>
    <x v="912"/>
    <x v="849"/>
    <x v="703"/>
    <x v="159"/>
    <s v="Yes"/>
    <x v="0"/>
    <x v="0"/>
    <x v="3"/>
    <x v="1"/>
    <x v="0"/>
    <x v="2"/>
    <x v="845"/>
    <x v="1"/>
    <s v="tier - 2"/>
    <x v="2"/>
    <d v="1977-08-25T00:00:00"/>
    <x v="26"/>
  </r>
  <r>
    <x v="913"/>
    <x v="129"/>
    <x v="524"/>
    <x v="252"/>
    <s v="Yes"/>
    <x v="0"/>
    <x v="0"/>
    <x v="3"/>
    <x v="1"/>
    <x v="1"/>
    <x v="2"/>
    <x v="846"/>
    <x v="1"/>
    <s v="tier - 2"/>
    <x v="2"/>
    <d v="1979-09-01T00:00:00"/>
    <x v="25"/>
  </r>
  <r>
    <x v="914"/>
    <x v="850"/>
    <x v="190"/>
    <x v="251"/>
    <s v="Yes"/>
    <x v="0"/>
    <x v="0"/>
    <x v="3"/>
    <x v="1"/>
    <x v="1"/>
    <x v="2"/>
    <x v="847"/>
    <x v="0"/>
    <s v="tier - 3"/>
    <x v="1"/>
    <d v="1980-07-07T00:00:00"/>
    <x v="24"/>
  </r>
  <r>
    <x v="915"/>
    <x v="214"/>
    <x v="704"/>
    <x v="352"/>
    <s v="No"/>
    <x v="1"/>
    <x v="0"/>
    <x v="3"/>
    <x v="1"/>
    <x v="2"/>
    <x v="2"/>
    <x v="848"/>
    <x v="1"/>
    <s v="tier - 1"/>
    <x v="2"/>
    <d v="1977-09-25T00:00:00"/>
    <x v="26"/>
  </r>
  <r>
    <x v="916"/>
    <x v="851"/>
    <x v="705"/>
    <x v="306"/>
    <s v="Yes"/>
    <x v="0"/>
    <x v="0"/>
    <x v="0"/>
    <x v="1"/>
    <x v="0"/>
    <x v="0"/>
    <x v="849"/>
    <x v="1"/>
    <s v="tier - 3"/>
    <x v="12"/>
    <d v="1977-09-30T00:00:00"/>
    <x v="26"/>
  </r>
  <r>
    <x v="917"/>
    <x v="852"/>
    <x v="425"/>
    <x v="423"/>
    <s v="Yes"/>
    <x v="0"/>
    <x v="0"/>
    <x v="0"/>
    <x v="1"/>
    <x v="1"/>
    <x v="0"/>
    <x v="850"/>
    <x v="0"/>
    <s v="tier - 2"/>
    <x v="1"/>
    <d v="2001-06-01T00:00:00"/>
    <x v="10"/>
  </r>
  <r>
    <x v="918"/>
    <x v="853"/>
    <x v="443"/>
    <x v="504"/>
    <s v="Yes"/>
    <x v="0"/>
    <x v="0"/>
    <x v="0"/>
    <x v="1"/>
    <x v="0"/>
    <x v="0"/>
    <x v="851"/>
    <x v="1"/>
    <s v="tier - 3"/>
    <x v="0"/>
    <d v="1967-08-04T00:00:00"/>
    <x v="40"/>
  </r>
  <r>
    <x v="919"/>
    <x v="854"/>
    <x v="171"/>
    <x v="279"/>
    <s v="No"/>
    <x v="0"/>
    <x v="0"/>
    <x v="0"/>
    <x v="1"/>
    <x v="0"/>
    <x v="0"/>
    <x v="852"/>
    <x v="0"/>
    <s v="tier - 3"/>
    <x v="1"/>
    <d v="1996-06-14T00:00:00"/>
    <x v="8"/>
  </r>
  <r>
    <x v="920"/>
    <x v="855"/>
    <x v="85"/>
    <x v="173"/>
    <s v="Yes"/>
    <x v="0"/>
    <x v="0"/>
    <x v="3"/>
    <x v="1"/>
    <x v="0"/>
    <x v="2"/>
    <x v="853"/>
    <x v="0"/>
    <s v="tier - 3"/>
    <x v="7"/>
    <d v="1988-12-15T00:00:00"/>
    <x v="15"/>
  </r>
  <r>
    <x v="921"/>
    <x v="856"/>
    <x v="382"/>
    <x v="339"/>
    <s v="Yes"/>
    <x v="0"/>
    <x v="0"/>
    <x v="3"/>
    <x v="1"/>
    <x v="0"/>
    <x v="2"/>
    <x v="854"/>
    <x v="0"/>
    <s v="tier - 1"/>
    <x v="1"/>
    <d v="1997-10-28T00:00:00"/>
    <x v="6"/>
  </r>
  <r>
    <x v="922"/>
    <x v="857"/>
    <x v="80"/>
    <x v="480"/>
    <s v="No"/>
    <x v="0"/>
    <x v="0"/>
    <x v="0"/>
    <x v="1"/>
    <x v="0"/>
    <x v="0"/>
    <x v="855"/>
    <x v="1"/>
    <s v="tier - 2"/>
    <x v="2"/>
    <d v="1983-07-10T00:00:00"/>
    <x v="22"/>
  </r>
  <r>
    <x v="923"/>
    <x v="858"/>
    <x v="683"/>
    <x v="69"/>
    <s v="Yes"/>
    <x v="0"/>
    <x v="0"/>
    <x v="3"/>
    <x v="1"/>
    <x v="1"/>
    <x v="2"/>
    <x v="856"/>
    <x v="0"/>
    <s v="tier - 3"/>
    <x v="1"/>
    <d v="1978-10-18T00:00:00"/>
    <x v="27"/>
  </r>
  <r>
    <x v="924"/>
    <x v="859"/>
    <x v="88"/>
    <x v="64"/>
    <s v="No"/>
    <x v="0"/>
    <x v="0"/>
    <x v="0"/>
    <x v="1"/>
    <x v="0"/>
    <x v="0"/>
    <x v="857"/>
    <x v="1"/>
    <s v="tier - 1"/>
    <x v="1"/>
    <d v="1976-10-10T00:00:00"/>
    <x v="35"/>
  </r>
  <r>
    <x v="925"/>
    <x v="860"/>
    <x v="706"/>
    <x v="178"/>
    <s v="Yes"/>
    <x v="0"/>
    <x v="0"/>
    <x v="3"/>
    <x v="1"/>
    <x v="1"/>
    <x v="1"/>
    <x v="858"/>
    <x v="0"/>
    <s v="tier - 1"/>
    <x v="0"/>
    <d v="1978-12-14T00:00:00"/>
    <x v="27"/>
  </r>
  <r>
    <x v="926"/>
    <x v="861"/>
    <x v="316"/>
    <x v="47"/>
    <s v="Yes"/>
    <x v="0"/>
    <x v="0"/>
    <x v="3"/>
    <x v="1"/>
    <x v="2"/>
    <x v="2"/>
    <x v="859"/>
    <x v="0"/>
    <s v="tier - 2"/>
    <x v="1"/>
    <d v="1984-08-22T00:00:00"/>
    <x v="21"/>
  </r>
  <r>
    <x v="927"/>
    <x v="862"/>
    <x v="567"/>
    <x v="205"/>
    <s v="No"/>
    <x v="0"/>
    <x v="0"/>
    <x v="0"/>
    <x v="1"/>
    <x v="2"/>
    <x v="0"/>
    <x v="860"/>
    <x v="0"/>
    <s v="tier - 2"/>
    <x v="1"/>
    <d v="1988-12-15T00:00:00"/>
    <x v="15"/>
  </r>
  <r>
    <x v="928"/>
    <x v="863"/>
    <x v="707"/>
    <x v="251"/>
    <s v="No"/>
    <x v="0"/>
    <x v="0"/>
    <x v="0"/>
    <x v="1"/>
    <x v="0"/>
    <x v="2"/>
    <x v="861"/>
    <x v="0"/>
    <s v="tier - 2"/>
    <x v="11"/>
    <d v="1994-08-14T00:00:00"/>
    <x v="11"/>
  </r>
  <r>
    <x v="929"/>
    <x v="864"/>
    <x v="355"/>
    <x v="505"/>
    <s v="Yes"/>
    <x v="0"/>
    <x v="0"/>
    <x v="1"/>
    <x v="1"/>
    <x v="0"/>
    <x v="2"/>
    <x v="862"/>
    <x v="1"/>
    <s v="tier - 2"/>
    <x v="0"/>
    <d v="1967-07-17T00:00:00"/>
    <x v="40"/>
  </r>
  <r>
    <x v="930"/>
    <x v="865"/>
    <x v="708"/>
    <x v="478"/>
    <s v="No"/>
    <x v="0"/>
    <x v="1"/>
    <x v="3"/>
    <x v="1"/>
    <x v="0"/>
    <x v="1"/>
    <x v="863"/>
    <x v="0"/>
    <s v="tier - 2"/>
    <x v="1"/>
    <d v="1997-09-30T00:00:00"/>
    <x v="6"/>
  </r>
  <r>
    <x v="931"/>
    <x v="866"/>
    <x v="124"/>
    <x v="288"/>
    <s v="Yes"/>
    <x v="0"/>
    <x v="0"/>
    <x v="3"/>
    <x v="1"/>
    <x v="0"/>
    <x v="1"/>
    <x v="864"/>
    <x v="1"/>
    <s v="tier - 2"/>
    <x v="1"/>
    <d v="1968-07-03T00:00:00"/>
    <x v="36"/>
  </r>
  <r>
    <x v="932"/>
    <x v="867"/>
    <x v="350"/>
    <x v="506"/>
    <s v="Yes"/>
    <x v="0"/>
    <x v="1"/>
    <x v="3"/>
    <x v="1"/>
    <x v="1"/>
    <x v="0"/>
    <x v="865"/>
    <x v="0"/>
    <s v="tier - 3"/>
    <x v="2"/>
    <d v="1996-09-17T00:00:00"/>
    <x v="8"/>
  </r>
  <r>
    <x v="933"/>
    <x v="8"/>
    <x v="709"/>
    <x v="427"/>
    <s v="Yes"/>
    <x v="0"/>
    <x v="1"/>
    <x v="3"/>
    <x v="1"/>
    <x v="1"/>
    <x v="1"/>
    <x v="866"/>
    <x v="0"/>
    <s v="tier - 1"/>
    <x v="2"/>
    <d v="1978-11-28T00:00:00"/>
    <x v="27"/>
  </r>
  <r>
    <x v="934"/>
    <x v="868"/>
    <x v="710"/>
    <x v="117"/>
    <s v="Yes"/>
    <x v="0"/>
    <x v="0"/>
    <x v="3"/>
    <x v="1"/>
    <x v="1"/>
    <x v="2"/>
    <x v="867"/>
    <x v="0"/>
    <s v="tier - 1"/>
    <x v="2"/>
    <d v="1978-11-06T00:00:00"/>
    <x v="27"/>
  </r>
  <r>
    <x v="935"/>
    <x v="869"/>
    <x v="276"/>
    <x v="82"/>
    <s v="Yes"/>
    <x v="0"/>
    <x v="0"/>
    <x v="3"/>
    <x v="1"/>
    <x v="1"/>
    <x v="2"/>
    <x v="868"/>
    <x v="0"/>
    <s v="tier - 2"/>
    <x v="2"/>
    <d v="1978-11-29T00:00:00"/>
    <x v="27"/>
  </r>
  <r>
    <x v="936"/>
    <x v="851"/>
    <x v="677"/>
    <x v="169"/>
    <s v="No"/>
    <x v="0"/>
    <x v="0"/>
    <x v="3"/>
    <x v="1"/>
    <x v="0"/>
    <x v="1"/>
    <x v="869"/>
    <x v="0"/>
    <s v="tier - 1"/>
    <x v="0"/>
    <d v="1978-08-24T00:00:00"/>
    <x v="27"/>
  </r>
  <r>
    <x v="937"/>
    <x v="870"/>
    <x v="711"/>
    <x v="140"/>
    <s v="Yes"/>
    <x v="0"/>
    <x v="1"/>
    <x v="3"/>
    <x v="1"/>
    <x v="2"/>
    <x v="2"/>
    <x v="870"/>
    <x v="0"/>
    <s v="tier - 3"/>
    <x v="1"/>
    <d v="2001-12-13T00:00:00"/>
    <x v="3"/>
  </r>
  <r>
    <x v="938"/>
    <x v="871"/>
    <x v="712"/>
    <x v="243"/>
    <s v="No"/>
    <x v="0"/>
    <x v="0"/>
    <x v="0"/>
    <x v="1"/>
    <x v="0"/>
    <x v="2"/>
    <x v="871"/>
    <x v="0"/>
    <s v="tier - 2"/>
    <x v="8"/>
    <d v="1980-06-20T00:00:00"/>
    <x v="24"/>
  </r>
  <r>
    <x v="939"/>
    <x v="872"/>
    <x v="713"/>
    <x v="310"/>
    <s v="Yes"/>
    <x v="0"/>
    <x v="0"/>
    <x v="1"/>
    <x v="1"/>
    <x v="0"/>
    <x v="0"/>
    <x v="872"/>
    <x v="0"/>
    <s v="tier - 1"/>
    <x v="0"/>
    <d v="1980-07-24T00:00:00"/>
    <x v="24"/>
  </r>
  <r>
    <x v="940"/>
    <x v="873"/>
    <x v="184"/>
    <x v="507"/>
    <s v="Yes"/>
    <x v="0"/>
    <x v="0"/>
    <x v="1"/>
    <x v="1"/>
    <x v="0"/>
    <x v="2"/>
    <x v="873"/>
    <x v="0"/>
    <s v="tier - 2"/>
    <x v="14"/>
    <d v="1999-06-15T00:00:00"/>
    <x v="7"/>
  </r>
  <r>
    <x v="941"/>
    <x v="874"/>
    <x v="570"/>
    <x v="180"/>
    <s v="Yes"/>
    <x v="0"/>
    <x v="0"/>
    <x v="1"/>
    <x v="1"/>
    <x v="1"/>
    <x v="2"/>
    <x v="874"/>
    <x v="0"/>
    <s v="tier - 2"/>
    <x v="8"/>
    <d v="1980-10-16T00:00:00"/>
    <x v="24"/>
  </r>
  <r>
    <x v="942"/>
    <x v="875"/>
    <x v="276"/>
    <x v="98"/>
    <s v="Yes"/>
    <x v="0"/>
    <x v="0"/>
    <x v="1"/>
    <x v="1"/>
    <x v="1"/>
    <x v="2"/>
    <x v="874"/>
    <x v="0"/>
    <s v="tier - 2"/>
    <x v="1"/>
    <d v="1993-08-10T00:00:00"/>
    <x v="1"/>
  </r>
  <r>
    <x v="943"/>
    <x v="373"/>
    <x v="209"/>
    <x v="83"/>
    <s v="No"/>
    <x v="0"/>
    <x v="0"/>
    <x v="0"/>
    <x v="1"/>
    <x v="0"/>
    <x v="2"/>
    <x v="875"/>
    <x v="0"/>
    <s v="tier - 3"/>
    <x v="9"/>
    <d v="1998-09-30T00:00:00"/>
    <x v="2"/>
  </r>
  <r>
    <x v="944"/>
    <x v="876"/>
    <x v="237"/>
    <x v="508"/>
    <s v="Yes"/>
    <x v="0"/>
    <x v="0"/>
    <x v="1"/>
    <x v="1"/>
    <x v="1"/>
    <x v="2"/>
    <x v="876"/>
    <x v="1"/>
    <s v="tier - 3"/>
    <x v="1"/>
    <d v="1965-12-27T00:00:00"/>
    <x v="39"/>
  </r>
  <r>
    <x v="945"/>
    <x v="877"/>
    <x v="66"/>
    <x v="509"/>
    <s v="Yes"/>
    <x v="0"/>
    <x v="0"/>
    <x v="3"/>
    <x v="1"/>
    <x v="0"/>
    <x v="0"/>
    <x v="877"/>
    <x v="0"/>
    <s v="tier - 1"/>
    <x v="2"/>
    <d v="1976-10-09T00:00:00"/>
    <x v="35"/>
  </r>
  <r>
    <x v="946"/>
    <x v="569"/>
    <x v="714"/>
    <x v="507"/>
    <s v="Yes"/>
    <x v="0"/>
    <x v="0"/>
    <x v="3"/>
    <x v="1"/>
    <x v="1"/>
    <x v="2"/>
    <x v="878"/>
    <x v="0"/>
    <s v="tier - 2"/>
    <x v="16"/>
    <d v="1996-11-24T00:00:00"/>
    <x v="8"/>
  </r>
  <r>
    <x v="947"/>
    <x v="878"/>
    <x v="715"/>
    <x v="510"/>
    <s v="No"/>
    <x v="0"/>
    <x v="0"/>
    <x v="0"/>
    <x v="1"/>
    <x v="0"/>
    <x v="0"/>
    <x v="879"/>
    <x v="0"/>
    <s v="tier - 1"/>
    <x v="1"/>
    <d v="1995-09-13T00:00:00"/>
    <x v="4"/>
  </r>
  <r>
    <x v="948"/>
    <x v="879"/>
    <x v="716"/>
    <x v="511"/>
    <s v="No"/>
    <x v="0"/>
    <x v="0"/>
    <x v="0"/>
    <x v="1"/>
    <x v="0"/>
    <x v="0"/>
    <x v="880"/>
    <x v="0"/>
    <s v="tier - 1"/>
    <x v="0"/>
    <d v="1971-10-11T00:00:00"/>
    <x v="32"/>
  </r>
  <r>
    <x v="949"/>
    <x v="880"/>
    <x v="438"/>
    <x v="487"/>
    <s v="No"/>
    <x v="0"/>
    <x v="0"/>
    <x v="0"/>
    <x v="1"/>
    <x v="1"/>
    <x v="0"/>
    <x v="880"/>
    <x v="0"/>
    <s v="tier - 2"/>
    <x v="13"/>
    <d v="1981-12-19T00:00:00"/>
    <x v="19"/>
  </r>
  <r>
    <x v="950"/>
    <x v="881"/>
    <x v="330"/>
    <x v="371"/>
    <s v="No"/>
    <x v="0"/>
    <x v="0"/>
    <x v="1"/>
    <x v="1"/>
    <x v="0"/>
    <x v="0"/>
    <x v="881"/>
    <x v="0"/>
    <s v="tier - 1"/>
    <x v="0"/>
    <d v="1982-12-18T00:00:00"/>
    <x v="23"/>
  </r>
  <r>
    <x v="951"/>
    <x v="325"/>
    <x v="717"/>
    <x v="512"/>
    <s v="No"/>
    <x v="0"/>
    <x v="0"/>
    <x v="0"/>
    <x v="1"/>
    <x v="0"/>
    <x v="0"/>
    <x v="882"/>
    <x v="0"/>
    <s v="tier - 3"/>
    <x v="11"/>
    <d v="1987-07-12T00:00:00"/>
    <x v="17"/>
  </r>
  <r>
    <x v="952"/>
    <x v="882"/>
    <x v="516"/>
    <x v="333"/>
    <s v="No"/>
    <x v="0"/>
    <x v="0"/>
    <x v="0"/>
    <x v="1"/>
    <x v="0"/>
    <x v="0"/>
    <x v="883"/>
    <x v="2"/>
    <s v="tier - 2"/>
    <x v="2"/>
    <d v="1978-12-29T00:00:00"/>
    <x v="27"/>
  </r>
  <r>
    <x v="953"/>
    <x v="883"/>
    <x v="628"/>
    <x v="187"/>
    <s v="No"/>
    <x v="0"/>
    <x v="0"/>
    <x v="0"/>
    <x v="1"/>
    <x v="3"/>
    <x v="0"/>
    <x v="883"/>
    <x v="0"/>
    <s v="tier - 3"/>
    <x v="1"/>
    <d v="1979-06-02T00:00:00"/>
    <x v="27"/>
  </r>
  <r>
    <x v="954"/>
    <x v="884"/>
    <x v="718"/>
    <x v="513"/>
    <s v="Yes"/>
    <x v="0"/>
    <x v="0"/>
    <x v="1"/>
    <x v="1"/>
    <x v="0"/>
    <x v="0"/>
    <x v="884"/>
    <x v="1"/>
    <s v="tier - 1"/>
    <x v="5"/>
    <d v="1980-09-10T00:00:00"/>
    <x v="24"/>
  </r>
  <r>
    <x v="955"/>
    <x v="885"/>
    <x v="719"/>
    <x v="133"/>
    <s v="Yes"/>
    <x v="0"/>
    <x v="0"/>
    <x v="3"/>
    <x v="1"/>
    <x v="0"/>
    <x v="2"/>
    <x v="885"/>
    <x v="1"/>
    <s v="tier - 2"/>
    <x v="0"/>
    <d v="1978-12-04T00:00:00"/>
    <x v="27"/>
  </r>
  <r>
    <x v="956"/>
    <x v="831"/>
    <x v="720"/>
    <x v="323"/>
    <s v="No"/>
    <x v="0"/>
    <x v="0"/>
    <x v="0"/>
    <x v="1"/>
    <x v="2"/>
    <x v="0"/>
    <x v="886"/>
    <x v="0"/>
    <s v="tier - 3"/>
    <x v="1"/>
    <d v="1977-08-29T00:00:00"/>
    <x v="26"/>
  </r>
  <r>
    <x v="957"/>
    <x v="886"/>
    <x v="67"/>
    <x v="514"/>
    <s v="No"/>
    <x v="0"/>
    <x v="0"/>
    <x v="0"/>
    <x v="1"/>
    <x v="0"/>
    <x v="0"/>
    <x v="887"/>
    <x v="1"/>
    <s v="tier - 2"/>
    <x v="0"/>
    <d v="1965-07-18T00:00:00"/>
    <x v="39"/>
  </r>
  <r>
    <x v="958"/>
    <x v="887"/>
    <x v="721"/>
    <x v="39"/>
    <s v="No"/>
    <x v="0"/>
    <x v="0"/>
    <x v="0"/>
    <x v="1"/>
    <x v="0"/>
    <x v="2"/>
    <x v="888"/>
    <x v="2"/>
    <s v="tier - 1"/>
    <x v="2"/>
    <d v="1978-09-04T00:00:00"/>
    <x v="27"/>
  </r>
  <r>
    <x v="959"/>
    <x v="888"/>
    <x v="391"/>
    <x v="515"/>
    <s v="Yes"/>
    <x v="0"/>
    <x v="1"/>
    <x v="3"/>
    <x v="1"/>
    <x v="0"/>
    <x v="2"/>
    <x v="889"/>
    <x v="1"/>
    <s v="tier - 2"/>
    <x v="0"/>
    <d v="1976-12-12T00:00:00"/>
    <x v="35"/>
  </r>
  <r>
    <x v="960"/>
    <x v="889"/>
    <x v="722"/>
    <x v="49"/>
    <s v="Yes"/>
    <x v="0"/>
    <x v="1"/>
    <x v="3"/>
    <x v="1"/>
    <x v="0"/>
    <x v="2"/>
    <x v="890"/>
    <x v="0"/>
    <s v="tier - 1"/>
    <x v="1"/>
    <d v="1981-06-30T00:00:00"/>
    <x v="19"/>
  </r>
  <r>
    <x v="961"/>
    <x v="285"/>
    <x v="723"/>
    <x v="354"/>
    <s v="Yes"/>
    <x v="0"/>
    <x v="0"/>
    <x v="1"/>
    <x v="1"/>
    <x v="0"/>
    <x v="0"/>
    <x v="891"/>
    <x v="0"/>
    <s v="tier - 1"/>
    <x v="1"/>
    <d v="1997-12-21T00:00:00"/>
    <x v="6"/>
  </r>
  <r>
    <x v="962"/>
    <x v="890"/>
    <x v="25"/>
    <x v="82"/>
    <s v="No"/>
    <x v="1"/>
    <x v="0"/>
    <x v="3"/>
    <x v="1"/>
    <x v="0"/>
    <x v="2"/>
    <x v="892"/>
    <x v="2"/>
    <s v="tier - 3"/>
    <x v="0"/>
    <d v="1974-12-06T00:00:00"/>
    <x v="28"/>
  </r>
  <r>
    <x v="963"/>
    <x v="891"/>
    <x v="724"/>
    <x v="67"/>
    <s v="Yes"/>
    <x v="0"/>
    <x v="0"/>
    <x v="1"/>
    <x v="1"/>
    <x v="1"/>
    <x v="2"/>
    <x v="893"/>
    <x v="0"/>
    <s v="tier - 2"/>
    <x v="14"/>
    <d v="1999-12-25T00:00:00"/>
    <x v="7"/>
  </r>
  <r>
    <x v="964"/>
    <x v="892"/>
    <x v="625"/>
    <x v="516"/>
    <s v="No"/>
    <x v="0"/>
    <x v="0"/>
    <x v="0"/>
    <x v="1"/>
    <x v="1"/>
    <x v="0"/>
    <x v="894"/>
    <x v="0"/>
    <s v="tier - 3"/>
    <x v="1"/>
    <d v="1997-12-02T00:00:00"/>
    <x v="6"/>
  </r>
  <r>
    <x v="965"/>
    <x v="893"/>
    <x v="725"/>
    <x v="458"/>
    <s v="Yes"/>
    <x v="0"/>
    <x v="0"/>
    <x v="1"/>
    <x v="1"/>
    <x v="1"/>
    <x v="2"/>
    <x v="894"/>
    <x v="0"/>
    <s v="tier - 3"/>
    <x v="0"/>
    <d v="1974-11-09T00:00:00"/>
    <x v="28"/>
  </r>
  <r>
    <x v="966"/>
    <x v="894"/>
    <x v="14"/>
    <x v="517"/>
    <s v="No"/>
    <x v="0"/>
    <x v="0"/>
    <x v="0"/>
    <x v="1"/>
    <x v="0"/>
    <x v="0"/>
    <x v="895"/>
    <x v="0"/>
    <s v="tier - 1"/>
    <x v="1"/>
    <d v="1991-12-21T00:00:00"/>
    <x v="14"/>
  </r>
  <r>
    <x v="967"/>
    <x v="895"/>
    <x v="726"/>
    <x v="120"/>
    <s v="No"/>
    <x v="0"/>
    <x v="0"/>
    <x v="0"/>
    <x v="1"/>
    <x v="0"/>
    <x v="2"/>
    <x v="896"/>
    <x v="0"/>
    <s v="tier - 2"/>
    <x v="1"/>
    <d v="1989-10-12T00:00:00"/>
    <x v="13"/>
  </r>
  <r>
    <x v="968"/>
    <x v="896"/>
    <x v="727"/>
    <x v="144"/>
    <s v="Yes"/>
    <x v="0"/>
    <x v="0"/>
    <x v="0"/>
    <x v="1"/>
    <x v="0"/>
    <x v="2"/>
    <x v="897"/>
    <x v="0"/>
    <s v="tier - 2"/>
    <x v="1"/>
    <d v="2001-10-05T00:00:00"/>
    <x v="3"/>
  </r>
  <r>
    <x v="969"/>
    <x v="897"/>
    <x v="728"/>
    <x v="435"/>
    <s v="Yes"/>
    <x v="0"/>
    <x v="1"/>
    <x v="3"/>
    <x v="1"/>
    <x v="0"/>
    <x v="2"/>
    <x v="898"/>
    <x v="0"/>
    <s v="tier - 3"/>
    <x v="1"/>
    <d v="1994-11-17T00:00:00"/>
    <x v="11"/>
  </r>
  <r>
    <x v="970"/>
    <x v="898"/>
    <x v="729"/>
    <x v="518"/>
    <s v="Yes"/>
    <x v="0"/>
    <x v="0"/>
    <x v="1"/>
    <x v="1"/>
    <x v="0"/>
    <x v="0"/>
    <x v="899"/>
    <x v="1"/>
    <s v="tier - 2"/>
    <x v="0"/>
    <d v="1962-10-10T00:00:00"/>
    <x v="41"/>
  </r>
  <r>
    <x v="971"/>
    <x v="899"/>
    <x v="644"/>
    <x v="519"/>
    <s v="Yes"/>
    <x v="0"/>
    <x v="0"/>
    <x v="1"/>
    <x v="1"/>
    <x v="0"/>
    <x v="0"/>
    <x v="900"/>
    <x v="0"/>
    <s v="tier - 1"/>
    <x v="8"/>
    <d v="1977-07-20T00:00:00"/>
    <x v="26"/>
  </r>
  <r>
    <x v="972"/>
    <x v="900"/>
    <x v="678"/>
    <x v="520"/>
    <s v="Yes"/>
    <x v="0"/>
    <x v="0"/>
    <x v="0"/>
    <x v="1"/>
    <x v="0"/>
    <x v="0"/>
    <x v="901"/>
    <x v="0"/>
    <s v="tier - 3"/>
    <x v="7"/>
    <d v="1987-10-29T00:00:00"/>
    <x v="17"/>
  </r>
  <r>
    <x v="973"/>
    <x v="717"/>
    <x v="730"/>
    <x v="199"/>
    <s v="Yes"/>
    <x v="0"/>
    <x v="1"/>
    <x v="3"/>
    <x v="1"/>
    <x v="0"/>
    <x v="2"/>
    <x v="902"/>
    <x v="1"/>
    <s v="tier - 3"/>
    <x v="1"/>
    <d v="1966-07-09T00:00:00"/>
    <x v="37"/>
  </r>
  <r>
    <x v="974"/>
    <x v="901"/>
    <x v="731"/>
    <x v="508"/>
    <s v="Yes"/>
    <x v="0"/>
    <x v="0"/>
    <x v="3"/>
    <x v="1"/>
    <x v="0"/>
    <x v="2"/>
    <x v="903"/>
    <x v="0"/>
    <s v="tier - 2"/>
    <x v="2"/>
    <d v="1981-12-28T00:00:00"/>
    <x v="19"/>
  </r>
  <r>
    <x v="975"/>
    <x v="902"/>
    <x v="732"/>
    <x v="99"/>
    <s v="No"/>
    <x v="0"/>
    <x v="0"/>
    <x v="1"/>
    <x v="1"/>
    <x v="0"/>
    <x v="1"/>
    <x v="904"/>
    <x v="0"/>
    <s v="tier - 2"/>
    <x v="0"/>
    <d v="1970-06-19T00:00:00"/>
    <x v="33"/>
  </r>
  <r>
    <x v="976"/>
    <x v="456"/>
    <x v="733"/>
    <x v="3"/>
    <s v="No"/>
    <x v="0"/>
    <x v="1"/>
    <x v="3"/>
    <x v="1"/>
    <x v="0"/>
    <x v="1"/>
    <x v="905"/>
    <x v="0"/>
    <s v="tier - 2"/>
    <x v="0"/>
    <d v="1975-08-10T00:00:00"/>
    <x v="31"/>
  </r>
  <r>
    <x v="977"/>
    <x v="903"/>
    <x v="659"/>
    <x v="245"/>
    <s v="Yes"/>
    <x v="0"/>
    <x v="0"/>
    <x v="3"/>
    <x v="1"/>
    <x v="0"/>
    <x v="1"/>
    <x v="906"/>
    <x v="0"/>
    <s v="tier - 2"/>
    <x v="0"/>
    <d v="1972-11-23T00:00:00"/>
    <x v="30"/>
  </r>
  <r>
    <x v="978"/>
    <x v="904"/>
    <x v="61"/>
    <x v="208"/>
    <s v="Yes"/>
    <x v="0"/>
    <x v="0"/>
    <x v="3"/>
    <x v="1"/>
    <x v="0"/>
    <x v="1"/>
    <x v="907"/>
    <x v="0"/>
    <s v="tier - 1"/>
    <x v="8"/>
    <d v="1983-08-28T00:00:00"/>
    <x v="22"/>
  </r>
  <r>
    <x v="979"/>
    <x v="905"/>
    <x v="697"/>
    <x v="324"/>
    <s v="Yes"/>
    <x v="0"/>
    <x v="0"/>
    <x v="3"/>
    <x v="1"/>
    <x v="0"/>
    <x v="2"/>
    <x v="907"/>
    <x v="0"/>
    <s v="tier - 3"/>
    <x v="8"/>
    <d v="1983-08-20T00:00:00"/>
    <x v="22"/>
  </r>
  <r>
    <x v="980"/>
    <x v="906"/>
    <x v="734"/>
    <x v="521"/>
    <s v="No"/>
    <x v="0"/>
    <x v="0"/>
    <x v="0"/>
    <x v="1"/>
    <x v="0"/>
    <x v="0"/>
    <x v="908"/>
    <x v="1"/>
    <s v="tier - 1"/>
    <x v="0"/>
    <d v="1962-08-22T00:00:00"/>
    <x v="41"/>
  </r>
  <r>
    <x v="981"/>
    <x v="907"/>
    <x v="735"/>
    <x v="379"/>
    <s v="No"/>
    <x v="0"/>
    <x v="0"/>
    <x v="0"/>
    <x v="1"/>
    <x v="0"/>
    <x v="0"/>
    <x v="909"/>
    <x v="0"/>
    <s v="tier - 3"/>
    <x v="1"/>
    <d v="1995-09-18T00:00:00"/>
    <x v="4"/>
  </r>
  <r>
    <x v="982"/>
    <x v="908"/>
    <x v="736"/>
    <x v="332"/>
    <s v="Yes"/>
    <x v="0"/>
    <x v="0"/>
    <x v="3"/>
    <x v="1"/>
    <x v="2"/>
    <x v="2"/>
    <x v="910"/>
    <x v="0"/>
    <s v="tier - 2"/>
    <x v="1"/>
    <d v="1980-11-08T00:00:00"/>
    <x v="24"/>
  </r>
  <r>
    <x v="983"/>
    <x v="909"/>
    <x v="737"/>
    <x v="502"/>
    <s v="No"/>
    <x v="0"/>
    <x v="0"/>
    <x v="0"/>
    <x v="1"/>
    <x v="1"/>
    <x v="0"/>
    <x v="911"/>
    <x v="0"/>
    <s v="tier - 1"/>
    <x v="1"/>
    <d v="1989-11-03T00:00:00"/>
    <x v="13"/>
  </r>
  <r>
    <x v="984"/>
    <x v="910"/>
    <x v="738"/>
    <x v="92"/>
    <s v="No"/>
    <x v="0"/>
    <x v="0"/>
    <x v="0"/>
    <x v="1"/>
    <x v="0"/>
    <x v="2"/>
    <x v="912"/>
    <x v="0"/>
    <s v="tier - 3"/>
    <x v="1"/>
    <d v="1978-07-17T00:00:00"/>
    <x v="27"/>
  </r>
  <r>
    <x v="985"/>
    <x v="911"/>
    <x v="414"/>
    <x v="488"/>
    <s v="No"/>
    <x v="0"/>
    <x v="0"/>
    <x v="0"/>
    <x v="1"/>
    <x v="0"/>
    <x v="0"/>
    <x v="913"/>
    <x v="0"/>
    <s v="tier - 2"/>
    <x v="1"/>
    <d v="1976-12-20T00:00:00"/>
    <x v="35"/>
  </r>
  <r>
    <x v="986"/>
    <x v="142"/>
    <x v="739"/>
    <x v="522"/>
    <s v="Yes"/>
    <x v="0"/>
    <x v="1"/>
    <x v="3"/>
    <x v="1"/>
    <x v="1"/>
    <x v="0"/>
    <x v="914"/>
    <x v="1"/>
    <s v="tier - 2"/>
    <x v="2"/>
    <d v="1977-11-06T00:00:00"/>
    <x v="26"/>
  </r>
  <r>
    <x v="987"/>
    <x v="912"/>
    <x v="740"/>
    <x v="523"/>
    <s v="Yes"/>
    <x v="0"/>
    <x v="0"/>
    <x v="3"/>
    <x v="1"/>
    <x v="0"/>
    <x v="2"/>
    <x v="915"/>
    <x v="0"/>
    <s v="tier - 2"/>
    <x v="1"/>
    <d v="2003-12-12T00:00:00"/>
    <x v="12"/>
  </r>
  <r>
    <x v="988"/>
    <x v="913"/>
    <x v="741"/>
    <x v="524"/>
    <s v="Yes"/>
    <x v="0"/>
    <x v="1"/>
    <x v="3"/>
    <x v="1"/>
    <x v="1"/>
    <x v="0"/>
    <x v="916"/>
    <x v="0"/>
    <s v="tier - 3"/>
    <x v="1"/>
    <d v="1985-11-28T00:00:00"/>
    <x v="20"/>
  </r>
  <r>
    <x v="989"/>
    <x v="914"/>
    <x v="308"/>
    <x v="525"/>
    <s v="No"/>
    <x v="0"/>
    <x v="0"/>
    <x v="0"/>
    <x v="1"/>
    <x v="1"/>
    <x v="0"/>
    <x v="917"/>
    <x v="0"/>
    <s v="tier - 3"/>
    <x v="1"/>
    <d v="1982-12-27T00:00:00"/>
    <x v="23"/>
  </r>
  <r>
    <x v="990"/>
    <x v="915"/>
    <x v="742"/>
    <x v="138"/>
    <s v="No"/>
    <x v="0"/>
    <x v="0"/>
    <x v="1"/>
    <x v="1"/>
    <x v="0"/>
    <x v="2"/>
    <x v="918"/>
    <x v="0"/>
    <s v="tier - 1"/>
    <x v="0"/>
    <d v="1970-12-12T00:00:00"/>
    <x v="33"/>
  </r>
  <r>
    <x v="991"/>
    <x v="88"/>
    <x v="743"/>
    <x v="409"/>
    <s v="Yes"/>
    <x v="0"/>
    <x v="0"/>
    <x v="3"/>
    <x v="1"/>
    <x v="0"/>
    <x v="2"/>
    <x v="919"/>
    <x v="1"/>
    <s v="tier - 3"/>
    <x v="2"/>
    <d v="1975-06-28T00:00:00"/>
    <x v="31"/>
  </r>
  <r>
    <x v="992"/>
    <x v="916"/>
    <x v="101"/>
    <x v="526"/>
    <s v="Yes"/>
    <x v="0"/>
    <x v="0"/>
    <x v="1"/>
    <x v="1"/>
    <x v="0"/>
    <x v="0"/>
    <x v="920"/>
    <x v="1"/>
    <s v="tier - 1"/>
    <x v="0"/>
    <d v="1965-08-11T00:00:00"/>
    <x v="39"/>
  </r>
  <r>
    <x v="993"/>
    <x v="917"/>
    <x v="277"/>
    <x v="527"/>
    <s v="Yes"/>
    <x v="0"/>
    <x v="0"/>
    <x v="0"/>
    <x v="1"/>
    <x v="1"/>
    <x v="0"/>
    <x v="920"/>
    <x v="1"/>
    <s v="tier - 2"/>
    <x v="2"/>
    <d v="1975-12-15T00:00:00"/>
    <x v="31"/>
  </r>
  <r>
    <x v="994"/>
    <x v="41"/>
    <x v="237"/>
    <x v="188"/>
    <s v="No"/>
    <x v="1"/>
    <x v="0"/>
    <x v="3"/>
    <x v="1"/>
    <x v="1"/>
    <x v="2"/>
    <x v="921"/>
    <x v="1"/>
    <s v="tier - 1"/>
    <x v="2"/>
    <d v="1965-10-21T00:00:00"/>
    <x v="39"/>
  </r>
  <r>
    <x v="995"/>
    <x v="918"/>
    <x v="744"/>
    <x v="211"/>
    <s v="No"/>
    <x v="0"/>
    <x v="0"/>
    <x v="0"/>
    <x v="1"/>
    <x v="1"/>
    <x v="0"/>
    <x v="922"/>
    <x v="0"/>
    <s v="tier - 1"/>
    <x v="14"/>
    <d v="1993-11-07T00:00:00"/>
    <x v="1"/>
  </r>
  <r>
    <x v="996"/>
    <x v="24"/>
    <x v="745"/>
    <x v="112"/>
    <s v="Yes"/>
    <x v="0"/>
    <x v="1"/>
    <x v="3"/>
    <x v="1"/>
    <x v="0"/>
    <x v="2"/>
    <x v="923"/>
    <x v="0"/>
    <s v="tier - 2"/>
    <x v="1"/>
    <d v="2001-08-28T00:00:00"/>
    <x v="3"/>
  </r>
  <r>
    <x v="997"/>
    <x v="919"/>
    <x v="746"/>
    <x v="528"/>
    <s v="Yes"/>
    <x v="0"/>
    <x v="0"/>
    <x v="0"/>
    <x v="1"/>
    <x v="0"/>
    <x v="0"/>
    <x v="924"/>
    <x v="0"/>
    <s v="tier - 2"/>
    <x v="14"/>
    <d v="1994-10-12T00:00:00"/>
    <x v="11"/>
  </r>
  <r>
    <x v="998"/>
    <x v="523"/>
    <x v="747"/>
    <x v="209"/>
    <s v="Yes"/>
    <x v="0"/>
    <x v="1"/>
    <x v="3"/>
    <x v="1"/>
    <x v="1"/>
    <x v="2"/>
    <x v="925"/>
    <x v="1"/>
    <s v="tier - 3"/>
    <x v="0"/>
    <d v="1975-12-21T00:00:00"/>
    <x v="31"/>
  </r>
  <r>
    <x v="999"/>
    <x v="920"/>
    <x v="748"/>
    <x v="325"/>
    <s v="No"/>
    <x v="0"/>
    <x v="0"/>
    <x v="0"/>
    <x v="1"/>
    <x v="0"/>
    <x v="2"/>
    <x v="926"/>
    <x v="1"/>
    <s v="tier - 1"/>
    <x v="1"/>
    <d v="1967-06-10T00:00:00"/>
    <x v="40"/>
  </r>
  <r>
    <x v="1000"/>
    <x v="921"/>
    <x v="421"/>
    <x v="74"/>
    <s v="Yes"/>
    <x v="0"/>
    <x v="1"/>
    <x v="3"/>
    <x v="1"/>
    <x v="1"/>
    <x v="1"/>
    <x v="927"/>
    <x v="0"/>
    <s v="tier - 2"/>
    <x v="0"/>
    <d v="1973-10-11T00:00:00"/>
    <x v="29"/>
  </r>
  <r>
    <x v="1001"/>
    <x v="922"/>
    <x v="749"/>
    <x v="330"/>
    <s v="Yes"/>
    <x v="0"/>
    <x v="0"/>
    <x v="0"/>
    <x v="1"/>
    <x v="0"/>
    <x v="1"/>
    <x v="928"/>
    <x v="1"/>
    <s v="tier - 1"/>
    <x v="1"/>
    <d v="1978-09-01T00:00:00"/>
    <x v="27"/>
  </r>
  <r>
    <x v="1002"/>
    <x v="923"/>
    <x v="170"/>
    <x v="179"/>
    <s v="Yes"/>
    <x v="0"/>
    <x v="0"/>
    <x v="1"/>
    <x v="1"/>
    <x v="0"/>
    <x v="0"/>
    <x v="929"/>
    <x v="1"/>
    <s v="tier - 1"/>
    <x v="2"/>
    <d v="1973-12-16T00:00:00"/>
    <x v="29"/>
  </r>
  <r>
    <x v="1003"/>
    <x v="924"/>
    <x v="750"/>
    <x v="361"/>
    <s v="No"/>
    <x v="0"/>
    <x v="0"/>
    <x v="1"/>
    <x v="1"/>
    <x v="0"/>
    <x v="2"/>
    <x v="930"/>
    <x v="1"/>
    <s v="tier - 1"/>
    <x v="0"/>
    <d v="1973-08-30T00:00:00"/>
    <x v="29"/>
  </r>
  <r>
    <x v="1004"/>
    <x v="925"/>
    <x v="751"/>
    <x v="10"/>
    <s v="Yes"/>
    <x v="0"/>
    <x v="0"/>
    <x v="1"/>
    <x v="1"/>
    <x v="1"/>
    <x v="1"/>
    <x v="931"/>
    <x v="0"/>
    <s v="tier - 2"/>
    <x v="0"/>
    <d v="1973-09-03T00:00:00"/>
    <x v="29"/>
  </r>
  <r>
    <x v="1005"/>
    <x v="926"/>
    <x v="752"/>
    <x v="239"/>
    <s v="Yes"/>
    <x v="0"/>
    <x v="1"/>
    <x v="3"/>
    <x v="1"/>
    <x v="0"/>
    <x v="2"/>
    <x v="932"/>
    <x v="0"/>
    <s v="tier - 3"/>
    <x v="7"/>
    <d v="1990-06-21T00:00:00"/>
    <x v="16"/>
  </r>
  <r>
    <x v="1006"/>
    <x v="255"/>
    <x v="385"/>
    <x v="111"/>
    <s v="Yes"/>
    <x v="0"/>
    <x v="1"/>
    <x v="3"/>
    <x v="1"/>
    <x v="1"/>
    <x v="2"/>
    <x v="933"/>
    <x v="1"/>
    <s v="tier - 3"/>
    <x v="1"/>
    <d v="1982-06-28T00:00:00"/>
    <x v="23"/>
  </r>
  <r>
    <x v="1007"/>
    <x v="927"/>
    <x v="753"/>
    <x v="529"/>
    <s v="No"/>
    <x v="0"/>
    <x v="0"/>
    <x v="0"/>
    <x v="1"/>
    <x v="0"/>
    <x v="2"/>
    <x v="934"/>
    <x v="1"/>
    <s v="tier - 1"/>
    <x v="0"/>
    <d v="1963-11-05T00:00:00"/>
    <x v="42"/>
  </r>
  <r>
    <x v="1008"/>
    <x v="928"/>
    <x v="372"/>
    <x v="329"/>
    <s v="Yes"/>
    <x v="0"/>
    <x v="0"/>
    <x v="1"/>
    <x v="1"/>
    <x v="0"/>
    <x v="2"/>
    <x v="935"/>
    <x v="0"/>
    <s v="tier - 2"/>
    <x v="13"/>
    <d v="1983-06-08T00:00:00"/>
    <x v="23"/>
  </r>
  <r>
    <x v="1009"/>
    <x v="929"/>
    <x v="754"/>
    <x v="3"/>
    <s v="Yes"/>
    <x v="0"/>
    <x v="0"/>
    <x v="1"/>
    <x v="1"/>
    <x v="0"/>
    <x v="1"/>
    <x v="936"/>
    <x v="0"/>
    <s v="tier - 1"/>
    <x v="14"/>
    <d v="1997-10-21T00:00:00"/>
    <x v="6"/>
  </r>
  <r>
    <x v="1010"/>
    <x v="930"/>
    <x v="389"/>
    <x v="145"/>
    <s v="No"/>
    <x v="0"/>
    <x v="0"/>
    <x v="1"/>
    <x v="1"/>
    <x v="1"/>
    <x v="2"/>
    <x v="937"/>
    <x v="1"/>
    <s v="tier - 3"/>
    <x v="0"/>
    <d v="1962-11-23T00:00:00"/>
    <x v="41"/>
  </r>
  <r>
    <x v="1011"/>
    <x v="931"/>
    <x v="303"/>
    <x v="241"/>
    <s v="Yes"/>
    <x v="0"/>
    <x v="0"/>
    <x v="0"/>
    <x v="1"/>
    <x v="1"/>
    <x v="0"/>
    <x v="938"/>
    <x v="0"/>
    <s v="tier - 3"/>
    <x v="0"/>
    <d v="1978-10-24T00:00:00"/>
    <x v="27"/>
  </r>
  <r>
    <x v="1012"/>
    <x v="932"/>
    <x v="755"/>
    <x v="87"/>
    <s v="Yes"/>
    <x v="0"/>
    <x v="0"/>
    <x v="1"/>
    <x v="1"/>
    <x v="1"/>
    <x v="1"/>
    <x v="939"/>
    <x v="0"/>
    <s v="tier - 2"/>
    <x v="0"/>
    <d v="1978-06-30T00:00:00"/>
    <x v="27"/>
  </r>
  <r>
    <x v="1013"/>
    <x v="933"/>
    <x v="367"/>
    <x v="27"/>
    <s v="Yes"/>
    <x v="0"/>
    <x v="0"/>
    <x v="1"/>
    <x v="1"/>
    <x v="1"/>
    <x v="2"/>
    <x v="940"/>
    <x v="0"/>
    <s v="tier - 3"/>
    <x v="0"/>
    <d v="1976-09-03T00:00:00"/>
    <x v="35"/>
  </r>
  <r>
    <x v="1014"/>
    <x v="934"/>
    <x v="215"/>
    <x v="307"/>
    <s v="No"/>
    <x v="0"/>
    <x v="0"/>
    <x v="0"/>
    <x v="1"/>
    <x v="0"/>
    <x v="0"/>
    <x v="940"/>
    <x v="0"/>
    <s v="tier - 2"/>
    <x v="0"/>
    <d v="1976-06-30T00:00:00"/>
    <x v="35"/>
  </r>
  <r>
    <x v="1015"/>
    <x v="935"/>
    <x v="756"/>
    <x v="82"/>
    <s v="Yes"/>
    <x v="1"/>
    <x v="0"/>
    <x v="1"/>
    <x v="1"/>
    <x v="0"/>
    <x v="2"/>
    <x v="941"/>
    <x v="0"/>
    <s v="tier - 2"/>
    <x v="0"/>
    <d v="1976-09-02T00:00:00"/>
    <x v="35"/>
  </r>
  <r>
    <x v="1016"/>
    <x v="936"/>
    <x v="508"/>
    <x v="134"/>
    <s v="Yes"/>
    <x v="0"/>
    <x v="0"/>
    <x v="0"/>
    <x v="1"/>
    <x v="0"/>
    <x v="2"/>
    <x v="942"/>
    <x v="0"/>
    <s v="tier - 2"/>
    <x v="8"/>
    <d v="1982-09-27T00:00:00"/>
    <x v="23"/>
  </r>
  <r>
    <x v="1017"/>
    <x v="937"/>
    <x v="757"/>
    <x v="530"/>
    <s v="No"/>
    <x v="0"/>
    <x v="0"/>
    <x v="0"/>
    <x v="1"/>
    <x v="0"/>
    <x v="0"/>
    <x v="943"/>
    <x v="1"/>
    <s v="tier - 3"/>
    <x v="0"/>
    <d v="1964-09-05T00:00:00"/>
    <x v="38"/>
  </r>
  <r>
    <x v="1018"/>
    <x v="938"/>
    <x v="758"/>
    <x v="122"/>
    <s v="No"/>
    <x v="0"/>
    <x v="0"/>
    <x v="0"/>
    <x v="1"/>
    <x v="0"/>
    <x v="2"/>
    <x v="944"/>
    <x v="0"/>
    <s v="tier - 1"/>
    <x v="2"/>
    <d v="1974-08-05T00:00:00"/>
    <x v="28"/>
  </r>
  <r>
    <x v="1019"/>
    <x v="939"/>
    <x v="759"/>
    <x v="457"/>
    <s v="No"/>
    <x v="0"/>
    <x v="0"/>
    <x v="0"/>
    <x v="1"/>
    <x v="0"/>
    <x v="0"/>
    <x v="945"/>
    <x v="0"/>
    <s v="tier - 1"/>
    <x v="9"/>
    <d v="2000-11-28T00:00:00"/>
    <x v="10"/>
  </r>
  <r>
    <x v="1020"/>
    <x v="940"/>
    <x v="760"/>
    <x v="267"/>
    <s v="Yes"/>
    <x v="0"/>
    <x v="0"/>
    <x v="0"/>
    <x v="1"/>
    <x v="0"/>
    <x v="2"/>
    <x v="946"/>
    <x v="0"/>
    <s v="tier - 2"/>
    <x v="2"/>
    <d v="1974-09-26T00:00:00"/>
    <x v="28"/>
  </r>
  <r>
    <x v="1021"/>
    <x v="941"/>
    <x v="761"/>
    <x v="450"/>
    <s v="No"/>
    <x v="0"/>
    <x v="0"/>
    <x v="0"/>
    <x v="1"/>
    <x v="0"/>
    <x v="2"/>
    <x v="947"/>
    <x v="0"/>
    <s v="tier - 2"/>
    <x v="0"/>
    <d v="1974-12-22T00:00:00"/>
    <x v="28"/>
  </r>
  <r>
    <x v="1022"/>
    <x v="942"/>
    <x v="445"/>
    <x v="531"/>
    <s v="No"/>
    <x v="0"/>
    <x v="0"/>
    <x v="0"/>
    <x v="1"/>
    <x v="1"/>
    <x v="0"/>
    <x v="948"/>
    <x v="0"/>
    <s v="tier - 3"/>
    <x v="0"/>
    <d v="1974-06-06T00:00:00"/>
    <x v="29"/>
  </r>
  <r>
    <x v="1023"/>
    <x v="943"/>
    <x v="762"/>
    <x v="36"/>
    <s v="No"/>
    <x v="0"/>
    <x v="0"/>
    <x v="0"/>
    <x v="1"/>
    <x v="2"/>
    <x v="0"/>
    <x v="949"/>
    <x v="1"/>
    <s v="tier - 3"/>
    <x v="5"/>
    <d v="1978-06-26T00:00:00"/>
    <x v="27"/>
  </r>
  <r>
    <x v="1024"/>
    <x v="944"/>
    <x v="763"/>
    <x v="388"/>
    <s v="Yes"/>
    <x v="1"/>
    <x v="0"/>
    <x v="1"/>
    <x v="1"/>
    <x v="0"/>
    <x v="2"/>
    <x v="950"/>
    <x v="0"/>
    <s v="tier - 2"/>
    <x v="1"/>
    <d v="1979-08-07T00:00:00"/>
    <x v="25"/>
  </r>
  <r>
    <x v="1025"/>
    <x v="945"/>
    <x v="45"/>
    <x v="465"/>
    <s v="No"/>
    <x v="0"/>
    <x v="0"/>
    <x v="0"/>
    <x v="1"/>
    <x v="0"/>
    <x v="0"/>
    <x v="951"/>
    <x v="0"/>
    <s v="tier - 1"/>
    <x v="1"/>
    <d v="1993-06-22T00:00:00"/>
    <x v="1"/>
  </r>
  <r>
    <x v="1026"/>
    <x v="946"/>
    <x v="617"/>
    <x v="532"/>
    <s v="No"/>
    <x v="0"/>
    <x v="0"/>
    <x v="1"/>
    <x v="1"/>
    <x v="0"/>
    <x v="0"/>
    <x v="952"/>
    <x v="1"/>
    <s v="tier - 2"/>
    <x v="5"/>
    <d v="1976-07-12T00:00:00"/>
    <x v="35"/>
  </r>
  <r>
    <x v="1027"/>
    <x v="947"/>
    <x v="764"/>
    <x v="49"/>
    <s v="Yes"/>
    <x v="0"/>
    <x v="0"/>
    <x v="1"/>
    <x v="1"/>
    <x v="0"/>
    <x v="2"/>
    <x v="953"/>
    <x v="1"/>
    <s v="tier - 2"/>
    <x v="5"/>
    <d v="1976-07-20T00:00:00"/>
    <x v="35"/>
  </r>
  <r>
    <x v="1028"/>
    <x v="948"/>
    <x v="709"/>
    <x v="533"/>
    <s v="No"/>
    <x v="0"/>
    <x v="0"/>
    <x v="0"/>
    <x v="1"/>
    <x v="1"/>
    <x v="0"/>
    <x v="954"/>
    <x v="1"/>
    <s v="tier - 1"/>
    <x v="5"/>
    <d v="1976-07-07T00:00:00"/>
    <x v="35"/>
  </r>
  <r>
    <x v="1029"/>
    <x v="949"/>
    <x v="661"/>
    <x v="261"/>
    <s v="Yes"/>
    <x v="0"/>
    <x v="1"/>
    <x v="3"/>
    <x v="1"/>
    <x v="0"/>
    <x v="2"/>
    <x v="955"/>
    <x v="0"/>
    <s v="tier - 1"/>
    <x v="0"/>
    <d v="1976-06-12T00:00:00"/>
    <x v="35"/>
  </r>
  <r>
    <x v="1030"/>
    <x v="950"/>
    <x v="765"/>
    <x v="446"/>
    <s v="No"/>
    <x v="0"/>
    <x v="0"/>
    <x v="0"/>
    <x v="1"/>
    <x v="2"/>
    <x v="0"/>
    <x v="956"/>
    <x v="1"/>
    <s v="tier - 3"/>
    <x v="1"/>
    <d v="1963-09-21T00:00:00"/>
    <x v="42"/>
  </r>
  <r>
    <x v="1031"/>
    <x v="951"/>
    <x v="376"/>
    <x v="212"/>
    <s v="Yes"/>
    <x v="0"/>
    <x v="1"/>
    <x v="3"/>
    <x v="1"/>
    <x v="2"/>
    <x v="2"/>
    <x v="957"/>
    <x v="0"/>
    <s v="tier - 3"/>
    <x v="0"/>
    <d v="1971-09-04T00:00:00"/>
    <x v="32"/>
  </r>
  <r>
    <x v="1032"/>
    <x v="622"/>
    <x v="330"/>
    <x v="43"/>
    <s v="No"/>
    <x v="0"/>
    <x v="0"/>
    <x v="0"/>
    <x v="1"/>
    <x v="0"/>
    <x v="0"/>
    <x v="958"/>
    <x v="0"/>
    <s v="tier - 3"/>
    <x v="0"/>
    <d v="1971-09-18T00:00:00"/>
    <x v="32"/>
  </r>
  <r>
    <x v="1033"/>
    <x v="952"/>
    <x v="349"/>
    <x v="534"/>
    <s v="No"/>
    <x v="0"/>
    <x v="0"/>
    <x v="0"/>
    <x v="1"/>
    <x v="0"/>
    <x v="0"/>
    <x v="959"/>
    <x v="0"/>
    <s v="tier - 2"/>
    <x v="1"/>
    <d v="1979-06-11T00:00:00"/>
    <x v="25"/>
  </r>
  <r>
    <x v="1034"/>
    <x v="953"/>
    <x v="482"/>
    <x v="283"/>
    <s v="No"/>
    <x v="0"/>
    <x v="0"/>
    <x v="0"/>
    <x v="1"/>
    <x v="0"/>
    <x v="2"/>
    <x v="960"/>
    <x v="1"/>
    <s v="tier - 1"/>
    <x v="1"/>
    <d v="1977-09-04T00:00:00"/>
    <x v="26"/>
  </r>
  <r>
    <x v="1035"/>
    <x v="954"/>
    <x v="106"/>
    <x v="535"/>
    <s v="No"/>
    <x v="0"/>
    <x v="0"/>
    <x v="0"/>
    <x v="1"/>
    <x v="0"/>
    <x v="0"/>
    <x v="961"/>
    <x v="1"/>
    <s v="tier - 2"/>
    <x v="1"/>
    <d v="1975-09-28T00:00:00"/>
    <x v="31"/>
  </r>
  <r>
    <x v="1036"/>
    <x v="955"/>
    <x v="44"/>
    <x v="291"/>
    <s v="No"/>
    <x v="0"/>
    <x v="0"/>
    <x v="0"/>
    <x v="1"/>
    <x v="0"/>
    <x v="0"/>
    <x v="962"/>
    <x v="1"/>
    <s v="tier - 2"/>
    <x v="0"/>
    <d v="1963-09-24T00:00:00"/>
    <x v="42"/>
  </r>
  <r>
    <x v="1037"/>
    <x v="956"/>
    <x v="235"/>
    <x v="536"/>
    <s v="Yes"/>
    <x v="0"/>
    <x v="0"/>
    <x v="0"/>
    <x v="1"/>
    <x v="0"/>
    <x v="0"/>
    <x v="963"/>
    <x v="0"/>
    <s v="tier - 3"/>
    <x v="0"/>
    <d v="1972-09-09T00:00:00"/>
    <x v="30"/>
  </r>
  <r>
    <x v="1038"/>
    <x v="957"/>
    <x v="766"/>
    <x v="296"/>
    <s v="Yes"/>
    <x v="0"/>
    <x v="0"/>
    <x v="1"/>
    <x v="1"/>
    <x v="0"/>
    <x v="0"/>
    <x v="964"/>
    <x v="1"/>
    <s v="tier - 1"/>
    <x v="2"/>
    <d v="1972-09-04T00:00:00"/>
    <x v="30"/>
  </r>
  <r>
    <x v="1039"/>
    <x v="958"/>
    <x v="111"/>
    <x v="537"/>
    <s v="Yes"/>
    <x v="0"/>
    <x v="0"/>
    <x v="1"/>
    <x v="1"/>
    <x v="0"/>
    <x v="0"/>
    <x v="965"/>
    <x v="1"/>
    <s v="tier - 1"/>
    <x v="0"/>
    <d v="1966-06-12T00:00:00"/>
    <x v="37"/>
  </r>
  <r>
    <x v="1040"/>
    <x v="649"/>
    <x v="331"/>
    <x v="469"/>
    <s v="Yes"/>
    <x v="0"/>
    <x v="0"/>
    <x v="0"/>
    <x v="1"/>
    <x v="1"/>
    <x v="0"/>
    <x v="966"/>
    <x v="0"/>
    <s v="tier - 2"/>
    <x v="7"/>
    <d v="1984-06-19T00:00:00"/>
    <x v="21"/>
  </r>
  <r>
    <x v="1041"/>
    <x v="959"/>
    <x v="127"/>
    <x v="95"/>
    <s v="No"/>
    <x v="0"/>
    <x v="0"/>
    <x v="0"/>
    <x v="1"/>
    <x v="0"/>
    <x v="2"/>
    <x v="967"/>
    <x v="0"/>
    <s v="tier - 3"/>
    <x v="2"/>
    <d v="1972-12-26T00:00:00"/>
    <x v="30"/>
  </r>
  <r>
    <x v="1042"/>
    <x v="960"/>
    <x v="767"/>
    <x v="68"/>
    <s v="Yes"/>
    <x v="0"/>
    <x v="0"/>
    <x v="0"/>
    <x v="1"/>
    <x v="2"/>
    <x v="0"/>
    <x v="968"/>
    <x v="0"/>
    <s v="tier - 2"/>
    <x v="1"/>
    <d v="1992-09-09T00:00:00"/>
    <x v="0"/>
  </r>
  <r>
    <x v="1043"/>
    <x v="961"/>
    <x v="641"/>
    <x v="85"/>
    <s v="No"/>
    <x v="0"/>
    <x v="0"/>
    <x v="0"/>
    <x v="1"/>
    <x v="0"/>
    <x v="1"/>
    <x v="969"/>
    <x v="0"/>
    <s v="tier - 1"/>
    <x v="1"/>
    <d v="1993-11-10T00:00:00"/>
    <x v="1"/>
  </r>
  <r>
    <x v="1044"/>
    <x v="962"/>
    <x v="768"/>
    <x v="234"/>
    <s v="Yes"/>
    <x v="0"/>
    <x v="0"/>
    <x v="3"/>
    <x v="1"/>
    <x v="0"/>
    <x v="0"/>
    <x v="970"/>
    <x v="0"/>
    <s v="tier - 2"/>
    <x v="0"/>
    <d v="1977-12-26T00:00:00"/>
    <x v="26"/>
  </r>
  <r>
    <x v="1045"/>
    <x v="963"/>
    <x v="144"/>
    <x v="9"/>
    <s v="No"/>
    <x v="0"/>
    <x v="0"/>
    <x v="0"/>
    <x v="1"/>
    <x v="0"/>
    <x v="0"/>
    <x v="971"/>
    <x v="0"/>
    <s v="tier - 1"/>
    <x v="0"/>
    <d v="1977-06-21T00:00:00"/>
    <x v="26"/>
  </r>
  <r>
    <x v="1046"/>
    <x v="964"/>
    <x v="769"/>
    <x v="538"/>
    <s v="No"/>
    <x v="0"/>
    <x v="0"/>
    <x v="3"/>
    <x v="1"/>
    <x v="0"/>
    <x v="2"/>
    <x v="972"/>
    <x v="0"/>
    <s v="tier - 3"/>
    <x v="2"/>
    <d v="1977-12-29T00:00:00"/>
    <x v="26"/>
  </r>
  <r>
    <x v="1047"/>
    <x v="965"/>
    <x v="680"/>
    <x v="463"/>
    <s v="Yes"/>
    <x v="0"/>
    <x v="0"/>
    <x v="0"/>
    <x v="1"/>
    <x v="0"/>
    <x v="0"/>
    <x v="973"/>
    <x v="0"/>
    <s v="tier - 2"/>
    <x v="2"/>
    <d v="1979-08-13T00:00:00"/>
    <x v="25"/>
  </r>
  <r>
    <x v="1048"/>
    <x v="966"/>
    <x v="662"/>
    <x v="539"/>
    <s v="Yes"/>
    <x v="0"/>
    <x v="0"/>
    <x v="0"/>
    <x v="1"/>
    <x v="0"/>
    <x v="0"/>
    <x v="974"/>
    <x v="0"/>
    <s v="tier - 2"/>
    <x v="0"/>
    <d v="1977-07-26T00:00:00"/>
    <x v="26"/>
  </r>
  <r>
    <x v="1049"/>
    <x v="967"/>
    <x v="225"/>
    <x v="209"/>
    <s v="No"/>
    <x v="0"/>
    <x v="0"/>
    <x v="1"/>
    <x v="1"/>
    <x v="1"/>
    <x v="2"/>
    <x v="975"/>
    <x v="0"/>
    <s v="tier - 3"/>
    <x v="8"/>
    <d v="1981-12-27T00:00:00"/>
    <x v="19"/>
  </r>
  <r>
    <x v="1050"/>
    <x v="968"/>
    <x v="770"/>
    <x v="409"/>
    <s v="Yes"/>
    <x v="0"/>
    <x v="0"/>
    <x v="0"/>
    <x v="1"/>
    <x v="1"/>
    <x v="2"/>
    <x v="976"/>
    <x v="0"/>
    <s v="tier - 3"/>
    <x v="2"/>
    <d v="1975-11-06T00:00:00"/>
    <x v="31"/>
  </r>
  <r>
    <x v="1051"/>
    <x v="969"/>
    <x v="771"/>
    <x v="347"/>
    <s v="No"/>
    <x v="0"/>
    <x v="0"/>
    <x v="0"/>
    <x v="1"/>
    <x v="0"/>
    <x v="2"/>
    <x v="977"/>
    <x v="0"/>
    <s v="tier - 2"/>
    <x v="2"/>
    <d v="1975-08-06T00:00:00"/>
    <x v="31"/>
  </r>
  <r>
    <x v="1052"/>
    <x v="970"/>
    <x v="772"/>
    <x v="290"/>
    <s v="No"/>
    <x v="0"/>
    <x v="0"/>
    <x v="0"/>
    <x v="1"/>
    <x v="2"/>
    <x v="0"/>
    <x v="978"/>
    <x v="0"/>
    <s v="tier - 1"/>
    <x v="2"/>
    <d v="1975-08-21T00:00:00"/>
    <x v="31"/>
  </r>
  <r>
    <x v="1053"/>
    <x v="971"/>
    <x v="773"/>
    <x v="193"/>
    <s v="Yes"/>
    <x v="0"/>
    <x v="0"/>
    <x v="0"/>
    <x v="1"/>
    <x v="1"/>
    <x v="2"/>
    <x v="979"/>
    <x v="0"/>
    <s v="tier - 1"/>
    <x v="1"/>
    <d v="1988-09-21T00:00:00"/>
    <x v="15"/>
  </r>
  <r>
    <x v="1054"/>
    <x v="972"/>
    <x v="774"/>
    <x v="473"/>
    <s v="Yes"/>
    <x v="0"/>
    <x v="0"/>
    <x v="3"/>
    <x v="1"/>
    <x v="1"/>
    <x v="2"/>
    <x v="980"/>
    <x v="0"/>
    <s v="tier - 3"/>
    <x v="0"/>
    <d v="1975-09-26T00:00:00"/>
    <x v="31"/>
  </r>
  <r>
    <x v="1055"/>
    <x v="973"/>
    <x v="775"/>
    <x v="231"/>
    <s v="No"/>
    <x v="0"/>
    <x v="0"/>
    <x v="0"/>
    <x v="1"/>
    <x v="0"/>
    <x v="1"/>
    <x v="981"/>
    <x v="0"/>
    <s v="tier - 2"/>
    <x v="11"/>
    <d v="1982-12-06T00:00:00"/>
    <x v="23"/>
  </r>
  <r>
    <x v="1056"/>
    <x v="914"/>
    <x v="776"/>
    <x v="268"/>
    <s v="No"/>
    <x v="0"/>
    <x v="0"/>
    <x v="3"/>
    <x v="1"/>
    <x v="0"/>
    <x v="1"/>
    <x v="982"/>
    <x v="0"/>
    <s v="tier - 2"/>
    <x v="11"/>
    <d v="1987-11-11T00:00:00"/>
    <x v="17"/>
  </r>
  <r>
    <x v="1057"/>
    <x v="974"/>
    <x v="777"/>
    <x v="232"/>
    <s v="No"/>
    <x v="0"/>
    <x v="0"/>
    <x v="0"/>
    <x v="1"/>
    <x v="2"/>
    <x v="0"/>
    <x v="983"/>
    <x v="0"/>
    <s v="tier - 1"/>
    <x v="0"/>
    <d v="1983-12-30T00:00:00"/>
    <x v="22"/>
  </r>
  <r>
    <x v="1058"/>
    <x v="975"/>
    <x v="778"/>
    <x v="352"/>
    <s v="Yes"/>
    <x v="0"/>
    <x v="0"/>
    <x v="1"/>
    <x v="1"/>
    <x v="0"/>
    <x v="2"/>
    <x v="984"/>
    <x v="0"/>
    <s v="tier - 3"/>
    <x v="0"/>
    <d v="1983-07-25T00:00:00"/>
    <x v="22"/>
  </r>
  <r>
    <x v="1059"/>
    <x v="976"/>
    <x v="101"/>
    <x v="439"/>
    <s v="Yes"/>
    <x v="0"/>
    <x v="0"/>
    <x v="0"/>
    <x v="1"/>
    <x v="0"/>
    <x v="0"/>
    <x v="985"/>
    <x v="0"/>
    <s v="tier - 1"/>
    <x v="0"/>
    <d v="1973-07-11T00:00:00"/>
    <x v="29"/>
  </r>
  <r>
    <x v="1060"/>
    <x v="977"/>
    <x v="529"/>
    <x v="78"/>
    <s v="Yes"/>
    <x v="0"/>
    <x v="0"/>
    <x v="1"/>
    <x v="1"/>
    <x v="0"/>
    <x v="2"/>
    <x v="986"/>
    <x v="0"/>
    <s v="tier - 1"/>
    <x v="4"/>
    <d v="1977-09-24T00:00:00"/>
    <x v="26"/>
  </r>
  <r>
    <x v="1061"/>
    <x v="720"/>
    <x v="779"/>
    <x v="540"/>
    <s v="No"/>
    <x v="0"/>
    <x v="0"/>
    <x v="1"/>
    <x v="1"/>
    <x v="0"/>
    <x v="2"/>
    <x v="986"/>
    <x v="1"/>
    <s v="tier - 2"/>
    <x v="5"/>
    <d v="1977-11-12T00:00:00"/>
    <x v="26"/>
  </r>
  <r>
    <x v="1062"/>
    <x v="978"/>
    <x v="308"/>
    <x v="541"/>
    <s v="Yes"/>
    <x v="0"/>
    <x v="0"/>
    <x v="0"/>
    <x v="1"/>
    <x v="1"/>
    <x v="0"/>
    <x v="987"/>
    <x v="0"/>
    <s v="tier - 2"/>
    <x v="0"/>
    <d v="1977-10-15T00:00:00"/>
    <x v="26"/>
  </r>
  <r>
    <x v="1063"/>
    <x v="979"/>
    <x v="139"/>
    <x v="10"/>
    <s v="Yes"/>
    <x v="0"/>
    <x v="0"/>
    <x v="1"/>
    <x v="1"/>
    <x v="0"/>
    <x v="1"/>
    <x v="988"/>
    <x v="2"/>
    <s v="tier - 2"/>
    <x v="10"/>
    <d v="1979-07-17T00:00:00"/>
    <x v="25"/>
  </r>
  <r>
    <x v="1064"/>
    <x v="980"/>
    <x v="529"/>
    <x v="321"/>
    <s v="Yes"/>
    <x v="0"/>
    <x v="1"/>
    <x v="3"/>
    <x v="1"/>
    <x v="0"/>
    <x v="2"/>
    <x v="989"/>
    <x v="0"/>
    <s v="tier - 3"/>
    <x v="2"/>
    <d v="1977-09-02T00:00:00"/>
    <x v="26"/>
  </r>
  <r>
    <x v="1065"/>
    <x v="981"/>
    <x v="780"/>
    <x v="347"/>
    <s v="Yes"/>
    <x v="0"/>
    <x v="0"/>
    <x v="1"/>
    <x v="1"/>
    <x v="2"/>
    <x v="2"/>
    <x v="990"/>
    <x v="0"/>
    <s v="tier - 2"/>
    <x v="12"/>
    <d v="1975-08-03T00:00:00"/>
    <x v="31"/>
  </r>
  <r>
    <x v="1066"/>
    <x v="982"/>
    <x v="781"/>
    <x v="409"/>
    <s v="Yes"/>
    <x v="0"/>
    <x v="1"/>
    <x v="3"/>
    <x v="1"/>
    <x v="0"/>
    <x v="2"/>
    <x v="991"/>
    <x v="1"/>
    <s v="tier - 2"/>
    <x v="1"/>
    <d v="1965-10-21T00:00:00"/>
    <x v="39"/>
  </r>
  <r>
    <x v="1067"/>
    <x v="983"/>
    <x v="161"/>
    <x v="542"/>
    <s v="No"/>
    <x v="0"/>
    <x v="0"/>
    <x v="0"/>
    <x v="1"/>
    <x v="0"/>
    <x v="0"/>
    <x v="991"/>
    <x v="0"/>
    <s v="tier - 3"/>
    <x v="0"/>
    <d v="1969-08-10T00:00:00"/>
    <x v="34"/>
  </r>
  <r>
    <x v="1068"/>
    <x v="728"/>
    <x v="662"/>
    <x v="9"/>
    <s v="No"/>
    <x v="0"/>
    <x v="0"/>
    <x v="0"/>
    <x v="1"/>
    <x v="0"/>
    <x v="0"/>
    <x v="992"/>
    <x v="0"/>
    <s v="tier - 1"/>
    <x v="1"/>
    <d v="1974-08-16T00:00:00"/>
    <x v="28"/>
  </r>
  <r>
    <x v="1069"/>
    <x v="984"/>
    <x v="782"/>
    <x v="180"/>
    <s v="No"/>
    <x v="0"/>
    <x v="0"/>
    <x v="0"/>
    <x v="1"/>
    <x v="0"/>
    <x v="2"/>
    <x v="993"/>
    <x v="0"/>
    <s v="tier - 1"/>
    <x v="12"/>
    <d v="1973-10-11T00:00:00"/>
    <x v="29"/>
  </r>
  <r>
    <x v="1070"/>
    <x v="985"/>
    <x v="577"/>
    <x v="334"/>
    <s v="No"/>
    <x v="0"/>
    <x v="0"/>
    <x v="1"/>
    <x v="1"/>
    <x v="1"/>
    <x v="1"/>
    <x v="994"/>
    <x v="0"/>
    <s v="tier - 3"/>
    <x v="11"/>
    <d v="1980-10-28T00:00:00"/>
    <x v="24"/>
  </r>
  <r>
    <x v="1071"/>
    <x v="986"/>
    <x v="783"/>
    <x v="543"/>
    <s v="No"/>
    <x v="0"/>
    <x v="0"/>
    <x v="0"/>
    <x v="1"/>
    <x v="0"/>
    <x v="0"/>
    <x v="995"/>
    <x v="1"/>
    <s v="tier - 3"/>
    <x v="2"/>
    <d v="1973-06-25T00:00:00"/>
    <x v="29"/>
  </r>
  <r>
    <x v="1072"/>
    <x v="987"/>
    <x v="784"/>
    <x v="213"/>
    <s v="No"/>
    <x v="0"/>
    <x v="0"/>
    <x v="3"/>
    <x v="1"/>
    <x v="0"/>
    <x v="1"/>
    <x v="996"/>
    <x v="0"/>
    <s v="tier - 3"/>
    <x v="1"/>
    <d v="1976-06-17T00:00:00"/>
    <x v="35"/>
  </r>
  <r>
    <x v="1073"/>
    <x v="988"/>
    <x v="49"/>
    <x v="228"/>
    <s v="Yes"/>
    <x v="0"/>
    <x v="1"/>
    <x v="3"/>
    <x v="1"/>
    <x v="0"/>
    <x v="2"/>
    <x v="997"/>
    <x v="0"/>
    <s v="tier - 3"/>
    <x v="2"/>
    <d v="1999-08-23T00:00:00"/>
    <x v="7"/>
  </r>
  <r>
    <x v="1074"/>
    <x v="989"/>
    <x v="785"/>
    <x v="98"/>
    <s v="Yes"/>
    <x v="0"/>
    <x v="0"/>
    <x v="3"/>
    <x v="1"/>
    <x v="1"/>
    <x v="2"/>
    <x v="998"/>
    <x v="0"/>
    <s v="tier - 1"/>
    <x v="0"/>
    <d v="1969-09-09T00:00:00"/>
    <x v="34"/>
  </r>
  <r>
    <x v="1075"/>
    <x v="476"/>
    <x v="786"/>
    <x v="544"/>
    <s v="Yes"/>
    <x v="0"/>
    <x v="0"/>
    <x v="0"/>
    <x v="1"/>
    <x v="1"/>
    <x v="2"/>
    <x v="999"/>
    <x v="0"/>
    <s v="tier - 3"/>
    <x v="1"/>
    <d v="1974-09-06T00:00:00"/>
    <x v="28"/>
  </r>
  <r>
    <x v="1076"/>
    <x v="990"/>
    <x v="787"/>
    <x v="325"/>
    <s v="Yes"/>
    <x v="0"/>
    <x v="0"/>
    <x v="3"/>
    <x v="1"/>
    <x v="2"/>
    <x v="2"/>
    <x v="1000"/>
    <x v="0"/>
    <s v="tier - 3"/>
    <x v="2"/>
    <d v="1971-08-23T00:00:00"/>
    <x v="32"/>
  </r>
  <r>
    <x v="1077"/>
    <x v="991"/>
    <x v="529"/>
    <x v="545"/>
    <s v="No"/>
    <x v="0"/>
    <x v="0"/>
    <x v="0"/>
    <x v="1"/>
    <x v="0"/>
    <x v="0"/>
    <x v="1001"/>
    <x v="0"/>
    <s v="tier - 1"/>
    <x v="2"/>
    <d v="1971-06-18T00:00:00"/>
    <x v="32"/>
  </r>
  <r>
    <x v="1078"/>
    <x v="992"/>
    <x v="788"/>
    <x v="546"/>
    <s v="No"/>
    <x v="0"/>
    <x v="0"/>
    <x v="0"/>
    <x v="1"/>
    <x v="1"/>
    <x v="0"/>
    <x v="1002"/>
    <x v="1"/>
    <s v="tier - 2"/>
    <x v="0"/>
    <d v="1965-08-29T00:00:00"/>
    <x v="39"/>
  </r>
  <r>
    <x v="1079"/>
    <x v="993"/>
    <x v="101"/>
    <x v="547"/>
    <s v="No"/>
    <x v="0"/>
    <x v="0"/>
    <x v="0"/>
    <x v="1"/>
    <x v="0"/>
    <x v="0"/>
    <x v="1003"/>
    <x v="0"/>
    <s v="tier - 3"/>
    <x v="9"/>
    <d v="2001-11-07T00:00:00"/>
    <x v="3"/>
  </r>
  <r>
    <x v="1080"/>
    <x v="994"/>
    <x v="636"/>
    <x v="519"/>
    <s v="No"/>
    <x v="0"/>
    <x v="0"/>
    <x v="0"/>
    <x v="1"/>
    <x v="2"/>
    <x v="0"/>
    <x v="1004"/>
    <x v="0"/>
    <s v="tier - 1"/>
    <x v="2"/>
    <d v="1976-06-14T00:00:00"/>
    <x v="35"/>
  </r>
  <r>
    <x v="1081"/>
    <x v="995"/>
    <x v="789"/>
    <x v="256"/>
    <s v="No"/>
    <x v="0"/>
    <x v="1"/>
    <x v="3"/>
    <x v="1"/>
    <x v="0"/>
    <x v="1"/>
    <x v="1005"/>
    <x v="0"/>
    <s v="tier - 3"/>
    <x v="8"/>
    <d v="1976-10-19T00:00:00"/>
    <x v="35"/>
  </r>
  <r>
    <x v="1082"/>
    <x v="996"/>
    <x v="646"/>
    <x v="548"/>
    <s v="No"/>
    <x v="0"/>
    <x v="0"/>
    <x v="1"/>
    <x v="1"/>
    <x v="1"/>
    <x v="0"/>
    <x v="1005"/>
    <x v="0"/>
    <s v="tier - 1"/>
    <x v="7"/>
    <d v="1988-08-22T00:00:00"/>
    <x v="15"/>
  </r>
  <r>
    <x v="1083"/>
    <x v="997"/>
    <x v="790"/>
    <x v="92"/>
    <s v="No"/>
    <x v="0"/>
    <x v="0"/>
    <x v="0"/>
    <x v="1"/>
    <x v="0"/>
    <x v="2"/>
    <x v="1006"/>
    <x v="0"/>
    <s v="tier - 3"/>
    <x v="2"/>
    <d v="1976-07-14T00:00:00"/>
    <x v="35"/>
  </r>
  <r>
    <x v="1084"/>
    <x v="998"/>
    <x v="360"/>
    <x v="549"/>
    <s v="Yes"/>
    <x v="0"/>
    <x v="0"/>
    <x v="3"/>
    <x v="1"/>
    <x v="1"/>
    <x v="0"/>
    <x v="1007"/>
    <x v="1"/>
    <s v="tier - 1"/>
    <x v="1"/>
    <d v="1972-11-14T00:00:00"/>
    <x v="30"/>
  </r>
  <r>
    <x v="1085"/>
    <x v="999"/>
    <x v="791"/>
    <x v="550"/>
    <s v="Yes"/>
    <x v="0"/>
    <x v="1"/>
    <x v="3"/>
    <x v="1"/>
    <x v="1"/>
    <x v="2"/>
    <x v="1008"/>
    <x v="1"/>
    <s v="tier - 2"/>
    <x v="1"/>
    <d v="1972-11-22T00:00:00"/>
    <x v="30"/>
  </r>
  <r>
    <x v="1086"/>
    <x v="1000"/>
    <x v="53"/>
    <x v="551"/>
    <s v="No"/>
    <x v="0"/>
    <x v="0"/>
    <x v="1"/>
    <x v="1"/>
    <x v="0"/>
    <x v="0"/>
    <x v="1009"/>
    <x v="0"/>
    <s v="tier - 3"/>
    <x v="0"/>
    <d v="1974-06-18T00:00:00"/>
    <x v="28"/>
  </r>
  <r>
    <x v="1087"/>
    <x v="1001"/>
    <x v="408"/>
    <x v="524"/>
    <s v="No"/>
    <x v="0"/>
    <x v="0"/>
    <x v="1"/>
    <x v="1"/>
    <x v="0"/>
    <x v="0"/>
    <x v="1010"/>
    <x v="0"/>
    <s v="tier - 3"/>
    <x v="1"/>
    <d v="1973-09-09T00:00:00"/>
    <x v="29"/>
  </r>
  <r>
    <x v="1088"/>
    <x v="1002"/>
    <x v="792"/>
    <x v="381"/>
    <s v="No"/>
    <x v="0"/>
    <x v="0"/>
    <x v="0"/>
    <x v="1"/>
    <x v="1"/>
    <x v="0"/>
    <x v="1010"/>
    <x v="0"/>
    <s v="tier - 3"/>
    <x v="12"/>
    <d v="1978-12-16T00:00:00"/>
    <x v="27"/>
  </r>
  <r>
    <x v="1089"/>
    <x v="1003"/>
    <x v="401"/>
    <x v="173"/>
    <s v="Yes"/>
    <x v="0"/>
    <x v="1"/>
    <x v="3"/>
    <x v="1"/>
    <x v="1"/>
    <x v="2"/>
    <x v="1011"/>
    <x v="0"/>
    <s v="tier - 2"/>
    <x v="1"/>
    <d v="1997-11-28T00:00:00"/>
    <x v="6"/>
  </r>
  <r>
    <x v="1090"/>
    <x v="956"/>
    <x v="793"/>
    <x v="55"/>
    <s v="No"/>
    <x v="0"/>
    <x v="0"/>
    <x v="0"/>
    <x v="1"/>
    <x v="0"/>
    <x v="0"/>
    <x v="1012"/>
    <x v="1"/>
    <s v="tier - 2"/>
    <x v="0"/>
    <d v="1967-09-06T00:00:00"/>
    <x v="40"/>
  </r>
  <r>
    <x v="1091"/>
    <x v="1004"/>
    <x v="794"/>
    <x v="64"/>
    <s v="No"/>
    <x v="0"/>
    <x v="0"/>
    <x v="1"/>
    <x v="1"/>
    <x v="1"/>
    <x v="0"/>
    <x v="1013"/>
    <x v="0"/>
    <s v="tier - 2"/>
    <x v="1"/>
    <d v="1975-07-07T00:00:00"/>
    <x v="31"/>
  </r>
  <r>
    <x v="1092"/>
    <x v="1005"/>
    <x v="718"/>
    <x v="552"/>
    <s v="No"/>
    <x v="0"/>
    <x v="0"/>
    <x v="0"/>
    <x v="1"/>
    <x v="0"/>
    <x v="0"/>
    <x v="1014"/>
    <x v="0"/>
    <s v="tier - 1"/>
    <x v="2"/>
    <d v="1972-06-06T00:00:00"/>
    <x v="32"/>
  </r>
  <r>
    <x v="1093"/>
    <x v="63"/>
    <x v="735"/>
    <x v="321"/>
    <s v="No"/>
    <x v="0"/>
    <x v="0"/>
    <x v="0"/>
    <x v="1"/>
    <x v="0"/>
    <x v="2"/>
    <x v="1015"/>
    <x v="1"/>
    <s v="tier - 2"/>
    <x v="0"/>
    <d v="1976-12-25T00:00:00"/>
    <x v="35"/>
  </r>
  <r>
    <x v="1094"/>
    <x v="1006"/>
    <x v="795"/>
    <x v="463"/>
    <s v="Yes"/>
    <x v="0"/>
    <x v="0"/>
    <x v="1"/>
    <x v="1"/>
    <x v="0"/>
    <x v="0"/>
    <x v="1016"/>
    <x v="0"/>
    <s v="tier - 3"/>
    <x v="14"/>
    <d v="1992-09-27T00:00:00"/>
    <x v="0"/>
  </r>
  <r>
    <x v="1095"/>
    <x v="1007"/>
    <x v="796"/>
    <x v="87"/>
    <s v="No"/>
    <x v="0"/>
    <x v="0"/>
    <x v="0"/>
    <x v="1"/>
    <x v="0"/>
    <x v="1"/>
    <x v="1017"/>
    <x v="1"/>
    <s v="tier - 2"/>
    <x v="5"/>
    <d v="1974-08-17T00:00:00"/>
    <x v="28"/>
  </r>
  <r>
    <x v="1096"/>
    <x v="1008"/>
    <x v="797"/>
    <x v="89"/>
    <s v="No"/>
    <x v="0"/>
    <x v="0"/>
    <x v="0"/>
    <x v="1"/>
    <x v="0"/>
    <x v="2"/>
    <x v="1018"/>
    <x v="0"/>
    <s v="tier - 3"/>
    <x v="1"/>
    <d v="1983-07-15T00:00:00"/>
    <x v="22"/>
  </r>
  <r>
    <x v="1097"/>
    <x v="1009"/>
    <x v="359"/>
    <x v="553"/>
    <s v="No"/>
    <x v="0"/>
    <x v="0"/>
    <x v="0"/>
    <x v="1"/>
    <x v="2"/>
    <x v="0"/>
    <x v="1019"/>
    <x v="1"/>
    <s v="tier - 2"/>
    <x v="2"/>
    <d v="1974-09-08T00:00:00"/>
    <x v="28"/>
  </r>
  <r>
    <x v="1098"/>
    <x v="250"/>
    <x v="798"/>
    <x v="8"/>
    <s v="Yes"/>
    <x v="0"/>
    <x v="1"/>
    <x v="3"/>
    <x v="1"/>
    <x v="2"/>
    <x v="0"/>
    <x v="1020"/>
    <x v="0"/>
    <s v="tier - 2"/>
    <x v="0"/>
    <d v="1974-07-21T00:00:00"/>
    <x v="28"/>
  </r>
  <r>
    <x v="1099"/>
    <x v="1010"/>
    <x v="746"/>
    <x v="554"/>
    <s v="Yes"/>
    <x v="0"/>
    <x v="0"/>
    <x v="3"/>
    <x v="1"/>
    <x v="0"/>
    <x v="0"/>
    <x v="1021"/>
    <x v="0"/>
    <s v="tier - 1"/>
    <x v="1"/>
    <d v="1973-10-11T00:00:00"/>
    <x v="29"/>
  </r>
  <r>
    <x v="1100"/>
    <x v="1011"/>
    <x v="799"/>
    <x v="555"/>
    <s v="Yes"/>
    <x v="0"/>
    <x v="0"/>
    <x v="1"/>
    <x v="1"/>
    <x v="1"/>
    <x v="0"/>
    <x v="1022"/>
    <x v="0"/>
    <s v="tier - 1"/>
    <x v="7"/>
    <d v="1979-12-16T00:00:00"/>
    <x v="25"/>
  </r>
  <r>
    <x v="1101"/>
    <x v="454"/>
    <x v="67"/>
    <x v="556"/>
    <s v="No"/>
    <x v="0"/>
    <x v="0"/>
    <x v="1"/>
    <x v="1"/>
    <x v="0"/>
    <x v="0"/>
    <x v="1023"/>
    <x v="0"/>
    <s v="tier - 3"/>
    <x v="14"/>
    <d v="1993-12-01T00:00:00"/>
    <x v="1"/>
  </r>
  <r>
    <x v="1102"/>
    <x v="1012"/>
    <x v="411"/>
    <x v="557"/>
    <s v="No"/>
    <x v="0"/>
    <x v="0"/>
    <x v="1"/>
    <x v="1"/>
    <x v="1"/>
    <x v="0"/>
    <x v="1024"/>
    <x v="0"/>
    <s v="tier - 2"/>
    <x v="0"/>
    <d v="1972-12-07T00:00:00"/>
    <x v="30"/>
  </r>
  <r>
    <x v="1103"/>
    <x v="1013"/>
    <x v="800"/>
    <x v="457"/>
    <s v="Yes"/>
    <x v="0"/>
    <x v="0"/>
    <x v="3"/>
    <x v="1"/>
    <x v="0"/>
    <x v="0"/>
    <x v="1025"/>
    <x v="1"/>
    <s v="tier - 2"/>
    <x v="0"/>
    <d v="1972-12-02T00:00:00"/>
    <x v="30"/>
  </r>
  <r>
    <x v="1104"/>
    <x v="1014"/>
    <x v="43"/>
    <x v="558"/>
    <s v="No"/>
    <x v="0"/>
    <x v="0"/>
    <x v="0"/>
    <x v="1"/>
    <x v="0"/>
    <x v="0"/>
    <x v="1026"/>
    <x v="0"/>
    <s v="tier - 2"/>
    <x v="8"/>
    <d v="1977-11-04T00:00:00"/>
    <x v="26"/>
  </r>
  <r>
    <x v="1105"/>
    <x v="1015"/>
    <x v="166"/>
    <x v="559"/>
    <s v="Yes"/>
    <x v="0"/>
    <x v="0"/>
    <x v="0"/>
    <x v="1"/>
    <x v="0"/>
    <x v="0"/>
    <x v="1027"/>
    <x v="1"/>
    <s v="tier - 1"/>
    <x v="2"/>
    <d v="1965-11-09T00:00:00"/>
    <x v="39"/>
  </r>
  <r>
    <x v="1106"/>
    <x v="1016"/>
    <x v="801"/>
    <x v="254"/>
    <s v="Yes"/>
    <x v="0"/>
    <x v="0"/>
    <x v="0"/>
    <x v="1"/>
    <x v="0"/>
    <x v="0"/>
    <x v="1028"/>
    <x v="0"/>
    <s v="tier - 1"/>
    <x v="2"/>
    <d v="1977-12-02T00:00:00"/>
    <x v="26"/>
  </r>
  <r>
    <x v="1107"/>
    <x v="1017"/>
    <x v="567"/>
    <x v="560"/>
    <s v="Yes"/>
    <x v="0"/>
    <x v="0"/>
    <x v="1"/>
    <x v="1"/>
    <x v="2"/>
    <x v="0"/>
    <x v="1029"/>
    <x v="1"/>
    <s v="tier - 3"/>
    <x v="0"/>
    <d v="1970-08-12T00:00:00"/>
    <x v="33"/>
  </r>
  <r>
    <x v="1108"/>
    <x v="1018"/>
    <x v="802"/>
    <x v="103"/>
    <s v="Yes"/>
    <x v="0"/>
    <x v="0"/>
    <x v="0"/>
    <x v="1"/>
    <x v="0"/>
    <x v="2"/>
    <x v="1030"/>
    <x v="1"/>
    <s v="tier - 2"/>
    <x v="2"/>
    <d v="1970-10-18T00:00:00"/>
    <x v="33"/>
  </r>
  <r>
    <x v="1109"/>
    <x v="1019"/>
    <x v="803"/>
    <x v="561"/>
    <s v="No"/>
    <x v="0"/>
    <x v="0"/>
    <x v="1"/>
    <x v="1"/>
    <x v="1"/>
    <x v="1"/>
    <x v="1031"/>
    <x v="0"/>
    <s v="tier - 1"/>
    <x v="1"/>
    <d v="1982-12-08T00:00:00"/>
    <x v="23"/>
  </r>
  <r>
    <x v="1110"/>
    <x v="384"/>
    <x v="567"/>
    <x v="525"/>
    <s v="No"/>
    <x v="0"/>
    <x v="0"/>
    <x v="1"/>
    <x v="1"/>
    <x v="2"/>
    <x v="0"/>
    <x v="1032"/>
    <x v="0"/>
    <s v="tier - 2"/>
    <x v="11"/>
    <d v="1990-08-23T00:00:00"/>
    <x v="16"/>
  </r>
  <r>
    <x v="1111"/>
    <x v="1020"/>
    <x v="804"/>
    <x v="282"/>
    <s v="Yes"/>
    <x v="0"/>
    <x v="0"/>
    <x v="0"/>
    <x v="1"/>
    <x v="0"/>
    <x v="0"/>
    <x v="1033"/>
    <x v="0"/>
    <s v="tier - 2"/>
    <x v="1"/>
    <d v="1970-10-24T00:00:00"/>
    <x v="33"/>
  </r>
  <r>
    <x v="1112"/>
    <x v="1021"/>
    <x v="111"/>
    <x v="447"/>
    <s v="No"/>
    <x v="0"/>
    <x v="0"/>
    <x v="0"/>
    <x v="1"/>
    <x v="0"/>
    <x v="0"/>
    <x v="1034"/>
    <x v="1"/>
    <s v="tier - 1"/>
    <x v="1"/>
    <d v="1971-12-29T00:00:00"/>
    <x v="32"/>
  </r>
  <r>
    <x v="1113"/>
    <x v="1022"/>
    <x v="805"/>
    <x v="109"/>
    <s v="Yes"/>
    <x v="0"/>
    <x v="1"/>
    <x v="3"/>
    <x v="1"/>
    <x v="0"/>
    <x v="1"/>
    <x v="1035"/>
    <x v="0"/>
    <s v="tier - 3"/>
    <x v="2"/>
    <d v="1973-12-25T00:00:00"/>
    <x v="29"/>
  </r>
  <r>
    <x v="1114"/>
    <x v="1023"/>
    <x v="806"/>
    <x v="56"/>
    <s v="No"/>
    <x v="0"/>
    <x v="0"/>
    <x v="1"/>
    <x v="1"/>
    <x v="0"/>
    <x v="1"/>
    <x v="1036"/>
    <x v="0"/>
    <s v="tier - 1"/>
    <x v="1"/>
    <d v="1976-09-10T00:00:00"/>
    <x v="35"/>
  </r>
  <r>
    <x v="1115"/>
    <x v="1024"/>
    <x v="629"/>
    <x v="485"/>
    <s v="Yes"/>
    <x v="0"/>
    <x v="0"/>
    <x v="3"/>
    <x v="1"/>
    <x v="0"/>
    <x v="0"/>
    <x v="1037"/>
    <x v="0"/>
    <s v="tier - 3"/>
    <x v="11"/>
    <d v="1986-12-25T00:00:00"/>
    <x v="18"/>
  </r>
  <r>
    <x v="1116"/>
    <x v="1025"/>
    <x v="807"/>
    <x v="199"/>
    <s v="No"/>
    <x v="0"/>
    <x v="0"/>
    <x v="1"/>
    <x v="1"/>
    <x v="2"/>
    <x v="2"/>
    <x v="1038"/>
    <x v="0"/>
    <s v="tier - 3"/>
    <x v="4"/>
    <d v="1981-12-05T00:00:00"/>
    <x v="19"/>
  </r>
  <r>
    <x v="1117"/>
    <x v="1026"/>
    <x v="808"/>
    <x v="500"/>
    <s v="No"/>
    <x v="0"/>
    <x v="0"/>
    <x v="1"/>
    <x v="1"/>
    <x v="1"/>
    <x v="2"/>
    <x v="1039"/>
    <x v="1"/>
    <s v="tier - 3"/>
    <x v="3"/>
    <d v="1975-12-06T00:00:00"/>
    <x v="31"/>
  </r>
  <r>
    <x v="1118"/>
    <x v="1027"/>
    <x v="809"/>
    <x v="315"/>
    <s v="Yes"/>
    <x v="0"/>
    <x v="0"/>
    <x v="0"/>
    <x v="1"/>
    <x v="1"/>
    <x v="2"/>
    <x v="1040"/>
    <x v="0"/>
    <s v="tier - 1"/>
    <x v="11"/>
    <d v="1980-10-05T00:00:00"/>
    <x v="24"/>
  </r>
  <r>
    <x v="1119"/>
    <x v="1028"/>
    <x v="315"/>
    <x v="473"/>
    <s v="Yes"/>
    <x v="0"/>
    <x v="1"/>
    <x v="3"/>
    <x v="1"/>
    <x v="0"/>
    <x v="2"/>
    <x v="1041"/>
    <x v="0"/>
    <s v="tier - 1"/>
    <x v="1"/>
    <d v="1974-08-21T00:00:00"/>
    <x v="28"/>
  </r>
  <r>
    <x v="1120"/>
    <x v="1029"/>
    <x v="88"/>
    <x v="300"/>
    <s v="Yes"/>
    <x v="0"/>
    <x v="1"/>
    <x v="3"/>
    <x v="1"/>
    <x v="0"/>
    <x v="1"/>
    <x v="1042"/>
    <x v="0"/>
    <s v="tier - 1"/>
    <x v="2"/>
    <d v="1971-08-06T00:00:00"/>
    <x v="32"/>
  </r>
  <r>
    <x v="1121"/>
    <x v="1030"/>
    <x v="643"/>
    <x v="562"/>
    <s v="Yes"/>
    <x v="0"/>
    <x v="1"/>
    <x v="3"/>
    <x v="1"/>
    <x v="2"/>
    <x v="1"/>
    <x v="1043"/>
    <x v="1"/>
    <s v="tier - 2"/>
    <x v="5"/>
    <d v="1973-10-27T00:00:00"/>
    <x v="29"/>
  </r>
  <r>
    <x v="1122"/>
    <x v="1031"/>
    <x v="67"/>
    <x v="172"/>
    <s v="No"/>
    <x v="0"/>
    <x v="0"/>
    <x v="0"/>
    <x v="1"/>
    <x v="0"/>
    <x v="0"/>
    <x v="1044"/>
    <x v="0"/>
    <s v="tier - 3"/>
    <x v="0"/>
    <d v="1971-07-02T00:00:00"/>
    <x v="32"/>
  </r>
  <r>
    <x v="1123"/>
    <x v="1032"/>
    <x v="175"/>
    <x v="561"/>
    <s v="No"/>
    <x v="0"/>
    <x v="1"/>
    <x v="3"/>
    <x v="1"/>
    <x v="1"/>
    <x v="1"/>
    <x v="1045"/>
    <x v="0"/>
    <s v="tier - 3"/>
    <x v="0"/>
    <d v="1969-11-26T00:00:00"/>
    <x v="34"/>
  </r>
  <r>
    <x v="1124"/>
    <x v="1033"/>
    <x v="810"/>
    <x v="563"/>
    <s v="Yes"/>
    <x v="0"/>
    <x v="0"/>
    <x v="3"/>
    <x v="1"/>
    <x v="0"/>
    <x v="1"/>
    <x v="1046"/>
    <x v="0"/>
    <s v="tier - 3"/>
    <x v="6"/>
    <d v="1973-10-16T00:00:00"/>
    <x v="29"/>
  </r>
  <r>
    <x v="1125"/>
    <x v="1034"/>
    <x v="628"/>
    <x v="564"/>
    <s v="Yes"/>
    <x v="0"/>
    <x v="0"/>
    <x v="1"/>
    <x v="1"/>
    <x v="3"/>
    <x v="0"/>
    <x v="1047"/>
    <x v="1"/>
    <s v="tier - 3"/>
    <x v="5"/>
    <d v="1973-09-18T00:00:00"/>
    <x v="29"/>
  </r>
  <r>
    <x v="1126"/>
    <x v="1035"/>
    <x v="67"/>
    <x v="399"/>
    <s v="No"/>
    <x v="0"/>
    <x v="0"/>
    <x v="0"/>
    <x v="1"/>
    <x v="0"/>
    <x v="0"/>
    <x v="1048"/>
    <x v="0"/>
    <s v="tier - 1"/>
    <x v="1"/>
    <d v="1976-11-03T00:00:00"/>
    <x v="35"/>
  </r>
  <r>
    <x v="1127"/>
    <x v="1036"/>
    <x v="292"/>
    <x v="410"/>
    <s v="No"/>
    <x v="0"/>
    <x v="0"/>
    <x v="0"/>
    <x v="1"/>
    <x v="1"/>
    <x v="0"/>
    <x v="1049"/>
    <x v="1"/>
    <s v="tier - 3"/>
    <x v="0"/>
    <d v="1973-10-16T00:00:00"/>
    <x v="29"/>
  </r>
  <r>
    <x v="1128"/>
    <x v="1037"/>
    <x v="811"/>
    <x v="138"/>
    <s v="Yes"/>
    <x v="0"/>
    <x v="0"/>
    <x v="3"/>
    <x v="1"/>
    <x v="2"/>
    <x v="2"/>
    <x v="1050"/>
    <x v="1"/>
    <s v="tier - 1"/>
    <x v="0"/>
    <d v="1963-06-08T00:00:00"/>
    <x v="41"/>
  </r>
  <r>
    <x v="1129"/>
    <x v="1038"/>
    <x v="607"/>
    <x v="180"/>
    <s v="Yes"/>
    <x v="0"/>
    <x v="1"/>
    <x v="3"/>
    <x v="1"/>
    <x v="0"/>
    <x v="2"/>
    <x v="1051"/>
    <x v="0"/>
    <s v="tier - 1"/>
    <x v="8"/>
    <d v="1977-10-12T00:00:00"/>
    <x v="26"/>
  </r>
  <r>
    <x v="1130"/>
    <x v="1039"/>
    <x v="812"/>
    <x v="332"/>
    <s v="Yes"/>
    <x v="0"/>
    <x v="0"/>
    <x v="0"/>
    <x v="1"/>
    <x v="0"/>
    <x v="2"/>
    <x v="1052"/>
    <x v="0"/>
    <s v="tier - 1"/>
    <x v="1"/>
    <d v="1988-07-09T00:00:00"/>
    <x v="15"/>
  </r>
  <r>
    <x v="1131"/>
    <x v="1040"/>
    <x v="402"/>
    <x v="115"/>
    <s v="No"/>
    <x v="0"/>
    <x v="0"/>
    <x v="1"/>
    <x v="1"/>
    <x v="0"/>
    <x v="2"/>
    <x v="1053"/>
    <x v="0"/>
    <s v="tier - 1"/>
    <x v="14"/>
    <d v="1996-10-12T00:00:00"/>
    <x v="8"/>
  </r>
  <r>
    <x v="1132"/>
    <x v="1041"/>
    <x v="813"/>
    <x v="64"/>
    <s v="No"/>
    <x v="0"/>
    <x v="0"/>
    <x v="0"/>
    <x v="1"/>
    <x v="2"/>
    <x v="0"/>
    <x v="1054"/>
    <x v="0"/>
    <s v="tier - 1"/>
    <x v="11"/>
    <d v="1988-07-01T00:00:00"/>
    <x v="15"/>
  </r>
  <r>
    <x v="1133"/>
    <x v="1042"/>
    <x v="814"/>
    <x v="80"/>
    <s v="Yes"/>
    <x v="0"/>
    <x v="0"/>
    <x v="0"/>
    <x v="1"/>
    <x v="0"/>
    <x v="2"/>
    <x v="1055"/>
    <x v="1"/>
    <s v="tier - 1"/>
    <x v="5"/>
    <d v="1971-10-08T00:00:00"/>
    <x v="32"/>
  </r>
  <r>
    <x v="1134"/>
    <x v="1043"/>
    <x v="613"/>
    <x v="134"/>
    <s v="Yes"/>
    <x v="0"/>
    <x v="0"/>
    <x v="1"/>
    <x v="1"/>
    <x v="1"/>
    <x v="2"/>
    <x v="1056"/>
    <x v="0"/>
    <s v="tier - 3"/>
    <x v="0"/>
    <d v="1969-11-24T00:00:00"/>
    <x v="34"/>
  </r>
  <r>
    <x v="1135"/>
    <x v="1044"/>
    <x v="815"/>
    <x v="485"/>
    <s v="No"/>
    <x v="0"/>
    <x v="0"/>
    <x v="0"/>
    <x v="1"/>
    <x v="0"/>
    <x v="0"/>
    <x v="1057"/>
    <x v="0"/>
    <s v="tier - 1"/>
    <x v="0"/>
    <d v="1971-11-26T00:00:00"/>
    <x v="32"/>
  </r>
  <r>
    <x v="1136"/>
    <x v="1045"/>
    <x v="816"/>
    <x v="565"/>
    <s v="No"/>
    <x v="0"/>
    <x v="0"/>
    <x v="0"/>
    <x v="1"/>
    <x v="0"/>
    <x v="0"/>
    <x v="1058"/>
    <x v="0"/>
    <s v="tier - 2"/>
    <x v="8"/>
    <d v="1975-12-02T00:00:00"/>
    <x v="31"/>
  </r>
  <r>
    <x v="1137"/>
    <x v="1046"/>
    <x v="817"/>
    <x v="220"/>
    <s v="No"/>
    <x v="0"/>
    <x v="0"/>
    <x v="0"/>
    <x v="1"/>
    <x v="0"/>
    <x v="0"/>
    <x v="1059"/>
    <x v="1"/>
    <s v="tier - 2"/>
    <x v="0"/>
    <d v="1971-12-29T00:00:00"/>
    <x v="32"/>
  </r>
  <r>
    <x v="1138"/>
    <x v="1047"/>
    <x v="54"/>
    <x v="566"/>
    <s v="No"/>
    <x v="0"/>
    <x v="0"/>
    <x v="0"/>
    <x v="1"/>
    <x v="0"/>
    <x v="0"/>
    <x v="1060"/>
    <x v="1"/>
    <s v="tier - 3"/>
    <x v="2"/>
    <d v="1971-10-20T00:00:00"/>
    <x v="32"/>
  </r>
  <r>
    <x v="1139"/>
    <x v="1048"/>
    <x v="547"/>
    <x v="85"/>
    <s v="No"/>
    <x v="0"/>
    <x v="0"/>
    <x v="3"/>
    <x v="1"/>
    <x v="0"/>
    <x v="1"/>
    <x v="1061"/>
    <x v="0"/>
    <s v="tier - 3"/>
    <x v="8"/>
    <d v="1976-10-17T00:00:00"/>
    <x v="35"/>
  </r>
  <r>
    <x v="1140"/>
    <x v="216"/>
    <x v="467"/>
    <x v="320"/>
    <s v="Yes"/>
    <x v="0"/>
    <x v="1"/>
    <x v="3"/>
    <x v="1"/>
    <x v="1"/>
    <x v="2"/>
    <x v="1062"/>
    <x v="0"/>
    <s v="tier - 2"/>
    <x v="2"/>
    <d v="1976-10-30T00:00:00"/>
    <x v="35"/>
  </r>
  <r>
    <x v="1141"/>
    <x v="1049"/>
    <x v="629"/>
    <x v="453"/>
    <s v="No"/>
    <x v="0"/>
    <x v="0"/>
    <x v="0"/>
    <x v="1"/>
    <x v="0"/>
    <x v="0"/>
    <x v="1063"/>
    <x v="0"/>
    <s v="tier - 1"/>
    <x v="8"/>
    <d v="1976-11-03T00:00:00"/>
    <x v="35"/>
  </r>
  <r>
    <x v="1142"/>
    <x v="1050"/>
    <x v="362"/>
    <x v="259"/>
    <s v="Yes"/>
    <x v="0"/>
    <x v="1"/>
    <x v="3"/>
    <x v="1"/>
    <x v="2"/>
    <x v="1"/>
    <x v="1064"/>
    <x v="0"/>
    <s v="tier - 1"/>
    <x v="8"/>
    <d v="1974-11-27T00:00:00"/>
    <x v="28"/>
  </r>
  <r>
    <x v="1143"/>
    <x v="1051"/>
    <x v="809"/>
    <x v="567"/>
    <s v="No"/>
    <x v="0"/>
    <x v="0"/>
    <x v="0"/>
    <x v="1"/>
    <x v="1"/>
    <x v="0"/>
    <x v="1064"/>
    <x v="0"/>
    <s v="tier - 3"/>
    <x v="8"/>
    <d v="1974-06-08T00:00:00"/>
    <x v="29"/>
  </r>
  <r>
    <x v="1144"/>
    <x v="1052"/>
    <x v="818"/>
    <x v="525"/>
    <s v="No"/>
    <x v="0"/>
    <x v="0"/>
    <x v="0"/>
    <x v="1"/>
    <x v="2"/>
    <x v="0"/>
    <x v="1065"/>
    <x v="0"/>
    <s v="tier - 3"/>
    <x v="11"/>
    <d v="1987-11-14T00:00:00"/>
    <x v="17"/>
  </r>
  <r>
    <x v="1145"/>
    <x v="1053"/>
    <x v="806"/>
    <x v="423"/>
    <s v="No"/>
    <x v="0"/>
    <x v="0"/>
    <x v="0"/>
    <x v="1"/>
    <x v="0"/>
    <x v="0"/>
    <x v="1066"/>
    <x v="0"/>
    <s v="tier - 2"/>
    <x v="11"/>
    <d v="1979-07-17T00:00:00"/>
    <x v="25"/>
  </r>
  <r>
    <x v="1146"/>
    <x v="1054"/>
    <x v="819"/>
    <x v="375"/>
    <s v="No"/>
    <x v="0"/>
    <x v="0"/>
    <x v="3"/>
    <x v="1"/>
    <x v="0"/>
    <x v="2"/>
    <x v="1067"/>
    <x v="0"/>
    <s v="tier - 2"/>
    <x v="0"/>
    <d v="1969-06-04T00:00:00"/>
    <x v="36"/>
  </r>
  <r>
    <x v="1147"/>
    <x v="1055"/>
    <x v="820"/>
    <x v="56"/>
    <s v="No"/>
    <x v="0"/>
    <x v="0"/>
    <x v="1"/>
    <x v="1"/>
    <x v="1"/>
    <x v="1"/>
    <x v="1068"/>
    <x v="0"/>
    <s v="tier - 3"/>
    <x v="12"/>
    <d v="1976-11-28T00:00:00"/>
    <x v="35"/>
  </r>
  <r>
    <x v="1148"/>
    <x v="1056"/>
    <x v="821"/>
    <x v="336"/>
    <s v="No"/>
    <x v="0"/>
    <x v="0"/>
    <x v="1"/>
    <x v="1"/>
    <x v="1"/>
    <x v="1"/>
    <x v="1069"/>
    <x v="1"/>
    <s v="tier - 2"/>
    <x v="0"/>
    <d v="1969-08-24T00:00:00"/>
    <x v="34"/>
  </r>
  <r>
    <x v="1149"/>
    <x v="1057"/>
    <x v="822"/>
    <x v="568"/>
    <s v="No"/>
    <x v="0"/>
    <x v="0"/>
    <x v="1"/>
    <x v="1"/>
    <x v="0"/>
    <x v="0"/>
    <x v="1070"/>
    <x v="0"/>
    <s v="tier - 1"/>
    <x v="1"/>
    <d v="1992-08-22T00:00:00"/>
    <x v="0"/>
  </r>
  <r>
    <x v="1150"/>
    <x v="495"/>
    <x v="823"/>
    <x v="240"/>
    <s v="No"/>
    <x v="0"/>
    <x v="0"/>
    <x v="0"/>
    <x v="1"/>
    <x v="2"/>
    <x v="1"/>
    <x v="1071"/>
    <x v="0"/>
    <s v="tier - 2"/>
    <x v="2"/>
    <d v="1971-11-29T00:00:00"/>
    <x v="32"/>
  </r>
  <r>
    <x v="1151"/>
    <x v="1058"/>
    <x v="824"/>
    <x v="111"/>
    <s v="Yes"/>
    <x v="0"/>
    <x v="0"/>
    <x v="0"/>
    <x v="1"/>
    <x v="0"/>
    <x v="2"/>
    <x v="1072"/>
    <x v="0"/>
    <s v="tier - 3"/>
    <x v="11"/>
    <d v="1973-12-21T00:00:00"/>
    <x v="29"/>
  </r>
  <r>
    <x v="1152"/>
    <x v="1059"/>
    <x v="111"/>
    <x v="569"/>
    <s v="No"/>
    <x v="0"/>
    <x v="0"/>
    <x v="1"/>
    <x v="1"/>
    <x v="0"/>
    <x v="0"/>
    <x v="1073"/>
    <x v="0"/>
    <s v="tier - 2"/>
    <x v="8"/>
    <d v="1975-07-28T00:00:00"/>
    <x v="31"/>
  </r>
  <r>
    <x v="1153"/>
    <x v="1060"/>
    <x v="825"/>
    <x v="400"/>
    <s v="No"/>
    <x v="0"/>
    <x v="0"/>
    <x v="0"/>
    <x v="1"/>
    <x v="2"/>
    <x v="0"/>
    <x v="1074"/>
    <x v="0"/>
    <s v="tier - 1"/>
    <x v="8"/>
    <d v="1972-09-22T00:00:00"/>
    <x v="30"/>
  </r>
  <r>
    <x v="1154"/>
    <x v="1061"/>
    <x v="469"/>
    <x v="562"/>
    <s v="Yes"/>
    <x v="0"/>
    <x v="0"/>
    <x v="0"/>
    <x v="1"/>
    <x v="0"/>
    <x v="1"/>
    <x v="1075"/>
    <x v="0"/>
    <s v="tier - 1"/>
    <x v="0"/>
    <d v="1972-09-22T00:00:00"/>
    <x v="30"/>
  </r>
  <r>
    <x v="1155"/>
    <x v="1062"/>
    <x v="826"/>
    <x v="424"/>
    <s v="Yes"/>
    <x v="0"/>
    <x v="0"/>
    <x v="1"/>
    <x v="1"/>
    <x v="0"/>
    <x v="0"/>
    <x v="1076"/>
    <x v="1"/>
    <s v="tier - 1"/>
    <x v="2"/>
    <d v="1974-08-14T00:00:00"/>
    <x v="28"/>
  </r>
  <r>
    <x v="1156"/>
    <x v="1063"/>
    <x v="117"/>
    <x v="502"/>
    <s v="Yes"/>
    <x v="0"/>
    <x v="0"/>
    <x v="1"/>
    <x v="1"/>
    <x v="0"/>
    <x v="0"/>
    <x v="1077"/>
    <x v="0"/>
    <s v="tier - 1"/>
    <x v="1"/>
    <d v="1973-12-01T00:00:00"/>
    <x v="29"/>
  </r>
  <r>
    <x v="1157"/>
    <x v="1064"/>
    <x v="781"/>
    <x v="513"/>
    <s v="Yes"/>
    <x v="0"/>
    <x v="0"/>
    <x v="1"/>
    <x v="1"/>
    <x v="0"/>
    <x v="0"/>
    <x v="1078"/>
    <x v="1"/>
    <s v="tier - 2"/>
    <x v="0"/>
    <d v="1966-12-04T00:00:00"/>
    <x v="37"/>
  </r>
  <r>
    <x v="1158"/>
    <x v="1065"/>
    <x v="401"/>
    <x v="113"/>
    <s v="Yes"/>
    <x v="0"/>
    <x v="0"/>
    <x v="3"/>
    <x v="1"/>
    <x v="1"/>
    <x v="0"/>
    <x v="1079"/>
    <x v="0"/>
    <s v="tier - 3"/>
    <x v="1"/>
    <d v="1973-11-28T00:00:00"/>
    <x v="29"/>
  </r>
  <r>
    <x v="1159"/>
    <x v="1066"/>
    <x v="827"/>
    <x v="200"/>
    <s v="No"/>
    <x v="0"/>
    <x v="0"/>
    <x v="1"/>
    <x v="1"/>
    <x v="1"/>
    <x v="1"/>
    <x v="1079"/>
    <x v="0"/>
    <s v="tier - 1"/>
    <x v="11"/>
    <d v="1981-10-18T00:00:00"/>
    <x v="19"/>
  </r>
  <r>
    <x v="1160"/>
    <x v="1067"/>
    <x v="828"/>
    <x v="347"/>
    <s v="No"/>
    <x v="0"/>
    <x v="0"/>
    <x v="0"/>
    <x v="1"/>
    <x v="0"/>
    <x v="2"/>
    <x v="1080"/>
    <x v="1"/>
    <s v="tier - 3"/>
    <x v="0"/>
    <d v="1964-12-15T00:00:00"/>
    <x v="38"/>
  </r>
  <r>
    <x v="1161"/>
    <x v="1068"/>
    <x v="829"/>
    <x v="231"/>
    <s v="Yes"/>
    <x v="0"/>
    <x v="0"/>
    <x v="3"/>
    <x v="1"/>
    <x v="2"/>
    <x v="1"/>
    <x v="1081"/>
    <x v="1"/>
    <s v="tier - 3"/>
    <x v="5"/>
    <d v="1972-12-27T00:00:00"/>
    <x v="30"/>
  </r>
  <r>
    <x v="1162"/>
    <x v="1069"/>
    <x v="830"/>
    <x v="180"/>
    <s v="Yes"/>
    <x v="0"/>
    <x v="0"/>
    <x v="1"/>
    <x v="1"/>
    <x v="2"/>
    <x v="2"/>
    <x v="1082"/>
    <x v="0"/>
    <s v="tier - 1"/>
    <x v="7"/>
    <d v="1982-08-29T00:00:00"/>
    <x v="23"/>
  </r>
  <r>
    <x v="1163"/>
    <x v="1070"/>
    <x v="831"/>
    <x v="570"/>
    <s v="Yes"/>
    <x v="0"/>
    <x v="0"/>
    <x v="0"/>
    <x v="1"/>
    <x v="0"/>
    <x v="0"/>
    <x v="1083"/>
    <x v="1"/>
    <s v="tier - 3"/>
    <x v="1"/>
    <d v="1975-10-29T00:00:00"/>
    <x v="31"/>
  </r>
  <r>
    <x v="1164"/>
    <x v="1071"/>
    <x v="705"/>
    <x v="571"/>
    <s v="No"/>
    <x v="0"/>
    <x v="0"/>
    <x v="0"/>
    <x v="1"/>
    <x v="0"/>
    <x v="0"/>
    <x v="1084"/>
    <x v="0"/>
    <s v="tier - 3"/>
    <x v="2"/>
    <d v="1970-12-16T00:00:00"/>
    <x v="33"/>
  </r>
  <r>
    <x v="1165"/>
    <x v="1072"/>
    <x v="832"/>
    <x v="457"/>
    <s v="No"/>
    <x v="0"/>
    <x v="0"/>
    <x v="0"/>
    <x v="1"/>
    <x v="3"/>
    <x v="0"/>
    <x v="1085"/>
    <x v="0"/>
    <s v="tier - 2"/>
    <x v="14"/>
    <d v="1998-06-23T00:00:00"/>
    <x v="2"/>
  </r>
  <r>
    <x v="1166"/>
    <x v="1073"/>
    <x v="396"/>
    <x v="521"/>
    <s v="Yes"/>
    <x v="0"/>
    <x v="0"/>
    <x v="1"/>
    <x v="1"/>
    <x v="0"/>
    <x v="0"/>
    <x v="1086"/>
    <x v="0"/>
    <s v="tier - 2"/>
    <x v="11"/>
    <d v="1979-12-19T00:00:00"/>
    <x v="25"/>
  </r>
  <r>
    <x v="1167"/>
    <x v="1074"/>
    <x v="833"/>
    <x v="572"/>
    <s v="No"/>
    <x v="0"/>
    <x v="0"/>
    <x v="0"/>
    <x v="1"/>
    <x v="1"/>
    <x v="0"/>
    <x v="1086"/>
    <x v="0"/>
    <s v="tier - 2"/>
    <x v="2"/>
    <d v="1972-10-23T00:00:00"/>
    <x v="30"/>
  </r>
  <r>
    <x v="1168"/>
    <x v="41"/>
    <x v="67"/>
    <x v="161"/>
    <s v="No"/>
    <x v="0"/>
    <x v="0"/>
    <x v="1"/>
    <x v="1"/>
    <x v="0"/>
    <x v="2"/>
    <x v="1087"/>
    <x v="1"/>
    <s v="tier - 2"/>
    <x v="0"/>
    <d v="1968-06-22T00:00:00"/>
    <x v="36"/>
  </r>
  <r>
    <x v="1169"/>
    <x v="1075"/>
    <x v="834"/>
    <x v="136"/>
    <s v="No"/>
    <x v="0"/>
    <x v="1"/>
    <x v="3"/>
    <x v="1"/>
    <x v="1"/>
    <x v="1"/>
    <x v="1088"/>
    <x v="0"/>
    <s v="tier - 2"/>
    <x v="2"/>
    <d v="1970-09-30T00:00:00"/>
    <x v="33"/>
  </r>
  <r>
    <x v="1170"/>
    <x v="916"/>
    <x v="78"/>
    <x v="98"/>
    <s v="No"/>
    <x v="0"/>
    <x v="0"/>
    <x v="3"/>
    <x v="1"/>
    <x v="0"/>
    <x v="2"/>
    <x v="1089"/>
    <x v="0"/>
    <s v="tier - 1"/>
    <x v="1"/>
    <d v="1971-07-19T00:00:00"/>
    <x v="32"/>
  </r>
  <r>
    <x v="1171"/>
    <x v="1076"/>
    <x v="835"/>
    <x v="573"/>
    <s v="Yes"/>
    <x v="0"/>
    <x v="0"/>
    <x v="1"/>
    <x v="1"/>
    <x v="0"/>
    <x v="0"/>
    <x v="1090"/>
    <x v="0"/>
    <s v="tier - 2"/>
    <x v="2"/>
    <d v="1974-07-08T00:00:00"/>
    <x v="28"/>
  </r>
  <r>
    <x v="1172"/>
    <x v="1077"/>
    <x v="277"/>
    <x v="570"/>
    <s v="Yes"/>
    <x v="0"/>
    <x v="0"/>
    <x v="3"/>
    <x v="1"/>
    <x v="1"/>
    <x v="0"/>
    <x v="1091"/>
    <x v="0"/>
    <s v="tier - 3"/>
    <x v="2"/>
    <d v="1981-08-08T00:00:00"/>
    <x v="19"/>
  </r>
  <r>
    <x v="1173"/>
    <x v="1078"/>
    <x v="183"/>
    <x v="188"/>
    <s v="No"/>
    <x v="0"/>
    <x v="0"/>
    <x v="0"/>
    <x v="1"/>
    <x v="1"/>
    <x v="2"/>
    <x v="1092"/>
    <x v="1"/>
    <s v="tier - 2"/>
    <x v="0"/>
    <d v="1966-09-16T00:00:00"/>
    <x v="37"/>
  </r>
  <r>
    <x v="1174"/>
    <x v="1079"/>
    <x v="836"/>
    <x v="297"/>
    <s v="No"/>
    <x v="0"/>
    <x v="0"/>
    <x v="1"/>
    <x v="1"/>
    <x v="1"/>
    <x v="1"/>
    <x v="1093"/>
    <x v="1"/>
    <s v="tier - 3"/>
    <x v="0"/>
    <d v="1964-11-07T00:00:00"/>
    <x v="38"/>
  </r>
  <r>
    <x v="1175"/>
    <x v="1080"/>
    <x v="837"/>
    <x v="60"/>
    <s v="Yes"/>
    <x v="0"/>
    <x v="0"/>
    <x v="3"/>
    <x v="1"/>
    <x v="2"/>
    <x v="1"/>
    <x v="1094"/>
    <x v="0"/>
    <s v="tier - 3"/>
    <x v="8"/>
    <d v="1977-09-19T00:00:00"/>
    <x v="26"/>
  </r>
  <r>
    <x v="1176"/>
    <x v="1081"/>
    <x v="757"/>
    <x v="574"/>
    <s v="Yes"/>
    <x v="0"/>
    <x v="0"/>
    <x v="0"/>
    <x v="1"/>
    <x v="0"/>
    <x v="0"/>
    <x v="1095"/>
    <x v="0"/>
    <s v="tier - 1"/>
    <x v="11"/>
    <d v="1972-07-10T00:00:00"/>
    <x v="30"/>
  </r>
  <r>
    <x v="1177"/>
    <x v="1082"/>
    <x v="838"/>
    <x v="116"/>
    <s v="No"/>
    <x v="0"/>
    <x v="0"/>
    <x v="1"/>
    <x v="1"/>
    <x v="0"/>
    <x v="0"/>
    <x v="1096"/>
    <x v="0"/>
    <s v="tier - 1"/>
    <x v="8"/>
    <d v="1975-06-27T00:00:00"/>
    <x v="31"/>
  </r>
  <r>
    <x v="1178"/>
    <x v="1083"/>
    <x v="839"/>
    <x v="161"/>
    <s v="Yes"/>
    <x v="0"/>
    <x v="0"/>
    <x v="1"/>
    <x v="1"/>
    <x v="2"/>
    <x v="2"/>
    <x v="1097"/>
    <x v="1"/>
    <s v="tier - 1"/>
    <x v="5"/>
    <d v="1970-09-12T00:00:00"/>
    <x v="33"/>
  </r>
  <r>
    <x v="1179"/>
    <x v="1084"/>
    <x v="361"/>
    <x v="575"/>
    <s v="No"/>
    <x v="0"/>
    <x v="0"/>
    <x v="1"/>
    <x v="1"/>
    <x v="2"/>
    <x v="0"/>
    <x v="1098"/>
    <x v="1"/>
    <s v="tier - 1"/>
    <x v="2"/>
    <d v="1970-08-18T00:00:00"/>
    <x v="33"/>
  </r>
  <r>
    <x v="1180"/>
    <x v="1085"/>
    <x v="606"/>
    <x v="410"/>
    <s v="No"/>
    <x v="0"/>
    <x v="0"/>
    <x v="0"/>
    <x v="1"/>
    <x v="0"/>
    <x v="0"/>
    <x v="1099"/>
    <x v="0"/>
    <s v="tier - 1"/>
    <x v="0"/>
    <d v="1970-07-04T00:00:00"/>
    <x v="33"/>
  </r>
  <r>
    <x v="1181"/>
    <x v="40"/>
    <x v="840"/>
    <x v="576"/>
    <s v="No"/>
    <x v="0"/>
    <x v="0"/>
    <x v="1"/>
    <x v="1"/>
    <x v="0"/>
    <x v="2"/>
    <x v="1100"/>
    <x v="0"/>
    <s v="tier - 2"/>
    <x v="1"/>
    <d v="2001-07-14T00:00:00"/>
    <x v="3"/>
  </r>
  <r>
    <x v="1182"/>
    <x v="1086"/>
    <x v="841"/>
    <x v="27"/>
    <s v="No"/>
    <x v="0"/>
    <x v="0"/>
    <x v="1"/>
    <x v="1"/>
    <x v="0"/>
    <x v="2"/>
    <x v="1101"/>
    <x v="1"/>
    <s v="tier - 1"/>
    <x v="1"/>
    <d v="1965-09-05T00:00:00"/>
    <x v="39"/>
  </r>
  <r>
    <x v="1183"/>
    <x v="1087"/>
    <x v="842"/>
    <x v="242"/>
    <s v="Yes"/>
    <x v="0"/>
    <x v="0"/>
    <x v="3"/>
    <x v="1"/>
    <x v="1"/>
    <x v="0"/>
    <x v="1102"/>
    <x v="0"/>
    <s v="tier - 2"/>
    <x v="8"/>
    <d v="1973-07-07T00:00:00"/>
    <x v="29"/>
  </r>
  <r>
    <x v="1184"/>
    <x v="1088"/>
    <x v="401"/>
    <x v="354"/>
    <s v="No"/>
    <x v="0"/>
    <x v="0"/>
    <x v="1"/>
    <x v="1"/>
    <x v="1"/>
    <x v="0"/>
    <x v="1103"/>
    <x v="0"/>
    <s v="tier - 3"/>
    <x v="9"/>
    <d v="1996-08-08T00:00:00"/>
    <x v="8"/>
  </r>
  <r>
    <x v="1185"/>
    <x v="1089"/>
    <x v="419"/>
    <x v="483"/>
    <s v="No"/>
    <x v="0"/>
    <x v="0"/>
    <x v="0"/>
    <x v="1"/>
    <x v="1"/>
    <x v="0"/>
    <x v="1104"/>
    <x v="1"/>
    <s v="tier - 2"/>
    <x v="0"/>
    <d v="1977-06-07T00:00:00"/>
    <x v="35"/>
  </r>
  <r>
    <x v="1186"/>
    <x v="1090"/>
    <x v="843"/>
    <x v="152"/>
    <s v="No"/>
    <x v="0"/>
    <x v="0"/>
    <x v="3"/>
    <x v="1"/>
    <x v="0"/>
    <x v="2"/>
    <x v="1105"/>
    <x v="0"/>
    <s v="tier - 1"/>
    <x v="0"/>
    <d v="1973-09-17T00:00:00"/>
    <x v="29"/>
  </r>
  <r>
    <x v="1187"/>
    <x v="268"/>
    <x v="617"/>
    <x v="577"/>
    <s v="Yes"/>
    <x v="0"/>
    <x v="1"/>
    <x v="3"/>
    <x v="1"/>
    <x v="0"/>
    <x v="2"/>
    <x v="1106"/>
    <x v="0"/>
    <s v="tier - 2"/>
    <x v="11"/>
    <d v="1972-06-28T00:00:00"/>
    <x v="30"/>
  </r>
  <r>
    <x v="1188"/>
    <x v="1091"/>
    <x v="376"/>
    <x v="3"/>
    <s v="Yes"/>
    <x v="0"/>
    <x v="0"/>
    <x v="0"/>
    <x v="1"/>
    <x v="2"/>
    <x v="1"/>
    <x v="1107"/>
    <x v="0"/>
    <s v="tier - 3"/>
    <x v="11"/>
    <d v="1972-09-26T00:00:00"/>
    <x v="30"/>
  </r>
  <r>
    <x v="1189"/>
    <x v="1092"/>
    <x v="844"/>
    <x v="507"/>
    <s v="Yes"/>
    <x v="0"/>
    <x v="1"/>
    <x v="3"/>
    <x v="1"/>
    <x v="1"/>
    <x v="2"/>
    <x v="1108"/>
    <x v="0"/>
    <s v="tier - 1"/>
    <x v="1"/>
    <d v="1992-08-13T00:00:00"/>
    <x v="0"/>
  </r>
  <r>
    <x v="1190"/>
    <x v="1093"/>
    <x v="845"/>
    <x v="87"/>
    <s v="No"/>
    <x v="0"/>
    <x v="1"/>
    <x v="3"/>
    <x v="1"/>
    <x v="1"/>
    <x v="1"/>
    <x v="1109"/>
    <x v="1"/>
    <s v="tier - 3"/>
    <x v="2"/>
    <d v="1968-11-04T00:00:00"/>
    <x v="36"/>
  </r>
  <r>
    <x v="1191"/>
    <x v="1094"/>
    <x v="558"/>
    <x v="27"/>
    <s v="No"/>
    <x v="0"/>
    <x v="0"/>
    <x v="3"/>
    <x v="1"/>
    <x v="0"/>
    <x v="2"/>
    <x v="1110"/>
    <x v="0"/>
    <s v="tier - 3"/>
    <x v="0"/>
    <d v="1971-10-23T00:00:00"/>
    <x v="32"/>
  </r>
  <r>
    <x v="1192"/>
    <x v="1095"/>
    <x v="352"/>
    <x v="254"/>
    <s v="No"/>
    <x v="0"/>
    <x v="0"/>
    <x v="0"/>
    <x v="1"/>
    <x v="1"/>
    <x v="0"/>
    <x v="1111"/>
    <x v="0"/>
    <s v="tier - 2"/>
    <x v="2"/>
    <d v="1971-07-17T00:00:00"/>
    <x v="32"/>
  </r>
  <r>
    <x v="1193"/>
    <x v="1096"/>
    <x v="384"/>
    <x v="271"/>
    <s v="No"/>
    <x v="0"/>
    <x v="0"/>
    <x v="0"/>
    <x v="1"/>
    <x v="1"/>
    <x v="0"/>
    <x v="1112"/>
    <x v="1"/>
    <s v="tier - 3"/>
    <x v="1"/>
    <d v="1969-10-20T00:00:00"/>
    <x v="34"/>
  </r>
  <r>
    <x v="1194"/>
    <x v="1097"/>
    <x v="846"/>
    <x v="81"/>
    <s v="Yes"/>
    <x v="0"/>
    <x v="0"/>
    <x v="0"/>
    <x v="1"/>
    <x v="0"/>
    <x v="2"/>
    <x v="1113"/>
    <x v="0"/>
    <s v="tier - 3"/>
    <x v="8"/>
    <d v="1971-11-09T00:00:00"/>
    <x v="32"/>
  </r>
  <r>
    <x v="1195"/>
    <x v="1098"/>
    <x v="65"/>
    <x v="182"/>
    <s v="Yes"/>
    <x v="0"/>
    <x v="0"/>
    <x v="0"/>
    <x v="1"/>
    <x v="0"/>
    <x v="2"/>
    <x v="1114"/>
    <x v="1"/>
    <s v="tier - 3"/>
    <x v="1"/>
    <d v="1969-08-13T00:00:00"/>
    <x v="34"/>
  </r>
  <r>
    <x v="1196"/>
    <x v="1099"/>
    <x v="67"/>
    <x v="203"/>
    <s v="Yes"/>
    <x v="0"/>
    <x v="0"/>
    <x v="0"/>
    <x v="1"/>
    <x v="0"/>
    <x v="2"/>
    <x v="1115"/>
    <x v="0"/>
    <s v="tier - 2"/>
    <x v="9"/>
    <d v="1998-07-06T00:00:00"/>
    <x v="2"/>
  </r>
  <r>
    <x v="1197"/>
    <x v="1100"/>
    <x v="573"/>
    <x v="578"/>
    <s v="No"/>
    <x v="0"/>
    <x v="0"/>
    <x v="0"/>
    <x v="1"/>
    <x v="0"/>
    <x v="0"/>
    <x v="1116"/>
    <x v="0"/>
    <s v="tier - 2"/>
    <x v="2"/>
    <d v="1971-12-22T00:00:00"/>
    <x v="32"/>
  </r>
  <r>
    <x v="1198"/>
    <x v="1101"/>
    <x v="63"/>
    <x v="480"/>
    <s v="No"/>
    <x v="0"/>
    <x v="0"/>
    <x v="0"/>
    <x v="1"/>
    <x v="0"/>
    <x v="0"/>
    <x v="1117"/>
    <x v="0"/>
    <s v="tier - 3"/>
    <x v="8"/>
    <d v="1971-07-03T00:00:00"/>
    <x v="32"/>
  </r>
  <r>
    <x v="1199"/>
    <x v="1102"/>
    <x v="847"/>
    <x v="407"/>
    <s v="Yes"/>
    <x v="0"/>
    <x v="0"/>
    <x v="3"/>
    <x v="1"/>
    <x v="1"/>
    <x v="0"/>
    <x v="1118"/>
    <x v="0"/>
    <s v="tier - 1"/>
    <x v="0"/>
    <d v="1971-10-03T00:00:00"/>
    <x v="32"/>
  </r>
  <r>
    <x v="1200"/>
    <x v="779"/>
    <x v="848"/>
    <x v="73"/>
    <s v="No"/>
    <x v="0"/>
    <x v="0"/>
    <x v="0"/>
    <x v="1"/>
    <x v="0"/>
    <x v="0"/>
    <x v="1119"/>
    <x v="0"/>
    <s v="tier - 3"/>
    <x v="2"/>
    <d v="1971-11-08T00:00:00"/>
    <x v="32"/>
  </r>
  <r>
    <x v="1201"/>
    <x v="1103"/>
    <x v="849"/>
    <x v="216"/>
    <s v="Yes"/>
    <x v="0"/>
    <x v="1"/>
    <x v="3"/>
    <x v="1"/>
    <x v="1"/>
    <x v="1"/>
    <x v="1120"/>
    <x v="1"/>
    <s v="tier - 3"/>
    <x v="0"/>
    <d v="1966-11-05T00:00:00"/>
    <x v="37"/>
  </r>
  <r>
    <x v="1202"/>
    <x v="1104"/>
    <x v="329"/>
    <x v="71"/>
    <s v="No"/>
    <x v="0"/>
    <x v="0"/>
    <x v="0"/>
    <x v="1"/>
    <x v="2"/>
    <x v="0"/>
    <x v="1121"/>
    <x v="0"/>
    <s v="tier - 3"/>
    <x v="1"/>
    <d v="1996-07-08T00:00:00"/>
    <x v="8"/>
  </r>
  <r>
    <x v="1203"/>
    <x v="1105"/>
    <x v="314"/>
    <x v="214"/>
    <s v="Yes"/>
    <x v="0"/>
    <x v="0"/>
    <x v="3"/>
    <x v="1"/>
    <x v="0"/>
    <x v="1"/>
    <x v="1122"/>
    <x v="1"/>
    <s v="tier - 2"/>
    <x v="0"/>
    <d v="1962-08-17T00:00:00"/>
    <x v="41"/>
  </r>
  <r>
    <x v="1204"/>
    <x v="1106"/>
    <x v="850"/>
    <x v="229"/>
    <s v="Yes"/>
    <x v="0"/>
    <x v="0"/>
    <x v="0"/>
    <x v="1"/>
    <x v="0"/>
    <x v="1"/>
    <x v="1123"/>
    <x v="0"/>
    <s v="tier - 3"/>
    <x v="1"/>
    <d v="1972-09-14T00:00:00"/>
    <x v="30"/>
  </r>
  <r>
    <x v="1205"/>
    <x v="1107"/>
    <x v="851"/>
    <x v="326"/>
    <s v="Yes"/>
    <x v="0"/>
    <x v="0"/>
    <x v="3"/>
    <x v="1"/>
    <x v="0"/>
    <x v="2"/>
    <x v="1124"/>
    <x v="0"/>
    <s v="tier - 3"/>
    <x v="7"/>
    <d v="1985-08-19T00:00:00"/>
    <x v="20"/>
  </r>
  <r>
    <x v="1206"/>
    <x v="1108"/>
    <x v="852"/>
    <x v="178"/>
    <s v="No"/>
    <x v="0"/>
    <x v="0"/>
    <x v="0"/>
    <x v="1"/>
    <x v="1"/>
    <x v="1"/>
    <x v="1125"/>
    <x v="0"/>
    <s v="tier - 2"/>
    <x v="1"/>
    <d v="1983-12-03T00:00:00"/>
    <x v="22"/>
  </r>
  <r>
    <x v="1207"/>
    <x v="535"/>
    <x v="853"/>
    <x v="385"/>
    <s v="Yes"/>
    <x v="0"/>
    <x v="1"/>
    <x v="3"/>
    <x v="1"/>
    <x v="2"/>
    <x v="0"/>
    <x v="1126"/>
    <x v="1"/>
    <s v="tier - 3"/>
    <x v="0"/>
    <d v="1964-09-11T00:00:00"/>
    <x v="38"/>
  </r>
  <r>
    <x v="1208"/>
    <x v="1109"/>
    <x v="684"/>
    <x v="579"/>
    <s v="No"/>
    <x v="0"/>
    <x v="0"/>
    <x v="1"/>
    <x v="1"/>
    <x v="0"/>
    <x v="0"/>
    <x v="1127"/>
    <x v="0"/>
    <s v="tier - 3"/>
    <x v="6"/>
    <d v="1971-12-26T00:00:00"/>
    <x v="32"/>
  </r>
  <r>
    <x v="1209"/>
    <x v="592"/>
    <x v="854"/>
    <x v="184"/>
    <s v="Yes"/>
    <x v="0"/>
    <x v="0"/>
    <x v="0"/>
    <x v="1"/>
    <x v="1"/>
    <x v="1"/>
    <x v="1128"/>
    <x v="0"/>
    <s v="tier - 2"/>
    <x v="4"/>
    <d v="1971-10-06T00:00:00"/>
    <x v="32"/>
  </r>
  <r>
    <x v="1210"/>
    <x v="1110"/>
    <x v="32"/>
    <x v="517"/>
    <s v="No"/>
    <x v="0"/>
    <x v="0"/>
    <x v="1"/>
    <x v="1"/>
    <x v="0"/>
    <x v="0"/>
    <x v="1129"/>
    <x v="0"/>
    <s v="tier - 3"/>
    <x v="1"/>
    <d v="1970-08-11T00:00:00"/>
    <x v="33"/>
  </r>
  <r>
    <x v="1211"/>
    <x v="1111"/>
    <x v="277"/>
    <x v="64"/>
    <s v="No"/>
    <x v="0"/>
    <x v="0"/>
    <x v="1"/>
    <x v="1"/>
    <x v="1"/>
    <x v="0"/>
    <x v="1130"/>
    <x v="1"/>
    <s v="tier - 3"/>
    <x v="14"/>
    <d v="1988-07-03T00:00:00"/>
    <x v="15"/>
  </r>
  <r>
    <x v="1212"/>
    <x v="1112"/>
    <x v="855"/>
    <x v="251"/>
    <s v="Yes"/>
    <x v="0"/>
    <x v="1"/>
    <x v="3"/>
    <x v="1"/>
    <x v="1"/>
    <x v="2"/>
    <x v="1131"/>
    <x v="1"/>
    <s v="tier - 1"/>
    <x v="11"/>
    <d v="1979-12-28T00:00:00"/>
    <x v="25"/>
  </r>
  <r>
    <x v="1213"/>
    <x v="1113"/>
    <x v="97"/>
    <x v="113"/>
    <s v="No"/>
    <x v="0"/>
    <x v="0"/>
    <x v="0"/>
    <x v="1"/>
    <x v="0"/>
    <x v="0"/>
    <x v="1132"/>
    <x v="1"/>
    <s v="tier - 2"/>
    <x v="8"/>
    <d v="1974-08-30T00:00:00"/>
    <x v="28"/>
  </r>
  <r>
    <x v="1214"/>
    <x v="1114"/>
    <x v="304"/>
    <x v="349"/>
    <s v="No"/>
    <x v="0"/>
    <x v="0"/>
    <x v="1"/>
    <x v="1"/>
    <x v="1"/>
    <x v="0"/>
    <x v="1133"/>
    <x v="1"/>
    <s v="tier - 2"/>
    <x v="2"/>
    <d v="1969-08-22T00:00:00"/>
    <x v="34"/>
  </r>
  <r>
    <x v="1215"/>
    <x v="1115"/>
    <x v="856"/>
    <x v="580"/>
    <s v="No"/>
    <x v="0"/>
    <x v="0"/>
    <x v="0"/>
    <x v="1"/>
    <x v="2"/>
    <x v="0"/>
    <x v="1134"/>
    <x v="1"/>
    <s v="tier - 1"/>
    <x v="12"/>
    <d v="1969-10-27T00:00:00"/>
    <x v="34"/>
  </r>
  <r>
    <x v="1216"/>
    <x v="703"/>
    <x v="467"/>
    <x v="581"/>
    <s v="No"/>
    <x v="0"/>
    <x v="0"/>
    <x v="0"/>
    <x v="1"/>
    <x v="1"/>
    <x v="0"/>
    <x v="1135"/>
    <x v="1"/>
    <s v="tier - 3"/>
    <x v="2"/>
    <d v="1969-07-03T00:00:00"/>
    <x v="34"/>
  </r>
  <r>
    <x v="1217"/>
    <x v="1116"/>
    <x v="857"/>
    <x v="332"/>
    <s v="No"/>
    <x v="0"/>
    <x v="0"/>
    <x v="0"/>
    <x v="1"/>
    <x v="1"/>
    <x v="2"/>
    <x v="1136"/>
    <x v="1"/>
    <s v="tier - 2"/>
    <x v="2"/>
    <d v="1976-12-19T00:00:00"/>
    <x v="35"/>
  </r>
  <r>
    <x v="1218"/>
    <x v="1117"/>
    <x v="247"/>
    <x v="384"/>
    <s v="Yes"/>
    <x v="0"/>
    <x v="0"/>
    <x v="3"/>
    <x v="1"/>
    <x v="1"/>
    <x v="0"/>
    <x v="1137"/>
    <x v="1"/>
    <s v="tier - 1"/>
    <x v="8"/>
    <d v="1972-10-19T00:00:00"/>
    <x v="30"/>
  </r>
  <r>
    <x v="1219"/>
    <x v="1118"/>
    <x v="366"/>
    <x v="137"/>
    <s v="Yes"/>
    <x v="0"/>
    <x v="0"/>
    <x v="0"/>
    <x v="1"/>
    <x v="1"/>
    <x v="0"/>
    <x v="1138"/>
    <x v="1"/>
    <s v="tier - 1"/>
    <x v="0"/>
    <d v="1972-08-08T00:00:00"/>
    <x v="30"/>
  </r>
  <r>
    <x v="1220"/>
    <x v="1119"/>
    <x v="858"/>
    <x v="582"/>
    <s v="Yes"/>
    <x v="0"/>
    <x v="0"/>
    <x v="3"/>
    <x v="1"/>
    <x v="0"/>
    <x v="0"/>
    <x v="1139"/>
    <x v="1"/>
    <s v="tier - 3"/>
    <x v="1"/>
    <d v="1975-07-02T00:00:00"/>
    <x v="31"/>
  </r>
  <r>
    <x v="1221"/>
    <x v="1120"/>
    <x v="387"/>
    <x v="149"/>
    <s v="Yes"/>
    <x v="0"/>
    <x v="0"/>
    <x v="0"/>
    <x v="1"/>
    <x v="2"/>
    <x v="1"/>
    <x v="1140"/>
    <x v="1"/>
    <s v="tier - 3"/>
    <x v="2"/>
    <d v="1972-11-16T00:00:00"/>
    <x v="30"/>
  </r>
  <r>
    <x v="1222"/>
    <x v="1121"/>
    <x v="859"/>
    <x v="583"/>
    <s v="No"/>
    <x v="0"/>
    <x v="0"/>
    <x v="1"/>
    <x v="1"/>
    <x v="2"/>
    <x v="0"/>
    <x v="1141"/>
    <x v="1"/>
    <s v="tier - 2"/>
    <x v="1"/>
    <d v="1997-09-05T00:00:00"/>
    <x v="6"/>
  </r>
  <r>
    <x v="1223"/>
    <x v="294"/>
    <x v="860"/>
    <x v="498"/>
    <s v="No"/>
    <x v="0"/>
    <x v="0"/>
    <x v="0"/>
    <x v="1"/>
    <x v="0"/>
    <x v="0"/>
    <x v="1142"/>
    <x v="1"/>
    <s v="tier - 1"/>
    <x v="5"/>
    <d v="1974-12-30T00:00:00"/>
    <x v="28"/>
  </r>
  <r>
    <x v="1224"/>
    <x v="50"/>
    <x v="861"/>
    <x v="16"/>
    <s v="Yes"/>
    <x v="0"/>
    <x v="0"/>
    <x v="1"/>
    <x v="1"/>
    <x v="2"/>
    <x v="0"/>
    <x v="1143"/>
    <x v="1"/>
    <s v="tier - 1"/>
    <x v="7"/>
    <d v="1981-06-12T00:00:00"/>
    <x v="19"/>
  </r>
  <r>
    <x v="1225"/>
    <x v="1122"/>
    <x v="851"/>
    <x v="259"/>
    <s v="No"/>
    <x v="0"/>
    <x v="0"/>
    <x v="0"/>
    <x v="1"/>
    <x v="0"/>
    <x v="1"/>
    <x v="1144"/>
    <x v="1"/>
    <s v="tier - 2"/>
    <x v="1"/>
    <d v="1973-10-13T00:00:00"/>
    <x v="29"/>
  </r>
  <r>
    <x v="1226"/>
    <x v="1123"/>
    <x v="256"/>
    <x v="268"/>
    <s v="No"/>
    <x v="0"/>
    <x v="0"/>
    <x v="0"/>
    <x v="1"/>
    <x v="1"/>
    <x v="1"/>
    <x v="1145"/>
    <x v="1"/>
    <s v="tier - 3"/>
    <x v="7"/>
    <d v="1972-07-10T00:00:00"/>
    <x v="30"/>
  </r>
  <r>
    <x v="1227"/>
    <x v="1124"/>
    <x v="862"/>
    <x v="234"/>
    <s v="Yes"/>
    <x v="0"/>
    <x v="0"/>
    <x v="1"/>
    <x v="1"/>
    <x v="0"/>
    <x v="0"/>
    <x v="1146"/>
    <x v="1"/>
    <s v="tier - 2"/>
    <x v="14"/>
    <d v="1985-10-16T00:00:00"/>
    <x v="20"/>
  </r>
  <r>
    <x v="1228"/>
    <x v="1125"/>
    <x v="97"/>
    <x v="275"/>
    <s v="Yes"/>
    <x v="0"/>
    <x v="0"/>
    <x v="1"/>
    <x v="1"/>
    <x v="0"/>
    <x v="0"/>
    <x v="1147"/>
    <x v="1"/>
    <s v="tier - 1"/>
    <x v="8"/>
    <d v="1970-12-24T00:00:00"/>
    <x v="33"/>
  </r>
  <r>
    <x v="1229"/>
    <x v="1126"/>
    <x v="460"/>
    <x v="515"/>
    <s v="No"/>
    <x v="0"/>
    <x v="0"/>
    <x v="0"/>
    <x v="1"/>
    <x v="1"/>
    <x v="2"/>
    <x v="1148"/>
    <x v="1"/>
    <s v="tier - 2"/>
    <x v="2"/>
    <d v="1967-09-26T00:00:00"/>
    <x v="40"/>
  </r>
  <r>
    <x v="1230"/>
    <x v="1127"/>
    <x v="863"/>
    <x v="584"/>
    <s v="No"/>
    <x v="0"/>
    <x v="0"/>
    <x v="0"/>
    <x v="1"/>
    <x v="2"/>
    <x v="0"/>
    <x v="1149"/>
    <x v="1"/>
    <s v="tier - 3"/>
    <x v="0"/>
    <d v="1967-06-28T00:00:00"/>
    <x v="40"/>
  </r>
  <r>
    <x v="1231"/>
    <x v="1128"/>
    <x v="524"/>
    <x v="435"/>
    <s v="No"/>
    <x v="0"/>
    <x v="0"/>
    <x v="0"/>
    <x v="1"/>
    <x v="1"/>
    <x v="2"/>
    <x v="1150"/>
    <x v="1"/>
    <s v="tier - 1"/>
    <x v="1"/>
    <d v="1968-09-23T00:00:00"/>
    <x v="36"/>
  </r>
  <r>
    <x v="1232"/>
    <x v="1129"/>
    <x v="864"/>
    <x v="81"/>
    <s v="No"/>
    <x v="0"/>
    <x v="0"/>
    <x v="1"/>
    <x v="1"/>
    <x v="0"/>
    <x v="2"/>
    <x v="1151"/>
    <x v="1"/>
    <s v="tier - 2"/>
    <x v="2"/>
    <d v="1975-08-15T00:00:00"/>
    <x v="31"/>
  </r>
  <r>
    <x v="1233"/>
    <x v="939"/>
    <x v="103"/>
    <x v="363"/>
    <s v="No"/>
    <x v="0"/>
    <x v="0"/>
    <x v="1"/>
    <x v="1"/>
    <x v="0"/>
    <x v="2"/>
    <x v="1152"/>
    <x v="1"/>
    <s v="tier - 2"/>
    <x v="1"/>
    <d v="1973-09-05T00:00:00"/>
    <x v="29"/>
  </r>
  <r>
    <x v="1234"/>
    <x v="1130"/>
    <x v="142"/>
    <x v="585"/>
    <s v="No"/>
    <x v="0"/>
    <x v="1"/>
    <x v="3"/>
    <x v="1"/>
    <x v="0"/>
    <x v="2"/>
    <x v="1153"/>
    <x v="1"/>
    <s v="tier - 3"/>
    <x v="1"/>
    <d v="1973-11-27T00:00:00"/>
    <x v="29"/>
  </r>
  <r>
    <x v="1235"/>
    <x v="1131"/>
    <x v="865"/>
    <x v="538"/>
    <s v="No"/>
    <x v="0"/>
    <x v="1"/>
    <x v="3"/>
    <x v="1"/>
    <x v="1"/>
    <x v="2"/>
    <x v="1154"/>
    <x v="1"/>
    <s v="tier - 1"/>
    <x v="8"/>
    <d v="1970-06-21T00:00:00"/>
    <x v="33"/>
  </r>
  <r>
    <x v="1236"/>
    <x v="1132"/>
    <x v="386"/>
    <x v="586"/>
    <s v="No"/>
    <x v="0"/>
    <x v="0"/>
    <x v="1"/>
    <x v="1"/>
    <x v="0"/>
    <x v="0"/>
    <x v="1155"/>
    <x v="1"/>
    <s v="tier - 1"/>
    <x v="11"/>
    <d v="1988-09-14T00:00:00"/>
    <x v="15"/>
  </r>
  <r>
    <x v="1237"/>
    <x v="1133"/>
    <x v="866"/>
    <x v="284"/>
    <s v="No"/>
    <x v="0"/>
    <x v="0"/>
    <x v="0"/>
    <x v="1"/>
    <x v="0"/>
    <x v="0"/>
    <x v="1156"/>
    <x v="1"/>
    <s v="tier - 1"/>
    <x v="0"/>
    <d v="1963-09-24T00:00:00"/>
    <x v="42"/>
  </r>
  <r>
    <x v="1238"/>
    <x v="1134"/>
    <x v="117"/>
    <x v="499"/>
    <s v="No"/>
    <x v="0"/>
    <x v="0"/>
    <x v="0"/>
    <x v="1"/>
    <x v="0"/>
    <x v="0"/>
    <x v="1157"/>
    <x v="1"/>
    <s v="tier - 3"/>
    <x v="1"/>
    <d v="1962-07-12T00:00:00"/>
    <x v="41"/>
  </r>
  <r>
    <x v="1239"/>
    <x v="1135"/>
    <x v="388"/>
    <x v="69"/>
    <s v="Yes"/>
    <x v="0"/>
    <x v="1"/>
    <x v="3"/>
    <x v="1"/>
    <x v="2"/>
    <x v="2"/>
    <x v="1158"/>
    <x v="1"/>
    <s v="tier - 2"/>
    <x v="1"/>
    <d v="1991-11-17T00:00:00"/>
    <x v="14"/>
  </r>
  <r>
    <x v="1240"/>
    <x v="1136"/>
    <x v="588"/>
    <x v="509"/>
    <s v="No"/>
    <x v="0"/>
    <x v="0"/>
    <x v="0"/>
    <x v="1"/>
    <x v="0"/>
    <x v="0"/>
    <x v="1159"/>
    <x v="1"/>
    <s v="tier - 1"/>
    <x v="14"/>
    <d v="1991-08-21T00:00:00"/>
    <x v="14"/>
  </r>
  <r>
    <x v="1241"/>
    <x v="848"/>
    <x v="867"/>
    <x v="144"/>
    <s v="No"/>
    <x v="0"/>
    <x v="0"/>
    <x v="3"/>
    <x v="1"/>
    <x v="0"/>
    <x v="2"/>
    <x v="1160"/>
    <x v="1"/>
    <s v="tier - 3"/>
    <x v="2"/>
    <d v="1970-12-01T00:00:00"/>
    <x v="33"/>
  </r>
  <r>
    <x v="1242"/>
    <x v="1137"/>
    <x v="30"/>
    <x v="147"/>
    <s v="Yes"/>
    <x v="0"/>
    <x v="0"/>
    <x v="0"/>
    <x v="1"/>
    <x v="0"/>
    <x v="1"/>
    <x v="1161"/>
    <x v="1"/>
    <s v="tier - 1"/>
    <x v="11"/>
    <d v="1982-07-21T00:00:00"/>
    <x v="23"/>
  </r>
  <r>
    <x v="1243"/>
    <x v="1138"/>
    <x v="380"/>
    <x v="120"/>
    <s v="No"/>
    <x v="0"/>
    <x v="0"/>
    <x v="1"/>
    <x v="1"/>
    <x v="1"/>
    <x v="2"/>
    <x v="1162"/>
    <x v="1"/>
    <s v="tier - 1"/>
    <x v="0"/>
    <d v="1968-07-19T00:00:00"/>
    <x v="36"/>
  </r>
  <r>
    <x v="1244"/>
    <x v="1104"/>
    <x v="868"/>
    <x v="12"/>
    <s v="Yes"/>
    <x v="0"/>
    <x v="0"/>
    <x v="3"/>
    <x v="1"/>
    <x v="1"/>
    <x v="0"/>
    <x v="1163"/>
    <x v="1"/>
    <s v="tier - 2"/>
    <x v="11"/>
    <d v="1973-08-08T00:00:00"/>
    <x v="29"/>
  </r>
  <r>
    <x v="1245"/>
    <x v="1139"/>
    <x v="869"/>
    <x v="499"/>
    <s v="Yes"/>
    <x v="0"/>
    <x v="0"/>
    <x v="0"/>
    <x v="1"/>
    <x v="2"/>
    <x v="0"/>
    <x v="1164"/>
    <x v="1"/>
    <s v="tier - 1"/>
    <x v="1"/>
    <d v="1974-09-29T00:00:00"/>
    <x v="28"/>
  </r>
  <r>
    <x v="1246"/>
    <x v="1140"/>
    <x v="870"/>
    <x v="587"/>
    <s v="Yes"/>
    <x v="0"/>
    <x v="1"/>
    <x v="3"/>
    <x v="1"/>
    <x v="0"/>
    <x v="2"/>
    <x v="1165"/>
    <x v="1"/>
    <s v="tier - 1"/>
    <x v="1"/>
    <d v="1969-06-17T00:00:00"/>
    <x v="34"/>
  </r>
  <r>
    <x v="1247"/>
    <x v="1141"/>
    <x v="507"/>
    <x v="548"/>
    <s v="No"/>
    <x v="0"/>
    <x v="0"/>
    <x v="0"/>
    <x v="1"/>
    <x v="2"/>
    <x v="0"/>
    <x v="1166"/>
    <x v="1"/>
    <s v="tier - 1"/>
    <x v="7"/>
    <d v="1971-09-06T00:00:00"/>
    <x v="32"/>
  </r>
  <r>
    <x v="1248"/>
    <x v="1142"/>
    <x v="871"/>
    <x v="588"/>
    <s v="No"/>
    <x v="0"/>
    <x v="0"/>
    <x v="1"/>
    <x v="1"/>
    <x v="1"/>
    <x v="0"/>
    <x v="1167"/>
    <x v="1"/>
    <s v="tier - 3"/>
    <x v="8"/>
    <d v="1973-09-29T00:00:00"/>
    <x v="29"/>
  </r>
  <r>
    <x v="1249"/>
    <x v="1143"/>
    <x v="456"/>
    <x v="350"/>
    <s v="No"/>
    <x v="0"/>
    <x v="0"/>
    <x v="0"/>
    <x v="1"/>
    <x v="0"/>
    <x v="0"/>
    <x v="1168"/>
    <x v="1"/>
    <s v="tier - 3"/>
    <x v="0"/>
    <d v="1973-09-19T00:00:00"/>
    <x v="29"/>
  </r>
  <r>
    <x v="1250"/>
    <x v="1144"/>
    <x v="723"/>
    <x v="105"/>
    <s v="No"/>
    <x v="0"/>
    <x v="0"/>
    <x v="1"/>
    <x v="1"/>
    <x v="0"/>
    <x v="1"/>
    <x v="1169"/>
    <x v="1"/>
    <s v="tier - 2"/>
    <x v="13"/>
    <d v="1969-07-07T00:00:00"/>
    <x v="34"/>
  </r>
  <r>
    <x v="1251"/>
    <x v="1145"/>
    <x v="421"/>
    <x v="337"/>
    <s v="No"/>
    <x v="0"/>
    <x v="0"/>
    <x v="1"/>
    <x v="1"/>
    <x v="1"/>
    <x v="2"/>
    <x v="1170"/>
    <x v="1"/>
    <s v="tier - 1"/>
    <x v="3"/>
    <d v="1975-06-05T00:00:00"/>
    <x v="28"/>
  </r>
  <r>
    <x v="1252"/>
    <x v="1146"/>
    <x v="117"/>
    <x v="178"/>
    <s v="Yes"/>
    <x v="0"/>
    <x v="0"/>
    <x v="0"/>
    <x v="1"/>
    <x v="0"/>
    <x v="1"/>
    <x v="1171"/>
    <x v="1"/>
    <s v="tier - 1"/>
    <x v="11"/>
    <d v="1980-10-24T00:00:00"/>
    <x v="24"/>
  </r>
  <r>
    <x v="1253"/>
    <x v="1147"/>
    <x v="872"/>
    <x v="425"/>
    <s v="Yes"/>
    <x v="0"/>
    <x v="0"/>
    <x v="3"/>
    <x v="1"/>
    <x v="0"/>
    <x v="1"/>
    <x v="1172"/>
    <x v="1"/>
    <s v="tier - 2"/>
    <x v="7"/>
    <d v="1973-10-11T00:00:00"/>
    <x v="29"/>
  </r>
  <r>
    <x v="1254"/>
    <x v="1148"/>
    <x v="764"/>
    <x v="589"/>
    <s v="Yes"/>
    <x v="0"/>
    <x v="0"/>
    <x v="0"/>
    <x v="1"/>
    <x v="0"/>
    <x v="0"/>
    <x v="1172"/>
    <x v="1"/>
    <s v="tier - 2"/>
    <x v="7"/>
    <d v="1979-11-25T00:00:00"/>
    <x v="25"/>
  </r>
  <r>
    <x v="1255"/>
    <x v="1149"/>
    <x v="692"/>
    <x v="300"/>
    <s v="Yes"/>
    <x v="0"/>
    <x v="0"/>
    <x v="0"/>
    <x v="1"/>
    <x v="1"/>
    <x v="1"/>
    <x v="1173"/>
    <x v="1"/>
    <s v="tier - 1"/>
    <x v="12"/>
    <d v="1968-12-27T00:00:00"/>
    <x v="36"/>
  </r>
  <r>
    <x v="1256"/>
    <x v="1150"/>
    <x v="873"/>
    <x v="46"/>
    <s v="Yes"/>
    <x v="0"/>
    <x v="0"/>
    <x v="0"/>
    <x v="1"/>
    <x v="0"/>
    <x v="2"/>
    <x v="1174"/>
    <x v="1"/>
    <s v="tier - 1"/>
    <x v="5"/>
    <d v="1968-08-23T00:00:00"/>
    <x v="36"/>
  </r>
  <r>
    <x v="1257"/>
    <x v="1151"/>
    <x v="874"/>
    <x v="364"/>
    <s v="No"/>
    <x v="0"/>
    <x v="0"/>
    <x v="0"/>
    <x v="1"/>
    <x v="2"/>
    <x v="0"/>
    <x v="1175"/>
    <x v="1"/>
    <s v="tier - 3"/>
    <x v="2"/>
    <d v="1968-08-29T00:00:00"/>
    <x v="36"/>
  </r>
  <r>
    <x v="1258"/>
    <x v="1152"/>
    <x v="875"/>
    <x v="356"/>
    <s v="No"/>
    <x v="0"/>
    <x v="0"/>
    <x v="0"/>
    <x v="1"/>
    <x v="0"/>
    <x v="0"/>
    <x v="1176"/>
    <x v="1"/>
    <s v="tier - 1"/>
    <x v="2"/>
    <d v="1968-11-08T00:00:00"/>
    <x v="36"/>
  </r>
  <r>
    <x v="1259"/>
    <x v="920"/>
    <x v="876"/>
    <x v="499"/>
    <s v="No"/>
    <x v="0"/>
    <x v="0"/>
    <x v="0"/>
    <x v="1"/>
    <x v="1"/>
    <x v="0"/>
    <x v="1177"/>
    <x v="1"/>
    <s v="tier - 1"/>
    <x v="1"/>
    <d v="1964-10-14T00:00:00"/>
    <x v="38"/>
  </r>
  <r>
    <x v="1260"/>
    <x v="1153"/>
    <x v="67"/>
    <x v="116"/>
    <s v="No"/>
    <x v="0"/>
    <x v="0"/>
    <x v="0"/>
    <x v="1"/>
    <x v="0"/>
    <x v="0"/>
    <x v="1177"/>
    <x v="1"/>
    <s v="tier - 2"/>
    <x v="11"/>
    <d v="1976-08-03T00:00:00"/>
    <x v="35"/>
  </r>
  <r>
    <x v="1261"/>
    <x v="1154"/>
    <x v="305"/>
    <x v="117"/>
    <s v="Yes"/>
    <x v="0"/>
    <x v="1"/>
    <x v="3"/>
    <x v="1"/>
    <x v="2"/>
    <x v="2"/>
    <x v="1178"/>
    <x v="1"/>
    <s v="tier - 1"/>
    <x v="0"/>
    <d v="1964-07-27T00:00:00"/>
    <x v="38"/>
  </r>
  <r>
    <x v="1262"/>
    <x v="1155"/>
    <x v="441"/>
    <x v="268"/>
    <s v="No"/>
    <x v="0"/>
    <x v="0"/>
    <x v="0"/>
    <x v="1"/>
    <x v="0"/>
    <x v="1"/>
    <x v="1179"/>
    <x v="1"/>
    <s v="tier - 1"/>
    <x v="1"/>
    <d v="1969-09-22T00:00:00"/>
    <x v="34"/>
  </r>
  <r>
    <x v="1263"/>
    <x v="1156"/>
    <x v="877"/>
    <x v="178"/>
    <s v="Yes"/>
    <x v="0"/>
    <x v="0"/>
    <x v="0"/>
    <x v="1"/>
    <x v="0"/>
    <x v="1"/>
    <x v="1180"/>
    <x v="1"/>
    <s v="tier - 1"/>
    <x v="1"/>
    <d v="1987-06-28T00:00:00"/>
    <x v="17"/>
  </r>
  <r>
    <x v="1264"/>
    <x v="1157"/>
    <x v="625"/>
    <x v="302"/>
    <s v="No"/>
    <x v="0"/>
    <x v="0"/>
    <x v="1"/>
    <x v="1"/>
    <x v="1"/>
    <x v="0"/>
    <x v="1181"/>
    <x v="1"/>
    <s v="tier - 3"/>
    <x v="7"/>
    <d v="1978-08-21T00:00:00"/>
    <x v="27"/>
  </r>
  <r>
    <x v="1265"/>
    <x v="1158"/>
    <x v="724"/>
    <x v="155"/>
    <s v="No"/>
    <x v="0"/>
    <x v="0"/>
    <x v="0"/>
    <x v="1"/>
    <x v="1"/>
    <x v="1"/>
    <x v="1182"/>
    <x v="1"/>
    <s v="tier - 1"/>
    <x v="1"/>
    <d v="1972-10-19T00:00:00"/>
    <x v="30"/>
  </r>
  <r>
    <x v="1266"/>
    <x v="1159"/>
    <x v="878"/>
    <x v="590"/>
    <s v="No"/>
    <x v="0"/>
    <x v="0"/>
    <x v="1"/>
    <x v="1"/>
    <x v="2"/>
    <x v="0"/>
    <x v="1183"/>
    <x v="1"/>
    <s v="tier - 1"/>
    <x v="1"/>
    <d v="1977-10-25T00:00:00"/>
    <x v="26"/>
  </r>
  <r>
    <x v="1267"/>
    <x v="1160"/>
    <x v="879"/>
    <x v="455"/>
    <s v="No"/>
    <x v="0"/>
    <x v="0"/>
    <x v="0"/>
    <x v="1"/>
    <x v="0"/>
    <x v="0"/>
    <x v="1184"/>
    <x v="1"/>
    <s v="tier - 3"/>
    <x v="2"/>
    <d v="1971-09-26T00:00:00"/>
    <x v="32"/>
  </r>
  <r>
    <x v="1268"/>
    <x v="1161"/>
    <x v="880"/>
    <x v="78"/>
    <s v="Yes"/>
    <x v="0"/>
    <x v="1"/>
    <x v="3"/>
    <x v="1"/>
    <x v="2"/>
    <x v="2"/>
    <x v="1185"/>
    <x v="1"/>
    <s v="tier - 2"/>
    <x v="0"/>
    <d v="1971-06-29T00:00:00"/>
    <x v="32"/>
  </r>
  <r>
    <x v="1269"/>
    <x v="186"/>
    <x v="881"/>
    <x v="591"/>
    <s v="No"/>
    <x v="0"/>
    <x v="0"/>
    <x v="0"/>
    <x v="1"/>
    <x v="2"/>
    <x v="0"/>
    <x v="1186"/>
    <x v="1"/>
    <s v="tier - 1"/>
    <x v="8"/>
    <d v="1969-07-17T00:00:00"/>
    <x v="34"/>
  </r>
  <r>
    <x v="1270"/>
    <x v="142"/>
    <x v="882"/>
    <x v="367"/>
    <s v="Yes"/>
    <x v="0"/>
    <x v="0"/>
    <x v="3"/>
    <x v="1"/>
    <x v="2"/>
    <x v="0"/>
    <x v="1187"/>
    <x v="1"/>
    <s v="tier - 3"/>
    <x v="2"/>
    <d v="1966-12-11T00:00:00"/>
    <x v="37"/>
  </r>
  <r>
    <x v="1271"/>
    <x v="1162"/>
    <x v="419"/>
    <x v="100"/>
    <s v="No"/>
    <x v="0"/>
    <x v="0"/>
    <x v="0"/>
    <x v="1"/>
    <x v="1"/>
    <x v="1"/>
    <x v="1188"/>
    <x v="1"/>
    <s v="tier - 3"/>
    <x v="0"/>
    <d v="1969-12-25T00:00:00"/>
    <x v="34"/>
  </r>
  <r>
    <x v="1272"/>
    <x v="1163"/>
    <x v="352"/>
    <x v="10"/>
    <s v="No"/>
    <x v="0"/>
    <x v="1"/>
    <x v="3"/>
    <x v="1"/>
    <x v="1"/>
    <x v="1"/>
    <x v="1189"/>
    <x v="1"/>
    <s v="tier - 3"/>
    <x v="0"/>
    <d v="1966-11-03T00:00:00"/>
    <x v="37"/>
  </r>
  <r>
    <x v="1273"/>
    <x v="1164"/>
    <x v="883"/>
    <x v="243"/>
    <s v="No"/>
    <x v="0"/>
    <x v="0"/>
    <x v="0"/>
    <x v="1"/>
    <x v="2"/>
    <x v="2"/>
    <x v="1189"/>
    <x v="1"/>
    <s v="tier - 1"/>
    <x v="1"/>
    <d v="1967-11-29T00:00:00"/>
    <x v="40"/>
  </r>
  <r>
    <x v="1274"/>
    <x v="1165"/>
    <x v="636"/>
    <x v="184"/>
    <s v="No"/>
    <x v="0"/>
    <x v="0"/>
    <x v="0"/>
    <x v="1"/>
    <x v="2"/>
    <x v="1"/>
    <x v="1190"/>
    <x v="1"/>
    <s v="tier - 1"/>
    <x v="1"/>
    <d v="1972-12-14T00:00:00"/>
    <x v="30"/>
  </r>
  <r>
    <x v="1275"/>
    <x v="904"/>
    <x v="288"/>
    <x v="412"/>
    <s v="No"/>
    <x v="0"/>
    <x v="0"/>
    <x v="0"/>
    <x v="1"/>
    <x v="2"/>
    <x v="1"/>
    <x v="1190"/>
    <x v="1"/>
    <s v="tier - 2"/>
    <x v="2"/>
    <d v="1966-07-20T00:00:00"/>
    <x v="37"/>
  </r>
  <r>
    <x v="1276"/>
    <x v="1166"/>
    <x v="688"/>
    <x v="592"/>
    <s v="No"/>
    <x v="0"/>
    <x v="0"/>
    <x v="1"/>
    <x v="1"/>
    <x v="1"/>
    <x v="0"/>
    <x v="1191"/>
    <x v="1"/>
    <s v="tier - 2"/>
    <x v="1"/>
    <d v="1967-06-23T00:00:00"/>
    <x v="40"/>
  </r>
  <r>
    <x v="1277"/>
    <x v="1167"/>
    <x v="884"/>
    <x v="155"/>
    <s v="Yes"/>
    <x v="0"/>
    <x v="1"/>
    <x v="3"/>
    <x v="1"/>
    <x v="0"/>
    <x v="1"/>
    <x v="1191"/>
    <x v="1"/>
    <s v="tier - 3"/>
    <x v="2"/>
    <d v="1966-07-02T00:00:00"/>
    <x v="37"/>
  </r>
  <r>
    <x v="1278"/>
    <x v="1168"/>
    <x v="885"/>
    <x v="372"/>
    <s v="Yes"/>
    <x v="0"/>
    <x v="1"/>
    <x v="3"/>
    <x v="1"/>
    <x v="2"/>
    <x v="2"/>
    <x v="1192"/>
    <x v="1"/>
    <s v="tier - 3"/>
    <x v="1"/>
    <d v="1965-06-27T00:00:00"/>
    <x v="39"/>
  </r>
  <r>
    <x v="1279"/>
    <x v="1169"/>
    <x v="886"/>
    <x v="69"/>
    <s v="No"/>
    <x v="0"/>
    <x v="0"/>
    <x v="3"/>
    <x v="1"/>
    <x v="0"/>
    <x v="2"/>
    <x v="1193"/>
    <x v="1"/>
    <s v="tier - 3"/>
    <x v="14"/>
    <d v="1992-07-23T00:00:00"/>
    <x v="0"/>
  </r>
  <r>
    <x v="1280"/>
    <x v="1170"/>
    <x v="865"/>
    <x v="315"/>
    <s v="No"/>
    <x v="0"/>
    <x v="0"/>
    <x v="0"/>
    <x v="1"/>
    <x v="1"/>
    <x v="2"/>
    <x v="1194"/>
    <x v="1"/>
    <s v="tier - 3"/>
    <x v="1"/>
    <d v="1990-07-06T00:00:00"/>
    <x v="16"/>
  </r>
  <r>
    <x v="1281"/>
    <x v="1171"/>
    <x v="887"/>
    <x v="593"/>
    <s v="Yes"/>
    <x v="0"/>
    <x v="0"/>
    <x v="3"/>
    <x v="1"/>
    <x v="0"/>
    <x v="0"/>
    <x v="1195"/>
    <x v="1"/>
    <s v="tier - 3"/>
    <x v="0"/>
    <d v="1964-08-08T00:00:00"/>
    <x v="38"/>
  </r>
  <r>
    <x v="1282"/>
    <x v="238"/>
    <x v="888"/>
    <x v="48"/>
    <s v="Yes"/>
    <x v="0"/>
    <x v="0"/>
    <x v="3"/>
    <x v="1"/>
    <x v="0"/>
    <x v="2"/>
    <x v="1196"/>
    <x v="1"/>
    <s v="tier - 2"/>
    <x v="11"/>
    <d v="1976-11-22T00:00:00"/>
    <x v="35"/>
  </r>
  <r>
    <x v="1283"/>
    <x v="1172"/>
    <x v="889"/>
    <x v="539"/>
    <s v="Yes"/>
    <x v="0"/>
    <x v="0"/>
    <x v="3"/>
    <x v="1"/>
    <x v="0"/>
    <x v="0"/>
    <x v="1197"/>
    <x v="1"/>
    <s v="tier - 3"/>
    <x v="0"/>
    <d v="1962-09-07T00:00:00"/>
    <x v="41"/>
  </r>
  <r>
    <x v="1284"/>
    <x v="1173"/>
    <x v="890"/>
    <x v="594"/>
    <s v="Yes"/>
    <x v="0"/>
    <x v="0"/>
    <x v="3"/>
    <x v="1"/>
    <x v="0"/>
    <x v="0"/>
    <x v="1198"/>
    <x v="1"/>
    <s v="tier - 2"/>
    <x v="11"/>
    <d v="1977-08-02T00:00:00"/>
    <x v="26"/>
  </r>
  <r>
    <x v="1285"/>
    <x v="1174"/>
    <x v="891"/>
    <x v="126"/>
    <s v="Yes"/>
    <x v="0"/>
    <x v="0"/>
    <x v="3"/>
    <x v="1"/>
    <x v="1"/>
    <x v="0"/>
    <x v="1199"/>
    <x v="1"/>
    <s v="tier - 1"/>
    <x v="7"/>
    <d v="1976-09-30T00:00:00"/>
    <x v="35"/>
  </r>
  <r>
    <x v="1286"/>
    <x v="12"/>
    <x v="892"/>
    <x v="565"/>
    <s v="Yes"/>
    <x v="0"/>
    <x v="0"/>
    <x v="3"/>
    <x v="1"/>
    <x v="2"/>
    <x v="0"/>
    <x v="1200"/>
    <x v="1"/>
    <s v="tier - 3"/>
    <x v="0"/>
    <d v="1972-10-24T00:00:00"/>
    <x v="30"/>
  </r>
  <r>
    <x v="1287"/>
    <x v="1175"/>
    <x v="893"/>
    <x v="354"/>
    <s v="Yes"/>
    <x v="0"/>
    <x v="0"/>
    <x v="0"/>
    <x v="1"/>
    <x v="0"/>
    <x v="0"/>
    <x v="1201"/>
    <x v="1"/>
    <s v="tier - 2"/>
    <x v="2"/>
    <d v="1967-07-30T00:00:00"/>
    <x v="40"/>
  </r>
  <r>
    <x v="1288"/>
    <x v="1176"/>
    <x v="362"/>
    <x v="162"/>
    <s v="Yes"/>
    <x v="0"/>
    <x v="0"/>
    <x v="3"/>
    <x v="1"/>
    <x v="2"/>
    <x v="0"/>
    <x v="1202"/>
    <x v="1"/>
    <s v="tier - 3"/>
    <x v="2"/>
    <d v="1967-10-05T00:00:00"/>
    <x v="40"/>
  </r>
  <r>
    <x v="1289"/>
    <x v="1177"/>
    <x v="20"/>
    <x v="152"/>
    <s v="No"/>
    <x v="0"/>
    <x v="0"/>
    <x v="0"/>
    <x v="1"/>
    <x v="0"/>
    <x v="2"/>
    <x v="1203"/>
    <x v="1"/>
    <s v="tier - 1"/>
    <x v="1"/>
    <d v="1992-06-25T00:00:00"/>
    <x v="0"/>
  </r>
  <r>
    <x v="1290"/>
    <x v="1178"/>
    <x v="169"/>
    <x v="436"/>
    <s v="No"/>
    <x v="0"/>
    <x v="1"/>
    <x v="3"/>
    <x v="1"/>
    <x v="0"/>
    <x v="2"/>
    <x v="1204"/>
    <x v="1"/>
    <s v="tier - 1"/>
    <x v="5"/>
    <d v="1974-12-09T00:00:00"/>
    <x v="28"/>
  </r>
  <r>
    <x v="1291"/>
    <x v="1179"/>
    <x v="107"/>
    <x v="264"/>
    <s v="No"/>
    <x v="0"/>
    <x v="0"/>
    <x v="0"/>
    <x v="1"/>
    <x v="0"/>
    <x v="2"/>
    <x v="1205"/>
    <x v="1"/>
    <s v="tier - 1"/>
    <x v="14"/>
    <d v="1986-08-29T00:00:00"/>
    <x v="18"/>
  </r>
  <r>
    <x v="1292"/>
    <x v="1180"/>
    <x v="747"/>
    <x v="140"/>
    <s v="No"/>
    <x v="0"/>
    <x v="0"/>
    <x v="0"/>
    <x v="1"/>
    <x v="1"/>
    <x v="2"/>
    <x v="1206"/>
    <x v="1"/>
    <s v="tier - 2"/>
    <x v="16"/>
    <d v="1989-11-25T00:00:00"/>
    <x v="13"/>
  </r>
  <r>
    <x v="1293"/>
    <x v="1181"/>
    <x v="383"/>
    <x v="125"/>
    <s v="No"/>
    <x v="0"/>
    <x v="0"/>
    <x v="0"/>
    <x v="1"/>
    <x v="1"/>
    <x v="2"/>
    <x v="1207"/>
    <x v="1"/>
    <s v="tier - 2"/>
    <x v="2"/>
    <d v="1967-11-11T00:00:00"/>
    <x v="40"/>
  </r>
  <r>
    <x v="1294"/>
    <x v="1182"/>
    <x v="894"/>
    <x v="272"/>
    <s v="No"/>
    <x v="0"/>
    <x v="1"/>
    <x v="3"/>
    <x v="1"/>
    <x v="0"/>
    <x v="1"/>
    <x v="1208"/>
    <x v="1"/>
    <s v="tier - 1"/>
    <x v="2"/>
    <d v="1999-12-24T00:00:00"/>
    <x v="7"/>
  </r>
  <r>
    <x v="1295"/>
    <x v="1183"/>
    <x v="895"/>
    <x v="216"/>
    <s v="No"/>
    <x v="0"/>
    <x v="0"/>
    <x v="3"/>
    <x v="1"/>
    <x v="0"/>
    <x v="1"/>
    <x v="1208"/>
    <x v="1"/>
    <s v="tier - 1"/>
    <x v="4"/>
    <d v="1967-10-23T00:00:00"/>
    <x v="40"/>
  </r>
  <r>
    <x v="1296"/>
    <x v="1184"/>
    <x v="896"/>
    <x v="473"/>
    <s v="No"/>
    <x v="0"/>
    <x v="0"/>
    <x v="1"/>
    <x v="1"/>
    <x v="0"/>
    <x v="2"/>
    <x v="1209"/>
    <x v="1"/>
    <s v="tier - 2"/>
    <x v="9"/>
    <d v="1970-10-28T00:00:00"/>
    <x v="33"/>
  </r>
  <r>
    <x v="1297"/>
    <x v="603"/>
    <x v="897"/>
    <x v="450"/>
    <s v="No"/>
    <x v="0"/>
    <x v="0"/>
    <x v="3"/>
    <x v="1"/>
    <x v="1"/>
    <x v="2"/>
    <x v="1210"/>
    <x v="1"/>
    <s v="tier - 2"/>
    <x v="2"/>
    <d v="1970-12-18T00:00:00"/>
    <x v="33"/>
  </r>
  <r>
    <x v="1298"/>
    <x v="1003"/>
    <x v="898"/>
    <x v="107"/>
    <s v="Yes"/>
    <x v="0"/>
    <x v="0"/>
    <x v="1"/>
    <x v="1"/>
    <x v="2"/>
    <x v="2"/>
    <x v="1210"/>
    <x v="1"/>
    <s v="tier - 2"/>
    <x v="0"/>
    <d v="1967-10-02T00:00:00"/>
    <x v="40"/>
  </r>
  <r>
    <x v="1299"/>
    <x v="1185"/>
    <x v="401"/>
    <x v="109"/>
    <s v="No"/>
    <x v="0"/>
    <x v="0"/>
    <x v="1"/>
    <x v="1"/>
    <x v="1"/>
    <x v="1"/>
    <x v="1211"/>
    <x v="1"/>
    <s v="tier - 3"/>
    <x v="1"/>
    <d v="1968-07-28T00:00:00"/>
    <x v="36"/>
  </r>
  <r>
    <x v="1300"/>
    <x v="1186"/>
    <x v="367"/>
    <x v="326"/>
    <s v="No"/>
    <x v="0"/>
    <x v="0"/>
    <x v="1"/>
    <x v="1"/>
    <x v="1"/>
    <x v="2"/>
    <x v="1212"/>
    <x v="1"/>
    <s v="tier - 3"/>
    <x v="1"/>
    <d v="1971-12-20T00:00:00"/>
    <x v="32"/>
  </r>
  <r>
    <x v="1301"/>
    <x v="1187"/>
    <x v="899"/>
    <x v="131"/>
    <s v="Yes"/>
    <x v="0"/>
    <x v="1"/>
    <x v="3"/>
    <x v="1"/>
    <x v="2"/>
    <x v="0"/>
    <x v="1213"/>
    <x v="1"/>
    <s v="tier - 3"/>
    <x v="1"/>
    <d v="1994-09-06T00:00:00"/>
    <x v="11"/>
  </r>
  <r>
    <x v="1302"/>
    <x v="1188"/>
    <x v="900"/>
    <x v="534"/>
    <s v="Yes"/>
    <x v="0"/>
    <x v="0"/>
    <x v="3"/>
    <x v="1"/>
    <x v="2"/>
    <x v="0"/>
    <x v="1214"/>
    <x v="1"/>
    <s v="tier - 1"/>
    <x v="8"/>
    <d v="1968-11-13T00:00:00"/>
    <x v="36"/>
  </r>
  <r>
    <x v="1303"/>
    <x v="1189"/>
    <x v="88"/>
    <x v="412"/>
    <s v="No"/>
    <x v="0"/>
    <x v="0"/>
    <x v="0"/>
    <x v="1"/>
    <x v="0"/>
    <x v="1"/>
    <x v="1215"/>
    <x v="1"/>
    <s v="tier - 3"/>
    <x v="0"/>
    <d v="1968-11-12T00:00:00"/>
    <x v="36"/>
  </r>
  <r>
    <x v="1304"/>
    <x v="1190"/>
    <x v="402"/>
    <x v="300"/>
    <s v="No"/>
    <x v="0"/>
    <x v="1"/>
    <x v="3"/>
    <x v="1"/>
    <x v="0"/>
    <x v="1"/>
    <x v="1216"/>
    <x v="1"/>
    <s v="tier - 3"/>
    <x v="1"/>
    <d v="1969-11-10T00:00:00"/>
    <x v="34"/>
  </r>
  <r>
    <x v="1305"/>
    <x v="1191"/>
    <x v="830"/>
    <x v="571"/>
    <s v="No"/>
    <x v="0"/>
    <x v="0"/>
    <x v="0"/>
    <x v="1"/>
    <x v="2"/>
    <x v="0"/>
    <x v="1217"/>
    <x v="1"/>
    <s v="tier - 3"/>
    <x v="2"/>
    <d v="1965-12-04T00:00:00"/>
    <x v="39"/>
  </r>
  <r>
    <x v="1306"/>
    <x v="1192"/>
    <x v="901"/>
    <x v="14"/>
    <s v="No"/>
    <x v="0"/>
    <x v="0"/>
    <x v="0"/>
    <x v="1"/>
    <x v="2"/>
    <x v="0"/>
    <x v="1218"/>
    <x v="1"/>
    <s v="tier - 3"/>
    <x v="1"/>
    <d v="1969-08-14T00:00:00"/>
    <x v="34"/>
  </r>
  <r>
    <x v="1307"/>
    <x v="1193"/>
    <x v="902"/>
    <x v="42"/>
    <s v="Yes"/>
    <x v="0"/>
    <x v="1"/>
    <x v="3"/>
    <x v="1"/>
    <x v="3"/>
    <x v="0"/>
    <x v="1219"/>
    <x v="1"/>
    <s v="tier - 2"/>
    <x v="2"/>
    <d v="1965-06-19T00:00:00"/>
    <x v="39"/>
  </r>
  <r>
    <x v="1308"/>
    <x v="312"/>
    <x v="168"/>
    <x v="376"/>
    <s v="Yes"/>
    <x v="0"/>
    <x v="0"/>
    <x v="0"/>
    <x v="1"/>
    <x v="0"/>
    <x v="2"/>
    <x v="1220"/>
    <x v="1"/>
    <s v="tier - 2"/>
    <x v="1"/>
    <d v="1966-07-09T00:00:00"/>
    <x v="37"/>
  </r>
  <r>
    <x v="1309"/>
    <x v="1194"/>
    <x v="903"/>
    <x v="70"/>
    <s v="Yes"/>
    <x v="0"/>
    <x v="0"/>
    <x v="0"/>
    <x v="1"/>
    <x v="0"/>
    <x v="2"/>
    <x v="1221"/>
    <x v="1"/>
    <s v="tier - 1"/>
    <x v="0"/>
    <d v="1973-10-21T00:00:00"/>
    <x v="29"/>
  </r>
  <r>
    <x v="1310"/>
    <x v="1195"/>
    <x v="687"/>
    <x v="149"/>
    <s v="Yes"/>
    <x v="0"/>
    <x v="0"/>
    <x v="0"/>
    <x v="1"/>
    <x v="0"/>
    <x v="1"/>
    <x v="1222"/>
    <x v="1"/>
    <s v="tier - 3"/>
    <x v="0"/>
    <d v="1965-12-18T00:00:00"/>
    <x v="39"/>
  </r>
  <r>
    <x v="1311"/>
    <x v="1196"/>
    <x v="408"/>
    <x v="576"/>
    <s v="Yes"/>
    <x v="0"/>
    <x v="0"/>
    <x v="0"/>
    <x v="1"/>
    <x v="0"/>
    <x v="2"/>
    <x v="1223"/>
    <x v="1"/>
    <s v="tier - 3"/>
    <x v="1"/>
    <d v="2000-09-17T00:00:00"/>
    <x v="10"/>
  </r>
  <r>
    <x v="1312"/>
    <x v="1197"/>
    <x v="904"/>
    <x v="31"/>
    <s v="No"/>
    <x v="0"/>
    <x v="1"/>
    <x v="3"/>
    <x v="1"/>
    <x v="0"/>
    <x v="2"/>
    <x v="1224"/>
    <x v="1"/>
    <s v="tier - 1"/>
    <x v="0"/>
    <d v="1968-10-24T00:00:00"/>
    <x v="36"/>
  </r>
  <r>
    <x v="1313"/>
    <x v="1198"/>
    <x v="60"/>
    <x v="189"/>
    <s v="No"/>
    <x v="0"/>
    <x v="1"/>
    <x v="3"/>
    <x v="1"/>
    <x v="0"/>
    <x v="2"/>
    <x v="1225"/>
    <x v="1"/>
    <s v="tier - 1"/>
    <x v="1"/>
    <d v="1974-12-15T00:00:00"/>
    <x v="28"/>
  </r>
  <r>
    <x v="1314"/>
    <x v="1199"/>
    <x v="905"/>
    <x v="595"/>
    <s v="No"/>
    <x v="0"/>
    <x v="0"/>
    <x v="0"/>
    <x v="1"/>
    <x v="2"/>
    <x v="0"/>
    <x v="1226"/>
    <x v="1"/>
    <s v="tier - 2"/>
    <x v="1"/>
    <d v="1991-06-26T00:00:00"/>
    <x v="14"/>
  </r>
  <r>
    <x v="1315"/>
    <x v="1200"/>
    <x v="161"/>
    <x v="596"/>
    <s v="No"/>
    <x v="0"/>
    <x v="0"/>
    <x v="0"/>
    <x v="1"/>
    <x v="0"/>
    <x v="0"/>
    <x v="1227"/>
    <x v="1"/>
    <s v="tier - 3"/>
    <x v="1"/>
    <d v="1996-07-21T00:00:00"/>
    <x v="8"/>
  </r>
  <r>
    <x v="1316"/>
    <x v="1201"/>
    <x v="201"/>
    <x v="481"/>
    <s v="No"/>
    <x v="0"/>
    <x v="0"/>
    <x v="0"/>
    <x v="1"/>
    <x v="0"/>
    <x v="0"/>
    <x v="1228"/>
    <x v="1"/>
    <s v="tier - 3"/>
    <x v="1"/>
    <d v="1974-12-10T00:00:00"/>
    <x v="28"/>
  </r>
  <r>
    <x v="1317"/>
    <x v="1202"/>
    <x v="692"/>
    <x v="454"/>
    <s v="No"/>
    <x v="0"/>
    <x v="0"/>
    <x v="0"/>
    <x v="1"/>
    <x v="1"/>
    <x v="0"/>
    <x v="1229"/>
    <x v="1"/>
    <s v="tier - 1"/>
    <x v="1"/>
    <d v="1989-10-25T00:00:00"/>
    <x v="13"/>
  </r>
  <r>
    <x v="1318"/>
    <x v="1203"/>
    <x v="906"/>
    <x v="148"/>
    <s v="Yes"/>
    <x v="1"/>
    <x v="0"/>
    <x v="3"/>
    <x v="1"/>
    <x v="0"/>
    <x v="1"/>
    <x v="1229"/>
    <x v="1"/>
    <s v="tier - 2"/>
    <x v="7"/>
    <d v="1974-08-30T00:00:00"/>
    <x v="28"/>
  </r>
  <r>
    <x v="1319"/>
    <x v="1204"/>
    <x v="907"/>
    <x v="42"/>
    <s v="No"/>
    <x v="0"/>
    <x v="0"/>
    <x v="0"/>
    <x v="1"/>
    <x v="2"/>
    <x v="0"/>
    <x v="1230"/>
    <x v="1"/>
    <s v="tier - 1"/>
    <x v="14"/>
    <d v="2001-12-17T00:00:00"/>
    <x v="3"/>
  </r>
  <r>
    <x v="1320"/>
    <x v="1205"/>
    <x v="908"/>
    <x v="544"/>
    <s v="Yes"/>
    <x v="0"/>
    <x v="0"/>
    <x v="3"/>
    <x v="1"/>
    <x v="2"/>
    <x v="2"/>
    <x v="1231"/>
    <x v="1"/>
    <s v="tier - 1"/>
    <x v="2"/>
    <d v="2000-09-18T00:00:00"/>
    <x v="10"/>
  </r>
  <r>
    <x v="1321"/>
    <x v="1206"/>
    <x v="424"/>
    <x v="80"/>
    <s v="No"/>
    <x v="0"/>
    <x v="0"/>
    <x v="0"/>
    <x v="1"/>
    <x v="2"/>
    <x v="2"/>
    <x v="1231"/>
    <x v="1"/>
    <s v="tier - 2"/>
    <x v="1"/>
    <d v="1971-11-09T00:00:00"/>
    <x v="32"/>
  </r>
  <r>
    <x v="1322"/>
    <x v="1207"/>
    <x v="687"/>
    <x v="18"/>
    <s v="Yes"/>
    <x v="0"/>
    <x v="0"/>
    <x v="0"/>
    <x v="1"/>
    <x v="0"/>
    <x v="2"/>
    <x v="1232"/>
    <x v="1"/>
    <s v="tier - 3"/>
    <x v="2"/>
    <d v="1966-11-07T00:00:00"/>
    <x v="37"/>
  </r>
  <r>
    <x v="1323"/>
    <x v="1208"/>
    <x v="909"/>
    <x v="507"/>
    <s v="Yes"/>
    <x v="0"/>
    <x v="0"/>
    <x v="0"/>
    <x v="1"/>
    <x v="1"/>
    <x v="2"/>
    <x v="1233"/>
    <x v="1"/>
    <s v="tier - 3"/>
    <x v="2"/>
    <d v="1966-11-20T00:00:00"/>
    <x v="37"/>
  </r>
  <r>
    <x v="1324"/>
    <x v="1209"/>
    <x v="586"/>
    <x v="334"/>
    <s v="Yes"/>
    <x v="0"/>
    <x v="0"/>
    <x v="0"/>
    <x v="1"/>
    <x v="1"/>
    <x v="1"/>
    <x v="1234"/>
    <x v="1"/>
    <s v="tier - 2"/>
    <x v="1"/>
    <d v="1967-09-04T00:00:00"/>
    <x v="40"/>
  </r>
  <r>
    <x v="1325"/>
    <x v="1210"/>
    <x v="326"/>
    <x v="572"/>
    <s v="No"/>
    <x v="0"/>
    <x v="0"/>
    <x v="0"/>
    <x v="1"/>
    <x v="1"/>
    <x v="0"/>
    <x v="1235"/>
    <x v="1"/>
    <s v="tier - 2"/>
    <x v="1"/>
    <d v="1972-10-07T00:00:00"/>
    <x v="30"/>
  </r>
  <r>
    <x v="1326"/>
    <x v="1211"/>
    <x v="390"/>
    <x v="514"/>
    <s v="No"/>
    <x v="0"/>
    <x v="0"/>
    <x v="0"/>
    <x v="1"/>
    <x v="2"/>
    <x v="0"/>
    <x v="1236"/>
    <x v="1"/>
    <s v="tier - 1"/>
    <x v="0"/>
    <d v="1966-09-09T00:00:00"/>
    <x v="37"/>
  </r>
  <r>
    <x v="1327"/>
    <x v="1212"/>
    <x v="910"/>
    <x v="597"/>
    <s v="No"/>
    <x v="0"/>
    <x v="0"/>
    <x v="0"/>
    <x v="1"/>
    <x v="3"/>
    <x v="0"/>
    <x v="1237"/>
    <x v="1"/>
    <s v="tier - 1"/>
    <x v="0"/>
    <d v="1966-07-05T00:00:00"/>
    <x v="37"/>
  </r>
  <r>
    <x v="1328"/>
    <x v="1213"/>
    <x v="911"/>
    <x v="180"/>
    <s v="Yes"/>
    <x v="0"/>
    <x v="1"/>
    <x v="3"/>
    <x v="1"/>
    <x v="0"/>
    <x v="2"/>
    <x v="1238"/>
    <x v="1"/>
    <s v="tier - 1"/>
    <x v="11"/>
    <d v="1980-08-20T00:00:00"/>
    <x v="24"/>
  </r>
  <r>
    <x v="1329"/>
    <x v="1214"/>
    <x v="912"/>
    <x v="82"/>
    <s v="Yes"/>
    <x v="0"/>
    <x v="1"/>
    <x v="3"/>
    <x v="1"/>
    <x v="1"/>
    <x v="2"/>
    <x v="1239"/>
    <x v="1"/>
    <s v="tier - 2"/>
    <x v="2"/>
    <d v="1969-11-30T00:00:00"/>
    <x v="34"/>
  </r>
  <r>
    <x v="1330"/>
    <x v="1215"/>
    <x v="913"/>
    <x v="598"/>
    <s v="Yes"/>
    <x v="0"/>
    <x v="1"/>
    <x v="3"/>
    <x v="1"/>
    <x v="3"/>
    <x v="0"/>
    <x v="1240"/>
    <x v="1"/>
    <s v="tier - 2"/>
    <x v="2"/>
    <d v="1969-06-25T00:00:00"/>
    <x v="34"/>
  </r>
  <r>
    <x v="1331"/>
    <x v="1216"/>
    <x v="26"/>
    <x v="276"/>
    <s v="No"/>
    <x v="0"/>
    <x v="0"/>
    <x v="0"/>
    <x v="1"/>
    <x v="0"/>
    <x v="2"/>
    <x v="1241"/>
    <x v="1"/>
    <s v="tier - 1"/>
    <x v="5"/>
    <d v="1966-08-06T00:00:00"/>
    <x v="37"/>
  </r>
  <r>
    <x v="1332"/>
    <x v="1217"/>
    <x v="914"/>
    <x v="326"/>
    <s v="No"/>
    <x v="0"/>
    <x v="0"/>
    <x v="0"/>
    <x v="1"/>
    <x v="0"/>
    <x v="2"/>
    <x v="1242"/>
    <x v="1"/>
    <s v="tier - 2"/>
    <x v="11"/>
    <d v="1972-09-03T00:00:00"/>
    <x v="30"/>
  </r>
  <r>
    <x v="1333"/>
    <x v="1218"/>
    <x v="172"/>
    <x v="63"/>
    <s v="No"/>
    <x v="0"/>
    <x v="0"/>
    <x v="1"/>
    <x v="1"/>
    <x v="0"/>
    <x v="0"/>
    <x v="1243"/>
    <x v="1"/>
    <s v="tier - 2"/>
    <x v="1"/>
    <d v="1970-06-14T00:00:00"/>
    <x v="33"/>
  </r>
  <r>
    <x v="1334"/>
    <x v="1219"/>
    <x v="28"/>
    <x v="7"/>
    <s v="No"/>
    <x v="0"/>
    <x v="0"/>
    <x v="1"/>
    <x v="1"/>
    <x v="0"/>
    <x v="0"/>
    <x v="1244"/>
    <x v="1"/>
    <s v="tier - 2"/>
    <x v="7"/>
    <d v="1976-06-28T00:00:00"/>
    <x v="35"/>
  </r>
  <r>
    <x v="1335"/>
    <x v="5"/>
    <x v="782"/>
    <x v="306"/>
    <s v="No"/>
    <x v="0"/>
    <x v="0"/>
    <x v="1"/>
    <x v="1"/>
    <x v="0"/>
    <x v="0"/>
    <x v="1245"/>
    <x v="1"/>
    <s v="tier - 1"/>
    <x v="5"/>
    <d v="1969-12-30T00:00:00"/>
    <x v="34"/>
  </r>
  <r>
    <x v="1336"/>
    <x v="1220"/>
    <x v="35"/>
    <x v="16"/>
    <s v="No"/>
    <x v="0"/>
    <x v="0"/>
    <x v="0"/>
    <x v="1"/>
    <x v="0"/>
    <x v="0"/>
    <x v="1246"/>
    <x v="1"/>
    <s v="tier - 2"/>
    <x v="14"/>
    <d v="1989-12-17T00:00:00"/>
    <x v="13"/>
  </r>
  <r>
    <x v="1337"/>
    <x v="66"/>
    <x v="915"/>
    <x v="317"/>
    <s v="No"/>
    <x v="0"/>
    <x v="0"/>
    <x v="1"/>
    <x v="1"/>
    <x v="1"/>
    <x v="0"/>
    <x v="1247"/>
    <x v="1"/>
    <s v="tier - 1"/>
    <x v="2"/>
    <d v="1969-08-20T00:00:00"/>
    <x v="34"/>
  </r>
  <r>
    <x v="1338"/>
    <x v="1221"/>
    <x v="916"/>
    <x v="220"/>
    <s v="Yes"/>
    <x v="0"/>
    <x v="0"/>
    <x v="0"/>
    <x v="1"/>
    <x v="2"/>
    <x v="0"/>
    <x v="1248"/>
    <x v="1"/>
    <s v="tier - 1"/>
    <x v="14"/>
    <d v="1981-10-02T00:00:00"/>
    <x v="19"/>
  </r>
  <r>
    <x v="1339"/>
    <x v="1222"/>
    <x v="917"/>
    <x v="271"/>
    <s v="Yes"/>
    <x v="0"/>
    <x v="0"/>
    <x v="3"/>
    <x v="1"/>
    <x v="0"/>
    <x v="0"/>
    <x v="1249"/>
    <x v="1"/>
    <s v="tier - 2"/>
    <x v="2"/>
    <d v="1969-10-11T00:00:00"/>
    <x v="34"/>
  </r>
  <r>
    <x v="1340"/>
    <x v="1223"/>
    <x v="227"/>
    <x v="341"/>
    <s v="No"/>
    <x v="0"/>
    <x v="0"/>
    <x v="0"/>
    <x v="1"/>
    <x v="0"/>
    <x v="1"/>
    <x v="1250"/>
    <x v="1"/>
    <s v="tier - 1"/>
    <x v="7"/>
    <d v="1971-12-26T00:00:00"/>
    <x v="32"/>
  </r>
  <r>
    <x v="1341"/>
    <x v="1224"/>
    <x v="918"/>
    <x v="391"/>
    <s v="Yes"/>
    <x v="0"/>
    <x v="0"/>
    <x v="0"/>
    <x v="1"/>
    <x v="0"/>
    <x v="2"/>
    <x v="1251"/>
    <x v="1"/>
    <s v="tier - 2"/>
    <x v="4"/>
    <d v="2004-10-04T00:00:00"/>
    <x v="9"/>
  </r>
  <r>
    <x v="1342"/>
    <x v="1225"/>
    <x v="29"/>
    <x v="435"/>
    <s v="No"/>
    <x v="0"/>
    <x v="1"/>
    <x v="3"/>
    <x v="1"/>
    <x v="0"/>
    <x v="2"/>
    <x v="1252"/>
    <x v="1"/>
    <s v="tier - 3"/>
    <x v="8"/>
    <d v="1967-06-14T00:00:00"/>
    <x v="40"/>
  </r>
  <r>
    <x v="1343"/>
    <x v="1226"/>
    <x v="919"/>
    <x v="441"/>
    <s v="No"/>
    <x v="0"/>
    <x v="0"/>
    <x v="0"/>
    <x v="1"/>
    <x v="2"/>
    <x v="0"/>
    <x v="1253"/>
    <x v="1"/>
    <s v="tier - 1"/>
    <x v="1"/>
    <d v="1970-06-22T00:00:00"/>
    <x v="33"/>
  </r>
  <r>
    <x v="1344"/>
    <x v="1227"/>
    <x v="896"/>
    <x v="599"/>
    <s v="Yes"/>
    <x v="0"/>
    <x v="0"/>
    <x v="3"/>
    <x v="1"/>
    <x v="0"/>
    <x v="0"/>
    <x v="1254"/>
    <x v="1"/>
    <s v="tier - 1"/>
    <x v="16"/>
    <d v="1988-11-14T00:00:00"/>
    <x v="15"/>
  </r>
  <r>
    <x v="1345"/>
    <x v="1228"/>
    <x v="920"/>
    <x v="432"/>
    <s v="No"/>
    <x v="0"/>
    <x v="0"/>
    <x v="0"/>
    <x v="1"/>
    <x v="2"/>
    <x v="0"/>
    <x v="1255"/>
    <x v="1"/>
    <s v="tier - 2"/>
    <x v="2"/>
    <d v="1972-09-25T00:00:00"/>
    <x v="30"/>
  </r>
  <r>
    <x v="1346"/>
    <x v="1229"/>
    <x v="67"/>
    <x v="28"/>
    <s v="Yes"/>
    <x v="0"/>
    <x v="0"/>
    <x v="3"/>
    <x v="1"/>
    <x v="0"/>
    <x v="0"/>
    <x v="1256"/>
    <x v="1"/>
    <s v="tier - 1"/>
    <x v="1"/>
    <d v="1968-10-06T00:00:00"/>
    <x v="36"/>
  </r>
  <r>
    <x v="1347"/>
    <x v="1230"/>
    <x v="921"/>
    <x v="600"/>
    <s v="Yes"/>
    <x v="0"/>
    <x v="0"/>
    <x v="1"/>
    <x v="1"/>
    <x v="2"/>
    <x v="0"/>
    <x v="1257"/>
    <x v="1"/>
    <s v="tier - 3"/>
    <x v="1"/>
    <d v="1963-11-22T00:00:00"/>
    <x v="42"/>
  </r>
  <r>
    <x v="1348"/>
    <x v="1231"/>
    <x v="411"/>
    <x v="66"/>
    <s v="No"/>
    <x v="0"/>
    <x v="0"/>
    <x v="0"/>
    <x v="1"/>
    <x v="1"/>
    <x v="2"/>
    <x v="1258"/>
    <x v="1"/>
    <s v="tier - 2"/>
    <x v="14"/>
    <d v="1995-12-10T00:00:00"/>
    <x v="4"/>
  </r>
  <r>
    <x v="1349"/>
    <x v="1232"/>
    <x v="225"/>
    <x v="224"/>
    <s v="Yes"/>
    <x v="0"/>
    <x v="0"/>
    <x v="0"/>
    <x v="1"/>
    <x v="1"/>
    <x v="2"/>
    <x v="1258"/>
    <x v="1"/>
    <s v="tier - 1"/>
    <x v="1"/>
    <d v="1963-07-11T00:00:00"/>
    <x v="42"/>
  </r>
  <r>
    <x v="1350"/>
    <x v="294"/>
    <x v="64"/>
    <x v="85"/>
    <s v="No"/>
    <x v="0"/>
    <x v="1"/>
    <x v="3"/>
    <x v="1"/>
    <x v="0"/>
    <x v="1"/>
    <x v="1259"/>
    <x v="1"/>
    <s v="tier - 3"/>
    <x v="1"/>
    <d v="2002-09-20T00:00:00"/>
    <x v="5"/>
  </r>
  <r>
    <x v="1351"/>
    <x v="1233"/>
    <x v="625"/>
    <x v="267"/>
    <s v="No"/>
    <x v="0"/>
    <x v="0"/>
    <x v="0"/>
    <x v="1"/>
    <x v="1"/>
    <x v="2"/>
    <x v="1260"/>
    <x v="1"/>
    <s v="tier - 3"/>
    <x v="0"/>
    <d v="1989-08-19T00:00:00"/>
    <x v="13"/>
  </r>
  <r>
    <x v="1352"/>
    <x v="1234"/>
    <x v="292"/>
    <x v="87"/>
    <s v="Yes"/>
    <x v="0"/>
    <x v="0"/>
    <x v="0"/>
    <x v="1"/>
    <x v="1"/>
    <x v="1"/>
    <x v="1261"/>
    <x v="1"/>
    <s v="tier - 2"/>
    <x v="7"/>
    <d v="1968-11-02T00:00:00"/>
    <x v="36"/>
  </r>
  <r>
    <x v="1353"/>
    <x v="338"/>
    <x v="18"/>
    <x v="601"/>
    <s v="No"/>
    <x v="0"/>
    <x v="0"/>
    <x v="0"/>
    <x v="1"/>
    <x v="0"/>
    <x v="0"/>
    <x v="1262"/>
    <x v="1"/>
    <s v="tier - 3"/>
    <x v="2"/>
    <d v="1964-07-12T00:00:00"/>
    <x v="38"/>
  </r>
  <r>
    <x v="1354"/>
    <x v="1081"/>
    <x v="713"/>
    <x v="259"/>
    <s v="No"/>
    <x v="0"/>
    <x v="0"/>
    <x v="0"/>
    <x v="1"/>
    <x v="0"/>
    <x v="1"/>
    <x v="1263"/>
    <x v="1"/>
    <s v="tier - 1"/>
    <x v="1"/>
    <d v="1965-11-29T00:00:00"/>
    <x v="39"/>
  </r>
  <r>
    <x v="1355"/>
    <x v="1235"/>
    <x v="381"/>
    <x v="176"/>
    <s v="No"/>
    <x v="0"/>
    <x v="0"/>
    <x v="0"/>
    <x v="1"/>
    <x v="1"/>
    <x v="2"/>
    <x v="1264"/>
    <x v="1"/>
    <s v="tier - 3"/>
    <x v="1"/>
    <d v="1965-09-26T00:00:00"/>
    <x v="39"/>
  </r>
  <r>
    <x v="1356"/>
    <x v="1236"/>
    <x v="922"/>
    <x v="18"/>
    <s v="Yes"/>
    <x v="0"/>
    <x v="0"/>
    <x v="3"/>
    <x v="1"/>
    <x v="0"/>
    <x v="2"/>
    <x v="1265"/>
    <x v="1"/>
    <s v="tier - 1"/>
    <x v="2"/>
    <d v="1964-07-04T00:00:00"/>
    <x v="38"/>
  </r>
  <r>
    <x v="1357"/>
    <x v="1237"/>
    <x v="923"/>
    <x v="602"/>
    <s v="No"/>
    <x v="0"/>
    <x v="0"/>
    <x v="0"/>
    <x v="1"/>
    <x v="3"/>
    <x v="0"/>
    <x v="1265"/>
    <x v="1"/>
    <s v="tier - 1"/>
    <x v="0"/>
    <d v="1964-07-03T00:00:00"/>
    <x v="38"/>
  </r>
  <r>
    <x v="1358"/>
    <x v="1238"/>
    <x v="924"/>
    <x v="106"/>
    <s v="Yes"/>
    <x v="0"/>
    <x v="1"/>
    <x v="3"/>
    <x v="1"/>
    <x v="2"/>
    <x v="1"/>
    <x v="1266"/>
    <x v="1"/>
    <s v="tier - 2"/>
    <x v="2"/>
    <d v="1964-12-13T00:00:00"/>
    <x v="38"/>
  </r>
  <r>
    <x v="1359"/>
    <x v="132"/>
    <x v="907"/>
    <x v="144"/>
    <s v="Yes"/>
    <x v="0"/>
    <x v="1"/>
    <x v="3"/>
    <x v="1"/>
    <x v="2"/>
    <x v="2"/>
    <x v="1267"/>
    <x v="1"/>
    <s v="tier - 1"/>
    <x v="14"/>
    <d v="1979-06-07T00:00:00"/>
    <x v="27"/>
  </r>
  <r>
    <x v="1360"/>
    <x v="1239"/>
    <x v="925"/>
    <x v="508"/>
    <s v="No"/>
    <x v="0"/>
    <x v="0"/>
    <x v="1"/>
    <x v="1"/>
    <x v="2"/>
    <x v="2"/>
    <x v="1268"/>
    <x v="1"/>
    <s v="tier - 2"/>
    <x v="7"/>
    <d v="1972-12-06T00:00:00"/>
    <x v="30"/>
  </r>
  <r>
    <x v="1361"/>
    <x v="1240"/>
    <x v="926"/>
    <x v="96"/>
    <s v="Yes"/>
    <x v="0"/>
    <x v="0"/>
    <x v="3"/>
    <x v="1"/>
    <x v="1"/>
    <x v="0"/>
    <x v="1269"/>
    <x v="1"/>
    <s v="tier - 2"/>
    <x v="0"/>
    <d v="1964-06-13T00:00:00"/>
    <x v="38"/>
  </r>
  <r>
    <x v="1362"/>
    <x v="763"/>
    <x v="309"/>
    <x v="531"/>
    <s v="Yes"/>
    <x v="0"/>
    <x v="0"/>
    <x v="1"/>
    <x v="1"/>
    <x v="2"/>
    <x v="0"/>
    <x v="1270"/>
    <x v="1"/>
    <s v="tier - 2"/>
    <x v="14"/>
    <d v="1997-07-28T00:00:00"/>
    <x v="6"/>
  </r>
  <r>
    <x v="1363"/>
    <x v="1241"/>
    <x v="927"/>
    <x v="555"/>
    <s v="Yes"/>
    <x v="0"/>
    <x v="0"/>
    <x v="0"/>
    <x v="1"/>
    <x v="0"/>
    <x v="0"/>
    <x v="1271"/>
    <x v="1"/>
    <s v="tier - 1"/>
    <x v="6"/>
    <d v="1967-12-19T00:00:00"/>
    <x v="40"/>
  </r>
  <r>
    <x v="1364"/>
    <x v="1242"/>
    <x v="928"/>
    <x v="21"/>
    <s v="Yes"/>
    <x v="0"/>
    <x v="0"/>
    <x v="1"/>
    <x v="1"/>
    <x v="3"/>
    <x v="1"/>
    <x v="1272"/>
    <x v="1"/>
    <s v="tier - 3"/>
    <x v="8"/>
    <d v="1970-10-02T00:00:00"/>
    <x v="33"/>
  </r>
  <r>
    <x v="1365"/>
    <x v="1243"/>
    <x v="929"/>
    <x v="427"/>
    <s v="No"/>
    <x v="0"/>
    <x v="0"/>
    <x v="3"/>
    <x v="1"/>
    <x v="1"/>
    <x v="1"/>
    <x v="1273"/>
    <x v="1"/>
    <s v="tier - 2"/>
    <x v="2"/>
    <d v="1970-10-07T00:00:00"/>
    <x v="33"/>
  </r>
  <r>
    <x v="1366"/>
    <x v="1244"/>
    <x v="930"/>
    <x v="86"/>
    <s v="No"/>
    <x v="0"/>
    <x v="0"/>
    <x v="0"/>
    <x v="1"/>
    <x v="0"/>
    <x v="2"/>
    <x v="1273"/>
    <x v="1"/>
    <s v="tier - 1"/>
    <x v="11"/>
    <d v="1983-10-23T00:00:00"/>
    <x v="22"/>
  </r>
  <r>
    <x v="1367"/>
    <x v="1245"/>
    <x v="931"/>
    <x v="53"/>
    <s v="No"/>
    <x v="0"/>
    <x v="0"/>
    <x v="0"/>
    <x v="1"/>
    <x v="3"/>
    <x v="0"/>
    <x v="1274"/>
    <x v="1"/>
    <s v="tier - 1"/>
    <x v="1"/>
    <d v="1985-06-09T00:00:00"/>
    <x v="20"/>
  </r>
  <r>
    <x v="1368"/>
    <x v="1246"/>
    <x v="932"/>
    <x v="128"/>
    <s v="No"/>
    <x v="0"/>
    <x v="0"/>
    <x v="0"/>
    <x v="1"/>
    <x v="0"/>
    <x v="1"/>
    <x v="1275"/>
    <x v="1"/>
    <s v="tier - 3"/>
    <x v="11"/>
    <d v="1980-07-17T00:00:00"/>
    <x v="24"/>
  </r>
  <r>
    <x v="1369"/>
    <x v="1247"/>
    <x v="933"/>
    <x v="372"/>
    <s v="Yes"/>
    <x v="0"/>
    <x v="0"/>
    <x v="0"/>
    <x v="1"/>
    <x v="0"/>
    <x v="2"/>
    <x v="1276"/>
    <x v="1"/>
    <s v="tier - 3"/>
    <x v="1"/>
    <d v="1971-09-12T00:00:00"/>
    <x v="32"/>
  </r>
  <r>
    <x v="1370"/>
    <x v="1248"/>
    <x v="934"/>
    <x v="337"/>
    <s v="No"/>
    <x v="0"/>
    <x v="0"/>
    <x v="0"/>
    <x v="1"/>
    <x v="0"/>
    <x v="2"/>
    <x v="1277"/>
    <x v="1"/>
    <s v="tier - 1"/>
    <x v="1"/>
    <d v="1966-06-14T00:00:00"/>
    <x v="37"/>
  </r>
  <r>
    <x v="1371"/>
    <x v="1249"/>
    <x v="935"/>
    <x v="214"/>
    <s v="No"/>
    <x v="0"/>
    <x v="0"/>
    <x v="0"/>
    <x v="1"/>
    <x v="0"/>
    <x v="1"/>
    <x v="1278"/>
    <x v="1"/>
    <s v="tier - 2"/>
    <x v="2"/>
    <d v="1965-06-23T00:00:00"/>
    <x v="39"/>
  </r>
  <r>
    <x v="1372"/>
    <x v="177"/>
    <x v="136"/>
    <x v="496"/>
    <s v="No"/>
    <x v="0"/>
    <x v="0"/>
    <x v="0"/>
    <x v="1"/>
    <x v="0"/>
    <x v="0"/>
    <x v="1279"/>
    <x v="1"/>
    <s v="tier - 2"/>
    <x v="7"/>
    <d v="1966-09-07T00:00:00"/>
    <x v="37"/>
  </r>
  <r>
    <x v="1373"/>
    <x v="1250"/>
    <x v="627"/>
    <x v="128"/>
    <s v="Yes"/>
    <x v="0"/>
    <x v="1"/>
    <x v="3"/>
    <x v="1"/>
    <x v="0"/>
    <x v="1"/>
    <x v="1280"/>
    <x v="1"/>
    <s v="tier - 2"/>
    <x v="0"/>
    <d v="2004-09-10T00:00:00"/>
    <x v="9"/>
  </r>
  <r>
    <x v="1374"/>
    <x v="523"/>
    <x v="936"/>
    <x v="124"/>
    <s v="No"/>
    <x v="0"/>
    <x v="0"/>
    <x v="0"/>
    <x v="1"/>
    <x v="0"/>
    <x v="2"/>
    <x v="1281"/>
    <x v="1"/>
    <s v="tier - 1"/>
    <x v="10"/>
    <d v="1970-10-13T00:00:00"/>
    <x v="33"/>
  </r>
  <r>
    <x v="1375"/>
    <x v="1251"/>
    <x v="425"/>
    <x v="355"/>
    <s v="No"/>
    <x v="0"/>
    <x v="0"/>
    <x v="0"/>
    <x v="1"/>
    <x v="1"/>
    <x v="0"/>
    <x v="1282"/>
    <x v="1"/>
    <s v="tier - 3"/>
    <x v="14"/>
    <d v="1983-06-07T00:00:00"/>
    <x v="23"/>
  </r>
  <r>
    <x v="1376"/>
    <x v="1252"/>
    <x v="937"/>
    <x v="134"/>
    <s v="Yes"/>
    <x v="0"/>
    <x v="1"/>
    <x v="3"/>
    <x v="1"/>
    <x v="0"/>
    <x v="2"/>
    <x v="1283"/>
    <x v="1"/>
    <s v="tier - 1"/>
    <x v="1"/>
    <d v="1969-08-11T00:00:00"/>
    <x v="34"/>
  </r>
  <r>
    <x v="1377"/>
    <x v="1253"/>
    <x v="938"/>
    <x v="399"/>
    <s v="Yes"/>
    <x v="0"/>
    <x v="0"/>
    <x v="0"/>
    <x v="1"/>
    <x v="0"/>
    <x v="0"/>
    <x v="1284"/>
    <x v="1"/>
    <s v="tier - 3"/>
    <x v="14"/>
    <d v="1989-10-06T00:00:00"/>
    <x v="13"/>
  </r>
  <r>
    <x v="1378"/>
    <x v="1254"/>
    <x v="234"/>
    <x v="259"/>
    <s v="Yes"/>
    <x v="0"/>
    <x v="0"/>
    <x v="0"/>
    <x v="1"/>
    <x v="1"/>
    <x v="1"/>
    <x v="1284"/>
    <x v="1"/>
    <s v="tier - 1"/>
    <x v="8"/>
    <d v="1968-06-24T00:00:00"/>
    <x v="36"/>
  </r>
  <r>
    <x v="1379"/>
    <x v="1255"/>
    <x v="680"/>
    <x v="421"/>
    <s v="No"/>
    <x v="0"/>
    <x v="0"/>
    <x v="0"/>
    <x v="1"/>
    <x v="0"/>
    <x v="0"/>
    <x v="1285"/>
    <x v="1"/>
    <s v="tier - 1"/>
    <x v="1"/>
    <d v="1971-12-19T00:00:00"/>
    <x v="32"/>
  </r>
  <r>
    <x v="1380"/>
    <x v="1256"/>
    <x v="939"/>
    <x v="547"/>
    <s v="No"/>
    <x v="0"/>
    <x v="0"/>
    <x v="0"/>
    <x v="1"/>
    <x v="3"/>
    <x v="0"/>
    <x v="1286"/>
    <x v="1"/>
    <s v="tier - 1"/>
    <x v="14"/>
    <d v="1988-06-12T00:00:00"/>
    <x v="15"/>
  </r>
  <r>
    <x v="1381"/>
    <x v="1257"/>
    <x v="673"/>
    <x v="195"/>
    <s v="No"/>
    <x v="0"/>
    <x v="0"/>
    <x v="0"/>
    <x v="1"/>
    <x v="0"/>
    <x v="1"/>
    <x v="1287"/>
    <x v="1"/>
    <s v="tier - 1"/>
    <x v="1"/>
    <d v="1970-07-23T00:00:00"/>
    <x v="33"/>
  </r>
  <r>
    <x v="1382"/>
    <x v="606"/>
    <x v="713"/>
    <x v="364"/>
    <s v="No"/>
    <x v="0"/>
    <x v="0"/>
    <x v="0"/>
    <x v="1"/>
    <x v="0"/>
    <x v="0"/>
    <x v="1288"/>
    <x v="1"/>
    <s v="tier - 1"/>
    <x v="12"/>
    <d v="1965-10-03T00:00:00"/>
    <x v="39"/>
  </r>
  <r>
    <x v="1383"/>
    <x v="1258"/>
    <x v="379"/>
    <x v="151"/>
    <s v="No"/>
    <x v="0"/>
    <x v="0"/>
    <x v="0"/>
    <x v="1"/>
    <x v="1"/>
    <x v="2"/>
    <x v="1289"/>
    <x v="1"/>
    <s v="tier - 1"/>
    <x v="2"/>
    <d v="1968-11-14T00:00:00"/>
    <x v="36"/>
  </r>
  <r>
    <x v="1384"/>
    <x v="274"/>
    <x v="940"/>
    <x v="562"/>
    <s v="No"/>
    <x v="0"/>
    <x v="1"/>
    <x v="3"/>
    <x v="1"/>
    <x v="0"/>
    <x v="1"/>
    <x v="1290"/>
    <x v="1"/>
    <s v="tier - 1"/>
    <x v="1"/>
    <d v="1971-12-01T00:00:00"/>
    <x v="32"/>
  </r>
  <r>
    <x v="1385"/>
    <x v="1259"/>
    <x v="941"/>
    <x v="603"/>
    <s v="No"/>
    <x v="0"/>
    <x v="0"/>
    <x v="0"/>
    <x v="1"/>
    <x v="1"/>
    <x v="0"/>
    <x v="1291"/>
    <x v="1"/>
    <s v="tier - 2"/>
    <x v="2"/>
    <d v="1973-07-23T00:00:00"/>
    <x v="29"/>
  </r>
  <r>
    <x v="1386"/>
    <x v="923"/>
    <x v="942"/>
    <x v="92"/>
    <s v="No"/>
    <x v="0"/>
    <x v="0"/>
    <x v="3"/>
    <x v="1"/>
    <x v="1"/>
    <x v="2"/>
    <x v="1292"/>
    <x v="1"/>
    <s v="tier - 1"/>
    <x v="0"/>
    <d v="1965-10-27T00:00:00"/>
    <x v="39"/>
  </r>
  <r>
    <x v="1387"/>
    <x v="1260"/>
    <x v="409"/>
    <x v="90"/>
    <s v="No"/>
    <x v="0"/>
    <x v="0"/>
    <x v="0"/>
    <x v="1"/>
    <x v="0"/>
    <x v="2"/>
    <x v="1293"/>
    <x v="1"/>
    <s v="tier - 3"/>
    <x v="5"/>
    <d v="1965-12-25T00:00:00"/>
    <x v="39"/>
  </r>
  <r>
    <x v="1388"/>
    <x v="1261"/>
    <x v="852"/>
    <x v="579"/>
    <s v="Yes"/>
    <x v="0"/>
    <x v="0"/>
    <x v="0"/>
    <x v="1"/>
    <x v="1"/>
    <x v="0"/>
    <x v="1294"/>
    <x v="1"/>
    <s v="tier - 3"/>
    <x v="2"/>
    <d v="1965-11-06T00:00:00"/>
    <x v="39"/>
  </r>
  <r>
    <x v="1389"/>
    <x v="1262"/>
    <x v="943"/>
    <x v="604"/>
    <s v="No"/>
    <x v="0"/>
    <x v="0"/>
    <x v="0"/>
    <x v="1"/>
    <x v="2"/>
    <x v="0"/>
    <x v="1295"/>
    <x v="1"/>
    <s v="tier - 1"/>
    <x v="13"/>
    <d v="1964-06-20T00:00:00"/>
    <x v="38"/>
  </r>
  <r>
    <x v="1390"/>
    <x v="431"/>
    <x v="944"/>
    <x v="105"/>
    <s v="Yes"/>
    <x v="0"/>
    <x v="0"/>
    <x v="3"/>
    <x v="1"/>
    <x v="0"/>
    <x v="1"/>
    <x v="1296"/>
    <x v="1"/>
    <s v="tier - 3"/>
    <x v="16"/>
    <d v="1986-07-17T00:00:00"/>
    <x v="18"/>
  </r>
  <r>
    <x v="1391"/>
    <x v="1263"/>
    <x v="945"/>
    <x v="4"/>
    <s v="Yes"/>
    <x v="0"/>
    <x v="0"/>
    <x v="0"/>
    <x v="1"/>
    <x v="0"/>
    <x v="2"/>
    <x v="1297"/>
    <x v="1"/>
    <s v="tier - 2"/>
    <x v="8"/>
    <d v="1966-10-04T00:00:00"/>
    <x v="37"/>
  </r>
  <r>
    <x v="1392"/>
    <x v="1264"/>
    <x v="946"/>
    <x v="105"/>
    <s v="Yes"/>
    <x v="0"/>
    <x v="0"/>
    <x v="0"/>
    <x v="1"/>
    <x v="2"/>
    <x v="1"/>
    <x v="1297"/>
    <x v="1"/>
    <s v="tier - 2"/>
    <x v="9"/>
    <d v="1994-07-20T00:00:00"/>
    <x v="11"/>
  </r>
  <r>
    <x v="1393"/>
    <x v="1265"/>
    <x v="947"/>
    <x v="594"/>
    <s v="No"/>
    <x v="0"/>
    <x v="0"/>
    <x v="0"/>
    <x v="1"/>
    <x v="3"/>
    <x v="0"/>
    <x v="1297"/>
    <x v="1"/>
    <s v="tier - 1"/>
    <x v="8"/>
    <d v="1966-07-06T00:00:00"/>
    <x v="37"/>
  </r>
  <r>
    <x v="1394"/>
    <x v="1266"/>
    <x v="758"/>
    <x v="197"/>
    <s v="No"/>
    <x v="0"/>
    <x v="0"/>
    <x v="3"/>
    <x v="1"/>
    <x v="0"/>
    <x v="2"/>
    <x v="1297"/>
    <x v="1"/>
    <s v="tier - 3"/>
    <x v="8"/>
    <d v="1966-08-23T00:00:00"/>
    <x v="37"/>
  </r>
  <r>
    <x v="1395"/>
    <x v="1267"/>
    <x v="948"/>
    <x v="473"/>
    <s v="No"/>
    <x v="0"/>
    <x v="1"/>
    <x v="3"/>
    <x v="1"/>
    <x v="0"/>
    <x v="2"/>
    <x v="1298"/>
    <x v="1"/>
    <s v="tier - 1"/>
    <x v="2"/>
    <d v="1966-11-09T00:00:00"/>
    <x v="37"/>
  </r>
  <r>
    <x v="1396"/>
    <x v="1268"/>
    <x v="462"/>
    <x v="1"/>
    <s v="No"/>
    <x v="0"/>
    <x v="0"/>
    <x v="0"/>
    <x v="1"/>
    <x v="0"/>
    <x v="1"/>
    <x v="1299"/>
    <x v="1"/>
    <s v="tier - 1"/>
    <x v="11"/>
    <d v="1970-12-01T00:00:00"/>
    <x v="33"/>
  </r>
  <r>
    <x v="1397"/>
    <x v="1269"/>
    <x v="949"/>
    <x v="85"/>
    <s v="No"/>
    <x v="0"/>
    <x v="0"/>
    <x v="0"/>
    <x v="1"/>
    <x v="0"/>
    <x v="1"/>
    <x v="1300"/>
    <x v="1"/>
    <s v="tier - 2"/>
    <x v="11"/>
    <d v="1982-10-21T00:00:00"/>
    <x v="23"/>
  </r>
  <r>
    <x v="1398"/>
    <x v="1270"/>
    <x v="844"/>
    <x v="470"/>
    <s v="No"/>
    <x v="0"/>
    <x v="0"/>
    <x v="0"/>
    <x v="1"/>
    <x v="1"/>
    <x v="2"/>
    <x v="1301"/>
    <x v="1"/>
    <s v="tier - 1"/>
    <x v="8"/>
    <d v="1969-10-12T00:00:00"/>
    <x v="34"/>
  </r>
  <r>
    <x v="1399"/>
    <x v="1271"/>
    <x v="893"/>
    <x v="103"/>
    <s v="No"/>
    <x v="0"/>
    <x v="0"/>
    <x v="0"/>
    <x v="1"/>
    <x v="0"/>
    <x v="2"/>
    <x v="1302"/>
    <x v="1"/>
    <s v="tier - 3"/>
    <x v="14"/>
    <d v="1984-11-26T00:00:00"/>
    <x v="21"/>
  </r>
  <r>
    <x v="1400"/>
    <x v="1099"/>
    <x v="950"/>
    <x v="336"/>
    <s v="Yes"/>
    <x v="0"/>
    <x v="0"/>
    <x v="0"/>
    <x v="1"/>
    <x v="0"/>
    <x v="1"/>
    <x v="1303"/>
    <x v="1"/>
    <s v="tier - 1"/>
    <x v="1"/>
    <d v="1964-11-09T00:00:00"/>
    <x v="38"/>
  </r>
  <r>
    <x v="1401"/>
    <x v="1272"/>
    <x v="951"/>
    <x v="533"/>
    <s v="No"/>
    <x v="0"/>
    <x v="0"/>
    <x v="0"/>
    <x v="1"/>
    <x v="0"/>
    <x v="0"/>
    <x v="1304"/>
    <x v="1"/>
    <s v="tier - 1"/>
    <x v="2"/>
    <d v="1988-09-05T00:00:00"/>
    <x v="15"/>
  </r>
  <r>
    <x v="1402"/>
    <x v="1273"/>
    <x v="419"/>
    <x v="605"/>
    <s v="No"/>
    <x v="0"/>
    <x v="0"/>
    <x v="0"/>
    <x v="1"/>
    <x v="1"/>
    <x v="0"/>
    <x v="1305"/>
    <x v="1"/>
    <s v="tier - 1"/>
    <x v="2"/>
    <d v="1969-11-12T00:00:00"/>
    <x v="34"/>
  </r>
  <r>
    <x v="1403"/>
    <x v="1274"/>
    <x v="809"/>
    <x v="606"/>
    <s v="No"/>
    <x v="0"/>
    <x v="0"/>
    <x v="0"/>
    <x v="1"/>
    <x v="1"/>
    <x v="0"/>
    <x v="1306"/>
    <x v="1"/>
    <s v="tier - 3"/>
    <x v="0"/>
    <d v="1963-06-09T00:00:00"/>
    <x v="42"/>
  </r>
  <r>
    <x v="1404"/>
    <x v="1275"/>
    <x v="613"/>
    <x v="607"/>
    <s v="No"/>
    <x v="0"/>
    <x v="0"/>
    <x v="0"/>
    <x v="1"/>
    <x v="1"/>
    <x v="0"/>
    <x v="1307"/>
    <x v="1"/>
    <s v="tier - 1"/>
    <x v="1"/>
    <d v="1964-12-02T00:00:00"/>
    <x v="38"/>
  </r>
  <r>
    <x v="1405"/>
    <x v="1276"/>
    <x v="645"/>
    <x v="237"/>
    <s v="Yes"/>
    <x v="0"/>
    <x v="0"/>
    <x v="0"/>
    <x v="1"/>
    <x v="0"/>
    <x v="2"/>
    <x v="1308"/>
    <x v="1"/>
    <s v="tier - 1"/>
    <x v="14"/>
    <d v="1979-11-06T00:00:00"/>
    <x v="25"/>
  </r>
  <r>
    <x v="1406"/>
    <x v="1277"/>
    <x v="952"/>
    <x v="608"/>
    <s v="No"/>
    <x v="0"/>
    <x v="0"/>
    <x v="0"/>
    <x v="1"/>
    <x v="3"/>
    <x v="0"/>
    <x v="1309"/>
    <x v="1"/>
    <s v="tier - 3"/>
    <x v="5"/>
    <d v="1966-07-25T00:00:00"/>
    <x v="37"/>
  </r>
  <r>
    <x v="1407"/>
    <x v="1278"/>
    <x v="953"/>
    <x v="21"/>
    <s v="Yes"/>
    <x v="0"/>
    <x v="1"/>
    <x v="3"/>
    <x v="1"/>
    <x v="0"/>
    <x v="1"/>
    <x v="1310"/>
    <x v="1"/>
    <s v="tier - 3"/>
    <x v="14"/>
    <d v="1982-11-20T00:00:00"/>
    <x v="23"/>
  </r>
  <r>
    <x v="1408"/>
    <x v="1279"/>
    <x v="954"/>
    <x v="609"/>
    <s v="Yes"/>
    <x v="0"/>
    <x v="0"/>
    <x v="0"/>
    <x v="1"/>
    <x v="2"/>
    <x v="0"/>
    <x v="1311"/>
    <x v="1"/>
    <s v="tier - 1"/>
    <x v="1"/>
    <d v="1965-10-03T00:00:00"/>
    <x v="39"/>
  </r>
  <r>
    <x v="1409"/>
    <x v="1280"/>
    <x v="955"/>
    <x v="259"/>
    <s v="No"/>
    <x v="0"/>
    <x v="0"/>
    <x v="0"/>
    <x v="1"/>
    <x v="0"/>
    <x v="1"/>
    <x v="1312"/>
    <x v="1"/>
    <s v="tier - 3"/>
    <x v="0"/>
    <d v="1964-06-27T00:00:00"/>
    <x v="38"/>
  </r>
  <r>
    <x v="1410"/>
    <x v="1020"/>
    <x v="956"/>
    <x v="120"/>
    <s v="Yes"/>
    <x v="0"/>
    <x v="0"/>
    <x v="3"/>
    <x v="1"/>
    <x v="1"/>
    <x v="2"/>
    <x v="1313"/>
    <x v="1"/>
    <s v="tier - 3"/>
    <x v="2"/>
    <d v="1964-09-11T00:00:00"/>
    <x v="38"/>
  </r>
  <r>
    <x v="1411"/>
    <x v="1281"/>
    <x v="43"/>
    <x v="335"/>
    <s v="No"/>
    <x v="0"/>
    <x v="0"/>
    <x v="3"/>
    <x v="1"/>
    <x v="0"/>
    <x v="2"/>
    <x v="1314"/>
    <x v="1"/>
    <s v="tier - 2"/>
    <x v="1"/>
    <d v="1965-09-25T00:00:00"/>
    <x v="39"/>
  </r>
  <r>
    <x v="1412"/>
    <x v="1124"/>
    <x v="957"/>
    <x v="96"/>
    <s v="No"/>
    <x v="0"/>
    <x v="0"/>
    <x v="0"/>
    <x v="1"/>
    <x v="2"/>
    <x v="0"/>
    <x v="1315"/>
    <x v="1"/>
    <s v="tier - 2"/>
    <x v="2"/>
    <d v="1964-07-11T00:00:00"/>
    <x v="38"/>
  </r>
  <r>
    <x v="1413"/>
    <x v="1282"/>
    <x v="958"/>
    <x v="268"/>
    <s v="Yes"/>
    <x v="0"/>
    <x v="0"/>
    <x v="0"/>
    <x v="1"/>
    <x v="2"/>
    <x v="1"/>
    <x v="1316"/>
    <x v="1"/>
    <s v="tier - 3"/>
    <x v="1"/>
    <d v="1965-11-10T00:00:00"/>
    <x v="39"/>
  </r>
  <r>
    <x v="1414"/>
    <x v="1283"/>
    <x v="275"/>
    <x v="308"/>
    <s v="No"/>
    <x v="0"/>
    <x v="0"/>
    <x v="0"/>
    <x v="1"/>
    <x v="1"/>
    <x v="0"/>
    <x v="1317"/>
    <x v="1"/>
    <s v="tier - 2"/>
    <x v="2"/>
    <d v="1964-06-27T00:00:00"/>
    <x v="38"/>
  </r>
  <r>
    <x v="1415"/>
    <x v="1284"/>
    <x v="404"/>
    <x v="331"/>
    <s v="Yes"/>
    <x v="0"/>
    <x v="1"/>
    <x v="3"/>
    <x v="1"/>
    <x v="1"/>
    <x v="1"/>
    <x v="1318"/>
    <x v="1"/>
    <s v="tier - 2"/>
    <x v="0"/>
    <d v="1964-09-29T00:00:00"/>
    <x v="38"/>
  </r>
  <r>
    <x v="1416"/>
    <x v="1285"/>
    <x v="959"/>
    <x v="148"/>
    <s v="Yes"/>
    <x v="0"/>
    <x v="1"/>
    <x v="3"/>
    <x v="1"/>
    <x v="0"/>
    <x v="1"/>
    <x v="1319"/>
    <x v="1"/>
    <s v="tier - 3"/>
    <x v="2"/>
    <d v="1974-07-07T00:00:00"/>
    <x v="28"/>
  </r>
  <r>
    <x v="1417"/>
    <x v="1286"/>
    <x v="960"/>
    <x v="27"/>
    <s v="Yes"/>
    <x v="0"/>
    <x v="0"/>
    <x v="3"/>
    <x v="1"/>
    <x v="1"/>
    <x v="2"/>
    <x v="1320"/>
    <x v="1"/>
    <s v="tier - 3"/>
    <x v="8"/>
    <d v="1967-08-24T00:00:00"/>
    <x v="40"/>
  </r>
  <r>
    <x v="1418"/>
    <x v="1287"/>
    <x v="961"/>
    <x v="191"/>
    <s v="Yes"/>
    <x v="0"/>
    <x v="0"/>
    <x v="0"/>
    <x v="1"/>
    <x v="0"/>
    <x v="2"/>
    <x v="1321"/>
    <x v="1"/>
    <s v="tier - 2"/>
    <x v="2"/>
    <d v="1967-07-14T00:00:00"/>
    <x v="40"/>
  </r>
  <r>
    <x v="1419"/>
    <x v="1288"/>
    <x v="962"/>
    <x v="137"/>
    <s v="Yes"/>
    <x v="0"/>
    <x v="0"/>
    <x v="0"/>
    <x v="1"/>
    <x v="2"/>
    <x v="0"/>
    <x v="1322"/>
    <x v="1"/>
    <s v="tier - 1"/>
    <x v="0"/>
    <d v="1967-10-29T00:00:00"/>
    <x v="40"/>
  </r>
  <r>
    <x v="1420"/>
    <x v="1289"/>
    <x v="963"/>
    <x v="87"/>
    <s v="Yes"/>
    <x v="0"/>
    <x v="0"/>
    <x v="0"/>
    <x v="1"/>
    <x v="0"/>
    <x v="1"/>
    <x v="1323"/>
    <x v="1"/>
    <s v="tier - 3"/>
    <x v="0"/>
    <d v="2004-06-02T00:00:00"/>
    <x v="12"/>
  </r>
  <r>
    <x v="1421"/>
    <x v="1290"/>
    <x v="964"/>
    <x v="119"/>
    <s v="No"/>
    <x v="0"/>
    <x v="0"/>
    <x v="0"/>
    <x v="1"/>
    <x v="0"/>
    <x v="1"/>
    <x v="1324"/>
    <x v="1"/>
    <s v="tier - 1"/>
    <x v="11"/>
    <d v="1964-11-19T00:00:00"/>
    <x v="38"/>
  </r>
  <r>
    <x v="1422"/>
    <x v="1291"/>
    <x v="742"/>
    <x v="231"/>
    <s v="No"/>
    <x v="0"/>
    <x v="0"/>
    <x v="0"/>
    <x v="1"/>
    <x v="0"/>
    <x v="1"/>
    <x v="1325"/>
    <x v="1"/>
    <s v="tier - 1"/>
    <x v="4"/>
    <d v="1964-12-20T00:00:00"/>
    <x v="38"/>
  </r>
  <r>
    <x v="1423"/>
    <x v="1292"/>
    <x v="965"/>
    <x v="21"/>
    <s v="No"/>
    <x v="0"/>
    <x v="0"/>
    <x v="0"/>
    <x v="1"/>
    <x v="0"/>
    <x v="1"/>
    <x v="1326"/>
    <x v="1"/>
    <s v="tier - 3"/>
    <x v="4"/>
    <d v="1964-08-02T00:00:00"/>
    <x v="38"/>
  </r>
  <r>
    <x v="1424"/>
    <x v="1293"/>
    <x v="927"/>
    <x v="208"/>
    <s v="No"/>
    <x v="0"/>
    <x v="1"/>
    <x v="3"/>
    <x v="1"/>
    <x v="0"/>
    <x v="1"/>
    <x v="1327"/>
    <x v="1"/>
    <s v="tier - 1"/>
    <x v="9"/>
    <d v="1991-10-19T00:00:00"/>
    <x v="14"/>
  </r>
  <r>
    <x v="1425"/>
    <x v="1294"/>
    <x v="117"/>
    <x v="155"/>
    <s v="No"/>
    <x v="0"/>
    <x v="0"/>
    <x v="0"/>
    <x v="1"/>
    <x v="0"/>
    <x v="1"/>
    <x v="1328"/>
    <x v="1"/>
    <s v="tier - 2"/>
    <x v="5"/>
    <d v="1964-12-25T00:00:00"/>
    <x v="38"/>
  </r>
  <r>
    <x v="1426"/>
    <x v="286"/>
    <x v="308"/>
    <x v="418"/>
    <s v="No"/>
    <x v="0"/>
    <x v="0"/>
    <x v="0"/>
    <x v="1"/>
    <x v="1"/>
    <x v="0"/>
    <x v="1328"/>
    <x v="1"/>
    <s v="tier - 2"/>
    <x v="1"/>
    <d v="1965-11-01T00:00:00"/>
    <x v="39"/>
  </r>
  <r>
    <x v="1427"/>
    <x v="1295"/>
    <x v="421"/>
    <x v="154"/>
    <s v="No"/>
    <x v="0"/>
    <x v="0"/>
    <x v="0"/>
    <x v="1"/>
    <x v="1"/>
    <x v="0"/>
    <x v="1329"/>
    <x v="1"/>
    <s v="tier - 2"/>
    <x v="0"/>
    <d v="1964-09-29T00:00:00"/>
    <x v="38"/>
  </r>
  <r>
    <x v="1428"/>
    <x v="63"/>
    <x v="97"/>
    <x v="109"/>
    <s v="Yes"/>
    <x v="0"/>
    <x v="1"/>
    <x v="3"/>
    <x v="1"/>
    <x v="0"/>
    <x v="1"/>
    <x v="1330"/>
    <x v="1"/>
    <s v="tier - 3"/>
    <x v="0"/>
    <d v="1967-12-22T00:00:00"/>
    <x v="40"/>
  </r>
  <r>
    <x v="1429"/>
    <x v="1296"/>
    <x v="966"/>
    <x v="568"/>
    <s v="No"/>
    <x v="0"/>
    <x v="0"/>
    <x v="0"/>
    <x v="1"/>
    <x v="3"/>
    <x v="0"/>
    <x v="1331"/>
    <x v="1"/>
    <s v="tier - 2"/>
    <x v="14"/>
    <d v="1983-07-04T00:00:00"/>
    <x v="22"/>
  </r>
  <r>
    <x v="1430"/>
    <x v="1297"/>
    <x v="967"/>
    <x v="226"/>
    <s v="No"/>
    <x v="0"/>
    <x v="1"/>
    <x v="3"/>
    <x v="1"/>
    <x v="0"/>
    <x v="2"/>
    <x v="1332"/>
    <x v="1"/>
    <s v="tier - 2"/>
    <x v="1"/>
    <d v="1993-12-12T00:00:00"/>
    <x v="1"/>
  </r>
  <r>
    <x v="1431"/>
    <x v="1298"/>
    <x v="680"/>
    <x v="541"/>
    <s v="Yes"/>
    <x v="0"/>
    <x v="0"/>
    <x v="0"/>
    <x v="1"/>
    <x v="0"/>
    <x v="0"/>
    <x v="1333"/>
    <x v="1"/>
    <s v="tier - 3"/>
    <x v="11"/>
    <d v="1982-10-17T00:00:00"/>
    <x v="23"/>
  </r>
  <r>
    <x v="1432"/>
    <x v="1299"/>
    <x v="968"/>
    <x v="154"/>
    <s v="No"/>
    <x v="0"/>
    <x v="0"/>
    <x v="0"/>
    <x v="1"/>
    <x v="3"/>
    <x v="0"/>
    <x v="1334"/>
    <x v="1"/>
    <s v="tier - 2"/>
    <x v="8"/>
    <d v="1965-06-09T00:00:00"/>
    <x v="39"/>
  </r>
  <r>
    <x v="1433"/>
    <x v="1300"/>
    <x v="860"/>
    <x v="402"/>
    <s v="Yes"/>
    <x v="0"/>
    <x v="0"/>
    <x v="0"/>
    <x v="1"/>
    <x v="0"/>
    <x v="0"/>
    <x v="1335"/>
    <x v="1"/>
    <s v="tier - 1"/>
    <x v="2"/>
    <d v="1965-10-29T00:00:00"/>
    <x v="39"/>
  </r>
  <r>
    <x v="1434"/>
    <x v="298"/>
    <x v="969"/>
    <x v="21"/>
    <s v="Yes"/>
    <x v="0"/>
    <x v="1"/>
    <x v="3"/>
    <x v="1"/>
    <x v="2"/>
    <x v="1"/>
    <x v="1336"/>
    <x v="1"/>
    <s v="tier - 3"/>
    <x v="11"/>
    <d v="1979-10-16T00:00:00"/>
    <x v="25"/>
  </r>
  <r>
    <x v="1435"/>
    <x v="1301"/>
    <x v="970"/>
    <x v="229"/>
    <s v="No"/>
    <x v="0"/>
    <x v="1"/>
    <x v="3"/>
    <x v="1"/>
    <x v="0"/>
    <x v="1"/>
    <x v="1337"/>
    <x v="1"/>
    <s v="tier - 1"/>
    <x v="1"/>
    <d v="1966-11-24T00:00:00"/>
    <x v="37"/>
  </r>
  <r>
    <x v="1436"/>
    <x v="1302"/>
    <x v="98"/>
    <x v="150"/>
    <s v="No"/>
    <x v="0"/>
    <x v="0"/>
    <x v="0"/>
    <x v="1"/>
    <x v="0"/>
    <x v="2"/>
    <x v="1338"/>
    <x v="1"/>
    <s v="tier - 2"/>
    <x v="14"/>
    <d v="1986-09-07T00:00:00"/>
    <x v="18"/>
  </r>
  <r>
    <x v="1437"/>
    <x v="1303"/>
    <x v="971"/>
    <x v="331"/>
    <s v="No"/>
    <x v="0"/>
    <x v="1"/>
    <x v="3"/>
    <x v="1"/>
    <x v="0"/>
    <x v="1"/>
    <x v="1339"/>
    <x v="1"/>
    <s v="tier - 2"/>
    <x v="16"/>
    <d v="1984-09-02T00:00:00"/>
    <x v="21"/>
  </r>
  <r>
    <x v="1438"/>
    <x v="1304"/>
    <x v="382"/>
    <x v="328"/>
    <s v="No"/>
    <x v="0"/>
    <x v="0"/>
    <x v="0"/>
    <x v="1"/>
    <x v="0"/>
    <x v="2"/>
    <x v="1340"/>
    <x v="1"/>
    <s v="tier - 3"/>
    <x v="2"/>
    <d v="1968-06-21T00:00:00"/>
    <x v="36"/>
  </r>
  <r>
    <x v="1439"/>
    <x v="1305"/>
    <x v="421"/>
    <x v="179"/>
    <s v="Yes"/>
    <x v="0"/>
    <x v="0"/>
    <x v="3"/>
    <x v="1"/>
    <x v="1"/>
    <x v="0"/>
    <x v="1341"/>
    <x v="1"/>
    <s v="tier - 1"/>
    <x v="8"/>
    <d v="1968-12-09T00:00:00"/>
    <x v="36"/>
  </r>
  <r>
    <x v="1440"/>
    <x v="142"/>
    <x v="801"/>
    <x v="173"/>
    <s v="No"/>
    <x v="0"/>
    <x v="1"/>
    <x v="3"/>
    <x v="1"/>
    <x v="0"/>
    <x v="2"/>
    <x v="1342"/>
    <x v="1"/>
    <s v="tier - 3"/>
    <x v="2"/>
    <d v="1968-10-25T00:00:00"/>
    <x v="36"/>
  </r>
  <r>
    <x v="1441"/>
    <x v="1306"/>
    <x v="972"/>
    <x v="99"/>
    <s v="No"/>
    <x v="0"/>
    <x v="0"/>
    <x v="3"/>
    <x v="1"/>
    <x v="1"/>
    <x v="1"/>
    <x v="1343"/>
    <x v="1"/>
    <s v="tier - 1"/>
    <x v="1"/>
    <d v="1963-07-20T00:00:00"/>
    <x v="42"/>
  </r>
  <r>
    <x v="1442"/>
    <x v="1307"/>
    <x v="369"/>
    <x v="330"/>
    <s v="No"/>
    <x v="0"/>
    <x v="1"/>
    <x v="3"/>
    <x v="1"/>
    <x v="1"/>
    <x v="1"/>
    <x v="1344"/>
    <x v="1"/>
    <s v="tier - 1"/>
    <x v="1"/>
    <d v="1963-06-04T00:00:00"/>
    <x v="41"/>
  </r>
  <r>
    <x v="1443"/>
    <x v="5"/>
    <x v="973"/>
    <x v="189"/>
    <s v="No"/>
    <x v="1"/>
    <x v="0"/>
    <x v="3"/>
    <x v="1"/>
    <x v="1"/>
    <x v="2"/>
    <x v="1345"/>
    <x v="1"/>
    <s v="tier - 3"/>
    <x v="14"/>
    <d v="1991-11-06T00:00:00"/>
    <x v="14"/>
  </r>
  <r>
    <x v="1444"/>
    <x v="1308"/>
    <x v="974"/>
    <x v="584"/>
    <s v="No"/>
    <x v="0"/>
    <x v="0"/>
    <x v="0"/>
    <x v="1"/>
    <x v="3"/>
    <x v="0"/>
    <x v="1346"/>
    <x v="1"/>
    <s v="tier - 3"/>
    <x v="1"/>
    <d v="1974-09-16T00:00:00"/>
    <x v="28"/>
  </r>
  <r>
    <x v="1445"/>
    <x v="66"/>
    <x v="387"/>
    <x v="67"/>
    <s v="No"/>
    <x v="0"/>
    <x v="0"/>
    <x v="1"/>
    <x v="1"/>
    <x v="2"/>
    <x v="2"/>
    <x v="1347"/>
    <x v="1"/>
    <s v="tier - 2"/>
    <x v="0"/>
    <d v="1962-11-04T00:00:00"/>
    <x v="41"/>
  </r>
  <r>
    <x v="1446"/>
    <x v="1309"/>
    <x v="975"/>
    <x v="405"/>
    <s v="No"/>
    <x v="0"/>
    <x v="0"/>
    <x v="0"/>
    <x v="1"/>
    <x v="3"/>
    <x v="0"/>
    <x v="1348"/>
    <x v="1"/>
    <s v="tier - 3"/>
    <x v="2"/>
    <d v="1962-09-15T00:00:00"/>
    <x v="41"/>
  </r>
  <r>
    <x v="1447"/>
    <x v="1310"/>
    <x v="976"/>
    <x v="610"/>
    <s v="No"/>
    <x v="0"/>
    <x v="0"/>
    <x v="0"/>
    <x v="1"/>
    <x v="3"/>
    <x v="0"/>
    <x v="1349"/>
    <x v="1"/>
    <s v="tier - 3"/>
    <x v="1"/>
    <d v="1987-10-05T00:00:00"/>
    <x v="17"/>
  </r>
  <r>
    <x v="1448"/>
    <x v="1311"/>
    <x v="977"/>
    <x v="206"/>
    <s v="Yes"/>
    <x v="0"/>
    <x v="0"/>
    <x v="1"/>
    <x v="1"/>
    <x v="3"/>
    <x v="2"/>
    <x v="1350"/>
    <x v="1"/>
    <s v="tier - 3"/>
    <x v="14"/>
    <d v="1991-08-29T00:00:00"/>
    <x v="14"/>
  </r>
  <r>
    <x v="1449"/>
    <x v="1312"/>
    <x v="292"/>
    <x v="10"/>
    <s v="Yes"/>
    <x v="0"/>
    <x v="0"/>
    <x v="0"/>
    <x v="1"/>
    <x v="1"/>
    <x v="1"/>
    <x v="1351"/>
    <x v="1"/>
    <s v="tier - 1"/>
    <x v="1"/>
    <d v="1977-08-14T00:00:00"/>
    <x v="26"/>
  </r>
  <r>
    <x v="1450"/>
    <x v="1313"/>
    <x v="978"/>
    <x v="473"/>
    <s v="Yes"/>
    <x v="0"/>
    <x v="0"/>
    <x v="0"/>
    <x v="1"/>
    <x v="2"/>
    <x v="2"/>
    <x v="1352"/>
    <x v="1"/>
    <s v="tier - 2"/>
    <x v="1"/>
    <d v="1964-07-20T00:00:00"/>
    <x v="38"/>
  </r>
  <r>
    <x v="1451"/>
    <x v="1314"/>
    <x v="29"/>
    <x v="531"/>
    <s v="Yes"/>
    <x v="0"/>
    <x v="0"/>
    <x v="0"/>
    <x v="1"/>
    <x v="0"/>
    <x v="0"/>
    <x v="1353"/>
    <x v="1"/>
    <s v="tier - 1"/>
    <x v="1"/>
    <d v="1964-07-02T00:00:00"/>
    <x v="38"/>
  </r>
  <r>
    <x v="1452"/>
    <x v="1315"/>
    <x v="979"/>
    <x v="317"/>
    <s v="No"/>
    <x v="0"/>
    <x v="0"/>
    <x v="1"/>
    <x v="1"/>
    <x v="2"/>
    <x v="0"/>
    <x v="1354"/>
    <x v="1"/>
    <s v="tier - 3"/>
    <x v="1"/>
    <d v="1964-06-24T00:00:00"/>
    <x v="38"/>
  </r>
  <r>
    <x v="1453"/>
    <x v="1316"/>
    <x v="54"/>
    <x v="611"/>
    <s v="Yes"/>
    <x v="0"/>
    <x v="0"/>
    <x v="0"/>
    <x v="1"/>
    <x v="0"/>
    <x v="0"/>
    <x v="1355"/>
    <x v="1"/>
    <s v="tier - 1"/>
    <x v="2"/>
    <d v="1963-07-19T00:00:00"/>
    <x v="42"/>
  </r>
  <r>
    <x v="1454"/>
    <x v="1317"/>
    <x v="375"/>
    <x v="612"/>
    <s v="Yes"/>
    <x v="0"/>
    <x v="0"/>
    <x v="0"/>
    <x v="1"/>
    <x v="0"/>
    <x v="0"/>
    <x v="1356"/>
    <x v="1"/>
    <s v="tier - 3"/>
    <x v="1"/>
    <d v="1964-10-15T00:00:00"/>
    <x v="38"/>
  </r>
  <r>
    <x v="1455"/>
    <x v="342"/>
    <x v="980"/>
    <x v="3"/>
    <s v="No"/>
    <x v="0"/>
    <x v="0"/>
    <x v="0"/>
    <x v="1"/>
    <x v="1"/>
    <x v="1"/>
    <x v="1357"/>
    <x v="1"/>
    <s v="tier - 3"/>
    <x v="1"/>
    <d v="1966-07-29T00:00:00"/>
    <x v="37"/>
  </r>
  <r>
    <x v="1456"/>
    <x v="1318"/>
    <x v="981"/>
    <x v="525"/>
    <s v="Yes"/>
    <x v="0"/>
    <x v="0"/>
    <x v="3"/>
    <x v="1"/>
    <x v="1"/>
    <x v="0"/>
    <x v="1358"/>
    <x v="1"/>
    <s v="tier - 1"/>
    <x v="0"/>
    <d v="1963-07-17T00:00:00"/>
    <x v="42"/>
  </r>
  <r>
    <x v="1457"/>
    <x v="1319"/>
    <x v="905"/>
    <x v="592"/>
    <s v="Yes"/>
    <x v="0"/>
    <x v="0"/>
    <x v="3"/>
    <x v="1"/>
    <x v="2"/>
    <x v="0"/>
    <x v="1358"/>
    <x v="1"/>
    <s v="tier - 1"/>
    <x v="1"/>
    <d v="1974-06-23T00:00:00"/>
    <x v="28"/>
  </r>
  <r>
    <x v="1458"/>
    <x v="1320"/>
    <x v="982"/>
    <x v="538"/>
    <s v="No"/>
    <x v="0"/>
    <x v="0"/>
    <x v="0"/>
    <x v="1"/>
    <x v="2"/>
    <x v="2"/>
    <x v="1359"/>
    <x v="1"/>
    <s v="tier - 3"/>
    <x v="14"/>
    <d v="1989-11-23T00:00:00"/>
    <x v="13"/>
  </r>
  <r>
    <x v="1459"/>
    <x v="749"/>
    <x v="983"/>
    <x v="161"/>
    <s v="No"/>
    <x v="0"/>
    <x v="0"/>
    <x v="0"/>
    <x v="1"/>
    <x v="1"/>
    <x v="2"/>
    <x v="1360"/>
    <x v="1"/>
    <s v="tier - 2"/>
    <x v="14"/>
    <d v="1986-08-13T00:00:00"/>
    <x v="18"/>
  </r>
  <r>
    <x v="1460"/>
    <x v="283"/>
    <x v="141"/>
    <x v="358"/>
    <s v="Yes"/>
    <x v="0"/>
    <x v="1"/>
    <x v="3"/>
    <x v="1"/>
    <x v="0"/>
    <x v="2"/>
    <x v="1361"/>
    <x v="1"/>
    <s v="tier - 3"/>
    <x v="0"/>
    <d v="1966-12-06T00:00:00"/>
    <x v="37"/>
  </r>
  <r>
    <x v="1461"/>
    <x v="222"/>
    <x v="984"/>
    <x v="176"/>
    <s v="Yes"/>
    <x v="0"/>
    <x v="1"/>
    <x v="3"/>
    <x v="1"/>
    <x v="1"/>
    <x v="2"/>
    <x v="1362"/>
    <x v="1"/>
    <s v="tier - 1"/>
    <x v="1"/>
    <d v="1967-12-30T00:00:00"/>
    <x v="40"/>
  </r>
  <r>
    <x v="1462"/>
    <x v="1321"/>
    <x v="98"/>
    <x v="495"/>
    <s v="No"/>
    <x v="0"/>
    <x v="0"/>
    <x v="0"/>
    <x v="1"/>
    <x v="0"/>
    <x v="2"/>
    <x v="1363"/>
    <x v="1"/>
    <s v="tier - 2"/>
    <x v="1"/>
    <d v="1967-08-28T00:00:00"/>
    <x v="40"/>
  </r>
  <r>
    <x v="1463"/>
    <x v="1322"/>
    <x v="985"/>
    <x v="613"/>
    <s v="No"/>
    <x v="0"/>
    <x v="0"/>
    <x v="0"/>
    <x v="1"/>
    <x v="2"/>
    <x v="0"/>
    <x v="1364"/>
    <x v="1"/>
    <s v="tier - 1"/>
    <x v="7"/>
    <d v="1966-11-16T00:00:00"/>
    <x v="37"/>
  </r>
  <r>
    <x v="1464"/>
    <x v="264"/>
    <x v="813"/>
    <x v="433"/>
    <s v="Yes"/>
    <x v="0"/>
    <x v="0"/>
    <x v="3"/>
    <x v="1"/>
    <x v="2"/>
    <x v="0"/>
    <x v="1364"/>
    <x v="1"/>
    <s v="tier - 1"/>
    <x v="2"/>
    <d v="1990-10-29T00:00:00"/>
    <x v="16"/>
  </r>
  <r>
    <x v="1465"/>
    <x v="431"/>
    <x v="393"/>
    <x v="105"/>
    <s v="No"/>
    <x v="0"/>
    <x v="0"/>
    <x v="0"/>
    <x v="1"/>
    <x v="2"/>
    <x v="1"/>
    <x v="1365"/>
    <x v="1"/>
    <s v="tier - 1"/>
    <x v="7"/>
    <d v="1963-10-28T00:00:00"/>
    <x v="42"/>
  </r>
  <r>
    <x v="1466"/>
    <x v="1323"/>
    <x v="160"/>
    <x v="143"/>
    <s v="No"/>
    <x v="0"/>
    <x v="0"/>
    <x v="0"/>
    <x v="1"/>
    <x v="0"/>
    <x v="2"/>
    <x v="1366"/>
    <x v="1"/>
    <s v="tier - 3"/>
    <x v="12"/>
    <d v="1963-08-29T00:00:00"/>
    <x v="42"/>
  </r>
  <r>
    <x v="1467"/>
    <x v="1324"/>
    <x v="63"/>
    <x v="192"/>
    <s v="No"/>
    <x v="0"/>
    <x v="0"/>
    <x v="0"/>
    <x v="1"/>
    <x v="0"/>
    <x v="2"/>
    <x v="1367"/>
    <x v="1"/>
    <s v="tier - 2"/>
    <x v="2"/>
    <d v="1963-08-02T00:00:00"/>
    <x v="42"/>
  </r>
  <r>
    <x v="1468"/>
    <x v="1325"/>
    <x v="184"/>
    <x v="614"/>
    <s v="No"/>
    <x v="0"/>
    <x v="0"/>
    <x v="0"/>
    <x v="1"/>
    <x v="0"/>
    <x v="2"/>
    <x v="1368"/>
    <x v="1"/>
    <s v="tier - 3"/>
    <x v="2"/>
    <d v="1963-09-22T00:00:00"/>
    <x v="42"/>
  </r>
  <r>
    <x v="1469"/>
    <x v="1326"/>
    <x v="237"/>
    <x v="488"/>
    <s v="Yes"/>
    <x v="0"/>
    <x v="0"/>
    <x v="0"/>
    <x v="1"/>
    <x v="1"/>
    <x v="0"/>
    <x v="1369"/>
    <x v="1"/>
    <s v="tier - 3"/>
    <x v="2"/>
    <d v="1966-12-29T00:00:00"/>
    <x v="37"/>
  </r>
  <r>
    <x v="1470"/>
    <x v="1327"/>
    <x v="9"/>
    <x v="537"/>
    <s v="No"/>
    <x v="0"/>
    <x v="0"/>
    <x v="0"/>
    <x v="1"/>
    <x v="0"/>
    <x v="0"/>
    <x v="1370"/>
    <x v="1"/>
    <s v="tier - 2"/>
    <x v="8"/>
    <d v="1962-09-26T00:00:00"/>
    <x v="41"/>
  </r>
  <r>
    <x v="1471"/>
    <x v="1328"/>
    <x v="378"/>
    <x v="27"/>
    <s v="No"/>
    <x v="0"/>
    <x v="0"/>
    <x v="3"/>
    <x v="1"/>
    <x v="1"/>
    <x v="2"/>
    <x v="1371"/>
    <x v="1"/>
    <s v="tier - 3"/>
    <x v="5"/>
    <d v="1989-12-29T00:00:00"/>
    <x v="13"/>
  </r>
  <r>
    <x v="1472"/>
    <x v="1329"/>
    <x v="884"/>
    <x v="401"/>
    <s v="No"/>
    <x v="0"/>
    <x v="0"/>
    <x v="0"/>
    <x v="1"/>
    <x v="0"/>
    <x v="0"/>
    <x v="1372"/>
    <x v="1"/>
    <s v="tier - 2"/>
    <x v="11"/>
    <d v="1972-08-21T00:00:00"/>
    <x v="30"/>
  </r>
  <r>
    <x v="1473"/>
    <x v="1330"/>
    <x v="986"/>
    <x v="436"/>
    <s v="Yes"/>
    <x v="0"/>
    <x v="0"/>
    <x v="0"/>
    <x v="1"/>
    <x v="2"/>
    <x v="2"/>
    <x v="1373"/>
    <x v="1"/>
    <s v="tier - 1"/>
    <x v="16"/>
    <d v="1979-07-14T00:00:00"/>
    <x v="25"/>
  </r>
  <r>
    <x v="1474"/>
    <x v="1331"/>
    <x v="422"/>
    <x v="100"/>
    <s v="No"/>
    <x v="0"/>
    <x v="0"/>
    <x v="3"/>
    <x v="1"/>
    <x v="1"/>
    <x v="1"/>
    <x v="1374"/>
    <x v="1"/>
    <s v="tier - 3"/>
    <x v="8"/>
    <d v="1964-08-04T00:00:00"/>
    <x v="38"/>
  </r>
  <r>
    <x v="1475"/>
    <x v="1332"/>
    <x v="488"/>
    <x v="332"/>
    <s v="No"/>
    <x v="0"/>
    <x v="0"/>
    <x v="0"/>
    <x v="1"/>
    <x v="0"/>
    <x v="2"/>
    <x v="1375"/>
    <x v="1"/>
    <s v="tier - 3"/>
    <x v="1"/>
    <d v="1995-08-09T00:00:00"/>
    <x v="4"/>
  </r>
  <r>
    <x v="1476"/>
    <x v="1333"/>
    <x v="387"/>
    <x v="184"/>
    <s v="No"/>
    <x v="0"/>
    <x v="0"/>
    <x v="3"/>
    <x v="1"/>
    <x v="2"/>
    <x v="1"/>
    <x v="1376"/>
    <x v="1"/>
    <s v="tier - 1"/>
    <x v="1"/>
    <d v="1968-11-26T00:00:00"/>
    <x v="36"/>
  </r>
  <r>
    <x v="1477"/>
    <x v="1334"/>
    <x v="987"/>
    <x v="316"/>
    <s v="No"/>
    <x v="0"/>
    <x v="1"/>
    <x v="3"/>
    <x v="1"/>
    <x v="0"/>
    <x v="2"/>
    <x v="1377"/>
    <x v="1"/>
    <s v="tier - 3"/>
    <x v="1"/>
    <d v="1968-11-12T00:00:00"/>
    <x v="36"/>
  </r>
  <r>
    <x v="1478"/>
    <x v="1335"/>
    <x v="988"/>
    <x v="379"/>
    <s v="No"/>
    <x v="0"/>
    <x v="0"/>
    <x v="0"/>
    <x v="1"/>
    <x v="2"/>
    <x v="0"/>
    <x v="1378"/>
    <x v="1"/>
    <s v="tier - 3"/>
    <x v="0"/>
    <d v="1967-09-01T00:00:00"/>
    <x v="40"/>
  </r>
  <r>
    <x v="1479"/>
    <x v="1336"/>
    <x v="989"/>
    <x v="267"/>
    <s v="No"/>
    <x v="0"/>
    <x v="0"/>
    <x v="3"/>
    <x v="1"/>
    <x v="1"/>
    <x v="2"/>
    <x v="1379"/>
    <x v="1"/>
    <s v="tier - 3"/>
    <x v="1"/>
    <d v="1968-12-03T00:00:00"/>
    <x v="36"/>
  </r>
  <r>
    <x v="1480"/>
    <x v="1337"/>
    <x v="990"/>
    <x v="427"/>
    <s v="No"/>
    <x v="0"/>
    <x v="0"/>
    <x v="3"/>
    <x v="1"/>
    <x v="0"/>
    <x v="1"/>
    <x v="1380"/>
    <x v="1"/>
    <s v="tier - 2"/>
    <x v="1"/>
    <d v="1966-07-12T00:00:00"/>
    <x v="37"/>
  </r>
  <r>
    <x v="1481"/>
    <x v="1230"/>
    <x v="247"/>
    <x v="144"/>
    <s v="No"/>
    <x v="0"/>
    <x v="0"/>
    <x v="0"/>
    <x v="1"/>
    <x v="1"/>
    <x v="2"/>
    <x v="1381"/>
    <x v="1"/>
    <s v="tier - 3"/>
    <x v="1"/>
    <d v="1962-10-16T00:00:00"/>
    <x v="41"/>
  </r>
  <r>
    <x v="1482"/>
    <x v="1338"/>
    <x v="991"/>
    <x v="615"/>
    <s v="No"/>
    <x v="0"/>
    <x v="0"/>
    <x v="0"/>
    <x v="1"/>
    <x v="2"/>
    <x v="0"/>
    <x v="1382"/>
    <x v="1"/>
    <s v="tier - 3"/>
    <x v="0"/>
    <d v="1961-11-28T00:00:00"/>
    <x v="43"/>
  </r>
  <r>
    <x v="1483"/>
    <x v="1339"/>
    <x v="683"/>
    <x v="176"/>
    <s v="No"/>
    <x v="0"/>
    <x v="0"/>
    <x v="0"/>
    <x v="1"/>
    <x v="1"/>
    <x v="2"/>
    <x v="1383"/>
    <x v="1"/>
    <s v="tier - 1"/>
    <x v="2"/>
    <d v="1961-11-28T00:00:00"/>
    <x v="43"/>
  </r>
  <r>
    <x v="1484"/>
    <x v="1340"/>
    <x v="992"/>
    <x v="196"/>
    <s v="No"/>
    <x v="0"/>
    <x v="0"/>
    <x v="0"/>
    <x v="1"/>
    <x v="0"/>
    <x v="2"/>
    <x v="1384"/>
    <x v="1"/>
    <s v="tier - 1"/>
    <x v="7"/>
    <d v="1969-11-26T00:00:00"/>
    <x v="34"/>
  </r>
  <r>
    <x v="1485"/>
    <x v="1341"/>
    <x v="993"/>
    <x v="507"/>
    <s v="No"/>
    <x v="0"/>
    <x v="0"/>
    <x v="0"/>
    <x v="1"/>
    <x v="1"/>
    <x v="2"/>
    <x v="1385"/>
    <x v="1"/>
    <s v="tier - 2"/>
    <x v="0"/>
    <d v="1970-06-18T00:00:00"/>
    <x v="33"/>
  </r>
  <r>
    <x v="1486"/>
    <x v="1342"/>
    <x v="367"/>
    <x v="89"/>
    <s v="No"/>
    <x v="0"/>
    <x v="0"/>
    <x v="0"/>
    <x v="1"/>
    <x v="1"/>
    <x v="2"/>
    <x v="1386"/>
    <x v="1"/>
    <s v="tier - 1"/>
    <x v="9"/>
    <d v="1988-08-11T00:00:00"/>
    <x v="15"/>
  </r>
  <r>
    <x v="1487"/>
    <x v="906"/>
    <x v="994"/>
    <x v="616"/>
    <s v="Yes"/>
    <x v="0"/>
    <x v="0"/>
    <x v="3"/>
    <x v="1"/>
    <x v="0"/>
    <x v="2"/>
    <x v="1387"/>
    <x v="1"/>
    <s v="tier - 3"/>
    <x v="1"/>
    <d v="1998-11-18T00:00:00"/>
    <x v="2"/>
  </r>
  <r>
    <x v="1488"/>
    <x v="1343"/>
    <x v="995"/>
    <x v="617"/>
    <s v="No"/>
    <x v="0"/>
    <x v="0"/>
    <x v="0"/>
    <x v="1"/>
    <x v="2"/>
    <x v="0"/>
    <x v="1388"/>
    <x v="1"/>
    <s v="tier - 1"/>
    <x v="1"/>
    <d v="1963-08-19T00:00:00"/>
    <x v="42"/>
  </r>
  <r>
    <x v="1489"/>
    <x v="1344"/>
    <x v="996"/>
    <x v="316"/>
    <s v="Yes"/>
    <x v="0"/>
    <x v="1"/>
    <x v="3"/>
    <x v="1"/>
    <x v="2"/>
    <x v="2"/>
    <x v="1389"/>
    <x v="1"/>
    <s v="tier - 1"/>
    <x v="1"/>
    <d v="1970-12-28T00:00:00"/>
    <x v="33"/>
  </r>
  <r>
    <x v="1490"/>
    <x v="1345"/>
    <x v="997"/>
    <x v="252"/>
    <s v="No"/>
    <x v="0"/>
    <x v="0"/>
    <x v="0"/>
    <x v="1"/>
    <x v="2"/>
    <x v="2"/>
    <x v="1390"/>
    <x v="1"/>
    <s v="tier - 1"/>
    <x v="0"/>
    <d v="1965-10-04T00:00:00"/>
    <x v="39"/>
  </r>
  <r>
    <x v="1491"/>
    <x v="1346"/>
    <x v="67"/>
    <x v="391"/>
    <s v="No"/>
    <x v="0"/>
    <x v="0"/>
    <x v="0"/>
    <x v="1"/>
    <x v="0"/>
    <x v="2"/>
    <x v="1391"/>
    <x v="1"/>
    <s v="tier - 3"/>
    <x v="0"/>
    <d v="1962-11-22T00:00:00"/>
    <x v="41"/>
  </r>
  <r>
    <x v="1492"/>
    <x v="1347"/>
    <x v="393"/>
    <x v="90"/>
    <s v="Yes"/>
    <x v="0"/>
    <x v="0"/>
    <x v="0"/>
    <x v="1"/>
    <x v="2"/>
    <x v="2"/>
    <x v="1392"/>
    <x v="1"/>
    <s v="tier - 1"/>
    <x v="2"/>
    <d v="1962-07-22T00:00:00"/>
    <x v="41"/>
  </r>
  <r>
    <x v="1493"/>
    <x v="1348"/>
    <x v="998"/>
    <x v="234"/>
    <s v="Yes"/>
    <x v="0"/>
    <x v="0"/>
    <x v="3"/>
    <x v="1"/>
    <x v="2"/>
    <x v="0"/>
    <x v="1393"/>
    <x v="1"/>
    <s v="tier - 1"/>
    <x v="2"/>
    <d v="1972-09-05T00:00:00"/>
    <x v="30"/>
  </r>
  <r>
    <x v="1494"/>
    <x v="1349"/>
    <x v="999"/>
    <x v="70"/>
    <s v="No"/>
    <x v="0"/>
    <x v="0"/>
    <x v="0"/>
    <x v="1"/>
    <x v="2"/>
    <x v="2"/>
    <x v="1394"/>
    <x v="1"/>
    <s v="tier - 1"/>
    <x v="1"/>
    <d v="1966-12-17T00:00:00"/>
    <x v="37"/>
  </r>
  <r>
    <x v="1495"/>
    <x v="1350"/>
    <x v="1000"/>
    <x v="536"/>
    <s v="No"/>
    <x v="0"/>
    <x v="0"/>
    <x v="0"/>
    <x v="1"/>
    <x v="0"/>
    <x v="0"/>
    <x v="1395"/>
    <x v="1"/>
    <s v="tier - 2"/>
    <x v="2"/>
    <d v="1962-07-11T00:00:00"/>
    <x v="41"/>
  </r>
  <r>
    <x v="1496"/>
    <x v="1351"/>
    <x v="1001"/>
    <x v="145"/>
    <s v="No"/>
    <x v="0"/>
    <x v="0"/>
    <x v="0"/>
    <x v="1"/>
    <x v="2"/>
    <x v="2"/>
    <x v="1396"/>
    <x v="1"/>
    <s v="tier - 2"/>
    <x v="2"/>
    <d v="1965-09-14T00:00:00"/>
    <x v="39"/>
  </r>
  <r>
    <x v="1497"/>
    <x v="1352"/>
    <x v="984"/>
    <x v="216"/>
    <s v="No"/>
    <x v="0"/>
    <x v="0"/>
    <x v="0"/>
    <x v="1"/>
    <x v="1"/>
    <x v="1"/>
    <x v="1397"/>
    <x v="1"/>
    <s v="tier - 2"/>
    <x v="0"/>
    <d v="1962-08-27T00:00:00"/>
    <x v="41"/>
  </r>
  <r>
    <x v="1498"/>
    <x v="1353"/>
    <x v="1002"/>
    <x v="258"/>
    <s v="No"/>
    <x v="0"/>
    <x v="0"/>
    <x v="0"/>
    <x v="1"/>
    <x v="2"/>
    <x v="0"/>
    <x v="1398"/>
    <x v="1"/>
    <s v="tier - 3"/>
    <x v="11"/>
    <d v="1974-09-24T00:00:00"/>
    <x v="28"/>
  </r>
  <r>
    <x v="1499"/>
    <x v="1354"/>
    <x v="1003"/>
    <x v="435"/>
    <s v="No"/>
    <x v="0"/>
    <x v="0"/>
    <x v="3"/>
    <x v="1"/>
    <x v="2"/>
    <x v="2"/>
    <x v="1399"/>
    <x v="1"/>
    <s v="tier - 2"/>
    <x v="2"/>
    <d v="1992-07-07T00:00:00"/>
    <x v="0"/>
  </r>
  <r>
    <x v="1500"/>
    <x v="1355"/>
    <x v="842"/>
    <x v="270"/>
    <s v="No"/>
    <x v="0"/>
    <x v="0"/>
    <x v="0"/>
    <x v="1"/>
    <x v="1"/>
    <x v="2"/>
    <x v="1400"/>
    <x v="1"/>
    <s v="tier - 3"/>
    <x v="2"/>
    <d v="1964-11-28T00:00:00"/>
    <x v="38"/>
  </r>
  <r>
    <x v="1501"/>
    <x v="1356"/>
    <x v="649"/>
    <x v="353"/>
    <s v="Yes"/>
    <x v="0"/>
    <x v="0"/>
    <x v="0"/>
    <x v="1"/>
    <x v="3"/>
    <x v="2"/>
    <x v="1401"/>
    <x v="1"/>
    <s v="tier - 1"/>
    <x v="2"/>
    <d v="1970-07-08T00:00:00"/>
    <x v="33"/>
  </r>
  <r>
    <x v="1502"/>
    <x v="1357"/>
    <x v="1004"/>
    <x v="189"/>
    <s v="No"/>
    <x v="1"/>
    <x v="0"/>
    <x v="3"/>
    <x v="1"/>
    <x v="0"/>
    <x v="2"/>
    <x v="1402"/>
    <x v="1"/>
    <s v="tier - 1"/>
    <x v="14"/>
    <d v="1988-07-17T00:00:00"/>
    <x v="15"/>
  </r>
  <r>
    <x v="1503"/>
    <x v="840"/>
    <x v="21"/>
    <x v="618"/>
    <s v="Yes"/>
    <x v="0"/>
    <x v="0"/>
    <x v="0"/>
    <x v="1"/>
    <x v="0"/>
    <x v="0"/>
    <x v="1403"/>
    <x v="1"/>
    <s v="tier - 3"/>
    <x v="5"/>
    <d v="1962-09-02T00:00:00"/>
    <x v="41"/>
  </r>
  <r>
    <x v="1504"/>
    <x v="1358"/>
    <x v="988"/>
    <x v="324"/>
    <s v="Yes"/>
    <x v="0"/>
    <x v="1"/>
    <x v="3"/>
    <x v="1"/>
    <x v="2"/>
    <x v="2"/>
    <x v="1404"/>
    <x v="1"/>
    <s v="tier - 1"/>
    <x v="12"/>
    <d v="1962-10-01T00:00:00"/>
    <x v="41"/>
  </r>
  <r>
    <x v="1505"/>
    <x v="1359"/>
    <x v="1005"/>
    <x v="461"/>
    <s v="No"/>
    <x v="0"/>
    <x v="0"/>
    <x v="0"/>
    <x v="1"/>
    <x v="2"/>
    <x v="0"/>
    <x v="1405"/>
    <x v="1"/>
    <s v="tier - 3"/>
    <x v="11"/>
    <d v="1975-09-25T00:00:00"/>
    <x v="31"/>
  </r>
  <r>
    <x v="1506"/>
    <x v="1360"/>
    <x v="305"/>
    <x v="537"/>
    <s v="Yes"/>
    <x v="0"/>
    <x v="0"/>
    <x v="0"/>
    <x v="1"/>
    <x v="2"/>
    <x v="0"/>
    <x v="1406"/>
    <x v="1"/>
    <s v="tier - 3"/>
    <x v="14"/>
    <d v="1972-10-07T00:00:00"/>
    <x v="30"/>
  </r>
  <r>
    <x v="1507"/>
    <x v="767"/>
    <x v="1006"/>
    <x v="495"/>
    <s v="No"/>
    <x v="0"/>
    <x v="1"/>
    <x v="3"/>
    <x v="1"/>
    <x v="0"/>
    <x v="2"/>
    <x v="1407"/>
    <x v="1"/>
    <s v="tier - 3"/>
    <x v="7"/>
    <d v="1963-12-05T00:00:00"/>
    <x v="42"/>
  </r>
  <r>
    <x v="1508"/>
    <x v="164"/>
    <x v="1007"/>
    <x v="562"/>
    <s v="No"/>
    <x v="0"/>
    <x v="0"/>
    <x v="0"/>
    <x v="1"/>
    <x v="2"/>
    <x v="1"/>
    <x v="1407"/>
    <x v="1"/>
    <s v="tier - 1"/>
    <x v="14"/>
    <d v="1983-10-29T00:00:00"/>
    <x v="22"/>
  </r>
  <r>
    <x v="1509"/>
    <x v="1361"/>
    <x v="1008"/>
    <x v="86"/>
    <s v="No"/>
    <x v="1"/>
    <x v="0"/>
    <x v="3"/>
    <x v="1"/>
    <x v="0"/>
    <x v="2"/>
    <x v="1408"/>
    <x v="1"/>
    <s v="tier - 1"/>
    <x v="8"/>
    <d v="1978-07-24T00:00:00"/>
    <x v="27"/>
  </r>
  <r>
    <x v="1510"/>
    <x v="1362"/>
    <x v="497"/>
    <x v="47"/>
    <s v="No"/>
    <x v="0"/>
    <x v="1"/>
    <x v="3"/>
    <x v="1"/>
    <x v="1"/>
    <x v="2"/>
    <x v="1409"/>
    <x v="1"/>
    <s v="tier - 3"/>
    <x v="8"/>
    <d v="1963-07-20T00:00:00"/>
    <x v="42"/>
  </r>
  <r>
    <x v="1511"/>
    <x v="1363"/>
    <x v="1009"/>
    <x v="106"/>
    <s v="No"/>
    <x v="0"/>
    <x v="0"/>
    <x v="0"/>
    <x v="1"/>
    <x v="0"/>
    <x v="1"/>
    <x v="1410"/>
    <x v="1"/>
    <s v="tier - 3"/>
    <x v="11"/>
    <d v="1967-09-25T00:00:00"/>
    <x v="40"/>
  </r>
  <r>
    <x v="1512"/>
    <x v="1364"/>
    <x v="1010"/>
    <x v="619"/>
    <s v="Yes"/>
    <x v="0"/>
    <x v="0"/>
    <x v="3"/>
    <x v="1"/>
    <x v="2"/>
    <x v="0"/>
    <x v="1411"/>
    <x v="1"/>
    <s v="tier - 3"/>
    <x v="5"/>
    <d v="2004-11-09T00:00:00"/>
    <x v="9"/>
  </r>
  <r>
    <x v="1513"/>
    <x v="1365"/>
    <x v="191"/>
    <x v="67"/>
    <s v="No"/>
    <x v="0"/>
    <x v="0"/>
    <x v="0"/>
    <x v="1"/>
    <x v="1"/>
    <x v="2"/>
    <x v="1412"/>
    <x v="1"/>
    <s v="tier - 2"/>
    <x v="1"/>
    <d v="1993-09-27T00:00:00"/>
    <x v="1"/>
  </r>
  <r>
    <x v="1514"/>
    <x v="1366"/>
    <x v="26"/>
    <x v="419"/>
    <s v="Yes"/>
    <x v="0"/>
    <x v="0"/>
    <x v="0"/>
    <x v="1"/>
    <x v="0"/>
    <x v="2"/>
    <x v="1413"/>
    <x v="1"/>
    <s v="tier - 1"/>
    <x v="1"/>
    <d v="1973-09-22T00:00:00"/>
    <x v="29"/>
  </r>
  <r>
    <x v="1515"/>
    <x v="1367"/>
    <x v="1011"/>
    <x v="24"/>
    <s v="No"/>
    <x v="0"/>
    <x v="0"/>
    <x v="0"/>
    <x v="1"/>
    <x v="2"/>
    <x v="2"/>
    <x v="1414"/>
    <x v="1"/>
    <s v="tier - 3"/>
    <x v="11"/>
    <d v="1963-09-27T00:00:00"/>
    <x v="42"/>
  </r>
  <r>
    <x v="1516"/>
    <x v="1368"/>
    <x v="61"/>
    <x v="429"/>
    <s v="Yes"/>
    <x v="0"/>
    <x v="0"/>
    <x v="0"/>
    <x v="1"/>
    <x v="0"/>
    <x v="0"/>
    <x v="1415"/>
    <x v="1"/>
    <s v="tier - 3"/>
    <x v="1"/>
    <d v="1984-08-06T00:00:00"/>
    <x v="21"/>
  </r>
  <r>
    <x v="1517"/>
    <x v="1369"/>
    <x v="21"/>
    <x v="620"/>
    <s v="Yes"/>
    <x v="0"/>
    <x v="0"/>
    <x v="0"/>
    <x v="1"/>
    <x v="0"/>
    <x v="0"/>
    <x v="1416"/>
    <x v="1"/>
    <s v="tier - 1"/>
    <x v="4"/>
    <d v="2004-07-09T00:00:00"/>
    <x v="9"/>
  </r>
  <r>
    <x v="1518"/>
    <x v="1370"/>
    <x v="909"/>
    <x v="543"/>
    <s v="Yes"/>
    <x v="0"/>
    <x v="0"/>
    <x v="0"/>
    <x v="1"/>
    <x v="1"/>
    <x v="0"/>
    <x v="1417"/>
    <x v="1"/>
    <s v="tier - 2"/>
    <x v="5"/>
    <d v="1963-08-16T00:00:00"/>
    <x v="42"/>
  </r>
  <r>
    <x v="1519"/>
    <x v="1371"/>
    <x v="1012"/>
    <x v="339"/>
    <s v="Yes"/>
    <x v="0"/>
    <x v="0"/>
    <x v="3"/>
    <x v="1"/>
    <x v="2"/>
    <x v="2"/>
    <x v="1418"/>
    <x v="1"/>
    <s v="tier - 2"/>
    <x v="0"/>
    <d v="1963-09-01T00:00:00"/>
    <x v="42"/>
  </r>
  <r>
    <x v="1520"/>
    <x v="1372"/>
    <x v="1013"/>
    <x v="117"/>
    <s v="Yes"/>
    <x v="0"/>
    <x v="0"/>
    <x v="1"/>
    <x v="1"/>
    <x v="3"/>
    <x v="2"/>
    <x v="1419"/>
    <x v="1"/>
    <s v="tier - 2"/>
    <x v="0"/>
    <d v="1963-08-14T00:00:00"/>
    <x v="42"/>
  </r>
  <r>
    <x v="1521"/>
    <x v="1373"/>
    <x v="1014"/>
    <x v="621"/>
    <s v="Yes"/>
    <x v="0"/>
    <x v="0"/>
    <x v="1"/>
    <x v="1"/>
    <x v="2"/>
    <x v="0"/>
    <x v="1420"/>
    <x v="1"/>
    <s v="tier - 3"/>
    <x v="0"/>
    <d v="1966-12-22T00:00:00"/>
    <x v="37"/>
  </r>
  <r>
    <x v="1522"/>
    <x v="1374"/>
    <x v="467"/>
    <x v="5"/>
    <s v="Yes"/>
    <x v="0"/>
    <x v="0"/>
    <x v="3"/>
    <x v="1"/>
    <x v="1"/>
    <x v="0"/>
    <x v="1421"/>
    <x v="1"/>
    <s v="tier - 1"/>
    <x v="1"/>
    <d v="1961-08-20T00:00:00"/>
    <x v="43"/>
  </r>
  <r>
    <x v="1523"/>
    <x v="1375"/>
    <x v="589"/>
    <x v="535"/>
    <s v="Yes"/>
    <x v="0"/>
    <x v="0"/>
    <x v="3"/>
    <x v="1"/>
    <x v="1"/>
    <x v="0"/>
    <x v="1422"/>
    <x v="1"/>
    <s v="tier - 1"/>
    <x v="2"/>
    <d v="1960-11-04T00:00:00"/>
    <x v="44"/>
  </r>
  <r>
    <x v="1524"/>
    <x v="816"/>
    <x v="1015"/>
    <x v="461"/>
    <s v="No"/>
    <x v="0"/>
    <x v="0"/>
    <x v="0"/>
    <x v="1"/>
    <x v="3"/>
    <x v="0"/>
    <x v="1423"/>
    <x v="1"/>
    <s v="tier - 1"/>
    <x v="2"/>
    <d v="1960-06-22T00:00:00"/>
    <x v="44"/>
  </r>
  <r>
    <x v="1525"/>
    <x v="6"/>
    <x v="1016"/>
    <x v="104"/>
    <s v="No"/>
    <x v="0"/>
    <x v="0"/>
    <x v="0"/>
    <x v="1"/>
    <x v="2"/>
    <x v="0"/>
    <x v="1424"/>
    <x v="1"/>
    <s v="tier - 3"/>
    <x v="0"/>
    <d v="1960-09-23T00:00:00"/>
    <x v="44"/>
  </r>
  <r>
    <x v="1526"/>
    <x v="1376"/>
    <x v="1017"/>
    <x v="56"/>
    <s v="No"/>
    <x v="0"/>
    <x v="0"/>
    <x v="0"/>
    <x v="1"/>
    <x v="0"/>
    <x v="1"/>
    <x v="1425"/>
    <x v="1"/>
    <s v="tier - 1"/>
    <x v="0"/>
    <d v="1960-11-28T00:00:00"/>
    <x v="44"/>
  </r>
  <r>
    <x v="1527"/>
    <x v="1377"/>
    <x v="1018"/>
    <x v="249"/>
    <s v="Yes"/>
    <x v="0"/>
    <x v="1"/>
    <x v="3"/>
    <x v="1"/>
    <x v="2"/>
    <x v="2"/>
    <x v="1426"/>
    <x v="1"/>
    <s v="tier - 2"/>
    <x v="14"/>
    <d v="1979-11-27T00:00:00"/>
    <x v="25"/>
  </r>
  <r>
    <x v="1528"/>
    <x v="1378"/>
    <x v="1019"/>
    <x v="398"/>
    <s v="No"/>
    <x v="0"/>
    <x v="0"/>
    <x v="0"/>
    <x v="1"/>
    <x v="2"/>
    <x v="0"/>
    <x v="1427"/>
    <x v="1"/>
    <s v="tier - 1"/>
    <x v="1"/>
    <d v="1981-10-30T00:00:00"/>
    <x v="19"/>
  </r>
  <r>
    <x v="1529"/>
    <x v="286"/>
    <x v="1020"/>
    <x v="12"/>
    <s v="No"/>
    <x v="0"/>
    <x v="0"/>
    <x v="0"/>
    <x v="1"/>
    <x v="3"/>
    <x v="0"/>
    <x v="1428"/>
    <x v="1"/>
    <s v="tier - 1"/>
    <x v="1"/>
    <d v="1962-06-24T00:00:00"/>
    <x v="41"/>
  </r>
  <r>
    <x v="1530"/>
    <x v="1379"/>
    <x v="424"/>
    <x v="450"/>
    <s v="Yes"/>
    <x v="0"/>
    <x v="0"/>
    <x v="0"/>
    <x v="1"/>
    <x v="2"/>
    <x v="2"/>
    <x v="1429"/>
    <x v="1"/>
    <s v="tier - 3"/>
    <x v="1"/>
    <d v="1969-12-13T00:00:00"/>
    <x v="34"/>
  </r>
  <r>
    <x v="1531"/>
    <x v="1380"/>
    <x v="1021"/>
    <x v="81"/>
    <s v="No"/>
    <x v="0"/>
    <x v="0"/>
    <x v="0"/>
    <x v="1"/>
    <x v="0"/>
    <x v="2"/>
    <x v="1430"/>
    <x v="1"/>
    <s v="tier - 2"/>
    <x v="1"/>
    <d v="1972-09-27T00:00:00"/>
    <x v="30"/>
  </r>
  <r>
    <x v="1532"/>
    <x v="1381"/>
    <x v="1022"/>
    <x v="13"/>
    <s v="Yes"/>
    <x v="0"/>
    <x v="0"/>
    <x v="0"/>
    <x v="1"/>
    <x v="1"/>
    <x v="0"/>
    <x v="1431"/>
    <x v="1"/>
    <s v="tier - 1"/>
    <x v="1"/>
    <d v="1962-07-20T00:00:00"/>
    <x v="41"/>
  </r>
  <r>
    <x v="1533"/>
    <x v="1382"/>
    <x v="1023"/>
    <x v="47"/>
    <s v="No"/>
    <x v="0"/>
    <x v="0"/>
    <x v="0"/>
    <x v="1"/>
    <x v="2"/>
    <x v="2"/>
    <x v="1432"/>
    <x v="1"/>
    <s v="tier - 1"/>
    <x v="8"/>
    <d v="1964-09-23T00:00:00"/>
    <x v="38"/>
  </r>
  <r>
    <x v="1534"/>
    <x v="1383"/>
    <x v="687"/>
    <x v="117"/>
    <s v="No"/>
    <x v="0"/>
    <x v="0"/>
    <x v="0"/>
    <x v="1"/>
    <x v="0"/>
    <x v="2"/>
    <x v="1433"/>
    <x v="1"/>
    <s v="tier - 2"/>
    <x v="7"/>
    <d v="1965-11-04T00:00:00"/>
    <x v="39"/>
  </r>
  <r>
    <x v="1535"/>
    <x v="1384"/>
    <x v="1024"/>
    <x v="115"/>
    <s v="No"/>
    <x v="0"/>
    <x v="0"/>
    <x v="3"/>
    <x v="1"/>
    <x v="2"/>
    <x v="2"/>
    <x v="1434"/>
    <x v="1"/>
    <s v="tier - 1"/>
    <x v="2"/>
    <d v="1961-11-09T00:00:00"/>
    <x v="43"/>
  </r>
  <r>
    <x v="1536"/>
    <x v="1385"/>
    <x v="1025"/>
    <x v="293"/>
    <s v="Yes"/>
    <x v="0"/>
    <x v="0"/>
    <x v="1"/>
    <x v="1"/>
    <x v="3"/>
    <x v="0"/>
    <x v="1435"/>
    <x v="1"/>
    <s v="tier - 1"/>
    <x v="1"/>
    <d v="1969-09-23T00:00:00"/>
    <x v="34"/>
  </r>
  <r>
    <x v="1537"/>
    <x v="1386"/>
    <x v="1026"/>
    <x v="507"/>
    <s v="No"/>
    <x v="0"/>
    <x v="0"/>
    <x v="3"/>
    <x v="1"/>
    <x v="3"/>
    <x v="2"/>
    <x v="1436"/>
    <x v="1"/>
    <s v="tier - 3"/>
    <x v="8"/>
    <d v="1967-08-06T00:00:00"/>
    <x v="40"/>
  </r>
  <r>
    <x v="1538"/>
    <x v="1387"/>
    <x v="820"/>
    <x v="419"/>
    <s v="No"/>
    <x v="0"/>
    <x v="0"/>
    <x v="0"/>
    <x v="1"/>
    <x v="1"/>
    <x v="2"/>
    <x v="1437"/>
    <x v="1"/>
    <s v="tier - 1"/>
    <x v="14"/>
    <d v="1985-10-26T00:00:00"/>
    <x v="20"/>
  </r>
  <r>
    <x v="1539"/>
    <x v="1388"/>
    <x v="307"/>
    <x v="587"/>
    <s v="No"/>
    <x v="0"/>
    <x v="1"/>
    <x v="3"/>
    <x v="1"/>
    <x v="0"/>
    <x v="2"/>
    <x v="1438"/>
    <x v="1"/>
    <s v="tier - 2"/>
    <x v="2"/>
    <d v="1961-11-06T00:00:00"/>
    <x v="43"/>
  </r>
  <r>
    <x v="1540"/>
    <x v="1389"/>
    <x v="1027"/>
    <x v="622"/>
    <s v="No"/>
    <x v="0"/>
    <x v="0"/>
    <x v="1"/>
    <x v="1"/>
    <x v="2"/>
    <x v="0"/>
    <x v="1439"/>
    <x v="1"/>
    <s v="tier - 2"/>
    <x v="14"/>
    <d v="1978-07-17T00:00:00"/>
    <x v="27"/>
  </r>
  <r>
    <x v="1541"/>
    <x v="1390"/>
    <x v="759"/>
    <x v="180"/>
    <s v="No"/>
    <x v="0"/>
    <x v="0"/>
    <x v="0"/>
    <x v="1"/>
    <x v="0"/>
    <x v="2"/>
    <x v="1440"/>
    <x v="1"/>
    <s v="tier - 2"/>
    <x v="2"/>
    <d v="1971-10-30T00:00:00"/>
    <x v="32"/>
  </r>
  <r>
    <x v="1542"/>
    <x v="1391"/>
    <x v="801"/>
    <x v="119"/>
    <s v="No"/>
    <x v="0"/>
    <x v="0"/>
    <x v="0"/>
    <x v="1"/>
    <x v="0"/>
    <x v="1"/>
    <x v="1441"/>
    <x v="1"/>
    <s v="tier - 3"/>
    <x v="1"/>
    <d v="1962-08-02T00:00:00"/>
    <x v="41"/>
  </r>
  <r>
    <x v="1543"/>
    <x v="1392"/>
    <x v="50"/>
    <x v="623"/>
    <s v="No"/>
    <x v="0"/>
    <x v="0"/>
    <x v="0"/>
    <x v="1"/>
    <x v="0"/>
    <x v="1"/>
    <x v="1442"/>
    <x v="1"/>
    <s v="tier - 2"/>
    <x v="14"/>
    <d v="1992-08-12T00:00:00"/>
    <x v="0"/>
  </r>
  <r>
    <x v="1544"/>
    <x v="1393"/>
    <x v="1028"/>
    <x v="585"/>
    <s v="No"/>
    <x v="0"/>
    <x v="0"/>
    <x v="0"/>
    <x v="1"/>
    <x v="1"/>
    <x v="2"/>
    <x v="1443"/>
    <x v="1"/>
    <s v="tier - 1"/>
    <x v="1"/>
    <d v="1963-09-14T00:00:00"/>
    <x v="42"/>
  </r>
  <r>
    <x v="1545"/>
    <x v="1394"/>
    <x v="105"/>
    <x v="40"/>
    <s v="No"/>
    <x v="0"/>
    <x v="0"/>
    <x v="3"/>
    <x v="1"/>
    <x v="0"/>
    <x v="2"/>
    <x v="1444"/>
    <x v="1"/>
    <s v="tier - 3"/>
    <x v="2"/>
    <d v="1999-08-16T00:00:00"/>
    <x v="7"/>
  </r>
  <r>
    <x v="1546"/>
    <x v="1395"/>
    <x v="520"/>
    <x v="624"/>
    <s v="Yes"/>
    <x v="0"/>
    <x v="0"/>
    <x v="0"/>
    <x v="1"/>
    <x v="0"/>
    <x v="0"/>
    <x v="1445"/>
    <x v="1"/>
    <s v="tier - 2"/>
    <x v="12"/>
    <d v="1961-09-07T00:00:00"/>
    <x v="43"/>
  </r>
  <r>
    <x v="1547"/>
    <x v="1396"/>
    <x v="384"/>
    <x v="49"/>
    <s v="No"/>
    <x v="0"/>
    <x v="0"/>
    <x v="3"/>
    <x v="1"/>
    <x v="1"/>
    <x v="2"/>
    <x v="1446"/>
    <x v="1"/>
    <s v="tier - 2"/>
    <x v="13"/>
    <d v="1961-12-06T00:00:00"/>
    <x v="43"/>
  </r>
  <r>
    <x v="1548"/>
    <x v="1397"/>
    <x v="1029"/>
    <x v="519"/>
    <s v="No"/>
    <x v="0"/>
    <x v="0"/>
    <x v="0"/>
    <x v="1"/>
    <x v="3"/>
    <x v="0"/>
    <x v="1447"/>
    <x v="1"/>
    <s v="tier - 2"/>
    <x v="5"/>
    <d v="1961-12-06T00:00:00"/>
    <x v="43"/>
  </r>
  <r>
    <x v="1549"/>
    <x v="1398"/>
    <x v="1030"/>
    <x v="195"/>
    <s v="No"/>
    <x v="0"/>
    <x v="0"/>
    <x v="0"/>
    <x v="1"/>
    <x v="0"/>
    <x v="1"/>
    <x v="1448"/>
    <x v="1"/>
    <s v="tier - 1"/>
    <x v="8"/>
    <d v="1962-08-05T00:00:00"/>
    <x v="41"/>
  </r>
  <r>
    <x v="1550"/>
    <x v="1399"/>
    <x v="276"/>
    <x v="625"/>
    <s v="Yes"/>
    <x v="0"/>
    <x v="0"/>
    <x v="3"/>
    <x v="1"/>
    <x v="1"/>
    <x v="0"/>
    <x v="1449"/>
    <x v="1"/>
    <s v="tier - 2"/>
    <x v="1"/>
    <d v="1982-10-15T00:00:00"/>
    <x v="23"/>
  </r>
  <r>
    <x v="1551"/>
    <x v="1149"/>
    <x v="1031"/>
    <x v="56"/>
    <s v="Yes"/>
    <x v="0"/>
    <x v="1"/>
    <x v="3"/>
    <x v="1"/>
    <x v="3"/>
    <x v="1"/>
    <x v="1450"/>
    <x v="1"/>
    <s v="tier - 1"/>
    <x v="8"/>
    <d v="1962-12-07T00:00:00"/>
    <x v="41"/>
  </r>
  <r>
    <x v="1552"/>
    <x v="1400"/>
    <x v="643"/>
    <x v="374"/>
    <s v="No"/>
    <x v="0"/>
    <x v="0"/>
    <x v="0"/>
    <x v="1"/>
    <x v="2"/>
    <x v="2"/>
    <x v="1451"/>
    <x v="1"/>
    <s v="tier - 3"/>
    <x v="8"/>
    <d v="1965-11-13T00:00:00"/>
    <x v="39"/>
  </r>
  <r>
    <x v="1553"/>
    <x v="1401"/>
    <x v="837"/>
    <x v="82"/>
    <s v="No"/>
    <x v="0"/>
    <x v="0"/>
    <x v="0"/>
    <x v="1"/>
    <x v="2"/>
    <x v="2"/>
    <x v="1452"/>
    <x v="1"/>
    <s v="tier - 2"/>
    <x v="2"/>
    <d v="1962-11-24T00:00:00"/>
    <x v="41"/>
  </r>
  <r>
    <x v="1554"/>
    <x v="1402"/>
    <x v="1032"/>
    <x v="133"/>
    <s v="Yes"/>
    <x v="0"/>
    <x v="0"/>
    <x v="0"/>
    <x v="1"/>
    <x v="2"/>
    <x v="2"/>
    <x v="1453"/>
    <x v="1"/>
    <s v="tier - 3"/>
    <x v="9"/>
    <d v="1962-10-11T00:00:00"/>
    <x v="41"/>
  </r>
  <r>
    <x v="1555"/>
    <x v="1001"/>
    <x v="222"/>
    <x v="31"/>
    <s v="No"/>
    <x v="0"/>
    <x v="0"/>
    <x v="0"/>
    <x v="1"/>
    <x v="0"/>
    <x v="2"/>
    <x v="1454"/>
    <x v="1"/>
    <s v="tier - 3"/>
    <x v="1"/>
    <d v="1994-07-01T00:00:00"/>
    <x v="11"/>
  </r>
  <r>
    <x v="1556"/>
    <x v="1403"/>
    <x v="326"/>
    <x v="124"/>
    <s v="No"/>
    <x v="0"/>
    <x v="0"/>
    <x v="0"/>
    <x v="1"/>
    <x v="1"/>
    <x v="2"/>
    <x v="1455"/>
    <x v="1"/>
    <s v="tier - 2"/>
    <x v="1"/>
    <d v="1976-08-23T00:00:00"/>
    <x v="35"/>
  </r>
  <r>
    <x v="1557"/>
    <x v="1404"/>
    <x v="941"/>
    <x v="152"/>
    <s v="No"/>
    <x v="0"/>
    <x v="0"/>
    <x v="0"/>
    <x v="1"/>
    <x v="1"/>
    <x v="2"/>
    <x v="1456"/>
    <x v="1"/>
    <s v="tier - 1"/>
    <x v="1"/>
    <d v="1960-11-11T00:00:00"/>
    <x v="44"/>
  </r>
  <r>
    <x v="1558"/>
    <x v="1405"/>
    <x v="1033"/>
    <x v="428"/>
    <s v="Yes"/>
    <x v="0"/>
    <x v="0"/>
    <x v="1"/>
    <x v="1"/>
    <x v="3"/>
    <x v="0"/>
    <x v="1457"/>
    <x v="1"/>
    <s v="tier - 1"/>
    <x v="1"/>
    <d v="1990-10-02T00:00:00"/>
    <x v="16"/>
  </r>
  <r>
    <x v="1559"/>
    <x v="1406"/>
    <x v="528"/>
    <x v="334"/>
    <s v="No"/>
    <x v="0"/>
    <x v="0"/>
    <x v="0"/>
    <x v="1"/>
    <x v="0"/>
    <x v="1"/>
    <x v="1458"/>
    <x v="1"/>
    <s v="tier - 2"/>
    <x v="7"/>
    <d v="1964-09-24T00:00:00"/>
    <x v="38"/>
  </r>
  <r>
    <x v="1560"/>
    <x v="1407"/>
    <x v="397"/>
    <x v="42"/>
    <s v="Yes"/>
    <x v="0"/>
    <x v="0"/>
    <x v="0"/>
    <x v="1"/>
    <x v="1"/>
    <x v="0"/>
    <x v="1459"/>
    <x v="1"/>
    <s v="tier - 3"/>
    <x v="14"/>
    <d v="1979-09-30T00:00:00"/>
    <x v="25"/>
  </r>
  <r>
    <x v="1561"/>
    <x v="1408"/>
    <x v="1034"/>
    <x v="79"/>
    <s v="No"/>
    <x v="0"/>
    <x v="0"/>
    <x v="3"/>
    <x v="1"/>
    <x v="1"/>
    <x v="2"/>
    <x v="1460"/>
    <x v="1"/>
    <s v="tier - 2"/>
    <x v="9"/>
    <d v="1984-06-06T00:00:00"/>
    <x v="22"/>
  </r>
  <r>
    <x v="1562"/>
    <x v="1409"/>
    <x v="422"/>
    <x v="176"/>
    <s v="No"/>
    <x v="0"/>
    <x v="0"/>
    <x v="3"/>
    <x v="1"/>
    <x v="1"/>
    <x v="2"/>
    <x v="1461"/>
    <x v="1"/>
    <s v="tier - 3"/>
    <x v="2"/>
    <d v="1959-12-09T00:00:00"/>
    <x v="45"/>
  </r>
  <r>
    <x v="1563"/>
    <x v="465"/>
    <x v="1035"/>
    <x v="626"/>
    <s v="Yes"/>
    <x v="0"/>
    <x v="0"/>
    <x v="0"/>
    <x v="1"/>
    <x v="0"/>
    <x v="2"/>
    <x v="1462"/>
    <x v="1"/>
    <s v="tier - 1"/>
    <x v="2"/>
    <d v="1959-11-25T00:00:00"/>
    <x v="45"/>
  </r>
  <r>
    <x v="1564"/>
    <x v="824"/>
    <x v="1036"/>
    <x v="573"/>
    <s v="Yes"/>
    <x v="0"/>
    <x v="0"/>
    <x v="3"/>
    <x v="1"/>
    <x v="2"/>
    <x v="0"/>
    <x v="1463"/>
    <x v="1"/>
    <s v="tier - 3"/>
    <x v="0"/>
    <d v="1959-12-20T00:00:00"/>
    <x v="45"/>
  </r>
  <r>
    <x v="1565"/>
    <x v="1410"/>
    <x v="1037"/>
    <x v="34"/>
    <s v="Yes"/>
    <x v="0"/>
    <x v="0"/>
    <x v="0"/>
    <x v="1"/>
    <x v="2"/>
    <x v="1"/>
    <x v="1464"/>
    <x v="1"/>
    <s v="tier - 3"/>
    <x v="9"/>
    <d v="1992-12-19T00:00:00"/>
    <x v="0"/>
  </r>
  <r>
    <x v="1566"/>
    <x v="1411"/>
    <x v="500"/>
    <x v="380"/>
    <s v="No"/>
    <x v="0"/>
    <x v="0"/>
    <x v="3"/>
    <x v="1"/>
    <x v="1"/>
    <x v="2"/>
    <x v="1465"/>
    <x v="1"/>
    <s v="tier - 2"/>
    <x v="1"/>
    <d v="1961-07-22T00:00:00"/>
    <x v="43"/>
  </r>
  <r>
    <x v="1567"/>
    <x v="508"/>
    <x v="1038"/>
    <x v="222"/>
    <s v="No"/>
    <x v="0"/>
    <x v="0"/>
    <x v="0"/>
    <x v="1"/>
    <x v="2"/>
    <x v="0"/>
    <x v="1466"/>
    <x v="1"/>
    <s v="tier - 3"/>
    <x v="1"/>
    <d v="1994-06-17T00:00:00"/>
    <x v="11"/>
  </r>
  <r>
    <x v="1568"/>
    <x v="1412"/>
    <x v="1039"/>
    <x v="590"/>
    <s v="Yes"/>
    <x v="0"/>
    <x v="0"/>
    <x v="1"/>
    <x v="1"/>
    <x v="3"/>
    <x v="0"/>
    <x v="1467"/>
    <x v="1"/>
    <s v="tier - 3"/>
    <x v="1"/>
    <d v="1961-11-03T00:00:00"/>
    <x v="43"/>
  </r>
  <r>
    <x v="1569"/>
    <x v="1413"/>
    <x v="277"/>
    <x v="52"/>
    <s v="Yes"/>
    <x v="0"/>
    <x v="0"/>
    <x v="0"/>
    <x v="1"/>
    <x v="1"/>
    <x v="2"/>
    <x v="1468"/>
    <x v="1"/>
    <s v="tier - 3"/>
    <x v="8"/>
    <d v="1966-11-14T00:00:00"/>
    <x v="37"/>
  </r>
  <r>
    <x v="1570"/>
    <x v="1414"/>
    <x v="1040"/>
    <x v="209"/>
    <s v="No"/>
    <x v="0"/>
    <x v="0"/>
    <x v="3"/>
    <x v="1"/>
    <x v="2"/>
    <x v="2"/>
    <x v="1469"/>
    <x v="1"/>
    <s v="tier - 2"/>
    <x v="1"/>
    <d v="1975-06-29T00:00:00"/>
    <x v="31"/>
  </r>
  <r>
    <x v="1571"/>
    <x v="456"/>
    <x v="1041"/>
    <x v="280"/>
    <s v="No"/>
    <x v="0"/>
    <x v="0"/>
    <x v="0"/>
    <x v="1"/>
    <x v="1"/>
    <x v="2"/>
    <x v="1470"/>
    <x v="1"/>
    <s v="tier - 1"/>
    <x v="2"/>
    <d v="1960-08-13T00:00:00"/>
    <x v="44"/>
  </r>
  <r>
    <x v="1572"/>
    <x v="1415"/>
    <x v="728"/>
    <x v="127"/>
    <s v="Yes"/>
    <x v="0"/>
    <x v="1"/>
    <x v="3"/>
    <x v="1"/>
    <x v="0"/>
    <x v="2"/>
    <x v="1471"/>
    <x v="1"/>
    <s v="tier - 1"/>
    <x v="0"/>
    <d v="1960-07-11T00:00:00"/>
    <x v="44"/>
  </r>
  <r>
    <x v="1573"/>
    <x v="1416"/>
    <x v="984"/>
    <x v="256"/>
    <s v="No"/>
    <x v="0"/>
    <x v="0"/>
    <x v="0"/>
    <x v="1"/>
    <x v="1"/>
    <x v="1"/>
    <x v="1472"/>
    <x v="1"/>
    <s v="tier - 2"/>
    <x v="2"/>
    <d v="1960-12-16T00:00:00"/>
    <x v="44"/>
  </r>
  <r>
    <x v="1574"/>
    <x v="1417"/>
    <x v="1042"/>
    <x v="358"/>
    <s v="Yes"/>
    <x v="0"/>
    <x v="0"/>
    <x v="0"/>
    <x v="1"/>
    <x v="2"/>
    <x v="2"/>
    <x v="1473"/>
    <x v="1"/>
    <s v="tier - 1"/>
    <x v="1"/>
    <d v="1985-08-19T00:00:00"/>
    <x v="20"/>
  </r>
  <r>
    <x v="1575"/>
    <x v="523"/>
    <x v="13"/>
    <x v="585"/>
    <s v="No"/>
    <x v="0"/>
    <x v="0"/>
    <x v="3"/>
    <x v="1"/>
    <x v="0"/>
    <x v="2"/>
    <x v="1474"/>
    <x v="1"/>
    <s v="tier - 2"/>
    <x v="0"/>
    <d v="1960-07-28T00:00:00"/>
    <x v="44"/>
  </r>
  <r>
    <x v="1576"/>
    <x v="1418"/>
    <x v="1043"/>
    <x v="627"/>
    <s v="Yes"/>
    <x v="0"/>
    <x v="0"/>
    <x v="1"/>
    <x v="1"/>
    <x v="3"/>
    <x v="0"/>
    <x v="1474"/>
    <x v="1"/>
    <s v="tier - 3"/>
    <x v="2"/>
    <d v="1960-07-24T00:00:00"/>
    <x v="44"/>
  </r>
  <r>
    <x v="1577"/>
    <x v="1419"/>
    <x v="1044"/>
    <x v="213"/>
    <s v="Yes"/>
    <x v="0"/>
    <x v="0"/>
    <x v="0"/>
    <x v="1"/>
    <x v="0"/>
    <x v="1"/>
    <x v="1475"/>
    <x v="1"/>
    <s v="tier - 2"/>
    <x v="1"/>
    <d v="1975-08-07T00:00:00"/>
    <x v="31"/>
  </r>
  <r>
    <x v="1578"/>
    <x v="616"/>
    <x v="1045"/>
    <x v="83"/>
    <s v="No"/>
    <x v="0"/>
    <x v="0"/>
    <x v="0"/>
    <x v="1"/>
    <x v="0"/>
    <x v="2"/>
    <x v="1476"/>
    <x v="1"/>
    <s v="tier - 2"/>
    <x v="9"/>
    <d v="1990-08-30T00:00:00"/>
    <x v="16"/>
  </r>
  <r>
    <x v="1579"/>
    <x v="1420"/>
    <x v="1046"/>
    <x v="587"/>
    <s v="No"/>
    <x v="0"/>
    <x v="0"/>
    <x v="0"/>
    <x v="1"/>
    <x v="0"/>
    <x v="2"/>
    <x v="1477"/>
    <x v="1"/>
    <s v="tier - 1"/>
    <x v="1"/>
    <d v="1963-10-14T00:00:00"/>
    <x v="42"/>
  </r>
  <r>
    <x v="1580"/>
    <x v="1421"/>
    <x v="1047"/>
    <x v="80"/>
    <s v="Yes"/>
    <x v="0"/>
    <x v="1"/>
    <x v="3"/>
    <x v="1"/>
    <x v="0"/>
    <x v="2"/>
    <x v="1478"/>
    <x v="1"/>
    <s v="tier - 3"/>
    <x v="12"/>
    <d v="1960-07-11T00:00:00"/>
    <x v="44"/>
  </r>
  <r>
    <x v="1581"/>
    <x v="325"/>
    <x v="951"/>
    <x v="316"/>
    <s v="Yes"/>
    <x v="0"/>
    <x v="1"/>
    <x v="3"/>
    <x v="1"/>
    <x v="0"/>
    <x v="2"/>
    <x v="1479"/>
    <x v="1"/>
    <s v="tier - 3"/>
    <x v="14"/>
    <d v="1968-07-15T00:00:00"/>
    <x v="36"/>
  </r>
  <r>
    <x v="1582"/>
    <x v="1422"/>
    <x v="247"/>
    <x v="628"/>
    <s v="Yes"/>
    <x v="0"/>
    <x v="0"/>
    <x v="3"/>
    <x v="1"/>
    <x v="1"/>
    <x v="0"/>
    <x v="1480"/>
    <x v="1"/>
    <s v="tier - 1"/>
    <x v="1"/>
    <d v="1992-08-14T00:00:00"/>
    <x v="0"/>
  </r>
  <r>
    <x v="1583"/>
    <x v="1423"/>
    <x v="1048"/>
    <x v="134"/>
    <s v="No"/>
    <x v="0"/>
    <x v="0"/>
    <x v="0"/>
    <x v="1"/>
    <x v="0"/>
    <x v="2"/>
    <x v="1481"/>
    <x v="1"/>
    <s v="tier - 1"/>
    <x v="8"/>
    <d v="1964-09-10T00:00:00"/>
    <x v="38"/>
  </r>
  <r>
    <x v="1584"/>
    <x v="1424"/>
    <x v="65"/>
    <x v="334"/>
    <s v="Yes"/>
    <x v="0"/>
    <x v="0"/>
    <x v="0"/>
    <x v="1"/>
    <x v="0"/>
    <x v="1"/>
    <x v="1482"/>
    <x v="1"/>
    <s v="tier - 3"/>
    <x v="8"/>
    <d v="1961-11-18T00:00:00"/>
    <x v="43"/>
  </r>
  <r>
    <x v="1585"/>
    <x v="1425"/>
    <x v="1049"/>
    <x v="540"/>
    <s v="Yes"/>
    <x v="0"/>
    <x v="0"/>
    <x v="0"/>
    <x v="1"/>
    <x v="1"/>
    <x v="2"/>
    <x v="1483"/>
    <x v="1"/>
    <s v="tier - 3"/>
    <x v="1"/>
    <d v="1969-07-26T00:00:00"/>
    <x v="34"/>
  </r>
  <r>
    <x v="1586"/>
    <x v="1426"/>
    <x v="1050"/>
    <x v="561"/>
    <s v="No"/>
    <x v="1"/>
    <x v="0"/>
    <x v="3"/>
    <x v="1"/>
    <x v="0"/>
    <x v="1"/>
    <x v="1484"/>
    <x v="1"/>
    <s v="tier - 3"/>
    <x v="8"/>
    <d v="1961-12-24T00:00:00"/>
    <x v="43"/>
  </r>
  <r>
    <x v="1587"/>
    <x v="1427"/>
    <x v="1051"/>
    <x v="239"/>
    <s v="Yes"/>
    <x v="0"/>
    <x v="1"/>
    <x v="3"/>
    <x v="1"/>
    <x v="3"/>
    <x v="2"/>
    <x v="1485"/>
    <x v="1"/>
    <s v="tier - 3"/>
    <x v="9"/>
    <d v="1984-07-20T00:00:00"/>
    <x v="21"/>
  </r>
  <r>
    <x v="1588"/>
    <x v="1428"/>
    <x v="1052"/>
    <x v="305"/>
    <s v="No"/>
    <x v="0"/>
    <x v="0"/>
    <x v="0"/>
    <x v="1"/>
    <x v="2"/>
    <x v="0"/>
    <x v="1486"/>
    <x v="1"/>
    <s v="tier - 2"/>
    <x v="11"/>
    <d v="1963-08-04T00:00:00"/>
    <x v="42"/>
  </r>
  <r>
    <x v="1589"/>
    <x v="290"/>
    <x v="1053"/>
    <x v="224"/>
    <s v="Yes"/>
    <x v="0"/>
    <x v="0"/>
    <x v="0"/>
    <x v="1"/>
    <x v="0"/>
    <x v="2"/>
    <x v="1487"/>
    <x v="1"/>
    <s v="tier - 1"/>
    <x v="14"/>
    <d v="1985-09-14T00:00:00"/>
    <x v="20"/>
  </r>
  <r>
    <x v="1590"/>
    <x v="1429"/>
    <x v="41"/>
    <x v="318"/>
    <s v="Yes"/>
    <x v="0"/>
    <x v="0"/>
    <x v="0"/>
    <x v="1"/>
    <x v="0"/>
    <x v="0"/>
    <x v="1488"/>
    <x v="1"/>
    <s v="tier - 2"/>
    <x v="9"/>
    <d v="1986-11-24T00:00:00"/>
    <x v="18"/>
  </r>
  <r>
    <x v="1591"/>
    <x v="1430"/>
    <x v="1054"/>
    <x v="19"/>
    <s v="Yes"/>
    <x v="0"/>
    <x v="0"/>
    <x v="0"/>
    <x v="1"/>
    <x v="1"/>
    <x v="0"/>
    <x v="1489"/>
    <x v="1"/>
    <s v="tier - 2"/>
    <x v="8"/>
    <d v="1981-08-02T00:00:00"/>
    <x v="19"/>
  </r>
  <r>
    <x v="1592"/>
    <x v="1431"/>
    <x v="650"/>
    <x v="135"/>
    <s v="No"/>
    <x v="0"/>
    <x v="1"/>
    <x v="3"/>
    <x v="1"/>
    <x v="0"/>
    <x v="2"/>
    <x v="1490"/>
    <x v="1"/>
    <s v="tier - 3"/>
    <x v="14"/>
    <d v="1985-08-29T00:00:00"/>
    <x v="20"/>
  </r>
  <r>
    <x v="1593"/>
    <x v="1432"/>
    <x v="704"/>
    <x v="629"/>
    <s v="Yes"/>
    <x v="0"/>
    <x v="0"/>
    <x v="0"/>
    <x v="1"/>
    <x v="2"/>
    <x v="0"/>
    <x v="1491"/>
    <x v="1"/>
    <s v="tier - 2"/>
    <x v="14"/>
    <d v="1969-10-23T00:00:00"/>
    <x v="34"/>
  </r>
  <r>
    <x v="1594"/>
    <x v="1433"/>
    <x v="711"/>
    <x v="52"/>
    <s v="No"/>
    <x v="0"/>
    <x v="0"/>
    <x v="3"/>
    <x v="1"/>
    <x v="2"/>
    <x v="2"/>
    <x v="1492"/>
    <x v="1"/>
    <s v="tier - 2"/>
    <x v="6"/>
    <d v="2004-07-16T00:00:00"/>
    <x v="9"/>
  </r>
  <r>
    <x v="1595"/>
    <x v="1434"/>
    <x v="1055"/>
    <x v="103"/>
    <s v="Yes"/>
    <x v="0"/>
    <x v="0"/>
    <x v="3"/>
    <x v="1"/>
    <x v="0"/>
    <x v="2"/>
    <x v="1493"/>
    <x v="1"/>
    <s v="tier - 1"/>
    <x v="1"/>
    <d v="1959-08-06T00:00:00"/>
    <x v="45"/>
  </r>
  <r>
    <x v="1596"/>
    <x v="1435"/>
    <x v="1056"/>
    <x v="583"/>
    <s v="Yes"/>
    <x v="0"/>
    <x v="0"/>
    <x v="1"/>
    <x v="1"/>
    <x v="3"/>
    <x v="0"/>
    <x v="1494"/>
    <x v="1"/>
    <s v="tier - 3"/>
    <x v="14"/>
    <d v="1966-11-10T00:00:00"/>
    <x v="37"/>
  </r>
  <r>
    <x v="1597"/>
    <x v="1436"/>
    <x v="1057"/>
    <x v="589"/>
    <s v="No"/>
    <x v="0"/>
    <x v="0"/>
    <x v="1"/>
    <x v="1"/>
    <x v="3"/>
    <x v="0"/>
    <x v="1495"/>
    <x v="1"/>
    <s v="tier - 2"/>
    <x v="1"/>
    <d v="1986-12-08T00:00:00"/>
    <x v="18"/>
  </r>
  <r>
    <x v="1598"/>
    <x v="861"/>
    <x v="1058"/>
    <x v="315"/>
    <s v="No"/>
    <x v="0"/>
    <x v="0"/>
    <x v="1"/>
    <x v="1"/>
    <x v="2"/>
    <x v="2"/>
    <x v="1496"/>
    <x v="1"/>
    <s v="tier - 3"/>
    <x v="2"/>
    <d v="1958-11-25T00:00:00"/>
    <x v="46"/>
  </r>
  <r>
    <x v="1599"/>
    <x v="1437"/>
    <x v="1059"/>
    <x v="500"/>
    <s v="No"/>
    <x v="0"/>
    <x v="1"/>
    <x v="3"/>
    <x v="1"/>
    <x v="2"/>
    <x v="2"/>
    <x v="1497"/>
    <x v="1"/>
    <s v="tier - 1"/>
    <x v="0"/>
    <d v="1958-12-10T00:00:00"/>
    <x v="46"/>
  </r>
  <r>
    <x v="1600"/>
    <x v="1438"/>
    <x v="1060"/>
    <x v="164"/>
    <s v="Yes"/>
    <x v="0"/>
    <x v="1"/>
    <x v="3"/>
    <x v="1"/>
    <x v="0"/>
    <x v="2"/>
    <x v="1498"/>
    <x v="0"/>
    <s v="tier - 1"/>
    <x v="2"/>
    <d v="2003-06-07T00:00:00"/>
    <x v="5"/>
  </r>
  <r>
    <x v="1601"/>
    <x v="1439"/>
    <x v="405"/>
    <x v="457"/>
    <s v="No"/>
    <x v="0"/>
    <x v="0"/>
    <x v="0"/>
    <x v="1"/>
    <x v="2"/>
    <x v="0"/>
    <x v="1498"/>
    <x v="0"/>
    <s v="tier - 2"/>
    <x v="1"/>
    <d v="1960-07-21T00:00:00"/>
    <x v="44"/>
  </r>
  <r>
    <x v="1602"/>
    <x v="1440"/>
    <x v="1061"/>
    <x v="261"/>
    <s v="No"/>
    <x v="0"/>
    <x v="0"/>
    <x v="1"/>
    <x v="1"/>
    <x v="2"/>
    <x v="2"/>
    <x v="1499"/>
    <x v="0"/>
    <s v="tier - 1"/>
    <x v="1"/>
    <d v="1978-12-19T00:00:00"/>
    <x v="27"/>
  </r>
  <r>
    <x v="1603"/>
    <x v="748"/>
    <x v="1062"/>
    <x v="124"/>
    <s v="No"/>
    <x v="0"/>
    <x v="0"/>
    <x v="3"/>
    <x v="1"/>
    <x v="0"/>
    <x v="2"/>
    <x v="1500"/>
    <x v="0"/>
    <s v="tier - 2"/>
    <x v="2"/>
    <d v="1959-10-05T00:00:00"/>
    <x v="45"/>
  </r>
  <r>
    <x v="1604"/>
    <x v="1441"/>
    <x v="61"/>
    <x v="144"/>
    <s v="No"/>
    <x v="0"/>
    <x v="0"/>
    <x v="0"/>
    <x v="1"/>
    <x v="0"/>
    <x v="2"/>
    <x v="1501"/>
    <x v="0"/>
    <s v="tier - 2"/>
    <x v="1"/>
    <d v="1985-09-25T00:00:00"/>
    <x v="20"/>
  </r>
  <r>
    <x v="1605"/>
    <x v="1442"/>
    <x v="410"/>
    <x v="363"/>
    <s v="Yes"/>
    <x v="0"/>
    <x v="0"/>
    <x v="0"/>
    <x v="1"/>
    <x v="1"/>
    <x v="2"/>
    <x v="1502"/>
    <x v="0"/>
    <s v="tier - 3"/>
    <x v="0"/>
    <d v="1959-12-29T00:00:00"/>
    <x v="45"/>
  </r>
  <r>
    <x v="1606"/>
    <x v="465"/>
    <x v="362"/>
    <x v="209"/>
    <s v="Yes"/>
    <x v="0"/>
    <x v="0"/>
    <x v="0"/>
    <x v="1"/>
    <x v="2"/>
    <x v="2"/>
    <x v="1503"/>
    <x v="0"/>
    <s v="tier - 2"/>
    <x v="0"/>
    <d v="1959-07-07T00:00:00"/>
    <x v="45"/>
  </r>
  <r>
    <x v="1607"/>
    <x v="1443"/>
    <x v="659"/>
    <x v="86"/>
    <s v="Yes"/>
    <x v="0"/>
    <x v="0"/>
    <x v="3"/>
    <x v="1"/>
    <x v="0"/>
    <x v="2"/>
    <x v="1504"/>
    <x v="0"/>
    <s v="tier - 2"/>
    <x v="0"/>
    <d v="1962-07-27T00:00:00"/>
    <x v="41"/>
  </r>
  <r>
    <x v="1608"/>
    <x v="1444"/>
    <x v="806"/>
    <x v="218"/>
    <s v="Yes"/>
    <x v="0"/>
    <x v="0"/>
    <x v="0"/>
    <x v="1"/>
    <x v="0"/>
    <x v="0"/>
    <x v="1505"/>
    <x v="0"/>
    <s v="tier - 1"/>
    <x v="1"/>
    <d v="1960-06-18T00:00:00"/>
    <x v="44"/>
  </r>
  <r>
    <x v="1609"/>
    <x v="1445"/>
    <x v="181"/>
    <x v="630"/>
    <s v="Yes"/>
    <x v="0"/>
    <x v="0"/>
    <x v="0"/>
    <x v="1"/>
    <x v="0"/>
    <x v="0"/>
    <x v="1506"/>
    <x v="0"/>
    <s v="tier - 2"/>
    <x v="4"/>
    <d v="1959-08-29T00:00:00"/>
    <x v="45"/>
  </r>
  <r>
    <x v="1610"/>
    <x v="1446"/>
    <x v="1034"/>
    <x v="251"/>
    <s v="Yes"/>
    <x v="0"/>
    <x v="0"/>
    <x v="3"/>
    <x v="1"/>
    <x v="1"/>
    <x v="2"/>
    <x v="1507"/>
    <x v="0"/>
    <s v="tier - 1"/>
    <x v="9"/>
    <d v="1990-07-13T00:00:00"/>
    <x v="16"/>
  </r>
  <r>
    <x v="1611"/>
    <x v="1447"/>
    <x v="1063"/>
    <x v="14"/>
    <s v="Yes"/>
    <x v="0"/>
    <x v="0"/>
    <x v="1"/>
    <x v="1"/>
    <x v="3"/>
    <x v="0"/>
    <x v="1508"/>
    <x v="0"/>
    <s v="tier - 1"/>
    <x v="5"/>
    <d v="1959-09-06T00:00:00"/>
    <x v="45"/>
  </r>
  <r>
    <x v="1612"/>
    <x v="1448"/>
    <x v="1064"/>
    <x v="111"/>
    <s v="Yes"/>
    <x v="0"/>
    <x v="0"/>
    <x v="0"/>
    <x v="1"/>
    <x v="2"/>
    <x v="2"/>
    <x v="1509"/>
    <x v="0"/>
    <s v="tier - 1"/>
    <x v="0"/>
    <d v="1963-12-23T00:00:00"/>
    <x v="42"/>
  </r>
  <r>
    <x v="1613"/>
    <x v="1449"/>
    <x v="1065"/>
    <x v="139"/>
    <s v="No"/>
    <x v="0"/>
    <x v="0"/>
    <x v="3"/>
    <x v="1"/>
    <x v="2"/>
    <x v="2"/>
    <x v="1509"/>
    <x v="0"/>
    <s v="tier - 2"/>
    <x v="0"/>
    <d v="1963-07-06T00:00:00"/>
    <x v="42"/>
  </r>
  <r>
    <x v="1614"/>
    <x v="1450"/>
    <x v="1066"/>
    <x v="83"/>
    <s v="Yes"/>
    <x v="0"/>
    <x v="0"/>
    <x v="0"/>
    <x v="1"/>
    <x v="2"/>
    <x v="2"/>
    <x v="1510"/>
    <x v="0"/>
    <s v="tier - 3"/>
    <x v="2"/>
    <d v="1963-07-08T00:00:00"/>
    <x v="42"/>
  </r>
  <r>
    <x v="1615"/>
    <x v="1451"/>
    <x v="1067"/>
    <x v="543"/>
    <s v="No"/>
    <x v="0"/>
    <x v="0"/>
    <x v="1"/>
    <x v="1"/>
    <x v="2"/>
    <x v="0"/>
    <x v="1511"/>
    <x v="0"/>
    <s v="tier - 3"/>
    <x v="8"/>
    <d v="1960-11-08T00:00:00"/>
    <x v="44"/>
  </r>
  <r>
    <x v="1616"/>
    <x v="1452"/>
    <x v="1068"/>
    <x v="631"/>
    <s v="Yes"/>
    <x v="0"/>
    <x v="0"/>
    <x v="1"/>
    <x v="1"/>
    <x v="3"/>
    <x v="0"/>
    <x v="1512"/>
    <x v="0"/>
    <s v="tier - 3"/>
    <x v="1"/>
    <d v="1991-09-12T00:00:00"/>
    <x v="14"/>
  </r>
  <r>
    <x v="1617"/>
    <x v="1453"/>
    <x v="1069"/>
    <x v="319"/>
    <s v="Yes"/>
    <x v="0"/>
    <x v="0"/>
    <x v="0"/>
    <x v="1"/>
    <x v="2"/>
    <x v="2"/>
    <x v="1513"/>
    <x v="0"/>
    <s v="tier - 3"/>
    <x v="9"/>
    <d v="1976-09-26T00:00:00"/>
    <x v="35"/>
  </r>
  <r>
    <x v="1618"/>
    <x v="50"/>
    <x v="1070"/>
    <x v="632"/>
    <s v="No"/>
    <x v="0"/>
    <x v="0"/>
    <x v="0"/>
    <x v="1"/>
    <x v="2"/>
    <x v="0"/>
    <x v="1514"/>
    <x v="0"/>
    <s v="tier - 1"/>
    <x v="1"/>
    <d v="1961-06-14T00:00:00"/>
    <x v="43"/>
  </r>
  <r>
    <x v="1619"/>
    <x v="1454"/>
    <x v="1071"/>
    <x v="90"/>
    <s v="Yes"/>
    <x v="0"/>
    <x v="1"/>
    <x v="3"/>
    <x v="1"/>
    <x v="3"/>
    <x v="2"/>
    <x v="1515"/>
    <x v="0"/>
    <s v="tier - 3"/>
    <x v="0"/>
    <d v="2004-07-06T00:00:00"/>
    <x v="9"/>
  </r>
  <r>
    <x v="1620"/>
    <x v="1455"/>
    <x v="893"/>
    <x v="538"/>
    <s v="No"/>
    <x v="0"/>
    <x v="0"/>
    <x v="0"/>
    <x v="1"/>
    <x v="0"/>
    <x v="2"/>
    <x v="1516"/>
    <x v="0"/>
    <s v="tier - 1"/>
    <x v="1"/>
    <d v="1984-07-07T00:00:00"/>
    <x v="21"/>
  </r>
  <r>
    <x v="1621"/>
    <x v="1456"/>
    <x v="577"/>
    <x v="252"/>
    <s v="Yes"/>
    <x v="0"/>
    <x v="1"/>
    <x v="3"/>
    <x v="1"/>
    <x v="1"/>
    <x v="2"/>
    <x v="1517"/>
    <x v="0"/>
    <s v="tier - 1"/>
    <x v="14"/>
    <d v="1968-12-25T00:00:00"/>
    <x v="36"/>
  </r>
  <r>
    <x v="1622"/>
    <x v="1457"/>
    <x v="507"/>
    <x v="274"/>
    <s v="Yes"/>
    <x v="0"/>
    <x v="1"/>
    <x v="3"/>
    <x v="1"/>
    <x v="2"/>
    <x v="2"/>
    <x v="1518"/>
    <x v="0"/>
    <s v="tier - 1"/>
    <x v="14"/>
    <d v="1983-11-17T00:00:00"/>
    <x v="22"/>
  </r>
  <r>
    <x v="1623"/>
    <x v="1458"/>
    <x v="88"/>
    <x v="178"/>
    <s v="No"/>
    <x v="0"/>
    <x v="0"/>
    <x v="0"/>
    <x v="1"/>
    <x v="0"/>
    <x v="1"/>
    <x v="1519"/>
    <x v="0"/>
    <s v="tier - 2"/>
    <x v="1"/>
    <d v="1958-09-21T00:00:00"/>
    <x v="46"/>
  </r>
  <r>
    <x v="1624"/>
    <x v="1459"/>
    <x v="50"/>
    <x v="215"/>
    <s v="Yes"/>
    <x v="0"/>
    <x v="0"/>
    <x v="0"/>
    <x v="1"/>
    <x v="0"/>
    <x v="2"/>
    <x v="1520"/>
    <x v="0"/>
    <s v="tier - 1"/>
    <x v="2"/>
    <d v="1961-09-25T00:00:00"/>
    <x v="43"/>
  </r>
  <r>
    <x v="1625"/>
    <x v="954"/>
    <x v="1072"/>
    <x v="614"/>
    <s v="Yes"/>
    <x v="0"/>
    <x v="0"/>
    <x v="3"/>
    <x v="1"/>
    <x v="0"/>
    <x v="2"/>
    <x v="1521"/>
    <x v="0"/>
    <s v="tier - 1"/>
    <x v="1"/>
    <d v="1959-10-10T00:00:00"/>
    <x v="45"/>
  </r>
  <r>
    <x v="1626"/>
    <x v="1460"/>
    <x v="1073"/>
    <x v="35"/>
    <s v="Yes"/>
    <x v="0"/>
    <x v="0"/>
    <x v="1"/>
    <x v="1"/>
    <x v="3"/>
    <x v="0"/>
    <x v="1522"/>
    <x v="0"/>
    <s v="tier - 3"/>
    <x v="1"/>
    <d v="1959-11-08T00:00:00"/>
    <x v="45"/>
  </r>
  <r>
    <x v="1627"/>
    <x v="1461"/>
    <x v="165"/>
    <x v="87"/>
    <s v="No"/>
    <x v="0"/>
    <x v="0"/>
    <x v="3"/>
    <x v="1"/>
    <x v="0"/>
    <x v="1"/>
    <x v="1523"/>
    <x v="0"/>
    <s v="tier - 2"/>
    <x v="14"/>
    <d v="1974-12-26T00:00:00"/>
    <x v="28"/>
  </r>
  <r>
    <x v="1628"/>
    <x v="1462"/>
    <x v="29"/>
    <x v="233"/>
    <s v="No"/>
    <x v="0"/>
    <x v="0"/>
    <x v="3"/>
    <x v="1"/>
    <x v="0"/>
    <x v="2"/>
    <x v="1524"/>
    <x v="0"/>
    <s v="tier - 2"/>
    <x v="14"/>
    <d v="1972-07-13T00:00:00"/>
    <x v="30"/>
  </r>
  <r>
    <x v="1629"/>
    <x v="1463"/>
    <x v="1074"/>
    <x v="150"/>
    <s v="No"/>
    <x v="0"/>
    <x v="1"/>
    <x v="3"/>
    <x v="1"/>
    <x v="2"/>
    <x v="2"/>
    <x v="1525"/>
    <x v="0"/>
    <s v="tier - 2"/>
    <x v="8"/>
    <d v="2004-09-06T00:00:00"/>
    <x v="9"/>
  </r>
  <r>
    <x v="1630"/>
    <x v="949"/>
    <x v="410"/>
    <x v="633"/>
    <s v="No"/>
    <x v="0"/>
    <x v="0"/>
    <x v="3"/>
    <x v="1"/>
    <x v="1"/>
    <x v="2"/>
    <x v="1526"/>
    <x v="0"/>
    <s v="tier - 3"/>
    <x v="1"/>
    <d v="1968-12-15T00:00:00"/>
    <x v="36"/>
  </r>
  <r>
    <x v="1631"/>
    <x v="1385"/>
    <x v="24"/>
    <x v="85"/>
    <s v="No"/>
    <x v="0"/>
    <x v="0"/>
    <x v="0"/>
    <x v="1"/>
    <x v="0"/>
    <x v="1"/>
    <x v="1527"/>
    <x v="0"/>
    <s v="tier - 3"/>
    <x v="0"/>
    <d v="1958-10-15T00:00:00"/>
    <x v="46"/>
  </r>
  <r>
    <x v="1632"/>
    <x v="1464"/>
    <x v="1075"/>
    <x v="127"/>
    <s v="Yes"/>
    <x v="0"/>
    <x v="0"/>
    <x v="0"/>
    <x v="1"/>
    <x v="0"/>
    <x v="2"/>
    <x v="1528"/>
    <x v="0"/>
    <s v="tier - 2"/>
    <x v="2"/>
    <d v="1958-07-10T00:00:00"/>
    <x v="46"/>
  </r>
  <r>
    <x v="1633"/>
    <x v="1465"/>
    <x v="1076"/>
    <x v="228"/>
    <s v="No"/>
    <x v="0"/>
    <x v="0"/>
    <x v="0"/>
    <x v="1"/>
    <x v="1"/>
    <x v="2"/>
    <x v="1529"/>
    <x v="0"/>
    <s v="tier - 3"/>
    <x v="16"/>
    <d v="1969-09-26T00:00:00"/>
    <x v="34"/>
  </r>
  <r>
    <x v="1634"/>
    <x v="1466"/>
    <x v="1077"/>
    <x v="550"/>
    <s v="No"/>
    <x v="0"/>
    <x v="0"/>
    <x v="0"/>
    <x v="1"/>
    <x v="2"/>
    <x v="2"/>
    <x v="1530"/>
    <x v="0"/>
    <s v="tier - 2"/>
    <x v="1"/>
    <d v="1959-12-24T00:00:00"/>
    <x v="45"/>
  </r>
  <r>
    <x v="1635"/>
    <x v="1467"/>
    <x v="1078"/>
    <x v="499"/>
    <s v="No"/>
    <x v="0"/>
    <x v="0"/>
    <x v="0"/>
    <x v="1"/>
    <x v="2"/>
    <x v="0"/>
    <x v="1531"/>
    <x v="0"/>
    <s v="tier - 1"/>
    <x v="14"/>
    <d v="1967-10-10T00:00:00"/>
    <x v="40"/>
  </r>
  <r>
    <x v="1636"/>
    <x v="1468"/>
    <x v="1079"/>
    <x v="106"/>
    <s v="Yes"/>
    <x v="0"/>
    <x v="0"/>
    <x v="3"/>
    <x v="1"/>
    <x v="0"/>
    <x v="1"/>
    <x v="1532"/>
    <x v="0"/>
    <s v="tier - 2"/>
    <x v="2"/>
    <d v="1988-11-16T00:00:00"/>
    <x v="15"/>
  </r>
  <r>
    <x v="1637"/>
    <x v="1228"/>
    <x v="1037"/>
    <x v="41"/>
    <s v="No"/>
    <x v="0"/>
    <x v="0"/>
    <x v="0"/>
    <x v="1"/>
    <x v="2"/>
    <x v="0"/>
    <x v="1533"/>
    <x v="0"/>
    <s v="tier - 2"/>
    <x v="1"/>
    <d v="1963-07-16T00:00:00"/>
    <x v="42"/>
  </r>
  <r>
    <x v="1638"/>
    <x v="237"/>
    <x v="97"/>
    <x v="361"/>
    <s v="No"/>
    <x v="0"/>
    <x v="0"/>
    <x v="0"/>
    <x v="1"/>
    <x v="0"/>
    <x v="2"/>
    <x v="1534"/>
    <x v="0"/>
    <s v="tier - 3"/>
    <x v="8"/>
    <d v="1965-06-22T00:00:00"/>
    <x v="39"/>
  </r>
  <r>
    <x v="1639"/>
    <x v="1469"/>
    <x v="1080"/>
    <x v="452"/>
    <s v="Yes"/>
    <x v="0"/>
    <x v="0"/>
    <x v="1"/>
    <x v="1"/>
    <x v="3"/>
    <x v="0"/>
    <x v="1535"/>
    <x v="0"/>
    <s v="tier - 1"/>
    <x v="6"/>
    <d v="1958-09-14T00:00:00"/>
    <x v="46"/>
  </r>
  <r>
    <x v="1640"/>
    <x v="1470"/>
    <x v="713"/>
    <x v="249"/>
    <s v="No"/>
    <x v="0"/>
    <x v="0"/>
    <x v="3"/>
    <x v="1"/>
    <x v="0"/>
    <x v="2"/>
    <x v="1536"/>
    <x v="0"/>
    <s v="tier - 2"/>
    <x v="5"/>
    <d v="1958-07-29T00:00:00"/>
    <x v="46"/>
  </r>
  <r>
    <x v="1641"/>
    <x v="438"/>
    <x v="427"/>
    <x v="189"/>
    <s v="No"/>
    <x v="0"/>
    <x v="0"/>
    <x v="3"/>
    <x v="1"/>
    <x v="1"/>
    <x v="2"/>
    <x v="1537"/>
    <x v="0"/>
    <s v="tier - 3"/>
    <x v="0"/>
    <d v="1958-09-20T00:00:00"/>
    <x v="46"/>
  </r>
  <r>
    <x v="1642"/>
    <x v="1471"/>
    <x v="1081"/>
    <x v="141"/>
    <s v="No"/>
    <x v="0"/>
    <x v="0"/>
    <x v="0"/>
    <x v="1"/>
    <x v="0"/>
    <x v="2"/>
    <x v="1538"/>
    <x v="0"/>
    <s v="tier - 1"/>
    <x v="1"/>
    <d v="1999-08-10T00:00:00"/>
    <x v="7"/>
  </r>
  <r>
    <x v="1643"/>
    <x v="524"/>
    <x v="1082"/>
    <x v="212"/>
    <s v="No"/>
    <x v="0"/>
    <x v="0"/>
    <x v="0"/>
    <x v="1"/>
    <x v="1"/>
    <x v="2"/>
    <x v="1539"/>
    <x v="0"/>
    <s v="tier - 2"/>
    <x v="14"/>
    <d v="1967-08-15T00:00:00"/>
    <x v="40"/>
  </r>
  <r>
    <x v="1644"/>
    <x v="739"/>
    <x v="332"/>
    <x v="195"/>
    <s v="No"/>
    <x v="0"/>
    <x v="0"/>
    <x v="0"/>
    <x v="1"/>
    <x v="2"/>
    <x v="1"/>
    <x v="1540"/>
    <x v="0"/>
    <s v="tier - 2"/>
    <x v="11"/>
    <d v="1967-11-04T00:00:00"/>
    <x v="40"/>
  </r>
  <r>
    <x v="1645"/>
    <x v="1472"/>
    <x v="173"/>
    <x v="149"/>
    <s v="No"/>
    <x v="1"/>
    <x v="0"/>
    <x v="3"/>
    <x v="1"/>
    <x v="0"/>
    <x v="1"/>
    <x v="1541"/>
    <x v="0"/>
    <s v="tier - 1"/>
    <x v="8"/>
    <d v="1959-06-29T00:00:00"/>
    <x v="45"/>
  </r>
  <r>
    <x v="1646"/>
    <x v="1473"/>
    <x v="142"/>
    <x v="331"/>
    <s v="No"/>
    <x v="0"/>
    <x v="1"/>
    <x v="3"/>
    <x v="1"/>
    <x v="0"/>
    <x v="1"/>
    <x v="1542"/>
    <x v="0"/>
    <s v="tier - 3"/>
    <x v="9"/>
    <d v="1959-08-03T00:00:00"/>
    <x v="45"/>
  </r>
  <r>
    <x v="1647"/>
    <x v="1474"/>
    <x v="884"/>
    <x v="361"/>
    <s v="No"/>
    <x v="0"/>
    <x v="0"/>
    <x v="3"/>
    <x v="1"/>
    <x v="0"/>
    <x v="2"/>
    <x v="1543"/>
    <x v="0"/>
    <s v="tier - 3"/>
    <x v="8"/>
    <d v="1996-11-10T00:00:00"/>
    <x v="8"/>
  </r>
  <r>
    <x v="1648"/>
    <x v="237"/>
    <x v="1083"/>
    <x v="167"/>
    <s v="No"/>
    <x v="0"/>
    <x v="0"/>
    <x v="0"/>
    <x v="1"/>
    <x v="0"/>
    <x v="2"/>
    <x v="1544"/>
    <x v="0"/>
    <s v="tier - 3"/>
    <x v="1"/>
    <d v="1976-11-27T00:00:00"/>
    <x v="35"/>
  </r>
  <r>
    <x v="1649"/>
    <x v="1475"/>
    <x v="620"/>
    <x v="105"/>
    <s v="No"/>
    <x v="0"/>
    <x v="1"/>
    <x v="3"/>
    <x v="1"/>
    <x v="0"/>
    <x v="1"/>
    <x v="1545"/>
    <x v="0"/>
    <s v="tier - 2"/>
    <x v="0"/>
    <d v="1959-11-20T00:00:00"/>
    <x v="45"/>
  </r>
  <r>
    <x v="1650"/>
    <x v="1476"/>
    <x v="692"/>
    <x v="332"/>
    <s v="No"/>
    <x v="0"/>
    <x v="0"/>
    <x v="3"/>
    <x v="1"/>
    <x v="1"/>
    <x v="2"/>
    <x v="1546"/>
    <x v="0"/>
    <s v="tier - 2"/>
    <x v="0"/>
    <d v="1979-10-20T00:00:00"/>
    <x v="25"/>
  </r>
  <r>
    <x v="1651"/>
    <x v="1477"/>
    <x v="71"/>
    <x v="167"/>
    <s v="No"/>
    <x v="0"/>
    <x v="0"/>
    <x v="0"/>
    <x v="1"/>
    <x v="0"/>
    <x v="2"/>
    <x v="1547"/>
    <x v="0"/>
    <s v="tier - 3"/>
    <x v="1"/>
    <d v="1989-07-22T00:00:00"/>
    <x v="13"/>
  </r>
  <r>
    <x v="1652"/>
    <x v="1478"/>
    <x v="404"/>
    <x v="197"/>
    <s v="No"/>
    <x v="0"/>
    <x v="0"/>
    <x v="0"/>
    <x v="1"/>
    <x v="1"/>
    <x v="2"/>
    <x v="1548"/>
    <x v="0"/>
    <s v="tier - 3"/>
    <x v="2"/>
    <d v="1989-07-14T00:00:00"/>
    <x v="13"/>
  </r>
  <r>
    <x v="1653"/>
    <x v="1479"/>
    <x v="1084"/>
    <x v="128"/>
    <s v="No"/>
    <x v="0"/>
    <x v="1"/>
    <x v="3"/>
    <x v="1"/>
    <x v="0"/>
    <x v="1"/>
    <x v="1549"/>
    <x v="0"/>
    <s v="tier - 1"/>
    <x v="8"/>
    <d v="1998-09-12T00:00:00"/>
    <x v="2"/>
  </r>
  <r>
    <x v="1654"/>
    <x v="1480"/>
    <x v="387"/>
    <x v="125"/>
    <s v="No"/>
    <x v="0"/>
    <x v="0"/>
    <x v="3"/>
    <x v="1"/>
    <x v="2"/>
    <x v="2"/>
    <x v="1550"/>
    <x v="0"/>
    <s v="tier - 1"/>
    <x v="7"/>
    <d v="1962-12-03T00:00:00"/>
    <x v="41"/>
  </r>
  <r>
    <x v="1655"/>
    <x v="1481"/>
    <x v="468"/>
    <x v="56"/>
    <s v="Yes"/>
    <x v="0"/>
    <x v="0"/>
    <x v="0"/>
    <x v="1"/>
    <x v="2"/>
    <x v="1"/>
    <x v="1551"/>
    <x v="0"/>
    <s v="tier - 1"/>
    <x v="8"/>
    <d v="1963-10-14T00:00:00"/>
    <x v="42"/>
  </r>
  <r>
    <x v="1656"/>
    <x v="670"/>
    <x v="1085"/>
    <x v="470"/>
    <s v="No"/>
    <x v="0"/>
    <x v="0"/>
    <x v="3"/>
    <x v="1"/>
    <x v="0"/>
    <x v="2"/>
    <x v="1552"/>
    <x v="0"/>
    <s v="tier - 3"/>
    <x v="16"/>
    <d v="1967-07-18T00:00:00"/>
    <x v="40"/>
  </r>
  <r>
    <x v="1657"/>
    <x v="1482"/>
    <x v="1086"/>
    <x v="135"/>
    <s v="Yes"/>
    <x v="0"/>
    <x v="0"/>
    <x v="3"/>
    <x v="1"/>
    <x v="0"/>
    <x v="2"/>
    <x v="1553"/>
    <x v="0"/>
    <s v="tier - 3"/>
    <x v="11"/>
    <d v="1965-11-08T00:00:00"/>
    <x v="39"/>
  </r>
  <r>
    <x v="1658"/>
    <x v="854"/>
    <x v="28"/>
    <x v="21"/>
    <s v="No"/>
    <x v="0"/>
    <x v="0"/>
    <x v="3"/>
    <x v="1"/>
    <x v="0"/>
    <x v="1"/>
    <x v="1554"/>
    <x v="0"/>
    <s v="tier - 3"/>
    <x v="2"/>
    <d v="1991-08-21T00:00:00"/>
    <x v="14"/>
  </r>
  <r>
    <x v="1659"/>
    <x v="1483"/>
    <x v="1087"/>
    <x v="163"/>
    <s v="No"/>
    <x v="0"/>
    <x v="0"/>
    <x v="0"/>
    <x v="1"/>
    <x v="3"/>
    <x v="0"/>
    <x v="1555"/>
    <x v="0"/>
    <s v="tier - 3"/>
    <x v="14"/>
    <d v="1967-09-01T00:00:00"/>
    <x v="40"/>
  </r>
  <r>
    <x v="1660"/>
    <x v="1484"/>
    <x v="1088"/>
    <x v="417"/>
    <s v="No"/>
    <x v="0"/>
    <x v="0"/>
    <x v="0"/>
    <x v="1"/>
    <x v="0"/>
    <x v="0"/>
    <x v="1556"/>
    <x v="0"/>
    <s v="tier - 1"/>
    <x v="1"/>
    <d v="1981-11-13T00:00:00"/>
    <x v="19"/>
  </r>
  <r>
    <x v="1661"/>
    <x v="1485"/>
    <x v="1089"/>
    <x v="497"/>
    <s v="No"/>
    <x v="0"/>
    <x v="0"/>
    <x v="1"/>
    <x v="1"/>
    <x v="3"/>
    <x v="2"/>
    <x v="1557"/>
    <x v="0"/>
    <s v="tier - 1"/>
    <x v="1"/>
    <d v="1969-10-20T00:00:00"/>
    <x v="34"/>
  </r>
  <r>
    <x v="1662"/>
    <x v="1486"/>
    <x v="1090"/>
    <x v="106"/>
    <s v="No"/>
    <x v="0"/>
    <x v="0"/>
    <x v="0"/>
    <x v="1"/>
    <x v="2"/>
    <x v="1"/>
    <x v="1558"/>
    <x v="0"/>
    <s v="tier - 1"/>
    <x v="1"/>
    <d v="1958-07-23T00:00:00"/>
    <x v="46"/>
  </r>
  <r>
    <x v="1663"/>
    <x v="1487"/>
    <x v="1091"/>
    <x v="127"/>
    <s v="No"/>
    <x v="1"/>
    <x v="0"/>
    <x v="3"/>
    <x v="1"/>
    <x v="0"/>
    <x v="2"/>
    <x v="1559"/>
    <x v="0"/>
    <s v="tier - 2"/>
    <x v="2"/>
    <d v="1982-09-04T00:00:00"/>
    <x v="23"/>
  </r>
  <r>
    <x v="1664"/>
    <x v="1488"/>
    <x v="1092"/>
    <x v="425"/>
    <s v="Yes"/>
    <x v="0"/>
    <x v="1"/>
    <x v="3"/>
    <x v="1"/>
    <x v="0"/>
    <x v="1"/>
    <x v="1560"/>
    <x v="0"/>
    <s v="tier - 2"/>
    <x v="1"/>
    <d v="2002-09-24T00:00:00"/>
    <x v="5"/>
  </r>
  <r>
    <x v="1665"/>
    <x v="66"/>
    <x v="1093"/>
    <x v="45"/>
    <s v="No"/>
    <x v="0"/>
    <x v="1"/>
    <x v="3"/>
    <x v="1"/>
    <x v="0"/>
    <x v="2"/>
    <x v="1561"/>
    <x v="0"/>
    <s v="tier - 3"/>
    <x v="11"/>
    <d v="1962-07-29T00:00:00"/>
    <x v="41"/>
  </r>
  <r>
    <x v="1666"/>
    <x v="1489"/>
    <x v="1056"/>
    <x v="245"/>
    <s v="No"/>
    <x v="0"/>
    <x v="0"/>
    <x v="1"/>
    <x v="1"/>
    <x v="3"/>
    <x v="1"/>
    <x v="1562"/>
    <x v="0"/>
    <s v="tier - 2"/>
    <x v="14"/>
    <d v="1965-07-27T00:00:00"/>
    <x v="39"/>
  </r>
  <r>
    <x v="1667"/>
    <x v="1490"/>
    <x v="838"/>
    <x v="47"/>
    <s v="No"/>
    <x v="0"/>
    <x v="0"/>
    <x v="3"/>
    <x v="1"/>
    <x v="0"/>
    <x v="2"/>
    <x v="1563"/>
    <x v="0"/>
    <s v="tier - 3"/>
    <x v="9"/>
    <d v="1975-12-10T00:00:00"/>
    <x v="31"/>
  </r>
  <r>
    <x v="1668"/>
    <x v="400"/>
    <x v="1094"/>
    <x v="531"/>
    <s v="No"/>
    <x v="0"/>
    <x v="0"/>
    <x v="0"/>
    <x v="1"/>
    <x v="3"/>
    <x v="0"/>
    <x v="1564"/>
    <x v="0"/>
    <s v="tier - 3"/>
    <x v="14"/>
    <d v="1979-10-18T00:00:00"/>
    <x v="25"/>
  </r>
  <r>
    <x v="1669"/>
    <x v="1491"/>
    <x v="1095"/>
    <x v="634"/>
    <s v="Yes"/>
    <x v="0"/>
    <x v="0"/>
    <x v="0"/>
    <x v="1"/>
    <x v="0"/>
    <x v="0"/>
    <x v="1565"/>
    <x v="0"/>
    <s v="tier - 3"/>
    <x v="14"/>
    <d v="1981-06-05T00:00:00"/>
    <x v="24"/>
  </r>
  <r>
    <x v="1670"/>
    <x v="1099"/>
    <x v="380"/>
    <x v="100"/>
    <s v="No"/>
    <x v="0"/>
    <x v="1"/>
    <x v="3"/>
    <x v="1"/>
    <x v="1"/>
    <x v="1"/>
    <x v="1566"/>
    <x v="0"/>
    <s v="tier - 2"/>
    <x v="9"/>
    <d v="1970-11-11T00:00:00"/>
    <x v="33"/>
  </r>
  <r>
    <x v="1671"/>
    <x v="1492"/>
    <x v="1096"/>
    <x v="333"/>
    <s v="Yes"/>
    <x v="0"/>
    <x v="0"/>
    <x v="0"/>
    <x v="1"/>
    <x v="0"/>
    <x v="0"/>
    <x v="1567"/>
    <x v="0"/>
    <s v="tier - 2"/>
    <x v="8"/>
    <d v="1958-10-17T00:00:00"/>
    <x v="46"/>
  </r>
  <r>
    <x v="1672"/>
    <x v="1493"/>
    <x v="1097"/>
    <x v="627"/>
    <s v="No"/>
    <x v="0"/>
    <x v="0"/>
    <x v="0"/>
    <x v="1"/>
    <x v="3"/>
    <x v="0"/>
    <x v="1568"/>
    <x v="0"/>
    <s v="tier - 1"/>
    <x v="2"/>
    <d v="1981-07-04T00:00:00"/>
    <x v="19"/>
  </r>
  <r>
    <x v="1673"/>
    <x v="1494"/>
    <x v="387"/>
    <x v="458"/>
    <s v="No"/>
    <x v="0"/>
    <x v="0"/>
    <x v="3"/>
    <x v="1"/>
    <x v="2"/>
    <x v="2"/>
    <x v="1569"/>
    <x v="0"/>
    <s v="tier - 2"/>
    <x v="1"/>
    <d v="1968-11-08T00:00:00"/>
    <x v="36"/>
  </r>
  <r>
    <x v="1674"/>
    <x v="1495"/>
    <x v="1098"/>
    <x v="80"/>
    <s v="No"/>
    <x v="0"/>
    <x v="0"/>
    <x v="1"/>
    <x v="1"/>
    <x v="3"/>
    <x v="2"/>
    <x v="1570"/>
    <x v="0"/>
    <s v="tier - 1"/>
    <x v="11"/>
    <d v="1962-11-29T00:00:00"/>
    <x v="41"/>
  </r>
  <r>
    <x v="1675"/>
    <x v="1496"/>
    <x v="1099"/>
    <x v="170"/>
    <s v="No"/>
    <x v="0"/>
    <x v="0"/>
    <x v="3"/>
    <x v="1"/>
    <x v="2"/>
    <x v="2"/>
    <x v="1571"/>
    <x v="0"/>
    <s v="tier - 3"/>
    <x v="2"/>
    <d v="1958-07-29T00:00:00"/>
    <x v="46"/>
  </r>
  <r>
    <x v="1676"/>
    <x v="1497"/>
    <x v="23"/>
    <x v="99"/>
    <s v="Yes"/>
    <x v="0"/>
    <x v="1"/>
    <x v="3"/>
    <x v="1"/>
    <x v="0"/>
    <x v="1"/>
    <x v="1572"/>
    <x v="0"/>
    <s v="tier - 2"/>
    <x v="8"/>
    <d v="1995-08-02T00:00:00"/>
    <x v="4"/>
  </r>
  <r>
    <x v="1677"/>
    <x v="1498"/>
    <x v="261"/>
    <x v="569"/>
    <s v="No"/>
    <x v="0"/>
    <x v="0"/>
    <x v="0"/>
    <x v="1"/>
    <x v="2"/>
    <x v="0"/>
    <x v="1573"/>
    <x v="0"/>
    <s v="tier - 2"/>
    <x v="1"/>
    <d v="1960-08-08T00:00:00"/>
    <x v="44"/>
  </r>
  <r>
    <x v="1678"/>
    <x v="1072"/>
    <x v="5"/>
    <x v="635"/>
    <s v="Yes"/>
    <x v="0"/>
    <x v="1"/>
    <x v="3"/>
    <x v="1"/>
    <x v="0"/>
    <x v="1"/>
    <x v="1574"/>
    <x v="0"/>
    <s v="tier - 1"/>
    <x v="2"/>
    <d v="1979-11-25T00:00:00"/>
    <x v="25"/>
  </r>
  <r>
    <x v="1679"/>
    <x v="1499"/>
    <x v="673"/>
    <x v="325"/>
    <s v="No"/>
    <x v="0"/>
    <x v="0"/>
    <x v="3"/>
    <x v="1"/>
    <x v="0"/>
    <x v="2"/>
    <x v="1574"/>
    <x v="0"/>
    <s v="tier - 3"/>
    <x v="2"/>
    <d v="1970-09-11T00:00:00"/>
    <x v="33"/>
  </r>
  <r>
    <x v="1680"/>
    <x v="538"/>
    <x v="925"/>
    <x v="195"/>
    <s v="No"/>
    <x v="0"/>
    <x v="0"/>
    <x v="0"/>
    <x v="1"/>
    <x v="2"/>
    <x v="1"/>
    <x v="1575"/>
    <x v="0"/>
    <s v="tier - 3"/>
    <x v="9"/>
    <d v="1971-08-15T00:00:00"/>
    <x v="32"/>
  </r>
  <r>
    <x v="1681"/>
    <x v="1500"/>
    <x v="1100"/>
    <x v="534"/>
    <s v="No"/>
    <x v="0"/>
    <x v="0"/>
    <x v="0"/>
    <x v="1"/>
    <x v="2"/>
    <x v="0"/>
    <x v="1576"/>
    <x v="0"/>
    <s v="tier - 2"/>
    <x v="16"/>
    <d v="1968-06-12T00:00:00"/>
    <x v="36"/>
  </r>
  <r>
    <x v="1682"/>
    <x v="337"/>
    <x v="781"/>
    <x v="133"/>
    <s v="Yes"/>
    <x v="0"/>
    <x v="0"/>
    <x v="3"/>
    <x v="1"/>
    <x v="0"/>
    <x v="2"/>
    <x v="1577"/>
    <x v="0"/>
    <s v="tier - 1"/>
    <x v="9"/>
    <d v="1975-10-26T00:00:00"/>
    <x v="31"/>
  </r>
  <r>
    <x v="1683"/>
    <x v="1226"/>
    <x v="1101"/>
    <x v="117"/>
    <s v="Yes"/>
    <x v="0"/>
    <x v="1"/>
    <x v="3"/>
    <x v="1"/>
    <x v="2"/>
    <x v="2"/>
    <x v="1578"/>
    <x v="0"/>
    <s v="tier - 1"/>
    <x v="1"/>
    <d v="1972-11-07T00:00:00"/>
    <x v="30"/>
  </r>
  <r>
    <x v="1684"/>
    <x v="1501"/>
    <x v="139"/>
    <x v="636"/>
    <s v="Yes"/>
    <x v="0"/>
    <x v="0"/>
    <x v="3"/>
    <x v="1"/>
    <x v="0"/>
    <x v="0"/>
    <x v="1579"/>
    <x v="0"/>
    <s v="tier - 1"/>
    <x v="2"/>
    <d v="1978-09-05T00:00:00"/>
    <x v="27"/>
  </r>
  <r>
    <x v="1685"/>
    <x v="453"/>
    <x v="1102"/>
    <x v="67"/>
    <s v="Yes"/>
    <x v="0"/>
    <x v="0"/>
    <x v="0"/>
    <x v="1"/>
    <x v="2"/>
    <x v="2"/>
    <x v="1580"/>
    <x v="0"/>
    <s v="tier - 1"/>
    <x v="9"/>
    <d v="1971-11-25T00:00:00"/>
    <x v="32"/>
  </r>
  <r>
    <x v="1686"/>
    <x v="1502"/>
    <x v="1103"/>
    <x v="564"/>
    <s v="No"/>
    <x v="0"/>
    <x v="0"/>
    <x v="0"/>
    <x v="1"/>
    <x v="3"/>
    <x v="0"/>
    <x v="1581"/>
    <x v="0"/>
    <s v="tier - 2"/>
    <x v="1"/>
    <d v="1962-10-25T00:00:00"/>
    <x v="41"/>
  </r>
  <r>
    <x v="1687"/>
    <x v="1503"/>
    <x v="851"/>
    <x v="140"/>
    <s v="No"/>
    <x v="0"/>
    <x v="0"/>
    <x v="0"/>
    <x v="1"/>
    <x v="0"/>
    <x v="2"/>
    <x v="1582"/>
    <x v="0"/>
    <s v="tier - 1"/>
    <x v="0"/>
    <d v="1959-06-04T00:00:00"/>
    <x v="46"/>
  </r>
  <r>
    <x v="1688"/>
    <x v="1504"/>
    <x v="1104"/>
    <x v="89"/>
    <s v="No"/>
    <x v="0"/>
    <x v="0"/>
    <x v="0"/>
    <x v="1"/>
    <x v="3"/>
    <x v="2"/>
    <x v="1583"/>
    <x v="0"/>
    <s v="tier - 3"/>
    <x v="2"/>
    <d v="1959-12-03T00:00:00"/>
    <x v="45"/>
  </r>
  <r>
    <x v="1689"/>
    <x v="1505"/>
    <x v="1105"/>
    <x v="77"/>
    <s v="Yes"/>
    <x v="0"/>
    <x v="0"/>
    <x v="0"/>
    <x v="1"/>
    <x v="2"/>
    <x v="0"/>
    <x v="1584"/>
    <x v="0"/>
    <s v="tier - 1"/>
    <x v="1"/>
    <d v="1962-06-17T00:00:00"/>
    <x v="41"/>
  </r>
  <r>
    <x v="1690"/>
    <x v="1506"/>
    <x v="1106"/>
    <x v="637"/>
    <s v="Yes"/>
    <x v="0"/>
    <x v="0"/>
    <x v="3"/>
    <x v="1"/>
    <x v="2"/>
    <x v="1"/>
    <x v="1585"/>
    <x v="0"/>
    <s v="tier - 1"/>
    <x v="1"/>
    <d v="1978-11-23T00:00:00"/>
    <x v="27"/>
  </r>
  <r>
    <x v="1691"/>
    <x v="1507"/>
    <x v="1107"/>
    <x v="372"/>
    <s v="No"/>
    <x v="0"/>
    <x v="0"/>
    <x v="3"/>
    <x v="1"/>
    <x v="0"/>
    <x v="2"/>
    <x v="1586"/>
    <x v="0"/>
    <s v="tier - 2"/>
    <x v="8"/>
    <d v="1960-07-25T00:00:00"/>
    <x v="44"/>
  </r>
  <r>
    <x v="1692"/>
    <x v="463"/>
    <x v="1108"/>
    <x v="473"/>
    <s v="No"/>
    <x v="0"/>
    <x v="0"/>
    <x v="3"/>
    <x v="1"/>
    <x v="1"/>
    <x v="2"/>
    <x v="1587"/>
    <x v="0"/>
    <s v="tier - 2"/>
    <x v="9"/>
    <d v="1969-09-16T00:00:00"/>
    <x v="34"/>
  </r>
  <r>
    <x v="1693"/>
    <x v="1508"/>
    <x v="264"/>
    <x v="269"/>
    <s v="Yes"/>
    <x v="0"/>
    <x v="0"/>
    <x v="3"/>
    <x v="1"/>
    <x v="0"/>
    <x v="0"/>
    <x v="1588"/>
    <x v="0"/>
    <s v="tier - 3"/>
    <x v="11"/>
    <d v="1963-12-13T00:00:00"/>
    <x v="42"/>
  </r>
  <r>
    <x v="1694"/>
    <x v="1509"/>
    <x v="436"/>
    <x v="438"/>
    <s v="Yes"/>
    <x v="0"/>
    <x v="0"/>
    <x v="3"/>
    <x v="1"/>
    <x v="1"/>
    <x v="0"/>
    <x v="1589"/>
    <x v="0"/>
    <s v="tier - 3"/>
    <x v="8"/>
    <d v="2001-07-14T00:00:00"/>
    <x v="3"/>
  </r>
  <r>
    <x v="1695"/>
    <x v="1510"/>
    <x v="292"/>
    <x v="179"/>
    <s v="Yes"/>
    <x v="0"/>
    <x v="0"/>
    <x v="3"/>
    <x v="1"/>
    <x v="1"/>
    <x v="0"/>
    <x v="1590"/>
    <x v="0"/>
    <s v="tier - 3"/>
    <x v="9"/>
    <d v="1988-12-17T00:00:00"/>
    <x v="15"/>
  </r>
  <r>
    <x v="1696"/>
    <x v="1254"/>
    <x v="1109"/>
    <x v="638"/>
    <s v="No"/>
    <x v="0"/>
    <x v="0"/>
    <x v="1"/>
    <x v="1"/>
    <x v="3"/>
    <x v="0"/>
    <x v="1591"/>
    <x v="0"/>
    <s v="tier - 1"/>
    <x v="14"/>
    <d v="1968-07-18T00:00:00"/>
    <x v="36"/>
  </r>
  <r>
    <x v="1697"/>
    <x v="1511"/>
    <x v="958"/>
    <x v="639"/>
    <s v="Yes"/>
    <x v="0"/>
    <x v="0"/>
    <x v="3"/>
    <x v="1"/>
    <x v="2"/>
    <x v="0"/>
    <x v="1592"/>
    <x v="0"/>
    <s v="tier - 2"/>
    <x v="2"/>
    <d v="1962-09-06T00:00:00"/>
    <x v="41"/>
  </r>
  <r>
    <x v="1698"/>
    <x v="1512"/>
    <x v="1110"/>
    <x v="123"/>
    <s v="No"/>
    <x v="0"/>
    <x v="0"/>
    <x v="0"/>
    <x v="1"/>
    <x v="0"/>
    <x v="1"/>
    <x v="1593"/>
    <x v="0"/>
    <s v="tier - 2"/>
    <x v="1"/>
    <d v="1964-09-04T00:00:00"/>
    <x v="38"/>
  </r>
  <r>
    <x v="1699"/>
    <x v="1513"/>
    <x v="1111"/>
    <x v="446"/>
    <s v="No"/>
    <x v="0"/>
    <x v="0"/>
    <x v="0"/>
    <x v="1"/>
    <x v="3"/>
    <x v="0"/>
    <x v="1594"/>
    <x v="0"/>
    <s v="tier - 1"/>
    <x v="1"/>
    <d v="1990-10-25T00:00:00"/>
    <x v="16"/>
  </r>
  <r>
    <x v="1700"/>
    <x v="1514"/>
    <x v="661"/>
    <x v="193"/>
    <s v="No"/>
    <x v="0"/>
    <x v="0"/>
    <x v="3"/>
    <x v="1"/>
    <x v="0"/>
    <x v="2"/>
    <x v="1595"/>
    <x v="0"/>
    <s v="tier - 1"/>
    <x v="14"/>
    <d v="1976-07-20T00:00:00"/>
    <x v="35"/>
  </r>
  <r>
    <x v="1701"/>
    <x v="1515"/>
    <x v="210"/>
    <x v="268"/>
    <s v="No"/>
    <x v="0"/>
    <x v="0"/>
    <x v="0"/>
    <x v="1"/>
    <x v="0"/>
    <x v="1"/>
    <x v="1596"/>
    <x v="0"/>
    <s v="tier - 3"/>
    <x v="3"/>
    <d v="2004-07-17T00:00:00"/>
    <x v="9"/>
  </r>
  <r>
    <x v="1702"/>
    <x v="1516"/>
    <x v="369"/>
    <x v="372"/>
    <s v="No"/>
    <x v="0"/>
    <x v="0"/>
    <x v="0"/>
    <x v="1"/>
    <x v="1"/>
    <x v="2"/>
    <x v="1597"/>
    <x v="0"/>
    <s v="tier - 2"/>
    <x v="14"/>
    <d v="1974-06-28T00:00:00"/>
    <x v="28"/>
  </r>
  <r>
    <x v="1703"/>
    <x v="1517"/>
    <x v="1087"/>
    <x v="570"/>
    <s v="Yes"/>
    <x v="0"/>
    <x v="0"/>
    <x v="3"/>
    <x v="1"/>
    <x v="3"/>
    <x v="0"/>
    <x v="1598"/>
    <x v="0"/>
    <s v="tier - 3"/>
    <x v="1"/>
    <d v="1959-10-02T00:00:00"/>
    <x v="45"/>
  </r>
  <r>
    <x v="1704"/>
    <x v="722"/>
    <x v="1112"/>
    <x v="27"/>
    <s v="Yes"/>
    <x v="0"/>
    <x v="0"/>
    <x v="0"/>
    <x v="1"/>
    <x v="2"/>
    <x v="2"/>
    <x v="1599"/>
    <x v="0"/>
    <s v="tier - 2"/>
    <x v="1"/>
    <d v="1974-07-30T00:00:00"/>
    <x v="28"/>
  </r>
  <r>
    <x v="1705"/>
    <x v="1518"/>
    <x v="136"/>
    <x v="623"/>
    <s v="No"/>
    <x v="0"/>
    <x v="0"/>
    <x v="3"/>
    <x v="1"/>
    <x v="0"/>
    <x v="1"/>
    <x v="1600"/>
    <x v="0"/>
    <s v="tier - 2"/>
    <x v="14"/>
    <d v="1965-10-28T00:00:00"/>
    <x v="39"/>
  </r>
  <r>
    <x v="1706"/>
    <x v="1047"/>
    <x v="816"/>
    <x v="109"/>
    <s v="No"/>
    <x v="0"/>
    <x v="0"/>
    <x v="3"/>
    <x v="1"/>
    <x v="0"/>
    <x v="1"/>
    <x v="1601"/>
    <x v="0"/>
    <s v="tier - 2"/>
    <x v="1"/>
    <d v="1960-06-06T00:00:00"/>
    <x v="45"/>
  </r>
  <r>
    <x v="1707"/>
    <x v="1519"/>
    <x v="1113"/>
    <x v="166"/>
    <s v="No"/>
    <x v="0"/>
    <x v="0"/>
    <x v="0"/>
    <x v="1"/>
    <x v="1"/>
    <x v="2"/>
    <x v="1602"/>
    <x v="0"/>
    <s v="tier - 2"/>
    <x v="2"/>
    <d v="1988-12-22T00:00:00"/>
    <x v="15"/>
  </r>
  <r>
    <x v="1708"/>
    <x v="1254"/>
    <x v="421"/>
    <x v="103"/>
    <s v="Yes"/>
    <x v="0"/>
    <x v="0"/>
    <x v="3"/>
    <x v="1"/>
    <x v="1"/>
    <x v="2"/>
    <x v="1603"/>
    <x v="0"/>
    <s v="tier - 2"/>
    <x v="14"/>
    <d v="1973-06-26T00:00:00"/>
    <x v="29"/>
  </r>
  <r>
    <x v="1709"/>
    <x v="1520"/>
    <x v="368"/>
    <x v="196"/>
    <s v="No"/>
    <x v="0"/>
    <x v="0"/>
    <x v="3"/>
    <x v="1"/>
    <x v="1"/>
    <x v="2"/>
    <x v="1604"/>
    <x v="0"/>
    <s v="tier - 2"/>
    <x v="1"/>
    <d v="1976-09-20T00:00:00"/>
    <x v="35"/>
  </r>
  <r>
    <x v="1710"/>
    <x v="1521"/>
    <x v="428"/>
    <x v="640"/>
    <s v="Yes"/>
    <x v="0"/>
    <x v="0"/>
    <x v="3"/>
    <x v="1"/>
    <x v="0"/>
    <x v="0"/>
    <x v="1605"/>
    <x v="0"/>
    <s v="tier - 1"/>
    <x v="1"/>
    <d v="1974-08-29T00:00:00"/>
    <x v="28"/>
  </r>
  <r>
    <x v="1711"/>
    <x v="1522"/>
    <x v="174"/>
    <x v="261"/>
    <s v="No"/>
    <x v="0"/>
    <x v="0"/>
    <x v="0"/>
    <x v="1"/>
    <x v="0"/>
    <x v="2"/>
    <x v="1606"/>
    <x v="0"/>
    <s v="tier - 2"/>
    <x v="1"/>
    <d v="1997-10-09T00:00:00"/>
    <x v="6"/>
  </r>
  <r>
    <x v="1712"/>
    <x v="1523"/>
    <x v="26"/>
    <x v="114"/>
    <s v="Yes"/>
    <x v="0"/>
    <x v="0"/>
    <x v="3"/>
    <x v="1"/>
    <x v="0"/>
    <x v="0"/>
    <x v="1607"/>
    <x v="0"/>
    <s v="tier - 3"/>
    <x v="2"/>
    <d v="1984-06-26T00:00:00"/>
    <x v="21"/>
  </r>
  <r>
    <x v="1713"/>
    <x v="1524"/>
    <x v="1114"/>
    <x v="119"/>
    <s v="No"/>
    <x v="0"/>
    <x v="0"/>
    <x v="0"/>
    <x v="1"/>
    <x v="0"/>
    <x v="1"/>
    <x v="1608"/>
    <x v="0"/>
    <s v="tier - 3"/>
    <x v="2"/>
    <d v="1982-11-11T00:00:00"/>
    <x v="23"/>
  </r>
  <r>
    <x v="1714"/>
    <x v="1525"/>
    <x v="905"/>
    <x v="199"/>
    <s v="No"/>
    <x v="0"/>
    <x v="0"/>
    <x v="0"/>
    <x v="1"/>
    <x v="2"/>
    <x v="2"/>
    <x v="1609"/>
    <x v="0"/>
    <s v="tier - 1"/>
    <x v="16"/>
    <d v="1962-12-25T00:00:00"/>
    <x v="41"/>
  </r>
  <r>
    <x v="1715"/>
    <x v="1526"/>
    <x v="1115"/>
    <x v="31"/>
    <s v="No"/>
    <x v="0"/>
    <x v="0"/>
    <x v="1"/>
    <x v="1"/>
    <x v="3"/>
    <x v="2"/>
    <x v="1610"/>
    <x v="0"/>
    <s v="tier - 3"/>
    <x v="14"/>
    <d v="1980-10-12T00:00:00"/>
    <x v="24"/>
  </r>
  <r>
    <x v="1716"/>
    <x v="1527"/>
    <x v="101"/>
    <x v="505"/>
    <s v="No"/>
    <x v="0"/>
    <x v="0"/>
    <x v="0"/>
    <x v="1"/>
    <x v="0"/>
    <x v="2"/>
    <x v="1611"/>
    <x v="0"/>
    <s v="tier - 1"/>
    <x v="1"/>
    <d v="1982-07-24T00:00:00"/>
    <x v="23"/>
  </r>
  <r>
    <x v="1717"/>
    <x v="1528"/>
    <x v="107"/>
    <x v="3"/>
    <s v="No"/>
    <x v="0"/>
    <x v="0"/>
    <x v="3"/>
    <x v="1"/>
    <x v="0"/>
    <x v="1"/>
    <x v="1612"/>
    <x v="0"/>
    <s v="tier - 2"/>
    <x v="1"/>
    <d v="1980-09-19T00:00:00"/>
    <x v="24"/>
  </r>
  <r>
    <x v="1718"/>
    <x v="1529"/>
    <x v="1116"/>
    <x v="162"/>
    <s v="No"/>
    <x v="0"/>
    <x v="0"/>
    <x v="0"/>
    <x v="1"/>
    <x v="3"/>
    <x v="0"/>
    <x v="1613"/>
    <x v="0"/>
    <s v="tier - 3"/>
    <x v="1"/>
    <d v="1988-12-05T00:00:00"/>
    <x v="15"/>
  </r>
  <r>
    <x v="1719"/>
    <x v="203"/>
    <x v="984"/>
    <x v="136"/>
    <s v="No"/>
    <x v="0"/>
    <x v="0"/>
    <x v="0"/>
    <x v="1"/>
    <x v="1"/>
    <x v="1"/>
    <x v="1614"/>
    <x v="0"/>
    <s v="tier - 2"/>
    <x v="14"/>
    <d v="1978-09-16T00:00:00"/>
    <x v="27"/>
  </r>
  <r>
    <x v="1720"/>
    <x v="1530"/>
    <x v="1117"/>
    <x v="120"/>
    <s v="No"/>
    <x v="1"/>
    <x v="0"/>
    <x v="3"/>
    <x v="1"/>
    <x v="0"/>
    <x v="2"/>
    <x v="1615"/>
    <x v="0"/>
    <s v="tier - 2"/>
    <x v="8"/>
    <d v="1958-10-22T00:00:00"/>
    <x v="46"/>
  </r>
  <r>
    <x v="1721"/>
    <x v="1531"/>
    <x v="1118"/>
    <x v="169"/>
    <s v="No"/>
    <x v="1"/>
    <x v="0"/>
    <x v="3"/>
    <x v="1"/>
    <x v="0"/>
    <x v="1"/>
    <x v="1616"/>
    <x v="0"/>
    <s v="tier - 2"/>
    <x v="0"/>
    <d v="1958-06-21T00:00:00"/>
    <x v="46"/>
  </r>
  <r>
    <x v="1722"/>
    <x v="1532"/>
    <x v="1119"/>
    <x v="327"/>
    <s v="No"/>
    <x v="0"/>
    <x v="0"/>
    <x v="0"/>
    <x v="1"/>
    <x v="3"/>
    <x v="0"/>
    <x v="1617"/>
    <x v="0"/>
    <s v="tier - 3"/>
    <x v="1"/>
    <d v="1985-08-27T00:00:00"/>
    <x v="20"/>
  </r>
  <r>
    <x v="1723"/>
    <x v="1533"/>
    <x v="1120"/>
    <x v="149"/>
    <s v="No"/>
    <x v="0"/>
    <x v="0"/>
    <x v="3"/>
    <x v="1"/>
    <x v="2"/>
    <x v="1"/>
    <x v="1618"/>
    <x v="0"/>
    <s v="tier - 1"/>
    <x v="8"/>
    <d v="1993-08-08T00:00:00"/>
    <x v="1"/>
  </r>
  <r>
    <x v="1724"/>
    <x v="1311"/>
    <x v="226"/>
    <x v="281"/>
    <s v="Yes"/>
    <x v="0"/>
    <x v="0"/>
    <x v="3"/>
    <x v="1"/>
    <x v="0"/>
    <x v="0"/>
    <x v="1619"/>
    <x v="0"/>
    <s v="tier - 1"/>
    <x v="2"/>
    <d v="1987-10-06T00:00:00"/>
    <x v="17"/>
  </r>
  <r>
    <x v="1725"/>
    <x v="1534"/>
    <x v="295"/>
    <x v="262"/>
    <s v="Yes"/>
    <x v="0"/>
    <x v="0"/>
    <x v="3"/>
    <x v="1"/>
    <x v="1"/>
    <x v="0"/>
    <x v="1620"/>
    <x v="0"/>
    <s v="tier - 3"/>
    <x v="12"/>
    <d v="1993-12-12T00:00:00"/>
    <x v="1"/>
  </r>
  <r>
    <x v="1726"/>
    <x v="1535"/>
    <x v="304"/>
    <x v="641"/>
    <s v="Yes"/>
    <x v="0"/>
    <x v="0"/>
    <x v="3"/>
    <x v="1"/>
    <x v="1"/>
    <x v="0"/>
    <x v="1621"/>
    <x v="0"/>
    <s v="tier - 1"/>
    <x v="14"/>
    <d v="1982-07-06T00:00:00"/>
    <x v="23"/>
  </r>
  <r>
    <x v="1727"/>
    <x v="629"/>
    <x v="836"/>
    <x v="117"/>
    <s v="No"/>
    <x v="0"/>
    <x v="0"/>
    <x v="0"/>
    <x v="1"/>
    <x v="1"/>
    <x v="2"/>
    <x v="1622"/>
    <x v="0"/>
    <s v="tier - 3"/>
    <x v="1"/>
    <d v="1974-09-11T00:00:00"/>
    <x v="28"/>
  </r>
  <r>
    <x v="1728"/>
    <x v="1536"/>
    <x v="403"/>
    <x v="155"/>
    <s v="No"/>
    <x v="0"/>
    <x v="0"/>
    <x v="0"/>
    <x v="1"/>
    <x v="2"/>
    <x v="1"/>
    <x v="1623"/>
    <x v="0"/>
    <s v="tier - 2"/>
    <x v="1"/>
    <d v="1988-08-06T00:00:00"/>
    <x v="15"/>
  </r>
  <r>
    <x v="1729"/>
    <x v="1433"/>
    <x v="65"/>
    <x v="103"/>
    <s v="No"/>
    <x v="0"/>
    <x v="0"/>
    <x v="0"/>
    <x v="1"/>
    <x v="0"/>
    <x v="2"/>
    <x v="1624"/>
    <x v="0"/>
    <s v="tier - 1"/>
    <x v="1"/>
    <d v="1988-08-21T00:00:00"/>
    <x v="15"/>
  </r>
  <r>
    <x v="1730"/>
    <x v="559"/>
    <x v="105"/>
    <x v="24"/>
    <s v="No"/>
    <x v="0"/>
    <x v="0"/>
    <x v="3"/>
    <x v="1"/>
    <x v="0"/>
    <x v="2"/>
    <x v="1625"/>
    <x v="0"/>
    <s v="tier - 1"/>
    <x v="2"/>
    <d v="2002-09-08T00:00:00"/>
    <x v="5"/>
  </r>
  <r>
    <x v="1731"/>
    <x v="1537"/>
    <x v="41"/>
    <x v="117"/>
    <s v="No"/>
    <x v="0"/>
    <x v="0"/>
    <x v="3"/>
    <x v="1"/>
    <x v="0"/>
    <x v="2"/>
    <x v="1626"/>
    <x v="0"/>
    <s v="tier - 2"/>
    <x v="9"/>
    <d v="1972-07-30T00:00:00"/>
    <x v="30"/>
  </r>
  <r>
    <x v="1732"/>
    <x v="1538"/>
    <x v="1107"/>
    <x v="626"/>
    <s v="No"/>
    <x v="0"/>
    <x v="0"/>
    <x v="3"/>
    <x v="1"/>
    <x v="0"/>
    <x v="2"/>
    <x v="1627"/>
    <x v="0"/>
    <s v="tier - 3"/>
    <x v="2"/>
    <d v="2003-08-24T00:00:00"/>
    <x v="12"/>
  </r>
  <r>
    <x v="1733"/>
    <x v="1539"/>
    <x v="379"/>
    <x v="122"/>
    <s v="No"/>
    <x v="0"/>
    <x v="0"/>
    <x v="3"/>
    <x v="1"/>
    <x v="1"/>
    <x v="2"/>
    <x v="1628"/>
    <x v="0"/>
    <s v="tier - 3"/>
    <x v="14"/>
    <d v="1969-08-08T00:00:00"/>
    <x v="34"/>
  </r>
  <r>
    <x v="1734"/>
    <x v="1540"/>
    <x v="1121"/>
    <x v="79"/>
    <s v="Yes"/>
    <x v="0"/>
    <x v="0"/>
    <x v="3"/>
    <x v="1"/>
    <x v="0"/>
    <x v="2"/>
    <x v="1629"/>
    <x v="0"/>
    <s v="tier - 3"/>
    <x v="14"/>
    <d v="1965-12-05T00:00:00"/>
    <x v="39"/>
  </r>
  <r>
    <x v="1735"/>
    <x v="1541"/>
    <x v="1122"/>
    <x v="40"/>
    <s v="No"/>
    <x v="0"/>
    <x v="0"/>
    <x v="0"/>
    <x v="1"/>
    <x v="0"/>
    <x v="2"/>
    <x v="1630"/>
    <x v="0"/>
    <s v="tier - 3"/>
    <x v="1"/>
    <d v="1995-09-28T00:00:00"/>
    <x v="4"/>
  </r>
  <r>
    <x v="1736"/>
    <x v="840"/>
    <x v="878"/>
    <x v="161"/>
    <s v="No"/>
    <x v="0"/>
    <x v="1"/>
    <x v="3"/>
    <x v="1"/>
    <x v="2"/>
    <x v="2"/>
    <x v="1631"/>
    <x v="0"/>
    <s v="tier - 1"/>
    <x v="1"/>
    <d v="2003-12-20T00:00:00"/>
    <x v="12"/>
  </r>
  <r>
    <x v="1737"/>
    <x v="1542"/>
    <x v="1123"/>
    <x v="391"/>
    <s v="Yes"/>
    <x v="0"/>
    <x v="1"/>
    <x v="3"/>
    <x v="1"/>
    <x v="3"/>
    <x v="2"/>
    <x v="1632"/>
    <x v="0"/>
    <s v="tier - 2"/>
    <x v="1"/>
    <d v="1958-10-10T00:00:00"/>
    <x v="46"/>
  </r>
  <r>
    <x v="1738"/>
    <x v="1543"/>
    <x v="1124"/>
    <x v="497"/>
    <s v="No"/>
    <x v="1"/>
    <x v="0"/>
    <x v="3"/>
    <x v="1"/>
    <x v="0"/>
    <x v="2"/>
    <x v="1633"/>
    <x v="0"/>
    <s v="tier - 1"/>
    <x v="0"/>
    <d v="1995-12-23T00:00:00"/>
    <x v="4"/>
  </r>
  <r>
    <x v="1739"/>
    <x v="1544"/>
    <x v="1125"/>
    <x v="366"/>
    <s v="No"/>
    <x v="0"/>
    <x v="1"/>
    <x v="3"/>
    <x v="1"/>
    <x v="3"/>
    <x v="1"/>
    <x v="1634"/>
    <x v="0"/>
    <s v="tier - 1"/>
    <x v="0"/>
    <d v="2001-06-25T00:00:00"/>
    <x v="3"/>
  </r>
  <r>
    <x v="1740"/>
    <x v="1545"/>
    <x v="1126"/>
    <x v="320"/>
    <s v="No"/>
    <x v="0"/>
    <x v="0"/>
    <x v="3"/>
    <x v="1"/>
    <x v="2"/>
    <x v="2"/>
    <x v="1635"/>
    <x v="0"/>
    <s v="tier - 2"/>
    <x v="9"/>
    <d v="1963-06-25T00:00:00"/>
    <x v="42"/>
  </r>
  <r>
    <x v="1741"/>
    <x v="1546"/>
    <x v="1127"/>
    <x v="435"/>
    <s v="No"/>
    <x v="0"/>
    <x v="0"/>
    <x v="0"/>
    <x v="1"/>
    <x v="2"/>
    <x v="2"/>
    <x v="1636"/>
    <x v="0"/>
    <s v="tier - 2"/>
    <x v="2"/>
    <d v="1970-07-10T00:00:00"/>
    <x v="33"/>
  </r>
  <r>
    <x v="1742"/>
    <x v="1547"/>
    <x v="356"/>
    <x v="100"/>
    <s v="No"/>
    <x v="0"/>
    <x v="0"/>
    <x v="0"/>
    <x v="1"/>
    <x v="1"/>
    <x v="1"/>
    <x v="1637"/>
    <x v="0"/>
    <s v="tier - 1"/>
    <x v="14"/>
    <d v="1975-07-24T00:00:00"/>
    <x v="31"/>
  </r>
  <r>
    <x v="1743"/>
    <x v="1548"/>
    <x v="735"/>
    <x v="380"/>
    <s v="No"/>
    <x v="0"/>
    <x v="0"/>
    <x v="0"/>
    <x v="1"/>
    <x v="0"/>
    <x v="2"/>
    <x v="1638"/>
    <x v="0"/>
    <s v="tier - 1"/>
    <x v="1"/>
    <d v="1977-09-25T00:00:00"/>
    <x v="26"/>
  </r>
  <r>
    <x v="1744"/>
    <x v="692"/>
    <x v="1128"/>
    <x v="122"/>
    <s v="No"/>
    <x v="0"/>
    <x v="0"/>
    <x v="3"/>
    <x v="1"/>
    <x v="2"/>
    <x v="2"/>
    <x v="1639"/>
    <x v="0"/>
    <s v="tier - 1"/>
    <x v="8"/>
    <d v="1993-11-05T00:00:00"/>
    <x v="1"/>
  </r>
  <r>
    <x v="1745"/>
    <x v="1549"/>
    <x v="440"/>
    <x v="226"/>
    <s v="No"/>
    <x v="0"/>
    <x v="1"/>
    <x v="3"/>
    <x v="1"/>
    <x v="0"/>
    <x v="2"/>
    <x v="1640"/>
    <x v="0"/>
    <s v="tier - 1"/>
    <x v="1"/>
    <d v="1974-08-28T00:00:00"/>
    <x v="28"/>
  </r>
  <r>
    <x v="1746"/>
    <x v="1550"/>
    <x v="1129"/>
    <x v="347"/>
    <s v="Yes"/>
    <x v="0"/>
    <x v="0"/>
    <x v="3"/>
    <x v="1"/>
    <x v="2"/>
    <x v="2"/>
    <x v="1641"/>
    <x v="0"/>
    <s v="tier - 2"/>
    <x v="8"/>
    <d v="1989-09-23T00:00:00"/>
    <x v="13"/>
  </r>
  <r>
    <x v="1747"/>
    <x v="1541"/>
    <x v="377"/>
    <x v="112"/>
    <s v="No"/>
    <x v="0"/>
    <x v="0"/>
    <x v="3"/>
    <x v="1"/>
    <x v="2"/>
    <x v="2"/>
    <x v="1642"/>
    <x v="0"/>
    <s v="tier - 2"/>
    <x v="14"/>
    <d v="1962-07-29T00:00:00"/>
    <x v="41"/>
  </r>
  <r>
    <x v="1748"/>
    <x v="1551"/>
    <x v="11"/>
    <x v="117"/>
    <s v="Yes"/>
    <x v="0"/>
    <x v="0"/>
    <x v="3"/>
    <x v="1"/>
    <x v="0"/>
    <x v="2"/>
    <x v="1643"/>
    <x v="0"/>
    <s v="tier - 3"/>
    <x v="8"/>
    <d v="1995-10-19T00:00:00"/>
    <x v="4"/>
  </r>
  <r>
    <x v="1749"/>
    <x v="1010"/>
    <x v="1130"/>
    <x v="92"/>
    <s v="No"/>
    <x v="0"/>
    <x v="0"/>
    <x v="3"/>
    <x v="1"/>
    <x v="3"/>
    <x v="2"/>
    <x v="1644"/>
    <x v="0"/>
    <s v="tier - 3"/>
    <x v="2"/>
    <d v="1974-08-08T00:00:00"/>
    <x v="28"/>
  </r>
  <r>
    <x v="1750"/>
    <x v="1552"/>
    <x v="176"/>
    <x v="368"/>
    <s v="No"/>
    <x v="0"/>
    <x v="0"/>
    <x v="0"/>
    <x v="1"/>
    <x v="0"/>
    <x v="2"/>
    <x v="1645"/>
    <x v="0"/>
    <s v="tier - 2"/>
    <x v="2"/>
    <d v="2003-09-10T00:00:00"/>
    <x v="12"/>
  </r>
  <r>
    <x v="1751"/>
    <x v="1553"/>
    <x v="861"/>
    <x v="87"/>
    <s v="Yes"/>
    <x v="0"/>
    <x v="1"/>
    <x v="3"/>
    <x v="1"/>
    <x v="2"/>
    <x v="1"/>
    <x v="1646"/>
    <x v="0"/>
    <s v="tier - 3"/>
    <x v="1"/>
    <d v="1968-10-21T00:00:00"/>
    <x v="36"/>
  </r>
  <r>
    <x v="1752"/>
    <x v="1554"/>
    <x v="1131"/>
    <x v="642"/>
    <s v="No"/>
    <x v="0"/>
    <x v="0"/>
    <x v="0"/>
    <x v="1"/>
    <x v="3"/>
    <x v="0"/>
    <x v="1647"/>
    <x v="0"/>
    <s v="tier - 3"/>
    <x v="9"/>
    <d v="1977-08-25T00:00:00"/>
    <x v="26"/>
  </r>
  <r>
    <x v="1753"/>
    <x v="569"/>
    <x v="1132"/>
    <x v="49"/>
    <s v="No"/>
    <x v="0"/>
    <x v="1"/>
    <x v="3"/>
    <x v="1"/>
    <x v="1"/>
    <x v="2"/>
    <x v="1648"/>
    <x v="0"/>
    <s v="tier - 3"/>
    <x v="1"/>
    <d v="1980-07-16T00:00:00"/>
    <x v="24"/>
  </r>
  <r>
    <x v="1754"/>
    <x v="1555"/>
    <x v="1133"/>
    <x v="436"/>
    <s v="No"/>
    <x v="0"/>
    <x v="0"/>
    <x v="0"/>
    <x v="1"/>
    <x v="2"/>
    <x v="2"/>
    <x v="1649"/>
    <x v="0"/>
    <s v="tier - 2"/>
    <x v="9"/>
    <d v="1971-08-22T00:00:00"/>
    <x v="32"/>
  </r>
  <r>
    <x v="1755"/>
    <x v="1556"/>
    <x v="1134"/>
    <x v="643"/>
    <s v="Yes"/>
    <x v="0"/>
    <x v="1"/>
    <x v="3"/>
    <x v="1"/>
    <x v="0"/>
    <x v="0"/>
    <x v="1650"/>
    <x v="0"/>
    <s v="tier - 3"/>
    <x v="0"/>
    <d v="1996-06-10T00:00:00"/>
    <x v="8"/>
  </r>
  <r>
    <x v="1756"/>
    <x v="237"/>
    <x v="1135"/>
    <x v="3"/>
    <s v="Yes"/>
    <x v="0"/>
    <x v="0"/>
    <x v="0"/>
    <x v="1"/>
    <x v="0"/>
    <x v="1"/>
    <x v="1651"/>
    <x v="0"/>
    <s v="tier - 2"/>
    <x v="2"/>
    <d v="2003-12-26T00:00:00"/>
    <x v="12"/>
  </r>
  <r>
    <x v="1757"/>
    <x v="1557"/>
    <x v="1136"/>
    <x v="70"/>
    <s v="Yes"/>
    <x v="0"/>
    <x v="1"/>
    <x v="3"/>
    <x v="1"/>
    <x v="0"/>
    <x v="2"/>
    <x v="1652"/>
    <x v="0"/>
    <s v="tier - 3"/>
    <x v="0"/>
    <d v="2002-06-28T00:00:00"/>
    <x v="5"/>
  </r>
  <r>
    <x v="1758"/>
    <x v="1558"/>
    <x v="1099"/>
    <x v="379"/>
    <s v="Yes"/>
    <x v="0"/>
    <x v="0"/>
    <x v="3"/>
    <x v="1"/>
    <x v="2"/>
    <x v="0"/>
    <x v="1653"/>
    <x v="0"/>
    <s v="tier - 3"/>
    <x v="5"/>
    <d v="1998-06-03T00:00:00"/>
    <x v="6"/>
  </r>
  <r>
    <x v="1759"/>
    <x v="1559"/>
    <x v="308"/>
    <x v="155"/>
    <s v="No"/>
    <x v="0"/>
    <x v="0"/>
    <x v="0"/>
    <x v="1"/>
    <x v="1"/>
    <x v="1"/>
    <x v="1654"/>
    <x v="0"/>
    <s v="tier - 2"/>
    <x v="14"/>
    <d v="1965-09-16T00:00:00"/>
    <x v="39"/>
  </r>
  <r>
    <x v="1760"/>
    <x v="1560"/>
    <x v="366"/>
    <x v="391"/>
    <s v="Yes"/>
    <x v="0"/>
    <x v="0"/>
    <x v="0"/>
    <x v="1"/>
    <x v="1"/>
    <x v="2"/>
    <x v="1655"/>
    <x v="0"/>
    <s v="tier - 2"/>
    <x v="1"/>
    <d v="1964-06-07T00:00:00"/>
    <x v="42"/>
  </r>
  <r>
    <x v="1761"/>
    <x v="1561"/>
    <x v="742"/>
    <x v="538"/>
    <s v="Yes"/>
    <x v="0"/>
    <x v="0"/>
    <x v="3"/>
    <x v="1"/>
    <x v="0"/>
    <x v="2"/>
    <x v="1656"/>
    <x v="0"/>
    <s v="tier - 2"/>
    <x v="4"/>
    <d v="2004-08-18T00:00:00"/>
    <x v="9"/>
  </r>
  <r>
    <x v="1762"/>
    <x v="1562"/>
    <x v="419"/>
    <x v="80"/>
    <s v="Yes"/>
    <x v="0"/>
    <x v="0"/>
    <x v="3"/>
    <x v="1"/>
    <x v="1"/>
    <x v="2"/>
    <x v="1657"/>
    <x v="0"/>
    <s v="tier - 1"/>
    <x v="0"/>
    <d v="1982-10-22T00:00:00"/>
    <x v="23"/>
  </r>
  <r>
    <x v="1763"/>
    <x v="227"/>
    <x v="1111"/>
    <x v="34"/>
    <s v="No"/>
    <x v="0"/>
    <x v="0"/>
    <x v="0"/>
    <x v="1"/>
    <x v="3"/>
    <x v="1"/>
    <x v="1658"/>
    <x v="0"/>
    <s v="tier - 3"/>
    <x v="14"/>
    <d v="1975-08-25T00:00:00"/>
    <x v="31"/>
  </r>
  <r>
    <x v="1764"/>
    <x v="1067"/>
    <x v="1137"/>
    <x v="435"/>
    <s v="Yes"/>
    <x v="0"/>
    <x v="0"/>
    <x v="3"/>
    <x v="1"/>
    <x v="1"/>
    <x v="2"/>
    <x v="1659"/>
    <x v="0"/>
    <s v="tier - 3"/>
    <x v="9"/>
    <d v="1963-07-12T00:00:00"/>
    <x v="42"/>
  </r>
  <r>
    <x v="1765"/>
    <x v="1563"/>
    <x v="1138"/>
    <x v="195"/>
    <s v="Yes"/>
    <x v="0"/>
    <x v="0"/>
    <x v="0"/>
    <x v="1"/>
    <x v="0"/>
    <x v="1"/>
    <x v="1660"/>
    <x v="0"/>
    <s v="tier - 3"/>
    <x v="1"/>
    <d v="2003-11-01T00:00:00"/>
    <x v="12"/>
  </r>
  <r>
    <x v="1766"/>
    <x v="1564"/>
    <x v="288"/>
    <x v="4"/>
    <s v="Yes"/>
    <x v="0"/>
    <x v="0"/>
    <x v="3"/>
    <x v="1"/>
    <x v="2"/>
    <x v="2"/>
    <x v="1661"/>
    <x v="0"/>
    <s v="tier - 1"/>
    <x v="1"/>
    <d v="1992-10-18T00:00:00"/>
    <x v="0"/>
  </r>
  <r>
    <x v="1767"/>
    <x v="1565"/>
    <x v="1139"/>
    <x v="532"/>
    <s v="No"/>
    <x v="0"/>
    <x v="0"/>
    <x v="1"/>
    <x v="1"/>
    <x v="3"/>
    <x v="0"/>
    <x v="1662"/>
    <x v="0"/>
    <s v="tier - 1"/>
    <x v="1"/>
    <d v="2003-11-02T00:00:00"/>
    <x v="12"/>
  </r>
  <r>
    <x v="1768"/>
    <x v="1566"/>
    <x v="53"/>
    <x v="616"/>
    <s v="No"/>
    <x v="0"/>
    <x v="0"/>
    <x v="0"/>
    <x v="1"/>
    <x v="0"/>
    <x v="2"/>
    <x v="1663"/>
    <x v="2"/>
    <s v="tier - 1"/>
    <x v="1"/>
    <d v="1971-06-08T00:00:00"/>
    <x v="33"/>
  </r>
  <r>
    <x v="1769"/>
    <x v="1567"/>
    <x v="1140"/>
    <x v="644"/>
    <s v="No"/>
    <x v="0"/>
    <x v="0"/>
    <x v="0"/>
    <x v="1"/>
    <x v="3"/>
    <x v="0"/>
    <x v="1664"/>
    <x v="2"/>
    <s v="tier - 2"/>
    <x v="2"/>
    <d v="1990-12-29T00:00:00"/>
    <x v="16"/>
  </r>
  <r>
    <x v="1770"/>
    <x v="1568"/>
    <x v="809"/>
    <x v="319"/>
    <s v="No"/>
    <x v="0"/>
    <x v="0"/>
    <x v="0"/>
    <x v="1"/>
    <x v="1"/>
    <x v="2"/>
    <x v="1665"/>
    <x v="2"/>
    <s v="tier - 2"/>
    <x v="9"/>
    <d v="1965-06-16T00:00:00"/>
    <x v="39"/>
  </r>
  <r>
    <x v="1771"/>
    <x v="1569"/>
    <x v="892"/>
    <x v="280"/>
    <s v="No"/>
    <x v="0"/>
    <x v="0"/>
    <x v="0"/>
    <x v="1"/>
    <x v="2"/>
    <x v="2"/>
    <x v="1666"/>
    <x v="2"/>
    <s v="tier - 1"/>
    <x v="14"/>
    <d v="1968-07-12T00:00:00"/>
    <x v="36"/>
  </r>
  <r>
    <x v="1772"/>
    <x v="1570"/>
    <x v="355"/>
    <x v="149"/>
    <s v="No"/>
    <x v="0"/>
    <x v="1"/>
    <x v="3"/>
    <x v="1"/>
    <x v="0"/>
    <x v="1"/>
    <x v="1667"/>
    <x v="2"/>
    <s v="tier - 2"/>
    <x v="1"/>
    <d v="1963-11-16T00:00:00"/>
    <x v="42"/>
  </r>
  <r>
    <x v="1773"/>
    <x v="1571"/>
    <x v="402"/>
    <x v="429"/>
    <s v="No"/>
    <x v="0"/>
    <x v="0"/>
    <x v="0"/>
    <x v="1"/>
    <x v="0"/>
    <x v="0"/>
    <x v="1668"/>
    <x v="2"/>
    <s v="tier - 1"/>
    <x v="1"/>
    <d v="2002-08-25T00:00:00"/>
    <x v="5"/>
  </r>
  <r>
    <x v="1774"/>
    <x v="1572"/>
    <x v="1141"/>
    <x v="445"/>
    <s v="Yes"/>
    <x v="0"/>
    <x v="0"/>
    <x v="0"/>
    <x v="1"/>
    <x v="2"/>
    <x v="0"/>
    <x v="1669"/>
    <x v="2"/>
    <s v="tier - 3"/>
    <x v="1"/>
    <d v="1970-07-26T00:00:00"/>
    <x v="33"/>
  </r>
  <r>
    <x v="1775"/>
    <x v="1573"/>
    <x v="429"/>
    <x v="27"/>
    <s v="No"/>
    <x v="0"/>
    <x v="1"/>
    <x v="3"/>
    <x v="1"/>
    <x v="2"/>
    <x v="2"/>
    <x v="1670"/>
    <x v="2"/>
    <s v="tier - 3"/>
    <x v="0"/>
    <d v="1990-10-25T00:00:00"/>
    <x v="16"/>
  </r>
  <r>
    <x v="1776"/>
    <x v="1574"/>
    <x v="397"/>
    <x v="155"/>
    <s v="Yes"/>
    <x v="0"/>
    <x v="0"/>
    <x v="3"/>
    <x v="1"/>
    <x v="1"/>
    <x v="1"/>
    <x v="1671"/>
    <x v="2"/>
    <s v="tier - 3"/>
    <x v="0"/>
    <d v="1994-07-01T00:00:00"/>
    <x v="11"/>
  </r>
  <r>
    <x v="1777"/>
    <x v="1011"/>
    <x v="1142"/>
    <x v="259"/>
    <s v="No"/>
    <x v="0"/>
    <x v="0"/>
    <x v="0"/>
    <x v="1"/>
    <x v="2"/>
    <x v="1"/>
    <x v="1672"/>
    <x v="2"/>
    <s v="tier - 1"/>
    <x v="1"/>
    <d v="2003-07-14T00:00:00"/>
    <x v="12"/>
  </r>
  <r>
    <x v="1778"/>
    <x v="1575"/>
    <x v="94"/>
    <x v="103"/>
    <s v="No"/>
    <x v="0"/>
    <x v="0"/>
    <x v="0"/>
    <x v="1"/>
    <x v="0"/>
    <x v="2"/>
    <x v="1673"/>
    <x v="2"/>
    <s v="tier - 3"/>
    <x v="1"/>
    <d v="1966-06-21T00:00:00"/>
    <x v="37"/>
  </r>
  <r>
    <x v="1779"/>
    <x v="1576"/>
    <x v="264"/>
    <x v="221"/>
    <s v="Yes"/>
    <x v="0"/>
    <x v="0"/>
    <x v="3"/>
    <x v="1"/>
    <x v="0"/>
    <x v="0"/>
    <x v="1674"/>
    <x v="2"/>
    <s v="tier - 2"/>
    <x v="1"/>
    <d v="1979-10-10T00:00:00"/>
    <x v="25"/>
  </r>
  <r>
    <x v="1780"/>
    <x v="1577"/>
    <x v="1143"/>
    <x v="185"/>
    <s v="Yes"/>
    <x v="0"/>
    <x v="0"/>
    <x v="3"/>
    <x v="1"/>
    <x v="1"/>
    <x v="0"/>
    <x v="1675"/>
    <x v="2"/>
    <s v="tier - 2"/>
    <x v="1"/>
    <d v="1963-12-08T00:00:00"/>
    <x v="42"/>
  </r>
  <r>
    <x v="1781"/>
    <x v="1439"/>
    <x v="312"/>
    <x v="139"/>
    <s v="Yes"/>
    <x v="0"/>
    <x v="1"/>
    <x v="3"/>
    <x v="1"/>
    <x v="1"/>
    <x v="2"/>
    <x v="1676"/>
    <x v="2"/>
    <s v="tier - 2"/>
    <x v="1"/>
    <d v="1976-12-12T00:00:00"/>
    <x v="35"/>
  </r>
  <r>
    <x v="1782"/>
    <x v="25"/>
    <x v="1144"/>
    <x v="335"/>
    <s v="No"/>
    <x v="0"/>
    <x v="0"/>
    <x v="0"/>
    <x v="1"/>
    <x v="2"/>
    <x v="2"/>
    <x v="1677"/>
    <x v="2"/>
    <s v="tier - 2"/>
    <x v="8"/>
    <d v="1997-08-26T00:00:00"/>
    <x v="6"/>
  </r>
  <r>
    <x v="1783"/>
    <x v="557"/>
    <x v="1145"/>
    <x v="328"/>
    <s v="Yes"/>
    <x v="0"/>
    <x v="0"/>
    <x v="3"/>
    <x v="1"/>
    <x v="0"/>
    <x v="2"/>
    <x v="1678"/>
    <x v="2"/>
    <s v="tier - 3"/>
    <x v="1"/>
    <d v="1979-11-12T00:00:00"/>
    <x v="25"/>
  </r>
  <r>
    <x v="1784"/>
    <x v="1578"/>
    <x v="1146"/>
    <x v="374"/>
    <s v="Yes"/>
    <x v="0"/>
    <x v="0"/>
    <x v="0"/>
    <x v="1"/>
    <x v="0"/>
    <x v="2"/>
    <x v="1679"/>
    <x v="2"/>
    <s v="tier - 2"/>
    <x v="12"/>
    <d v="1989-12-04T00:00:00"/>
    <x v="13"/>
  </r>
  <r>
    <x v="1785"/>
    <x v="1579"/>
    <x v="1147"/>
    <x v="645"/>
    <s v="No"/>
    <x v="0"/>
    <x v="0"/>
    <x v="0"/>
    <x v="1"/>
    <x v="3"/>
    <x v="0"/>
    <x v="1680"/>
    <x v="2"/>
    <s v="tier - 2"/>
    <x v="0"/>
    <d v="1977-10-17T00:00:00"/>
    <x v="26"/>
  </r>
  <r>
    <x v="1786"/>
    <x v="1580"/>
    <x v="1098"/>
    <x v="623"/>
    <s v="No"/>
    <x v="0"/>
    <x v="1"/>
    <x v="3"/>
    <x v="1"/>
    <x v="3"/>
    <x v="1"/>
    <x v="1681"/>
    <x v="2"/>
    <s v="tier - 2"/>
    <x v="2"/>
    <d v="2001-09-28T00:00:00"/>
    <x v="3"/>
  </r>
  <r>
    <x v="1787"/>
    <x v="1031"/>
    <x v="1148"/>
    <x v="109"/>
    <s v="Yes"/>
    <x v="0"/>
    <x v="0"/>
    <x v="3"/>
    <x v="1"/>
    <x v="1"/>
    <x v="1"/>
    <x v="1682"/>
    <x v="2"/>
    <s v="tier - 3"/>
    <x v="9"/>
    <d v="1975-06-27T00:00:00"/>
    <x v="31"/>
  </r>
  <r>
    <x v="1788"/>
    <x v="1581"/>
    <x v="1089"/>
    <x v="120"/>
    <s v="No"/>
    <x v="0"/>
    <x v="0"/>
    <x v="3"/>
    <x v="1"/>
    <x v="3"/>
    <x v="2"/>
    <x v="1682"/>
    <x v="2"/>
    <s v="tier - 2"/>
    <x v="1"/>
    <d v="1965-10-17T00:00:00"/>
    <x v="39"/>
  </r>
  <r>
    <x v="1789"/>
    <x v="1582"/>
    <x v="671"/>
    <x v="259"/>
    <s v="No"/>
    <x v="0"/>
    <x v="0"/>
    <x v="3"/>
    <x v="1"/>
    <x v="0"/>
    <x v="1"/>
    <x v="1683"/>
    <x v="2"/>
    <s v="tier - 1"/>
    <x v="1"/>
    <d v="1999-10-24T00:00:00"/>
    <x v="7"/>
  </r>
  <r>
    <x v="1790"/>
    <x v="393"/>
    <x v="314"/>
    <x v="151"/>
    <s v="No"/>
    <x v="1"/>
    <x v="0"/>
    <x v="3"/>
    <x v="1"/>
    <x v="0"/>
    <x v="2"/>
    <x v="1684"/>
    <x v="2"/>
    <s v="tier - 1"/>
    <x v="1"/>
    <d v="1993-07-12T00:00:00"/>
    <x v="1"/>
  </r>
  <r>
    <x v="1791"/>
    <x v="1583"/>
    <x v="875"/>
    <x v="278"/>
    <s v="No"/>
    <x v="0"/>
    <x v="0"/>
    <x v="0"/>
    <x v="1"/>
    <x v="0"/>
    <x v="0"/>
    <x v="1685"/>
    <x v="2"/>
    <s v="tier - 2"/>
    <x v="14"/>
    <d v="1963-07-04T00:00:00"/>
    <x v="42"/>
  </r>
  <r>
    <x v="1792"/>
    <x v="1584"/>
    <x v="1149"/>
    <x v="470"/>
    <s v="Yes"/>
    <x v="0"/>
    <x v="0"/>
    <x v="3"/>
    <x v="1"/>
    <x v="2"/>
    <x v="2"/>
    <x v="1686"/>
    <x v="2"/>
    <s v="tier - 1"/>
    <x v="0"/>
    <d v="1997-06-15T00:00:00"/>
    <x v="6"/>
  </r>
  <r>
    <x v="1793"/>
    <x v="1585"/>
    <x v="306"/>
    <x v="646"/>
    <s v="Yes"/>
    <x v="0"/>
    <x v="0"/>
    <x v="0"/>
    <x v="1"/>
    <x v="2"/>
    <x v="0"/>
    <x v="1687"/>
    <x v="2"/>
    <s v="tier - 3"/>
    <x v="0"/>
    <d v="2004-09-10T00:00:00"/>
    <x v="9"/>
  </r>
  <r>
    <x v="1794"/>
    <x v="1299"/>
    <x v="1150"/>
    <x v="647"/>
    <s v="No"/>
    <x v="0"/>
    <x v="0"/>
    <x v="0"/>
    <x v="1"/>
    <x v="3"/>
    <x v="0"/>
    <x v="1688"/>
    <x v="2"/>
    <s v="tier - 1"/>
    <x v="0"/>
    <d v="1995-08-03T00:00:00"/>
    <x v="4"/>
  </r>
  <r>
    <x v="1795"/>
    <x v="1586"/>
    <x v="754"/>
    <x v="87"/>
    <s v="No"/>
    <x v="0"/>
    <x v="0"/>
    <x v="0"/>
    <x v="1"/>
    <x v="0"/>
    <x v="1"/>
    <x v="1689"/>
    <x v="2"/>
    <s v="tier - 3"/>
    <x v="2"/>
    <d v="1992-12-25T00:00:00"/>
    <x v="0"/>
  </r>
  <r>
    <x v="1796"/>
    <x v="1587"/>
    <x v="604"/>
    <x v="236"/>
    <s v="No"/>
    <x v="0"/>
    <x v="0"/>
    <x v="3"/>
    <x v="1"/>
    <x v="2"/>
    <x v="1"/>
    <x v="1690"/>
    <x v="2"/>
    <s v="tier - 3"/>
    <x v="1"/>
    <d v="1995-07-04T00:00:00"/>
    <x v="4"/>
  </r>
  <r>
    <x v="1797"/>
    <x v="1588"/>
    <x v="1108"/>
    <x v="196"/>
    <s v="No"/>
    <x v="0"/>
    <x v="0"/>
    <x v="0"/>
    <x v="1"/>
    <x v="1"/>
    <x v="2"/>
    <x v="1691"/>
    <x v="2"/>
    <s v="tier - 2"/>
    <x v="0"/>
    <d v="1999-12-15T00:00:00"/>
    <x v="7"/>
  </r>
  <r>
    <x v="1798"/>
    <x v="530"/>
    <x v="1151"/>
    <x v="196"/>
    <s v="No"/>
    <x v="0"/>
    <x v="0"/>
    <x v="0"/>
    <x v="1"/>
    <x v="2"/>
    <x v="2"/>
    <x v="1692"/>
    <x v="2"/>
    <s v="tier - 2"/>
    <x v="1"/>
    <d v="1964-09-26T00:00:00"/>
    <x v="38"/>
  </r>
  <r>
    <x v="1799"/>
    <x v="1589"/>
    <x v="795"/>
    <x v="216"/>
    <s v="No"/>
    <x v="0"/>
    <x v="0"/>
    <x v="3"/>
    <x v="1"/>
    <x v="0"/>
    <x v="1"/>
    <x v="1693"/>
    <x v="2"/>
    <s v="tier - 3"/>
    <x v="2"/>
    <d v="1986-08-12T00:00:00"/>
    <x v="18"/>
  </r>
  <r>
    <x v="1800"/>
    <x v="1590"/>
    <x v="1152"/>
    <x v="178"/>
    <s v="No"/>
    <x v="0"/>
    <x v="0"/>
    <x v="3"/>
    <x v="1"/>
    <x v="0"/>
    <x v="1"/>
    <x v="1694"/>
    <x v="2"/>
    <s v="tier - 1"/>
    <x v="4"/>
    <d v="1998-09-23T00:00:00"/>
    <x v="2"/>
  </r>
  <r>
    <x v="1801"/>
    <x v="1591"/>
    <x v="662"/>
    <x v="358"/>
    <s v="No"/>
    <x v="0"/>
    <x v="0"/>
    <x v="3"/>
    <x v="1"/>
    <x v="0"/>
    <x v="2"/>
    <x v="1695"/>
    <x v="2"/>
    <s v="tier - 3"/>
    <x v="1"/>
    <d v="1970-10-17T00:00:00"/>
    <x v="33"/>
  </r>
  <r>
    <x v="1802"/>
    <x v="200"/>
    <x v="1153"/>
    <x v="192"/>
    <s v="No"/>
    <x v="0"/>
    <x v="0"/>
    <x v="3"/>
    <x v="1"/>
    <x v="1"/>
    <x v="2"/>
    <x v="1696"/>
    <x v="2"/>
    <s v="tier - 1"/>
    <x v="9"/>
    <d v="1967-08-30T00:00:00"/>
    <x v="40"/>
  </r>
  <r>
    <x v="1803"/>
    <x v="28"/>
    <x v="346"/>
    <x v="31"/>
    <s v="No"/>
    <x v="0"/>
    <x v="0"/>
    <x v="3"/>
    <x v="1"/>
    <x v="1"/>
    <x v="2"/>
    <x v="1697"/>
    <x v="2"/>
    <s v="tier - 2"/>
    <x v="1"/>
    <d v="1992-12-27T00:00:00"/>
    <x v="0"/>
  </r>
  <r>
    <x v="1804"/>
    <x v="1592"/>
    <x v="746"/>
    <x v="508"/>
    <s v="No"/>
    <x v="1"/>
    <x v="0"/>
    <x v="3"/>
    <x v="1"/>
    <x v="0"/>
    <x v="2"/>
    <x v="1698"/>
    <x v="2"/>
    <s v="tier - 1"/>
    <x v="0"/>
    <d v="1979-11-19T00:00:00"/>
    <x v="25"/>
  </r>
  <r>
    <x v="1805"/>
    <x v="1593"/>
    <x v="349"/>
    <x v="576"/>
    <s v="No"/>
    <x v="0"/>
    <x v="0"/>
    <x v="0"/>
    <x v="1"/>
    <x v="0"/>
    <x v="2"/>
    <x v="1699"/>
    <x v="2"/>
    <s v="tier - 1"/>
    <x v="1"/>
    <d v="1995-11-28T00:00:00"/>
    <x v="4"/>
  </r>
  <r>
    <x v="1806"/>
    <x v="1594"/>
    <x v="1154"/>
    <x v="648"/>
    <s v="Yes"/>
    <x v="0"/>
    <x v="0"/>
    <x v="3"/>
    <x v="1"/>
    <x v="2"/>
    <x v="0"/>
    <x v="1700"/>
    <x v="2"/>
    <s v="tier - 2"/>
    <x v="0"/>
    <d v="1979-10-15T00:00:00"/>
    <x v="25"/>
  </r>
  <r>
    <x v="1807"/>
    <x v="1595"/>
    <x v="1155"/>
    <x v="6"/>
    <s v="No"/>
    <x v="0"/>
    <x v="0"/>
    <x v="0"/>
    <x v="1"/>
    <x v="3"/>
    <x v="1"/>
    <x v="1701"/>
    <x v="2"/>
    <s v="tier - 1"/>
    <x v="9"/>
    <d v="1962-12-18T00:00:00"/>
    <x v="41"/>
  </r>
  <r>
    <x v="1808"/>
    <x v="1596"/>
    <x v="374"/>
    <x v="67"/>
    <s v="No"/>
    <x v="0"/>
    <x v="0"/>
    <x v="0"/>
    <x v="1"/>
    <x v="2"/>
    <x v="2"/>
    <x v="1702"/>
    <x v="2"/>
    <s v="tier - 3"/>
    <x v="1"/>
    <d v="2003-07-24T00:00:00"/>
    <x v="12"/>
  </r>
  <r>
    <x v="1809"/>
    <x v="1597"/>
    <x v="192"/>
    <x v="219"/>
    <s v="No"/>
    <x v="0"/>
    <x v="0"/>
    <x v="3"/>
    <x v="1"/>
    <x v="2"/>
    <x v="2"/>
    <x v="1703"/>
    <x v="2"/>
    <s v="tier - 1"/>
    <x v="14"/>
    <d v="1963-12-06T00:00:00"/>
    <x v="42"/>
  </r>
  <r>
    <x v="1810"/>
    <x v="1598"/>
    <x v="1156"/>
    <x v="191"/>
    <s v="No"/>
    <x v="0"/>
    <x v="0"/>
    <x v="3"/>
    <x v="1"/>
    <x v="2"/>
    <x v="2"/>
    <x v="1704"/>
    <x v="2"/>
    <s v="tier - 2"/>
    <x v="8"/>
    <d v="1995-09-27T00:00:00"/>
    <x v="4"/>
  </r>
  <r>
    <x v="1811"/>
    <x v="1599"/>
    <x v="1157"/>
    <x v="416"/>
    <s v="Yes"/>
    <x v="0"/>
    <x v="0"/>
    <x v="0"/>
    <x v="1"/>
    <x v="2"/>
    <x v="0"/>
    <x v="1705"/>
    <x v="2"/>
    <s v="tier - 3"/>
    <x v="1"/>
    <d v="1969-08-03T00:00:00"/>
    <x v="34"/>
  </r>
  <r>
    <x v="1812"/>
    <x v="1600"/>
    <x v="1158"/>
    <x v="1"/>
    <s v="No"/>
    <x v="0"/>
    <x v="0"/>
    <x v="0"/>
    <x v="1"/>
    <x v="3"/>
    <x v="1"/>
    <x v="1706"/>
    <x v="2"/>
    <s v="tier - 1"/>
    <x v="14"/>
    <d v="1963-10-20T00:00:00"/>
    <x v="42"/>
  </r>
  <r>
    <x v="1813"/>
    <x v="1601"/>
    <x v="747"/>
    <x v="637"/>
    <s v="No"/>
    <x v="0"/>
    <x v="1"/>
    <x v="3"/>
    <x v="1"/>
    <x v="1"/>
    <x v="1"/>
    <x v="1706"/>
    <x v="2"/>
    <s v="tier - 3"/>
    <x v="2"/>
    <d v="1998-08-06T00:00:00"/>
    <x v="2"/>
  </r>
  <r>
    <x v="1814"/>
    <x v="1602"/>
    <x v="1035"/>
    <x v="243"/>
    <s v="No"/>
    <x v="0"/>
    <x v="0"/>
    <x v="0"/>
    <x v="1"/>
    <x v="0"/>
    <x v="2"/>
    <x v="1707"/>
    <x v="2"/>
    <s v="tier - 1"/>
    <x v="0"/>
    <d v="1992-11-30T00:00:00"/>
    <x v="0"/>
  </r>
  <r>
    <x v="1815"/>
    <x v="1603"/>
    <x v="1159"/>
    <x v="199"/>
    <s v="No"/>
    <x v="0"/>
    <x v="1"/>
    <x v="3"/>
    <x v="1"/>
    <x v="0"/>
    <x v="2"/>
    <x v="1708"/>
    <x v="2"/>
    <s v="tier - 3"/>
    <x v="0"/>
    <d v="1988-10-24T00:00:00"/>
    <x v="15"/>
  </r>
  <r>
    <x v="1816"/>
    <x v="1604"/>
    <x v="1160"/>
    <x v="352"/>
    <s v="No"/>
    <x v="0"/>
    <x v="1"/>
    <x v="3"/>
    <x v="1"/>
    <x v="3"/>
    <x v="2"/>
    <x v="1709"/>
    <x v="2"/>
    <s v="tier - 3"/>
    <x v="2"/>
    <d v="1983-12-19T00:00:00"/>
    <x v="22"/>
  </r>
  <r>
    <x v="1817"/>
    <x v="1605"/>
    <x v="160"/>
    <x v="166"/>
    <s v="No"/>
    <x v="0"/>
    <x v="0"/>
    <x v="0"/>
    <x v="1"/>
    <x v="0"/>
    <x v="2"/>
    <x v="1710"/>
    <x v="2"/>
    <s v="tier - 3"/>
    <x v="2"/>
    <d v="1989-06-05T00:00:00"/>
    <x v="15"/>
  </r>
  <r>
    <x v="1818"/>
    <x v="948"/>
    <x v="40"/>
    <x v="122"/>
    <s v="No"/>
    <x v="0"/>
    <x v="0"/>
    <x v="0"/>
    <x v="1"/>
    <x v="0"/>
    <x v="2"/>
    <x v="1711"/>
    <x v="2"/>
    <s v="tier - 2"/>
    <x v="0"/>
    <d v="1993-09-28T00:00:00"/>
    <x v="1"/>
  </r>
  <r>
    <x v="1819"/>
    <x v="1606"/>
    <x v="1079"/>
    <x v="436"/>
    <s v="No"/>
    <x v="0"/>
    <x v="0"/>
    <x v="0"/>
    <x v="1"/>
    <x v="0"/>
    <x v="2"/>
    <x v="1712"/>
    <x v="2"/>
    <s v="tier - 1"/>
    <x v="8"/>
    <d v="1979-07-02T00:00:00"/>
    <x v="25"/>
  </r>
  <r>
    <x v="1820"/>
    <x v="1607"/>
    <x v="384"/>
    <x v="649"/>
    <s v="Yes"/>
    <x v="0"/>
    <x v="0"/>
    <x v="0"/>
    <x v="1"/>
    <x v="1"/>
    <x v="0"/>
    <x v="1713"/>
    <x v="2"/>
    <s v="tier - 3"/>
    <x v="2"/>
    <d v="1991-09-16T00:00:00"/>
    <x v="14"/>
  </r>
  <r>
    <x v="1821"/>
    <x v="1608"/>
    <x v="65"/>
    <x v="166"/>
    <s v="Yes"/>
    <x v="0"/>
    <x v="0"/>
    <x v="0"/>
    <x v="1"/>
    <x v="0"/>
    <x v="2"/>
    <x v="1714"/>
    <x v="2"/>
    <s v="tier - 3"/>
    <x v="0"/>
    <d v="1985-12-28T00:00:00"/>
    <x v="20"/>
  </r>
  <r>
    <x v="1822"/>
    <x v="1609"/>
    <x v="43"/>
    <x v="127"/>
    <s v="No"/>
    <x v="0"/>
    <x v="0"/>
    <x v="3"/>
    <x v="1"/>
    <x v="0"/>
    <x v="2"/>
    <x v="1715"/>
    <x v="2"/>
    <s v="tier - 1"/>
    <x v="1"/>
    <d v="1967-07-29T00:00:00"/>
    <x v="40"/>
  </r>
  <r>
    <x v="1823"/>
    <x v="709"/>
    <x v="722"/>
    <x v="351"/>
    <s v="No"/>
    <x v="1"/>
    <x v="0"/>
    <x v="3"/>
    <x v="1"/>
    <x v="0"/>
    <x v="2"/>
    <x v="1716"/>
    <x v="2"/>
    <s v="tier - 1"/>
    <x v="1"/>
    <d v="1966-11-15T00:00:00"/>
    <x v="37"/>
  </r>
  <r>
    <x v="1824"/>
    <x v="1610"/>
    <x v="312"/>
    <x v="124"/>
    <s v="No"/>
    <x v="0"/>
    <x v="0"/>
    <x v="0"/>
    <x v="1"/>
    <x v="1"/>
    <x v="2"/>
    <x v="1717"/>
    <x v="2"/>
    <s v="tier - 3"/>
    <x v="0"/>
    <d v="1991-08-24T00:00:00"/>
    <x v="14"/>
  </r>
  <r>
    <x v="1825"/>
    <x v="1611"/>
    <x v="1041"/>
    <x v="82"/>
    <s v="Yes"/>
    <x v="0"/>
    <x v="0"/>
    <x v="0"/>
    <x v="1"/>
    <x v="1"/>
    <x v="2"/>
    <x v="1718"/>
    <x v="2"/>
    <s v="tier - 3"/>
    <x v="0"/>
    <d v="1987-06-30T00:00:00"/>
    <x v="17"/>
  </r>
  <r>
    <x v="1826"/>
    <x v="1612"/>
    <x v="1161"/>
    <x v="81"/>
    <s v="No"/>
    <x v="0"/>
    <x v="0"/>
    <x v="0"/>
    <x v="1"/>
    <x v="1"/>
    <x v="2"/>
    <x v="1719"/>
    <x v="2"/>
    <s v="tier - 3"/>
    <x v="1"/>
    <d v="1993-09-06T00:00:00"/>
    <x v="1"/>
  </r>
  <r>
    <x v="1827"/>
    <x v="1613"/>
    <x v="32"/>
    <x v="267"/>
    <s v="No"/>
    <x v="1"/>
    <x v="0"/>
    <x v="3"/>
    <x v="1"/>
    <x v="0"/>
    <x v="2"/>
    <x v="1720"/>
    <x v="2"/>
    <s v="tier - 1"/>
    <x v="0"/>
    <d v="1982-12-15T00:00:00"/>
    <x v="23"/>
  </r>
  <r>
    <x v="1828"/>
    <x v="1614"/>
    <x v="559"/>
    <x v="249"/>
    <s v="No"/>
    <x v="0"/>
    <x v="0"/>
    <x v="0"/>
    <x v="1"/>
    <x v="2"/>
    <x v="2"/>
    <x v="1721"/>
    <x v="2"/>
    <s v="tier - 3"/>
    <x v="4"/>
    <d v="1987-11-30T00:00:00"/>
    <x v="17"/>
  </r>
  <r>
    <x v="1829"/>
    <x v="187"/>
    <x v="19"/>
    <x v="189"/>
    <s v="Yes"/>
    <x v="0"/>
    <x v="0"/>
    <x v="3"/>
    <x v="1"/>
    <x v="0"/>
    <x v="2"/>
    <x v="1722"/>
    <x v="2"/>
    <s v="tier - 1"/>
    <x v="0"/>
    <d v="1980-11-08T00:00:00"/>
    <x v="24"/>
  </r>
  <r>
    <x v="1830"/>
    <x v="949"/>
    <x v="473"/>
    <x v="236"/>
    <s v="No"/>
    <x v="0"/>
    <x v="1"/>
    <x v="3"/>
    <x v="1"/>
    <x v="2"/>
    <x v="1"/>
    <x v="1723"/>
    <x v="2"/>
    <s v="tier - 2"/>
    <x v="0"/>
    <d v="1992-08-19T00:00:00"/>
    <x v="0"/>
  </r>
  <r>
    <x v="1831"/>
    <x v="380"/>
    <x v="1022"/>
    <x v="198"/>
    <s v="No"/>
    <x v="0"/>
    <x v="0"/>
    <x v="3"/>
    <x v="1"/>
    <x v="1"/>
    <x v="2"/>
    <x v="1724"/>
    <x v="2"/>
    <s v="tier - 1"/>
    <x v="0"/>
    <d v="1985-09-17T00:00:00"/>
    <x v="20"/>
  </r>
  <r>
    <x v="1832"/>
    <x v="1615"/>
    <x v="1162"/>
    <x v="268"/>
    <s v="Yes"/>
    <x v="0"/>
    <x v="0"/>
    <x v="3"/>
    <x v="1"/>
    <x v="0"/>
    <x v="1"/>
    <x v="1725"/>
    <x v="2"/>
    <s v="tier - 3"/>
    <x v="1"/>
    <d v="1963-07-14T00:00:00"/>
    <x v="42"/>
  </r>
  <r>
    <x v="1833"/>
    <x v="1616"/>
    <x v="1163"/>
    <x v="100"/>
    <s v="No"/>
    <x v="0"/>
    <x v="0"/>
    <x v="3"/>
    <x v="1"/>
    <x v="2"/>
    <x v="1"/>
    <x v="1726"/>
    <x v="2"/>
    <s v="tier - 1"/>
    <x v="8"/>
    <d v="1978-09-24T00:00:00"/>
    <x v="27"/>
  </r>
  <r>
    <x v="1834"/>
    <x v="1617"/>
    <x v="1164"/>
    <x v="120"/>
    <s v="No"/>
    <x v="0"/>
    <x v="1"/>
    <x v="3"/>
    <x v="1"/>
    <x v="0"/>
    <x v="2"/>
    <x v="1727"/>
    <x v="2"/>
    <s v="tier - 2"/>
    <x v="1"/>
    <d v="1994-08-27T00:00:00"/>
    <x v="11"/>
  </r>
  <r>
    <x v="1835"/>
    <x v="1618"/>
    <x v="910"/>
    <x v="203"/>
    <s v="No"/>
    <x v="0"/>
    <x v="0"/>
    <x v="0"/>
    <x v="1"/>
    <x v="3"/>
    <x v="2"/>
    <x v="1728"/>
    <x v="2"/>
    <s v="tier - 2"/>
    <x v="0"/>
    <d v="1990-08-08T00:00:00"/>
    <x v="16"/>
  </r>
  <r>
    <x v="1836"/>
    <x v="1619"/>
    <x v="1165"/>
    <x v="106"/>
    <s v="No"/>
    <x v="0"/>
    <x v="0"/>
    <x v="0"/>
    <x v="1"/>
    <x v="3"/>
    <x v="1"/>
    <x v="1729"/>
    <x v="2"/>
    <s v="tier - 3"/>
    <x v="0"/>
    <d v="1972-06-14T00:00:00"/>
    <x v="30"/>
  </r>
  <r>
    <x v="1837"/>
    <x v="1620"/>
    <x v="534"/>
    <x v="337"/>
    <s v="Yes"/>
    <x v="0"/>
    <x v="1"/>
    <x v="3"/>
    <x v="1"/>
    <x v="0"/>
    <x v="2"/>
    <x v="1730"/>
    <x v="2"/>
    <s v="tier - 1"/>
    <x v="8"/>
    <d v="1979-10-30T00:00:00"/>
    <x v="25"/>
  </r>
  <r>
    <x v="1838"/>
    <x v="1078"/>
    <x v="982"/>
    <x v="366"/>
    <s v="Yes"/>
    <x v="0"/>
    <x v="0"/>
    <x v="3"/>
    <x v="1"/>
    <x v="2"/>
    <x v="1"/>
    <x v="1731"/>
    <x v="2"/>
    <s v="tier - 3"/>
    <x v="2"/>
    <d v="1997-10-18T00:00:00"/>
    <x v="6"/>
  </r>
  <r>
    <x v="1839"/>
    <x v="1124"/>
    <x v="1166"/>
    <x v="214"/>
    <s v="No"/>
    <x v="0"/>
    <x v="0"/>
    <x v="3"/>
    <x v="1"/>
    <x v="1"/>
    <x v="1"/>
    <x v="1732"/>
    <x v="2"/>
    <s v="tier - 2"/>
    <x v="8"/>
    <d v="1980-10-09T00:00:00"/>
    <x v="24"/>
  </r>
  <r>
    <x v="1840"/>
    <x v="1621"/>
    <x v="1167"/>
    <x v="6"/>
    <s v="No"/>
    <x v="1"/>
    <x v="0"/>
    <x v="3"/>
    <x v="1"/>
    <x v="0"/>
    <x v="1"/>
    <x v="1733"/>
    <x v="2"/>
    <s v="tier - 3"/>
    <x v="14"/>
    <d v="1966-08-10T00:00:00"/>
    <x v="37"/>
  </r>
  <r>
    <x v="1841"/>
    <x v="1622"/>
    <x v="37"/>
    <x v="507"/>
    <s v="No"/>
    <x v="0"/>
    <x v="0"/>
    <x v="0"/>
    <x v="1"/>
    <x v="0"/>
    <x v="2"/>
    <x v="1734"/>
    <x v="0"/>
    <s v="tier - 1"/>
    <x v="1"/>
    <d v="1988-07-25T00:00:00"/>
    <x v="15"/>
  </r>
  <r>
    <x v="1842"/>
    <x v="66"/>
    <x v="66"/>
    <x v="3"/>
    <s v="No"/>
    <x v="0"/>
    <x v="0"/>
    <x v="0"/>
    <x v="1"/>
    <x v="0"/>
    <x v="1"/>
    <x v="1735"/>
    <x v="0"/>
    <s v="tier - 1"/>
    <x v="5"/>
    <d v="1983-10-06T00:00:00"/>
    <x v="22"/>
  </r>
  <r>
    <x v="1843"/>
    <x v="1623"/>
    <x v="428"/>
    <x v="347"/>
    <s v="No"/>
    <x v="0"/>
    <x v="0"/>
    <x v="0"/>
    <x v="1"/>
    <x v="0"/>
    <x v="2"/>
    <x v="1736"/>
    <x v="1"/>
    <s v="tier - 3"/>
    <x v="2"/>
    <d v="2002-07-09T00:00:00"/>
    <x v="5"/>
  </r>
  <r>
    <x v="1844"/>
    <x v="1624"/>
    <x v="422"/>
    <x v="191"/>
    <s v="No"/>
    <x v="0"/>
    <x v="0"/>
    <x v="0"/>
    <x v="1"/>
    <x v="1"/>
    <x v="2"/>
    <x v="1737"/>
    <x v="0"/>
    <s v="tier - 1"/>
    <x v="2"/>
    <d v="1994-06-08T00:00:00"/>
    <x v="1"/>
  </r>
  <r>
    <x v="1845"/>
    <x v="1625"/>
    <x v="409"/>
    <x v="125"/>
    <s v="No"/>
    <x v="0"/>
    <x v="0"/>
    <x v="0"/>
    <x v="1"/>
    <x v="0"/>
    <x v="2"/>
    <x v="1738"/>
    <x v="0"/>
    <s v="tier - 3"/>
    <x v="1"/>
    <d v="1987-10-17T00:00:00"/>
    <x v="17"/>
  </r>
  <r>
    <x v="1846"/>
    <x v="1626"/>
    <x v="295"/>
    <x v="236"/>
    <s v="No"/>
    <x v="0"/>
    <x v="0"/>
    <x v="0"/>
    <x v="1"/>
    <x v="1"/>
    <x v="1"/>
    <x v="1739"/>
    <x v="0"/>
    <s v="tier - 3"/>
    <x v="1"/>
    <d v="1966-08-22T00:00:00"/>
    <x v="37"/>
  </r>
  <r>
    <x v="1847"/>
    <x v="1627"/>
    <x v="1034"/>
    <x v="321"/>
    <s v="No"/>
    <x v="0"/>
    <x v="0"/>
    <x v="0"/>
    <x v="1"/>
    <x v="1"/>
    <x v="2"/>
    <x v="1740"/>
    <x v="1"/>
    <s v="tier - 3"/>
    <x v="5"/>
    <d v="1993-09-07T00:00:00"/>
    <x v="1"/>
  </r>
  <r>
    <x v="1848"/>
    <x v="1628"/>
    <x v="303"/>
    <x v="500"/>
    <s v="No"/>
    <x v="0"/>
    <x v="0"/>
    <x v="0"/>
    <x v="1"/>
    <x v="1"/>
    <x v="2"/>
    <x v="1741"/>
    <x v="1"/>
    <s v="tier - 1"/>
    <x v="8"/>
    <d v="1985-09-17T00:00:00"/>
    <x v="20"/>
  </r>
  <r>
    <x v="1849"/>
    <x v="1629"/>
    <x v="355"/>
    <x v="27"/>
    <s v="No"/>
    <x v="0"/>
    <x v="1"/>
    <x v="3"/>
    <x v="1"/>
    <x v="0"/>
    <x v="2"/>
    <x v="1742"/>
    <x v="1"/>
    <s v="tier - 2"/>
    <x v="14"/>
    <d v="1962-07-02T00:00:00"/>
    <x v="41"/>
  </r>
  <r>
    <x v="1850"/>
    <x v="1630"/>
    <x v="170"/>
    <x v="361"/>
    <s v="No"/>
    <x v="0"/>
    <x v="1"/>
    <x v="3"/>
    <x v="1"/>
    <x v="0"/>
    <x v="2"/>
    <x v="1743"/>
    <x v="1"/>
    <s v="tier - 2"/>
    <x v="2"/>
    <d v="1985-07-12T00:00:00"/>
    <x v="20"/>
  </r>
  <r>
    <x v="1851"/>
    <x v="1631"/>
    <x v="878"/>
    <x v="180"/>
    <s v="No"/>
    <x v="0"/>
    <x v="0"/>
    <x v="0"/>
    <x v="1"/>
    <x v="2"/>
    <x v="2"/>
    <x v="1744"/>
    <x v="0"/>
    <s v="tier - 1"/>
    <x v="1"/>
    <d v="1962-10-18T00:00:00"/>
    <x v="41"/>
  </r>
  <r>
    <x v="1852"/>
    <x v="1632"/>
    <x v="436"/>
    <x v="4"/>
    <s v="No"/>
    <x v="0"/>
    <x v="0"/>
    <x v="3"/>
    <x v="1"/>
    <x v="1"/>
    <x v="2"/>
    <x v="1745"/>
    <x v="0"/>
    <s v="tier - 2"/>
    <x v="0"/>
    <d v="1969-10-13T00:00:00"/>
    <x v="34"/>
  </r>
  <r>
    <x v="1853"/>
    <x v="1465"/>
    <x v="586"/>
    <x v="52"/>
    <s v="Yes"/>
    <x v="0"/>
    <x v="0"/>
    <x v="3"/>
    <x v="1"/>
    <x v="1"/>
    <x v="2"/>
    <x v="1746"/>
    <x v="1"/>
    <s v="tier - 2"/>
    <x v="1"/>
    <d v="1966-07-09T00:00:00"/>
    <x v="37"/>
  </r>
  <r>
    <x v="1854"/>
    <x v="648"/>
    <x v="1168"/>
    <x v="385"/>
    <s v="Yes"/>
    <x v="0"/>
    <x v="0"/>
    <x v="3"/>
    <x v="1"/>
    <x v="0"/>
    <x v="0"/>
    <x v="1747"/>
    <x v="0"/>
    <s v="tier - 3"/>
    <x v="2"/>
    <d v="1967-12-17T00:00:00"/>
    <x v="40"/>
  </r>
  <r>
    <x v="1855"/>
    <x v="1633"/>
    <x v="425"/>
    <x v="650"/>
    <s v="Yes"/>
    <x v="0"/>
    <x v="0"/>
    <x v="3"/>
    <x v="1"/>
    <x v="1"/>
    <x v="0"/>
    <x v="1748"/>
    <x v="1"/>
    <s v="tier - 2"/>
    <x v="4"/>
    <d v="1965-08-01T00:00:00"/>
    <x v="39"/>
  </r>
  <r>
    <x v="1856"/>
    <x v="1634"/>
    <x v="1169"/>
    <x v="332"/>
    <s v="Yes"/>
    <x v="0"/>
    <x v="0"/>
    <x v="3"/>
    <x v="1"/>
    <x v="2"/>
    <x v="2"/>
    <x v="1749"/>
    <x v="1"/>
    <s v="tier - 1"/>
    <x v="1"/>
    <d v="1992-09-14T00:00:00"/>
    <x v="0"/>
  </r>
  <r>
    <x v="1857"/>
    <x v="1635"/>
    <x v="1170"/>
    <x v="363"/>
    <s v="No"/>
    <x v="0"/>
    <x v="0"/>
    <x v="0"/>
    <x v="1"/>
    <x v="3"/>
    <x v="2"/>
    <x v="1750"/>
    <x v="0"/>
    <s v="tier - 3"/>
    <x v="12"/>
    <d v="1986-08-04T00:00:00"/>
    <x v="18"/>
  </r>
  <r>
    <x v="1858"/>
    <x v="998"/>
    <x v="925"/>
    <x v="166"/>
    <s v="Yes"/>
    <x v="0"/>
    <x v="1"/>
    <x v="3"/>
    <x v="1"/>
    <x v="2"/>
    <x v="2"/>
    <x v="1751"/>
    <x v="0"/>
    <s v="tier - 3"/>
    <x v="0"/>
    <d v="1967-09-08T00:00:00"/>
    <x v="40"/>
  </r>
  <r>
    <x v="1859"/>
    <x v="840"/>
    <x v="252"/>
    <x v="123"/>
    <s v="No"/>
    <x v="0"/>
    <x v="0"/>
    <x v="0"/>
    <x v="1"/>
    <x v="1"/>
    <x v="1"/>
    <x v="1752"/>
    <x v="0"/>
    <s v="tier - 1"/>
    <x v="8"/>
    <d v="1975-12-08T00:00:00"/>
    <x v="31"/>
  </r>
  <r>
    <x v="1860"/>
    <x v="1636"/>
    <x v="1034"/>
    <x v="577"/>
    <s v="No"/>
    <x v="0"/>
    <x v="0"/>
    <x v="0"/>
    <x v="1"/>
    <x v="1"/>
    <x v="2"/>
    <x v="1753"/>
    <x v="0"/>
    <s v="tier - 3"/>
    <x v="1"/>
    <d v="1964-11-19T00:00:00"/>
    <x v="38"/>
  </r>
  <r>
    <x v="1861"/>
    <x v="384"/>
    <x v="409"/>
    <x v="288"/>
    <s v="No"/>
    <x v="0"/>
    <x v="0"/>
    <x v="0"/>
    <x v="1"/>
    <x v="0"/>
    <x v="1"/>
    <x v="1754"/>
    <x v="0"/>
    <s v="tier - 2"/>
    <x v="3"/>
    <d v="1987-11-27T00:00:00"/>
    <x v="17"/>
  </r>
  <r>
    <x v="1862"/>
    <x v="1637"/>
    <x v="210"/>
    <x v="80"/>
    <s v="No"/>
    <x v="0"/>
    <x v="0"/>
    <x v="0"/>
    <x v="1"/>
    <x v="0"/>
    <x v="2"/>
    <x v="1755"/>
    <x v="1"/>
    <s v="tier - 2"/>
    <x v="2"/>
    <d v="1983-07-02T00:00:00"/>
    <x v="22"/>
  </r>
  <r>
    <x v="1863"/>
    <x v="1638"/>
    <x v="1171"/>
    <x v="331"/>
    <s v="No"/>
    <x v="0"/>
    <x v="0"/>
    <x v="0"/>
    <x v="1"/>
    <x v="1"/>
    <x v="1"/>
    <x v="1756"/>
    <x v="1"/>
    <s v="tier - 3"/>
    <x v="1"/>
    <d v="1977-11-23T00:00:00"/>
    <x v="26"/>
  </r>
  <r>
    <x v="1864"/>
    <x v="431"/>
    <x v="467"/>
    <x v="98"/>
    <s v="No"/>
    <x v="0"/>
    <x v="0"/>
    <x v="0"/>
    <x v="1"/>
    <x v="1"/>
    <x v="2"/>
    <x v="1757"/>
    <x v="1"/>
    <s v="tier - 1"/>
    <x v="0"/>
    <d v="1969-08-26T00:00:00"/>
    <x v="34"/>
  </r>
  <r>
    <x v="1865"/>
    <x v="1639"/>
    <x v="673"/>
    <x v="78"/>
    <s v="Yes"/>
    <x v="0"/>
    <x v="0"/>
    <x v="3"/>
    <x v="1"/>
    <x v="0"/>
    <x v="2"/>
    <x v="1758"/>
    <x v="1"/>
    <s v="tier - 2"/>
    <x v="0"/>
    <d v="1974-10-14T00:00:00"/>
    <x v="28"/>
  </r>
  <r>
    <x v="1866"/>
    <x v="763"/>
    <x v="1172"/>
    <x v="458"/>
    <s v="No"/>
    <x v="1"/>
    <x v="0"/>
    <x v="3"/>
    <x v="1"/>
    <x v="2"/>
    <x v="2"/>
    <x v="1759"/>
    <x v="1"/>
    <s v="tier - 2"/>
    <x v="2"/>
    <d v="1974-09-03T00:00:00"/>
    <x v="28"/>
  </r>
  <r>
    <x v="1867"/>
    <x v="670"/>
    <x v="1173"/>
    <x v="651"/>
    <s v="No"/>
    <x v="0"/>
    <x v="1"/>
    <x v="3"/>
    <x v="1"/>
    <x v="0"/>
    <x v="0"/>
    <x v="1760"/>
    <x v="1"/>
    <s v="tier - 3"/>
    <x v="4"/>
    <d v="1980-12-10T00:00:00"/>
    <x v="24"/>
  </r>
  <r>
    <x v="1868"/>
    <x v="1640"/>
    <x v="1174"/>
    <x v="40"/>
    <s v="No"/>
    <x v="0"/>
    <x v="0"/>
    <x v="3"/>
    <x v="1"/>
    <x v="0"/>
    <x v="2"/>
    <x v="1761"/>
    <x v="1"/>
    <s v="tier - 1"/>
    <x v="8"/>
    <d v="2004-08-04T00:00:00"/>
    <x v="9"/>
  </r>
  <r>
    <x v="1869"/>
    <x v="204"/>
    <x v="1175"/>
    <x v="115"/>
    <s v="Yes"/>
    <x v="0"/>
    <x v="1"/>
    <x v="3"/>
    <x v="1"/>
    <x v="3"/>
    <x v="2"/>
    <x v="1762"/>
    <x v="0"/>
    <s v="tier - 1"/>
    <x v="1"/>
    <d v="1980-09-04T00:00:00"/>
    <x v="24"/>
  </r>
  <r>
    <x v="1870"/>
    <x v="1641"/>
    <x v="782"/>
    <x v="372"/>
    <s v="Yes"/>
    <x v="0"/>
    <x v="0"/>
    <x v="3"/>
    <x v="1"/>
    <x v="0"/>
    <x v="2"/>
    <x v="1763"/>
    <x v="0"/>
    <s v="tier - 2"/>
    <x v="1"/>
    <d v="1990-11-21T00:00:00"/>
    <x v="16"/>
  </r>
  <r>
    <x v="1871"/>
    <x v="1642"/>
    <x v="1176"/>
    <x v="339"/>
    <s v="No"/>
    <x v="0"/>
    <x v="0"/>
    <x v="0"/>
    <x v="1"/>
    <x v="3"/>
    <x v="2"/>
    <x v="1764"/>
    <x v="0"/>
    <s v="tier - 3"/>
    <x v="1"/>
    <d v="1999-06-12T00:00:00"/>
    <x v="7"/>
  </r>
  <r>
    <x v="1872"/>
    <x v="1643"/>
    <x v="276"/>
    <x v="508"/>
    <s v="No"/>
    <x v="0"/>
    <x v="0"/>
    <x v="0"/>
    <x v="1"/>
    <x v="1"/>
    <x v="2"/>
    <x v="1765"/>
    <x v="1"/>
    <s v="tier - 3"/>
    <x v="8"/>
    <d v="1983-12-25T00:00:00"/>
    <x v="22"/>
  </r>
  <r>
    <x v="1873"/>
    <x v="1644"/>
    <x v="751"/>
    <x v="144"/>
    <s v="No"/>
    <x v="0"/>
    <x v="0"/>
    <x v="0"/>
    <x v="1"/>
    <x v="1"/>
    <x v="2"/>
    <x v="1766"/>
    <x v="0"/>
    <s v="tier - 2"/>
    <x v="1"/>
    <d v="1962-11-16T00:00:00"/>
    <x v="41"/>
  </r>
  <r>
    <x v="1874"/>
    <x v="1645"/>
    <x v="308"/>
    <x v="174"/>
    <s v="No"/>
    <x v="0"/>
    <x v="0"/>
    <x v="3"/>
    <x v="1"/>
    <x v="1"/>
    <x v="2"/>
    <x v="1767"/>
    <x v="1"/>
    <s v="tier - 1"/>
    <x v="1"/>
    <d v="1976-07-18T00:00:00"/>
    <x v="35"/>
  </r>
  <r>
    <x v="1875"/>
    <x v="1031"/>
    <x v="1006"/>
    <x v="299"/>
    <s v="No"/>
    <x v="0"/>
    <x v="0"/>
    <x v="3"/>
    <x v="1"/>
    <x v="0"/>
    <x v="2"/>
    <x v="1768"/>
    <x v="1"/>
    <s v="tier - 1"/>
    <x v="8"/>
    <d v="1979-09-20T00:00:00"/>
    <x v="25"/>
  </r>
  <r>
    <x v="1876"/>
    <x v="1646"/>
    <x v="666"/>
    <x v="633"/>
    <s v="Yes"/>
    <x v="0"/>
    <x v="1"/>
    <x v="3"/>
    <x v="1"/>
    <x v="1"/>
    <x v="2"/>
    <x v="1769"/>
    <x v="1"/>
    <s v="tier - 2"/>
    <x v="1"/>
    <d v="1979-09-28T00:00:00"/>
    <x v="25"/>
  </r>
  <r>
    <x v="1877"/>
    <x v="1647"/>
    <x v="346"/>
    <x v="138"/>
    <s v="Yes"/>
    <x v="0"/>
    <x v="0"/>
    <x v="3"/>
    <x v="1"/>
    <x v="1"/>
    <x v="2"/>
    <x v="1770"/>
    <x v="1"/>
    <s v="tier - 1"/>
    <x v="2"/>
    <d v="1963-08-27T00:00:00"/>
    <x v="42"/>
  </r>
  <r>
    <x v="1878"/>
    <x v="1648"/>
    <x v="823"/>
    <x v="66"/>
    <s v="No"/>
    <x v="0"/>
    <x v="0"/>
    <x v="0"/>
    <x v="1"/>
    <x v="2"/>
    <x v="2"/>
    <x v="1771"/>
    <x v="1"/>
    <s v="tier - 1"/>
    <x v="1"/>
    <d v="1979-08-17T00:00:00"/>
    <x v="25"/>
  </r>
  <r>
    <x v="1879"/>
    <x v="1649"/>
    <x v="1177"/>
    <x v="336"/>
    <s v="No"/>
    <x v="0"/>
    <x v="0"/>
    <x v="3"/>
    <x v="1"/>
    <x v="3"/>
    <x v="1"/>
    <x v="1772"/>
    <x v="0"/>
    <s v="tier - 1"/>
    <x v="2"/>
    <d v="2003-09-28T00:00:00"/>
    <x v="12"/>
  </r>
  <r>
    <x v="1880"/>
    <x v="539"/>
    <x v="750"/>
    <x v="99"/>
    <s v="No"/>
    <x v="0"/>
    <x v="0"/>
    <x v="3"/>
    <x v="1"/>
    <x v="0"/>
    <x v="1"/>
    <x v="1773"/>
    <x v="1"/>
    <s v="tier - 3"/>
    <x v="0"/>
    <d v="1975-12-19T00:00:00"/>
    <x v="31"/>
  </r>
  <r>
    <x v="1881"/>
    <x v="1650"/>
    <x v="161"/>
    <x v="48"/>
    <s v="No"/>
    <x v="0"/>
    <x v="0"/>
    <x v="3"/>
    <x v="1"/>
    <x v="0"/>
    <x v="2"/>
    <x v="1774"/>
    <x v="1"/>
    <s v="tier - 1"/>
    <x v="1"/>
    <d v="1989-10-14T00:00:00"/>
    <x v="13"/>
  </r>
  <r>
    <x v="1882"/>
    <x v="1651"/>
    <x v="1178"/>
    <x v="31"/>
    <s v="No"/>
    <x v="0"/>
    <x v="0"/>
    <x v="3"/>
    <x v="1"/>
    <x v="0"/>
    <x v="2"/>
    <x v="1775"/>
    <x v="1"/>
    <s v="tier - 1"/>
    <x v="2"/>
    <d v="2001-08-28T00:00:00"/>
    <x v="3"/>
  </r>
  <r>
    <x v="1883"/>
    <x v="1652"/>
    <x v="445"/>
    <x v="450"/>
    <s v="No"/>
    <x v="0"/>
    <x v="0"/>
    <x v="3"/>
    <x v="1"/>
    <x v="1"/>
    <x v="2"/>
    <x v="1776"/>
    <x v="0"/>
    <s v="tier - 2"/>
    <x v="2"/>
    <d v="1980-09-12T00:00:00"/>
    <x v="24"/>
  </r>
  <r>
    <x v="1884"/>
    <x v="1653"/>
    <x v="491"/>
    <x v="89"/>
    <s v="No"/>
    <x v="0"/>
    <x v="0"/>
    <x v="0"/>
    <x v="1"/>
    <x v="2"/>
    <x v="2"/>
    <x v="1777"/>
    <x v="1"/>
    <s v="tier - 1"/>
    <x v="0"/>
    <d v="1965-08-24T00:00:00"/>
    <x v="39"/>
  </r>
  <r>
    <x v="1885"/>
    <x v="1654"/>
    <x v="751"/>
    <x v="436"/>
    <s v="No"/>
    <x v="0"/>
    <x v="0"/>
    <x v="0"/>
    <x v="1"/>
    <x v="1"/>
    <x v="2"/>
    <x v="1778"/>
    <x v="0"/>
    <s v="tier - 3"/>
    <x v="0"/>
    <d v="1971-06-16T00:00:00"/>
    <x v="32"/>
  </r>
  <r>
    <x v="1886"/>
    <x v="1655"/>
    <x v="1168"/>
    <x v="635"/>
    <s v="No"/>
    <x v="0"/>
    <x v="0"/>
    <x v="0"/>
    <x v="1"/>
    <x v="0"/>
    <x v="1"/>
    <x v="1779"/>
    <x v="0"/>
    <s v="tier - 3"/>
    <x v="8"/>
    <d v="1982-12-27T00:00:00"/>
    <x v="23"/>
  </r>
  <r>
    <x v="1887"/>
    <x v="1656"/>
    <x v="848"/>
    <x v="652"/>
    <s v="No"/>
    <x v="0"/>
    <x v="0"/>
    <x v="0"/>
    <x v="1"/>
    <x v="0"/>
    <x v="0"/>
    <x v="1780"/>
    <x v="1"/>
    <s v="tier - 2"/>
    <x v="8"/>
    <d v="1999-08-26T00:00:00"/>
    <x v="7"/>
  </r>
  <r>
    <x v="1888"/>
    <x v="554"/>
    <x v="596"/>
    <x v="653"/>
    <s v="No"/>
    <x v="0"/>
    <x v="0"/>
    <x v="0"/>
    <x v="1"/>
    <x v="0"/>
    <x v="0"/>
    <x v="1781"/>
    <x v="1"/>
    <s v="tier - 3"/>
    <x v="10"/>
    <d v="1966-08-18T00:00:00"/>
    <x v="37"/>
  </r>
  <r>
    <x v="1889"/>
    <x v="1657"/>
    <x v="1179"/>
    <x v="614"/>
    <s v="Yes"/>
    <x v="0"/>
    <x v="1"/>
    <x v="3"/>
    <x v="1"/>
    <x v="3"/>
    <x v="2"/>
    <x v="1782"/>
    <x v="1"/>
    <s v="tier - 1"/>
    <x v="4"/>
    <d v="1983-12-21T00:00:00"/>
    <x v="22"/>
  </r>
  <r>
    <x v="1890"/>
    <x v="1658"/>
    <x v="893"/>
    <x v="352"/>
    <s v="Yes"/>
    <x v="0"/>
    <x v="0"/>
    <x v="3"/>
    <x v="1"/>
    <x v="0"/>
    <x v="2"/>
    <x v="1783"/>
    <x v="1"/>
    <s v="tier - 2"/>
    <x v="2"/>
    <d v="1979-11-14T00:00:00"/>
    <x v="25"/>
  </r>
  <r>
    <x v="1891"/>
    <x v="1659"/>
    <x v="866"/>
    <x v="202"/>
    <s v="No"/>
    <x v="0"/>
    <x v="1"/>
    <x v="3"/>
    <x v="1"/>
    <x v="0"/>
    <x v="2"/>
    <x v="1784"/>
    <x v="0"/>
    <s v="tier - 1"/>
    <x v="1"/>
    <d v="2003-07-25T00:00:00"/>
    <x v="12"/>
  </r>
  <r>
    <x v="1892"/>
    <x v="1660"/>
    <x v="1180"/>
    <x v="635"/>
    <s v="Yes"/>
    <x v="0"/>
    <x v="0"/>
    <x v="3"/>
    <x v="1"/>
    <x v="2"/>
    <x v="1"/>
    <x v="1785"/>
    <x v="0"/>
    <s v="tier - 2"/>
    <x v="8"/>
    <d v="1970-11-09T00:00:00"/>
    <x v="33"/>
  </r>
  <r>
    <x v="1893"/>
    <x v="1661"/>
    <x v="331"/>
    <x v="198"/>
    <s v="No"/>
    <x v="0"/>
    <x v="1"/>
    <x v="3"/>
    <x v="1"/>
    <x v="1"/>
    <x v="2"/>
    <x v="1786"/>
    <x v="0"/>
    <s v="tier - 2"/>
    <x v="0"/>
    <d v="1975-09-09T00:00:00"/>
    <x v="31"/>
  </r>
  <r>
    <x v="1894"/>
    <x v="1662"/>
    <x v="1181"/>
    <x v="1"/>
    <s v="Yes"/>
    <x v="0"/>
    <x v="1"/>
    <x v="3"/>
    <x v="1"/>
    <x v="3"/>
    <x v="1"/>
    <x v="1787"/>
    <x v="0"/>
    <s v="tier - 2"/>
    <x v="2"/>
    <d v="2003-12-14T00:00:00"/>
    <x v="12"/>
  </r>
  <r>
    <x v="1895"/>
    <x v="236"/>
    <x v="1182"/>
    <x v="58"/>
    <s v="No"/>
    <x v="0"/>
    <x v="0"/>
    <x v="3"/>
    <x v="1"/>
    <x v="3"/>
    <x v="1"/>
    <x v="1788"/>
    <x v="0"/>
    <s v="tier - 3"/>
    <x v="6"/>
    <d v="1997-08-07T00:00:00"/>
    <x v="6"/>
  </r>
  <r>
    <x v="1896"/>
    <x v="1663"/>
    <x v="377"/>
    <x v="495"/>
    <s v="No"/>
    <x v="0"/>
    <x v="0"/>
    <x v="3"/>
    <x v="1"/>
    <x v="2"/>
    <x v="2"/>
    <x v="1789"/>
    <x v="0"/>
    <s v="tier - 3"/>
    <x v="0"/>
    <d v="1969-11-14T00:00:00"/>
    <x v="34"/>
  </r>
  <r>
    <x v="1897"/>
    <x v="69"/>
    <x v="387"/>
    <x v="273"/>
    <s v="No"/>
    <x v="1"/>
    <x v="0"/>
    <x v="1"/>
    <x v="1"/>
    <x v="2"/>
    <x v="2"/>
    <x v="1790"/>
    <x v="0"/>
    <s v="tier - 3"/>
    <x v="8"/>
    <d v="1994-10-03T00:00:00"/>
    <x v="11"/>
  </r>
  <r>
    <x v="1898"/>
    <x v="99"/>
    <x v="317"/>
    <x v="326"/>
    <s v="No"/>
    <x v="0"/>
    <x v="0"/>
    <x v="0"/>
    <x v="1"/>
    <x v="2"/>
    <x v="2"/>
    <x v="1791"/>
    <x v="0"/>
    <s v="tier - 2"/>
    <x v="2"/>
    <d v="1973-10-22T00:00:00"/>
    <x v="29"/>
  </r>
  <r>
    <x v="1899"/>
    <x v="1664"/>
    <x v="1174"/>
    <x v="348"/>
    <s v="No"/>
    <x v="0"/>
    <x v="0"/>
    <x v="0"/>
    <x v="1"/>
    <x v="0"/>
    <x v="1"/>
    <x v="1792"/>
    <x v="0"/>
    <s v="tier - 3"/>
    <x v="8"/>
    <d v="1975-11-13T00:00:00"/>
    <x v="31"/>
  </r>
  <r>
    <x v="1900"/>
    <x v="1574"/>
    <x v="1183"/>
    <x v="427"/>
    <s v="No"/>
    <x v="0"/>
    <x v="0"/>
    <x v="0"/>
    <x v="1"/>
    <x v="0"/>
    <x v="1"/>
    <x v="1793"/>
    <x v="0"/>
    <s v="tier - 2"/>
    <x v="0"/>
    <d v="1983-08-26T00:00:00"/>
    <x v="22"/>
  </r>
  <r>
    <x v="1901"/>
    <x v="1665"/>
    <x v="54"/>
    <x v="226"/>
    <s v="Yes"/>
    <x v="0"/>
    <x v="0"/>
    <x v="0"/>
    <x v="1"/>
    <x v="0"/>
    <x v="2"/>
    <x v="1794"/>
    <x v="0"/>
    <s v="tier - 2"/>
    <x v="2"/>
    <d v="1974-06-02T00:00:00"/>
    <x v="29"/>
  </r>
  <r>
    <x v="1902"/>
    <x v="1666"/>
    <x v="264"/>
    <x v="216"/>
    <s v="Yes"/>
    <x v="0"/>
    <x v="0"/>
    <x v="0"/>
    <x v="1"/>
    <x v="0"/>
    <x v="1"/>
    <x v="1795"/>
    <x v="0"/>
    <s v="tier - 3"/>
    <x v="1"/>
    <d v="1973-06-27T00:00:00"/>
    <x v="29"/>
  </r>
  <r>
    <x v="1903"/>
    <x v="1667"/>
    <x v="427"/>
    <x v="321"/>
    <s v="No"/>
    <x v="0"/>
    <x v="0"/>
    <x v="0"/>
    <x v="1"/>
    <x v="1"/>
    <x v="2"/>
    <x v="1796"/>
    <x v="0"/>
    <s v="tier - 3"/>
    <x v="1"/>
    <d v="1970-08-08T00:00:00"/>
    <x v="33"/>
  </r>
  <r>
    <x v="1904"/>
    <x v="1668"/>
    <x v="1046"/>
    <x v="85"/>
    <s v="Yes"/>
    <x v="0"/>
    <x v="0"/>
    <x v="3"/>
    <x v="1"/>
    <x v="0"/>
    <x v="1"/>
    <x v="1797"/>
    <x v="0"/>
    <s v="tier - 2"/>
    <x v="1"/>
    <d v="1971-07-10T00:00:00"/>
    <x v="32"/>
  </r>
  <r>
    <x v="1905"/>
    <x v="1669"/>
    <x v="277"/>
    <x v="125"/>
    <s v="No"/>
    <x v="0"/>
    <x v="0"/>
    <x v="0"/>
    <x v="1"/>
    <x v="1"/>
    <x v="2"/>
    <x v="1798"/>
    <x v="0"/>
    <s v="tier - 2"/>
    <x v="1"/>
    <d v="2003-12-30T00:00:00"/>
    <x v="12"/>
  </r>
  <r>
    <x v="1906"/>
    <x v="285"/>
    <x v="1161"/>
    <x v="635"/>
    <s v="No"/>
    <x v="0"/>
    <x v="1"/>
    <x v="3"/>
    <x v="1"/>
    <x v="1"/>
    <x v="1"/>
    <x v="1799"/>
    <x v="0"/>
    <s v="tier - 2"/>
    <x v="8"/>
    <d v="1973-06-13T00:00:00"/>
    <x v="29"/>
  </r>
  <r>
    <x v="1907"/>
    <x v="1670"/>
    <x v="49"/>
    <x v="326"/>
    <s v="No"/>
    <x v="0"/>
    <x v="1"/>
    <x v="3"/>
    <x v="1"/>
    <x v="0"/>
    <x v="2"/>
    <x v="1800"/>
    <x v="0"/>
    <s v="tier - 1"/>
    <x v="0"/>
    <d v="1974-09-10T00:00:00"/>
    <x v="28"/>
  </r>
  <r>
    <x v="1908"/>
    <x v="1671"/>
    <x v="41"/>
    <x v="338"/>
    <s v="Yes"/>
    <x v="0"/>
    <x v="0"/>
    <x v="3"/>
    <x v="1"/>
    <x v="0"/>
    <x v="2"/>
    <x v="1801"/>
    <x v="0"/>
    <s v="tier - 1"/>
    <x v="0"/>
    <d v="1964-12-16T00:00:00"/>
    <x v="38"/>
  </r>
  <r>
    <x v="1909"/>
    <x v="431"/>
    <x v="1184"/>
    <x v="221"/>
    <s v="No"/>
    <x v="0"/>
    <x v="0"/>
    <x v="0"/>
    <x v="1"/>
    <x v="0"/>
    <x v="0"/>
    <x v="1802"/>
    <x v="0"/>
    <s v="tier - 1"/>
    <x v="2"/>
    <d v="2004-08-03T00:00:00"/>
    <x v="9"/>
  </r>
  <r>
    <x v="1910"/>
    <x v="1672"/>
    <x v="940"/>
    <x v="39"/>
    <s v="No"/>
    <x v="1"/>
    <x v="0"/>
    <x v="1"/>
    <x v="1"/>
    <x v="0"/>
    <x v="2"/>
    <x v="1803"/>
    <x v="0"/>
    <s v="tier - 1"/>
    <x v="2"/>
    <d v="1999-10-07T00:00:00"/>
    <x v="7"/>
  </r>
  <r>
    <x v="1911"/>
    <x v="373"/>
    <x v="279"/>
    <x v="587"/>
    <s v="Yes"/>
    <x v="0"/>
    <x v="0"/>
    <x v="0"/>
    <x v="1"/>
    <x v="3"/>
    <x v="2"/>
    <x v="1804"/>
    <x v="0"/>
    <s v="tier - 3"/>
    <x v="1"/>
    <d v="1970-11-30T00:00:00"/>
    <x v="33"/>
  </r>
  <r>
    <x v="1912"/>
    <x v="1673"/>
    <x v="190"/>
    <x v="194"/>
    <s v="Yes"/>
    <x v="0"/>
    <x v="1"/>
    <x v="3"/>
    <x v="1"/>
    <x v="1"/>
    <x v="1"/>
    <x v="1805"/>
    <x v="0"/>
    <s v="tier - 2"/>
    <x v="1"/>
    <d v="1968-07-06T00:00:00"/>
    <x v="36"/>
  </r>
  <r>
    <x v="1913"/>
    <x v="559"/>
    <x v="1185"/>
    <x v="269"/>
    <s v="Yes"/>
    <x v="0"/>
    <x v="0"/>
    <x v="0"/>
    <x v="1"/>
    <x v="3"/>
    <x v="0"/>
    <x v="1806"/>
    <x v="0"/>
    <s v="tier - 2"/>
    <x v="0"/>
    <d v="1961-10-21T00:00:00"/>
    <x v="43"/>
  </r>
  <r>
    <x v="1914"/>
    <x v="1674"/>
    <x v="1186"/>
    <x v="46"/>
    <s v="No"/>
    <x v="0"/>
    <x v="1"/>
    <x v="3"/>
    <x v="1"/>
    <x v="1"/>
    <x v="2"/>
    <x v="1807"/>
    <x v="0"/>
    <s v="tier - 3"/>
    <x v="2"/>
    <d v="1972-09-14T00:00:00"/>
    <x v="30"/>
  </r>
  <r>
    <x v="1915"/>
    <x v="1675"/>
    <x v="1187"/>
    <x v="550"/>
    <s v="No"/>
    <x v="1"/>
    <x v="0"/>
    <x v="3"/>
    <x v="1"/>
    <x v="0"/>
    <x v="2"/>
    <x v="1808"/>
    <x v="0"/>
    <s v="tier - 2"/>
    <x v="1"/>
    <d v="1975-06-13T00:00:00"/>
    <x v="31"/>
  </r>
  <r>
    <x v="1916"/>
    <x v="1676"/>
    <x v="26"/>
    <x v="436"/>
    <s v="Yes"/>
    <x v="0"/>
    <x v="0"/>
    <x v="0"/>
    <x v="1"/>
    <x v="0"/>
    <x v="2"/>
    <x v="1809"/>
    <x v="0"/>
    <s v="tier - 2"/>
    <x v="2"/>
    <d v="1976-10-12T00:00:00"/>
    <x v="35"/>
  </r>
  <r>
    <x v="1917"/>
    <x v="1677"/>
    <x v="1188"/>
    <x v="273"/>
    <s v="No"/>
    <x v="0"/>
    <x v="0"/>
    <x v="0"/>
    <x v="1"/>
    <x v="0"/>
    <x v="2"/>
    <x v="1810"/>
    <x v="0"/>
    <s v="tier - 3"/>
    <x v="0"/>
    <d v="1970-06-12T00:00:00"/>
    <x v="33"/>
  </r>
  <r>
    <x v="1918"/>
    <x v="1678"/>
    <x v="467"/>
    <x v="276"/>
    <s v="No"/>
    <x v="0"/>
    <x v="0"/>
    <x v="0"/>
    <x v="1"/>
    <x v="1"/>
    <x v="2"/>
    <x v="1811"/>
    <x v="0"/>
    <s v="tier - 1"/>
    <x v="8"/>
    <d v="1996-08-28T00:00:00"/>
    <x v="8"/>
  </r>
  <r>
    <x v="1919"/>
    <x v="1679"/>
    <x v="429"/>
    <x v="170"/>
    <s v="Yes"/>
    <x v="0"/>
    <x v="0"/>
    <x v="0"/>
    <x v="1"/>
    <x v="2"/>
    <x v="2"/>
    <x v="1812"/>
    <x v="0"/>
    <s v="tier - 3"/>
    <x v="2"/>
    <d v="1992-10-11T00:00:00"/>
    <x v="0"/>
  </r>
  <r>
    <x v="1920"/>
    <x v="1680"/>
    <x v="1189"/>
    <x v="111"/>
    <s v="Yes"/>
    <x v="0"/>
    <x v="0"/>
    <x v="0"/>
    <x v="1"/>
    <x v="0"/>
    <x v="2"/>
    <x v="1813"/>
    <x v="0"/>
    <s v="tier - 2"/>
    <x v="2"/>
    <d v="1994-09-09T00:00:00"/>
    <x v="11"/>
  </r>
  <r>
    <x v="1921"/>
    <x v="1681"/>
    <x v="26"/>
    <x v="651"/>
    <s v="No"/>
    <x v="0"/>
    <x v="0"/>
    <x v="0"/>
    <x v="1"/>
    <x v="0"/>
    <x v="0"/>
    <x v="1814"/>
    <x v="0"/>
    <s v="tier - 3"/>
    <x v="2"/>
    <d v="1995-06-10T00:00:00"/>
    <x v="4"/>
  </r>
  <r>
    <x v="1922"/>
    <x v="1682"/>
    <x v="1190"/>
    <x v="337"/>
    <s v="No"/>
    <x v="0"/>
    <x v="0"/>
    <x v="0"/>
    <x v="1"/>
    <x v="2"/>
    <x v="2"/>
    <x v="1815"/>
    <x v="0"/>
    <s v="tier - 2"/>
    <x v="5"/>
    <d v="1970-11-26T00:00:00"/>
    <x v="33"/>
  </r>
  <r>
    <x v="1923"/>
    <x v="1683"/>
    <x v="1068"/>
    <x v="447"/>
    <s v="Yes"/>
    <x v="0"/>
    <x v="0"/>
    <x v="0"/>
    <x v="1"/>
    <x v="3"/>
    <x v="0"/>
    <x v="1816"/>
    <x v="0"/>
    <s v="tier - 1"/>
    <x v="8"/>
    <d v="1969-07-23T00:00:00"/>
    <x v="34"/>
  </r>
  <r>
    <x v="1924"/>
    <x v="1684"/>
    <x v="217"/>
    <x v="124"/>
    <s v="No"/>
    <x v="0"/>
    <x v="0"/>
    <x v="0"/>
    <x v="1"/>
    <x v="0"/>
    <x v="2"/>
    <x v="1817"/>
    <x v="0"/>
    <s v="tier - 1"/>
    <x v="8"/>
    <d v="1987-06-14T00:00:00"/>
    <x v="17"/>
  </r>
  <r>
    <x v="1925"/>
    <x v="801"/>
    <x v="1191"/>
    <x v="507"/>
    <s v="Yes"/>
    <x v="0"/>
    <x v="0"/>
    <x v="3"/>
    <x v="1"/>
    <x v="2"/>
    <x v="2"/>
    <x v="1817"/>
    <x v="0"/>
    <s v="tier - 3"/>
    <x v="1"/>
    <d v="1975-11-14T00:00:00"/>
    <x v="31"/>
  </r>
  <r>
    <x v="1926"/>
    <x v="1685"/>
    <x v="1192"/>
    <x v="62"/>
    <s v="Yes"/>
    <x v="0"/>
    <x v="0"/>
    <x v="0"/>
    <x v="1"/>
    <x v="3"/>
    <x v="0"/>
    <x v="1818"/>
    <x v="0"/>
    <s v="tier - 2"/>
    <x v="2"/>
    <d v="1995-12-04T00:00:00"/>
    <x v="4"/>
  </r>
  <r>
    <x v="1927"/>
    <x v="1686"/>
    <x v="1193"/>
    <x v="329"/>
    <s v="No"/>
    <x v="0"/>
    <x v="0"/>
    <x v="3"/>
    <x v="1"/>
    <x v="2"/>
    <x v="2"/>
    <x v="1819"/>
    <x v="0"/>
    <s v="tier - 2"/>
    <x v="0"/>
    <d v="1998-06-14T00:00:00"/>
    <x v="2"/>
  </r>
  <r>
    <x v="1928"/>
    <x v="1003"/>
    <x v="149"/>
    <x v="237"/>
    <s v="No"/>
    <x v="0"/>
    <x v="0"/>
    <x v="0"/>
    <x v="1"/>
    <x v="0"/>
    <x v="2"/>
    <x v="1820"/>
    <x v="0"/>
    <s v="tier - 3"/>
    <x v="2"/>
    <d v="1998-11-24T00:00:00"/>
    <x v="2"/>
  </r>
  <r>
    <x v="1929"/>
    <x v="465"/>
    <x v="770"/>
    <x v="145"/>
    <s v="No"/>
    <x v="0"/>
    <x v="0"/>
    <x v="0"/>
    <x v="1"/>
    <x v="1"/>
    <x v="2"/>
    <x v="1821"/>
    <x v="0"/>
    <s v="tier - 1"/>
    <x v="2"/>
    <d v="1975-12-14T00:00:00"/>
    <x v="31"/>
  </r>
  <r>
    <x v="1930"/>
    <x v="1687"/>
    <x v="234"/>
    <x v="149"/>
    <s v="No"/>
    <x v="0"/>
    <x v="0"/>
    <x v="0"/>
    <x v="1"/>
    <x v="1"/>
    <x v="1"/>
    <x v="1822"/>
    <x v="0"/>
    <s v="tier - 2"/>
    <x v="12"/>
    <d v="1972-09-26T00:00:00"/>
    <x v="30"/>
  </r>
  <r>
    <x v="1931"/>
    <x v="1688"/>
    <x v="664"/>
    <x v="74"/>
    <s v="No"/>
    <x v="0"/>
    <x v="0"/>
    <x v="0"/>
    <x v="1"/>
    <x v="1"/>
    <x v="1"/>
    <x v="1823"/>
    <x v="0"/>
    <s v="tier - 2"/>
    <x v="2"/>
    <d v="1968-08-22T00:00:00"/>
    <x v="36"/>
  </r>
  <r>
    <x v="1932"/>
    <x v="1689"/>
    <x v="1194"/>
    <x v="172"/>
    <s v="Yes"/>
    <x v="0"/>
    <x v="0"/>
    <x v="3"/>
    <x v="1"/>
    <x v="3"/>
    <x v="0"/>
    <x v="1824"/>
    <x v="0"/>
    <s v="tier - 3"/>
    <x v="12"/>
    <d v="1968-12-11T00:00:00"/>
    <x v="36"/>
  </r>
  <r>
    <x v="1933"/>
    <x v="1690"/>
    <x v="497"/>
    <x v="412"/>
    <s v="No"/>
    <x v="0"/>
    <x v="1"/>
    <x v="3"/>
    <x v="1"/>
    <x v="1"/>
    <x v="1"/>
    <x v="1825"/>
    <x v="0"/>
    <s v="tier - 1"/>
    <x v="2"/>
    <d v="2001-08-02T00:00:00"/>
    <x v="3"/>
  </r>
  <r>
    <x v="1934"/>
    <x v="1691"/>
    <x v="649"/>
    <x v="244"/>
    <s v="No"/>
    <x v="0"/>
    <x v="0"/>
    <x v="0"/>
    <x v="1"/>
    <x v="3"/>
    <x v="2"/>
    <x v="1826"/>
    <x v="0"/>
    <s v="tier - 3"/>
    <x v="8"/>
    <d v="1972-07-17T00:00:00"/>
    <x v="30"/>
  </r>
  <r>
    <x v="1935"/>
    <x v="1692"/>
    <x v="1195"/>
    <x v="654"/>
    <s v="Yes"/>
    <x v="0"/>
    <x v="0"/>
    <x v="3"/>
    <x v="1"/>
    <x v="3"/>
    <x v="0"/>
    <x v="1827"/>
    <x v="0"/>
    <s v="tier - 3"/>
    <x v="1"/>
    <d v="1963-08-21T00:00:00"/>
    <x v="42"/>
  </r>
  <r>
    <x v="1936"/>
    <x v="1693"/>
    <x v="342"/>
    <x v="245"/>
    <s v="No"/>
    <x v="1"/>
    <x v="0"/>
    <x v="3"/>
    <x v="1"/>
    <x v="0"/>
    <x v="1"/>
    <x v="1828"/>
    <x v="0"/>
    <s v="tier - 2"/>
    <x v="0"/>
    <d v="1970-12-03T00:00:00"/>
    <x v="33"/>
  </r>
  <r>
    <x v="1937"/>
    <x v="1515"/>
    <x v="215"/>
    <x v="372"/>
    <s v="No"/>
    <x v="0"/>
    <x v="0"/>
    <x v="0"/>
    <x v="1"/>
    <x v="0"/>
    <x v="2"/>
    <x v="1829"/>
    <x v="0"/>
    <s v="tier - 2"/>
    <x v="1"/>
    <d v="2001-06-05T00:00:00"/>
    <x v="10"/>
  </r>
  <r>
    <x v="1938"/>
    <x v="1694"/>
    <x v="1196"/>
    <x v="60"/>
    <s v="Yes"/>
    <x v="0"/>
    <x v="0"/>
    <x v="3"/>
    <x v="1"/>
    <x v="2"/>
    <x v="1"/>
    <x v="1830"/>
    <x v="0"/>
    <s v="tier - 3"/>
    <x v="2"/>
    <d v="2000-12-26T00:00:00"/>
    <x v="10"/>
  </r>
  <r>
    <x v="1939"/>
    <x v="1695"/>
    <x v="595"/>
    <x v="167"/>
    <s v="Yes"/>
    <x v="0"/>
    <x v="0"/>
    <x v="3"/>
    <x v="1"/>
    <x v="0"/>
    <x v="2"/>
    <x v="1831"/>
    <x v="0"/>
    <s v="tier - 3"/>
    <x v="1"/>
    <d v="1966-07-09T00:00:00"/>
    <x v="37"/>
  </r>
  <r>
    <x v="1940"/>
    <x v="767"/>
    <x v="1029"/>
    <x v="356"/>
    <s v="Yes"/>
    <x v="0"/>
    <x v="0"/>
    <x v="0"/>
    <x v="1"/>
    <x v="3"/>
    <x v="0"/>
    <x v="1832"/>
    <x v="0"/>
    <s v="tier - 1"/>
    <x v="0"/>
    <d v="2002-10-11T00:00:00"/>
    <x v="5"/>
  </r>
  <r>
    <x v="1941"/>
    <x v="1696"/>
    <x v="1197"/>
    <x v="174"/>
    <s v="No"/>
    <x v="0"/>
    <x v="1"/>
    <x v="3"/>
    <x v="1"/>
    <x v="0"/>
    <x v="2"/>
    <x v="1833"/>
    <x v="0"/>
    <s v="tier - 3"/>
    <x v="2"/>
    <d v="1973-07-07T00:00:00"/>
    <x v="29"/>
  </r>
  <r>
    <x v="1942"/>
    <x v="1697"/>
    <x v="1080"/>
    <x v="52"/>
    <s v="No"/>
    <x v="0"/>
    <x v="0"/>
    <x v="3"/>
    <x v="1"/>
    <x v="3"/>
    <x v="2"/>
    <x v="1834"/>
    <x v="0"/>
    <s v="tier - 1"/>
    <x v="2"/>
    <d v="1975-06-04T00:00:00"/>
    <x v="28"/>
  </r>
  <r>
    <x v="1943"/>
    <x v="691"/>
    <x v="199"/>
    <x v="169"/>
    <s v="No"/>
    <x v="0"/>
    <x v="0"/>
    <x v="3"/>
    <x v="1"/>
    <x v="0"/>
    <x v="1"/>
    <x v="1835"/>
    <x v="0"/>
    <s v="tier - 3"/>
    <x v="2"/>
    <d v="2004-12-05T00:00:00"/>
    <x v="9"/>
  </r>
  <r>
    <x v="1944"/>
    <x v="1698"/>
    <x v="1198"/>
    <x v="326"/>
    <s v="No"/>
    <x v="0"/>
    <x v="0"/>
    <x v="0"/>
    <x v="1"/>
    <x v="2"/>
    <x v="2"/>
    <x v="1836"/>
    <x v="0"/>
    <s v="tier - 2"/>
    <x v="8"/>
    <d v="1974-09-21T00:00:00"/>
    <x v="28"/>
  </r>
  <r>
    <x v="1945"/>
    <x v="1699"/>
    <x v="247"/>
    <x v="419"/>
    <s v="No"/>
    <x v="0"/>
    <x v="0"/>
    <x v="3"/>
    <x v="1"/>
    <x v="1"/>
    <x v="2"/>
    <x v="1837"/>
    <x v="0"/>
    <s v="tier - 3"/>
    <x v="1"/>
    <d v="1970-08-27T00:00:00"/>
    <x v="33"/>
  </r>
  <r>
    <x v="1946"/>
    <x v="1700"/>
    <x v="1170"/>
    <x v="330"/>
    <s v="Yes"/>
    <x v="0"/>
    <x v="0"/>
    <x v="0"/>
    <x v="1"/>
    <x v="3"/>
    <x v="1"/>
    <x v="1838"/>
    <x v="0"/>
    <s v="tier - 2"/>
    <x v="2"/>
    <d v="2004-09-05T00:00:00"/>
    <x v="9"/>
  </r>
  <r>
    <x v="1947"/>
    <x v="1701"/>
    <x v="1199"/>
    <x v="89"/>
    <s v="No"/>
    <x v="0"/>
    <x v="0"/>
    <x v="0"/>
    <x v="1"/>
    <x v="2"/>
    <x v="2"/>
    <x v="1839"/>
    <x v="0"/>
    <s v="tier - 1"/>
    <x v="2"/>
    <d v="1988-07-22T00:00:00"/>
    <x v="15"/>
  </r>
  <r>
    <x v="1948"/>
    <x v="1702"/>
    <x v="1038"/>
    <x v="213"/>
    <s v="Yes"/>
    <x v="0"/>
    <x v="0"/>
    <x v="3"/>
    <x v="1"/>
    <x v="2"/>
    <x v="1"/>
    <x v="1840"/>
    <x v="0"/>
    <s v="tier - 2"/>
    <x v="2"/>
    <d v="1991-08-22T00:00:00"/>
    <x v="14"/>
  </r>
  <r>
    <x v="1949"/>
    <x v="565"/>
    <x v="680"/>
    <x v="339"/>
    <s v="No"/>
    <x v="0"/>
    <x v="0"/>
    <x v="0"/>
    <x v="1"/>
    <x v="0"/>
    <x v="2"/>
    <x v="1841"/>
    <x v="0"/>
    <s v="tier - 1"/>
    <x v="0"/>
    <d v="1958-12-25T00:00:00"/>
    <x v="46"/>
  </r>
  <r>
    <x v="1950"/>
    <x v="1703"/>
    <x v="878"/>
    <x v="470"/>
    <s v="Yes"/>
    <x v="0"/>
    <x v="1"/>
    <x v="3"/>
    <x v="1"/>
    <x v="2"/>
    <x v="2"/>
    <x v="1842"/>
    <x v="0"/>
    <s v="tier - 2"/>
    <x v="2"/>
    <d v="2002-06-17T00:00:00"/>
    <x v="5"/>
  </r>
  <r>
    <x v="1951"/>
    <x v="1704"/>
    <x v="204"/>
    <x v="497"/>
    <s v="No"/>
    <x v="0"/>
    <x v="0"/>
    <x v="0"/>
    <x v="1"/>
    <x v="0"/>
    <x v="2"/>
    <x v="1843"/>
    <x v="0"/>
    <s v="tier - 3"/>
    <x v="2"/>
    <d v="2000-11-09T00:00:00"/>
    <x v="10"/>
  </r>
  <r>
    <x v="1952"/>
    <x v="1705"/>
    <x v="1200"/>
    <x v="555"/>
    <s v="Yes"/>
    <x v="0"/>
    <x v="0"/>
    <x v="3"/>
    <x v="1"/>
    <x v="3"/>
    <x v="0"/>
    <x v="1844"/>
    <x v="0"/>
    <s v="tier - 2"/>
    <x v="0"/>
    <d v="1960-07-09T00:00:00"/>
    <x v="44"/>
  </r>
  <r>
    <x v="1953"/>
    <x v="1706"/>
    <x v="44"/>
    <x v="47"/>
    <s v="Yes"/>
    <x v="0"/>
    <x v="0"/>
    <x v="0"/>
    <x v="1"/>
    <x v="0"/>
    <x v="2"/>
    <x v="1845"/>
    <x v="0"/>
    <s v="tier - 2"/>
    <x v="0"/>
    <d v="1958-06-30T00:00:00"/>
    <x v="46"/>
  </r>
  <r>
    <x v="1954"/>
    <x v="1707"/>
    <x v="105"/>
    <x v="337"/>
    <s v="Yes"/>
    <x v="0"/>
    <x v="0"/>
    <x v="3"/>
    <x v="1"/>
    <x v="0"/>
    <x v="2"/>
    <x v="1846"/>
    <x v="0"/>
    <s v="tier - 2"/>
    <x v="2"/>
    <d v="1994-07-02T00:00:00"/>
    <x v="11"/>
  </r>
  <r>
    <x v="1955"/>
    <x v="1708"/>
    <x v="1201"/>
    <x v="49"/>
    <s v="Yes"/>
    <x v="0"/>
    <x v="0"/>
    <x v="3"/>
    <x v="1"/>
    <x v="3"/>
    <x v="2"/>
    <x v="1847"/>
    <x v="0"/>
    <s v="tier - 3"/>
    <x v="2"/>
    <d v="1990-12-13T00:00:00"/>
    <x v="16"/>
  </r>
  <r>
    <x v="1956"/>
    <x v="1709"/>
    <x v="1097"/>
    <x v="655"/>
    <s v="Yes"/>
    <x v="0"/>
    <x v="0"/>
    <x v="0"/>
    <x v="1"/>
    <x v="3"/>
    <x v="0"/>
    <x v="1848"/>
    <x v="0"/>
    <s v="tier - 2"/>
    <x v="0"/>
    <d v="1970-10-02T00:00:00"/>
    <x v="33"/>
  </r>
  <r>
    <x v="1957"/>
    <x v="329"/>
    <x v="358"/>
    <x v="39"/>
    <s v="Yes"/>
    <x v="0"/>
    <x v="0"/>
    <x v="3"/>
    <x v="1"/>
    <x v="2"/>
    <x v="2"/>
    <x v="1849"/>
    <x v="0"/>
    <s v="tier - 1"/>
    <x v="12"/>
    <d v="1965-12-21T00:00:00"/>
    <x v="39"/>
  </r>
  <r>
    <x v="1958"/>
    <x v="1710"/>
    <x v="524"/>
    <x v="127"/>
    <s v="Yes"/>
    <x v="0"/>
    <x v="0"/>
    <x v="3"/>
    <x v="1"/>
    <x v="1"/>
    <x v="2"/>
    <x v="1850"/>
    <x v="0"/>
    <s v="tier - 1"/>
    <x v="2"/>
    <d v="1999-12-02T00:00:00"/>
    <x v="7"/>
  </r>
  <r>
    <x v="1959"/>
    <x v="465"/>
    <x v="838"/>
    <x v="195"/>
    <s v="No"/>
    <x v="0"/>
    <x v="0"/>
    <x v="0"/>
    <x v="1"/>
    <x v="0"/>
    <x v="1"/>
    <x v="1851"/>
    <x v="0"/>
    <s v="tier - 2"/>
    <x v="0"/>
    <d v="1968-06-06T00:00:00"/>
    <x v="40"/>
  </r>
  <r>
    <x v="1960"/>
    <x v="1711"/>
    <x v="500"/>
    <x v="374"/>
    <s v="No"/>
    <x v="0"/>
    <x v="0"/>
    <x v="3"/>
    <x v="1"/>
    <x v="1"/>
    <x v="2"/>
    <x v="1852"/>
    <x v="0"/>
    <s v="tier - 2"/>
    <x v="0"/>
    <d v="1969-10-16T00:00:00"/>
    <x v="34"/>
  </r>
  <r>
    <x v="1961"/>
    <x v="1574"/>
    <x v="1202"/>
    <x v="18"/>
    <s v="Yes"/>
    <x v="0"/>
    <x v="0"/>
    <x v="3"/>
    <x v="1"/>
    <x v="2"/>
    <x v="2"/>
    <x v="1853"/>
    <x v="0"/>
    <s v="tier - 3"/>
    <x v="3"/>
    <d v="1988-09-15T00:00:00"/>
    <x v="15"/>
  </r>
  <r>
    <x v="1962"/>
    <x v="1712"/>
    <x v="235"/>
    <x v="145"/>
    <s v="No"/>
    <x v="0"/>
    <x v="1"/>
    <x v="3"/>
    <x v="1"/>
    <x v="0"/>
    <x v="2"/>
    <x v="1854"/>
    <x v="0"/>
    <s v="tier - 1"/>
    <x v="2"/>
    <d v="1985-12-05T00:00:00"/>
    <x v="20"/>
  </r>
  <r>
    <x v="1963"/>
    <x v="298"/>
    <x v="191"/>
    <x v="184"/>
    <s v="No"/>
    <x v="0"/>
    <x v="0"/>
    <x v="3"/>
    <x v="1"/>
    <x v="1"/>
    <x v="1"/>
    <x v="1855"/>
    <x v="0"/>
    <s v="tier - 1"/>
    <x v="2"/>
    <d v="1981-10-03T00:00:00"/>
    <x v="19"/>
  </r>
  <r>
    <x v="1964"/>
    <x v="1713"/>
    <x v="619"/>
    <x v="178"/>
    <s v="No"/>
    <x v="0"/>
    <x v="0"/>
    <x v="0"/>
    <x v="1"/>
    <x v="0"/>
    <x v="1"/>
    <x v="1856"/>
    <x v="0"/>
    <s v="tier - 3"/>
    <x v="0"/>
    <d v="1965-10-19T00:00:00"/>
    <x v="39"/>
  </r>
  <r>
    <x v="1965"/>
    <x v="52"/>
    <x v="157"/>
    <x v="544"/>
    <s v="Yes"/>
    <x v="0"/>
    <x v="0"/>
    <x v="0"/>
    <x v="1"/>
    <x v="0"/>
    <x v="2"/>
    <x v="1857"/>
    <x v="0"/>
    <s v="tier - 2"/>
    <x v="2"/>
    <d v="1984-07-22T00:00:00"/>
    <x v="21"/>
  </r>
  <r>
    <x v="1966"/>
    <x v="1714"/>
    <x v="765"/>
    <x v="122"/>
    <s v="Yes"/>
    <x v="0"/>
    <x v="0"/>
    <x v="0"/>
    <x v="1"/>
    <x v="2"/>
    <x v="2"/>
    <x v="1858"/>
    <x v="0"/>
    <s v="tier - 1"/>
    <x v="2"/>
    <d v="1985-11-06T00:00:00"/>
    <x v="20"/>
  </r>
  <r>
    <x v="1967"/>
    <x v="1243"/>
    <x v="217"/>
    <x v="33"/>
    <s v="No"/>
    <x v="1"/>
    <x v="0"/>
    <x v="3"/>
    <x v="1"/>
    <x v="0"/>
    <x v="1"/>
    <x v="1859"/>
    <x v="0"/>
    <s v="tier - 3"/>
    <x v="2"/>
    <d v="1992-06-11T00:00:00"/>
    <x v="0"/>
  </r>
  <r>
    <x v="1968"/>
    <x v="1027"/>
    <x v="42"/>
    <x v="67"/>
    <s v="No"/>
    <x v="0"/>
    <x v="1"/>
    <x v="3"/>
    <x v="1"/>
    <x v="0"/>
    <x v="2"/>
    <x v="1860"/>
    <x v="0"/>
    <s v="tier - 3"/>
    <x v="2"/>
    <d v="1997-09-09T00:00:00"/>
    <x v="6"/>
  </r>
  <r>
    <x v="1969"/>
    <x v="1715"/>
    <x v="181"/>
    <x v="95"/>
    <s v="No"/>
    <x v="0"/>
    <x v="1"/>
    <x v="3"/>
    <x v="1"/>
    <x v="0"/>
    <x v="2"/>
    <x v="1861"/>
    <x v="2"/>
    <s v="tier - 1"/>
    <x v="2"/>
    <d v="1997-10-07T00:00:00"/>
    <x v="6"/>
  </r>
  <r>
    <x v="1970"/>
    <x v="1716"/>
    <x v="1203"/>
    <x v="176"/>
    <s v="No"/>
    <x v="0"/>
    <x v="0"/>
    <x v="3"/>
    <x v="1"/>
    <x v="3"/>
    <x v="2"/>
    <x v="1862"/>
    <x v="2"/>
    <s v="tier - 2"/>
    <x v="2"/>
    <d v="1992-07-03T00:00:00"/>
    <x v="0"/>
  </r>
  <r>
    <x v="1971"/>
    <x v="1717"/>
    <x v="105"/>
    <x v="614"/>
    <s v="Yes"/>
    <x v="1"/>
    <x v="0"/>
    <x v="1"/>
    <x v="1"/>
    <x v="0"/>
    <x v="2"/>
    <x v="1863"/>
    <x v="2"/>
    <s v="tier - 3"/>
    <x v="0"/>
    <d v="2002-12-06T00:00:00"/>
    <x v="5"/>
  </r>
  <r>
    <x v="1972"/>
    <x v="1718"/>
    <x v="966"/>
    <x v="223"/>
    <s v="Yes"/>
    <x v="0"/>
    <x v="0"/>
    <x v="3"/>
    <x v="1"/>
    <x v="3"/>
    <x v="0"/>
    <x v="1864"/>
    <x v="2"/>
    <s v="tier - 1"/>
    <x v="0"/>
    <d v="1960-07-06T00:00:00"/>
    <x v="44"/>
  </r>
  <r>
    <x v="1973"/>
    <x v="1719"/>
    <x v="812"/>
    <x v="112"/>
    <s v="Yes"/>
    <x v="0"/>
    <x v="0"/>
    <x v="0"/>
    <x v="1"/>
    <x v="0"/>
    <x v="2"/>
    <x v="1865"/>
    <x v="2"/>
    <s v="tier - 1"/>
    <x v="2"/>
    <d v="1985-12-04T00:00:00"/>
    <x v="20"/>
  </r>
  <r>
    <x v="1974"/>
    <x v="1720"/>
    <x v="1021"/>
    <x v="102"/>
    <s v="Yes"/>
    <x v="0"/>
    <x v="0"/>
    <x v="0"/>
    <x v="1"/>
    <x v="0"/>
    <x v="2"/>
    <x v="1866"/>
    <x v="2"/>
    <s v="tier - 2"/>
    <x v="2"/>
    <d v="1989-11-21T00:00:00"/>
    <x v="13"/>
  </r>
  <r>
    <x v="1975"/>
    <x v="1721"/>
    <x v="1204"/>
    <x v="320"/>
    <s v="No"/>
    <x v="1"/>
    <x v="0"/>
    <x v="3"/>
    <x v="1"/>
    <x v="0"/>
    <x v="2"/>
    <x v="1867"/>
    <x v="2"/>
    <s v="tier - 3"/>
    <x v="2"/>
    <d v="1991-06-04T00:00:00"/>
    <x v="16"/>
  </r>
  <r>
    <x v="1976"/>
    <x v="1722"/>
    <x v="264"/>
    <x v="206"/>
    <s v="Yes"/>
    <x v="0"/>
    <x v="0"/>
    <x v="0"/>
    <x v="1"/>
    <x v="0"/>
    <x v="2"/>
    <x v="1868"/>
    <x v="2"/>
    <s v="tier - 3"/>
    <x v="2"/>
    <d v="1961-07-28T00:00:00"/>
    <x v="43"/>
  </r>
  <r>
    <x v="1977"/>
    <x v="214"/>
    <x v="844"/>
    <x v="197"/>
    <s v="Yes"/>
    <x v="0"/>
    <x v="0"/>
    <x v="0"/>
    <x v="1"/>
    <x v="1"/>
    <x v="2"/>
    <x v="1869"/>
    <x v="2"/>
    <s v="tier - 1"/>
    <x v="2"/>
    <d v="1999-12-21T00:00:00"/>
    <x v="7"/>
  </r>
  <r>
    <x v="1978"/>
    <x v="1723"/>
    <x v="570"/>
    <x v="283"/>
    <s v="Yes"/>
    <x v="0"/>
    <x v="0"/>
    <x v="0"/>
    <x v="1"/>
    <x v="1"/>
    <x v="2"/>
    <x v="1870"/>
    <x v="2"/>
    <s v="tier - 2"/>
    <x v="2"/>
    <d v="1985-11-29T00:00:00"/>
    <x v="20"/>
  </r>
  <r>
    <x v="1979"/>
    <x v="1724"/>
    <x v="477"/>
    <x v="544"/>
    <s v="Yes"/>
    <x v="0"/>
    <x v="0"/>
    <x v="0"/>
    <x v="1"/>
    <x v="2"/>
    <x v="2"/>
    <x v="1871"/>
    <x v="2"/>
    <s v="tier - 2"/>
    <x v="4"/>
    <d v="1960-11-22T00:00:00"/>
    <x v="44"/>
  </r>
  <r>
    <x v="1980"/>
    <x v="1725"/>
    <x v="4"/>
    <x v="82"/>
    <s v="No"/>
    <x v="0"/>
    <x v="1"/>
    <x v="3"/>
    <x v="1"/>
    <x v="0"/>
    <x v="2"/>
    <x v="1872"/>
    <x v="2"/>
    <s v="tier - 3"/>
    <x v="2"/>
    <d v="1999-09-06T00:00:00"/>
    <x v="7"/>
  </r>
  <r>
    <x v="1981"/>
    <x v="1726"/>
    <x v="675"/>
    <x v="93"/>
    <s v="Yes"/>
    <x v="0"/>
    <x v="0"/>
    <x v="3"/>
    <x v="1"/>
    <x v="2"/>
    <x v="2"/>
    <x v="1873"/>
    <x v="2"/>
    <s v="tier - 1"/>
    <x v="0"/>
    <d v="1963-11-25T00:00:00"/>
    <x v="42"/>
  </r>
  <r>
    <x v="1982"/>
    <x v="1727"/>
    <x v="436"/>
    <x v="89"/>
    <s v="No"/>
    <x v="0"/>
    <x v="1"/>
    <x v="3"/>
    <x v="1"/>
    <x v="1"/>
    <x v="2"/>
    <x v="1874"/>
    <x v="2"/>
    <s v="tier - 2"/>
    <x v="2"/>
    <d v="1990-12-24T00:00:00"/>
    <x v="16"/>
  </r>
  <r>
    <x v="1983"/>
    <x v="1728"/>
    <x v="1205"/>
    <x v="315"/>
    <s v="No"/>
    <x v="0"/>
    <x v="0"/>
    <x v="0"/>
    <x v="1"/>
    <x v="2"/>
    <x v="2"/>
    <x v="1875"/>
    <x v="2"/>
    <s v="tier - 2"/>
    <x v="1"/>
    <d v="1977-12-02T00:00:00"/>
    <x v="26"/>
  </r>
  <r>
    <x v="1984"/>
    <x v="1729"/>
    <x v="304"/>
    <x v="336"/>
    <s v="Yes"/>
    <x v="0"/>
    <x v="1"/>
    <x v="3"/>
    <x v="1"/>
    <x v="1"/>
    <x v="1"/>
    <x v="1876"/>
    <x v="2"/>
    <s v="tier - 1"/>
    <x v="1"/>
    <d v="1974-09-16T00:00:00"/>
    <x v="28"/>
  </r>
  <r>
    <x v="1985"/>
    <x v="1730"/>
    <x v="1084"/>
    <x v="361"/>
    <s v="No"/>
    <x v="0"/>
    <x v="1"/>
    <x v="3"/>
    <x v="1"/>
    <x v="0"/>
    <x v="2"/>
    <x v="1877"/>
    <x v="2"/>
    <s v="tier - 2"/>
    <x v="1"/>
    <d v="1982-12-11T00:00:00"/>
    <x v="23"/>
  </r>
  <r>
    <x v="1986"/>
    <x v="1731"/>
    <x v="1206"/>
    <x v="633"/>
    <s v="No"/>
    <x v="0"/>
    <x v="1"/>
    <x v="3"/>
    <x v="1"/>
    <x v="0"/>
    <x v="2"/>
    <x v="1878"/>
    <x v="2"/>
    <s v="tier - 3"/>
    <x v="2"/>
    <d v="1985-09-27T00:00:00"/>
    <x v="20"/>
  </r>
  <r>
    <x v="1987"/>
    <x v="1732"/>
    <x v="629"/>
    <x v="85"/>
    <s v="Yes"/>
    <x v="0"/>
    <x v="0"/>
    <x v="0"/>
    <x v="1"/>
    <x v="0"/>
    <x v="1"/>
    <x v="1879"/>
    <x v="2"/>
    <s v="tier - 3"/>
    <x v="2"/>
    <d v="1990-12-05T00:00:00"/>
    <x v="16"/>
  </r>
  <r>
    <x v="1988"/>
    <x v="1733"/>
    <x v="1207"/>
    <x v="40"/>
    <s v="No"/>
    <x v="0"/>
    <x v="1"/>
    <x v="3"/>
    <x v="1"/>
    <x v="0"/>
    <x v="2"/>
    <x v="1880"/>
    <x v="2"/>
    <s v="tier - 2"/>
    <x v="1"/>
    <d v="1961-08-03T00:00:00"/>
    <x v="43"/>
  </r>
  <r>
    <x v="1989"/>
    <x v="1734"/>
    <x v="854"/>
    <x v="473"/>
    <s v="Yes"/>
    <x v="0"/>
    <x v="0"/>
    <x v="0"/>
    <x v="1"/>
    <x v="1"/>
    <x v="2"/>
    <x v="1881"/>
    <x v="2"/>
    <s v="tier - 1"/>
    <x v="1"/>
    <d v="1962-07-25T00:00:00"/>
    <x v="41"/>
  </r>
  <r>
    <x v="1990"/>
    <x v="1735"/>
    <x v="680"/>
    <x v="149"/>
    <s v="No"/>
    <x v="0"/>
    <x v="0"/>
    <x v="0"/>
    <x v="1"/>
    <x v="0"/>
    <x v="1"/>
    <x v="1882"/>
    <x v="2"/>
    <s v="tier - 1"/>
    <x v="1"/>
    <d v="1959-12-05T00:00:00"/>
    <x v="45"/>
  </r>
  <r>
    <x v="1991"/>
    <x v="1736"/>
    <x v="1208"/>
    <x v="336"/>
    <s v="No"/>
    <x v="0"/>
    <x v="0"/>
    <x v="0"/>
    <x v="1"/>
    <x v="0"/>
    <x v="1"/>
    <x v="1883"/>
    <x v="2"/>
    <s v="tier - 3"/>
    <x v="2"/>
    <d v="2003-09-01T00:00:00"/>
    <x v="12"/>
  </r>
  <r>
    <x v="1992"/>
    <x v="1737"/>
    <x v="1209"/>
    <x v="249"/>
    <s v="No"/>
    <x v="0"/>
    <x v="0"/>
    <x v="0"/>
    <x v="1"/>
    <x v="2"/>
    <x v="2"/>
    <x v="1884"/>
    <x v="2"/>
    <s v="tier - 3"/>
    <x v="2"/>
    <d v="1992-07-07T00:00:00"/>
    <x v="0"/>
  </r>
  <r>
    <x v="1993"/>
    <x v="1738"/>
    <x v="11"/>
    <x v="186"/>
    <s v="Yes"/>
    <x v="0"/>
    <x v="1"/>
    <x v="3"/>
    <x v="1"/>
    <x v="0"/>
    <x v="1"/>
    <x v="1885"/>
    <x v="2"/>
    <s v="tier - 3"/>
    <x v="2"/>
    <d v="1980-07-14T00:00:00"/>
    <x v="24"/>
  </r>
  <r>
    <x v="1994"/>
    <x v="1739"/>
    <x v="1210"/>
    <x v="249"/>
    <s v="Yes"/>
    <x v="0"/>
    <x v="1"/>
    <x v="3"/>
    <x v="1"/>
    <x v="0"/>
    <x v="2"/>
    <x v="1886"/>
    <x v="2"/>
    <s v="tier - 1"/>
    <x v="2"/>
    <d v="1978-11-29T00:00:00"/>
    <x v="27"/>
  </r>
  <r>
    <x v="1995"/>
    <x v="369"/>
    <x v="276"/>
    <x v="419"/>
    <s v="Yes"/>
    <x v="0"/>
    <x v="1"/>
    <x v="3"/>
    <x v="1"/>
    <x v="1"/>
    <x v="2"/>
    <x v="1887"/>
    <x v="2"/>
    <s v="tier - 3"/>
    <x v="1"/>
    <d v="1961-12-24T00:00:00"/>
    <x v="43"/>
  </r>
  <r>
    <x v="1996"/>
    <x v="94"/>
    <x v="1211"/>
    <x v="212"/>
    <s v="Yes"/>
    <x v="0"/>
    <x v="1"/>
    <x v="3"/>
    <x v="1"/>
    <x v="2"/>
    <x v="2"/>
    <x v="1888"/>
    <x v="2"/>
    <s v="tier - 2"/>
    <x v="2"/>
    <d v="1976-11-08T00:00:00"/>
    <x v="35"/>
  </r>
  <r>
    <x v="1997"/>
    <x v="1740"/>
    <x v="1040"/>
    <x v="106"/>
    <s v="Yes"/>
    <x v="0"/>
    <x v="1"/>
    <x v="3"/>
    <x v="1"/>
    <x v="2"/>
    <x v="1"/>
    <x v="1889"/>
    <x v="2"/>
    <s v="tier - 3"/>
    <x v="8"/>
    <d v="1969-07-09T00:00:00"/>
    <x v="34"/>
  </r>
  <r>
    <x v="1998"/>
    <x v="285"/>
    <x v="1212"/>
    <x v="169"/>
    <s v="Yes"/>
    <x v="0"/>
    <x v="0"/>
    <x v="0"/>
    <x v="1"/>
    <x v="0"/>
    <x v="1"/>
    <x v="1890"/>
    <x v="2"/>
    <s v="tier - 3"/>
    <x v="1"/>
    <d v="1978-07-21T00:00:00"/>
    <x v="27"/>
  </r>
  <r>
    <x v="1999"/>
    <x v="1741"/>
    <x v="1213"/>
    <x v="186"/>
    <s v="Yes"/>
    <x v="0"/>
    <x v="0"/>
    <x v="0"/>
    <x v="1"/>
    <x v="2"/>
    <x v="1"/>
    <x v="1891"/>
    <x v="2"/>
    <s v="tier - 2"/>
    <x v="1"/>
    <d v="1958-06-05T00:00:00"/>
    <x v="47"/>
  </r>
  <r>
    <x v="2000"/>
    <x v="1742"/>
    <x v="1214"/>
    <x v="34"/>
    <s v="Yes"/>
    <x v="1"/>
    <x v="0"/>
    <x v="1"/>
    <x v="1"/>
    <x v="1"/>
    <x v="1"/>
    <x v="1892"/>
    <x v="2"/>
    <s v="tier - 1"/>
    <x v="2"/>
    <d v="1985-11-07T00:00:00"/>
    <x v="20"/>
  </r>
  <r>
    <x v="2001"/>
    <x v="1743"/>
    <x v="361"/>
    <x v="69"/>
    <s v="Yes"/>
    <x v="0"/>
    <x v="0"/>
    <x v="0"/>
    <x v="1"/>
    <x v="2"/>
    <x v="2"/>
    <x v="1893"/>
    <x v="2"/>
    <s v="tier - 1"/>
    <x v="2"/>
    <d v="1987-07-16T00:00:00"/>
    <x v="17"/>
  </r>
  <r>
    <x v="2002"/>
    <x v="1744"/>
    <x v="699"/>
    <x v="34"/>
    <s v="Yes"/>
    <x v="0"/>
    <x v="0"/>
    <x v="0"/>
    <x v="1"/>
    <x v="2"/>
    <x v="1"/>
    <x v="1894"/>
    <x v="2"/>
    <s v="tier - 2"/>
    <x v="8"/>
    <d v="1959-10-20T00:00:00"/>
    <x v="45"/>
  </r>
  <r>
    <x v="2003"/>
    <x v="1745"/>
    <x v="127"/>
    <x v="49"/>
    <s v="No"/>
    <x v="0"/>
    <x v="0"/>
    <x v="0"/>
    <x v="1"/>
    <x v="0"/>
    <x v="2"/>
    <x v="1895"/>
    <x v="2"/>
    <s v="tier - 1"/>
    <x v="2"/>
    <d v="1975-11-03T00:00:00"/>
    <x v="31"/>
  </r>
  <r>
    <x v="2004"/>
    <x v="1178"/>
    <x v="82"/>
    <x v="507"/>
    <s v="No"/>
    <x v="0"/>
    <x v="0"/>
    <x v="0"/>
    <x v="1"/>
    <x v="0"/>
    <x v="2"/>
    <x v="1896"/>
    <x v="2"/>
    <s v="tier - 1"/>
    <x v="2"/>
    <d v="1993-07-27T00:00:00"/>
    <x v="1"/>
  </r>
  <r>
    <x v="2005"/>
    <x v="1746"/>
    <x v="1026"/>
    <x v="319"/>
    <s v="Yes"/>
    <x v="0"/>
    <x v="0"/>
    <x v="0"/>
    <x v="1"/>
    <x v="3"/>
    <x v="2"/>
    <x v="1897"/>
    <x v="2"/>
    <s v="tier - 3"/>
    <x v="2"/>
    <d v="1973-08-23T00:00:00"/>
    <x v="29"/>
  </r>
  <r>
    <x v="2006"/>
    <x v="393"/>
    <x v="1215"/>
    <x v="544"/>
    <s v="No"/>
    <x v="0"/>
    <x v="1"/>
    <x v="3"/>
    <x v="1"/>
    <x v="1"/>
    <x v="2"/>
    <x v="1898"/>
    <x v="2"/>
    <s v="tier - 2"/>
    <x v="2"/>
    <d v="1998-06-20T00:00:00"/>
    <x v="2"/>
  </r>
  <r>
    <x v="2007"/>
    <x v="1747"/>
    <x v="809"/>
    <x v="206"/>
    <s v="No"/>
    <x v="0"/>
    <x v="0"/>
    <x v="0"/>
    <x v="1"/>
    <x v="1"/>
    <x v="2"/>
    <x v="1899"/>
    <x v="2"/>
    <s v="tier - 2"/>
    <x v="2"/>
    <d v="1981-08-13T00:00:00"/>
    <x v="19"/>
  </r>
  <r>
    <x v="2008"/>
    <x v="1748"/>
    <x v="1216"/>
    <x v="45"/>
    <s v="No"/>
    <x v="0"/>
    <x v="0"/>
    <x v="0"/>
    <x v="1"/>
    <x v="1"/>
    <x v="2"/>
    <x v="1900"/>
    <x v="2"/>
    <s v="tier - 1"/>
    <x v="1"/>
    <d v="1982-10-29T00:00:00"/>
    <x v="23"/>
  </r>
  <r>
    <x v="2009"/>
    <x v="1749"/>
    <x v="1217"/>
    <x v="198"/>
    <s v="No"/>
    <x v="0"/>
    <x v="0"/>
    <x v="3"/>
    <x v="1"/>
    <x v="3"/>
    <x v="2"/>
    <x v="1901"/>
    <x v="2"/>
    <s v="tier - 3"/>
    <x v="2"/>
    <d v="1989-12-30T00:00:00"/>
    <x v="13"/>
  </r>
  <r>
    <x v="2010"/>
    <x v="1750"/>
    <x v="711"/>
    <x v="206"/>
    <s v="Yes"/>
    <x v="0"/>
    <x v="0"/>
    <x v="0"/>
    <x v="1"/>
    <x v="2"/>
    <x v="2"/>
    <x v="1902"/>
    <x v="2"/>
    <s v="tier - 3"/>
    <x v="2"/>
    <d v="1975-08-19T00:00:00"/>
    <x v="31"/>
  </r>
  <r>
    <x v="2011"/>
    <x v="1751"/>
    <x v="497"/>
    <x v="78"/>
    <s v="Yes"/>
    <x v="0"/>
    <x v="0"/>
    <x v="3"/>
    <x v="1"/>
    <x v="1"/>
    <x v="2"/>
    <x v="1903"/>
    <x v="2"/>
    <s v="tier - 1"/>
    <x v="2"/>
    <d v="1988-12-30T00:00:00"/>
    <x v="15"/>
  </r>
  <r>
    <x v="2012"/>
    <x v="948"/>
    <x v="1218"/>
    <x v="425"/>
    <s v="No"/>
    <x v="0"/>
    <x v="0"/>
    <x v="0"/>
    <x v="1"/>
    <x v="3"/>
    <x v="1"/>
    <x v="1904"/>
    <x v="2"/>
    <s v="tier - 1"/>
    <x v="2"/>
    <d v="1976-06-12T00:00:00"/>
    <x v="35"/>
  </r>
  <r>
    <x v="2013"/>
    <x v="1752"/>
    <x v="26"/>
    <x v="540"/>
    <s v="No"/>
    <x v="0"/>
    <x v="0"/>
    <x v="0"/>
    <x v="1"/>
    <x v="0"/>
    <x v="2"/>
    <x v="1905"/>
    <x v="2"/>
    <s v="tier - 1"/>
    <x v="2"/>
    <d v="1991-10-05T00:00:00"/>
    <x v="14"/>
  </r>
  <r>
    <x v="2014"/>
    <x v="1753"/>
    <x v="47"/>
    <x v="656"/>
    <s v="No"/>
    <x v="0"/>
    <x v="0"/>
    <x v="0"/>
    <x v="1"/>
    <x v="0"/>
    <x v="0"/>
    <x v="1906"/>
    <x v="0"/>
    <s v="tier - 3"/>
    <x v="1"/>
    <d v="1981-08-04T00:00:00"/>
    <x v="19"/>
  </r>
  <r>
    <x v="2015"/>
    <x v="1754"/>
    <x v="1219"/>
    <x v="21"/>
    <s v="Yes"/>
    <x v="0"/>
    <x v="1"/>
    <x v="3"/>
    <x v="1"/>
    <x v="1"/>
    <x v="1"/>
    <x v="1907"/>
    <x v="2"/>
    <s v="tier - 1"/>
    <x v="1"/>
    <d v="1967-06-16T00:00:00"/>
    <x v="40"/>
  </r>
  <r>
    <x v="2016"/>
    <x v="1755"/>
    <x v="401"/>
    <x v="280"/>
    <s v="No"/>
    <x v="0"/>
    <x v="0"/>
    <x v="3"/>
    <x v="1"/>
    <x v="1"/>
    <x v="2"/>
    <x v="1908"/>
    <x v="0"/>
    <s v="tier - 3"/>
    <x v="2"/>
    <d v="1979-09-02T00:00:00"/>
    <x v="25"/>
  </r>
  <r>
    <x v="2017"/>
    <x v="1756"/>
    <x v="397"/>
    <x v="334"/>
    <s v="No"/>
    <x v="0"/>
    <x v="0"/>
    <x v="3"/>
    <x v="1"/>
    <x v="1"/>
    <x v="1"/>
    <x v="1909"/>
    <x v="0"/>
    <s v="tier - 3"/>
    <x v="2"/>
    <d v="1971-12-25T00:00:00"/>
    <x v="32"/>
  </r>
  <r>
    <x v="2018"/>
    <x v="61"/>
    <x v="2"/>
    <x v="577"/>
    <s v="Yes"/>
    <x v="0"/>
    <x v="1"/>
    <x v="3"/>
    <x v="1"/>
    <x v="0"/>
    <x v="2"/>
    <x v="1910"/>
    <x v="2"/>
    <s v="tier - 3"/>
    <x v="1"/>
    <d v="1958-08-11T00:00:00"/>
    <x v="46"/>
  </r>
  <r>
    <x v="2019"/>
    <x v="1757"/>
    <x v="1155"/>
    <x v="212"/>
    <s v="Yes"/>
    <x v="0"/>
    <x v="0"/>
    <x v="3"/>
    <x v="1"/>
    <x v="3"/>
    <x v="2"/>
    <x v="1911"/>
    <x v="2"/>
    <s v="tier - 1"/>
    <x v="10"/>
    <d v="1963-09-13T00:00:00"/>
    <x v="42"/>
  </r>
  <r>
    <x v="2020"/>
    <x v="222"/>
    <x v="1"/>
    <x v="464"/>
    <s v="No"/>
    <x v="0"/>
    <x v="0"/>
    <x v="0"/>
    <x v="1"/>
    <x v="0"/>
    <x v="0"/>
    <x v="1912"/>
    <x v="2"/>
    <s v="tier - 1"/>
    <x v="10"/>
    <d v="1962-09-15T00:00:00"/>
    <x v="41"/>
  </r>
  <r>
    <x v="2021"/>
    <x v="1758"/>
    <x v="1220"/>
    <x v="237"/>
    <s v="No"/>
    <x v="0"/>
    <x v="0"/>
    <x v="0"/>
    <x v="1"/>
    <x v="2"/>
    <x v="2"/>
    <x v="1913"/>
    <x v="2"/>
    <s v="tier - 1"/>
    <x v="1"/>
    <d v="1972-07-24T00:00:00"/>
    <x v="30"/>
  </r>
  <r>
    <x v="2022"/>
    <x v="1759"/>
    <x v="1221"/>
    <x v="237"/>
    <s v="No"/>
    <x v="0"/>
    <x v="0"/>
    <x v="3"/>
    <x v="1"/>
    <x v="3"/>
    <x v="2"/>
    <x v="1914"/>
    <x v="0"/>
    <s v="tier - 2"/>
    <x v="2"/>
    <d v="2004-06-01T00:00:00"/>
    <x v="12"/>
  </r>
  <r>
    <x v="2023"/>
    <x v="1760"/>
    <x v="345"/>
    <x v="171"/>
    <s v="Yes"/>
    <x v="0"/>
    <x v="0"/>
    <x v="3"/>
    <x v="1"/>
    <x v="2"/>
    <x v="2"/>
    <x v="1915"/>
    <x v="0"/>
    <s v="tier - 2"/>
    <x v="2"/>
    <d v="1969-07-30T00:00:00"/>
    <x v="34"/>
  </r>
  <r>
    <x v="2024"/>
    <x v="1761"/>
    <x v="1222"/>
    <x v="207"/>
    <s v="No"/>
    <x v="0"/>
    <x v="0"/>
    <x v="0"/>
    <x v="1"/>
    <x v="1"/>
    <x v="0"/>
    <x v="1916"/>
    <x v="0"/>
    <s v="tier - 3"/>
    <x v="1"/>
    <d v="1976-09-03T00:00:00"/>
    <x v="35"/>
  </r>
  <r>
    <x v="2025"/>
    <x v="1762"/>
    <x v="1035"/>
    <x v="95"/>
    <s v="Yes"/>
    <x v="0"/>
    <x v="0"/>
    <x v="0"/>
    <x v="1"/>
    <x v="0"/>
    <x v="2"/>
    <x v="1917"/>
    <x v="0"/>
    <s v="tier - 3"/>
    <x v="2"/>
    <d v="1998-10-28T00:00:00"/>
    <x v="2"/>
  </r>
  <r>
    <x v="2026"/>
    <x v="1414"/>
    <x v="1023"/>
    <x v="102"/>
    <s v="No"/>
    <x v="0"/>
    <x v="1"/>
    <x v="3"/>
    <x v="1"/>
    <x v="2"/>
    <x v="2"/>
    <x v="1918"/>
    <x v="0"/>
    <s v="tier - 1"/>
    <x v="1"/>
    <d v="1983-09-03T00:00:00"/>
    <x v="22"/>
  </r>
  <r>
    <x v="2027"/>
    <x v="1763"/>
    <x v="391"/>
    <x v="280"/>
    <s v="Yes"/>
    <x v="0"/>
    <x v="0"/>
    <x v="0"/>
    <x v="1"/>
    <x v="0"/>
    <x v="2"/>
    <x v="1919"/>
    <x v="0"/>
    <s v="tier - 1"/>
    <x v="2"/>
    <d v="1986-08-10T00:00:00"/>
    <x v="18"/>
  </r>
  <r>
    <x v="2028"/>
    <x v="1764"/>
    <x v="454"/>
    <x v="470"/>
    <s v="Yes"/>
    <x v="0"/>
    <x v="0"/>
    <x v="0"/>
    <x v="1"/>
    <x v="1"/>
    <x v="2"/>
    <x v="1920"/>
    <x v="0"/>
    <s v="tier - 3"/>
    <x v="2"/>
    <d v="1970-11-11T00:00:00"/>
    <x v="33"/>
  </r>
  <r>
    <x v="2029"/>
    <x v="1765"/>
    <x v="702"/>
    <x v="375"/>
    <s v="No"/>
    <x v="0"/>
    <x v="0"/>
    <x v="0"/>
    <x v="1"/>
    <x v="0"/>
    <x v="2"/>
    <x v="1921"/>
    <x v="2"/>
    <s v="tier - 2"/>
    <x v="2"/>
    <d v="1999-09-21T00:00:00"/>
    <x v="7"/>
  </r>
  <r>
    <x v="2030"/>
    <x v="1766"/>
    <x v="389"/>
    <x v="122"/>
    <s v="Yes"/>
    <x v="1"/>
    <x v="0"/>
    <x v="1"/>
    <x v="1"/>
    <x v="1"/>
    <x v="2"/>
    <x v="1922"/>
    <x v="0"/>
    <s v="tier - 3"/>
    <x v="2"/>
    <d v="1983-12-21T00:00:00"/>
    <x v="22"/>
  </r>
  <r>
    <x v="2031"/>
    <x v="680"/>
    <x v="1223"/>
    <x v="219"/>
    <s v="Yes"/>
    <x v="0"/>
    <x v="0"/>
    <x v="0"/>
    <x v="1"/>
    <x v="1"/>
    <x v="2"/>
    <x v="1923"/>
    <x v="0"/>
    <s v="tier - 1"/>
    <x v="2"/>
    <d v="1988-09-05T00:00:00"/>
    <x v="15"/>
  </r>
  <r>
    <x v="2032"/>
    <x v="1767"/>
    <x v="438"/>
    <x v="637"/>
    <s v="No"/>
    <x v="0"/>
    <x v="1"/>
    <x v="3"/>
    <x v="1"/>
    <x v="1"/>
    <x v="1"/>
    <x v="1924"/>
    <x v="0"/>
    <s v="tier - 2"/>
    <x v="0"/>
    <d v="1961-09-09T00:00:00"/>
    <x v="43"/>
  </r>
  <r>
    <x v="2033"/>
    <x v="1768"/>
    <x v="755"/>
    <x v="334"/>
    <s v="No"/>
    <x v="0"/>
    <x v="1"/>
    <x v="3"/>
    <x v="1"/>
    <x v="1"/>
    <x v="1"/>
    <x v="1925"/>
    <x v="0"/>
    <s v="tier - 1"/>
    <x v="2"/>
    <d v="2004-11-09T00:00:00"/>
    <x v="9"/>
  </r>
  <r>
    <x v="2034"/>
    <x v="1769"/>
    <x v="408"/>
    <x v="144"/>
    <s v="No"/>
    <x v="0"/>
    <x v="0"/>
    <x v="3"/>
    <x v="1"/>
    <x v="0"/>
    <x v="2"/>
    <x v="1926"/>
    <x v="2"/>
    <s v="tier - 1"/>
    <x v="2"/>
    <d v="2000-07-22T00:00:00"/>
    <x v="10"/>
  </r>
  <r>
    <x v="2035"/>
    <x v="1770"/>
    <x v="386"/>
    <x v="352"/>
    <s v="No"/>
    <x v="0"/>
    <x v="0"/>
    <x v="3"/>
    <x v="1"/>
    <x v="0"/>
    <x v="2"/>
    <x v="1927"/>
    <x v="0"/>
    <s v="tier - 1"/>
    <x v="2"/>
    <d v="1968-07-09T00:00:00"/>
    <x v="36"/>
  </r>
  <r>
    <x v="2036"/>
    <x v="1771"/>
    <x v="388"/>
    <x v="614"/>
    <s v="No"/>
    <x v="0"/>
    <x v="0"/>
    <x v="3"/>
    <x v="1"/>
    <x v="2"/>
    <x v="2"/>
    <x v="1928"/>
    <x v="0"/>
    <s v="tier - 2"/>
    <x v="2"/>
    <d v="1995-09-27T00:00:00"/>
    <x v="4"/>
  </r>
  <r>
    <x v="2037"/>
    <x v="1772"/>
    <x v="1224"/>
    <x v="251"/>
    <s v="No"/>
    <x v="1"/>
    <x v="0"/>
    <x v="3"/>
    <x v="1"/>
    <x v="1"/>
    <x v="2"/>
    <x v="1929"/>
    <x v="0"/>
    <s v="tier - 3"/>
    <x v="2"/>
    <d v="1974-10-08T00:00:00"/>
    <x v="28"/>
  </r>
  <r>
    <x v="2038"/>
    <x v="64"/>
    <x v="1225"/>
    <x v="3"/>
    <s v="No"/>
    <x v="0"/>
    <x v="1"/>
    <x v="3"/>
    <x v="1"/>
    <x v="2"/>
    <x v="1"/>
    <x v="1930"/>
    <x v="0"/>
    <s v="tier - 1"/>
    <x v="2"/>
    <d v="1975-10-29T00:00:00"/>
    <x v="31"/>
  </r>
  <r>
    <x v="2039"/>
    <x v="1773"/>
    <x v="1226"/>
    <x v="196"/>
    <s v="No"/>
    <x v="1"/>
    <x v="0"/>
    <x v="3"/>
    <x v="1"/>
    <x v="0"/>
    <x v="2"/>
    <x v="1931"/>
    <x v="0"/>
    <s v="tier - 1"/>
    <x v="8"/>
    <d v="1960-12-13T00:00:00"/>
    <x v="44"/>
  </r>
  <r>
    <x v="2040"/>
    <x v="840"/>
    <x v="352"/>
    <x v="21"/>
    <s v="No"/>
    <x v="0"/>
    <x v="0"/>
    <x v="0"/>
    <x v="1"/>
    <x v="1"/>
    <x v="1"/>
    <x v="1932"/>
    <x v="0"/>
    <s v="tier - 2"/>
    <x v="1"/>
    <d v="1977-10-14T00:00:00"/>
    <x v="26"/>
  </r>
  <r>
    <x v="2041"/>
    <x v="1774"/>
    <x v="1227"/>
    <x v="85"/>
    <s v="No"/>
    <x v="0"/>
    <x v="0"/>
    <x v="0"/>
    <x v="1"/>
    <x v="3"/>
    <x v="1"/>
    <x v="1933"/>
    <x v="0"/>
    <s v="tier - 1"/>
    <x v="2"/>
    <d v="1984-09-10T00:00:00"/>
    <x v="21"/>
  </r>
  <r>
    <x v="2042"/>
    <x v="1775"/>
    <x v="1121"/>
    <x v="268"/>
    <s v="No"/>
    <x v="1"/>
    <x v="0"/>
    <x v="3"/>
    <x v="1"/>
    <x v="0"/>
    <x v="1"/>
    <x v="1934"/>
    <x v="0"/>
    <s v="tier - 3"/>
    <x v="2"/>
    <d v="1975-09-25T00:00:00"/>
    <x v="31"/>
  </r>
  <r>
    <x v="2043"/>
    <x v="1776"/>
    <x v="1228"/>
    <x v="60"/>
    <s v="Yes"/>
    <x v="0"/>
    <x v="1"/>
    <x v="3"/>
    <x v="1"/>
    <x v="1"/>
    <x v="1"/>
    <x v="1935"/>
    <x v="0"/>
    <s v="tier - 1"/>
    <x v="2"/>
    <d v="1972-09-21T00:00:00"/>
    <x v="30"/>
  </r>
  <r>
    <x v="2044"/>
    <x v="1777"/>
    <x v="964"/>
    <x v="24"/>
    <s v="No"/>
    <x v="1"/>
    <x v="0"/>
    <x v="3"/>
    <x v="1"/>
    <x v="0"/>
    <x v="2"/>
    <x v="1936"/>
    <x v="2"/>
    <s v="tier - 3"/>
    <x v="2"/>
    <d v="1993-09-13T00:00:00"/>
    <x v="1"/>
  </r>
  <r>
    <x v="2045"/>
    <x v="496"/>
    <x v="217"/>
    <x v="209"/>
    <s v="Yes"/>
    <x v="1"/>
    <x v="0"/>
    <x v="3"/>
    <x v="1"/>
    <x v="0"/>
    <x v="2"/>
    <x v="1937"/>
    <x v="2"/>
    <s v="tier - 3"/>
    <x v="12"/>
    <d v="1978-11-10T00:00:00"/>
    <x v="27"/>
  </r>
  <r>
    <x v="2046"/>
    <x v="68"/>
    <x v="567"/>
    <x v="180"/>
    <s v="No"/>
    <x v="1"/>
    <x v="0"/>
    <x v="3"/>
    <x v="1"/>
    <x v="2"/>
    <x v="2"/>
    <x v="1938"/>
    <x v="2"/>
    <s v="tier - 2"/>
    <x v="2"/>
    <d v="1969-09-11T00:00:00"/>
    <x v="34"/>
  </r>
  <r>
    <x v="2047"/>
    <x v="1778"/>
    <x v="1229"/>
    <x v="147"/>
    <s v="No"/>
    <x v="0"/>
    <x v="1"/>
    <x v="3"/>
    <x v="1"/>
    <x v="0"/>
    <x v="1"/>
    <x v="1939"/>
    <x v="0"/>
    <s v="tier - 1"/>
    <x v="2"/>
    <d v="1994-09-08T00:00:00"/>
    <x v="11"/>
  </r>
  <r>
    <x v="2048"/>
    <x v="1031"/>
    <x v="375"/>
    <x v="562"/>
    <s v="Yes"/>
    <x v="0"/>
    <x v="1"/>
    <x v="3"/>
    <x v="1"/>
    <x v="0"/>
    <x v="1"/>
    <x v="1940"/>
    <x v="0"/>
    <s v="tier - 3"/>
    <x v="1"/>
    <d v="1975-12-17T00:00:00"/>
    <x v="31"/>
  </r>
  <r>
    <x v="2049"/>
    <x v="1347"/>
    <x v="1230"/>
    <x v="24"/>
    <s v="Yes"/>
    <x v="0"/>
    <x v="0"/>
    <x v="3"/>
    <x v="1"/>
    <x v="3"/>
    <x v="2"/>
    <x v="1941"/>
    <x v="0"/>
    <s v="tier - 2"/>
    <x v="2"/>
    <d v="1986-12-02T00:00:00"/>
    <x v="18"/>
  </r>
  <r>
    <x v="2050"/>
    <x v="1779"/>
    <x v="577"/>
    <x v="347"/>
    <s v="Yes"/>
    <x v="0"/>
    <x v="1"/>
    <x v="3"/>
    <x v="1"/>
    <x v="1"/>
    <x v="2"/>
    <x v="1942"/>
    <x v="0"/>
    <s v="tier - 2"/>
    <x v="2"/>
    <d v="1972-10-19T00:00:00"/>
    <x v="30"/>
  </r>
  <r>
    <x v="2051"/>
    <x v="635"/>
    <x v="80"/>
    <x v="577"/>
    <s v="No"/>
    <x v="0"/>
    <x v="1"/>
    <x v="3"/>
    <x v="1"/>
    <x v="0"/>
    <x v="2"/>
    <x v="1943"/>
    <x v="0"/>
    <s v="tier - 3"/>
    <x v="2"/>
    <d v="1976-08-09T00:00:00"/>
    <x v="35"/>
  </r>
  <r>
    <x v="2052"/>
    <x v="1780"/>
    <x v="854"/>
    <x v="83"/>
    <s v="No"/>
    <x v="0"/>
    <x v="1"/>
    <x v="3"/>
    <x v="1"/>
    <x v="1"/>
    <x v="2"/>
    <x v="1944"/>
    <x v="0"/>
    <s v="tier - 2"/>
    <x v="2"/>
    <d v="1981-09-27T00:00:00"/>
    <x v="19"/>
  </r>
  <r>
    <x v="2053"/>
    <x v="1781"/>
    <x v="403"/>
    <x v="133"/>
    <s v="No"/>
    <x v="0"/>
    <x v="1"/>
    <x v="3"/>
    <x v="1"/>
    <x v="2"/>
    <x v="2"/>
    <x v="1945"/>
    <x v="0"/>
    <s v="tier - 1"/>
    <x v="2"/>
    <d v="1976-09-19T00:00:00"/>
    <x v="35"/>
  </r>
  <r>
    <x v="2054"/>
    <x v="463"/>
    <x v="1018"/>
    <x v="180"/>
    <s v="No"/>
    <x v="0"/>
    <x v="1"/>
    <x v="3"/>
    <x v="1"/>
    <x v="2"/>
    <x v="2"/>
    <x v="1946"/>
    <x v="2"/>
    <s v="tier - 2"/>
    <x v="0"/>
    <d v="2003-10-08T00:00:00"/>
    <x v="12"/>
  </r>
  <r>
    <x v="2055"/>
    <x v="1782"/>
    <x v="210"/>
    <x v="90"/>
    <s v="Yes"/>
    <x v="0"/>
    <x v="0"/>
    <x v="0"/>
    <x v="1"/>
    <x v="0"/>
    <x v="2"/>
    <x v="1947"/>
    <x v="2"/>
    <s v="tier - 1"/>
    <x v="2"/>
    <d v="1990-07-13T00:00:00"/>
    <x v="16"/>
  </r>
  <r>
    <x v="2056"/>
    <x v="1783"/>
    <x v="389"/>
    <x v="203"/>
    <s v="No"/>
    <x v="0"/>
    <x v="0"/>
    <x v="0"/>
    <x v="1"/>
    <x v="1"/>
    <x v="2"/>
    <x v="1948"/>
    <x v="0"/>
    <s v="tier - 3"/>
    <x v="2"/>
    <d v="1968-11-01T00:00:00"/>
    <x v="36"/>
  </r>
  <r>
    <x v="2057"/>
    <x v="1784"/>
    <x v="9"/>
    <x v="635"/>
    <s v="No"/>
    <x v="0"/>
    <x v="0"/>
    <x v="0"/>
    <x v="1"/>
    <x v="0"/>
    <x v="1"/>
    <x v="1949"/>
    <x v="2"/>
    <s v="tier - 2"/>
    <x v="2"/>
    <d v="1990-09-30T00:00:00"/>
    <x v="16"/>
  </r>
  <r>
    <x v="2058"/>
    <x v="1785"/>
    <x v="1231"/>
    <x v="90"/>
    <s v="No"/>
    <x v="0"/>
    <x v="0"/>
    <x v="0"/>
    <x v="1"/>
    <x v="1"/>
    <x v="2"/>
    <x v="1950"/>
    <x v="0"/>
    <s v="tier - 1"/>
    <x v="1"/>
    <d v="1990-07-09T00:00:00"/>
    <x v="16"/>
  </r>
  <r>
    <x v="2059"/>
    <x v="1786"/>
    <x v="1232"/>
    <x v="102"/>
    <s v="Yes"/>
    <x v="0"/>
    <x v="0"/>
    <x v="0"/>
    <x v="1"/>
    <x v="3"/>
    <x v="2"/>
    <x v="1951"/>
    <x v="2"/>
    <s v="tier - 1"/>
    <x v="2"/>
    <d v="1974-12-06T00:00:00"/>
    <x v="28"/>
  </r>
  <r>
    <x v="2060"/>
    <x v="1787"/>
    <x v="32"/>
    <x v="85"/>
    <s v="No"/>
    <x v="1"/>
    <x v="0"/>
    <x v="3"/>
    <x v="1"/>
    <x v="0"/>
    <x v="1"/>
    <x v="1952"/>
    <x v="0"/>
    <s v="tier - 2"/>
    <x v="1"/>
    <d v="1972-11-07T00:00:00"/>
    <x v="30"/>
  </r>
  <r>
    <x v="2061"/>
    <x v="1788"/>
    <x v="237"/>
    <x v="652"/>
    <s v="No"/>
    <x v="1"/>
    <x v="0"/>
    <x v="3"/>
    <x v="1"/>
    <x v="1"/>
    <x v="0"/>
    <x v="1953"/>
    <x v="2"/>
    <s v="tier - 3"/>
    <x v="1"/>
    <d v="1980-12-12T00:00:00"/>
    <x v="24"/>
  </r>
  <r>
    <x v="2062"/>
    <x v="1236"/>
    <x v="782"/>
    <x v="376"/>
    <s v="Yes"/>
    <x v="0"/>
    <x v="1"/>
    <x v="3"/>
    <x v="1"/>
    <x v="0"/>
    <x v="2"/>
    <x v="1954"/>
    <x v="2"/>
    <s v="tier - 2"/>
    <x v="2"/>
    <d v="1995-12-04T00:00:00"/>
    <x v="4"/>
  </r>
  <r>
    <x v="2063"/>
    <x v="499"/>
    <x v="350"/>
    <x v="21"/>
    <s v="Yes"/>
    <x v="0"/>
    <x v="0"/>
    <x v="0"/>
    <x v="1"/>
    <x v="1"/>
    <x v="1"/>
    <x v="1955"/>
    <x v="0"/>
    <s v="tier - 3"/>
    <x v="2"/>
    <d v="1981-11-17T00:00:00"/>
    <x v="19"/>
  </r>
  <r>
    <x v="2064"/>
    <x v="1789"/>
    <x v="905"/>
    <x v="135"/>
    <s v="Yes"/>
    <x v="0"/>
    <x v="0"/>
    <x v="0"/>
    <x v="1"/>
    <x v="2"/>
    <x v="2"/>
    <x v="1956"/>
    <x v="0"/>
    <s v="tier - 1"/>
    <x v="2"/>
    <d v="1971-08-24T00:00:00"/>
    <x v="32"/>
  </r>
  <r>
    <x v="2065"/>
    <x v="840"/>
    <x v="1233"/>
    <x v="146"/>
    <s v="Yes"/>
    <x v="0"/>
    <x v="0"/>
    <x v="0"/>
    <x v="1"/>
    <x v="3"/>
    <x v="2"/>
    <x v="1957"/>
    <x v="2"/>
    <s v="tier - 1"/>
    <x v="2"/>
    <d v="1995-07-08T00:00:00"/>
    <x v="4"/>
  </r>
  <r>
    <x v="2066"/>
    <x v="1790"/>
    <x v="1234"/>
    <x v="640"/>
    <s v="No"/>
    <x v="0"/>
    <x v="0"/>
    <x v="0"/>
    <x v="1"/>
    <x v="1"/>
    <x v="0"/>
    <x v="1958"/>
    <x v="0"/>
    <s v="tier - 3"/>
    <x v="2"/>
    <d v="1967-07-10T00:00:00"/>
    <x v="40"/>
  </r>
  <r>
    <x v="2067"/>
    <x v="1791"/>
    <x v="201"/>
    <x v="657"/>
    <s v="No"/>
    <x v="0"/>
    <x v="0"/>
    <x v="0"/>
    <x v="1"/>
    <x v="0"/>
    <x v="0"/>
    <x v="1959"/>
    <x v="2"/>
    <s v="tier - 2"/>
    <x v="2"/>
    <d v="1994-07-28T00:00:00"/>
    <x v="11"/>
  </r>
  <r>
    <x v="2068"/>
    <x v="1792"/>
    <x v="1235"/>
    <x v="174"/>
    <s v="No"/>
    <x v="0"/>
    <x v="0"/>
    <x v="0"/>
    <x v="1"/>
    <x v="3"/>
    <x v="2"/>
    <x v="1960"/>
    <x v="2"/>
    <s v="tier - 2"/>
    <x v="2"/>
    <d v="1962-07-01T00:00:00"/>
    <x v="41"/>
  </r>
  <r>
    <x v="2069"/>
    <x v="1793"/>
    <x v="966"/>
    <x v="505"/>
    <s v="No"/>
    <x v="0"/>
    <x v="0"/>
    <x v="0"/>
    <x v="1"/>
    <x v="3"/>
    <x v="2"/>
    <x v="1961"/>
    <x v="0"/>
    <s v="tier - 2"/>
    <x v="2"/>
    <d v="1969-10-30T00:00:00"/>
    <x v="34"/>
  </r>
  <r>
    <x v="2070"/>
    <x v="197"/>
    <x v="144"/>
    <x v="82"/>
    <s v="Yes"/>
    <x v="0"/>
    <x v="1"/>
    <x v="3"/>
    <x v="1"/>
    <x v="0"/>
    <x v="2"/>
    <x v="1962"/>
    <x v="0"/>
    <s v="tier - 1"/>
    <x v="2"/>
    <d v="1985-07-15T00:00:00"/>
    <x v="20"/>
  </r>
  <r>
    <x v="2071"/>
    <x v="1794"/>
    <x v="429"/>
    <x v="331"/>
    <s v="Yes"/>
    <x v="1"/>
    <x v="0"/>
    <x v="1"/>
    <x v="1"/>
    <x v="2"/>
    <x v="1"/>
    <x v="1963"/>
    <x v="0"/>
    <s v="tier - 1"/>
    <x v="2"/>
    <d v="1990-10-12T00:00:00"/>
    <x v="16"/>
  </r>
  <r>
    <x v="2072"/>
    <x v="1795"/>
    <x v="589"/>
    <x v="176"/>
    <s v="Yes"/>
    <x v="0"/>
    <x v="1"/>
    <x v="3"/>
    <x v="1"/>
    <x v="1"/>
    <x v="2"/>
    <x v="1964"/>
    <x v="0"/>
    <s v="tier - 3"/>
    <x v="1"/>
    <d v="2003-11-28T00:00:00"/>
    <x v="12"/>
  </r>
  <r>
    <x v="2073"/>
    <x v="1796"/>
    <x v="1236"/>
    <x v="562"/>
    <s v="No"/>
    <x v="0"/>
    <x v="0"/>
    <x v="0"/>
    <x v="1"/>
    <x v="3"/>
    <x v="1"/>
    <x v="1965"/>
    <x v="0"/>
    <s v="tier - 3"/>
    <x v="2"/>
    <d v="1972-09-05T00:00:00"/>
    <x v="30"/>
  </r>
  <r>
    <x v="2074"/>
    <x v="1693"/>
    <x v="1237"/>
    <x v="100"/>
    <s v="No"/>
    <x v="1"/>
    <x v="0"/>
    <x v="3"/>
    <x v="1"/>
    <x v="0"/>
    <x v="1"/>
    <x v="1966"/>
    <x v="0"/>
    <s v="tier - 2"/>
    <x v="2"/>
    <d v="1985-12-07T00:00:00"/>
    <x v="20"/>
  </r>
  <r>
    <x v="2075"/>
    <x v="1797"/>
    <x v="534"/>
    <x v="267"/>
    <s v="Yes"/>
    <x v="0"/>
    <x v="0"/>
    <x v="3"/>
    <x v="1"/>
    <x v="0"/>
    <x v="2"/>
    <x v="1967"/>
    <x v="0"/>
    <s v="tier - 2"/>
    <x v="1"/>
    <d v="1970-06-18T00:00:00"/>
    <x v="33"/>
  </r>
  <r>
    <x v="2076"/>
    <x v="1798"/>
    <x v="235"/>
    <x v="515"/>
    <s v="Yes"/>
    <x v="0"/>
    <x v="0"/>
    <x v="3"/>
    <x v="1"/>
    <x v="0"/>
    <x v="2"/>
    <x v="1968"/>
    <x v="2"/>
    <s v="tier - 1"/>
    <x v="6"/>
    <d v="2002-08-25T00:00:00"/>
    <x v="5"/>
  </r>
  <r>
    <x v="2077"/>
    <x v="1799"/>
    <x v="662"/>
    <x v="169"/>
    <s v="Yes"/>
    <x v="0"/>
    <x v="0"/>
    <x v="3"/>
    <x v="1"/>
    <x v="0"/>
    <x v="1"/>
    <x v="1969"/>
    <x v="0"/>
    <s v="tier - 3"/>
    <x v="2"/>
    <d v="1984-07-22T00:00:00"/>
    <x v="21"/>
  </r>
  <r>
    <x v="2078"/>
    <x v="1800"/>
    <x v="1238"/>
    <x v="563"/>
    <s v="Yes"/>
    <x v="0"/>
    <x v="0"/>
    <x v="3"/>
    <x v="1"/>
    <x v="2"/>
    <x v="1"/>
    <x v="1970"/>
    <x v="2"/>
    <s v="tier - 2"/>
    <x v="2"/>
    <d v="2003-09-09T00:00:00"/>
    <x v="12"/>
  </r>
  <r>
    <x v="2079"/>
    <x v="802"/>
    <x v="1188"/>
    <x v="358"/>
    <s v="No"/>
    <x v="0"/>
    <x v="0"/>
    <x v="3"/>
    <x v="1"/>
    <x v="0"/>
    <x v="2"/>
    <x v="1971"/>
    <x v="0"/>
    <s v="tier - 2"/>
    <x v="2"/>
    <d v="1993-11-28T00:00:00"/>
    <x v="1"/>
  </r>
  <r>
    <x v="2080"/>
    <x v="1801"/>
    <x v="1210"/>
    <x v="188"/>
    <s v="No"/>
    <x v="0"/>
    <x v="0"/>
    <x v="3"/>
    <x v="1"/>
    <x v="0"/>
    <x v="2"/>
    <x v="1972"/>
    <x v="2"/>
    <s v="tier - 1"/>
    <x v="12"/>
    <d v="2004-11-01T00:00:00"/>
    <x v="9"/>
  </r>
  <r>
    <x v="2081"/>
    <x v="1802"/>
    <x v="586"/>
    <x v="658"/>
    <s v="No"/>
    <x v="0"/>
    <x v="0"/>
    <x v="3"/>
    <x v="1"/>
    <x v="1"/>
    <x v="0"/>
    <x v="1973"/>
    <x v="2"/>
    <s v="tier - 3"/>
    <x v="1"/>
    <d v="2003-09-12T00:00:00"/>
    <x v="12"/>
  </r>
  <r>
    <x v="2082"/>
    <x v="1803"/>
    <x v="375"/>
    <x v="659"/>
    <s v="No"/>
    <x v="0"/>
    <x v="0"/>
    <x v="0"/>
    <x v="1"/>
    <x v="0"/>
    <x v="0"/>
    <x v="1974"/>
    <x v="2"/>
    <s v="tier - 3"/>
    <x v="2"/>
    <d v="1962-12-11T00:00:00"/>
    <x v="41"/>
  </r>
  <r>
    <x v="2083"/>
    <x v="1804"/>
    <x v="450"/>
    <x v="60"/>
    <s v="No"/>
    <x v="0"/>
    <x v="0"/>
    <x v="3"/>
    <x v="1"/>
    <x v="2"/>
    <x v="1"/>
    <x v="1975"/>
    <x v="0"/>
    <s v="tier - 3"/>
    <x v="2"/>
    <d v="2000-10-26T00:00:00"/>
    <x v="10"/>
  </r>
  <r>
    <x v="2084"/>
    <x v="1805"/>
    <x v="570"/>
    <x v="163"/>
    <s v="No"/>
    <x v="0"/>
    <x v="0"/>
    <x v="0"/>
    <x v="1"/>
    <x v="1"/>
    <x v="0"/>
    <x v="1976"/>
    <x v="0"/>
    <s v="tier - 3"/>
    <x v="2"/>
    <d v="1997-08-09T00:00:00"/>
    <x v="6"/>
  </r>
  <r>
    <x v="2085"/>
    <x v="1806"/>
    <x v="1239"/>
    <x v="330"/>
    <s v="No"/>
    <x v="0"/>
    <x v="0"/>
    <x v="0"/>
    <x v="1"/>
    <x v="0"/>
    <x v="1"/>
    <x v="1977"/>
    <x v="0"/>
    <s v="tier - 2"/>
    <x v="1"/>
    <d v="2000-12-27T00:00:00"/>
    <x v="10"/>
  </r>
  <r>
    <x v="2086"/>
    <x v="197"/>
    <x v="40"/>
    <x v="141"/>
    <s v="No"/>
    <x v="0"/>
    <x v="0"/>
    <x v="0"/>
    <x v="1"/>
    <x v="0"/>
    <x v="2"/>
    <x v="1978"/>
    <x v="0"/>
    <s v="tier - 2"/>
    <x v="2"/>
    <d v="1994-09-25T00:00:00"/>
    <x v="11"/>
  </r>
  <r>
    <x v="2087"/>
    <x v="1807"/>
    <x v="437"/>
    <x v="335"/>
    <s v="Yes"/>
    <x v="0"/>
    <x v="0"/>
    <x v="0"/>
    <x v="1"/>
    <x v="0"/>
    <x v="2"/>
    <x v="1979"/>
    <x v="0"/>
    <s v="tier - 2"/>
    <x v="2"/>
    <d v="1972-07-26T00:00:00"/>
    <x v="30"/>
  </r>
  <r>
    <x v="2088"/>
    <x v="1808"/>
    <x v="1018"/>
    <x v="164"/>
    <s v="No"/>
    <x v="0"/>
    <x v="0"/>
    <x v="0"/>
    <x v="1"/>
    <x v="2"/>
    <x v="2"/>
    <x v="1980"/>
    <x v="0"/>
    <s v="tier - 3"/>
    <x v="2"/>
    <d v="2002-12-26T00:00:00"/>
    <x v="5"/>
  </r>
  <r>
    <x v="2089"/>
    <x v="1809"/>
    <x v="374"/>
    <x v="46"/>
    <s v="No"/>
    <x v="0"/>
    <x v="0"/>
    <x v="0"/>
    <x v="1"/>
    <x v="2"/>
    <x v="2"/>
    <x v="1981"/>
    <x v="0"/>
    <s v="tier - 3"/>
    <x v="2"/>
    <d v="1999-11-06T00:00:00"/>
    <x v="7"/>
  </r>
  <r>
    <x v="2090"/>
    <x v="1810"/>
    <x v="1240"/>
    <x v="635"/>
    <s v="Yes"/>
    <x v="0"/>
    <x v="0"/>
    <x v="3"/>
    <x v="1"/>
    <x v="3"/>
    <x v="1"/>
    <x v="1982"/>
    <x v="0"/>
    <s v="tier - 2"/>
    <x v="2"/>
    <d v="1971-08-25T00:00:00"/>
    <x v="32"/>
  </r>
  <r>
    <x v="2091"/>
    <x v="1811"/>
    <x v="443"/>
    <x v="485"/>
    <s v="No"/>
    <x v="0"/>
    <x v="0"/>
    <x v="0"/>
    <x v="1"/>
    <x v="0"/>
    <x v="0"/>
    <x v="1983"/>
    <x v="0"/>
    <s v="tier - 1"/>
    <x v="1"/>
    <d v="1975-07-21T00:00:00"/>
    <x v="31"/>
  </r>
  <r>
    <x v="2092"/>
    <x v="1812"/>
    <x v="351"/>
    <x v="563"/>
    <s v="No"/>
    <x v="0"/>
    <x v="0"/>
    <x v="3"/>
    <x v="1"/>
    <x v="2"/>
    <x v="1"/>
    <x v="1984"/>
    <x v="2"/>
    <s v="tier - 1"/>
    <x v="2"/>
    <d v="1962-07-05T00:00:00"/>
    <x v="41"/>
  </r>
  <r>
    <x v="2093"/>
    <x v="1813"/>
    <x v="1241"/>
    <x v="412"/>
    <s v="No"/>
    <x v="0"/>
    <x v="1"/>
    <x v="3"/>
    <x v="1"/>
    <x v="1"/>
    <x v="1"/>
    <x v="1985"/>
    <x v="2"/>
    <s v="tier - 3"/>
    <x v="4"/>
    <d v="1998-06-11T00:00:00"/>
    <x v="2"/>
  </r>
  <r>
    <x v="2094"/>
    <x v="1814"/>
    <x v="768"/>
    <x v="202"/>
    <s v="Yes"/>
    <x v="0"/>
    <x v="0"/>
    <x v="0"/>
    <x v="1"/>
    <x v="0"/>
    <x v="2"/>
    <x v="1986"/>
    <x v="2"/>
    <s v="tier - 1"/>
    <x v="2"/>
    <d v="1995-10-30T00:00:00"/>
    <x v="4"/>
  </r>
  <r>
    <x v="2095"/>
    <x v="1815"/>
    <x v="993"/>
    <x v="65"/>
    <s v="No"/>
    <x v="1"/>
    <x v="0"/>
    <x v="3"/>
    <x v="1"/>
    <x v="1"/>
    <x v="1"/>
    <x v="1987"/>
    <x v="2"/>
    <s v="tier - 2"/>
    <x v="2"/>
    <d v="1986-10-11T00:00:00"/>
    <x v="18"/>
  </r>
  <r>
    <x v="2096"/>
    <x v="1816"/>
    <x v="1211"/>
    <x v="189"/>
    <s v="Yes"/>
    <x v="0"/>
    <x v="0"/>
    <x v="0"/>
    <x v="1"/>
    <x v="2"/>
    <x v="2"/>
    <x v="1988"/>
    <x v="2"/>
    <s v="tier - 3"/>
    <x v="0"/>
    <d v="2004-11-01T00:00:00"/>
    <x v="9"/>
  </r>
  <r>
    <x v="2097"/>
    <x v="1817"/>
    <x v="1242"/>
    <x v="192"/>
    <s v="No"/>
    <x v="0"/>
    <x v="0"/>
    <x v="0"/>
    <x v="1"/>
    <x v="3"/>
    <x v="2"/>
    <x v="1989"/>
    <x v="0"/>
    <s v="tier - 2"/>
    <x v="1"/>
    <d v="1983-10-02T00:00:00"/>
    <x v="22"/>
  </r>
  <r>
    <x v="2098"/>
    <x v="1818"/>
    <x v="1232"/>
    <x v="226"/>
    <s v="No"/>
    <x v="0"/>
    <x v="0"/>
    <x v="0"/>
    <x v="1"/>
    <x v="3"/>
    <x v="2"/>
    <x v="1990"/>
    <x v="0"/>
    <s v="tier - 3"/>
    <x v="2"/>
    <d v="1984-10-01T00:00:00"/>
    <x v="21"/>
  </r>
  <r>
    <x v="2099"/>
    <x v="1819"/>
    <x v="141"/>
    <x v="53"/>
    <s v="No"/>
    <x v="0"/>
    <x v="0"/>
    <x v="0"/>
    <x v="1"/>
    <x v="0"/>
    <x v="0"/>
    <x v="1991"/>
    <x v="0"/>
    <s v="tier - 1"/>
    <x v="0"/>
    <d v="2003-10-05T00:00:00"/>
    <x v="12"/>
  </r>
  <r>
    <x v="2100"/>
    <x v="1820"/>
    <x v="331"/>
    <x v="580"/>
    <s v="No"/>
    <x v="0"/>
    <x v="0"/>
    <x v="0"/>
    <x v="1"/>
    <x v="1"/>
    <x v="0"/>
    <x v="1992"/>
    <x v="2"/>
    <s v="tier - 2"/>
    <x v="2"/>
    <d v="1990-09-24T00:00:00"/>
    <x v="16"/>
  </r>
  <r>
    <x v="2101"/>
    <x v="1478"/>
    <x v="170"/>
    <x v="226"/>
    <s v="Yes"/>
    <x v="1"/>
    <x v="0"/>
    <x v="1"/>
    <x v="1"/>
    <x v="0"/>
    <x v="2"/>
    <x v="1993"/>
    <x v="2"/>
    <s v="tier - 3"/>
    <x v="2"/>
    <d v="1998-06-24T00:00:00"/>
    <x v="2"/>
  </r>
  <r>
    <x v="2102"/>
    <x v="1821"/>
    <x v="467"/>
    <x v="34"/>
    <s v="Yes"/>
    <x v="1"/>
    <x v="0"/>
    <x v="1"/>
    <x v="1"/>
    <x v="1"/>
    <x v="1"/>
    <x v="1994"/>
    <x v="0"/>
    <s v="tier - 3"/>
    <x v="2"/>
    <d v="1976-11-25T00:00:00"/>
    <x v="35"/>
  </r>
  <r>
    <x v="2103"/>
    <x v="8"/>
    <x v="417"/>
    <x v="78"/>
    <s v="No"/>
    <x v="0"/>
    <x v="1"/>
    <x v="3"/>
    <x v="1"/>
    <x v="1"/>
    <x v="2"/>
    <x v="1995"/>
    <x v="2"/>
    <s v="tier - 3"/>
    <x v="5"/>
    <d v="2004-10-09T00:00:00"/>
    <x v="9"/>
  </r>
  <r>
    <x v="2104"/>
    <x v="1822"/>
    <x v="866"/>
    <x v="135"/>
    <s v="No"/>
    <x v="1"/>
    <x v="0"/>
    <x v="3"/>
    <x v="1"/>
    <x v="0"/>
    <x v="2"/>
    <x v="1996"/>
    <x v="2"/>
    <s v="tier - 3"/>
    <x v="0"/>
    <d v="1994-07-07T00:00:00"/>
    <x v="11"/>
  </r>
  <r>
    <x v="2105"/>
    <x v="1823"/>
    <x v="412"/>
    <x v="184"/>
    <s v="No"/>
    <x v="1"/>
    <x v="0"/>
    <x v="3"/>
    <x v="1"/>
    <x v="0"/>
    <x v="1"/>
    <x v="1997"/>
    <x v="2"/>
    <s v="tier - 2"/>
    <x v="2"/>
    <d v="2003-07-03T00:00:00"/>
    <x v="12"/>
  </r>
  <r>
    <x v="2106"/>
    <x v="1824"/>
    <x v="1212"/>
    <x v="497"/>
    <s v="No"/>
    <x v="1"/>
    <x v="0"/>
    <x v="3"/>
    <x v="1"/>
    <x v="0"/>
    <x v="2"/>
    <x v="1998"/>
    <x v="2"/>
    <s v="tier - 2"/>
    <x v="0"/>
    <d v="1995-12-27T00:00:00"/>
    <x v="4"/>
  </r>
  <r>
    <x v="2107"/>
    <x v="1825"/>
    <x v="1243"/>
    <x v="105"/>
    <s v="No"/>
    <x v="0"/>
    <x v="0"/>
    <x v="0"/>
    <x v="1"/>
    <x v="2"/>
    <x v="1"/>
    <x v="1999"/>
    <x v="2"/>
    <s v="tier - 3"/>
    <x v="2"/>
    <d v="2003-09-17T00:00:00"/>
    <x v="12"/>
  </r>
  <r>
    <x v="2108"/>
    <x v="446"/>
    <x v="144"/>
    <x v="200"/>
    <s v="No"/>
    <x v="1"/>
    <x v="0"/>
    <x v="3"/>
    <x v="1"/>
    <x v="0"/>
    <x v="1"/>
    <x v="2000"/>
    <x v="0"/>
    <s v="tier - 3"/>
    <x v="2"/>
    <d v="1995-10-17T00:00:00"/>
    <x v="4"/>
  </r>
  <r>
    <x v="2109"/>
    <x v="1826"/>
    <x v="893"/>
    <x v="192"/>
    <s v="No"/>
    <x v="1"/>
    <x v="0"/>
    <x v="3"/>
    <x v="1"/>
    <x v="0"/>
    <x v="2"/>
    <x v="2001"/>
    <x v="0"/>
    <s v="tier - 3"/>
    <x v="2"/>
    <d v="1983-07-29T00:00:00"/>
    <x v="22"/>
  </r>
  <r>
    <x v="2110"/>
    <x v="1827"/>
    <x v="141"/>
    <x v="264"/>
    <s v="No"/>
    <x v="1"/>
    <x v="0"/>
    <x v="3"/>
    <x v="1"/>
    <x v="0"/>
    <x v="2"/>
    <x v="2002"/>
    <x v="0"/>
    <s v="tier - 2"/>
    <x v="2"/>
    <d v="1967-10-07T00:00:00"/>
    <x v="40"/>
  </r>
  <r>
    <x v="2111"/>
    <x v="1828"/>
    <x v="703"/>
    <x v="31"/>
    <s v="No"/>
    <x v="1"/>
    <x v="0"/>
    <x v="3"/>
    <x v="1"/>
    <x v="0"/>
    <x v="2"/>
    <x v="2002"/>
    <x v="0"/>
    <s v="tier - 1"/>
    <x v="2"/>
    <d v="1998-08-22T00:00:00"/>
    <x v="2"/>
  </r>
  <r>
    <x v="2112"/>
    <x v="1829"/>
    <x v="402"/>
    <x v="24"/>
    <s v="No"/>
    <x v="1"/>
    <x v="0"/>
    <x v="3"/>
    <x v="1"/>
    <x v="0"/>
    <x v="2"/>
    <x v="2003"/>
    <x v="0"/>
    <s v="tier - 2"/>
    <x v="2"/>
    <d v="1997-08-22T00:00:00"/>
    <x v="6"/>
  </r>
  <r>
    <x v="2113"/>
    <x v="1830"/>
    <x v="1244"/>
    <x v="270"/>
    <s v="No"/>
    <x v="1"/>
    <x v="0"/>
    <x v="3"/>
    <x v="1"/>
    <x v="2"/>
    <x v="2"/>
    <x v="2004"/>
    <x v="0"/>
    <s v="tier - 3"/>
    <x v="2"/>
    <d v="1982-07-05T00:00:00"/>
    <x v="23"/>
  </r>
  <r>
    <x v="2114"/>
    <x v="1831"/>
    <x v="360"/>
    <x v="139"/>
    <s v="No"/>
    <x v="1"/>
    <x v="0"/>
    <x v="3"/>
    <x v="1"/>
    <x v="1"/>
    <x v="2"/>
    <x v="2005"/>
    <x v="0"/>
    <s v="tier - 1"/>
    <x v="2"/>
    <d v="1975-08-29T00:00:00"/>
    <x v="31"/>
  </r>
  <r>
    <x v="2115"/>
    <x v="1832"/>
    <x v="984"/>
    <x v="324"/>
    <s v="No"/>
    <x v="1"/>
    <x v="0"/>
    <x v="3"/>
    <x v="1"/>
    <x v="1"/>
    <x v="2"/>
    <x v="2006"/>
    <x v="2"/>
    <s v="tier - 1"/>
    <x v="12"/>
    <d v="1977-06-29T00:00:00"/>
    <x v="26"/>
  </r>
  <r>
    <x v="2116"/>
    <x v="1833"/>
    <x v="369"/>
    <x v="111"/>
    <s v="No"/>
    <x v="1"/>
    <x v="0"/>
    <x v="3"/>
    <x v="1"/>
    <x v="1"/>
    <x v="2"/>
    <x v="2007"/>
    <x v="2"/>
    <s v="tier - 1"/>
    <x v="5"/>
    <d v="1998-12-22T00:00:00"/>
    <x v="2"/>
  </r>
  <r>
    <x v="2117"/>
    <x v="1834"/>
    <x v="1245"/>
    <x v="31"/>
    <s v="No"/>
    <x v="0"/>
    <x v="0"/>
    <x v="0"/>
    <x v="1"/>
    <x v="3"/>
    <x v="2"/>
    <x v="2008"/>
    <x v="0"/>
    <s v="tier - 2"/>
    <x v="2"/>
    <d v="1967-12-30T00:00:00"/>
    <x v="40"/>
  </r>
  <r>
    <x v="2118"/>
    <x v="1835"/>
    <x v="1246"/>
    <x v="251"/>
    <s v="No"/>
    <x v="0"/>
    <x v="0"/>
    <x v="0"/>
    <x v="1"/>
    <x v="2"/>
    <x v="2"/>
    <x v="2009"/>
    <x v="2"/>
    <s v="tier - 2"/>
    <x v="2"/>
    <d v="1997-07-09T00:00:00"/>
    <x v="6"/>
  </r>
  <r>
    <x v="2119"/>
    <x v="1836"/>
    <x v="889"/>
    <x v="497"/>
    <s v="No"/>
    <x v="1"/>
    <x v="0"/>
    <x v="3"/>
    <x v="1"/>
    <x v="0"/>
    <x v="2"/>
    <x v="2010"/>
    <x v="0"/>
    <s v="tier - 1"/>
    <x v="2"/>
    <d v="1988-09-19T00:00:00"/>
    <x v="15"/>
  </r>
  <r>
    <x v="2120"/>
    <x v="1837"/>
    <x v="1247"/>
    <x v="450"/>
    <s v="No"/>
    <x v="1"/>
    <x v="0"/>
    <x v="3"/>
    <x v="1"/>
    <x v="1"/>
    <x v="2"/>
    <x v="2011"/>
    <x v="0"/>
    <s v="tier - 3"/>
    <x v="2"/>
    <d v="1971-09-22T00:00:00"/>
    <x v="32"/>
  </r>
  <r>
    <x v="2121"/>
    <x v="1838"/>
    <x v="909"/>
    <x v="58"/>
    <s v="No"/>
    <x v="1"/>
    <x v="0"/>
    <x v="3"/>
    <x v="1"/>
    <x v="1"/>
    <x v="1"/>
    <x v="2012"/>
    <x v="2"/>
    <s v="tier - 2"/>
    <x v="2"/>
    <d v="1988-11-20T00:00:00"/>
    <x v="15"/>
  </r>
  <r>
    <x v="2122"/>
    <x v="1839"/>
    <x v="346"/>
    <x v="150"/>
    <s v="No"/>
    <x v="1"/>
    <x v="0"/>
    <x v="3"/>
    <x v="1"/>
    <x v="1"/>
    <x v="2"/>
    <x v="2013"/>
    <x v="0"/>
    <s v="tier - 2"/>
    <x v="2"/>
    <d v="1973-12-16T00:00:00"/>
    <x v="29"/>
  </r>
  <r>
    <x v="2123"/>
    <x v="698"/>
    <x v="925"/>
    <x v="148"/>
    <s v="Yes"/>
    <x v="1"/>
    <x v="0"/>
    <x v="3"/>
    <x v="1"/>
    <x v="2"/>
    <x v="1"/>
    <x v="2014"/>
    <x v="0"/>
    <s v="tier - 3"/>
    <x v="2"/>
    <d v="1992-09-13T00:00:00"/>
    <x v="0"/>
  </r>
  <r>
    <x v="2124"/>
    <x v="1840"/>
    <x v="1248"/>
    <x v="87"/>
    <s v="No"/>
    <x v="1"/>
    <x v="0"/>
    <x v="3"/>
    <x v="1"/>
    <x v="0"/>
    <x v="1"/>
    <x v="2015"/>
    <x v="2"/>
    <s v="tier - 1"/>
    <x v="2"/>
    <d v="1973-10-27T00:00:00"/>
    <x v="29"/>
  </r>
  <r>
    <x v="2125"/>
    <x v="1841"/>
    <x v="661"/>
    <x v="176"/>
    <s v="No"/>
    <x v="0"/>
    <x v="1"/>
    <x v="3"/>
    <x v="1"/>
    <x v="0"/>
    <x v="2"/>
    <x v="2016"/>
    <x v="0"/>
    <s v="tier - 1"/>
    <x v="2"/>
    <d v="1964-08-29T00:00:00"/>
    <x v="38"/>
  </r>
  <r>
    <x v="2126"/>
    <x v="1842"/>
    <x v="664"/>
    <x v="652"/>
    <s v="Yes"/>
    <x v="0"/>
    <x v="1"/>
    <x v="3"/>
    <x v="1"/>
    <x v="1"/>
    <x v="0"/>
    <x v="2017"/>
    <x v="2"/>
    <s v="tier - 3"/>
    <x v="2"/>
    <d v="1971-08-10T00:00:00"/>
    <x v="32"/>
  </r>
  <r>
    <x v="2127"/>
    <x v="1843"/>
    <x v="879"/>
    <x v="252"/>
    <s v="No"/>
    <x v="0"/>
    <x v="1"/>
    <x v="3"/>
    <x v="1"/>
    <x v="0"/>
    <x v="2"/>
    <x v="2018"/>
    <x v="2"/>
    <s v="tier - 2"/>
    <x v="2"/>
    <d v="2000-10-13T00:00:00"/>
    <x v="10"/>
  </r>
  <r>
    <x v="2128"/>
    <x v="1844"/>
    <x v="1249"/>
    <x v="324"/>
    <s v="No"/>
    <x v="0"/>
    <x v="1"/>
    <x v="3"/>
    <x v="1"/>
    <x v="0"/>
    <x v="2"/>
    <x v="2018"/>
    <x v="0"/>
    <s v="tier - 3"/>
    <x v="2"/>
    <d v="2000-11-19T00:00:00"/>
    <x v="10"/>
  </r>
  <r>
    <x v="2129"/>
    <x v="758"/>
    <x v="355"/>
    <x v="46"/>
    <s v="No"/>
    <x v="0"/>
    <x v="1"/>
    <x v="3"/>
    <x v="1"/>
    <x v="0"/>
    <x v="2"/>
    <x v="2019"/>
    <x v="0"/>
    <s v="tier - 3"/>
    <x v="0"/>
    <d v="2000-12-17T00:00:00"/>
    <x v="10"/>
  </r>
  <r>
    <x v="2130"/>
    <x v="39"/>
    <x v="88"/>
    <x v="436"/>
    <s v="No"/>
    <x v="0"/>
    <x v="1"/>
    <x v="3"/>
    <x v="1"/>
    <x v="0"/>
    <x v="2"/>
    <x v="2020"/>
    <x v="0"/>
    <s v="tier - 1"/>
    <x v="2"/>
    <d v="1978-12-19T00:00:00"/>
    <x v="27"/>
  </r>
  <r>
    <x v="2131"/>
    <x v="1845"/>
    <x v="1250"/>
    <x v="299"/>
    <s v="No"/>
    <x v="1"/>
    <x v="0"/>
    <x v="3"/>
    <x v="1"/>
    <x v="1"/>
    <x v="2"/>
    <x v="2021"/>
    <x v="0"/>
    <s v="tier - 3"/>
    <x v="1"/>
    <d v="1974-07-15T00:00:00"/>
    <x v="28"/>
  </r>
  <r>
    <x v="2132"/>
    <x v="1846"/>
    <x v="878"/>
    <x v="623"/>
    <s v="No"/>
    <x v="0"/>
    <x v="1"/>
    <x v="3"/>
    <x v="1"/>
    <x v="2"/>
    <x v="1"/>
    <x v="2022"/>
    <x v="0"/>
    <s v="tier - 2"/>
    <x v="2"/>
    <d v="1976-10-04T00:00:00"/>
    <x v="35"/>
  </r>
  <r>
    <x v="2133"/>
    <x v="1847"/>
    <x v="947"/>
    <x v="80"/>
    <s v="No"/>
    <x v="0"/>
    <x v="0"/>
    <x v="0"/>
    <x v="1"/>
    <x v="3"/>
    <x v="2"/>
    <x v="2023"/>
    <x v="0"/>
    <s v="tier - 1"/>
    <x v="2"/>
    <d v="1992-06-18T00:00:00"/>
    <x v="0"/>
  </r>
  <r>
    <x v="2134"/>
    <x v="1848"/>
    <x v="352"/>
    <x v="450"/>
    <s v="Yes"/>
    <x v="0"/>
    <x v="0"/>
    <x v="0"/>
    <x v="1"/>
    <x v="1"/>
    <x v="2"/>
    <x v="2024"/>
    <x v="2"/>
    <s v="tier - 3"/>
    <x v="2"/>
    <d v="1981-11-22T00:00:00"/>
    <x v="19"/>
  </r>
  <r>
    <x v="2135"/>
    <x v="1754"/>
    <x v="986"/>
    <x v="143"/>
    <s v="Yes"/>
    <x v="0"/>
    <x v="0"/>
    <x v="0"/>
    <x v="1"/>
    <x v="2"/>
    <x v="2"/>
    <x v="2025"/>
    <x v="0"/>
    <s v="tier - 3"/>
    <x v="0"/>
    <d v="1999-09-04T00:00:00"/>
    <x v="7"/>
  </r>
  <r>
    <x v="2136"/>
    <x v="1422"/>
    <x v="497"/>
    <x v="336"/>
    <s v="Yes"/>
    <x v="0"/>
    <x v="0"/>
    <x v="0"/>
    <x v="1"/>
    <x v="1"/>
    <x v="1"/>
    <x v="2026"/>
    <x v="0"/>
    <s v="tier - 1"/>
    <x v="2"/>
    <d v="1963-07-22T00:00:00"/>
    <x v="42"/>
  </r>
  <r>
    <x v="2137"/>
    <x v="1849"/>
    <x v="292"/>
    <x v="144"/>
    <s v="No"/>
    <x v="1"/>
    <x v="0"/>
    <x v="3"/>
    <x v="1"/>
    <x v="1"/>
    <x v="2"/>
    <x v="2027"/>
    <x v="2"/>
    <s v="tier - 1"/>
    <x v="2"/>
    <d v="1996-08-20T00:00:00"/>
    <x v="8"/>
  </r>
  <r>
    <x v="2138"/>
    <x v="1850"/>
    <x v="355"/>
    <x v="79"/>
    <s v="Yes"/>
    <x v="1"/>
    <x v="0"/>
    <x v="1"/>
    <x v="1"/>
    <x v="0"/>
    <x v="2"/>
    <x v="2028"/>
    <x v="0"/>
    <s v="tier - 2"/>
    <x v="2"/>
    <d v="1979-11-04T00:00:00"/>
    <x v="25"/>
  </r>
  <r>
    <x v="2139"/>
    <x v="1851"/>
    <x v="524"/>
    <x v="109"/>
    <s v="Yes"/>
    <x v="1"/>
    <x v="0"/>
    <x v="1"/>
    <x v="1"/>
    <x v="1"/>
    <x v="1"/>
    <x v="2029"/>
    <x v="2"/>
    <s v="tier - 3"/>
    <x v="0"/>
    <d v="1997-06-12T00:00:00"/>
    <x v="6"/>
  </r>
  <r>
    <x v="2140"/>
    <x v="1852"/>
    <x v="1188"/>
    <x v="338"/>
    <s v="Yes"/>
    <x v="0"/>
    <x v="0"/>
    <x v="0"/>
    <x v="1"/>
    <x v="0"/>
    <x v="2"/>
    <x v="2030"/>
    <x v="0"/>
    <s v="tier - 2"/>
    <x v="0"/>
    <d v="2004-08-30T00:00:00"/>
    <x v="9"/>
  </r>
  <r>
    <x v="2141"/>
    <x v="1853"/>
    <x v="1251"/>
    <x v="49"/>
    <s v="Yes"/>
    <x v="0"/>
    <x v="0"/>
    <x v="0"/>
    <x v="1"/>
    <x v="0"/>
    <x v="2"/>
    <x v="2031"/>
    <x v="0"/>
    <s v="tier - 3"/>
    <x v="1"/>
    <d v="1974-12-06T00:00:00"/>
    <x v="28"/>
  </r>
  <r>
    <x v="2142"/>
    <x v="1854"/>
    <x v="72"/>
    <x v="146"/>
    <s v="Yes"/>
    <x v="0"/>
    <x v="0"/>
    <x v="0"/>
    <x v="1"/>
    <x v="0"/>
    <x v="2"/>
    <x v="2032"/>
    <x v="2"/>
    <s v="tier - 3"/>
    <x v="5"/>
    <d v="1999-10-01T00:00:00"/>
    <x v="7"/>
  </r>
  <r>
    <x v="2143"/>
    <x v="1855"/>
    <x v="809"/>
    <x v="109"/>
    <s v="Yes"/>
    <x v="0"/>
    <x v="0"/>
    <x v="0"/>
    <x v="1"/>
    <x v="1"/>
    <x v="1"/>
    <x v="2033"/>
    <x v="2"/>
    <s v="tier - 3"/>
    <x v="2"/>
    <d v="1993-12-28T00:00:00"/>
    <x v="1"/>
  </r>
  <r>
    <x v="2144"/>
    <x v="1856"/>
    <x v="28"/>
    <x v="280"/>
    <s v="No"/>
    <x v="0"/>
    <x v="0"/>
    <x v="3"/>
    <x v="1"/>
    <x v="0"/>
    <x v="2"/>
    <x v="2034"/>
    <x v="2"/>
    <s v="tier - 1"/>
    <x v="1"/>
    <d v="2003-09-05T00:00:00"/>
    <x v="12"/>
  </r>
  <r>
    <x v="2145"/>
    <x v="1857"/>
    <x v="1252"/>
    <x v="660"/>
    <s v="No"/>
    <x v="0"/>
    <x v="0"/>
    <x v="0"/>
    <x v="1"/>
    <x v="0"/>
    <x v="0"/>
    <x v="2035"/>
    <x v="2"/>
    <s v="tier - 2"/>
    <x v="0"/>
    <d v="2004-12-25T00:00:00"/>
    <x v="9"/>
  </r>
  <r>
    <x v="2146"/>
    <x v="1858"/>
    <x v="701"/>
    <x v="589"/>
    <s v="No"/>
    <x v="0"/>
    <x v="0"/>
    <x v="3"/>
    <x v="1"/>
    <x v="0"/>
    <x v="0"/>
    <x v="2036"/>
    <x v="0"/>
    <s v="tier - 2"/>
    <x v="2"/>
    <d v="1992-06-16T00:00:00"/>
    <x v="0"/>
  </r>
  <r>
    <x v="2147"/>
    <x v="1859"/>
    <x v="409"/>
    <x v="101"/>
    <s v="No"/>
    <x v="0"/>
    <x v="0"/>
    <x v="0"/>
    <x v="1"/>
    <x v="0"/>
    <x v="0"/>
    <x v="2037"/>
    <x v="2"/>
    <s v="tier - 3"/>
    <x v="2"/>
    <d v="1967-10-18T00:00:00"/>
    <x v="40"/>
  </r>
  <r>
    <x v="2148"/>
    <x v="1860"/>
    <x v="514"/>
    <x v="259"/>
    <s v="No"/>
    <x v="0"/>
    <x v="0"/>
    <x v="3"/>
    <x v="1"/>
    <x v="1"/>
    <x v="1"/>
    <x v="2038"/>
    <x v="2"/>
    <s v="tier - 2"/>
    <x v="2"/>
    <d v="1975-06-05T00:00:00"/>
    <x v="28"/>
  </r>
  <r>
    <x v="2149"/>
    <x v="1285"/>
    <x v="809"/>
    <x v="351"/>
    <s v="No"/>
    <x v="0"/>
    <x v="0"/>
    <x v="3"/>
    <x v="1"/>
    <x v="1"/>
    <x v="2"/>
    <x v="2039"/>
    <x v="0"/>
    <s v="tier - 3"/>
    <x v="2"/>
    <d v="2003-12-09T00:00:00"/>
    <x v="12"/>
  </r>
  <r>
    <x v="2150"/>
    <x v="1861"/>
    <x v="1023"/>
    <x v="180"/>
    <s v="No"/>
    <x v="0"/>
    <x v="0"/>
    <x v="3"/>
    <x v="1"/>
    <x v="2"/>
    <x v="2"/>
    <x v="2040"/>
    <x v="0"/>
    <s v="tier - 2"/>
    <x v="2"/>
    <d v="1962-11-19T00:00:00"/>
    <x v="41"/>
  </r>
  <r>
    <x v="2151"/>
    <x v="1862"/>
    <x v="445"/>
    <x v="502"/>
    <s v="No"/>
    <x v="0"/>
    <x v="0"/>
    <x v="0"/>
    <x v="1"/>
    <x v="1"/>
    <x v="0"/>
    <x v="2041"/>
    <x v="0"/>
    <s v="tier - 3"/>
    <x v="2"/>
    <d v="1973-08-09T00:00:00"/>
    <x v="29"/>
  </r>
  <r>
    <x v="2152"/>
    <x v="1863"/>
    <x v="1253"/>
    <x v="292"/>
    <s v="No"/>
    <x v="0"/>
    <x v="0"/>
    <x v="0"/>
    <x v="1"/>
    <x v="2"/>
    <x v="0"/>
    <x v="2042"/>
    <x v="2"/>
    <s v="tier - 2"/>
    <x v="2"/>
    <d v="1992-10-09T00:00:00"/>
    <x v="0"/>
  </r>
  <r>
    <x v="2153"/>
    <x v="1864"/>
    <x v="27"/>
    <x v="482"/>
    <s v="Yes"/>
    <x v="0"/>
    <x v="0"/>
    <x v="0"/>
    <x v="1"/>
    <x v="0"/>
    <x v="2"/>
    <x v="2043"/>
    <x v="0"/>
    <s v="tier - 2"/>
    <x v="0"/>
    <d v="1961-07-29T00:00:00"/>
    <x v="43"/>
  </r>
  <r>
    <x v="2154"/>
    <x v="1836"/>
    <x v="1046"/>
    <x v="206"/>
    <s v="Yes"/>
    <x v="0"/>
    <x v="0"/>
    <x v="0"/>
    <x v="1"/>
    <x v="0"/>
    <x v="2"/>
    <x v="2044"/>
    <x v="2"/>
    <s v="tier - 1"/>
    <x v="2"/>
    <d v="1970-07-14T00:00:00"/>
    <x v="33"/>
  </r>
  <r>
    <x v="2155"/>
    <x v="1865"/>
    <x v="1254"/>
    <x v="47"/>
    <s v="No"/>
    <x v="0"/>
    <x v="0"/>
    <x v="0"/>
    <x v="1"/>
    <x v="2"/>
    <x v="2"/>
    <x v="2045"/>
    <x v="0"/>
    <s v="tier - 1"/>
    <x v="2"/>
    <d v="1965-12-28T00:00:00"/>
    <x v="39"/>
  </r>
  <r>
    <x v="2156"/>
    <x v="1866"/>
    <x v="331"/>
    <x v="83"/>
    <s v="Yes"/>
    <x v="0"/>
    <x v="0"/>
    <x v="0"/>
    <x v="1"/>
    <x v="1"/>
    <x v="2"/>
    <x v="2046"/>
    <x v="2"/>
    <s v="tier - 2"/>
    <x v="2"/>
    <d v="1992-10-06T00:00:00"/>
    <x v="0"/>
  </r>
  <r>
    <x v="2157"/>
    <x v="994"/>
    <x v="766"/>
    <x v="661"/>
    <s v="No"/>
    <x v="0"/>
    <x v="0"/>
    <x v="0"/>
    <x v="1"/>
    <x v="0"/>
    <x v="0"/>
    <x v="2046"/>
    <x v="0"/>
    <s v="tier - 3"/>
    <x v="2"/>
    <d v="1992-07-04T00:00:00"/>
    <x v="0"/>
  </r>
  <r>
    <x v="2158"/>
    <x v="1867"/>
    <x v="409"/>
    <x v="307"/>
    <s v="No"/>
    <x v="0"/>
    <x v="0"/>
    <x v="0"/>
    <x v="1"/>
    <x v="0"/>
    <x v="0"/>
    <x v="2047"/>
    <x v="2"/>
    <s v="tier - 3"/>
    <x v="2"/>
    <d v="1972-12-05T00:00:00"/>
    <x v="30"/>
  </r>
  <r>
    <x v="2159"/>
    <x v="1868"/>
    <x v="336"/>
    <x v="217"/>
    <s v="No"/>
    <x v="0"/>
    <x v="0"/>
    <x v="0"/>
    <x v="1"/>
    <x v="0"/>
    <x v="0"/>
    <x v="2048"/>
    <x v="0"/>
    <s v="tier - 1"/>
    <x v="1"/>
    <d v="2003-06-21T00:00:00"/>
    <x v="12"/>
  </r>
  <r>
    <x v="2160"/>
    <x v="1869"/>
    <x v="404"/>
    <x v="303"/>
    <s v="No"/>
    <x v="0"/>
    <x v="0"/>
    <x v="0"/>
    <x v="1"/>
    <x v="1"/>
    <x v="0"/>
    <x v="2049"/>
    <x v="0"/>
    <s v="tier - 2"/>
    <x v="2"/>
    <d v="1963-07-24T00:00:00"/>
    <x v="42"/>
  </r>
  <r>
    <x v="2161"/>
    <x v="1870"/>
    <x v="1255"/>
    <x v="46"/>
    <s v="Yes"/>
    <x v="0"/>
    <x v="0"/>
    <x v="0"/>
    <x v="1"/>
    <x v="2"/>
    <x v="2"/>
    <x v="2050"/>
    <x v="0"/>
    <s v="tier - 2"/>
    <x v="2"/>
    <d v="1991-06-10T00:00:00"/>
    <x v="14"/>
  </r>
  <r>
    <x v="2162"/>
    <x v="1871"/>
    <x v="481"/>
    <x v="105"/>
    <s v="No"/>
    <x v="1"/>
    <x v="0"/>
    <x v="3"/>
    <x v="1"/>
    <x v="1"/>
    <x v="1"/>
    <x v="2051"/>
    <x v="0"/>
    <s v="tier - 1"/>
    <x v="2"/>
    <d v="1968-10-22T00:00:00"/>
    <x v="36"/>
  </r>
  <r>
    <x v="2163"/>
    <x v="79"/>
    <x v="1256"/>
    <x v="189"/>
    <s v="No"/>
    <x v="0"/>
    <x v="0"/>
    <x v="0"/>
    <x v="1"/>
    <x v="2"/>
    <x v="2"/>
    <x v="2052"/>
    <x v="0"/>
    <s v="tier - 1"/>
    <x v="2"/>
    <d v="1977-08-13T00:00:00"/>
    <x v="26"/>
  </r>
  <r>
    <x v="2164"/>
    <x v="1872"/>
    <x v="1241"/>
    <x v="167"/>
    <s v="No"/>
    <x v="0"/>
    <x v="1"/>
    <x v="3"/>
    <x v="1"/>
    <x v="1"/>
    <x v="2"/>
    <x v="2053"/>
    <x v="2"/>
    <s v="tier - 1"/>
    <x v="0"/>
    <d v="1992-08-25T00:00:00"/>
    <x v="0"/>
  </r>
  <r>
    <x v="2165"/>
    <x v="1873"/>
    <x v="372"/>
    <x v="366"/>
    <s v="No"/>
    <x v="0"/>
    <x v="0"/>
    <x v="0"/>
    <x v="1"/>
    <x v="0"/>
    <x v="1"/>
    <x v="2054"/>
    <x v="0"/>
    <s v="tier - 3"/>
    <x v="2"/>
    <d v="1992-09-13T00:00:00"/>
    <x v="0"/>
  </r>
  <r>
    <x v="2166"/>
    <x v="1874"/>
    <x v="473"/>
    <x v="366"/>
    <s v="No"/>
    <x v="0"/>
    <x v="1"/>
    <x v="3"/>
    <x v="1"/>
    <x v="2"/>
    <x v="1"/>
    <x v="2055"/>
    <x v="0"/>
    <s v="tier - 2"/>
    <x v="2"/>
    <d v="1991-11-01T00:00:00"/>
    <x v="14"/>
  </r>
  <r>
    <x v="2167"/>
    <x v="1875"/>
    <x v="405"/>
    <x v="89"/>
    <s v="No"/>
    <x v="0"/>
    <x v="1"/>
    <x v="3"/>
    <x v="1"/>
    <x v="2"/>
    <x v="2"/>
    <x v="2056"/>
    <x v="0"/>
    <s v="tier - 1"/>
    <x v="2"/>
    <d v="1988-12-17T00:00:00"/>
    <x v="15"/>
  </r>
  <r>
    <x v="2168"/>
    <x v="1876"/>
    <x v="169"/>
    <x v="299"/>
    <s v="No"/>
    <x v="0"/>
    <x v="0"/>
    <x v="0"/>
    <x v="1"/>
    <x v="0"/>
    <x v="2"/>
    <x v="2057"/>
    <x v="0"/>
    <s v="tier - 3"/>
    <x v="2"/>
    <d v="1989-06-10T00:00:00"/>
    <x v="13"/>
  </r>
  <r>
    <x v="2169"/>
    <x v="1877"/>
    <x v="84"/>
    <x v="332"/>
    <s v="No"/>
    <x v="0"/>
    <x v="0"/>
    <x v="0"/>
    <x v="1"/>
    <x v="0"/>
    <x v="2"/>
    <x v="2058"/>
    <x v="0"/>
    <s v="tier - 2"/>
    <x v="0"/>
    <d v="1995-10-30T00:00:00"/>
    <x v="4"/>
  </r>
  <r>
    <x v="2170"/>
    <x v="1878"/>
    <x v="1257"/>
    <x v="24"/>
    <s v="No"/>
    <x v="1"/>
    <x v="0"/>
    <x v="3"/>
    <x v="1"/>
    <x v="1"/>
    <x v="2"/>
    <x v="2059"/>
    <x v="2"/>
    <s v="tier - 3"/>
    <x v="15"/>
    <d v="2000-09-05T00:00:00"/>
    <x v="10"/>
  </r>
  <r>
    <x v="2171"/>
    <x v="1489"/>
    <x v="1171"/>
    <x v="253"/>
    <s v="No"/>
    <x v="0"/>
    <x v="0"/>
    <x v="0"/>
    <x v="1"/>
    <x v="1"/>
    <x v="2"/>
    <x v="2060"/>
    <x v="0"/>
    <s v="tier - 2"/>
    <x v="2"/>
    <d v="1990-10-17T00:00:00"/>
    <x v="16"/>
  </r>
  <r>
    <x v="2172"/>
    <x v="1879"/>
    <x v="252"/>
    <x v="397"/>
    <s v="No"/>
    <x v="0"/>
    <x v="0"/>
    <x v="0"/>
    <x v="1"/>
    <x v="1"/>
    <x v="0"/>
    <x v="2061"/>
    <x v="0"/>
    <s v="tier - 1"/>
    <x v="8"/>
    <d v="1985-11-17T00:00:00"/>
    <x v="20"/>
  </r>
  <r>
    <x v="2173"/>
    <x v="1033"/>
    <x v="1258"/>
    <x v="66"/>
    <s v="No"/>
    <x v="0"/>
    <x v="1"/>
    <x v="3"/>
    <x v="1"/>
    <x v="0"/>
    <x v="2"/>
    <x v="2062"/>
    <x v="0"/>
    <s v="tier - 3"/>
    <x v="2"/>
    <d v="1975-11-09T00:00:00"/>
    <x v="31"/>
  </r>
  <r>
    <x v="2174"/>
    <x v="1880"/>
    <x v="1259"/>
    <x v="70"/>
    <s v="No"/>
    <x v="0"/>
    <x v="0"/>
    <x v="3"/>
    <x v="1"/>
    <x v="1"/>
    <x v="2"/>
    <x v="2063"/>
    <x v="2"/>
    <s v="tier - 3"/>
    <x v="2"/>
    <d v="1969-10-30T00:00:00"/>
    <x v="34"/>
  </r>
  <r>
    <x v="2175"/>
    <x v="222"/>
    <x v="174"/>
    <x v="226"/>
    <s v="No"/>
    <x v="0"/>
    <x v="1"/>
    <x v="3"/>
    <x v="1"/>
    <x v="0"/>
    <x v="2"/>
    <x v="2064"/>
    <x v="0"/>
    <s v="tier - 1"/>
    <x v="2"/>
    <d v="1979-08-03T00:00:00"/>
    <x v="25"/>
  </r>
  <r>
    <x v="2176"/>
    <x v="214"/>
    <x v="356"/>
    <x v="228"/>
    <s v="No"/>
    <x v="0"/>
    <x v="1"/>
    <x v="3"/>
    <x v="1"/>
    <x v="1"/>
    <x v="2"/>
    <x v="2065"/>
    <x v="2"/>
    <s v="tier - 2"/>
    <x v="1"/>
    <d v="2002-09-27T00:00:00"/>
    <x v="5"/>
  </r>
  <r>
    <x v="2177"/>
    <x v="629"/>
    <x v="692"/>
    <x v="561"/>
    <s v="No"/>
    <x v="0"/>
    <x v="1"/>
    <x v="3"/>
    <x v="1"/>
    <x v="1"/>
    <x v="1"/>
    <x v="2066"/>
    <x v="2"/>
    <s v="tier - 1"/>
    <x v="0"/>
    <d v="2000-10-12T00:00:00"/>
    <x v="10"/>
  </r>
  <r>
    <x v="2178"/>
    <x v="1881"/>
    <x v="278"/>
    <x v="134"/>
    <s v="No"/>
    <x v="0"/>
    <x v="1"/>
    <x v="3"/>
    <x v="1"/>
    <x v="2"/>
    <x v="2"/>
    <x v="2067"/>
    <x v="2"/>
    <s v="tier - 2"/>
    <x v="4"/>
    <d v="1990-11-16T00:00:00"/>
    <x v="16"/>
  </r>
  <r>
    <x v="2179"/>
    <x v="1067"/>
    <x v="856"/>
    <x v="39"/>
    <s v="No"/>
    <x v="0"/>
    <x v="1"/>
    <x v="3"/>
    <x v="1"/>
    <x v="2"/>
    <x v="2"/>
    <x v="2068"/>
    <x v="0"/>
    <s v="tier - 2"/>
    <x v="1"/>
    <d v="1982-06-20T00:00:00"/>
    <x v="23"/>
  </r>
  <r>
    <x v="2180"/>
    <x v="1882"/>
    <x v="1260"/>
    <x v="633"/>
    <s v="No"/>
    <x v="0"/>
    <x v="1"/>
    <x v="3"/>
    <x v="1"/>
    <x v="2"/>
    <x v="2"/>
    <x v="2069"/>
    <x v="0"/>
    <s v="tier - 3"/>
    <x v="2"/>
    <d v="1970-10-28T00:00:00"/>
    <x v="33"/>
  </r>
  <r>
    <x v="2181"/>
    <x v="1883"/>
    <x v="1031"/>
    <x v="188"/>
    <s v="No"/>
    <x v="0"/>
    <x v="1"/>
    <x v="3"/>
    <x v="1"/>
    <x v="3"/>
    <x v="2"/>
    <x v="2070"/>
    <x v="0"/>
    <s v="tier - 3"/>
    <x v="9"/>
    <d v="1988-10-10T00:00:00"/>
    <x v="15"/>
  </r>
  <r>
    <x v="2182"/>
    <x v="373"/>
    <x v="40"/>
    <x v="412"/>
    <s v="No"/>
    <x v="1"/>
    <x v="0"/>
    <x v="3"/>
    <x v="1"/>
    <x v="0"/>
    <x v="1"/>
    <x v="2071"/>
    <x v="0"/>
    <s v="tier - 2"/>
    <x v="2"/>
    <d v="1976-09-18T00:00:00"/>
    <x v="35"/>
  </r>
  <r>
    <x v="2183"/>
    <x v="1884"/>
    <x v="1261"/>
    <x v="93"/>
    <s v="No"/>
    <x v="1"/>
    <x v="0"/>
    <x v="3"/>
    <x v="1"/>
    <x v="0"/>
    <x v="2"/>
    <x v="2072"/>
    <x v="2"/>
    <s v="tier - 1"/>
    <x v="0"/>
    <d v="1986-08-15T00:00:00"/>
    <x v="18"/>
  </r>
  <r>
    <x v="2184"/>
    <x v="1885"/>
    <x v="848"/>
    <x v="299"/>
    <s v="No"/>
    <x v="1"/>
    <x v="0"/>
    <x v="3"/>
    <x v="1"/>
    <x v="0"/>
    <x v="2"/>
    <x v="2073"/>
    <x v="0"/>
    <s v="tier - 2"/>
    <x v="2"/>
    <d v="1983-07-26T00:00:00"/>
    <x v="22"/>
  </r>
  <r>
    <x v="2185"/>
    <x v="522"/>
    <x v="891"/>
    <x v="540"/>
    <s v="No"/>
    <x v="1"/>
    <x v="0"/>
    <x v="3"/>
    <x v="1"/>
    <x v="1"/>
    <x v="2"/>
    <x v="2074"/>
    <x v="2"/>
    <s v="tier - 2"/>
    <x v="2"/>
    <d v="1979-09-09T00:00:00"/>
    <x v="25"/>
  </r>
  <r>
    <x v="2186"/>
    <x v="1886"/>
    <x v="191"/>
    <x v="79"/>
    <s v="No"/>
    <x v="1"/>
    <x v="0"/>
    <x v="3"/>
    <x v="1"/>
    <x v="1"/>
    <x v="2"/>
    <x v="2075"/>
    <x v="2"/>
    <s v="tier - 3"/>
    <x v="0"/>
    <d v="1998-07-29T00:00:00"/>
    <x v="2"/>
  </r>
  <r>
    <x v="2187"/>
    <x v="1887"/>
    <x v="1262"/>
    <x v="133"/>
    <s v="No"/>
    <x v="1"/>
    <x v="0"/>
    <x v="3"/>
    <x v="1"/>
    <x v="2"/>
    <x v="2"/>
    <x v="2076"/>
    <x v="0"/>
    <s v="tier - 2"/>
    <x v="2"/>
    <d v="1972-11-19T00:00:00"/>
    <x v="30"/>
  </r>
  <r>
    <x v="2188"/>
    <x v="1221"/>
    <x v="379"/>
    <x v="173"/>
    <s v="No"/>
    <x v="1"/>
    <x v="0"/>
    <x v="3"/>
    <x v="1"/>
    <x v="1"/>
    <x v="2"/>
    <x v="2077"/>
    <x v="0"/>
    <s v="tier - 3"/>
    <x v="2"/>
    <d v="1989-09-08T00:00:00"/>
    <x v="13"/>
  </r>
  <r>
    <x v="2189"/>
    <x v="1888"/>
    <x v="247"/>
    <x v="107"/>
    <s v="No"/>
    <x v="1"/>
    <x v="0"/>
    <x v="3"/>
    <x v="1"/>
    <x v="1"/>
    <x v="2"/>
    <x v="2078"/>
    <x v="0"/>
    <s v="tier - 3"/>
    <x v="2"/>
    <d v="1964-06-16T00:00:00"/>
    <x v="38"/>
  </r>
  <r>
    <x v="2190"/>
    <x v="212"/>
    <x v="711"/>
    <x v="173"/>
    <s v="No"/>
    <x v="1"/>
    <x v="0"/>
    <x v="3"/>
    <x v="1"/>
    <x v="2"/>
    <x v="2"/>
    <x v="2079"/>
    <x v="2"/>
    <s v="tier - 2"/>
    <x v="0"/>
    <d v="1980-08-16T00:00:00"/>
    <x v="24"/>
  </r>
  <r>
    <x v="2191"/>
    <x v="1889"/>
    <x v="564"/>
    <x v="133"/>
    <s v="No"/>
    <x v="1"/>
    <x v="0"/>
    <x v="3"/>
    <x v="1"/>
    <x v="2"/>
    <x v="2"/>
    <x v="2080"/>
    <x v="2"/>
    <s v="tier - 2"/>
    <x v="0"/>
    <d v="1989-10-30T00:00:00"/>
    <x v="13"/>
  </r>
  <r>
    <x v="2192"/>
    <x v="1547"/>
    <x v="335"/>
    <x v="388"/>
    <s v="No"/>
    <x v="1"/>
    <x v="0"/>
    <x v="3"/>
    <x v="1"/>
    <x v="2"/>
    <x v="2"/>
    <x v="2081"/>
    <x v="2"/>
    <s v="tier - 3"/>
    <x v="2"/>
    <d v="1980-06-12T00:00:00"/>
    <x v="24"/>
  </r>
  <r>
    <x v="2193"/>
    <x v="584"/>
    <x v="675"/>
    <x v="164"/>
    <s v="No"/>
    <x v="1"/>
    <x v="0"/>
    <x v="3"/>
    <x v="1"/>
    <x v="2"/>
    <x v="2"/>
    <x v="2082"/>
    <x v="2"/>
    <s v="tier - 3"/>
    <x v="2"/>
    <d v="2002-09-17T00:00:00"/>
    <x v="5"/>
  </r>
  <r>
    <x v="2194"/>
    <x v="1890"/>
    <x v="1263"/>
    <x v="576"/>
    <s v="No"/>
    <x v="1"/>
    <x v="0"/>
    <x v="3"/>
    <x v="1"/>
    <x v="3"/>
    <x v="2"/>
    <x v="2083"/>
    <x v="0"/>
    <s v="tier - 3"/>
    <x v="2"/>
    <d v="1970-08-22T00:00:00"/>
    <x v="33"/>
  </r>
  <r>
    <x v="2195"/>
    <x v="488"/>
    <x v="815"/>
    <x v="203"/>
    <s v="No"/>
    <x v="1"/>
    <x v="0"/>
    <x v="3"/>
    <x v="1"/>
    <x v="0"/>
    <x v="2"/>
    <x v="2084"/>
    <x v="0"/>
    <s v="tier - 1"/>
    <x v="2"/>
    <d v="1971-12-23T00:00:00"/>
    <x v="32"/>
  </r>
  <r>
    <x v="2196"/>
    <x v="1891"/>
    <x v="1261"/>
    <x v="272"/>
    <s v="No"/>
    <x v="1"/>
    <x v="0"/>
    <x v="3"/>
    <x v="1"/>
    <x v="0"/>
    <x v="1"/>
    <x v="2085"/>
    <x v="2"/>
    <s v="tier - 2"/>
    <x v="2"/>
    <d v="1986-06-21T00:00:00"/>
    <x v="18"/>
  </r>
  <r>
    <x v="2197"/>
    <x v="1892"/>
    <x v="480"/>
    <x v="74"/>
    <s v="Yes"/>
    <x v="1"/>
    <x v="0"/>
    <x v="3"/>
    <x v="1"/>
    <x v="1"/>
    <x v="1"/>
    <x v="2086"/>
    <x v="0"/>
    <s v="tier - 2"/>
    <x v="8"/>
    <d v="1999-11-12T00:00:00"/>
    <x v="7"/>
  </r>
  <r>
    <x v="2198"/>
    <x v="1893"/>
    <x v="4"/>
    <x v="67"/>
    <s v="No"/>
    <x v="0"/>
    <x v="1"/>
    <x v="3"/>
    <x v="1"/>
    <x v="0"/>
    <x v="2"/>
    <x v="2087"/>
    <x v="0"/>
    <s v="tier - 2"/>
    <x v="2"/>
    <d v="1990-07-13T00:00:00"/>
    <x v="16"/>
  </r>
  <r>
    <x v="2199"/>
    <x v="1894"/>
    <x v="375"/>
    <x v="500"/>
    <s v="No"/>
    <x v="0"/>
    <x v="1"/>
    <x v="3"/>
    <x v="1"/>
    <x v="0"/>
    <x v="2"/>
    <x v="2088"/>
    <x v="2"/>
    <s v="tier - 3"/>
    <x v="0"/>
    <d v="1986-07-20T00:00:00"/>
    <x v="18"/>
  </r>
  <r>
    <x v="2200"/>
    <x v="1895"/>
    <x v="375"/>
    <x v="550"/>
    <s v="No"/>
    <x v="0"/>
    <x v="1"/>
    <x v="3"/>
    <x v="1"/>
    <x v="0"/>
    <x v="2"/>
    <x v="2089"/>
    <x v="2"/>
    <s v="tier - 3"/>
    <x v="2"/>
    <d v="1991-11-22T00:00:00"/>
    <x v="14"/>
  </r>
  <r>
    <x v="2201"/>
    <x v="1896"/>
    <x v="422"/>
    <x v="321"/>
    <s v="No"/>
    <x v="0"/>
    <x v="1"/>
    <x v="3"/>
    <x v="1"/>
    <x v="1"/>
    <x v="2"/>
    <x v="2089"/>
    <x v="0"/>
    <s v="tier - 2"/>
    <x v="2"/>
    <d v="1991-11-02T00:00:00"/>
    <x v="14"/>
  </r>
  <r>
    <x v="2202"/>
    <x v="1897"/>
    <x v="1095"/>
    <x v="315"/>
    <s v="No"/>
    <x v="1"/>
    <x v="0"/>
    <x v="3"/>
    <x v="1"/>
    <x v="0"/>
    <x v="2"/>
    <x v="2090"/>
    <x v="0"/>
    <s v="tier - 2"/>
    <x v="1"/>
    <d v="1976-06-15T00:00:00"/>
    <x v="35"/>
  </r>
  <r>
    <x v="2203"/>
    <x v="1898"/>
    <x v="754"/>
    <x v="214"/>
    <s v="No"/>
    <x v="1"/>
    <x v="0"/>
    <x v="3"/>
    <x v="1"/>
    <x v="0"/>
    <x v="1"/>
    <x v="2091"/>
    <x v="2"/>
    <s v="tier - 2"/>
    <x v="1"/>
    <d v="1991-11-08T00:00:00"/>
    <x v="14"/>
  </r>
  <r>
    <x v="2204"/>
    <x v="1899"/>
    <x v="568"/>
    <x v="336"/>
    <s v="No"/>
    <x v="1"/>
    <x v="0"/>
    <x v="3"/>
    <x v="1"/>
    <x v="0"/>
    <x v="1"/>
    <x v="2092"/>
    <x v="0"/>
    <s v="tier - 2"/>
    <x v="0"/>
    <d v="2004-12-05T00:00:00"/>
    <x v="9"/>
  </r>
  <r>
    <x v="2205"/>
    <x v="1900"/>
    <x v="417"/>
    <x v="161"/>
    <s v="No"/>
    <x v="0"/>
    <x v="1"/>
    <x v="3"/>
    <x v="1"/>
    <x v="1"/>
    <x v="2"/>
    <x v="2093"/>
    <x v="0"/>
    <s v="tier - 1"/>
    <x v="2"/>
    <d v="1979-12-03T00:00:00"/>
    <x v="25"/>
  </r>
  <r>
    <x v="2206"/>
    <x v="1901"/>
    <x v="524"/>
    <x v="300"/>
    <s v="No"/>
    <x v="0"/>
    <x v="1"/>
    <x v="3"/>
    <x v="1"/>
    <x v="1"/>
    <x v="1"/>
    <x v="2094"/>
    <x v="0"/>
    <s v="tier - 2"/>
    <x v="2"/>
    <d v="1964-06-06T00:00:00"/>
    <x v="42"/>
  </r>
  <r>
    <x v="2207"/>
    <x v="1902"/>
    <x v="166"/>
    <x v="125"/>
    <s v="No"/>
    <x v="1"/>
    <x v="0"/>
    <x v="3"/>
    <x v="1"/>
    <x v="0"/>
    <x v="2"/>
    <x v="2095"/>
    <x v="2"/>
    <s v="tier - 2"/>
    <x v="2"/>
    <d v="1967-07-30T00:00:00"/>
    <x v="40"/>
  </r>
  <r>
    <x v="2208"/>
    <x v="1903"/>
    <x v="168"/>
    <x v="212"/>
    <s v="No"/>
    <x v="1"/>
    <x v="0"/>
    <x v="3"/>
    <x v="1"/>
    <x v="0"/>
    <x v="2"/>
    <x v="2096"/>
    <x v="0"/>
    <s v="tier - 2"/>
    <x v="2"/>
    <d v="1987-06-16T00:00:00"/>
    <x v="17"/>
  </r>
  <r>
    <x v="2209"/>
    <x v="1904"/>
    <x v="172"/>
    <x v="206"/>
    <s v="No"/>
    <x v="1"/>
    <x v="0"/>
    <x v="3"/>
    <x v="1"/>
    <x v="0"/>
    <x v="2"/>
    <x v="2097"/>
    <x v="0"/>
    <s v="tier - 3"/>
    <x v="2"/>
    <d v="1976-12-15T00:00:00"/>
    <x v="35"/>
  </r>
  <r>
    <x v="2210"/>
    <x v="1905"/>
    <x v="361"/>
    <x v="251"/>
    <s v="No"/>
    <x v="0"/>
    <x v="1"/>
    <x v="3"/>
    <x v="1"/>
    <x v="2"/>
    <x v="2"/>
    <x v="2098"/>
    <x v="0"/>
    <s v="tier - 3"/>
    <x v="2"/>
    <d v="1980-09-24T00:00:00"/>
    <x v="24"/>
  </r>
  <r>
    <x v="2211"/>
    <x v="1594"/>
    <x v="491"/>
    <x v="34"/>
    <s v="No"/>
    <x v="0"/>
    <x v="1"/>
    <x v="3"/>
    <x v="1"/>
    <x v="2"/>
    <x v="1"/>
    <x v="2099"/>
    <x v="2"/>
    <s v="tier - 1"/>
    <x v="2"/>
    <d v="1978-10-12T00:00:00"/>
    <x v="27"/>
  </r>
  <r>
    <x v="2212"/>
    <x v="1906"/>
    <x v="1264"/>
    <x v="102"/>
    <s v="No"/>
    <x v="0"/>
    <x v="1"/>
    <x v="3"/>
    <x v="1"/>
    <x v="2"/>
    <x v="2"/>
    <x v="2100"/>
    <x v="2"/>
    <s v="tier - 3"/>
    <x v="12"/>
    <d v="1985-09-20T00:00:00"/>
    <x v="20"/>
  </r>
  <r>
    <x v="2213"/>
    <x v="1907"/>
    <x v="32"/>
    <x v="141"/>
    <s v="No"/>
    <x v="1"/>
    <x v="0"/>
    <x v="3"/>
    <x v="1"/>
    <x v="0"/>
    <x v="2"/>
    <x v="2101"/>
    <x v="2"/>
    <s v="tier - 1"/>
    <x v="5"/>
    <d v="1982-08-04T00:00:00"/>
    <x v="23"/>
  </r>
  <r>
    <x v="2214"/>
    <x v="1908"/>
    <x v="201"/>
    <x v="214"/>
    <s v="No"/>
    <x v="1"/>
    <x v="0"/>
    <x v="3"/>
    <x v="1"/>
    <x v="0"/>
    <x v="1"/>
    <x v="2102"/>
    <x v="0"/>
    <s v="tier - 1"/>
    <x v="2"/>
    <d v="1962-07-07T00:00:00"/>
    <x v="41"/>
  </r>
  <r>
    <x v="2215"/>
    <x v="730"/>
    <x v="1265"/>
    <x v="662"/>
    <s v="No"/>
    <x v="0"/>
    <x v="1"/>
    <x v="3"/>
    <x v="1"/>
    <x v="3"/>
    <x v="2"/>
    <x v="2103"/>
    <x v="2"/>
    <s v="tier - 3"/>
    <x v="2"/>
    <d v="1992-11-30T00:00:00"/>
    <x v="0"/>
  </r>
  <r>
    <x v="2216"/>
    <x v="63"/>
    <x v="1266"/>
    <x v="330"/>
    <s v="Yes"/>
    <x v="0"/>
    <x v="0"/>
    <x v="3"/>
    <x v="1"/>
    <x v="2"/>
    <x v="1"/>
    <x v="2104"/>
    <x v="0"/>
    <s v="tier - 3"/>
    <x v="2"/>
    <d v="1982-08-16T00:00:00"/>
    <x v="23"/>
  </r>
  <r>
    <x v="2217"/>
    <x v="1909"/>
    <x v="1137"/>
    <x v="31"/>
    <s v="No"/>
    <x v="1"/>
    <x v="0"/>
    <x v="3"/>
    <x v="1"/>
    <x v="1"/>
    <x v="2"/>
    <x v="2105"/>
    <x v="0"/>
    <s v="tier - 3"/>
    <x v="2"/>
    <d v="1978-08-05T00:00:00"/>
    <x v="27"/>
  </r>
  <r>
    <x v="2218"/>
    <x v="1910"/>
    <x v="1267"/>
    <x v="85"/>
    <s v="No"/>
    <x v="1"/>
    <x v="0"/>
    <x v="3"/>
    <x v="1"/>
    <x v="2"/>
    <x v="1"/>
    <x v="2106"/>
    <x v="0"/>
    <s v="tier - 2"/>
    <x v="2"/>
    <d v="1966-06-24T00:00:00"/>
    <x v="37"/>
  </r>
  <r>
    <x v="2219"/>
    <x v="1911"/>
    <x v="1268"/>
    <x v="325"/>
    <s v="No"/>
    <x v="0"/>
    <x v="0"/>
    <x v="3"/>
    <x v="1"/>
    <x v="2"/>
    <x v="2"/>
    <x v="2107"/>
    <x v="2"/>
    <s v="tier - 2"/>
    <x v="3"/>
    <d v="1978-07-12T00:00:00"/>
    <x v="27"/>
  </r>
  <r>
    <x v="2220"/>
    <x v="1912"/>
    <x v="172"/>
    <x v="67"/>
    <s v="Yes"/>
    <x v="0"/>
    <x v="0"/>
    <x v="0"/>
    <x v="1"/>
    <x v="0"/>
    <x v="2"/>
    <x v="2108"/>
    <x v="2"/>
    <s v="tier - 2"/>
    <x v="12"/>
    <d v="1981-07-05T00:00:00"/>
    <x v="19"/>
  </r>
  <r>
    <x v="2221"/>
    <x v="1913"/>
    <x v="4"/>
    <x v="188"/>
    <s v="Yes"/>
    <x v="0"/>
    <x v="0"/>
    <x v="0"/>
    <x v="1"/>
    <x v="0"/>
    <x v="2"/>
    <x v="2109"/>
    <x v="2"/>
    <s v="tier - 3"/>
    <x v="0"/>
    <d v="1995-08-07T00:00:00"/>
    <x v="4"/>
  </r>
  <r>
    <x v="2222"/>
    <x v="456"/>
    <x v="1269"/>
    <x v="161"/>
    <s v="Yes"/>
    <x v="0"/>
    <x v="0"/>
    <x v="0"/>
    <x v="1"/>
    <x v="0"/>
    <x v="2"/>
    <x v="2110"/>
    <x v="0"/>
    <s v="tier - 1"/>
    <x v="1"/>
    <d v="1977-12-17T00:00:00"/>
    <x v="26"/>
  </r>
  <r>
    <x v="2223"/>
    <x v="1914"/>
    <x v="358"/>
    <x v="219"/>
    <s v="Yes"/>
    <x v="0"/>
    <x v="0"/>
    <x v="0"/>
    <x v="1"/>
    <x v="2"/>
    <x v="2"/>
    <x v="2111"/>
    <x v="0"/>
    <s v="tier - 2"/>
    <x v="2"/>
    <d v="1968-09-29T00:00:00"/>
    <x v="36"/>
  </r>
  <r>
    <x v="2224"/>
    <x v="1596"/>
    <x v="1270"/>
    <x v="10"/>
    <s v="No"/>
    <x v="0"/>
    <x v="0"/>
    <x v="3"/>
    <x v="1"/>
    <x v="3"/>
    <x v="1"/>
    <x v="2112"/>
    <x v="2"/>
    <s v="tier - 1"/>
    <x v="0"/>
    <d v="2003-07-16T00:00:00"/>
    <x v="12"/>
  </r>
  <r>
    <x v="2225"/>
    <x v="704"/>
    <x v="1271"/>
    <x v="70"/>
    <s v="Yes"/>
    <x v="0"/>
    <x v="0"/>
    <x v="3"/>
    <x v="1"/>
    <x v="3"/>
    <x v="2"/>
    <x v="2113"/>
    <x v="0"/>
    <s v="tier - 1"/>
    <x v="1"/>
    <d v="1977-08-12T00:00:00"/>
    <x v="26"/>
  </r>
  <r>
    <x v="2226"/>
    <x v="1241"/>
    <x v="1272"/>
    <x v="167"/>
    <s v="Yes"/>
    <x v="0"/>
    <x v="1"/>
    <x v="3"/>
    <x v="1"/>
    <x v="3"/>
    <x v="2"/>
    <x v="2114"/>
    <x v="2"/>
    <s v="tier - 2"/>
    <x v="2"/>
    <d v="1973-12-17T00:00:00"/>
    <x v="29"/>
  </r>
  <r>
    <x v="2227"/>
    <x v="1915"/>
    <x v="1273"/>
    <x v="146"/>
    <s v="No"/>
    <x v="0"/>
    <x v="0"/>
    <x v="3"/>
    <x v="1"/>
    <x v="3"/>
    <x v="2"/>
    <x v="2115"/>
    <x v="2"/>
    <s v="tier - 1"/>
    <x v="10"/>
    <d v="1987-07-24T00:00:00"/>
    <x v="17"/>
  </r>
  <r>
    <x v="2228"/>
    <x v="1916"/>
    <x v="1274"/>
    <x v="450"/>
    <s v="No"/>
    <x v="0"/>
    <x v="1"/>
    <x v="3"/>
    <x v="1"/>
    <x v="2"/>
    <x v="2"/>
    <x v="2116"/>
    <x v="0"/>
    <s v="tier - 1"/>
    <x v="2"/>
    <d v="1985-07-17T00:00:00"/>
    <x v="20"/>
  </r>
  <r>
    <x v="2229"/>
    <x v="1917"/>
    <x v="910"/>
    <x v="109"/>
    <s v="Yes"/>
    <x v="0"/>
    <x v="1"/>
    <x v="3"/>
    <x v="1"/>
    <x v="3"/>
    <x v="1"/>
    <x v="2117"/>
    <x v="0"/>
    <s v="tier - 2"/>
    <x v="2"/>
    <d v="1983-06-01T00:00:00"/>
    <x v="23"/>
  </r>
  <r>
    <x v="2230"/>
    <x v="1918"/>
    <x v="279"/>
    <x v="40"/>
    <s v="No"/>
    <x v="1"/>
    <x v="0"/>
    <x v="3"/>
    <x v="1"/>
    <x v="3"/>
    <x v="2"/>
    <x v="2118"/>
    <x v="2"/>
    <s v="tier - 2"/>
    <x v="0"/>
    <d v="1985-08-22T00:00:00"/>
    <x v="20"/>
  </r>
  <r>
    <x v="2231"/>
    <x v="1919"/>
    <x v="1176"/>
    <x v="577"/>
    <s v="Yes"/>
    <x v="0"/>
    <x v="1"/>
    <x v="3"/>
    <x v="1"/>
    <x v="3"/>
    <x v="2"/>
    <x v="2119"/>
    <x v="0"/>
    <s v="tier - 2"/>
    <x v="2"/>
    <d v="1975-12-02T00:00:00"/>
    <x v="31"/>
  </r>
  <r>
    <x v="2232"/>
    <x v="1920"/>
    <x v="1036"/>
    <x v="409"/>
    <s v="Yes"/>
    <x v="0"/>
    <x v="0"/>
    <x v="0"/>
    <x v="1"/>
    <x v="2"/>
    <x v="2"/>
    <x v="2120"/>
    <x v="0"/>
    <s v="tier - 3"/>
    <x v="1"/>
    <d v="1987-08-08T00:00:00"/>
    <x v="17"/>
  </r>
  <r>
    <x v="2233"/>
    <x v="1003"/>
    <x v="1080"/>
    <x v="92"/>
    <s v="Yes"/>
    <x v="0"/>
    <x v="0"/>
    <x v="0"/>
    <x v="1"/>
    <x v="3"/>
    <x v="2"/>
    <x v="2121"/>
    <x v="2"/>
    <s v="tier - 1"/>
    <x v="1"/>
    <d v="1982-12-25T00:00:00"/>
    <x v="23"/>
  </r>
  <r>
    <x v="2234"/>
    <x v="1921"/>
    <x v="1245"/>
    <x v="508"/>
    <s v="Yes"/>
    <x v="0"/>
    <x v="1"/>
    <x v="3"/>
    <x v="1"/>
    <x v="3"/>
    <x v="2"/>
    <x v="2122"/>
    <x v="2"/>
    <s v="tier - 3"/>
    <x v="2"/>
    <d v="1978-12-20T00:00:00"/>
    <x v="27"/>
  </r>
  <r>
    <x v="2235"/>
    <x v="1922"/>
    <x v="1275"/>
    <x v="24"/>
    <s v="No"/>
    <x v="0"/>
    <x v="0"/>
    <x v="3"/>
    <x v="1"/>
    <x v="2"/>
    <x v="2"/>
    <x v="2123"/>
    <x v="2"/>
    <s v="tier - 3"/>
    <x v="2"/>
    <d v="1966-08-12T00:00:00"/>
    <x v="37"/>
  </r>
  <r>
    <x v="2236"/>
    <x v="1923"/>
    <x v="161"/>
    <x v="663"/>
    <s v="No"/>
    <x v="0"/>
    <x v="0"/>
    <x v="0"/>
    <x v="1"/>
    <x v="0"/>
    <x v="0"/>
    <x v="2124"/>
    <x v="2"/>
    <s v="tier - 2"/>
    <x v="2"/>
    <d v="1983-10-14T00:00:00"/>
    <x v="22"/>
  </r>
  <r>
    <x v="2237"/>
    <x v="1924"/>
    <x v="1151"/>
    <x v="496"/>
    <s v="No"/>
    <x v="0"/>
    <x v="0"/>
    <x v="0"/>
    <x v="1"/>
    <x v="2"/>
    <x v="0"/>
    <x v="2125"/>
    <x v="2"/>
    <s v="tier - 2"/>
    <x v="2"/>
    <d v="1985-10-21T00:00:00"/>
    <x v="20"/>
  </r>
  <r>
    <x v="2238"/>
    <x v="66"/>
    <x v="1276"/>
    <x v="21"/>
    <s v="No"/>
    <x v="0"/>
    <x v="0"/>
    <x v="0"/>
    <x v="1"/>
    <x v="2"/>
    <x v="1"/>
    <x v="2126"/>
    <x v="2"/>
    <s v="tier - 3"/>
    <x v="1"/>
    <d v="1979-08-18T00:00:00"/>
    <x v="25"/>
  </r>
  <r>
    <x v="2239"/>
    <x v="1925"/>
    <x v="1277"/>
    <x v="564"/>
    <s v="No"/>
    <x v="0"/>
    <x v="0"/>
    <x v="0"/>
    <x v="1"/>
    <x v="3"/>
    <x v="0"/>
    <x v="2127"/>
    <x v="2"/>
    <s v="tier - 2"/>
    <x v="2"/>
    <d v="1981-07-28T00:00:00"/>
    <x v="19"/>
  </r>
  <r>
    <x v="2240"/>
    <x v="1926"/>
    <x v="300"/>
    <x v="538"/>
    <s v="No"/>
    <x v="0"/>
    <x v="0"/>
    <x v="3"/>
    <x v="1"/>
    <x v="2"/>
    <x v="2"/>
    <x v="2128"/>
    <x v="2"/>
    <s v="tier - 3"/>
    <x v="0"/>
    <d v="1981-10-04T00:00:00"/>
    <x v="19"/>
  </r>
  <r>
    <x v="2241"/>
    <x v="1927"/>
    <x v="1169"/>
    <x v="120"/>
    <s v="Yes"/>
    <x v="0"/>
    <x v="1"/>
    <x v="3"/>
    <x v="1"/>
    <x v="2"/>
    <x v="2"/>
    <x v="2129"/>
    <x v="2"/>
    <s v="tier - 3"/>
    <x v="1"/>
    <d v="1977-06-27T00:00:00"/>
    <x v="26"/>
  </r>
  <r>
    <x v="2242"/>
    <x v="854"/>
    <x v="1015"/>
    <x v="198"/>
    <s v="Yes"/>
    <x v="0"/>
    <x v="0"/>
    <x v="3"/>
    <x v="1"/>
    <x v="3"/>
    <x v="2"/>
    <x v="2130"/>
    <x v="2"/>
    <s v="tier - 3"/>
    <x v="2"/>
    <d v="1962-09-04T00:00:00"/>
    <x v="41"/>
  </r>
  <r>
    <x v="2243"/>
    <x v="1928"/>
    <x v="1278"/>
    <x v="149"/>
    <s v="No"/>
    <x v="0"/>
    <x v="0"/>
    <x v="3"/>
    <x v="1"/>
    <x v="2"/>
    <x v="1"/>
    <x v="2131"/>
    <x v="2"/>
    <s v="tier - 3"/>
    <x v="2"/>
    <d v="1966-08-12T00:00:00"/>
    <x v="37"/>
  </r>
  <r>
    <x v="2244"/>
    <x v="629"/>
    <x v="496"/>
    <x v="249"/>
    <s v="No"/>
    <x v="0"/>
    <x v="0"/>
    <x v="0"/>
    <x v="1"/>
    <x v="2"/>
    <x v="2"/>
    <x v="2132"/>
    <x v="2"/>
    <s v="tier - 2"/>
    <x v="0"/>
    <d v="1985-11-03T00:00:00"/>
    <x v="20"/>
  </r>
  <r>
    <x v="2245"/>
    <x v="1929"/>
    <x v="1279"/>
    <x v="565"/>
    <s v="No"/>
    <x v="0"/>
    <x v="0"/>
    <x v="0"/>
    <x v="1"/>
    <x v="2"/>
    <x v="0"/>
    <x v="2133"/>
    <x v="2"/>
    <s v="tier - 3"/>
    <x v="1"/>
    <d v="1975-07-10T00:00:00"/>
    <x v="31"/>
  </r>
  <r>
    <x v="2246"/>
    <x v="1930"/>
    <x v="1280"/>
    <x v="117"/>
    <s v="No"/>
    <x v="0"/>
    <x v="0"/>
    <x v="0"/>
    <x v="1"/>
    <x v="2"/>
    <x v="2"/>
    <x v="2134"/>
    <x v="2"/>
    <s v="tier - 1"/>
    <x v="2"/>
    <d v="1970-09-25T00:00:00"/>
    <x v="33"/>
  </r>
  <r>
    <x v="2247"/>
    <x v="1931"/>
    <x v="1281"/>
    <x v="498"/>
    <s v="No"/>
    <x v="0"/>
    <x v="0"/>
    <x v="0"/>
    <x v="1"/>
    <x v="3"/>
    <x v="0"/>
    <x v="2135"/>
    <x v="2"/>
    <s v="tier - 3"/>
    <x v="1"/>
    <d v="1976-12-26T00:00:00"/>
    <x v="35"/>
  </r>
  <r>
    <x v="2248"/>
    <x v="1932"/>
    <x v="1282"/>
    <x v="79"/>
    <s v="Yes"/>
    <x v="0"/>
    <x v="0"/>
    <x v="0"/>
    <x v="1"/>
    <x v="3"/>
    <x v="2"/>
    <x v="2136"/>
    <x v="2"/>
    <s v="tier - 3"/>
    <x v="2"/>
    <d v="1972-06-10T00:00:00"/>
    <x v="30"/>
  </r>
  <r>
    <x v="2249"/>
    <x v="1933"/>
    <x v="1283"/>
    <x v="523"/>
    <s v="No"/>
    <x v="0"/>
    <x v="0"/>
    <x v="3"/>
    <x v="1"/>
    <x v="2"/>
    <x v="2"/>
    <x v="2137"/>
    <x v="2"/>
    <s v="tier - 1"/>
    <x v="8"/>
    <d v="1999-07-02T00:00:00"/>
    <x v="7"/>
  </r>
  <r>
    <x v="2250"/>
    <x v="1934"/>
    <x v="1013"/>
    <x v="209"/>
    <s v="No"/>
    <x v="1"/>
    <x v="0"/>
    <x v="3"/>
    <x v="1"/>
    <x v="3"/>
    <x v="2"/>
    <x v="2138"/>
    <x v="2"/>
    <s v="tier - 2"/>
    <x v="0"/>
    <d v="1992-08-04T00:00:00"/>
    <x v="0"/>
  </r>
  <r>
    <x v="2251"/>
    <x v="1935"/>
    <x v="1244"/>
    <x v="276"/>
    <s v="No"/>
    <x v="1"/>
    <x v="0"/>
    <x v="3"/>
    <x v="1"/>
    <x v="2"/>
    <x v="2"/>
    <x v="2139"/>
    <x v="2"/>
    <s v="tier - 2"/>
    <x v="0"/>
    <d v="1979-09-16T00:00:00"/>
    <x v="25"/>
  </r>
  <r>
    <x v="2252"/>
    <x v="1936"/>
    <x v="1284"/>
    <x v="561"/>
    <s v="No"/>
    <x v="1"/>
    <x v="0"/>
    <x v="3"/>
    <x v="1"/>
    <x v="2"/>
    <x v="1"/>
    <x v="2140"/>
    <x v="2"/>
    <s v="tier - 2"/>
    <x v="2"/>
    <d v="1983-09-08T00:00:00"/>
    <x v="22"/>
  </r>
  <r>
    <x v="2253"/>
    <x v="1937"/>
    <x v="1285"/>
    <x v="329"/>
    <s v="Yes"/>
    <x v="0"/>
    <x v="1"/>
    <x v="3"/>
    <x v="1"/>
    <x v="3"/>
    <x v="2"/>
    <x v="2141"/>
    <x v="2"/>
    <s v="tier - 2"/>
    <x v="0"/>
    <d v="1974-06-05T00:00:00"/>
    <x v="29"/>
  </r>
  <r>
    <x v="2254"/>
    <x v="1938"/>
    <x v="1286"/>
    <x v="403"/>
    <s v="No"/>
    <x v="0"/>
    <x v="0"/>
    <x v="0"/>
    <x v="1"/>
    <x v="2"/>
    <x v="0"/>
    <x v="2142"/>
    <x v="2"/>
    <s v="tier - 3"/>
    <x v="12"/>
    <d v="1979-10-11T00:00:00"/>
    <x v="25"/>
  </r>
  <r>
    <x v="2255"/>
    <x v="66"/>
    <x v="1287"/>
    <x v="425"/>
    <s v="No"/>
    <x v="0"/>
    <x v="1"/>
    <x v="3"/>
    <x v="1"/>
    <x v="0"/>
    <x v="1"/>
    <x v="2143"/>
    <x v="2"/>
    <s v="tier - 2"/>
    <x v="2"/>
    <d v="1972-08-12T00:00:00"/>
    <x v="30"/>
  </r>
  <r>
    <x v="2256"/>
    <x v="1939"/>
    <x v="169"/>
    <x v="155"/>
    <s v="No"/>
    <x v="0"/>
    <x v="1"/>
    <x v="3"/>
    <x v="1"/>
    <x v="0"/>
    <x v="1"/>
    <x v="2144"/>
    <x v="2"/>
    <s v="tier - 3"/>
    <x v="5"/>
    <d v="1972-09-06T00:00:00"/>
    <x v="30"/>
  </r>
  <r>
    <x v="2257"/>
    <x v="1940"/>
    <x v="97"/>
    <x v="351"/>
    <s v="No"/>
    <x v="0"/>
    <x v="1"/>
    <x v="3"/>
    <x v="1"/>
    <x v="0"/>
    <x v="2"/>
    <x v="2145"/>
    <x v="2"/>
    <s v="tier - 2"/>
    <x v="2"/>
    <d v="1969-08-08T00:00:00"/>
    <x v="34"/>
  </r>
  <r>
    <x v="2258"/>
    <x v="1941"/>
    <x v="217"/>
    <x v="372"/>
    <s v="No"/>
    <x v="0"/>
    <x v="1"/>
    <x v="3"/>
    <x v="1"/>
    <x v="0"/>
    <x v="2"/>
    <x v="2146"/>
    <x v="2"/>
    <s v="tier - 3"/>
    <x v="2"/>
    <d v="1964-06-06T00:00:00"/>
    <x v="42"/>
  </r>
  <r>
    <x v="2259"/>
    <x v="1942"/>
    <x v="625"/>
    <x v="115"/>
    <s v="No"/>
    <x v="0"/>
    <x v="1"/>
    <x v="3"/>
    <x v="1"/>
    <x v="1"/>
    <x v="2"/>
    <x v="2147"/>
    <x v="2"/>
    <s v="tier - 2"/>
    <x v="2"/>
    <d v="1977-08-27T00:00:00"/>
    <x v="26"/>
  </r>
  <r>
    <x v="2260"/>
    <x v="1943"/>
    <x v="1165"/>
    <x v="614"/>
    <s v="Yes"/>
    <x v="0"/>
    <x v="1"/>
    <x v="3"/>
    <x v="1"/>
    <x v="3"/>
    <x v="2"/>
    <x v="2148"/>
    <x v="2"/>
    <s v="tier - 2"/>
    <x v="2"/>
    <d v="1964-10-07T00:00:00"/>
    <x v="38"/>
  </r>
  <r>
    <x v="2261"/>
    <x v="1944"/>
    <x v="368"/>
    <x v="138"/>
    <s v="No"/>
    <x v="0"/>
    <x v="1"/>
    <x v="3"/>
    <x v="1"/>
    <x v="1"/>
    <x v="2"/>
    <x v="2149"/>
    <x v="2"/>
    <s v="tier - 2"/>
    <x v="2"/>
    <d v="1971-10-16T00:00:00"/>
    <x v="32"/>
  </r>
  <r>
    <x v="2262"/>
    <x v="1945"/>
    <x v="1288"/>
    <x v="326"/>
    <s v="No"/>
    <x v="0"/>
    <x v="1"/>
    <x v="3"/>
    <x v="1"/>
    <x v="2"/>
    <x v="2"/>
    <x v="2150"/>
    <x v="2"/>
    <s v="tier - 2"/>
    <x v="2"/>
    <d v="1967-12-22T00:00:00"/>
    <x v="40"/>
  </r>
  <r>
    <x v="2263"/>
    <x v="1946"/>
    <x v="1289"/>
    <x v="240"/>
    <s v="No"/>
    <x v="0"/>
    <x v="1"/>
    <x v="3"/>
    <x v="1"/>
    <x v="2"/>
    <x v="1"/>
    <x v="2151"/>
    <x v="2"/>
    <s v="tier - 1"/>
    <x v="2"/>
    <d v="1974-11-24T00:00:00"/>
    <x v="28"/>
  </r>
  <r>
    <x v="2264"/>
    <x v="1471"/>
    <x v="477"/>
    <x v="89"/>
    <s v="No"/>
    <x v="0"/>
    <x v="1"/>
    <x v="3"/>
    <x v="1"/>
    <x v="2"/>
    <x v="2"/>
    <x v="2152"/>
    <x v="2"/>
    <s v="tier - 3"/>
    <x v="2"/>
    <d v="1976-10-29T00:00:00"/>
    <x v="35"/>
  </r>
  <r>
    <x v="2265"/>
    <x v="1947"/>
    <x v="1290"/>
    <x v="350"/>
    <s v="No"/>
    <x v="0"/>
    <x v="0"/>
    <x v="0"/>
    <x v="1"/>
    <x v="2"/>
    <x v="0"/>
    <x v="2153"/>
    <x v="2"/>
    <s v="tier - 2"/>
    <x v="0"/>
    <d v="1975-11-14T00:00:00"/>
    <x v="31"/>
  </r>
  <r>
    <x v="2266"/>
    <x v="1948"/>
    <x v="1291"/>
    <x v="231"/>
    <s v="No"/>
    <x v="0"/>
    <x v="0"/>
    <x v="3"/>
    <x v="1"/>
    <x v="3"/>
    <x v="1"/>
    <x v="2154"/>
    <x v="2"/>
    <s v="tier - 1"/>
    <x v="2"/>
    <d v="1975-09-29T00:00:00"/>
    <x v="31"/>
  </r>
  <r>
    <x v="2267"/>
    <x v="1949"/>
    <x v="1292"/>
    <x v="355"/>
    <s v="No"/>
    <x v="0"/>
    <x v="0"/>
    <x v="0"/>
    <x v="1"/>
    <x v="2"/>
    <x v="0"/>
    <x v="2155"/>
    <x v="2"/>
    <s v="tier - 3"/>
    <x v="2"/>
    <d v="1962-09-22T00:00:00"/>
    <x v="41"/>
  </r>
  <r>
    <x v="2268"/>
    <x v="132"/>
    <x v="1293"/>
    <x v="49"/>
    <s v="No"/>
    <x v="0"/>
    <x v="0"/>
    <x v="3"/>
    <x v="1"/>
    <x v="2"/>
    <x v="2"/>
    <x v="2156"/>
    <x v="2"/>
    <s v="tier - 3"/>
    <x v="2"/>
    <d v="1966-09-21T00:00:00"/>
    <x v="37"/>
  </r>
  <r>
    <x v="2269"/>
    <x v="559"/>
    <x v="1058"/>
    <x v="70"/>
    <s v="No"/>
    <x v="1"/>
    <x v="0"/>
    <x v="3"/>
    <x v="1"/>
    <x v="2"/>
    <x v="2"/>
    <x v="2157"/>
    <x v="2"/>
    <s v="tier - 1"/>
    <x v="5"/>
    <d v="1972-06-08T00:00:00"/>
    <x v="32"/>
  </r>
  <r>
    <x v="2270"/>
    <x v="1950"/>
    <x v="515"/>
    <x v="577"/>
    <s v="No"/>
    <x v="1"/>
    <x v="0"/>
    <x v="3"/>
    <x v="1"/>
    <x v="2"/>
    <x v="2"/>
    <x v="2158"/>
    <x v="2"/>
    <s v="tier - 1"/>
    <x v="0"/>
    <d v="1984-11-10T00:00:00"/>
    <x v="21"/>
  </r>
  <r>
    <x v="2271"/>
    <x v="1951"/>
    <x v="1294"/>
    <x v="200"/>
    <s v="Yes"/>
    <x v="0"/>
    <x v="0"/>
    <x v="0"/>
    <x v="1"/>
    <x v="3"/>
    <x v="1"/>
    <x v="2159"/>
    <x v="2"/>
    <s v="tier - 3"/>
    <x v="0"/>
    <d v="1968-12-19T00:00:00"/>
    <x v="36"/>
  </r>
  <r>
    <x v="2272"/>
    <x v="68"/>
    <x v="1295"/>
    <x v="193"/>
    <s v="No"/>
    <x v="1"/>
    <x v="0"/>
    <x v="3"/>
    <x v="1"/>
    <x v="3"/>
    <x v="2"/>
    <x v="2160"/>
    <x v="2"/>
    <s v="tier - 1"/>
    <x v="8"/>
    <d v="1976-11-28T00:00:00"/>
    <x v="35"/>
  </r>
  <r>
    <x v="2273"/>
    <x v="1952"/>
    <x v="1296"/>
    <x v="4"/>
    <s v="No"/>
    <x v="0"/>
    <x v="0"/>
    <x v="3"/>
    <x v="1"/>
    <x v="2"/>
    <x v="2"/>
    <x v="2160"/>
    <x v="2"/>
    <s v="tier - 3"/>
    <x v="0"/>
    <d v="1997-12-09T00:00:00"/>
    <x v="6"/>
  </r>
  <r>
    <x v="2274"/>
    <x v="1953"/>
    <x v="1297"/>
    <x v="614"/>
    <s v="No"/>
    <x v="0"/>
    <x v="0"/>
    <x v="0"/>
    <x v="1"/>
    <x v="3"/>
    <x v="2"/>
    <x v="2161"/>
    <x v="2"/>
    <s v="tier - 1"/>
    <x v="0"/>
    <d v="1979-07-03T00:00:00"/>
    <x v="25"/>
  </r>
  <r>
    <x v="2275"/>
    <x v="1954"/>
    <x v="1298"/>
    <x v="664"/>
    <s v="No"/>
    <x v="0"/>
    <x v="0"/>
    <x v="0"/>
    <x v="1"/>
    <x v="2"/>
    <x v="0"/>
    <x v="2162"/>
    <x v="2"/>
    <s v="tier - 1"/>
    <x v="2"/>
    <d v="1973-09-18T00:00:00"/>
    <x v="29"/>
  </r>
  <r>
    <x v="2276"/>
    <x v="1955"/>
    <x v="1299"/>
    <x v="259"/>
    <s v="Yes"/>
    <x v="0"/>
    <x v="1"/>
    <x v="3"/>
    <x v="1"/>
    <x v="2"/>
    <x v="1"/>
    <x v="2163"/>
    <x v="2"/>
    <s v="tier - 3"/>
    <x v="0"/>
    <d v="1975-08-15T00:00:00"/>
    <x v="31"/>
  </r>
  <r>
    <x v="2277"/>
    <x v="1956"/>
    <x v="1300"/>
    <x v="273"/>
    <s v="Yes"/>
    <x v="0"/>
    <x v="0"/>
    <x v="0"/>
    <x v="1"/>
    <x v="3"/>
    <x v="2"/>
    <x v="2164"/>
    <x v="2"/>
    <s v="tier - 2"/>
    <x v="5"/>
    <d v="1967-06-28T00:00:00"/>
    <x v="40"/>
  </r>
  <r>
    <x v="2278"/>
    <x v="177"/>
    <x v="1010"/>
    <x v="98"/>
    <s v="Yes"/>
    <x v="0"/>
    <x v="0"/>
    <x v="0"/>
    <x v="1"/>
    <x v="2"/>
    <x v="2"/>
    <x v="2165"/>
    <x v="2"/>
    <s v="tier - 2"/>
    <x v="2"/>
    <d v="1968-08-03T00:00:00"/>
    <x v="36"/>
  </r>
  <r>
    <x v="2279"/>
    <x v="1957"/>
    <x v="1301"/>
    <x v="400"/>
    <s v="No"/>
    <x v="0"/>
    <x v="0"/>
    <x v="0"/>
    <x v="1"/>
    <x v="3"/>
    <x v="0"/>
    <x v="2166"/>
    <x v="2"/>
    <s v="tier - 3"/>
    <x v="2"/>
    <d v="1967-06-27T00:00:00"/>
    <x v="40"/>
  </r>
  <r>
    <x v="2280"/>
    <x v="1958"/>
    <x v="1302"/>
    <x v="321"/>
    <s v="No"/>
    <x v="1"/>
    <x v="0"/>
    <x v="3"/>
    <x v="1"/>
    <x v="0"/>
    <x v="2"/>
    <x v="2167"/>
    <x v="2"/>
    <s v="tier - 3"/>
    <x v="0"/>
    <d v="1979-12-27T00:00:00"/>
    <x v="25"/>
  </r>
  <r>
    <x v="2281"/>
    <x v="41"/>
    <x v="1303"/>
    <x v="93"/>
    <s v="No"/>
    <x v="0"/>
    <x v="0"/>
    <x v="0"/>
    <x v="1"/>
    <x v="2"/>
    <x v="2"/>
    <x v="2168"/>
    <x v="2"/>
    <s v="tier - 3"/>
    <x v="2"/>
    <d v="1971-11-03T00:00:00"/>
    <x v="32"/>
  </r>
  <r>
    <x v="2282"/>
    <x v="1959"/>
    <x v="1304"/>
    <x v="576"/>
    <s v="No"/>
    <x v="1"/>
    <x v="0"/>
    <x v="3"/>
    <x v="1"/>
    <x v="0"/>
    <x v="2"/>
    <x v="2169"/>
    <x v="2"/>
    <s v="tier - 2"/>
    <x v="1"/>
    <d v="1977-10-21T00:00:00"/>
    <x v="26"/>
  </r>
  <r>
    <x v="2283"/>
    <x v="1960"/>
    <x v="1305"/>
    <x v="325"/>
    <s v="No"/>
    <x v="0"/>
    <x v="1"/>
    <x v="3"/>
    <x v="1"/>
    <x v="3"/>
    <x v="2"/>
    <x v="2170"/>
    <x v="2"/>
    <s v="tier - 2"/>
    <x v="2"/>
    <d v="1965-10-29T00:00:00"/>
    <x v="39"/>
  </r>
  <r>
    <x v="2284"/>
    <x v="1961"/>
    <x v="8"/>
    <x v="216"/>
    <s v="No"/>
    <x v="1"/>
    <x v="0"/>
    <x v="3"/>
    <x v="1"/>
    <x v="0"/>
    <x v="1"/>
    <x v="2171"/>
    <x v="2"/>
    <s v="tier - 1"/>
    <x v="2"/>
    <d v="1972-09-10T00:00:00"/>
    <x v="30"/>
  </r>
  <r>
    <x v="2285"/>
    <x v="1935"/>
    <x v="1306"/>
    <x v="582"/>
    <s v="No"/>
    <x v="0"/>
    <x v="0"/>
    <x v="0"/>
    <x v="1"/>
    <x v="3"/>
    <x v="0"/>
    <x v="2172"/>
    <x v="2"/>
    <s v="tier - 3"/>
    <x v="0"/>
    <d v="1975-10-23T00:00:00"/>
    <x v="31"/>
  </r>
  <r>
    <x v="2286"/>
    <x v="1962"/>
    <x v="866"/>
    <x v="52"/>
    <s v="No"/>
    <x v="1"/>
    <x v="0"/>
    <x v="3"/>
    <x v="1"/>
    <x v="0"/>
    <x v="2"/>
    <x v="2173"/>
    <x v="2"/>
    <s v="tier - 2"/>
    <x v="1"/>
    <d v="1978-11-04T00:00:00"/>
    <x v="27"/>
  </r>
  <r>
    <x v="2287"/>
    <x v="1963"/>
    <x v="1307"/>
    <x v="337"/>
    <s v="Yes"/>
    <x v="0"/>
    <x v="0"/>
    <x v="0"/>
    <x v="1"/>
    <x v="3"/>
    <x v="2"/>
    <x v="2174"/>
    <x v="0"/>
    <s v="tier - 2"/>
    <x v="2"/>
    <d v="1965-11-29T00:00:00"/>
    <x v="39"/>
  </r>
  <r>
    <x v="2288"/>
    <x v="1964"/>
    <x v="139"/>
    <x v="159"/>
    <s v="No"/>
    <x v="1"/>
    <x v="0"/>
    <x v="3"/>
    <x v="1"/>
    <x v="0"/>
    <x v="2"/>
    <x v="2175"/>
    <x v="0"/>
    <s v="tier - 2"/>
    <x v="5"/>
    <d v="1969-12-03T00:00:00"/>
    <x v="34"/>
  </r>
  <r>
    <x v="2289"/>
    <x v="1965"/>
    <x v="97"/>
    <x v="212"/>
    <s v="No"/>
    <x v="1"/>
    <x v="0"/>
    <x v="3"/>
    <x v="1"/>
    <x v="0"/>
    <x v="2"/>
    <x v="2176"/>
    <x v="0"/>
    <s v="tier - 2"/>
    <x v="1"/>
    <d v="1965-08-22T00:00:00"/>
    <x v="39"/>
  </r>
  <r>
    <x v="2290"/>
    <x v="177"/>
    <x v="515"/>
    <x v="665"/>
    <s v="No"/>
    <x v="0"/>
    <x v="0"/>
    <x v="0"/>
    <x v="1"/>
    <x v="2"/>
    <x v="0"/>
    <x v="2177"/>
    <x v="0"/>
    <s v="tier - 1"/>
    <x v="3"/>
    <d v="1986-12-29T00:00:00"/>
    <x v="18"/>
  </r>
  <r>
    <x v="2291"/>
    <x v="1966"/>
    <x v="534"/>
    <x v="268"/>
    <s v="No"/>
    <x v="1"/>
    <x v="0"/>
    <x v="3"/>
    <x v="1"/>
    <x v="0"/>
    <x v="1"/>
    <x v="2178"/>
    <x v="0"/>
    <s v="tier - 2"/>
    <x v="0"/>
    <d v="1966-10-25T00:00:00"/>
    <x v="37"/>
  </r>
  <r>
    <x v="2292"/>
    <x v="84"/>
    <x v="161"/>
    <x v="637"/>
    <s v="No"/>
    <x v="1"/>
    <x v="0"/>
    <x v="3"/>
    <x v="1"/>
    <x v="0"/>
    <x v="1"/>
    <x v="2179"/>
    <x v="0"/>
    <s v="tier - 3"/>
    <x v="1"/>
    <d v="1966-07-02T00:00:00"/>
    <x v="37"/>
  </r>
  <r>
    <x v="2293"/>
    <x v="1967"/>
    <x v="1308"/>
    <x v="268"/>
    <s v="No"/>
    <x v="1"/>
    <x v="0"/>
    <x v="3"/>
    <x v="1"/>
    <x v="2"/>
    <x v="1"/>
    <x v="2180"/>
    <x v="0"/>
    <s v="tier - 1"/>
    <x v="0"/>
    <d v="1980-11-10T00:00:00"/>
    <x v="24"/>
  </r>
  <r>
    <x v="2294"/>
    <x v="1968"/>
    <x v="1309"/>
    <x v="402"/>
    <s v="No"/>
    <x v="0"/>
    <x v="0"/>
    <x v="0"/>
    <x v="1"/>
    <x v="3"/>
    <x v="0"/>
    <x v="2181"/>
    <x v="0"/>
    <s v="tier - 2"/>
    <x v="1"/>
    <d v="1966-10-05T00:00:00"/>
    <x v="37"/>
  </r>
  <r>
    <x v="2295"/>
    <x v="1969"/>
    <x v="705"/>
    <x v="206"/>
    <s v="No"/>
    <x v="1"/>
    <x v="0"/>
    <x v="3"/>
    <x v="1"/>
    <x v="0"/>
    <x v="2"/>
    <x v="2182"/>
    <x v="0"/>
    <s v="tier - 1"/>
    <x v="1"/>
    <d v="1988-07-16T00:00:00"/>
    <x v="15"/>
  </r>
  <r>
    <x v="2296"/>
    <x v="1970"/>
    <x v="358"/>
    <x v="161"/>
    <s v="No"/>
    <x v="1"/>
    <x v="0"/>
    <x v="3"/>
    <x v="1"/>
    <x v="2"/>
    <x v="2"/>
    <x v="2183"/>
    <x v="0"/>
    <s v="tier - 2"/>
    <x v="0"/>
    <d v="1975-06-01T00:00:00"/>
    <x v="28"/>
  </r>
  <r>
    <x v="2297"/>
    <x v="1971"/>
    <x v="1310"/>
    <x v="666"/>
    <s v="No"/>
    <x v="0"/>
    <x v="0"/>
    <x v="0"/>
    <x v="1"/>
    <x v="3"/>
    <x v="0"/>
    <x v="2184"/>
    <x v="0"/>
    <s v="tier - 1"/>
    <x v="0"/>
    <d v="1968-11-24T00:00:00"/>
    <x v="36"/>
  </r>
  <r>
    <x v="2298"/>
    <x v="1972"/>
    <x v="1158"/>
    <x v="124"/>
    <s v="No"/>
    <x v="0"/>
    <x v="0"/>
    <x v="3"/>
    <x v="1"/>
    <x v="3"/>
    <x v="2"/>
    <x v="2185"/>
    <x v="0"/>
    <s v="tier - 2"/>
    <x v="0"/>
    <d v="1971-10-29T00:00:00"/>
    <x v="32"/>
  </r>
  <r>
    <x v="2299"/>
    <x v="1973"/>
    <x v="1033"/>
    <x v="196"/>
    <s v="Yes"/>
    <x v="0"/>
    <x v="1"/>
    <x v="3"/>
    <x v="1"/>
    <x v="3"/>
    <x v="2"/>
    <x v="2186"/>
    <x v="0"/>
    <s v="tier - 3"/>
    <x v="0"/>
    <d v="1967-09-14T00:00:00"/>
    <x v="40"/>
  </r>
  <r>
    <x v="2300"/>
    <x v="1974"/>
    <x v="1311"/>
    <x v="335"/>
    <s v="No"/>
    <x v="1"/>
    <x v="0"/>
    <x v="3"/>
    <x v="1"/>
    <x v="2"/>
    <x v="2"/>
    <x v="2187"/>
    <x v="0"/>
    <s v="tier - 3"/>
    <x v="0"/>
    <d v="2000-08-02T00:00:00"/>
    <x v="10"/>
  </r>
  <r>
    <x v="2301"/>
    <x v="269"/>
    <x v="1312"/>
    <x v="66"/>
    <s v="No"/>
    <x v="0"/>
    <x v="1"/>
    <x v="3"/>
    <x v="1"/>
    <x v="3"/>
    <x v="2"/>
    <x v="2188"/>
    <x v="0"/>
    <s v="tier - 2"/>
    <x v="2"/>
    <d v="1993-10-11T00:00:00"/>
    <x v="1"/>
  </r>
  <r>
    <x v="2302"/>
    <x v="1975"/>
    <x v="1313"/>
    <x v="3"/>
    <s v="Yes"/>
    <x v="0"/>
    <x v="0"/>
    <x v="3"/>
    <x v="1"/>
    <x v="3"/>
    <x v="1"/>
    <x v="2189"/>
    <x v="0"/>
    <s v="tier - 3"/>
    <x v="8"/>
    <d v="1971-08-13T00:00:00"/>
    <x v="32"/>
  </r>
  <r>
    <x v="2303"/>
    <x v="1976"/>
    <x v="1314"/>
    <x v="467"/>
    <s v="No"/>
    <x v="0"/>
    <x v="0"/>
    <x v="0"/>
    <x v="1"/>
    <x v="3"/>
    <x v="0"/>
    <x v="2190"/>
    <x v="0"/>
    <s v="tier - 2"/>
    <x v="0"/>
    <d v="1962-12-17T00:00:00"/>
    <x v="41"/>
  </r>
  <r>
    <x v="2304"/>
    <x v="1977"/>
    <x v="1315"/>
    <x v="456"/>
    <s v="No"/>
    <x v="0"/>
    <x v="0"/>
    <x v="0"/>
    <x v="1"/>
    <x v="3"/>
    <x v="0"/>
    <x v="2191"/>
    <x v="0"/>
    <s v="tier - 2"/>
    <x v="1"/>
    <d v="1974-08-09T00:00:00"/>
    <x v="28"/>
  </r>
  <r>
    <x v="2305"/>
    <x v="1978"/>
    <x v="1316"/>
    <x v="320"/>
    <s v="No"/>
    <x v="0"/>
    <x v="0"/>
    <x v="0"/>
    <x v="1"/>
    <x v="3"/>
    <x v="2"/>
    <x v="2192"/>
    <x v="0"/>
    <s v="tier - 2"/>
    <x v="5"/>
    <d v="1960-12-21T00:00:00"/>
    <x v="44"/>
  </r>
  <r>
    <x v="2306"/>
    <x v="1979"/>
    <x v="1317"/>
    <x v="150"/>
    <s v="Yes"/>
    <x v="0"/>
    <x v="0"/>
    <x v="3"/>
    <x v="1"/>
    <x v="2"/>
    <x v="2"/>
    <x v="2193"/>
    <x v="0"/>
    <s v="tier - 1"/>
    <x v="0"/>
    <d v="1979-08-12T00:00:00"/>
    <x v="25"/>
  </r>
  <r>
    <x v="2307"/>
    <x v="1980"/>
    <x v="1318"/>
    <x v="67"/>
    <s v="No"/>
    <x v="0"/>
    <x v="0"/>
    <x v="0"/>
    <x v="1"/>
    <x v="3"/>
    <x v="2"/>
    <x v="2194"/>
    <x v="0"/>
    <s v="tier - 3"/>
    <x v="2"/>
    <d v="1985-09-30T00:00:00"/>
    <x v="20"/>
  </r>
  <r>
    <x v="2308"/>
    <x v="1618"/>
    <x v="1319"/>
    <x v="330"/>
    <s v="No"/>
    <x v="1"/>
    <x v="0"/>
    <x v="3"/>
    <x v="1"/>
    <x v="2"/>
    <x v="1"/>
    <x v="2195"/>
    <x v="2"/>
    <s v="tier - 1"/>
    <x v="1"/>
    <d v="1962-12-04T00:00:00"/>
    <x v="41"/>
  </r>
  <r>
    <x v="2309"/>
    <x v="132"/>
    <x v="1209"/>
    <x v="173"/>
    <s v="No"/>
    <x v="0"/>
    <x v="0"/>
    <x v="0"/>
    <x v="1"/>
    <x v="2"/>
    <x v="2"/>
    <x v="2196"/>
    <x v="2"/>
    <s v="tier - 3"/>
    <x v="0"/>
    <d v="1976-12-02T00:00:00"/>
    <x v="35"/>
  </r>
  <r>
    <x v="2310"/>
    <x v="1981"/>
    <x v="1320"/>
    <x v="409"/>
    <s v="Yes"/>
    <x v="0"/>
    <x v="0"/>
    <x v="0"/>
    <x v="1"/>
    <x v="1"/>
    <x v="2"/>
    <x v="2197"/>
    <x v="2"/>
    <s v="tier - 1"/>
    <x v="0"/>
    <d v="1978-08-17T00:00:00"/>
    <x v="27"/>
  </r>
  <r>
    <x v="2311"/>
    <x v="1982"/>
    <x v="1321"/>
    <x v="267"/>
    <s v="Yes"/>
    <x v="0"/>
    <x v="0"/>
    <x v="3"/>
    <x v="1"/>
    <x v="2"/>
    <x v="2"/>
    <x v="2198"/>
    <x v="2"/>
    <s v="tier - 3"/>
    <x v="8"/>
    <d v="1971-12-06T00:00:00"/>
    <x v="32"/>
  </r>
  <r>
    <x v="2312"/>
    <x v="1983"/>
    <x v="447"/>
    <x v="140"/>
    <s v="No"/>
    <x v="0"/>
    <x v="0"/>
    <x v="0"/>
    <x v="1"/>
    <x v="2"/>
    <x v="2"/>
    <x v="2199"/>
    <x v="2"/>
    <s v="tier - 1"/>
    <x v="0"/>
    <d v="1961-08-08T00:00:00"/>
    <x v="43"/>
  </r>
  <r>
    <x v="2313"/>
    <x v="1984"/>
    <x v="1322"/>
    <x v="184"/>
    <s v="No"/>
    <x v="0"/>
    <x v="1"/>
    <x v="3"/>
    <x v="1"/>
    <x v="2"/>
    <x v="1"/>
    <x v="2200"/>
    <x v="2"/>
    <s v="tier - 3"/>
    <x v="1"/>
    <d v="1969-06-23T00:00:00"/>
    <x v="34"/>
  </r>
  <r>
    <x v="2314"/>
    <x v="810"/>
    <x v="254"/>
    <x v="319"/>
    <s v="No"/>
    <x v="1"/>
    <x v="0"/>
    <x v="3"/>
    <x v="1"/>
    <x v="2"/>
    <x v="2"/>
    <x v="2201"/>
    <x v="2"/>
    <s v="tier - 1"/>
    <x v="1"/>
    <d v="1960-11-17T00:00:00"/>
    <x v="44"/>
  </r>
  <r>
    <x v="2315"/>
    <x v="286"/>
    <x v="1323"/>
    <x v="119"/>
    <s v="No"/>
    <x v="1"/>
    <x v="0"/>
    <x v="3"/>
    <x v="1"/>
    <x v="1"/>
    <x v="1"/>
    <x v="2202"/>
    <x v="0"/>
    <s v="tier - 3"/>
    <x v="0"/>
    <d v="1958-09-15T00:00:00"/>
    <x v="46"/>
  </r>
  <r>
    <x v="2316"/>
    <x v="1985"/>
    <x v="1324"/>
    <x v="336"/>
    <s v="Yes"/>
    <x v="0"/>
    <x v="0"/>
    <x v="3"/>
    <x v="1"/>
    <x v="2"/>
    <x v="1"/>
    <x v="2203"/>
    <x v="0"/>
    <s v="tier - 1"/>
    <x v="0"/>
    <d v="1959-07-14T00:00:00"/>
    <x v="45"/>
  </r>
  <r>
    <x v="2317"/>
    <x v="1550"/>
    <x v="1325"/>
    <x v="49"/>
    <s v="Yes"/>
    <x v="0"/>
    <x v="0"/>
    <x v="0"/>
    <x v="1"/>
    <x v="2"/>
    <x v="2"/>
    <x v="2204"/>
    <x v="2"/>
    <s v="tier - 2"/>
    <x v="0"/>
    <d v="1970-12-28T00:00:00"/>
    <x v="33"/>
  </r>
  <r>
    <x v="2318"/>
    <x v="1986"/>
    <x v="1326"/>
    <x v="208"/>
    <s v="No"/>
    <x v="0"/>
    <x v="1"/>
    <x v="3"/>
    <x v="1"/>
    <x v="3"/>
    <x v="1"/>
    <x v="2205"/>
    <x v="0"/>
    <s v="tier - 1"/>
    <x v="2"/>
    <d v="1958-09-03T00:00:00"/>
    <x v="46"/>
  </r>
  <r>
    <x v="2319"/>
    <x v="1987"/>
    <x v="1058"/>
    <x v="102"/>
    <s v="Yes"/>
    <x v="0"/>
    <x v="0"/>
    <x v="0"/>
    <x v="1"/>
    <x v="2"/>
    <x v="2"/>
    <x v="2206"/>
    <x v="0"/>
    <s v="tier - 1"/>
    <x v="2"/>
    <d v="1959-10-04T00:00:00"/>
    <x v="45"/>
  </r>
  <r>
    <x v="2320"/>
    <x v="1988"/>
    <x v="1130"/>
    <x v="508"/>
    <s v="No"/>
    <x v="0"/>
    <x v="1"/>
    <x v="3"/>
    <x v="1"/>
    <x v="3"/>
    <x v="2"/>
    <x v="2207"/>
    <x v="2"/>
    <s v="tier - 3"/>
    <x v="2"/>
    <d v="1961-06-13T00:00:00"/>
    <x v="43"/>
  </r>
  <r>
    <x v="2321"/>
    <x v="1989"/>
    <x v="1327"/>
    <x v="126"/>
    <s v="No"/>
    <x v="0"/>
    <x v="0"/>
    <x v="0"/>
    <x v="1"/>
    <x v="2"/>
    <x v="0"/>
    <x v="2208"/>
    <x v="2"/>
    <s v="tier - 2"/>
    <x v="0"/>
    <d v="1971-09-27T00:00:00"/>
    <x v="32"/>
  </r>
  <r>
    <x v="2322"/>
    <x v="1990"/>
    <x v="1328"/>
    <x v="425"/>
    <s v="No"/>
    <x v="0"/>
    <x v="0"/>
    <x v="0"/>
    <x v="1"/>
    <x v="2"/>
    <x v="1"/>
    <x v="2209"/>
    <x v="2"/>
    <s v="tier - 3"/>
    <x v="1"/>
    <d v="1964-11-07T00:00:00"/>
    <x v="38"/>
  </r>
  <r>
    <x v="2323"/>
    <x v="1991"/>
    <x v="1329"/>
    <x v="264"/>
    <s v="No"/>
    <x v="0"/>
    <x v="0"/>
    <x v="0"/>
    <x v="1"/>
    <x v="2"/>
    <x v="2"/>
    <x v="2210"/>
    <x v="2"/>
    <s v="tier - 3"/>
    <x v="8"/>
    <d v="1963-08-05T00:00:00"/>
    <x v="42"/>
  </r>
  <r>
    <x v="2324"/>
    <x v="708"/>
    <x v="1330"/>
    <x v="117"/>
    <s v="Yes"/>
    <x v="0"/>
    <x v="0"/>
    <x v="0"/>
    <x v="1"/>
    <x v="2"/>
    <x v="2"/>
    <x v="2211"/>
    <x v="0"/>
    <s v="tier - 3"/>
    <x v="2"/>
    <d v="1958-11-16T00:00:00"/>
    <x v="46"/>
  </r>
  <r>
    <x v="2325"/>
    <x v="1992"/>
    <x v="698"/>
    <x v="374"/>
    <s v="Yes"/>
    <x v="0"/>
    <x v="1"/>
    <x v="3"/>
    <x v="1"/>
    <x v="2"/>
    <x v="2"/>
    <x v="2212"/>
    <x v="2"/>
    <s v="tier - 3"/>
    <x v="2"/>
    <d v="1962-08-27T00:00:00"/>
    <x v="41"/>
  </r>
  <r>
    <x v="2326"/>
    <x v="336"/>
    <x v="1331"/>
    <x v="156"/>
    <s v="No"/>
    <x v="0"/>
    <x v="0"/>
    <x v="0"/>
    <x v="1"/>
    <x v="2"/>
    <x v="0"/>
    <x v="2213"/>
    <x v="2"/>
    <s v="tier - 3"/>
    <x v="8"/>
    <d v="1961-12-21T00:00:00"/>
    <x v="43"/>
  </r>
  <r>
    <x v="2327"/>
    <x v="1993"/>
    <x v="1332"/>
    <x v="274"/>
    <s v="Yes"/>
    <x v="0"/>
    <x v="0"/>
    <x v="3"/>
    <x v="1"/>
    <x v="3"/>
    <x v="2"/>
    <x v="2214"/>
    <x v="2"/>
    <s v="tier - 3"/>
    <x v="5"/>
    <d v="1968-12-01T00:00:00"/>
    <x v="36"/>
  </r>
  <r>
    <x v="2328"/>
    <x v="1994"/>
    <x v="1333"/>
    <x v="151"/>
    <s v="No"/>
    <x v="0"/>
    <x v="1"/>
    <x v="3"/>
    <x v="1"/>
    <x v="3"/>
    <x v="2"/>
    <x v="2215"/>
    <x v="2"/>
    <s v="tier - 2"/>
    <x v="0"/>
    <d v="1962-10-11T00:00:00"/>
    <x v="41"/>
  </r>
  <r>
    <x v="2329"/>
    <x v="1995"/>
    <x v="1329"/>
    <x v="144"/>
    <s v="Yes"/>
    <x v="0"/>
    <x v="0"/>
    <x v="0"/>
    <x v="1"/>
    <x v="2"/>
    <x v="2"/>
    <x v="2216"/>
    <x v="2"/>
    <s v="tier - 2"/>
    <x v="0"/>
    <d v="1965-10-27T00:00:00"/>
    <x v="39"/>
  </r>
  <r>
    <x v="2330"/>
    <x v="1996"/>
    <x v="1112"/>
    <x v="252"/>
    <s v="No"/>
    <x v="0"/>
    <x v="0"/>
    <x v="3"/>
    <x v="1"/>
    <x v="2"/>
    <x v="2"/>
    <x v="2217"/>
    <x v="0"/>
    <s v="tier - 1"/>
    <x v="2"/>
    <d v="1959-07-22T00:00:00"/>
    <x v="45"/>
  </r>
  <r>
    <x v="2331"/>
    <x v="1997"/>
    <x v="1056"/>
    <x v="288"/>
    <s v="No"/>
    <x v="0"/>
    <x v="0"/>
    <x v="3"/>
    <x v="1"/>
    <x v="3"/>
    <x v="1"/>
    <x v="2218"/>
    <x v="2"/>
    <s v="tier - 2"/>
    <x v="0"/>
    <d v="1978-12-29T00:00:00"/>
    <x v="27"/>
  </r>
  <r>
    <x v="2332"/>
    <x v="1998"/>
    <x v="1140"/>
    <x v="348"/>
    <s v="No"/>
    <x v="0"/>
    <x v="1"/>
    <x v="3"/>
    <x v="1"/>
    <x v="3"/>
    <x v="1"/>
    <x v="2219"/>
    <x v="2"/>
    <s v="tier - 2"/>
    <x v="0"/>
    <d v="1963-09-04T00:00:00"/>
    <x v="42"/>
  </r>
  <r>
    <x v="2333"/>
    <x v="1999"/>
    <x v="318"/>
    <x v="495"/>
    <s v="No"/>
    <x v="0"/>
    <x v="0"/>
    <x v="3"/>
    <x v="1"/>
    <x v="3"/>
    <x v="2"/>
    <x v="2220"/>
    <x v="0"/>
    <s v="tier - 2"/>
    <x v="0"/>
    <d v="1958-06-27T00:00:00"/>
    <x v="46"/>
  </r>
  <r>
    <x v="2334"/>
    <x v="2000"/>
    <x v="1334"/>
    <x v="523"/>
    <s v="No"/>
    <x v="0"/>
    <x v="0"/>
    <x v="3"/>
    <x v="1"/>
    <x v="3"/>
    <x v="2"/>
    <x v="2221"/>
    <x v="2"/>
    <s v="tier - 3"/>
    <x v="2"/>
    <d v="1994-10-27T00:00:0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96DE82-431D-4FA9-BD0E-AFF7D2521F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moker">
  <location ref="A3:D7" firstHeaderRow="1" firstDataRow="2" firstDataCol="1"/>
  <pivotFields count="21">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axis="axisCol" showAll="0">
      <items count="3">
        <item n="no cancer" x="0"/>
        <item n="cancer"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items count="1170">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168"/>
        <item t="default"/>
      </items>
    </pivotField>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1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10" format="0" series="1">
      <pivotArea type="data" outline="0" fieldPosition="0">
        <references count="2">
          <reference field="4294967294" count="1" selected="0">
            <x v="0"/>
          </reference>
          <reference field="6" count="1" selected="0">
            <x v="0"/>
          </reference>
        </references>
      </pivotArea>
    </chartFormat>
    <chartFormat chart="10" format="1" series="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3">
          <reference field="4294967294" count="1" selected="0">
            <x v="0"/>
          </reference>
          <reference field="6"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0"/>
          </reference>
          <reference field="8" count="1" selected="0">
            <x v="1"/>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1"/>
          </reference>
          <reference field="8" count="1" selected="0">
            <x v="1"/>
          </reference>
        </references>
      </pivotArea>
    </chartFormat>
    <chartFormat chart="10" format="2">
      <pivotArea type="data" outline="0" fieldPosition="0">
        <references count="3">
          <reference field="4294967294" count="1" selected="0">
            <x v="0"/>
          </reference>
          <reference field="6" count="1" selected="0">
            <x v="0"/>
          </reference>
          <reference field="8" count="1" selected="0">
            <x v="0"/>
          </reference>
        </references>
      </pivotArea>
    </chartFormat>
    <chartFormat chart="10" format="3">
      <pivotArea type="data" outline="0" fieldPosition="0">
        <references count="3">
          <reference field="4294967294" count="1" selected="0">
            <x v="0"/>
          </reference>
          <reference field="6" count="1" selected="0">
            <x v="0"/>
          </reference>
          <reference field="8" count="1" selected="0">
            <x v="1"/>
          </reference>
        </references>
      </pivotArea>
    </chartFormat>
    <chartFormat chart="10" format="4">
      <pivotArea type="data" outline="0" fieldPosition="0">
        <references count="3">
          <reference field="4294967294" count="1" selected="0">
            <x v="0"/>
          </reference>
          <reference field="6" count="1" selected="0">
            <x v="1"/>
          </reference>
          <reference field="8" count="1" selected="0">
            <x v="0"/>
          </reference>
        </references>
      </pivotArea>
    </chartFormat>
    <chartFormat chart="10" format="5">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392AA0-06D1-4233-B18F-085FA2E2F0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state id" colHeaderCaption="">
  <location ref="F19:K39" firstHeaderRow="1" firstDataRow="2" firstDataCol="1"/>
  <pivotFields count="21">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items count="3">
        <item x="0"/>
        <item x="1"/>
        <item t="default"/>
      </items>
    </pivotField>
    <pivotField showAll="0">
      <items count="3">
        <item n="no cancer" x="0"/>
        <item n="cancer"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dataField="1" showAll="0">
      <items count="1170">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168"/>
        <item t="default"/>
      </items>
    </pivotField>
    <pivotField axis="axisCol" showAll="0">
      <items count="5">
        <item x="0"/>
        <item x="1"/>
        <item x="2"/>
        <item x="3"/>
        <item t="default"/>
      </items>
    </pivotField>
    <pivotField showAll="0"/>
    <pivotField axis="axisRow" showAll="0">
      <items count="19">
        <item x="3"/>
        <item x="1"/>
        <item x="0"/>
        <item x="7"/>
        <item x="5"/>
        <item x="4"/>
        <item x="6"/>
        <item x="11"/>
        <item x="9"/>
        <item x="16"/>
        <item x="14"/>
        <item x="13"/>
        <item x="8"/>
        <item x="2"/>
        <item x="15"/>
        <item x="12"/>
        <item x="10"/>
        <item x="17"/>
        <item t="default"/>
      </items>
    </pivotField>
    <pivotField showAll="0"/>
    <pivotField showAll="0">
      <items count="49">
        <item x="41"/>
        <item x="39"/>
        <item x="43"/>
        <item x="46"/>
        <item x="22"/>
        <item x="35"/>
        <item x="44"/>
        <item x="31"/>
        <item x="45"/>
        <item x="40"/>
        <item x="6"/>
        <item x="21"/>
        <item x="34"/>
        <item x="3"/>
        <item x="42"/>
        <item x="4"/>
        <item x="25"/>
        <item x="38"/>
        <item x="28"/>
        <item x="18"/>
        <item x="32"/>
        <item x="33"/>
        <item x="37"/>
        <item x="36"/>
        <item x="27"/>
        <item x="19"/>
        <item x="9"/>
        <item x="1"/>
        <item x="17"/>
        <item x="24"/>
        <item x="20"/>
        <item x="30"/>
        <item x="29"/>
        <item x="14"/>
        <item x="2"/>
        <item x="16"/>
        <item x="0"/>
        <item x="23"/>
        <item x="26"/>
        <item x="11"/>
        <item x="13"/>
        <item x="8"/>
        <item x="5"/>
        <item x="12"/>
        <item x="15"/>
        <item x="10"/>
        <item x="7"/>
        <item x="47"/>
        <item t="default"/>
      </items>
    </pivotField>
  </pivotFields>
  <rowFields count="1">
    <field x="18"/>
  </rowFields>
  <rowItems count="19">
    <i>
      <x/>
    </i>
    <i>
      <x v="1"/>
    </i>
    <i>
      <x v="2"/>
    </i>
    <i>
      <x v="3"/>
    </i>
    <i>
      <x v="4"/>
    </i>
    <i>
      <x v="5"/>
    </i>
    <i>
      <x v="6"/>
    </i>
    <i>
      <x v="7"/>
    </i>
    <i>
      <x v="8"/>
    </i>
    <i>
      <x v="9"/>
    </i>
    <i>
      <x v="10"/>
    </i>
    <i>
      <x v="11"/>
    </i>
    <i>
      <x v="12"/>
    </i>
    <i>
      <x v="13"/>
    </i>
    <i>
      <x v="14"/>
    </i>
    <i>
      <x v="15"/>
    </i>
    <i>
      <x v="16"/>
    </i>
    <i>
      <x v="17"/>
    </i>
    <i t="grand">
      <x/>
    </i>
  </rowItems>
  <colFields count="1">
    <field x="16"/>
  </colFields>
  <colItems count="5">
    <i>
      <x/>
    </i>
    <i>
      <x v="1"/>
    </i>
    <i>
      <x v="2"/>
    </i>
    <i>
      <x v="3"/>
    </i>
    <i t="grand">
      <x/>
    </i>
  </colItems>
  <dataFields count="1">
    <dataField name="Average of charges for each hospital tier within different states" fld="15" subtotal="average" baseField="18" baseItem="0"/>
  </dataFields>
  <formats count="2">
    <format dxfId="23">
      <pivotArea type="origin" dataOnly="0" labelOnly="1" outline="0" fieldPosition="0"/>
    </format>
    <format dxfId="22">
      <pivotArea type="origin" dataOnly="0" labelOnly="1" outline="0" fieldPosition="0"/>
    </format>
  </formats>
  <chartFormats count="4">
    <chartFormat chart="27" format="0" series="1">
      <pivotArea type="data" outline="0" fieldPosition="0">
        <references count="2">
          <reference field="4294967294" count="1" selected="0">
            <x v="0"/>
          </reference>
          <reference field="16" count="1" selected="0">
            <x v="0"/>
          </reference>
        </references>
      </pivotArea>
    </chartFormat>
    <chartFormat chart="27" format="1" series="1">
      <pivotArea type="data" outline="0" fieldPosition="0">
        <references count="2">
          <reference field="4294967294" count="1" selected="0">
            <x v="0"/>
          </reference>
          <reference field="16" count="1" selected="0">
            <x v="1"/>
          </reference>
        </references>
      </pivotArea>
    </chartFormat>
    <chartFormat chart="27" format="2" series="1">
      <pivotArea type="data" outline="0" fieldPosition="0">
        <references count="2">
          <reference field="4294967294" count="1" selected="0">
            <x v="0"/>
          </reference>
          <reference field="16" count="1" selected="0">
            <x v="2"/>
          </reference>
        </references>
      </pivotArea>
    </chartFormat>
    <chartFormat chart="27" format="3"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BA9CE9-3B9B-4354-8343-C6A92ACBDF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any transplants">
  <location ref="F3:H6" firstHeaderRow="0" firstDataRow="1" firstDataCol="1"/>
  <pivotFields count="21">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axis="axisRow" showAll="0">
      <items count="3">
        <item x="0"/>
        <item x="1"/>
        <item t="default"/>
      </items>
    </pivotField>
    <pivotField showAll="0">
      <items count="3">
        <item n="no cancer" x="0"/>
        <item n="cancer"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pivotField showAll="0"/>
    <pivotField showAll="0">
      <items count="1170">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168"/>
        <item t="default"/>
      </items>
    </pivotField>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Sum of NumberOfMajorSurgeries" fld="7" baseField="0" baseItem="0"/>
  </dataFields>
  <chartFormats count="2">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162EC-0DC5-45CB-AED2-215CA2E248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1" firstDataRow="2" firstDataCol="1"/>
  <pivotFields count="21">
    <pivotField showAll="0"/>
    <pivotField showAll="0"/>
    <pivotField showAll="0"/>
    <pivotField showAll="0"/>
    <pivotField showAll="0"/>
    <pivotField showAll="0"/>
    <pivotField showAll="0"/>
    <pivotField showAll="0"/>
    <pivotField showAll="0"/>
    <pivotField axis="axisCol" showAll="0">
      <items count="5">
        <item x="2"/>
        <item x="0"/>
        <item x="1"/>
        <item x="3"/>
        <item t="default"/>
      </items>
    </pivotField>
    <pivotField axis="axisRow" showAll="0">
      <items count="4">
        <item x="0"/>
        <item x="2"/>
        <item x="1"/>
        <item t="default"/>
      </items>
    </pivotField>
    <pivotField showAll="0"/>
    <pivotField showAll="0"/>
    <pivotField showAll="0"/>
    <pivotField showAll="0"/>
    <pivotField dataField="1" showAll="0">
      <items count="1170">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168"/>
        <item t="default"/>
      </items>
    </pivotField>
    <pivotField showAll="0"/>
    <pivotField showAll="0"/>
    <pivotField showAll="0"/>
    <pivotField showAll="0"/>
    <pivotField showAll="0"/>
  </pivotFields>
  <rowFields count="1">
    <field x="10"/>
  </rowFields>
  <rowItems count="4">
    <i>
      <x/>
    </i>
    <i>
      <x v="1"/>
    </i>
    <i>
      <x v="2"/>
    </i>
    <i t="grand">
      <x/>
    </i>
  </rowItems>
  <colFields count="1">
    <field x="9"/>
  </colFields>
  <colItems count="5">
    <i>
      <x/>
    </i>
    <i>
      <x v="1"/>
    </i>
    <i>
      <x v="2"/>
    </i>
    <i>
      <x v="3"/>
    </i>
    <i t="grand">
      <x/>
    </i>
  </colItems>
  <dataFields count="1">
    <dataField name="Average of charges" fld="15"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92A597-DFBB-41FA-B3AD-26DE6E268A6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P9"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dataField="1" showAll="0"/>
    <pivotField showAll="0"/>
    <pivotField showAll="0"/>
    <pivotField showAll="0"/>
    <pivotField numFmtId="14"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1" subtotal="average" baseField="1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957336-D9E3-4150-9EA9-DFCF9748A3C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I6" firstHeaderRow="0" firstDataRow="1"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items count="3">
        <item x="0"/>
        <item x="1"/>
        <item t="default"/>
      </items>
    </pivotField>
    <pivotField dataField="1" showAll="0">
      <items count="5">
        <item x="0"/>
        <item x="3"/>
        <item x="1"/>
        <item x="2"/>
        <item t="default"/>
      </items>
    </pivotField>
    <pivotField showAll="0">
      <items count="3">
        <item x="1"/>
        <item x="0"/>
        <item t="default"/>
      </items>
    </pivotField>
    <pivotField showAll="0"/>
    <pivotField showAll="0"/>
    <pivotField showAll="0">
      <items count="22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t="default"/>
      </items>
    </pivotField>
    <pivotField showAll="0"/>
    <pivotField showAll="0"/>
    <pivotField showAll="0"/>
    <pivotField numFmtId="14" showAll="0"/>
    <pivotField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s>
  <rowFields count="1">
    <field x="5"/>
  </rowFields>
  <rowItems count="3">
    <i>
      <x/>
    </i>
    <i>
      <x v="1"/>
    </i>
    <i t="grand">
      <x/>
    </i>
  </rowItems>
  <colFields count="1">
    <field x="-2"/>
  </colFields>
  <colItems count="2">
    <i>
      <x/>
    </i>
    <i i="1">
      <x v="1"/>
    </i>
  </colItems>
  <dataFields count="2">
    <dataField name="Average of HBA1C" fld="3" subtotal="average" baseField="0" baseItem="1" numFmtId="2"/>
    <dataField name="Sum of NumberOfMajorSurgeries" fld="7" baseField="0" baseItem="0"/>
  </dataFields>
  <formats count="1">
    <format dxfId="20">
      <pivotArea outline="0" collapsedLevelsAreSubtotals="1" fieldPosition="0">
        <references count="1">
          <reference field="4294967294" count="1" selected="0">
            <x v="0"/>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1"/>
          </reference>
          <reference field="5" count="1" selected="0">
            <x v="0"/>
          </reference>
        </references>
      </pivotArea>
    </chartFormat>
    <chartFormat chart="0" format="5">
      <pivotArea type="data" outline="0" fieldPosition="0">
        <references count="2">
          <reference field="4294967294" count="1" selected="0">
            <x v="1"/>
          </reference>
          <reference field="5"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series="1">
      <pivotArea type="data" outline="0" fieldPosition="0">
        <references count="1">
          <reference field="4294967294" count="1" selected="0">
            <x v="1"/>
          </reference>
        </references>
      </pivotArea>
    </chartFormat>
    <chartFormat chart="3" format="16">
      <pivotArea type="data" outline="0" fieldPosition="0">
        <references count="2">
          <reference field="4294967294" count="1" selected="0">
            <x v="1"/>
          </reference>
          <reference field="5" count="1" selected="0">
            <x v="0"/>
          </reference>
        </references>
      </pivotArea>
    </chartFormat>
    <chartFormat chart="3"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3904AC-7EAB-41DC-84FD-21EB58127F2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showAll="0">
      <items count="3">
        <item x="0"/>
        <item x="1"/>
        <item t="default"/>
      </items>
    </pivotField>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dataField="1" showAll="0"/>
    <pivotField showAll="0">
      <items count="4">
        <item x="2"/>
        <item x="0"/>
        <item x="1"/>
        <item t="default"/>
      </items>
    </pivotField>
    <pivotField showAll="0"/>
    <pivotField showAll="0"/>
    <pivotField numFmtId="14" showAll="0"/>
    <pivotField showAll="0"/>
  </pivotFields>
  <rowFields count="1">
    <field x="8"/>
  </rowFields>
  <rowItems count="3">
    <i>
      <x/>
    </i>
    <i>
      <x v="1"/>
    </i>
    <i t="grand">
      <x/>
    </i>
  </rowItems>
  <colFields count="1">
    <field x="6"/>
  </colFields>
  <colItems count="3">
    <i>
      <x/>
    </i>
    <i>
      <x v="1"/>
    </i>
    <i t="grand">
      <x/>
    </i>
  </colItems>
  <dataFields count="1">
    <dataField name="Average of charges" fld="11" subtotal="average" baseField="8" baseItem="0"/>
  </dataFields>
  <chartFormats count="6">
    <chartFormat chart="1" format="6" series="1">
      <pivotArea type="data" outline="0" fieldPosition="0">
        <references count="2">
          <reference field="4294967294" count="1" selected="0">
            <x v="0"/>
          </reference>
          <reference field="6" count="1" selected="0">
            <x v="0"/>
          </reference>
        </references>
      </pivotArea>
    </chartFormat>
    <chartFormat chart="1" format="7">
      <pivotArea type="data" outline="0" fieldPosition="0">
        <references count="3">
          <reference field="4294967294" count="1" selected="0">
            <x v="0"/>
          </reference>
          <reference field="6" count="1" selected="0">
            <x v="0"/>
          </reference>
          <reference field="8" count="1" selected="0">
            <x v="0"/>
          </reference>
        </references>
      </pivotArea>
    </chartFormat>
    <chartFormat chart="1" format="8">
      <pivotArea type="data" outline="0" fieldPosition="0">
        <references count="3">
          <reference field="4294967294" count="1" selected="0">
            <x v="0"/>
          </reference>
          <reference field="6" count="1" selected="0">
            <x v="0"/>
          </reference>
          <reference field="8" count="1" selected="0">
            <x v="1"/>
          </reference>
        </references>
      </pivotArea>
    </chartFormat>
    <chartFormat chart="1" format="9" series="1">
      <pivotArea type="data" outline="0" fieldPosition="0">
        <references count="2">
          <reference field="4294967294" count="1" selected="0">
            <x v="0"/>
          </reference>
          <reference field="6" count="1" selected="0">
            <x v="1"/>
          </reference>
        </references>
      </pivotArea>
    </chartFormat>
    <chartFormat chart="1" format="10">
      <pivotArea type="data" outline="0" fieldPosition="0">
        <references count="3">
          <reference field="4294967294" count="1" selected="0">
            <x v="0"/>
          </reference>
          <reference field="6" count="1" selected="0">
            <x v="1"/>
          </reference>
          <reference field="8" count="1" selected="0">
            <x v="0"/>
          </reference>
        </references>
      </pivotArea>
    </chartFormat>
    <chartFormat chart="1" format="11">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B85394-4C24-4D74-8DC8-D3EAD5CF8BA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3:V22" firstHeaderRow="1" firstDataRow="2" firstDataCol="1"/>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pivotField showAll="0"/>
    <pivotField dataField="1" showAll="0"/>
    <pivotField axis="axisCol"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x="15"/>
        <item t="default"/>
      </items>
    </pivotField>
    <pivotField numFmtId="14" showAll="0"/>
    <pivotField showAll="0"/>
  </pivotFields>
  <rowFields count="1">
    <field x="14"/>
  </rowFields>
  <rowItems count="18">
    <i>
      <x/>
    </i>
    <i>
      <x v="1"/>
    </i>
    <i>
      <x v="2"/>
    </i>
    <i>
      <x v="3"/>
    </i>
    <i>
      <x v="4"/>
    </i>
    <i>
      <x v="5"/>
    </i>
    <i>
      <x v="6"/>
    </i>
    <i>
      <x v="7"/>
    </i>
    <i>
      <x v="8"/>
    </i>
    <i>
      <x v="9"/>
    </i>
    <i>
      <x v="10"/>
    </i>
    <i>
      <x v="11"/>
    </i>
    <i>
      <x v="12"/>
    </i>
    <i>
      <x v="13"/>
    </i>
    <i>
      <x v="14"/>
    </i>
    <i>
      <x v="15"/>
    </i>
    <i>
      <x v="16"/>
    </i>
    <i t="grand">
      <x/>
    </i>
  </rowItems>
  <colFields count="1">
    <field x="12"/>
  </colFields>
  <colItems count="4">
    <i>
      <x/>
    </i>
    <i>
      <x v="1"/>
    </i>
    <i>
      <x v="2"/>
    </i>
    <i t="grand">
      <x/>
    </i>
  </colItems>
  <dataFields count="1">
    <dataField name="Average of charges" fld="11" subtotal="average" baseField="14" baseItem="0" numFmtId="166"/>
  </dataFields>
  <formats count="1">
    <format dxfId="21">
      <pivotArea outline="0" collapsedLevelsAreSubtotals="1" fieldPosition="0"/>
    </format>
  </formats>
  <chartFormats count="6">
    <chartFormat chart="0" format="9" series="1">
      <pivotArea type="data" outline="0" fieldPosition="0">
        <references count="2">
          <reference field="4294967294" count="1" selected="0">
            <x v="0"/>
          </reference>
          <reference field="12" count="1" selected="0">
            <x v="0"/>
          </reference>
        </references>
      </pivotArea>
    </chartFormat>
    <chartFormat chart="0" format="10" series="1">
      <pivotArea type="data" outline="0" fieldPosition="0">
        <references count="2">
          <reference field="4294967294" count="1" selected="0">
            <x v="0"/>
          </reference>
          <reference field="12" count="1" selected="0">
            <x v="1"/>
          </reference>
        </references>
      </pivotArea>
    </chartFormat>
    <chartFormat chart="0" format="11" series="1">
      <pivotArea type="data" outline="0" fieldPosition="0">
        <references count="2">
          <reference field="4294967294" count="1" selected="0">
            <x v="0"/>
          </reference>
          <reference field="12" count="1" selected="0">
            <x v="2"/>
          </reference>
        </references>
      </pivotArea>
    </chartFormat>
    <chartFormat chart="3" format="15" series="1">
      <pivotArea type="data" outline="0" fieldPosition="0">
        <references count="2">
          <reference field="4294967294" count="1" selected="0">
            <x v="0"/>
          </reference>
          <reference field="12" count="1" selected="0">
            <x v="0"/>
          </reference>
        </references>
      </pivotArea>
    </chartFormat>
    <chartFormat chart="3" format="16" series="1">
      <pivotArea type="data" outline="0" fieldPosition="0">
        <references count="2">
          <reference field="4294967294" count="1" selected="0">
            <x v="0"/>
          </reference>
          <reference field="12" count="1" selected="0">
            <x v="1"/>
          </reference>
        </references>
      </pivotArea>
    </chartFormat>
    <chartFormat chart="3" format="17"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45B168-20E3-4102-AC8D-D2AA707549F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2:U29"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002">
        <item x="1965"/>
        <item x="1515"/>
        <item x="1630"/>
        <item x="618"/>
        <item x="463"/>
        <item x="1418"/>
        <item x="202"/>
        <item x="979"/>
        <item x="42"/>
        <item x="503"/>
        <item x="752"/>
        <item x="1174"/>
        <item x="632"/>
        <item x="25"/>
        <item x="691"/>
        <item x="860"/>
        <item x="1978"/>
        <item x="478"/>
        <item x="1998"/>
        <item x="1962"/>
        <item x="1260"/>
        <item x="1647"/>
        <item x="458"/>
        <item x="614"/>
        <item x="1777"/>
        <item x="114"/>
        <item x="1430"/>
        <item x="1744"/>
        <item x="1486"/>
        <item x="878"/>
        <item x="814"/>
        <item x="1171"/>
        <item x="1535"/>
        <item x="142"/>
        <item x="1561"/>
        <item x="1527"/>
        <item x="520"/>
        <item x="1878"/>
        <item x="774"/>
        <item x="1571"/>
        <item x="110"/>
        <item x="782"/>
        <item x="368"/>
        <item x="682"/>
        <item x="661"/>
        <item x="346"/>
        <item x="1442"/>
        <item x="734"/>
        <item x="460"/>
        <item x="1225"/>
        <item x="212"/>
        <item x="1949"/>
        <item x="151"/>
        <item x="1210"/>
        <item x="1509"/>
        <item x="290"/>
        <item x="1321"/>
        <item x="868"/>
        <item x="524"/>
        <item x="292"/>
        <item x="827"/>
        <item x="946"/>
        <item x="139"/>
        <item x="1565"/>
        <item x="1759"/>
        <item x="1564"/>
        <item x="1070"/>
        <item x="1343"/>
        <item x="869"/>
        <item x="571"/>
        <item x="1993"/>
        <item x="100"/>
        <item x="1928"/>
        <item x="307"/>
        <item x="546"/>
        <item x="1908"/>
        <item x="1247"/>
        <item x="1034"/>
        <item x="991"/>
        <item x="1935"/>
        <item x="799"/>
        <item x="5"/>
        <item x="1019"/>
        <item x="987"/>
        <item x="558"/>
        <item x="1089"/>
        <item x="552"/>
        <item x="1482"/>
        <item x="1373"/>
        <item x="713"/>
        <item x="145"/>
        <item x="1963"/>
        <item x="1634"/>
        <item x="1539"/>
        <item x="1047"/>
        <item x="1283"/>
        <item x="1301"/>
        <item x="670"/>
        <item x="1637"/>
        <item x="689"/>
        <item x="1522"/>
        <item x="926"/>
        <item x="1690"/>
        <item x="1371"/>
        <item x="639"/>
        <item x="1633"/>
        <item x="830"/>
        <item x="1018"/>
        <item x="433"/>
        <item x="1195"/>
        <item x="1915"/>
        <item x="1399"/>
        <item x="48"/>
        <item x="434"/>
        <item x="1035"/>
        <item x="1799"/>
        <item x="1968"/>
        <item x="981"/>
        <item x="124"/>
        <item x="948"/>
        <item x="777"/>
        <item x="1361"/>
        <item x="1940"/>
        <item x="99"/>
        <item x="1134"/>
        <item x="9"/>
        <item x="794"/>
        <item x="1596"/>
        <item x="1360"/>
        <item x="1017"/>
        <item x="1475"/>
        <item x="692"/>
        <item x="690"/>
        <item x="746"/>
        <item x="1334"/>
        <item x="1426"/>
        <item x="1007"/>
        <item x="1262"/>
        <item x="1266"/>
        <item x="1746"/>
        <item x="1943"/>
        <item x="283"/>
        <item x="395"/>
        <item x="514"/>
        <item x="143"/>
        <item x="781"/>
        <item x="1946"/>
        <item x="1237"/>
        <item x="250"/>
        <item x="1288"/>
        <item x="908"/>
        <item x="1783"/>
        <item x="1104"/>
        <item x="1064"/>
        <item x="1593"/>
        <item x="709"/>
        <item x="844"/>
        <item x="1116"/>
        <item x="1309"/>
        <item x="1674"/>
        <item x="62"/>
        <item x="1263"/>
        <item x="363"/>
        <item x="1622"/>
        <item x="1201"/>
        <item x="1994"/>
        <item x="858"/>
        <item x="1173"/>
        <item x="94"/>
        <item x="705"/>
        <item x="1193"/>
        <item x="1855"/>
        <item x="1433"/>
        <item x="402"/>
        <item x="1106"/>
        <item x="1148"/>
        <item x="1920"/>
        <item x="1585"/>
        <item x="1013"/>
        <item x="1420"/>
        <item x="18"/>
        <item x="1958"/>
        <item x="674"/>
        <item x="1075"/>
        <item x="494"/>
        <item x="807"/>
        <item x="671"/>
        <item x="187"/>
        <item x="1190"/>
        <item x="1918"/>
        <item x="1821"/>
        <item x="801"/>
        <item x="412"/>
        <item x="1926"/>
        <item x="141"/>
        <item x="1204"/>
        <item x="259"/>
        <item x="376"/>
        <item x="1667"/>
        <item x="1661"/>
        <item x="1248"/>
        <item x="1551"/>
        <item x="80"/>
        <item x="1996"/>
        <item x="1781"/>
        <item x="161"/>
        <item x="1851"/>
        <item x="1425"/>
        <item x="1875"/>
        <item x="891"/>
        <item x="737"/>
        <item x="1401"/>
        <item x="1710"/>
        <item x="1885"/>
        <item x="1847"/>
        <item x="1010"/>
        <item x="1353"/>
        <item x="34"/>
        <item x="319"/>
        <item x="1232"/>
        <item x="1460"/>
        <item x="1305"/>
        <item x="344"/>
        <item x="288"/>
        <item x="345"/>
        <item x="183"/>
        <item x="253"/>
        <item x="423"/>
        <item x="262"/>
        <item x="907"/>
        <item x="1786"/>
        <item x="679"/>
        <item x="763"/>
        <item x="1680"/>
        <item x="972"/>
        <item x="101"/>
        <item x="792"/>
        <item x="1319"/>
        <item x="168"/>
        <item x="1716"/>
        <item x="1990"/>
        <item x="550"/>
        <item x="710"/>
        <item x="833"/>
        <item x="543"/>
        <item x="374"/>
        <item x="1768"/>
        <item x="490"/>
        <item x="1462"/>
        <item x="1795"/>
        <item x="1736"/>
        <item x="1479"/>
        <item x="1720"/>
        <item x="1735"/>
        <item x="73"/>
        <item x="593"/>
        <item x="1628"/>
        <item x="51"/>
        <item x="523"/>
        <item x="1842"/>
        <item x="138"/>
        <item x="643"/>
        <item x="193"/>
        <item x="445"/>
        <item x="1860"/>
        <item x="251"/>
        <item x="1409"/>
        <item x="1076"/>
        <item x="1584"/>
        <item x="113"/>
        <item x="206"/>
        <item x="576"/>
        <item x="1975"/>
        <item x="701"/>
        <item x="1841"/>
        <item x="1434"/>
        <item x="1438"/>
        <item x="1473"/>
        <item x="1012"/>
        <item x="751"/>
        <item x="1379"/>
        <item x="1649"/>
        <item x="334"/>
        <item x="1531"/>
        <item x="1992"/>
        <item x="26"/>
        <item x="462"/>
        <item x="1927"/>
        <item x="813"/>
        <item x="715"/>
        <item x="1356"/>
        <item x="519"/>
        <item x="1951"/>
        <item x="1222"/>
        <item x="1375"/>
        <item x="1537"/>
        <item x="854"/>
        <item x="735"/>
        <item x="318"/>
        <item x="1447"/>
        <item x="695"/>
        <item x="436"/>
        <item x="916"/>
        <item x="1024"/>
        <item x="1159"/>
        <item x="1651"/>
        <item x="1779"/>
        <item x="1790"/>
        <item x="335"/>
        <item x="1498"/>
        <item x="912"/>
        <item x="1365"/>
        <item x="850"/>
        <item x="1578"/>
        <item x="1046"/>
        <item x="1659"/>
        <item x="943"/>
        <item x="848"/>
        <item x="1098"/>
        <item x="1182"/>
        <item x="1066"/>
        <item x="1844"/>
        <item x="821"/>
        <item x="504"/>
        <item x="1107"/>
        <item x="1581"/>
        <item x="1351"/>
        <item x="294"/>
        <item x="1037"/>
        <item x="740"/>
        <item x="1592"/>
        <item x="973"/>
        <item x="586"/>
        <item x="185"/>
        <item x="996"/>
        <item x="52"/>
        <item x="1494"/>
        <item x="1265"/>
        <item x="75"/>
        <item x="116"/>
        <item x="77"/>
        <item x="1224"/>
        <item x="1641"/>
        <item x="528"/>
        <item x="1730"/>
        <item x="562"/>
        <item x="372"/>
        <item x="1362"/>
        <item x="1590"/>
        <item x="1867"/>
        <item x="1924"/>
        <item x="1347"/>
        <item x="150"/>
        <item x="797"/>
        <item x="1693"/>
        <item x="1586"/>
        <item x="1549"/>
        <item x="375"/>
        <item x="588"/>
        <item x="394"/>
        <item x="1580"/>
        <item x="1810"/>
        <item x="479"/>
        <item x="215"/>
        <item x="1617"/>
        <item x="651"/>
        <item x="574"/>
        <item x="604"/>
        <item x="1505"/>
        <item x="1437"/>
        <item x="1337"/>
        <item x="1602"/>
        <item x="28"/>
        <item x="928"/>
        <item x="510"/>
        <item x="955"/>
        <item x="1445"/>
        <item x="994"/>
        <item x="698"/>
        <item x="387"/>
        <item x="240"/>
        <item x="1335"/>
        <item x="1451"/>
        <item x="993"/>
        <item x="1798"/>
        <item x="303"/>
        <item x="16"/>
        <item x="428"/>
        <item x="1377"/>
        <item x="1740"/>
        <item x="1754"/>
        <item x="1086"/>
        <item x="144"/>
        <item x="1900"/>
        <item x="1045"/>
        <item x="89"/>
        <item x="392"/>
        <item x="1032"/>
        <item x="829"/>
        <item x="1131"/>
        <item x="1231"/>
        <item x="409"/>
        <item x="902"/>
        <item x="921"/>
        <item x="53"/>
        <item x="931"/>
        <item x="564"/>
        <item x="1327"/>
        <item x="342"/>
        <item x="1988"/>
        <item x="1137"/>
        <item x="1325"/>
        <item x="492"/>
        <item x="1029"/>
        <item x="1493"/>
        <item x="629"/>
        <item x="1749"/>
        <item x="1240"/>
        <item x="1862"/>
        <item x="1020"/>
        <item x="949"/>
        <item x="1036"/>
        <item x="1264"/>
        <item x="1852"/>
        <item x="1521"/>
        <item x="1157"/>
        <item x="47"/>
        <item x="919"/>
        <item x="1803"/>
        <item x="1207"/>
        <item x="1279"/>
        <item x="260"/>
        <item x="904"/>
        <item x="1508"/>
        <item x="267"/>
        <item x="121"/>
        <item x="289"/>
        <item x="1854"/>
        <item x="1271"/>
        <item x="1376"/>
        <item x="664"/>
        <item x="1051"/>
        <item x="1745"/>
        <item x="958"/>
        <item x="1370"/>
        <item x="1156"/>
        <item x="1717"/>
        <item x="1458"/>
        <item x="1763"/>
        <item x="1656"/>
        <item x="194"/>
        <item x="1339"/>
        <item x="1385"/>
        <item x="90"/>
        <item x="1820"/>
        <item x="1884"/>
        <item x="786"/>
        <item x="1588"/>
        <item x="1122"/>
        <item x="235"/>
        <item x="1323"/>
        <item x="1238"/>
        <item x="575"/>
        <item x="296"/>
        <item x="315"/>
        <item x="1128"/>
        <item x="1688"/>
        <item x="745"/>
        <item x="1041"/>
        <item x="299"/>
        <item x="565"/>
        <item x="1896"/>
        <item x="1832"/>
        <item x="988"/>
        <item x="1983"/>
        <item x="1058"/>
        <item x="1322"/>
        <item x="231"/>
        <item x="657"/>
        <item x="977"/>
        <item x="1315"/>
        <item x="471"/>
        <item x="1026"/>
        <item x="1349"/>
        <item x="1645"/>
        <item x="718"/>
        <item x="914"/>
        <item x="783"/>
        <item x="838"/>
        <item x="1306"/>
        <item x="976"/>
        <item x="1414"/>
        <item x="1381"/>
        <item x="87"/>
        <item x="585"/>
        <item x="595"/>
        <item x="545"/>
        <item x="764"/>
        <item x="184"/>
        <item x="65"/>
        <item x="441"/>
        <item x="1991"/>
        <item x="790"/>
        <item x="1424"/>
        <item x="217"/>
        <item x="156"/>
        <item x="537"/>
        <item x="727"/>
        <item x="400"/>
        <item x="61"/>
        <item x="349"/>
        <item x="667"/>
        <item x="1834"/>
        <item x="1725"/>
        <item x="1675"/>
        <item x="1229"/>
        <item x="1932"/>
        <item x="1612"/>
        <item x="366"/>
        <item x="36"/>
        <item x="787"/>
        <item x="384"/>
        <item x="1333"/>
        <item x="180"/>
        <item x="605"/>
        <item x="896"/>
        <item x="1796"/>
        <item x="413"/>
        <item x="534"/>
        <item x="130"/>
        <item x="1275"/>
        <item x="1435"/>
        <item x="882"/>
        <item x="1701"/>
        <item x="1002"/>
        <item x="1787"/>
        <item x="757"/>
        <item x="1476"/>
        <item x="1969"/>
        <item x="1899"/>
        <item x="227"/>
        <item x="570"/>
        <item x="1831"/>
        <item x="1417"/>
        <item x="607"/>
        <item x="601"/>
        <item x="1108"/>
        <item x="942"/>
        <item x="246"/>
        <item x="482"/>
        <item x="1642"/>
        <item x="541"/>
        <item x="186"/>
        <item x="1091"/>
        <item x="952"/>
        <item x="1205"/>
        <item x="1055"/>
        <item x="282"/>
        <item x="754"/>
        <item x="1054"/>
        <item x="1518"/>
        <item x="91"/>
        <item x="697"/>
        <item x="1671"/>
        <item x="811"/>
        <item x="1416"/>
        <item x="1960"/>
        <item x="1525"/>
        <item x="1136"/>
        <item x="224"/>
        <item x="826"/>
        <item x="1242"/>
        <item x="20"/>
        <item x="539"/>
        <item x="759"/>
        <item x="1971"/>
        <item x="527"/>
        <item x="556"/>
        <item x="10"/>
        <item x="1506"/>
        <item x="252"/>
        <item x="885"/>
        <item x="432"/>
        <item x="1793"/>
        <item x="925"/>
        <item x="1646"/>
        <item x="1286"/>
        <item x="1206"/>
        <item x="1471"/>
        <item x="39"/>
        <item x="634"/>
        <item x="362"/>
        <item x="377"/>
        <item x="1843"/>
        <item x="627"/>
        <item x="1043"/>
        <item x="19"/>
        <item x="1236"/>
        <item x="1372"/>
        <item x="1814"/>
        <item x="742"/>
        <item x="650"/>
        <item x="12"/>
        <item x="677"/>
        <item x="1552"/>
        <item x="1964"/>
        <item x="1653"/>
        <item x="507"/>
        <item x="1390"/>
        <item x="11"/>
        <item x="903"/>
        <item x="422"/>
        <item x="1133"/>
        <item x="179"/>
        <item x="321"/>
        <item x="1904"/>
        <item x="725"/>
        <item x="855"/>
        <item x="1797"/>
        <item x="1937"/>
        <item x="1199"/>
        <item x="239"/>
        <item x="1000"/>
        <item x="1085"/>
        <item x="544"/>
        <item x="263"/>
        <item x="1976"/>
        <item x="381"/>
        <item x="628"/>
        <item x="1698"/>
        <item x="1769"/>
        <item x="938"/>
        <item x="97"/>
        <item x="1550"/>
        <item x="1858"/>
        <item x="1806"/>
        <item x="1850"/>
        <item x="506"/>
        <item x="106"/>
        <item x="1084"/>
        <item x="726"/>
        <item x="24"/>
        <item x="191"/>
        <item x="956"/>
        <item x="30"/>
        <item x="1252"/>
        <item x="590"/>
        <item x="1599"/>
        <item x="1972"/>
        <item x="403"/>
        <item x="1135"/>
        <item x="209"/>
        <item x="633"/>
        <item x="1893"/>
        <item x="1397"/>
        <item x="1694"/>
        <item x="487"/>
        <item x="1939"/>
        <item x="884"/>
        <item x="2000"/>
        <item x="1838"/>
        <item x="1272"/>
        <item x="1318"/>
        <item x="1898"/>
        <item x="846"/>
        <item x="1658"/>
        <item x="610"/>
        <item x="658"/>
        <item x="1363"/>
        <item x="897"/>
        <item x="473"/>
        <item x="1074"/>
        <item x="832"/>
        <item x="1132"/>
        <item x="444"/>
        <item x="154"/>
        <item x="1303"/>
        <item x="683"/>
        <item x="1160"/>
        <item x="1478"/>
        <item x="1774"/>
        <item x="1421"/>
        <item x="1501"/>
        <item x="863"/>
        <item x="1300"/>
        <item x="98"/>
        <item x="60"/>
        <item x="1185"/>
        <item x="1342"/>
        <item x="1664"/>
        <item x="298"/>
        <item x="1314"/>
        <item x="890"/>
        <item x="1934"/>
        <item x="1772"/>
        <item x="1632"/>
        <item x="159"/>
        <item x="1497"/>
        <item x="225"/>
        <item x="369"/>
        <item x="862"/>
        <item x="390"/>
        <item x="1756"/>
        <item x="439"/>
        <item x="1987"/>
        <item x="1706"/>
        <item x="719"/>
        <item x="568"/>
        <item x="773"/>
        <item x="809"/>
        <item x="1547"/>
        <item x="573"/>
        <item x="1469"/>
        <item x="1316"/>
        <item x="111"/>
        <item x="623"/>
        <item x="1654"/>
        <item x="404"/>
        <item x="37"/>
        <item x="1528"/>
        <item x="1357"/>
        <item x="1669"/>
        <item x="1057"/>
        <item x="1948"/>
        <item x="959"/>
        <item x="1191"/>
        <item x="621"/>
        <item x="721"/>
        <item x="1760"/>
        <item x="1652"/>
        <item x="876"/>
        <item x="270"/>
        <item x="200"/>
        <item x="279"/>
        <item x="583"/>
        <item x="771"/>
        <item x="1439"/>
        <item x="617"/>
        <item x="485"/>
        <item x="237"/>
        <item x="1102"/>
        <item x="7"/>
        <item x="216"/>
        <item x="27"/>
        <item x="1901"/>
        <item x="1196"/>
        <item x="724"/>
        <item x="1788"/>
        <item x="1792"/>
        <item x="642"/>
        <item x="1257"/>
        <item x="1957"/>
        <item x="170"/>
        <item x="828"/>
        <item x="1436"/>
        <item x="947"/>
        <item x="978"/>
        <item x="611"/>
        <item x="823"/>
        <item x="1124"/>
        <item x="353"/>
        <item x="1285"/>
        <item x="1816"/>
        <item x="1817"/>
        <item x="1734"/>
        <item x="0"/>
        <item x="243"/>
        <item x="1801"/>
        <item x="83"/>
        <item x="1895"/>
        <item x="753"/>
        <item x="324"/>
        <item x="625"/>
        <item x="1126"/>
        <item x="1186"/>
        <item x="966"/>
        <item x="1296"/>
        <item x="1608"/>
        <item x="1429"/>
        <item x="233"/>
        <item x="1514"/>
        <item x="1660"/>
        <item x="1008"/>
        <item x="1095"/>
        <item x="284"/>
        <item x="1465"/>
        <item x="1572"/>
        <item x="1677"/>
        <item x="653"/>
        <item x="1118"/>
        <item x="297"/>
        <item x="953"/>
        <item x="488"/>
        <item x="1408"/>
        <item x="1467"/>
        <item x="899"/>
        <item x="513"/>
        <item x="329"/>
        <item x="1636"/>
        <item x="1663"/>
        <item x="1386"/>
        <item x="708"/>
        <item x="305"/>
        <item x="219"/>
        <item x="1748"/>
        <item x="852"/>
        <item x="935"/>
        <item x="1099"/>
        <item x="226"/>
        <item x="1914"/>
        <item x="291"/>
        <item x="824"/>
        <item x="190"/>
        <item x="328"/>
        <item x="1761"/>
        <item x="660"/>
        <item x="1358"/>
        <item x="688"/>
        <item x="78"/>
        <item x="1751"/>
        <item x="924"/>
        <item x="1984"/>
        <item x="749"/>
        <item x="1313"/>
        <item x="704"/>
        <item x="1324"/>
        <item x="1631"/>
        <item x="817"/>
        <item x="1446"/>
        <item x="378"/>
        <item x="939"/>
        <item x="1758"/>
        <item x="336"/>
        <item x="1444"/>
        <item x="1461"/>
        <item x="21"/>
        <item x="1728"/>
        <item x="474"/>
        <item x="1800"/>
        <item x="1228"/>
        <item x="230"/>
        <item x="717"/>
        <item x="498"/>
        <item x="1863"/>
        <item x="769"/>
        <item x="867"/>
        <item x="1721"/>
        <item x="1597"/>
        <item x="1251"/>
        <item x="526"/>
        <item x="1868"/>
        <item x="64"/>
        <item x="668"/>
        <item x="818"/>
        <item x="989"/>
        <item x="255"/>
        <item x="295"/>
        <item x="1302"/>
        <item x="1765"/>
        <item x="669"/>
        <item x="1484"/>
        <item x="268"/>
        <item x="1691"/>
        <item x="802"/>
        <item x="1169"/>
        <item x="889"/>
        <item x="992"/>
        <item x="1485"/>
        <item x="440"/>
        <item x="44"/>
        <item x="323"/>
        <item x="1384"/>
        <item x="1120"/>
        <item x="1177"/>
        <item x="1973"/>
        <item x="40"/>
        <item x="380"/>
        <item x="501"/>
        <item x="327"/>
        <item x="847"/>
        <item x="1708"/>
        <item x="1536"/>
        <item x="66"/>
        <item x="1422"/>
        <item x="767"/>
        <item x="793"/>
        <item x="1403"/>
        <item x="1255"/>
        <item x="152"/>
        <item x="278"/>
        <item x="866"/>
        <item x="331"/>
        <item x="4"/>
        <item x="940"/>
        <item x="223"/>
        <item x="795"/>
        <item x="1587"/>
        <item x="1113"/>
        <item x="1480"/>
        <item x="174"/>
        <item x="1881"/>
        <item x="386"/>
        <item x="245"/>
        <item x="1538"/>
        <item x="872"/>
        <item x="1341"/>
        <item x="744"/>
        <item x="1294"/>
        <item x="1423"/>
        <item x="929"/>
        <item x="1393"/>
        <item x="118"/>
        <item x="1217"/>
        <item x="1771"/>
        <item x="325"/>
        <item x="122"/>
        <item x="431"/>
        <item x="1359"/>
        <item x="1662"/>
        <item x="1598"/>
        <item x="1031"/>
        <item x="1352"/>
        <item x="347"/>
        <item x="1141"/>
        <item x="1407"/>
        <item x="1942"/>
        <item x="1981"/>
        <item x="1006"/>
        <item x="548"/>
        <item x="350"/>
        <item x="388"/>
        <item x="33"/>
        <item x="177"/>
        <item x="1678"/>
        <item x="962"/>
        <item x="1743"/>
        <item x="1923"/>
        <item x="486"/>
        <item x="280"/>
        <item x="1741"/>
        <item x="192"/>
        <item x="1883"/>
        <item x="540"/>
        <item x="358"/>
        <item x="1835"/>
        <item x="499"/>
        <item x="622"/>
        <item x="1402"/>
        <item x="176"/>
        <item x="1952"/>
        <item x="221"/>
        <item x="1214"/>
        <item x="1922"/>
        <item x="475"/>
        <item x="1995"/>
        <item x="443"/>
        <item x="1595"/>
        <item x="1699"/>
        <item x="624"/>
        <item x="429"/>
        <item x="1038"/>
        <item x="1216"/>
        <item x="1413"/>
        <item x="702"/>
        <item x="1931"/>
        <item x="1955"/>
        <item x="483"/>
        <item x="1299"/>
        <item x="93"/>
        <item x="965"/>
        <item x="856"/>
        <item x="1752"/>
        <item x="1080"/>
        <item x="140"/>
        <item x="1246"/>
        <item x="256"/>
        <item x="1702"/>
        <item x="1679"/>
        <item x="1317"/>
        <item x="330"/>
        <item x="416"/>
        <item x="1039"/>
        <item x="789"/>
        <item x="1917"/>
        <item x="1209"/>
        <item x="199"/>
        <item x="839"/>
        <item x="71"/>
        <item x="35"/>
        <item x="1101"/>
        <item x="733"/>
        <item x="561"/>
        <item x="275"/>
        <item x="1530"/>
        <item x="258"/>
        <item x="1235"/>
        <item x="1489"/>
        <item x="1004"/>
        <item x="1105"/>
        <item x="608"/>
        <item x="1194"/>
        <item x="1639"/>
        <item x="950"/>
        <item x="1956"/>
        <item x="247"/>
        <item x="1293"/>
        <item x="1491"/>
        <item x="1715"/>
        <item x="241"/>
        <item x="1278"/>
        <item x="1857"/>
        <item x="420"/>
        <item x="1340"/>
        <item x="1913"/>
        <item x="592"/>
        <item x="123"/>
        <item x="1624"/>
        <item x="1411"/>
        <item x="1500"/>
        <item x="1163"/>
        <item x="1804"/>
        <item x="68"/>
        <item x="582"/>
        <item x="941"/>
        <item x="1"/>
        <item x="1724"/>
        <item x="1208"/>
        <item x="272"/>
        <item x="982"/>
        <item x="1542"/>
        <item x="1455"/>
        <item x="1477"/>
        <item x="408"/>
        <item x="841"/>
        <item x="1729"/>
        <item x="306"/>
        <item x="1176"/>
        <item x="1840"/>
        <item x="761"/>
        <item x="446"/>
        <item x="880"/>
        <item x="687"/>
        <item x="385"/>
        <item x="672"/>
        <item x="630"/>
        <item x="1312"/>
        <item x="1977"/>
        <item x="257"/>
        <item x="1245"/>
        <item x="1882"/>
        <item x="1770"/>
        <item x="1718"/>
        <item x="1808"/>
        <item x="210"/>
        <item x="389"/>
        <item x="1443"/>
        <item x="1594"/>
        <item x="1463"/>
        <item x="800"/>
        <item x="266"/>
        <item x="489"/>
        <item x="1697"/>
        <item x="877"/>
        <item x="957"/>
        <item x="1621"/>
        <item x="1146"/>
        <item x="654"/>
        <item x="207"/>
        <item x="205"/>
        <item x="1354"/>
        <item x="1627"/>
        <item x="333"/>
        <item x="104"/>
        <item x="382"/>
        <item x="597"/>
        <item x="820"/>
        <item x="535"/>
        <item x="1879"/>
        <item x="2"/>
        <item x="220"/>
        <item x="1789"/>
        <item x="517"/>
        <item x="638"/>
        <item x="1049"/>
        <item x="1916"/>
        <item x="56"/>
        <item x="1864"/>
        <item x="1959"/>
        <item x="132"/>
        <item x="1040"/>
        <item x="1374"/>
        <item x="1219"/>
        <item x="1142"/>
        <item x="1155"/>
        <item x="666"/>
        <item x="6"/>
        <item x="1258"/>
        <item x="265"/>
        <item x="934"/>
        <item x="1348"/>
        <item x="81"/>
        <item x="1111"/>
        <item x="1394"/>
        <item x="857"/>
        <item x="1502"/>
        <item x="1140"/>
        <item x="367"/>
        <item x="218"/>
        <item x="102"/>
        <item x="1877"/>
        <item x="536"/>
        <item x="1534"/>
        <item x="1044"/>
        <item x="1392"/>
        <item x="1081"/>
        <item x="1499"/>
        <item x="933"/>
        <item x="1282"/>
        <item x="1200"/>
        <item x="1369"/>
        <item x="1082"/>
        <item x="587"/>
        <item x="1492"/>
        <item x="1888"/>
        <item x="1683"/>
        <item x="1802"/>
        <item x="1277"/>
        <item x="466"/>
        <item x="599"/>
        <item x="415"/>
        <item x="984"/>
        <item x="1059"/>
        <item x="808"/>
        <item x="472"/>
        <item x="74"/>
        <item x="1582"/>
        <item x="1705"/>
        <item x="1543"/>
        <item x="1249"/>
        <item x="1112"/>
        <item x="779"/>
        <item x="1532"/>
        <item x="393"/>
        <item x="355"/>
        <item x="512"/>
        <item x="1891"/>
        <item x="359"/>
        <item x="554"/>
        <item x="647"/>
        <item x="990"/>
        <item x="1198"/>
        <item x="1387"/>
        <item x="476"/>
        <item x="1344"/>
        <item x="557"/>
        <item x="23"/>
        <item x="1452"/>
        <item x="1954"/>
        <item x="1398"/>
        <item x="1726"/>
        <item x="1738"/>
        <item x="525"/>
        <item x="859"/>
        <item x="967"/>
        <item x="711"/>
        <item x="1072"/>
        <item x="1189"/>
        <item x="551"/>
        <item x="158"/>
        <item x="1212"/>
        <item x="652"/>
        <item x="1138"/>
        <item x="1640"/>
        <item x="1503"/>
        <item x="910"/>
        <item x="900"/>
        <item x="1692"/>
        <item x="1490"/>
        <item x="722"/>
        <item x="204"/>
        <item x="43"/>
        <item x="796"/>
        <item x="1695"/>
        <item x="117"/>
        <item x="1150"/>
        <item x="1241"/>
        <item x="1405"/>
        <item x="459"/>
        <item x="1449"/>
        <item x="496"/>
        <item x="1003"/>
        <item x="986"/>
        <item x="600"/>
        <item x="1078"/>
        <item x="1202"/>
        <item x="678"/>
        <item x="731"/>
        <item x="944"/>
        <item x="1030"/>
        <item x="1829"/>
        <item x="1872"/>
        <item x="505"/>
        <item x="149"/>
        <item x="665"/>
        <item x="516"/>
        <item x="1188"/>
        <item x="579"/>
        <item x="1619"/>
        <item x="1731"/>
        <item x="831"/>
        <item x="287"/>
        <item x="419"/>
        <item x="798"/>
        <item x="1152"/>
        <item x="1815"/>
        <item x="553"/>
        <item x="401"/>
        <item x="1516"/>
        <item x="1712"/>
        <item x="79"/>
        <item x="1556"/>
        <item x="572"/>
        <item x="620"/>
        <item x="1028"/>
        <item x="1687"/>
        <item x="430"/>
        <item x="1643"/>
        <item x="1067"/>
        <item x="616"/>
        <item x="584"/>
        <item x="1670"/>
        <item x="1737"/>
        <item x="1566"/>
        <item x="88"/>
        <item x="1053"/>
        <item x="1605"/>
        <item x="743"/>
        <item x="1575"/>
        <item x="1298"/>
        <item x="357"/>
        <item x="1819"/>
        <item x="1218"/>
        <item x="804"/>
        <item x="1250"/>
        <item x="1961"/>
        <item x="1909"/>
        <item x="954"/>
        <item x="1149"/>
        <item x="8"/>
        <item x="1311"/>
        <item x="932"/>
        <item x="1221"/>
        <item x="998"/>
        <item x="1591"/>
        <item x="1061"/>
        <item x="1320"/>
        <item x="137"/>
        <item x="1154"/>
        <item x="835"/>
        <item x="1254"/>
        <item x="637"/>
        <item x="437"/>
        <item x="645"/>
        <item x="189"/>
        <item x="1985"/>
        <item x="373"/>
        <item x="1466"/>
        <item x="815"/>
        <item x="1742"/>
        <item x="396"/>
        <item x="596"/>
        <item x="502"/>
        <item x="67"/>
        <item x="603"/>
        <item x="581"/>
        <item x="1719"/>
        <item x="673"/>
        <item x="450"/>
        <item x="1533"/>
        <item x="1869"/>
        <item x="125"/>
        <item x="960"/>
        <item x="407"/>
        <item x="577"/>
        <item x="1873"/>
        <item x="398"/>
        <item x="649"/>
        <item x="681"/>
        <item x="1289"/>
        <item x="134"/>
        <item x="1703"/>
        <item x="1574"/>
        <item x="822"/>
        <item x="1668"/>
        <item x="169"/>
        <item x="765"/>
        <item x="351"/>
        <item x="426"/>
        <item x="160"/>
        <item x="531"/>
        <item x="1395"/>
        <item x="1950"/>
        <item x="17"/>
        <item x="1623"/>
        <item x="491"/>
        <item x="360"/>
        <item x="1290"/>
        <item x="232"/>
        <item x="391"/>
        <item x="1782"/>
        <item x="1615"/>
        <item x="248"/>
        <item x="1464"/>
        <item x="1033"/>
        <item x="222"/>
        <item x="468"/>
        <item x="46"/>
        <item x="1406"/>
        <item x="1350"/>
        <item x="1060"/>
        <item x="1170"/>
        <item x="1711"/>
        <item x="1227"/>
        <item x="706"/>
        <item x="662"/>
        <item x="870"/>
        <item x="1328"/>
        <item x="1791"/>
        <item x="1520"/>
        <item x="338"/>
        <item x="530"/>
        <item x="1304"/>
        <item x="1723"/>
        <item x="1280"/>
        <item x="913"/>
        <item x="128"/>
        <item x="696"/>
        <item x="675"/>
        <item x="361"/>
        <item x="810"/>
        <item x="3"/>
        <item x="927"/>
        <item x="659"/>
        <item x="1109"/>
        <item x="1650"/>
        <item x="261"/>
        <item x="493"/>
        <item x="602"/>
        <item x="788"/>
        <item x="1175"/>
        <item x="269"/>
        <item x="1892"/>
        <item x="1849"/>
        <item x="383"/>
        <item x="547"/>
        <item x="1203"/>
        <item x="1558"/>
        <item x="337"/>
        <item x="181"/>
        <item x="1666"/>
        <item x="1529"/>
        <item x="892"/>
        <item x="85"/>
        <item x="1526"/>
        <item x="703"/>
        <item x="1310"/>
        <item x="646"/>
        <item x="447"/>
        <item x="1762"/>
        <item x="198"/>
        <item x="461"/>
        <item x="1130"/>
        <item x="1338"/>
        <item x="508"/>
        <item x="1015"/>
        <item x="1050"/>
        <item x="770"/>
        <item x="529"/>
        <item x="1541"/>
        <item x="906"/>
        <item x="1618"/>
        <item x="640"/>
        <item x="736"/>
        <item x="612"/>
        <item x="1890"/>
        <item x="309"/>
        <item x="343"/>
        <item x="1009"/>
        <item x="518"/>
        <item x="964"/>
        <item x="578"/>
        <item x="1986"/>
        <item x="41"/>
        <item x="606"/>
        <item x="418"/>
        <item x="879"/>
        <item x="1905"/>
        <item x="560"/>
        <item x="1187"/>
        <item x="1714"/>
        <item x="1848"/>
        <item x="1601"/>
        <item x="816"/>
        <item x="264"/>
        <item x="1121"/>
        <item x="1519"/>
        <item x="609"/>
        <item x="1215"/>
        <item x="1722"/>
        <item x="974"/>
        <item x="1223"/>
        <item x="760"/>
        <item x="1859"/>
        <item x="1234"/>
        <item x="1431"/>
        <item x="1753"/>
        <item x="332"/>
        <item x="780"/>
        <item x="894"/>
        <item x="812"/>
        <item x="1400"/>
        <item x="875"/>
        <item x="354"/>
        <item x="314"/>
        <item x="229"/>
        <item x="1332"/>
        <item x="566"/>
        <item x="747"/>
        <item x="484"/>
        <item x="348"/>
        <item x="1638"/>
        <item x="313"/>
        <item x="107"/>
        <item x="655"/>
        <item x="1576"/>
        <item x="707"/>
        <item x="1166"/>
        <item x="1614"/>
        <item x="175"/>
        <item x="1903"/>
        <item x="32"/>
        <item x="772"/>
        <item x="1048"/>
        <item x="842"/>
        <item x="961"/>
        <item x="1569"/>
        <item x="1947"/>
        <item x="1953"/>
        <item x="1853"/>
        <item x="1554"/>
        <item x="1412"/>
        <item x="1696"/>
        <item x="1448"/>
        <item x="1607"/>
        <item x="467"/>
        <item x="1941"/>
        <item x="873"/>
        <item x="915"/>
        <item x="676"/>
        <item x="96"/>
        <item x="969"/>
        <item x="1380"/>
        <item x="1197"/>
        <item x="70"/>
        <item x="172"/>
        <item x="1764"/>
        <item x="1184"/>
        <item x="874"/>
        <item x="108"/>
        <item x="1866"/>
        <item x="448"/>
        <item x="379"/>
        <item x="57"/>
        <item x="1011"/>
        <item x="1253"/>
        <item x="1468"/>
        <item x="238"/>
        <item x="1211"/>
        <item x="1921"/>
        <item x="1757"/>
        <item x="84"/>
        <item x="997"/>
        <item x="714"/>
        <item x="1776"/>
        <item x="1727"/>
        <item x="559"/>
        <item x="1366"/>
        <item x="1579"/>
        <item x="756"/>
        <item x="936"/>
        <item x="173"/>
        <item x="1524"/>
        <item x="457"/>
        <item x="234"/>
        <item x="693"/>
        <item x="1001"/>
        <item x="1161"/>
        <item x="249"/>
        <item x="356"/>
        <item x="254"/>
        <item x="59"/>
        <item x="293"/>
        <item x="14"/>
        <item x="1123"/>
        <item x="1079"/>
        <item x="1165"/>
        <item x="1876"/>
        <item x="591"/>
        <item x="1997"/>
        <item x="1088"/>
        <item x="1168"/>
        <item x="1870"/>
        <item x="1929"/>
        <item x="680"/>
        <item x="905"/>
        <item x="109"/>
        <item x="1805"/>
        <item x="1894"/>
        <item x="1880"/>
        <item x="635"/>
        <item x="886"/>
        <item x="1073"/>
        <item x="1495"/>
        <item x="495"/>
        <item x="1147"/>
        <item x="45"/>
        <item x="1655"/>
        <item x="304"/>
        <item x="1268"/>
        <item x="849"/>
        <item x="1704"/>
        <item x="1291"/>
        <item x="923"/>
        <item x="1367"/>
        <item x="1999"/>
        <item x="555"/>
        <item x="1613"/>
        <item x="188"/>
        <item x="656"/>
        <item x="312"/>
        <item x="1269"/>
        <item x="451"/>
        <item x="477"/>
        <item x="1472"/>
        <item x="1145"/>
        <item x="784"/>
        <item x="1945"/>
        <item x="1970"/>
        <item x="1837"/>
        <item x="1100"/>
        <item x="521"/>
        <item x="465"/>
        <item x="1292"/>
        <item x="1827"/>
        <item x="1261"/>
        <item x="1014"/>
        <item x="1635"/>
        <item x="750"/>
        <item x="406"/>
        <item x="29"/>
        <item x="1023"/>
        <item x="1069"/>
        <item x="1545"/>
        <item x="1620"/>
        <item x="1330"/>
        <item x="195"/>
        <item x="316"/>
        <item x="1775"/>
        <item x="1103"/>
        <item x="1139"/>
        <item x="1092"/>
        <item x="155"/>
        <item x="178"/>
        <item x="302"/>
        <item x="1432"/>
        <item x="1346"/>
        <item x="341"/>
        <item x="424"/>
        <item x="1243"/>
        <item x="1382"/>
        <item x="1912"/>
        <item x="442"/>
        <item x="1938"/>
        <item x="480"/>
        <item x="1732"/>
        <item x="92"/>
        <item x="851"/>
        <item x="1665"/>
        <item x="1785"/>
        <item x="1600"/>
        <item x="1022"/>
        <item x="920"/>
        <item x="399"/>
        <item x="1284"/>
        <item x="171"/>
        <item x="1164"/>
        <item x="86"/>
        <item x="1308"/>
        <item x="1450"/>
        <item x="532"/>
        <item x="776"/>
        <item x="1611"/>
        <item x="1930"/>
        <item x="1919"/>
        <item x="712"/>
        <item x="1440"/>
        <item x="1626"/>
        <item x="1510"/>
        <item x="1733"/>
        <item x="55"/>
        <item x="1610"/>
        <item x="1454"/>
        <item x="1378"/>
        <item x="1707"/>
        <item x="732"/>
        <item x="310"/>
        <item x="281"/>
        <item x="1925"/>
        <item x="1583"/>
        <item x="1911"/>
        <item x="165"/>
        <item x="569"/>
        <item x="871"/>
        <item x="414"/>
        <item x="120"/>
        <item x="1062"/>
        <item x="843"/>
        <item x="421"/>
        <item x="806"/>
        <item x="1767"/>
        <item x="449"/>
        <item x="273"/>
        <item x="1589"/>
        <item x="1809"/>
        <item x="1125"/>
        <item x="1616"/>
        <item x="146"/>
        <item x="1391"/>
        <item x="1093"/>
        <item x="1784"/>
        <item x="285"/>
        <item x="211"/>
        <item x="1183"/>
        <item x="1226"/>
        <item x="837"/>
        <item x="1065"/>
        <item x="1560"/>
        <item x="1115"/>
        <item x="1682"/>
        <item x="515"/>
        <item x="1689"/>
        <item x="1427"/>
        <item x="1673"/>
        <item x="1220"/>
        <item x="277"/>
        <item x="308"/>
        <item x="700"/>
        <item x="182"/>
        <item x="1441"/>
        <item x="1823"/>
        <item x="1818"/>
        <item x="845"/>
        <item x="1143"/>
        <item x="1826"/>
        <item x="893"/>
        <item x="397"/>
        <item x="1813"/>
        <item x="699"/>
        <item x="1274"/>
        <item x="1470"/>
        <item x="1672"/>
        <item x="1897"/>
        <item x="1750"/>
        <item x="63"/>
        <item x="1094"/>
        <item x="49"/>
        <item x="1396"/>
        <item x="1887"/>
        <item x="1129"/>
        <item x="1603"/>
        <item x="1567"/>
        <item x="425"/>
        <item x="322"/>
        <item x="411"/>
        <item x="1504"/>
        <item x="567"/>
        <item x="1027"/>
        <item x="1063"/>
        <item x="340"/>
        <item x="1681"/>
        <item x="1114"/>
        <item x="1281"/>
        <item x="311"/>
        <item x="1871"/>
        <item x="685"/>
        <item x="1604"/>
        <item x="1077"/>
        <item x="1295"/>
        <item x="1833"/>
        <item x="741"/>
        <item x="1071"/>
        <item x="720"/>
        <item x="1097"/>
        <item x="1180"/>
        <item x="1259"/>
        <item x="1856"/>
        <item x="1345"/>
        <item x="435"/>
        <item x="1685"/>
        <item x="1151"/>
        <item x="1573"/>
        <item x="1523"/>
        <item x="768"/>
        <item x="594"/>
        <item x="72"/>
        <item x="1383"/>
        <item x="500"/>
        <item x="888"/>
        <item x="522"/>
        <item x="598"/>
        <item x="1389"/>
        <item x="895"/>
        <item x="1507"/>
        <item x="1989"/>
        <item x="1158"/>
        <item x="1822"/>
        <item x="1513"/>
        <item x="930"/>
        <item x="115"/>
        <item x="1548"/>
        <item x="538"/>
        <item x="1811"/>
        <item x="469"/>
        <item x="1336"/>
        <item x="105"/>
        <item x="1974"/>
        <item x="1276"/>
        <item x="1355"/>
        <item x="738"/>
        <item x="999"/>
        <item x="410"/>
        <item x="918"/>
        <item x="352"/>
        <item x="147"/>
        <item x="791"/>
        <item x="775"/>
        <item x="995"/>
        <item x="723"/>
        <item x="276"/>
        <item x="755"/>
        <item x="1979"/>
        <item x="1910"/>
        <item x="1562"/>
        <item x="119"/>
        <item x="1512"/>
        <item x="542"/>
        <item x="1780"/>
        <item x="1179"/>
        <item x="1119"/>
        <item x="1181"/>
        <item x="1559"/>
        <item x="762"/>
        <item x="1966"/>
        <item x="1778"/>
        <item x="157"/>
        <item x="131"/>
        <item x="1568"/>
        <item x="22"/>
        <item x="1428"/>
        <item x="626"/>
        <item x="133"/>
        <item x="730"/>
        <item x="1839"/>
        <item x="1307"/>
        <item x="1213"/>
        <item x="1807"/>
        <item x="975"/>
        <item x="1267"/>
        <item x="684"/>
        <item x="13"/>
        <item x="1700"/>
        <item x="1459"/>
        <item x="326"/>
        <item x="1846"/>
        <item x="1068"/>
        <item x="1368"/>
        <item x="1555"/>
        <item x="153"/>
        <item x="748"/>
        <item x="82"/>
        <item x="840"/>
        <item x="641"/>
        <item x="648"/>
        <item x="126"/>
        <item x="452"/>
        <item x="937"/>
        <item x="729"/>
        <item x="1629"/>
        <item x="1517"/>
        <item x="1456"/>
        <item x="1557"/>
        <item x="1980"/>
        <item x="1331"/>
        <item x="963"/>
        <item x="1874"/>
        <item x="1083"/>
        <item x="1830"/>
        <item x="167"/>
        <item x="1056"/>
        <item x="644"/>
        <item x="1016"/>
        <item x="834"/>
        <item x="1239"/>
        <item x="864"/>
        <item x="1553"/>
        <item x="1967"/>
        <item x="164"/>
        <item x="162"/>
        <item x="819"/>
        <item x="881"/>
        <item x="1570"/>
        <item x="1474"/>
        <item x="1273"/>
        <item x="694"/>
        <item x="1657"/>
        <item x="898"/>
        <item x="853"/>
        <item x="1625"/>
        <item x="613"/>
        <item x="636"/>
        <item x="865"/>
        <item x="861"/>
        <item x="917"/>
        <item x="301"/>
        <item x="1270"/>
        <item x="201"/>
        <item x="69"/>
        <item x="1488"/>
        <item x="785"/>
        <item x="1684"/>
        <item x="1487"/>
        <item x="1577"/>
        <item x="1256"/>
        <item x="509"/>
        <item x="619"/>
        <item x="1052"/>
        <item x="455"/>
        <item x="883"/>
        <item x="980"/>
        <item x="1144"/>
        <item x="470"/>
        <item x="95"/>
        <item x="1907"/>
        <item x="1609"/>
        <item x="825"/>
        <item x="971"/>
        <item x="1747"/>
        <item x="686"/>
        <item x="1117"/>
        <item x="589"/>
        <item x="38"/>
        <item x="901"/>
        <item x="1713"/>
        <item x="803"/>
        <item x="76"/>
        <item x="1933"/>
        <item x="244"/>
        <item x="549"/>
        <item x="1496"/>
        <item x="1686"/>
        <item x="805"/>
        <item x="1828"/>
        <item x="1483"/>
        <item x="15"/>
        <item x="1865"/>
        <item x="1153"/>
        <item x="1794"/>
        <item x="1127"/>
        <item x="945"/>
        <item x="54"/>
        <item x="778"/>
        <item x="58"/>
        <item x="1824"/>
        <item x="1005"/>
        <item x="985"/>
        <item x="663"/>
        <item x="1773"/>
        <item x="339"/>
        <item x="135"/>
        <item x="1287"/>
        <item x="274"/>
        <item x="1404"/>
        <item x="728"/>
        <item x="197"/>
        <item x="1162"/>
        <item x="454"/>
        <item x="50"/>
        <item x="1676"/>
        <item x="213"/>
        <item x="1110"/>
        <item x="136"/>
        <item x="1836"/>
        <item x="1233"/>
        <item x="563"/>
        <item x="1648"/>
        <item x="481"/>
        <item x="1096"/>
        <item x="887"/>
        <item x="911"/>
        <item x="371"/>
        <item x="1172"/>
        <item x="1812"/>
        <item x="983"/>
        <item x="242"/>
        <item x="1021"/>
        <item x="196"/>
        <item x="1886"/>
        <item x="1326"/>
        <item x="31"/>
        <item x="228"/>
        <item x="1861"/>
        <item x="1889"/>
        <item x="1364"/>
        <item x="1606"/>
        <item x="511"/>
        <item x="370"/>
        <item x="1563"/>
        <item x="1329"/>
        <item x="214"/>
        <item x="405"/>
        <item x="453"/>
        <item x="1087"/>
        <item x="364"/>
        <item x="580"/>
        <item x="300"/>
        <item x="1936"/>
        <item x="1453"/>
        <item x="631"/>
        <item x="1982"/>
        <item x="1178"/>
        <item x="1766"/>
        <item x="1544"/>
        <item x="1230"/>
        <item x="615"/>
        <item x="286"/>
        <item x="1025"/>
        <item x="1511"/>
        <item x="1167"/>
        <item x="236"/>
        <item x="758"/>
        <item x="1845"/>
        <item x="417"/>
        <item x="766"/>
        <item x="464"/>
        <item x="1297"/>
        <item x="1546"/>
        <item x="909"/>
        <item x="163"/>
        <item x="1944"/>
        <item x="127"/>
        <item x="970"/>
        <item x="1192"/>
        <item x="1540"/>
        <item x="1410"/>
        <item x="836"/>
        <item x="1457"/>
        <item x="1825"/>
        <item x="203"/>
        <item x="1244"/>
        <item x="129"/>
        <item x="1419"/>
        <item x="922"/>
        <item x="1388"/>
        <item x="716"/>
        <item x="438"/>
        <item x="951"/>
        <item x="271"/>
        <item x="148"/>
        <item x="103"/>
        <item x="320"/>
        <item x="968"/>
        <item x="166"/>
        <item x="456"/>
        <item x="1902"/>
        <item x="1906"/>
        <item x="1090"/>
        <item x="1644"/>
        <item x="365"/>
        <item x="1481"/>
        <item x="317"/>
        <item x="739"/>
        <item x="1739"/>
        <item x="533"/>
        <item x="497"/>
        <item x="1755"/>
        <item x="1709"/>
        <item x="427"/>
        <item x="1042"/>
        <item x="208"/>
        <item x="1415"/>
        <item x="1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2" xr16:uid="{7E6C0334-1BC6-4967-9FFC-29425A8039FF}"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diabetes status" tableColumnId="9"/>
      <queryTableField id="10" name="weight 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13C1DF83-2454-45D4-B8EA-F52C20D8FC49}" autoFormatId="16" applyNumberFormats="0" applyBorderFormats="0" applyFontFormats="0" applyPatternFormats="0" applyAlignmentFormats="0" applyWidthHeightFormats="0">
  <queryTableRefresh nextId="5">
    <queryTableFields count="4">
      <queryTableField id="1" name="Customer ID" tableColumnId="1"/>
      <queryTableField id="2" name="First name" tableColumnId="2"/>
      <queryTableField id="3" name="Title" tableColumnId="3"/>
      <queryTableField id="4" name="Last name"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8" xr16:uid="{BF7992E5-C89B-4778-AD5A-F487F7FF593A}"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name="ag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AF49727-BE8B-45F4-AB58-423AA47BE954}" sourceName="diabetes status">
  <pivotTables>
    <pivotTable tabId="21" name="PivotTable4"/>
  </pivotTables>
  <data>
    <tabular pivotCacheId="924373980">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3B6F741B-AB0E-4617-8C88-1087DDDB1E67}" sourceName="weight status">
  <pivotTables>
    <pivotTable tabId="21" name="PivotTable4"/>
  </pivotTables>
  <data>
    <tabular pivotCacheId="92437398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5F246640-D8B8-4196-BC3A-D12F25A0B5FB}" cache="Slicer_diabetes_status" caption="diabetes status" rowHeight="234950"/>
  <slicer name="weight status" xr10:uid="{6B78522B-C095-4FCF-A8CB-89C572BA1021}" cache="Slicer_weight_status" caption="weight status"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4AEFF0-5226-4AA0-A743-16D240B10A8E}" name="Table1" displayName="Table1" ref="A1:Q2336" totalsRowShown="0" headerRowDxfId="19">
  <autoFilter ref="A1:Q2336" xr:uid="{5E4AEFF0-5226-4AA0-A743-16D240B10A8E}"/>
  <tableColumns count="17">
    <tableColumn id="1" xr3:uid="{82D12689-D0BF-4ECC-9193-A9F458D1F227}" name="customer id" dataDxfId="18"/>
    <tableColumn id="2" xr3:uid="{8839E2DA-FF8B-4E1A-9E32-A5C28E787513}" name="first name">
      <calculatedColumnFormula>VLOOKUP(A2,cleaned_customer_names[],2,FALSE)</calculatedColumnFormula>
    </tableColumn>
    <tableColumn id="3" xr3:uid="{BCA282FB-8B49-4525-A3C2-4EBF748AF573}" name="BMI">
      <calculatedColumnFormula>VLOOKUP(A2,cleaned_Medical_Examinations[],2,FALSE)</calculatedColumnFormula>
    </tableColumn>
    <tableColumn id="4" xr3:uid="{9681A2D2-7232-478C-BEFB-6A0900EF3B13}" name="HBA1C">
      <calculatedColumnFormula>VLOOKUP(A2,cleaned_Medical_Examinations[],3,FALSE)</calculatedColumnFormula>
    </tableColumn>
    <tableColumn id="5" xr3:uid="{49467B90-8909-4DCA-8D59-ED9F47CBE665}" name="Heart Issues">
      <calculatedColumnFormula>VLOOKUP(A2,cleaned_Medical_Examinations[],4,FALSE)</calculatedColumnFormula>
    </tableColumn>
    <tableColumn id="6" xr3:uid="{2F88129B-700E-4458-9692-C6D732642AFF}" name="Any Transplants">
      <calculatedColumnFormula>VLOOKUP(A2,cleaned_Medical_Examinations[],5,FALSE)</calculatedColumnFormula>
    </tableColumn>
    <tableColumn id="7" xr3:uid="{2E92FCD3-04FD-447C-A265-0078CAA996CB}" name="Cancer history">
      <calculatedColumnFormula>VLOOKUP(A2,cleaned_Medical_Examinations[],6,FALSE)</calculatedColumnFormula>
    </tableColumn>
    <tableColumn id="8" xr3:uid="{43547C23-345B-425F-BB7D-661CCA5DBABB}" name="NumberOfMajorSurgeries">
      <calculatedColumnFormula>VLOOKUP(A2,cleaned_Medical_Examinations[],7,FALSE)</calculatedColumnFormula>
    </tableColumn>
    <tableColumn id="9" xr3:uid="{D49EA5B5-5D50-4EE3-A7AC-B2A5073CD6BD}" name="smoker">
      <calculatedColumnFormula>VLOOKUP(A2,cleaned_Medical_Examinations[],8,FALSE)</calculatedColumnFormula>
    </tableColumn>
    <tableColumn id="10" xr3:uid="{3DA16F47-0DF0-4BAC-BC9F-E1762A0201DD}" name="diabetes status">
      <calculatedColumnFormula>VLOOKUP(A2,cleaned_Medical_Examinations[],9,FALSE)</calculatedColumnFormula>
    </tableColumn>
    <tableColumn id="11" xr3:uid="{65FB984F-52D0-4C30-B443-3897700F3492}" name="weight status">
      <calculatedColumnFormula>VLOOKUP(A2,cleaned_Medical_Examinations[],10,FALSE)</calculatedColumnFormula>
    </tableColumn>
    <tableColumn id="12" xr3:uid="{787F5FF1-356D-4F75-A719-82AF234ADFF5}" name="charges">
      <calculatedColumnFormula>VLOOKUP(A2,table3!A2:H2336,4,)</calculatedColumnFormula>
    </tableColumn>
    <tableColumn id="13" xr3:uid="{40858261-FC2F-44E0-93A8-87A898269F69}" name="Hospital tier">
      <calculatedColumnFormula>VLOOKUP(A2,table3!A2:H2336,5,FALSE)</calculatedColumnFormula>
    </tableColumn>
    <tableColumn id="14" xr3:uid="{C5A83E54-B50F-4EEC-9078-B2F21FCC3BAD}" name="City tier">
      <calculatedColumnFormula>VLOOKUP(A2,table3!A2:H2336,6,FALSE)</calculatedColumnFormula>
    </tableColumn>
    <tableColumn id="15" xr3:uid="{683AE6F7-4CB8-42A2-B5D4-9CBF4CFEC4C2}" name="State ID">
      <calculatedColumnFormula>VLOOKUP(A2,table3!A2:H2336,7,FALSE)</calculatedColumnFormula>
    </tableColumn>
    <tableColumn id="16" xr3:uid="{CB00C0C4-422A-4C3A-AB9B-8AB10D453B8F}" name="Date of birth" dataDxfId="17">
      <calculatedColumnFormula>VLOOKUP(A2,table3!A2:H2336,2,FALSE)</calculatedColumnFormula>
    </tableColumn>
    <tableColumn id="17" xr3:uid="{4B421937-869C-40EE-AB54-86E8551175BD}" name="AGE">
      <calculatedColumnFormula>VLOOKUP(A2,table3!A2:H2336,8,FALSE)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08A0D0-6998-4C22-811C-CE17246FBE93}" name="cleaned_Medical_Examinations" displayName="cleaned_Medical_Examinations" ref="A1:J2336" tableType="queryTable" totalsRowShown="0">
  <autoFilter ref="A1:J2336" xr:uid="{2D08A0D0-6998-4C22-811C-CE17246FBE93}"/>
  <tableColumns count="10">
    <tableColumn id="1" xr3:uid="{EDC3A3E5-CA55-4351-A671-5B0D07241223}" uniqueName="1" name="Customer ID" queryTableFieldId="1" dataDxfId="16"/>
    <tableColumn id="2" xr3:uid="{7F487A56-DFAF-4874-805A-F8ADAE9DFB5F}" uniqueName="2" name="BMI" queryTableFieldId="2"/>
    <tableColumn id="3" xr3:uid="{79F672A7-8243-40F9-B794-FEA629E7166D}" uniqueName="3" name="HBA1C" queryTableFieldId="3"/>
    <tableColumn id="4" xr3:uid="{1AD06F10-540A-477B-BA57-BA2A9715958E}" uniqueName="4" name="Heart Issues" queryTableFieldId="4" dataDxfId="15"/>
    <tableColumn id="5" xr3:uid="{036D2315-37AE-4D2C-951B-6097978ACC4B}" uniqueName="5" name="Any Transplants" queryTableFieldId="5" dataDxfId="14"/>
    <tableColumn id="6" xr3:uid="{A2D55249-455B-4E7B-9C7A-6E347B20D766}" uniqueName="6" name="Cancer history" queryTableFieldId="6" dataDxfId="13"/>
    <tableColumn id="7" xr3:uid="{403AF7CF-F09C-43A1-81CF-C592B983489B}" uniqueName="7" name="NumberOfMajorSurgeries" queryTableFieldId="7"/>
    <tableColumn id="8" xr3:uid="{B386013C-DD41-4260-8DE6-D24B25C2072C}" uniqueName="8" name="smoker" queryTableFieldId="8" dataDxfId="12"/>
    <tableColumn id="9" xr3:uid="{ECFD05E9-C192-4F79-905B-A32DFC6B1EFB}" uniqueName="9" name="diabetes status" queryTableFieldId="9" dataDxfId="11"/>
    <tableColumn id="10" xr3:uid="{3BF2845B-E9EE-46F0-AC6F-DA336349FBE5}" uniqueName="10" name="weight status" queryTableFieldId="10" dataDxf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CAC4F3-7C3B-42D5-ACB9-B25E528EABD3}" name="cleaned_customer_names" displayName="cleaned_customer_names" ref="A1:D2336" tableType="queryTable" totalsRowShown="0">
  <autoFilter ref="A1:D2336" xr:uid="{ECCAC4F3-7C3B-42D5-ACB9-B25E528EABD3}"/>
  <tableColumns count="4">
    <tableColumn id="1" xr3:uid="{AC08CE88-DDC8-4AE0-84CE-D5AE5D935290}" uniqueName="1" name="Customer ID" queryTableFieldId="1" dataDxfId="9"/>
    <tableColumn id="2" xr3:uid="{6024AD81-F055-4C8B-901E-4172E4058905}" uniqueName="2" name="First name" queryTableFieldId="2" dataDxfId="8"/>
    <tableColumn id="3" xr3:uid="{365094E9-0FBC-4B8D-94DC-9CEB6F65964F}" uniqueName="3" name="Title" queryTableFieldId="3" dataDxfId="7"/>
    <tableColumn id="4" xr3:uid="{BD5EC171-5727-401C-8D15-D90D508B24A4}" uniqueName="4" name="Last name" queryTableFieldId="4"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7CC61C-E49F-451B-A3A7-A8AD60BD91A2}" name="table3__3" displayName="table3__3" ref="A1:H2342" tableType="queryTable" totalsRowShown="0">
  <autoFilter ref="A1:H2342" xr:uid="{C67CC61C-E49F-451B-A3A7-A8AD60BD91A2}"/>
  <tableColumns count="8">
    <tableColumn id="1" xr3:uid="{2A716BB1-97D7-4B91-851C-19DD7D03B9D1}" uniqueName="1" name="Customer ID" queryTableFieldId="1" dataDxfId="5"/>
    <tableColumn id="2" xr3:uid="{A44E5114-5C09-4A77-807F-6F752B0E0BD6}" uniqueName="2" name="date of birth" queryTableFieldId="2" dataDxfId="4"/>
    <tableColumn id="3" xr3:uid="{A1A2B6EA-4E6A-44C6-978E-EA34222F1734}" uniqueName="3" name="children" queryTableFieldId="3"/>
    <tableColumn id="4" xr3:uid="{E20BD1BB-86FE-47FD-8B2D-0F4812977BEE}" uniqueName="4" name="charges" queryTableFieldId="4" dataDxfId="3"/>
    <tableColumn id="5" xr3:uid="{5F80ABC4-7D11-4758-B890-6A9546C0AC67}" uniqueName="5" name="Hospital tier" queryTableFieldId="5" dataDxfId="2"/>
    <tableColumn id="6" xr3:uid="{D757433F-7CEF-4F35-A795-28C798BB6AB0}" uniqueName="6" name="City tier" queryTableFieldId="6" dataDxfId="1"/>
    <tableColumn id="7" xr3:uid="{AA2D7D38-69FF-472E-B641-F1634AF41039}" uniqueName="7" name="State ID" queryTableFieldId="7" dataDxfId="0"/>
    <tableColumn id="8" xr3:uid="{1A58A32A-9AFC-47B1-8087-47CDF02AFD1D}" uniqueName="8" name="ag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3.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C2" sqref="C2"/>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I2" sqref="I2"/>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FE24-7B47-43B0-BB3C-193342F34B09}">
  <dimension ref="A1:M39"/>
  <sheetViews>
    <sheetView topLeftCell="M1" zoomScaleNormal="100" workbookViewId="0">
      <selection activeCell="V2" sqref="V2:Y7"/>
    </sheetView>
  </sheetViews>
  <sheetFormatPr defaultRowHeight="14.4" x14ac:dyDescent="0.3"/>
  <cols>
    <col min="1" max="1" width="48.6640625" bestFit="1" customWidth="1"/>
    <col min="2" max="2" width="15.5546875" bestFit="1" customWidth="1"/>
    <col min="3" max="3" width="6.5546875" bestFit="1" customWidth="1"/>
    <col min="4" max="5" width="10.77734375" bestFit="1" customWidth="1"/>
    <col min="6" max="6" width="61.109375" bestFit="1" customWidth="1"/>
    <col min="7" max="9" width="12" bestFit="1" customWidth="1"/>
    <col min="10" max="10" width="5.44140625" bestFit="1" customWidth="1"/>
    <col min="11" max="11" width="12" bestFit="1" customWidth="1"/>
    <col min="12" max="12" width="2.109375" bestFit="1" customWidth="1"/>
    <col min="13" max="13" width="61" bestFit="1" customWidth="1"/>
  </cols>
  <sheetData>
    <row r="1" spans="1:13" ht="15.6" x14ac:dyDescent="0.3">
      <c r="L1" s="19">
        <v>4</v>
      </c>
      <c r="M1" s="20" t="s">
        <v>8351</v>
      </c>
    </row>
    <row r="2" spans="1:13" ht="18" x14ac:dyDescent="0.35">
      <c r="A2" s="19" t="s">
        <v>8353</v>
      </c>
      <c r="E2" s="18">
        <v>2</v>
      </c>
      <c r="F2" s="17" t="s">
        <v>8352</v>
      </c>
    </row>
    <row r="3" spans="1:13" x14ac:dyDescent="0.3">
      <c r="A3" s="15" t="s">
        <v>8341</v>
      </c>
      <c r="B3" s="15" t="s">
        <v>8344</v>
      </c>
      <c r="F3" s="15" t="s">
        <v>8348</v>
      </c>
      <c r="G3" t="s">
        <v>8347</v>
      </c>
      <c r="H3" t="s">
        <v>8343</v>
      </c>
    </row>
    <row r="4" spans="1:13" x14ac:dyDescent="0.3">
      <c r="A4" s="15" t="s">
        <v>2379</v>
      </c>
      <c r="B4" t="s">
        <v>8345</v>
      </c>
      <c r="C4" t="s">
        <v>8346</v>
      </c>
      <c r="D4" t="s">
        <v>8340</v>
      </c>
      <c r="F4" s="16" t="s">
        <v>2380</v>
      </c>
      <c r="G4" s="7">
        <v>6.6704427202190848</v>
      </c>
      <c r="H4" s="7">
        <v>1417</v>
      </c>
    </row>
    <row r="5" spans="1:13" x14ac:dyDescent="0.3">
      <c r="A5" s="16" t="s">
        <v>2380</v>
      </c>
      <c r="B5" s="7">
        <v>1540</v>
      </c>
      <c r="C5" s="7">
        <v>307</v>
      </c>
      <c r="D5" s="7">
        <v>1847</v>
      </c>
      <c r="F5" s="16" t="s">
        <v>2383</v>
      </c>
      <c r="G5" s="7">
        <v>5.1876388888888894</v>
      </c>
      <c r="H5" s="7">
        <v>162</v>
      </c>
    </row>
    <row r="6" spans="1:13" x14ac:dyDescent="0.3">
      <c r="A6" s="16" t="s">
        <v>2383</v>
      </c>
      <c r="B6" s="7">
        <v>404</v>
      </c>
      <c r="C6" s="7">
        <v>84</v>
      </c>
      <c r="D6" s="7">
        <v>488</v>
      </c>
      <c r="F6" s="16" t="s">
        <v>8340</v>
      </c>
      <c r="G6" s="7">
        <v>6.578997858672385</v>
      </c>
      <c r="H6" s="7">
        <v>1579</v>
      </c>
    </row>
    <row r="7" spans="1:13" x14ac:dyDescent="0.3">
      <c r="A7" s="16" t="s">
        <v>8340</v>
      </c>
      <c r="B7" s="7">
        <v>1944</v>
      </c>
      <c r="C7" s="7">
        <v>391</v>
      </c>
      <c r="D7" s="7">
        <v>2335</v>
      </c>
    </row>
    <row r="19" spans="5:11" ht="15.6" x14ac:dyDescent="0.3">
      <c r="E19" s="19">
        <v>4</v>
      </c>
      <c r="F19" s="20" t="s">
        <v>8351</v>
      </c>
      <c r="G19" s="15" t="s">
        <v>8350</v>
      </c>
    </row>
    <row r="20" spans="5:11" x14ac:dyDescent="0.3">
      <c r="F20" s="15" t="s">
        <v>8349</v>
      </c>
      <c r="G20" t="s">
        <v>16</v>
      </c>
      <c r="H20" t="s">
        <v>11</v>
      </c>
      <c r="I20" t="s">
        <v>12</v>
      </c>
      <c r="J20" t="s">
        <v>8342</v>
      </c>
      <c r="K20" t="s">
        <v>8340</v>
      </c>
    </row>
    <row r="21" spans="5:11" x14ac:dyDescent="0.3">
      <c r="F21" s="16" t="s">
        <v>42</v>
      </c>
      <c r="G21" s="7">
        <v>34314.781081081062</v>
      </c>
      <c r="H21" s="7">
        <v>29807.474157303372</v>
      </c>
      <c r="I21" s="7">
        <v>12506.436506024094</v>
      </c>
      <c r="J21" s="7"/>
      <c r="K21" s="7">
        <v>27292.218629032239</v>
      </c>
    </row>
    <row r="22" spans="5:11" x14ac:dyDescent="0.3">
      <c r="F22" s="16" t="s">
        <v>23</v>
      </c>
      <c r="G22" s="7">
        <v>28715.307678571418</v>
      </c>
      <c r="H22" s="7">
        <v>21628.799622641502</v>
      </c>
      <c r="I22" s="7">
        <v>12366.133249999995</v>
      </c>
      <c r="J22" s="7"/>
      <c r="K22" s="7">
        <v>19094.489290780144</v>
      </c>
    </row>
    <row r="23" spans="5:11" x14ac:dyDescent="0.3">
      <c r="F23" s="16" t="s">
        <v>13</v>
      </c>
      <c r="G23" s="7">
        <v>33437.088548387095</v>
      </c>
      <c r="H23" s="7">
        <v>27210.804677419357</v>
      </c>
      <c r="I23" s="7">
        <v>12149.211666666668</v>
      </c>
      <c r="J23" s="7"/>
      <c r="K23" s="7">
        <v>24397.402608695647</v>
      </c>
    </row>
    <row r="24" spans="5:11" x14ac:dyDescent="0.3">
      <c r="F24" s="16" t="s">
        <v>276</v>
      </c>
      <c r="G24" s="7">
        <v>33406.406666666669</v>
      </c>
      <c r="H24" s="7"/>
      <c r="I24" s="7">
        <v>16950.485000000001</v>
      </c>
      <c r="J24" s="7"/>
      <c r="K24" s="7">
        <v>26824.038</v>
      </c>
    </row>
    <row r="25" spans="5:11" x14ac:dyDescent="0.3">
      <c r="F25" s="16" t="s">
        <v>164</v>
      </c>
      <c r="G25" s="7">
        <v>39556.49</v>
      </c>
      <c r="H25" s="7">
        <v>28882.473333333328</v>
      </c>
      <c r="I25" s="7">
        <v>10407.09</v>
      </c>
      <c r="J25" s="7"/>
      <c r="K25" s="7">
        <v>27322.199999999993</v>
      </c>
    </row>
    <row r="26" spans="5:11" x14ac:dyDescent="0.3">
      <c r="F26" s="16" t="s">
        <v>168</v>
      </c>
      <c r="G26" s="7">
        <v>39868.616250000006</v>
      </c>
      <c r="H26" s="7">
        <v>25643.571428571428</v>
      </c>
      <c r="I26" s="7">
        <v>12201.369333333334</v>
      </c>
      <c r="J26" s="7"/>
      <c r="K26" s="7">
        <v>22715.815666666669</v>
      </c>
    </row>
    <row r="27" spans="5:11" x14ac:dyDescent="0.3">
      <c r="F27" s="16" t="s">
        <v>356</v>
      </c>
      <c r="G27" s="7">
        <v>34070.595714285715</v>
      </c>
      <c r="H27" s="7">
        <v>22996.254000000001</v>
      </c>
      <c r="I27" s="7">
        <v>11968.508571428571</v>
      </c>
      <c r="J27" s="7"/>
      <c r="K27" s="7">
        <v>23013.421052631576</v>
      </c>
    </row>
    <row r="28" spans="5:11" x14ac:dyDescent="0.3">
      <c r="F28" s="16" t="s">
        <v>170</v>
      </c>
      <c r="G28" s="7">
        <v>33475.82</v>
      </c>
      <c r="H28" s="7">
        <v>15864.583333333334</v>
      </c>
      <c r="I28" s="7">
        <v>12570.970000000001</v>
      </c>
      <c r="J28" s="7"/>
      <c r="K28" s="7">
        <v>17701.918333333335</v>
      </c>
    </row>
    <row r="29" spans="5:11" x14ac:dyDescent="0.3">
      <c r="F29" s="16" t="s">
        <v>166</v>
      </c>
      <c r="G29" s="7">
        <v>27621.609999999997</v>
      </c>
      <c r="H29" s="7">
        <v>13705.733333333332</v>
      </c>
      <c r="I29" s="7">
        <v>15407.321250000001</v>
      </c>
      <c r="J29" s="7"/>
      <c r="K29" s="7">
        <v>18905.238749999997</v>
      </c>
    </row>
    <row r="30" spans="5:11" x14ac:dyDescent="0.3">
      <c r="F30" s="16" t="s">
        <v>516</v>
      </c>
      <c r="G30" s="7"/>
      <c r="H30" s="7"/>
      <c r="I30" s="7">
        <v>11716.453333333333</v>
      </c>
      <c r="J30" s="7"/>
      <c r="K30" s="7">
        <v>11716.453333333333</v>
      </c>
    </row>
    <row r="31" spans="5:11" x14ac:dyDescent="0.3">
      <c r="F31" s="16" t="s">
        <v>300</v>
      </c>
      <c r="G31" s="7"/>
      <c r="H31" s="7">
        <v>12926.583749999998</v>
      </c>
      <c r="I31" s="7">
        <v>11518.785652173914</v>
      </c>
      <c r="J31" s="7"/>
      <c r="K31" s="7">
        <v>11882.088387096774</v>
      </c>
    </row>
    <row r="32" spans="5:11" x14ac:dyDescent="0.3">
      <c r="F32" s="16" t="s">
        <v>632</v>
      </c>
      <c r="G32" s="7"/>
      <c r="H32" s="7">
        <v>14958.005000000001</v>
      </c>
      <c r="I32" s="7">
        <v>11637.812000000002</v>
      </c>
      <c r="J32" s="7"/>
      <c r="K32" s="7">
        <v>13113.453333333331</v>
      </c>
    </row>
    <row r="33" spans="6:11" x14ac:dyDescent="0.3">
      <c r="F33" s="16" t="s">
        <v>249</v>
      </c>
      <c r="G33" s="7">
        <v>18261.7575</v>
      </c>
      <c r="H33" s="7">
        <v>16088.170000000004</v>
      </c>
      <c r="I33" s="7">
        <v>12785.637000000001</v>
      </c>
      <c r="J33" s="7"/>
      <c r="K33" s="7">
        <v>15327.826875000002</v>
      </c>
    </row>
    <row r="34" spans="6:11" x14ac:dyDescent="0.3">
      <c r="F34" s="16" t="s">
        <v>247</v>
      </c>
      <c r="G34" s="7">
        <v>32732.187142857143</v>
      </c>
      <c r="H34" s="7">
        <v>19673.541666666664</v>
      </c>
      <c r="I34" s="7">
        <v>13360.978888888887</v>
      </c>
      <c r="J34" s="7"/>
      <c r="K34" s="7">
        <v>19156.89953488372</v>
      </c>
    </row>
    <row r="35" spans="6:11" x14ac:dyDescent="0.3">
      <c r="F35" s="16" t="s">
        <v>200</v>
      </c>
      <c r="G35" s="7"/>
      <c r="H35" s="7">
        <v>12252.64</v>
      </c>
      <c r="I35" s="7">
        <v>11408.37052631579</v>
      </c>
      <c r="J35" s="7"/>
      <c r="K35" s="7">
        <v>11488.777142857143</v>
      </c>
    </row>
    <row r="36" spans="6:11" x14ac:dyDescent="0.3">
      <c r="F36" s="16" t="s">
        <v>535</v>
      </c>
      <c r="G36" s="7">
        <v>18709.798000000003</v>
      </c>
      <c r="H36" s="7">
        <v>15458.603749999997</v>
      </c>
      <c r="I36" s="7">
        <v>12296.779729729731</v>
      </c>
      <c r="J36" s="7"/>
      <c r="K36" s="7">
        <v>13932.368636363639</v>
      </c>
    </row>
    <row r="37" spans="6:11" x14ac:dyDescent="0.3">
      <c r="F37" s="16" t="s">
        <v>8336</v>
      </c>
      <c r="G37" s="7">
        <v>37165.160000000003</v>
      </c>
      <c r="H37" s="7"/>
      <c r="I37" s="7"/>
      <c r="J37" s="7"/>
      <c r="K37" s="7">
        <v>37165.160000000003</v>
      </c>
    </row>
    <row r="38" spans="6:11" x14ac:dyDescent="0.3">
      <c r="F38" s="16" t="s">
        <v>8342</v>
      </c>
      <c r="G38" s="7"/>
      <c r="H38" s="7"/>
      <c r="I38" s="7"/>
      <c r="J38" s="7" t="e">
        <v>#N/A</v>
      </c>
      <c r="K38" s="7" t="e">
        <v>#N/A</v>
      </c>
    </row>
    <row r="39" spans="6:11" x14ac:dyDescent="0.3">
      <c r="F39" s="16" t="s">
        <v>8340</v>
      </c>
      <c r="G39" s="7">
        <v>32449.323381294966</v>
      </c>
      <c r="H39" s="7">
        <v>24644.637712418327</v>
      </c>
      <c r="I39" s="7">
        <v>12411.354013921105</v>
      </c>
      <c r="J39" s="7" t="e">
        <v>#N/A</v>
      </c>
      <c r="K39" s="7" t="e">
        <v>#N/A</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2333-7F0A-4E4C-A82B-3BE960E73895}">
  <dimension ref="A3:F8"/>
  <sheetViews>
    <sheetView topLeftCell="A2" zoomScaleNormal="100" workbookViewId="0">
      <selection activeCell="K19" sqref="K19"/>
    </sheetView>
  </sheetViews>
  <sheetFormatPr defaultRowHeight="14.4" x14ac:dyDescent="0.3"/>
  <cols>
    <col min="1" max="1" width="17.21875" bestFit="1" customWidth="1"/>
    <col min="2" max="2" width="16" bestFit="1" customWidth="1"/>
    <col min="3" max="3" width="8" bestFit="1" customWidth="1"/>
    <col min="4" max="4" width="12.88671875" bestFit="1" customWidth="1"/>
    <col min="5" max="5" width="14.33203125" bestFit="1" customWidth="1"/>
    <col min="6" max="6" width="10.77734375" bestFit="1" customWidth="1"/>
    <col min="7" max="9" width="16" bestFit="1" customWidth="1"/>
    <col min="10" max="10" width="13.44140625" bestFit="1" customWidth="1"/>
    <col min="11" max="14" width="16" bestFit="1" customWidth="1"/>
    <col min="15" max="15" width="17.21875" bestFit="1" customWidth="1"/>
    <col min="16" max="16" width="10.77734375" bestFit="1" customWidth="1"/>
  </cols>
  <sheetData>
    <row r="3" spans="1:6" x14ac:dyDescent="0.3">
      <c r="A3" s="15" t="s">
        <v>8357</v>
      </c>
      <c r="B3" s="15" t="s">
        <v>8344</v>
      </c>
    </row>
    <row r="4" spans="1:6" x14ac:dyDescent="0.3">
      <c r="A4" s="15" t="s">
        <v>8339</v>
      </c>
      <c r="B4" t="s">
        <v>4727</v>
      </c>
      <c r="C4" t="s">
        <v>4722</v>
      </c>
      <c r="D4" t="s">
        <v>4726</v>
      </c>
      <c r="E4" t="s">
        <v>4728</v>
      </c>
      <c r="F4" t="s">
        <v>8340</v>
      </c>
    </row>
    <row r="5" spans="1:6" x14ac:dyDescent="0.3">
      <c r="A5" s="16" t="s">
        <v>4723</v>
      </c>
      <c r="B5" s="7" t="e">
        <v>#N/A</v>
      </c>
      <c r="C5" s="7" t="e">
        <v>#N/A</v>
      </c>
      <c r="D5" s="7" t="e">
        <v>#N/A</v>
      </c>
      <c r="E5" s="7" t="e">
        <v>#N/A</v>
      </c>
      <c r="F5" s="7" t="e">
        <v>#N/A</v>
      </c>
    </row>
    <row r="6" spans="1:6" x14ac:dyDescent="0.3">
      <c r="A6" s="16" t="s">
        <v>4725</v>
      </c>
      <c r="B6" s="7" t="e">
        <v>#N/A</v>
      </c>
      <c r="C6" s="7" t="e">
        <v>#N/A</v>
      </c>
      <c r="D6" s="7" t="e">
        <v>#N/A</v>
      </c>
      <c r="E6" s="7" t="e">
        <v>#N/A</v>
      </c>
      <c r="F6" s="7" t="e">
        <v>#N/A</v>
      </c>
    </row>
    <row r="7" spans="1:6" x14ac:dyDescent="0.3">
      <c r="A7" s="16" t="s">
        <v>4724</v>
      </c>
      <c r="B7" s="7" t="e">
        <v>#N/A</v>
      </c>
      <c r="C7" s="7" t="e">
        <v>#N/A</v>
      </c>
      <c r="D7" s="7" t="e">
        <v>#N/A</v>
      </c>
      <c r="E7" s="7" t="e">
        <v>#N/A</v>
      </c>
      <c r="F7" s="7" t="e">
        <v>#N/A</v>
      </c>
    </row>
    <row r="8" spans="1:6" x14ac:dyDescent="0.3">
      <c r="A8" s="16" t="s">
        <v>8340</v>
      </c>
      <c r="B8" s="7" t="e">
        <v>#N/A</v>
      </c>
      <c r="C8" s="7" t="e">
        <v>#N/A</v>
      </c>
      <c r="D8" s="7" t="e">
        <v>#N/A</v>
      </c>
      <c r="E8" s="7" t="e">
        <v>#N/A</v>
      </c>
      <c r="F8" s="7" t="e">
        <v>#N/A</v>
      </c>
    </row>
  </sheetData>
  <pageMargins left="0.7" right="0.7" top="0.75" bottom="0.75" header="0.3" footer="0.3"/>
  <pageSetup paperSize="9" orientation="portrait" horizontalDpi="1200" verticalDpi="1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16C52-926D-4253-A31C-6BCE1CE97760}">
  <dimension ref="A1:T2336"/>
  <sheetViews>
    <sheetView topLeftCell="C2330" zoomScaleNormal="100" workbookViewId="0">
      <selection activeCell="A3" sqref="A3:A2336"/>
    </sheetView>
  </sheetViews>
  <sheetFormatPr defaultRowHeight="14.4" x14ac:dyDescent="0.3"/>
  <cols>
    <col min="1" max="1" width="10.5546875" bestFit="1" customWidth="1"/>
    <col min="2" max="2" width="16.6640625" bestFit="1" customWidth="1"/>
    <col min="5" max="5" width="11" bestFit="1" customWidth="1"/>
    <col min="6" max="6" width="14.5546875" bestFit="1" customWidth="1"/>
    <col min="7" max="7" width="13.109375" bestFit="1" customWidth="1"/>
    <col min="8" max="8" width="23" style="26" bestFit="1" customWidth="1"/>
    <col min="9" max="9" width="7.21875" bestFit="1" customWidth="1"/>
    <col min="10" max="10" width="15.77734375" bestFit="1" customWidth="1"/>
    <col min="11" max="11" width="12.109375" bestFit="1" customWidth="1"/>
    <col min="12" max="12" width="8.88671875" style="22"/>
    <col min="13" max="13" width="11" bestFit="1" customWidth="1"/>
    <col min="14" max="14" width="7.44140625" bestFit="1" customWidth="1"/>
    <col min="16" max="16" width="11.5546875" style="8" bestFit="1" customWidth="1"/>
  </cols>
  <sheetData>
    <row r="1" spans="1:20" x14ac:dyDescent="0.3">
      <c r="A1" t="s">
        <v>8337</v>
      </c>
      <c r="B1" t="s">
        <v>8338</v>
      </c>
      <c r="C1" s="9" t="s">
        <v>2373</v>
      </c>
      <c r="D1" s="9" t="s">
        <v>2374</v>
      </c>
      <c r="E1" s="9" t="s">
        <v>2375</v>
      </c>
      <c r="F1" s="9" t="s">
        <v>2376</v>
      </c>
      <c r="G1" s="9" t="s">
        <v>2377</v>
      </c>
      <c r="H1" s="25" t="s">
        <v>2378</v>
      </c>
      <c r="I1" s="9" t="s">
        <v>2379</v>
      </c>
      <c r="J1" s="9" t="s">
        <v>4720</v>
      </c>
      <c r="K1" s="10" t="s">
        <v>4721</v>
      </c>
      <c r="L1" s="23" t="s">
        <v>5</v>
      </c>
      <c r="M1" s="9" t="s">
        <v>6</v>
      </c>
      <c r="N1" s="9" t="s">
        <v>7</v>
      </c>
      <c r="O1" s="9" t="s">
        <v>8</v>
      </c>
      <c r="P1" s="24" t="s">
        <v>8334</v>
      </c>
      <c r="Q1" s="10" t="s">
        <v>8335</v>
      </c>
    </row>
    <row r="2" spans="1:20" x14ac:dyDescent="0.3">
      <c r="A2" s="11" t="e" cm="1">
        <f t="array" ref="A2">vloo</f>
        <v>#NAME?</v>
      </c>
      <c r="B2" s="12" t="s">
        <v>4732</v>
      </c>
      <c r="C2" t="e">
        <f>VLOOKUP(A2,table2!A2:J2336,2,FALSE)</f>
        <v>#NAME?</v>
      </c>
      <c r="D2" t="e">
        <f>VLOOKUP(A2,table2!A2:J2336,3,FALSE)</f>
        <v>#NAME?</v>
      </c>
      <c r="E2" t="e">
        <f>VLOOKUP(A2,table2!A2:J2336,4,FALSE)</f>
        <v>#NAME?</v>
      </c>
      <c r="F2" t="e">
        <f>VLOOKUP(A2,table2!A2:J2336,5,FALSE)</f>
        <v>#NAME?</v>
      </c>
      <c r="G2" t="e">
        <f>VLOOKUP(A2,table2!A2:J2336,6,FALSE)</f>
        <v>#NAME?</v>
      </c>
      <c r="H2" s="26" t="e">
        <f>VLOOKUP(A2,table2!A2:J2336,7,FALSE)</f>
        <v>#NAME?</v>
      </c>
      <c r="I2" t="e">
        <f>VLOOKUP(A2,table2!A2:J2336,8,FALSE)</f>
        <v>#NAME?</v>
      </c>
      <c r="J2" t="e">
        <f>VLOOKUP(A2,table2!A2:J2336,9,FALSE)</f>
        <v>#NAME?</v>
      </c>
      <c r="K2" t="e">
        <f>VLOOKUP(A2,table2!A2:J2336,10,FALSE)</f>
        <v>#NAME?</v>
      </c>
      <c r="L2" s="22">
        <f>'health care'!L3</f>
        <v>571</v>
      </c>
      <c r="M2" s="22" t="e">
        <f>VLOOKUP(A2,table3!A2:H2342,5,FALSE)</f>
        <v>#NAME?</v>
      </c>
      <c r="N2" t="e">
        <f>VLOOKUP(A2,table3!A2:H2342,6,FALSE)</f>
        <v>#NAME?</v>
      </c>
      <c r="O2" t="e">
        <f>VLOOKUP(A2,table3!A2:H2342,7,FALSE)</f>
        <v>#NAME?</v>
      </c>
      <c r="P2" s="8" t="e">
        <f>VLOOKUP(A2,table3!A2:H2342,2,FALSE)</f>
        <v>#NAME?</v>
      </c>
      <c r="Q2" t="e">
        <f>VLOOKUP(A2,table3!A1:H2342,8,FALSE)</f>
        <v>#NAME?</v>
      </c>
      <c r="S2" t="e">
        <f>VLOOKUP(A2,table3__3[],3,FALSE)</f>
        <v>#NAME?</v>
      </c>
      <c r="T2" t="e">
        <f>VLOOKUP(A2,table3__3[],4,)</f>
        <v>#NAME?</v>
      </c>
    </row>
    <row r="3" spans="1:20" x14ac:dyDescent="0.3">
      <c r="A3" s="13" t="s">
        <v>2371</v>
      </c>
      <c r="B3" s="14" t="s">
        <v>4735</v>
      </c>
      <c r="C3">
        <f>VLOOKUP(A3,table2!A3:J2337,2,FALSE)</f>
        <v>30.36</v>
      </c>
      <c r="D3">
        <f>VLOOKUP(A3,table2!A3:J2337,3,FALSE)</f>
        <v>5.77</v>
      </c>
      <c r="E3" t="str">
        <f>VLOOKUP(A3,table2!A3:J2337,4,FALSE)</f>
        <v>No</v>
      </c>
      <c r="F3" t="str">
        <f>VLOOKUP(A3,table2!A3:J2337,5,FALSE)</f>
        <v>No</v>
      </c>
      <c r="G3" t="str">
        <f>VLOOKUP(A3,table2!A3:J2337,6,FALSE)</f>
        <v>No</v>
      </c>
      <c r="H3" s="26">
        <f>VLOOKUP(A3,table2!A3:J2337,7,FALSE)</f>
        <v>0</v>
      </c>
      <c r="I3" t="str">
        <f>VLOOKUP(A3,table2!A3:J2337,8,FALSE)</f>
        <v>Yes</v>
      </c>
      <c r="J3" t="str">
        <f>VLOOKUP(A3,table2!A3:J2337,9,FALSE)</f>
        <v>OBESITY</v>
      </c>
      <c r="K3" t="str">
        <f>VLOOKUP(A3,table2!A3:J2337,10,FALSE)</f>
        <v>PREDIABETES</v>
      </c>
      <c r="L3" s="22">
        <f>VLOOKUP(A3,table3!A3:H2343,4,FALSE)</f>
        <v>571</v>
      </c>
      <c r="M3" s="22" t="str">
        <f>VLOOKUP(A3,table3!A3:H2343,5,FALSE)</f>
        <v>tier - 2</v>
      </c>
      <c r="N3" t="str">
        <f>VLOOKUP(A3,table3!A3:H2343,6,FALSE)</f>
        <v>tier - 1</v>
      </c>
      <c r="O3" t="str">
        <f>VLOOKUP(A3,table3!A3:H2343,7,FALSE)</f>
        <v>R1013</v>
      </c>
      <c r="P3" s="8">
        <f>VLOOKUP(A3,table3!A3:H2343,2,FALSE)</f>
        <v>33938</v>
      </c>
      <c r="Q3">
        <f>VLOOKUP(A3,table3!A2:H2343,8,FALSE)</f>
        <v>30</v>
      </c>
    </row>
    <row r="4" spans="1:20" x14ac:dyDescent="0.3">
      <c r="A4" s="11" t="s">
        <v>2370</v>
      </c>
      <c r="B4" s="12" t="s">
        <v>4738</v>
      </c>
      <c r="C4">
        <f>VLOOKUP(A4,table2!A4:J2338,2,FALSE)</f>
        <v>34.484999999999999</v>
      </c>
      <c r="D4">
        <f>VLOOKUP(A4,table2!A4:J2338,3,FALSE)</f>
        <v>11.87</v>
      </c>
      <c r="E4" t="str">
        <f>VLOOKUP(A4,table2!A4:J2338,4,FALSE)</f>
        <v>Yes</v>
      </c>
      <c r="F4" t="str">
        <f>VLOOKUP(A4,table2!A4:J2338,5,FALSE)</f>
        <v>No</v>
      </c>
      <c r="G4" t="str">
        <f>VLOOKUP(A4,table2!A4:J2338,6,FALSE)</f>
        <v>No</v>
      </c>
      <c r="H4" s="26">
        <f>VLOOKUP(A4,table2!A4:J2338,7,FALSE)</f>
        <v>2</v>
      </c>
      <c r="I4" t="str">
        <f>VLOOKUP(A4,table2!A4:J2338,8,FALSE)</f>
        <v>Yes</v>
      </c>
      <c r="J4" t="str">
        <f>VLOOKUP(A4,table2!A4:J2338,9,FALSE)</f>
        <v>OBESITY</v>
      </c>
      <c r="K4" t="str">
        <f>VLOOKUP(A4,table2!A4:J2338,10,FALSE)</f>
        <v>DIABETES</v>
      </c>
      <c r="L4" s="22">
        <f>VLOOKUP(A4,table3!A4:H2344,4,FALSE)</f>
        <v>600</v>
      </c>
      <c r="M4" s="22" t="str">
        <f>VLOOKUP(A4,table3!A4:H2344,5,FALSE)</f>
        <v>tier - 2</v>
      </c>
      <c r="N4" t="str">
        <f>VLOOKUP(A4,table3!A4:H2344,6,FALSE)</f>
        <v>tier - 1</v>
      </c>
      <c r="O4" t="str">
        <f>VLOOKUP(A4,table3!A4:H2344,7,FALSE)</f>
        <v>R1013</v>
      </c>
      <c r="P4" s="8">
        <f>VLOOKUP(A4,table3!A4:H2344,2,FALSE)</f>
        <v>34150</v>
      </c>
      <c r="Q4">
        <f>VLOOKUP(A4,table3!A3:H2344,8,FALSE)</f>
        <v>29</v>
      </c>
    </row>
    <row r="5" spans="1:20" x14ac:dyDescent="0.3">
      <c r="A5" s="13" t="s">
        <v>2369</v>
      </c>
      <c r="B5" s="14" t="s">
        <v>4740</v>
      </c>
      <c r="C5">
        <f>VLOOKUP(A5,table2!A5:J2339,2,FALSE)</f>
        <v>38.094999999999999</v>
      </c>
      <c r="D5">
        <f>VLOOKUP(A5,table2!A5:J2339,3,FALSE)</f>
        <v>6.05</v>
      </c>
      <c r="E5" t="str">
        <f>VLOOKUP(A5,table2!A5:J2339,4,FALSE)</f>
        <v>No</v>
      </c>
      <c r="F5" t="str">
        <f>VLOOKUP(A5,table2!A5:J2339,5,FALSE)</f>
        <v>No</v>
      </c>
      <c r="G5" t="str">
        <f>VLOOKUP(A5,table2!A5:J2339,6,FALSE)</f>
        <v>No</v>
      </c>
      <c r="H5" s="26">
        <f>VLOOKUP(A5,table2!A5:J2339,7,FALSE)</f>
        <v>0</v>
      </c>
      <c r="I5" t="str">
        <f>VLOOKUP(A5,table2!A5:J2339,8,FALSE)</f>
        <v>Yes</v>
      </c>
      <c r="J5" t="str">
        <f>VLOOKUP(A5,table2!A5:J2339,9,FALSE)</f>
        <v>OBESITY</v>
      </c>
      <c r="K5" t="str">
        <f>VLOOKUP(A5,table2!A5:J2339,10,FALSE)</f>
        <v>PREDIABETES</v>
      </c>
      <c r="L5" s="22">
        <f>VLOOKUP(A5,table3!A5:H2345,4,FALSE)</f>
        <v>605</v>
      </c>
      <c r="M5" s="22" t="str">
        <f>VLOOKUP(A5,table3!A5:H2345,5,FALSE)</f>
        <v>tier - 3</v>
      </c>
      <c r="N5" t="str">
        <f>VLOOKUP(A5,table3!A5:H2345,6,FALSE)</f>
        <v>tier - 3</v>
      </c>
      <c r="O5" t="str">
        <f>VLOOKUP(A5,table3!A5:H2345,7,FALSE)</f>
        <v>R1013</v>
      </c>
      <c r="P5" s="8">
        <f>VLOOKUP(A5,table3!A5:H2345,2,FALSE)</f>
        <v>33860</v>
      </c>
      <c r="Q5">
        <f>VLOOKUP(A5,table3!A4:H2345,8,FALSE)</f>
        <v>30</v>
      </c>
    </row>
    <row r="6" spans="1:20" x14ac:dyDescent="0.3">
      <c r="A6" s="11" t="s">
        <v>2368</v>
      </c>
      <c r="B6" s="12" t="s">
        <v>4742</v>
      </c>
      <c r="C6">
        <f>VLOOKUP(A6,table2!A6:J2340,2,FALSE)</f>
        <v>35.53</v>
      </c>
      <c r="D6">
        <f>VLOOKUP(A6,table2!A6:J2340,3,FALSE)</f>
        <v>5.45</v>
      </c>
      <c r="E6" t="str">
        <f>VLOOKUP(A6,table2!A6:J2340,4,FALSE)</f>
        <v>No</v>
      </c>
      <c r="F6" t="str">
        <f>VLOOKUP(A6,table2!A6:J2340,5,FALSE)</f>
        <v>No</v>
      </c>
      <c r="G6" t="str">
        <f>VLOOKUP(A6,table2!A6:J2340,6,FALSE)</f>
        <v>No</v>
      </c>
      <c r="H6" s="26">
        <f>VLOOKUP(A6,table2!A6:J2340,7,FALSE)</f>
        <v>0</v>
      </c>
      <c r="I6" t="str">
        <f>VLOOKUP(A6,table2!A6:J2340,8,FALSE)</f>
        <v>Yes</v>
      </c>
      <c r="J6" t="str">
        <f>VLOOKUP(A6,table2!A6:J2340,9,FALSE)</f>
        <v>OBESITY</v>
      </c>
      <c r="K6" t="str">
        <f>VLOOKUP(A6,table2!A6:J2340,10,FALSE)</f>
        <v>NORMAL</v>
      </c>
      <c r="L6" s="22">
        <f>VLOOKUP(A6,table3!A6:H2346,4,FALSE)</f>
        <v>637</v>
      </c>
      <c r="M6" s="22" t="str">
        <f>VLOOKUP(A6,table3!A6:H2346,5,FALSE)</f>
        <v>tier - 3</v>
      </c>
      <c r="N6" t="str">
        <f>VLOOKUP(A6,table3!A6:H2346,6,FALSE)</f>
        <v>tier - 3</v>
      </c>
      <c r="O6" t="str">
        <f>VLOOKUP(A6,table3!A6:H2346,7,FALSE)</f>
        <v>R1013</v>
      </c>
      <c r="P6" s="8">
        <f>VLOOKUP(A6,table3!A6:H2346,2,FALSE)</f>
        <v>36003</v>
      </c>
      <c r="Q6">
        <f>VLOOKUP(A6,table3!A5:H2346,8,FALSE)</f>
        <v>24</v>
      </c>
    </row>
    <row r="7" spans="1:20" x14ac:dyDescent="0.3">
      <c r="A7" s="13" t="s">
        <v>2367</v>
      </c>
      <c r="B7" s="14" t="s">
        <v>4744</v>
      </c>
      <c r="C7">
        <f>VLOOKUP(A7,table2!A7:J2341,2,FALSE)</f>
        <v>32.799999999999997</v>
      </c>
      <c r="D7">
        <f>VLOOKUP(A7,table2!A7:J2341,3,FALSE)</f>
        <v>6.59</v>
      </c>
      <c r="E7" t="str">
        <f>VLOOKUP(A7,table2!A7:J2341,4,FALSE)</f>
        <v>No</v>
      </c>
      <c r="F7" t="str">
        <f>VLOOKUP(A7,table2!A7:J2341,5,FALSE)</f>
        <v>No</v>
      </c>
      <c r="G7" t="str">
        <f>VLOOKUP(A7,table2!A7:J2341,6,FALSE)</f>
        <v>No</v>
      </c>
      <c r="H7" s="26">
        <f>VLOOKUP(A7,table2!A7:J2341,7,FALSE)</f>
        <v>0</v>
      </c>
      <c r="I7" t="str">
        <f>VLOOKUP(A7,table2!A7:J2341,8,FALSE)</f>
        <v>Yes</v>
      </c>
      <c r="J7" t="str">
        <f>VLOOKUP(A7,table2!A7:J2341,9,FALSE)</f>
        <v>OBESITY</v>
      </c>
      <c r="K7" t="str">
        <f>VLOOKUP(A7,table2!A7:J2341,10,FALSE)</f>
        <v>DIABETES</v>
      </c>
      <c r="L7" s="22">
        <f>VLOOKUP(A7,table3!A7:H2347,4,FALSE)</f>
        <v>646</v>
      </c>
      <c r="M7" s="22" t="str">
        <f>VLOOKUP(A7,table3!A7:H2347,5,FALSE)</f>
        <v>tier - 3</v>
      </c>
      <c r="N7" t="str">
        <f>VLOOKUP(A7,table3!A7:H2347,6,FALSE)</f>
        <v>tier - 3</v>
      </c>
      <c r="O7" t="str">
        <f>VLOOKUP(A7,table3!A7:H2347,7,FALSE)</f>
        <v>R1012</v>
      </c>
      <c r="P7" s="8">
        <f>VLOOKUP(A7,table3!A7:H2347,2,FALSE)</f>
        <v>37215</v>
      </c>
      <c r="Q7">
        <f>VLOOKUP(A7,table3!A6:H2347,8,FALSE)</f>
        <v>21</v>
      </c>
    </row>
    <row r="8" spans="1:20" x14ac:dyDescent="0.3">
      <c r="A8" s="11" t="s">
        <v>2366</v>
      </c>
      <c r="B8" s="12" t="s">
        <v>4746</v>
      </c>
      <c r="C8">
        <f>VLOOKUP(A8,table2!A8:J2342,2,FALSE)</f>
        <v>36.4</v>
      </c>
      <c r="D8">
        <f>VLOOKUP(A8,table2!A8:J2342,3,FALSE)</f>
        <v>6.07</v>
      </c>
      <c r="E8" t="str">
        <f>VLOOKUP(A8,table2!A8:J2342,4,FALSE)</f>
        <v>No</v>
      </c>
      <c r="F8" t="str">
        <f>VLOOKUP(A8,table2!A8:J2342,5,FALSE)</f>
        <v>No</v>
      </c>
      <c r="G8" t="str">
        <f>VLOOKUP(A8,table2!A8:J2342,6,FALSE)</f>
        <v>No</v>
      </c>
      <c r="H8" s="26">
        <f>VLOOKUP(A8,table2!A8:J2342,7,FALSE)</f>
        <v>0</v>
      </c>
      <c r="I8" t="str">
        <f>VLOOKUP(A8,table2!A8:J2342,8,FALSE)</f>
        <v>Yes</v>
      </c>
      <c r="J8" t="str">
        <f>VLOOKUP(A8,table2!A8:J2342,9,FALSE)</f>
        <v>OBESITY</v>
      </c>
      <c r="K8" t="str">
        <f>VLOOKUP(A8,table2!A8:J2342,10,FALSE)</f>
        <v>PREDIABETES</v>
      </c>
      <c r="L8" s="22">
        <f>VLOOKUP(A8,table3!A8:H2348,4,FALSE)</f>
        <v>650</v>
      </c>
      <c r="M8" s="22" t="str">
        <f>VLOOKUP(A8,table3!A8:H2348,5,FALSE)</f>
        <v>tier - 3</v>
      </c>
      <c r="N8" t="str">
        <f>VLOOKUP(A8,table3!A8:H2348,6,FALSE)</f>
        <v>tier - 3</v>
      </c>
      <c r="O8" t="str">
        <f>VLOOKUP(A8,table3!A8:H2348,7,FALSE)</f>
        <v>R1013</v>
      </c>
      <c r="P8" s="8">
        <f>VLOOKUP(A8,table3!A8:H2348,2,FALSE)</f>
        <v>34121</v>
      </c>
      <c r="Q8">
        <f>VLOOKUP(A8,table3!A7:H2348,8,FALSE)</f>
        <v>30</v>
      </c>
    </row>
    <row r="9" spans="1:20" x14ac:dyDescent="0.3">
      <c r="A9" s="13" t="s">
        <v>2365</v>
      </c>
      <c r="B9" s="14" t="s">
        <v>4748</v>
      </c>
      <c r="C9">
        <f>VLOOKUP(A9,table2!A9:J2343,2,FALSE)</f>
        <v>36.96</v>
      </c>
      <c r="D9">
        <f>VLOOKUP(A9,table2!A9:J2343,3,FALSE)</f>
        <v>7.93</v>
      </c>
      <c r="E9" t="str">
        <f>VLOOKUP(A9,table2!A9:J2343,4,FALSE)</f>
        <v>No</v>
      </c>
      <c r="F9" t="str">
        <f>VLOOKUP(A9,table2!A9:J2343,5,FALSE)</f>
        <v>No</v>
      </c>
      <c r="G9" t="str">
        <f>VLOOKUP(A9,table2!A9:J2343,6,FALSE)</f>
        <v>No</v>
      </c>
      <c r="H9" s="26">
        <f>VLOOKUP(A9,table2!A9:J2343,7,FALSE)</f>
        <v>3</v>
      </c>
      <c r="I9" t="str">
        <f>VLOOKUP(A9,table2!A9:J2343,8,FALSE)</f>
        <v>Yes</v>
      </c>
      <c r="J9" t="str">
        <f>VLOOKUP(A9,table2!A9:J2343,9,FALSE)</f>
        <v>OBESITY</v>
      </c>
      <c r="K9" t="str">
        <f>VLOOKUP(A9,table2!A9:J2343,10,FALSE)</f>
        <v>DIABETES</v>
      </c>
      <c r="L9" s="22">
        <f>VLOOKUP(A9,table3!A9:H2349,4,FALSE)</f>
        <v>650</v>
      </c>
      <c r="M9" s="22" t="str">
        <f>VLOOKUP(A9,table3!A9:H2349,5,FALSE)</f>
        <v>tier - 3</v>
      </c>
      <c r="N9" t="str">
        <f>VLOOKUP(A9,table3!A9:H2349,6,FALSE)</f>
        <v>tier - 3</v>
      </c>
      <c r="O9" t="str">
        <f>VLOOKUP(A9,table3!A9:H2349,7,FALSE)</f>
        <v>R1013</v>
      </c>
      <c r="P9" s="8">
        <f>VLOOKUP(A9,table3!A9:H2349,2,FALSE)</f>
        <v>34884</v>
      </c>
      <c r="Q9">
        <f>VLOOKUP(A9,table3!A8:H2349,8,FALSE)</f>
        <v>27</v>
      </c>
    </row>
    <row r="10" spans="1:20" x14ac:dyDescent="0.3">
      <c r="A10" s="11" t="s">
        <v>2364</v>
      </c>
      <c r="B10" s="12" t="s">
        <v>4750</v>
      </c>
      <c r="C10">
        <f>VLOOKUP(A10,table2!A10:J2344,2,FALSE)</f>
        <v>41.14</v>
      </c>
      <c r="D10">
        <f>VLOOKUP(A10,table2!A10:J2344,3,FALSE)</f>
        <v>9.58</v>
      </c>
      <c r="E10" t="str">
        <f>VLOOKUP(A10,table2!A10:J2344,4,FALSE)</f>
        <v>Yes</v>
      </c>
      <c r="F10" t="str">
        <f>VLOOKUP(A10,table2!A10:J2344,5,FALSE)</f>
        <v>No</v>
      </c>
      <c r="G10" t="str">
        <f>VLOOKUP(A10,table2!A10:J2344,6,FALSE)</f>
        <v>Yes</v>
      </c>
      <c r="H10" s="26">
        <f>VLOOKUP(A10,table2!A10:J2344,7,FALSE)</f>
        <v>1</v>
      </c>
      <c r="I10" t="str">
        <f>VLOOKUP(A10,table2!A10:J2344,8,FALSE)</f>
        <v>Yes</v>
      </c>
      <c r="J10" t="str">
        <f>VLOOKUP(A10,table2!A10:J2344,9,FALSE)</f>
        <v>OBESITY</v>
      </c>
      <c r="K10" t="str">
        <f>VLOOKUP(A10,table2!A10:J2344,10,FALSE)</f>
        <v>DIABETES</v>
      </c>
      <c r="L10" s="22">
        <f>VLOOKUP(A10,table3!A10:H2350,4,FALSE)</f>
        <v>668</v>
      </c>
      <c r="M10" s="22" t="str">
        <f>VLOOKUP(A10,table3!A10:H2350,5,FALSE)</f>
        <v>tier - 3</v>
      </c>
      <c r="N10" t="str">
        <f>VLOOKUP(A10,table3!A10:H2350,6,FALSE)</f>
        <v>tier - 2</v>
      </c>
      <c r="O10" t="str">
        <f>VLOOKUP(A10,table3!A10:H2350,7,FALSE)</f>
        <v>R1012</v>
      </c>
      <c r="P10" s="8">
        <f>VLOOKUP(A10,table3!A10:H2350,2,FALSE)</f>
        <v>37589</v>
      </c>
      <c r="Q10">
        <f>VLOOKUP(A10,table3!A9:H2350,8,FALSE)</f>
        <v>20</v>
      </c>
    </row>
    <row r="11" spans="1:20" x14ac:dyDescent="0.3">
      <c r="A11" s="13" t="s">
        <v>2363</v>
      </c>
      <c r="B11" s="14" t="s">
        <v>4752</v>
      </c>
      <c r="C11">
        <f>VLOOKUP(A11,table2!A11:J2345,2,FALSE)</f>
        <v>38.06</v>
      </c>
      <c r="D11">
        <f>VLOOKUP(A11,table2!A11:J2345,3,FALSE)</f>
        <v>10.79</v>
      </c>
      <c r="E11" t="str">
        <f>VLOOKUP(A11,table2!A11:J2345,4,FALSE)</f>
        <v>No</v>
      </c>
      <c r="F11" t="str">
        <f>VLOOKUP(A11,table2!A11:J2345,5,FALSE)</f>
        <v>No</v>
      </c>
      <c r="G11" t="str">
        <f>VLOOKUP(A11,table2!A11:J2345,6,FALSE)</f>
        <v>No</v>
      </c>
      <c r="H11" s="26">
        <f>VLOOKUP(A11,table2!A11:J2345,7,FALSE)</f>
        <v>0</v>
      </c>
      <c r="I11" t="str">
        <f>VLOOKUP(A11,table2!A11:J2345,8,FALSE)</f>
        <v>Yes</v>
      </c>
      <c r="J11" t="str">
        <f>VLOOKUP(A11,table2!A11:J2345,9,FALSE)</f>
        <v>OBESITY</v>
      </c>
      <c r="K11" t="str">
        <f>VLOOKUP(A11,table2!A11:J2345,10,FALSE)</f>
        <v>DIABETES</v>
      </c>
      <c r="L11" s="22">
        <f>VLOOKUP(A11,table3!A11:H2351,4,FALSE)</f>
        <v>670</v>
      </c>
      <c r="M11" s="22" t="str">
        <f>VLOOKUP(A11,table3!A11:H2351,5,FALSE)</f>
        <v>tier - 3</v>
      </c>
      <c r="N11" t="str">
        <f>VLOOKUP(A11,table3!A11:H2351,6,FALSE)</f>
        <v>tier - 3</v>
      </c>
      <c r="O11" t="str">
        <f>VLOOKUP(A11,table3!A11:H2351,7,FALSE)</f>
        <v>R1013</v>
      </c>
      <c r="P11" s="8">
        <f>VLOOKUP(A11,table3!A11:H2351,2,FALSE)</f>
        <v>35743</v>
      </c>
      <c r="Q11">
        <f>VLOOKUP(A11,table3!A10:H2351,8,FALSE)</f>
        <v>25</v>
      </c>
    </row>
    <row r="12" spans="1:20" x14ac:dyDescent="0.3">
      <c r="A12" s="11" t="s">
        <v>2362</v>
      </c>
      <c r="B12" s="12" t="s">
        <v>4754</v>
      </c>
      <c r="C12">
        <f>VLOOKUP(A12,table2!A12:J2346,2,FALSE)</f>
        <v>37.700000000000003</v>
      </c>
      <c r="D12">
        <f>VLOOKUP(A12,table2!A12:J2346,3,FALSE)</f>
        <v>5.96</v>
      </c>
      <c r="E12" t="str">
        <f>VLOOKUP(A12,table2!A12:J2346,4,FALSE)</f>
        <v>Yes</v>
      </c>
      <c r="F12" t="str">
        <f>VLOOKUP(A12,table2!A12:J2346,5,FALSE)</f>
        <v>No</v>
      </c>
      <c r="G12" t="str">
        <f>VLOOKUP(A12,table2!A12:J2346,6,FALSE)</f>
        <v>No</v>
      </c>
      <c r="H12" s="26">
        <f>VLOOKUP(A12,table2!A12:J2346,7,FALSE)</f>
        <v>2</v>
      </c>
      <c r="I12" t="str">
        <f>VLOOKUP(A12,table2!A12:J2346,8,FALSE)</f>
        <v>Yes</v>
      </c>
      <c r="J12" t="str">
        <f>VLOOKUP(A12,table2!A12:J2346,9,FALSE)</f>
        <v>OBESITY</v>
      </c>
      <c r="K12" t="str">
        <f>VLOOKUP(A12,table2!A12:J2346,10,FALSE)</f>
        <v>PREDIABETES</v>
      </c>
      <c r="L12" s="22">
        <f>VLOOKUP(A12,table3!A12:H2352,4,FALSE)</f>
        <v>688</v>
      </c>
      <c r="M12" s="22" t="str">
        <f>VLOOKUP(A12,table3!A12:H2352,5,FALSE)</f>
        <v>tier - 3</v>
      </c>
      <c r="N12" t="str">
        <f>VLOOKUP(A12,table3!A12:H2352,6,FALSE)</f>
        <v>tier - 2</v>
      </c>
      <c r="O12" t="str">
        <f>VLOOKUP(A12,table3!A12:H2352,7,FALSE)</f>
        <v>R1013</v>
      </c>
      <c r="P12" s="8">
        <f>VLOOKUP(A12,table3!A12:H2352,2,FALSE)</f>
        <v>37146</v>
      </c>
      <c r="Q12">
        <f>VLOOKUP(A12,table3!A11:H2352,8,FALSE)</f>
        <v>21</v>
      </c>
    </row>
    <row r="13" spans="1:20" x14ac:dyDescent="0.3">
      <c r="A13" s="13" t="s">
        <v>2361</v>
      </c>
      <c r="B13" s="14" t="s">
        <v>4756</v>
      </c>
      <c r="C13">
        <f>VLOOKUP(A13,table2!A13:J2347,2,FALSE)</f>
        <v>42.13</v>
      </c>
      <c r="D13">
        <f>VLOOKUP(A13,table2!A13:J2347,3,FALSE)</f>
        <v>11.9</v>
      </c>
      <c r="E13" t="str">
        <f>VLOOKUP(A13,table2!A13:J2347,4,FALSE)</f>
        <v>No</v>
      </c>
      <c r="F13" t="str">
        <f>VLOOKUP(A13,table2!A13:J2347,5,FALSE)</f>
        <v>No</v>
      </c>
      <c r="G13" t="str">
        <f>VLOOKUP(A13,table2!A13:J2347,6,FALSE)</f>
        <v>No</v>
      </c>
      <c r="H13" s="26">
        <f>VLOOKUP(A13,table2!A13:J2347,7,FALSE)</f>
        <v>0</v>
      </c>
      <c r="I13" t="str">
        <f>VLOOKUP(A13,table2!A13:J2347,8,FALSE)</f>
        <v>Yes</v>
      </c>
      <c r="J13" t="str">
        <f>VLOOKUP(A13,table2!A13:J2347,9,FALSE)</f>
        <v>OBESITY</v>
      </c>
      <c r="K13" t="str">
        <f>VLOOKUP(A13,table2!A13:J2347,10,FALSE)</f>
        <v>DIABETES</v>
      </c>
      <c r="L13" s="22">
        <f>VLOOKUP(A13,table3!A13:H2353,4,FALSE)</f>
        <v>700</v>
      </c>
      <c r="M13" s="22" t="str">
        <f>VLOOKUP(A13,table3!A13:H2353,5,FALSE)</f>
        <v>tier - 2</v>
      </c>
      <c r="N13" t="str">
        <f>VLOOKUP(A13,table3!A13:H2353,6,FALSE)</f>
        <v>tier - 3</v>
      </c>
      <c r="O13" t="str">
        <f>VLOOKUP(A13,table3!A13:H2353,7,FALSE)</f>
        <v>R1013</v>
      </c>
      <c r="P13" s="8">
        <f>VLOOKUP(A13,table3!A13:H2353,2,FALSE)</f>
        <v>36520</v>
      </c>
      <c r="Q13">
        <f>VLOOKUP(A13,table3!A12:H2353,8,FALSE)</f>
        <v>23</v>
      </c>
    </row>
    <row r="14" spans="1:20" x14ac:dyDescent="0.3">
      <c r="A14" s="11" t="s">
        <v>2360</v>
      </c>
      <c r="B14" s="12" t="s">
        <v>4758</v>
      </c>
      <c r="C14">
        <f>VLOOKUP(A14,table2!A14:J2348,2,FALSE)</f>
        <v>40.92</v>
      </c>
      <c r="D14">
        <f>VLOOKUP(A14,table2!A14:J2348,3,FALSE)</f>
        <v>8.41</v>
      </c>
      <c r="E14" t="str">
        <f>VLOOKUP(A14,table2!A14:J2348,4,FALSE)</f>
        <v>No</v>
      </c>
      <c r="F14" t="str">
        <f>VLOOKUP(A14,table2!A14:J2348,5,FALSE)</f>
        <v>No</v>
      </c>
      <c r="G14" t="str">
        <f>VLOOKUP(A14,table2!A14:J2348,6,FALSE)</f>
        <v>No</v>
      </c>
      <c r="H14" s="26">
        <f>VLOOKUP(A14,table2!A14:J2348,7,FALSE)</f>
        <v>0</v>
      </c>
      <c r="I14" t="str">
        <f>VLOOKUP(A14,table2!A14:J2348,8,FALSE)</f>
        <v>Yes</v>
      </c>
      <c r="J14" t="str">
        <f>VLOOKUP(A14,table2!A14:J2348,9,FALSE)</f>
        <v>OBESITY</v>
      </c>
      <c r="K14" t="str">
        <f>VLOOKUP(A14,table2!A14:J2348,10,FALSE)</f>
        <v>DIABETES</v>
      </c>
      <c r="L14" s="22">
        <f>VLOOKUP(A14,table3!A14:H2354,4,FALSE)</f>
        <v>723</v>
      </c>
      <c r="M14" s="22" t="str">
        <f>VLOOKUP(A14,table3!A14:H2354,5,FALSE)</f>
        <v>tier - 3</v>
      </c>
      <c r="N14" t="str">
        <f>VLOOKUP(A14,table3!A14:H2354,6,FALSE)</f>
        <v>tier - 1</v>
      </c>
      <c r="O14" t="str">
        <f>VLOOKUP(A14,table3!A14:H2354,7,FALSE)</f>
        <v>R1013</v>
      </c>
      <c r="P14" s="8">
        <f>VLOOKUP(A14,table3!A14:H2354,2,FALSE)</f>
        <v>36508</v>
      </c>
      <c r="Q14">
        <f>VLOOKUP(A14,table3!A13:H2354,8,FALSE)</f>
        <v>23</v>
      </c>
    </row>
    <row r="15" spans="1:20" x14ac:dyDescent="0.3">
      <c r="A15" s="13" t="s">
        <v>2359</v>
      </c>
      <c r="B15" s="14" t="s">
        <v>4760</v>
      </c>
      <c r="C15">
        <f>VLOOKUP(A15,table2!A15:J2349,2,FALSE)</f>
        <v>40.564999999999998</v>
      </c>
      <c r="D15">
        <f>VLOOKUP(A15,table2!A15:J2349,3,FALSE)</f>
        <v>7.02</v>
      </c>
      <c r="E15" t="str">
        <f>VLOOKUP(A15,table2!A15:J2349,4,FALSE)</f>
        <v>No</v>
      </c>
      <c r="F15" t="str">
        <f>VLOOKUP(A15,table2!A15:J2349,5,FALSE)</f>
        <v>No</v>
      </c>
      <c r="G15" t="str">
        <f>VLOOKUP(A15,table2!A15:J2349,6,FALSE)</f>
        <v>No</v>
      </c>
      <c r="H15" s="26">
        <f>VLOOKUP(A15,table2!A15:J2349,7,FALSE)</f>
        <v>0</v>
      </c>
      <c r="I15" t="str">
        <f>VLOOKUP(A15,table2!A15:J2349,8,FALSE)</f>
        <v>Yes</v>
      </c>
      <c r="J15" t="str">
        <f>VLOOKUP(A15,table2!A15:J2349,9,FALSE)</f>
        <v>OBESITY</v>
      </c>
      <c r="K15" t="str">
        <f>VLOOKUP(A15,table2!A15:J2349,10,FALSE)</f>
        <v>DIABETES</v>
      </c>
      <c r="L15" s="22">
        <f>VLOOKUP(A15,table3!A15:H2355,4,FALSE)</f>
        <v>750</v>
      </c>
      <c r="M15" s="22" t="str">
        <f>VLOOKUP(A15,table3!A15:H2355,5,FALSE)</f>
        <v>tier - 3</v>
      </c>
      <c r="N15" t="str">
        <f>VLOOKUP(A15,table3!A15:H2355,6,FALSE)</f>
        <v>tier - 1</v>
      </c>
      <c r="O15" t="str">
        <f>VLOOKUP(A15,table3!A15:H2355,7,FALSE)</f>
        <v>R1012</v>
      </c>
      <c r="P15" s="8">
        <f>VLOOKUP(A15,table3!A15:H2355,2,FALSE)</f>
        <v>37518</v>
      </c>
      <c r="Q15">
        <f>VLOOKUP(A15,table3!A14:H2355,8,FALSE)</f>
        <v>20</v>
      </c>
    </row>
    <row r="16" spans="1:20" x14ac:dyDescent="0.3">
      <c r="A16" s="11" t="s">
        <v>2358</v>
      </c>
      <c r="B16" s="12" t="s">
        <v>4762</v>
      </c>
      <c r="C16">
        <f>VLOOKUP(A16,table2!A16:J2350,2,FALSE)</f>
        <v>36.384999999999998</v>
      </c>
      <c r="D16">
        <f>VLOOKUP(A16,table2!A16:J2350,3,FALSE)</f>
        <v>7.59</v>
      </c>
      <c r="E16" t="str">
        <f>VLOOKUP(A16,table2!A16:J2350,4,FALSE)</f>
        <v>Yes</v>
      </c>
      <c r="F16" t="str">
        <f>VLOOKUP(A16,table2!A16:J2350,5,FALSE)</f>
        <v>No</v>
      </c>
      <c r="G16" t="str">
        <f>VLOOKUP(A16,table2!A16:J2350,6,FALSE)</f>
        <v>No</v>
      </c>
      <c r="H16" s="26">
        <f>VLOOKUP(A16,table2!A16:J2350,7,FALSE)</f>
        <v>2</v>
      </c>
      <c r="I16" t="str">
        <f>VLOOKUP(A16,table2!A16:J2350,8,FALSE)</f>
        <v>Yes</v>
      </c>
      <c r="J16" t="str">
        <f>VLOOKUP(A16,table2!A16:J2350,9,FALSE)</f>
        <v>OBESITY</v>
      </c>
      <c r="K16" t="str">
        <f>VLOOKUP(A16,table2!A16:J2350,10,FALSE)</f>
        <v>DIABETES</v>
      </c>
      <c r="L16" s="22">
        <f>VLOOKUP(A16,table3!A16:H2356,4,FALSE)</f>
        <v>760</v>
      </c>
      <c r="M16" s="22" t="str">
        <f>VLOOKUP(A16,table3!A16:H2356,5,FALSE)</f>
        <v>tier - 3</v>
      </c>
      <c r="N16" t="str">
        <f>VLOOKUP(A16,table3!A16:H2356,6,FALSE)</f>
        <v>tier - 1</v>
      </c>
      <c r="O16" t="str">
        <f>VLOOKUP(A16,table3!A16:H2356,7,FALSE)</f>
        <v>R1013</v>
      </c>
      <c r="P16" s="8">
        <f>VLOOKUP(A16,table3!A16:H2356,2,FALSE)</f>
        <v>34190</v>
      </c>
      <c r="Q16">
        <f>VLOOKUP(A16,table3!A15:H2356,8,FALSE)</f>
        <v>29</v>
      </c>
    </row>
    <row r="17" spans="1:17" x14ac:dyDescent="0.3">
      <c r="A17" s="13" t="s">
        <v>2357</v>
      </c>
      <c r="B17" s="14" t="s">
        <v>4764</v>
      </c>
      <c r="C17">
        <f>VLOOKUP(A17,table2!A17:J2351,2,FALSE)</f>
        <v>39.9</v>
      </c>
      <c r="D17">
        <f>VLOOKUP(A17,table2!A17:J2351,3,FALSE)</f>
        <v>11.32</v>
      </c>
      <c r="E17" t="str">
        <f>VLOOKUP(A17,table2!A17:J2351,4,FALSE)</f>
        <v>No</v>
      </c>
      <c r="F17" t="str">
        <f>VLOOKUP(A17,table2!A17:J2351,5,FALSE)</f>
        <v>No</v>
      </c>
      <c r="G17" t="str">
        <f>VLOOKUP(A17,table2!A17:J2351,6,FALSE)</f>
        <v>No</v>
      </c>
      <c r="H17" s="26">
        <f>VLOOKUP(A17,table2!A17:J2351,7,FALSE)</f>
        <v>0</v>
      </c>
      <c r="I17" t="str">
        <f>VLOOKUP(A17,table2!A17:J2351,8,FALSE)</f>
        <v>Yes</v>
      </c>
      <c r="J17" t="str">
        <f>VLOOKUP(A17,table2!A17:J2351,9,FALSE)</f>
        <v>OBESITY</v>
      </c>
      <c r="K17" t="str">
        <f>VLOOKUP(A17,table2!A17:J2351,10,FALSE)</f>
        <v>DIABETES</v>
      </c>
      <c r="L17" s="22">
        <f>VLOOKUP(A17,table3!A17:H2357,4,FALSE)</f>
        <v>760</v>
      </c>
      <c r="M17" s="22" t="str">
        <f>VLOOKUP(A17,table3!A17:H2357,5,FALSE)</f>
        <v>tier - 3</v>
      </c>
      <c r="N17" t="str">
        <f>VLOOKUP(A17,table3!A17:H2357,6,FALSE)</f>
        <v>tier - 3</v>
      </c>
      <c r="O17" t="str">
        <f>VLOOKUP(A17,table3!A17:H2357,7,FALSE)</f>
        <v>R1013</v>
      </c>
      <c r="P17" s="8">
        <f>VLOOKUP(A17,table3!A17:H2357,2,FALSE)</f>
        <v>35360</v>
      </c>
      <c r="Q17">
        <f>VLOOKUP(A17,table3!A16:H2357,8,FALSE)</f>
        <v>26</v>
      </c>
    </row>
    <row r="18" spans="1:17" x14ac:dyDescent="0.3">
      <c r="A18" s="11" t="s">
        <v>2356</v>
      </c>
      <c r="B18" s="12" t="s">
        <v>4766</v>
      </c>
      <c r="C18">
        <f>VLOOKUP(A18,table2!A18:J2352,2,FALSE)</f>
        <v>33.799999999999997</v>
      </c>
      <c r="D18">
        <f>VLOOKUP(A18,table2!A18:J2352,3,FALSE)</f>
        <v>7.67</v>
      </c>
      <c r="E18" t="str">
        <f>VLOOKUP(A18,table2!A18:J2352,4,FALSE)</f>
        <v>No</v>
      </c>
      <c r="F18" t="str">
        <f>VLOOKUP(A18,table2!A18:J2352,5,FALSE)</f>
        <v>No</v>
      </c>
      <c r="G18" t="str">
        <f>VLOOKUP(A18,table2!A18:J2352,6,FALSE)</f>
        <v>No</v>
      </c>
      <c r="H18" s="26">
        <f>VLOOKUP(A18,table2!A18:J2352,7,FALSE)</f>
        <v>3</v>
      </c>
      <c r="I18" t="str">
        <f>VLOOKUP(A18,table2!A18:J2352,8,FALSE)</f>
        <v>Yes</v>
      </c>
      <c r="J18" t="str">
        <f>VLOOKUP(A18,table2!A18:J2352,9,FALSE)</f>
        <v>OBESITY</v>
      </c>
      <c r="K18" t="str">
        <f>VLOOKUP(A18,table2!A18:J2352,10,FALSE)</f>
        <v>DIABETES</v>
      </c>
      <c r="L18" s="22">
        <f>VLOOKUP(A18,table3!A18:H2358,4,FALSE)</f>
        <v>770</v>
      </c>
      <c r="M18" s="22" t="str">
        <f>VLOOKUP(A18,table3!A18:H2358,5,FALSE)</f>
        <v>tier - 3</v>
      </c>
      <c r="N18" t="str">
        <f>VLOOKUP(A18,table3!A18:H2358,6,FALSE)</f>
        <v>tier - 3</v>
      </c>
      <c r="O18" t="str">
        <f>VLOOKUP(A18,table3!A18:H2358,7,FALSE)</f>
        <v>R1013</v>
      </c>
      <c r="P18" s="8">
        <f>VLOOKUP(A18,table3!A18:H2358,2,FALSE)</f>
        <v>34148</v>
      </c>
      <c r="Q18">
        <f>VLOOKUP(A18,table3!A17:H2358,8,FALSE)</f>
        <v>29</v>
      </c>
    </row>
    <row r="19" spans="1:17" x14ac:dyDescent="0.3">
      <c r="A19" s="13" t="s">
        <v>2355</v>
      </c>
      <c r="B19" s="14" t="s">
        <v>4768</v>
      </c>
      <c r="C19">
        <f>VLOOKUP(A19,table2!A19:J2353,2,FALSE)</f>
        <v>36.765000000000001</v>
      </c>
      <c r="D19">
        <f>VLOOKUP(A19,table2!A19:J2353,3,FALSE)</f>
        <v>7.29</v>
      </c>
      <c r="E19" t="str">
        <f>VLOOKUP(A19,table2!A19:J2353,4,FALSE)</f>
        <v>Yes</v>
      </c>
      <c r="F19" t="str">
        <f>VLOOKUP(A19,table2!A19:J2353,5,FALSE)</f>
        <v>No</v>
      </c>
      <c r="G19" t="str">
        <f>VLOOKUP(A19,table2!A19:J2353,6,FALSE)</f>
        <v>Yes</v>
      </c>
      <c r="H19" s="26">
        <f>VLOOKUP(A19,table2!A19:J2353,7,FALSE)</f>
        <v>1</v>
      </c>
      <c r="I19" t="str">
        <f>VLOOKUP(A19,table2!A19:J2353,8,FALSE)</f>
        <v>Yes</v>
      </c>
      <c r="J19" t="str">
        <f>VLOOKUP(A19,table2!A19:J2353,9,FALSE)</f>
        <v>OBESITY</v>
      </c>
      <c r="K19" t="str">
        <f>VLOOKUP(A19,table2!A19:J2353,10,FALSE)</f>
        <v>DIABETES</v>
      </c>
      <c r="L19" s="22">
        <f>VLOOKUP(A19,table3!A19:H2359,4,FALSE)</f>
        <v>770</v>
      </c>
      <c r="M19" s="22" t="str">
        <f>VLOOKUP(A19,table3!A19:H2359,5,FALSE)</f>
        <v>tier - 3</v>
      </c>
      <c r="N19" t="str">
        <f>VLOOKUP(A19,table3!A19:H2359,6,FALSE)</f>
        <v>tier -2</v>
      </c>
      <c r="O19" t="str">
        <f>VLOOKUP(A19,table3!A19:H2359,7,FALSE)</f>
        <v>R1012</v>
      </c>
      <c r="P19" s="8">
        <f>VLOOKUP(A19,table3!A19:H2359,2,FALSE)</f>
        <v>35326</v>
      </c>
      <c r="Q19">
        <f>VLOOKUP(A19,table3!A18:H2359,8,FALSE)</f>
        <v>26</v>
      </c>
    </row>
    <row r="20" spans="1:17" x14ac:dyDescent="0.3">
      <c r="A20" s="11" t="s">
        <v>2354</v>
      </c>
      <c r="B20" s="12" t="s">
        <v>4770</v>
      </c>
      <c r="C20">
        <f>VLOOKUP(A20,table2!A20:J2354,2,FALSE)</f>
        <v>36.954999999999998</v>
      </c>
      <c r="D20">
        <f>VLOOKUP(A20,table2!A20:J2354,3,FALSE)</f>
        <v>4.72</v>
      </c>
      <c r="E20" t="str">
        <f>VLOOKUP(A20,table2!A20:J2354,4,FALSE)</f>
        <v>Yes</v>
      </c>
      <c r="F20" t="str">
        <f>VLOOKUP(A20,table2!A20:J2354,5,FALSE)</f>
        <v>No</v>
      </c>
      <c r="G20" t="str">
        <f>VLOOKUP(A20,table2!A20:J2354,6,FALSE)</f>
        <v>No</v>
      </c>
      <c r="H20" s="26">
        <f>VLOOKUP(A20,table2!A20:J2354,7,FALSE)</f>
        <v>1</v>
      </c>
      <c r="I20" t="str">
        <f>VLOOKUP(A20,table2!A20:J2354,8,FALSE)</f>
        <v>Yes</v>
      </c>
      <c r="J20" t="str">
        <f>VLOOKUP(A20,table2!A20:J2354,9,FALSE)</f>
        <v>OBESITY</v>
      </c>
      <c r="K20" t="str">
        <f>VLOOKUP(A20,table2!A20:J2354,10,FALSE)</f>
        <v>NORMAL</v>
      </c>
      <c r="L20" s="22">
        <f>VLOOKUP(A20,table3!A20:H2360,4,FALSE)</f>
        <v>774</v>
      </c>
      <c r="M20" s="22" t="str">
        <f>VLOOKUP(A20,table3!A20:H2360,5,FALSE)</f>
        <v>tier - 3</v>
      </c>
      <c r="N20" t="str">
        <f>VLOOKUP(A20,table3!A20:H2360,6,FALSE)</f>
        <v>tier - 2</v>
      </c>
      <c r="O20" t="str">
        <f>VLOOKUP(A20,table3!A20:H2360,7,FALSE)</f>
        <v>R1013</v>
      </c>
      <c r="P20" s="8">
        <f>VLOOKUP(A20,table3!A20:H2360,2,FALSE)</f>
        <v>35040</v>
      </c>
      <c r="Q20">
        <f>VLOOKUP(A20,table3!A19:H2360,8,FALSE)</f>
        <v>27</v>
      </c>
    </row>
    <row r="21" spans="1:17" x14ac:dyDescent="0.3">
      <c r="A21" s="13" t="s">
        <v>2353</v>
      </c>
      <c r="B21" s="14" t="s">
        <v>4772</v>
      </c>
      <c r="C21">
        <f>VLOOKUP(A21,table2!A21:J2355,2,FALSE)</f>
        <v>42.9</v>
      </c>
      <c r="D21">
        <f>VLOOKUP(A21,table2!A21:J2355,3,FALSE)</f>
        <v>11.41</v>
      </c>
      <c r="E21" t="str">
        <f>VLOOKUP(A21,table2!A21:J2355,4,FALSE)</f>
        <v>No</v>
      </c>
      <c r="F21" t="str">
        <f>VLOOKUP(A21,table2!A21:J2355,5,FALSE)</f>
        <v>No</v>
      </c>
      <c r="G21" t="str">
        <f>VLOOKUP(A21,table2!A21:J2355,6,FALSE)</f>
        <v>No</v>
      </c>
      <c r="H21" s="26">
        <f>VLOOKUP(A21,table2!A21:J2355,7,FALSE)</f>
        <v>0</v>
      </c>
      <c r="I21" t="str">
        <f>VLOOKUP(A21,table2!A21:J2355,8,FALSE)</f>
        <v>Yes</v>
      </c>
      <c r="J21" t="str">
        <f>VLOOKUP(A21,table2!A21:J2355,9,FALSE)</f>
        <v>OBESITY</v>
      </c>
      <c r="K21" t="str">
        <f>VLOOKUP(A21,table2!A21:J2355,10,FALSE)</f>
        <v>DIABETES</v>
      </c>
      <c r="L21" s="22">
        <f>VLOOKUP(A21,table3!A21:H2361,4,FALSE)</f>
        <v>831</v>
      </c>
      <c r="M21" s="22" t="str">
        <f>VLOOKUP(A21,table3!A21:H2361,5,FALSE)</f>
        <v>tier - 3</v>
      </c>
      <c r="N21" t="str">
        <f>VLOOKUP(A21,table3!A21:H2361,6,FALSE)</f>
        <v>tier - 2</v>
      </c>
      <c r="O21" t="str">
        <f>VLOOKUP(A21,table3!A21:H2361,7,FALSE)</f>
        <v>R1011</v>
      </c>
      <c r="P21" s="8">
        <f>VLOOKUP(A21,table3!A21:H2361,2,FALSE)</f>
        <v>38267</v>
      </c>
      <c r="Q21">
        <f>VLOOKUP(A21,table3!A20:H2361,8,FALSE)</f>
        <v>18</v>
      </c>
    </row>
    <row r="22" spans="1:17" x14ac:dyDescent="0.3">
      <c r="A22" s="11" t="s">
        <v>2352</v>
      </c>
      <c r="B22" s="12" t="s">
        <v>4774</v>
      </c>
      <c r="C22">
        <f>VLOOKUP(A22,table2!A22:J2356,2,FALSE)</f>
        <v>36.299999999999997</v>
      </c>
      <c r="D22">
        <f>VLOOKUP(A22,table2!A22:J2356,3,FALSE)</f>
        <v>11.5</v>
      </c>
      <c r="E22" t="str">
        <f>VLOOKUP(A22,table2!A22:J2356,4,FALSE)</f>
        <v>Yes</v>
      </c>
      <c r="F22" t="str">
        <f>VLOOKUP(A22,table2!A22:J2356,5,FALSE)</f>
        <v>No</v>
      </c>
      <c r="G22" t="str">
        <f>VLOOKUP(A22,table2!A22:J2356,6,FALSE)</f>
        <v>No</v>
      </c>
      <c r="H22" s="26">
        <f>VLOOKUP(A22,table2!A22:J2356,7,FALSE)</f>
        <v>2</v>
      </c>
      <c r="I22" t="str">
        <f>VLOOKUP(A22,table2!A22:J2356,8,FALSE)</f>
        <v>Yes</v>
      </c>
      <c r="J22" t="str">
        <f>VLOOKUP(A22,table2!A22:J2356,9,FALSE)</f>
        <v>OBESITY</v>
      </c>
      <c r="K22" t="str">
        <f>VLOOKUP(A22,table2!A22:J2356,10,FALSE)</f>
        <v>DIABETES</v>
      </c>
      <c r="L22" s="22">
        <f>VLOOKUP(A22,table3!A22:H2362,4,FALSE)</f>
        <v>865</v>
      </c>
      <c r="M22" s="22" t="str">
        <f>VLOOKUP(A22,table3!A22:H2362,5,FALSE)</f>
        <v>tier - 3</v>
      </c>
      <c r="N22" t="str">
        <f>VLOOKUP(A22,table3!A22:H2362,6,FALSE)</f>
        <v>tier - 1</v>
      </c>
      <c r="O22" t="str">
        <f>VLOOKUP(A22,table3!A22:H2362,7,FALSE)</f>
        <v>R1013</v>
      </c>
      <c r="P22" s="8">
        <f>VLOOKUP(A22,table3!A22:H2362,2,FALSE)</f>
        <v>36848</v>
      </c>
      <c r="Q22">
        <f>VLOOKUP(A22,table3!A21:H2362,8,FALSE)</f>
        <v>22</v>
      </c>
    </row>
    <row r="23" spans="1:17" x14ac:dyDescent="0.3">
      <c r="A23" s="13" t="s">
        <v>2351</v>
      </c>
      <c r="B23" s="14" t="s">
        <v>4776</v>
      </c>
      <c r="C23">
        <f>VLOOKUP(A23,table2!A23:J2357,2,FALSE)</f>
        <v>32.200000000000003</v>
      </c>
      <c r="D23">
        <f>VLOOKUP(A23,table2!A23:J2357,3,FALSE)</f>
        <v>6.22</v>
      </c>
      <c r="E23" t="str">
        <f>VLOOKUP(A23,table2!A23:J2357,4,FALSE)</f>
        <v>Yes</v>
      </c>
      <c r="F23" t="str">
        <f>VLOOKUP(A23,table2!A23:J2357,5,FALSE)</f>
        <v>No</v>
      </c>
      <c r="G23" t="str">
        <f>VLOOKUP(A23,table2!A23:J2357,6,FALSE)</f>
        <v>No</v>
      </c>
      <c r="H23" s="26">
        <f>VLOOKUP(A23,table2!A23:J2357,7,FALSE)</f>
        <v>2</v>
      </c>
      <c r="I23" t="str">
        <f>VLOOKUP(A23,table2!A23:J2357,8,FALSE)</f>
        <v>Yes</v>
      </c>
      <c r="J23" t="str">
        <f>VLOOKUP(A23,table2!A23:J2357,9,FALSE)</f>
        <v>OBESITY</v>
      </c>
      <c r="K23" t="str">
        <f>VLOOKUP(A23,table2!A23:J2357,10,FALSE)</f>
        <v>PREDIABETES</v>
      </c>
      <c r="L23" s="22">
        <f>VLOOKUP(A23,table3!A23:H2363,4,FALSE)</f>
        <v>896</v>
      </c>
      <c r="M23" s="22" t="str">
        <f>VLOOKUP(A23,table3!A23:H2363,5,FALSE)</f>
        <v>tier - 3</v>
      </c>
      <c r="N23" t="str">
        <f>VLOOKUP(A23,table3!A23:H2363,6,FALSE)</f>
        <v>tier - 1</v>
      </c>
      <c r="O23" t="str">
        <f>VLOOKUP(A23,table3!A23:H2363,7,FALSE)</f>
        <v>R1013</v>
      </c>
      <c r="P23" s="8">
        <f>VLOOKUP(A23,table3!A23:H2363,2,FALSE)</f>
        <v>34300</v>
      </c>
      <c r="Q23">
        <f>VLOOKUP(A23,table3!A22:H2363,8,FALSE)</f>
        <v>29</v>
      </c>
    </row>
    <row r="24" spans="1:17" x14ac:dyDescent="0.3">
      <c r="A24" s="11" t="s">
        <v>2350</v>
      </c>
      <c r="B24" s="12" t="s">
        <v>4778</v>
      </c>
      <c r="C24">
        <f>VLOOKUP(A24,table2!A24:J2358,2,FALSE)</f>
        <v>31.3</v>
      </c>
      <c r="D24">
        <f>VLOOKUP(A24,table2!A24:J2358,3,FALSE)</f>
        <v>11.38</v>
      </c>
      <c r="E24" t="str">
        <f>VLOOKUP(A24,table2!A24:J2358,4,FALSE)</f>
        <v>No</v>
      </c>
      <c r="F24" t="str">
        <f>VLOOKUP(A24,table2!A24:J2358,5,FALSE)</f>
        <v>No</v>
      </c>
      <c r="G24" t="str">
        <f>VLOOKUP(A24,table2!A24:J2358,6,FALSE)</f>
        <v>No</v>
      </c>
      <c r="H24" s="26">
        <f>VLOOKUP(A24,table2!A24:J2358,7,FALSE)</f>
        <v>3</v>
      </c>
      <c r="I24" t="str">
        <f>VLOOKUP(A24,table2!A24:J2358,8,FALSE)</f>
        <v>Yes</v>
      </c>
      <c r="J24" t="str">
        <f>VLOOKUP(A24,table2!A24:J2358,9,FALSE)</f>
        <v>OBESITY</v>
      </c>
      <c r="K24" t="str">
        <f>VLOOKUP(A24,table2!A24:J2358,10,FALSE)</f>
        <v>DIABETES</v>
      </c>
      <c r="L24" s="22">
        <f>VLOOKUP(A24,table3!A24:H2364,4,FALSE)</f>
        <v>915</v>
      </c>
      <c r="M24" s="22" t="str">
        <f>VLOOKUP(A24,table3!A24:H2364,5,FALSE)</f>
        <v>tier - 3</v>
      </c>
      <c r="N24" t="str">
        <f>VLOOKUP(A24,table3!A24:H2364,6,FALSE)</f>
        <v>tier - 1</v>
      </c>
      <c r="O24" t="str">
        <f>VLOOKUP(A24,table3!A24:H2364,7,FALSE)</f>
        <v>R1013</v>
      </c>
      <c r="P24" s="8">
        <f>VLOOKUP(A24,table3!A24:H2364,2,FALSE)</f>
        <v>34637</v>
      </c>
      <c r="Q24">
        <f>VLOOKUP(A24,table3!A23:H2364,8,FALSE)</f>
        <v>28</v>
      </c>
    </row>
    <row r="25" spans="1:17" x14ac:dyDescent="0.3">
      <c r="A25" s="13" t="s">
        <v>2349</v>
      </c>
      <c r="B25" s="14" t="s">
        <v>4780</v>
      </c>
      <c r="C25">
        <f>VLOOKUP(A25,table2!A25:J2359,2,FALSE)</f>
        <v>41.8</v>
      </c>
      <c r="D25">
        <f>VLOOKUP(A25,table2!A25:J2359,3,FALSE)</f>
        <v>7.89</v>
      </c>
      <c r="E25" t="str">
        <f>VLOOKUP(A25,table2!A25:J2359,4,FALSE)</f>
        <v>Yes</v>
      </c>
      <c r="F25" t="str">
        <f>VLOOKUP(A25,table2!A25:J2359,5,FALSE)</f>
        <v>No</v>
      </c>
      <c r="G25" t="str">
        <f>VLOOKUP(A25,table2!A25:J2359,6,FALSE)</f>
        <v>No</v>
      </c>
      <c r="H25" s="26">
        <f>VLOOKUP(A25,table2!A25:J2359,7,FALSE)</f>
        <v>2</v>
      </c>
      <c r="I25" t="str">
        <f>VLOOKUP(A25,table2!A25:J2359,8,FALSE)</f>
        <v>Yes</v>
      </c>
      <c r="J25" t="str">
        <f>VLOOKUP(A25,table2!A25:J2359,9,FALSE)</f>
        <v>OBESITY</v>
      </c>
      <c r="K25" t="str">
        <f>VLOOKUP(A25,table2!A25:J2359,10,FALSE)</f>
        <v>DIABETES</v>
      </c>
      <c r="L25" s="22">
        <f>VLOOKUP(A25,table3!A25:H2365,4,FALSE)</f>
        <v>929</v>
      </c>
      <c r="M25" s="22" t="str">
        <f>VLOOKUP(A25,table3!A25:H2365,5,FALSE)</f>
        <v>tier - 3</v>
      </c>
      <c r="N25" t="str">
        <f>VLOOKUP(A25,table3!A25:H2365,6,FALSE)</f>
        <v>tier - 1</v>
      </c>
      <c r="O25" t="str">
        <f>VLOOKUP(A25,table3!A25:H2365,7,FALSE)</f>
        <v>R1013</v>
      </c>
      <c r="P25" s="8">
        <f>VLOOKUP(A25,table3!A25:H2365,2,FALSE)</f>
        <v>35000</v>
      </c>
      <c r="Q25">
        <f>VLOOKUP(A25,table3!A24:H2365,8,FALSE)</f>
        <v>27</v>
      </c>
    </row>
    <row r="26" spans="1:17" x14ac:dyDescent="0.3">
      <c r="A26" s="11" t="s">
        <v>2348</v>
      </c>
      <c r="B26" s="12" t="s">
        <v>4782</v>
      </c>
      <c r="C26">
        <f>VLOOKUP(A26,table2!A26:J2360,2,FALSE)</f>
        <v>35.090000000000003</v>
      </c>
      <c r="D26">
        <f>VLOOKUP(A26,table2!A26:J2360,3,FALSE)</f>
        <v>4.38</v>
      </c>
      <c r="E26" t="str">
        <f>VLOOKUP(A26,table2!A26:J2360,4,FALSE)</f>
        <v>Yes</v>
      </c>
      <c r="F26" t="str">
        <f>VLOOKUP(A26,table2!A26:J2360,5,FALSE)</f>
        <v>No</v>
      </c>
      <c r="G26" t="str">
        <f>VLOOKUP(A26,table2!A26:J2360,6,FALSE)</f>
        <v>No</v>
      </c>
      <c r="H26" s="26">
        <f>VLOOKUP(A26,table2!A26:J2360,7,FALSE)</f>
        <v>2</v>
      </c>
      <c r="I26" t="str">
        <f>VLOOKUP(A26,table2!A26:J2360,8,FALSE)</f>
        <v>Yes</v>
      </c>
      <c r="J26" t="str">
        <f>VLOOKUP(A26,table2!A26:J2360,9,FALSE)</f>
        <v>OBESITY</v>
      </c>
      <c r="K26" t="str">
        <f>VLOOKUP(A26,table2!A26:J2360,10,FALSE)</f>
        <v>NORMAL</v>
      </c>
      <c r="L26" s="22">
        <f>VLOOKUP(A26,table3!A26:H2366,4,FALSE)</f>
        <v>965</v>
      </c>
      <c r="M26" s="22" t="str">
        <f>VLOOKUP(A26,table3!A26:H2366,5,FALSE)</f>
        <v>tier - 3</v>
      </c>
      <c r="N26" t="str">
        <f>VLOOKUP(A26,table3!A26:H2366,6,FALSE)</f>
        <v>tier - 2</v>
      </c>
      <c r="O26" t="str">
        <f>VLOOKUP(A26,table3!A26:H2366,7,FALSE)</f>
        <v>R1013</v>
      </c>
      <c r="P26" s="8">
        <f>VLOOKUP(A26,table3!A26:H2366,2,FALSE)</f>
        <v>37122</v>
      </c>
      <c r="Q26">
        <f>VLOOKUP(A26,table3!A25:H2366,8,FALSE)</f>
        <v>21</v>
      </c>
    </row>
    <row r="27" spans="1:17" x14ac:dyDescent="0.3">
      <c r="A27" s="13" t="s">
        <v>2347</v>
      </c>
      <c r="B27" s="14" t="s">
        <v>4784</v>
      </c>
      <c r="C27">
        <f>VLOOKUP(A27,table2!A27:J2361,2,FALSE)</f>
        <v>33.880000000000003</v>
      </c>
      <c r="D27">
        <f>VLOOKUP(A27,table2!A27:J2361,3,FALSE)</f>
        <v>7.01</v>
      </c>
      <c r="E27" t="str">
        <f>VLOOKUP(A27,table2!A27:J2361,4,FALSE)</f>
        <v>No</v>
      </c>
      <c r="F27" t="str">
        <f>VLOOKUP(A27,table2!A27:J2361,5,FALSE)</f>
        <v>No</v>
      </c>
      <c r="G27" t="str">
        <f>VLOOKUP(A27,table2!A27:J2361,6,FALSE)</f>
        <v>No</v>
      </c>
      <c r="H27" s="26">
        <f>VLOOKUP(A27,table2!A27:J2361,7,FALSE)</f>
        <v>3</v>
      </c>
      <c r="I27" t="str">
        <f>VLOOKUP(A27,table2!A27:J2361,8,FALSE)</f>
        <v>Yes</v>
      </c>
      <c r="J27" t="str">
        <f>VLOOKUP(A27,table2!A27:J2361,9,FALSE)</f>
        <v>OBESITY</v>
      </c>
      <c r="K27" t="str">
        <f>VLOOKUP(A27,table2!A27:J2361,10,FALSE)</f>
        <v>DIABETES</v>
      </c>
      <c r="L27" s="22">
        <f>VLOOKUP(A27,table3!A27:H2367,4,FALSE)</f>
        <v>1007</v>
      </c>
      <c r="M27" s="22" t="str">
        <f>VLOOKUP(A27,table3!A27:H2367,5,FALSE)</f>
        <v>tier - 3</v>
      </c>
      <c r="N27" t="str">
        <f>VLOOKUP(A27,table3!A27:H2367,6,FALSE)</f>
        <v>tier - 2</v>
      </c>
      <c r="O27" t="str">
        <f>VLOOKUP(A27,table3!A27:H2367,7,FALSE)</f>
        <v>R1013</v>
      </c>
      <c r="P27" s="8">
        <f>VLOOKUP(A27,table3!A27:H2367,2,FALSE)</f>
        <v>34660</v>
      </c>
      <c r="Q27">
        <f>VLOOKUP(A27,table3!A26:H2367,8,FALSE)</f>
        <v>28</v>
      </c>
    </row>
    <row r="28" spans="1:17" x14ac:dyDescent="0.3">
      <c r="A28" s="11" t="s">
        <v>2346</v>
      </c>
      <c r="B28" s="12" t="s">
        <v>4786</v>
      </c>
      <c r="C28">
        <f>VLOOKUP(A28,table2!A28:J2362,2,FALSE)</f>
        <v>30.875</v>
      </c>
      <c r="D28">
        <f>VLOOKUP(A28,table2!A28:J2362,3,FALSE)</f>
        <v>11.88</v>
      </c>
      <c r="E28" t="str">
        <f>VLOOKUP(A28,table2!A28:J2362,4,FALSE)</f>
        <v>No</v>
      </c>
      <c r="F28" t="str">
        <f>VLOOKUP(A28,table2!A28:J2362,5,FALSE)</f>
        <v>No</v>
      </c>
      <c r="G28" t="str">
        <f>VLOOKUP(A28,table2!A28:J2362,6,FALSE)</f>
        <v>No</v>
      </c>
      <c r="H28" s="26">
        <f>VLOOKUP(A28,table2!A28:J2362,7,FALSE)</f>
        <v>0</v>
      </c>
      <c r="I28" t="str">
        <f>VLOOKUP(A28,table2!A28:J2362,8,FALSE)</f>
        <v>Yes</v>
      </c>
      <c r="J28" t="str">
        <f>VLOOKUP(A28,table2!A28:J2362,9,FALSE)</f>
        <v>OBESITY</v>
      </c>
      <c r="K28" t="str">
        <f>VLOOKUP(A28,table2!A28:J2362,10,FALSE)</f>
        <v>DIABETES</v>
      </c>
      <c r="L28" s="22">
        <f>VLOOKUP(A28,table3!A28:H2368,4,FALSE)</f>
        <v>1012</v>
      </c>
      <c r="M28" s="22" t="str">
        <f>VLOOKUP(A28,table3!A28:H2368,5,FALSE)</f>
        <v>tier - 3</v>
      </c>
      <c r="N28" t="str">
        <f>VLOOKUP(A28,table3!A28:H2368,6,FALSE)</f>
        <v>tier - 2</v>
      </c>
      <c r="O28" t="str">
        <f>VLOOKUP(A28,table3!A28:H2368,7,FALSE)</f>
        <v>R1013</v>
      </c>
      <c r="P28" s="8">
        <f>VLOOKUP(A28,table3!A28:H2368,2,FALSE)</f>
        <v>36808</v>
      </c>
      <c r="Q28">
        <f>VLOOKUP(A28,table3!A27:H2368,8,FALSE)</f>
        <v>22</v>
      </c>
    </row>
    <row r="29" spans="1:17" x14ac:dyDescent="0.3">
      <c r="A29" s="13" t="s">
        <v>2345</v>
      </c>
      <c r="B29" s="14" t="s">
        <v>4788</v>
      </c>
      <c r="C29">
        <f>VLOOKUP(A29,table2!A29:J2363,2,FALSE)</f>
        <v>36.86</v>
      </c>
      <c r="D29">
        <f>VLOOKUP(A29,table2!A29:J2363,3,FALSE)</f>
        <v>5.19</v>
      </c>
      <c r="E29" t="str">
        <f>VLOOKUP(A29,table2!A29:J2363,4,FALSE)</f>
        <v>Yes</v>
      </c>
      <c r="F29" t="str">
        <f>VLOOKUP(A29,table2!A29:J2363,5,FALSE)</f>
        <v>No</v>
      </c>
      <c r="G29" t="str">
        <f>VLOOKUP(A29,table2!A29:J2363,6,FALSE)</f>
        <v>Yes</v>
      </c>
      <c r="H29" s="26">
        <f>VLOOKUP(A29,table2!A29:J2363,7,FALSE)</f>
        <v>1</v>
      </c>
      <c r="I29" t="str">
        <f>VLOOKUP(A29,table2!A29:J2363,8,FALSE)</f>
        <v>Yes</v>
      </c>
      <c r="J29" t="str">
        <f>VLOOKUP(A29,table2!A29:J2363,9,FALSE)</f>
        <v>OBESITY</v>
      </c>
      <c r="K29" t="str">
        <f>VLOOKUP(A29,table2!A29:J2363,10,FALSE)</f>
        <v>NORMAL</v>
      </c>
      <c r="L29" s="22">
        <f>VLOOKUP(A29,table3!A29:H2369,4,FALSE)</f>
        <v>1019</v>
      </c>
      <c r="M29" s="22" t="str">
        <f>VLOOKUP(A29,table3!A29:H2369,5,FALSE)</f>
        <v>tier - 3</v>
      </c>
      <c r="N29" t="str">
        <f>VLOOKUP(A29,table3!A29:H2369,6,FALSE)</f>
        <v>tier - 2</v>
      </c>
      <c r="O29" t="str">
        <f>VLOOKUP(A29,table3!A29:H2369,7,FALSE)</f>
        <v>R1013</v>
      </c>
      <c r="P29" s="8">
        <f>VLOOKUP(A29,table3!A29:H2369,2,FALSE)</f>
        <v>36377</v>
      </c>
      <c r="Q29">
        <f>VLOOKUP(A29,table3!A28:H2369,8,FALSE)</f>
        <v>23</v>
      </c>
    </row>
    <row r="30" spans="1:17" x14ac:dyDescent="0.3">
      <c r="A30" s="11" t="s">
        <v>2344</v>
      </c>
      <c r="B30" s="12" t="s">
        <v>4790</v>
      </c>
      <c r="C30">
        <f>VLOOKUP(A30,table2!A30:J2364,2,FALSE)</f>
        <v>35.86</v>
      </c>
      <c r="D30">
        <f>VLOOKUP(A30,table2!A30:J2364,3,FALSE)</f>
        <v>6.74</v>
      </c>
      <c r="E30" t="str">
        <f>VLOOKUP(A30,table2!A30:J2364,4,FALSE)</f>
        <v>Yes</v>
      </c>
      <c r="F30" t="str">
        <f>VLOOKUP(A30,table2!A30:J2364,5,FALSE)</f>
        <v>No</v>
      </c>
      <c r="G30" t="str">
        <f>VLOOKUP(A30,table2!A30:J2364,6,FALSE)</f>
        <v>No</v>
      </c>
      <c r="H30" s="26">
        <f>VLOOKUP(A30,table2!A30:J2364,7,FALSE)</f>
        <v>2</v>
      </c>
      <c r="I30" t="str">
        <f>VLOOKUP(A30,table2!A30:J2364,8,FALSE)</f>
        <v>Yes</v>
      </c>
      <c r="J30" t="str">
        <f>VLOOKUP(A30,table2!A30:J2364,9,FALSE)</f>
        <v>OBESITY</v>
      </c>
      <c r="K30" t="str">
        <f>VLOOKUP(A30,table2!A30:J2364,10,FALSE)</f>
        <v>DIABETES</v>
      </c>
      <c r="L30" s="22">
        <f>VLOOKUP(A30,table3!A30:H2370,4,FALSE)</f>
        <v>1034</v>
      </c>
      <c r="M30" s="22" t="str">
        <f>VLOOKUP(A30,table3!A30:H2370,5,FALSE)</f>
        <v>tier - 3</v>
      </c>
      <c r="N30" t="str">
        <f>VLOOKUP(A30,table3!A30:H2370,6,FALSE)</f>
        <v>tier - 1</v>
      </c>
      <c r="O30" t="str">
        <f>VLOOKUP(A30,table3!A30:H2370,7,FALSE)</f>
        <v>R1013</v>
      </c>
      <c r="P30" s="8">
        <f>VLOOKUP(A30,table3!A30:H2370,2,FALSE)</f>
        <v>34977</v>
      </c>
      <c r="Q30">
        <f>VLOOKUP(A30,table3!A29:H2370,8,FALSE)</f>
        <v>27</v>
      </c>
    </row>
    <row r="31" spans="1:17" x14ac:dyDescent="0.3">
      <c r="A31" s="13" t="s">
        <v>2343</v>
      </c>
      <c r="B31" s="14" t="s">
        <v>4791</v>
      </c>
      <c r="C31">
        <f>VLOOKUP(A31,table2!A31:J2365,2,FALSE)</f>
        <v>37.049999999999997</v>
      </c>
      <c r="D31">
        <f>VLOOKUP(A31,table2!A31:J2365,3,FALSE)</f>
        <v>8.44</v>
      </c>
      <c r="E31" t="str">
        <f>VLOOKUP(A31,table2!A31:J2365,4,FALSE)</f>
        <v>No</v>
      </c>
      <c r="F31" t="str">
        <f>VLOOKUP(A31,table2!A31:J2365,5,FALSE)</f>
        <v>No</v>
      </c>
      <c r="G31" t="str">
        <f>VLOOKUP(A31,table2!A31:J2365,6,FALSE)</f>
        <v>No</v>
      </c>
      <c r="H31" s="26">
        <f>VLOOKUP(A31,table2!A31:J2365,7,FALSE)</f>
        <v>0</v>
      </c>
      <c r="I31" t="str">
        <f>VLOOKUP(A31,table2!A31:J2365,8,FALSE)</f>
        <v>Yes</v>
      </c>
      <c r="J31" t="str">
        <f>VLOOKUP(A31,table2!A31:J2365,9,FALSE)</f>
        <v>OBESITY</v>
      </c>
      <c r="K31" t="str">
        <f>VLOOKUP(A31,table2!A31:J2365,10,FALSE)</f>
        <v>DIABETES</v>
      </c>
      <c r="L31" s="22">
        <f>VLOOKUP(A31,table3!A31:H2371,4,FALSE)</f>
        <v>1044</v>
      </c>
      <c r="M31" s="22" t="str">
        <f>VLOOKUP(A31,table3!A31:H2371,5,FALSE)</f>
        <v>tier - 3</v>
      </c>
      <c r="N31" t="str">
        <f>VLOOKUP(A31,table3!A31:H2371,6,FALSE)</f>
        <v>tier - 2</v>
      </c>
      <c r="O31" t="str">
        <f>VLOOKUP(A31,table3!A31:H2371,7,FALSE)</f>
        <v>R1013</v>
      </c>
      <c r="P31" s="8">
        <f>VLOOKUP(A31,table3!A31:H2371,2,FALSE)</f>
        <v>34655</v>
      </c>
      <c r="Q31">
        <f>VLOOKUP(A31,table3!A30:H2371,8,FALSE)</f>
        <v>28</v>
      </c>
    </row>
    <row r="32" spans="1:17" x14ac:dyDescent="0.3">
      <c r="A32" s="11" t="s">
        <v>2342</v>
      </c>
      <c r="B32" s="12" t="s">
        <v>4793</v>
      </c>
      <c r="C32">
        <f>VLOOKUP(A32,table2!A32:J2366,2,FALSE)</f>
        <v>43.89</v>
      </c>
      <c r="D32">
        <f>VLOOKUP(A32,table2!A32:J2366,3,FALSE)</f>
        <v>8.7100000000000009</v>
      </c>
      <c r="E32" t="str">
        <f>VLOOKUP(A32,table2!A32:J2366,4,FALSE)</f>
        <v>No</v>
      </c>
      <c r="F32" t="str">
        <f>VLOOKUP(A32,table2!A32:J2366,5,FALSE)</f>
        <v>No</v>
      </c>
      <c r="G32" t="str">
        <f>VLOOKUP(A32,table2!A32:J2366,6,FALSE)</f>
        <v>No</v>
      </c>
      <c r="H32" s="26">
        <f>VLOOKUP(A32,table2!A32:J2366,7,FALSE)</f>
        <v>0</v>
      </c>
      <c r="I32" t="str">
        <f>VLOOKUP(A32,table2!A32:J2366,8,FALSE)</f>
        <v>Yes</v>
      </c>
      <c r="J32" t="str">
        <f>VLOOKUP(A32,table2!A32:J2366,9,FALSE)</f>
        <v>OBESITY</v>
      </c>
      <c r="K32" t="str">
        <f>VLOOKUP(A32,table2!A32:J2366,10,FALSE)</f>
        <v>DIABETES</v>
      </c>
      <c r="L32" s="22">
        <f>VLOOKUP(A32,table3!A32:H2372,4,FALSE)</f>
        <v>1047</v>
      </c>
      <c r="M32" s="22" t="str">
        <f>VLOOKUP(A32,table3!A32:H2372,5,FALSE)</f>
        <v>tier - 3</v>
      </c>
      <c r="N32" t="str">
        <f>VLOOKUP(A32,table3!A32:H2372,6,FALSE)</f>
        <v>tier - 1</v>
      </c>
      <c r="O32" t="str">
        <f>VLOOKUP(A32,table3!A32:H2372,7,FALSE)</f>
        <v>R1013</v>
      </c>
      <c r="P32" s="8">
        <f>VLOOKUP(A32,table3!A32:H2372,2,FALSE)</f>
        <v>37457</v>
      </c>
      <c r="Q32">
        <f>VLOOKUP(A32,table3!A31:H2372,8,FALSE)</f>
        <v>20</v>
      </c>
    </row>
    <row r="33" spans="1:17" x14ac:dyDescent="0.3">
      <c r="A33" s="13" t="s">
        <v>2341</v>
      </c>
      <c r="B33" s="14" t="s">
        <v>4795</v>
      </c>
      <c r="C33">
        <f>VLOOKUP(A33,table2!A33:J2367,2,FALSE)</f>
        <v>42.35</v>
      </c>
      <c r="D33">
        <f>VLOOKUP(A33,table2!A33:J2367,3,FALSE)</f>
        <v>5.08</v>
      </c>
      <c r="E33" t="str">
        <f>VLOOKUP(A33,table2!A33:J2367,4,FALSE)</f>
        <v>Yes</v>
      </c>
      <c r="F33" t="str">
        <f>VLOOKUP(A33,table2!A33:J2367,5,FALSE)</f>
        <v>No</v>
      </c>
      <c r="G33" t="str">
        <f>VLOOKUP(A33,table2!A33:J2367,6,FALSE)</f>
        <v>No</v>
      </c>
      <c r="H33" s="26">
        <f>VLOOKUP(A33,table2!A33:J2367,7,FALSE)</f>
        <v>0</v>
      </c>
      <c r="I33" t="str">
        <f>VLOOKUP(A33,table2!A33:J2367,8,FALSE)</f>
        <v>Yes</v>
      </c>
      <c r="J33" t="str">
        <f>VLOOKUP(A33,table2!A33:J2367,9,FALSE)</f>
        <v>OBESITY</v>
      </c>
      <c r="K33" t="str">
        <f>VLOOKUP(A33,table2!A33:J2367,10,FALSE)</f>
        <v>NORMAL</v>
      </c>
      <c r="L33" s="22">
        <f>VLOOKUP(A33,table3!A33:H2373,4,FALSE)</f>
        <v>1049</v>
      </c>
      <c r="M33" s="22" t="str">
        <f>VLOOKUP(A33,table3!A33:H2373,5,FALSE)</f>
        <v>tier - 3</v>
      </c>
      <c r="N33" t="str">
        <f>VLOOKUP(A33,table3!A33:H2373,6,FALSE)</f>
        <v>tier - 2</v>
      </c>
      <c r="O33" t="str">
        <f>VLOOKUP(A33,table3!A33:H2373,7,FALSE)</f>
        <v>R1012</v>
      </c>
      <c r="P33" s="8">
        <f>VLOOKUP(A33,table3!A33:H2373,2,FALSE)</f>
        <v>37438</v>
      </c>
      <c r="Q33">
        <f>VLOOKUP(A33,table3!A32:H2373,8,FALSE)</f>
        <v>20</v>
      </c>
    </row>
    <row r="34" spans="1:17" x14ac:dyDescent="0.3">
      <c r="A34" s="11" t="s">
        <v>2340</v>
      </c>
      <c r="B34" s="12" t="s">
        <v>4797</v>
      </c>
      <c r="C34">
        <f>VLOOKUP(A34,table2!A34:J2368,2,FALSE)</f>
        <v>31.35</v>
      </c>
      <c r="D34">
        <f>VLOOKUP(A34,table2!A34:J2368,3,FALSE)</f>
        <v>6.86</v>
      </c>
      <c r="E34" t="str">
        <f>VLOOKUP(A34,table2!A34:J2368,4,FALSE)</f>
        <v>No</v>
      </c>
      <c r="F34" t="str">
        <f>VLOOKUP(A34,table2!A34:J2368,5,FALSE)</f>
        <v>No</v>
      </c>
      <c r="G34" t="str">
        <f>VLOOKUP(A34,table2!A34:J2368,6,FALSE)</f>
        <v>No</v>
      </c>
      <c r="H34" s="26">
        <f>VLOOKUP(A34,table2!A34:J2368,7,FALSE)</f>
        <v>0</v>
      </c>
      <c r="I34" t="str">
        <f>VLOOKUP(A34,table2!A34:J2368,8,FALSE)</f>
        <v>Yes</v>
      </c>
      <c r="J34" t="str">
        <f>VLOOKUP(A34,table2!A34:J2368,9,FALSE)</f>
        <v>OBESITY</v>
      </c>
      <c r="K34" t="str">
        <f>VLOOKUP(A34,table2!A34:J2368,10,FALSE)</f>
        <v>DIABETES</v>
      </c>
      <c r="L34" s="22">
        <f>VLOOKUP(A34,table3!A34:H2374,4,FALSE)</f>
        <v>1056</v>
      </c>
      <c r="M34" s="22" t="str">
        <f>VLOOKUP(A34,table3!A34:H2374,5,FALSE)</f>
        <v>tier - 3</v>
      </c>
      <c r="N34" t="str">
        <f>VLOOKUP(A34,table3!A34:H2374,6,FALSE)</f>
        <v>tier - 2</v>
      </c>
      <c r="O34" t="str">
        <f>VLOOKUP(A34,table3!A34:H2374,7,FALSE)</f>
        <v>R1013</v>
      </c>
      <c r="P34" s="8">
        <f>VLOOKUP(A34,table3!A34:H2374,2,FALSE)</f>
        <v>34851</v>
      </c>
      <c r="Q34">
        <f>VLOOKUP(A34,table3!A33:H2374,8,FALSE)</f>
        <v>28</v>
      </c>
    </row>
    <row r="35" spans="1:17" x14ac:dyDescent="0.3">
      <c r="A35" s="13" t="s">
        <v>2339</v>
      </c>
      <c r="B35" s="14" t="s">
        <v>4799</v>
      </c>
      <c r="C35">
        <f>VLOOKUP(A35,table2!A35:J2369,2,FALSE)</f>
        <v>47.6</v>
      </c>
      <c r="D35">
        <f>VLOOKUP(A35,table2!A35:J2369,3,FALSE)</f>
        <v>5.95</v>
      </c>
      <c r="E35" t="str">
        <f>VLOOKUP(A35,table2!A35:J2369,4,FALSE)</f>
        <v>Yes</v>
      </c>
      <c r="F35" t="str">
        <f>VLOOKUP(A35,table2!A35:J2369,5,FALSE)</f>
        <v>No</v>
      </c>
      <c r="G35" t="str">
        <f>VLOOKUP(A35,table2!A35:J2369,6,FALSE)</f>
        <v>No</v>
      </c>
      <c r="H35" s="26">
        <f>VLOOKUP(A35,table2!A35:J2369,7,FALSE)</f>
        <v>0</v>
      </c>
      <c r="I35" t="str">
        <f>VLOOKUP(A35,table2!A35:J2369,8,FALSE)</f>
        <v>Yes</v>
      </c>
      <c r="J35" t="str">
        <f>VLOOKUP(A35,table2!A35:J2369,9,FALSE)</f>
        <v>OBESITY</v>
      </c>
      <c r="K35" t="str">
        <f>VLOOKUP(A35,table2!A35:J2369,10,FALSE)</f>
        <v>PREDIABETES</v>
      </c>
      <c r="L35" s="22">
        <f>VLOOKUP(A35,table3!A35:H2375,4,FALSE)</f>
        <v>1068</v>
      </c>
      <c r="M35" s="22" t="str">
        <f>VLOOKUP(A35,table3!A35:H2375,5,FALSE)</f>
        <v>tier - 3</v>
      </c>
      <c r="N35" t="str">
        <f>VLOOKUP(A35,table3!A35:H2375,6,FALSE)</f>
        <v>tier - 1</v>
      </c>
      <c r="O35" t="str">
        <f>VLOOKUP(A35,table3!A35:H2375,7,FALSE)</f>
        <v>R1013</v>
      </c>
      <c r="P35" s="8">
        <f>VLOOKUP(A35,table3!A35:H2375,2,FALSE)</f>
        <v>34240</v>
      </c>
      <c r="Q35">
        <f>VLOOKUP(A35,table3!A34:H2375,8,FALSE)</f>
        <v>29</v>
      </c>
    </row>
    <row r="36" spans="1:17" x14ac:dyDescent="0.3">
      <c r="A36" s="11" t="s">
        <v>2338</v>
      </c>
      <c r="B36" s="12" t="s">
        <v>4801</v>
      </c>
      <c r="C36">
        <f>VLOOKUP(A36,table2!A36:J2370,2,FALSE)</f>
        <v>46.2</v>
      </c>
      <c r="D36">
        <f>VLOOKUP(A36,table2!A36:J2370,3,FALSE)</f>
        <v>6.09</v>
      </c>
      <c r="E36" t="str">
        <f>VLOOKUP(A36,table2!A36:J2370,4,FALSE)</f>
        <v>No</v>
      </c>
      <c r="F36" t="str">
        <f>VLOOKUP(A36,table2!A36:J2370,5,FALSE)</f>
        <v>No</v>
      </c>
      <c r="G36" t="str">
        <f>VLOOKUP(A36,table2!A36:J2370,6,FALSE)</f>
        <v>Yes</v>
      </c>
      <c r="H36" s="26">
        <f>VLOOKUP(A36,table2!A36:J2370,7,FALSE)</f>
        <v>1</v>
      </c>
      <c r="I36" t="str">
        <f>VLOOKUP(A36,table2!A36:J2370,8,FALSE)</f>
        <v>Yes</v>
      </c>
      <c r="J36" t="str">
        <f>VLOOKUP(A36,table2!A36:J2370,9,FALSE)</f>
        <v>OBESITY</v>
      </c>
      <c r="K36" t="str">
        <f>VLOOKUP(A36,table2!A36:J2370,10,FALSE)</f>
        <v>PREDIABETES</v>
      </c>
      <c r="L36" s="22">
        <f>VLOOKUP(A36,table3!A36:H2376,4,FALSE)</f>
        <v>1070</v>
      </c>
      <c r="M36" s="22" t="str">
        <f>VLOOKUP(A36,table3!A36:H2376,5,FALSE)</f>
        <v>tier - 3</v>
      </c>
      <c r="N36" t="str">
        <f>VLOOKUP(A36,table3!A36:H2376,6,FALSE)</f>
        <v>tier - 3</v>
      </c>
      <c r="O36" t="str">
        <f>VLOOKUP(A36,table3!A36:H2376,7,FALSE)</f>
        <v>R1013</v>
      </c>
      <c r="P36" s="8">
        <f>VLOOKUP(A36,table3!A36:H2376,2,FALSE)</f>
        <v>38223</v>
      </c>
      <c r="Q36">
        <f>VLOOKUP(A36,table3!A35:H2376,8,FALSE)</f>
        <v>18</v>
      </c>
    </row>
    <row r="37" spans="1:17" x14ac:dyDescent="0.3">
      <c r="A37" s="13" t="s">
        <v>2337</v>
      </c>
      <c r="B37" s="14" t="s">
        <v>4803</v>
      </c>
      <c r="C37">
        <f>VLOOKUP(A37,table2!A37:J2371,2,FALSE)</f>
        <v>32.015000000000001</v>
      </c>
      <c r="D37">
        <f>VLOOKUP(A37,table2!A37:J2371,3,FALSE)</f>
        <v>11.75</v>
      </c>
      <c r="E37" t="str">
        <f>VLOOKUP(A37,table2!A37:J2371,4,FALSE)</f>
        <v>No</v>
      </c>
      <c r="F37" t="str">
        <f>VLOOKUP(A37,table2!A37:J2371,5,FALSE)</f>
        <v>No</v>
      </c>
      <c r="G37" t="str">
        <f>VLOOKUP(A37,table2!A37:J2371,6,FALSE)</f>
        <v>No</v>
      </c>
      <c r="H37" s="26">
        <f>VLOOKUP(A37,table2!A37:J2371,7,FALSE)</f>
        <v>0</v>
      </c>
      <c r="I37" t="str">
        <f>VLOOKUP(A37,table2!A37:J2371,8,FALSE)</f>
        <v>Yes</v>
      </c>
      <c r="J37" t="str">
        <f>VLOOKUP(A37,table2!A37:J2371,9,FALSE)</f>
        <v>OBESITY</v>
      </c>
      <c r="K37" t="str">
        <f>VLOOKUP(A37,table2!A37:J2371,10,FALSE)</f>
        <v>DIABETES</v>
      </c>
      <c r="L37" s="22">
        <f>VLOOKUP(A37,table3!A37:H2377,4,FALSE)</f>
        <v>1071</v>
      </c>
      <c r="M37" s="22" t="str">
        <f>VLOOKUP(A37,table3!A37:H2377,5,FALSE)</f>
        <v>tier - 3</v>
      </c>
      <c r="N37" t="str">
        <f>VLOOKUP(A37,table3!A37:H2377,6,FALSE)</f>
        <v>tier - 3</v>
      </c>
      <c r="O37" t="str">
        <f>VLOOKUP(A37,table3!A37:H2377,7,FALSE)</f>
        <v>R1013</v>
      </c>
      <c r="P37" s="8">
        <f>VLOOKUP(A37,table3!A37:H2377,2,FALSE)</f>
        <v>35655</v>
      </c>
      <c r="Q37">
        <f>VLOOKUP(A37,table3!A36:H2377,8,FALSE)</f>
        <v>25</v>
      </c>
    </row>
    <row r="38" spans="1:17" x14ac:dyDescent="0.3">
      <c r="A38" s="11" t="s">
        <v>2336</v>
      </c>
      <c r="B38" s="12" t="s">
        <v>4805</v>
      </c>
      <c r="C38">
        <f>VLOOKUP(A38,table2!A38:J2372,2,FALSE)</f>
        <v>40.564999999999998</v>
      </c>
      <c r="D38">
        <f>VLOOKUP(A38,table2!A38:J2372,3,FALSE)</f>
        <v>7.37</v>
      </c>
      <c r="E38" t="str">
        <f>VLOOKUP(A38,table2!A38:J2372,4,FALSE)</f>
        <v>No</v>
      </c>
      <c r="F38" t="str">
        <f>VLOOKUP(A38,table2!A38:J2372,5,FALSE)</f>
        <v>No</v>
      </c>
      <c r="G38" t="str">
        <f>VLOOKUP(A38,table2!A38:J2372,6,FALSE)</f>
        <v>No</v>
      </c>
      <c r="H38" s="26">
        <f>VLOOKUP(A38,table2!A38:J2372,7,FALSE)</f>
        <v>0</v>
      </c>
      <c r="I38" t="str">
        <f>VLOOKUP(A38,table2!A38:J2372,8,FALSE)</f>
        <v>Yes</v>
      </c>
      <c r="J38" t="str">
        <f>VLOOKUP(A38,table2!A38:J2372,9,FALSE)</f>
        <v>OBESITY</v>
      </c>
      <c r="K38" t="str">
        <f>VLOOKUP(A38,table2!A38:J2372,10,FALSE)</f>
        <v>DIABETES</v>
      </c>
      <c r="L38" s="22">
        <f>VLOOKUP(A38,table3!A38:H2378,4,FALSE)</f>
        <v>1082</v>
      </c>
      <c r="M38" s="22" t="str">
        <f>VLOOKUP(A38,table3!A38:H2378,5,FALSE)</f>
        <v>tier - 3</v>
      </c>
      <c r="N38" t="str">
        <f>VLOOKUP(A38,table3!A38:H2378,6,FALSE)</f>
        <v>tier - 2</v>
      </c>
      <c r="O38" t="str">
        <f>VLOOKUP(A38,table3!A38:H2378,7,FALSE)</f>
        <v>R1013</v>
      </c>
      <c r="P38" s="8">
        <f>VLOOKUP(A38,table3!A38:H2378,2,FALSE)</f>
        <v>36155</v>
      </c>
      <c r="Q38">
        <f>VLOOKUP(A38,table3!A37:H2378,8,FALSE)</f>
        <v>24</v>
      </c>
    </row>
    <row r="39" spans="1:17" x14ac:dyDescent="0.3">
      <c r="A39" s="13" t="s">
        <v>2335</v>
      </c>
      <c r="B39" s="14" t="s">
        <v>4807</v>
      </c>
      <c r="C39">
        <f>VLOOKUP(A39,table2!A39:J2373,2,FALSE)</f>
        <v>32.450000000000003</v>
      </c>
      <c r="D39">
        <f>VLOOKUP(A39,table2!A39:J2373,3,FALSE)</f>
        <v>11.91</v>
      </c>
      <c r="E39" t="str">
        <f>VLOOKUP(A39,table2!A39:J2373,4,FALSE)</f>
        <v>No</v>
      </c>
      <c r="F39" t="str">
        <f>VLOOKUP(A39,table2!A39:J2373,5,FALSE)</f>
        <v>No</v>
      </c>
      <c r="G39" t="str">
        <f>VLOOKUP(A39,table2!A39:J2373,6,FALSE)</f>
        <v>No</v>
      </c>
      <c r="H39" s="26">
        <f>VLOOKUP(A39,table2!A39:J2373,7,FALSE)</f>
        <v>0</v>
      </c>
      <c r="I39" t="str">
        <f>VLOOKUP(A39,table2!A39:J2373,8,FALSE)</f>
        <v>Yes</v>
      </c>
      <c r="J39" t="str">
        <f>VLOOKUP(A39,table2!A39:J2373,9,FALSE)</f>
        <v>OBESITY</v>
      </c>
      <c r="K39" t="str">
        <f>VLOOKUP(A39,table2!A39:J2373,10,FALSE)</f>
        <v>DIABETES</v>
      </c>
      <c r="L39" s="22">
        <f>VLOOKUP(A39,table3!A39:H2379,4,FALSE)</f>
        <v>1086</v>
      </c>
      <c r="M39" s="22" t="str">
        <f>VLOOKUP(A39,table3!A39:H2379,5,FALSE)</f>
        <v>tier - 3</v>
      </c>
      <c r="N39" t="str">
        <f>VLOOKUP(A39,table3!A39:H2379,6,FALSE)</f>
        <v>tier - 3</v>
      </c>
      <c r="O39" t="str">
        <f>VLOOKUP(A39,table3!A39:H2379,7,FALSE)</f>
        <v>R1013</v>
      </c>
      <c r="P39" s="8">
        <f>VLOOKUP(A39,table3!A39:H2379,2,FALSE)</f>
        <v>37481</v>
      </c>
      <c r="Q39">
        <f>VLOOKUP(A39,table3!A38:H2379,8,FALSE)</f>
        <v>20</v>
      </c>
    </row>
    <row r="40" spans="1:17" x14ac:dyDescent="0.3">
      <c r="A40" s="11" t="s">
        <v>2334</v>
      </c>
      <c r="B40" s="12" t="s">
        <v>4809</v>
      </c>
      <c r="C40">
        <f>VLOOKUP(A40,table2!A40:J2374,2,FALSE)</f>
        <v>34.96</v>
      </c>
      <c r="D40">
        <f>VLOOKUP(A40,table2!A40:J2374,3,FALSE)</f>
        <v>6.52</v>
      </c>
      <c r="E40" t="str">
        <f>VLOOKUP(A40,table2!A40:J2374,4,FALSE)</f>
        <v>No</v>
      </c>
      <c r="F40" t="str">
        <f>VLOOKUP(A40,table2!A40:J2374,5,FALSE)</f>
        <v>No</v>
      </c>
      <c r="G40" t="str">
        <f>VLOOKUP(A40,table2!A40:J2374,6,FALSE)</f>
        <v>No</v>
      </c>
      <c r="H40" s="26">
        <f>VLOOKUP(A40,table2!A40:J2374,7,FALSE)</f>
        <v>0</v>
      </c>
      <c r="I40" t="str">
        <f>VLOOKUP(A40,table2!A40:J2374,8,FALSE)</f>
        <v>Yes</v>
      </c>
      <c r="J40" t="str">
        <f>VLOOKUP(A40,table2!A40:J2374,9,FALSE)</f>
        <v>OBESITY</v>
      </c>
      <c r="K40" t="str">
        <f>VLOOKUP(A40,table2!A40:J2374,10,FALSE)</f>
        <v>DIABETES</v>
      </c>
      <c r="L40" s="22">
        <f>VLOOKUP(A40,table3!A40:H2380,4,FALSE)</f>
        <v>1122</v>
      </c>
      <c r="M40" s="22" t="str">
        <f>VLOOKUP(A40,table3!A40:H2380,5,FALSE)</f>
        <v>tier - 3</v>
      </c>
      <c r="N40" t="str">
        <f>VLOOKUP(A40,table3!A40:H2380,6,FALSE)</f>
        <v>tier - 1</v>
      </c>
      <c r="O40" t="str">
        <f>VLOOKUP(A40,table3!A40:H2380,7,FALSE)</f>
        <v>R1013</v>
      </c>
      <c r="P40" s="8">
        <f>VLOOKUP(A40,table3!A40:H2380,2,FALSE)</f>
        <v>38303</v>
      </c>
      <c r="Q40">
        <f>VLOOKUP(A40,table3!A39:H2380,8,FALSE)</f>
        <v>18</v>
      </c>
    </row>
    <row r="41" spans="1:17" x14ac:dyDescent="0.3">
      <c r="A41" s="13" t="s">
        <v>2333</v>
      </c>
      <c r="B41" s="14" t="s">
        <v>4811</v>
      </c>
      <c r="C41">
        <f>VLOOKUP(A41,table2!A41:J2375,2,FALSE)</f>
        <v>35.5</v>
      </c>
      <c r="D41">
        <f>VLOOKUP(A41,table2!A41:J2375,3,FALSE)</f>
        <v>5.14</v>
      </c>
      <c r="E41" t="str">
        <f>VLOOKUP(A41,table2!A41:J2375,4,FALSE)</f>
        <v>No</v>
      </c>
      <c r="F41" t="str">
        <f>VLOOKUP(A41,table2!A41:J2375,5,FALSE)</f>
        <v>No</v>
      </c>
      <c r="G41" t="str">
        <f>VLOOKUP(A41,table2!A41:J2375,6,FALSE)</f>
        <v>Yes</v>
      </c>
      <c r="H41" s="26">
        <f>VLOOKUP(A41,table2!A41:J2375,7,FALSE)</f>
        <v>1</v>
      </c>
      <c r="I41" t="str">
        <f>VLOOKUP(A41,table2!A41:J2375,8,FALSE)</f>
        <v>Yes</v>
      </c>
      <c r="J41" t="str">
        <f>VLOOKUP(A41,table2!A41:J2375,9,FALSE)</f>
        <v>OBESITY</v>
      </c>
      <c r="K41" t="str">
        <f>VLOOKUP(A41,table2!A41:J2375,10,FALSE)</f>
        <v>NORMAL</v>
      </c>
      <c r="L41" s="22">
        <f>VLOOKUP(A41,table3!A41:H2381,4,FALSE)</f>
        <v>1132</v>
      </c>
      <c r="M41" s="22" t="str">
        <f>VLOOKUP(A41,table3!A41:H2381,5,FALSE)</f>
        <v>tier - 3</v>
      </c>
      <c r="N41" t="str">
        <f>VLOOKUP(A41,table3!A41:H2381,6,FALSE)</f>
        <v>tier - 1</v>
      </c>
      <c r="O41" t="str">
        <f>VLOOKUP(A41,table3!A41:H2381,7,FALSE)</f>
        <v>R1013</v>
      </c>
      <c r="P41" s="8">
        <f>VLOOKUP(A41,table3!A41:H2381,2,FALSE)</f>
        <v>38152</v>
      </c>
      <c r="Q41">
        <f>VLOOKUP(A41,table3!A40:H2381,8,FALSE)</f>
        <v>18</v>
      </c>
    </row>
    <row r="42" spans="1:17" x14ac:dyDescent="0.3">
      <c r="A42" s="11" t="s">
        <v>2332</v>
      </c>
      <c r="B42" s="12" t="s">
        <v>4813</v>
      </c>
      <c r="C42">
        <f>VLOOKUP(A42,table2!A42:J2376,2,FALSE)</f>
        <v>52.58</v>
      </c>
      <c r="D42">
        <f>VLOOKUP(A42,table2!A42:J2376,3,FALSE)</f>
        <v>4.1900000000000004</v>
      </c>
      <c r="E42" t="str">
        <f>VLOOKUP(A42,table2!A42:J2376,4,FALSE)</f>
        <v>No</v>
      </c>
      <c r="F42" t="str">
        <f>VLOOKUP(A42,table2!A42:J2376,5,FALSE)</f>
        <v>Yes</v>
      </c>
      <c r="G42" t="str">
        <f>VLOOKUP(A42,table2!A42:J2376,6,FALSE)</f>
        <v>No</v>
      </c>
      <c r="H42" s="26">
        <f>VLOOKUP(A42,table2!A42:J2376,7,FALSE)</f>
        <v>1</v>
      </c>
      <c r="I42" t="str">
        <f>VLOOKUP(A42,table2!A42:J2376,8,FALSE)</f>
        <v>Yes</v>
      </c>
      <c r="J42" t="str">
        <f>VLOOKUP(A42,table2!A42:J2376,9,FALSE)</f>
        <v>OBESITY</v>
      </c>
      <c r="K42" t="str">
        <f>VLOOKUP(A42,table2!A42:J2376,10,FALSE)</f>
        <v>NORMAL</v>
      </c>
      <c r="L42" s="22">
        <f>VLOOKUP(A42,table3!A42:H2382,4,FALSE)</f>
        <v>1132</v>
      </c>
      <c r="M42" s="22" t="str">
        <f>VLOOKUP(A42,table3!A42:H2382,5,FALSE)</f>
        <v>tier - 3</v>
      </c>
      <c r="N42" t="str">
        <f>VLOOKUP(A42,table3!A42:H2382,6,FALSE)</f>
        <v>tier - 1</v>
      </c>
      <c r="O42" t="str">
        <f>VLOOKUP(A42,table3!A42:H2382,7,FALSE)</f>
        <v>R1013</v>
      </c>
      <c r="P42" s="8">
        <f>VLOOKUP(A42,table3!A42:H2382,2,FALSE)</f>
        <v>37456</v>
      </c>
      <c r="Q42">
        <f>VLOOKUP(A42,table3!A41:H2382,8,FALSE)</f>
        <v>20</v>
      </c>
    </row>
    <row r="43" spans="1:17" x14ac:dyDescent="0.3">
      <c r="A43" s="13" t="s">
        <v>2331</v>
      </c>
      <c r="B43" s="14" t="s">
        <v>4815</v>
      </c>
      <c r="C43">
        <f>VLOOKUP(A43,table2!A43:J2377,2,FALSE)</f>
        <v>35.200000000000003</v>
      </c>
      <c r="D43">
        <f>VLOOKUP(A43,table2!A43:J2377,3,FALSE)</f>
        <v>11.68</v>
      </c>
      <c r="E43" t="str">
        <f>VLOOKUP(A43,table2!A43:J2377,4,FALSE)</f>
        <v>Yes</v>
      </c>
      <c r="F43" t="str">
        <f>VLOOKUP(A43,table2!A43:J2377,5,FALSE)</f>
        <v>No</v>
      </c>
      <c r="G43" t="str">
        <f>VLOOKUP(A43,table2!A43:J2377,6,FALSE)</f>
        <v>No</v>
      </c>
      <c r="H43" s="26">
        <f>VLOOKUP(A43,table2!A43:J2377,7,FALSE)</f>
        <v>0</v>
      </c>
      <c r="I43" t="str">
        <f>VLOOKUP(A43,table2!A43:J2377,8,FALSE)</f>
        <v>Yes</v>
      </c>
      <c r="J43" t="str">
        <f>VLOOKUP(A43,table2!A43:J2377,9,FALSE)</f>
        <v>OBESITY</v>
      </c>
      <c r="K43" t="str">
        <f>VLOOKUP(A43,table2!A43:J2377,10,FALSE)</f>
        <v>DIABETES</v>
      </c>
      <c r="L43" s="22">
        <f>VLOOKUP(A43,table3!A43:H2383,4,FALSE)</f>
        <v>1135</v>
      </c>
      <c r="M43" s="22" t="str">
        <f>VLOOKUP(A43,table3!A43:H2383,5,FALSE)</f>
        <v>tier - 3</v>
      </c>
      <c r="N43" t="str">
        <f>VLOOKUP(A43,table3!A43:H2383,6,FALSE)</f>
        <v>tier - 3</v>
      </c>
      <c r="O43" t="str">
        <f>VLOOKUP(A43,table3!A43:H2383,7,FALSE)</f>
        <v>R1013</v>
      </c>
      <c r="P43" s="8">
        <f>VLOOKUP(A43,table3!A43:H2383,2,FALSE)</f>
        <v>38266</v>
      </c>
      <c r="Q43">
        <f>VLOOKUP(A43,table3!A42:H2383,8,FALSE)</f>
        <v>18</v>
      </c>
    </row>
    <row r="44" spans="1:17" x14ac:dyDescent="0.3">
      <c r="A44" s="11" t="s">
        <v>2330</v>
      </c>
      <c r="B44" s="12" t="s">
        <v>4817</v>
      </c>
      <c r="C44">
        <f>VLOOKUP(A44,table2!A44:J2378,2,FALSE)</f>
        <v>38.06</v>
      </c>
      <c r="D44">
        <f>VLOOKUP(A44,table2!A44:J2378,3,FALSE)</f>
        <v>6.98</v>
      </c>
      <c r="E44" t="str">
        <f>VLOOKUP(A44,table2!A44:J2378,4,FALSE)</f>
        <v>No</v>
      </c>
      <c r="F44" t="str">
        <f>VLOOKUP(A44,table2!A44:J2378,5,FALSE)</f>
        <v>No</v>
      </c>
      <c r="G44" t="str">
        <f>VLOOKUP(A44,table2!A44:J2378,6,FALSE)</f>
        <v>No</v>
      </c>
      <c r="H44" s="26">
        <f>VLOOKUP(A44,table2!A44:J2378,7,FALSE)</f>
        <v>0</v>
      </c>
      <c r="I44" t="str">
        <f>VLOOKUP(A44,table2!A44:J2378,8,FALSE)</f>
        <v>Yes</v>
      </c>
      <c r="J44" t="str">
        <f>VLOOKUP(A44,table2!A44:J2378,9,FALSE)</f>
        <v>OBESITY</v>
      </c>
      <c r="K44" t="str">
        <f>VLOOKUP(A44,table2!A44:J2378,10,FALSE)</f>
        <v>DIABETES</v>
      </c>
      <c r="L44" s="22">
        <f>VLOOKUP(A44,table3!A44:H2384,4,FALSE)</f>
        <v>1136</v>
      </c>
      <c r="M44" s="22" t="str">
        <f>VLOOKUP(A44,table3!A44:H2384,5,FALSE)</f>
        <v>tier - 3</v>
      </c>
      <c r="N44" t="str">
        <f>VLOOKUP(A44,table3!A44:H2384,6,FALSE)</f>
        <v>tier - 3</v>
      </c>
      <c r="O44" t="str">
        <f>VLOOKUP(A44,table3!A44:H2384,7,FALSE)</f>
        <v>R1013</v>
      </c>
      <c r="P44" s="8">
        <f>VLOOKUP(A44,table3!A44:H2384,2,FALSE)</f>
        <v>38149</v>
      </c>
      <c r="Q44">
        <f>VLOOKUP(A44,table3!A43:H2384,8,FALSE)</f>
        <v>18</v>
      </c>
    </row>
    <row r="45" spans="1:17" x14ac:dyDescent="0.3">
      <c r="A45" s="13" t="s">
        <v>2329</v>
      </c>
      <c r="B45" s="14" t="s">
        <v>4818</v>
      </c>
      <c r="C45">
        <f>VLOOKUP(A45,table2!A45:J2379,2,FALSE)</f>
        <v>34.21</v>
      </c>
      <c r="D45">
        <f>VLOOKUP(A45,table2!A45:J2379,3,FALSE)</f>
        <v>8.34</v>
      </c>
      <c r="E45" t="str">
        <f>VLOOKUP(A45,table2!A45:J2379,4,FALSE)</f>
        <v>No</v>
      </c>
      <c r="F45" t="str">
        <f>VLOOKUP(A45,table2!A45:J2379,5,FALSE)</f>
        <v>No</v>
      </c>
      <c r="G45" t="str">
        <f>VLOOKUP(A45,table2!A45:J2379,6,FALSE)</f>
        <v>No</v>
      </c>
      <c r="H45" s="26">
        <f>VLOOKUP(A45,table2!A45:J2379,7,FALSE)</f>
        <v>0</v>
      </c>
      <c r="I45" t="str">
        <f>VLOOKUP(A45,table2!A45:J2379,8,FALSE)</f>
        <v>Yes</v>
      </c>
      <c r="J45" t="str">
        <f>VLOOKUP(A45,table2!A45:J2379,9,FALSE)</f>
        <v>OBESITY</v>
      </c>
      <c r="K45" t="str">
        <f>VLOOKUP(A45,table2!A45:J2379,10,FALSE)</f>
        <v>DIABETES</v>
      </c>
      <c r="L45" s="22">
        <f>VLOOKUP(A45,table3!A45:H2385,4,FALSE)</f>
        <v>1136</v>
      </c>
      <c r="M45" s="22" t="str">
        <f>VLOOKUP(A45,table3!A45:H2385,5,FALSE)</f>
        <v>tier - 3</v>
      </c>
      <c r="N45" t="str">
        <f>VLOOKUP(A45,table3!A45:H2385,6,FALSE)</f>
        <v>tier - 3</v>
      </c>
      <c r="O45" t="str">
        <f>VLOOKUP(A45,table3!A45:H2385,7,FALSE)</f>
        <v>R1013</v>
      </c>
      <c r="P45" s="8">
        <f>VLOOKUP(A45,table3!A45:H2385,2,FALSE)</f>
        <v>38319</v>
      </c>
      <c r="Q45">
        <f>VLOOKUP(A45,table3!A44:H2385,8,FALSE)</f>
        <v>18</v>
      </c>
    </row>
    <row r="46" spans="1:17" x14ac:dyDescent="0.3">
      <c r="A46" s="11" t="s">
        <v>2328</v>
      </c>
      <c r="B46" s="12" t="s">
        <v>4820</v>
      </c>
      <c r="C46">
        <f>VLOOKUP(A46,table2!A46:J2380,2,FALSE)</f>
        <v>38.94</v>
      </c>
      <c r="D46">
        <f>VLOOKUP(A46,table2!A46:J2380,3,FALSE)</f>
        <v>8.49</v>
      </c>
      <c r="E46" t="str">
        <f>VLOOKUP(A46,table2!A46:J2380,4,FALSE)</f>
        <v>Yes</v>
      </c>
      <c r="F46" t="str">
        <f>VLOOKUP(A46,table2!A46:J2380,5,FALSE)</f>
        <v>No</v>
      </c>
      <c r="G46" t="str">
        <f>VLOOKUP(A46,table2!A46:J2380,6,FALSE)</f>
        <v>No</v>
      </c>
      <c r="H46" s="26">
        <f>VLOOKUP(A46,table2!A46:J2380,7,FALSE)</f>
        <v>1</v>
      </c>
      <c r="I46" t="str">
        <f>VLOOKUP(A46,table2!A46:J2380,8,FALSE)</f>
        <v>Yes</v>
      </c>
      <c r="J46" t="str">
        <f>VLOOKUP(A46,table2!A46:J2380,9,FALSE)</f>
        <v>OBESITY</v>
      </c>
      <c r="K46" t="str">
        <f>VLOOKUP(A46,table2!A46:J2380,10,FALSE)</f>
        <v>DIABETES</v>
      </c>
      <c r="L46" s="22">
        <f>VLOOKUP(A46,table3!A46:H2386,4,FALSE)</f>
        <v>1137</v>
      </c>
      <c r="M46" s="22" t="str">
        <f>VLOOKUP(A46,table3!A46:H2386,5,FALSE)</f>
        <v>tier - 3</v>
      </c>
      <c r="N46" t="str">
        <f>VLOOKUP(A46,table3!A46:H2386,6,FALSE)</f>
        <v>tier - 1</v>
      </c>
      <c r="O46" t="str">
        <f>VLOOKUP(A46,table3!A46:H2386,7,FALSE)</f>
        <v>R1013</v>
      </c>
      <c r="P46" s="8">
        <f>VLOOKUP(A46,table3!A46:H2386,2,FALSE)</f>
        <v>37479</v>
      </c>
      <c r="Q46">
        <f>VLOOKUP(A46,table3!A45:H2386,8,FALSE)</f>
        <v>20</v>
      </c>
    </row>
    <row r="47" spans="1:17" x14ac:dyDescent="0.3">
      <c r="A47" s="13" t="s">
        <v>2327</v>
      </c>
      <c r="B47" s="14" t="s">
        <v>4822</v>
      </c>
      <c r="C47">
        <f>VLOOKUP(A47,table2!A47:J2381,2,FALSE)</f>
        <v>30.21</v>
      </c>
      <c r="D47">
        <f>VLOOKUP(A47,table2!A47:J2381,3,FALSE)</f>
        <v>5.34</v>
      </c>
      <c r="E47" t="str">
        <f>VLOOKUP(A47,table2!A47:J2381,4,FALSE)</f>
        <v>Yes</v>
      </c>
      <c r="F47" t="str">
        <f>VLOOKUP(A47,table2!A47:J2381,5,FALSE)</f>
        <v>No</v>
      </c>
      <c r="G47" t="str">
        <f>VLOOKUP(A47,table2!A47:J2381,6,FALSE)</f>
        <v>No</v>
      </c>
      <c r="H47" s="26">
        <f>VLOOKUP(A47,table2!A47:J2381,7,FALSE)</f>
        <v>1</v>
      </c>
      <c r="I47" t="str">
        <f>VLOOKUP(A47,table2!A47:J2381,8,FALSE)</f>
        <v>Yes</v>
      </c>
      <c r="J47" t="str">
        <f>VLOOKUP(A47,table2!A47:J2381,9,FALSE)</f>
        <v>OBESITY</v>
      </c>
      <c r="K47" t="str">
        <f>VLOOKUP(A47,table2!A47:J2381,10,FALSE)</f>
        <v>NORMAL</v>
      </c>
      <c r="L47" s="22">
        <f>VLOOKUP(A47,table3!A47:H2387,4,FALSE)</f>
        <v>1137</v>
      </c>
      <c r="M47" s="22" t="str">
        <f>VLOOKUP(A47,table3!A47:H2387,5,FALSE)</f>
        <v>tier - 3</v>
      </c>
      <c r="N47" t="str">
        <f>VLOOKUP(A47,table3!A47:H2387,6,FALSE)</f>
        <v>tier - 1</v>
      </c>
      <c r="O47" t="str">
        <f>VLOOKUP(A47,table3!A47:H2387,7,FALSE)</f>
        <v>R1013</v>
      </c>
      <c r="P47" s="8">
        <f>VLOOKUP(A47,table3!A47:H2387,2,FALSE)</f>
        <v>38297</v>
      </c>
      <c r="Q47">
        <f>VLOOKUP(A47,table3!A46:H2387,8,FALSE)</f>
        <v>18</v>
      </c>
    </row>
    <row r="48" spans="1:17" x14ac:dyDescent="0.3">
      <c r="A48" s="11" t="s">
        <v>2326</v>
      </c>
      <c r="B48" s="12" t="s">
        <v>4824</v>
      </c>
      <c r="C48">
        <f>VLOOKUP(A48,table2!A48:J2382,2,FALSE)</f>
        <v>33.630000000000003</v>
      </c>
      <c r="D48">
        <f>VLOOKUP(A48,table2!A48:J2382,3,FALSE)</f>
        <v>4.43</v>
      </c>
      <c r="E48" t="str">
        <f>VLOOKUP(A48,table2!A48:J2382,4,FALSE)</f>
        <v>Yes</v>
      </c>
      <c r="F48" t="str">
        <f>VLOOKUP(A48,table2!A48:J2382,5,FALSE)</f>
        <v>No</v>
      </c>
      <c r="G48" t="str">
        <f>VLOOKUP(A48,table2!A48:J2382,6,FALSE)</f>
        <v>No</v>
      </c>
      <c r="H48" s="26">
        <f>VLOOKUP(A48,table2!A48:J2382,7,FALSE)</f>
        <v>2</v>
      </c>
      <c r="I48" t="str">
        <f>VLOOKUP(A48,table2!A48:J2382,8,FALSE)</f>
        <v>Yes</v>
      </c>
      <c r="J48" t="str">
        <f>VLOOKUP(A48,table2!A48:J2382,9,FALSE)</f>
        <v>OBESITY</v>
      </c>
      <c r="K48" t="str">
        <f>VLOOKUP(A48,table2!A48:J2382,10,FALSE)</f>
        <v>NORMAL</v>
      </c>
      <c r="L48" s="22">
        <f>VLOOKUP(A48,table3!A48:H2388,4,FALSE)</f>
        <v>1137</v>
      </c>
      <c r="M48" s="22" t="str">
        <f>VLOOKUP(A48,table3!A48:H2388,5,FALSE)</f>
        <v>tier - 3</v>
      </c>
      <c r="N48" t="str">
        <f>VLOOKUP(A48,table3!A48:H2388,6,FALSE)</f>
        <v>tier - 1</v>
      </c>
      <c r="O48" t="str">
        <f>VLOOKUP(A48,table3!A48:H2388,7,FALSE)</f>
        <v>R1013</v>
      </c>
      <c r="P48" s="8">
        <f>VLOOKUP(A48,table3!A48:H2388,2,FALSE)</f>
        <v>38275</v>
      </c>
      <c r="Q48">
        <f>VLOOKUP(A48,table3!A47:H2388,8,FALSE)</f>
        <v>18</v>
      </c>
    </row>
    <row r="49" spans="1:17" x14ac:dyDescent="0.3">
      <c r="A49" s="13" t="s">
        <v>2325</v>
      </c>
      <c r="B49" s="14" t="s">
        <v>4815</v>
      </c>
      <c r="C49">
        <f>VLOOKUP(A49,table2!A49:J2383,2,FALSE)</f>
        <v>40.369999999999997</v>
      </c>
      <c r="D49">
        <f>VLOOKUP(A49,table2!A49:J2383,3,FALSE)</f>
        <v>4.47</v>
      </c>
      <c r="E49" t="str">
        <f>VLOOKUP(A49,table2!A49:J2383,4,FALSE)</f>
        <v>No</v>
      </c>
      <c r="F49" t="str">
        <f>VLOOKUP(A49,table2!A49:J2383,5,FALSE)</f>
        <v>No</v>
      </c>
      <c r="G49" t="str">
        <f>VLOOKUP(A49,table2!A49:J2383,6,FALSE)</f>
        <v>No</v>
      </c>
      <c r="H49" s="26">
        <f>VLOOKUP(A49,table2!A49:J2383,7,FALSE)</f>
        <v>0</v>
      </c>
      <c r="I49" t="str">
        <f>VLOOKUP(A49,table2!A49:J2383,8,FALSE)</f>
        <v>Yes</v>
      </c>
      <c r="J49" t="str">
        <f>VLOOKUP(A49,table2!A49:J2383,9,FALSE)</f>
        <v>OBESITY</v>
      </c>
      <c r="K49" t="str">
        <f>VLOOKUP(A49,table2!A49:J2383,10,FALSE)</f>
        <v>NORMAL</v>
      </c>
      <c r="L49" s="22">
        <f>VLOOKUP(A49,table3!A49:H2389,4,FALSE)</f>
        <v>1137</v>
      </c>
      <c r="M49" s="22" t="str">
        <f>VLOOKUP(A49,table3!A49:H2389,5,FALSE)</f>
        <v>tier - 3</v>
      </c>
      <c r="N49" t="str">
        <f>VLOOKUP(A49,table3!A49:H2389,6,FALSE)</f>
        <v>tier - 2</v>
      </c>
      <c r="O49" t="str">
        <f>VLOOKUP(A49,table3!A49:H2389,7,FALSE)</f>
        <v>R1013</v>
      </c>
      <c r="P49" s="8">
        <f>VLOOKUP(A49,table3!A49:H2389,2,FALSE)</f>
        <v>38318</v>
      </c>
      <c r="Q49">
        <f>VLOOKUP(A49,table3!A48:H2389,8,FALSE)</f>
        <v>18</v>
      </c>
    </row>
    <row r="50" spans="1:17" x14ac:dyDescent="0.3">
      <c r="A50" s="11" t="s">
        <v>2324</v>
      </c>
      <c r="B50" s="12" t="s">
        <v>4827</v>
      </c>
      <c r="C50">
        <f>VLOOKUP(A50,table2!A50:J2384,2,FALSE)</f>
        <v>53.09</v>
      </c>
      <c r="D50">
        <f>VLOOKUP(A50,table2!A50:J2384,3,FALSE)</f>
        <v>4.82</v>
      </c>
      <c r="E50" t="str">
        <f>VLOOKUP(A50,table2!A50:J2384,4,FALSE)</f>
        <v>Yes</v>
      </c>
      <c r="F50" t="str">
        <f>VLOOKUP(A50,table2!A50:J2384,5,FALSE)</f>
        <v>No</v>
      </c>
      <c r="G50" t="str">
        <f>VLOOKUP(A50,table2!A50:J2384,6,FALSE)</f>
        <v>No</v>
      </c>
      <c r="H50" s="26">
        <f>VLOOKUP(A50,table2!A50:J2384,7,FALSE)</f>
        <v>2</v>
      </c>
      <c r="I50" t="str">
        <f>VLOOKUP(A50,table2!A50:J2384,8,FALSE)</f>
        <v>Yes</v>
      </c>
      <c r="J50" t="str">
        <f>VLOOKUP(A50,table2!A50:J2384,9,FALSE)</f>
        <v>OBESITY</v>
      </c>
      <c r="K50" t="str">
        <f>VLOOKUP(A50,table2!A50:J2384,10,FALSE)</f>
        <v>NORMAL</v>
      </c>
      <c r="L50" s="22">
        <f>VLOOKUP(A50,table3!A50:H2390,4,FALSE)</f>
        <v>1141</v>
      </c>
      <c r="M50" s="22" t="str">
        <f>VLOOKUP(A50,table3!A50:H2390,5,FALSE)</f>
        <v>tier - 3</v>
      </c>
      <c r="N50" t="str">
        <f>VLOOKUP(A50,table3!A50:H2390,6,FALSE)</f>
        <v>tier - 1</v>
      </c>
      <c r="O50" t="str">
        <f>VLOOKUP(A50,table3!A50:H2390,7,FALSE)</f>
        <v>R1013</v>
      </c>
      <c r="P50" s="8">
        <f>VLOOKUP(A50,table3!A50:H2390,2,FALSE)</f>
        <v>37189</v>
      </c>
      <c r="Q50">
        <f>VLOOKUP(A50,table3!A49:H2390,8,FALSE)</f>
        <v>21</v>
      </c>
    </row>
    <row r="51" spans="1:17" x14ac:dyDescent="0.3">
      <c r="A51" s="13" t="s">
        <v>2323</v>
      </c>
      <c r="B51" s="14" t="s">
        <v>4829</v>
      </c>
      <c r="C51">
        <f>VLOOKUP(A51,table2!A51:J2385,2,FALSE)</f>
        <v>31.79</v>
      </c>
      <c r="D51">
        <f>VLOOKUP(A51,table2!A51:J2385,3,FALSE)</f>
        <v>5.51</v>
      </c>
      <c r="E51" t="str">
        <f>VLOOKUP(A51,table2!A51:J2385,4,FALSE)</f>
        <v>Yes</v>
      </c>
      <c r="F51" t="str">
        <f>VLOOKUP(A51,table2!A51:J2385,5,FALSE)</f>
        <v>No</v>
      </c>
      <c r="G51" t="str">
        <f>VLOOKUP(A51,table2!A51:J2385,6,FALSE)</f>
        <v>No</v>
      </c>
      <c r="H51" s="26">
        <f>VLOOKUP(A51,table2!A51:J2385,7,FALSE)</f>
        <v>2</v>
      </c>
      <c r="I51" t="str">
        <f>VLOOKUP(A51,table2!A51:J2385,8,FALSE)</f>
        <v>Yes</v>
      </c>
      <c r="J51" t="str">
        <f>VLOOKUP(A51,table2!A51:J2385,9,FALSE)</f>
        <v>OBESITY</v>
      </c>
      <c r="K51" t="str">
        <f>VLOOKUP(A51,table2!A51:J2385,10,FALSE)</f>
        <v>NORMAL</v>
      </c>
      <c r="L51" s="22">
        <f>VLOOKUP(A51,table3!A51:H2391,4,FALSE)</f>
        <v>1141</v>
      </c>
      <c r="M51" s="22" t="str">
        <f>VLOOKUP(A51,table3!A51:H2391,5,FALSE)</f>
        <v>tier - 3</v>
      </c>
      <c r="N51" t="str">
        <f>VLOOKUP(A51,table3!A51:H2391,6,FALSE)</f>
        <v>tier - 3</v>
      </c>
      <c r="O51" t="str">
        <f>VLOOKUP(A51,table3!A51:H2391,7,FALSE)</f>
        <v>R1013</v>
      </c>
      <c r="P51" s="8">
        <f>VLOOKUP(A51,table3!A51:H2391,2,FALSE)</f>
        <v>38242</v>
      </c>
      <c r="Q51">
        <f>VLOOKUP(A51,table3!A50:H2391,8,FALSE)</f>
        <v>18</v>
      </c>
    </row>
    <row r="52" spans="1:17" x14ac:dyDescent="0.3">
      <c r="A52" s="11" t="s">
        <v>2322</v>
      </c>
      <c r="B52" s="12" t="s">
        <v>4831</v>
      </c>
      <c r="C52">
        <f>VLOOKUP(A52,table2!A52:J2386,2,FALSE)</f>
        <v>41.895000000000003</v>
      </c>
      <c r="D52">
        <f>VLOOKUP(A52,table2!A52:J2386,3,FALSE)</f>
        <v>10.87</v>
      </c>
      <c r="E52" t="str">
        <f>VLOOKUP(A52,table2!A52:J2386,4,FALSE)</f>
        <v>Yes</v>
      </c>
      <c r="F52" t="str">
        <f>VLOOKUP(A52,table2!A52:J2386,5,FALSE)</f>
        <v>No</v>
      </c>
      <c r="G52" t="str">
        <f>VLOOKUP(A52,table2!A52:J2386,6,FALSE)</f>
        <v>No</v>
      </c>
      <c r="H52" s="26">
        <f>VLOOKUP(A52,table2!A52:J2386,7,FALSE)</f>
        <v>1</v>
      </c>
      <c r="I52" t="str">
        <f>VLOOKUP(A52,table2!A52:J2386,8,FALSE)</f>
        <v>Yes</v>
      </c>
      <c r="J52" t="str">
        <f>VLOOKUP(A52,table2!A52:J2386,9,FALSE)</f>
        <v>OBESITY</v>
      </c>
      <c r="K52" t="str">
        <f>VLOOKUP(A52,table2!A52:J2386,10,FALSE)</f>
        <v>DIABETES</v>
      </c>
      <c r="L52" s="22">
        <f>VLOOKUP(A52,table3!A52:H2392,4,FALSE)</f>
        <v>1142</v>
      </c>
      <c r="M52" s="22" t="str">
        <f>VLOOKUP(A52,table3!A52:H2392,5,FALSE)</f>
        <v>tier - 3</v>
      </c>
      <c r="N52" t="str">
        <f>VLOOKUP(A52,table3!A52:H2392,6,FALSE)</f>
        <v>tier - 2</v>
      </c>
      <c r="O52" t="str">
        <f>VLOOKUP(A52,table3!A52:H2392,7,FALSE)</f>
        <v>R1011</v>
      </c>
      <c r="P52" s="8">
        <f>VLOOKUP(A52,table3!A52:H2392,2,FALSE)</f>
        <v>37530</v>
      </c>
      <c r="Q52">
        <f>VLOOKUP(A52,table3!A51:H2392,8,FALSE)</f>
        <v>20</v>
      </c>
    </row>
    <row r="53" spans="1:17" x14ac:dyDescent="0.3">
      <c r="A53" s="13" t="s">
        <v>2321</v>
      </c>
      <c r="B53" s="14" t="s">
        <v>4833</v>
      </c>
      <c r="C53">
        <f>VLOOKUP(A53,table2!A53:J2387,2,FALSE)</f>
        <v>31.16</v>
      </c>
      <c r="D53">
        <f>VLOOKUP(A53,table2!A53:J2387,3,FALSE)</f>
        <v>9.34</v>
      </c>
      <c r="E53" t="str">
        <f>VLOOKUP(A53,table2!A53:J2387,4,FALSE)</f>
        <v>No</v>
      </c>
      <c r="F53" t="str">
        <f>VLOOKUP(A53,table2!A53:J2387,5,FALSE)</f>
        <v>No</v>
      </c>
      <c r="G53" t="str">
        <f>VLOOKUP(A53,table2!A53:J2387,6,FALSE)</f>
        <v>No</v>
      </c>
      <c r="H53" s="26">
        <f>VLOOKUP(A53,table2!A53:J2387,7,FALSE)</f>
        <v>0</v>
      </c>
      <c r="I53" t="str">
        <f>VLOOKUP(A53,table2!A53:J2387,8,FALSE)</f>
        <v>Yes</v>
      </c>
      <c r="J53" t="str">
        <f>VLOOKUP(A53,table2!A53:J2387,9,FALSE)</f>
        <v>OBESITY</v>
      </c>
      <c r="K53" t="str">
        <f>VLOOKUP(A53,table2!A53:J2387,10,FALSE)</f>
        <v>DIABETES</v>
      </c>
      <c r="L53" s="22">
        <f>VLOOKUP(A53,table3!A53:H2393,4,FALSE)</f>
        <v>1147</v>
      </c>
      <c r="M53" s="22" t="str">
        <f>VLOOKUP(A53,table3!A53:H2393,5,FALSE)</f>
        <v>tier - 2</v>
      </c>
      <c r="N53" t="str">
        <f>VLOOKUP(A53,table3!A53:H2393,6,FALSE)</f>
        <v>tier - 2</v>
      </c>
      <c r="O53" t="str">
        <f>VLOOKUP(A53,table3!A53:H2393,7,FALSE)</f>
        <v>R1013</v>
      </c>
      <c r="P53" s="8">
        <f>VLOOKUP(A53,table3!A53:H2393,2,FALSE)</f>
        <v>38148</v>
      </c>
      <c r="Q53">
        <f>VLOOKUP(A53,table3!A52:H2393,8,FALSE)</f>
        <v>18</v>
      </c>
    </row>
    <row r="54" spans="1:17" x14ac:dyDescent="0.3">
      <c r="A54" s="11" t="s">
        <v>2320</v>
      </c>
      <c r="B54" s="12" t="s">
        <v>4835</v>
      </c>
      <c r="C54">
        <f>VLOOKUP(A54,table2!A54:J2388,2,FALSE)</f>
        <v>34.104999999999997</v>
      </c>
      <c r="D54">
        <f>VLOOKUP(A54,table2!A54:J2388,3,FALSE)</f>
        <v>5.03</v>
      </c>
      <c r="E54" t="str">
        <f>VLOOKUP(A54,table2!A54:J2388,4,FALSE)</f>
        <v>Yes</v>
      </c>
      <c r="F54" t="str">
        <f>VLOOKUP(A54,table2!A54:J2388,5,FALSE)</f>
        <v>No</v>
      </c>
      <c r="G54" t="str">
        <f>VLOOKUP(A54,table2!A54:J2388,6,FALSE)</f>
        <v>Yes</v>
      </c>
      <c r="H54" s="26">
        <f>VLOOKUP(A54,table2!A54:J2388,7,FALSE)</f>
        <v>1</v>
      </c>
      <c r="I54" t="str">
        <f>VLOOKUP(A54,table2!A54:J2388,8,FALSE)</f>
        <v>Yes</v>
      </c>
      <c r="J54" t="str">
        <f>VLOOKUP(A54,table2!A54:J2388,9,FALSE)</f>
        <v>OBESITY</v>
      </c>
      <c r="K54" t="str">
        <f>VLOOKUP(A54,table2!A54:J2388,10,FALSE)</f>
        <v>NORMAL</v>
      </c>
      <c r="L54" s="22">
        <f>VLOOKUP(A54,table3!A54:H2394,4,FALSE)</f>
        <v>1149</v>
      </c>
      <c r="M54" s="22" t="str">
        <f>VLOOKUP(A54,table3!A54:H2394,5,FALSE)</f>
        <v>tier - 2</v>
      </c>
      <c r="N54" t="str">
        <f>VLOOKUP(A54,table3!A54:H2394,6,FALSE)</f>
        <v>tier - 1</v>
      </c>
      <c r="O54" t="str">
        <f>VLOOKUP(A54,table3!A54:H2394,7,FALSE)</f>
        <v>R1012</v>
      </c>
      <c r="P54" s="8">
        <f>VLOOKUP(A54,table3!A54:H2394,2,FALSE)</f>
        <v>37784</v>
      </c>
      <c r="Q54">
        <f>VLOOKUP(A54,table3!A53:H2394,8,FALSE)</f>
        <v>19</v>
      </c>
    </row>
    <row r="55" spans="1:17" x14ac:dyDescent="0.3">
      <c r="A55" s="13" t="s">
        <v>2319</v>
      </c>
      <c r="B55" s="14" t="s">
        <v>4836</v>
      </c>
      <c r="C55">
        <f>VLOOKUP(A55,table2!A55:J2389,2,FALSE)</f>
        <v>51.93</v>
      </c>
      <c r="D55">
        <f>VLOOKUP(A55,table2!A55:J2389,3,FALSE)</f>
        <v>11.05</v>
      </c>
      <c r="E55" t="str">
        <f>VLOOKUP(A55,table2!A55:J2389,4,FALSE)</f>
        <v>No</v>
      </c>
      <c r="F55" t="str">
        <f>VLOOKUP(A55,table2!A55:J2389,5,FALSE)</f>
        <v>No</v>
      </c>
      <c r="G55" t="str">
        <f>VLOOKUP(A55,table2!A55:J2389,6,FALSE)</f>
        <v>No</v>
      </c>
      <c r="H55" s="26">
        <f>VLOOKUP(A55,table2!A55:J2389,7,FALSE)</f>
        <v>0</v>
      </c>
      <c r="I55" t="str">
        <f>VLOOKUP(A55,table2!A55:J2389,8,FALSE)</f>
        <v>Yes</v>
      </c>
      <c r="J55" t="str">
        <f>VLOOKUP(A55,table2!A55:J2389,9,FALSE)</f>
        <v>OBESITY</v>
      </c>
      <c r="K55" t="str">
        <f>VLOOKUP(A55,table2!A55:J2389,10,FALSE)</f>
        <v>DIABETES</v>
      </c>
      <c r="L55" s="22">
        <f>VLOOKUP(A55,table3!A55:H2395,4,FALSE)</f>
        <v>1149</v>
      </c>
      <c r="M55" s="22" t="str">
        <f>VLOOKUP(A55,table3!A55:H2395,5,FALSE)</f>
        <v>tier - 2</v>
      </c>
      <c r="N55" t="str">
        <f>VLOOKUP(A55,table3!A55:H2395,6,FALSE)</f>
        <v>tier - 2</v>
      </c>
      <c r="O55" t="str">
        <f>VLOOKUP(A55,table3!A55:H2395,7,FALSE)</f>
        <v>R1013</v>
      </c>
      <c r="P55" s="8">
        <f>VLOOKUP(A55,table3!A55:H2395,2,FALSE)</f>
        <v>38186</v>
      </c>
      <c r="Q55">
        <f>VLOOKUP(A55,table3!A54:H2395,8,FALSE)</f>
        <v>18</v>
      </c>
    </row>
    <row r="56" spans="1:17" x14ac:dyDescent="0.3">
      <c r="A56" s="11" t="s">
        <v>2318</v>
      </c>
      <c r="B56" s="12" t="s">
        <v>4838</v>
      </c>
      <c r="C56">
        <f>VLOOKUP(A56,table2!A56:J2390,2,FALSE)</f>
        <v>38.950000000000003</v>
      </c>
      <c r="D56">
        <f>VLOOKUP(A56,table2!A56:J2390,3,FALSE)</f>
        <v>11.95</v>
      </c>
      <c r="E56" t="str">
        <f>VLOOKUP(A56,table2!A56:J2390,4,FALSE)</f>
        <v>No</v>
      </c>
      <c r="F56" t="str">
        <f>VLOOKUP(A56,table2!A56:J2390,5,FALSE)</f>
        <v>No</v>
      </c>
      <c r="G56" t="str">
        <f>VLOOKUP(A56,table2!A56:J2390,6,FALSE)</f>
        <v>No</v>
      </c>
      <c r="H56" s="26">
        <f>VLOOKUP(A56,table2!A56:J2390,7,FALSE)</f>
        <v>0</v>
      </c>
      <c r="I56" t="str">
        <f>VLOOKUP(A56,table2!A56:J2390,8,FALSE)</f>
        <v>Yes</v>
      </c>
      <c r="J56" t="str">
        <f>VLOOKUP(A56,table2!A56:J2390,9,FALSE)</f>
        <v>OBESITY</v>
      </c>
      <c r="K56" t="str">
        <f>VLOOKUP(A56,table2!A56:J2390,10,FALSE)</f>
        <v>DIABETES</v>
      </c>
      <c r="L56" s="22">
        <f>VLOOKUP(A56,table3!A56:H2396,4,FALSE)</f>
        <v>1158</v>
      </c>
      <c r="M56" s="22" t="str">
        <f>VLOOKUP(A56,table3!A56:H2396,5,FALSE)</f>
        <v>tier - 2</v>
      </c>
      <c r="N56" t="str">
        <f>VLOOKUP(A56,table3!A56:H2396,6,FALSE)</f>
        <v>tier - 1</v>
      </c>
      <c r="O56" t="str">
        <f>VLOOKUP(A56,table3!A56:H2396,7,FALSE)</f>
        <v>R1013</v>
      </c>
      <c r="P56" s="8">
        <f>VLOOKUP(A56,table3!A56:H2396,2,FALSE)</f>
        <v>34541</v>
      </c>
      <c r="Q56">
        <f>VLOOKUP(A56,table3!A55:H2396,8,FALSE)</f>
        <v>28</v>
      </c>
    </row>
    <row r="57" spans="1:17" x14ac:dyDescent="0.3">
      <c r="A57" s="13" t="s">
        <v>2317</v>
      </c>
      <c r="B57" s="14" t="s">
        <v>4840</v>
      </c>
      <c r="C57">
        <f>VLOOKUP(A57,table2!A57:J2391,2,FALSE)</f>
        <v>36.630000000000003</v>
      </c>
      <c r="D57">
        <f>VLOOKUP(A57,table2!A57:J2391,3,FALSE)</f>
        <v>7.72</v>
      </c>
      <c r="E57" t="str">
        <f>VLOOKUP(A57,table2!A57:J2391,4,FALSE)</f>
        <v>Yes</v>
      </c>
      <c r="F57" t="str">
        <f>VLOOKUP(A57,table2!A57:J2391,5,FALSE)</f>
        <v>No</v>
      </c>
      <c r="G57" t="str">
        <f>VLOOKUP(A57,table2!A57:J2391,6,FALSE)</f>
        <v>No</v>
      </c>
      <c r="H57" s="26">
        <f>VLOOKUP(A57,table2!A57:J2391,7,FALSE)</f>
        <v>1</v>
      </c>
      <c r="I57" t="str">
        <f>VLOOKUP(A57,table2!A57:J2391,8,FALSE)</f>
        <v>Yes</v>
      </c>
      <c r="J57" t="str">
        <f>VLOOKUP(A57,table2!A57:J2391,9,FALSE)</f>
        <v>OBESITY</v>
      </c>
      <c r="K57" t="str">
        <f>VLOOKUP(A57,table2!A57:J2391,10,FALSE)</f>
        <v>DIABETES</v>
      </c>
      <c r="L57" s="22">
        <f>VLOOKUP(A57,table3!A57:H2397,4,FALSE)</f>
        <v>1163</v>
      </c>
      <c r="M57" s="22" t="str">
        <f>VLOOKUP(A57,table3!A57:H2397,5,FALSE)</f>
        <v>tier - 2</v>
      </c>
      <c r="N57" t="str">
        <f>VLOOKUP(A57,table3!A57:H2397,6,FALSE)</f>
        <v>tier - 3</v>
      </c>
      <c r="O57" t="str">
        <f>VLOOKUP(A57,table3!A57:H2397,7,FALSE)</f>
        <v>R1013</v>
      </c>
      <c r="P57" s="8">
        <f>VLOOKUP(A57,table3!A57:H2397,2,FALSE)</f>
        <v>38302</v>
      </c>
      <c r="Q57">
        <f>VLOOKUP(A57,table3!A56:H2397,8,FALSE)</f>
        <v>18</v>
      </c>
    </row>
    <row r="58" spans="1:17" x14ac:dyDescent="0.3">
      <c r="A58" s="11" t="s">
        <v>2316</v>
      </c>
      <c r="B58" s="12" t="s">
        <v>4842</v>
      </c>
      <c r="C58">
        <f>VLOOKUP(A58,table2!A58:J2392,2,FALSE)</f>
        <v>34.200000000000003</v>
      </c>
      <c r="D58">
        <f>VLOOKUP(A58,table2!A58:J2392,3,FALSE)</f>
        <v>5.75</v>
      </c>
      <c r="E58" t="str">
        <f>VLOOKUP(A58,table2!A58:J2392,4,FALSE)</f>
        <v>No</v>
      </c>
      <c r="F58" t="str">
        <f>VLOOKUP(A58,table2!A58:J2392,5,FALSE)</f>
        <v>No</v>
      </c>
      <c r="G58" t="str">
        <f>VLOOKUP(A58,table2!A58:J2392,6,FALSE)</f>
        <v>No</v>
      </c>
      <c r="H58" s="26">
        <f>VLOOKUP(A58,table2!A58:J2392,7,FALSE)</f>
        <v>2</v>
      </c>
      <c r="I58" t="str">
        <f>VLOOKUP(A58,table2!A58:J2392,8,FALSE)</f>
        <v>Yes</v>
      </c>
      <c r="J58" t="str">
        <f>VLOOKUP(A58,table2!A58:J2392,9,FALSE)</f>
        <v>OBESITY</v>
      </c>
      <c r="K58" t="str">
        <f>VLOOKUP(A58,table2!A58:J2392,10,FALSE)</f>
        <v>PREDIABETES</v>
      </c>
      <c r="L58" s="22">
        <f>VLOOKUP(A58,table3!A58:H2398,4,FALSE)</f>
        <v>1165</v>
      </c>
      <c r="M58" s="22" t="str">
        <f>VLOOKUP(A58,table3!A58:H2398,5,FALSE)</f>
        <v>tier - 2</v>
      </c>
      <c r="N58" t="str">
        <f>VLOOKUP(A58,table3!A58:H2398,6,FALSE)</f>
        <v>tier - 3</v>
      </c>
      <c r="O58" t="str">
        <f>VLOOKUP(A58,table3!A58:H2398,7,FALSE)</f>
        <v>R1012</v>
      </c>
      <c r="P58" s="8">
        <f>VLOOKUP(A58,table3!A58:H2398,2,FALSE)</f>
        <v>37418</v>
      </c>
      <c r="Q58">
        <f>VLOOKUP(A58,table3!A57:H2398,8,FALSE)</f>
        <v>20</v>
      </c>
    </row>
    <row r="59" spans="1:17" x14ac:dyDescent="0.3">
      <c r="A59" s="13" t="s">
        <v>2315</v>
      </c>
      <c r="B59" s="14" t="s">
        <v>4844</v>
      </c>
      <c r="C59">
        <f>VLOOKUP(A59,table2!A59:J2393,2,FALSE)</f>
        <v>50.63</v>
      </c>
      <c r="D59">
        <f>VLOOKUP(A59,table2!A59:J2393,3,FALSE)</f>
        <v>11.89</v>
      </c>
      <c r="E59" t="str">
        <f>VLOOKUP(A59,table2!A59:J2393,4,FALSE)</f>
        <v>No</v>
      </c>
      <c r="F59" t="str">
        <f>VLOOKUP(A59,table2!A59:J2393,5,FALSE)</f>
        <v>No</v>
      </c>
      <c r="G59" t="str">
        <f>VLOOKUP(A59,table2!A59:J2393,6,FALSE)</f>
        <v>No</v>
      </c>
      <c r="H59" s="26">
        <f>VLOOKUP(A59,table2!A59:J2393,7,FALSE)</f>
        <v>0</v>
      </c>
      <c r="I59" t="str">
        <f>VLOOKUP(A59,table2!A59:J2393,8,FALSE)</f>
        <v>Yes</v>
      </c>
      <c r="J59" t="str">
        <f>VLOOKUP(A59,table2!A59:J2393,9,FALSE)</f>
        <v>OBESITY</v>
      </c>
      <c r="K59" t="str">
        <f>VLOOKUP(A59,table2!A59:J2393,10,FALSE)</f>
        <v>DIABETES</v>
      </c>
      <c r="L59" s="22">
        <f>VLOOKUP(A59,table3!A59:H2399,4,FALSE)</f>
        <v>1167</v>
      </c>
      <c r="M59" s="22" t="str">
        <f>VLOOKUP(A59,table3!A59:H2399,5,FALSE)</f>
        <v>tier - 2</v>
      </c>
      <c r="N59" t="str">
        <f>VLOOKUP(A59,table3!A59:H2399,6,FALSE)</f>
        <v>tier - 1</v>
      </c>
      <c r="O59" t="str">
        <f>VLOOKUP(A59,table3!A59:H2399,7,FALSE)</f>
        <v>R1013</v>
      </c>
      <c r="P59" s="8">
        <f>VLOOKUP(A59,table3!A59:H2399,2,FALSE)</f>
        <v>37207</v>
      </c>
      <c r="Q59">
        <f>VLOOKUP(A59,table3!A58:H2399,8,FALSE)</f>
        <v>21</v>
      </c>
    </row>
    <row r="60" spans="1:17" x14ac:dyDescent="0.3">
      <c r="A60" s="11" t="s">
        <v>2314</v>
      </c>
      <c r="B60" s="12" t="s">
        <v>4846</v>
      </c>
      <c r="C60">
        <f>VLOOKUP(A60,table2!A60:J2394,2,FALSE)</f>
        <v>36.479999999999997</v>
      </c>
      <c r="D60">
        <f>VLOOKUP(A60,table2!A60:J2394,3,FALSE)</f>
        <v>6.2</v>
      </c>
      <c r="E60" t="str">
        <f>VLOOKUP(A60,table2!A60:J2394,4,FALSE)</f>
        <v>No</v>
      </c>
      <c r="F60" t="str">
        <f>VLOOKUP(A60,table2!A60:J2394,5,FALSE)</f>
        <v>No</v>
      </c>
      <c r="G60" t="str">
        <f>VLOOKUP(A60,table2!A60:J2394,6,FALSE)</f>
        <v>No</v>
      </c>
      <c r="H60" s="26">
        <f>VLOOKUP(A60,table2!A60:J2394,7,FALSE)</f>
        <v>0</v>
      </c>
      <c r="I60" t="str">
        <f>VLOOKUP(A60,table2!A60:J2394,8,FALSE)</f>
        <v>Yes</v>
      </c>
      <c r="J60" t="str">
        <f>VLOOKUP(A60,table2!A60:J2394,9,FALSE)</f>
        <v>OBESITY</v>
      </c>
      <c r="K60" t="str">
        <f>VLOOKUP(A60,table2!A60:J2394,10,FALSE)</f>
        <v>PREDIABETES</v>
      </c>
      <c r="L60" s="22">
        <f>VLOOKUP(A60,table3!A60:H2400,4,FALSE)</f>
        <v>1178</v>
      </c>
      <c r="M60" s="22" t="str">
        <f>VLOOKUP(A60,table3!A60:H2400,5,FALSE)</f>
        <v>tier - 2</v>
      </c>
      <c r="N60" t="str">
        <f>VLOOKUP(A60,table3!A60:H2400,6,FALSE)</f>
        <v>tier - 3</v>
      </c>
      <c r="O60" t="str">
        <f>VLOOKUP(A60,table3!A60:H2400,7,FALSE)</f>
        <v>R1013</v>
      </c>
      <c r="P60" s="8">
        <f>VLOOKUP(A60,table3!A60:H2400,2,FALSE)</f>
        <v>35288</v>
      </c>
      <c r="Q60">
        <f>VLOOKUP(A60,table3!A59:H2400,8,FALSE)</f>
        <v>26</v>
      </c>
    </row>
    <row r="61" spans="1:17" x14ac:dyDescent="0.3">
      <c r="A61" s="13" t="s">
        <v>2313</v>
      </c>
      <c r="B61" s="14" t="s">
        <v>4848</v>
      </c>
      <c r="C61">
        <f>VLOOKUP(A61,table2!A61:J2395,2,FALSE)</f>
        <v>54.82</v>
      </c>
      <c r="D61">
        <f>VLOOKUP(A61,table2!A61:J2395,3,FALSE)</f>
        <v>10.61</v>
      </c>
      <c r="E61" t="str">
        <f>VLOOKUP(A61,table2!A61:J2395,4,FALSE)</f>
        <v>No</v>
      </c>
      <c r="F61" t="str">
        <f>VLOOKUP(A61,table2!A61:J2395,5,FALSE)</f>
        <v>No</v>
      </c>
      <c r="G61" t="str">
        <f>VLOOKUP(A61,table2!A61:J2395,6,FALSE)</f>
        <v>No</v>
      </c>
      <c r="H61" s="26">
        <f>VLOOKUP(A61,table2!A61:J2395,7,FALSE)</f>
        <v>0</v>
      </c>
      <c r="I61" t="str">
        <f>VLOOKUP(A61,table2!A61:J2395,8,FALSE)</f>
        <v>Yes</v>
      </c>
      <c r="J61" t="str">
        <f>VLOOKUP(A61,table2!A61:J2395,9,FALSE)</f>
        <v>OBESITY</v>
      </c>
      <c r="K61" t="str">
        <f>VLOOKUP(A61,table2!A61:J2395,10,FALSE)</f>
        <v>DIABETES</v>
      </c>
      <c r="L61" s="22">
        <f>VLOOKUP(A61,table3!A61:H2401,4,FALSE)</f>
        <v>1178</v>
      </c>
      <c r="M61" s="22" t="str">
        <f>VLOOKUP(A61,table3!A61:H2401,5,FALSE)</f>
        <v>tier - 2</v>
      </c>
      <c r="N61" t="str">
        <f>VLOOKUP(A61,table3!A61:H2401,6,FALSE)</f>
        <v>tier - 2</v>
      </c>
      <c r="O61" t="str">
        <f>VLOOKUP(A61,table3!A61:H2401,7,FALSE)</f>
        <v>R1013</v>
      </c>
      <c r="P61" s="8">
        <f>VLOOKUP(A61,table3!A61:H2401,2,FALSE)</f>
        <v>35609</v>
      </c>
      <c r="Q61">
        <f>VLOOKUP(A61,table3!A60:H2401,8,FALSE)</f>
        <v>25</v>
      </c>
    </row>
    <row r="62" spans="1:17" x14ac:dyDescent="0.3">
      <c r="A62" s="11" t="s">
        <v>2312</v>
      </c>
      <c r="B62" s="12" t="s">
        <v>4850</v>
      </c>
      <c r="C62">
        <f>VLOOKUP(A62,table2!A62:J2396,2,FALSE)</f>
        <v>38.06</v>
      </c>
      <c r="D62">
        <f>VLOOKUP(A62,table2!A62:J2396,3,FALSE)</f>
        <v>6.04</v>
      </c>
      <c r="E62" t="str">
        <f>VLOOKUP(A62,table2!A62:J2396,4,FALSE)</f>
        <v>No</v>
      </c>
      <c r="F62" t="str">
        <f>VLOOKUP(A62,table2!A62:J2396,5,FALSE)</f>
        <v>No</v>
      </c>
      <c r="G62" t="str">
        <f>VLOOKUP(A62,table2!A62:J2396,6,FALSE)</f>
        <v>Yes</v>
      </c>
      <c r="H62" s="26">
        <f>VLOOKUP(A62,table2!A62:J2396,7,FALSE)</f>
        <v>1</v>
      </c>
      <c r="I62" t="str">
        <f>VLOOKUP(A62,table2!A62:J2396,8,FALSE)</f>
        <v>Yes</v>
      </c>
      <c r="J62" t="str">
        <f>VLOOKUP(A62,table2!A62:J2396,9,FALSE)</f>
        <v>OBESITY</v>
      </c>
      <c r="K62" t="str">
        <f>VLOOKUP(A62,table2!A62:J2396,10,FALSE)</f>
        <v>PREDIABETES</v>
      </c>
      <c r="L62" s="22">
        <f>VLOOKUP(A62,table3!A62:H2402,4,FALSE)</f>
        <v>1191</v>
      </c>
      <c r="M62" s="22" t="str">
        <f>VLOOKUP(A62,table3!A62:H2402,5,FALSE)</f>
        <v>tier - 2</v>
      </c>
      <c r="N62" t="str">
        <f>VLOOKUP(A62,table3!A62:H2402,6,FALSE)</f>
        <v>tier - 1</v>
      </c>
      <c r="O62" t="str">
        <f>VLOOKUP(A62,table3!A62:H2402,7,FALSE)</f>
        <v>R1013</v>
      </c>
      <c r="P62" s="8">
        <f>VLOOKUP(A62,table3!A62:H2402,2,FALSE)</f>
        <v>37494</v>
      </c>
      <c r="Q62">
        <f>VLOOKUP(A62,table3!A61:H2402,8,FALSE)</f>
        <v>20</v>
      </c>
    </row>
    <row r="63" spans="1:17" x14ac:dyDescent="0.3">
      <c r="A63" s="13" t="s">
        <v>2311</v>
      </c>
      <c r="B63" s="14" t="s">
        <v>4852</v>
      </c>
      <c r="C63">
        <f>VLOOKUP(A63,table2!A63:J2397,2,FALSE)</f>
        <v>51.48</v>
      </c>
      <c r="D63">
        <f>VLOOKUP(A63,table2!A63:J2397,3,FALSE)</f>
        <v>9.33</v>
      </c>
      <c r="E63" t="str">
        <f>VLOOKUP(A63,table2!A63:J2397,4,FALSE)</f>
        <v>Yes</v>
      </c>
      <c r="F63" t="str">
        <f>VLOOKUP(A63,table2!A63:J2397,5,FALSE)</f>
        <v>No</v>
      </c>
      <c r="G63" t="str">
        <f>VLOOKUP(A63,table2!A63:J2397,6,FALSE)</f>
        <v>No</v>
      </c>
      <c r="H63" s="26">
        <f>VLOOKUP(A63,table2!A63:J2397,7,FALSE)</f>
        <v>0</v>
      </c>
      <c r="I63" t="str">
        <f>VLOOKUP(A63,table2!A63:J2397,8,FALSE)</f>
        <v>Yes</v>
      </c>
      <c r="J63" t="str">
        <f>VLOOKUP(A63,table2!A63:J2397,9,FALSE)</f>
        <v>OBESITY</v>
      </c>
      <c r="K63" t="str">
        <f>VLOOKUP(A63,table2!A63:J2397,10,FALSE)</f>
        <v>DIABETES</v>
      </c>
      <c r="L63" s="22">
        <f>VLOOKUP(A63,table3!A63:H2403,4,FALSE)</f>
        <v>1200</v>
      </c>
      <c r="M63" s="22" t="str">
        <f>VLOOKUP(A63,table3!A63:H2403,5,FALSE)</f>
        <v>tier - 2</v>
      </c>
      <c r="N63" t="str">
        <f>VLOOKUP(A63,table3!A63:H2403,6,FALSE)</f>
        <v>tier - 3</v>
      </c>
      <c r="O63" t="str">
        <f>VLOOKUP(A63,table3!A63:H2403,7,FALSE)</f>
        <v>R1012</v>
      </c>
      <c r="P63" s="8">
        <f>VLOOKUP(A63,table3!A63:H2403,2,FALSE)</f>
        <v>36339</v>
      </c>
      <c r="Q63">
        <f>VLOOKUP(A63,table3!A62:H2403,8,FALSE)</f>
        <v>23</v>
      </c>
    </row>
    <row r="64" spans="1:17" x14ac:dyDescent="0.3">
      <c r="A64" s="11" t="s">
        <v>2310</v>
      </c>
      <c r="B64" s="12" t="s">
        <v>4854</v>
      </c>
      <c r="C64">
        <f>VLOOKUP(A64,table2!A64:J2398,2,FALSE)</f>
        <v>52.06</v>
      </c>
      <c r="D64">
        <f>VLOOKUP(A64,table2!A64:J2398,3,FALSE)</f>
        <v>11.47</v>
      </c>
      <c r="E64" t="str">
        <f>VLOOKUP(A64,table2!A64:J2398,4,FALSE)</f>
        <v>No</v>
      </c>
      <c r="F64" t="str">
        <f>VLOOKUP(A64,table2!A64:J2398,5,FALSE)</f>
        <v>No</v>
      </c>
      <c r="G64" t="str">
        <f>VLOOKUP(A64,table2!A64:J2398,6,FALSE)</f>
        <v>No</v>
      </c>
      <c r="H64" s="26">
        <f>VLOOKUP(A64,table2!A64:J2398,7,FALSE)</f>
        <v>0</v>
      </c>
      <c r="I64" t="str">
        <f>VLOOKUP(A64,table2!A64:J2398,8,FALSE)</f>
        <v>Yes</v>
      </c>
      <c r="J64" t="str">
        <f>VLOOKUP(A64,table2!A64:J2398,9,FALSE)</f>
        <v>OBESITY</v>
      </c>
      <c r="K64" t="str">
        <f>VLOOKUP(A64,table2!A64:J2398,10,FALSE)</f>
        <v>DIABETES</v>
      </c>
      <c r="L64" s="22">
        <f>VLOOKUP(A64,table3!A64:H2404,4,FALSE)</f>
        <v>1201</v>
      </c>
      <c r="M64" s="22" t="str">
        <f>VLOOKUP(A64,table3!A64:H2404,5,FALSE)</f>
        <v>tier - 2</v>
      </c>
      <c r="N64" t="str">
        <f>VLOOKUP(A64,table3!A64:H2404,6,FALSE)</f>
        <v>tier - 3</v>
      </c>
      <c r="O64" t="str">
        <f>VLOOKUP(A64,table3!A64:H2404,7,FALSE)</f>
        <v>R1013</v>
      </c>
      <c r="P64" s="8">
        <f>VLOOKUP(A64,table3!A64:H2404,2,FALSE)</f>
        <v>33883</v>
      </c>
      <c r="Q64">
        <f>VLOOKUP(A64,table3!A63:H2404,8,FALSE)</f>
        <v>30</v>
      </c>
    </row>
    <row r="65" spans="1:17" x14ac:dyDescent="0.3">
      <c r="A65" s="13" t="s">
        <v>2309</v>
      </c>
      <c r="B65" s="14" t="s">
        <v>4856</v>
      </c>
      <c r="C65">
        <f>VLOOKUP(A65,table2!A65:J2399,2,FALSE)</f>
        <v>30.684999999999999</v>
      </c>
      <c r="D65">
        <f>VLOOKUP(A65,table2!A65:J2399,3,FALSE)</f>
        <v>7.02</v>
      </c>
      <c r="E65" t="str">
        <f>VLOOKUP(A65,table2!A65:J2399,4,FALSE)</f>
        <v>Yes</v>
      </c>
      <c r="F65" t="str">
        <f>VLOOKUP(A65,table2!A65:J2399,5,FALSE)</f>
        <v>No</v>
      </c>
      <c r="G65" t="str">
        <f>VLOOKUP(A65,table2!A65:J2399,6,FALSE)</f>
        <v>No</v>
      </c>
      <c r="H65" s="26">
        <f>VLOOKUP(A65,table2!A65:J2399,7,FALSE)</f>
        <v>0</v>
      </c>
      <c r="I65" t="str">
        <f>VLOOKUP(A65,table2!A65:J2399,8,FALSE)</f>
        <v>Yes</v>
      </c>
      <c r="J65" t="str">
        <f>VLOOKUP(A65,table2!A65:J2399,9,FALSE)</f>
        <v>OBESITY</v>
      </c>
      <c r="K65" t="str">
        <f>VLOOKUP(A65,table2!A65:J2399,10,FALSE)</f>
        <v>DIABETES</v>
      </c>
      <c r="L65" s="22">
        <f>VLOOKUP(A65,table3!A65:H2405,4,FALSE)</f>
        <v>1210</v>
      </c>
      <c r="M65" s="22" t="str">
        <f>VLOOKUP(A65,table3!A65:H2405,5,FALSE)</f>
        <v>tier - 2</v>
      </c>
      <c r="N65" t="str">
        <f>VLOOKUP(A65,table3!A65:H2405,6,FALSE)</f>
        <v>tier - 1</v>
      </c>
      <c r="O65" t="str">
        <f>VLOOKUP(A65,table3!A65:H2405,7,FALSE)</f>
        <v>R1013</v>
      </c>
      <c r="P65" s="8">
        <f>VLOOKUP(A65,table3!A65:H2405,2,FALSE)</f>
        <v>38140</v>
      </c>
      <c r="Q65">
        <f>VLOOKUP(A65,table3!A64:H2405,8,FALSE)</f>
        <v>19</v>
      </c>
    </row>
    <row r="66" spans="1:17" x14ac:dyDescent="0.3">
      <c r="A66" s="11" t="s">
        <v>2308</v>
      </c>
      <c r="B66" s="12" t="s">
        <v>4857</v>
      </c>
      <c r="C66">
        <f>VLOOKUP(A66,table2!A66:J2400,2,FALSE)</f>
        <v>36.08</v>
      </c>
      <c r="D66">
        <f>VLOOKUP(A66,table2!A66:J2400,3,FALSE)</f>
        <v>8.8000000000000007</v>
      </c>
      <c r="E66" t="str">
        <f>VLOOKUP(A66,table2!A66:J2400,4,FALSE)</f>
        <v>Yes</v>
      </c>
      <c r="F66" t="str">
        <f>VLOOKUP(A66,table2!A66:J2400,5,FALSE)</f>
        <v>No</v>
      </c>
      <c r="G66" t="str">
        <f>VLOOKUP(A66,table2!A66:J2400,6,FALSE)</f>
        <v>No</v>
      </c>
      <c r="H66" s="26">
        <f>VLOOKUP(A66,table2!A66:J2400,7,FALSE)</f>
        <v>1</v>
      </c>
      <c r="I66" t="str">
        <f>VLOOKUP(A66,table2!A66:J2400,8,FALSE)</f>
        <v>Yes</v>
      </c>
      <c r="J66" t="str">
        <f>VLOOKUP(A66,table2!A66:J2400,9,FALSE)</f>
        <v>OBESITY</v>
      </c>
      <c r="K66" t="str">
        <f>VLOOKUP(A66,table2!A66:J2400,10,FALSE)</f>
        <v>DIABETES</v>
      </c>
      <c r="L66" s="22">
        <f>VLOOKUP(A66,table3!A66:H2406,4,FALSE)</f>
        <v>1220</v>
      </c>
      <c r="M66" s="22" t="str">
        <f>VLOOKUP(A66,table3!A66:H2406,5,FALSE)</f>
        <v>tier - 2</v>
      </c>
      <c r="N66" t="str">
        <f>VLOOKUP(A66,table3!A66:H2406,6,FALSE)</f>
        <v>tier - 3</v>
      </c>
      <c r="O66" t="str">
        <f>VLOOKUP(A66,table3!A66:H2406,7,FALSE)</f>
        <v>R1012</v>
      </c>
      <c r="P66" s="8">
        <f>VLOOKUP(A66,table3!A66:H2406,2,FALSE)</f>
        <v>35373</v>
      </c>
      <c r="Q66">
        <f>VLOOKUP(A66,table3!A65:H2406,8,FALSE)</f>
        <v>26</v>
      </c>
    </row>
    <row r="67" spans="1:17" x14ac:dyDescent="0.3">
      <c r="A67" s="13" t="s">
        <v>2307</v>
      </c>
      <c r="B67" s="14" t="s">
        <v>4859</v>
      </c>
      <c r="C67">
        <f>VLOOKUP(A67,table2!A67:J2401,2,FALSE)</f>
        <v>54.99</v>
      </c>
      <c r="D67">
        <f>VLOOKUP(A67,table2!A67:J2401,3,FALSE)</f>
        <v>8.68</v>
      </c>
      <c r="E67" t="str">
        <f>VLOOKUP(A67,table2!A67:J2401,4,FALSE)</f>
        <v>No</v>
      </c>
      <c r="F67" t="str">
        <f>VLOOKUP(A67,table2!A67:J2401,5,FALSE)</f>
        <v>No</v>
      </c>
      <c r="G67" t="str">
        <f>VLOOKUP(A67,table2!A67:J2401,6,FALSE)</f>
        <v>No</v>
      </c>
      <c r="H67" s="26">
        <f>VLOOKUP(A67,table2!A67:J2401,7,FALSE)</f>
        <v>2</v>
      </c>
      <c r="I67" t="str">
        <f>VLOOKUP(A67,table2!A67:J2401,8,FALSE)</f>
        <v>Yes</v>
      </c>
      <c r="J67" t="str">
        <f>VLOOKUP(A67,table2!A67:J2401,9,FALSE)</f>
        <v>OBESITY</v>
      </c>
      <c r="K67" t="str">
        <f>VLOOKUP(A67,table2!A67:J2401,10,FALSE)</f>
        <v>DIABETES</v>
      </c>
      <c r="L67" s="22">
        <f>VLOOKUP(A67,table3!A67:H2407,4,FALSE)</f>
        <v>1224</v>
      </c>
      <c r="M67" s="22" t="str">
        <f>VLOOKUP(A67,table3!A67:H2407,5,FALSE)</f>
        <v>tier - 2</v>
      </c>
      <c r="N67" t="str">
        <f>VLOOKUP(A67,table3!A67:H2407,6,FALSE)</f>
        <v>tier - 1</v>
      </c>
      <c r="O67" t="str">
        <f>VLOOKUP(A67,table3!A67:H2407,7,FALSE)</f>
        <v>R1013</v>
      </c>
      <c r="P67" s="8">
        <f>VLOOKUP(A67,table3!A67:H2407,2,FALSE)</f>
        <v>38177</v>
      </c>
      <c r="Q67">
        <f>VLOOKUP(A67,table3!A66:H2407,8,FALSE)</f>
        <v>18</v>
      </c>
    </row>
    <row r="68" spans="1:17" x14ac:dyDescent="0.3">
      <c r="A68" s="11" t="s">
        <v>2306</v>
      </c>
      <c r="B68" s="12" t="s">
        <v>4861</v>
      </c>
      <c r="C68">
        <f>VLOOKUP(A68,table2!A68:J2402,2,FALSE)</f>
        <v>35.97</v>
      </c>
      <c r="D68">
        <f>VLOOKUP(A68,table2!A68:J2402,3,FALSE)</f>
        <v>6.12</v>
      </c>
      <c r="E68" t="str">
        <f>VLOOKUP(A68,table2!A68:J2402,4,FALSE)</f>
        <v>No</v>
      </c>
      <c r="F68" t="str">
        <f>VLOOKUP(A68,table2!A68:J2402,5,FALSE)</f>
        <v>No</v>
      </c>
      <c r="G68" t="str">
        <f>VLOOKUP(A68,table2!A68:J2402,6,FALSE)</f>
        <v>Yes</v>
      </c>
      <c r="H68" s="26">
        <f>VLOOKUP(A68,table2!A68:J2402,7,FALSE)</f>
        <v>1</v>
      </c>
      <c r="I68" t="str">
        <f>VLOOKUP(A68,table2!A68:J2402,8,FALSE)</f>
        <v>Yes</v>
      </c>
      <c r="J68" t="str">
        <f>VLOOKUP(A68,table2!A68:J2402,9,FALSE)</f>
        <v>OBESITY</v>
      </c>
      <c r="K68" t="str">
        <f>VLOOKUP(A68,table2!A68:J2402,10,FALSE)</f>
        <v>PREDIABETES</v>
      </c>
      <c r="L68" s="22">
        <f>VLOOKUP(A68,table3!A68:H2408,4,FALSE)</f>
        <v>1228</v>
      </c>
      <c r="M68" s="22" t="str">
        <f>VLOOKUP(A68,table3!A68:H2408,5,FALSE)</f>
        <v>tier - 2</v>
      </c>
      <c r="N68" t="str">
        <f>VLOOKUP(A68,table3!A68:H2408,6,FALSE)</f>
        <v>tier - 1</v>
      </c>
      <c r="O68" t="str">
        <f>VLOOKUP(A68,table3!A68:H2408,7,FALSE)</f>
        <v>R1012</v>
      </c>
      <c r="P68" s="8">
        <f>VLOOKUP(A68,table3!A68:H2408,2,FALSE)</f>
        <v>38276</v>
      </c>
      <c r="Q68">
        <f>VLOOKUP(A68,table3!A67:H2408,8,FALSE)</f>
        <v>18</v>
      </c>
    </row>
    <row r="69" spans="1:17" x14ac:dyDescent="0.3">
      <c r="A69" s="13" t="s">
        <v>2305</v>
      </c>
      <c r="B69" s="14" t="s">
        <v>4863</v>
      </c>
      <c r="C69">
        <f>VLOOKUP(A69,table2!A69:J2403,2,FALSE)</f>
        <v>45.54</v>
      </c>
      <c r="D69">
        <f>VLOOKUP(A69,table2!A69:J2403,3,FALSE)</f>
        <v>5.4</v>
      </c>
      <c r="E69" t="str">
        <f>VLOOKUP(A69,table2!A69:J2403,4,FALSE)</f>
        <v>Yes</v>
      </c>
      <c r="F69" t="str">
        <f>VLOOKUP(A69,table2!A69:J2403,5,FALSE)</f>
        <v>No</v>
      </c>
      <c r="G69" t="str">
        <f>VLOOKUP(A69,table2!A69:J2403,6,FALSE)</f>
        <v>Yes</v>
      </c>
      <c r="H69" s="26">
        <f>VLOOKUP(A69,table2!A69:J2403,7,FALSE)</f>
        <v>1</v>
      </c>
      <c r="I69" t="str">
        <f>VLOOKUP(A69,table2!A69:J2403,8,FALSE)</f>
        <v>Yes</v>
      </c>
      <c r="J69" t="str">
        <f>VLOOKUP(A69,table2!A69:J2403,9,FALSE)</f>
        <v>OBESITY</v>
      </c>
      <c r="K69" t="str">
        <f>VLOOKUP(A69,table2!A69:J2403,10,FALSE)</f>
        <v>NORMAL</v>
      </c>
      <c r="L69" s="22">
        <f>VLOOKUP(A69,table3!A69:H2409,4,FALSE)</f>
        <v>1234</v>
      </c>
      <c r="M69" s="22" t="str">
        <f>VLOOKUP(A69,table3!A69:H2409,5,FALSE)</f>
        <v>tier - 2</v>
      </c>
      <c r="N69" t="str">
        <f>VLOOKUP(A69,table3!A69:H2409,6,FALSE)</f>
        <v>tier - 1</v>
      </c>
      <c r="O69" t="str">
        <f>VLOOKUP(A69,table3!A69:H2409,7,FALSE)</f>
        <v>R1013</v>
      </c>
      <c r="P69" s="8">
        <f>VLOOKUP(A69,table3!A69:H2409,2,FALSE)</f>
        <v>35989</v>
      </c>
      <c r="Q69">
        <f>VLOOKUP(A69,table3!A68:H2409,8,FALSE)</f>
        <v>24</v>
      </c>
    </row>
    <row r="70" spans="1:17" x14ac:dyDescent="0.3">
      <c r="A70" s="11" t="s">
        <v>2304</v>
      </c>
      <c r="B70" s="12" t="s">
        <v>4865</v>
      </c>
      <c r="C70">
        <f>VLOOKUP(A70,table2!A70:J2404,2,FALSE)</f>
        <v>35.53</v>
      </c>
      <c r="D70">
        <f>VLOOKUP(A70,table2!A70:J2404,3,FALSE)</f>
        <v>4.3600000000000003</v>
      </c>
      <c r="E70" t="str">
        <f>VLOOKUP(A70,table2!A70:J2404,4,FALSE)</f>
        <v>Yes</v>
      </c>
      <c r="F70" t="str">
        <f>VLOOKUP(A70,table2!A70:J2404,5,FALSE)</f>
        <v>No</v>
      </c>
      <c r="G70" t="str">
        <f>VLOOKUP(A70,table2!A70:J2404,6,FALSE)</f>
        <v>No</v>
      </c>
      <c r="H70" s="26">
        <f>VLOOKUP(A70,table2!A70:J2404,7,FALSE)</f>
        <v>0</v>
      </c>
      <c r="I70" t="str">
        <f>VLOOKUP(A70,table2!A70:J2404,8,FALSE)</f>
        <v>Yes</v>
      </c>
      <c r="J70" t="str">
        <f>VLOOKUP(A70,table2!A70:J2404,9,FALSE)</f>
        <v>OBESITY</v>
      </c>
      <c r="K70" t="str">
        <f>VLOOKUP(A70,table2!A70:J2404,10,FALSE)</f>
        <v>NORMAL</v>
      </c>
      <c r="L70" s="22">
        <f>VLOOKUP(A70,table3!A70:H2410,4,FALSE)</f>
        <v>1237</v>
      </c>
      <c r="M70" s="22" t="str">
        <f>VLOOKUP(A70,table3!A70:H2410,5,FALSE)</f>
        <v>tier - 2</v>
      </c>
      <c r="N70" t="str">
        <f>VLOOKUP(A70,table3!A70:H2410,6,FALSE)</f>
        <v>tier - 2</v>
      </c>
      <c r="O70" t="str">
        <f>VLOOKUP(A70,table3!A70:H2410,7,FALSE)</f>
        <v>R1013</v>
      </c>
      <c r="P70" s="8">
        <f>VLOOKUP(A70,table3!A70:H2410,2,FALSE)</f>
        <v>37602</v>
      </c>
      <c r="Q70">
        <f>VLOOKUP(A70,table3!A69:H2410,8,FALSE)</f>
        <v>20</v>
      </c>
    </row>
    <row r="71" spans="1:17" x14ac:dyDescent="0.3">
      <c r="A71" s="13" t="s">
        <v>2303</v>
      </c>
      <c r="B71" s="14" t="s">
        <v>4867</v>
      </c>
      <c r="C71">
        <f>VLOOKUP(A71,table2!A71:J2405,2,FALSE)</f>
        <v>30.8</v>
      </c>
      <c r="D71">
        <f>VLOOKUP(A71,table2!A71:J2405,3,FALSE)</f>
        <v>9.77</v>
      </c>
      <c r="E71" t="str">
        <f>VLOOKUP(A71,table2!A71:J2405,4,FALSE)</f>
        <v>No</v>
      </c>
      <c r="F71" t="str">
        <f>VLOOKUP(A71,table2!A71:J2405,5,FALSE)</f>
        <v>No</v>
      </c>
      <c r="G71" t="str">
        <f>VLOOKUP(A71,table2!A71:J2405,6,FALSE)</f>
        <v>No</v>
      </c>
      <c r="H71" s="26">
        <f>VLOOKUP(A71,table2!A71:J2405,7,FALSE)</f>
        <v>0</v>
      </c>
      <c r="I71" t="str">
        <f>VLOOKUP(A71,table2!A71:J2405,8,FALSE)</f>
        <v>Yes</v>
      </c>
      <c r="J71" t="str">
        <f>VLOOKUP(A71,table2!A71:J2405,9,FALSE)</f>
        <v>OBESITY</v>
      </c>
      <c r="K71" t="str">
        <f>VLOOKUP(A71,table2!A71:J2405,10,FALSE)</f>
        <v>DIABETES</v>
      </c>
      <c r="L71" s="22">
        <f>VLOOKUP(A71,table3!A71:H2411,4,FALSE)</f>
        <v>1240</v>
      </c>
      <c r="M71" s="22" t="str">
        <f>VLOOKUP(A71,table3!A71:H2411,5,FALSE)</f>
        <v>tier - 2</v>
      </c>
      <c r="N71" t="str">
        <f>VLOOKUP(A71,table3!A71:H2411,6,FALSE)</f>
        <v>tier - 1</v>
      </c>
      <c r="O71" t="str">
        <f>VLOOKUP(A71,table3!A71:H2411,7,FALSE)</f>
        <v>R1012</v>
      </c>
      <c r="P71" s="8">
        <f>VLOOKUP(A71,table3!A71:H2411,2,FALSE)</f>
        <v>36079</v>
      </c>
      <c r="Q71">
        <f>VLOOKUP(A71,table3!A70:H2411,8,FALSE)</f>
        <v>24</v>
      </c>
    </row>
    <row r="72" spans="1:17" x14ac:dyDescent="0.3">
      <c r="A72" s="11" t="s">
        <v>2302</v>
      </c>
      <c r="B72" s="12" t="s">
        <v>4869</v>
      </c>
      <c r="C72">
        <f>VLOOKUP(A72,table2!A72:J2406,2,FALSE)</f>
        <v>38.39</v>
      </c>
      <c r="D72">
        <f>VLOOKUP(A72,table2!A72:J2406,3,FALSE)</f>
        <v>4.25</v>
      </c>
      <c r="E72" t="str">
        <f>VLOOKUP(A72,table2!A72:J2406,4,FALSE)</f>
        <v>No</v>
      </c>
      <c r="F72" t="str">
        <f>VLOOKUP(A72,table2!A72:J2406,5,FALSE)</f>
        <v>No</v>
      </c>
      <c r="G72" t="str">
        <f>VLOOKUP(A72,table2!A72:J2406,6,FALSE)</f>
        <v>No</v>
      </c>
      <c r="H72" s="26">
        <f>VLOOKUP(A72,table2!A72:J2406,7,FALSE)</f>
        <v>1</v>
      </c>
      <c r="I72" t="str">
        <f>VLOOKUP(A72,table2!A72:J2406,8,FALSE)</f>
        <v>Yes</v>
      </c>
      <c r="J72" t="str">
        <f>VLOOKUP(A72,table2!A72:J2406,9,FALSE)</f>
        <v>OBESITY</v>
      </c>
      <c r="K72" t="str">
        <f>VLOOKUP(A72,table2!A72:J2406,10,FALSE)</f>
        <v>NORMAL</v>
      </c>
      <c r="L72" s="22">
        <f>VLOOKUP(A72,table3!A72:H2412,4,FALSE)</f>
        <v>1241</v>
      </c>
      <c r="M72" s="22" t="str">
        <f>VLOOKUP(A72,table3!A72:H2412,5,FALSE)</f>
        <v>tier - 2</v>
      </c>
      <c r="N72" t="str">
        <f>VLOOKUP(A72,table3!A72:H2412,6,FALSE)</f>
        <v>tier - 2</v>
      </c>
      <c r="O72" t="str">
        <f>VLOOKUP(A72,table3!A72:H2412,7,FALSE)</f>
        <v>R1013</v>
      </c>
      <c r="P72" s="8">
        <f>VLOOKUP(A72,table3!A72:H2412,2,FALSE)</f>
        <v>37438</v>
      </c>
      <c r="Q72">
        <f>VLOOKUP(A72,table3!A71:H2412,8,FALSE)</f>
        <v>20</v>
      </c>
    </row>
    <row r="73" spans="1:17" x14ac:dyDescent="0.3">
      <c r="A73" s="13" t="s">
        <v>2301</v>
      </c>
      <c r="B73" s="14" t="s">
        <v>4871</v>
      </c>
      <c r="C73">
        <f>VLOOKUP(A73,table2!A73:J2407,2,FALSE)</f>
        <v>32.299999999999997</v>
      </c>
      <c r="D73">
        <f>VLOOKUP(A73,table2!A73:J2407,3,FALSE)</f>
        <v>4.76</v>
      </c>
      <c r="E73" t="str">
        <f>VLOOKUP(A73,table2!A73:J2407,4,FALSE)</f>
        <v>No</v>
      </c>
      <c r="F73" t="str">
        <f>VLOOKUP(A73,table2!A73:J2407,5,FALSE)</f>
        <v>No</v>
      </c>
      <c r="G73" t="str">
        <f>VLOOKUP(A73,table2!A73:J2407,6,FALSE)</f>
        <v>No</v>
      </c>
      <c r="H73" s="26">
        <f>VLOOKUP(A73,table2!A73:J2407,7,FALSE)</f>
        <v>2</v>
      </c>
      <c r="I73" t="str">
        <f>VLOOKUP(A73,table2!A73:J2407,8,FALSE)</f>
        <v>Yes</v>
      </c>
      <c r="J73" t="str">
        <f>VLOOKUP(A73,table2!A73:J2407,9,FALSE)</f>
        <v>OBESITY</v>
      </c>
      <c r="K73" t="str">
        <f>VLOOKUP(A73,table2!A73:J2407,10,FALSE)</f>
        <v>NORMAL</v>
      </c>
      <c r="L73" s="22">
        <f>VLOOKUP(A73,table3!A73:H2413,4,FALSE)</f>
        <v>1242</v>
      </c>
      <c r="M73" s="22" t="str">
        <f>VLOOKUP(A73,table3!A73:H2413,5,FALSE)</f>
        <v>tier - 2</v>
      </c>
      <c r="N73" t="str">
        <f>VLOOKUP(A73,table3!A73:H2413,6,FALSE)</f>
        <v>tier - 2</v>
      </c>
      <c r="O73" t="str">
        <f>VLOOKUP(A73,table3!A73:H2413,7,FALSE)</f>
        <v>R1011</v>
      </c>
      <c r="P73" s="8">
        <f>VLOOKUP(A73,table3!A73:H2413,2,FALSE)</f>
        <v>37835</v>
      </c>
      <c r="Q73">
        <f>VLOOKUP(A73,table3!A72:H2413,8,FALSE)</f>
        <v>19</v>
      </c>
    </row>
    <row r="74" spans="1:17" x14ac:dyDescent="0.3">
      <c r="A74" s="11" t="s">
        <v>2300</v>
      </c>
      <c r="B74" s="12" t="s">
        <v>4873</v>
      </c>
      <c r="C74">
        <f>VLOOKUP(A74,table2!A74:J2408,2,FALSE)</f>
        <v>48.8</v>
      </c>
      <c r="D74">
        <f>VLOOKUP(A74,table2!A74:J2408,3,FALSE)</f>
        <v>6.22</v>
      </c>
      <c r="E74" t="str">
        <f>VLOOKUP(A74,table2!A74:J2408,4,FALSE)</f>
        <v>Yes</v>
      </c>
      <c r="F74" t="str">
        <f>VLOOKUP(A74,table2!A74:J2408,5,FALSE)</f>
        <v>No</v>
      </c>
      <c r="G74" t="str">
        <f>VLOOKUP(A74,table2!A74:J2408,6,FALSE)</f>
        <v>No</v>
      </c>
      <c r="H74" s="26">
        <f>VLOOKUP(A74,table2!A74:J2408,7,FALSE)</f>
        <v>2</v>
      </c>
      <c r="I74" t="str">
        <f>VLOOKUP(A74,table2!A74:J2408,8,FALSE)</f>
        <v>Yes</v>
      </c>
      <c r="J74" t="str">
        <f>VLOOKUP(A74,table2!A74:J2408,9,FALSE)</f>
        <v>OBESITY</v>
      </c>
      <c r="K74" t="str">
        <f>VLOOKUP(A74,table2!A74:J2408,10,FALSE)</f>
        <v>PREDIABETES</v>
      </c>
      <c r="L74" s="22">
        <f>VLOOKUP(A74,table3!A74:H2414,4,FALSE)</f>
        <v>1242</v>
      </c>
      <c r="M74" s="22" t="str">
        <f>VLOOKUP(A74,table3!A74:H2414,5,FALSE)</f>
        <v>tier - 2</v>
      </c>
      <c r="N74" t="str">
        <f>VLOOKUP(A74,table3!A74:H2414,6,FALSE)</f>
        <v>tier - 1</v>
      </c>
      <c r="O74" t="str">
        <f>VLOOKUP(A74,table3!A74:H2414,7,FALSE)</f>
        <v>R1011</v>
      </c>
      <c r="P74" s="8">
        <f>VLOOKUP(A74,table3!A74:H2414,2,FALSE)</f>
        <v>37879</v>
      </c>
      <c r="Q74">
        <f>VLOOKUP(A74,table3!A73:H2414,8,FALSE)</f>
        <v>19</v>
      </c>
    </row>
    <row r="75" spans="1:17" x14ac:dyDescent="0.3">
      <c r="A75" s="13" t="s">
        <v>2299</v>
      </c>
      <c r="B75" s="14" t="s">
        <v>4875</v>
      </c>
      <c r="C75">
        <f>VLOOKUP(A75,table2!A75:J2409,2,FALSE)</f>
        <v>45.5</v>
      </c>
      <c r="D75">
        <f>VLOOKUP(A75,table2!A75:J2409,3,FALSE)</f>
        <v>7.96</v>
      </c>
      <c r="E75" t="str">
        <f>VLOOKUP(A75,table2!A75:J2409,4,FALSE)</f>
        <v>No</v>
      </c>
      <c r="F75" t="str">
        <f>VLOOKUP(A75,table2!A75:J2409,5,FALSE)</f>
        <v>No</v>
      </c>
      <c r="G75" t="str">
        <f>VLOOKUP(A75,table2!A75:J2409,6,FALSE)</f>
        <v>No</v>
      </c>
      <c r="H75" s="26">
        <f>VLOOKUP(A75,table2!A75:J2409,7,FALSE)</f>
        <v>0</v>
      </c>
      <c r="I75" t="str">
        <f>VLOOKUP(A75,table2!A75:J2409,8,FALSE)</f>
        <v>Yes</v>
      </c>
      <c r="J75" t="str">
        <f>VLOOKUP(A75,table2!A75:J2409,9,FALSE)</f>
        <v>OBESITY</v>
      </c>
      <c r="K75" t="str">
        <f>VLOOKUP(A75,table2!A75:J2409,10,FALSE)</f>
        <v>DIABETES</v>
      </c>
      <c r="L75" s="22">
        <f>VLOOKUP(A75,table3!A75:H2415,4,FALSE)</f>
        <v>1243</v>
      </c>
      <c r="M75" s="22" t="str">
        <f>VLOOKUP(A75,table3!A75:H2415,5,FALSE)</f>
        <v>tier - 2</v>
      </c>
      <c r="N75" t="str">
        <f>VLOOKUP(A75,table3!A75:H2415,6,FALSE)</f>
        <v>tier - 1</v>
      </c>
      <c r="O75" t="str">
        <f>VLOOKUP(A75,table3!A75:H2415,7,FALSE)</f>
        <v>R1011</v>
      </c>
      <c r="P75" s="8">
        <f>VLOOKUP(A75,table3!A75:H2415,2,FALSE)</f>
        <v>37872</v>
      </c>
      <c r="Q75">
        <f>VLOOKUP(A75,table3!A74:H2415,8,FALSE)</f>
        <v>19</v>
      </c>
    </row>
    <row r="76" spans="1:17" x14ac:dyDescent="0.3">
      <c r="A76" s="11" t="s">
        <v>2298</v>
      </c>
      <c r="B76" s="12" t="s">
        <v>4877</v>
      </c>
      <c r="C76">
        <f>VLOOKUP(A76,table2!A76:J2410,2,FALSE)</f>
        <v>53.61</v>
      </c>
      <c r="D76">
        <f>VLOOKUP(A76,table2!A76:J2410,3,FALSE)</f>
        <v>10.92</v>
      </c>
      <c r="E76" t="str">
        <f>VLOOKUP(A76,table2!A76:J2410,4,FALSE)</f>
        <v>Yes</v>
      </c>
      <c r="F76" t="str">
        <f>VLOOKUP(A76,table2!A76:J2410,5,FALSE)</f>
        <v>No</v>
      </c>
      <c r="G76" t="str">
        <f>VLOOKUP(A76,table2!A76:J2410,6,FALSE)</f>
        <v>No</v>
      </c>
      <c r="H76" s="26">
        <f>VLOOKUP(A76,table2!A76:J2410,7,FALSE)</f>
        <v>1</v>
      </c>
      <c r="I76" t="str">
        <f>VLOOKUP(A76,table2!A76:J2410,8,FALSE)</f>
        <v>Yes</v>
      </c>
      <c r="J76" t="str">
        <f>VLOOKUP(A76,table2!A76:J2410,9,FALSE)</f>
        <v>OBESITY</v>
      </c>
      <c r="K76" t="str">
        <f>VLOOKUP(A76,table2!A76:J2410,10,FALSE)</f>
        <v>DIABETES</v>
      </c>
      <c r="L76" s="22">
        <f>VLOOKUP(A76,table3!A76:H2416,4,FALSE)</f>
        <v>1252</v>
      </c>
      <c r="M76" s="22" t="str">
        <f>VLOOKUP(A76,table3!A76:H2416,5,FALSE)</f>
        <v>tier - 2</v>
      </c>
      <c r="N76" t="str">
        <f>VLOOKUP(A76,table3!A76:H2416,6,FALSE)</f>
        <v>tier - 3</v>
      </c>
      <c r="O76" t="str">
        <f>VLOOKUP(A76,table3!A76:H2416,7,FALSE)</f>
        <v>R1011</v>
      </c>
      <c r="P76" s="8">
        <f>VLOOKUP(A76,table3!A76:H2416,2,FALSE)</f>
        <v>37879</v>
      </c>
      <c r="Q76">
        <f>VLOOKUP(A76,table3!A75:H2416,8,FALSE)</f>
        <v>19</v>
      </c>
    </row>
    <row r="77" spans="1:17" x14ac:dyDescent="0.3">
      <c r="A77" s="13" t="s">
        <v>2297</v>
      </c>
      <c r="B77" s="14" t="s">
        <v>4879</v>
      </c>
      <c r="C77">
        <f>VLOOKUP(A77,table2!A77:J2411,2,FALSE)</f>
        <v>36.19</v>
      </c>
      <c r="D77">
        <f>VLOOKUP(A77,table2!A77:J2411,3,FALSE)</f>
        <v>11.51</v>
      </c>
      <c r="E77" t="str">
        <f>VLOOKUP(A77,table2!A77:J2411,4,FALSE)</f>
        <v>Yes</v>
      </c>
      <c r="F77" t="str">
        <f>VLOOKUP(A77,table2!A77:J2411,5,FALSE)</f>
        <v>No</v>
      </c>
      <c r="G77" t="str">
        <f>VLOOKUP(A77,table2!A77:J2411,6,FALSE)</f>
        <v>No</v>
      </c>
      <c r="H77" s="26">
        <f>VLOOKUP(A77,table2!A77:J2411,7,FALSE)</f>
        <v>1</v>
      </c>
      <c r="I77" t="str">
        <f>VLOOKUP(A77,table2!A77:J2411,8,FALSE)</f>
        <v>Yes</v>
      </c>
      <c r="J77" t="str">
        <f>VLOOKUP(A77,table2!A77:J2411,9,FALSE)</f>
        <v>OBESITY</v>
      </c>
      <c r="K77" t="str">
        <f>VLOOKUP(A77,table2!A77:J2411,10,FALSE)</f>
        <v>DIABETES</v>
      </c>
      <c r="L77" s="22">
        <f>VLOOKUP(A77,table3!A77:H2417,4,FALSE)</f>
        <v>1253</v>
      </c>
      <c r="M77" s="22" t="str">
        <f>VLOOKUP(A77,table3!A77:H2417,5,FALSE)</f>
        <v>tier - 2</v>
      </c>
      <c r="N77" t="str">
        <f>VLOOKUP(A77,table3!A77:H2417,6,FALSE)</f>
        <v>tier - 2</v>
      </c>
      <c r="O77" t="str">
        <f>VLOOKUP(A77,table3!A77:H2417,7,FALSE)</f>
        <v>R1013</v>
      </c>
      <c r="P77" s="8">
        <f>VLOOKUP(A77,table3!A77:H2417,2,FALSE)</f>
        <v>35738</v>
      </c>
      <c r="Q77">
        <f>VLOOKUP(A77,table3!A76:H2417,8,FALSE)</f>
        <v>25</v>
      </c>
    </row>
    <row r="78" spans="1:17" x14ac:dyDescent="0.3">
      <c r="A78" s="11" t="s">
        <v>2296</v>
      </c>
      <c r="B78" s="12" t="s">
        <v>4881</v>
      </c>
      <c r="C78">
        <f>VLOOKUP(A78,table2!A78:J2412,2,FALSE)</f>
        <v>34.6</v>
      </c>
      <c r="D78">
        <f>VLOOKUP(A78,table2!A78:J2412,3,FALSE)</f>
        <v>5.99</v>
      </c>
      <c r="E78" t="str">
        <f>VLOOKUP(A78,table2!A78:J2412,4,FALSE)</f>
        <v>Yes</v>
      </c>
      <c r="F78" t="str">
        <f>VLOOKUP(A78,table2!A78:J2412,5,FALSE)</f>
        <v>No</v>
      </c>
      <c r="G78" t="str">
        <f>VLOOKUP(A78,table2!A78:J2412,6,FALSE)</f>
        <v>No</v>
      </c>
      <c r="H78" s="26">
        <f>VLOOKUP(A78,table2!A78:J2412,7,FALSE)</f>
        <v>0</v>
      </c>
      <c r="I78" t="str">
        <f>VLOOKUP(A78,table2!A78:J2412,8,FALSE)</f>
        <v>Yes</v>
      </c>
      <c r="J78" t="str">
        <f>VLOOKUP(A78,table2!A78:J2412,9,FALSE)</f>
        <v>OBESITY</v>
      </c>
      <c r="K78" t="str">
        <f>VLOOKUP(A78,table2!A78:J2412,10,FALSE)</f>
        <v>PREDIABETES</v>
      </c>
      <c r="L78" s="22">
        <f>VLOOKUP(A78,table3!A78:H2418,4,FALSE)</f>
        <v>1254</v>
      </c>
      <c r="M78" s="22" t="str">
        <f>VLOOKUP(A78,table3!A78:H2418,5,FALSE)</f>
        <v>tier - 2</v>
      </c>
      <c r="N78" t="str">
        <f>VLOOKUP(A78,table3!A78:H2418,6,FALSE)</f>
        <v>tier - 2</v>
      </c>
      <c r="O78" t="str">
        <f>VLOOKUP(A78,table3!A78:H2418,7,FALSE)</f>
        <v>R1011</v>
      </c>
      <c r="P78" s="8">
        <f>VLOOKUP(A78,table3!A78:H2418,2,FALSE)</f>
        <v>37965</v>
      </c>
      <c r="Q78">
        <f>VLOOKUP(A78,table3!A77:H2418,8,FALSE)</f>
        <v>19</v>
      </c>
    </row>
    <row r="79" spans="1:17" x14ac:dyDescent="0.3">
      <c r="A79" s="13" t="s">
        <v>2295</v>
      </c>
      <c r="B79" s="14" t="s">
        <v>4883</v>
      </c>
      <c r="C79">
        <f>VLOOKUP(A79,table2!A79:J2413,2,FALSE)</f>
        <v>54.12</v>
      </c>
      <c r="D79">
        <f>VLOOKUP(A79,table2!A79:J2413,3,FALSE)</f>
        <v>11.57</v>
      </c>
      <c r="E79" t="str">
        <f>VLOOKUP(A79,table2!A79:J2413,4,FALSE)</f>
        <v>No</v>
      </c>
      <c r="F79" t="str">
        <f>VLOOKUP(A79,table2!A79:J2413,5,FALSE)</f>
        <v>No</v>
      </c>
      <c r="G79" t="str">
        <f>VLOOKUP(A79,table2!A79:J2413,6,FALSE)</f>
        <v>No</v>
      </c>
      <c r="H79" s="26">
        <f>VLOOKUP(A79,table2!A79:J2413,7,FALSE)</f>
        <v>0</v>
      </c>
      <c r="I79" t="str">
        <f>VLOOKUP(A79,table2!A79:J2413,8,FALSE)</f>
        <v>Yes</v>
      </c>
      <c r="J79" t="str">
        <f>VLOOKUP(A79,table2!A79:J2413,9,FALSE)</f>
        <v>OBESITY</v>
      </c>
      <c r="K79" t="str">
        <f>VLOOKUP(A79,table2!A79:J2413,10,FALSE)</f>
        <v>DIABETES</v>
      </c>
      <c r="L79" s="22">
        <f>VLOOKUP(A79,table3!A79:H2419,4,FALSE)</f>
        <v>1256</v>
      </c>
      <c r="M79" s="22" t="str">
        <f>VLOOKUP(A79,table3!A79:H2419,5,FALSE)</f>
        <v>tier - 2</v>
      </c>
      <c r="N79" t="str">
        <f>VLOOKUP(A79,table3!A79:H2419,6,FALSE)</f>
        <v>tier - 3</v>
      </c>
      <c r="O79" t="str">
        <f>VLOOKUP(A79,table3!A79:H2419,7,FALSE)</f>
        <v>R1011</v>
      </c>
      <c r="P79" s="8">
        <f>VLOOKUP(A79,table3!A79:H2419,2,FALSE)</f>
        <v>37907</v>
      </c>
      <c r="Q79">
        <f>VLOOKUP(A79,table3!A78:H2419,8,FALSE)</f>
        <v>19</v>
      </c>
    </row>
    <row r="80" spans="1:17" x14ac:dyDescent="0.3">
      <c r="A80" s="11" t="s">
        <v>2294</v>
      </c>
      <c r="B80" s="12" t="s">
        <v>4885</v>
      </c>
      <c r="C80">
        <f>VLOOKUP(A80,table2!A80:J2414,2,FALSE)</f>
        <v>48.82</v>
      </c>
      <c r="D80">
        <f>VLOOKUP(A80,table2!A80:J2414,3,FALSE)</f>
        <v>6.67</v>
      </c>
      <c r="E80" t="str">
        <f>VLOOKUP(A80,table2!A80:J2414,4,FALSE)</f>
        <v>Yes</v>
      </c>
      <c r="F80" t="str">
        <f>VLOOKUP(A80,table2!A80:J2414,5,FALSE)</f>
        <v>No</v>
      </c>
      <c r="G80" t="str">
        <f>VLOOKUP(A80,table2!A80:J2414,6,FALSE)</f>
        <v>No</v>
      </c>
      <c r="H80" s="26">
        <f>VLOOKUP(A80,table2!A80:J2414,7,FALSE)</f>
        <v>0</v>
      </c>
      <c r="I80" t="str">
        <f>VLOOKUP(A80,table2!A80:J2414,8,FALSE)</f>
        <v>Yes</v>
      </c>
      <c r="J80" t="str">
        <f>VLOOKUP(A80,table2!A80:J2414,9,FALSE)</f>
        <v>OBESITY</v>
      </c>
      <c r="K80" t="str">
        <f>VLOOKUP(A80,table2!A80:J2414,10,FALSE)</f>
        <v>DIABETES</v>
      </c>
      <c r="L80" s="22">
        <f>VLOOKUP(A80,table3!A80:H2420,4,FALSE)</f>
        <v>1261</v>
      </c>
      <c r="M80" s="22" t="str">
        <f>VLOOKUP(A80,table3!A80:H2420,5,FALSE)</f>
        <v>tier - 2</v>
      </c>
      <c r="N80" t="str">
        <f>VLOOKUP(A80,table3!A80:H2420,6,FALSE)</f>
        <v>tier - 3</v>
      </c>
      <c r="O80" t="str">
        <f>VLOOKUP(A80,table3!A80:H2420,7,FALSE)</f>
        <v>R1011</v>
      </c>
      <c r="P80" s="8">
        <f>VLOOKUP(A80,table3!A80:H2420,2,FALSE)</f>
        <v>37924</v>
      </c>
      <c r="Q80">
        <f>VLOOKUP(A80,table3!A79:H2420,8,FALSE)</f>
        <v>19</v>
      </c>
    </row>
    <row r="81" spans="1:17" x14ac:dyDescent="0.3">
      <c r="A81" s="13" t="s">
        <v>2293</v>
      </c>
      <c r="B81" s="14" t="s">
        <v>4887</v>
      </c>
      <c r="C81">
        <f>VLOOKUP(A81,table2!A81:J2415,2,FALSE)</f>
        <v>51.01</v>
      </c>
      <c r="D81">
        <f>VLOOKUP(A81,table2!A81:J2415,3,FALSE)</f>
        <v>9.1999999999999993</v>
      </c>
      <c r="E81" t="str">
        <f>VLOOKUP(A81,table2!A81:J2415,4,FALSE)</f>
        <v>No</v>
      </c>
      <c r="F81" t="str">
        <f>VLOOKUP(A81,table2!A81:J2415,5,FALSE)</f>
        <v>No</v>
      </c>
      <c r="G81" t="str">
        <f>VLOOKUP(A81,table2!A81:J2415,6,FALSE)</f>
        <v>No</v>
      </c>
      <c r="H81" s="26">
        <f>VLOOKUP(A81,table2!A81:J2415,7,FALSE)</f>
        <v>0</v>
      </c>
      <c r="I81" t="str">
        <f>VLOOKUP(A81,table2!A81:J2415,8,FALSE)</f>
        <v>Yes</v>
      </c>
      <c r="J81" t="str">
        <f>VLOOKUP(A81,table2!A81:J2415,9,FALSE)</f>
        <v>OBESITY</v>
      </c>
      <c r="K81" t="str">
        <f>VLOOKUP(A81,table2!A81:J2415,10,FALSE)</f>
        <v>DIABETES</v>
      </c>
      <c r="L81" s="22">
        <f>VLOOKUP(A81,table3!A81:H2421,4,FALSE)</f>
        <v>1262</v>
      </c>
      <c r="M81" s="22" t="str">
        <f>VLOOKUP(A81,table3!A81:H2421,5,FALSE)</f>
        <v>tier - 2</v>
      </c>
      <c r="N81" t="str">
        <f>VLOOKUP(A81,table3!A81:H2421,6,FALSE)</f>
        <v>tier - 3</v>
      </c>
      <c r="O81" t="str">
        <f>VLOOKUP(A81,table3!A81:H2421,7,FALSE)</f>
        <v>R1011</v>
      </c>
      <c r="P81" s="8">
        <f>VLOOKUP(A81,table3!A81:H2421,2,FALSE)</f>
        <v>37848</v>
      </c>
      <c r="Q81">
        <f>VLOOKUP(A81,table3!A80:H2421,8,FALSE)</f>
        <v>19</v>
      </c>
    </row>
    <row r="82" spans="1:17" x14ac:dyDescent="0.3">
      <c r="A82" s="11" t="s">
        <v>2292</v>
      </c>
      <c r="B82" s="12" t="s">
        <v>4889</v>
      </c>
      <c r="C82">
        <f>VLOOKUP(A82,table2!A82:J2416,2,FALSE)</f>
        <v>45.65</v>
      </c>
      <c r="D82">
        <f>VLOOKUP(A82,table2!A82:J2416,3,FALSE)</f>
        <v>5.1100000000000003</v>
      </c>
      <c r="E82" t="str">
        <f>VLOOKUP(A82,table2!A82:J2416,4,FALSE)</f>
        <v>Yes</v>
      </c>
      <c r="F82" t="str">
        <f>VLOOKUP(A82,table2!A82:J2416,5,FALSE)</f>
        <v>No</v>
      </c>
      <c r="G82" t="str">
        <f>VLOOKUP(A82,table2!A82:J2416,6,FALSE)</f>
        <v>No</v>
      </c>
      <c r="H82" s="26">
        <f>VLOOKUP(A82,table2!A82:J2416,7,FALSE)</f>
        <v>1</v>
      </c>
      <c r="I82" t="str">
        <f>VLOOKUP(A82,table2!A82:J2416,8,FALSE)</f>
        <v>Yes</v>
      </c>
      <c r="J82" t="str">
        <f>VLOOKUP(A82,table2!A82:J2416,9,FALSE)</f>
        <v>OBESITY</v>
      </c>
      <c r="K82" t="str">
        <f>VLOOKUP(A82,table2!A82:J2416,10,FALSE)</f>
        <v>NORMAL</v>
      </c>
      <c r="L82" s="22">
        <f>VLOOKUP(A82,table3!A82:H2422,4,FALSE)</f>
        <v>1263</v>
      </c>
      <c r="M82" s="22" t="str">
        <f>VLOOKUP(A82,table3!A82:H2422,5,FALSE)</f>
        <v>tier - 2</v>
      </c>
      <c r="N82" t="str">
        <f>VLOOKUP(A82,table3!A82:H2422,6,FALSE)</f>
        <v>tier - 3</v>
      </c>
      <c r="O82" t="str">
        <f>VLOOKUP(A82,table3!A82:H2422,7,FALSE)</f>
        <v>R1011</v>
      </c>
      <c r="P82" s="8">
        <f>VLOOKUP(A82,table3!A82:H2422,2,FALSE)</f>
        <v>37946</v>
      </c>
      <c r="Q82">
        <f>VLOOKUP(A82,table3!A81:H2422,8,FALSE)</f>
        <v>19</v>
      </c>
    </row>
    <row r="83" spans="1:17" x14ac:dyDescent="0.3">
      <c r="A83" s="13" t="s">
        <v>2291</v>
      </c>
      <c r="B83" s="14" t="s">
        <v>4891</v>
      </c>
      <c r="C83">
        <f>VLOOKUP(A83,table2!A83:J2417,2,FALSE)</f>
        <v>52.9</v>
      </c>
      <c r="D83">
        <f>VLOOKUP(A83,table2!A83:J2417,3,FALSE)</f>
        <v>5.34</v>
      </c>
      <c r="E83" t="str">
        <f>VLOOKUP(A83,table2!A83:J2417,4,FALSE)</f>
        <v>No</v>
      </c>
      <c r="F83" t="str">
        <f>VLOOKUP(A83,table2!A83:J2417,5,FALSE)</f>
        <v>No</v>
      </c>
      <c r="G83" t="str">
        <f>VLOOKUP(A83,table2!A83:J2417,6,FALSE)</f>
        <v>No</v>
      </c>
      <c r="H83" s="26">
        <f>VLOOKUP(A83,table2!A83:J2417,7,FALSE)</f>
        <v>0</v>
      </c>
      <c r="I83" t="str">
        <f>VLOOKUP(A83,table2!A83:J2417,8,FALSE)</f>
        <v>Yes</v>
      </c>
      <c r="J83" t="str">
        <f>VLOOKUP(A83,table2!A83:J2417,9,FALSE)</f>
        <v>OBESITY</v>
      </c>
      <c r="K83" t="str">
        <f>VLOOKUP(A83,table2!A83:J2417,10,FALSE)</f>
        <v>NORMAL</v>
      </c>
      <c r="L83" s="22">
        <f>VLOOKUP(A83,table3!A83:H2423,4,FALSE)</f>
        <v>1267</v>
      </c>
      <c r="M83" s="22" t="str">
        <f>VLOOKUP(A83,table3!A83:H2423,5,FALSE)</f>
        <v>tier - 2</v>
      </c>
      <c r="N83" t="str">
        <f>VLOOKUP(A83,table3!A83:H2423,6,FALSE)</f>
        <v>tier - 1</v>
      </c>
      <c r="O83" t="str">
        <f>VLOOKUP(A83,table3!A83:H2423,7,FALSE)</f>
        <v>R1013</v>
      </c>
      <c r="P83" s="8">
        <f>VLOOKUP(A83,table3!A83:H2423,2,FALSE)</f>
        <v>37594</v>
      </c>
      <c r="Q83">
        <f>VLOOKUP(A83,table3!A82:H2423,8,FALSE)</f>
        <v>20</v>
      </c>
    </row>
    <row r="84" spans="1:17" x14ac:dyDescent="0.3">
      <c r="A84" s="11" t="s">
        <v>2290</v>
      </c>
      <c r="B84" s="12" t="s">
        <v>4893</v>
      </c>
      <c r="C84">
        <f>VLOOKUP(A84,table2!A84:J2418,2,FALSE)</f>
        <v>45.41</v>
      </c>
      <c r="D84">
        <f>VLOOKUP(A84,table2!A84:J2418,3,FALSE)</f>
        <v>4.03</v>
      </c>
      <c r="E84" t="str">
        <f>VLOOKUP(A84,table2!A84:J2418,4,FALSE)</f>
        <v>Yes</v>
      </c>
      <c r="F84" t="str">
        <f>VLOOKUP(A84,table2!A84:J2418,5,FALSE)</f>
        <v>No</v>
      </c>
      <c r="G84" t="str">
        <f>VLOOKUP(A84,table2!A84:J2418,6,FALSE)</f>
        <v>No</v>
      </c>
      <c r="H84" s="26">
        <f>VLOOKUP(A84,table2!A84:J2418,7,FALSE)</f>
        <v>1</v>
      </c>
      <c r="I84" t="str">
        <f>VLOOKUP(A84,table2!A84:J2418,8,FALSE)</f>
        <v>Yes</v>
      </c>
      <c r="J84" t="str">
        <f>VLOOKUP(A84,table2!A84:J2418,9,FALSE)</f>
        <v>OBESITY</v>
      </c>
      <c r="K84" t="str">
        <f>VLOOKUP(A84,table2!A84:J2418,10,FALSE)</f>
        <v>NORMAL</v>
      </c>
      <c r="L84" s="22">
        <f>VLOOKUP(A84,table3!A84:H2424,4,FALSE)</f>
        <v>1276</v>
      </c>
      <c r="M84" s="22" t="str">
        <f>VLOOKUP(A84,table3!A84:H2424,5,FALSE)</f>
        <v>tier - 2</v>
      </c>
      <c r="N84" t="str">
        <f>VLOOKUP(A84,table3!A84:H2424,6,FALSE)</f>
        <v>tier - 2</v>
      </c>
      <c r="O84" t="str">
        <f>VLOOKUP(A84,table3!A84:H2424,7,FALSE)</f>
        <v>R1012</v>
      </c>
      <c r="P84" s="8">
        <f>VLOOKUP(A84,table3!A84:H2424,2,FALSE)</f>
        <v>35729</v>
      </c>
      <c r="Q84">
        <f>VLOOKUP(A84,table3!A83:H2424,8,FALSE)</f>
        <v>25</v>
      </c>
    </row>
    <row r="85" spans="1:17" x14ac:dyDescent="0.3">
      <c r="A85" s="13" t="s">
        <v>2289</v>
      </c>
      <c r="B85" s="14" t="s">
        <v>4895</v>
      </c>
      <c r="C85">
        <f>VLOOKUP(A85,table2!A85:J2419,2,FALSE)</f>
        <v>49.41</v>
      </c>
      <c r="D85">
        <f>VLOOKUP(A85,table2!A85:J2419,3,FALSE)</f>
        <v>4.2300000000000004</v>
      </c>
      <c r="E85" t="str">
        <f>VLOOKUP(A85,table2!A85:J2419,4,FALSE)</f>
        <v>Yes</v>
      </c>
      <c r="F85" t="str">
        <f>VLOOKUP(A85,table2!A85:J2419,5,FALSE)</f>
        <v>No</v>
      </c>
      <c r="G85" t="str">
        <f>VLOOKUP(A85,table2!A85:J2419,6,FALSE)</f>
        <v>Yes</v>
      </c>
      <c r="H85" s="26">
        <f>VLOOKUP(A85,table2!A85:J2419,7,FALSE)</f>
        <v>1</v>
      </c>
      <c r="I85" t="str">
        <f>VLOOKUP(A85,table2!A85:J2419,8,FALSE)</f>
        <v>Yes</v>
      </c>
      <c r="J85" t="str">
        <f>VLOOKUP(A85,table2!A85:J2419,9,FALSE)</f>
        <v>OBESITY</v>
      </c>
      <c r="K85" t="str">
        <f>VLOOKUP(A85,table2!A85:J2419,10,FALSE)</f>
        <v>NORMAL</v>
      </c>
      <c r="L85" s="22">
        <f>VLOOKUP(A85,table3!A85:H2425,4,FALSE)</f>
        <v>1283</v>
      </c>
      <c r="M85" s="22" t="str">
        <f>VLOOKUP(A85,table3!A85:H2425,5,FALSE)</f>
        <v>tier - 2</v>
      </c>
      <c r="N85" t="str">
        <f>VLOOKUP(A85,table3!A85:H2425,6,FALSE)</f>
        <v>tier - 1</v>
      </c>
      <c r="O85" t="str">
        <f>VLOOKUP(A85,table3!A85:H2425,7,FALSE)</f>
        <v>R1013</v>
      </c>
      <c r="P85" s="8">
        <f>VLOOKUP(A85,table3!A85:H2425,2,FALSE)</f>
        <v>38260</v>
      </c>
      <c r="Q85">
        <f>VLOOKUP(A85,table3!A84:H2425,8,FALSE)</f>
        <v>18</v>
      </c>
    </row>
    <row r="86" spans="1:17" x14ac:dyDescent="0.3">
      <c r="A86" s="11" t="s">
        <v>2288</v>
      </c>
      <c r="B86" s="12" t="s">
        <v>4897</v>
      </c>
      <c r="C86">
        <f>VLOOKUP(A86,table2!A86:J2420,2,FALSE)</f>
        <v>31.824999999999999</v>
      </c>
      <c r="D86">
        <f>VLOOKUP(A86,table2!A86:J2420,3,FALSE)</f>
        <v>4.0599999999999996</v>
      </c>
      <c r="E86" t="str">
        <f>VLOOKUP(A86,table2!A86:J2420,4,FALSE)</f>
        <v>No</v>
      </c>
      <c r="F86" t="str">
        <f>VLOOKUP(A86,table2!A86:J2420,5,FALSE)</f>
        <v>No</v>
      </c>
      <c r="G86" t="str">
        <f>VLOOKUP(A86,table2!A86:J2420,6,FALSE)</f>
        <v>No</v>
      </c>
      <c r="H86" s="26">
        <f>VLOOKUP(A86,table2!A86:J2420,7,FALSE)</f>
        <v>2</v>
      </c>
      <c r="I86" t="str">
        <f>VLOOKUP(A86,table2!A86:J2420,8,FALSE)</f>
        <v>Yes</v>
      </c>
      <c r="J86" t="str">
        <f>VLOOKUP(A86,table2!A86:J2420,9,FALSE)</f>
        <v>OBESITY</v>
      </c>
      <c r="K86" t="str">
        <f>VLOOKUP(A86,table2!A86:J2420,10,FALSE)</f>
        <v>NORMAL</v>
      </c>
      <c r="L86" s="22">
        <f>VLOOKUP(A86,table3!A86:H2426,4,FALSE)</f>
        <v>1285</v>
      </c>
      <c r="M86" s="22" t="str">
        <f>VLOOKUP(A86,table3!A86:H2426,5,FALSE)</f>
        <v>tier - 2</v>
      </c>
      <c r="N86" t="str">
        <f>VLOOKUP(A86,table3!A86:H2426,6,FALSE)</f>
        <v>tier - 3</v>
      </c>
      <c r="O86" t="str">
        <f>VLOOKUP(A86,table3!A86:H2426,7,FALSE)</f>
        <v>R1013</v>
      </c>
      <c r="P86" s="8">
        <f>VLOOKUP(A86,table3!A86:H2426,2,FALSE)</f>
        <v>38196</v>
      </c>
      <c r="Q86">
        <f>VLOOKUP(A86,table3!A85:H2426,8,FALSE)</f>
        <v>18</v>
      </c>
    </row>
    <row r="87" spans="1:17" x14ac:dyDescent="0.3">
      <c r="A87" s="13" t="s">
        <v>2287</v>
      </c>
      <c r="B87" s="14" t="s">
        <v>4899</v>
      </c>
      <c r="C87">
        <f>VLOOKUP(A87,table2!A87:J2421,2,FALSE)</f>
        <v>51.28</v>
      </c>
      <c r="D87">
        <f>VLOOKUP(A87,table2!A87:J2421,3,FALSE)</f>
        <v>4.68</v>
      </c>
      <c r="E87" t="str">
        <f>VLOOKUP(A87,table2!A87:J2421,4,FALSE)</f>
        <v>No</v>
      </c>
      <c r="F87" t="str">
        <f>VLOOKUP(A87,table2!A87:J2421,5,FALSE)</f>
        <v>No</v>
      </c>
      <c r="G87" t="str">
        <f>VLOOKUP(A87,table2!A87:J2421,6,FALSE)</f>
        <v>No</v>
      </c>
      <c r="H87" s="26">
        <f>VLOOKUP(A87,table2!A87:J2421,7,FALSE)</f>
        <v>2</v>
      </c>
      <c r="I87" t="str">
        <f>VLOOKUP(A87,table2!A87:J2421,8,FALSE)</f>
        <v>Yes</v>
      </c>
      <c r="J87" t="str">
        <f>VLOOKUP(A87,table2!A87:J2421,9,FALSE)</f>
        <v>OBESITY</v>
      </c>
      <c r="K87" t="str">
        <f>VLOOKUP(A87,table2!A87:J2421,10,FALSE)</f>
        <v>NORMAL</v>
      </c>
      <c r="L87" s="22">
        <f>VLOOKUP(A87,table3!A87:H2427,4,FALSE)</f>
        <v>1286</v>
      </c>
      <c r="M87" s="22" t="str">
        <f>VLOOKUP(A87,table3!A87:H2427,5,FALSE)</f>
        <v>tier - 2</v>
      </c>
      <c r="N87" t="str">
        <f>VLOOKUP(A87,table3!A87:H2427,6,FALSE)</f>
        <v>tier - 2</v>
      </c>
      <c r="O87" t="str">
        <f>VLOOKUP(A87,table3!A87:H2427,7,FALSE)</f>
        <v>R1013</v>
      </c>
      <c r="P87" s="8">
        <f>VLOOKUP(A87,table3!A87:H2427,2,FALSE)</f>
        <v>36703</v>
      </c>
      <c r="Q87">
        <f>VLOOKUP(A87,table3!A86:H2427,8,FALSE)</f>
        <v>22</v>
      </c>
    </row>
    <row r="88" spans="1:17" x14ac:dyDescent="0.3">
      <c r="A88" s="11" t="s">
        <v>2286</v>
      </c>
      <c r="B88" s="12" t="s">
        <v>4901</v>
      </c>
      <c r="C88">
        <f>VLOOKUP(A88,table2!A88:J2422,2,FALSE)</f>
        <v>34.96</v>
      </c>
      <c r="D88">
        <f>VLOOKUP(A88,table2!A88:J2422,3,FALSE)</f>
        <v>4.34</v>
      </c>
      <c r="E88" t="str">
        <f>VLOOKUP(A88,table2!A88:J2422,4,FALSE)</f>
        <v>No</v>
      </c>
      <c r="F88" t="str">
        <f>VLOOKUP(A88,table2!A88:J2422,5,FALSE)</f>
        <v>No</v>
      </c>
      <c r="G88" t="str">
        <f>VLOOKUP(A88,table2!A88:J2422,6,FALSE)</f>
        <v>Yes</v>
      </c>
      <c r="H88" s="26">
        <f>VLOOKUP(A88,table2!A88:J2422,7,FALSE)</f>
        <v>1</v>
      </c>
      <c r="I88" t="str">
        <f>VLOOKUP(A88,table2!A88:J2422,8,FALSE)</f>
        <v>Yes</v>
      </c>
      <c r="J88" t="str">
        <f>VLOOKUP(A88,table2!A88:J2422,9,FALSE)</f>
        <v>OBESITY</v>
      </c>
      <c r="K88" t="str">
        <f>VLOOKUP(A88,table2!A88:J2422,10,FALSE)</f>
        <v>NORMAL</v>
      </c>
      <c r="L88" s="22">
        <f>VLOOKUP(A88,table3!A88:H2428,4,FALSE)</f>
        <v>1291</v>
      </c>
      <c r="M88" s="22" t="str">
        <f>VLOOKUP(A88,table3!A88:H2428,5,FALSE)</f>
        <v>tier - 2</v>
      </c>
      <c r="N88" t="str">
        <f>VLOOKUP(A88,table3!A88:H2428,6,FALSE)</f>
        <v>tier - 2</v>
      </c>
      <c r="O88" t="str">
        <f>VLOOKUP(A88,table3!A88:H2428,7,FALSE)</f>
        <v>R1013</v>
      </c>
      <c r="P88" s="8">
        <f>VLOOKUP(A88,table3!A88:H2428,2,FALSE)</f>
        <v>35950</v>
      </c>
      <c r="Q88">
        <f>VLOOKUP(A88,table3!A87:H2428,8,FALSE)</f>
        <v>25</v>
      </c>
    </row>
    <row r="89" spans="1:17" x14ac:dyDescent="0.3">
      <c r="A89" s="13" t="s">
        <v>2285</v>
      </c>
      <c r="B89" s="14" t="s">
        <v>4903</v>
      </c>
      <c r="C89">
        <f>VLOOKUP(A89,table2!A89:J2423,2,FALSE)</f>
        <v>33.11</v>
      </c>
      <c r="D89">
        <f>VLOOKUP(A89,table2!A89:J2423,3,FALSE)</f>
        <v>10.51</v>
      </c>
      <c r="E89" t="str">
        <f>VLOOKUP(A89,table2!A89:J2423,4,FALSE)</f>
        <v>No</v>
      </c>
      <c r="F89" t="str">
        <f>VLOOKUP(A89,table2!A89:J2423,5,FALSE)</f>
        <v>No</v>
      </c>
      <c r="G89" t="str">
        <f>VLOOKUP(A89,table2!A89:J2423,6,FALSE)</f>
        <v>No</v>
      </c>
      <c r="H89" s="26">
        <f>VLOOKUP(A89,table2!A89:J2423,7,FALSE)</f>
        <v>0</v>
      </c>
      <c r="I89" t="str">
        <f>VLOOKUP(A89,table2!A89:J2423,8,FALSE)</f>
        <v>Yes</v>
      </c>
      <c r="J89" t="str">
        <f>VLOOKUP(A89,table2!A89:J2423,9,FALSE)</f>
        <v>OBESITY</v>
      </c>
      <c r="K89" t="str">
        <f>VLOOKUP(A89,table2!A89:J2423,10,FALSE)</f>
        <v>DIABETES</v>
      </c>
      <c r="L89" s="22">
        <f>VLOOKUP(A89,table3!A89:H2429,4,FALSE)</f>
        <v>1293</v>
      </c>
      <c r="M89" s="22" t="str">
        <f>VLOOKUP(A89,table3!A89:H2429,5,FALSE)</f>
        <v>tier - 2</v>
      </c>
      <c r="N89" t="str">
        <f>VLOOKUP(A89,table3!A89:H2429,6,FALSE)</f>
        <v>tier - 3</v>
      </c>
      <c r="O89" t="str">
        <f>VLOOKUP(A89,table3!A89:H2429,7,FALSE)</f>
        <v>R1012</v>
      </c>
      <c r="P89" s="8">
        <f>VLOOKUP(A89,table3!A89:H2429,2,FALSE)</f>
        <v>37224</v>
      </c>
      <c r="Q89">
        <f>VLOOKUP(A89,table3!A88:H2429,8,FALSE)</f>
        <v>21</v>
      </c>
    </row>
    <row r="90" spans="1:17" x14ac:dyDescent="0.3">
      <c r="A90" s="11" t="s">
        <v>2284</v>
      </c>
      <c r="B90" s="12" t="s">
        <v>4905</v>
      </c>
      <c r="C90">
        <f>VLOOKUP(A90,table2!A90:J2424,2,FALSE)</f>
        <v>54.74</v>
      </c>
      <c r="D90">
        <f>VLOOKUP(A90,table2!A90:J2424,3,FALSE)</f>
        <v>5.84</v>
      </c>
      <c r="E90" t="str">
        <f>VLOOKUP(A90,table2!A90:J2424,4,FALSE)</f>
        <v>Yes</v>
      </c>
      <c r="F90" t="str">
        <f>VLOOKUP(A90,table2!A90:J2424,5,FALSE)</f>
        <v>No</v>
      </c>
      <c r="G90" t="str">
        <f>VLOOKUP(A90,table2!A90:J2424,6,FALSE)</f>
        <v>Yes</v>
      </c>
      <c r="H90" s="26">
        <f>VLOOKUP(A90,table2!A90:J2424,7,FALSE)</f>
        <v>1</v>
      </c>
      <c r="I90" t="str">
        <f>VLOOKUP(A90,table2!A90:J2424,8,FALSE)</f>
        <v>Yes</v>
      </c>
      <c r="J90" t="str">
        <f>VLOOKUP(A90,table2!A90:J2424,9,FALSE)</f>
        <v>OBESITY</v>
      </c>
      <c r="K90" t="str">
        <f>VLOOKUP(A90,table2!A90:J2424,10,FALSE)</f>
        <v>PREDIABETES</v>
      </c>
      <c r="L90" s="22">
        <f>VLOOKUP(A90,table3!A90:H2430,4,FALSE)</f>
        <v>1304</v>
      </c>
      <c r="M90" s="22" t="str">
        <f>VLOOKUP(A90,table3!A90:H2430,5,FALSE)</f>
        <v>tier - 2</v>
      </c>
      <c r="N90" t="str">
        <f>VLOOKUP(A90,table3!A90:H2430,6,FALSE)</f>
        <v>tier - 2</v>
      </c>
      <c r="O90" t="str">
        <f>VLOOKUP(A90,table3!A90:H2430,7,FALSE)</f>
        <v>R1012</v>
      </c>
      <c r="P90" s="8">
        <f>VLOOKUP(A90,table3!A90:H2430,2,FALSE)</f>
        <v>37600</v>
      </c>
      <c r="Q90">
        <f>VLOOKUP(A90,table3!A89:H2430,8,FALSE)</f>
        <v>20</v>
      </c>
    </row>
    <row r="91" spans="1:17" x14ac:dyDescent="0.3">
      <c r="A91" s="13" t="s">
        <v>2283</v>
      </c>
      <c r="B91" s="14" t="s">
        <v>4907</v>
      </c>
      <c r="C91">
        <f>VLOOKUP(A91,table2!A91:J2425,2,FALSE)</f>
        <v>32.56</v>
      </c>
      <c r="D91">
        <f>VLOOKUP(A91,table2!A91:J2425,3,FALSE)</f>
        <v>5.41</v>
      </c>
      <c r="E91" t="str">
        <f>VLOOKUP(A91,table2!A91:J2425,4,FALSE)</f>
        <v>No</v>
      </c>
      <c r="F91" t="str">
        <f>VLOOKUP(A91,table2!A91:J2425,5,FALSE)</f>
        <v>No</v>
      </c>
      <c r="G91" t="str">
        <f>VLOOKUP(A91,table2!A91:J2425,6,FALSE)</f>
        <v>Yes</v>
      </c>
      <c r="H91" s="26">
        <f>VLOOKUP(A91,table2!A91:J2425,7,FALSE)</f>
        <v>1</v>
      </c>
      <c r="I91" t="str">
        <f>VLOOKUP(A91,table2!A91:J2425,8,FALSE)</f>
        <v>Yes</v>
      </c>
      <c r="J91" t="str">
        <f>VLOOKUP(A91,table2!A91:J2425,9,FALSE)</f>
        <v>OBESITY</v>
      </c>
      <c r="K91" t="str">
        <f>VLOOKUP(A91,table2!A91:J2425,10,FALSE)</f>
        <v>NORMAL</v>
      </c>
      <c r="L91" s="22">
        <f>VLOOKUP(A91,table3!A91:H2431,4,FALSE)</f>
        <v>1304</v>
      </c>
      <c r="M91" s="22" t="str">
        <f>VLOOKUP(A91,table3!A91:H2431,5,FALSE)</f>
        <v>tier - 2</v>
      </c>
      <c r="N91" t="str">
        <f>VLOOKUP(A91,table3!A91:H2431,6,FALSE)</f>
        <v>tier - 2</v>
      </c>
      <c r="O91" t="str">
        <f>VLOOKUP(A91,table3!A91:H2431,7,FALSE)</f>
        <v>R1013</v>
      </c>
      <c r="P91" s="8">
        <f>VLOOKUP(A91,table3!A91:H2431,2,FALSE)</f>
        <v>36496</v>
      </c>
      <c r="Q91">
        <f>VLOOKUP(A91,table3!A90:H2431,8,FALSE)</f>
        <v>23</v>
      </c>
    </row>
    <row r="92" spans="1:17" x14ac:dyDescent="0.3">
      <c r="A92" s="11" t="s">
        <v>2282</v>
      </c>
      <c r="B92" s="12" t="s">
        <v>4909</v>
      </c>
      <c r="C92">
        <f>VLOOKUP(A92,table2!A92:J2426,2,FALSE)</f>
        <v>39.049999999999997</v>
      </c>
      <c r="D92">
        <f>VLOOKUP(A92,table2!A92:J2426,3,FALSE)</f>
        <v>6.06</v>
      </c>
      <c r="E92" t="str">
        <f>VLOOKUP(A92,table2!A92:J2426,4,FALSE)</f>
        <v>No</v>
      </c>
      <c r="F92" t="str">
        <f>VLOOKUP(A92,table2!A92:J2426,5,FALSE)</f>
        <v>No</v>
      </c>
      <c r="G92" t="str">
        <f>VLOOKUP(A92,table2!A92:J2426,6,FALSE)</f>
        <v>No</v>
      </c>
      <c r="H92" s="26">
        <f>VLOOKUP(A92,table2!A92:J2426,7,FALSE)</f>
        <v>1</v>
      </c>
      <c r="I92" t="str">
        <f>VLOOKUP(A92,table2!A92:J2426,8,FALSE)</f>
        <v>Yes</v>
      </c>
      <c r="J92" t="str">
        <f>VLOOKUP(A92,table2!A92:J2426,9,FALSE)</f>
        <v>OBESITY</v>
      </c>
      <c r="K92" t="str">
        <f>VLOOKUP(A92,table2!A92:J2426,10,FALSE)</f>
        <v>PREDIABETES</v>
      </c>
      <c r="L92" s="22">
        <f>VLOOKUP(A92,table3!A92:H2432,4,FALSE)</f>
        <v>1315</v>
      </c>
      <c r="M92" s="22" t="str">
        <f>VLOOKUP(A92,table3!A92:H2432,5,FALSE)</f>
        <v>tier - 2</v>
      </c>
      <c r="N92" t="str">
        <f>VLOOKUP(A92,table3!A92:H2432,6,FALSE)</f>
        <v>tier - 2</v>
      </c>
      <c r="O92" t="str">
        <f>VLOOKUP(A92,table3!A92:H2432,7,FALSE)</f>
        <v>R1013</v>
      </c>
      <c r="P92" s="8">
        <f>VLOOKUP(A92,table3!A92:H2432,2,FALSE)</f>
        <v>37542</v>
      </c>
      <c r="Q92">
        <f>VLOOKUP(A92,table3!A91:H2432,8,FALSE)</f>
        <v>20</v>
      </c>
    </row>
    <row r="93" spans="1:17" x14ac:dyDescent="0.3">
      <c r="A93" s="13" t="s">
        <v>2281</v>
      </c>
      <c r="B93" s="14" t="s">
        <v>4911</v>
      </c>
      <c r="C93">
        <f>VLOOKUP(A93,table2!A93:J2427,2,FALSE)</f>
        <v>42.75</v>
      </c>
      <c r="D93">
        <f>VLOOKUP(A93,table2!A93:J2427,3,FALSE)</f>
        <v>4.22</v>
      </c>
      <c r="E93" t="str">
        <f>VLOOKUP(A93,table2!A93:J2427,4,FALSE)</f>
        <v>No</v>
      </c>
      <c r="F93" t="str">
        <f>VLOOKUP(A93,table2!A93:J2427,5,FALSE)</f>
        <v>No</v>
      </c>
      <c r="G93" t="str">
        <f>VLOOKUP(A93,table2!A93:J2427,6,FALSE)</f>
        <v>No</v>
      </c>
      <c r="H93" s="26">
        <f>VLOOKUP(A93,table2!A93:J2427,7,FALSE)</f>
        <v>0</v>
      </c>
      <c r="I93" t="str">
        <f>VLOOKUP(A93,table2!A93:J2427,8,FALSE)</f>
        <v>Yes</v>
      </c>
      <c r="J93" t="str">
        <f>VLOOKUP(A93,table2!A93:J2427,9,FALSE)</f>
        <v>OBESITY</v>
      </c>
      <c r="K93" t="str">
        <f>VLOOKUP(A93,table2!A93:J2427,10,FALSE)</f>
        <v>NORMAL</v>
      </c>
      <c r="L93" s="22">
        <f>VLOOKUP(A93,table3!A93:H2433,4,FALSE)</f>
        <v>1329</v>
      </c>
      <c r="M93" s="22" t="str">
        <f>VLOOKUP(A93,table3!A93:H2433,5,FALSE)</f>
        <v>tier - 2</v>
      </c>
      <c r="N93" t="str">
        <f>VLOOKUP(A93,table3!A93:H2433,6,FALSE)</f>
        <v>tier - 3</v>
      </c>
      <c r="O93" t="str">
        <f>VLOOKUP(A93,table3!A93:H2433,7,FALSE)</f>
        <v>R1013</v>
      </c>
      <c r="P93" s="8">
        <f>VLOOKUP(A93,table3!A93:H2433,2,FALSE)</f>
        <v>36447</v>
      </c>
      <c r="Q93">
        <f>VLOOKUP(A93,table3!A92:H2433,8,FALSE)</f>
        <v>23</v>
      </c>
    </row>
    <row r="94" spans="1:17" x14ac:dyDescent="0.3">
      <c r="A94" s="11" t="s">
        <v>2280</v>
      </c>
      <c r="B94" s="12" t="s">
        <v>4913</v>
      </c>
      <c r="C94">
        <f>VLOOKUP(A94,table2!A94:J2428,2,FALSE)</f>
        <v>50.58</v>
      </c>
      <c r="D94">
        <f>VLOOKUP(A94,table2!A94:J2428,3,FALSE)</f>
        <v>5.12</v>
      </c>
      <c r="E94" t="str">
        <f>VLOOKUP(A94,table2!A94:J2428,4,FALSE)</f>
        <v>No</v>
      </c>
      <c r="F94" t="str">
        <f>VLOOKUP(A94,table2!A94:J2428,5,FALSE)</f>
        <v>No</v>
      </c>
      <c r="G94" t="str">
        <f>VLOOKUP(A94,table2!A94:J2428,6,FALSE)</f>
        <v>No</v>
      </c>
      <c r="H94" s="26">
        <f>VLOOKUP(A94,table2!A94:J2428,7,FALSE)</f>
        <v>2</v>
      </c>
      <c r="I94" t="str">
        <f>VLOOKUP(A94,table2!A94:J2428,8,FALSE)</f>
        <v>Yes</v>
      </c>
      <c r="J94" t="str">
        <f>VLOOKUP(A94,table2!A94:J2428,9,FALSE)</f>
        <v>OBESITY</v>
      </c>
      <c r="K94" t="str">
        <f>VLOOKUP(A94,table2!A94:J2428,10,FALSE)</f>
        <v>NORMAL</v>
      </c>
      <c r="L94" s="22">
        <f>VLOOKUP(A94,table3!A94:H2434,4,FALSE)</f>
        <v>1333</v>
      </c>
      <c r="M94" s="22" t="str">
        <f>VLOOKUP(A94,table3!A94:H2434,5,FALSE)</f>
        <v>tier - 2</v>
      </c>
      <c r="N94" t="str">
        <f>VLOOKUP(A94,table3!A94:H2434,6,FALSE)</f>
        <v>tier - 3</v>
      </c>
      <c r="O94" t="str">
        <f>VLOOKUP(A94,table3!A94:H2434,7,FALSE)</f>
        <v>R1013</v>
      </c>
      <c r="P94" s="8">
        <f>VLOOKUP(A94,table3!A94:H2434,2,FALSE)</f>
        <v>35988</v>
      </c>
      <c r="Q94">
        <f>VLOOKUP(A94,table3!A93:H2434,8,FALSE)</f>
        <v>24</v>
      </c>
    </row>
    <row r="95" spans="1:17" x14ac:dyDescent="0.3">
      <c r="A95" s="13" t="s">
        <v>2279</v>
      </c>
      <c r="B95" s="14" t="s">
        <v>4915</v>
      </c>
      <c r="C95">
        <f>VLOOKUP(A95,table2!A95:J2429,2,FALSE)</f>
        <v>30.495000000000001</v>
      </c>
      <c r="D95">
        <f>VLOOKUP(A95,table2!A95:J2429,3,FALSE)</f>
        <v>4.57</v>
      </c>
      <c r="E95" t="str">
        <f>VLOOKUP(A95,table2!A95:J2429,4,FALSE)</f>
        <v>Yes</v>
      </c>
      <c r="F95" t="str">
        <f>VLOOKUP(A95,table2!A95:J2429,5,FALSE)</f>
        <v>No</v>
      </c>
      <c r="G95" t="str">
        <f>VLOOKUP(A95,table2!A95:J2429,6,FALSE)</f>
        <v>No</v>
      </c>
      <c r="H95" s="26">
        <f>VLOOKUP(A95,table2!A95:J2429,7,FALSE)</f>
        <v>0</v>
      </c>
      <c r="I95" t="str">
        <f>VLOOKUP(A95,table2!A95:J2429,8,FALSE)</f>
        <v>Yes</v>
      </c>
      <c r="J95" t="str">
        <f>VLOOKUP(A95,table2!A95:J2429,9,FALSE)</f>
        <v>OBESITY</v>
      </c>
      <c r="K95" t="str">
        <f>VLOOKUP(A95,table2!A95:J2429,10,FALSE)</f>
        <v>NORMAL</v>
      </c>
      <c r="L95" s="22">
        <f>VLOOKUP(A95,table3!A95:H2435,4,FALSE)</f>
        <v>1338</v>
      </c>
      <c r="M95" s="22" t="str">
        <f>VLOOKUP(A95,table3!A95:H2435,5,FALSE)</f>
        <v>tier - 2</v>
      </c>
      <c r="N95" t="str">
        <f>VLOOKUP(A95,table3!A95:H2435,6,FALSE)</f>
        <v>tier - 3</v>
      </c>
      <c r="O95" t="str">
        <f>VLOOKUP(A95,table3!A95:H2435,7,FALSE)</f>
        <v>R1012</v>
      </c>
      <c r="P95" s="8">
        <f>VLOOKUP(A95,table3!A95:H2435,2,FALSE)</f>
        <v>34910</v>
      </c>
      <c r="Q95">
        <f>VLOOKUP(A95,table3!A94:H2435,8,FALSE)</f>
        <v>27</v>
      </c>
    </row>
    <row r="96" spans="1:17" x14ac:dyDescent="0.3">
      <c r="A96" s="11" t="s">
        <v>2278</v>
      </c>
      <c r="B96" s="12" t="s">
        <v>4916</v>
      </c>
      <c r="C96">
        <f>VLOOKUP(A96,table2!A96:J2430,2,FALSE)</f>
        <v>48.31</v>
      </c>
      <c r="D96">
        <f>VLOOKUP(A96,table2!A96:J2430,3,FALSE)</f>
        <v>9.58</v>
      </c>
      <c r="E96" t="str">
        <f>VLOOKUP(A96,table2!A96:J2430,4,FALSE)</f>
        <v>Yes</v>
      </c>
      <c r="F96" t="str">
        <f>VLOOKUP(A96,table2!A96:J2430,5,FALSE)</f>
        <v>No</v>
      </c>
      <c r="G96" t="str">
        <f>VLOOKUP(A96,table2!A96:J2430,6,FALSE)</f>
        <v>No</v>
      </c>
      <c r="H96" s="26">
        <f>VLOOKUP(A96,table2!A96:J2430,7,FALSE)</f>
        <v>2</v>
      </c>
      <c r="I96" t="str">
        <f>VLOOKUP(A96,table2!A96:J2430,8,FALSE)</f>
        <v>Yes</v>
      </c>
      <c r="J96" t="str">
        <f>VLOOKUP(A96,table2!A96:J2430,9,FALSE)</f>
        <v>OBESITY</v>
      </c>
      <c r="K96" t="str">
        <f>VLOOKUP(A96,table2!A96:J2430,10,FALSE)</f>
        <v>DIABETES</v>
      </c>
      <c r="L96" s="22">
        <f>VLOOKUP(A96,table3!A96:H2436,4,FALSE)</f>
        <v>1341</v>
      </c>
      <c r="M96" s="22" t="str">
        <f>VLOOKUP(A96,table3!A96:H2436,5,FALSE)</f>
        <v>tier - 2</v>
      </c>
      <c r="N96" t="str">
        <f>VLOOKUP(A96,table3!A96:H2436,6,FALSE)</f>
        <v>tier - 2</v>
      </c>
      <c r="O96" t="str">
        <f>VLOOKUP(A96,table3!A96:H2436,7,FALSE)</f>
        <v>R1012</v>
      </c>
      <c r="P96" s="8">
        <f>VLOOKUP(A96,table3!A96:H2436,2,FALSE)</f>
        <v>35741</v>
      </c>
      <c r="Q96">
        <f>VLOOKUP(A96,table3!A95:H2436,8,FALSE)</f>
        <v>25</v>
      </c>
    </row>
    <row r="97" spans="1:17" x14ac:dyDescent="0.3">
      <c r="A97" s="13" t="s">
        <v>2277</v>
      </c>
      <c r="B97" s="14" t="s">
        <v>4917</v>
      </c>
      <c r="C97">
        <f>VLOOKUP(A97,table2!A97:J2431,2,FALSE)</f>
        <v>48.99</v>
      </c>
      <c r="D97">
        <f>VLOOKUP(A97,table2!A97:J2431,3,FALSE)</f>
        <v>9.7799999999999994</v>
      </c>
      <c r="E97" t="str">
        <f>VLOOKUP(A97,table2!A97:J2431,4,FALSE)</f>
        <v>Yes</v>
      </c>
      <c r="F97" t="str">
        <f>VLOOKUP(A97,table2!A97:J2431,5,FALSE)</f>
        <v>No</v>
      </c>
      <c r="G97" t="str">
        <f>VLOOKUP(A97,table2!A97:J2431,6,FALSE)</f>
        <v>No</v>
      </c>
      <c r="H97" s="26">
        <f>VLOOKUP(A97,table2!A97:J2431,7,FALSE)</f>
        <v>1</v>
      </c>
      <c r="I97" t="str">
        <f>VLOOKUP(A97,table2!A97:J2431,8,FALSE)</f>
        <v>Yes</v>
      </c>
      <c r="J97" t="str">
        <f>VLOOKUP(A97,table2!A97:J2431,9,FALSE)</f>
        <v>OBESITY</v>
      </c>
      <c r="K97" t="str">
        <f>VLOOKUP(A97,table2!A97:J2431,10,FALSE)</f>
        <v>DIABETES</v>
      </c>
      <c r="L97" s="22">
        <f>VLOOKUP(A97,table3!A97:H2437,4,FALSE)</f>
        <v>1359</v>
      </c>
      <c r="M97" s="22" t="str">
        <f>VLOOKUP(A97,table3!A97:H2437,5,FALSE)</f>
        <v>tier - 2</v>
      </c>
      <c r="N97" t="str">
        <f>VLOOKUP(A97,table3!A97:H2437,6,FALSE)</f>
        <v>tier - 1</v>
      </c>
      <c r="O97" t="str">
        <f>VLOOKUP(A97,table3!A97:H2437,7,FALSE)</f>
        <v>R1013</v>
      </c>
      <c r="P97" s="8">
        <f>VLOOKUP(A97,table3!A97:H2437,2,FALSE)</f>
        <v>36132</v>
      </c>
      <c r="Q97">
        <f>VLOOKUP(A97,table3!A96:H2437,8,FALSE)</f>
        <v>24</v>
      </c>
    </row>
    <row r="98" spans="1:17" x14ac:dyDescent="0.3">
      <c r="A98" s="11" t="s">
        <v>2276</v>
      </c>
      <c r="B98" s="12" t="s">
        <v>4919</v>
      </c>
      <c r="C98">
        <f>VLOOKUP(A98,table2!A98:J2432,2,FALSE)</f>
        <v>38.39</v>
      </c>
      <c r="D98">
        <f>VLOOKUP(A98,table2!A98:J2432,3,FALSE)</f>
        <v>4.1100000000000003</v>
      </c>
      <c r="E98" t="str">
        <f>VLOOKUP(A98,table2!A98:J2432,4,FALSE)</f>
        <v>Yes</v>
      </c>
      <c r="F98" t="str">
        <f>VLOOKUP(A98,table2!A98:J2432,5,FALSE)</f>
        <v>No</v>
      </c>
      <c r="G98" t="str">
        <f>VLOOKUP(A98,table2!A98:J2432,6,FALSE)</f>
        <v>No</v>
      </c>
      <c r="H98" s="26">
        <f>VLOOKUP(A98,table2!A98:J2432,7,FALSE)</f>
        <v>0</v>
      </c>
      <c r="I98" t="str">
        <f>VLOOKUP(A98,table2!A98:J2432,8,FALSE)</f>
        <v>Yes</v>
      </c>
      <c r="J98" t="str">
        <f>VLOOKUP(A98,table2!A98:J2432,9,FALSE)</f>
        <v>OBESITY</v>
      </c>
      <c r="K98" t="str">
        <f>VLOOKUP(A98,table2!A98:J2432,10,FALSE)</f>
        <v>NORMAL</v>
      </c>
      <c r="L98" s="22">
        <f>VLOOKUP(A98,table3!A98:H2438,4,FALSE)</f>
        <v>1382</v>
      </c>
      <c r="M98" s="22" t="str">
        <f>VLOOKUP(A98,table3!A98:H2438,5,FALSE)</f>
        <v>tier - 2</v>
      </c>
      <c r="N98" t="str">
        <f>VLOOKUP(A98,table3!A98:H2438,6,FALSE)</f>
        <v>tier - 1</v>
      </c>
      <c r="O98" t="str">
        <f>VLOOKUP(A98,table3!A98:H2438,7,FALSE)</f>
        <v>R1013</v>
      </c>
      <c r="P98" s="8">
        <f>VLOOKUP(A98,table3!A98:H2438,2,FALSE)</f>
        <v>37483</v>
      </c>
      <c r="Q98">
        <f>VLOOKUP(A98,table3!A97:H2438,8,FALSE)</f>
        <v>20</v>
      </c>
    </row>
    <row r="99" spans="1:17" x14ac:dyDescent="0.3">
      <c r="A99" s="13" t="s">
        <v>2275</v>
      </c>
      <c r="B99" s="14" t="s">
        <v>4921</v>
      </c>
      <c r="C99">
        <f>VLOOKUP(A99,table2!A99:J2433,2,FALSE)</f>
        <v>44.34</v>
      </c>
      <c r="D99">
        <f>VLOOKUP(A99,table2!A99:J2433,3,FALSE)</f>
        <v>4.0199999999999996</v>
      </c>
      <c r="E99" t="str">
        <f>VLOOKUP(A99,table2!A99:J2433,4,FALSE)</f>
        <v>Yes</v>
      </c>
      <c r="F99" t="str">
        <f>VLOOKUP(A99,table2!A99:J2433,5,FALSE)</f>
        <v>No</v>
      </c>
      <c r="G99" t="str">
        <f>VLOOKUP(A99,table2!A99:J2433,6,FALSE)</f>
        <v>No</v>
      </c>
      <c r="H99" s="26">
        <f>VLOOKUP(A99,table2!A99:J2433,7,FALSE)</f>
        <v>2</v>
      </c>
      <c r="I99" t="str">
        <f>VLOOKUP(A99,table2!A99:J2433,8,FALSE)</f>
        <v>Yes</v>
      </c>
      <c r="J99" t="str">
        <f>VLOOKUP(A99,table2!A99:J2433,9,FALSE)</f>
        <v>OBESITY</v>
      </c>
      <c r="K99" t="str">
        <f>VLOOKUP(A99,table2!A99:J2433,10,FALSE)</f>
        <v>NORMAL</v>
      </c>
      <c r="L99" s="22">
        <f>VLOOKUP(A99,table3!A99:H2439,4,FALSE)</f>
        <v>1389</v>
      </c>
      <c r="M99" s="22" t="str">
        <f>VLOOKUP(A99,table3!A99:H2439,5,FALSE)</f>
        <v>tier - 2</v>
      </c>
      <c r="N99" t="str">
        <f>VLOOKUP(A99,table3!A99:H2439,6,FALSE)</f>
        <v>tier - 2</v>
      </c>
      <c r="O99" t="str">
        <f>VLOOKUP(A99,table3!A99:H2439,7,FALSE)</f>
        <v>R1013</v>
      </c>
      <c r="P99" s="8">
        <f>VLOOKUP(A99,table3!A99:H2439,2,FALSE)</f>
        <v>36347</v>
      </c>
      <c r="Q99">
        <f>VLOOKUP(A99,table3!A98:H2439,8,FALSE)</f>
        <v>23</v>
      </c>
    </row>
    <row r="100" spans="1:17" x14ac:dyDescent="0.3">
      <c r="A100" s="11" t="s">
        <v>2274</v>
      </c>
      <c r="B100" s="12" t="s">
        <v>4923</v>
      </c>
      <c r="C100">
        <f>VLOOKUP(A100,table2!A100:J2434,2,FALSE)</f>
        <v>41.51</v>
      </c>
      <c r="D100">
        <f>VLOOKUP(A100,table2!A100:J2434,3,FALSE)</f>
        <v>6.92</v>
      </c>
      <c r="E100" t="str">
        <f>VLOOKUP(A100,table2!A100:J2434,4,FALSE)</f>
        <v>No</v>
      </c>
      <c r="F100" t="str">
        <f>VLOOKUP(A100,table2!A100:J2434,5,FALSE)</f>
        <v>No</v>
      </c>
      <c r="G100" t="str">
        <f>VLOOKUP(A100,table2!A100:J2434,6,FALSE)</f>
        <v>No</v>
      </c>
      <c r="H100" s="26">
        <f>VLOOKUP(A100,table2!A100:J2434,7,FALSE)</f>
        <v>0</v>
      </c>
      <c r="I100" t="str">
        <f>VLOOKUP(A100,table2!A100:J2434,8,FALSE)</f>
        <v>Yes</v>
      </c>
      <c r="J100" t="str">
        <f>VLOOKUP(A100,table2!A100:J2434,9,FALSE)</f>
        <v>OBESITY</v>
      </c>
      <c r="K100" t="str">
        <f>VLOOKUP(A100,table2!A100:J2434,10,FALSE)</f>
        <v>DIABETES</v>
      </c>
      <c r="L100" s="22">
        <f>VLOOKUP(A100,table3!A100:H2440,4,FALSE)</f>
        <v>1390</v>
      </c>
      <c r="M100" s="22" t="str">
        <f>VLOOKUP(A100,table3!A100:H2440,5,FALSE)</f>
        <v>tier - 2</v>
      </c>
      <c r="N100" t="str">
        <f>VLOOKUP(A100,table3!A100:H2440,6,FALSE)</f>
        <v>tier - 2</v>
      </c>
      <c r="O100" t="str">
        <f>VLOOKUP(A100,table3!A100:H2440,7,FALSE)</f>
        <v>R1013</v>
      </c>
      <c r="P100" s="8">
        <f>VLOOKUP(A100,table3!A100:H2440,2,FALSE)</f>
        <v>37574</v>
      </c>
      <c r="Q100">
        <f>VLOOKUP(A100,table3!A99:H2440,8,FALSE)</f>
        <v>20</v>
      </c>
    </row>
    <row r="101" spans="1:17" x14ac:dyDescent="0.3">
      <c r="A101" s="13" t="s">
        <v>2273</v>
      </c>
      <c r="B101" s="14" t="s">
        <v>4925</v>
      </c>
      <c r="C101">
        <f>VLOOKUP(A101,table2!A101:J2435,2,FALSE)</f>
        <v>48.2</v>
      </c>
      <c r="D101">
        <f>VLOOKUP(A101,table2!A101:J2435,3,FALSE)</f>
        <v>4.84</v>
      </c>
      <c r="E101" t="str">
        <f>VLOOKUP(A101,table2!A101:J2435,4,FALSE)</f>
        <v>No</v>
      </c>
      <c r="F101" t="str">
        <f>VLOOKUP(A101,table2!A101:J2435,5,FALSE)</f>
        <v>No</v>
      </c>
      <c r="G101" t="str">
        <f>VLOOKUP(A101,table2!A101:J2435,6,FALSE)</f>
        <v>No</v>
      </c>
      <c r="H101" s="26">
        <f>VLOOKUP(A101,table2!A101:J2435,7,FALSE)</f>
        <v>0</v>
      </c>
      <c r="I101" t="str">
        <f>VLOOKUP(A101,table2!A101:J2435,8,FALSE)</f>
        <v>Yes</v>
      </c>
      <c r="J101" t="str">
        <f>VLOOKUP(A101,table2!A101:J2435,9,FALSE)</f>
        <v>OBESITY</v>
      </c>
      <c r="K101" t="str">
        <f>VLOOKUP(A101,table2!A101:J2435,10,FALSE)</f>
        <v>NORMAL</v>
      </c>
      <c r="L101" s="22">
        <f>VLOOKUP(A101,table3!A101:H2441,4,FALSE)</f>
        <v>1392</v>
      </c>
      <c r="M101" s="22" t="str">
        <f>VLOOKUP(A101,table3!A101:H2441,5,FALSE)</f>
        <v>tier - 2</v>
      </c>
      <c r="N101" t="str">
        <f>VLOOKUP(A101,table3!A101:H2441,6,FALSE)</f>
        <v>tier - 1</v>
      </c>
      <c r="O101" t="str">
        <f>VLOOKUP(A101,table3!A101:H2441,7,FALSE)</f>
        <v>R1013</v>
      </c>
      <c r="P101" s="8">
        <f>VLOOKUP(A101,table3!A101:H2441,2,FALSE)</f>
        <v>37612</v>
      </c>
      <c r="Q101">
        <f>VLOOKUP(A101,table3!A100:H2441,8,FALSE)</f>
        <v>20</v>
      </c>
    </row>
    <row r="102" spans="1:17" x14ac:dyDescent="0.3">
      <c r="A102" s="11" t="s">
        <v>2272</v>
      </c>
      <c r="B102" s="12" t="s">
        <v>4926</v>
      </c>
      <c r="C102">
        <f>VLOOKUP(A102,table2!A102:J2436,2,FALSE)</f>
        <v>35.75</v>
      </c>
      <c r="D102">
        <f>VLOOKUP(A102,table2!A102:J2436,3,FALSE)</f>
        <v>8</v>
      </c>
      <c r="E102" t="str">
        <f>VLOOKUP(A102,table2!A102:J2436,4,FALSE)</f>
        <v>Yes</v>
      </c>
      <c r="F102" t="str">
        <f>VLOOKUP(A102,table2!A102:J2436,5,FALSE)</f>
        <v>No</v>
      </c>
      <c r="G102" t="str">
        <f>VLOOKUP(A102,table2!A102:J2436,6,FALSE)</f>
        <v>No</v>
      </c>
      <c r="H102" s="26">
        <f>VLOOKUP(A102,table2!A102:J2436,7,FALSE)</f>
        <v>0</v>
      </c>
      <c r="I102" t="str">
        <f>VLOOKUP(A102,table2!A102:J2436,8,FALSE)</f>
        <v>Yes</v>
      </c>
      <c r="J102" t="str">
        <f>VLOOKUP(A102,table2!A102:J2436,9,FALSE)</f>
        <v>OBESITY</v>
      </c>
      <c r="K102" t="str">
        <f>VLOOKUP(A102,table2!A102:J2436,10,FALSE)</f>
        <v>DIABETES</v>
      </c>
      <c r="L102" s="22">
        <f>VLOOKUP(A102,table3!A102:H2442,4,FALSE)</f>
        <v>1400</v>
      </c>
      <c r="M102" s="22" t="str">
        <f>VLOOKUP(A102,table3!A102:H2442,5,FALSE)</f>
        <v>tier - 2</v>
      </c>
      <c r="N102" t="str">
        <f>VLOOKUP(A102,table3!A102:H2442,6,FALSE)</f>
        <v>tier - 2</v>
      </c>
      <c r="O102" t="str">
        <f>VLOOKUP(A102,table3!A102:H2442,7,FALSE)</f>
        <v>R1013</v>
      </c>
      <c r="P102" s="8">
        <f>VLOOKUP(A102,table3!A102:H2442,2,FALSE)</f>
        <v>36043</v>
      </c>
      <c r="Q102">
        <f>VLOOKUP(A102,table3!A101:H2442,8,FALSE)</f>
        <v>24</v>
      </c>
    </row>
    <row r="103" spans="1:17" x14ac:dyDescent="0.3">
      <c r="A103" s="13" t="s">
        <v>2271</v>
      </c>
      <c r="B103" s="14" t="s">
        <v>4928</v>
      </c>
      <c r="C103">
        <f>VLOOKUP(A103,table2!A103:J2437,2,FALSE)</f>
        <v>53.81</v>
      </c>
      <c r="D103">
        <f>VLOOKUP(A103,table2!A103:J2437,3,FALSE)</f>
        <v>8.77</v>
      </c>
      <c r="E103" t="str">
        <f>VLOOKUP(A103,table2!A103:J2437,4,FALSE)</f>
        <v>Yes</v>
      </c>
      <c r="F103" t="str">
        <f>VLOOKUP(A103,table2!A103:J2437,5,FALSE)</f>
        <v>No</v>
      </c>
      <c r="G103" t="str">
        <f>VLOOKUP(A103,table2!A103:J2437,6,FALSE)</f>
        <v>No</v>
      </c>
      <c r="H103" s="26">
        <f>VLOOKUP(A103,table2!A103:J2437,7,FALSE)</f>
        <v>0</v>
      </c>
      <c r="I103" t="str">
        <f>VLOOKUP(A103,table2!A103:J2437,8,FALSE)</f>
        <v>Yes</v>
      </c>
      <c r="J103" t="str">
        <f>VLOOKUP(A103,table2!A103:J2437,9,FALSE)</f>
        <v>OBESITY</v>
      </c>
      <c r="K103" t="str">
        <f>VLOOKUP(A103,table2!A103:J2437,10,FALSE)</f>
        <v>DIABETES</v>
      </c>
      <c r="L103" s="22">
        <f>VLOOKUP(A103,table3!A103:H2443,4,FALSE)</f>
        <v>1402</v>
      </c>
      <c r="M103" s="22" t="str">
        <f>VLOOKUP(A103,table3!A103:H2443,5,FALSE)</f>
        <v>tier - 2</v>
      </c>
      <c r="N103" t="str">
        <f>VLOOKUP(A103,table3!A103:H2443,6,FALSE)</f>
        <v>tier - 3</v>
      </c>
      <c r="O103" t="str">
        <f>VLOOKUP(A103,table3!A103:H2443,7,FALSE)</f>
        <v>R1011</v>
      </c>
      <c r="P103" s="8">
        <f>VLOOKUP(A103,table3!A103:H2443,2,FALSE)</f>
        <v>35730</v>
      </c>
      <c r="Q103">
        <f>VLOOKUP(A103,table3!A102:H2443,8,FALSE)</f>
        <v>25</v>
      </c>
    </row>
    <row r="104" spans="1:17" x14ac:dyDescent="0.3">
      <c r="A104" s="11" t="s">
        <v>2270</v>
      </c>
      <c r="B104" s="12" t="s">
        <v>4930</v>
      </c>
      <c r="C104">
        <f>VLOOKUP(A104,table2!A104:J2438,2,FALSE)</f>
        <v>49.48</v>
      </c>
      <c r="D104">
        <f>VLOOKUP(A104,table2!A104:J2438,3,FALSE)</f>
        <v>4.96</v>
      </c>
      <c r="E104" t="str">
        <f>VLOOKUP(A104,table2!A104:J2438,4,FALSE)</f>
        <v>No</v>
      </c>
      <c r="F104" t="str">
        <f>VLOOKUP(A104,table2!A104:J2438,5,FALSE)</f>
        <v>No</v>
      </c>
      <c r="G104" t="str">
        <f>VLOOKUP(A104,table2!A104:J2438,6,FALSE)</f>
        <v>Yes</v>
      </c>
      <c r="H104" s="26">
        <f>VLOOKUP(A104,table2!A104:J2438,7,FALSE)</f>
        <v>1</v>
      </c>
      <c r="I104" t="str">
        <f>VLOOKUP(A104,table2!A104:J2438,8,FALSE)</f>
        <v>Yes</v>
      </c>
      <c r="J104" t="str">
        <f>VLOOKUP(A104,table2!A104:J2438,9,FALSE)</f>
        <v>OBESITY</v>
      </c>
      <c r="K104" t="str">
        <f>VLOOKUP(A104,table2!A104:J2438,10,FALSE)</f>
        <v>NORMAL</v>
      </c>
      <c r="L104" s="22">
        <f>VLOOKUP(A104,table3!A104:H2444,4,FALSE)</f>
        <v>1417</v>
      </c>
      <c r="M104" s="22" t="str">
        <f>VLOOKUP(A104,table3!A104:H2444,5,FALSE)</f>
        <v>tier - 2</v>
      </c>
      <c r="N104" t="str">
        <f>VLOOKUP(A104,table3!A104:H2444,6,FALSE)</f>
        <v>tier - 3</v>
      </c>
      <c r="O104" t="str">
        <f>VLOOKUP(A104,table3!A104:H2444,7,FALSE)</f>
        <v>R1013</v>
      </c>
      <c r="P104" s="8">
        <f>VLOOKUP(A104,table3!A104:H2444,2,FALSE)</f>
        <v>35239</v>
      </c>
      <c r="Q104">
        <f>VLOOKUP(A104,table3!A103:H2444,8,FALSE)</f>
        <v>26</v>
      </c>
    </row>
    <row r="105" spans="1:17" x14ac:dyDescent="0.3">
      <c r="A105" s="13" t="s">
        <v>2269</v>
      </c>
      <c r="B105" s="14" t="s">
        <v>4932</v>
      </c>
      <c r="C105">
        <f>VLOOKUP(A105,table2!A105:J2439,2,FALSE)</f>
        <v>34.1</v>
      </c>
      <c r="D105">
        <f>VLOOKUP(A105,table2!A105:J2439,3,FALSE)</f>
        <v>4.43</v>
      </c>
      <c r="E105" t="str">
        <f>VLOOKUP(A105,table2!A105:J2439,4,FALSE)</f>
        <v>Yes</v>
      </c>
      <c r="F105" t="str">
        <f>VLOOKUP(A105,table2!A105:J2439,5,FALSE)</f>
        <v>No</v>
      </c>
      <c r="G105" t="str">
        <f>VLOOKUP(A105,table2!A105:J2439,6,FALSE)</f>
        <v>No</v>
      </c>
      <c r="H105" s="26">
        <f>VLOOKUP(A105,table2!A105:J2439,7,FALSE)</f>
        <v>0</v>
      </c>
      <c r="I105" t="str">
        <f>VLOOKUP(A105,table2!A105:J2439,8,FALSE)</f>
        <v>Yes</v>
      </c>
      <c r="J105" t="str">
        <f>VLOOKUP(A105,table2!A105:J2439,9,FALSE)</f>
        <v>OBESITY</v>
      </c>
      <c r="K105" t="str">
        <f>VLOOKUP(A105,table2!A105:J2439,10,FALSE)</f>
        <v>NORMAL</v>
      </c>
      <c r="L105" s="22">
        <f>VLOOKUP(A105,table3!A105:H2445,4,FALSE)</f>
        <v>1421</v>
      </c>
      <c r="M105" s="22" t="str">
        <f>VLOOKUP(A105,table3!A105:H2445,5,FALSE)</f>
        <v>tier - 2</v>
      </c>
      <c r="N105" t="str">
        <f>VLOOKUP(A105,table3!A105:H2445,6,FALSE)</f>
        <v>tier - 2</v>
      </c>
      <c r="O105" t="str">
        <f>VLOOKUP(A105,table3!A105:H2445,7,FALSE)</f>
        <v>R1013</v>
      </c>
      <c r="P105" s="8">
        <f>VLOOKUP(A105,table3!A105:H2445,2,FALSE)</f>
        <v>37126</v>
      </c>
      <c r="Q105">
        <f>VLOOKUP(A105,table3!A104:H2445,8,FALSE)</f>
        <v>21</v>
      </c>
    </row>
    <row r="106" spans="1:17" x14ac:dyDescent="0.3">
      <c r="A106" s="11" t="s">
        <v>2268</v>
      </c>
      <c r="B106" s="12" t="s">
        <v>4934</v>
      </c>
      <c r="C106">
        <f>VLOOKUP(A106,table2!A106:J2440,2,FALSE)</f>
        <v>35.299999999999997</v>
      </c>
      <c r="D106">
        <f>VLOOKUP(A106,table2!A106:J2440,3,FALSE)</f>
        <v>5.82</v>
      </c>
      <c r="E106" t="str">
        <f>VLOOKUP(A106,table2!A106:J2440,4,FALSE)</f>
        <v>Yes</v>
      </c>
      <c r="F106" t="str">
        <f>VLOOKUP(A106,table2!A106:J2440,5,FALSE)</f>
        <v>No</v>
      </c>
      <c r="G106" t="str">
        <f>VLOOKUP(A106,table2!A106:J2440,6,FALSE)</f>
        <v>Yes</v>
      </c>
      <c r="H106" s="26">
        <f>VLOOKUP(A106,table2!A106:J2440,7,FALSE)</f>
        <v>1</v>
      </c>
      <c r="I106" t="str">
        <f>VLOOKUP(A106,table2!A106:J2440,8,FALSE)</f>
        <v>Yes</v>
      </c>
      <c r="J106" t="str">
        <f>VLOOKUP(A106,table2!A106:J2440,9,FALSE)</f>
        <v>OBESITY</v>
      </c>
      <c r="K106" t="str">
        <f>VLOOKUP(A106,table2!A106:J2440,10,FALSE)</f>
        <v>PREDIABETES</v>
      </c>
      <c r="L106" s="22">
        <f>VLOOKUP(A106,table3!A106:H2446,4,FALSE)</f>
        <v>1422</v>
      </c>
      <c r="M106" s="22" t="str">
        <f>VLOOKUP(A106,table3!A106:H2446,5,FALSE)</f>
        <v>tier - 2</v>
      </c>
      <c r="N106" t="str">
        <f>VLOOKUP(A106,table3!A106:H2446,6,FALSE)</f>
        <v>tier - 2</v>
      </c>
      <c r="O106" t="str">
        <f>VLOOKUP(A106,table3!A106:H2446,7,FALSE)</f>
        <v>R1013</v>
      </c>
      <c r="P106" s="8">
        <f>VLOOKUP(A106,table3!A106:H2446,2,FALSE)</f>
        <v>35769</v>
      </c>
      <c r="Q106">
        <f>VLOOKUP(A106,table3!A105:H2446,8,FALSE)</f>
        <v>25</v>
      </c>
    </row>
    <row r="107" spans="1:17" x14ac:dyDescent="0.3">
      <c r="A107" s="13" t="s">
        <v>2267</v>
      </c>
      <c r="B107" s="14" t="s">
        <v>4936</v>
      </c>
      <c r="C107">
        <f>VLOOKUP(A107,table2!A107:J2441,2,FALSE)</f>
        <v>43.83</v>
      </c>
      <c r="D107">
        <f>VLOOKUP(A107,table2!A107:J2441,3,FALSE)</f>
        <v>6.03</v>
      </c>
      <c r="E107" t="str">
        <f>VLOOKUP(A107,table2!A107:J2441,4,FALSE)</f>
        <v>Yes</v>
      </c>
      <c r="F107" t="str">
        <f>VLOOKUP(A107,table2!A107:J2441,5,FALSE)</f>
        <v>No</v>
      </c>
      <c r="G107" t="str">
        <f>VLOOKUP(A107,table2!A107:J2441,6,FALSE)</f>
        <v>No</v>
      </c>
      <c r="H107" s="26">
        <f>VLOOKUP(A107,table2!A107:J2441,7,FALSE)</f>
        <v>2</v>
      </c>
      <c r="I107" t="str">
        <f>VLOOKUP(A107,table2!A107:J2441,8,FALSE)</f>
        <v>Yes</v>
      </c>
      <c r="J107" t="str">
        <f>VLOOKUP(A107,table2!A107:J2441,9,FALSE)</f>
        <v>OBESITY</v>
      </c>
      <c r="K107" t="str">
        <f>VLOOKUP(A107,table2!A107:J2441,10,FALSE)</f>
        <v>PREDIABETES</v>
      </c>
      <c r="L107" s="22">
        <f>VLOOKUP(A107,table3!A107:H2447,4,FALSE)</f>
        <v>1438</v>
      </c>
      <c r="M107" s="22" t="str">
        <f>VLOOKUP(A107,table3!A107:H2447,5,FALSE)</f>
        <v>tier - 2</v>
      </c>
      <c r="N107" t="str">
        <f>VLOOKUP(A107,table3!A107:H2447,6,FALSE)</f>
        <v>tier - 2</v>
      </c>
      <c r="O107" t="str">
        <f>VLOOKUP(A107,table3!A107:H2447,7,FALSE)</f>
        <v>R1013</v>
      </c>
      <c r="P107" s="8">
        <f>VLOOKUP(A107,table3!A107:H2447,2,FALSE)</f>
        <v>36770</v>
      </c>
      <c r="Q107">
        <f>VLOOKUP(A107,table3!A106:H2447,8,FALSE)</f>
        <v>22</v>
      </c>
    </row>
    <row r="108" spans="1:17" x14ac:dyDescent="0.3">
      <c r="A108" s="11" t="s">
        <v>2266</v>
      </c>
      <c r="B108" s="12" t="s">
        <v>4938</v>
      </c>
      <c r="C108">
        <f>VLOOKUP(A108,table2!A108:J2442,2,FALSE)</f>
        <v>50.07</v>
      </c>
      <c r="D108">
        <f>VLOOKUP(A108,table2!A108:J2442,3,FALSE)</f>
        <v>9.27</v>
      </c>
      <c r="E108" t="str">
        <f>VLOOKUP(A108,table2!A108:J2442,4,FALSE)</f>
        <v>No</v>
      </c>
      <c r="F108" t="str">
        <f>VLOOKUP(A108,table2!A108:J2442,5,FALSE)</f>
        <v>No</v>
      </c>
      <c r="G108" t="str">
        <f>VLOOKUP(A108,table2!A108:J2442,6,FALSE)</f>
        <v>No</v>
      </c>
      <c r="H108" s="26">
        <f>VLOOKUP(A108,table2!A108:J2442,7,FALSE)</f>
        <v>0</v>
      </c>
      <c r="I108" t="str">
        <f>VLOOKUP(A108,table2!A108:J2442,8,FALSE)</f>
        <v>Yes</v>
      </c>
      <c r="J108" t="str">
        <f>VLOOKUP(A108,table2!A108:J2442,9,FALSE)</f>
        <v>OBESITY</v>
      </c>
      <c r="K108" t="str">
        <f>VLOOKUP(A108,table2!A108:J2442,10,FALSE)</f>
        <v>DIABETES</v>
      </c>
      <c r="L108" s="22">
        <f>VLOOKUP(A108,table3!A108:H2448,4,FALSE)</f>
        <v>1445</v>
      </c>
      <c r="M108" s="22" t="str">
        <f>VLOOKUP(A108,table3!A108:H2448,5,FALSE)</f>
        <v>tier - 2</v>
      </c>
      <c r="N108" t="str">
        <f>VLOOKUP(A108,table3!A108:H2448,6,FALSE)</f>
        <v>tier - 1</v>
      </c>
      <c r="O108" t="str">
        <f>VLOOKUP(A108,table3!A108:H2448,7,FALSE)</f>
        <v>R1013</v>
      </c>
      <c r="P108" s="8">
        <f>VLOOKUP(A108,table3!A108:H2448,2,FALSE)</f>
        <v>35600</v>
      </c>
      <c r="Q108">
        <f>VLOOKUP(A108,table3!A107:H2448,8,FALSE)</f>
        <v>25</v>
      </c>
    </row>
    <row r="109" spans="1:17" x14ac:dyDescent="0.3">
      <c r="A109" s="13" t="s">
        <v>2265</v>
      </c>
      <c r="B109" s="14" t="s">
        <v>4940</v>
      </c>
      <c r="C109">
        <f>VLOOKUP(A109,table2!A109:J2443,2,FALSE)</f>
        <v>32.774999999999999</v>
      </c>
      <c r="D109">
        <f>VLOOKUP(A109,table2!A109:J2443,3,FALSE)</f>
        <v>5.53</v>
      </c>
      <c r="E109" t="str">
        <f>VLOOKUP(A109,table2!A109:J2443,4,FALSE)</f>
        <v>No</v>
      </c>
      <c r="F109" t="str">
        <f>VLOOKUP(A109,table2!A109:J2443,5,FALSE)</f>
        <v>No</v>
      </c>
      <c r="G109" t="str">
        <f>VLOOKUP(A109,table2!A109:J2443,6,FALSE)</f>
        <v>No</v>
      </c>
      <c r="H109" s="26">
        <f>VLOOKUP(A109,table2!A109:J2443,7,FALSE)</f>
        <v>0</v>
      </c>
      <c r="I109" t="str">
        <f>VLOOKUP(A109,table2!A109:J2443,8,FALSE)</f>
        <v>Yes</v>
      </c>
      <c r="J109" t="str">
        <f>VLOOKUP(A109,table2!A109:J2443,9,FALSE)</f>
        <v>OBESITY</v>
      </c>
      <c r="K109" t="str">
        <f>VLOOKUP(A109,table2!A109:J2443,10,FALSE)</f>
        <v>NORMAL</v>
      </c>
      <c r="L109" s="22">
        <f>VLOOKUP(A109,table3!A109:H2449,4,FALSE)</f>
        <v>1467</v>
      </c>
      <c r="M109" s="22" t="str">
        <f>VLOOKUP(A109,table3!A109:H2449,5,FALSE)</f>
        <v>tier - 2</v>
      </c>
      <c r="N109" t="str">
        <f>VLOOKUP(A109,table3!A109:H2449,6,FALSE)</f>
        <v>tier - 2</v>
      </c>
      <c r="O109" t="str">
        <f>VLOOKUP(A109,table3!A109:H2449,7,FALSE)</f>
        <v>R1013</v>
      </c>
      <c r="P109" s="8">
        <f>VLOOKUP(A109,table3!A109:H2449,2,FALSE)</f>
        <v>37792</v>
      </c>
      <c r="Q109">
        <f>VLOOKUP(A109,table3!A108:H2449,8,FALSE)</f>
        <v>19</v>
      </c>
    </row>
    <row r="110" spans="1:17" x14ac:dyDescent="0.3">
      <c r="A110" s="11" t="s">
        <v>2264</v>
      </c>
      <c r="B110" s="12" t="s">
        <v>4942</v>
      </c>
      <c r="C110">
        <f>VLOOKUP(A110,table2!A110:J2444,2,FALSE)</f>
        <v>34.104999999999997</v>
      </c>
      <c r="D110">
        <f>VLOOKUP(A110,table2!A110:J2444,3,FALSE)</f>
        <v>5.07</v>
      </c>
      <c r="E110" t="str">
        <f>VLOOKUP(A110,table2!A110:J2444,4,FALSE)</f>
        <v>No</v>
      </c>
      <c r="F110" t="str">
        <f>VLOOKUP(A110,table2!A110:J2444,5,FALSE)</f>
        <v>No</v>
      </c>
      <c r="G110" t="str">
        <f>VLOOKUP(A110,table2!A110:J2444,6,FALSE)</f>
        <v>No</v>
      </c>
      <c r="H110" s="26">
        <f>VLOOKUP(A110,table2!A110:J2444,7,FALSE)</f>
        <v>1</v>
      </c>
      <c r="I110" t="str">
        <f>VLOOKUP(A110,table2!A110:J2444,8,FALSE)</f>
        <v>Yes</v>
      </c>
      <c r="J110" t="str">
        <f>VLOOKUP(A110,table2!A110:J2444,9,FALSE)</f>
        <v>OBESITY</v>
      </c>
      <c r="K110" t="str">
        <f>VLOOKUP(A110,table2!A110:J2444,10,FALSE)</f>
        <v>NORMAL</v>
      </c>
      <c r="L110" s="22">
        <f>VLOOKUP(A110,table3!A110:H2450,4,FALSE)</f>
        <v>1477</v>
      </c>
      <c r="M110" s="22" t="str">
        <f>VLOOKUP(A110,table3!A110:H2450,5,FALSE)</f>
        <v>tier - 2</v>
      </c>
      <c r="N110" t="str">
        <f>VLOOKUP(A110,table3!A110:H2450,6,FALSE)</f>
        <v>tier - 1</v>
      </c>
      <c r="O110" t="str">
        <f>VLOOKUP(A110,table3!A110:H2450,7,FALSE)</f>
        <v>R1013</v>
      </c>
      <c r="P110" s="8">
        <f>VLOOKUP(A110,table3!A110:H2450,2,FALSE)</f>
        <v>36136</v>
      </c>
      <c r="Q110">
        <f>VLOOKUP(A110,table3!A109:H2450,8,FALSE)</f>
        <v>24</v>
      </c>
    </row>
    <row r="111" spans="1:17" x14ac:dyDescent="0.3">
      <c r="A111" s="13" t="s">
        <v>2263</v>
      </c>
      <c r="B111" s="14" t="s">
        <v>4944</v>
      </c>
      <c r="C111">
        <f>VLOOKUP(A111,table2!A111:J2445,2,FALSE)</f>
        <v>48.93</v>
      </c>
      <c r="D111">
        <f>VLOOKUP(A111,table2!A111:J2445,3,FALSE)</f>
        <v>11.17</v>
      </c>
      <c r="E111" t="str">
        <f>VLOOKUP(A111,table2!A111:J2445,4,FALSE)</f>
        <v>Yes</v>
      </c>
      <c r="F111" t="str">
        <f>VLOOKUP(A111,table2!A111:J2445,5,FALSE)</f>
        <v>No</v>
      </c>
      <c r="G111" t="str">
        <f>VLOOKUP(A111,table2!A111:J2445,6,FALSE)</f>
        <v>No</v>
      </c>
      <c r="H111" s="26">
        <f>VLOOKUP(A111,table2!A111:J2445,7,FALSE)</f>
        <v>1</v>
      </c>
      <c r="I111" t="str">
        <f>VLOOKUP(A111,table2!A111:J2445,8,FALSE)</f>
        <v>Yes</v>
      </c>
      <c r="J111" t="str">
        <f>VLOOKUP(A111,table2!A111:J2445,9,FALSE)</f>
        <v>OBESITY</v>
      </c>
      <c r="K111" t="str">
        <f>VLOOKUP(A111,table2!A111:J2445,10,FALSE)</f>
        <v>DIABETES</v>
      </c>
      <c r="L111" s="22">
        <f>VLOOKUP(A111,table3!A111:H2451,4,FALSE)</f>
        <v>1481</v>
      </c>
      <c r="M111" s="22" t="str">
        <f>VLOOKUP(A111,table3!A111:H2451,5,FALSE)</f>
        <v>tier - 2</v>
      </c>
      <c r="N111" t="str">
        <f>VLOOKUP(A111,table3!A111:H2451,6,FALSE)</f>
        <v>tier - 1</v>
      </c>
      <c r="O111" t="str">
        <f>VLOOKUP(A111,table3!A111:H2451,7,FALSE)</f>
        <v>R1012</v>
      </c>
      <c r="P111" s="8">
        <f>VLOOKUP(A111,table3!A111:H2451,2,FALSE)</f>
        <v>35590</v>
      </c>
      <c r="Q111">
        <f>VLOOKUP(A111,table3!A110:H2451,8,FALSE)</f>
        <v>25</v>
      </c>
    </row>
    <row r="112" spans="1:17" x14ac:dyDescent="0.3">
      <c r="A112" s="11" t="s">
        <v>2262</v>
      </c>
      <c r="B112" s="12" t="s">
        <v>4945</v>
      </c>
      <c r="C112">
        <f>VLOOKUP(A112,table2!A112:J2446,2,FALSE)</f>
        <v>37.07</v>
      </c>
      <c r="D112">
        <f>VLOOKUP(A112,table2!A112:J2446,3,FALSE)</f>
        <v>6.14</v>
      </c>
      <c r="E112" t="str">
        <f>VLOOKUP(A112,table2!A112:J2446,4,FALSE)</f>
        <v>Yes</v>
      </c>
      <c r="F112" t="str">
        <f>VLOOKUP(A112,table2!A112:J2446,5,FALSE)</f>
        <v>No</v>
      </c>
      <c r="G112" t="str">
        <f>VLOOKUP(A112,table2!A112:J2446,6,FALSE)</f>
        <v>No</v>
      </c>
      <c r="H112" s="26">
        <f>VLOOKUP(A112,table2!A112:J2446,7,FALSE)</f>
        <v>0</v>
      </c>
      <c r="I112" t="str">
        <f>VLOOKUP(A112,table2!A112:J2446,8,FALSE)</f>
        <v>Yes</v>
      </c>
      <c r="J112" t="str">
        <f>VLOOKUP(A112,table2!A112:J2446,9,FALSE)</f>
        <v>OBESITY</v>
      </c>
      <c r="K112" t="str">
        <f>VLOOKUP(A112,table2!A112:J2446,10,FALSE)</f>
        <v>PREDIABETES</v>
      </c>
      <c r="L112" s="22">
        <f>VLOOKUP(A112,table3!A112:H2452,4,FALSE)</f>
        <v>1493</v>
      </c>
      <c r="M112" s="22" t="str">
        <f>VLOOKUP(A112,table3!A112:H2452,5,FALSE)</f>
        <v>tier - 2</v>
      </c>
      <c r="N112" t="str">
        <f>VLOOKUP(A112,table3!A112:H2452,6,FALSE)</f>
        <v>tier - 3</v>
      </c>
      <c r="O112" t="str">
        <f>VLOOKUP(A112,table3!A112:H2452,7,FALSE)</f>
        <v>R1013</v>
      </c>
      <c r="P112" s="8">
        <f>VLOOKUP(A112,table3!A112:H2452,2,FALSE)</f>
        <v>34979</v>
      </c>
      <c r="Q112">
        <f>VLOOKUP(A112,table3!A111:H2452,8,FALSE)</f>
        <v>27</v>
      </c>
    </row>
    <row r="113" spans="1:17" x14ac:dyDescent="0.3">
      <c r="A113" s="13" t="s">
        <v>2261</v>
      </c>
      <c r="B113" s="14" t="s">
        <v>4947</v>
      </c>
      <c r="C113">
        <f>VLOOKUP(A113,table2!A113:J2447,2,FALSE)</f>
        <v>51.51</v>
      </c>
      <c r="D113">
        <f>VLOOKUP(A113,table2!A113:J2447,3,FALSE)</f>
        <v>6.26</v>
      </c>
      <c r="E113" t="str">
        <f>VLOOKUP(A113,table2!A113:J2447,4,FALSE)</f>
        <v>Yes</v>
      </c>
      <c r="F113" t="str">
        <f>VLOOKUP(A113,table2!A113:J2447,5,FALSE)</f>
        <v>No</v>
      </c>
      <c r="G113" t="str">
        <f>VLOOKUP(A113,table2!A113:J2447,6,FALSE)</f>
        <v>Yes</v>
      </c>
      <c r="H113" s="26">
        <f>VLOOKUP(A113,table2!A113:J2447,7,FALSE)</f>
        <v>1</v>
      </c>
      <c r="I113" t="str">
        <f>VLOOKUP(A113,table2!A113:J2447,8,FALSE)</f>
        <v>Yes</v>
      </c>
      <c r="J113" t="str">
        <f>VLOOKUP(A113,table2!A113:J2447,9,FALSE)</f>
        <v>OBESITY</v>
      </c>
      <c r="K113" t="str">
        <f>VLOOKUP(A113,table2!A113:J2447,10,FALSE)</f>
        <v>PREDIABETES</v>
      </c>
      <c r="L113" s="22">
        <f>VLOOKUP(A113,table3!A113:H2453,4,FALSE)</f>
        <v>1497</v>
      </c>
      <c r="M113" s="22" t="str">
        <f>VLOOKUP(A113,table3!A113:H2453,5,FALSE)</f>
        <v>tier - 2</v>
      </c>
      <c r="N113" t="str">
        <f>VLOOKUP(A113,table3!A113:H2453,6,FALSE)</f>
        <v>tier - 2</v>
      </c>
      <c r="O113" t="str">
        <f>VLOOKUP(A113,table3!A113:H2453,7,FALSE)</f>
        <v>R1013</v>
      </c>
      <c r="P113" s="8">
        <f>VLOOKUP(A113,table3!A113:H2453,2,FALSE)</f>
        <v>35965</v>
      </c>
      <c r="Q113">
        <f>VLOOKUP(A113,table3!A112:H2453,8,FALSE)</f>
        <v>24</v>
      </c>
    </row>
    <row r="114" spans="1:17" x14ac:dyDescent="0.3">
      <c r="A114" s="11" t="s">
        <v>2260</v>
      </c>
      <c r="B114" s="12" t="s">
        <v>4949</v>
      </c>
      <c r="C114">
        <f>VLOOKUP(A114,table2!A114:J2448,2,FALSE)</f>
        <v>34.799999999999997</v>
      </c>
      <c r="D114">
        <f>VLOOKUP(A114,table2!A114:J2448,3,FALSE)</f>
        <v>4.72</v>
      </c>
      <c r="E114" t="str">
        <f>VLOOKUP(A114,table2!A114:J2448,4,FALSE)</f>
        <v>Yes</v>
      </c>
      <c r="F114" t="str">
        <f>VLOOKUP(A114,table2!A114:J2448,5,FALSE)</f>
        <v>No</v>
      </c>
      <c r="G114" t="str">
        <f>VLOOKUP(A114,table2!A114:J2448,6,FALSE)</f>
        <v>No</v>
      </c>
      <c r="H114" s="26">
        <f>VLOOKUP(A114,table2!A114:J2448,7,FALSE)</f>
        <v>0</v>
      </c>
      <c r="I114" t="str">
        <f>VLOOKUP(A114,table2!A114:J2448,8,FALSE)</f>
        <v>Yes</v>
      </c>
      <c r="J114" t="str">
        <f>VLOOKUP(A114,table2!A114:J2448,9,FALSE)</f>
        <v>OBESITY</v>
      </c>
      <c r="K114" t="str">
        <f>VLOOKUP(A114,table2!A114:J2448,10,FALSE)</f>
        <v>NORMAL</v>
      </c>
      <c r="L114" s="22">
        <f>VLOOKUP(A114,table3!A114:H2454,4,FALSE)</f>
        <v>1515</v>
      </c>
      <c r="M114" s="22" t="str">
        <f>VLOOKUP(A114,table3!A114:H2454,5,FALSE)</f>
        <v>tier - 2</v>
      </c>
      <c r="N114" t="str">
        <f>VLOOKUP(A114,table3!A114:H2454,6,FALSE)</f>
        <v>tier - 3</v>
      </c>
      <c r="O114" t="str">
        <f>VLOOKUP(A114,table3!A114:H2454,7,FALSE)</f>
        <v>R1013</v>
      </c>
      <c r="P114" s="8">
        <f>VLOOKUP(A114,table3!A114:H2454,2,FALSE)</f>
        <v>37128</v>
      </c>
      <c r="Q114">
        <f>VLOOKUP(A114,table3!A113:H2454,8,FALSE)</f>
        <v>21</v>
      </c>
    </row>
    <row r="115" spans="1:17" x14ac:dyDescent="0.3">
      <c r="A115" s="13" t="s">
        <v>2259</v>
      </c>
      <c r="B115" s="14" t="s">
        <v>4951</v>
      </c>
      <c r="C115">
        <f>VLOOKUP(A115,table2!A115:J2449,2,FALSE)</f>
        <v>36.67</v>
      </c>
      <c r="D115">
        <f>VLOOKUP(A115,table2!A115:J2449,3,FALSE)</f>
        <v>5.18</v>
      </c>
      <c r="E115" t="str">
        <f>VLOOKUP(A115,table2!A115:J2449,4,FALSE)</f>
        <v>No</v>
      </c>
      <c r="F115" t="str">
        <f>VLOOKUP(A115,table2!A115:J2449,5,FALSE)</f>
        <v>No</v>
      </c>
      <c r="G115" t="str">
        <f>VLOOKUP(A115,table2!A115:J2449,6,FALSE)</f>
        <v>No</v>
      </c>
      <c r="H115" s="26">
        <f>VLOOKUP(A115,table2!A115:J2449,7,FALSE)</f>
        <v>1</v>
      </c>
      <c r="I115" t="str">
        <f>VLOOKUP(A115,table2!A115:J2449,8,FALSE)</f>
        <v>Yes</v>
      </c>
      <c r="J115" t="str">
        <f>VLOOKUP(A115,table2!A115:J2449,9,FALSE)</f>
        <v>OBESITY</v>
      </c>
      <c r="K115" t="str">
        <f>VLOOKUP(A115,table2!A115:J2449,10,FALSE)</f>
        <v>NORMAL</v>
      </c>
      <c r="L115" s="22">
        <f>VLOOKUP(A115,table3!A115:H2455,4,FALSE)</f>
        <v>1526</v>
      </c>
      <c r="M115" s="22" t="str">
        <f>VLOOKUP(A115,table3!A115:H2455,5,FALSE)</f>
        <v>tier - 2</v>
      </c>
      <c r="N115" t="str">
        <f>VLOOKUP(A115,table3!A115:H2455,6,FALSE)</f>
        <v>tier - 3</v>
      </c>
      <c r="O115" t="str">
        <f>VLOOKUP(A115,table3!A115:H2455,7,FALSE)</f>
        <v>R1011</v>
      </c>
      <c r="P115" s="8">
        <f>VLOOKUP(A115,table3!A115:H2455,2,FALSE)</f>
        <v>37079</v>
      </c>
      <c r="Q115">
        <f>VLOOKUP(A115,table3!A114:H2455,8,FALSE)</f>
        <v>21</v>
      </c>
    </row>
    <row r="116" spans="1:17" x14ac:dyDescent="0.3">
      <c r="A116" s="11" t="s">
        <v>2258</v>
      </c>
      <c r="B116" s="12" t="s">
        <v>4953</v>
      </c>
      <c r="C116">
        <f>VLOOKUP(A116,table2!A116:J2450,2,FALSE)</f>
        <v>30.9</v>
      </c>
      <c r="D116">
        <f>VLOOKUP(A116,table2!A116:J2450,3,FALSE)</f>
        <v>9.4</v>
      </c>
      <c r="E116" t="str">
        <f>VLOOKUP(A116,table2!A116:J2450,4,FALSE)</f>
        <v>No</v>
      </c>
      <c r="F116" t="str">
        <f>VLOOKUP(A116,table2!A116:J2450,5,FALSE)</f>
        <v>No</v>
      </c>
      <c r="G116" t="str">
        <f>VLOOKUP(A116,table2!A116:J2450,6,FALSE)</f>
        <v>No</v>
      </c>
      <c r="H116" s="26">
        <f>VLOOKUP(A116,table2!A116:J2450,7,FALSE)</f>
        <v>2</v>
      </c>
      <c r="I116" t="str">
        <f>VLOOKUP(A116,table2!A116:J2450,8,FALSE)</f>
        <v>Yes</v>
      </c>
      <c r="J116" t="str">
        <f>VLOOKUP(A116,table2!A116:J2450,9,FALSE)</f>
        <v>OBESITY</v>
      </c>
      <c r="K116" t="str">
        <f>VLOOKUP(A116,table2!A116:J2450,10,FALSE)</f>
        <v>DIABETES</v>
      </c>
      <c r="L116" s="22">
        <f>VLOOKUP(A116,table3!A116:H2456,4,FALSE)</f>
        <v>1532</v>
      </c>
      <c r="M116" s="22" t="str">
        <f>VLOOKUP(A116,table3!A116:H2456,5,FALSE)</f>
        <v>tier - 2</v>
      </c>
      <c r="N116" t="str">
        <f>VLOOKUP(A116,table3!A116:H2456,6,FALSE)</f>
        <v>tier - 2</v>
      </c>
      <c r="O116" t="str">
        <f>VLOOKUP(A116,table3!A116:H2456,7,FALSE)</f>
        <v>R1013</v>
      </c>
      <c r="P116" s="8">
        <f>VLOOKUP(A116,table3!A116:H2456,2,FALSE)</f>
        <v>37044</v>
      </c>
      <c r="Q116">
        <f>VLOOKUP(A116,table3!A115:H2456,8,FALSE)</f>
        <v>22</v>
      </c>
    </row>
    <row r="117" spans="1:17" x14ac:dyDescent="0.3">
      <c r="A117" s="13" t="s">
        <v>2257</v>
      </c>
      <c r="B117" s="14" t="s">
        <v>4955</v>
      </c>
      <c r="C117">
        <f>VLOOKUP(A117,table2!A117:J2451,2,FALSE)</f>
        <v>30.495000000000001</v>
      </c>
      <c r="D117">
        <f>VLOOKUP(A117,table2!A117:J2451,3,FALSE)</f>
        <v>6.29</v>
      </c>
      <c r="E117" t="str">
        <f>VLOOKUP(A117,table2!A117:J2451,4,FALSE)</f>
        <v>No</v>
      </c>
      <c r="F117" t="str">
        <f>VLOOKUP(A117,table2!A117:J2451,5,FALSE)</f>
        <v>No</v>
      </c>
      <c r="G117" t="str">
        <f>VLOOKUP(A117,table2!A117:J2451,6,FALSE)</f>
        <v>No</v>
      </c>
      <c r="H117" s="26">
        <f>VLOOKUP(A117,table2!A117:J2451,7,FALSE)</f>
        <v>0</v>
      </c>
      <c r="I117" t="str">
        <f>VLOOKUP(A117,table2!A117:J2451,8,FALSE)</f>
        <v>Yes</v>
      </c>
      <c r="J117" t="str">
        <f>VLOOKUP(A117,table2!A117:J2451,9,FALSE)</f>
        <v>OBESITY</v>
      </c>
      <c r="K117" t="str">
        <f>VLOOKUP(A117,table2!A117:J2451,10,FALSE)</f>
        <v>PREDIABETES</v>
      </c>
      <c r="L117" s="22">
        <f>VLOOKUP(A117,table3!A117:H2457,4,FALSE)</f>
        <v>1534</v>
      </c>
      <c r="M117" s="22" t="str">
        <f>VLOOKUP(A117,table3!A117:H2457,5,FALSE)</f>
        <v>tier - 2</v>
      </c>
      <c r="N117" t="str">
        <f>VLOOKUP(A117,table3!A117:H2457,6,FALSE)</f>
        <v>tier - 2</v>
      </c>
      <c r="O117" t="str">
        <f>VLOOKUP(A117,table3!A117:H2457,7,FALSE)</f>
        <v>R1013</v>
      </c>
      <c r="P117" s="8">
        <f>VLOOKUP(A117,table3!A117:H2457,2,FALSE)</f>
        <v>37230</v>
      </c>
      <c r="Q117">
        <f>VLOOKUP(A117,table3!A116:H2457,8,FALSE)</f>
        <v>21</v>
      </c>
    </row>
    <row r="118" spans="1:17" x14ac:dyDescent="0.3">
      <c r="A118" s="11" t="s">
        <v>2256</v>
      </c>
      <c r="B118" s="12" t="s">
        <v>4957</v>
      </c>
      <c r="C118">
        <f>VLOOKUP(A118,table2!A118:J2452,2,FALSE)</f>
        <v>44.88</v>
      </c>
      <c r="D118">
        <f>VLOOKUP(A118,table2!A118:J2452,3,FALSE)</f>
        <v>6.04</v>
      </c>
      <c r="E118" t="str">
        <f>VLOOKUP(A118,table2!A118:J2452,4,FALSE)</f>
        <v>No</v>
      </c>
      <c r="F118" t="str">
        <f>VLOOKUP(A118,table2!A118:J2452,5,FALSE)</f>
        <v>No</v>
      </c>
      <c r="G118" t="str">
        <f>VLOOKUP(A118,table2!A118:J2452,6,FALSE)</f>
        <v>Yes</v>
      </c>
      <c r="H118" s="26">
        <f>VLOOKUP(A118,table2!A118:J2452,7,FALSE)</f>
        <v>1</v>
      </c>
      <c r="I118" t="str">
        <f>VLOOKUP(A118,table2!A118:J2452,8,FALSE)</f>
        <v>Yes</v>
      </c>
      <c r="J118" t="str">
        <f>VLOOKUP(A118,table2!A118:J2452,9,FALSE)</f>
        <v>OBESITY</v>
      </c>
      <c r="K118" t="str">
        <f>VLOOKUP(A118,table2!A118:J2452,10,FALSE)</f>
        <v>PREDIABETES</v>
      </c>
      <c r="L118" s="22">
        <f>VLOOKUP(A118,table3!A118:H2458,4,FALSE)</f>
        <v>1567</v>
      </c>
      <c r="M118" s="22" t="str">
        <f>VLOOKUP(A118,table3!A118:H2458,5,FALSE)</f>
        <v>tier - 2</v>
      </c>
      <c r="N118" t="str">
        <f>VLOOKUP(A118,table3!A118:H2458,6,FALSE)</f>
        <v>tier - 1</v>
      </c>
      <c r="O118" t="str">
        <f>VLOOKUP(A118,table3!A118:H2458,7,FALSE)</f>
        <v>R1013</v>
      </c>
      <c r="P118" s="8">
        <f>VLOOKUP(A118,table3!A118:H2458,2,FALSE)</f>
        <v>33869</v>
      </c>
      <c r="Q118">
        <f>VLOOKUP(A118,table3!A117:H2458,8,FALSE)</f>
        <v>30</v>
      </c>
    </row>
    <row r="119" spans="1:17" x14ac:dyDescent="0.3">
      <c r="A119" s="13" t="s">
        <v>2255</v>
      </c>
      <c r="B119" s="14" t="s">
        <v>4959</v>
      </c>
      <c r="C119">
        <f>VLOOKUP(A119,table2!A119:J2453,2,FALSE)</f>
        <v>44.32</v>
      </c>
      <c r="D119">
        <f>VLOOKUP(A119,table2!A119:J2453,3,FALSE)</f>
        <v>10.55</v>
      </c>
      <c r="E119" t="str">
        <f>VLOOKUP(A119,table2!A119:J2453,4,FALSE)</f>
        <v>No</v>
      </c>
      <c r="F119" t="str">
        <f>VLOOKUP(A119,table2!A119:J2453,5,FALSE)</f>
        <v>No</v>
      </c>
      <c r="G119" t="str">
        <f>VLOOKUP(A119,table2!A119:J2453,6,FALSE)</f>
        <v>No</v>
      </c>
      <c r="H119" s="26">
        <f>VLOOKUP(A119,table2!A119:J2453,7,FALSE)</f>
        <v>0</v>
      </c>
      <c r="I119" t="str">
        <f>VLOOKUP(A119,table2!A119:J2453,8,FALSE)</f>
        <v>Yes</v>
      </c>
      <c r="J119" t="str">
        <f>VLOOKUP(A119,table2!A119:J2453,9,FALSE)</f>
        <v>OBESITY</v>
      </c>
      <c r="K119" t="str">
        <f>VLOOKUP(A119,table2!A119:J2453,10,FALSE)</f>
        <v>DIABETES</v>
      </c>
      <c r="L119" s="22">
        <f>VLOOKUP(A119,table3!A119:H2459,4,FALSE)</f>
        <v>1608</v>
      </c>
      <c r="M119" s="22" t="str">
        <f>VLOOKUP(A119,table3!A119:H2459,5,FALSE)</f>
        <v>tier - 2</v>
      </c>
      <c r="N119" t="str">
        <f>VLOOKUP(A119,table3!A119:H2459,6,FALSE)</f>
        <v>tier - 3</v>
      </c>
      <c r="O119" t="str">
        <f>VLOOKUP(A119,table3!A119:H2459,7,FALSE)</f>
        <v>R1013</v>
      </c>
      <c r="P119" s="8">
        <f>VLOOKUP(A119,table3!A119:H2459,2,FALSE)</f>
        <v>38310</v>
      </c>
      <c r="Q119">
        <f>VLOOKUP(A119,table3!A118:H2459,8,FALSE)</f>
        <v>18</v>
      </c>
    </row>
    <row r="120" spans="1:17" x14ac:dyDescent="0.3">
      <c r="A120" s="11" t="s">
        <v>2254</v>
      </c>
      <c r="B120" s="12" t="s">
        <v>4960</v>
      </c>
      <c r="C120">
        <f>VLOOKUP(A120,table2!A120:J2454,2,FALSE)</f>
        <v>46.39</v>
      </c>
      <c r="D120">
        <f>VLOOKUP(A120,table2!A120:J2454,3,FALSE)</f>
        <v>5.09</v>
      </c>
      <c r="E120" t="str">
        <f>VLOOKUP(A120,table2!A120:J2454,4,FALSE)</f>
        <v>No</v>
      </c>
      <c r="F120" t="str">
        <f>VLOOKUP(A120,table2!A120:J2454,5,FALSE)</f>
        <v>No</v>
      </c>
      <c r="G120" t="str">
        <f>VLOOKUP(A120,table2!A120:J2454,6,FALSE)</f>
        <v>No</v>
      </c>
      <c r="H120" s="26">
        <f>VLOOKUP(A120,table2!A120:J2454,7,FALSE)</f>
        <v>0</v>
      </c>
      <c r="I120" t="str">
        <f>VLOOKUP(A120,table2!A120:J2454,8,FALSE)</f>
        <v>Yes</v>
      </c>
      <c r="J120" t="str">
        <f>VLOOKUP(A120,table2!A120:J2454,9,FALSE)</f>
        <v>OBESITY</v>
      </c>
      <c r="K120" t="str">
        <f>VLOOKUP(A120,table2!A120:J2454,10,FALSE)</f>
        <v>NORMAL</v>
      </c>
      <c r="L120" s="22">
        <f>VLOOKUP(A120,table3!A120:H2460,4,FALSE)</f>
        <v>1616</v>
      </c>
      <c r="M120" s="22" t="str">
        <f>VLOOKUP(A120,table3!A120:H2460,5,FALSE)</f>
        <v>tier - 2</v>
      </c>
      <c r="N120" t="str">
        <f>VLOOKUP(A120,table3!A120:H2460,6,FALSE)</f>
        <v>tier - 1</v>
      </c>
      <c r="O120" t="str">
        <f>VLOOKUP(A120,table3!A120:H2460,7,FALSE)</f>
        <v>R1013</v>
      </c>
      <c r="P120" s="8">
        <f>VLOOKUP(A120,table3!A120:H2460,2,FALSE)</f>
        <v>38190</v>
      </c>
      <c r="Q120">
        <f>VLOOKUP(A120,table3!A119:H2460,8,FALSE)</f>
        <v>18</v>
      </c>
    </row>
    <row r="121" spans="1:17" x14ac:dyDescent="0.3">
      <c r="A121" s="13" t="s">
        <v>2253</v>
      </c>
      <c r="B121" s="14" t="s">
        <v>4962</v>
      </c>
      <c r="C121">
        <f>VLOOKUP(A121,table2!A121:J2455,2,FALSE)</f>
        <v>42.13</v>
      </c>
      <c r="D121">
        <f>VLOOKUP(A121,table2!A121:J2455,3,FALSE)</f>
        <v>5.2</v>
      </c>
      <c r="E121" t="str">
        <f>VLOOKUP(A121,table2!A121:J2455,4,FALSE)</f>
        <v>Yes</v>
      </c>
      <c r="F121" t="str">
        <f>VLOOKUP(A121,table2!A121:J2455,5,FALSE)</f>
        <v>No</v>
      </c>
      <c r="G121" t="str">
        <f>VLOOKUP(A121,table2!A121:J2455,6,FALSE)</f>
        <v>No</v>
      </c>
      <c r="H121" s="26">
        <f>VLOOKUP(A121,table2!A121:J2455,7,FALSE)</f>
        <v>1</v>
      </c>
      <c r="I121" t="str">
        <f>VLOOKUP(A121,table2!A121:J2455,8,FALSE)</f>
        <v>Yes</v>
      </c>
      <c r="J121" t="str">
        <f>VLOOKUP(A121,table2!A121:J2455,9,FALSE)</f>
        <v>OBESITY</v>
      </c>
      <c r="K121" t="str">
        <f>VLOOKUP(A121,table2!A121:J2455,10,FALSE)</f>
        <v>NORMAL</v>
      </c>
      <c r="L121" s="22">
        <f>VLOOKUP(A121,table3!A121:H2461,4,FALSE)</f>
        <v>1617</v>
      </c>
      <c r="M121" s="22" t="str">
        <f>VLOOKUP(A121,table3!A121:H2461,5,FALSE)</f>
        <v>tier - 2</v>
      </c>
      <c r="N121" t="str">
        <f>VLOOKUP(A121,table3!A121:H2461,6,FALSE)</f>
        <v>tier - 1</v>
      </c>
      <c r="O121" t="str">
        <f>VLOOKUP(A121,table3!A121:H2461,7,FALSE)</f>
        <v>R1013</v>
      </c>
      <c r="P121" s="8">
        <f>VLOOKUP(A121,table3!A121:H2461,2,FALSE)</f>
        <v>34916</v>
      </c>
      <c r="Q121">
        <f>VLOOKUP(A121,table3!A120:H2461,8,FALSE)</f>
        <v>27</v>
      </c>
    </row>
    <row r="122" spans="1:17" x14ac:dyDescent="0.3">
      <c r="A122" s="11" t="s">
        <v>2252</v>
      </c>
      <c r="B122" s="12" t="s">
        <v>4964</v>
      </c>
      <c r="C122">
        <f>VLOOKUP(A122,table2!A122:J2456,2,FALSE)</f>
        <v>30.78</v>
      </c>
      <c r="D122">
        <f>VLOOKUP(A122,table2!A122:J2456,3,FALSE)</f>
        <v>8.4499999999999993</v>
      </c>
      <c r="E122" t="str">
        <f>VLOOKUP(A122,table2!A122:J2456,4,FALSE)</f>
        <v>Yes</v>
      </c>
      <c r="F122" t="str">
        <f>VLOOKUP(A122,table2!A122:J2456,5,FALSE)</f>
        <v>No</v>
      </c>
      <c r="G122" t="str">
        <f>VLOOKUP(A122,table2!A122:J2456,6,FALSE)</f>
        <v>No</v>
      </c>
      <c r="H122" s="26">
        <f>VLOOKUP(A122,table2!A122:J2456,7,FALSE)</f>
        <v>0</v>
      </c>
      <c r="I122" t="str">
        <f>VLOOKUP(A122,table2!A122:J2456,8,FALSE)</f>
        <v>Yes</v>
      </c>
      <c r="J122" t="str">
        <f>VLOOKUP(A122,table2!A122:J2456,9,FALSE)</f>
        <v>OBESITY</v>
      </c>
      <c r="K122" t="str">
        <f>VLOOKUP(A122,table2!A122:J2456,10,FALSE)</f>
        <v>DIABETES</v>
      </c>
      <c r="L122" s="22">
        <f>VLOOKUP(A122,table3!A122:H2462,4,FALSE)</f>
        <v>1621</v>
      </c>
      <c r="M122" s="22" t="str">
        <f>VLOOKUP(A122,table3!A122:H2462,5,FALSE)</f>
        <v>tier - 2</v>
      </c>
      <c r="N122" t="str">
        <f>VLOOKUP(A122,table3!A122:H2462,6,FALSE)</f>
        <v>tier - 2</v>
      </c>
      <c r="O122" t="str">
        <f>VLOOKUP(A122,table3!A122:H2462,7,FALSE)</f>
        <v>R1012</v>
      </c>
      <c r="P122" s="8">
        <f>VLOOKUP(A122,table3!A122:H2462,2,FALSE)</f>
        <v>37878</v>
      </c>
      <c r="Q122">
        <f>VLOOKUP(A122,table3!A121:H2462,8,FALSE)</f>
        <v>19</v>
      </c>
    </row>
    <row r="123" spans="1:17" x14ac:dyDescent="0.3">
      <c r="A123" s="13" t="s">
        <v>2251</v>
      </c>
      <c r="B123" s="14" t="s">
        <v>4966</v>
      </c>
      <c r="C123">
        <f>VLOOKUP(A123,table2!A123:J2457,2,FALSE)</f>
        <v>31.35</v>
      </c>
      <c r="D123">
        <f>VLOOKUP(A123,table2!A123:J2457,3,FALSE)</f>
        <v>9.5399999999999991</v>
      </c>
      <c r="E123" t="str">
        <f>VLOOKUP(A123,table2!A123:J2457,4,FALSE)</f>
        <v>No</v>
      </c>
      <c r="F123" t="str">
        <f>VLOOKUP(A123,table2!A123:J2457,5,FALSE)</f>
        <v>No</v>
      </c>
      <c r="G123" t="str">
        <f>VLOOKUP(A123,table2!A123:J2457,6,FALSE)</f>
        <v>No</v>
      </c>
      <c r="H123" s="26">
        <f>VLOOKUP(A123,table2!A123:J2457,7,FALSE)</f>
        <v>0</v>
      </c>
      <c r="I123" t="str">
        <f>VLOOKUP(A123,table2!A123:J2457,8,FALSE)</f>
        <v>Yes</v>
      </c>
      <c r="J123" t="str">
        <f>VLOOKUP(A123,table2!A123:J2457,9,FALSE)</f>
        <v>OBESITY</v>
      </c>
      <c r="K123" t="str">
        <f>VLOOKUP(A123,table2!A123:J2457,10,FALSE)</f>
        <v>DIABETES</v>
      </c>
      <c r="L123" s="22">
        <f>VLOOKUP(A123,table3!A123:H2463,4,FALSE)</f>
        <v>1622</v>
      </c>
      <c r="M123" s="22" t="str">
        <f>VLOOKUP(A123,table3!A123:H2463,5,FALSE)</f>
        <v>tier - 2</v>
      </c>
      <c r="N123" t="str">
        <f>VLOOKUP(A123,table3!A123:H2463,6,FALSE)</f>
        <v>tier - 2</v>
      </c>
      <c r="O123" t="str">
        <f>VLOOKUP(A123,table3!A123:H2463,7,FALSE)</f>
        <v>R1013</v>
      </c>
      <c r="P123" s="8">
        <f>VLOOKUP(A123,table3!A123:H2463,2,FALSE)</f>
        <v>38220</v>
      </c>
      <c r="Q123">
        <f>VLOOKUP(A123,table3!A122:H2463,8,FALSE)</f>
        <v>18</v>
      </c>
    </row>
    <row r="124" spans="1:17" x14ac:dyDescent="0.3">
      <c r="A124" s="11" t="s">
        <v>2250</v>
      </c>
      <c r="B124" s="12" t="s">
        <v>4968</v>
      </c>
      <c r="C124">
        <f>VLOOKUP(A124,table2!A124:J2458,2,FALSE)</f>
        <v>41.46</v>
      </c>
      <c r="D124">
        <f>VLOOKUP(A124,table2!A124:J2458,3,FALSE)</f>
        <v>4.99</v>
      </c>
      <c r="E124" t="str">
        <f>VLOOKUP(A124,table2!A124:J2458,4,FALSE)</f>
        <v>Yes</v>
      </c>
      <c r="F124" t="str">
        <f>VLOOKUP(A124,table2!A124:J2458,5,FALSE)</f>
        <v>No</v>
      </c>
      <c r="G124" t="str">
        <f>VLOOKUP(A124,table2!A124:J2458,6,FALSE)</f>
        <v>No</v>
      </c>
      <c r="H124" s="26">
        <f>VLOOKUP(A124,table2!A124:J2458,7,FALSE)</f>
        <v>2</v>
      </c>
      <c r="I124" t="str">
        <f>VLOOKUP(A124,table2!A124:J2458,8,FALSE)</f>
        <v>Yes</v>
      </c>
      <c r="J124" t="str">
        <f>VLOOKUP(A124,table2!A124:J2458,9,FALSE)</f>
        <v>OBESITY</v>
      </c>
      <c r="K124" t="str">
        <f>VLOOKUP(A124,table2!A124:J2458,10,FALSE)</f>
        <v>NORMAL</v>
      </c>
      <c r="L124" s="22">
        <f>VLOOKUP(A124,table3!A124:H2464,4,FALSE)</f>
        <v>1622</v>
      </c>
      <c r="M124" s="22" t="str">
        <f>VLOOKUP(A124,table3!A124:H2464,5,FALSE)</f>
        <v>tier - 2</v>
      </c>
      <c r="N124" t="str">
        <f>VLOOKUP(A124,table3!A124:H2464,6,FALSE)</f>
        <v>tier - 1</v>
      </c>
      <c r="O124" t="str">
        <f>VLOOKUP(A124,table3!A124:H2464,7,FALSE)</f>
        <v>R1013</v>
      </c>
      <c r="P124" s="8">
        <f>VLOOKUP(A124,table3!A124:H2464,2,FALSE)</f>
        <v>38193</v>
      </c>
      <c r="Q124">
        <f>VLOOKUP(A124,table3!A123:H2464,8,FALSE)</f>
        <v>18</v>
      </c>
    </row>
    <row r="125" spans="1:17" x14ac:dyDescent="0.3">
      <c r="A125" s="13" t="s">
        <v>2249</v>
      </c>
      <c r="B125" s="14" t="s">
        <v>4970</v>
      </c>
      <c r="C125">
        <f>VLOOKUP(A125,table2!A125:J2459,2,FALSE)</f>
        <v>48</v>
      </c>
      <c r="D125">
        <f>VLOOKUP(A125,table2!A125:J2459,3,FALSE)</f>
        <v>10.54</v>
      </c>
      <c r="E125" t="str">
        <f>VLOOKUP(A125,table2!A125:J2459,4,FALSE)</f>
        <v>No</v>
      </c>
      <c r="F125" t="str">
        <f>VLOOKUP(A125,table2!A125:J2459,5,FALSE)</f>
        <v>No</v>
      </c>
      <c r="G125" t="str">
        <f>VLOOKUP(A125,table2!A125:J2459,6,FALSE)</f>
        <v>No</v>
      </c>
      <c r="H125" s="26">
        <f>VLOOKUP(A125,table2!A125:J2459,7,FALSE)</f>
        <v>0</v>
      </c>
      <c r="I125" t="str">
        <f>VLOOKUP(A125,table2!A125:J2459,8,FALSE)</f>
        <v>Yes</v>
      </c>
      <c r="J125" t="str">
        <f>VLOOKUP(A125,table2!A125:J2459,9,FALSE)</f>
        <v>OBESITY</v>
      </c>
      <c r="K125" t="str">
        <f>VLOOKUP(A125,table2!A125:J2459,10,FALSE)</f>
        <v>DIABETES</v>
      </c>
      <c r="L125" s="22">
        <f>VLOOKUP(A125,table3!A125:H2465,4,FALSE)</f>
        <v>1625</v>
      </c>
      <c r="M125" s="22" t="str">
        <f>VLOOKUP(A125,table3!A125:H2465,5,FALSE)</f>
        <v>tier - 2</v>
      </c>
      <c r="N125" t="str">
        <f>VLOOKUP(A125,table3!A125:H2465,6,FALSE)</f>
        <v>tier - 3</v>
      </c>
      <c r="O125" t="str">
        <f>VLOOKUP(A125,table3!A125:H2465,7,FALSE)</f>
        <v>R1012</v>
      </c>
      <c r="P125" s="8">
        <f>VLOOKUP(A125,table3!A125:H2465,2,FALSE)</f>
        <v>37873</v>
      </c>
      <c r="Q125">
        <f>VLOOKUP(A125,table3!A124:H2465,8,FALSE)</f>
        <v>19</v>
      </c>
    </row>
    <row r="126" spans="1:17" x14ac:dyDescent="0.3">
      <c r="A126" s="11" t="s">
        <v>2248</v>
      </c>
      <c r="B126" s="12" t="s">
        <v>4972</v>
      </c>
      <c r="C126">
        <f>VLOOKUP(A126,table2!A126:J2460,2,FALSE)</f>
        <v>49.13</v>
      </c>
      <c r="D126">
        <f>VLOOKUP(A126,table2!A126:J2460,3,FALSE)</f>
        <v>4.54</v>
      </c>
      <c r="E126" t="str">
        <f>VLOOKUP(A126,table2!A126:J2460,4,FALSE)</f>
        <v>No</v>
      </c>
      <c r="F126" t="str">
        <f>VLOOKUP(A126,table2!A126:J2460,5,FALSE)</f>
        <v>No</v>
      </c>
      <c r="G126" t="str">
        <f>VLOOKUP(A126,table2!A126:J2460,6,FALSE)</f>
        <v>No</v>
      </c>
      <c r="H126" s="26">
        <f>VLOOKUP(A126,table2!A126:J2460,7,FALSE)</f>
        <v>0</v>
      </c>
      <c r="I126" t="str">
        <f>VLOOKUP(A126,table2!A126:J2460,8,FALSE)</f>
        <v>Yes</v>
      </c>
      <c r="J126" t="str">
        <f>VLOOKUP(A126,table2!A126:J2460,9,FALSE)</f>
        <v>OBESITY</v>
      </c>
      <c r="K126" t="str">
        <f>VLOOKUP(A126,table2!A126:J2460,10,FALSE)</f>
        <v>NORMAL</v>
      </c>
      <c r="L126" s="22">
        <f>VLOOKUP(A126,table3!A126:H2466,4,FALSE)</f>
        <v>1627</v>
      </c>
      <c r="M126" s="22" t="str">
        <f>VLOOKUP(A126,table3!A126:H2466,5,FALSE)</f>
        <v>tier - 2</v>
      </c>
      <c r="N126" t="str">
        <f>VLOOKUP(A126,table3!A126:H2466,6,FALSE)</f>
        <v>tier - 2</v>
      </c>
      <c r="O126" t="str">
        <f>VLOOKUP(A126,table3!A126:H2466,7,FALSE)</f>
        <v>R1012</v>
      </c>
      <c r="P126" s="8">
        <f>VLOOKUP(A126,table3!A126:H2466,2,FALSE)</f>
        <v>37959</v>
      </c>
      <c r="Q126">
        <f>VLOOKUP(A126,table3!A125:H2466,8,FALSE)</f>
        <v>19</v>
      </c>
    </row>
    <row r="127" spans="1:17" x14ac:dyDescent="0.3">
      <c r="A127" s="13" t="s">
        <v>2247</v>
      </c>
      <c r="B127" s="14" t="s">
        <v>4974</v>
      </c>
      <c r="C127">
        <f>VLOOKUP(A127,table2!A127:J2461,2,FALSE)</f>
        <v>37.799999999999997</v>
      </c>
      <c r="D127">
        <f>VLOOKUP(A127,table2!A127:J2461,3,FALSE)</f>
        <v>6.29</v>
      </c>
      <c r="E127" t="str">
        <f>VLOOKUP(A127,table2!A127:J2461,4,FALSE)</f>
        <v>No</v>
      </c>
      <c r="F127" t="str">
        <f>VLOOKUP(A127,table2!A127:J2461,5,FALSE)</f>
        <v>No</v>
      </c>
      <c r="G127" t="str">
        <f>VLOOKUP(A127,table2!A127:J2461,6,FALSE)</f>
        <v>No</v>
      </c>
      <c r="H127" s="26">
        <f>VLOOKUP(A127,table2!A127:J2461,7,FALSE)</f>
        <v>1</v>
      </c>
      <c r="I127" t="str">
        <f>VLOOKUP(A127,table2!A127:J2461,8,FALSE)</f>
        <v>Yes</v>
      </c>
      <c r="J127" t="str">
        <f>VLOOKUP(A127,table2!A127:J2461,9,FALSE)</f>
        <v>OBESITY</v>
      </c>
      <c r="K127" t="str">
        <f>VLOOKUP(A127,table2!A127:J2461,10,FALSE)</f>
        <v>PREDIABETES</v>
      </c>
      <c r="L127" s="22">
        <f>VLOOKUP(A127,table3!A127:H2467,4,FALSE)</f>
        <v>1628</v>
      </c>
      <c r="M127" s="22" t="str">
        <f>VLOOKUP(A127,table3!A127:H2467,5,FALSE)</f>
        <v>tier - 2</v>
      </c>
      <c r="N127" t="str">
        <f>VLOOKUP(A127,table3!A127:H2467,6,FALSE)</f>
        <v>tier - 1</v>
      </c>
      <c r="O127" t="str">
        <f>VLOOKUP(A127,table3!A127:H2467,7,FALSE)</f>
        <v>R1012</v>
      </c>
      <c r="P127" s="8">
        <f>VLOOKUP(A127,table3!A127:H2467,2,FALSE)</f>
        <v>37819</v>
      </c>
      <c r="Q127">
        <f>VLOOKUP(A127,table3!A126:H2467,8,FALSE)</f>
        <v>19</v>
      </c>
    </row>
    <row r="128" spans="1:17" x14ac:dyDescent="0.3">
      <c r="A128" s="11" t="s">
        <v>2246</v>
      </c>
      <c r="B128" s="12" t="s">
        <v>4976</v>
      </c>
      <c r="C128">
        <f>VLOOKUP(A128,table2!A128:J2462,2,FALSE)</f>
        <v>38.299999999999997</v>
      </c>
      <c r="D128">
        <f>VLOOKUP(A128,table2!A128:J2462,3,FALSE)</f>
        <v>9.51</v>
      </c>
      <c r="E128" t="str">
        <f>VLOOKUP(A128,table2!A128:J2462,4,FALSE)</f>
        <v>No</v>
      </c>
      <c r="F128" t="str">
        <f>VLOOKUP(A128,table2!A128:J2462,5,FALSE)</f>
        <v>No</v>
      </c>
      <c r="G128" t="str">
        <f>VLOOKUP(A128,table2!A128:J2462,6,FALSE)</f>
        <v>No</v>
      </c>
      <c r="H128" s="26">
        <f>VLOOKUP(A128,table2!A128:J2462,7,FALSE)</f>
        <v>0</v>
      </c>
      <c r="I128" t="str">
        <f>VLOOKUP(A128,table2!A128:J2462,8,FALSE)</f>
        <v>Yes</v>
      </c>
      <c r="J128" t="str">
        <f>VLOOKUP(A128,table2!A128:J2462,9,FALSE)</f>
        <v>OBESITY</v>
      </c>
      <c r="K128" t="str">
        <f>VLOOKUP(A128,table2!A128:J2462,10,FALSE)</f>
        <v>DIABETES</v>
      </c>
      <c r="L128" s="22">
        <f>VLOOKUP(A128,table3!A128:H2468,4,FALSE)</f>
        <v>1630</v>
      </c>
      <c r="M128" s="22" t="str">
        <f>VLOOKUP(A128,table3!A128:H2468,5,FALSE)</f>
        <v>tier - 2</v>
      </c>
      <c r="N128" t="str">
        <f>VLOOKUP(A128,table3!A128:H2468,6,FALSE)</f>
        <v>tier - 2</v>
      </c>
      <c r="O128" t="str">
        <f>VLOOKUP(A128,table3!A128:H2468,7,FALSE)</f>
        <v>R1013</v>
      </c>
      <c r="P128" s="8">
        <f>VLOOKUP(A128,table3!A128:H2468,2,FALSE)</f>
        <v>38264</v>
      </c>
      <c r="Q128">
        <f>VLOOKUP(A128,table3!A127:H2468,8,FALSE)</f>
        <v>18</v>
      </c>
    </row>
    <row r="129" spans="1:17" x14ac:dyDescent="0.3">
      <c r="A129" s="13" t="s">
        <v>2245</v>
      </c>
      <c r="B129" s="14" t="s">
        <v>4978</v>
      </c>
      <c r="C129">
        <f>VLOOKUP(A129,table2!A129:J2463,2,FALSE)</f>
        <v>32.774999999999999</v>
      </c>
      <c r="D129">
        <f>VLOOKUP(A129,table2!A129:J2463,3,FALSE)</f>
        <v>4.72</v>
      </c>
      <c r="E129" t="str">
        <f>VLOOKUP(A129,table2!A129:J2463,4,FALSE)</f>
        <v>No</v>
      </c>
      <c r="F129" t="str">
        <f>VLOOKUP(A129,table2!A129:J2463,5,FALSE)</f>
        <v>No</v>
      </c>
      <c r="G129" t="str">
        <f>VLOOKUP(A129,table2!A129:J2463,6,FALSE)</f>
        <v>No</v>
      </c>
      <c r="H129" s="26">
        <f>VLOOKUP(A129,table2!A129:J2463,7,FALSE)</f>
        <v>0</v>
      </c>
      <c r="I129" t="str">
        <f>VLOOKUP(A129,table2!A129:J2463,8,FALSE)</f>
        <v>Yes</v>
      </c>
      <c r="J129" t="str">
        <f>VLOOKUP(A129,table2!A129:J2463,9,FALSE)</f>
        <v>OBESITY</v>
      </c>
      <c r="K129" t="str">
        <f>VLOOKUP(A129,table2!A129:J2463,10,FALSE)</f>
        <v>NORMAL</v>
      </c>
      <c r="L129" s="22">
        <f>VLOOKUP(A129,table3!A129:H2469,4,FALSE)</f>
        <v>1632</v>
      </c>
      <c r="M129" s="22" t="str">
        <f>VLOOKUP(A129,table3!A129:H2469,5,FALSE)</f>
        <v>tier - 2</v>
      </c>
      <c r="N129" t="str">
        <f>VLOOKUP(A129,table3!A129:H2469,6,FALSE)</f>
        <v>tier - 3</v>
      </c>
      <c r="O129" t="str">
        <f>VLOOKUP(A129,table3!A129:H2469,7,FALSE)</f>
        <v>R1013</v>
      </c>
      <c r="P129" s="8">
        <f>VLOOKUP(A129,table3!A129:H2469,2,FALSE)</f>
        <v>38326</v>
      </c>
      <c r="Q129">
        <f>VLOOKUP(A129,table3!A128:H2469,8,FALSE)</f>
        <v>18</v>
      </c>
    </row>
    <row r="130" spans="1:17" x14ac:dyDescent="0.3">
      <c r="A130" s="11" t="s">
        <v>2244</v>
      </c>
      <c r="B130" s="12" t="s">
        <v>4980</v>
      </c>
      <c r="C130">
        <f>VLOOKUP(A130,table2!A130:J2464,2,FALSE)</f>
        <v>34.200000000000003</v>
      </c>
      <c r="D130">
        <f>VLOOKUP(A130,table2!A130:J2464,3,FALSE)</f>
        <v>5.91</v>
      </c>
      <c r="E130" t="str">
        <f>VLOOKUP(A130,table2!A130:J2464,4,FALSE)</f>
        <v>Yes</v>
      </c>
      <c r="F130" t="str">
        <f>VLOOKUP(A130,table2!A130:J2464,5,FALSE)</f>
        <v>No</v>
      </c>
      <c r="G130" t="str">
        <f>VLOOKUP(A130,table2!A130:J2464,6,FALSE)</f>
        <v>No</v>
      </c>
      <c r="H130" s="26">
        <f>VLOOKUP(A130,table2!A130:J2464,7,FALSE)</f>
        <v>0</v>
      </c>
      <c r="I130" t="str">
        <f>VLOOKUP(A130,table2!A130:J2464,8,FALSE)</f>
        <v>Yes</v>
      </c>
      <c r="J130" t="str">
        <f>VLOOKUP(A130,table2!A130:J2464,9,FALSE)</f>
        <v>OBESITY</v>
      </c>
      <c r="K130" t="str">
        <f>VLOOKUP(A130,table2!A130:J2464,10,FALSE)</f>
        <v>PREDIABETES</v>
      </c>
      <c r="L130" s="22">
        <f>VLOOKUP(A130,table3!A130:H2470,4,FALSE)</f>
        <v>1632</v>
      </c>
      <c r="M130" s="22" t="str">
        <f>VLOOKUP(A130,table3!A130:H2470,5,FALSE)</f>
        <v>tier - 2</v>
      </c>
      <c r="N130" t="str">
        <f>VLOOKUP(A130,table3!A130:H2470,6,FALSE)</f>
        <v>tier - 1</v>
      </c>
      <c r="O130" t="str">
        <f>VLOOKUP(A130,table3!A130:H2470,7,FALSE)</f>
        <v>R1013</v>
      </c>
      <c r="P130" s="8">
        <f>VLOOKUP(A130,table3!A130:H2470,2,FALSE)</f>
        <v>38177</v>
      </c>
      <c r="Q130">
        <f>VLOOKUP(A130,table3!A129:H2470,8,FALSE)</f>
        <v>18</v>
      </c>
    </row>
    <row r="131" spans="1:17" x14ac:dyDescent="0.3">
      <c r="A131" s="13" t="s">
        <v>2243</v>
      </c>
      <c r="B131" s="14" t="s">
        <v>4982</v>
      </c>
      <c r="C131">
        <f>VLOOKUP(A131,table2!A131:J2465,2,FALSE)</f>
        <v>30.2</v>
      </c>
      <c r="D131">
        <f>VLOOKUP(A131,table2!A131:J2465,3,FALSE)</f>
        <v>9.58</v>
      </c>
      <c r="E131" t="str">
        <f>VLOOKUP(A131,table2!A131:J2465,4,FALSE)</f>
        <v>No</v>
      </c>
      <c r="F131" t="str">
        <f>VLOOKUP(A131,table2!A131:J2465,5,FALSE)</f>
        <v>No</v>
      </c>
      <c r="G131" t="str">
        <f>VLOOKUP(A131,table2!A131:J2465,6,FALSE)</f>
        <v>No</v>
      </c>
      <c r="H131" s="26">
        <f>VLOOKUP(A131,table2!A131:J2465,7,FALSE)</f>
        <v>0</v>
      </c>
      <c r="I131" t="str">
        <f>VLOOKUP(A131,table2!A131:J2465,8,FALSE)</f>
        <v>Yes</v>
      </c>
      <c r="J131" t="str">
        <f>VLOOKUP(A131,table2!A131:J2465,9,FALSE)</f>
        <v>OBESITY</v>
      </c>
      <c r="K131" t="str">
        <f>VLOOKUP(A131,table2!A131:J2465,10,FALSE)</f>
        <v>DIABETES</v>
      </c>
      <c r="L131" s="22">
        <f>VLOOKUP(A131,table3!A131:H2471,4,FALSE)</f>
        <v>1632</v>
      </c>
      <c r="M131" s="22" t="str">
        <f>VLOOKUP(A131,table3!A131:H2471,5,FALSE)</f>
        <v>tier - 2</v>
      </c>
      <c r="N131" t="str">
        <f>VLOOKUP(A131,table3!A131:H2471,6,FALSE)</f>
        <v>tier - 2</v>
      </c>
      <c r="O131" t="str">
        <f>VLOOKUP(A131,table3!A131:H2471,7,FALSE)</f>
        <v>R1012</v>
      </c>
      <c r="P131" s="8">
        <f>VLOOKUP(A131,table3!A131:H2471,2,FALSE)</f>
        <v>37897</v>
      </c>
      <c r="Q131">
        <f>VLOOKUP(A131,table3!A130:H2471,8,FALSE)</f>
        <v>19</v>
      </c>
    </row>
    <row r="132" spans="1:17" x14ac:dyDescent="0.3">
      <c r="A132" s="11" t="s">
        <v>2242</v>
      </c>
      <c r="B132" s="12" t="s">
        <v>4984</v>
      </c>
      <c r="C132">
        <f>VLOOKUP(A132,table2!A132:J2466,2,FALSE)</f>
        <v>48.32</v>
      </c>
      <c r="D132">
        <f>VLOOKUP(A132,table2!A132:J2466,3,FALSE)</f>
        <v>5.77</v>
      </c>
      <c r="E132" t="str">
        <f>VLOOKUP(A132,table2!A132:J2466,4,FALSE)</f>
        <v>No</v>
      </c>
      <c r="F132" t="str">
        <f>VLOOKUP(A132,table2!A132:J2466,5,FALSE)</f>
        <v>No</v>
      </c>
      <c r="G132" t="str">
        <f>VLOOKUP(A132,table2!A132:J2466,6,FALSE)</f>
        <v>No</v>
      </c>
      <c r="H132" s="26">
        <f>VLOOKUP(A132,table2!A132:J2466,7,FALSE)</f>
        <v>0</v>
      </c>
      <c r="I132" t="str">
        <f>VLOOKUP(A132,table2!A132:J2466,8,FALSE)</f>
        <v>Yes</v>
      </c>
      <c r="J132" t="str">
        <f>VLOOKUP(A132,table2!A132:J2466,9,FALSE)</f>
        <v>OBESITY</v>
      </c>
      <c r="K132" t="str">
        <f>VLOOKUP(A132,table2!A132:J2466,10,FALSE)</f>
        <v>PREDIABETES</v>
      </c>
      <c r="L132" s="22">
        <f>VLOOKUP(A132,table3!A132:H2472,4,FALSE)</f>
        <v>1633</v>
      </c>
      <c r="M132" s="22" t="str">
        <f>VLOOKUP(A132,table3!A132:H2472,5,FALSE)</f>
        <v>tier - 2</v>
      </c>
      <c r="N132" t="str">
        <f>VLOOKUP(A132,table3!A132:H2472,6,FALSE)</f>
        <v>tier - 2</v>
      </c>
      <c r="O132" t="str">
        <f>VLOOKUP(A132,table3!A132:H2472,7,FALSE)</f>
        <v>R1012</v>
      </c>
      <c r="P132" s="8">
        <f>VLOOKUP(A132,table3!A132:H2472,2,FALSE)</f>
        <v>37880</v>
      </c>
      <c r="Q132">
        <f>VLOOKUP(A132,table3!A131:H2472,8,FALSE)</f>
        <v>19</v>
      </c>
    </row>
    <row r="133" spans="1:17" x14ac:dyDescent="0.3">
      <c r="A133" s="13" t="s">
        <v>2241</v>
      </c>
      <c r="B133" s="14" t="s">
        <v>4986</v>
      </c>
      <c r="C133">
        <f>VLOOKUP(A133,table2!A133:J2467,2,FALSE)</f>
        <v>44.86</v>
      </c>
      <c r="D133">
        <f>VLOOKUP(A133,table2!A133:J2467,3,FALSE)</f>
        <v>4.38</v>
      </c>
      <c r="E133" t="str">
        <f>VLOOKUP(A133,table2!A133:J2467,4,FALSE)</f>
        <v>Yes</v>
      </c>
      <c r="F133" t="str">
        <f>VLOOKUP(A133,table2!A133:J2467,5,FALSE)</f>
        <v>No</v>
      </c>
      <c r="G133" t="str">
        <f>VLOOKUP(A133,table2!A133:J2467,6,FALSE)</f>
        <v>No</v>
      </c>
      <c r="H133" s="26">
        <f>VLOOKUP(A133,table2!A133:J2467,7,FALSE)</f>
        <v>0</v>
      </c>
      <c r="I133" t="str">
        <f>VLOOKUP(A133,table2!A133:J2467,8,FALSE)</f>
        <v>Yes</v>
      </c>
      <c r="J133" t="str">
        <f>VLOOKUP(A133,table2!A133:J2467,9,FALSE)</f>
        <v>OBESITY</v>
      </c>
      <c r="K133" t="str">
        <f>VLOOKUP(A133,table2!A133:J2467,10,FALSE)</f>
        <v>NORMAL</v>
      </c>
      <c r="L133" s="22">
        <f>VLOOKUP(A133,table3!A133:H2473,4,FALSE)</f>
        <v>1633</v>
      </c>
      <c r="M133" s="22" t="str">
        <f>VLOOKUP(A133,table3!A133:H2473,5,FALSE)</f>
        <v>tier - 2</v>
      </c>
      <c r="N133" t="str">
        <f>VLOOKUP(A133,table3!A133:H2473,6,FALSE)</f>
        <v>tier - 2</v>
      </c>
      <c r="O133" t="str">
        <f>VLOOKUP(A133,table3!A133:H2473,7,FALSE)</f>
        <v>R1013</v>
      </c>
      <c r="P133" s="8">
        <f>VLOOKUP(A133,table3!A133:H2473,2,FALSE)</f>
        <v>38334</v>
      </c>
      <c r="Q133">
        <f>VLOOKUP(A133,table3!A132:H2473,8,FALSE)</f>
        <v>18</v>
      </c>
    </row>
    <row r="134" spans="1:17" x14ac:dyDescent="0.3">
      <c r="A134" s="11" t="s">
        <v>2240</v>
      </c>
      <c r="B134" s="12" t="s">
        <v>4988</v>
      </c>
      <c r="C134">
        <f>VLOOKUP(A134,table2!A134:J2468,2,FALSE)</f>
        <v>52.15</v>
      </c>
      <c r="D134">
        <f>VLOOKUP(A134,table2!A134:J2468,3,FALSE)</f>
        <v>5.65</v>
      </c>
      <c r="E134" t="str">
        <f>VLOOKUP(A134,table2!A134:J2468,4,FALSE)</f>
        <v>No</v>
      </c>
      <c r="F134" t="str">
        <f>VLOOKUP(A134,table2!A134:J2468,5,FALSE)</f>
        <v>No</v>
      </c>
      <c r="G134" t="str">
        <f>VLOOKUP(A134,table2!A134:J2468,6,FALSE)</f>
        <v>No</v>
      </c>
      <c r="H134" s="26">
        <f>VLOOKUP(A134,table2!A134:J2468,7,FALSE)</f>
        <v>1</v>
      </c>
      <c r="I134" t="str">
        <f>VLOOKUP(A134,table2!A134:J2468,8,FALSE)</f>
        <v>Yes</v>
      </c>
      <c r="J134" t="str">
        <f>VLOOKUP(A134,table2!A134:J2468,9,FALSE)</f>
        <v>OBESITY</v>
      </c>
      <c r="K134" t="str">
        <f>VLOOKUP(A134,table2!A134:J2468,10,FALSE)</f>
        <v>NORMAL</v>
      </c>
      <c r="L134" s="22">
        <f>VLOOKUP(A134,table3!A134:H2474,4,FALSE)</f>
        <v>1634</v>
      </c>
      <c r="M134" s="22" t="str">
        <f>VLOOKUP(A134,table3!A134:H2474,5,FALSE)</f>
        <v>tier - 2</v>
      </c>
      <c r="N134" t="str">
        <f>VLOOKUP(A134,table3!A134:H2474,6,FALSE)</f>
        <v>tier - 1</v>
      </c>
      <c r="O134" t="str">
        <f>VLOOKUP(A134,table3!A134:H2474,7,FALSE)</f>
        <v>R1013</v>
      </c>
      <c r="P134" s="8">
        <f>VLOOKUP(A134,table3!A134:H2474,2,FALSE)</f>
        <v>38207</v>
      </c>
      <c r="Q134">
        <f>VLOOKUP(A134,table3!A133:H2474,8,FALSE)</f>
        <v>18</v>
      </c>
    </row>
    <row r="135" spans="1:17" x14ac:dyDescent="0.3">
      <c r="A135" s="13" t="s">
        <v>2239</v>
      </c>
      <c r="B135" s="14" t="s">
        <v>4990</v>
      </c>
      <c r="C135">
        <f>VLOOKUP(A135,table2!A135:J2469,2,FALSE)</f>
        <v>41.12</v>
      </c>
      <c r="D135">
        <f>VLOOKUP(A135,table2!A135:J2469,3,FALSE)</f>
        <v>7.54</v>
      </c>
      <c r="E135" t="str">
        <f>VLOOKUP(A135,table2!A135:J2469,4,FALSE)</f>
        <v>Yes</v>
      </c>
      <c r="F135" t="str">
        <f>VLOOKUP(A135,table2!A135:J2469,5,FALSE)</f>
        <v>No</v>
      </c>
      <c r="G135" t="str">
        <f>VLOOKUP(A135,table2!A135:J2469,6,FALSE)</f>
        <v>No</v>
      </c>
      <c r="H135" s="26">
        <f>VLOOKUP(A135,table2!A135:J2469,7,FALSE)</f>
        <v>0</v>
      </c>
      <c r="I135" t="str">
        <f>VLOOKUP(A135,table2!A135:J2469,8,FALSE)</f>
        <v>Yes</v>
      </c>
      <c r="J135" t="str">
        <f>VLOOKUP(A135,table2!A135:J2469,9,FALSE)</f>
        <v>OBESITY</v>
      </c>
      <c r="K135" t="str">
        <f>VLOOKUP(A135,table2!A135:J2469,10,FALSE)</f>
        <v>DIABETES</v>
      </c>
      <c r="L135" s="22">
        <f>VLOOKUP(A135,table3!A135:H2475,4,FALSE)</f>
        <v>1635</v>
      </c>
      <c r="M135" s="22" t="str">
        <f>VLOOKUP(A135,table3!A135:H2475,5,FALSE)</f>
        <v>tier - 2</v>
      </c>
      <c r="N135" t="str">
        <f>VLOOKUP(A135,table3!A135:H2475,6,FALSE)</f>
        <v>tier - 2</v>
      </c>
      <c r="O135" t="str">
        <f>VLOOKUP(A135,table3!A135:H2475,7,FALSE)</f>
        <v>R1013</v>
      </c>
      <c r="P135" s="8">
        <f>VLOOKUP(A135,table3!A135:H2475,2,FALSE)</f>
        <v>38151</v>
      </c>
      <c r="Q135">
        <f>VLOOKUP(A135,table3!A134:H2475,8,FALSE)</f>
        <v>18</v>
      </c>
    </row>
    <row r="136" spans="1:17" x14ac:dyDescent="0.3">
      <c r="A136" s="11" t="s">
        <v>2238</v>
      </c>
      <c r="B136" s="12" t="s">
        <v>4992</v>
      </c>
      <c r="C136">
        <f>VLOOKUP(A136,table2!A136:J2470,2,FALSE)</f>
        <v>38.39</v>
      </c>
      <c r="D136">
        <f>VLOOKUP(A136,table2!A136:J2470,3,FALSE)</f>
        <v>5.1100000000000003</v>
      </c>
      <c r="E136" t="str">
        <f>VLOOKUP(A136,table2!A136:J2470,4,FALSE)</f>
        <v>Yes</v>
      </c>
      <c r="F136" t="str">
        <f>VLOOKUP(A136,table2!A136:J2470,5,FALSE)</f>
        <v>No</v>
      </c>
      <c r="G136" t="str">
        <f>VLOOKUP(A136,table2!A136:J2470,6,FALSE)</f>
        <v>No</v>
      </c>
      <c r="H136" s="26">
        <f>VLOOKUP(A136,table2!A136:J2470,7,FALSE)</f>
        <v>1</v>
      </c>
      <c r="I136" t="str">
        <f>VLOOKUP(A136,table2!A136:J2470,8,FALSE)</f>
        <v>Yes</v>
      </c>
      <c r="J136" t="str">
        <f>VLOOKUP(A136,table2!A136:J2470,9,FALSE)</f>
        <v>OBESITY</v>
      </c>
      <c r="K136" t="str">
        <f>VLOOKUP(A136,table2!A136:J2470,10,FALSE)</f>
        <v>NORMAL</v>
      </c>
      <c r="L136" s="22">
        <f>VLOOKUP(A136,table3!A136:H2476,4,FALSE)</f>
        <v>1636</v>
      </c>
      <c r="M136" s="22" t="str">
        <f>VLOOKUP(A136,table3!A136:H2476,5,FALSE)</f>
        <v>tier - 2</v>
      </c>
      <c r="N136" t="str">
        <f>VLOOKUP(A136,table3!A136:H2476,6,FALSE)</f>
        <v>tier - 3</v>
      </c>
      <c r="O136" t="str">
        <f>VLOOKUP(A136,table3!A136:H2476,7,FALSE)</f>
        <v>R1012</v>
      </c>
      <c r="P136" s="8">
        <f>VLOOKUP(A136,table3!A136:H2476,2,FALSE)</f>
        <v>37985</v>
      </c>
      <c r="Q136">
        <f>VLOOKUP(A136,table3!A135:H2476,8,FALSE)</f>
        <v>19</v>
      </c>
    </row>
    <row r="137" spans="1:17" x14ac:dyDescent="0.3">
      <c r="A137" s="13" t="s">
        <v>2237</v>
      </c>
      <c r="B137" s="14" t="s">
        <v>4994</v>
      </c>
      <c r="C137">
        <f>VLOOKUP(A137,table2!A137:J2471,2,FALSE)</f>
        <v>46.85</v>
      </c>
      <c r="D137">
        <f>VLOOKUP(A137,table2!A137:J2471,3,FALSE)</f>
        <v>4.25</v>
      </c>
      <c r="E137" t="str">
        <f>VLOOKUP(A137,table2!A137:J2471,4,FALSE)</f>
        <v>No</v>
      </c>
      <c r="F137" t="str">
        <f>VLOOKUP(A137,table2!A137:J2471,5,FALSE)</f>
        <v>No</v>
      </c>
      <c r="G137" t="str">
        <f>VLOOKUP(A137,table2!A137:J2471,6,FALSE)</f>
        <v>Yes</v>
      </c>
      <c r="H137" s="26">
        <f>VLOOKUP(A137,table2!A137:J2471,7,FALSE)</f>
        <v>1</v>
      </c>
      <c r="I137" t="str">
        <f>VLOOKUP(A137,table2!A137:J2471,8,FALSE)</f>
        <v>Yes</v>
      </c>
      <c r="J137" t="str">
        <f>VLOOKUP(A137,table2!A137:J2471,9,FALSE)</f>
        <v>OBESITY</v>
      </c>
      <c r="K137" t="str">
        <f>VLOOKUP(A137,table2!A137:J2471,10,FALSE)</f>
        <v>NORMAL</v>
      </c>
      <c r="L137" s="22">
        <f>VLOOKUP(A137,table3!A137:H2477,4,FALSE)</f>
        <v>1640</v>
      </c>
      <c r="M137" s="22" t="str">
        <f>VLOOKUP(A137,table3!A137:H2477,5,FALSE)</f>
        <v>tier - 2</v>
      </c>
      <c r="N137" t="str">
        <f>VLOOKUP(A137,table3!A137:H2477,6,FALSE)</f>
        <v>tier - 2</v>
      </c>
      <c r="O137" t="str">
        <f>VLOOKUP(A137,table3!A137:H2477,7,FALSE)</f>
        <v>R1012</v>
      </c>
      <c r="P137" s="8">
        <f>VLOOKUP(A137,table3!A137:H2477,2,FALSE)</f>
        <v>37880</v>
      </c>
      <c r="Q137">
        <f>VLOOKUP(A137,table3!A136:H2477,8,FALSE)</f>
        <v>19</v>
      </c>
    </row>
    <row r="138" spans="1:17" x14ac:dyDescent="0.3">
      <c r="A138" s="11" t="s">
        <v>2236</v>
      </c>
      <c r="B138" s="12" t="s">
        <v>4996</v>
      </c>
      <c r="C138">
        <f>VLOOKUP(A138,table2!A138:J2472,2,FALSE)</f>
        <v>42.24</v>
      </c>
      <c r="D138">
        <f>VLOOKUP(A138,table2!A138:J2472,3,FALSE)</f>
        <v>5.55</v>
      </c>
      <c r="E138" t="str">
        <f>VLOOKUP(A138,table2!A138:J2472,4,FALSE)</f>
        <v>No</v>
      </c>
      <c r="F138" t="str">
        <f>VLOOKUP(A138,table2!A138:J2472,5,FALSE)</f>
        <v>Yes</v>
      </c>
      <c r="G138" t="str">
        <f>VLOOKUP(A138,table2!A138:J2472,6,FALSE)</f>
        <v>No</v>
      </c>
      <c r="H138" s="26">
        <f>VLOOKUP(A138,table2!A138:J2472,7,FALSE)</f>
        <v>1</v>
      </c>
      <c r="I138" t="str">
        <f>VLOOKUP(A138,table2!A138:J2472,8,FALSE)</f>
        <v>Yes</v>
      </c>
      <c r="J138" t="str">
        <f>VLOOKUP(A138,table2!A138:J2472,9,FALSE)</f>
        <v>OBESITY</v>
      </c>
      <c r="K138" t="str">
        <f>VLOOKUP(A138,table2!A138:J2472,10,FALSE)</f>
        <v>NORMAL</v>
      </c>
      <c r="L138" s="22">
        <f>VLOOKUP(A138,table3!A138:H2478,4,FALSE)</f>
        <v>1640</v>
      </c>
      <c r="M138" s="22" t="str">
        <f>VLOOKUP(A138,table3!A138:H2478,5,FALSE)</f>
        <v>tier - 2</v>
      </c>
      <c r="N138" t="str">
        <f>VLOOKUP(A138,table3!A138:H2478,6,FALSE)</f>
        <v>tier - 2</v>
      </c>
      <c r="O138" t="str">
        <f>VLOOKUP(A138,table3!A138:H2478,7,FALSE)</f>
        <v>R1012</v>
      </c>
      <c r="P138" s="8">
        <f>VLOOKUP(A138,table3!A138:H2478,2,FALSE)</f>
        <v>37854</v>
      </c>
      <c r="Q138">
        <f>VLOOKUP(A138,table3!A137:H2478,8,FALSE)</f>
        <v>19</v>
      </c>
    </row>
    <row r="139" spans="1:17" x14ac:dyDescent="0.3">
      <c r="A139" s="13" t="s">
        <v>2235</v>
      </c>
      <c r="B139" s="14" t="s">
        <v>4998</v>
      </c>
      <c r="C139">
        <f>VLOOKUP(A139,table2!A139:J2473,2,FALSE)</f>
        <v>34.39</v>
      </c>
      <c r="D139">
        <f>VLOOKUP(A139,table2!A139:J2473,3,FALSE)</f>
        <v>5.78</v>
      </c>
      <c r="E139" t="str">
        <f>VLOOKUP(A139,table2!A139:J2473,4,FALSE)</f>
        <v>No</v>
      </c>
      <c r="F139" t="str">
        <f>VLOOKUP(A139,table2!A139:J2473,5,FALSE)</f>
        <v>No</v>
      </c>
      <c r="G139" t="str">
        <f>VLOOKUP(A139,table2!A139:J2473,6,FALSE)</f>
        <v>No</v>
      </c>
      <c r="H139" s="26">
        <f>VLOOKUP(A139,table2!A139:J2473,7,FALSE)</f>
        <v>0</v>
      </c>
      <c r="I139" t="str">
        <f>VLOOKUP(A139,table2!A139:J2473,8,FALSE)</f>
        <v>Yes</v>
      </c>
      <c r="J139" t="str">
        <f>VLOOKUP(A139,table2!A139:J2473,9,FALSE)</f>
        <v>OBESITY</v>
      </c>
      <c r="K139" t="str">
        <f>VLOOKUP(A139,table2!A139:J2473,10,FALSE)</f>
        <v>PREDIABETES</v>
      </c>
      <c r="L139" s="22">
        <f>VLOOKUP(A139,table3!A139:H2479,4,FALSE)</f>
        <v>1646</v>
      </c>
      <c r="M139" s="22" t="str">
        <f>VLOOKUP(A139,table3!A139:H2479,5,FALSE)</f>
        <v>tier - 2</v>
      </c>
      <c r="N139" t="str">
        <f>VLOOKUP(A139,table3!A139:H2479,6,FALSE)</f>
        <v>tier - 1</v>
      </c>
      <c r="O139" t="str">
        <f>VLOOKUP(A139,table3!A139:H2479,7,FALSE)</f>
        <v>R1012</v>
      </c>
      <c r="P139" s="8">
        <f>VLOOKUP(A139,table3!A139:H2479,2,FALSE)</f>
        <v>37985</v>
      </c>
      <c r="Q139">
        <f>VLOOKUP(A139,table3!A138:H2479,8,FALSE)</f>
        <v>19</v>
      </c>
    </row>
    <row r="140" spans="1:17" x14ac:dyDescent="0.3">
      <c r="A140" s="11" t="s">
        <v>2234</v>
      </c>
      <c r="B140" s="12" t="s">
        <v>5000</v>
      </c>
      <c r="C140">
        <f>VLOOKUP(A140,table2!A140:J2474,2,FALSE)</f>
        <v>42.89</v>
      </c>
      <c r="D140">
        <f>VLOOKUP(A140,table2!A140:J2474,3,FALSE)</f>
        <v>5.28</v>
      </c>
      <c r="E140" t="str">
        <f>VLOOKUP(A140,table2!A140:J2474,4,FALSE)</f>
        <v>Yes</v>
      </c>
      <c r="F140" t="str">
        <f>VLOOKUP(A140,table2!A140:J2474,5,FALSE)</f>
        <v>No</v>
      </c>
      <c r="G140" t="str">
        <f>VLOOKUP(A140,table2!A140:J2474,6,FALSE)</f>
        <v>No</v>
      </c>
      <c r="H140" s="26">
        <f>VLOOKUP(A140,table2!A140:J2474,7,FALSE)</f>
        <v>0</v>
      </c>
      <c r="I140" t="str">
        <f>VLOOKUP(A140,table2!A140:J2474,8,FALSE)</f>
        <v>Yes</v>
      </c>
      <c r="J140" t="str">
        <f>VLOOKUP(A140,table2!A140:J2474,9,FALSE)</f>
        <v>OBESITY</v>
      </c>
      <c r="K140" t="str">
        <f>VLOOKUP(A140,table2!A140:J2474,10,FALSE)</f>
        <v>NORMAL</v>
      </c>
      <c r="L140" s="22">
        <f>VLOOKUP(A140,table3!A140:H2480,4,FALSE)</f>
        <v>1665</v>
      </c>
      <c r="M140" s="22" t="str">
        <f>VLOOKUP(A140,table3!A140:H2480,5,FALSE)</f>
        <v>tier - 2</v>
      </c>
      <c r="N140" t="str">
        <f>VLOOKUP(A140,table3!A140:H2480,6,FALSE)</f>
        <v>tier - 2</v>
      </c>
      <c r="O140" t="str">
        <f>VLOOKUP(A140,table3!A140:H2480,7,FALSE)</f>
        <v>R1013</v>
      </c>
      <c r="P140" s="8">
        <f>VLOOKUP(A140,table3!A140:H2480,2,FALSE)</f>
        <v>36822</v>
      </c>
      <c r="Q140">
        <f>VLOOKUP(A140,table3!A139:H2480,8,FALSE)</f>
        <v>22</v>
      </c>
    </row>
    <row r="141" spans="1:17" x14ac:dyDescent="0.3">
      <c r="A141" s="13" t="s">
        <v>2233</v>
      </c>
      <c r="B141" s="14" t="s">
        <v>5002</v>
      </c>
      <c r="C141">
        <f>VLOOKUP(A141,table2!A141:J2475,2,FALSE)</f>
        <v>36.299999999999997</v>
      </c>
      <c r="D141">
        <f>VLOOKUP(A141,table2!A141:J2475,3,FALSE)</f>
        <v>5.39</v>
      </c>
      <c r="E141" t="str">
        <f>VLOOKUP(A141,table2!A141:J2475,4,FALSE)</f>
        <v>No</v>
      </c>
      <c r="F141" t="str">
        <f>VLOOKUP(A141,table2!A141:J2475,5,FALSE)</f>
        <v>No</v>
      </c>
      <c r="G141" t="str">
        <f>VLOOKUP(A141,table2!A141:J2475,6,FALSE)</f>
        <v>No</v>
      </c>
      <c r="H141" s="26">
        <f>VLOOKUP(A141,table2!A141:J2475,7,FALSE)</f>
        <v>0</v>
      </c>
      <c r="I141" t="str">
        <f>VLOOKUP(A141,table2!A141:J2475,8,FALSE)</f>
        <v>Yes</v>
      </c>
      <c r="J141" t="str">
        <f>VLOOKUP(A141,table2!A141:J2475,9,FALSE)</f>
        <v>OBESITY</v>
      </c>
      <c r="K141" t="str">
        <f>VLOOKUP(A141,table2!A141:J2475,10,FALSE)</f>
        <v>NORMAL</v>
      </c>
      <c r="L141" s="22">
        <f>VLOOKUP(A141,table3!A141:H2481,4,FALSE)</f>
        <v>1675</v>
      </c>
      <c r="M141" s="22" t="str">
        <f>VLOOKUP(A141,table3!A141:H2481,5,FALSE)</f>
        <v>tier - 2</v>
      </c>
      <c r="N141" t="str">
        <f>VLOOKUP(A141,table3!A141:H2481,6,FALSE)</f>
        <v>tier - 2</v>
      </c>
      <c r="O141" t="str">
        <f>VLOOKUP(A141,table3!A141:H2481,7,FALSE)</f>
        <v>R1013</v>
      </c>
      <c r="P141" s="8">
        <f>VLOOKUP(A141,table3!A141:H2481,2,FALSE)</f>
        <v>36687</v>
      </c>
      <c r="Q141">
        <f>VLOOKUP(A141,table3!A140:H2481,8,FALSE)</f>
        <v>22</v>
      </c>
    </row>
    <row r="142" spans="1:17" x14ac:dyDescent="0.3">
      <c r="A142" s="11" t="s">
        <v>2232</v>
      </c>
      <c r="B142" s="12" t="s">
        <v>5004</v>
      </c>
      <c r="C142">
        <f>VLOOKUP(A142,table2!A142:J2476,2,FALSE)</f>
        <v>35.200000000000003</v>
      </c>
      <c r="D142">
        <f>VLOOKUP(A142,table2!A142:J2476,3,FALSE)</f>
        <v>8.01</v>
      </c>
      <c r="E142" t="str">
        <f>VLOOKUP(A142,table2!A142:J2476,4,FALSE)</f>
        <v>Yes</v>
      </c>
      <c r="F142" t="str">
        <f>VLOOKUP(A142,table2!A142:J2476,5,FALSE)</f>
        <v>No</v>
      </c>
      <c r="G142" t="str">
        <f>VLOOKUP(A142,table2!A142:J2476,6,FALSE)</f>
        <v>No</v>
      </c>
      <c r="H142" s="26">
        <f>VLOOKUP(A142,table2!A142:J2476,7,FALSE)</f>
        <v>1</v>
      </c>
      <c r="I142" t="str">
        <f>VLOOKUP(A142,table2!A142:J2476,8,FALSE)</f>
        <v>Yes</v>
      </c>
      <c r="J142" t="str">
        <f>VLOOKUP(A142,table2!A142:J2476,9,FALSE)</f>
        <v>OBESITY</v>
      </c>
      <c r="K142" t="str">
        <f>VLOOKUP(A142,table2!A142:J2476,10,FALSE)</f>
        <v>DIABETES</v>
      </c>
      <c r="L142" s="22">
        <f>VLOOKUP(A142,table3!A142:H2482,4,FALSE)</f>
        <v>1683</v>
      </c>
      <c r="M142" s="22" t="str">
        <f>VLOOKUP(A142,table3!A142:H2482,5,FALSE)</f>
        <v>tier - 2</v>
      </c>
      <c r="N142" t="str">
        <f>VLOOKUP(A142,table3!A142:H2482,6,FALSE)</f>
        <v>tier - 2</v>
      </c>
      <c r="O142" t="str">
        <f>VLOOKUP(A142,table3!A142:H2482,7,FALSE)</f>
        <v>R1011</v>
      </c>
      <c r="P142" s="8">
        <f>VLOOKUP(A142,table3!A142:H2482,2,FALSE)</f>
        <v>36820</v>
      </c>
      <c r="Q142">
        <f>VLOOKUP(A142,table3!A141:H2482,8,FALSE)</f>
        <v>22</v>
      </c>
    </row>
    <row r="143" spans="1:17" x14ac:dyDescent="0.3">
      <c r="A143" s="13" t="s">
        <v>2231</v>
      </c>
      <c r="B143" s="14" t="s">
        <v>5006</v>
      </c>
      <c r="C143">
        <f>VLOOKUP(A143,table2!A143:J2477,2,FALSE)</f>
        <v>53.62</v>
      </c>
      <c r="D143">
        <f>VLOOKUP(A143,table2!A143:J2477,3,FALSE)</f>
        <v>5.21</v>
      </c>
      <c r="E143" t="str">
        <f>VLOOKUP(A143,table2!A143:J2477,4,FALSE)</f>
        <v>No</v>
      </c>
      <c r="F143" t="str">
        <f>VLOOKUP(A143,table2!A143:J2477,5,FALSE)</f>
        <v>No</v>
      </c>
      <c r="G143" t="str">
        <f>VLOOKUP(A143,table2!A143:J2477,6,FALSE)</f>
        <v>No</v>
      </c>
      <c r="H143" s="26">
        <f>VLOOKUP(A143,table2!A143:J2477,7,FALSE)</f>
        <v>0</v>
      </c>
      <c r="I143" t="str">
        <f>VLOOKUP(A143,table2!A143:J2477,8,FALSE)</f>
        <v>Yes</v>
      </c>
      <c r="J143" t="str">
        <f>VLOOKUP(A143,table2!A143:J2477,9,FALSE)</f>
        <v>OBESITY</v>
      </c>
      <c r="K143" t="str">
        <f>VLOOKUP(A143,table2!A143:J2477,10,FALSE)</f>
        <v>NORMAL</v>
      </c>
      <c r="L143" s="22">
        <f>VLOOKUP(A143,table3!A143:H2483,4,FALSE)</f>
        <v>1695</v>
      </c>
      <c r="M143" s="22" t="str">
        <f>VLOOKUP(A143,table3!A143:H2483,5,FALSE)</f>
        <v>tier - 2</v>
      </c>
      <c r="N143" t="str">
        <f>VLOOKUP(A143,table3!A143:H2483,6,FALSE)</f>
        <v>tier - 2</v>
      </c>
      <c r="O143" t="str">
        <f>VLOOKUP(A143,table3!A143:H2483,7,FALSE)</f>
        <v>R1015</v>
      </c>
      <c r="P143" s="8">
        <f>VLOOKUP(A143,table3!A143:H2483,2,FALSE)</f>
        <v>38308</v>
      </c>
      <c r="Q143">
        <f>VLOOKUP(A143,table3!A142:H2483,8,FALSE)</f>
        <v>18</v>
      </c>
    </row>
    <row r="144" spans="1:17" x14ac:dyDescent="0.3">
      <c r="A144" s="11" t="s">
        <v>2230</v>
      </c>
      <c r="B144" s="12" t="s">
        <v>5008</v>
      </c>
      <c r="C144">
        <f>VLOOKUP(A144,table2!A144:J2478,2,FALSE)</f>
        <v>36.67</v>
      </c>
      <c r="D144">
        <f>VLOOKUP(A144,table2!A144:J2478,3,FALSE)</f>
        <v>6.27</v>
      </c>
      <c r="E144" t="str">
        <f>VLOOKUP(A144,table2!A144:J2478,4,FALSE)</f>
        <v>No</v>
      </c>
      <c r="F144" t="str">
        <f>VLOOKUP(A144,table2!A144:J2478,5,FALSE)</f>
        <v>No</v>
      </c>
      <c r="G144" t="str">
        <f>VLOOKUP(A144,table2!A144:J2478,6,FALSE)</f>
        <v>No</v>
      </c>
      <c r="H144" s="26">
        <f>VLOOKUP(A144,table2!A144:J2478,7,FALSE)</f>
        <v>0</v>
      </c>
      <c r="I144" t="str">
        <f>VLOOKUP(A144,table2!A144:J2478,8,FALSE)</f>
        <v>Yes</v>
      </c>
      <c r="J144" t="str">
        <f>VLOOKUP(A144,table2!A144:J2478,9,FALSE)</f>
        <v>OBESITY</v>
      </c>
      <c r="K144" t="str">
        <f>VLOOKUP(A144,table2!A144:J2478,10,FALSE)</f>
        <v>PREDIABETES</v>
      </c>
      <c r="L144" s="22">
        <f>VLOOKUP(A144,table3!A144:H2484,4,FALSE)</f>
        <v>1702</v>
      </c>
      <c r="M144" s="22" t="str">
        <f>VLOOKUP(A144,table3!A144:H2484,5,FALSE)</f>
        <v>tier - 2</v>
      </c>
      <c r="N144" t="str">
        <f>VLOOKUP(A144,table3!A144:H2484,6,FALSE)</f>
        <v>tier - 3</v>
      </c>
      <c r="O144" t="str">
        <f>VLOOKUP(A144,table3!A144:H2484,7,FALSE)</f>
        <v>R1019</v>
      </c>
      <c r="P144" s="8">
        <f>VLOOKUP(A144,table3!A144:H2484,2,FALSE)</f>
        <v>38331</v>
      </c>
      <c r="Q144">
        <f>VLOOKUP(A144,table3!A143:H2484,8,FALSE)</f>
        <v>18</v>
      </c>
    </row>
    <row r="145" spans="1:17" x14ac:dyDescent="0.3">
      <c r="A145" s="13" t="s">
        <v>2229</v>
      </c>
      <c r="B145" s="14" t="s">
        <v>5010</v>
      </c>
      <c r="C145">
        <f>VLOOKUP(A145,table2!A145:J2479,2,FALSE)</f>
        <v>33.4</v>
      </c>
      <c r="D145">
        <f>VLOOKUP(A145,table2!A145:J2479,3,FALSE)</f>
        <v>10.73</v>
      </c>
      <c r="E145" t="str">
        <f>VLOOKUP(A145,table2!A145:J2479,4,FALSE)</f>
        <v>Yes</v>
      </c>
      <c r="F145" t="str">
        <f>VLOOKUP(A145,table2!A145:J2479,5,FALSE)</f>
        <v>No</v>
      </c>
      <c r="G145" t="str">
        <f>VLOOKUP(A145,table2!A145:J2479,6,FALSE)</f>
        <v>No</v>
      </c>
      <c r="H145" s="26">
        <f>VLOOKUP(A145,table2!A145:J2479,7,FALSE)</f>
        <v>1</v>
      </c>
      <c r="I145" t="str">
        <f>VLOOKUP(A145,table2!A145:J2479,8,FALSE)</f>
        <v>Yes</v>
      </c>
      <c r="J145" t="str">
        <f>VLOOKUP(A145,table2!A145:J2479,9,FALSE)</f>
        <v>OBESITY</v>
      </c>
      <c r="K145" t="str">
        <f>VLOOKUP(A145,table2!A145:J2479,10,FALSE)</f>
        <v>DIABETES</v>
      </c>
      <c r="L145" s="22">
        <f>VLOOKUP(A145,table3!A145:H2485,4,FALSE)</f>
        <v>1705</v>
      </c>
      <c r="M145" s="22" t="str">
        <f>VLOOKUP(A145,table3!A145:H2485,5,FALSE)</f>
        <v>tier - 2</v>
      </c>
      <c r="N145" t="str">
        <f>VLOOKUP(A145,table3!A145:H2485,6,FALSE)</f>
        <v>tier - 1</v>
      </c>
      <c r="O145" t="str">
        <f>VLOOKUP(A145,table3!A145:H2485,7,FALSE)</f>
        <v>R1016</v>
      </c>
      <c r="P145" s="8">
        <f>VLOOKUP(A145,table3!A145:H2485,2,FALSE)</f>
        <v>38298</v>
      </c>
      <c r="Q145">
        <f>VLOOKUP(A145,table3!A144:H2485,8,FALSE)</f>
        <v>18</v>
      </c>
    </row>
    <row r="146" spans="1:17" x14ac:dyDescent="0.3">
      <c r="A146" s="11" t="s">
        <v>2228</v>
      </c>
      <c r="B146" s="12" t="s">
        <v>5012</v>
      </c>
      <c r="C146">
        <f>VLOOKUP(A146,table2!A146:J2480,2,FALSE)</f>
        <v>42.71</v>
      </c>
      <c r="D146">
        <f>VLOOKUP(A146,table2!A146:J2480,3,FALSE)</f>
        <v>10.52</v>
      </c>
      <c r="E146" t="str">
        <f>VLOOKUP(A146,table2!A146:J2480,4,FALSE)</f>
        <v>No</v>
      </c>
      <c r="F146" t="str">
        <f>VLOOKUP(A146,table2!A146:J2480,5,FALSE)</f>
        <v>No</v>
      </c>
      <c r="G146" t="str">
        <f>VLOOKUP(A146,table2!A146:J2480,6,FALSE)</f>
        <v>No</v>
      </c>
      <c r="H146" s="26">
        <f>VLOOKUP(A146,table2!A146:J2480,7,FALSE)</f>
        <v>0</v>
      </c>
      <c r="I146" t="str">
        <f>VLOOKUP(A146,table2!A146:J2480,8,FALSE)</f>
        <v>Yes</v>
      </c>
      <c r="J146" t="str">
        <f>VLOOKUP(A146,table2!A146:J2480,9,FALSE)</f>
        <v>OBESITY</v>
      </c>
      <c r="K146" t="str">
        <f>VLOOKUP(A146,table2!A146:J2480,10,FALSE)</f>
        <v>DIABETES</v>
      </c>
      <c r="L146" s="22">
        <f>VLOOKUP(A146,table3!A146:H2486,4,FALSE)</f>
        <v>1705</v>
      </c>
      <c r="M146" s="22" t="str">
        <f>VLOOKUP(A146,table3!A146:H2486,5,FALSE)</f>
        <v>tier - 2</v>
      </c>
      <c r="N146" t="str">
        <f>VLOOKUP(A146,table3!A146:H2486,6,FALSE)</f>
        <v>tier - 3</v>
      </c>
      <c r="O146" t="str">
        <f>VLOOKUP(A146,table3!A146:H2486,7,FALSE)</f>
        <v>R1018</v>
      </c>
      <c r="P146" s="8">
        <f>VLOOKUP(A146,table3!A146:H2486,2,FALSE)</f>
        <v>38335</v>
      </c>
      <c r="Q146">
        <f>VLOOKUP(A146,table3!A145:H2486,8,FALSE)</f>
        <v>18</v>
      </c>
    </row>
    <row r="147" spans="1:17" x14ac:dyDescent="0.3">
      <c r="A147" s="13" t="s">
        <v>2227</v>
      </c>
      <c r="B147" s="14" t="s">
        <v>5014</v>
      </c>
      <c r="C147">
        <f>VLOOKUP(A147,table2!A147:J2481,2,FALSE)</f>
        <v>41.52</v>
      </c>
      <c r="D147">
        <f>VLOOKUP(A147,table2!A147:J2481,3,FALSE)</f>
        <v>11.82</v>
      </c>
      <c r="E147" t="str">
        <f>VLOOKUP(A147,table2!A147:J2481,4,FALSE)</f>
        <v>Yes</v>
      </c>
      <c r="F147" t="str">
        <f>VLOOKUP(A147,table2!A147:J2481,5,FALSE)</f>
        <v>No</v>
      </c>
      <c r="G147" t="str">
        <f>VLOOKUP(A147,table2!A147:J2481,6,FALSE)</f>
        <v>No</v>
      </c>
      <c r="H147" s="26">
        <f>VLOOKUP(A147,table2!A147:J2481,7,FALSE)</f>
        <v>2</v>
      </c>
      <c r="I147" t="str">
        <f>VLOOKUP(A147,table2!A147:J2481,8,FALSE)</f>
        <v>Yes</v>
      </c>
      <c r="J147" t="str">
        <f>VLOOKUP(A147,table2!A147:J2481,9,FALSE)</f>
        <v>OBESITY</v>
      </c>
      <c r="K147" t="str">
        <f>VLOOKUP(A147,table2!A147:J2481,10,FALSE)</f>
        <v>DIABETES</v>
      </c>
      <c r="L147" s="22">
        <f>VLOOKUP(A147,table3!A147:H2487,4,FALSE)</f>
        <v>1706</v>
      </c>
      <c r="M147" s="22" t="str">
        <f>VLOOKUP(A147,table3!A147:H2487,5,FALSE)</f>
        <v>tier - 2</v>
      </c>
      <c r="N147" t="str">
        <f>VLOOKUP(A147,table3!A147:H2487,6,FALSE)</f>
        <v>tier - 2</v>
      </c>
      <c r="O147" t="str">
        <f>VLOOKUP(A147,table3!A147:H2487,7,FALSE)</f>
        <v>R1015</v>
      </c>
      <c r="P147" s="8">
        <f>VLOOKUP(A147,table3!A147:H2487,2,FALSE)</f>
        <v>38327</v>
      </c>
      <c r="Q147">
        <f>VLOOKUP(A147,table3!A146:H2487,8,FALSE)</f>
        <v>18</v>
      </c>
    </row>
    <row r="148" spans="1:17" x14ac:dyDescent="0.3">
      <c r="A148" s="11" t="s">
        <v>2226</v>
      </c>
      <c r="B148" s="12" t="s">
        <v>4889</v>
      </c>
      <c r="C148">
        <f>VLOOKUP(A148,table2!A148:J2482,2,FALSE)</f>
        <v>39.4</v>
      </c>
      <c r="D148">
        <f>VLOOKUP(A148,table2!A148:J2482,3,FALSE)</f>
        <v>6.76</v>
      </c>
      <c r="E148" t="str">
        <f>VLOOKUP(A148,table2!A148:J2482,4,FALSE)</f>
        <v>No</v>
      </c>
      <c r="F148" t="str">
        <f>VLOOKUP(A148,table2!A148:J2482,5,FALSE)</f>
        <v>No</v>
      </c>
      <c r="G148" t="str">
        <f>VLOOKUP(A148,table2!A148:J2482,6,FALSE)</f>
        <v>No</v>
      </c>
      <c r="H148" s="26">
        <f>VLOOKUP(A148,table2!A148:J2482,7,FALSE)</f>
        <v>0</v>
      </c>
      <c r="I148" t="str">
        <f>VLOOKUP(A148,table2!A148:J2482,8,FALSE)</f>
        <v>Yes</v>
      </c>
      <c r="J148" t="str">
        <f>VLOOKUP(A148,table2!A148:J2482,9,FALSE)</f>
        <v>OBESITY</v>
      </c>
      <c r="K148" t="str">
        <f>VLOOKUP(A148,table2!A148:J2482,10,FALSE)</f>
        <v>DIABETES</v>
      </c>
      <c r="L148" s="22">
        <f>VLOOKUP(A148,table3!A148:H2488,4,FALSE)</f>
        <v>1708</v>
      </c>
      <c r="M148" s="22" t="str">
        <f>VLOOKUP(A148,table3!A148:H2488,5,FALSE)</f>
        <v>tier - 3</v>
      </c>
      <c r="N148" t="str">
        <f>VLOOKUP(A148,table3!A148:H2488,6,FALSE)</f>
        <v>tier - 2</v>
      </c>
      <c r="O148" t="str">
        <f>VLOOKUP(A148,table3!A148:H2488,7,FALSE)</f>
        <v>R1016</v>
      </c>
      <c r="P148" s="8">
        <f>VLOOKUP(A148,table3!A148:H2488,2,FALSE)</f>
        <v>38277</v>
      </c>
      <c r="Q148">
        <f>VLOOKUP(A148,table3!A147:H2488,8,FALSE)</f>
        <v>18</v>
      </c>
    </row>
    <row r="149" spans="1:17" x14ac:dyDescent="0.3">
      <c r="A149" s="13" t="s">
        <v>2225</v>
      </c>
      <c r="B149" s="14" t="s">
        <v>5017</v>
      </c>
      <c r="C149">
        <f>VLOOKUP(A149,table2!A149:J2483,2,FALSE)</f>
        <v>46.45</v>
      </c>
      <c r="D149">
        <f>VLOOKUP(A149,table2!A149:J2483,3,FALSE)</f>
        <v>5.62</v>
      </c>
      <c r="E149" t="str">
        <f>VLOOKUP(A149,table2!A149:J2483,4,FALSE)</f>
        <v>No</v>
      </c>
      <c r="F149" t="str">
        <f>VLOOKUP(A149,table2!A149:J2483,5,FALSE)</f>
        <v>No</v>
      </c>
      <c r="G149" t="str">
        <f>VLOOKUP(A149,table2!A149:J2483,6,FALSE)</f>
        <v>No</v>
      </c>
      <c r="H149" s="26">
        <f>VLOOKUP(A149,table2!A149:J2483,7,FALSE)</f>
        <v>0</v>
      </c>
      <c r="I149" t="str">
        <f>VLOOKUP(A149,table2!A149:J2483,8,FALSE)</f>
        <v>Yes</v>
      </c>
      <c r="J149" t="str">
        <f>VLOOKUP(A149,table2!A149:J2483,9,FALSE)</f>
        <v>OBESITY</v>
      </c>
      <c r="K149" t="str">
        <f>VLOOKUP(A149,table2!A149:J2483,10,FALSE)</f>
        <v>NORMAL</v>
      </c>
      <c r="L149" s="22">
        <f>VLOOKUP(A149,table3!A149:H2489,4,FALSE)</f>
        <v>1709</v>
      </c>
      <c r="M149" s="22" t="str">
        <f>VLOOKUP(A149,table3!A149:H2489,5,FALSE)</f>
        <v>tier - 3</v>
      </c>
      <c r="N149" t="str">
        <f>VLOOKUP(A149,table3!A149:H2489,6,FALSE)</f>
        <v>tier - 1</v>
      </c>
      <c r="O149" t="str">
        <f>VLOOKUP(A149,table3!A149:H2489,7,FALSE)</f>
        <v>R1019</v>
      </c>
      <c r="P149" s="8">
        <f>VLOOKUP(A149,table3!A149:H2489,2,FALSE)</f>
        <v>38333</v>
      </c>
      <c r="Q149">
        <f>VLOOKUP(A149,table3!A148:H2489,8,FALSE)</f>
        <v>18</v>
      </c>
    </row>
    <row r="150" spans="1:17" x14ac:dyDescent="0.3">
      <c r="A150" s="11" t="s">
        <v>2224</v>
      </c>
      <c r="B150" s="12" t="s">
        <v>5019</v>
      </c>
      <c r="C150">
        <f>VLOOKUP(A150,table2!A150:J2484,2,FALSE)</f>
        <v>35.75</v>
      </c>
      <c r="D150">
        <f>VLOOKUP(A150,table2!A150:J2484,3,FALSE)</f>
        <v>4.1900000000000004</v>
      </c>
      <c r="E150" t="str">
        <f>VLOOKUP(A150,table2!A150:J2484,4,FALSE)</f>
        <v>No</v>
      </c>
      <c r="F150" t="str">
        <f>VLOOKUP(A150,table2!A150:J2484,5,FALSE)</f>
        <v>No</v>
      </c>
      <c r="G150" t="str">
        <f>VLOOKUP(A150,table2!A150:J2484,6,FALSE)</f>
        <v>No</v>
      </c>
      <c r="H150" s="26">
        <f>VLOOKUP(A150,table2!A150:J2484,7,FALSE)</f>
        <v>0</v>
      </c>
      <c r="I150" t="str">
        <f>VLOOKUP(A150,table2!A150:J2484,8,FALSE)</f>
        <v>Yes</v>
      </c>
      <c r="J150" t="str">
        <f>VLOOKUP(A150,table2!A150:J2484,9,FALSE)</f>
        <v>OBESITY</v>
      </c>
      <c r="K150" t="str">
        <f>VLOOKUP(A150,table2!A150:J2484,10,FALSE)</f>
        <v>NORMAL</v>
      </c>
      <c r="L150" s="22">
        <f>VLOOKUP(A150,table3!A150:H2490,4,FALSE)</f>
        <v>1711</v>
      </c>
      <c r="M150" s="22" t="str">
        <f>VLOOKUP(A150,table3!A150:H2490,5,FALSE)</f>
        <v>tier - 3</v>
      </c>
      <c r="N150" t="str">
        <f>VLOOKUP(A150,table3!A150:H2490,6,FALSE)</f>
        <v>tier - 3</v>
      </c>
      <c r="O150" t="str">
        <f>VLOOKUP(A150,table3!A150:H2490,7,FALSE)</f>
        <v>R1013</v>
      </c>
      <c r="P150" s="8">
        <f>VLOOKUP(A150,table3!A150:H2490,2,FALSE)</f>
        <v>38249</v>
      </c>
      <c r="Q150">
        <f>VLOOKUP(A150,table3!A149:H2490,8,FALSE)</f>
        <v>18</v>
      </c>
    </row>
    <row r="151" spans="1:17" x14ac:dyDescent="0.3">
      <c r="A151" s="13" t="s">
        <v>2223</v>
      </c>
      <c r="B151" s="14" t="s">
        <v>5021</v>
      </c>
      <c r="C151">
        <f>VLOOKUP(A151,table2!A151:J2485,2,FALSE)</f>
        <v>26.07</v>
      </c>
      <c r="D151">
        <f>VLOOKUP(A151,table2!A151:J2485,3,FALSE)</f>
        <v>5.32</v>
      </c>
      <c r="E151" t="str">
        <f>VLOOKUP(A151,table2!A151:J2485,4,FALSE)</f>
        <v>No</v>
      </c>
      <c r="F151" t="str">
        <f>VLOOKUP(A151,table2!A151:J2485,5,FALSE)</f>
        <v>No</v>
      </c>
      <c r="G151" t="str">
        <f>VLOOKUP(A151,table2!A151:J2485,6,FALSE)</f>
        <v>No</v>
      </c>
      <c r="H151" s="26">
        <f>VLOOKUP(A151,table2!A151:J2485,7,FALSE)</f>
        <v>0</v>
      </c>
      <c r="I151" t="str">
        <f>VLOOKUP(A151,table2!A151:J2485,8,FALSE)</f>
        <v>Yes</v>
      </c>
      <c r="J151" t="str">
        <f>VLOOKUP(A151,table2!A151:J2485,9,FALSE)</f>
        <v>OVER WEIGHT</v>
      </c>
      <c r="K151" t="str">
        <f>VLOOKUP(A151,table2!A151:J2485,10,FALSE)</f>
        <v>NORMAL</v>
      </c>
      <c r="L151" s="22">
        <f>VLOOKUP(A151,table3!A151:H2491,4,FALSE)</f>
        <v>1712</v>
      </c>
      <c r="M151" s="22" t="str">
        <f>VLOOKUP(A151,table3!A151:H2491,5,FALSE)</f>
        <v>tier - 3</v>
      </c>
      <c r="N151" t="str">
        <f>VLOOKUP(A151,table3!A151:H2491,6,FALSE)</f>
        <v>tier - 1</v>
      </c>
      <c r="O151" t="str">
        <f>VLOOKUP(A151,table3!A151:H2491,7,FALSE)</f>
        <v>R1016</v>
      </c>
      <c r="P151" s="8">
        <f>VLOOKUP(A151,table3!A151:H2491,2,FALSE)</f>
        <v>38251</v>
      </c>
      <c r="Q151">
        <f>VLOOKUP(A151,table3!A150:H2491,8,FALSE)</f>
        <v>18</v>
      </c>
    </row>
    <row r="152" spans="1:17" x14ac:dyDescent="0.3">
      <c r="A152" s="11" t="s">
        <v>2222</v>
      </c>
      <c r="B152" s="12" t="s">
        <v>5023</v>
      </c>
      <c r="C152">
        <f>VLOOKUP(A152,table2!A152:J2486,2,FALSE)</f>
        <v>36.54</v>
      </c>
      <c r="D152">
        <f>VLOOKUP(A152,table2!A152:J2486,3,FALSE)</f>
        <v>4.46</v>
      </c>
      <c r="E152" t="str">
        <f>VLOOKUP(A152,table2!A152:J2486,4,FALSE)</f>
        <v>Yes</v>
      </c>
      <c r="F152" t="str">
        <f>VLOOKUP(A152,table2!A152:J2486,5,FALSE)</f>
        <v>No</v>
      </c>
      <c r="G152" t="str">
        <f>VLOOKUP(A152,table2!A152:J2486,6,FALSE)</f>
        <v>No</v>
      </c>
      <c r="H152" s="26">
        <f>VLOOKUP(A152,table2!A152:J2486,7,FALSE)</f>
        <v>1</v>
      </c>
      <c r="I152" t="str">
        <f>VLOOKUP(A152,table2!A152:J2486,8,FALSE)</f>
        <v>Yes</v>
      </c>
      <c r="J152" t="str">
        <f>VLOOKUP(A152,table2!A152:J2486,9,FALSE)</f>
        <v>OBESITY</v>
      </c>
      <c r="K152" t="str">
        <f>VLOOKUP(A152,table2!A152:J2486,10,FALSE)</f>
        <v>NORMAL</v>
      </c>
      <c r="L152" s="22">
        <f>VLOOKUP(A152,table3!A152:H2492,4,FALSE)</f>
        <v>1719</v>
      </c>
      <c r="M152" s="22" t="str">
        <f>VLOOKUP(A152,table3!A152:H2492,5,FALSE)</f>
        <v>tier - 3</v>
      </c>
      <c r="N152" t="str">
        <f>VLOOKUP(A152,table3!A152:H2492,6,FALSE)</f>
        <v>tier - 3</v>
      </c>
      <c r="O152" t="str">
        <f>VLOOKUP(A152,table3!A152:H2492,7,FALSE)</f>
        <v>R1013</v>
      </c>
      <c r="P152" s="8">
        <f>VLOOKUP(A152,table3!A152:H2492,2,FALSE)</f>
        <v>38148</v>
      </c>
      <c r="Q152">
        <f>VLOOKUP(A152,table3!A151:H2492,8,FALSE)</f>
        <v>18</v>
      </c>
    </row>
    <row r="153" spans="1:17" x14ac:dyDescent="0.3">
      <c r="A153" s="13" t="s">
        <v>2221</v>
      </c>
      <c r="B153" s="14" t="s">
        <v>5025</v>
      </c>
      <c r="C153">
        <f>VLOOKUP(A153,table2!A153:J2487,2,FALSE)</f>
        <v>51.64</v>
      </c>
      <c r="D153">
        <f>VLOOKUP(A153,table2!A153:J2487,3,FALSE)</f>
        <v>5.65</v>
      </c>
      <c r="E153" t="str">
        <f>VLOOKUP(A153,table2!A153:J2487,4,FALSE)</f>
        <v>No</v>
      </c>
      <c r="F153" t="str">
        <f>VLOOKUP(A153,table2!A153:J2487,5,FALSE)</f>
        <v>No</v>
      </c>
      <c r="G153" t="str">
        <f>VLOOKUP(A153,table2!A153:J2487,6,FALSE)</f>
        <v>No</v>
      </c>
      <c r="H153" s="26">
        <f>VLOOKUP(A153,table2!A153:J2487,7,FALSE)</f>
        <v>0</v>
      </c>
      <c r="I153" t="str">
        <f>VLOOKUP(A153,table2!A153:J2487,8,FALSE)</f>
        <v>Yes</v>
      </c>
      <c r="J153" t="str">
        <f>VLOOKUP(A153,table2!A153:J2487,9,FALSE)</f>
        <v>OBESITY</v>
      </c>
      <c r="K153" t="str">
        <f>VLOOKUP(A153,table2!A153:J2487,10,FALSE)</f>
        <v>NORMAL</v>
      </c>
      <c r="L153" s="22">
        <f>VLOOKUP(A153,table3!A153:H2493,4,FALSE)</f>
        <v>1720</v>
      </c>
      <c r="M153" s="22" t="str">
        <f>VLOOKUP(A153,table3!A153:H2493,5,FALSE)</f>
        <v>tier - 3</v>
      </c>
      <c r="N153" t="str">
        <f>VLOOKUP(A153,table3!A153:H2493,6,FALSE)</f>
        <v>tier - 3</v>
      </c>
      <c r="O153" t="str">
        <f>VLOOKUP(A153,table3!A153:H2493,7,FALSE)</f>
        <v>R1013</v>
      </c>
      <c r="P153" s="8">
        <f>VLOOKUP(A153,table3!A153:H2493,2,FALSE)</f>
        <v>38241</v>
      </c>
      <c r="Q153">
        <f>VLOOKUP(A153,table3!A152:H2493,8,FALSE)</f>
        <v>18</v>
      </c>
    </row>
    <row r="154" spans="1:17" x14ac:dyDescent="0.3">
      <c r="A154" s="11" t="s">
        <v>2220</v>
      </c>
      <c r="B154" s="12" t="s">
        <v>5026</v>
      </c>
      <c r="C154">
        <f>VLOOKUP(A154,table2!A154:J2488,2,FALSE)</f>
        <v>42.83</v>
      </c>
      <c r="D154">
        <f>VLOOKUP(A154,table2!A154:J2488,3,FALSE)</f>
        <v>6.04</v>
      </c>
      <c r="E154" t="str">
        <f>VLOOKUP(A154,table2!A154:J2488,4,FALSE)</f>
        <v>No</v>
      </c>
      <c r="F154" t="str">
        <f>VLOOKUP(A154,table2!A154:J2488,5,FALSE)</f>
        <v>No</v>
      </c>
      <c r="G154" t="str">
        <f>VLOOKUP(A154,table2!A154:J2488,6,FALSE)</f>
        <v>No</v>
      </c>
      <c r="H154" s="26">
        <f>VLOOKUP(A154,table2!A154:J2488,7,FALSE)</f>
        <v>2</v>
      </c>
      <c r="I154" t="str">
        <f>VLOOKUP(A154,table2!A154:J2488,8,FALSE)</f>
        <v>Yes</v>
      </c>
      <c r="J154" t="str">
        <f>VLOOKUP(A154,table2!A154:J2488,9,FALSE)</f>
        <v>OBESITY</v>
      </c>
      <c r="K154" t="str">
        <f>VLOOKUP(A154,table2!A154:J2488,10,FALSE)</f>
        <v>PREDIABETES</v>
      </c>
      <c r="L154" s="22">
        <f>VLOOKUP(A154,table3!A154:H2494,4,FALSE)</f>
        <v>1726</v>
      </c>
      <c r="M154" s="22" t="str">
        <f>VLOOKUP(A154,table3!A154:H2494,5,FALSE)</f>
        <v>tier - 3</v>
      </c>
      <c r="N154" t="str">
        <f>VLOOKUP(A154,table3!A154:H2494,6,FALSE)</f>
        <v>tier - 2</v>
      </c>
      <c r="O154" t="str">
        <f>VLOOKUP(A154,table3!A154:H2494,7,FALSE)</f>
        <v>R1013</v>
      </c>
      <c r="P154" s="8">
        <f>VLOOKUP(A154,table3!A154:H2494,2,FALSE)</f>
        <v>38281</v>
      </c>
      <c r="Q154">
        <f>VLOOKUP(A154,table3!A153:H2494,8,FALSE)</f>
        <v>18</v>
      </c>
    </row>
    <row r="155" spans="1:17" x14ac:dyDescent="0.3">
      <c r="A155" s="13" t="s">
        <v>2219</v>
      </c>
      <c r="B155" s="14" t="s">
        <v>5028</v>
      </c>
      <c r="C155">
        <f>VLOOKUP(A155,table2!A155:J2489,2,FALSE)</f>
        <v>40.15</v>
      </c>
      <c r="D155">
        <f>VLOOKUP(A155,table2!A155:J2489,3,FALSE)</f>
        <v>5.76</v>
      </c>
      <c r="E155" t="str">
        <f>VLOOKUP(A155,table2!A155:J2489,4,FALSE)</f>
        <v>No</v>
      </c>
      <c r="F155" t="str">
        <f>VLOOKUP(A155,table2!A155:J2489,5,FALSE)</f>
        <v>No</v>
      </c>
      <c r="G155" t="str">
        <f>VLOOKUP(A155,table2!A155:J2489,6,FALSE)</f>
        <v>No</v>
      </c>
      <c r="H155" s="26">
        <f>VLOOKUP(A155,table2!A155:J2489,7,FALSE)</f>
        <v>1</v>
      </c>
      <c r="I155" t="str">
        <f>VLOOKUP(A155,table2!A155:J2489,8,FALSE)</f>
        <v>Yes</v>
      </c>
      <c r="J155" t="str">
        <f>VLOOKUP(A155,table2!A155:J2489,9,FALSE)</f>
        <v>OBESITY</v>
      </c>
      <c r="K155" t="str">
        <f>VLOOKUP(A155,table2!A155:J2489,10,FALSE)</f>
        <v>PREDIABETES</v>
      </c>
      <c r="L155" s="22">
        <f>VLOOKUP(A155,table3!A155:H2495,4,FALSE)</f>
        <v>1728</v>
      </c>
      <c r="M155" s="22" t="str">
        <f>VLOOKUP(A155,table3!A155:H2495,5,FALSE)</f>
        <v>tier - 3</v>
      </c>
      <c r="N155" t="str">
        <f>VLOOKUP(A155,table3!A155:H2495,6,FALSE)</f>
        <v>tier - 1</v>
      </c>
      <c r="O155" t="str">
        <f>VLOOKUP(A155,table3!A155:H2495,7,FALSE)</f>
        <v>R1013</v>
      </c>
      <c r="P155" s="8">
        <f>VLOOKUP(A155,table3!A155:H2495,2,FALSE)</f>
        <v>38239</v>
      </c>
      <c r="Q155">
        <f>VLOOKUP(A155,table3!A154:H2495,8,FALSE)</f>
        <v>18</v>
      </c>
    </row>
    <row r="156" spans="1:17" x14ac:dyDescent="0.3">
      <c r="A156" s="11" t="s">
        <v>2218</v>
      </c>
      <c r="B156" s="12" t="s">
        <v>5030</v>
      </c>
      <c r="C156">
        <f>VLOOKUP(A156,table2!A156:J2490,2,FALSE)</f>
        <v>27.8</v>
      </c>
      <c r="D156">
        <f>VLOOKUP(A156,table2!A156:J2490,3,FALSE)</f>
        <v>4.3600000000000003</v>
      </c>
      <c r="E156" t="str">
        <f>VLOOKUP(A156,table2!A156:J2490,4,FALSE)</f>
        <v>No</v>
      </c>
      <c r="F156" t="str">
        <f>VLOOKUP(A156,table2!A156:J2490,5,FALSE)</f>
        <v>No</v>
      </c>
      <c r="G156" t="str">
        <f>VLOOKUP(A156,table2!A156:J2490,6,FALSE)</f>
        <v>Yes</v>
      </c>
      <c r="H156" s="26">
        <f>VLOOKUP(A156,table2!A156:J2490,7,FALSE)</f>
        <v>1</v>
      </c>
      <c r="I156" t="str">
        <f>VLOOKUP(A156,table2!A156:J2490,8,FALSE)</f>
        <v>Yes</v>
      </c>
      <c r="J156" t="str">
        <f>VLOOKUP(A156,table2!A156:J2490,9,FALSE)</f>
        <v>OVER WEIGHT</v>
      </c>
      <c r="K156" t="str">
        <f>VLOOKUP(A156,table2!A156:J2490,10,FALSE)</f>
        <v>NORMAL</v>
      </c>
      <c r="L156" s="22">
        <f>VLOOKUP(A156,table3!A156:H2496,4,FALSE)</f>
        <v>1728</v>
      </c>
      <c r="M156" s="22" t="str">
        <f>VLOOKUP(A156,table3!A156:H2496,5,FALSE)</f>
        <v>tier - 3</v>
      </c>
      <c r="N156" t="str">
        <f>VLOOKUP(A156,table3!A156:H2496,6,FALSE)</f>
        <v>tier - 3</v>
      </c>
      <c r="O156" t="str">
        <f>VLOOKUP(A156,table3!A156:H2496,7,FALSE)</f>
        <v>R1011</v>
      </c>
      <c r="P156" s="8">
        <f>VLOOKUP(A156,table3!A156:H2496,2,FALSE)</f>
        <v>37946</v>
      </c>
      <c r="Q156">
        <f>VLOOKUP(A156,table3!A155:H2496,8,FALSE)</f>
        <v>19</v>
      </c>
    </row>
    <row r="157" spans="1:17" x14ac:dyDescent="0.3">
      <c r="A157" s="13" t="s">
        <v>2217</v>
      </c>
      <c r="B157" s="14" t="s">
        <v>5032</v>
      </c>
      <c r="C157">
        <f>VLOOKUP(A157,table2!A157:J2491,2,FALSE)</f>
        <v>45.81</v>
      </c>
      <c r="D157">
        <f>VLOOKUP(A157,table2!A157:J2491,3,FALSE)</f>
        <v>4.76</v>
      </c>
      <c r="E157" t="str">
        <f>VLOOKUP(A157,table2!A157:J2491,4,FALSE)</f>
        <v>Yes</v>
      </c>
      <c r="F157" t="str">
        <f>VLOOKUP(A157,table2!A157:J2491,5,FALSE)</f>
        <v>No</v>
      </c>
      <c r="G157" t="str">
        <f>VLOOKUP(A157,table2!A157:J2491,6,FALSE)</f>
        <v>Yes</v>
      </c>
      <c r="H157" s="26">
        <f>VLOOKUP(A157,table2!A157:J2491,7,FALSE)</f>
        <v>1</v>
      </c>
      <c r="I157" t="str">
        <f>VLOOKUP(A157,table2!A157:J2491,8,FALSE)</f>
        <v>Yes</v>
      </c>
      <c r="J157" t="str">
        <f>VLOOKUP(A157,table2!A157:J2491,9,FALSE)</f>
        <v>OBESITY</v>
      </c>
      <c r="K157" t="str">
        <f>VLOOKUP(A157,table2!A157:J2491,10,FALSE)</f>
        <v>NORMAL</v>
      </c>
      <c r="L157" s="22">
        <f>VLOOKUP(A157,table3!A157:H2497,4,FALSE)</f>
        <v>1729</v>
      </c>
      <c r="M157" s="22" t="str">
        <f>VLOOKUP(A157,table3!A157:H2497,5,FALSE)</f>
        <v>tier - 3</v>
      </c>
      <c r="N157" t="str">
        <f>VLOOKUP(A157,table3!A157:H2497,6,FALSE)</f>
        <v>tier - 2</v>
      </c>
      <c r="O157" t="str">
        <f>VLOOKUP(A157,table3!A157:H2497,7,FALSE)</f>
        <v>R1011</v>
      </c>
      <c r="P157" s="8">
        <f>VLOOKUP(A157,table3!A157:H2497,2,FALSE)</f>
        <v>37865</v>
      </c>
      <c r="Q157">
        <f>VLOOKUP(A157,table3!A156:H2497,8,FALSE)</f>
        <v>19</v>
      </c>
    </row>
    <row r="158" spans="1:17" x14ac:dyDescent="0.3">
      <c r="A158" s="11" t="s">
        <v>2216</v>
      </c>
      <c r="B158" s="12" t="s">
        <v>5034</v>
      </c>
      <c r="C158">
        <f>VLOOKUP(A158,table2!A158:J2492,2,FALSE)</f>
        <v>34.43</v>
      </c>
      <c r="D158">
        <f>VLOOKUP(A158,table2!A158:J2492,3,FALSE)</f>
        <v>10.82</v>
      </c>
      <c r="E158" t="str">
        <f>VLOOKUP(A158,table2!A158:J2492,4,FALSE)</f>
        <v>Yes</v>
      </c>
      <c r="F158" t="str">
        <f>VLOOKUP(A158,table2!A158:J2492,5,FALSE)</f>
        <v>No</v>
      </c>
      <c r="G158" t="str">
        <f>VLOOKUP(A158,table2!A158:J2492,6,FALSE)</f>
        <v>No</v>
      </c>
      <c r="H158" s="26">
        <f>VLOOKUP(A158,table2!A158:J2492,7,FALSE)</f>
        <v>1</v>
      </c>
      <c r="I158" t="str">
        <f>VLOOKUP(A158,table2!A158:J2492,8,FALSE)</f>
        <v>Yes</v>
      </c>
      <c r="J158" t="str">
        <f>VLOOKUP(A158,table2!A158:J2492,9,FALSE)</f>
        <v>OBESITY</v>
      </c>
      <c r="K158" t="str">
        <f>VLOOKUP(A158,table2!A158:J2492,10,FALSE)</f>
        <v>DIABETES</v>
      </c>
      <c r="L158" s="22">
        <f>VLOOKUP(A158,table3!A158:H2498,4,FALSE)</f>
        <v>1732</v>
      </c>
      <c r="M158" s="22" t="str">
        <f>VLOOKUP(A158,table3!A158:H2498,5,FALSE)</f>
        <v>tier - 3</v>
      </c>
      <c r="N158" t="str">
        <f>VLOOKUP(A158,table3!A158:H2498,6,FALSE)</f>
        <v>tier - 2</v>
      </c>
      <c r="O158" t="str">
        <f>VLOOKUP(A158,table3!A158:H2498,7,FALSE)</f>
        <v>R1011</v>
      </c>
      <c r="P158" s="8">
        <f>VLOOKUP(A158,table3!A158:H2498,2,FALSE)</f>
        <v>37934</v>
      </c>
      <c r="Q158">
        <f>VLOOKUP(A158,table3!A157:H2498,8,FALSE)</f>
        <v>19</v>
      </c>
    </row>
    <row r="159" spans="1:17" x14ac:dyDescent="0.3">
      <c r="A159" s="13" t="s">
        <v>2215</v>
      </c>
      <c r="B159" s="14" t="s">
        <v>5035</v>
      </c>
      <c r="C159">
        <f>VLOOKUP(A159,table2!A159:J2493,2,FALSE)</f>
        <v>41.33</v>
      </c>
      <c r="D159">
        <f>VLOOKUP(A159,table2!A159:J2493,3,FALSE)</f>
        <v>4.01</v>
      </c>
      <c r="E159" t="str">
        <f>VLOOKUP(A159,table2!A159:J2493,4,FALSE)</f>
        <v>Yes</v>
      </c>
      <c r="F159" t="str">
        <f>VLOOKUP(A159,table2!A159:J2493,5,FALSE)</f>
        <v>No</v>
      </c>
      <c r="G159" t="str">
        <f>VLOOKUP(A159,table2!A159:J2493,6,FALSE)</f>
        <v>No</v>
      </c>
      <c r="H159" s="26">
        <f>VLOOKUP(A159,table2!A159:J2493,7,FALSE)</f>
        <v>0</v>
      </c>
      <c r="I159" t="str">
        <f>VLOOKUP(A159,table2!A159:J2493,8,FALSE)</f>
        <v>Yes</v>
      </c>
      <c r="J159" t="str">
        <f>VLOOKUP(A159,table2!A159:J2493,9,FALSE)</f>
        <v>OBESITY</v>
      </c>
      <c r="K159" t="str">
        <f>VLOOKUP(A159,table2!A159:J2493,10,FALSE)</f>
        <v>NORMAL</v>
      </c>
      <c r="L159" s="22">
        <f>VLOOKUP(A159,table3!A159:H2499,4,FALSE)</f>
        <v>1737</v>
      </c>
      <c r="M159" s="22" t="str">
        <f>VLOOKUP(A159,table3!A159:H2499,5,FALSE)</f>
        <v>tier - 3</v>
      </c>
      <c r="N159" t="str">
        <f>VLOOKUP(A159,table3!A159:H2499,6,FALSE)</f>
        <v>tier - 2</v>
      </c>
      <c r="O159" t="str">
        <f>VLOOKUP(A159,table3!A159:H2499,7,FALSE)</f>
        <v>R1011</v>
      </c>
      <c r="P159" s="8">
        <f>VLOOKUP(A159,table3!A159:H2499,2,FALSE)</f>
        <v>37939</v>
      </c>
      <c r="Q159">
        <f>VLOOKUP(A159,table3!A158:H2499,8,FALSE)</f>
        <v>19</v>
      </c>
    </row>
    <row r="160" spans="1:17" x14ac:dyDescent="0.3">
      <c r="A160" s="11" t="s">
        <v>2214</v>
      </c>
      <c r="B160" s="12" t="s">
        <v>5037</v>
      </c>
      <c r="C160">
        <f>VLOOKUP(A160,table2!A160:J2494,2,FALSE)</f>
        <v>31.92</v>
      </c>
      <c r="D160">
        <f>VLOOKUP(A160,table2!A160:J2494,3,FALSE)</f>
        <v>5.12</v>
      </c>
      <c r="E160" t="str">
        <f>VLOOKUP(A160,table2!A160:J2494,4,FALSE)</f>
        <v>Yes</v>
      </c>
      <c r="F160" t="str">
        <f>VLOOKUP(A160,table2!A160:J2494,5,FALSE)</f>
        <v>No</v>
      </c>
      <c r="G160" t="str">
        <f>VLOOKUP(A160,table2!A160:J2494,6,FALSE)</f>
        <v>No</v>
      </c>
      <c r="H160" s="26">
        <f>VLOOKUP(A160,table2!A160:J2494,7,FALSE)</f>
        <v>1</v>
      </c>
      <c r="I160" t="str">
        <f>VLOOKUP(A160,table2!A160:J2494,8,FALSE)</f>
        <v>Yes</v>
      </c>
      <c r="J160" t="str">
        <f>VLOOKUP(A160,table2!A160:J2494,9,FALSE)</f>
        <v>OBESITY</v>
      </c>
      <c r="K160" t="str">
        <f>VLOOKUP(A160,table2!A160:J2494,10,FALSE)</f>
        <v>NORMAL</v>
      </c>
      <c r="L160" s="22">
        <f>VLOOKUP(A160,table3!A160:H2500,4,FALSE)</f>
        <v>1743</v>
      </c>
      <c r="M160" s="22" t="str">
        <f>VLOOKUP(A160,table3!A160:H2500,5,FALSE)</f>
        <v>tier - 3</v>
      </c>
      <c r="N160" t="str">
        <f>VLOOKUP(A160,table3!A160:H2500,6,FALSE)</f>
        <v>tier - 1</v>
      </c>
      <c r="O160" t="str">
        <f>VLOOKUP(A160,table3!A160:H2500,7,FALSE)</f>
        <v>R1011</v>
      </c>
      <c r="P160" s="8">
        <f>VLOOKUP(A160,table3!A160:H2500,2,FALSE)</f>
        <v>37827</v>
      </c>
      <c r="Q160">
        <f>VLOOKUP(A160,table3!A159:H2500,8,FALSE)</f>
        <v>19</v>
      </c>
    </row>
    <row r="161" spans="1:17" x14ac:dyDescent="0.3">
      <c r="A161" s="13" t="s">
        <v>2213</v>
      </c>
      <c r="B161" s="14" t="s">
        <v>5039</v>
      </c>
      <c r="C161">
        <f>VLOOKUP(A161,table2!A161:J2495,2,FALSE)</f>
        <v>39.799999999999997</v>
      </c>
      <c r="D161">
        <f>VLOOKUP(A161,table2!A161:J2495,3,FALSE)</f>
        <v>10.54</v>
      </c>
      <c r="E161" t="str">
        <f>VLOOKUP(A161,table2!A161:J2495,4,FALSE)</f>
        <v>Yes</v>
      </c>
      <c r="F161" t="str">
        <f>VLOOKUP(A161,table2!A161:J2495,5,FALSE)</f>
        <v>No</v>
      </c>
      <c r="G161" t="str">
        <f>VLOOKUP(A161,table2!A161:J2495,6,FALSE)</f>
        <v>No</v>
      </c>
      <c r="H161" s="26">
        <f>VLOOKUP(A161,table2!A161:J2495,7,FALSE)</f>
        <v>2</v>
      </c>
      <c r="I161" t="str">
        <f>VLOOKUP(A161,table2!A161:J2495,8,FALSE)</f>
        <v>Yes</v>
      </c>
      <c r="J161" t="str">
        <f>VLOOKUP(A161,table2!A161:J2495,9,FALSE)</f>
        <v>OBESITY</v>
      </c>
      <c r="K161" t="str">
        <f>VLOOKUP(A161,table2!A161:J2495,10,FALSE)</f>
        <v>DIABETES</v>
      </c>
      <c r="L161" s="22">
        <f>VLOOKUP(A161,table3!A161:H2501,4,FALSE)</f>
        <v>1744</v>
      </c>
      <c r="M161" s="22" t="str">
        <f>VLOOKUP(A161,table3!A161:H2501,5,FALSE)</f>
        <v>tier - 3</v>
      </c>
      <c r="N161" t="str">
        <f>VLOOKUP(A161,table3!A161:H2501,6,FALSE)</f>
        <v>tier - 1</v>
      </c>
      <c r="O161" t="str">
        <f>VLOOKUP(A161,table3!A161:H2501,7,FALSE)</f>
        <v>R1011</v>
      </c>
      <c r="P161" s="8">
        <f>VLOOKUP(A161,table3!A161:H2501,2,FALSE)</f>
        <v>37830</v>
      </c>
      <c r="Q161">
        <f>VLOOKUP(A161,table3!A160:H2501,8,FALSE)</f>
        <v>19</v>
      </c>
    </row>
    <row r="162" spans="1:17" x14ac:dyDescent="0.3">
      <c r="A162" s="11" t="s">
        <v>2212</v>
      </c>
      <c r="B162" s="12" t="s">
        <v>5041</v>
      </c>
      <c r="C162">
        <f>VLOOKUP(A162,table2!A162:J2496,2,FALSE)</f>
        <v>42.82</v>
      </c>
      <c r="D162">
        <f>VLOOKUP(A162,table2!A162:J2496,3,FALSE)</f>
        <v>4.21</v>
      </c>
      <c r="E162" t="str">
        <f>VLOOKUP(A162,table2!A162:J2496,4,FALSE)</f>
        <v>No</v>
      </c>
      <c r="F162" t="str">
        <f>VLOOKUP(A162,table2!A162:J2496,5,FALSE)</f>
        <v>No</v>
      </c>
      <c r="G162" t="str">
        <f>VLOOKUP(A162,table2!A162:J2496,6,FALSE)</f>
        <v>No</v>
      </c>
      <c r="H162" s="26">
        <f>VLOOKUP(A162,table2!A162:J2496,7,FALSE)</f>
        <v>0</v>
      </c>
      <c r="I162" t="str">
        <f>VLOOKUP(A162,table2!A162:J2496,8,FALSE)</f>
        <v>Yes</v>
      </c>
      <c r="J162" t="str">
        <f>VLOOKUP(A162,table2!A162:J2496,9,FALSE)</f>
        <v>OBESITY</v>
      </c>
      <c r="K162" t="str">
        <f>VLOOKUP(A162,table2!A162:J2496,10,FALSE)</f>
        <v>NORMAL</v>
      </c>
      <c r="L162" s="22">
        <f>VLOOKUP(A162,table3!A162:H2502,4,FALSE)</f>
        <v>1749</v>
      </c>
      <c r="M162" s="22" t="str">
        <f>VLOOKUP(A162,table3!A162:H2502,5,FALSE)</f>
        <v>tier - 3</v>
      </c>
      <c r="N162" t="str">
        <f>VLOOKUP(A162,table3!A162:H2502,6,FALSE)</f>
        <v>tier - 1</v>
      </c>
      <c r="O162" t="str">
        <f>VLOOKUP(A162,table3!A162:H2502,7,FALSE)</f>
        <v>R1011</v>
      </c>
      <c r="P162" s="8">
        <f>VLOOKUP(A162,table3!A162:H2502,2,FALSE)</f>
        <v>37890</v>
      </c>
      <c r="Q162">
        <f>VLOOKUP(A162,table3!A161:H2502,8,FALSE)</f>
        <v>19</v>
      </c>
    </row>
    <row r="163" spans="1:17" x14ac:dyDescent="0.3">
      <c r="A163" s="13" t="s">
        <v>2211</v>
      </c>
      <c r="B163" s="14" t="s">
        <v>5043</v>
      </c>
      <c r="C163">
        <f>VLOOKUP(A163,table2!A163:J2497,2,FALSE)</f>
        <v>33.630000000000003</v>
      </c>
      <c r="D163">
        <f>VLOOKUP(A163,table2!A163:J2497,3,FALSE)</f>
        <v>5.42</v>
      </c>
      <c r="E163" t="str">
        <f>VLOOKUP(A163,table2!A163:J2497,4,FALSE)</f>
        <v>No</v>
      </c>
      <c r="F163" t="str">
        <f>VLOOKUP(A163,table2!A163:J2497,5,FALSE)</f>
        <v>No</v>
      </c>
      <c r="G163" t="str">
        <f>VLOOKUP(A163,table2!A163:J2497,6,FALSE)</f>
        <v>No</v>
      </c>
      <c r="H163" s="26">
        <f>VLOOKUP(A163,table2!A163:J2497,7,FALSE)</f>
        <v>0</v>
      </c>
      <c r="I163" t="str">
        <f>VLOOKUP(A163,table2!A163:J2497,8,FALSE)</f>
        <v>Yes</v>
      </c>
      <c r="J163" t="str">
        <f>VLOOKUP(A163,table2!A163:J2497,9,FALSE)</f>
        <v>OBESITY</v>
      </c>
      <c r="K163" t="str">
        <f>VLOOKUP(A163,table2!A163:J2497,10,FALSE)</f>
        <v>NORMAL</v>
      </c>
      <c r="L163" s="22">
        <f>VLOOKUP(A163,table3!A163:H2503,4,FALSE)</f>
        <v>1757</v>
      </c>
      <c r="M163" s="22" t="str">
        <f>VLOOKUP(A163,table3!A163:H2503,5,FALSE)</f>
        <v>tier - 3</v>
      </c>
      <c r="N163" t="str">
        <f>VLOOKUP(A163,table3!A163:H2503,6,FALSE)</f>
        <v>tier - 3</v>
      </c>
      <c r="O163" t="str">
        <f>VLOOKUP(A163,table3!A163:H2503,7,FALSE)</f>
        <v>R1013</v>
      </c>
      <c r="P163" s="8">
        <f>VLOOKUP(A163,table3!A163:H2503,2,FALSE)</f>
        <v>36075</v>
      </c>
      <c r="Q163">
        <f>VLOOKUP(A163,table3!A162:H2503,8,FALSE)</f>
        <v>24</v>
      </c>
    </row>
    <row r="164" spans="1:17" x14ac:dyDescent="0.3">
      <c r="A164" s="11" t="s">
        <v>2210</v>
      </c>
      <c r="B164" s="12" t="s">
        <v>5045</v>
      </c>
      <c r="C164">
        <f>VLOOKUP(A164,table2!A164:J2498,2,FALSE)</f>
        <v>37.07</v>
      </c>
      <c r="D164">
        <f>VLOOKUP(A164,table2!A164:J2498,3,FALSE)</f>
        <v>4.28</v>
      </c>
      <c r="E164" t="str">
        <f>VLOOKUP(A164,table2!A164:J2498,4,FALSE)</f>
        <v>No</v>
      </c>
      <c r="F164" t="str">
        <f>VLOOKUP(A164,table2!A164:J2498,5,FALSE)</f>
        <v>Yes</v>
      </c>
      <c r="G164" t="str">
        <f>VLOOKUP(A164,table2!A164:J2498,6,FALSE)</f>
        <v>No</v>
      </c>
      <c r="H164" s="26">
        <f>VLOOKUP(A164,table2!A164:J2498,7,FALSE)</f>
        <v>1</v>
      </c>
      <c r="I164" t="str">
        <f>VLOOKUP(A164,table2!A164:J2498,8,FALSE)</f>
        <v>Yes</v>
      </c>
      <c r="J164" t="str">
        <f>VLOOKUP(A164,table2!A164:J2498,9,FALSE)</f>
        <v>OBESITY</v>
      </c>
      <c r="K164" t="str">
        <f>VLOOKUP(A164,table2!A164:J2498,10,FALSE)</f>
        <v>NORMAL</v>
      </c>
      <c r="L164" s="22">
        <f>VLOOKUP(A164,table3!A164:H2504,4,FALSE)</f>
        <v>1759</v>
      </c>
      <c r="M164" s="22" t="str">
        <f>VLOOKUP(A164,table3!A164:H2504,5,FALSE)</f>
        <v>tier - 3</v>
      </c>
      <c r="N164" t="str">
        <f>VLOOKUP(A164,table3!A164:H2504,6,FALSE)</f>
        <v>tier - 1</v>
      </c>
      <c r="O164" t="str">
        <f>VLOOKUP(A164,table3!A164:H2504,7,FALSE)</f>
        <v>R1011</v>
      </c>
      <c r="P164" s="8">
        <f>VLOOKUP(A164,table3!A164:H2504,2,FALSE)</f>
        <v>37944</v>
      </c>
      <c r="Q164">
        <f>VLOOKUP(A164,table3!A163:H2504,8,FALSE)</f>
        <v>19</v>
      </c>
    </row>
    <row r="165" spans="1:17" x14ac:dyDescent="0.3">
      <c r="A165" s="13" t="s">
        <v>2209</v>
      </c>
      <c r="B165" s="14" t="s">
        <v>5047</v>
      </c>
      <c r="C165">
        <f>VLOOKUP(A165,table2!A165:J2499,2,FALSE)</f>
        <v>35.625</v>
      </c>
      <c r="D165">
        <f>VLOOKUP(A165,table2!A165:J2499,3,FALSE)</f>
        <v>8.9</v>
      </c>
      <c r="E165" t="str">
        <f>VLOOKUP(A165,table2!A165:J2499,4,FALSE)</f>
        <v>No</v>
      </c>
      <c r="F165" t="str">
        <f>VLOOKUP(A165,table2!A165:J2499,5,FALSE)</f>
        <v>No</v>
      </c>
      <c r="G165" t="str">
        <f>VLOOKUP(A165,table2!A165:J2499,6,FALSE)</f>
        <v>No</v>
      </c>
      <c r="H165" s="26">
        <f>VLOOKUP(A165,table2!A165:J2499,7,FALSE)</f>
        <v>0</v>
      </c>
      <c r="I165" t="str">
        <f>VLOOKUP(A165,table2!A165:J2499,8,FALSE)</f>
        <v>Yes</v>
      </c>
      <c r="J165" t="str">
        <f>VLOOKUP(A165,table2!A165:J2499,9,FALSE)</f>
        <v>OBESITY</v>
      </c>
      <c r="K165" t="str">
        <f>VLOOKUP(A165,table2!A165:J2499,10,FALSE)</f>
        <v>DIABETES</v>
      </c>
      <c r="L165" s="22">
        <f>VLOOKUP(A165,table3!A165:H2505,4,FALSE)</f>
        <v>1770</v>
      </c>
      <c r="M165" s="22" t="str">
        <f>VLOOKUP(A165,table3!A165:H2505,5,FALSE)</f>
        <v>tier - 3</v>
      </c>
      <c r="N165" t="str">
        <f>VLOOKUP(A165,table3!A165:H2505,6,FALSE)</f>
        <v>tier - 3</v>
      </c>
      <c r="O165" t="str">
        <f>VLOOKUP(A165,table3!A165:H2505,7,FALSE)</f>
        <v>R1012</v>
      </c>
      <c r="P165" s="8">
        <f>VLOOKUP(A165,table3!A165:H2505,2,FALSE)</f>
        <v>37603</v>
      </c>
      <c r="Q165">
        <f>VLOOKUP(A165,table3!A164:H2505,8,FALSE)</f>
        <v>20</v>
      </c>
    </row>
    <row r="166" spans="1:17" x14ac:dyDescent="0.3">
      <c r="A166" s="11" t="s">
        <v>2208</v>
      </c>
      <c r="B166" s="12" t="s">
        <v>5049</v>
      </c>
      <c r="C166">
        <f>VLOOKUP(A166,table2!A166:J2500,2,FALSE)</f>
        <v>42.69</v>
      </c>
      <c r="D166">
        <f>VLOOKUP(A166,table2!A166:J2500,3,FALSE)</f>
        <v>4.8899999999999997</v>
      </c>
      <c r="E166" t="str">
        <f>VLOOKUP(A166,table2!A166:J2500,4,FALSE)</f>
        <v>No</v>
      </c>
      <c r="F166" t="str">
        <f>VLOOKUP(A166,table2!A166:J2500,5,FALSE)</f>
        <v>No</v>
      </c>
      <c r="G166" t="str">
        <f>VLOOKUP(A166,table2!A166:J2500,6,FALSE)</f>
        <v>Yes</v>
      </c>
      <c r="H166" s="26">
        <f>VLOOKUP(A166,table2!A166:J2500,7,FALSE)</f>
        <v>1</v>
      </c>
      <c r="I166" t="str">
        <f>VLOOKUP(A166,table2!A166:J2500,8,FALSE)</f>
        <v>Yes</v>
      </c>
      <c r="J166" t="str">
        <f>VLOOKUP(A166,table2!A166:J2500,9,FALSE)</f>
        <v>OBESITY</v>
      </c>
      <c r="K166" t="str">
        <f>VLOOKUP(A166,table2!A166:J2500,10,FALSE)</f>
        <v>NORMAL</v>
      </c>
      <c r="L166" s="22">
        <f>VLOOKUP(A166,table3!A166:H2506,4,FALSE)</f>
        <v>1816</v>
      </c>
      <c r="M166" s="22" t="str">
        <f>VLOOKUP(A166,table3!A166:H2506,5,FALSE)</f>
        <v>tier - 3</v>
      </c>
      <c r="N166" t="str">
        <f>VLOOKUP(A166,table3!A166:H2506,6,FALSE)</f>
        <v>tier - 3</v>
      </c>
      <c r="O166" t="str">
        <f>VLOOKUP(A166,table3!A166:H2506,7,FALSE)</f>
        <v>R1013</v>
      </c>
      <c r="P166" s="8">
        <f>VLOOKUP(A166,table3!A166:H2506,2,FALSE)</f>
        <v>36428</v>
      </c>
      <c r="Q166">
        <f>VLOOKUP(A166,table3!A165:H2506,8,FALSE)</f>
        <v>23</v>
      </c>
    </row>
    <row r="167" spans="1:17" x14ac:dyDescent="0.3">
      <c r="A167" s="13" t="s">
        <v>2207</v>
      </c>
      <c r="B167" s="14" t="s">
        <v>5051</v>
      </c>
      <c r="C167">
        <f>VLOOKUP(A167,table2!A167:J2501,2,FALSE)</f>
        <v>37.869999999999997</v>
      </c>
      <c r="D167">
        <f>VLOOKUP(A167,table2!A167:J2501,3,FALSE)</f>
        <v>4.29</v>
      </c>
      <c r="E167" t="str">
        <f>VLOOKUP(A167,table2!A167:J2501,4,FALSE)</f>
        <v>Yes</v>
      </c>
      <c r="F167" t="str">
        <f>VLOOKUP(A167,table2!A167:J2501,5,FALSE)</f>
        <v>No</v>
      </c>
      <c r="G167" t="str">
        <f>VLOOKUP(A167,table2!A167:J2501,6,FALSE)</f>
        <v>Yes</v>
      </c>
      <c r="H167" s="26">
        <f>VLOOKUP(A167,table2!A167:J2501,7,FALSE)</f>
        <v>1</v>
      </c>
      <c r="I167" t="str">
        <f>VLOOKUP(A167,table2!A167:J2501,8,FALSE)</f>
        <v>Yes</v>
      </c>
      <c r="J167" t="str">
        <f>VLOOKUP(A167,table2!A167:J2501,9,FALSE)</f>
        <v>OBESITY</v>
      </c>
      <c r="K167" t="str">
        <f>VLOOKUP(A167,table2!A167:J2501,10,FALSE)</f>
        <v>NORMAL</v>
      </c>
      <c r="L167" s="22">
        <f>VLOOKUP(A167,table3!A167:H2507,4,FALSE)</f>
        <v>1823</v>
      </c>
      <c r="M167" s="22" t="str">
        <f>VLOOKUP(A167,table3!A167:H2507,5,FALSE)</f>
        <v>tier - 3</v>
      </c>
      <c r="N167" t="str">
        <f>VLOOKUP(A167,table3!A167:H2507,6,FALSE)</f>
        <v>tier - 1</v>
      </c>
      <c r="O167" t="str">
        <f>VLOOKUP(A167,table3!A167:H2507,7,FALSE)</f>
        <v>R1012</v>
      </c>
      <c r="P167" s="8">
        <f>VLOOKUP(A167,table3!A167:H2507,2,FALSE)</f>
        <v>38218</v>
      </c>
      <c r="Q167">
        <f>VLOOKUP(A167,table3!A166:H2507,8,FALSE)</f>
        <v>18</v>
      </c>
    </row>
    <row r="168" spans="1:17" x14ac:dyDescent="0.3">
      <c r="A168" s="11" t="s">
        <v>2206</v>
      </c>
      <c r="B168" s="12" t="s">
        <v>5053</v>
      </c>
      <c r="C168">
        <f>VLOOKUP(A168,table2!A168:J2502,2,FALSE)</f>
        <v>40.61</v>
      </c>
      <c r="D168">
        <f>VLOOKUP(A168,table2!A168:J2502,3,FALSE)</f>
        <v>8</v>
      </c>
      <c r="E168" t="str">
        <f>VLOOKUP(A168,table2!A168:J2502,4,FALSE)</f>
        <v>Yes</v>
      </c>
      <c r="F168" t="str">
        <f>VLOOKUP(A168,table2!A168:J2502,5,FALSE)</f>
        <v>No</v>
      </c>
      <c r="G168" t="str">
        <f>VLOOKUP(A168,table2!A168:J2502,6,FALSE)</f>
        <v>No</v>
      </c>
      <c r="H168" s="26">
        <f>VLOOKUP(A168,table2!A168:J2502,7,FALSE)</f>
        <v>1</v>
      </c>
      <c r="I168" t="str">
        <f>VLOOKUP(A168,table2!A168:J2502,8,FALSE)</f>
        <v>Yes</v>
      </c>
      <c r="J168" t="str">
        <f>VLOOKUP(A168,table2!A168:J2502,9,FALSE)</f>
        <v>OBESITY</v>
      </c>
      <c r="K168" t="str">
        <f>VLOOKUP(A168,table2!A168:J2502,10,FALSE)</f>
        <v>DIABETES</v>
      </c>
      <c r="L168" s="22">
        <f>VLOOKUP(A168,table3!A168:H2508,4,FALSE)</f>
        <v>1824</v>
      </c>
      <c r="M168" s="22" t="str">
        <f>VLOOKUP(A168,table3!A168:H2508,5,FALSE)</f>
        <v>tier - 3</v>
      </c>
      <c r="N168" t="str">
        <f>VLOOKUP(A168,table3!A168:H2508,6,FALSE)</f>
        <v>tier - 3</v>
      </c>
      <c r="O168" t="str">
        <f>VLOOKUP(A168,table3!A168:H2508,7,FALSE)</f>
        <v>R1013</v>
      </c>
      <c r="P168" s="8">
        <f>VLOOKUP(A168,table3!A168:H2508,2,FALSE)</f>
        <v>36481</v>
      </c>
      <c r="Q168">
        <f>VLOOKUP(A168,table3!A167:H2508,8,FALSE)</f>
        <v>23</v>
      </c>
    </row>
    <row r="169" spans="1:17" x14ac:dyDescent="0.3">
      <c r="A169" s="13" t="s">
        <v>2205</v>
      </c>
      <c r="B169" s="14" t="s">
        <v>5055</v>
      </c>
      <c r="C169">
        <f>VLOOKUP(A169,table2!A169:J2503,2,FALSE)</f>
        <v>30.78</v>
      </c>
      <c r="D169">
        <f>VLOOKUP(A169,table2!A169:J2503,3,FALSE)</f>
        <v>4.67</v>
      </c>
      <c r="E169" t="str">
        <f>VLOOKUP(A169,table2!A169:J2503,4,FALSE)</f>
        <v>Yes</v>
      </c>
      <c r="F169" t="str">
        <f>VLOOKUP(A169,table2!A169:J2503,5,FALSE)</f>
        <v>No</v>
      </c>
      <c r="G169" t="str">
        <f>VLOOKUP(A169,table2!A169:J2503,6,FALSE)</f>
        <v>No</v>
      </c>
      <c r="H169" s="26">
        <f>VLOOKUP(A169,table2!A169:J2503,7,FALSE)</f>
        <v>0</v>
      </c>
      <c r="I169" t="str">
        <f>VLOOKUP(A169,table2!A169:J2503,8,FALSE)</f>
        <v>Yes</v>
      </c>
      <c r="J169" t="str">
        <f>VLOOKUP(A169,table2!A169:J2503,9,FALSE)</f>
        <v>OBESITY</v>
      </c>
      <c r="K169" t="str">
        <f>VLOOKUP(A169,table2!A169:J2503,10,FALSE)</f>
        <v>NORMAL</v>
      </c>
      <c r="L169" s="22">
        <f>VLOOKUP(A169,table3!A169:H2509,4,FALSE)</f>
        <v>1827</v>
      </c>
      <c r="M169" s="22" t="str">
        <f>VLOOKUP(A169,table3!A169:H2509,5,FALSE)</f>
        <v>tier - 3</v>
      </c>
      <c r="N169" t="str">
        <f>VLOOKUP(A169,table3!A169:H2509,6,FALSE)</f>
        <v>tier - 2</v>
      </c>
      <c r="O169" t="str">
        <f>VLOOKUP(A169,table3!A169:H2509,7,FALSE)</f>
        <v>R1011</v>
      </c>
      <c r="P169" s="8">
        <f>VLOOKUP(A169,table3!A169:H2509,2,FALSE)</f>
        <v>36434</v>
      </c>
      <c r="Q169">
        <f>VLOOKUP(A169,table3!A168:H2509,8,FALSE)</f>
        <v>23</v>
      </c>
    </row>
    <row r="170" spans="1:17" x14ac:dyDescent="0.3">
      <c r="A170" s="11" t="s">
        <v>2204</v>
      </c>
      <c r="B170" s="12" t="s">
        <v>5057</v>
      </c>
      <c r="C170">
        <f>VLOOKUP(A170,table2!A170:J2504,2,FALSE)</f>
        <v>49.49</v>
      </c>
      <c r="D170">
        <f>VLOOKUP(A170,table2!A170:J2504,3,FALSE)</f>
        <v>4.5</v>
      </c>
      <c r="E170" t="str">
        <f>VLOOKUP(A170,table2!A170:J2504,4,FALSE)</f>
        <v>No</v>
      </c>
      <c r="F170" t="str">
        <f>VLOOKUP(A170,table2!A170:J2504,5,FALSE)</f>
        <v>No</v>
      </c>
      <c r="G170" t="str">
        <f>VLOOKUP(A170,table2!A170:J2504,6,FALSE)</f>
        <v>No</v>
      </c>
      <c r="H170" s="26">
        <f>VLOOKUP(A170,table2!A170:J2504,7,FALSE)</f>
        <v>0</v>
      </c>
      <c r="I170" t="str">
        <f>VLOOKUP(A170,table2!A170:J2504,8,FALSE)</f>
        <v>Yes</v>
      </c>
      <c r="J170" t="str">
        <f>VLOOKUP(A170,table2!A170:J2504,9,FALSE)</f>
        <v>OBESITY</v>
      </c>
      <c r="K170" t="str">
        <f>VLOOKUP(A170,table2!A170:J2504,10,FALSE)</f>
        <v>NORMAL</v>
      </c>
      <c r="L170" s="22">
        <f>VLOOKUP(A170,table3!A170:H2510,4,FALSE)</f>
        <v>1832</v>
      </c>
      <c r="M170" s="22" t="str">
        <f>VLOOKUP(A170,table3!A170:H2510,5,FALSE)</f>
        <v>tier - 3</v>
      </c>
      <c r="N170" t="str">
        <f>VLOOKUP(A170,table3!A170:H2510,6,FALSE)</f>
        <v>tier - 3</v>
      </c>
      <c r="O170" t="str">
        <f>VLOOKUP(A170,table3!A170:H2510,7,FALSE)</f>
        <v>R1011</v>
      </c>
      <c r="P170" s="8">
        <f>VLOOKUP(A170,table3!A170:H2510,2,FALSE)</f>
        <v>37844</v>
      </c>
      <c r="Q170">
        <f>VLOOKUP(A170,table3!A169:H2510,8,FALSE)</f>
        <v>19</v>
      </c>
    </row>
    <row r="171" spans="1:17" x14ac:dyDescent="0.3">
      <c r="A171" s="13" t="s">
        <v>2203</v>
      </c>
      <c r="B171" s="14" t="s">
        <v>5059</v>
      </c>
      <c r="C171">
        <f>VLOOKUP(A171,table2!A171:J2505,2,FALSE)</f>
        <v>37.619999999999997</v>
      </c>
      <c r="D171">
        <f>VLOOKUP(A171,table2!A171:J2505,3,FALSE)</f>
        <v>6.32</v>
      </c>
      <c r="E171" t="str">
        <f>VLOOKUP(A171,table2!A171:J2505,4,FALSE)</f>
        <v>Yes</v>
      </c>
      <c r="F171" t="str">
        <f>VLOOKUP(A171,table2!A171:J2505,5,FALSE)</f>
        <v>Yes</v>
      </c>
      <c r="G171" t="str">
        <f>VLOOKUP(A171,table2!A171:J2505,6,FALSE)</f>
        <v>No</v>
      </c>
      <c r="H171" s="26">
        <f>VLOOKUP(A171,table2!A171:J2505,7,FALSE)</f>
        <v>2</v>
      </c>
      <c r="I171" t="str">
        <f>VLOOKUP(A171,table2!A171:J2505,8,FALSE)</f>
        <v>Yes</v>
      </c>
      <c r="J171" t="str">
        <f>VLOOKUP(A171,table2!A171:J2505,9,FALSE)</f>
        <v>OBESITY</v>
      </c>
      <c r="K171" t="str">
        <f>VLOOKUP(A171,table2!A171:J2505,10,FALSE)</f>
        <v>PREDIABETES</v>
      </c>
      <c r="L171" s="22">
        <f>VLOOKUP(A171,table3!A171:H2511,4,FALSE)</f>
        <v>1837</v>
      </c>
      <c r="M171" s="22" t="str">
        <f>VLOOKUP(A171,table3!A171:H2511,5,FALSE)</f>
        <v>tier - 3</v>
      </c>
      <c r="N171" t="str">
        <f>VLOOKUP(A171,table3!A171:H2511,6,FALSE)</f>
        <v>tier - 2</v>
      </c>
      <c r="O171" t="str">
        <f>VLOOKUP(A171,table3!A171:H2511,7,FALSE)</f>
        <v>R1011</v>
      </c>
      <c r="P171" s="8">
        <f>VLOOKUP(A171,table3!A171:H2511,2,FALSE)</f>
        <v>37837</v>
      </c>
      <c r="Q171">
        <f>VLOOKUP(A171,table3!A170:H2511,8,FALSE)</f>
        <v>19</v>
      </c>
    </row>
    <row r="172" spans="1:17" x14ac:dyDescent="0.3">
      <c r="A172" s="11" t="s">
        <v>2202</v>
      </c>
      <c r="B172" s="12" t="s">
        <v>5061</v>
      </c>
      <c r="C172">
        <f>VLOOKUP(A172,table2!A172:J2506,2,FALSE)</f>
        <v>36.08</v>
      </c>
      <c r="D172">
        <f>VLOOKUP(A172,table2!A172:J2506,3,FALSE)</f>
        <v>6.1</v>
      </c>
      <c r="E172" t="str">
        <f>VLOOKUP(A172,table2!A172:J2506,4,FALSE)</f>
        <v>Yes</v>
      </c>
      <c r="F172" t="str">
        <f>VLOOKUP(A172,table2!A172:J2506,5,FALSE)</f>
        <v>No</v>
      </c>
      <c r="G172" t="str">
        <f>VLOOKUP(A172,table2!A172:J2506,6,FALSE)</f>
        <v>No</v>
      </c>
      <c r="H172" s="26">
        <f>VLOOKUP(A172,table2!A172:J2506,7,FALSE)</f>
        <v>1</v>
      </c>
      <c r="I172" t="str">
        <f>VLOOKUP(A172,table2!A172:J2506,8,FALSE)</f>
        <v>Yes</v>
      </c>
      <c r="J172" t="str">
        <f>VLOOKUP(A172,table2!A172:J2506,9,FALSE)</f>
        <v>OBESITY</v>
      </c>
      <c r="K172" t="str">
        <f>VLOOKUP(A172,table2!A172:J2506,10,FALSE)</f>
        <v>PREDIABETES</v>
      </c>
      <c r="L172" s="22">
        <f>VLOOKUP(A172,table3!A172:H2512,4,FALSE)</f>
        <v>1837</v>
      </c>
      <c r="M172" s="22" t="str">
        <f>VLOOKUP(A172,table3!A172:H2512,5,FALSE)</f>
        <v>tier - 3</v>
      </c>
      <c r="N172" t="str">
        <f>VLOOKUP(A172,table3!A172:H2512,6,FALSE)</f>
        <v>tier - 2</v>
      </c>
      <c r="O172" t="str">
        <f>VLOOKUP(A172,table3!A172:H2512,7,FALSE)</f>
        <v>R1013</v>
      </c>
      <c r="P172" s="8">
        <f>VLOOKUP(A172,table3!A172:H2512,2,FALSE)</f>
        <v>36506</v>
      </c>
      <c r="Q172">
        <f>VLOOKUP(A172,table3!A171:H2512,8,FALSE)</f>
        <v>23</v>
      </c>
    </row>
    <row r="173" spans="1:17" x14ac:dyDescent="0.3">
      <c r="A173" s="13" t="s">
        <v>2201</v>
      </c>
      <c r="B173" s="14" t="s">
        <v>5062</v>
      </c>
      <c r="C173">
        <f>VLOOKUP(A173,table2!A173:J2507,2,FALSE)</f>
        <v>33.5</v>
      </c>
      <c r="D173">
        <f>VLOOKUP(A173,table2!A173:J2507,3,FALSE)</f>
        <v>5.4</v>
      </c>
      <c r="E173" t="str">
        <f>VLOOKUP(A173,table2!A173:J2507,4,FALSE)</f>
        <v>No</v>
      </c>
      <c r="F173" t="str">
        <f>VLOOKUP(A173,table2!A173:J2507,5,FALSE)</f>
        <v>No</v>
      </c>
      <c r="G173" t="str">
        <f>VLOOKUP(A173,table2!A173:J2507,6,FALSE)</f>
        <v>No</v>
      </c>
      <c r="H173" s="26">
        <f>VLOOKUP(A173,table2!A173:J2507,7,FALSE)</f>
        <v>0</v>
      </c>
      <c r="I173" t="str">
        <f>VLOOKUP(A173,table2!A173:J2507,8,FALSE)</f>
        <v>Yes</v>
      </c>
      <c r="J173" t="str">
        <f>VLOOKUP(A173,table2!A173:J2507,9,FALSE)</f>
        <v>OBESITY</v>
      </c>
      <c r="K173" t="str">
        <f>VLOOKUP(A173,table2!A173:J2507,10,FALSE)</f>
        <v>NORMAL</v>
      </c>
      <c r="L173" s="22">
        <f>VLOOKUP(A173,table3!A173:H2513,4,FALSE)</f>
        <v>1843</v>
      </c>
      <c r="M173" s="22" t="str">
        <f>VLOOKUP(A173,table3!A173:H2513,5,FALSE)</f>
        <v>tier - 3</v>
      </c>
      <c r="N173" t="str">
        <f>VLOOKUP(A173,table3!A173:H2513,6,FALSE)</f>
        <v>tier - 2</v>
      </c>
      <c r="O173" t="str">
        <f>VLOOKUP(A173,table3!A173:H2513,7,FALSE)</f>
        <v>R1011</v>
      </c>
      <c r="P173" s="8">
        <f>VLOOKUP(A173,table3!A173:H2513,2,FALSE)</f>
        <v>37822</v>
      </c>
      <c r="Q173">
        <f>VLOOKUP(A173,table3!A172:H2513,8,FALSE)</f>
        <v>19</v>
      </c>
    </row>
    <row r="174" spans="1:17" x14ac:dyDescent="0.3">
      <c r="A174" s="11" t="s">
        <v>2200</v>
      </c>
      <c r="B174" s="12" t="s">
        <v>5064</v>
      </c>
      <c r="C174">
        <f>VLOOKUP(A174,table2!A174:J2508,2,FALSE)</f>
        <v>47.46</v>
      </c>
      <c r="D174">
        <f>VLOOKUP(A174,table2!A174:J2508,3,FALSE)</f>
        <v>6.24</v>
      </c>
      <c r="E174" t="str">
        <f>VLOOKUP(A174,table2!A174:J2508,4,FALSE)</f>
        <v>Yes</v>
      </c>
      <c r="F174" t="str">
        <f>VLOOKUP(A174,table2!A174:J2508,5,FALSE)</f>
        <v>No</v>
      </c>
      <c r="G174" t="str">
        <f>VLOOKUP(A174,table2!A174:J2508,6,FALSE)</f>
        <v>No</v>
      </c>
      <c r="H174" s="26">
        <f>VLOOKUP(A174,table2!A174:J2508,7,FALSE)</f>
        <v>1</v>
      </c>
      <c r="I174" t="str">
        <f>VLOOKUP(A174,table2!A174:J2508,8,FALSE)</f>
        <v>Yes</v>
      </c>
      <c r="J174" t="str">
        <f>VLOOKUP(A174,table2!A174:J2508,9,FALSE)</f>
        <v>OBESITY</v>
      </c>
      <c r="K174" t="str">
        <f>VLOOKUP(A174,table2!A174:J2508,10,FALSE)</f>
        <v>PREDIABETES</v>
      </c>
      <c r="L174" s="22">
        <f>VLOOKUP(A174,table3!A174:H2514,4,FALSE)</f>
        <v>1851</v>
      </c>
      <c r="M174" s="22" t="str">
        <f>VLOOKUP(A174,table3!A174:H2514,5,FALSE)</f>
        <v>tier - 3</v>
      </c>
      <c r="N174" t="str">
        <f>VLOOKUP(A174,table3!A174:H2514,6,FALSE)</f>
        <v>tier - 2</v>
      </c>
      <c r="O174" t="str">
        <f>VLOOKUP(A174,table3!A174:H2514,7,FALSE)</f>
        <v>R1012</v>
      </c>
      <c r="P174" s="8">
        <f>VLOOKUP(A174,table3!A174:H2514,2,FALSE)</f>
        <v>34674</v>
      </c>
      <c r="Q174">
        <f>VLOOKUP(A174,table3!A173:H2514,8,FALSE)</f>
        <v>28</v>
      </c>
    </row>
    <row r="175" spans="1:17" x14ac:dyDescent="0.3">
      <c r="A175" s="13" t="s">
        <v>2199</v>
      </c>
      <c r="B175" s="14" t="s">
        <v>5066</v>
      </c>
      <c r="C175">
        <f>VLOOKUP(A175,table2!A175:J2509,2,FALSE)</f>
        <v>49.24</v>
      </c>
      <c r="D175">
        <f>VLOOKUP(A175,table2!A175:J2509,3,FALSE)</f>
        <v>4.45</v>
      </c>
      <c r="E175" t="str">
        <f>VLOOKUP(A175,table2!A175:J2509,4,FALSE)</f>
        <v>No</v>
      </c>
      <c r="F175" t="str">
        <f>VLOOKUP(A175,table2!A175:J2509,5,FALSE)</f>
        <v>No</v>
      </c>
      <c r="G175" t="str">
        <f>VLOOKUP(A175,table2!A175:J2509,6,FALSE)</f>
        <v>No</v>
      </c>
      <c r="H175" s="26">
        <f>VLOOKUP(A175,table2!A175:J2509,7,FALSE)</f>
        <v>0</v>
      </c>
      <c r="I175" t="str">
        <f>VLOOKUP(A175,table2!A175:J2509,8,FALSE)</f>
        <v>Yes</v>
      </c>
      <c r="J175" t="str">
        <f>VLOOKUP(A175,table2!A175:J2509,9,FALSE)</f>
        <v>OBESITY</v>
      </c>
      <c r="K175" t="str">
        <f>VLOOKUP(A175,table2!A175:J2509,10,FALSE)</f>
        <v>NORMAL</v>
      </c>
      <c r="L175" s="22">
        <f>VLOOKUP(A175,table3!A175:H2515,4,FALSE)</f>
        <v>1863</v>
      </c>
      <c r="M175" s="22" t="str">
        <f>VLOOKUP(A175,table3!A175:H2515,5,FALSE)</f>
        <v>tier - 3</v>
      </c>
      <c r="N175" t="str">
        <f>VLOOKUP(A175,table3!A175:H2515,6,FALSE)</f>
        <v>tier - 1</v>
      </c>
      <c r="O175" t="str">
        <f>VLOOKUP(A175,table3!A175:H2515,7,FALSE)</f>
        <v>R1025</v>
      </c>
      <c r="P175" s="8">
        <f>VLOOKUP(A175,table3!A175:H2515,2,FALSE)</f>
        <v>38348</v>
      </c>
      <c r="Q175">
        <f>VLOOKUP(A175,table3!A174:H2515,8,FALSE)</f>
        <v>18</v>
      </c>
    </row>
    <row r="176" spans="1:17" x14ac:dyDescent="0.3">
      <c r="A176" s="11" t="s">
        <v>2198</v>
      </c>
      <c r="B176" s="12" t="s">
        <v>5067</v>
      </c>
      <c r="C176">
        <f>VLOOKUP(A176,table2!A176:J2510,2,FALSE)</f>
        <v>54.4</v>
      </c>
      <c r="D176">
        <f>VLOOKUP(A176,table2!A176:J2510,3,FALSE)</f>
        <v>5.22</v>
      </c>
      <c r="E176" t="str">
        <f>VLOOKUP(A176,table2!A176:J2510,4,FALSE)</f>
        <v>No</v>
      </c>
      <c r="F176" t="str">
        <f>VLOOKUP(A176,table2!A176:J2510,5,FALSE)</f>
        <v>No</v>
      </c>
      <c r="G176" t="str">
        <f>VLOOKUP(A176,table2!A176:J2510,6,FALSE)</f>
        <v>No</v>
      </c>
      <c r="H176" s="26">
        <f>VLOOKUP(A176,table2!A176:J2510,7,FALSE)</f>
        <v>1</v>
      </c>
      <c r="I176" t="str">
        <f>VLOOKUP(A176,table2!A176:J2510,8,FALSE)</f>
        <v>Yes</v>
      </c>
      <c r="J176" t="str">
        <f>VLOOKUP(A176,table2!A176:J2510,9,FALSE)</f>
        <v>OBESITY</v>
      </c>
      <c r="K176" t="str">
        <f>VLOOKUP(A176,table2!A176:J2510,10,FALSE)</f>
        <v>NORMAL</v>
      </c>
      <c r="L176" s="22">
        <f>VLOOKUP(A176,table3!A176:H2516,4,FALSE)</f>
        <v>1866</v>
      </c>
      <c r="M176" s="22" t="str">
        <f>VLOOKUP(A176,table3!A176:H2516,5,FALSE)</f>
        <v>tier - 3</v>
      </c>
      <c r="N176" t="str">
        <f>VLOOKUP(A176,table3!A176:H2516,6,FALSE)</f>
        <v>tier - 3</v>
      </c>
      <c r="O176" t="str">
        <f>VLOOKUP(A176,table3!A176:H2516,7,FALSE)</f>
        <v>R1012</v>
      </c>
      <c r="P176" s="8">
        <f>VLOOKUP(A176,table3!A176:H2516,2,FALSE)</f>
        <v>35248</v>
      </c>
      <c r="Q176">
        <f>VLOOKUP(A176,table3!A175:H2516,8,FALSE)</f>
        <v>26</v>
      </c>
    </row>
    <row r="177" spans="1:17" x14ac:dyDescent="0.3">
      <c r="A177" s="13" t="s">
        <v>2197</v>
      </c>
      <c r="B177" s="14" t="s">
        <v>5069</v>
      </c>
      <c r="C177">
        <f>VLOOKUP(A177,table2!A177:J2511,2,FALSE)</f>
        <v>35.53</v>
      </c>
      <c r="D177">
        <f>VLOOKUP(A177,table2!A177:J2511,3,FALSE)</f>
        <v>4.6100000000000003</v>
      </c>
      <c r="E177" t="str">
        <f>VLOOKUP(A177,table2!A177:J2511,4,FALSE)</f>
        <v>No</v>
      </c>
      <c r="F177" t="str">
        <f>VLOOKUP(A177,table2!A177:J2511,5,FALSE)</f>
        <v>No</v>
      </c>
      <c r="G177" t="str">
        <f>VLOOKUP(A177,table2!A177:J2511,6,FALSE)</f>
        <v>No</v>
      </c>
      <c r="H177" s="26">
        <f>VLOOKUP(A177,table2!A177:J2511,7,FALSE)</f>
        <v>1</v>
      </c>
      <c r="I177" t="str">
        <f>VLOOKUP(A177,table2!A177:J2511,8,FALSE)</f>
        <v>Yes</v>
      </c>
      <c r="J177" t="str">
        <f>VLOOKUP(A177,table2!A177:J2511,9,FALSE)</f>
        <v>OBESITY</v>
      </c>
      <c r="K177" t="str">
        <f>VLOOKUP(A177,table2!A177:J2511,10,FALSE)</f>
        <v>NORMAL</v>
      </c>
      <c r="L177" s="22">
        <f>VLOOKUP(A177,table3!A177:H2517,4,FALSE)</f>
        <v>1875</v>
      </c>
      <c r="M177" s="22" t="str">
        <f>VLOOKUP(A177,table3!A177:H2517,5,FALSE)</f>
        <v>tier - 3</v>
      </c>
      <c r="N177" t="str">
        <f>VLOOKUP(A177,table3!A177:H2517,6,FALSE)</f>
        <v>tier - 2</v>
      </c>
      <c r="O177" t="str">
        <f>VLOOKUP(A177,table3!A177:H2517,7,FALSE)</f>
        <v>R1011</v>
      </c>
      <c r="P177" s="8">
        <f>VLOOKUP(A177,table3!A177:H2517,2,FALSE)</f>
        <v>37521</v>
      </c>
      <c r="Q177">
        <f>VLOOKUP(A177,table3!A176:H2517,8,FALSE)</f>
        <v>20</v>
      </c>
    </row>
    <row r="178" spans="1:17" x14ac:dyDescent="0.3">
      <c r="A178" s="11" t="s">
        <v>2196</v>
      </c>
      <c r="B178" s="12" t="s">
        <v>5070</v>
      </c>
      <c r="C178">
        <f>VLOOKUP(A178,table2!A178:J2512,2,FALSE)</f>
        <v>39.729999999999997</v>
      </c>
      <c r="D178">
        <f>VLOOKUP(A178,table2!A178:J2512,3,FALSE)</f>
        <v>6.24</v>
      </c>
      <c r="E178" t="str">
        <f>VLOOKUP(A178,table2!A178:J2512,4,FALSE)</f>
        <v>No</v>
      </c>
      <c r="F178" t="str">
        <f>VLOOKUP(A178,table2!A178:J2512,5,FALSE)</f>
        <v>No</v>
      </c>
      <c r="G178" t="str">
        <f>VLOOKUP(A178,table2!A178:J2512,6,FALSE)</f>
        <v>No</v>
      </c>
      <c r="H178" s="26">
        <f>VLOOKUP(A178,table2!A178:J2512,7,FALSE)</f>
        <v>0</v>
      </c>
      <c r="I178" t="str">
        <f>VLOOKUP(A178,table2!A178:J2512,8,FALSE)</f>
        <v>Yes</v>
      </c>
      <c r="J178" t="str">
        <f>VLOOKUP(A178,table2!A178:J2512,9,FALSE)</f>
        <v>OBESITY</v>
      </c>
      <c r="K178" t="str">
        <f>VLOOKUP(A178,table2!A178:J2512,10,FALSE)</f>
        <v>PREDIABETES</v>
      </c>
      <c r="L178" s="22">
        <f>VLOOKUP(A178,table3!A178:H2518,4,FALSE)</f>
        <v>1878</v>
      </c>
      <c r="M178" s="22" t="str">
        <f>VLOOKUP(A178,table3!A178:H2518,5,FALSE)</f>
        <v>tier - 3</v>
      </c>
      <c r="N178" t="str">
        <f>VLOOKUP(A178,table3!A178:H2518,6,FALSE)</f>
        <v>tier - 1</v>
      </c>
      <c r="O178" t="str">
        <f>VLOOKUP(A178,table3!A178:H2518,7,FALSE)</f>
        <v>R1013</v>
      </c>
      <c r="P178" s="8">
        <f>VLOOKUP(A178,table3!A178:H2518,2,FALSE)</f>
        <v>37558</v>
      </c>
      <c r="Q178">
        <f>VLOOKUP(A178,table3!A177:H2518,8,FALSE)</f>
        <v>20</v>
      </c>
    </row>
    <row r="179" spans="1:17" x14ac:dyDescent="0.3">
      <c r="A179" s="13" t="s">
        <v>2195</v>
      </c>
      <c r="B179" s="14" t="s">
        <v>5072</v>
      </c>
      <c r="C179">
        <f>VLOOKUP(A179,table2!A179:J2513,2,FALSE)</f>
        <v>35.68</v>
      </c>
      <c r="D179">
        <f>VLOOKUP(A179,table2!A179:J2513,3,FALSE)</f>
        <v>10.039999999999999</v>
      </c>
      <c r="E179" t="str">
        <f>VLOOKUP(A179,table2!A179:J2513,4,FALSE)</f>
        <v>No</v>
      </c>
      <c r="F179" t="str">
        <f>VLOOKUP(A179,table2!A179:J2513,5,FALSE)</f>
        <v>No</v>
      </c>
      <c r="G179" t="str">
        <f>VLOOKUP(A179,table2!A179:J2513,6,FALSE)</f>
        <v>No</v>
      </c>
      <c r="H179" s="26">
        <f>VLOOKUP(A179,table2!A179:J2513,7,FALSE)</f>
        <v>0</v>
      </c>
      <c r="I179" t="str">
        <f>VLOOKUP(A179,table2!A179:J2513,8,FALSE)</f>
        <v>Yes</v>
      </c>
      <c r="J179" t="str">
        <f>VLOOKUP(A179,table2!A179:J2513,9,FALSE)</f>
        <v>OBESITY</v>
      </c>
      <c r="K179" t="str">
        <f>VLOOKUP(A179,table2!A179:J2513,10,FALSE)</f>
        <v>DIABETES</v>
      </c>
      <c r="L179" s="22">
        <f>VLOOKUP(A179,table3!A179:H2519,4,FALSE)</f>
        <v>1880</v>
      </c>
      <c r="M179" s="22" t="str">
        <f>VLOOKUP(A179,table3!A179:H2519,5,FALSE)</f>
        <v>tier - 3</v>
      </c>
      <c r="N179" t="str">
        <f>VLOOKUP(A179,table3!A179:H2519,6,FALSE)</f>
        <v>tier - 2</v>
      </c>
      <c r="O179" t="str">
        <f>VLOOKUP(A179,table3!A179:H2519,7,FALSE)</f>
        <v>R1013</v>
      </c>
      <c r="P179" s="8">
        <f>VLOOKUP(A179,table3!A179:H2519,2,FALSE)</f>
        <v>37497</v>
      </c>
      <c r="Q179">
        <f>VLOOKUP(A179,table3!A178:H2519,8,FALSE)</f>
        <v>20</v>
      </c>
    </row>
    <row r="180" spans="1:17" x14ac:dyDescent="0.3">
      <c r="A180" s="11" t="s">
        <v>2194</v>
      </c>
      <c r="B180" s="12" t="s">
        <v>5074</v>
      </c>
      <c r="C180">
        <f>VLOOKUP(A180,table2!A180:J2514,2,FALSE)</f>
        <v>48.86</v>
      </c>
      <c r="D180">
        <f>VLOOKUP(A180,table2!A180:J2514,3,FALSE)</f>
        <v>6.09</v>
      </c>
      <c r="E180" t="str">
        <f>VLOOKUP(A180,table2!A180:J2514,4,FALSE)</f>
        <v>No</v>
      </c>
      <c r="F180" t="str">
        <f>VLOOKUP(A180,table2!A180:J2514,5,FALSE)</f>
        <v>No</v>
      </c>
      <c r="G180" t="str">
        <f>VLOOKUP(A180,table2!A180:J2514,6,FALSE)</f>
        <v>No</v>
      </c>
      <c r="H180" s="26">
        <f>VLOOKUP(A180,table2!A180:J2514,7,FALSE)</f>
        <v>0</v>
      </c>
      <c r="I180" t="str">
        <f>VLOOKUP(A180,table2!A180:J2514,8,FALSE)</f>
        <v>Yes</v>
      </c>
      <c r="J180" t="str">
        <f>VLOOKUP(A180,table2!A180:J2514,9,FALSE)</f>
        <v>OBESITY</v>
      </c>
      <c r="K180" t="str">
        <f>VLOOKUP(A180,table2!A180:J2514,10,FALSE)</f>
        <v>PREDIABETES</v>
      </c>
      <c r="L180" s="22">
        <f>VLOOKUP(A180,table3!A180:H2520,4,FALSE)</f>
        <v>1880</v>
      </c>
      <c r="M180" s="22" t="str">
        <f>VLOOKUP(A180,table3!A180:H2520,5,FALSE)</f>
        <v>tier - 3</v>
      </c>
      <c r="N180" t="str">
        <f>VLOOKUP(A180,table3!A180:H2520,6,FALSE)</f>
        <v>tier - 1</v>
      </c>
      <c r="O180" t="str">
        <f>VLOOKUP(A180,table3!A180:H2520,7,FALSE)</f>
        <v>R1011</v>
      </c>
      <c r="P180" s="8">
        <f>VLOOKUP(A180,table3!A180:H2520,2,FALSE)</f>
        <v>37489</v>
      </c>
      <c r="Q180">
        <f>VLOOKUP(A180,table3!A179:H2520,8,FALSE)</f>
        <v>20</v>
      </c>
    </row>
    <row r="181" spans="1:17" x14ac:dyDescent="0.3">
      <c r="A181" s="13" t="s">
        <v>2193</v>
      </c>
      <c r="B181" s="14" t="s">
        <v>5076</v>
      </c>
      <c r="C181">
        <f>VLOOKUP(A181,table2!A181:J2515,2,FALSE)</f>
        <v>34.799999999999997</v>
      </c>
      <c r="D181">
        <f>VLOOKUP(A181,table2!A181:J2515,3,FALSE)</f>
        <v>11.4</v>
      </c>
      <c r="E181" t="str">
        <f>VLOOKUP(A181,table2!A181:J2515,4,FALSE)</f>
        <v>Yes</v>
      </c>
      <c r="F181" t="str">
        <f>VLOOKUP(A181,table2!A181:J2515,5,FALSE)</f>
        <v>No</v>
      </c>
      <c r="G181" t="str">
        <f>VLOOKUP(A181,table2!A181:J2515,6,FALSE)</f>
        <v>Yes</v>
      </c>
      <c r="H181" s="26">
        <f>VLOOKUP(A181,table2!A181:J2515,7,FALSE)</f>
        <v>1</v>
      </c>
      <c r="I181" t="str">
        <f>VLOOKUP(A181,table2!A181:J2515,8,FALSE)</f>
        <v>No</v>
      </c>
      <c r="J181" t="str">
        <f>VLOOKUP(A181,table2!A181:J2515,9,FALSE)</f>
        <v>OBESITY</v>
      </c>
      <c r="K181" t="str">
        <f>VLOOKUP(A181,table2!A181:J2515,10,FALSE)</f>
        <v>DIABETES</v>
      </c>
      <c r="L181" s="22">
        <f>VLOOKUP(A181,table3!A181:H2521,4,FALSE)</f>
        <v>1906</v>
      </c>
      <c r="M181" s="22" t="str">
        <f>VLOOKUP(A181,table3!A181:H2521,5,FALSE)</f>
        <v>tier - 3</v>
      </c>
      <c r="N181" t="str">
        <f>VLOOKUP(A181,table3!A181:H2521,6,FALSE)</f>
        <v>tier - 1</v>
      </c>
      <c r="O181" t="str">
        <f>VLOOKUP(A181,table3!A181:H2521,7,FALSE)</f>
        <v>R1012</v>
      </c>
      <c r="P181" s="8">
        <f>VLOOKUP(A181,table3!A181:H2521,2,FALSE)</f>
        <v>37113</v>
      </c>
      <c r="Q181">
        <f>VLOOKUP(A181,table3!A180:H2521,8,FALSE)</f>
        <v>21</v>
      </c>
    </row>
    <row r="182" spans="1:17" x14ac:dyDescent="0.3">
      <c r="A182" s="11" t="s">
        <v>2192</v>
      </c>
      <c r="B182" s="12" t="s">
        <v>5078</v>
      </c>
      <c r="C182">
        <f>VLOOKUP(A182,table2!A182:J2516,2,FALSE)</f>
        <v>32.49</v>
      </c>
      <c r="D182">
        <f>VLOOKUP(A182,table2!A182:J2516,3,FALSE)</f>
        <v>4.29</v>
      </c>
      <c r="E182" t="str">
        <f>VLOOKUP(A182,table2!A182:J2516,4,FALSE)</f>
        <v>No</v>
      </c>
      <c r="F182" t="str">
        <f>VLOOKUP(A182,table2!A182:J2516,5,FALSE)</f>
        <v>No</v>
      </c>
      <c r="G182" t="str">
        <f>VLOOKUP(A182,table2!A182:J2516,6,FALSE)</f>
        <v>Yes</v>
      </c>
      <c r="H182" s="26">
        <f>VLOOKUP(A182,table2!A182:J2516,7,FALSE)</f>
        <v>1</v>
      </c>
      <c r="I182" t="str">
        <f>VLOOKUP(A182,table2!A182:J2516,8,FALSE)</f>
        <v>Yes</v>
      </c>
      <c r="J182" t="str">
        <f>VLOOKUP(A182,table2!A182:J2516,9,FALSE)</f>
        <v>OBESITY</v>
      </c>
      <c r="K182" t="str">
        <f>VLOOKUP(A182,table2!A182:J2516,10,FALSE)</f>
        <v>NORMAL</v>
      </c>
      <c r="L182" s="22">
        <f>VLOOKUP(A182,table3!A182:H2522,4,FALSE)</f>
        <v>1909</v>
      </c>
      <c r="M182" s="22" t="str">
        <f>VLOOKUP(A182,table3!A182:H2522,5,FALSE)</f>
        <v>tier - 3</v>
      </c>
      <c r="N182" t="str">
        <f>VLOOKUP(A182,table3!A182:H2522,6,FALSE)</f>
        <v>tier - 3</v>
      </c>
      <c r="O182" t="str">
        <f>VLOOKUP(A182,table3!A182:H2522,7,FALSE)</f>
        <v>R1013</v>
      </c>
      <c r="P182" s="8">
        <f>VLOOKUP(A182,table3!A182:H2522,2,FALSE)</f>
        <v>34613</v>
      </c>
      <c r="Q182">
        <f>VLOOKUP(A182,table3!A181:H2522,8,FALSE)</f>
        <v>28</v>
      </c>
    </row>
    <row r="183" spans="1:17" x14ac:dyDescent="0.3">
      <c r="A183" s="13" t="s">
        <v>2191</v>
      </c>
      <c r="B183" s="14" t="s">
        <v>5080</v>
      </c>
      <c r="C183">
        <f>VLOOKUP(A183,table2!A183:J2517,2,FALSE)</f>
        <v>39</v>
      </c>
      <c r="D183">
        <f>VLOOKUP(A183,table2!A183:J2517,3,FALSE)</f>
        <v>5.7</v>
      </c>
      <c r="E183" t="str">
        <f>VLOOKUP(A183,table2!A183:J2517,4,FALSE)</f>
        <v>No</v>
      </c>
      <c r="F183" t="str">
        <f>VLOOKUP(A183,table2!A183:J2517,5,FALSE)</f>
        <v>No</v>
      </c>
      <c r="G183" t="str">
        <f>VLOOKUP(A183,table2!A183:J2517,6,FALSE)</f>
        <v>No</v>
      </c>
      <c r="H183" s="26">
        <f>VLOOKUP(A183,table2!A183:J2517,7,FALSE)</f>
        <v>2</v>
      </c>
      <c r="I183" t="str">
        <f>VLOOKUP(A183,table2!A183:J2517,8,FALSE)</f>
        <v>Yes</v>
      </c>
      <c r="J183" t="str">
        <f>VLOOKUP(A183,table2!A183:J2517,9,FALSE)</f>
        <v>OBESITY</v>
      </c>
      <c r="K183" t="str">
        <f>VLOOKUP(A183,table2!A183:J2517,10,FALSE)</f>
        <v>PREDIABETES</v>
      </c>
      <c r="L183" s="22">
        <f>VLOOKUP(A183,table3!A183:H2523,4,FALSE)</f>
        <v>1910</v>
      </c>
      <c r="M183" s="22" t="str">
        <f>VLOOKUP(A183,table3!A183:H2523,5,FALSE)</f>
        <v>tier - 3</v>
      </c>
      <c r="N183" t="str">
        <f>VLOOKUP(A183,table3!A183:H2523,6,FALSE)</f>
        <v>tier - 3</v>
      </c>
      <c r="O183" t="str">
        <f>VLOOKUP(A183,table3!A183:H2523,7,FALSE)</f>
        <v>R1012</v>
      </c>
      <c r="P183" s="8">
        <f>VLOOKUP(A183,table3!A183:H2523,2,FALSE)</f>
        <v>37106</v>
      </c>
      <c r="Q183">
        <f>VLOOKUP(A183,table3!A182:H2523,8,FALSE)</f>
        <v>21</v>
      </c>
    </row>
    <row r="184" spans="1:17" x14ac:dyDescent="0.3">
      <c r="A184" s="11" t="s">
        <v>2190</v>
      </c>
      <c r="B184" s="12" t="s">
        <v>5082</v>
      </c>
      <c r="C184">
        <f>VLOOKUP(A184,table2!A184:J2518,2,FALSE)</f>
        <v>35.299999999999997</v>
      </c>
      <c r="D184">
        <f>VLOOKUP(A184,table2!A184:J2518,3,FALSE)</f>
        <v>6.09</v>
      </c>
      <c r="E184" t="str">
        <f>VLOOKUP(A184,table2!A184:J2518,4,FALSE)</f>
        <v>No</v>
      </c>
      <c r="F184" t="str">
        <f>VLOOKUP(A184,table2!A184:J2518,5,FALSE)</f>
        <v>No</v>
      </c>
      <c r="G184" t="str">
        <f>VLOOKUP(A184,table2!A184:J2518,6,FALSE)</f>
        <v>No</v>
      </c>
      <c r="H184" s="26">
        <f>VLOOKUP(A184,table2!A184:J2518,7,FALSE)</f>
        <v>1</v>
      </c>
      <c r="I184" t="str">
        <f>VLOOKUP(A184,table2!A184:J2518,8,FALSE)</f>
        <v>Yes</v>
      </c>
      <c r="J184" t="str">
        <f>VLOOKUP(A184,table2!A184:J2518,9,FALSE)</f>
        <v>OBESITY</v>
      </c>
      <c r="K184" t="str">
        <f>VLOOKUP(A184,table2!A184:J2518,10,FALSE)</f>
        <v>PREDIABETES</v>
      </c>
      <c r="L184" s="22">
        <f>VLOOKUP(A184,table3!A184:H2524,4,FALSE)</f>
        <v>1917</v>
      </c>
      <c r="M184" s="22" t="str">
        <f>VLOOKUP(A184,table3!A184:H2524,5,FALSE)</f>
        <v>tier - 3</v>
      </c>
      <c r="N184" t="str">
        <f>VLOOKUP(A184,table3!A184:H2524,6,FALSE)</f>
        <v>tier - 2</v>
      </c>
      <c r="O184" t="str">
        <f>VLOOKUP(A184,table3!A184:H2524,7,FALSE)</f>
        <v>R1012</v>
      </c>
      <c r="P184" s="8">
        <f>VLOOKUP(A184,table3!A184:H2524,2,FALSE)</f>
        <v>37234</v>
      </c>
      <c r="Q184">
        <f>VLOOKUP(A184,table3!A183:H2524,8,FALSE)</f>
        <v>21</v>
      </c>
    </row>
    <row r="185" spans="1:17" x14ac:dyDescent="0.3">
      <c r="A185" s="13" t="s">
        <v>2189</v>
      </c>
      <c r="B185" s="14" t="s">
        <v>5084</v>
      </c>
      <c r="C185">
        <f>VLOOKUP(A185,table2!A185:J2519,2,FALSE)</f>
        <v>33.42</v>
      </c>
      <c r="D185">
        <f>VLOOKUP(A185,table2!A185:J2519,3,FALSE)</f>
        <v>10.67</v>
      </c>
      <c r="E185" t="str">
        <f>VLOOKUP(A185,table2!A185:J2519,4,FALSE)</f>
        <v>No</v>
      </c>
      <c r="F185" t="str">
        <f>VLOOKUP(A185,table2!A185:J2519,5,FALSE)</f>
        <v>No</v>
      </c>
      <c r="G185" t="str">
        <f>VLOOKUP(A185,table2!A185:J2519,6,FALSE)</f>
        <v>No</v>
      </c>
      <c r="H185" s="26">
        <f>VLOOKUP(A185,table2!A185:J2519,7,FALSE)</f>
        <v>0</v>
      </c>
      <c r="I185" t="str">
        <f>VLOOKUP(A185,table2!A185:J2519,8,FALSE)</f>
        <v>Yes</v>
      </c>
      <c r="J185" t="str">
        <f>VLOOKUP(A185,table2!A185:J2519,9,FALSE)</f>
        <v>OBESITY</v>
      </c>
      <c r="K185" t="str">
        <f>VLOOKUP(A185,table2!A185:J2519,10,FALSE)</f>
        <v>DIABETES</v>
      </c>
      <c r="L185" s="22">
        <f>VLOOKUP(A185,table3!A185:H2525,4,FALSE)</f>
        <v>1965</v>
      </c>
      <c r="M185" s="22" t="str">
        <f>VLOOKUP(A185,table3!A185:H2525,5,FALSE)</f>
        <v>tier - 3</v>
      </c>
      <c r="N185" t="str">
        <f>VLOOKUP(A185,table3!A185:H2525,6,FALSE)</f>
        <v>tier - 1</v>
      </c>
      <c r="O185" t="str">
        <f>VLOOKUP(A185,table3!A185:H2525,7,FALSE)</f>
        <v>R1011</v>
      </c>
      <c r="P185" s="8">
        <f>VLOOKUP(A185,table3!A185:H2525,2,FALSE)</f>
        <v>37506</v>
      </c>
      <c r="Q185">
        <f>VLOOKUP(A185,table3!A184:H2525,8,FALSE)</f>
        <v>20</v>
      </c>
    </row>
    <row r="186" spans="1:17" x14ac:dyDescent="0.3">
      <c r="A186" s="11" t="s">
        <v>2188</v>
      </c>
      <c r="B186" s="12" t="s">
        <v>5086</v>
      </c>
      <c r="C186">
        <f>VLOOKUP(A186,table2!A186:J2520,2,FALSE)</f>
        <v>37.18</v>
      </c>
      <c r="D186">
        <f>VLOOKUP(A186,table2!A186:J2520,3,FALSE)</f>
        <v>6.75</v>
      </c>
      <c r="E186" t="str">
        <f>VLOOKUP(A186,table2!A186:J2520,4,FALSE)</f>
        <v>Yes</v>
      </c>
      <c r="F186" t="str">
        <f>VLOOKUP(A186,table2!A186:J2520,5,FALSE)</f>
        <v>No</v>
      </c>
      <c r="G186" t="str">
        <f>VLOOKUP(A186,table2!A186:J2520,6,FALSE)</f>
        <v>No</v>
      </c>
      <c r="H186" s="26">
        <f>VLOOKUP(A186,table2!A186:J2520,7,FALSE)</f>
        <v>2</v>
      </c>
      <c r="I186" t="str">
        <f>VLOOKUP(A186,table2!A186:J2520,8,FALSE)</f>
        <v>Yes</v>
      </c>
      <c r="J186" t="str">
        <f>VLOOKUP(A186,table2!A186:J2520,9,FALSE)</f>
        <v>OBESITY</v>
      </c>
      <c r="K186" t="str">
        <f>VLOOKUP(A186,table2!A186:J2520,10,FALSE)</f>
        <v>DIABETES</v>
      </c>
      <c r="L186" s="22">
        <f>VLOOKUP(A186,table3!A186:H2526,4,FALSE)</f>
        <v>1967</v>
      </c>
      <c r="M186" s="22" t="str">
        <f>VLOOKUP(A186,table3!A186:H2526,5,FALSE)</f>
        <v>tier - 3</v>
      </c>
      <c r="N186" t="str">
        <f>VLOOKUP(A186,table3!A186:H2526,6,FALSE)</f>
        <v>tier - 2</v>
      </c>
      <c r="O186" t="str">
        <f>VLOOKUP(A186,table3!A186:H2526,7,FALSE)</f>
        <v>R1016</v>
      </c>
      <c r="P186" s="8">
        <f>VLOOKUP(A186,table3!A186:H2526,2,FALSE)</f>
        <v>37466</v>
      </c>
      <c r="Q186">
        <f>VLOOKUP(A186,table3!A185:H2526,8,FALSE)</f>
        <v>20</v>
      </c>
    </row>
    <row r="187" spans="1:17" x14ac:dyDescent="0.3">
      <c r="A187" s="13" t="s">
        <v>2187</v>
      </c>
      <c r="B187" s="14" t="s">
        <v>5088</v>
      </c>
      <c r="C187">
        <f>VLOOKUP(A187,table2!A187:J2521,2,FALSE)</f>
        <v>33.33</v>
      </c>
      <c r="D187">
        <f>VLOOKUP(A187,table2!A187:J2521,3,FALSE)</f>
        <v>9.26</v>
      </c>
      <c r="E187" t="str">
        <f>VLOOKUP(A187,table2!A187:J2521,4,FALSE)</f>
        <v>Yes</v>
      </c>
      <c r="F187" t="str">
        <f>VLOOKUP(A187,table2!A187:J2521,5,FALSE)</f>
        <v>No</v>
      </c>
      <c r="G187" t="str">
        <f>VLOOKUP(A187,table2!A187:J2521,6,FALSE)</f>
        <v>No</v>
      </c>
      <c r="H187" s="26">
        <f>VLOOKUP(A187,table2!A187:J2521,7,FALSE)</f>
        <v>2</v>
      </c>
      <c r="I187" t="str">
        <f>VLOOKUP(A187,table2!A187:J2521,8,FALSE)</f>
        <v>No</v>
      </c>
      <c r="J187" t="str">
        <f>VLOOKUP(A187,table2!A187:J2521,9,FALSE)</f>
        <v>OBESITY</v>
      </c>
      <c r="K187" t="str">
        <f>VLOOKUP(A187,table2!A187:J2521,10,FALSE)</f>
        <v>DIABETES</v>
      </c>
      <c r="L187" s="22">
        <f>VLOOKUP(A187,table3!A187:H2527,4,FALSE)</f>
        <v>1970</v>
      </c>
      <c r="M187" s="22" t="str">
        <f>VLOOKUP(A187,table3!A187:H2527,5,FALSE)</f>
        <v>tier - 3</v>
      </c>
      <c r="N187" t="str">
        <f>VLOOKUP(A187,table3!A187:H2527,6,FALSE)</f>
        <v>tier - 3</v>
      </c>
      <c r="O187" t="str">
        <f>VLOOKUP(A187,table3!A187:H2527,7,FALSE)</f>
        <v>R1011</v>
      </c>
      <c r="P187" s="8">
        <f>VLOOKUP(A187,table3!A187:H2527,2,FALSE)</f>
        <v>36066</v>
      </c>
      <c r="Q187">
        <f>VLOOKUP(A187,table3!A186:H2527,8,FALSE)</f>
        <v>24</v>
      </c>
    </row>
    <row r="188" spans="1:17" x14ac:dyDescent="0.3">
      <c r="A188" s="11" t="s">
        <v>2186</v>
      </c>
      <c r="B188" s="12" t="s">
        <v>5090</v>
      </c>
      <c r="C188">
        <f>VLOOKUP(A188,table2!A188:J2522,2,FALSE)</f>
        <v>53.21</v>
      </c>
      <c r="D188">
        <f>VLOOKUP(A188,table2!A188:J2522,3,FALSE)</f>
        <v>4.2699999999999996</v>
      </c>
      <c r="E188" t="str">
        <f>VLOOKUP(A188,table2!A188:J2522,4,FALSE)</f>
        <v>No</v>
      </c>
      <c r="F188" t="str">
        <f>VLOOKUP(A188,table2!A188:J2522,5,FALSE)</f>
        <v>No</v>
      </c>
      <c r="G188" t="str">
        <f>VLOOKUP(A188,table2!A188:J2522,6,FALSE)</f>
        <v>No</v>
      </c>
      <c r="H188" s="26">
        <f>VLOOKUP(A188,table2!A188:J2522,7,FALSE)</f>
        <v>1</v>
      </c>
      <c r="I188" t="str">
        <f>VLOOKUP(A188,table2!A188:J2522,8,FALSE)</f>
        <v>Yes</v>
      </c>
      <c r="J188" t="str">
        <f>VLOOKUP(A188,table2!A188:J2522,9,FALSE)</f>
        <v>OBESITY</v>
      </c>
      <c r="K188" t="str">
        <f>VLOOKUP(A188,table2!A188:J2522,10,FALSE)</f>
        <v>NORMAL</v>
      </c>
      <c r="L188" s="22">
        <f>VLOOKUP(A188,table3!A188:H2528,4,FALSE)</f>
        <v>1973</v>
      </c>
      <c r="M188" s="22" t="str">
        <f>VLOOKUP(A188,table3!A188:H2528,5,FALSE)</f>
        <v>tier - 3</v>
      </c>
      <c r="N188" t="str">
        <f>VLOOKUP(A188,table3!A188:H2528,6,FALSE)</f>
        <v>tier - 1</v>
      </c>
      <c r="O188" t="str">
        <f>VLOOKUP(A188,table3!A188:H2528,7,FALSE)</f>
        <v>R1011</v>
      </c>
      <c r="P188" s="8">
        <f>VLOOKUP(A188,table3!A188:H2528,2,FALSE)</f>
        <v>36073</v>
      </c>
      <c r="Q188">
        <f>VLOOKUP(A188,table3!A187:H2528,8,FALSE)</f>
        <v>24</v>
      </c>
    </row>
    <row r="189" spans="1:17" x14ac:dyDescent="0.3">
      <c r="A189" s="13" t="s">
        <v>2185</v>
      </c>
      <c r="B189" s="14" t="s">
        <v>5092</v>
      </c>
      <c r="C189">
        <f>VLOOKUP(A189,table2!A189:J2523,2,FALSE)</f>
        <v>38.729999999999997</v>
      </c>
      <c r="D189">
        <f>VLOOKUP(A189,table2!A189:J2523,3,FALSE)</f>
        <v>11.51</v>
      </c>
      <c r="E189" t="str">
        <f>VLOOKUP(A189,table2!A189:J2523,4,FALSE)</f>
        <v>No</v>
      </c>
      <c r="F189" t="str">
        <f>VLOOKUP(A189,table2!A189:J2523,5,FALSE)</f>
        <v>No</v>
      </c>
      <c r="G189" t="str">
        <f>VLOOKUP(A189,table2!A189:J2523,6,FALSE)</f>
        <v>No</v>
      </c>
      <c r="H189" s="26">
        <f>VLOOKUP(A189,table2!A189:J2523,7,FALSE)</f>
        <v>2</v>
      </c>
      <c r="I189" t="str">
        <f>VLOOKUP(A189,table2!A189:J2523,8,FALSE)</f>
        <v>Yes</v>
      </c>
      <c r="J189" t="str">
        <f>VLOOKUP(A189,table2!A189:J2523,9,FALSE)</f>
        <v>OBESITY</v>
      </c>
      <c r="K189" t="str">
        <f>VLOOKUP(A189,table2!A189:J2523,10,FALSE)</f>
        <v>DIABETES</v>
      </c>
      <c r="L189" s="22">
        <f>VLOOKUP(A189,table3!A189:H2529,4,FALSE)</f>
        <v>1978</v>
      </c>
      <c r="M189" s="22" t="str">
        <f>VLOOKUP(A189,table3!A189:H2529,5,FALSE)</f>
        <v>tier - 3</v>
      </c>
      <c r="N189" t="str">
        <f>VLOOKUP(A189,table3!A189:H2529,6,FALSE)</f>
        <v>tier - 1</v>
      </c>
      <c r="O189" t="str">
        <f>VLOOKUP(A189,table3!A189:H2529,7,FALSE)</f>
        <v>R1011</v>
      </c>
      <c r="P189" s="8">
        <f>VLOOKUP(A189,table3!A189:H2529,2,FALSE)</f>
        <v>36067</v>
      </c>
      <c r="Q189">
        <f>VLOOKUP(A189,table3!A188:H2529,8,FALSE)</f>
        <v>24</v>
      </c>
    </row>
    <row r="190" spans="1:17" x14ac:dyDescent="0.3">
      <c r="A190" s="11" t="s">
        <v>2184</v>
      </c>
      <c r="B190" s="12" t="s">
        <v>5094</v>
      </c>
      <c r="C190">
        <f>VLOOKUP(A190,table2!A190:J2524,2,FALSE)</f>
        <v>29.73</v>
      </c>
      <c r="D190">
        <f>VLOOKUP(A190,table2!A190:J2524,3,FALSE)</f>
        <v>7.22</v>
      </c>
      <c r="E190" t="str">
        <f>VLOOKUP(A190,table2!A190:J2524,4,FALSE)</f>
        <v>No</v>
      </c>
      <c r="F190" t="str">
        <f>VLOOKUP(A190,table2!A190:J2524,5,FALSE)</f>
        <v>No</v>
      </c>
      <c r="G190" t="str">
        <f>VLOOKUP(A190,table2!A190:J2524,6,FALSE)</f>
        <v>No</v>
      </c>
      <c r="H190" s="26">
        <f>VLOOKUP(A190,table2!A190:J2524,7,FALSE)</f>
        <v>0</v>
      </c>
      <c r="I190" t="str">
        <f>VLOOKUP(A190,table2!A190:J2524,8,FALSE)</f>
        <v>Yes</v>
      </c>
      <c r="J190" t="str">
        <f>VLOOKUP(A190,table2!A190:J2524,9,FALSE)</f>
        <v>OVER WEIGHT</v>
      </c>
      <c r="K190" t="str">
        <f>VLOOKUP(A190,table2!A190:J2524,10,FALSE)</f>
        <v>DIABETES</v>
      </c>
      <c r="L190" s="22">
        <f>VLOOKUP(A190,table3!A190:H2530,4,FALSE)</f>
        <v>1980</v>
      </c>
      <c r="M190" s="22" t="str">
        <f>VLOOKUP(A190,table3!A190:H2530,5,FALSE)</f>
        <v>tier - 3</v>
      </c>
      <c r="N190" t="str">
        <f>VLOOKUP(A190,table3!A190:H2530,6,FALSE)</f>
        <v>tier - 3</v>
      </c>
      <c r="O190" t="str">
        <f>VLOOKUP(A190,table3!A190:H2530,7,FALSE)</f>
        <v>R1011</v>
      </c>
      <c r="P190" s="8">
        <f>VLOOKUP(A190,table3!A190:H2530,2,FALSE)</f>
        <v>37453</v>
      </c>
      <c r="Q190">
        <f>VLOOKUP(A190,table3!A189:H2530,8,FALSE)</f>
        <v>20</v>
      </c>
    </row>
    <row r="191" spans="1:17" x14ac:dyDescent="0.3">
      <c r="A191" s="13" t="s">
        <v>2183</v>
      </c>
      <c r="B191" s="14" t="s">
        <v>5096</v>
      </c>
      <c r="C191">
        <f>VLOOKUP(A191,table2!A191:J2525,2,FALSE)</f>
        <v>34.700000000000003</v>
      </c>
      <c r="D191">
        <f>VLOOKUP(A191,table2!A191:J2525,3,FALSE)</f>
        <v>4.37</v>
      </c>
      <c r="E191" t="str">
        <f>VLOOKUP(A191,table2!A191:J2525,4,FALSE)</f>
        <v>No</v>
      </c>
      <c r="F191" t="str">
        <f>VLOOKUP(A191,table2!A191:J2525,5,FALSE)</f>
        <v>No</v>
      </c>
      <c r="G191" t="str">
        <f>VLOOKUP(A191,table2!A191:J2525,6,FALSE)</f>
        <v>Yes</v>
      </c>
      <c r="H191" s="26">
        <f>VLOOKUP(A191,table2!A191:J2525,7,FALSE)</f>
        <v>1</v>
      </c>
      <c r="I191" t="str">
        <f>VLOOKUP(A191,table2!A191:J2525,8,FALSE)</f>
        <v>Yes</v>
      </c>
      <c r="J191" t="str">
        <f>VLOOKUP(A191,table2!A191:J2525,9,FALSE)</f>
        <v>OBESITY</v>
      </c>
      <c r="K191" t="str">
        <f>VLOOKUP(A191,table2!A191:J2525,10,FALSE)</f>
        <v>NORMAL</v>
      </c>
      <c r="L191" s="22">
        <f>VLOOKUP(A191,table3!A191:H2531,4,FALSE)</f>
        <v>1982</v>
      </c>
      <c r="M191" s="22" t="str">
        <f>VLOOKUP(A191,table3!A191:H2531,5,FALSE)</f>
        <v>tier - 3</v>
      </c>
      <c r="N191" t="str">
        <f>VLOOKUP(A191,table3!A191:H2531,6,FALSE)</f>
        <v>tier - 1</v>
      </c>
      <c r="O191" t="str">
        <f>VLOOKUP(A191,table3!A191:H2531,7,FALSE)</f>
        <v>R1013</v>
      </c>
      <c r="P191" s="8">
        <f>VLOOKUP(A191,table3!A191:H2531,2,FALSE)</f>
        <v>36158</v>
      </c>
      <c r="Q191">
        <f>VLOOKUP(A191,table3!A190:H2531,8,FALSE)</f>
        <v>24</v>
      </c>
    </row>
    <row r="192" spans="1:17" x14ac:dyDescent="0.3">
      <c r="A192" s="11" t="s">
        <v>2182</v>
      </c>
      <c r="B192" s="12" t="s">
        <v>5098</v>
      </c>
      <c r="C192">
        <f>VLOOKUP(A192,table2!A192:J2526,2,FALSE)</f>
        <v>38.28</v>
      </c>
      <c r="D192">
        <f>VLOOKUP(A192,table2!A192:J2526,3,FALSE)</f>
        <v>11.56</v>
      </c>
      <c r="E192" t="str">
        <f>VLOOKUP(A192,table2!A192:J2526,4,FALSE)</f>
        <v>Yes</v>
      </c>
      <c r="F192" t="str">
        <f>VLOOKUP(A192,table2!A192:J2526,5,FALSE)</f>
        <v>No</v>
      </c>
      <c r="G192" t="str">
        <f>VLOOKUP(A192,table2!A192:J2526,6,FALSE)</f>
        <v>No</v>
      </c>
      <c r="H192" s="26">
        <f>VLOOKUP(A192,table2!A192:J2526,7,FALSE)</f>
        <v>1</v>
      </c>
      <c r="I192" t="str">
        <f>VLOOKUP(A192,table2!A192:J2526,8,FALSE)</f>
        <v>Yes</v>
      </c>
      <c r="J192" t="str">
        <f>VLOOKUP(A192,table2!A192:J2526,9,FALSE)</f>
        <v>OBESITY</v>
      </c>
      <c r="K192" t="str">
        <f>VLOOKUP(A192,table2!A192:J2526,10,FALSE)</f>
        <v>DIABETES</v>
      </c>
      <c r="L192" s="22">
        <f>VLOOKUP(A192,table3!A192:H2532,4,FALSE)</f>
        <v>1984</v>
      </c>
      <c r="M192" s="22" t="str">
        <f>VLOOKUP(A192,table3!A192:H2532,5,FALSE)</f>
        <v>tier - 3</v>
      </c>
      <c r="N192" t="str">
        <f>VLOOKUP(A192,table3!A192:H2532,6,FALSE)</f>
        <v>tier - 3</v>
      </c>
      <c r="O192" t="str">
        <f>VLOOKUP(A192,table3!A192:H2532,7,FALSE)</f>
        <v>R1016</v>
      </c>
      <c r="P192" s="8">
        <f>VLOOKUP(A192,table3!A192:H2532,2,FALSE)</f>
        <v>37528</v>
      </c>
      <c r="Q192">
        <f>VLOOKUP(A192,table3!A191:H2532,8,FALSE)</f>
        <v>20</v>
      </c>
    </row>
    <row r="193" spans="1:17" x14ac:dyDescent="0.3">
      <c r="A193" s="13" t="s">
        <v>2181</v>
      </c>
      <c r="B193" s="14" t="s">
        <v>5100</v>
      </c>
      <c r="C193">
        <f>VLOOKUP(A193,table2!A193:J2527,2,FALSE)</f>
        <v>33.57</v>
      </c>
      <c r="D193">
        <f>VLOOKUP(A193,table2!A193:J2527,3,FALSE)</f>
        <v>8.82</v>
      </c>
      <c r="E193" t="str">
        <f>VLOOKUP(A193,table2!A193:J2527,4,FALSE)</f>
        <v>Yes</v>
      </c>
      <c r="F193" t="str">
        <f>VLOOKUP(A193,table2!A193:J2527,5,FALSE)</f>
        <v>No</v>
      </c>
      <c r="G193" t="str">
        <f>VLOOKUP(A193,table2!A193:J2527,6,FALSE)</f>
        <v>No</v>
      </c>
      <c r="H193" s="26">
        <f>VLOOKUP(A193,table2!A193:J2527,7,FALSE)</f>
        <v>0</v>
      </c>
      <c r="I193" t="str">
        <f>VLOOKUP(A193,table2!A193:J2527,8,FALSE)</f>
        <v>Yes</v>
      </c>
      <c r="J193" t="str">
        <f>VLOOKUP(A193,table2!A193:J2527,9,FALSE)</f>
        <v>OBESITY</v>
      </c>
      <c r="K193" t="str">
        <f>VLOOKUP(A193,table2!A193:J2527,10,FALSE)</f>
        <v>DIABETES</v>
      </c>
      <c r="L193" s="22">
        <f>VLOOKUP(A193,table3!A193:H2533,4,FALSE)</f>
        <v>1987</v>
      </c>
      <c r="M193" s="22" t="str">
        <f>VLOOKUP(A193,table3!A193:H2533,5,FALSE)</f>
        <v>tier - 3</v>
      </c>
      <c r="N193" t="str">
        <f>VLOOKUP(A193,table3!A193:H2533,6,FALSE)</f>
        <v>tier - 2</v>
      </c>
      <c r="O193" t="str">
        <f>VLOOKUP(A193,table3!A193:H2533,7,FALSE)</f>
        <v>R1013</v>
      </c>
      <c r="P193" s="8">
        <f>VLOOKUP(A193,table3!A193:H2533,2,FALSE)</f>
        <v>36052</v>
      </c>
      <c r="Q193">
        <f>VLOOKUP(A193,table3!A192:H2533,8,FALSE)</f>
        <v>24</v>
      </c>
    </row>
    <row r="194" spans="1:17" x14ac:dyDescent="0.3">
      <c r="A194" s="11" t="s">
        <v>2180</v>
      </c>
      <c r="B194" s="12" t="s">
        <v>5102</v>
      </c>
      <c r="C194">
        <f>VLOOKUP(A194,table2!A194:J2528,2,FALSE)</f>
        <v>52.06</v>
      </c>
      <c r="D194">
        <f>VLOOKUP(A194,table2!A194:J2528,3,FALSE)</f>
        <v>4.6900000000000004</v>
      </c>
      <c r="E194" t="str">
        <f>VLOOKUP(A194,table2!A194:J2528,4,FALSE)</f>
        <v>No</v>
      </c>
      <c r="F194" t="str">
        <f>VLOOKUP(A194,table2!A194:J2528,5,FALSE)</f>
        <v>No</v>
      </c>
      <c r="G194" t="str">
        <f>VLOOKUP(A194,table2!A194:J2528,6,FALSE)</f>
        <v>No</v>
      </c>
      <c r="H194" s="26">
        <f>VLOOKUP(A194,table2!A194:J2528,7,FALSE)</f>
        <v>1</v>
      </c>
      <c r="I194" t="str">
        <f>VLOOKUP(A194,table2!A194:J2528,8,FALSE)</f>
        <v>Yes</v>
      </c>
      <c r="J194" t="str">
        <f>VLOOKUP(A194,table2!A194:J2528,9,FALSE)</f>
        <v>OBESITY</v>
      </c>
      <c r="K194" t="str">
        <f>VLOOKUP(A194,table2!A194:J2528,10,FALSE)</f>
        <v>NORMAL</v>
      </c>
      <c r="L194" s="22">
        <f>VLOOKUP(A194,table3!A194:H2534,4,FALSE)</f>
        <v>2008</v>
      </c>
      <c r="M194" s="22" t="str">
        <f>VLOOKUP(A194,table3!A194:H2534,5,FALSE)</f>
        <v>tier - 3</v>
      </c>
      <c r="N194" t="str">
        <f>VLOOKUP(A194,table3!A194:H2534,6,FALSE)</f>
        <v>tier - 2</v>
      </c>
      <c r="O194" t="str">
        <f>VLOOKUP(A194,table3!A194:H2534,7,FALSE)</f>
        <v>R1011</v>
      </c>
      <c r="P194" s="8">
        <f>VLOOKUP(A194,table3!A194:H2534,2,FALSE)</f>
        <v>37117</v>
      </c>
      <c r="Q194">
        <f>VLOOKUP(A194,table3!A193:H2534,8,FALSE)</f>
        <v>21</v>
      </c>
    </row>
    <row r="195" spans="1:17" x14ac:dyDescent="0.3">
      <c r="A195" s="13" t="s">
        <v>2179</v>
      </c>
      <c r="B195" s="14" t="s">
        <v>5104</v>
      </c>
      <c r="C195">
        <f>VLOOKUP(A195,table2!A195:J2529,2,FALSE)</f>
        <v>38.17</v>
      </c>
      <c r="D195">
        <f>VLOOKUP(A195,table2!A195:J2529,3,FALSE)</f>
        <v>4.53</v>
      </c>
      <c r="E195" t="str">
        <f>VLOOKUP(A195,table2!A195:J2529,4,FALSE)</f>
        <v>No</v>
      </c>
      <c r="F195" t="str">
        <f>VLOOKUP(A195,table2!A195:J2529,5,FALSE)</f>
        <v>Yes</v>
      </c>
      <c r="G195" t="str">
        <f>VLOOKUP(A195,table2!A195:J2529,6,FALSE)</f>
        <v>No</v>
      </c>
      <c r="H195" s="26">
        <f>VLOOKUP(A195,table2!A195:J2529,7,FALSE)</f>
        <v>1</v>
      </c>
      <c r="I195" t="str">
        <f>VLOOKUP(A195,table2!A195:J2529,8,FALSE)</f>
        <v>Yes</v>
      </c>
      <c r="J195" t="str">
        <f>VLOOKUP(A195,table2!A195:J2529,9,FALSE)</f>
        <v>OBESITY</v>
      </c>
      <c r="K195" t="str">
        <f>VLOOKUP(A195,table2!A195:J2529,10,FALSE)</f>
        <v>NORMAL</v>
      </c>
      <c r="L195" s="22">
        <f>VLOOKUP(A195,table3!A195:H2535,4,FALSE)</f>
        <v>2020</v>
      </c>
      <c r="M195" s="22" t="str">
        <f>VLOOKUP(A195,table3!A195:H2535,5,FALSE)</f>
        <v>tier - 3</v>
      </c>
      <c r="N195" t="str">
        <f>VLOOKUP(A195,table3!A195:H2535,6,FALSE)</f>
        <v>tier - 1</v>
      </c>
      <c r="O195" t="str">
        <f>VLOOKUP(A195,table3!A195:H2535,7,FALSE)</f>
        <v>R1011</v>
      </c>
      <c r="P195" s="8">
        <f>VLOOKUP(A195,table3!A195:H2535,2,FALSE)</f>
        <v>37073</v>
      </c>
      <c r="Q195">
        <f>VLOOKUP(A195,table3!A194:H2535,8,FALSE)</f>
        <v>21</v>
      </c>
    </row>
    <row r="196" spans="1:17" x14ac:dyDescent="0.3">
      <c r="A196" s="11" t="s">
        <v>2178</v>
      </c>
      <c r="B196" s="12" t="s">
        <v>5106</v>
      </c>
      <c r="C196">
        <f>VLOOKUP(A196,table2!A196:J2530,2,FALSE)</f>
        <v>36.954999999999998</v>
      </c>
      <c r="D196">
        <f>VLOOKUP(A196,table2!A196:J2530,3,FALSE)</f>
        <v>5.84</v>
      </c>
      <c r="E196" t="str">
        <f>VLOOKUP(A196,table2!A196:J2530,4,FALSE)</f>
        <v>No</v>
      </c>
      <c r="F196" t="str">
        <f>VLOOKUP(A196,table2!A196:J2530,5,FALSE)</f>
        <v>No</v>
      </c>
      <c r="G196" t="str">
        <f>VLOOKUP(A196,table2!A196:J2530,6,FALSE)</f>
        <v>Yes</v>
      </c>
      <c r="H196" s="26">
        <f>VLOOKUP(A196,table2!A196:J2530,7,FALSE)</f>
        <v>1</v>
      </c>
      <c r="I196" t="str">
        <f>VLOOKUP(A196,table2!A196:J2530,8,FALSE)</f>
        <v>Yes</v>
      </c>
      <c r="J196" t="str">
        <f>VLOOKUP(A196,table2!A196:J2530,9,FALSE)</f>
        <v>OBESITY</v>
      </c>
      <c r="K196" t="str">
        <f>VLOOKUP(A196,table2!A196:J2530,10,FALSE)</f>
        <v>PREDIABETES</v>
      </c>
      <c r="L196" s="22">
        <f>VLOOKUP(A196,table3!A196:H2536,4,FALSE)</f>
        <v>2021</v>
      </c>
      <c r="M196" s="22" t="str">
        <f>VLOOKUP(A196,table3!A196:H2536,5,FALSE)</f>
        <v>tier - 3</v>
      </c>
      <c r="N196" t="str">
        <f>VLOOKUP(A196,table3!A196:H2536,6,FALSE)</f>
        <v>tier - 2</v>
      </c>
      <c r="O196" t="str">
        <f>VLOOKUP(A196,table3!A196:H2536,7,FALSE)</f>
        <v>R1013</v>
      </c>
      <c r="P196" s="8">
        <f>VLOOKUP(A196,table3!A196:H2536,2,FALSE)</f>
        <v>37140</v>
      </c>
      <c r="Q196">
        <f>VLOOKUP(A196,table3!A195:H2536,8,FALSE)</f>
        <v>21</v>
      </c>
    </row>
    <row r="197" spans="1:17" x14ac:dyDescent="0.3">
      <c r="A197" s="13" t="s">
        <v>2177</v>
      </c>
      <c r="B197" s="14" t="s">
        <v>5108</v>
      </c>
      <c r="C197">
        <f>VLOOKUP(A197,table2!A197:J2531,2,FALSE)</f>
        <v>34.4</v>
      </c>
      <c r="D197">
        <f>VLOOKUP(A197,table2!A197:J2531,3,FALSE)</f>
        <v>4.9000000000000004</v>
      </c>
      <c r="E197" t="str">
        <f>VLOOKUP(A197,table2!A197:J2531,4,FALSE)</f>
        <v>No</v>
      </c>
      <c r="F197" t="str">
        <f>VLOOKUP(A197,table2!A197:J2531,5,FALSE)</f>
        <v>No</v>
      </c>
      <c r="G197" t="str">
        <f>VLOOKUP(A197,table2!A197:J2531,6,FALSE)</f>
        <v>Yes</v>
      </c>
      <c r="H197" s="26">
        <f>VLOOKUP(A197,table2!A197:J2531,7,FALSE)</f>
        <v>1</v>
      </c>
      <c r="I197" t="str">
        <f>VLOOKUP(A197,table2!A197:J2531,8,FALSE)</f>
        <v>Yes</v>
      </c>
      <c r="J197" t="str">
        <f>VLOOKUP(A197,table2!A197:J2531,9,FALSE)</f>
        <v>OBESITY</v>
      </c>
      <c r="K197" t="str">
        <f>VLOOKUP(A197,table2!A197:J2531,10,FALSE)</f>
        <v>NORMAL</v>
      </c>
      <c r="L197" s="22">
        <f>VLOOKUP(A197,table3!A197:H2537,4,FALSE)</f>
        <v>2027</v>
      </c>
      <c r="M197" s="22" t="str">
        <f>VLOOKUP(A197,table3!A197:H2537,5,FALSE)</f>
        <v>tier - 3</v>
      </c>
      <c r="N197" t="str">
        <f>VLOOKUP(A197,table3!A197:H2537,6,FALSE)</f>
        <v>tier - 2</v>
      </c>
      <c r="O197" t="str">
        <f>VLOOKUP(A197,table3!A197:H2537,7,FALSE)</f>
        <v>R1013</v>
      </c>
      <c r="P197" s="8">
        <f>VLOOKUP(A197,table3!A197:H2537,2,FALSE)</f>
        <v>37107</v>
      </c>
      <c r="Q197">
        <f>VLOOKUP(A197,table3!A196:H2537,8,FALSE)</f>
        <v>21</v>
      </c>
    </row>
    <row r="198" spans="1:17" x14ac:dyDescent="0.3">
      <c r="A198" s="11" t="s">
        <v>2176</v>
      </c>
      <c r="B198" s="12" t="s">
        <v>5110</v>
      </c>
      <c r="C198">
        <f>VLOOKUP(A198,table2!A198:J2532,2,FALSE)</f>
        <v>31.73</v>
      </c>
      <c r="D198">
        <f>VLOOKUP(A198,table2!A198:J2532,3,FALSE)</f>
        <v>4.3</v>
      </c>
      <c r="E198" t="str">
        <f>VLOOKUP(A198,table2!A198:J2532,4,FALSE)</f>
        <v>No</v>
      </c>
      <c r="F198" t="str">
        <f>VLOOKUP(A198,table2!A198:J2532,5,FALSE)</f>
        <v>No</v>
      </c>
      <c r="G198" t="str">
        <f>VLOOKUP(A198,table2!A198:J2532,6,FALSE)</f>
        <v>No</v>
      </c>
      <c r="H198" s="26">
        <f>VLOOKUP(A198,table2!A198:J2532,7,FALSE)</f>
        <v>0</v>
      </c>
      <c r="I198" t="str">
        <f>VLOOKUP(A198,table2!A198:J2532,8,FALSE)</f>
        <v>Yes</v>
      </c>
      <c r="J198" t="str">
        <f>VLOOKUP(A198,table2!A198:J2532,9,FALSE)</f>
        <v>OBESITY</v>
      </c>
      <c r="K198" t="str">
        <f>VLOOKUP(A198,table2!A198:J2532,10,FALSE)</f>
        <v>NORMAL</v>
      </c>
      <c r="L198" s="22">
        <f>VLOOKUP(A198,table3!A198:H2538,4,FALSE)</f>
        <v>2046</v>
      </c>
      <c r="M198" s="22" t="str">
        <f>VLOOKUP(A198,table3!A198:H2538,5,FALSE)</f>
        <v>tier - 3</v>
      </c>
      <c r="N198" t="str">
        <f>VLOOKUP(A198,table3!A198:H2538,6,FALSE)</f>
        <v>tier - 3</v>
      </c>
      <c r="O198" t="str">
        <f>VLOOKUP(A198,table3!A198:H2538,7,FALSE)</f>
        <v>R1012</v>
      </c>
      <c r="P198" s="8">
        <f>VLOOKUP(A198,table3!A198:H2538,2,FALSE)</f>
        <v>36771</v>
      </c>
      <c r="Q198">
        <f>VLOOKUP(A198,table3!A197:H2538,8,FALSE)</f>
        <v>22</v>
      </c>
    </row>
    <row r="199" spans="1:17" x14ac:dyDescent="0.3">
      <c r="A199" s="13" t="s">
        <v>2175</v>
      </c>
      <c r="B199" s="14" t="s">
        <v>5112</v>
      </c>
      <c r="C199">
        <f>VLOOKUP(A199,table2!A199:J2533,2,FALSE)</f>
        <v>36.64</v>
      </c>
      <c r="D199">
        <f>VLOOKUP(A199,table2!A199:J2533,3,FALSE)</f>
        <v>11.34</v>
      </c>
      <c r="E199" t="str">
        <f>VLOOKUP(A199,table2!A199:J2533,4,FALSE)</f>
        <v>No</v>
      </c>
      <c r="F199" t="str">
        <f>VLOOKUP(A199,table2!A199:J2533,5,FALSE)</f>
        <v>No</v>
      </c>
      <c r="G199" t="str">
        <f>VLOOKUP(A199,table2!A199:J2533,6,FALSE)</f>
        <v>No</v>
      </c>
      <c r="H199" s="26">
        <f>VLOOKUP(A199,table2!A199:J2533,7,FALSE)</f>
        <v>0</v>
      </c>
      <c r="I199" t="str">
        <f>VLOOKUP(A199,table2!A199:J2533,8,FALSE)</f>
        <v>Yes</v>
      </c>
      <c r="J199" t="str">
        <f>VLOOKUP(A199,table2!A199:J2533,9,FALSE)</f>
        <v>OBESITY</v>
      </c>
      <c r="K199" t="str">
        <f>VLOOKUP(A199,table2!A199:J2533,10,FALSE)</f>
        <v>DIABETES</v>
      </c>
      <c r="L199" s="22">
        <f>VLOOKUP(A199,table3!A199:H2539,4,FALSE)</f>
        <v>2055</v>
      </c>
      <c r="M199" s="22" t="str">
        <f>VLOOKUP(A199,table3!A199:H2539,5,FALSE)</f>
        <v>tier - 3</v>
      </c>
      <c r="N199" t="str">
        <f>VLOOKUP(A199,table3!A199:H2539,6,FALSE)</f>
        <v>tier - 3</v>
      </c>
      <c r="O199" t="str">
        <f>VLOOKUP(A199,table3!A199:H2539,7,FALSE)</f>
        <v>R1012</v>
      </c>
      <c r="P199" s="8">
        <f>VLOOKUP(A199,table3!A199:H2539,2,FALSE)</f>
        <v>36733</v>
      </c>
      <c r="Q199">
        <f>VLOOKUP(A199,table3!A198:H2539,8,FALSE)</f>
        <v>22</v>
      </c>
    </row>
    <row r="200" spans="1:17" x14ac:dyDescent="0.3">
      <c r="A200" s="11" t="s">
        <v>2174</v>
      </c>
      <c r="B200" s="12" t="s">
        <v>5113</v>
      </c>
      <c r="C200">
        <f>VLOOKUP(A200,table2!A200:J2534,2,FALSE)</f>
        <v>36.85</v>
      </c>
      <c r="D200">
        <f>VLOOKUP(A200,table2!A200:J2534,3,FALSE)</f>
        <v>5.88</v>
      </c>
      <c r="E200" t="str">
        <f>VLOOKUP(A200,table2!A200:J2534,4,FALSE)</f>
        <v>No</v>
      </c>
      <c r="F200" t="str">
        <f>VLOOKUP(A200,table2!A200:J2534,5,FALSE)</f>
        <v>Yes</v>
      </c>
      <c r="G200" t="str">
        <f>VLOOKUP(A200,table2!A200:J2534,6,FALSE)</f>
        <v>No</v>
      </c>
      <c r="H200" s="26">
        <f>VLOOKUP(A200,table2!A200:J2534,7,FALSE)</f>
        <v>1</v>
      </c>
      <c r="I200" t="str">
        <f>VLOOKUP(A200,table2!A200:J2534,8,FALSE)</f>
        <v>Yes</v>
      </c>
      <c r="J200" t="str">
        <f>VLOOKUP(A200,table2!A200:J2534,9,FALSE)</f>
        <v>OBESITY</v>
      </c>
      <c r="K200" t="str">
        <f>VLOOKUP(A200,table2!A200:J2534,10,FALSE)</f>
        <v>PREDIABETES</v>
      </c>
      <c r="L200" s="22">
        <f>VLOOKUP(A200,table3!A200:H2540,4,FALSE)</f>
        <v>2094</v>
      </c>
      <c r="M200" s="22" t="str">
        <f>VLOOKUP(A200,table3!A200:H2540,5,FALSE)</f>
        <v>tier - 3</v>
      </c>
      <c r="N200" t="str">
        <f>VLOOKUP(A200,table3!A200:H2540,6,FALSE)</f>
        <v>tier - 2</v>
      </c>
      <c r="O200" t="str">
        <f>VLOOKUP(A200,table3!A200:H2540,7,FALSE)</f>
        <v>R1025</v>
      </c>
      <c r="P200" s="8">
        <f>VLOOKUP(A200,table3!A200:H2540,2,FALSE)</f>
        <v>38150</v>
      </c>
      <c r="Q200">
        <f>VLOOKUP(A200,table3!A199:H2540,8,FALSE)</f>
        <v>18</v>
      </c>
    </row>
    <row r="201" spans="1:17" x14ac:dyDescent="0.3">
      <c r="A201" s="13" t="s">
        <v>2173</v>
      </c>
      <c r="B201" s="14" t="s">
        <v>5115</v>
      </c>
      <c r="C201">
        <f>VLOOKUP(A201,table2!A201:J2535,2,FALSE)</f>
        <v>33.33</v>
      </c>
      <c r="D201">
        <f>VLOOKUP(A201,table2!A201:J2535,3,FALSE)</f>
        <v>5.01</v>
      </c>
      <c r="E201" t="str">
        <f>VLOOKUP(A201,table2!A201:J2535,4,FALSE)</f>
        <v>Yes</v>
      </c>
      <c r="F201" t="str">
        <f>VLOOKUP(A201,table2!A201:J2535,5,FALSE)</f>
        <v>No</v>
      </c>
      <c r="G201" t="str">
        <f>VLOOKUP(A201,table2!A201:J2535,6,FALSE)</f>
        <v>Yes</v>
      </c>
      <c r="H201" s="26">
        <f>VLOOKUP(A201,table2!A201:J2535,7,FALSE)</f>
        <v>1</v>
      </c>
      <c r="I201" t="str">
        <f>VLOOKUP(A201,table2!A201:J2535,8,FALSE)</f>
        <v>Yes</v>
      </c>
      <c r="J201" t="str">
        <f>VLOOKUP(A201,table2!A201:J2535,9,FALSE)</f>
        <v>OBESITY</v>
      </c>
      <c r="K201" t="str">
        <f>VLOOKUP(A201,table2!A201:J2535,10,FALSE)</f>
        <v>NORMAL</v>
      </c>
      <c r="L201" s="22">
        <f>VLOOKUP(A201,table3!A201:H2541,4,FALSE)</f>
        <v>2102</v>
      </c>
      <c r="M201" s="22" t="str">
        <f>VLOOKUP(A201,table3!A201:H2541,5,FALSE)</f>
        <v>tier - 3</v>
      </c>
      <c r="N201" t="str">
        <f>VLOOKUP(A201,table3!A201:H2541,6,FALSE)</f>
        <v>tier - 2</v>
      </c>
      <c r="O201" t="str">
        <f>VLOOKUP(A201,table3!A201:H2541,7,FALSE)</f>
        <v>R1019</v>
      </c>
      <c r="P201" s="8">
        <f>VLOOKUP(A201,table3!A201:H2541,2,FALSE)</f>
        <v>37117</v>
      </c>
      <c r="Q201">
        <f>VLOOKUP(A201,table3!A200:H2541,8,FALSE)</f>
        <v>21</v>
      </c>
    </row>
    <row r="202" spans="1:17" x14ac:dyDescent="0.3">
      <c r="A202" s="11" t="s">
        <v>2172</v>
      </c>
      <c r="B202" s="12" t="s">
        <v>5116</v>
      </c>
      <c r="C202">
        <f>VLOOKUP(A202,table2!A202:J2536,2,FALSE)</f>
        <v>39.14</v>
      </c>
      <c r="D202">
        <f>VLOOKUP(A202,table2!A202:J2536,3,FALSE)</f>
        <v>4.4000000000000004</v>
      </c>
      <c r="E202" t="str">
        <f>VLOOKUP(A202,table2!A202:J2536,4,FALSE)</f>
        <v>No</v>
      </c>
      <c r="F202" t="str">
        <f>VLOOKUP(A202,table2!A202:J2536,5,FALSE)</f>
        <v>No</v>
      </c>
      <c r="G202" t="str">
        <f>VLOOKUP(A202,table2!A202:J2536,6,FALSE)</f>
        <v>Yes</v>
      </c>
      <c r="H202" s="26">
        <f>VLOOKUP(A202,table2!A202:J2536,7,FALSE)</f>
        <v>1</v>
      </c>
      <c r="I202" t="str">
        <f>VLOOKUP(A202,table2!A202:J2536,8,FALSE)</f>
        <v>Yes</v>
      </c>
      <c r="J202" t="str">
        <f>VLOOKUP(A202,table2!A202:J2536,9,FALSE)</f>
        <v>OBESITY</v>
      </c>
      <c r="K202" t="str">
        <f>VLOOKUP(A202,table2!A202:J2536,10,FALSE)</f>
        <v>NORMAL</v>
      </c>
      <c r="L202" s="22">
        <f>VLOOKUP(A202,table3!A202:H2542,4,FALSE)</f>
        <v>2103</v>
      </c>
      <c r="M202" s="22" t="str">
        <f>VLOOKUP(A202,table3!A202:H2542,5,FALSE)</f>
        <v>tier - 3</v>
      </c>
      <c r="N202" t="str">
        <f>VLOOKUP(A202,table3!A202:H2542,6,FALSE)</f>
        <v>tier - 2</v>
      </c>
      <c r="O202" t="str">
        <f>VLOOKUP(A202,table3!A202:H2542,7,FALSE)</f>
        <v>R1011</v>
      </c>
      <c r="P202" s="8">
        <f>VLOOKUP(A202,table3!A202:H2542,2,FALSE)</f>
        <v>37064</v>
      </c>
      <c r="Q202">
        <f>VLOOKUP(A202,table3!A201:H2542,8,FALSE)</f>
        <v>21</v>
      </c>
    </row>
    <row r="203" spans="1:17" x14ac:dyDescent="0.3">
      <c r="A203" s="13" t="s">
        <v>2171</v>
      </c>
      <c r="B203" s="14" t="s">
        <v>5118</v>
      </c>
      <c r="C203">
        <f>VLOOKUP(A203,table2!A203:J2537,2,FALSE)</f>
        <v>32.9</v>
      </c>
      <c r="D203">
        <f>VLOOKUP(A203,table2!A203:J2537,3,FALSE)</f>
        <v>6.26</v>
      </c>
      <c r="E203" t="str">
        <f>VLOOKUP(A203,table2!A203:J2537,4,FALSE)</f>
        <v>Yes</v>
      </c>
      <c r="F203" t="str">
        <f>VLOOKUP(A203,table2!A203:J2537,5,FALSE)</f>
        <v>No</v>
      </c>
      <c r="G203" t="str">
        <f>VLOOKUP(A203,table2!A203:J2537,6,FALSE)</f>
        <v>No</v>
      </c>
      <c r="H203" s="26">
        <f>VLOOKUP(A203,table2!A203:J2537,7,FALSE)</f>
        <v>0</v>
      </c>
      <c r="I203" t="str">
        <f>VLOOKUP(A203,table2!A203:J2537,8,FALSE)</f>
        <v>Yes</v>
      </c>
      <c r="J203" t="str">
        <f>VLOOKUP(A203,table2!A203:J2537,9,FALSE)</f>
        <v>OBESITY</v>
      </c>
      <c r="K203" t="str">
        <f>VLOOKUP(A203,table2!A203:J2537,10,FALSE)</f>
        <v>PREDIABETES</v>
      </c>
      <c r="L203" s="22">
        <f>VLOOKUP(A203,table3!A203:H2543,4,FALSE)</f>
        <v>2104</v>
      </c>
      <c r="M203" s="22" t="str">
        <f>VLOOKUP(A203,table3!A203:H2543,5,FALSE)</f>
        <v>tier - 2</v>
      </c>
      <c r="N203" t="str">
        <f>VLOOKUP(A203,table3!A203:H2543,6,FALSE)</f>
        <v>tier - 1</v>
      </c>
      <c r="O203" t="str">
        <f>VLOOKUP(A203,table3!A203:H2543,7,FALSE)</f>
        <v>R1016</v>
      </c>
      <c r="P203" s="8">
        <f>VLOOKUP(A203,table3!A203:H2543,2,FALSE)</f>
        <v>37223</v>
      </c>
      <c r="Q203">
        <f>VLOOKUP(A203,table3!A202:H2543,8,FALSE)</f>
        <v>21</v>
      </c>
    </row>
    <row r="204" spans="1:17" x14ac:dyDescent="0.3">
      <c r="A204" s="11" t="s">
        <v>2170</v>
      </c>
      <c r="B204" s="12" t="s">
        <v>5120</v>
      </c>
      <c r="C204">
        <f>VLOOKUP(A204,table2!A204:J2538,2,FALSE)</f>
        <v>29.78</v>
      </c>
      <c r="D204">
        <f>VLOOKUP(A204,table2!A204:J2538,3,FALSE)</f>
        <v>10.27</v>
      </c>
      <c r="E204" t="str">
        <f>VLOOKUP(A204,table2!A204:J2538,4,FALSE)</f>
        <v>Yes</v>
      </c>
      <c r="F204" t="str">
        <f>VLOOKUP(A204,table2!A204:J2538,5,FALSE)</f>
        <v>No</v>
      </c>
      <c r="G204" t="str">
        <f>VLOOKUP(A204,table2!A204:J2538,6,FALSE)</f>
        <v>Yes</v>
      </c>
      <c r="H204" s="26">
        <f>VLOOKUP(A204,table2!A204:J2538,7,FALSE)</f>
        <v>1</v>
      </c>
      <c r="I204" t="str">
        <f>VLOOKUP(A204,table2!A204:J2538,8,FALSE)</f>
        <v>Yes</v>
      </c>
      <c r="J204" t="str">
        <f>VLOOKUP(A204,table2!A204:J2538,9,FALSE)</f>
        <v>OVER WEIGHT</v>
      </c>
      <c r="K204" t="str">
        <f>VLOOKUP(A204,table2!A204:J2538,10,FALSE)</f>
        <v>DIABETES</v>
      </c>
      <c r="L204" s="22">
        <f>VLOOKUP(A204,table3!A204:H2544,4,FALSE)</f>
        <v>2106</v>
      </c>
      <c r="M204" s="22" t="str">
        <f>VLOOKUP(A204,table3!A204:H2544,5,FALSE)</f>
        <v>tier - 2</v>
      </c>
      <c r="N204" t="str">
        <f>VLOOKUP(A204,table3!A204:H2544,6,FALSE)</f>
        <v>tier - 2</v>
      </c>
      <c r="O204" t="str">
        <f>VLOOKUP(A204,table3!A204:H2544,7,FALSE)</f>
        <v>R1013</v>
      </c>
      <c r="P204" s="8">
        <f>VLOOKUP(A204,table3!A204:H2544,2,FALSE)</f>
        <v>32710</v>
      </c>
      <c r="Q204">
        <f>VLOOKUP(A204,table3!A203:H2544,8,FALSE)</f>
        <v>33</v>
      </c>
    </row>
    <row r="205" spans="1:17" x14ac:dyDescent="0.3">
      <c r="A205" s="13" t="s">
        <v>2169</v>
      </c>
      <c r="B205" s="14" t="s">
        <v>5122</v>
      </c>
      <c r="C205">
        <f>VLOOKUP(A205,table2!A205:J2539,2,FALSE)</f>
        <v>32.78</v>
      </c>
      <c r="D205">
        <f>VLOOKUP(A205,table2!A205:J2539,3,FALSE)</f>
        <v>5.27</v>
      </c>
      <c r="E205" t="str">
        <f>VLOOKUP(A205,table2!A205:J2539,4,FALSE)</f>
        <v>No</v>
      </c>
      <c r="F205" t="str">
        <f>VLOOKUP(A205,table2!A205:J2539,5,FALSE)</f>
        <v>No</v>
      </c>
      <c r="G205" t="str">
        <f>VLOOKUP(A205,table2!A205:J2539,6,FALSE)</f>
        <v>No</v>
      </c>
      <c r="H205" s="26">
        <f>VLOOKUP(A205,table2!A205:J2539,7,FALSE)</f>
        <v>0</v>
      </c>
      <c r="I205" t="str">
        <f>VLOOKUP(A205,table2!A205:J2539,8,FALSE)</f>
        <v>Yes</v>
      </c>
      <c r="J205" t="str">
        <f>VLOOKUP(A205,table2!A205:J2539,9,FALSE)</f>
        <v>OBESITY</v>
      </c>
      <c r="K205" t="str">
        <f>VLOOKUP(A205,table2!A205:J2539,10,FALSE)</f>
        <v>NORMAL</v>
      </c>
      <c r="L205" s="22">
        <f>VLOOKUP(A205,table3!A205:H2545,4,FALSE)</f>
        <v>2117</v>
      </c>
      <c r="M205" s="22" t="str">
        <f>VLOOKUP(A205,table3!A205:H2545,5,FALSE)</f>
        <v>tier - 2</v>
      </c>
      <c r="N205" t="str">
        <f>VLOOKUP(A205,table3!A205:H2545,6,FALSE)</f>
        <v>tier - 3</v>
      </c>
      <c r="O205" t="str">
        <f>VLOOKUP(A205,table3!A205:H2545,7,FALSE)</f>
        <v>R1012</v>
      </c>
      <c r="P205" s="8">
        <f>VLOOKUP(A205,table3!A205:H2545,2,FALSE)</f>
        <v>37894</v>
      </c>
      <c r="Q205">
        <f>VLOOKUP(A205,table3!A204:H2545,8,FALSE)</f>
        <v>19</v>
      </c>
    </row>
    <row r="206" spans="1:17" x14ac:dyDescent="0.3">
      <c r="A206" s="11" t="s">
        <v>2168</v>
      </c>
      <c r="B206" s="12" t="s">
        <v>5123</v>
      </c>
      <c r="C206">
        <f>VLOOKUP(A206,table2!A206:J2540,2,FALSE)</f>
        <v>41.65</v>
      </c>
      <c r="D206">
        <f>VLOOKUP(A206,table2!A206:J2540,3,FALSE)</f>
        <v>10.73</v>
      </c>
      <c r="E206" t="str">
        <f>VLOOKUP(A206,table2!A206:J2540,4,FALSE)</f>
        <v>Yes</v>
      </c>
      <c r="F206" t="str">
        <f>VLOOKUP(A206,table2!A206:J2540,5,FALSE)</f>
        <v>No</v>
      </c>
      <c r="G206" t="str">
        <f>VLOOKUP(A206,table2!A206:J2540,6,FALSE)</f>
        <v>No</v>
      </c>
      <c r="H206" s="26">
        <f>VLOOKUP(A206,table2!A206:J2540,7,FALSE)</f>
        <v>0</v>
      </c>
      <c r="I206" t="str">
        <f>VLOOKUP(A206,table2!A206:J2540,8,FALSE)</f>
        <v>Yes</v>
      </c>
      <c r="J206" t="str">
        <f>VLOOKUP(A206,table2!A206:J2540,9,FALSE)</f>
        <v>OBESITY</v>
      </c>
      <c r="K206" t="str">
        <f>VLOOKUP(A206,table2!A206:J2540,10,FALSE)</f>
        <v>DIABETES</v>
      </c>
      <c r="L206" s="22">
        <f>VLOOKUP(A206,table3!A206:H2546,4,FALSE)</f>
        <v>2119</v>
      </c>
      <c r="M206" s="22" t="str">
        <f>VLOOKUP(A206,table3!A206:H2546,5,FALSE)</f>
        <v>tier - 2</v>
      </c>
      <c r="N206" t="str">
        <f>VLOOKUP(A206,table3!A206:H2546,6,FALSE)</f>
        <v>tier - 1</v>
      </c>
      <c r="O206" t="str">
        <f>VLOOKUP(A206,table3!A206:H2546,7,FALSE)</f>
        <v>R1012</v>
      </c>
      <c r="P206" s="8">
        <f>VLOOKUP(A206,table3!A206:H2546,2,FALSE)</f>
        <v>38295</v>
      </c>
      <c r="Q206">
        <f>VLOOKUP(A206,table3!A205:H2546,8,FALSE)</f>
        <v>18</v>
      </c>
    </row>
    <row r="207" spans="1:17" x14ac:dyDescent="0.3">
      <c r="A207" s="13" t="s">
        <v>2167</v>
      </c>
      <c r="B207" s="14" t="s">
        <v>5125</v>
      </c>
      <c r="C207">
        <f>VLOOKUP(A207,table2!A207:J2541,2,FALSE)</f>
        <v>50.79</v>
      </c>
      <c r="D207">
        <f>VLOOKUP(A207,table2!A207:J2541,3,FALSE)</f>
        <v>4.45</v>
      </c>
      <c r="E207" t="str">
        <f>VLOOKUP(A207,table2!A207:J2541,4,FALSE)</f>
        <v>No</v>
      </c>
      <c r="F207" t="str">
        <f>VLOOKUP(A207,table2!A207:J2541,5,FALSE)</f>
        <v>No</v>
      </c>
      <c r="G207" t="str">
        <f>VLOOKUP(A207,table2!A207:J2541,6,FALSE)</f>
        <v>No</v>
      </c>
      <c r="H207" s="26">
        <f>VLOOKUP(A207,table2!A207:J2541,7,FALSE)</f>
        <v>1</v>
      </c>
      <c r="I207" t="str">
        <f>VLOOKUP(A207,table2!A207:J2541,8,FALSE)</f>
        <v>Yes</v>
      </c>
      <c r="J207" t="str">
        <f>VLOOKUP(A207,table2!A207:J2541,9,FALSE)</f>
        <v>OBESITY</v>
      </c>
      <c r="K207" t="str">
        <f>VLOOKUP(A207,table2!A207:J2541,10,FALSE)</f>
        <v>NORMAL</v>
      </c>
      <c r="L207" s="22">
        <f>VLOOKUP(A207,table3!A207:H2547,4,FALSE)</f>
        <v>2128</v>
      </c>
      <c r="M207" s="22" t="str">
        <f>VLOOKUP(A207,table3!A207:H2547,5,FALSE)</f>
        <v>tier - 2</v>
      </c>
      <c r="N207" t="str">
        <f>VLOOKUP(A207,table3!A207:H2547,6,FALSE)</f>
        <v>tier - 1</v>
      </c>
      <c r="O207" t="str">
        <f>VLOOKUP(A207,table3!A207:H2547,7,FALSE)</f>
        <v>R1012</v>
      </c>
      <c r="P207" s="8">
        <f>VLOOKUP(A207,table3!A207:H2547,2,FALSE)</f>
        <v>37863</v>
      </c>
      <c r="Q207">
        <f>VLOOKUP(A207,table3!A206:H2547,8,FALSE)</f>
        <v>19</v>
      </c>
    </row>
    <row r="208" spans="1:17" x14ac:dyDescent="0.3">
      <c r="A208" s="11" t="s">
        <v>2166</v>
      </c>
      <c r="B208" s="12" t="s">
        <v>5127</v>
      </c>
      <c r="C208">
        <f>VLOOKUP(A208,table2!A208:J2542,2,FALSE)</f>
        <v>35.43</v>
      </c>
      <c r="D208">
        <f>VLOOKUP(A208,table2!A208:J2542,3,FALSE)</f>
        <v>5.25</v>
      </c>
      <c r="E208" t="str">
        <f>VLOOKUP(A208,table2!A208:J2542,4,FALSE)</f>
        <v>Yes</v>
      </c>
      <c r="F208" t="str">
        <f>VLOOKUP(A208,table2!A208:J2542,5,FALSE)</f>
        <v>No</v>
      </c>
      <c r="G208" t="str">
        <f>VLOOKUP(A208,table2!A208:J2542,6,FALSE)</f>
        <v>No</v>
      </c>
      <c r="H208" s="26">
        <f>VLOOKUP(A208,table2!A208:J2542,7,FALSE)</f>
        <v>0</v>
      </c>
      <c r="I208" t="str">
        <f>VLOOKUP(A208,table2!A208:J2542,8,FALSE)</f>
        <v>Yes</v>
      </c>
      <c r="J208" t="str">
        <f>VLOOKUP(A208,table2!A208:J2542,9,FALSE)</f>
        <v>OBESITY</v>
      </c>
      <c r="K208" t="str">
        <f>VLOOKUP(A208,table2!A208:J2542,10,FALSE)</f>
        <v>NORMAL</v>
      </c>
      <c r="L208" s="22">
        <f>VLOOKUP(A208,table3!A208:H2548,4,FALSE)</f>
        <v>2131</v>
      </c>
      <c r="M208" s="22" t="str">
        <f>VLOOKUP(A208,table3!A208:H2548,5,FALSE)</f>
        <v>tier - 2</v>
      </c>
      <c r="N208" t="str">
        <f>VLOOKUP(A208,table3!A208:H2548,6,FALSE)</f>
        <v>tier - 3</v>
      </c>
      <c r="O208" t="str">
        <f>VLOOKUP(A208,table3!A208:H2548,7,FALSE)</f>
        <v>R1012</v>
      </c>
      <c r="P208" s="8">
        <f>VLOOKUP(A208,table3!A208:H2548,2,FALSE)</f>
        <v>37977</v>
      </c>
      <c r="Q208">
        <f>VLOOKUP(A208,table3!A207:H2548,8,FALSE)</f>
        <v>19</v>
      </c>
    </row>
    <row r="209" spans="1:17" x14ac:dyDescent="0.3">
      <c r="A209" s="13" t="s">
        <v>2165</v>
      </c>
      <c r="B209" s="14" t="s">
        <v>5129</v>
      </c>
      <c r="C209">
        <f>VLOOKUP(A209,table2!A209:J2543,2,FALSE)</f>
        <v>35.25</v>
      </c>
      <c r="D209">
        <f>VLOOKUP(A209,table2!A209:J2543,3,FALSE)</f>
        <v>9.51</v>
      </c>
      <c r="E209" t="str">
        <f>VLOOKUP(A209,table2!A209:J2543,4,FALSE)</f>
        <v>No</v>
      </c>
      <c r="F209" t="str">
        <f>VLOOKUP(A209,table2!A209:J2543,5,FALSE)</f>
        <v>No</v>
      </c>
      <c r="G209" t="str">
        <f>VLOOKUP(A209,table2!A209:J2543,6,FALSE)</f>
        <v>No</v>
      </c>
      <c r="H209" s="26">
        <f>VLOOKUP(A209,table2!A209:J2543,7,FALSE)</f>
        <v>0</v>
      </c>
      <c r="I209" t="str">
        <f>VLOOKUP(A209,table2!A209:J2543,8,FALSE)</f>
        <v>Yes</v>
      </c>
      <c r="J209" t="str">
        <f>VLOOKUP(A209,table2!A209:J2543,9,FALSE)</f>
        <v>OBESITY</v>
      </c>
      <c r="K209" t="str">
        <f>VLOOKUP(A209,table2!A209:J2543,10,FALSE)</f>
        <v>DIABETES</v>
      </c>
      <c r="L209" s="22">
        <f>VLOOKUP(A209,table3!A209:H2549,4,FALSE)</f>
        <v>2135</v>
      </c>
      <c r="M209" s="22" t="str">
        <f>VLOOKUP(A209,table3!A209:H2549,5,FALSE)</f>
        <v>tier - 2</v>
      </c>
      <c r="N209" t="str">
        <f>VLOOKUP(A209,table3!A209:H2549,6,FALSE)</f>
        <v>tier - 3</v>
      </c>
      <c r="O209" t="str">
        <f>VLOOKUP(A209,table3!A209:H2549,7,FALSE)</f>
        <v>R1012</v>
      </c>
      <c r="P209" s="8">
        <f>VLOOKUP(A209,table3!A209:H2549,2,FALSE)</f>
        <v>37865</v>
      </c>
      <c r="Q209">
        <f>VLOOKUP(A209,table3!A208:H2549,8,FALSE)</f>
        <v>19</v>
      </c>
    </row>
    <row r="210" spans="1:17" x14ac:dyDescent="0.3">
      <c r="A210" s="11" t="s">
        <v>2164</v>
      </c>
      <c r="B210" s="12" t="s">
        <v>5131</v>
      </c>
      <c r="C210">
        <f>VLOOKUP(A210,table2!A210:J2544,2,FALSE)</f>
        <v>36.85</v>
      </c>
      <c r="D210">
        <f>VLOOKUP(A210,table2!A210:J2544,3,FALSE)</f>
        <v>11.12</v>
      </c>
      <c r="E210" t="str">
        <f>VLOOKUP(A210,table2!A210:J2544,4,FALSE)</f>
        <v>No</v>
      </c>
      <c r="F210" t="str">
        <f>VLOOKUP(A210,table2!A210:J2544,5,FALSE)</f>
        <v>No</v>
      </c>
      <c r="G210" t="str">
        <f>VLOOKUP(A210,table2!A210:J2544,6,FALSE)</f>
        <v>No</v>
      </c>
      <c r="H210" s="26">
        <f>VLOOKUP(A210,table2!A210:J2544,7,FALSE)</f>
        <v>0</v>
      </c>
      <c r="I210" t="str">
        <f>VLOOKUP(A210,table2!A210:J2544,8,FALSE)</f>
        <v>Yes</v>
      </c>
      <c r="J210" t="str">
        <f>VLOOKUP(A210,table2!A210:J2544,9,FALSE)</f>
        <v>OBESITY</v>
      </c>
      <c r="K210" t="str">
        <f>VLOOKUP(A210,table2!A210:J2544,10,FALSE)</f>
        <v>DIABETES</v>
      </c>
      <c r="L210" s="22">
        <f>VLOOKUP(A210,table3!A210:H2550,4,FALSE)</f>
        <v>2137</v>
      </c>
      <c r="M210" s="22" t="str">
        <f>VLOOKUP(A210,table3!A210:H2550,5,FALSE)</f>
        <v>tier - 2</v>
      </c>
      <c r="N210" t="str">
        <f>VLOOKUP(A210,table3!A210:H2550,6,FALSE)</f>
        <v>tier - 2</v>
      </c>
      <c r="O210" t="str">
        <f>VLOOKUP(A210,table3!A210:H2550,7,FALSE)</f>
        <v>R1012</v>
      </c>
      <c r="P210" s="8">
        <f>VLOOKUP(A210,table3!A210:H2550,2,FALSE)</f>
        <v>37890</v>
      </c>
      <c r="Q210">
        <f>VLOOKUP(A210,table3!A209:H2550,8,FALSE)</f>
        <v>19</v>
      </c>
    </row>
    <row r="211" spans="1:17" x14ac:dyDescent="0.3">
      <c r="A211" s="13" t="s">
        <v>2163</v>
      </c>
      <c r="B211" s="14" t="s">
        <v>5133</v>
      </c>
      <c r="C211">
        <f>VLOOKUP(A211,table2!A211:J2545,2,FALSE)</f>
        <v>31.02</v>
      </c>
      <c r="D211">
        <f>VLOOKUP(A211,table2!A211:J2545,3,FALSE)</f>
        <v>4.5599999999999996</v>
      </c>
      <c r="E211" t="str">
        <f>VLOOKUP(A211,table2!A211:J2545,4,FALSE)</f>
        <v>No</v>
      </c>
      <c r="F211" t="str">
        <f>VLOOKUP(A211,table2!A211:J2545,5,FALSE)</f>
        <v>Yes</v>
      </c>
      <c r="G211" t="str">
        <f>VLOOKUP(A211,table2!A211:J2545,6,FALSE)</f>
        <v>No</v>
      </c>
      <c r="H211" s="26">
        <f>VLOOKUP(A211,table2!A211:J2545,7,FALSE)</f>
        <v>1</v>
      </c>
      <c r="I211" t="str">
        <f>VLOOKUP(A211,table2!A211:J2545,8,FALSE)</f>
        <v>Yes</v>
      </c>
      <c r="J211" t="str">
        <f>VLOOKUP(A211,table2!A211:J2545,9,FALSE)</f>
        <v>OBESITY</v>
      </c>
      <c r="K211" t="str">
        <f>VLOOKUP(A211,table2!A211:J2545,10,FALSE)</f>
        <v>NORMAL</v>
      </c>
      <c r="L211" s="22">
        <f>VLOOKUP(A211,table3!A211:H2551,4,FALSE)</f>
        <v>2138</v>
      </c>
      <c r="M211" s="22" t="str">
        <f>VLOOKUP(A211,table3!A211:H2551,5,FALSE)</f>
        <v>tier - 3</v>
      </c>
      <c r="N211" t="str">
        <f>VLOOKUP(A211,table3!A211:H2551,6,FALSE)</f>
        <v>tier - 1</v>
      </c>
      <c r="O211" t="str">
        <f>VLOOKUP(A211,table3!A211:H2551,7,FALSE)</f>
        <v>R1013</v>
      </c>
      <c r="P211" s="8">
        <f>VLOOKUP(A211,table3!A211:H2551,2,FALSE)</f>
        <v>35676</v>
      </c>
      <c r="Q211">
        <f>VLOOKUP(A211,table3!A210:H2551,8,FALSE)</f>
        <v>25</v>
      </c>
    </row>
    <row r="212" spans="1:17" x14ac:dyDescent="0.3">
      <c r="A212" s="11" t="s">
        <v>2162</v>
      </c>
      <c r="B212" s="12" t="s">
        <v>5135</v>
      </c>
      <c r="C212">
        <f>VLOOKUP(A212,table2!A212:J2546,2,FALSE)</f>
        <v>35.6</v>
      </c>
      <c r="D212">
        <f>VLOOKUP(A212,table2!A212:J2546,3,FALSE)</f>
        <v>4.0199999999999996</v>
      </c>
      <c r="E212" t="str">
        <f>VLOOKUP(A212,table2!A212:J2546,4,FALSE)</f>
        <v>Yes</v>
      </c>
      <c r="F212" t="str">
        <f>VLOOKUP(A212,table2!A212:J2546,5,FALSE)</f>
        <v>Yes</v>
      </c>
      <c r="G212" t="str">
        <f>VLOOKUP(A212,table2!A212:J2546,6,FALSE)</f>
        <v>No</v>
      </c>
      <c r="H212" s="26">
        <f>VLOOKUP(A212,table2!A212:J2546,7,FALSE)</f>
        <v>2</v>
      </c>
      <c r="I212" t="str">
        <f>VLOOKUP(A212,table2!A212:J2546,8,FALSE)</f>
        <v>Yes</v>
      </c>
      <c r="J212" t="str">
        <f>VLOOKUP(A212,table2!A212:J2546,9,FALSE)</f>
        <v>OBESITY</v>
      </c>
      <c r="K212" t="str">
        <f>VLOOKUP(A212,table2!A212:J2546,10,FALSE)</f>
        <v>NORMAL</v>
      </c>
      <c r="L212" s="22">
        <f>VLOOKUP(A212,table3!A212:H2552,4,FALSE)</f>
        <v>2138</v>
      </c>
      <c r="M212" s="22" t="str">
        <f>VLOOKUP(A212,table3!A212:H2552,5,FALSE)</f>
        <v>tier - 2</v>
      </c>
      <c r="N212" t="str">
        <f>VLOOKUP(A212,table3!A212:H2552,6,FALSE)</f>
        <v>tier - 1</v>
      </c>
      <c r="O212" t="str">
        <f>VLOOKUP(A212,table3!A212:H2552,7,FALSE)</f>
        <v>R1012</v>
      </c>
      <c r="P212" s="8">
        <f>VLOOKUP(A212,table3!A212:H2552,2,FALSE)</f>
        <v>37852</v>
      </c>
      <c r="Q212">
        <f>VLOOKUP(A212,table3!A211:H2552,8,FALSE)</f>
        <v>19</v>
      </c>
    </row>
    <row r="213" spans="1:17" x14ac:dyDescent="0.3">
      <c r="A213" s="13" t="s">
        <v>2161</v>
      </c>
      <c r="B213" s="14" t="s">
        <v>5137</v>
      </c>
      <c r="C213">
        <f>VLOOKUP(A213,table2!A213:J2547,2,FALSE)</f>
        <v>34.39</v>
      </c>
      <c r="D213">
        <f>VLOOKUP(A213,table2!A213:J2547,3,FALSE)</f>
        <v>8.7200000000000006</v>
      </c>
      <c r="E213" t="str">
        <f>VLOOKUP(A213,table2!A213:J2547,4,FALSE)</f>
        <v>No</v>
      </c>
      <c r="F213" t="str">
        <f>VLOOKUP(A213,table2!A213:J2547,5,FALSE)</f>
        <v>No</v>
      </c>
      <c r="G213" t="str">
        <f>VLOOKUP(A213,table2!A213:J2547,6,FALSE)</f>
        <v>No</v>
      </c>
      <c r="H213" s="26">
        <f>VLOOKUP(A213,table2!A213:J2547,7,FALSE)</f>
        <v>0</v>
      </c>
      <c r="I213" t="str">
        <f>VLOOKUP(A213,table2!A213:J2547,8,FALSE)</f>
        <v>Yes</v>
      </c>
      <c r="J213" t="str">
        <f>VLOOKUP(A213,table2!A213:J2547,9,FALSE)</f>
        <v>OBESITY</v>
      </c>
      <c r="K213" t="str">
        <f>VLOOKUP(A213,table2!A213:J2547,10,FALSE)</f>
        <v>DIABETES</v>
      </c>
      <c r="L213" s="22">
        <f>VLOOKUP(A213,table3!A213:H2553,4,FALSE)</f>
        <v>2145</v>
      </c>
      <c r="M213" s="22" t="str">
        <f>VLOOKUP(A213,table3!A213:H2553,5,FALSE)</f>
        <v>tier - 2</v>
      </c>
      <c r="N213" t="str">
        <f>VLOOKUP(A213,table3!A213:H2553,6,FALSE)</f>
        <v>tier - 1</v>
      </c>
      <c r="O213" t="str">
        <f>VLOOKUP(A213,table3!A213:H2553,7,FALSE)</f>
        <v>R1011</v>
      </c>
      <c r="P213" s="8">
        <f>VLOOKUP(A213,table3!A213:H2553,2,FALSE)</f>
        <v>38264</v>
      </c>
      <c r="Q213">
        <f>VLOOKUP(A213,table3!A212:H2553,8,FALSE)</f>
        <v>18</v>
      </c>
    </row>
    <row r="214" spans="1:17" x14ac:dyDescent="0.3">
      <c r="A214" s="11" t="s">
        <v>2160</v>
      </c>
      <c r="B214" s="12" t="s">
        <v>5139</v>
      </c>
      <c r="C214">
        <f>VLOOKUP(A214,table2!A214:J2548,2,FALSE)</f>
        <v>29.06</v>
      </c>
      <c r="D214">
        <f>VLOOKUP(A214,table2!A214:J2548,3,FALSE)</f>
        <v>6.25</v>
      </c>
      <c r="E214" t="str">
        <f>VLOOKUP(A214,table2!A214:J2548,4,FALSE)</f>
        <v>Yes</v>
      </c>
      <c r="F214" t="str">
        <f>VLOOKUP(A214,table2!A214:J2548,5,FALSE)</f>
        <v>No</v>
      </c>
      <c r="G214" t="str">
        <f>VLOOKUP(A214,table2!A214:J2548,6,FALSE)</f>
        <v>No</v>
      </c>
      <c r="H214" s="26">
        <f>VLOOKUP(A214,table2!A214:J2548,7,FALSE)</f>
        <v>1</v>
      </c>
      <c r="I214" t="str">
        <f>VLOOKUP(A214,table2!A214:J2548,8,FALSE)</f>
        <v>Yes</v>
      </c>
      <c r="J214" t="str">
        <f>VLOOKUP(A214,table2!A214:J2548,9,FALSE)</f>
        <v>OVER WEIGHT</v>
      </c>
      <c r="K214" t="str">
        <f>VLOOKUP(A214,table2!A214:J2548,10,FALSE)</f>
        <v>PREDIABETES</v>
      </c>
      <c r="L214" s="22">
        <f>VLOOKUP(A214,table3!A214:H2554,4,FALSE)</f>
        <v>2150</v>
      </c>
      <c r="M214" s="22" t="str">
        <f>VLOOKUP(A214,table3!A214:H2554,5,FALSE)</f>
        <v>tier - 2</v>
      </c>
      <c r="N214" t="str">
        <f>VLOOKUP(A214,table3!A214:H2554,6,FALSE)</f>
        <v>tier - 3</v>
      </c>
      <c r="O214" t="str">
        <f>VLOOKUP(A214,table3!A214:H2554,7,FALSE)</f>
        <v>R1011</v>
      </c>
      <c r="P214" s="8">
        <f>VLOOKUP(A214,table3!A214:H2554,2,FALSE)</f>
        <v>36887</v>
      </c>
      <c r="Q214">
        <f>VLOOKUP(A214,table3!A213:H2554,8,FALSE)</f>
        <v>22</v>
      </c>
    </row>
    <row r="215" spans="1:17" x14ac:dyDescent="0.3">
      <c r="A215" s="13" t="s">
        <v>2159</v>
      </c>
      <c r="B215" s="14" t="s">
        <v>5141</v>
      </c>
      <c r="C215">
        <f>VLOOKUP(A215,table2!A215:J2549,2,FALSE)</f>
        <v>35.799999999999997</v>
      </c>
      <c r="D215">
        <f>VLOOKUP(A215,table2!A215:J2549,3,FALSE)</f>
        <v>7.32</v>
      </c>
      <c r="E215" t="str">
        <f>VLOOKUP(A215,table2!A215:J2549,4,FALSE)</f>
        <v>No</v>
      </c>
      <c r="F215" t="str">
        <f>VLOOKUP(A215,table2!A215:J2549,5,FALSE)</f>
        <v>No</v>
      </c>
      <c r="G215" t="str">
        <f>VLOOKUP(A215,table2!A215:J2549,6,FALSE)</f>
        <v>No</v>
      </c>
      <c r="H215" s="26">
        <f>VLOOKUP(A215,table2!A215:J2549,7,FALSE)</f>
        <v>2</v>
      </c>
      <c r="I215" t="str">
        <f>VLOOKUP(A215,table2!A215:J2549,8,FALSE)</f>
        <v>Yes</v>
      </c>
      <c r="J215" t="str">
        <f>VLOOKUP(A215,table2!A215:J2549,9,FALSE)</f>
        <v>OBESITY</v>
      </c>
      <c r="K215" t="str">
        <f>VLOOKUP(A215,table2!A215:J2549,10,FALSE)</f>
        <v>DIABETES</v>
      </c>
      <c r="L215" s="22">
        <f>VLOOKUP(A215,table3!A215:H2555,4,FALSE)</f>
        <v>2154</v>
      </c>
      <c r="M215" s="22" t="str">
        <f>VLOOKUP(A215,table3!A215:H2555,5,FALSE)</f>
        <v>tier - 2</v>
      </c>
      <c r="N215" t="str">
        <f>VLOOKUP(A215,table3!A215:H2555,6,FALSE)</f>
        <v>tier - 2</v>
      </c>
      <c r="O215" t="str">
        <f>VLOOKUP(A215,table3!A215:H2555,7,FALSE)</f>
        <v>R1011</v>
      </c>
      <c r="P215" s="8">
        <f>VLOOKUP(A215,table3!A215:H2555,2,FALSE)</f>
        <v>36821</v>
      </c>
      <c r="Q215">
        <f>VLOOKUP(A215,table3!A214:H2555,8,FALSE)</f>
        <v>22</v>
      </c>
    </row>
    <row r="216" spans="1:17" x14ac:dyDescent="0.3">
      <c r="A216" s="11" t="s">
        <v>2158</v>
      </c>
      <c r="B216" s="12" t="s">
        <v>5142</v>
      </c>
      <c r="C216">
        <f>VLOOKUP(A216,table2!A216:J2550,2,FALSE)</f>
        <v>49.8</v>
      </c>
      <c r="D216">
        <f>VLOOKUP(A216,table2!A216:J2550,3,FALSE)</f>
        <v>4.24</v>
      </c>
      <c r="E216" t="str">
        <f>VLOOKUP(A216,table2!A216:J2550,4,FALSE)</f>
        <v>No</v>
      </c>
      <c r="F216" t="str">
        <f>VLOOKUP(A216,table2!A216:J2550,5,FALSE)</f>
        <v>No</v>
      </c>
      <c r="G216" t="str">
        <f>VLOOKUP(A216,table2!A216:J2550,6,FALSE)</f>
        <v>No</v>
      </c>
      <c r="H216" s="26">
        <f>VLOOKUP(A216,table2!A216:J2550,7,FALSE)</f>
        <v>1</v>
      </c>
      <c r="I216" t="str">
        <f>VLOOKUP(A216,table2!A216:J2550,8,FALSE)</f>
        <v>Yes</v>
      </c>
      <c r="J216" t="str">
        <f>VLOOKUP(A216,table2!A216:J2550,9,FALSE)</f>
        <v>OBESITY</v>
      </c>
      <c r="K216" t="str">
        <f>VLOOKUP(A216,table2!A216:J2550,10,FALSE)</f>
        <v>NORMAL</v>
      </c>
      <c r="L216" s="22">
        <f>VLOOKUP(A216,table3!A216:H2556,4,FALSE)</f>
        <v>2156</v>
      </c>
      <c r="M216" s="22" t="str">
        <f>VLOOKUP(A216,table3!A216:H2556,5,FALSE)</f>
        <v>tier - 2</v>
      </c>
      <c r="N216" t="str">
        <f>VLOOKUP(A216,table3!A216:H2556,6,FALSE)</f>
        <v>tier - 3</v>
      </c>
      <c r="O216" t="str">
        <f>VLOOKUP(A216,table3!A216:H2556,7,FALSE)</f>
        <v>R1013</v>
      </c>
      <c r="P216" s="8">
        <f>VLOOKUP(A216,table3!A216:H2556,2,FALSE)</f>
        <v>36859</v>
      </c>
      <c r="Q216">
        <f>VLOOKUP(A216,table3!A215:H2556,8,FALSE)</f>
        <v>22</v>
      </c>
    </row>
    <row r="217" spans="1:17" x14ac:dyDescent="0.3">
      <c r="A217" s="13" t="s">
        <v>2157</v>
      </c>
      <c r="B217" s="14" t="s">
        <v>5143</v>
      </c>
      <c r="C217">
        <f>VLOOKUP(A217,table2!A217:J2551,2,FALSE)</f>
        <v>35.71</v>
      </c>
      <c r="D217">
        <f>VLOOKUP(A217,table2!A217:J2551,3,FALSE)</f>
        <v>6.84</v>
      </c>
      <c r="E217" t="str">
        <f>VLOOKUP(A217,table2!A217:J2551,4,FALSE)</f>
        <v>No</v>
      </c>
      <c r="F217" t="str">
        <f>VLOOKUP(A217,table2!A217:J2551,5,FALSE)</f>
        <v>No</v>
      </c>
      <c r="G217" t="str">
        <f>VLOOKUP(A217,table2!A217:J2551,6,FALSE)</f>
        <v>No</v>
      </c>
      <c r="H217" s="26">
        <f>VLOOKUP(A217,table2!A217:J2551,7,FALSE)</f>
        <v>2</v>
      </c>
      <c r="I217" t="str">
        <f>VLOOKUP(A217,table2!A217:J2551,8,FALSE)</f>
        <v>Yes</v>
      </c>
      <c r="J217" t="str">
        <f>VLOOKUP(A217,table2!A217:J2551,9,FALSE)</f>
        <v>OBESITY</v>
      </c>
      <c r="K217" t="str">
        <f>VLOOKUP(A217,table2!A217:J2551,10,FALSE)</f>
        <v>DIABETES</v>
      </c>
      <c r="L217" s="22">
        <f>VLOOKUP(A217,table3!A217:H2557,4,FALSE)</f>
        <v>2157</v>
      </c>
      <c r="M217" s="22" t="str">
        <f>VLOOKUP(A217,table3!A217:H2557,5,FALSE)</f>
        <v>tier - 2</v>
      </c>
      <c r="N217" t="str">
        <f>VLOOKUP(A217,table3!A217:H2557,6,FALSE)</f>
        <v>tier - 2</v>
      </c>
      <c r="O217" t="str">
        <f>VLOOKUP(A217,table3!A217:H2557,7,FALSE)</f>
        <v>R1013</v>
      </c>
      <c r="P217" s="8">
        <f>VLOOKUP(A217,table3!A217:H2557,2,FALSE)</f>
        <v>36870</v>
      </c>
      <c r="Q217">
        <f>VLOOKUP(A217,table3!A216:H2557,8,FALSE)</f>
        <v>22</v>
      </c>
    </row>
    <row r="218" spans="1:17" x14ac:dyDescent="0.3">
      <c r="A218" s="11" t="s">
        <v>2156</v>
      </c>
      <c r="B218" s="12" t="s">
        <v>5145</v>
      </c>
      <c r="C218">
        <f>VLOOKUP(A218,table2!A218:J2552,2,FALSE)</f>
        <v>30.8</v>
      </c>
      <c r="D218">
        <f>VLOOKUP(A218,table2!A218:J2552,3,FALSE)</f>
        <v>5.23</v>
      </c>
      <c r="E218" t="str">
        <f>VLOOKUP(A218,table2!A218:J2552,4,FALSE)</f>
        <v>Yes</v>
      </c>
      <c r="F218" t="str">
        <f>VLOOKUP(A218,table2!A218:J2552,5,FALSE)</f>
        <v>No</v>
      </c>
      <c r="G218" t="str">
        <f>VLOOKUP(A218,table2!A218:J2552,6,FALSE)</f>
        <v>No</v>
      </c>
      <c r="H218" s="26">
        <f>VLOOKUP(A218,table2!A218:J2552,7,FALSE)</f>
        <v>1</v>
      </c>
      <c r="I218" t="str">
        <f>VLOOKUP(A218,table2!A218:J2552,8,FALSE)</f>
        <v>Yes</v>
      </c>
      <c r="J218" t="str">
        <f>VLOOKUP(A218,table2!A218:J2552,9,FALSE)</f>
        <v>OBESITY</v>
      </c>
      <c r="K218" t="str">
        <f>VLOOKUP(A218,table2!A218:J2552,10,FALSE)</f>
        <v>NORMAL</v>
      </c>
      <c r="L218" s="22">
        <f>VLOOKUP(A218,table3!A218:H2558,4,FALSE)</f>
        <v>2167</v>
      </c>
      <c r="M218" s="22" t="str">
        <f>VLOOKUP(A218,table3!A218:H2558,5,FALSE)</f>
        <v>tier - 2</v>
      </c>
      <c r="N218" t="str">
        <f>VLOOKUP(A218,table3!A218:H2558,6,FALSE)</f>
        <v>tier - 2</v>
      </c>
      <c r="O218" t="str">
        <f>VLOOKUP(A218,table3!A218:H2558,7,FALSE)</f>
        <v>R1011</v>
      </c>
      <c r="P218" s="8">
        <f>VLOOKUP(A218,table3!A218:H2558,2,FALSE)</f>
        <v>36761</v>
      </c>
      <c r="Q218">
        <f>VLOOKUP(A218,table3!A217:H2558,8,FALSE)</f>
        <v>22</v>
      </c>
    </row>
    <row r="219" spans="1:17" x14ac:dyDescent="0.3">
      <c r="A219" s="13" t="s">
        <v>2155</v>
      </c>
      <c r="B219" s="14" t="s">
        <v>5146</v>
      </c>
      <c r="C219">
        <f>VLOOKUP(A219,table2!A219:J2553,2,FALSE)</f>
        <v>33.69</v>
      </c>
      <c r="D219">
        <f>VLOOKUP(A219,table2!A219:J2553,3,FALSE)</f>
        <v>9.68</v>
      </c>
      <c r="E219" t="str">
        <f>VLOOKUP(A219,table2!A219:J2553,4,FALSE)</f>
        <v>No</v>
      </c>
      <c r="F219" t="str">
        <f>VLOOKUP(A219,table2!A219:J2553,5,FALSE)</f>
        <v>No</v>
      </c>
      <c r="G219" t="str">
        <f>VLOOKUP(A219,table2!A219:J2553,6,FALSE)</f>
        <v>No</v>
      </c>
      <c r="H219" s="26">
        <f>VLOOKUP(A219,table2!A219:J2553,7,FALSE)</f>
        <v>0</v>
      </c>
      <c r="I219" t="str">
        <f>VLOOKUP(A219,table2!A219:J2553,8,FALSE)</f>
        <v>Yes</v>
      </c>
      <c r="J219" t="str">
        <f>VLOOKUP(A219,table2!A219:J2553,9,FALSE)</f>
        <v>OBESITY</v>
      </c>
      <c r="K219" t="str">
        <f>VLOOKUP(A219,table2!A219:J2553,10,FALSE)</f>
        <v>DIABETES</v>
      </c>
      <c r="L219" s="22">
        <f>VLOOKUP(A219,table3!A219:H2559,4,FALSE)</f>
        <v>2170</v>
      </c>
      <c r="M219" s="22" t="str">
        <f>VLOOKUP(A219,table3!A219:H2559,5,FALSE)</f>
        <v>tier - 2</v>
      </c>
      <c r="N219" t="str">
        <f>VLOOKUP(A219,table3!A219:H2559,6,FALSE)</f>
        <v>tier - 2</v>
      </c>
      <c r="O219" t="str">
        <f>VLOOKUP(A219,table3!A219:H2559,7,FALSE)</f>
        <v>R1013</v>
      </c>
      <c r="P219" s="8">
        <f>VLOOKUP(A219,table3!A219:H2559,2,FALSE)</f>
        <v>34604</v>
      </c>
      <c r="Q219">
        <f>VLOOKUP(A219,table3!A218:H2559,8,FALSE)</f>
        <v>28</v>
      </c>
    </row>
    <row r="220" spans="1:17" x14ac:dyDescent="0.3">
      <c r="A220" s="11" t="s">
        <v>2154</v>
      </c>
      <c r="B220" s="12" t="s">
        <v>5147</v>
      </c>
      <c r="C220">
        <f>VLOOKUP(A220,table2!A220:J2554,2,FALSE)</f>
        <v>42.27</v>
      </c>
      <c r="D220">
        <f>VLOOKUP(A220,table2!A220:J2554,3,FALSE)</f>
        <v>6.05</v>
      </c>
      <c r="E220" t="str">
        <f>VLOOKUP(A220,table2!A220:J2554,4,FALSE)</f>
        <v>Yes</v>
      </c>
      <c r="F220" t="str">
        <f>VLOOKUP(A220,table2!A220:J2554,5,FALSE)</f>
        <v>No</v>
      </c>
      <c r="G220" t="str">
        <f>VLOOKUP(A220,table2!A220:J2554,6,FALSE)</f>
        <v>No</v>
      </c>
      <c r="H220" s="26">
        <f>VLOOKUP(A220,table2!A220:J2554,7,FALSE)</f>
        <v>1</v>
      </c>
      <c r="I220" t="str">
        <f>VLOOKUP(A220,table2!A220:J2554,8,FALSE)</f>
        <v>Yes</v>
      </c>
      <c r="J220" t="str">
        <f>VLOOKUP(A220,table2!A220:J2554,9,FALSE)</f>
        <v>OBESITY</v>
      </c>
      <c r="K220" t="str">
        <f>VLOOKUP(A220,table2!A220:J2554,10,FALSE)</f>
        <v>PREDIABETES</v>
      </c>
      <c r="L220" s="22">
        <f>VLOOKUP(A220,table3!A220:H2560,4,FALSE)</f>
        <v>2193</v>
      </c>
      <c r="M220" s="22" t="str">
        <f>VLOOKUP(A220,table3!A220:H2560,5,FALSE)</f>
        <v>tier - 2</v>
      </c>
      <c r="N220" t="str">
        <f>VLOOKUP(A220,table3!A220:H2560,6,FALSE)</f>
        <v>tier - 2</v>
      </c>
      <c r="O220" t="str">
        <f>VLOOKUP(A220,table3!A220:H2560,7,FALSE)</f>
        <v>R1012</v>
      </c>
      <c r="P220" s="8">
        <f>VLOOKUP(A220,table3!A220:H2560,2,FALSE)</f>
        <v>33588</v>
      </c>
      <c r="Q220">
        <f>VLOOKUP(A220,table3!A219:H2560,8,FALSE)</f>
        <v>31</v>
      </c>
    </row>
    <row r="221" spans="1:17" x14ac:dyDescent="0.3">
      <c r="A221" s="13" t="s">
        <v>2153</v>
      </c>
      <c r="B221" s="14" t="s">
        <v>4889</v>
      </c>
      <c r="C221">
        <f>VLOOKUP(A221,table2!A221:J2555,2,FALSE)</f>
        <v>53.25</v>
      </c>
      <c r="D221">
        <f>VLOOKUP(A221,table2!A221:J2555,3,FALSE)</f>
        <v>6.11</v>
      </c>
      <c r="E221" t="str">
        <f>VLOOKUP(A221,table2!A221:J2555,4,FALSE)</f>
        <v>Yes</v>
      </c>
      <c r="F221" t="str">
        <f>VLOOKUP(A221,table2!A221:J2555,5,FALSE)</f>
        <v>No</v>
      </c>
      <c r="G221" t="str">
        <f>VLOOKUP(A221,table2!A221:J2555,6,FALSE)</f>
        <v>Yes</v>
      </c>
      <c r="H221" s="26">
        <f>VLOOKUP(A221,table2!A221:J2555,7,FALSE)</f>
        <v>1</v>
      </c>
      <c r="I221" t="str">
        <f>VLOOKUP(A221,table2!A221:J2555,8,FALSE)</f>
        <v>Yes</v>
      </c>
      <c r="J221" t="str">
        <f>VLOOKUP(A221,table2!A221:J2555,9,FALSE)</f>
        <v>OBESITY</v>
      </c>
      <c r="K221" t="str">
        <f>VLOOKUP(A221,table2!A221:J2555,10,FALSE)</f>
        <v>PREDIABETES</v>
      </c>
      <c r="L221" s="22">
        <f>VLOOKUP(A221,table3!A221:H2561,4,FALSE)</f>
        <v>2196</v>
      </c>
      <c r="M221" s="22" t="str">
        <f>VLOOKUP(A221,table3!A221:H2561,5,FALSE)</f>
        <v>tier - 2</v>
      </c>
      <c r="N221" t="str">
        <f>VLOOKUP(A221,table3!A221:H2561,6,FALSE)</f>
        <v>tier - 3</v>
      </c>
      <c r="O221" t="str">
        <f>VLOOKUP(A221,table3!A221:H2561,7,FALSE)</f>
        <v>R1024</v>
      </c>
      <c r="P221" s="8">
        <f>VLOOKUP(A221,table3!A221:H2561,2,FALSE)</f>
        <v>38328</v>
      </c>
      <c r="Q221">
        <f>VLOOKUP(A221,table3!A220:H2561,8,FALSE)</f>
        <v>18</v>
      </c>
    </row>
    <row r="222" spans="1:17" x14ac:dyDescent="0.3">
      <c r="A222" s="11" t="s">
        <v>2152</v>
      </c>
      <c r="B222" s="12" t="s">
        <v>5150</v>
      </c>
      <c r="C222">
        <f>VLOOKUP(A222,table2!A222:J2556,2,FALSE)</f>
        <v>26.8</v>
      </c>
      <c r="D222">
        <f>VLOOKUP(A222,table2!A222:J2556,3,FALSE)</f>
        <v>10.93</v>
      </c>
      <c r="E222" t="str">
        <f>VLOOKUP(A222,table2!A222:J2556,4,FALSE)</f>
        <v>Yes</v>
      </c>
      <c r="F222" t="str">
        <f>VLOOKUP(A222,table2!A222:J2556,5,FALSE)</f>
        <v>No</v>
      </c>
      <c r="G222" t="str">
        <f>VLOOKUP(A222,table2!A222:J2556,6,FALSE)</f>
        <v>No</v>
      </c>
      <c r="H222" s="26">
        <f>VLOOKUP(A222,table2!A222:J2556,7,FALSE)</f>
        <v>0</v>
      </c>
      <c r="I222" t="str">
        <f>VLOOKUP(A222,table2!A222:J2556,8,FALSE)</f>
        <v>No</v>
      </c>
      <c r="J222" t="str">
        <f>VLOOKUP(A222,table2!A222:J2556,9,FALSE)</f>
        <v>OVER WEIGHT</v>
      </c>
      <c r="K222" t="str">
        <f>VLOOKUP(A222,table2!A222:J2556,10,FALSE)</f>
        <v>DIABETES</v>
      </c>
      <c r="L222" s="22">
        <f>VLOOKUP(A222,table3!A222:H2562,4,FALSE)</f>
        <v>2198</v>
      </c>
      <c r="M222" s="22" t="str">
        <f>VLOOKUP(A222,table3!A222:H2562,5,FALSE)</f>
        <v>tier - 2</v>
      </c>
      <c r="N222" t="str">
        <f>VLOOKUP(A222,table3!A222:H2562,6,FALSE)</f>
        <v>tier - 1</v>
      </c>
      <c r="O222" t="str">
        <f>VLOOKUP(A222,table3!A222:H2562,7,FALSE)</f>
        <v>R1023</v>
      </c>
      <c r="P222" s="8">
        <f>VLOOKUP(A222,table3!A222:H2562,2,FALSE)</f>
        <v>38233</v>
      </c>
      <c r="Q222">
        <f>VLOOKUP(A222,table3!A221:H2562,8,FALSE)</f>
        <v>18</v>
      </c>
    </row>
    <row r="223" spans="1:17" x14ac:dyDescent="0.3">
      <c r="A223" s="13" t="s">
        <v>2151</v>
      </c>
      <c r="B223" s="14" t="s">
        <v>5152</v>
      </c>
      <c r="C223">
        <f>VLOOKUP(A223,table2!A223:J2557,2,FALSE)</f>
        <v>28.5</v>
      </c>
      <c r="D223">
        <f>VLOOKUP(A223,table2!A223:J2557,3,FALSE)</f>
        <v>5.12</v>
      </c>
      <c r="E223" t="str">
        <f>VLOOKUP(A223,table2!A223:J2557,4,FALSE)</f>
        <v>No</v>
      </c>
      <c r="F223" t="str">
        <f>VLOOKUP(A223,table2!A223:J2557,5,FALSE)</f>
        <v>No</v>
      </c>
      <c r="G223" t="str">
        <f>VLOOKUP(A223,table2!A223:J2557,6,FALSE)</f>
        <v>No</v>
      </c>
      <c r="H223" s="26">
        <f>VLOOKUP(A223,table2!A223:J2557,7,FALSE)</f>
        <v>1</v>
      </c>
      <c r="I223" t="str">
        <f>VLOOKUP(A223,table2!A223:J2557,8,FALSE)</f>
        <v>Yes</v>
      </c>
      <c r="J223" t="str">
        <f>VLOOKUP(A223,table2!A223:J2557,9,FALSE)</f>
        <v>OVER WEIGHT</v>
      </c>
      <c r="K223" t="str">
        <f>VLOOKUP(A223,table2!A223:J2557,10,FALSE)</f>
        <v>NORMAL</v>
      </c>
      <c r="L223" s="22">
        <f>VLOOKUP(A223,table3!A223:H2563,4,FALSE)</f>
        <v>2201</v>
      </c>
      <c r="M223" s="22" t="str">
        <f>VLOOKUP(A223,table3!A223:H2563,5,FALSE)</f>
        <v>tier - 2</v>
      </c>
      <c r="N223" t="str">
        <f>VLOOKUP(A223,table3!A223:H2563,6,FALSE)</f>
        <v>tier - 2</v>
      </c>
      <c r="O223" t="str">
        <f>VLOOKUP(A223,table3!A223:H2563,7,FALSE)</f>
        <v>R1024</v>
      </c>
      <c r="P223" s="8">
        <f>VLOOKUP(A223,table3!A223:H2563,2,FALSE)</f>
        <v>38242</v>
      </c>
      <c r="Q223">
        <f>VLOOKUP(A223,table3!A222:H2563,8,FALSE)</f>
        <v>18</v>
      </c>
    </row>
    <row r="224" spans="1:17" x14ac:dyDescent="0.3">
      <c r="A224" s="11" t="s">
        <v>2150</v>
      </c>
      <c r="B224" s="12" t="s">
        <v>5154</v>
      </c>
      <c r="C224">
        <f>VLOOKUP(A224,table2!A224:J2558,2,FALSE)</f>
        <v>22.895</v>
      </c>
      <c r="D224">
        <f>VLOOKUP(A224,table2!A224:J2558,3,FALSE)</f>
        <v>5.72</v>
      </c>
      <c r="E224" t="str">
        <f>VLOOKUP(A224,table2!A224:J2558,4,FALSE)</f>
        <v>No</v>
      </c>
      <c r="F224" t="str">
        <f>VLOOKUP(A224,table2!A224:J2558,5,FALSE)</f>
        <v>No</v>
      </c>
      <c r="G224" t="str">
        <f>VLOOKUP(A224,table2!A224:J2558,6,FALSE)</f>
        <v>No</v>
      </c>
      <c r="H224" s="26">
        <f>VLOOKUP(A224,table2!A224:J2558,7,FALSE)</f>
        <v>0</v>
      </c>
      <c r="I224" t="str">
        <f>VLOOKUP(A224,table2!A224:J2558,8,FALSE)</f>
        <v>Yes</v>
      </c>
      <c r="J224" t="str">
        <f>VLOOKUP(A224,table2!A224:J2558,9,FALSE)</f>
        <v>NORMAL WEIGHT</v>
      </c>
      <c r="K224" t="str">
        <f>VLOOKUP(A224,table2!A224:J2558,10,FALSE)</f>
        <v>PREDIABETES</v>
      </c>
      <c r="L224" s="22">
        <f>VLOOKUP(A224,table3!A224:H2564,4,FALSE)</f>
        <v>2201</v>
      </c>
      <c r="M224" s="22" t="str">
        <f>VLOOKUP(A224,table3!A224:H2564,5,FALSE)</f>
        <v>tier - 2</v>
      </c>
      <c r="N224" t="str">
        <f>VLOOKUP(A224,table3!A224:H2564,6,FALSE)</f>
        <v>tier - 3</v>
      </c>
      <c r="O224" t="str">
        <f>VLOOKUP(A224,table3!A224:H2564,7,FALSE)</f>
        <v>R1013</v>
      </c>
      <c r="P224" s="8">
        <f>VLOOKUP(A224,table3!A224:H2564,2,FALSE)</f>
        <v>38195</v>
      </c>
      <c r="Q224">
        <f>VLOOKUP(A224,table3!A223:H2564,8,FALSE)</f>
        <v>18</v>
      </c>
    </row>
    <row r="225" spans="1:17" x14ac:dyDescent="0.3">
      <c r="A225" s="13" t="s">
        <v>2149</v>
      </c>
      <c r="B225" s="14" t="s">
        <v>5156</v>
      </c>
      <c r="C225">
        <f>VLOOKUP(A225,table2!A225:J2559,2,FALSE)</f>
        <v>34.06</v>
      </c>
      <c r="D225">
        <f>VLOOKUP(A225,table2!A225:J2559,3,FALSE)</f>
        <v>11.83</v>
      </c>
      <c r="E225" t="str">
        <f>VLOOKUP(A225,table2!A225:J2559,4,FALSE)</f>
        <v>Yes</v>
      </c>
      <c r="F225" t="str">
        <f>VLOOKUP(A225,table2!A225:J2559,5,FALSE)</f>
        <v>No</v>
      </c>
      <c r="G225" t="str">
        <f>VLOOKUP(A225,table2!A225:J2559,6,FALSE)</f>
        <v>No</v>
      </c>
      <c r="H225" s="26">
        <f>VLOOKUP(A225,table2!A225:J2559,7,FALSE)</f>
        <v>1</v>
      </c>
      <c r="I225" t="str">
        <f>VLOOKUP(A225,table2!A225:J2559,8,FALSE)</f>
        <v>Yes</v>
      </c>
      <c r="J225" t="str">
        <f>VLOOKUP(A225,table2!A225:J2559,9,FALSE)</f>
        <v>OBESITY</v>
      </c>
      <c r="K225" t="str">
        <f>VLOOKUP(A225,table2!A225:J2559,10,FALSE)</f>
        <v>DIABETES</v>
      </c>
      <c r="L225" s="22">
        <f>VLOOKUP(A225,table3!A225:H2565,4,FALSE)</f>
        <v>2203</v>
      </c>
      <c r="M225" s="22" t="str">
        <f>VLOOKUP(A225,table3!A225:H2565,5,FALSE)</f>
        <v>tier - 2</v>
      </c>
      <c r="N225" t="str">
        <f>VLOOKUP(A225,table3!A225:H2565,6,FALSE)</f>
        <v>tier - 2</v>
      </c>
      <c r="O225" t="str">
        <f>VLOOKUP(A225,table3!A225:H2565,7,FALSE)</f>
        <v>R1024</v>
      </c>
      <c r="P225" s="8">
        <f>VLOOKUP(A225,table3!A225:H2565,2,FALSE)</f>
        <v>38205</v>
      </c>
      <c r="Q225">
        <f>VLOOKUP(A225,table3!A224:H2565,8,FALSE)</f>
        <v>18</v>
      </c>
    </row>
    <row r="226" spans="1:17" x14ac:dyDescent="0.3">
      <c r="A226" s="11" t="s">
        <v>2148</v>
      </c>
      <c r="B226" s="12" t="s">
        <v>5158</v>
      </c>
      <c r="C226">
        <f>VLOOKUP(A226,table2!A226:J2560,2,FALSE)</f>
        <v>36.409999999999997</v>
      </c>
      <c r="D226">
        <f>VLOOKUP(A226,table2!A226:J2560,3,FALSE)</f>
        <v>4.55</v>
      </c>
      <c r="E226" t="str">
        <f>VLOOKUP(A226,table2!A226:J2560,4,FALSE)</f>
        <v>No</v>
      </c>
      <c r="F226" t="str">
        <f>VLOOKUP(A226,table2!A226:J2560,5,FALSE)</f>
        <v>No</v>
      </c>
      <c r="G226" t="str">
        <f>VLOOKUP(A226,table2!A226:J2560,6,FALSE)</f>
        <v>No</v>
      </c>
      <c r="H226" s="26">
        <f>VLOOKUP(A226,table2!A226:J2560,7,FALSE)</f>
        <v>0</v>
      </c>
      <c r="I226" t="str">
        <f>VLOOKUP(A226,table2!A226:J2560,8,FALSE)</f>
        <v>Yes</v>
      </c>
      <c r="J226" t="str">
        <f>VLOOKUP(A226,table2!A226:J2560,9,FALSE)</f>
        <v>OBESITY</v>
      </c>
      <c r="K226" t="str">
        <f>VLOOKUP(A226,table2!A226:J2560,10,FALSE)</f>
        <v>NORMAL</v>
      </c>
      <c r="L226" s="22">
        <f>VLOOKUP(A226,table3!A226:H2566,4,FALSE)</f>
        <v>2204</v>
      </c>
      <c r="M226" s="22" t="str">
        <f>VLOOKUP(A226,table3!A226:H2566,5,FALSE)</f>
        <v>tier - 2</v>
      </c>
      <c r="N226" t="str">
        <f>VLOOKUP(A226,table3!A226:H2566,6,FALSE)</f>
        <v>tier - 2</v>
      </c>
      <c r="O226" t="str">
        <f>VLOOKUP(A226,table3!A226:H2566,7,FALSE)</f>
        <v>R1024</v>
      </c>
      <c r="P226" s="8">
        <f>VLOOKUP(A226,table3!A226:H2566,2,FALSE)</f>
        <v>38288</v>
      </c>
      <c r="Q226">
        <f>VLOOKUP(A226,table3!A225:H2566,8,FALSE)</f>
        <v>18</v>
      </c>
    </row>
    <row r="227" spans="1:17" x14ac:dyDescent="0.3">
      <c r="A227" s="13" t="s">
        <v>2147</v>
      </c>
      <c r="B227" s="14" t="s">
        <v>4857</v>
      </c>
      <c r="C227">
        <f>VLOOKUP(A227,table2!A227:J2561,2,FALSE)</f>
        <v>52.3</v>
      </c>
      <c r="D227">
        <f>VLOOKUP(A227,table2!A227:J2561,3,FALSE)</f>
        <v>4.87</v>
      </c>
      <c r="E227" t="str">
        <f>VLOOKUP(A227,table2!A227:J2561,4,FALSE)</f>
        <v>Yes</v>
      </c>
      <c r="F227" t="str">
        <f>VLOOKUP(A227,table2!A227:J2561,5,FALSE)</f>
        <v>No</v>
      </c>
      <c r="G227" t="str">
        <f>VLOOKUP(A227,table2!A227:J2561,6,FALSE)</f>
        <v>Yes</v>
      </c>
      <c r="H227" s="26">
        <f>VLOOKUP(A227,table2!A227:J2561,7,FALSE)</f>
        <v>1</v>
      </c>
      <c r="I227" t="str">
        <f>VLOOKUP(A227,table2!A227:J2561,8,FALSE)</f>
        <v>Yes</v>
      </c>
      <c r="J227" t="str">
        <f>VLOOKUP(A227,table2!A227:J2561,9,FALSE)</f>
        <v>OBESITY</v>
      </c>
      <c r="K227" t="str">
        <f>VLOOKUP(A227,table2!A227:J2561,10,FALSE)</f>
        <v>NORMAL</v>
      </c>
      <c r="L227" s="22">
        <f>VLOOKUP(A227,table3!A227:H2567,4,FALSE)</f>
        <v>2206</v>
      </c>
      <c r="M227" s="22" t="str">
        <f>VLOOKUP(A227,table3!A227:H2567,5,FALSE)</f>
        <v>tier - 2</v>
      </c>
      <c r="N227" t="str">
        <f>VLOOKUP(A227,table3!A227:H2567,6,FALSE)</f>
        <v>tier - 3</v>
      </c>
      <c r="O227" t="str">
        <f>VLOOKUP(A227,table3!A227:H2567,7,FALSE)</f>
        <v>R1024</v>
      </c>
      <c r="P227" s="8">
        <f>VLOOKUP(A227,table3!A227:H2567,2,FALSE)</f>
        <v>38304</v>
      </c>
      <c r="Q227">
        <f>VLOOKUP(A227,table3!A226:H2567,8,FALSE)</f>
        <v>18</v>
      </c>
    </row>
    <row r="228" spans="1:17" x14ac:dyDescent="0.3">
      <c r="A228" s="11" t="s">
        <v>2146</v>
      </c>
      <c r="B228" s="12" t="s">
        <v>5160</v>
      </c>
      <c r="C228">
        <f>VLOOKUP(A228,table2!A228:J2562,2,FALSE)</f>
        <v>52.66</v>
      </c>
      <c r="D228">
        <f>VLOOKUP(A228,table2!A228:J2562,3,FALSE)</f>
        <v>4.45</v>
      </c>
      <c r="E228" t="str">
        <f>VLOOKUP(A228,table2!A228:J2562,4,FALSE)</f>
        <v>No</v>
      </c>
      <c r="F228" t="str">
        <f>VLOOKUP(A228,table2!A228:J2562,5,FALSE)</f>
        <v>No</v>
      </c>
      <c r="G228" t="str">
        <f>VLOOKUP(A228,table2!A228:J2562,6,FALSE)</f>
        <v>No</v>
      </c>
      <c r="H228" s="26">
        <f>VLOOKUP(A228,table2!A228:J2562,7,FALSE)</f>
        <v>1</v>
      </c>
      <c r="I228" t="str">
        <f>VLOOKUP(A228,table2!A228:J2562,8,FALSE)</f>
        <v>Yes</v>
      </c>
      <c r="J228" t="str">
        <f>VLOOKUP(A228,table2!A228:J2562,9,FALSE)</f>
        <v>OBESITY</v>
      </c>
      <c r="K228" t="str">
        <f>VLOOKUP(A228,table2!A228:J2562,10,FALSE)</f>
        <v>NORMAL</v>
      </c>
      <c r="L228" s="22">
        <f>VLOOKUP(A228,table3!A228:H2568,4,FALSE)</f>
        <v>2208</v>
      </c>
      <c r="M228" s="22" t="str">
        <f>VLOOKUP(A228,table3!A228:H2568,5,FALSE)</f>
        <v>tier - 2</v>
      </c>
      <c r="N228" t="str">
        <f>VLOOKUP(A228,table3!A228:H2568,6,FALSE)</f>
        <v>tier - 2</v>
      </c>
      <c r="O228" t="str">
        <f>VLOOKUP(A228,table3!A228:H2568,7,FALSE)</f>
        <v>R1024</v>
      </c>
      <c r="P228" s="8">
        <f>VLOOKUP(A228,table3!A228:H2568,2,FALSE)</f>
        <v>38205</v>
      </c>
      <c r="Q228">
        <f>VLOOKUP(A228,table3!A227:H2568,8,FALSE)</f>
        <v>18</v>
      </c>
    </row>
    <row r="229" spans="1:17" x14ac:dyDescent="0.3">
      <c r="A229" s="13" t="s">
        <v>2145</v>
      </c>
      <c r="B229" s="14" t="s">
        <v>5162</v>
      </c>
      <c r="C229">
        <f>VLOOKUP(A229,table2!A229:J2563,2,FALSE)</f>
        <v>29.57</v>
      </c>
      <c r="D229">
        <f>VLOOKUP(A229,table2!A229:J2563,3,FALSE)</f>
        <v>9.42</v>
      </c>
      <c r="E229" t="str">
        <f>VLOOKUP(A229,table2!A229:J2563,4,FALSE)</f>
        <v>Yes</v>
      </c>
      <c r="F229" t="str">
        <f>VLOOKUP(A229,table2!A229:J2563,5,FALSE)</f>
        <v>No</v>
      </c>
      <c r="G229" t="str">
        <f>VLOOKUP(A229,table2!A229:J2563,6,FALSE)</f>
        <v>No</v>
      </c>
      <c r="H229" s="26">
        <f>VLOOKUP(A229,table2!A229:J2563,7,FALSE)</f>
        <v>0</v>
      </c>
      <c r="I229" t="str">
        <f>VLOOKUP(A229,table2!A229:J2563,8,FALSE)</f>
        <v>Yes</v>
      </c>
      <c r="J229" t="str">
        <f>VLOOKUP(A229,table2!A229:J2563,9,FALSE)</f>
        <v>OVER WEIGHT</v>
      </c>
      <c r="K229" t="str">
        <f>VLOOKUP(A229,table2!A229:J2563,10,FALSE)</f>
        <v>DIABETES</v>
      </c>
      <c r="L229" s="22">
        <f>VLOOKUP(A229,table3!A229:H2569,4,FALSE)</f>
        <v>2211</v>
      </c>
      <c r="M229" s="22" t="str">
        <f>VLOOKUP(A229,table3!A229:H2569,5,FALSE)</f>
        <v>tier - 2</v>
      </c>
      <c r="N229" t="str">
        <f>VLOOKUP(A229,table3!A229:H2569,6,FALSE)</f>
        <v>tier - 2</v>
      </c>
      <c r="O229" t="str">
        <f>VLOOKUP(A229,table3!A229:H2569,7,FALSE)</f>
        <v>R1024</v>
      </c>
      <c r="P229" s="8">
        <f>VLOOKUP(A229,table3!A229:H2569,2,FALSE)</f>
        <v>38195</v>
      </c>
      <c r="Q229">
        <f>VLOOKUP(A229,table3!A228:H2569,8,FALSE)</f>
        <v>18</v>
      </c>
    </row>
    <row r="230" spans="1:17" x14ac:dyDescent="0.3">
      <c r="A230" s="11" t="s">
        <v>2144</v>
      </c>
      <c r="B230" s="12" t="s">
        <v>5164</v>
      </c>
      <c r="C230">
        <f>VLOOKUP(A230,table2!A230:J2564,2,FALSE)</f>
        <v>36.99</v>
      </c>
      <c r="D230">
        <f>VLOOKUP(A230,table2!A230:J2564,3,FALSE)</f>
        <v>5.37</v>
      </c>
      <c r="E230" t="str">
        <f>VLOOKUP(A230,table2!A230:J2564,4,FALSE)</f>
        <v>Yes</v>
      </c>
      <c r="F230" t="str">
        <f>VLOOKUP(A230,table2!A230:J2564,5,FALSE)</f>
        <v>No</v>
      </c>
      <c r="G230" t="str">
        <f>VLOOKUP(A230,table2!A230:J2564,6,FALSE)</f>
        <v>Yes</v>
      </c>
      <c r="H230" s="26">
        <f>VLOOKUP(A230,table2!A230:J2564,7,FALSE)</f>
        <v>1</v>
      </c>
      <c r="I230" t="str">
        <f>VLOOKUP(A230,table2!A230:J2564,8,FALSE)</f>
        <v>Yes</v>
      </c>
      <c r="J230" t="str">
        <f>VLOOKUP(A230,table2!A230:J2564,9,FALSE)</f>
        <v>OBESITY</v>
      </c>
      <c r="K230" t="str">
        <f>VLOOKUP(A230,table2!A230:J2564,10,FALSE)</f>
        <v>NORMAL</v>
      </c>
      <c r="L230" s="22">
        <f>VLOOKUP(A230,table3!A230:H2570,4,FALSE)</f>
        <v>2213</v>
      </c>
      <c r="M230" s="22" t="str">
        <f>VLOOKUP(A230,table3!A230:H2570,5,FALSE)</f>
        <v>tier - 2</v>
      </c>
      <c r="N230" t="str">
        <f>VLOOKUP(A230,table3!A230:H2570,6,FALSE)</f>
        <v>tier - 2</v>
      </c>
      <c r="O230" t="str">
        <f>VLOOKUP(A230,table3!A230:H2570,7,FALSE)</f>
        <v>R1013</v>
      </c>
      <c r="P230" s="8">
        <f>VLOOKUP(A230,table3!A230:H2570,2,FALSE)</f>
        <v>34655</v>
      </c>
      <c r="Q230">
        <f>VLOOKUP(A230,table3!A229:H2570,8,FALSE)</f>
        <v>28</v>
      </c>
    </row>
    <row r="231" spans="1:17" x14ac:dyDescent="0.3">
      <c r="A231" s="13" t="s">
        <v>2143</v>
      </c>
      <c r="B231" s="14" t="s">
        <v>5166</v>
      </c>
      <c r="C231">
        <f>VLOOKUP(A231,table2!A231:J2565,2,FALSE)</f>
        <v>31.4</v>
      </c>
      <c r="D231">
        <f>VLOOKUP(A231,table2!A231:J2565,3,FALSE)</f>
        <v>4.5999999999999996</v>
      </c>
      <c r="E231" t="str">
        <f>VLOOKUP(A231,table2!A231:J2565,4,FALSE)</f>
        <v>Yes</v>
      </c>
      <c r="F231" t="str">
        <f>VLOOKUP(A231,table2!A231:J2565,5,FALSE)</f>
        <v>No</v>
      </c>
      <c r="G231" t="str">
        <f>VLOOKUP(A231,table2!A231:J2565,6,FALSE)</f>
        <v>No</v>
      </c>
      <c r="H231" s="26">
        <f>VLOOKUP(A231,table2!A231:J2565,7,FALSE)</f>
        <v>1</v>
      </c>
      <c r="I231" t="str">
        <f>VLOOKUP(A231,table2!A231:J2565,8,FALSE)</f>
        <v>Yes</v>
      </c>
      <c r="J231" t="str">
        <f>VLOOKUP(A231,table2!A231:J2565,9,FALSE)</f>
        <v>OBESITY</v>
      </c>
      <c r="K231" t="str">
        <f>VLOOKUP(A231,table2!A231:J2565,10,FALSE)</f>
        <v>NORMAL</v>
      </c>
      <c r="L231" s="22">
        <f>VLOOKUP(A231,table3!A231:H2571,4,FALSE)</f>
        <v>2217</v>
      </c>
      <c r="M231" s="22" t="str">
        <f>VLOOKUP(A231,table3!A231:H2571,5,FALSE)</f>
        <v>tier - 2</v>
      </c>
      <c r="N231" t="str">
        <f>VLOOKUP(A231,table3!A231:H2571,6,FALSE)</f>
        <v>tier - 1</v>
      </c>
      <c r="O231" t="str">
        <f>VLOOKUP(A231,table3!A231:H2571,7,FALSE)</f>
        <v>R1024</v>
      </c>
      <c r="P231" s="8">
        <f>VLOOKUP(A231,table3!A231:H2571,2,FALSE)</f>
        <v>38151</v>
      </c>
      <c r="Q231">
        <f>VLOOKUP(A231,table3!A230:H2571,8,FALSE)</f>
        <v>18</v>
      </c>
    </row>
    <row r="232" spans="1:17" x14ac:dyDescent="0.3">
      <c r="A232" s="11" t="s">
        <v>2142</v>
      </c>
      <c r="B232" s="12" t="s">
        <v>5168</v>
      </c>
      <c r="C232">
        <f>VLOOKUP(A232,table2!A232:J2566,2,FALSE)</f>
        <v>34.9</v>
      </c>
      <c r="D232">
        <f>VLOOKUP(A232,table2!A232:J2566,3,FALSE)</f>
        <v>6.22</v>
      </c>
      <c r="E232" t="str">
        <f>VLOOKUP(A232,table2!A232:J2566,4,FALSE)</f>
        <v>No</v>
      </c>
      <c r="F232" t="str">
        <f>VLOOKUP(A232,table2!A232:J2566,5,FALSE)</f>
        <v>No</v>
      </c>
      <c r="G232" t="str">
        <f>VLOOKUP(A232,table2!A232:J2566,6,FALSE)</f>
        <v>Yes</v>
      </c>
      <c r="H232" s="26">
        <f>VLOOKUP(A232,table2!A232:J2566,7,FALSE)</f>
        <v>1</v>
      </c>
      <c r="I232" t="str">
        <f>VLOOKUP(A232,table2!A232:J2566,8,FALSE)</f>
        <v>Yes</v>
      </c>
      <c r="J232" t="str">
        <f>VLOOKUP(A232,table2!A232:J2566,9,FALSE)</f>
        <v>OBESITY</v>
      </c>
      <c r="K232" t="str">
        <f>VLOOKUP(A232,table2!A232:J2566,10,FALSE)</f>
        <v>PREDIABETES</v>
      </c>
      <c r="L232" s="22">
        <f>VLOOKUP(A232,table3!A232:H2572,4,FALSE)</f>
        <v>2218</v>
      </c>
      <c r="M232" s="22" t="str">
        <f>VLOOKUP(A232,table3!A232:H2572,5,FALSE)</f>
        <v>tier - 2</v>
      </c>
      <c r="N232" t="str">
        <f>VLOOKUP(A232,table3!A232:H2572,6,FALSE)</f>
        <v>tier - 1</v>
      </c>
      <c r="O232" t="str">
        <f>VLOOKUP(A232,table3!A232:H2572,7,FALSE)</f>
        <v>R1024</v>
      </c>
      <c r="P232" s="8">
        <f>VLOOKUP(A232,table3!A232:H2572,2,FALSE)</f>
        <v>38255</v>
      </c>
      <c r="Q232">
        <f>VLOOKUP(A232,table3!A231:H2572,8,FALSE)</f>
        <v>18</v>
      </c>
    </row>
    <row r="233" spans="1:17" x14ac:dyDescent="0.3">
      <c r="A233" s="13" t="s">
        <v>2141</v>
      </c>
      <c r="B233" s="14" t="s">
        <v>5170</v>
      </c>
      <c r="C233">
        <f>VLOOKUP(A233,table2!A233:J2567,2,FALSE)</f>
        <v>31.13</v>
      </c>
      <c r="D233">
        <f>VLOOKUP(A233,table2!A233:J2567,3,FALSE)</f>
        <v>4.5199999999999996</v>
      </c>
      <c r="E233" t="str">
        <f>VLOOKUP(A233,table2!A233:J2567,4,FALSE)</f>
        <v>Yes</v>
      </c>
      <c r="F233" t="str">
        <f>VLOOKUP(A233,table2!A233:J2567,5,FALSE)</f>
        <v>No</v>
      </c>
      <c r="G233" t="str">
        <f>VLOOKUP(A233,table2!A233:J2567,6,FALSE)</f>
        <v>No</v>
      </c>
      <c r="H233" s="26">
        <f>VLOOKUP(A233,table2!A233:J2567,7,FALSE)</f>
        <v>1</v>
      </c>
      <c r="I233" t="str">
        <f>VLOOKUP(A233,table2!A233:J2567,8,FALSE)</f>
        <v>Yes</v>
      </c>
      <c r="J233" t="str">
        <f>VLOOKUP(A233,table2!A233:J2567,9,FALSE)</f>
        <v>OBESITY</v>
      </c>
      <c r="K233" t="str">
        <f>VLOOKUP(A233,table2!A233:J2567,10,FALSE)</f>
        <v>NORMAL</v>
      </c>
      <c r="L233" s="22">
        <f>VLOOKUP(A233,table3!A233:H2573,4,FALSE)</f>
        <v>2219</v>
      </c>
      <c r="M233" s="22" t="str">
        <f>VLOOKUP(A233,table3!A233:H2573,5,FALSE)</f>
        <v>tier - 2</v>
      </c>
      <c r="N233" t="str">
        <f>VLOOKUP(A233,table3!A233:H2573,6,FALSE)</f>
        <v>tier - 1</v>
      </c>
      <c r="O233" t="str">
        <f>VLOOKUP(A233,table3!A233:H2573,7,FALSE)</f>
        <v>R1013</v>
      </c>
      <c r="P233" s="8">
        <f>VLOOKUP(A233,table3!A233:H2573,2,FALSE)</f>
        <v>38333</v>
      </c>
      <c r="Q233">
        <f>VLOOKUP(A233,table3!A232:H2573,8,FALSE)</f>
        <v>18</v>
      </c>
    </row>
    <row r="234" spans="1:17" x14ac:dyDescent="0.3">
      <c r="A234" s="11" t="s">
        <v>2140</v>
      </c>
      <c r="B234" s="12" t="s">
        <v>5172</v>
      </c>
      <c r="C234">
        <f>VLOOKUP(A234,table2!A234:J2568,2,FALSE)</f>
        <v>34.799999999999997</v>
      </c>
      <c r="D234">
        <f>VLOOKUP(A234,table2!A234:J2568,3,FALSE)</f>
        <v>6.18</v>
      </c>
      <c r="E234" t="str">
        <f>VLOOKUP(A234,table2!A234:J2568,4,FALSE)</f>
        <v>No</v>
      </c>
      <c r="F234" t="str">
        <f>VLOOKUP(A234,table2!A234:J2568,5,FALSE)</f>
        <v>No</v>
      </c>
      <c r="G234" t="str">
        <f>VLOOKUP(A234,table2!A234:J2568,6,FALSE)</f>
        <v>Yes</v>
      </c>
      <c r="H234" s="26">
        <f>VLOOKUP(A234,table2!A234:J2568,7,FALSE)</f>
        <v>1</v>
      </c>
      <c r="I234" t="str">
        <f>VLOOKUP(A234,table2!A234:J2568,8,FALSE)</f>
        <v>Yes</v>
      </c>
      <c r="J234" t="str">
        <f>VLOOKUP(A234,table2!A234:J2568,9,FALSE)</f>
        <v>OBESITY</v>
      </c>
      <c r="K234" t="str">
        <f>VLOOKUP(A234,table2!A234:J2568,10,FALSE)</f>
        <v>PREDIABETES</v>
      </c>
      <c r="L234" s="22">
        <f>VLOOKUP(A234,table3!A234:H2574,4,FALSE)</f>
        <v>2222</v>
      </c>
      <c r="M234" s="22" t="str">
        <f>VLOOKUP(A234,table3!A234:H2574,5,FALSE)</f>
        <v>tier - 2</v>
      </c>
      <c r="N234" t="str">
        <f>VLOOKUP(A234,table3!A234:H2574,6,FALSE)</f>
        <v>tier - 3</v>
      </c>
      <c r="O234" t="str">
        <f>VLOOKUP(A234,table3!A234:H2574,7,FALSE)</f>
        <v>R1012</v>
      </c>
      <c r="P234" s="8">
        <f>VLOOKUP(A234,table3!A234:H2574,2,FALSE)</f>
        <v>37965</v>
      </c>
      <c r="Q234">
        <f>VLOOKUP(A234,table3!A233:H2574,8,FALSE)</f>
        <v>19</v>
      </c>
    </row>
    <row r="235" spans="1:17" x14ac:dyDescent="0.3">
      <c r="A235" s="13" t="s">
        <v>2139</v>
      </c>
      <c r="B235" s="14" t="s">
        <v>5174</v>
      </c>
      <c r="C235">
        <f>VLOOKUP(A235,table2!A235:J2569,2,FALSE)</f>
        <v>31.68</v>
      </c>
      <c r="D235">
        <f>VLOOKUP(A235,table2!A235:J2569,3,FALSE)</f>
        <v>4.4000000000000004</v>
      </c>
      <c r="E235" t="str">
        <f>VLOOKUP(A235,table2!A235:J2569,4,FALSE)</f>
        <v>No</v>
      </c>
      <c r="F235" t="str">
        <f>VLOOKUP(A235,table2!A235:J2569,5,FALSE)</f>
        <v>No</v>
      </c>
      <c r="G235" t="str">
        <f>VLOOKUP(A235,table2!A235:J2569,6,FALSE)</f>
        <v>No</v>
      </c>
      <c r="H235" s="26">
        <f>VLOOKUP(A235,table2!A235:J2569,7,FALSE)</f>
        <v>0</v>
      </c>
      <c r="I235" t="str">
        <f>VLOOKUP(A235,table2!A235:J2569,8,FALSE)</f>
        <v>Yes</v>
      </c>
      <c r="J235" t="str">
        <f>VLOOKUP(A235,table2!A235:J2569,9,FALSE)</f>
        <v>OBESITY</v>
      </c>
      <c r="K235" t="str">
        <f>VLOOKUP(A235,table2!A235:J2569,10,FALSE)</f>
        <v>NORMAL</v>
      </c>
      <c r="L235" s="22">
        <f>VLOOKUP(A235,table3!A235:H2575,4,FALSE)</f>
        <v>2251</v>
      </c>
      <c r="M235" s="22" t="str">
        <f>VLOOKUP(A235,table3!A235:H2575,5,FALSE)</f>
        <v>tier - 2</v>
      </c>
      <c r="N235" t="str">
        <f>VLOOKUP(A235,table3!A235:H2575,6,FALSE)</f>
        <v>tier - 2</v>
      </c>
      <c r="O235" t="str">
        <f>VLOOKUP(A235,table3!A235:H2575,7,FALSE)</f>
        <v>R1018</v>
      </c>
      <c r="P235" s="8">
        <f>VLOOKUP(A235,table3!A235:H2575,2,FALSE)</f>
        <v>36707</v>
      </c>
      <c r="Q235">
        <f>VLOOKUP(A235,table3!A234:H2575,8,FALSE)</f>
        <v>22</v>
      </c>
    </row>
    <row r="236" spans="1:17" x14ac:dyDescent="0.3">
      <c r="A236" s="11" t="s">
        <v>2138</v>
      </c>
      <c r="B236" s="12" t="s">
        <v>4990</v>
      </c>
      <c r="C236">
        <f>VLOOKUP(A236,table2!A236:J2570,2,FALSE)</f>
        <v>33.534999999999997</v>
      </c>
      <c r="D236">
        <f>VLOOKUP(A236,table2!A236:J2570,3,FALSE)</f>
        <v>6.23</v>
      </c>
      <c r="E236" t="str">
        <f>VLOOKUP(A236,table2!A236:J2570,4,FALSE)</f>
        <v>No</v>
      </c>
      <c r="F236" t="str">
        <f>VLOOKUP(A236,table2!A236:J2570,5,FALSE)</f>
        <v>Yes</v>
      </c>
      <c r="G236" t="str">
        <f>VLOOKUP(A236,table2!A236:J2570,6,FALSE)</f>
        <v>No</v>
      </c>
      <c r="H236" s="26">
        <f>VLOOKUP(A236,table2!A236:J2570,7,FALSE)</f>
        <v>1</v>
      </c>
      <c r="I236" t="str">
        <f>VLOOKUP(A236,table2!A236:J2570,8,FALSE)</f>
        <v>Yes</v>
      </c>
      <c r="J236" t="str">
        <f>VLOOKUP(A236,table2!A236:J2570,9,FALSE)</f>
        <v>OBESITY</v>
      </c>
      <c r="K236" t="str">
        <f>VLOOKUP(A236,table2!A236:J2570,10,FALSE)</f>
        <v>PREDIABETES</v>
      </c>
      <c r="L236" s="22">
        <f>VLOOKUP(A236,table3!A236:H2576,4,FALSE)</f>
        <v>2255</v>
      </c>
      <c r="M236" s="22" t="str">
        <f>VLOOKUP(A236,table3!A236:H2576,5,FALSE)</f>
        <v>tier - 2</v>
      </c>
      <c r="N236" t="str">
        <f>VLOOKUP(A236,table3!A236:H2576,6,FALSE)</f>
        <v>tier - 3</v>
      </c>
      <c r="O236" t="str">
        <f>VLOOKUP(A236,table3!A236:H2576,7,FALSE)</f>
        <v>R1016</v>
      </c>
      <c r="P236" s="8">
        <f>VLOOKUP(A236,table3!A236:H2576,2,FALSE)</f>
        <v>36871</v>
      </c>
      <c r="Q236">
        <f>VLOOKUP(A236,table3!A235:H2576,8,FALSE)</f>
        <v>22</v>
      </c>
    </row>
    <row r="237" spans="1:17" x14ac:dyDescent="0.3">
      <c r="A237" s="13" t="s">
        <v>2137</v>
      </c>
      <c r="B237" s="14" t="s">
        <v>5176</v>
      </c>
      <c r="C237">
        <f>VLOOKUP(A237,table2!A237:J2571,2,FALSE)</f>
        <v>31.92</v>
      </c>
      <c r="D237">
        <f>VLOOKUP(A237,table2!A237:J2571,3,FALSE)</f>
        <v>5.33</v>
      </c>
      <c r="E237" t="str">
        <f>VLOOKUP(A237,table2!A237:J2571,4,FALSE)</f>
        <v>Yes</v>
      </c>
      <c r="F237" t="str">
        <f>VLOOKUP(A237,table2!A237:J2571,5,FALSE)</f>
        <v>No</v>
      </c>
      <c r="G237" t="str">
        <f>VLOOKUP(A237,table2!A237:J2571,6,FALSE)</f>
        <v>No</v>
      </c>
      <c r="H237" s="26">
        <f>VLOOKUP(A237,table2!A237:J2571,7,FALSE)</f>
        <v>0</v>
      </c>
      <c r="I237" t="str">
        <f>VLOOKUP(A237,table2!A237:J2571,8,FALSE)</f>
        <v>Yes</v>
      </c>
      <c r="J237" t="str">
        <f>VLOOKUP(A237,table2!A237:J2571,9,FALSE)</f>
        <v>OBESITY</v>
      </c>
      <c r="K237" t="str">
        <f>VLOOKUP(A237,table2!A237:J2571,10,FALSE)</f>
        <v>NORMAL</v>
      </c>
      <c r="L237" s="22">
        <f>VLOOKUP(A237,table3!A237:H2577,4,FALSE)</f>
        <v>2257</v>
      </c>
      <c r="M237" s="22" t="str">
        <f>VLOOKUP(A237,table3!A237:H2577,5,FALSE)</f>
        <v>tier - 2</v>
      </c>
      <c r="N237" t="str">
        <f>VLOOKUP(A237,table3!A237:H2577,6,FALSE)</f>
        <v>tier - 1</v>
      </c>
      <c r="O237" t="str">
        <f>VLOOKUP(A237,table3!A237:H2577,7,FALSE)</f>
        <v>R1012</v>
      </c>
      <c r="P237" s="8">
        <f>VLOOKUP(A237,table3!A237:H2577,2,FALSE)</f>
        <v>37452</v>
      </c>
      <c r="Q237">
        <f>VLOOKUP(A237,table3!A236:H2577,8,FALSE)</f>
        <v>20</v>
      </c>
    </row>
    <row r="238" spans="1:17" x14ac:dyDescent="0.3">
      <c r="A238" s="11" t="s">
        <v>2136</v>
      </c>
      <c r="B238" s="12" t="s">
        <v>5178</v>
      </c>
      <c r="C238">
        <f>VLOOKUP(A238,table2!A238:J2572,2,FALSE)</f>
        <v>32.700000000000003</v>
      </c>
      <c r="D238">
        <f>VLOOKUP(A238,table2!A238:J2572,3,FALSE)</f>
        <v>4.09</v>
      </c>
      <c r="E238" t="str">
        <f>VLOOKUP(A238,table2!A238:J2572,4,FALSE)</f>
        <v>No</v>
      </c>
      <c r="F238" t="str">
        <f>VLOOKUP(A238,table2!A238:J2572,5,FALSE)</f>
        <v>No</v>
      </c>
      <c r="G238" t="str">
        <f>VLOOKUP(A238,table2!A238:J2572,6,FALSE)</f>
        <v>No</v>
      </c>
      <c r="H238" s="26">
        <f>VLOOKUP(A238,table2!A238:J2572,7,FALSE)</f>
        <v>1</v>
      </c>
      <c r="I238" t="str">
        <f>VLOOKUP(A238,table2!A238:J2572,8,FALSE)</f>
        <v>Yes</v>
      </c>
      <c r="J238" t="str">
        <f>VLOOKUP(A238,table2!A238:J2572,9,FALSE)</f>
        <v>OBESITY</v>
      </c>
      <c r="K238" t="str">
        <f>VLOOKUP(A238,table2!A238:J2572,10,FALSE)</f>
        <v>NORMAL</v>
      </c>
      <c r="L238" s="22">
        <f>VLOOKUP(A238,table3!A238:H2578,4,FALSE)</f>
        <v>2262</v>
      </c>
      <c r="M238" s="22" t="str">
        <f>VLOOKUP(A238,table3!A238:H2578,5,FALSE)</f>
        <v>tier - 2</v>
      </c>
      <c r="N238" t="str">
        <f>VLOOKUP(A238,table3!A238:H2578,6,FALSE)</f>
        <v>tier - 1</v>
      </c>
      <c r="O238" t="str">
        <f>VLOOKUP(A238,table3!A238:H2578,7,FALSE)</f>
        <v>R1012</v>
      </c>
      <c r="P238" s="8">
        <f>VLOOKUP(A238,table3!A238:H2578,2,FALSE)</f>
        <v>37572</v>
      </c>
      <c r="Q238">
        <f>VLOOKUP(A238,table3!A237:H2578,8,FALSE)</f>
        <v>20</v>
      </c>
    </row>
    <row r="239" spans="1:17" x14ac:dyDescent="0.3">
      <c r="A239" s="13" t="s">
        <v>2135</v>
      </c>
      <c r="B239" s="14" t="s">
        <v>5180</v>
      </c>
      <c r="C239">
        <f>VLOOKUP(A239,table2!A239:J2573,2,FALSE)</f>
        <v>41.25</v>
      </c>
      <c r="D239">
        <f>VLOOKUP(A239,table2!A239:J2573,3,FALSE)</f>
        <v>5.19</v>
      </c>
      <c r="E239" t="str">
        <f>VLOOKUP(A239,table2!A239:J2573,4,FALSE)</f>
        <v>No</v>
      </c>
      <c r="F239" t="str">
        <f>VLOOKUP(A239,table2!A239:J2573,5,FALSE)</f>
        <v>No</v>
      </c>
      <c r="G239" t="str">
        <f>VLOOKUP(A239,table2!A239:J2573,6,FALSE)</f>
        <v>No</v>
      </c>
      <c r="H239" s="26">
        <f>VLOOKUP(A239,table2!A239:J2573,7,FALSE)</f>
        <v>0</v>
      </c>
      <c r="I239" t="str">
        <f>VLOOKUP(A239,table2!A239:J2573,8,FALSE)</f>
        <v>Yes</v>
      </c>
      <c r="J239" t="str">
        <f>VLOOKUP(A239,table2!A239:J2573,9,FALSE)</f>
        <v>OBESITY</v>
      </c>
      <c r="K239" t="str">
        <f>VLOOKUP(A239,table2!A239:J2573,10,FALSE)</f>
        <v>NORMAL</v>
      </c>
      <c r="L239" s="22">
        <f>VLOOKUP(A239,table3!A239:H2579,4,FALSE)</f>
        <v>2278</v>
      </c>
      <c r="M239" s="22" t="str">
        <f>VLOOKUP(A239,table3!A239:H2579,5,FALSE)</f>
        <v>tier - 2</v>
      </c>
      <c r="N239" t="str">
        <f>VLOOKUP(A239,table3!A239:H2579,6,FALSE)</f>
        <v>tier - 1</v>
      </c>
      <c r="O239" t="str">
        <f>VLOOKUP(A239,table3!A239:H2579,7,FALSE)</f>
        <v>R1013</v>
      </c>
      <c r="P239" s="8">
        <f>VLOOKUP(A239,table3!A239:H2579,2,FALSE)</f>
        <v>33405</v>
      </c>
      <c r="Q239">
        <f>VLOOKUP(A239,table3!A238:H2579,8,FALSE)</f>
        <v>31</v>
      </c>
    </row>
    <row r="240" spans="1:17" x14ac:dyDescent="0.3">
      <c r="A240" s="11" t="s">
        <v>2134</v>
      </c>
      <c r="B240" s="12" t="s">
        <v>5182</v>
      </c>
      <c r="C240">
        <f>VLOOKUP(A240,table2!A240:J2574,2,FALSE)</f>
        <v>33.11</v>
      </c>
      <c r="D240">
        <f>VLOOKUP(A240,table2!A240:J2574,3,FALSE)</f>
        <v>4.12</v>
      </c>
      <c r="E240" t="str">
        <f>VLOOKUP(A240,table2!A240:J2574,4,FALSE)</f>
        <v>No</v>
      </c>
      <c r="F240" t="str">
        <f>VLOOKUP(A240,table2!A240:J2574,5,FALSE)</f>
        <v>No</v>
      </c>
      <c r="G240" t="str">
        <f>VLOOKUP(A240,table2!A240:J2574,6,FALSE)</f>
        <v>Yes</v>
      </c>
      <c r="H240" s="26">
        <f>VLOOKUP(A240,table2!A240:J2574,7,FALSE)</f>
        <v>1</v>
      </c>
      <c r="I240" t="str">
        <f>VLOOKUP(A240,table2!A240:J2574,8,FALSE)</f>
        <v>Yes</v>
      </c>
      <c r="J240" t="str">
        <f>VLOOKUP(A240,table2!A240:J2574,9,FALSE)</f>
        <v>OBESITY</v>
      </c>
      <c r="K240" t="str">
        <f>VLOOKUP(A240,table2!A240:J2574,10,FALSE)</f>
        <v>NORMAL</v>
      </c>
      <c r="L240" s="22">
        <f>VLOOKUP(A240,table3!A240:H2580,4,FALSE)</f>
        <v>2295</v>
      </c>
      <c r="M240" s="22" t="str">
        <f>VLOOKUP(A240,table3!A240:H2580,5,FALSE)</f>
        <v>tier - 2</v>
      </c>
      <c r="N240" t="str">
        <f>VLOOKUP(A240,table3!A240:H2580,6,FALSE)</f>
        <v>tier - 1</v>
      </c>
      <c r="O240" t="str">
        <f>VLOOKUP(A240,table3!A240:H2580,7,FALSE)</f>
        <v>R1013</v>
      </c>
      <c r="P240" s="8">
        <f>VLOOKUP(A240,table3!A240:H2580,2,FALSE)</f>
        <v>32786</v>
      </c>
      <c r="Q240">
        <f>VLOOKUP(A240,table3!A239:H2580,8,FALSE)</f>
        <v>33</v>
      </c>
    </row>
    <row r="241" spans="1:17" x14ac:dyDescent="0.3">
      <c r="A241" s="13" t="s">
        <v>2133</v>
      </c>
      <c r="B241" s="14" t="s">
        <v>5184</v>
      </c>
      <c r="C241">
        <f>VLOOKUP(A241,table2!A241:J2575,2,FALSE)</f>
        <v>36.159999999999997</v>
      </c>
      <c r="D241">
        <f>VLOOKUP(A241,table2!A241:J2575,3,FALSE)</f>
        <v>5.0999999999999996</v>
      </c>
      <c r="E241" t="str">
        <f>VLOOKUP(A241,table2!A241:J2575,4,FALSE)</f>
        <v>No</v>
      </c>
      <c r="F241" t="str">
        <f>VLOOKUP(A241,table2!A241:J2575,5,FALSE)</f>
        <v>No</v>
      </c>
      <c r="G241" t="str">
        <f>VLOOKUP(A241,table2!A241:J2575,6,FALSE)</f>
        <v>No</v>
      </c>
      <c r="H241" s="26">
        <f>VLOOKUP(A241,table2!A241:J2575,7,FALSE)</f>
        <v>1</v>
      </c>
      <c r="I241" t="str">
        <f>VLOOKUP(A241,table2!A241:J2575,8,FALSE)</f>
        <v>Yes</v>
      </c>
      <c r="J241" t="str">
        <f>VLOOKUP(A241,table2!A241:J2575,9,FALSE)</f>
        <v>OBESITY</v>
      </c>
      <c r="K241" t="str">
        <f>VLOOKUP(A241,table2!A241:J2575,10,FALSE)</f>
        <v>NORMAL</v>
      </c>
      <c r="L241" s="22">
        <f>VLOOKUP(A241,table3!A241:H2581,4,FALSE)</f>
        <v>2302</v>
      </c>
      <c r="M241" s="22" t="str">
        <f>VLOOKUP(A241,table3!A241:H2581,5,FALSE)</f>
        <v>tier - 1</v>
      </c>
      <c r="N241" t="str">
        <f>VLOOKUP(A241,table3!A241:H2581,6,FALSE)</f>
        <v>tier - 2</v>
      </c>
      <c r="O241" t="str">
        <f>VLOOKUP(A241,table3!A241:H2581,7,FALSE)</f>
        <v>R1011</v>
      </c>
      <c r="P241" s="8">
        <f>VLOOKUP(A241,table3!A241:H2581,2,FALSE)</f>
        <v>35397</v>
      </c>
      <c r="Q241">
        <f>VLOOKUP(A241,table3!A240:H2581,8,FALSE)</f>
        <v>26</v>
      </c>
    </row>
    <row r="242" spans="1:17" x14ac:dyDescent="0.3">
      <c r="A242" s="11" t="s">
        <v>2132</v>
      </c>
      <c r="B242" s="12" t="s">
        <v>5186</v>
      </c>
      <c r="C242">
        <f>VLOOKUP(A242,table2!A242:J2576,2,FALSE)</f>
        <v>33.72</v>
      </c>
      <c r="D242">
        <f>VLOOKUP(A242,table2!A242:J2576,3,FALSE)</f>
        <v>6.21</v>
      </c>
      <c r="E242" t="str">
        <f>VLOOKUP(A242,table2!A242:J2576,4,FALSE)</f>
        <v>Yes</v>
      </c>
      <c r="F242" t="str">
        <f>VLOOKUP(A242,table2!A242:J2576,5,FALSE)</f>
        <v>No</v>
      </c>
      <c r="G242" t="str">
        <f>VLOOKUP(A242,table2!A242:J2576,6,FALSE)</f>
        <v>Yes</v>
      </c>
      <c r="H242" s="26">
        <f>VLOOKUP(A242,table2!A242:J2576,7,FALSE)</f>
        <v>1</v>
      </c>
      <c r="I242" t="str">
        <f>VLOOKUP(A242,table2!A242:J2576,8,FALSE)</f>
        <v>Yes</v>
      </c>
      <c r="J242" t="str">
        <f>VLOOKUP(A242,table2!A242:J2576,9,FALSE)</f>
        <v>OBESITY</v>
      </c>
      <c r="K242" t="str">
        <f>VLOOKUP(A242,table2!A242:J2576,10,FALSE)</f>
        <v>PREDIABETES</v>
      </c>
      <c r="L242" s="22">
        <f>VLOOKUP(A242,table3!A242:H2582,4,FALSE)</f>
        <v>2304</v>
      </c>
      <c r="M242" s="22" t="str">
        <f>VLOOKUP(A242,table3!A242:H2582,5,FALSE)</f>
        <v>tier - 2</v>
      </c>
      <c r="N242" t="str">
        <f>VLOOKUP(A242,table3!A242:H2582,6,FALSE)</f>
        <v>tier - 3</v>
      </c>
      <c r="O242" t="str">
        <f>VLOOKUP(A242,table3!A242:H2582,7,FALSE)</f>
        <v>R1013</v>
      </c>
      <c r="P242" s="8">
        <f>VLOOKUP(A242,table3!A242:H2582,2,FALSE)</f>
        <v>38236</v>
      </c>
      <c r="Q242">
        <f>VLOOKUP(A242,table3!A241:H2582,8,FALSE)</f>
        <v>18</v>
      </c>
    </row>
    <row r="243" spans="1:17" x14ac:dyDescent="0.3">
      <c r="A243" s="13" t="s">
        <v>2130</v>
      </c>
      <c r="B243" s="14" t="s">
        <v>5188</v>
      </c>
      <c r="C243">
        <f>VLOOKUP(A243,table2!A243:J2577,2,FALSE)</f>
        <v>37.74</v>
      </c>
      <c r="D243">
        <f>VLOOKUP(A243,table2!A243:J2577,3,FALSE)</f>
        <v>9.5299999999999994</v>
      </c>
      <c r="E243" t="str">
        <f>VLOOKUP(A243,table2!A243:J2577,4,FALSE)</f>
        <v>Yes</v>
      </c>
      <c r="F243" t="str">
        <f>VLOOKUP(A243,table2!A243:J2577,5,FALSE)</f>
        <v>No</v>
      </c>
      <c r="G243" t="str">
        <f>VLOOKUP(A243,table2!A243:J2577,6,FALSE)</f>
        <v>No</v>
      </c>
      <c r="H243" s="26">
        <f>VLOOKUP(A243,table2!A243:J2577,7,FALSE)</f>
        <v>1</v>
      </c>
      <c r="I243" t="str">
        <f>VLOOKUP(A243,table2!A243:J2577,8,FALSE)</f>
        <v>Yes</v>
      </c>
      <c r="J243" t="str">
        <f>VLOOKUP(A243,table2!A243:J2577,9,FALSE)</f>
        <v>OBESITY</v>
      </c>
      <c r="K243" t="str">
        <f>VLOOKUP(A243,table2!A243:J2577,10,FALSE)</f>
        <v>DIABETES</v>
      </c>
      <c r="L243" s="22">
        <f>VLOOKUP(A243,table3!A243:H2583,4,FALSE)</f>
        <v>2323</v>
      </c>
      <c r="M243" s="22" t="str">
        <f>VLOOKUP(A243,table3!A243:H2583,5,FALSE)</f>
        <v>tier - 2</v>
      </c>
      <c r="N243" t="str">
        <f>VLOOKUP(A243,table3!A243:H2583,6,FALSE)</f>
        <v>tier - 1</v>
      </c>
      <c r="O243" t="str">
        <f>VLOOKUP(A243,table3!A243:H2583,7,FALSE)</f>
        <v>R1013</v>
      </c>
      <c r="P243" s="8">
        <f>VLOOKUP(A243,table3!A243:H2583,2,FALSE)</f>
        <v>35416</v>
      </c>
      <c r="Q243">
        <f>VLOOKUP(A243,table3!A242:H2583,8,FALSE)</f>
        <v>26</v>
      </c>
    </row>
    <row r="244" spans="1:17" x14ac:dyDescent="0.3">
      <c r="A244" s="11" t="s">
        <v>2129</v>
      </c>
      <c r="B244" s="12" t="s">
        <v>5190</v>
      </c>
      <c r="C244">
        <f>VLOOKUP(A244,table2!A244:J2578,2,FALSE)</f>
        <v>48.75</v>
      </c>
      <c r="D244">
        <f>VLOOKUP(A244,table2!A244:J2578,3,FALSE)</f>
        <v>4.6399999999999997</v>
      </c>
      <c r="E244" t="str">
        <f>VLOOKUP(A244,table2!A244:J2578,4,FALSE)</f>
        <v>Yes</v>
      </c>
      <c r="F244" t="str">
        <f>VLOOKUP(A244,table2!A244:J2578,5,FALSE)</f>
        <v>No</v>
      </c>
      <c r="G244" t="str">
        <f>VLOOKUP(A244,table2!A244:J2578,6,FALSE)</f>
        <v>No</v>
      </c>
      <c r="H244" s="26">
        <f>VLOOKUP(A244,table2!A244:J2578,7,FALSE)</f>
        <v>1</v>
      </c>
      <c r="I244" t="str">
        <f>VLOOKUP(A244,table2!A244:J2578,8,FALSE)</f>
        <v>Yes</v>
      </c>
      <c r="J244" t="str">
        <f>VLOOKUP(A244,table2!A244:J2578,9,FALSE)</f>
        <v>OBESITY</v>
      </c>
      <c r="K244" t="str">
        <f>VLOOKUP(A244,table2!A244:J2578,10,FALSE)</f>
        <v>NORMAL</v>
      </c>
      <c r="L244" s="22">
        <f>VLOOKUP(A244,table3!A244:H2584,4,FALSE)</f>
        <v>2332</v>
      </c>
      <c r="M244" s="22" t="str">
        <f>VLOOKUP(A244,table3!A244:H2584,5,FALSE)</f>
        <v>tier - 2</v>
      </c>
      <c r="N244" t="str">
        <f>VLOOKUP(A244,table3!A244:H2584,6,FALSE)</f>
        <v>tier - 3</v>
      </c>
      <c r="O244" t="str">
        <f>VLOOKUP(A244,table3!A244:H2584,7,FALSE)</f>
        <v>R1011</v>
      </c>
      <c r="P244" s="8">
        <f>VLOOKUP(A244,table3!A244:H2584,2,FALSE)</f>
        <v>37943</v>
      </c>
      <c r="Q244">
        <f>VLOOKUP(A244,table3!A243:H2584,8,FALSE)</f>
        <v>19</v>
      </c>
    </row>
    <row r="245" spans="1:17" x14ac:dyDescent="0.3">
      <c r="A245" s="13" t="s">
        <v>2128</v>
      </c>
      <c r="B245" s="14" t="s">
        <v>5192</v>
      </c>
      <c r="C245">
        <f>VLOOKUP(A245,table2!A245:J2579,2,FALSE)</f>
        <v>31.065000000000001</v>
      </c>
      <c r="D245">
        <f>VLOOKUP(A245,table2!A245:J2579,3,FALSE)</f>
        <v>5.05</v>
      </c>
      <c r="E245" t="str">
        <f>VLOOKUP(A245,table2!A245:J2579,4,FALSE)</f>
        <v>No</v>
      </c>
      <c r="F245" t="str">
        <f>VLOOKUP(A245,table2!A245:J2579,5,FALSE)</f>
        <v>No</v>
      </c>
      <c r="G245" t="str">
        <f>VLOOKUP(A245,table2!A245:J2579,6,FALSE)</f>
        <v>No</v>
      </c>
      <c r="H245" s="26">
        <f>VLOOKUP(A245,table2!A245:J2579,7,FALSE)</f>
        <v>1</v>
      </c>
      <c r="I245" t="str">
        <f>VLOOKUP(A245,table2!A245:J2579,8,FALSE)</f>
        <v>Yes</v>
      </c>
      <c r="J245" t="str">
        <f>VLOOKUP(A245,table2!A245:J2579,9,FALSE)</f>
        <v>OBESITY</v>
      </c>
      <c r="K245" t="str">
        <f>VLOOKUP(A245,table2!A245:J2579,10,FALSE)</f>
        <v>NORMAL</v>
      </c>
      <c r="L245" s="22">
        <f>VLOOKUP(A245,table3!A245:H2585,4,FALSE)</f>
        <v>2353</v>
      </c>
      <c r="M245" s="22" t="str">
        <f>VLOOKUP(A245,table3!A245:H2585,5,FALSE)</f>
        <v>tier - 3</v>
      </c>
      <c r="N245" t="str">
        <f>VLOOKUP(A245,table3!A245:H2585,6,FALSE)</f>
        <v>tier - 3</v>
      </c>
      <c r="O245" t="str">
        <f>VLOOKUP(A245,table3!A245:H2585,7,FALSE)</f>
        <v>R1012</v>
      </c>
      <c r="P245" s="8">
        <f>VLOOKUP(A245,table3!A245:H2585,2,FALSE)</f>
        <v>36089</v>
      </c>
      <c r="Q245">
        <f>VLOOKUP(A245,table3!A244:H2585,8,FALSE)</f>
        <v>24</v>
      </c>
    </row>
    <row r="246" spans="1:17" x14ac:dyDescent="0.3">
      <c r="A246" s="11" t="s">
        <v>2127</v>
      </c>
      <c r="B246" s="12" t="s">
        <v>5194</v>
      </c>
      <c r="C246">
        <f>VLOOKUP(A246,table2!A246:J2580,2,FALSE)</f>
        <v>23.55</v>
      </c>
      <c r="D246">
        <f>VLOOKUP(A246,table2!A246:J2580,3,FALSE)</f>
        <v>10.38</v>
      </c>
      <c r="E246" t="str">
        <f>VLOOKUP(A246,table2!A246:J2580,4,FALSE)</f>
        <v>No</v>
      </c>
      <c r="F246" t="str">
        <f>VLOOKUP(A246,table2!A246:J2580,5,FALSE)</f>
        <v>No</v>
      </c>
      <c r="G246" t="str">
        <f>VLOOKUP(A246,table2!A246:J2580,6,FALSE)</f>
        <v>No</v>
      </c>
      <c r="H246" s="26">
        <f>VLOOKUP(A246,table2!A246:J2580,7,FALSE)</f>
        <v>0</v>
      </c>
      <c r="I246" t="str">
        <f>VLOOKUP(A246,table2!A246:J2580,8,FALSE)</f>
        <v>Yes</v>
      </c>
      <c r="J246" t="str">
        <f>VLOOKUP(A246,table2!A246:J2580,9,FALSE)</f>
        <v>NORMAL WEIGHT</v>
      </c>
      <c r="K246" t="str">
        <f>VLOOKUP(A246,table2!A246:J2580,10,FALSE)</f>
        <v>DIABETES</v>
      </c>
      <c r="L246" s="22">
        <f>VLOOKUP(A246,table3!A246:H2586,4,FALSE)</f>
        <v>2362</v>
      </c>
      <c r="M246" s="22" t="str">
        <f>VLOOKUP(A246,table3!A246:H2586,5,FALSE)</f>
        <v>tier - 2</v>
      </c>
      <c r="N246" t="str">
        <f>VLOOKUP(A246,table3!A246:H2586,6,FALSE)</f>
        <v>tier - 1</v>
      </c>
      <c r="O246" t="str">
        <f>VLOOKUP(A246,table3!A246:H2586,7,FALSE)</f>
        <v>R1012</v>
      </c>
      <c r="P246" s="8">
        <f>VLOOKUP(A246,table3!A246:H2586,2,FALSE)</f>
        <v>37565</v>
      </c>
      <c r="Q246">
        <f>VLOOKUP(A246,table3!A245:H2586,8,FALSE)</f>
        <v>20</v>
      </c>
    </row>
    <row r="247" spans="1:17" x14ac:dyDescent="0.3">
      <c r="A247" s="13" t="s">
        <v>2126</v>
      </c>
      <c r="B247" s="14" t="s">
        <v>5196</v>
      </c>
      <c r="C247">
        <f>VLOOKUP(A247,table2!A247:J2581,2,FALSE)</f>
        <v>30.18</v>
      </c>
      <c r="D247">
        <f>VLOOKUP(A247,table2!A247:J2581,3,FALSE)</f>
        <v>8.31</v>
      </c>
      <c r="E247" t="str">
        <f>VLOOKUP(A247,table2!A247:J2581,4,FALSE)</f>
        <v>Yes</v>
      </c>
      <c r="F247" t="str">
        <f>VLOOKUP(A247,table2!A247:J2581,5,FALSE)</f>
        <v>No</v>
      </c>
      <c r="G247" t="str">
        <f>VLOOKUP(A247,table2!A247:J2581,6,FALSE)</f>
        <v>No</v>
      </c>
      <c r="H247" s="26">
        <f>VLOOKUP(A247,table2!A247:J2581,7,FALSE)</f>
        <v>1</v>
      </c>
      <c r="I247" t="str">
        <f>VLOOKUP(A247,table2!A247:J2581,8,FALSE)</f>
        <v>Yes</v>
      </c>
      <c r="J247" t="str">
        <f>VLOOKUP(A247,table2!A247:J2581,9,FALSE)</f>
        <v>OBESITY</v>
      </c>
      <c r="K247" t="str">
        <f>VLOOKUP(A247,table2!A247:J2581,10,FALSE)</f>
        <v>DIABETES</v>
      </c>
      <c r="L247" s="22">
        <f>VLOOKUP(A247,table3!A247:H2587,4,FALSE)</f>
        <v>2373</v>
      </c>
      <c r="M247" s="22" t="str">
        <f>VLOOKUP(A247,table3!A247:H2587,5,FALSE)</f>
        <v>tier - 2</v>
      </c>
      <c r="N247" t="str">
        <f>VLOOKUP(A247,table3!A247:H2587,6,FALSE)</f>
        <v>tier - 2</v>
      </c>
      <c r="O247" t="str">
        <f>VLOOKUP(A247,table3!A247:H2587,7,FALSE)</f>
        <v>R1013</v>
      </c>
      <c r="P247" s="8">
        <f>VLOOKUP(A247,table3!A247:H2587,2,FALSE)</f>
        <v>32489</v>
      </c>
      <c r="Q247">
        <f>VLOOKUP(A247,table3!A246:H2587,8,FALSE)</f>
        <v>34</v>
      </c>
    </row>
    <row r="248" spans="1:17" x14ac:dyDescent="0.3">
      <c r="A248" s="11" t="s">
        <v>2125</v>
      </c>
      <c r="B248" s="12" t="s">
        <v>5198</v>
      </c>
      <c r="C248">
        <f>VLOOKUP(A248,table2!A248:J2582,2,FALSE)</f>
        <v>29.94</v>
      </c>
      <c r="D248">
        <f>VLOOKUP(A248,table2!A248:J2582,3,FALSE)</f>
        <v>7.59</v>
      </c>
      <c r="E248" t="str">
        <f>VLOOKUP(A248,table2!A248:J2582,4,FALSE)</f>
        <v>No</v>
      </c>
      <c r="F248" t="str">
        <f>VLOOKUP(A248,table2!A248:J2582,5,FALSE)</f>
        <v>No</v>
      </c>
      <c r="G248" t="str">
        <f>VLOOKUP(A248,table2!A248:J2582,6,FALSE)</f>
        <v>No</v>
      </c>
      <c r="H248" s="26">
        <f>VLOOKUP(A248,table2!A248:J2582,7,FALSE)</f>
        <v>0</v>
      </c>
      <c r="I248" t="str">
        <f>VLOOKUP(A248,table2!A248:J2582,8,FALSE)</f>
        <v>Yes</v>
      </c>
      <c r="J248" t="str">
        <f>VLOOKUP(A248,table2!A248:J2582,9,FALSE)</f>
        <v>OBESITY</v>
      </c>
      <c r="K248" t="str">
        <f>VLOOKUP(A248,table2!A248:J2582,10,FALSE)</f>
        <v>DIABETES</v>
      </c>
      <c r="L248" s="22">
        <f>VLOOKUP(A248,table3!A248:H2588,4,FALSE)</f>
        <v>2395</v>
      </c>
      <c r="M248" s="22" t="str">
        <f>VLOOKUP(A248,table3!A248:H2588,5,FALSE)</f>
        <v>tier - 2</v>
      </c>
      <c r="N248" t="str">
        <f>VLOOKUP(A248,table3!A248:H2588,6,FALSE)</f>
        <v>tier - 1</v>
      </c>
      <c r="O248" t="str">
        <f>VLOOKUP(A248,table3!A248:H2588,7,FALSE)</f>
        <v>R1014</v>
      </c>
      <c r="P248" s="8">
        <f>VLOOKUP(A248,table3!A248:H2588,2,FALSE)</f>
        <v>36511</v>
      </c>
      <c r="Q248">
        <f>VLOOKUP(A248,table3!A247:H2588,8,FALSE)</f>
        <v>23</v>
      </c>
    </row>
    <row r="249" spans="1:17" x14ac:dyDescent="0.3">
      <c r="A249" s="13" t="s">
        <v>2124</v>
      </c>
      <c r="B249" s="14" t="s">
        <v>5200</v>
      </c>
      <c r="C249">
        <f>VLOOKUP(A249,table2!A249:J2583,2,FALSE)</f>
        <v>31.4</v>
      </c>
      <c r="D249">
        <f>VLOOKUP(A249,table2!A249:J2583,3,FALSE)</f>
        <v>5.49</v>
      </c>
      <c r="E249" t="str">
        <f>VLOOKUP(A249,table2!A249:J2583,4,FALSE)</f>
        <v>No</v>
      </c>
      <c r="F249" t="str">
        <f>VLOOKUP(A249,table2!A249:J2583,5,FALSE)</f>
        <v>No</v>
      </c>
      <c r="G249" t="str">
        <f>VLOOKUP(A249,table2!A249:J2583,6,FALSE)</f>
        <v>No</v>
      </c>
      <c r="H249" s="26">
        <f>VLOOKUP(A249,table2!A249:J2583,7,FALSE)</f>
        <v>0</v>
      </c>
      <c r="I249" t="str">
        <f>VLOOKUP(A249,table2!A249:J2583,8,FALSE)</f>
        <v>Yes</v>
      </c>
      <c r="J249" t="str">
        <f>VLOOKUP(A249,table2!A249:J2583,9,FALSE)</f>
        <v>OBESITY</v>
      </c>
      <c r="K249" t="str">
        <f>VLOOKUP(A249,table2!A249:J2583,10,FALSE)</f>
        <v>NORMAL</v>
      </c>
      <c r="L249" s="22">
        <f>VLOOKUP(A249,table3!A249:H2589,4,FALSE)</f>
        <v>2396</v>
      </c>
      <c r="M249" s="22" t="str">
        <f>VLOOKUP(A249,table3!A249:H2589,5,FALSE)</f>
        <v>tier - 2</v>
      </c>
      <c r="N249" t="str">
        <f>VLOOKUP(A249,table3!A249:H2589,6,FALSE)</f>
        <v>tier - 1</v>
      </c>
      <c r="O249" t="str">
        <f>VLOOKUP(A249,table3!A249:H2589,7,FALSE)</f>
        <v>R1019</v>
      </c>
      <c r="P249" s="8">
        <f>VLOOKUP(A249,table3!A249:H2589,2,FALSE)</f>
        <v>36382</v>
      </c>
      <c r="Q249">
        <f>VLOOKUP(A249,table3!A248:H2589,8,FALSE)</f>
        <v>23</v>
      </c>
    </row>
    <row r="250" spans="1:17" x14ac:dyDescent="0.3">
      <c r="A250" s="11" t="s">
        <v>2123</v>
      </c>
      <c r="B250" s="12" t="s">
        <v>5202</v>
      </c>
      <c r="C250">
        <f>VLOOKUP(A250,table2!A250:J2584,2,FALSE)</f>
        <v>53.06</v>
      </c>
      <c r="D250">
        <f>VLOOKUP(A250,table2!A250:J2584,3,FALSE)</f>
        <v>11.68</v>
      </c>
      <c r="E250" t="str">
        <f>VLOOKUP(A250,table2!A250:J2584,4,FALSE)</f>
        <v>No</v>
      </c>
      <c r="F250" t="str">
        <f>VLOOKUP(A250,table2!A250:J2584,5,FALSE)</f>
        <v>No</v>
      </c>
      <c r="G250" t="str">
        <f>VLOOKUP(A250,table2!A250:J2584,6,FALSE)</f>
        <v>No</v>
      </c>
      <c r="H250" s="26">
        <f>VLOOKUP(A250,table2!A250:J2584,7,FALSE)</f>
        <v>0</v>
      </c>
      <c r="I250" t="str">
        <f>VLOOKUP(A250,table2!A250:J2584,8,FALSE)</f>
        <v>Yes</v>
      </c>
      <c r="J250" t="str">
        <f>VLOOKUP(A250,table2!A250:J2584,9,FALSE)</f>
        <v>OBESITY</v>
      </c>
      <c r="K250" t="str">
        <f>VLOOKUP(A250,table2!A250:J2584,10,FALSE)</f>
        <v>DIABETES</v>
      </c>
      <c r="L250" s="22">
        <f>VLOOKUP(A250,table3!A250:H2590,4,FALSE)</f>
        <v>2405</v>
      </c>
      <c r="M250" s="22" t="str">
        <f>VLOOKUP(A250,table3!A250:H2590,5,FALSE)</f>
        <v>tier - 2</v>
      </c>
      <c r="N250" t="str">
        <f>VLOOKUP(A250,table3!A250:H2590,6,FALSE)</f>
        <v>tier - 3</v>
      </c>
      <c r="O250" t="str">
        <f>VLOOKUP(A250,table3!A250:H2590,7,FALSE)</f>
        <v>R1012</v>
      </c>
      <c r="P250" s="8">
        <f>VLOOKUP(A250,table3!A250:H2590,2,FALSE)</f>
        <v>37045</v>
      </c>
      <c r="Q250">
        <f>VLOOKUP(A250,table3!A249:H2590,8,FALSE)</f>
        <v>22</v>
      </c>
    </row>
    <row r="251" spans="1:17" x14ac:dyDescent="0.3">
      <c r="A251" s="13" t="s">
        <v>2122</v>
      </c>
      <c r="B251" s="14" t="s">
        <v>5204</v>
      </c>
      <c r="C251">
        <f>VLOOKUP(A251,table2!A251:J2585,2,FALSE)</f>
        <v>30.25</v>
      </c>
      <c r="D251">
        <f>VLOOKUP(A251,table2!A251:J2585,3,FALSE)</f>
        <v>4.1900000000000004</v>
      </c>
      <c r="E251" t="str">
        <f>VLOOKUP(A251,table2!A251:J2585,4,FALSE)</f>
        <v>No</v>
      </c>
      <c r="F251" t="str">
        <f>VLOOKUP(A251,table2!A251:J2585,5,FALSE)</f>
        <v>No</v>
      </c>
      <c r="G251" t="str">
        <f>VLOOKUP(A251,table2!A251:J2585,6,FALSE)</f>
        <v>No</v>
      </c>
      <c r="H251" s="26">
        <f>VLOOKUP(A251,table2!A251:J2585,7,FALSE)</f>
        <v>2</v>
      </c>
      <c r="I251" t="str">
        <f>VLOOKUP(A251,table2!A251:J2585,8,FALSE)</f>
        <v>Yes</v>
      </c>
      <c r="J251" t="str">
        <f>VLOOKUP(A251,table2!A251:J2585,9,FALSE)</f>
        <v>OBESITY</v>
      </c>
      <c r="K251" t="str">
        <f>VLOOKUP(A251,table2!A251:J2585,10,FALSE)</f>
        <v>NORMAL</v>
      </c>
      <c r="L251" s="22">
        <f>VLOOKUP(A251,table3!A251:H2591,4,FALSE)</f>
        <v>2417</v>
      </c>
      <c r="M251" s="22" t="str">
        <f>VLOOKUP(A251,table3!A251:H2591,5,FALSE)</f>
        <v>tier - 2</v>
      </c>
      <c r="N251" t="str">
        <f>VLOOKUP(A251,table3!A251:H2591,6,FALSE)</f>
        <v>tier - 2</v>
      </c>
      <c r="O251" t="str">
        <f>VLOOKUP(A251,table3!A251:H2591,7,FALSE)</f>
        <v>R1011</v>
      </c>
      <c r="P251" s="8">
        <f>VLOOKUP(A251,table3!A251:H2591,2,FALSE)</f>
        <v>36476</v>
      </c>
      <c r="Q251">
        <f>VLOOKUP(A251,table3!A250:H2591,8,FALSE)</f>
        <v>23</v>
      </c>
    </row>
    <row r="252" spans="1:17" x14ac:dyDescent="0.3">
      <c r="A252" s="11" t="s">
        <v>2121</v>
      </c>
      <c r="B252" s="12" t="s">
        <v>5206</v>
      </c>
      <c r="C252">
        <f>VLOOKUP(A252,table2!A252:J2586,2,FALSE)</f>
        <v>46.68</v>
      </c>
      <c r="D252">
        <f>VLOOKUP(A252,table2!A252:J2586,3,FALSE)</f>
        <v>4.01</v>
      </c>
      <c r="E252" t="str">
        <f>VLOOKUP(A252,table2!A252:J2586,4,FALSE)</f>
        <v>No</v>
      </c>
      <c r="F252" t="str">
        <f>VLOOKUP(A252,table2!A252:J2586,5,FALSE)</f>
        <v>No</v>
      </c>
      <c r="G252" t="str">
        <f>VLOOKUP(A252,table2!A252:J2586,6,FALSE)</f>
        <v>No</v>
      </c>
      <c r="H252" s="26">
        <f>VLOOKUP(A252,table2!A252:J2586,7,FALSE)</f>
        <v>0</v>
      </c>
      <c r="I252" t="str">
        <f>VLOOKUP(A252,table2!A252:J2586,8,FALSE)</f>
        <v>Yes</v>
      </c>
      <c r="J252" t="str">
        <f>VLOOKUP(A252,table2!A252:J2586,9,FALSE)</f>
        <v>OBESITY</v>
      </c>
      <c r="K252" t="str">
        <f>VLOOKUP(A252,table2!A252:J2586,10,FALSE)</f>
        <v>NORMAL</v>
      </c>
      <c r="L252" s="22">
        <f>VLOOKUP(A252,table3!A252:H2592,4,FALSE)</f>
        <v>2438</v>
      </c>
      <c r="M252" s="22" t="str">
        <f>VLOOKUP(A252,table3!A252:H2592,5,FALSE)</f>
        <v>tier - 2</v>
      </c>
      <c r="N252" t="str">
        <f>VLOOKUP(A252,table3!A252:H2592,6,FALSE)</f>
        <v>tier - 2</v>
      </c>
      <c r="O252" t="str">
        <f>VLOOKUP(A252,table3!A252:H2592,7,FALSE)</f>
        <v>R1013</v>
      </c>
      <c r="P252" s="8">
        <f>VLOOKUP(A252,table3!A252:H2592,2,FALSE)</f>
        <v>36485</v>
      </c>
      <c r="Q252">
        <f>VLOOKUP(A252,table3!A251:H2592,8,FALSE)</f>
        <v>23</v>
      </c>
    </row>
    <row r="253" spans="1:17" x14ac:dyDescent="0.3">
      <c r="A253" s="13" t="s">
        <v>2120</v>
      </c>
      <c r="B253" s="14" t="s">
        <v>5208</v>
      </c>
      <c r="C253">
        <f>VLOOKUP(A253,table2!A253:J2587,2,FALSE)</f>
        <v>30.4</v>
      </c>
      <c r="D253">
        <f>VLOOKUP(A253,table2!A253:J2587,3,FALSE)</f>
        <v>5.91</v>
      </c>
      <c r="E253" t="str">
        <f>VLOOKUP(A253,table2!A253:J2587,4,FALSE)</f>
        <v>No</v>
      </c>
      <c r="F253" t="str">
        <f>VLOOKUP(A253,table2!A253:J2587,5,FALSE)</f>
        <v>Yes</v>
      </c>
      <c r="G253" t="str">
        <f>VLOOKUP(A253,table2!A253:J2587,6,FALSE)</f>
        <v>No</v>
      </c>
      <c r="H253" s="26">
        <f>VLOOKUP(A253,table2!A253:J2587,7,FALSE)</f>
        <v>2</v>
      </c>
      <c r="I253" t="str">
        <f>VLOOKUP(A253,table2!A253:J2587,8,FALSE)</f>
        <v>Yes</v>
      </c>
      <c r="J253" t="str">
        <f>VLOOKUP(A253,table2!A253:J2587,9,FALSE)</f>
        <v>OBESITY</v>
      </c>
      <c r="K253" t="str">
        <f>VLOOKUP(A253,table2!A253:J2587,10,FALSE)</f>
        <v>PREDIABETES</v>
      </c>
      <c r="L253" s="22">
        <f>VLOOKUP(A253,table3!A253:H2593,4,FALSE)</f>
        <v>2457</v>
      </c>
      <c r="M253" s="22" t="str">
        <f>VLOOKUP(A253,table3!A253:H2593,5,FALSE)</f>
        <v>tier - 2</v>
      </c>
      <c r="N253" t="str">
        <f>VLOOKUP(A253,table3!A253:H2593,6,FALSE)</f>
        <v>tier - 1</v>
      </c>
      <c r="O253" t="str">
        <f>VLOOKUP(A253,table3!A253:H2593,7,FALSE)</f>
        <v>R1024</v>
      </c>
      <c r="P253" s="8">
        <f>VLOOKUP(A253,table3!A253:H2593,2,FALSE)</f>
        <v>37466</v>
      </c>
      <c r="Q253">
        <f>VLOOKUP(A253,table3!A252:H2593,8,FALSE)</f>
        <v>20</v>
      </c>
    </row>
    <row r="254" spans="1:17" x14ac:dyDescent="0.3">
      <c r="A254" s="11" t="s">
        <v>2119</v>
      </c>
      <c r="B254" s="12" t="s">
        <v>5209</v>
      </c>
      <c r="C254">
        <f>VLOOKUP(A254,table2!A254:J2588,2,FALSE)</f>
        <v>30.2</v>
      </c>
      <c r="D254">
        <f>VLOOKUP(A254,table2!A254:J2588,3,FALSE)</f>
        <v>4.47</v>
      </c>
      <c r="E254" t="str">
        <f>VLOOKUP(A254,table2!A254:J2588,4,FALSE)</f>
        <v>Yes</v>
      </c>
      <c r="F254" t="str">
        <f>VLOOKUP(A254,table2!A254:J2588,5,FALSE)</f>
        <v>No</v>
      </c>
      <c r="G254" t="str">
        <f>VLOOKUP(A254,table2!A254:J2588,6,FALSE)</f>
        <v>Yes</v>
      </c>
      <c r="H254" s="26">
        <f>VLOOKUP(A254,table2!A254:J2588,7,FALSE)</f>
        <v>1</v>
      </c>
      <c r="I254" t="str">
        <f>VLOOKUP(A254,table2!A254:J2588,8,FALSE)</f>
        <v>Yes</v>
      </c>
      <c r="J254" t="str">
        <f>VLOOKUP(A254,table2!A254:J2588,9,FALSE)</f>
        <v>OBESITY</v>
      </c>
      <c r="K254" t="str">
        <f>VLOOKUP(A254,table2!A254:J2588,10,FALSE)</f>
        <v>NORMAL</v>
      </c>
      <c r="L254" s="22">
        <f>VLOOKUP(A254,table3!A254:H2594,4,FALSE)</f>
        <v>2458</v>
      </c>
      <c r="M254" s="22" t="str">
        <f>VLOOKUP(A254,table3!A254:H2594,5,FALSE)</f>
        <v>tier - 2</v>
      </c>
      <c r="N254" t="str">
        <f>VLOOKUP(A254,table3!A254:H2594,6,FALSE)</f>
        <v>tier - 1</v>
      </c>
      <c r="O254" t="str">
        <f>VLOOKUP(A254,table3!A254:H2594,7,FALSE)</f>
        <v>R1011</v>
      </c>
      <c r="P254" s="8">
        <f>VLOOKUP(A254,table3!A254:H2594,2,FALSE)</f>
        <v>36118</v>
      </c>
      <c r="Q254">
        <f>VLOOKUP(A254,table3!A253:H2594,8,FALSE)</f>
        <v>24</v>
      </c>
    </row>
    <row r="255" spans="1:17" x14ac:dyDescent="0.3">
      <c r="A255" s="13" t="s">
        <v>2118</v>
      </c>
      <c r="B255" s="14" t="s">
        <v>5211</v>
      </c>
      <c r="C255">
        <f>VLOOKUP(A255,table2!A255:J2589,2,FALSE)</f>
        <v>51.18</v>
      </c>
      <c r="D255">
        <f>VLOOKUP(A255,table2!A255:J2589,3,FALSE)</f>
        <v>4.5599999999999996</v>
      </c>
      <c r="E255" t="str">
        <f>VLOOKUP(A255,table2!A255:J2589,4,FALSE)</f>
        <v>Yes</v>
      </c>
      <c r="F255" t="str">
        <f>VLOOKUP(A255,table2!A255:J2589,5,FALSE)</f>
        <v>Yes</v>
      </c>
      <c r="G255" t="str">
        <f>VLOOKUP(A255,table2!A255:J2589,6,FALSE)</f>
        <v>No</v>
      </c>
      <c r="H255" s="26">
        <f>VLOOKUP(A255,table2!A255:J2589,7,FALSE)</f>
        <v>2</v>
      </c>
      <c r="I255" t="str">
        <f>VLOOKUP(A255,table2!A255:J2589,8,FALSE)</f>
        <v>Yes</v>
      </c>
      <c r="J255" t="str">
        <f>VLOOKUP(A255,table2!A255:J2589,9,FALSE)</f>
        <v>OBESITY</v>
      </c>
      <c r="K255" t="str">
        <f>VLOOKUP(A255,table2!A255:J2589,10,FALSE)</f>
        <v>NORMAL</v>
      </c>
      <c r="L255" s="22">
        <f>VLOOKUP(A255,table3!A255:H2595,4,FALSE)</f>
        <v>2460</v>
      </c>
      <c r="M255" s="22" t="str">
        <f>VLOOKUP(A255,table3!A255:H2595,5,FALSE)</f>
        <v>tier - 2</v>
      </c>
      <c r="N255" t="str">
        <f>VLOOKUP(A255,table3!A255:H2595,6,FALSE)</f>
        <v>tier - 2</v>
      </c>
      <c r="O255" t="str">
        <f>VLOOKUP(A255,table3!A255:H2595,7,FALSE)</f>
        <v>R1024</v>
      </c>
      <c r="P255" s="8">
        <f>VLOOKUP(A255,table3!A255:H2595,2,FALSE)</f>
        <v>37448</v>
      </c>
      <c r="Q255">
        <f>VLOOKUP(A255,table3!A254:H2595,8,FALSE)</f>
        <v>20</v>
      </c>
    </row>
    <row r="256" spans="1:17" x14ac:dyDescent="0.3">
      <c r="A256" s="11" t="s">
        <v>2117</v>
      </c>
      <c r="B256" s="12" t="s">
        <v>5212</v>
      </c>
      <c r="C256">
        <f>VLOOKUP(A256,table2!A256:J2590,2,FALSE)</f>
        <v>22.18</v>
      </c>
      <c r="D256">
        <f>VLOOKUP(A256,table2!A256:J2590,3,FALSE)</f>
        <v>9.9</v>
      </c>
      <c r="E256" t="str">
        <f>VLOOKUP(A256,table2!A256:J2590,4,FALSE)</f>
        <v>No</v>
      </c>
      <c r="F256" t="str">
        <f>VLOOKUP(A256,table2!A256:J2590,5,FALSE)</f>
        <v>No</v>
      </c>
      <c r="G256" t="str">
        <f>VLOOKUP(A256,table2!A256:J2590,6,FALSE)</f>
        <v>No</v>
      </c>
      <c r="H256" s="26">
        <f>VLOOKUP(A256,table2!A256:J2590,7,FALSE)</f>
        <v>0</v>
      </c>
      <c r="I256" t="str">
        <f>VLOOKUP(A256,table2!A256:J2590,8,FALSE)</f>
        <v>Yes</v>
      </c>
      <c r="J256" t="str">
        <f>VLOOKUP(A256,table2!A256:J2590,9,FALSE)</f>
        <v>NORMAL WEIGHT</v>
      </c>
      <c r="K256" t="str">
        <f>VLOOKUP(A256,table2!A256:J2590,10,FALSE)</f>
        <v>DIABETES</v>
      </c>
      <c r="L256" s="22">
        <f>VLOOKUP(A256,table3!A256:H2596,4,FALSE)</f>
        <v>2465</v>
      </c>
      <c r="M256" s="22" t="str">
        <f>VLOOKUP(A256,table3!A256:H2596,5,FALSE)</f>
        <v>tier - 2</v>
      </c>
      <c r="N256" t="str">
        <f>VLOOKUP(A256,table3!A256:H2596,6,FALSE)</f>
        <v>tier - 3</v>
      </c>
      <c r="O256" t="str">
        <f>VLOOKUP(A256,table3!A256:H2596,7,FALSE)</f>
        <v>R1013</v>
      </c>
      <c r="P256" s="8">
        <f>VLOOKUP(A256,table3!A256:H2596,2,FALSE)</f>
        <v>36024</v>
      </c>
      <c r="Q256">
        <f>VLOOKUP(A256,table3!A255:H2596,8,FALSE)</f>
        <v>24</v>
      </c>
    </row>
    <row r="257" spans="1:17" x14ac:dyDescent="0.3">
      <c r="A257" s="13" t="s">
        <v>2116</v>
      </c>
      <c r="B257" s="14" t="s">
        <v>5214</v>
      </c>
      <c r="C257">
        <f>VLOOKUP(A257,table2!A257:J2591,2,FALSE)</f>
        <v>31.92</v>
      </c>
      <c r="D257">
        <f>VLOOKUP(A257,table2!A257:J2591,3,FALSE)</f>
        <v>5.1100000000000003</v>
      </c>
      <c r="E257" t="str">
        <f>VLOOKUP(A257,table2!A257:J2591,4,FALSE)</f>
        <v>No</v>
      </c>
      <c r="F257" t="str">
        <f>VLOOKUP(A257,table2!A257:J2591,5,FALSE)</f>
        <v>No</v>
      </c>
      <c r="G257" t="str">
        <f>VLOOKUP(A257,table2!A257:J2591,6,FALSE)</f>
        <v>Yes</v>
      </c>
      <c r="H257" s="26">
        <f>VLOOKUP(A257,table2!A257:J2591,7,FALSE)</f>
        <v>1</v>
      </c>
      <c r="I257" t="str">
        <f>VLOOKUP(A257,table2!A257:J2591,8,FALSE)</f>
        <v>Yes</v>
      </c>
      <c r="J257" t="str">
        <f>VLOOKUP(A257,table2!A257:J2591,9,FALSE)</f>
        <v>OBESITY</v>
      </c>
      <c r="K257" t="str">
        <f>VLOOKUP(A257,table2!A257:J2591,10,FALSE)</f>
        <v>NORMAL</v>
      </c>
      <c r="L257" s="22">
        <f>VLOOKUP(A257,table3!A257:H2597,4,FALSE)</f>
        <v>2473</v>
      </c>
      <c r="M257" s="22" t="str">
        <f>VLOOKUP(A257,table3!A257:H2597,5,FALSE)</f>
        <v>tier - 2</v>
      </c>
      <c r="N257" t="str">
        <f>VLOOKUP(A257,table3!A257:H2597,6,FALSE)</f>
        <v>tier - 3</v>
      </c>
      <c r="O257" t="str">
        <f>VLOOKUP(A257,table3!A257:H2597,7,FALSE)</f>
        <v>R1013</v>
      </c>
      <c r="P257" s="8">
        <f>VLOOKUP(A257,table3!A257:H2597,2,FALSE)</f>
        <v>35978</v>
      </c>
      <c r="Q257">
        <f>VLOOKUP(A257,table3!A256:H2597,8,FALSE)</f>
        <v>24</v>
      </c>
    </row>
    <row r="258" spans="1:17" x14ac:dyDescent="0.3">
      <c r="A258" s="11" t="s">
        <v>2115</v>
      </c>
      <c r="B258" s="12" t="s">
        <v>5216</v>
      </c>
      <c r="C258">
        <f>VLOOKUP(A258,table2!A258:J2592,2,FALSE)</f>
        <v>31.73</v>
      </c>
      <c r="D258">
        <f>VLOOKUP(A258,table2!A258:J2592,3,FALSE)</f>
        <v>5.73</v>
      </c>
      <c r="E258" t="str">
        <f>VLOOKUP(A258,table2!A258:J2592,4,FALSE)</f>
        <v>No</v>
      </c>
      <c r="F258" t="str">
        <f>VLOOKUP(A258,table2!A258:J2592,5,FALSE)</f>
        <v>Yes</v>
      </c>
      <c r="G258" t="str">
        <f>VLOOKUP(A258,table2!A258:J2592,6,FALSE)</f>
        <v>No</v>
      </c>
      <c r="H258" s="26">
        <f>VLOOKUP(A258,table2!A258:J2592,7,FALSE)</f>
        <v>1</v>
      </c>
      <c r="I258" t="str">
        <f>VLOOKUP(A258,table2!A258:J2592,8,FALSE)</f>
        <v>Yes</v>
      </c>
      <c r="J258" t="str">
        <f>VLOOKUP(A258,table2!A258:J2592,9,FALSE)</f>
        <v>OBESITY</v>
      </c>
      <c r="K258" t="str">
        <f>VLOOKUP(A258,table2!A258:J2592,10,FALSE)</f>
        <v>PREDIABETES</v>
      </c>
      <c r="L258" s="22">
        <f>VLOOKUP(A258,table3!A258:H2598,4,FALSE)</f>
        <v>2481</v>
      </c>
      <c r="M258" s="22" t="str">
        <f>VLOOKUP(A258,table3!A258:H2598,5,FALSE)</f>
        <v>tier - 2</v>
      </c>
      <c r="N258" t="str">
        <f>VLOOKUP(A258,table3!A258:H2598,6,FALSE)</f>
        <v>tier - 2</v>
      </c>
      <c r="O258" t="str">
        <f>VLOOKUP(A258,table3!A258:H2598,7,FALSE)</f>
        <v>R1013</v>
      </c>
      <c r="P258" s="8">
        <f>VLOOKUP(A258,table3!A258:H2598,2,FALSE)</f>
        <v>35966</v>
      </c>
      <c r="Q258">
        <f>VLOOKUP(A258,table3!A257:H2598,8,FALSE)</f>
        <v>24</v>
      </c>
    </row>
    <row r="259" spans="1:17" x14ac:dyDescent="0.3">
      <c r="A259" s="13" t="s">
        <v>2114</v>
      </c>
      <c r="B259" s="14" t="s">
        <v>5218</v>
      </c>
      <c r="C259">
        <f>VLOOKUP(A259,table2!A259:J2593,2,FALSE)</f>
        <v>45.52</v>
      </c>
      <c r="D259">
        <f>VLOOKUP(A259,table2!A259:J2593,3,FALSE)</f>
        <v>6.04</v>
      </c>
      <c r="E259" t="str">
        <f>VLOOKUP(A259,table2!A259:J2593,4,FALSE)</f>
        <v>No</v>
      </c>
      <c r="F259" t="str">
        <f>VLOOKUP(A259,table2!A259:J2593,5,FALSE)</f>
        <v>No</v>
      </c>
      <c r="G259" t="str">
        <f>VLOOKUP(A259,table2!A259:J2593,6,FALSE)</f>
        <v>Yes</v>
      </c>
      <c r="H259" s="26">
        <f>VLOOKUP(A259,table2!A259:J2593,7,FALSE)</f>
        <v>1</v>
      </c>
      <c r="I259" t="str">
        <f>VLOOKUP(A259,table2!A259:J2593,8,FALSE)</f>
        <v>Yes</v>
      </c>
      <c r="J259" t="str">
        <f>VLOOKUP(A259,table2!A259:J2593,9,FALSE)</f>
        <v>OBESITY</v>
      </c>
      <c r="K259" t="str">
        <f>VLOOKUP(A259,table2!A259:J2593,10,FALSE)</f>
        <v>PREDIABETES</v>
      </c>
      <c r="L259" s="22">
        <f>VLOOKUP(A259,table3!A259:H2599,4,FALSE)</f>
        <v>2484</v>
      </c>
      <c r="M259" s="22" t="str">
        <f>VLOOKUP(A259,table3!A259:H2599,5,FALSE)</f>
        <v>tier - 3</v>
      </c>
      <c r="N259" t="str">
        <f>VLOOKUP(A259,table3!A259:H2599,6,FALSE)</f>
        <v>tier - 2</v>
      </c>
      <c r="O259" t="str">
        <f>VLOOKUP(A259,table3!A259:H2599,7,FALSE)</f>
        <v>R1013</v>
      </c>
      <c r="P259" s="8">
        <f>VLOOKUP(A259,table3!A259:H2599,2,FALSE)</f>
        <v>35009</v>
      </c>
      <c r="Q259">
        <f>VLOOKUP(A259,table3!A258:H2599,8,FALSE)</f>
        <v>27</v>
      </c>
    </row>
    <row r="260" spans="1:17" x14ac:dyDescent="0.3">
      <c r="A260" s="11" t="s">
        <v>2113</v>
      </c>
      <c r="B260" s="12" t="s">
        <v>5220</v>
      </c>
      <c r="C260">
        <f>VLOOKUP(A260,table2!A260:J2594,2,FALSE)</f>
        <v>52.81</v>
      </c>
      <c r="D260">
        <f>VLOOKUP(A260,table2!A260:J2594,3,FALSE)</f>
        <v>5.19</v>
      </c>
      <c r="E260" t="str">
        <f>VLOOKUP(A260,table2!A260:J2594,4,FALSE)</f>
        <v>No</v>
      </c>
      <c r="F260" t="str">
        <f>VLOOKUP(A260,table2!A260:J2594,5,FALSE)</f>
        <v>No</v>
      </c>
      <c r="G260" t="str">
        <f>VLOOKUP(A260,table2!A260:J2594,6,FALSE)</f>
        <v>Yes</v>
      </c>
      <c r="H260" s="26">
        <f>VLOOKUP(A260,table2!A260:J2594,7,FALSE)</f>
        <v>1</v>
      </c>
      <c r="I260" t="str">
        <f>VLOOKUP(A260,table2!A260:J2594,8,FALSE)</f>
        <v>Yes</v>
      </c>
      <c r="J260" t="str">
        <f>VLOOKUP(A260,table2!A260:J2594,9,FALSE)</f>
        <v>OBESITY</v>
      </c>
      <c r="K260" t="str">
        <f>VLOOKUP(A260,table2!A260:J2594,10,FALSE)</f>
        <v>NORMAL</v>
      </c>
      <c r="L260" s="22">
        <f>VLOOKUP(A260,table3!A260:H2600,4,FALSE)</f>
        <v>2494</v>
      </c>
      <c r="M260" s="22" t="str">
        <f>VLOOKUP(A260,table3!A260:H2600,5,FALSE)</f>
        <v>tier - 3</v>
      </c>
      <c r="N260" t="str">
        <f>VLOOKUP(A260,table3!A260:H2600,6,FALSE)</f>
        <v>tier - 1</v>
      </c>
      <c r="O260" t="str">
        <f>VLOOKUP(A260,table3!A260:H2600,7,FALSE)</f>
        <v>R1011</v>
      </c>
      <c r="P260" s="8">
        <f>VLOOKUP(A260,table3!A260:H2600,2,FALSE)</f>
        <v>34986</v>
      </c>
      <c r="Q260">
        <f>VLOOKUP(A260,table3!A259:H2600,8,FALSE)</f>
        <v>27</v>
      </c>
    </row>
    <row r="261" spans="1:17" x14ac:dyDescent="0.3">
      <c r="A261" s="13" t="s">
        <v>2112</v>
      </c>
      <c r="B261" s="14" t="s">
        <v>5222</v>
      </c>
      <c r="C261">
        <f>VLOOKUP(A261,table2!A261:J2595,2,FALSE)</f>
        <v>33.58</v>
      </c>
      <c r="D261">
        <f>VLOOKUP(A261,table2!A261:J2595,3,FALSE)</f>
        <v>5.56</v>
      </c>
      <c r="E261" t="str">
        <f>VLOOKUP(A261,table2!A261:J2595,4,FALSE)</f>
        <v>No</v>
      </c>
      <c r="F261" t="str">
        <f>VLOOKUP(A261,table2!A261:J2595,5,FALSE)</f>
        <v>No</v>
      </c>
      <c r="G261" t="str">
        <f>VLOOKUP(A261,table2!A261:J2595,6,FALSE)</f>
        <v>No</v>
      </c>
      <c r="H261" s="26">
        <f>VLOOKUP(A261,table2!A261:J2595,7,FALSE)</f>
        <v>1</v>
      </c>
      <c r="I261" t="str">
        <f>VLOOKUP(A261,table2!A261:J2595,8,FALSE)</f>
        <v>Yes</v>
      </c>
      <c r="J261" t="str">
        <f>VLOOKUP(A261,table2!A261:J2595,9,FALSE)</f>
        <v>OBESITY</v>
      </c>
      <c r="K261" t="str">
        <f>VLOOKUP(A261,table2!A261:J2595,10,FALSE)</f>
        <v>NORMAL</v>
      </c>
      <c r="L261" s="22">
        <f>VLOOKUP(A261,table3!A261:H2601,4,FALSE)</f>
        <v>2497</v>
      </c>
      <c r="M261" s="22" t="str">
        <f>VLOOKUP(A261,table3!A261:H2601,5,FALSE)</f>
        <v>tier - 3</v>
      </c>
      <c r="N261" t="str">
        <f>VLOOKUP(A261,table3!A261:H2601,6,FALSE)</f>
        <v>tier - 3</v>
      </c>
      <c r="O261" t="str">
        <f>VLOOKUP(A261,table3!A261:H2601,7,FALSE)</f>
        <v>R1013</v>
      </c>
      <c r="P261" s="8">
        <f>VLOOKUP(A261,table3!A261:H2601,2,FALSE)</f>
        <v>34889</v>
      </c>
      <c r="Q261">
        <f>VLOOKUP(A261,table3!A260:H2601,8,FALSE)</f>
        <v>27</v>
      </c>
    </row>
    <row r="262" spans="1:17" x14ac:dyDescent="0.3">
      <c r="A262" s="11" t="s">
        <v>2111</v>
      </c>
      <c r="B262" s="12" t="s">
        <v>5224</v>
      </c>
      <c r="C262">
        <f>VLOOKUP(A262,table2!A262:J2596,2,FALSE)</f>
        <v>30.684999999999999</v>
      </c>
      <c r="D262">
        <f>VLOOKUP(A262,table2!A262:J2596,3,FALSE)</f>
        <v>8.23</v>
      </c>
      <c r="E262" t="str">
        <f>VLOOKUP(A262,table2!A262:J2596,4,FALSE)</f>
        <v>No</v>
      </c>
      <c r="F262" t="str">
        <f>VLOOKUP(A262,table2!A262:J2596,5,FALSE)</f>
        <v>No</v>
      </c>
      <c r="G262" t="str">
        <f>VLOOKUP(A262,table2!A262:J2596,6,FALSE)</f>
        <v>No</v>
      </c>
      <c r="H262" s="26">
        <f>VLOOKUP(A262,table2!A262:J2596,7,FALSE)</f>
        <v>0</v>
      </c>
      <c r="I262" t="str">
        <f>VLOOKUP(A262,table2!A262:J2596,8,FALSE)</f>
        <v>Yes</v>
      </c>
      <c r="J262" t="str">
        <f>VLOOKUP(A262,table2!A262:J2596,9,FALSE)</f>
        <v>OBESITY</v>
      </c>
      <c r="K262" t="str">
        <f>VLOOKUP(A262,table2!A262:J2596,10,FALSE)</f>
        <v>DIABETES</v>
      </c>
      <c r="L262" s="22">
        <f>VLOOKUP(A262,table3!A262:H2602,4,FALSE)</f>
        <v>2498</v>
      </c>
      <c r="M262" s="22" t="str">
        <f>VLOOKUP(A262,table3!A262:H2602,5,FALSE)</f>
        <v>tier - 3</v>
      </c>
      <c r="N262" t="str">
        <f>VLOOKUP(A262,table3!A262:H2602,6,FALSE)</f>
        <v>tier - 3</v>
      </c>
      <c r="O262" t="str">
        <f>VLOOKUP(A262,table3!A262:H2602,7,FALSE)</f>
        <v>R1013</v>
      </c>
      <c r="P262" s="8">
        <f>VLOOKUP(A262,table3!A262:H2602,2,FALSE)</f>
        <v>34987</v>
      </c>
      <c r="Q262">
        <f>VLOOKUP(A262,table3!A261:H2602,8,FALSE)</f>
        <v>27</v>
      </c>
    </row>
    <row r="263" spans="1:17" x14ac:dyDescent="0.3">
      <c r="A263" s="13" t="s">
        <v>2110</v>
      </c>
      <c r="B263" s="14" t="s">
        <v>5226</v>
      </c>
      <c r="C263">
        <f>VLOOKUP(A263,table2!A263:J2597,2,FALSE)</f>
        <v>37.524999999999999</v>
      </c>
      <c r="D263">
        <f>VLOOKUP(A263,table2!A263:J2597,3,FALSE)</f>
        <v>9.0299999999999994</v>
      </c>
      <c r="E263" t="str">
        <f>VLOOKUP(A263,table2!A263:J2597,4,FALSE)</f>
        <v>Yes</v>
      </c>
      <c r="F263" t="str">
        <f>VLOOKUP(A263,table2!A263:J2597,5,FALSE)</f>
        <v>No</v>
      </c>
      <c r="G263" t="str">
        <f>VLOOKUP(A263,table2!A263:J2597,6,FALSE)</f>
        <v>No</v>
      </c>
      <c r="H263" s="26">
        <f>VLOOKUP(A263,table2!A263:J2597,7,FALSE)</f>
        <v>2</v>
      </c>
      <c r="I263" t="str">
        <f>VLOOKUP(A263,table2!A263:J2597,8,FALSE)</f>
        <v>No</v>
      </c>
      <c r="J263" t="str">
        <f>VLOOKUP(A263,table2!A263:J2597,9,FALSE)</f>
        <v>OBESITY</v>
      </c>
      <c r="K263" t="str">
        <f>VLOOKUP(A263,table2!A263:J2597,10,FALSE)</f>
        <v>DIABETES</v>
      </c>
      <c r="L263" s="22">
        <f>VLOOKUP(A263,table3!A263:H2603,4,FALSE)</f>
        <v>2501</v>
      </c>
      <c r="M263" s="22" t="str">
        <f>VLOOKUP(A263,table3!A263:H2603,5,FALSE)</f>
        <v>tier - 2</v>
      </c>
      <c r="N263" t="str">
        <f>VLOOKUP(A263,table3!A263:H2603,6,FALSE)</f>
        <v>tier - 2</v>
      </c>
      <c r="O263" t="str">
        <f>VLOOKUP(A263,table3!A263:H2603,7,FALSE)</f>
        <v>R1012</v>
      </c>
      <c r="P263" s="8">
        <f>VLOOKUP(A263,table3!A263:H2603,2,FALSE)</f>
        <v>38236</v>
      </c>
      <c r="Q263">
        <f>VLOOKUP(A263,table3!A262:H2603,8,FALSE)</f>
        <v>18</v>
      </c>
    </row>
    <row r="264" spans="1:17" x14ac:dyDescent="0.3">
      <c r="A264" s="11" t="s">
        <v>2109</v>
      </c>
      <c r="B264" s="12" t="s">
        <v>5228</v>
      </c>
      <c r="C264">
        <f>VLOOKUP(A264,table2!A264:J2598,2,FALSE)</f>
        <v>34.5</v>
      </c>
      <c r="D264">
        <f>VLOOKUP(A264,table2!A264:J2598,3,FALSE)</f>
        <v>4.07</v>
      </c>
      <c r="E264" t="str">
        <f>VLOOKUP(A264,table2!A264:J2598,4,FALSE)</f>
        <v>Yes</v>
      </c>
      <c r="F264" t="str">
        <f>VLOOKUP(A264,table2!A264:J2598,5,FALSE)</f>
        <v>No</v>
      </c>
      <c r="G264" t="str">
        <f>VLOOKUP(A264,table2!A264:J2598,6,FALSE)</f>
        <v>No</v>
      </c>
      <c r="H264" s="26">
        <f>VLOOKUP(A264,table2!A264:J2598,7,FALSE)</f>
        <v>0</v>
      </c>
      <c r="I264" t="str">
        <f>VLOOKUP(A264,table2!A264:J2598,8,FALSE)</f>
        <v>Yes</v>
      </c>
      <c r="J264" t="str">
        <f>VLOOKUP(A264,table2!A264:J2598,9,FALSE)</f>
        <v>OBESITY</v>
      </c>
      <c r="K264" t="str">
        <f>VLOOKUP(A264,table2!A264:J2598,10,FALSE)</f>
        <v>NORMAL</v>
      </c>
      <c r="L264" s="22">
        <f>VLOOKUP(A264,table3!A264:H2604,4,FALSE)</f>
        <v>2511</v>
      </c>
      <c r="M264" s="22" t="str">
        <f>VLOOKUP(A264,table3!A264:H2604,5,FALSE)</f>
        <v>tier - 2</v>
      </c>
      <c r="N264" t="str">
        <f>VLOOKUP(A264,table3!A264:H2604,6,FALSE)</f>
        <v>tier - 1</v>
      </c>
      <c r="O264" t="str">
        <f>VLOOKUP(A264,table3!A264:H2604,7,FALSE)</f>
        <v>R1013</v>
      </c>
      <c r="P264" s="8">
        <f>VLOOKUP(A264,table3!A264:H2604,2,FALSE)</f>
        <v>33455</v>
      </c>
      <c r="Q264">
        <f>VLOOKUP(A264,table3!A263:H2604,8,FALSE)</f>
        <v>31</v>
      </c>
    </row>
    <row r="265" spans="1:17" x14ac:dyDescent="0.3">
      <c r="A265" s="13" t="s">
        <v>2108</v>
      </c>
      <c r="B265" s="14" t="s">
        <v>5230</v>
      </c>
      <c r="C265">
        <f>VLOOKUP(A265,table2!A265:J2599,2,FALSE)</f>
        <v>28.16</v>
      </c>
      <c r="D265">
        <f>VLOOKUP(A265,table2!A265:J2599,3,FALSE)</f>
        <v>5.77</v>
      </c>
      <c r="E265" t="str">
        <f>VLOOKUP(A265,table2!A265:J2599,4,FALSE)</f>
        <v>No</v>
      </c>
      <c r="F265" t="str">
        <f>VLOOKUP(A265,table2!A265:J2599,5,FALSE)</f>
        <v>No</v>
      </c>
      <c r="G265" t="str">
        <f>VLOOKUP(A265,table2!A265:J2599,6,FALSE)</f>
        <v>No</v>
      </c>
      <c r="H265" s="26">
        <f>VLOOKUP(A265,table2!A265:J2599,7,FALSE)</f>
        <v>2</v>
      </c>
      <c r="I265" t="str">
        <f>VLOOKUP(A265,table2!A265:J2599,8,FALSE)</f>
        <v>Yes</v>
      </c>
      <c r="J265" t="str">
        <f>VLOOKUP(A265,table2!A265:J2599,9,FALSE)</f>
        <v>OVER WEIGHT</v>
      </c>
      <c r="K265" t="str">
        <f>VLOOKUP(A265,table2!A265:J2599,10,FALSE)</f>
        <v>PREDIABETES</v>
      </c>
      <c r="L265" s="22">
        <f>VLOOKUP(A265,table3!A265:H2605,4,FALSE)</f>
        <v>2523</v>
      </c>
      <c r="M265" s="22" t="str">
        <f>VLOOKUP(A265,table3!A265:H2605,5,FALSE)</f>
        <v>tier - 3</v>
      </c>
      <c r="N265" t="str">
        <f>VLOOKUP(A265,table3!A265:H2605,6,FALSE)</f>
        <v>tier - 1</v>
      </c>
      <c r="O265" t="str">
        <f>VLOOKUP(A265,table3!A265:H2605,7,FALSE)</f>
        <v>R1012</v>
      </c>
      <c r="P265" s="8">
        <f>VLOOKUP(A265,table3!A265:H2605,2,FALSE)</f>
        <v>35736</v>
      </c>
      <c r="Q265">
        <f>VLOOKUP(A265,table3!A264:H2605,8,FALSE)</f>
        <v>25</v>
      </c>
    </row>
    <row r="266" spans="1:17" x14ac:dyDescent="0.3">
      <c r="A266" s="11" t="s">
        <v>2107</v>
      </c>
      <c r="B266" s="12" t="s">
        <v>5232</v>
      </c>
      <c r="C266">
        <f>VLOOKUP(A266,table2!A266:J2600,2,FALSE)</f>
        <v>30.02</v>
      </c>
      <c r="D266">
        <f>VLOOKUP(A266,table2!A266:J2600,3,FALSE)</f>
        <v>5.98</v>
      </c>
      <c r="E266" t="str">
        <f>VLOOKUP(A266,table2!A266:J2600,4,FALSE)</f>
        <v>No</v>
      </c>
      <c r="F266" t="str">
        <f>VLOOKUP(A266,table2!A266:J2600,5,FALSE)</f>
        <v>No</v>
      </c>
      <c r="G266" t="str">
        <f>VLOOKUP(A266,table2!A266:J2600,6,FALSE)</f>
        <v>Yes</v>
      </c>
      <c r="H266" s="26">
        <f>VLOOKUP(A266,table2!A266:J2600,7,FALSE)</f>
        <v>1</v>
      </c>
      <c r="I266" t="str">
        <f>VLOOKUP(A266,table2!A266:J2600,8,FALSE)</f>
        <v>Yes</v>
      </c>
      <c r="J266" t="str">
        <f>VLOOKUP(A266,table2!A266:J2600,9,FALSE)</f>
        <v>OBESITY</v>
      </c>
      <c r="K266" t="str">
        <f>VLOOKUP(A266,table2!A266:J2600,10,FALSE)</f>
        <v>PREDIABETES</v>
      </c>
      <c r="L266" s="22">
        <f>VLOOKUP(A266,table3!A266:H2606,4,FALSE)</f>
        <v>2528</v>
      </c>
      <c r="M266" s="22" t="str">
        <f>VLOOKUP(A266,table3!A266:H2606,5,FALSE)</f>
        <v>tier - 2</v>
      </c>
      <c r="N266" t="str">
        <f>VLOOKUP(A266,table3!A266:H2606,6,FALSE)</f>
        <v>tier - 3</v>
      </c>
      <c r="O266" t="str">
        <f>VLOOKUP(A266,table3!A266:H2606,7,FALSE)</f>
        <v>R1012</v>
      </c>
      <c r="P266" s="8">
        <f>VLOOKUP(A266,table3!A266:H2606,2,FALSE)</f>
        <v>36763</v>
      </c>
      <c r="Q266">
        <f>VLOOKUP(A266,table3!A265:H2606,8,FALSE)</f>
        <v>22</v>
      </c>
    </row>
    <row r="267" spans="1:17" x14ac:dyDescent="0.3">
      <c r="A267" s="13" t="s">
        <v>2106</v>
      </c>
      <c r="B267" s="14" t="s">
        <v>5234</v>
      </c>
      <c r="C267">
        <f>VLOOKUP(A267,table2!A267:J2601,2,FALSE)</f>
        <v>37.82</v>
      </c>
      <c r="D267">
        <f>VLOOKUP(A267,table2!A267:J2601,3,FALSE)</f>
        <v>6.01</v>
      </c>
      <c r="E267" t="str">
        <f>VLOOKUP(A267,table2!A267:J2601,4,FALSE)</f>
        <v>No</v>
      </c>
      <c r="F267" t="str">
        <f>VLOOKUP(A267,table2!A267:J2601,5,FALSE)</f>
        <v>No</v>
      </c>
      <c r="G267" t="str">
        <f>VLOOKUP(A267,table2!A267:J2601,6,FALSE)</f>
        <v>No</v>
      </c>
      <c r="H267" s="26">
        <f>VLOOKUP(A267,table2!A267:J2601,7,FALSE)</f>
        <v>0</v>
      </c>
      <c r="I267" t="str">
        <f>VLOOKUP(A267,table2!A267:J2601,8,FALSE)</f>
        <v>Yes</v>
      </c>
      <c r="J267" t="str">
        <f>VLOOKUP(A267,table2!A267:J2601,9,FALSE)</f>
        <v>OBESITY</v>
      </c>
      <c r="K267" t="str">
        <f>VLOOKUP(A267,table2!A267:J2601,10,FALSE)</f>
        <v>PREDIABETES</v>
      </c>
      <c r="L267" s="22">
        <f>VLOOKUP(A267,table3!A267:H2607,4,FALSE)</f>
        <v>2534</v>
      </c>
      <c r="M267" s="22" t="str">
        <f>VLOOKUP(A267,table3!A267:H2607,5,FALSE)</f>
        <v>tier - 3</v>
      </c>
      <c r="N267" t="str">
        <f>VLOOKUP(A267,table3!A267:H2607,6,FALSE)</f>
        <v>tier - 3</v>
      </c>
      <c r="O267" t="str">
        <f>VLOOKUP(A267,table3!A267:H2607,7,FALSE)</f>
        <v>R1012</v>
      </c>
      <c r="P267" s="8">
        <f>VLOOKUP(A267,table3!A267:H2607,2,FALSE)</f>
        <v>35639</v>
      </c>
      <c r="Q267">
        <f>VLOOKUP(A267,table3!A266:H2607,8,FALSE)</f>
        <v>25</v>
      </c>
    </row>
    <row r="268" spans="1:17" x14ac:dyDescent="0.3">
      <c r="A268" s="11" t="s">
        <v>2105</v>
      </c>
      <c r="B268" s="12" t="s">
        <v>5235</v>
      </c>
      <c r="C268">
        <f>VLOOKUP(A268,table2!A268:J2602,2,FALSE)</f>
        <v>33.14</v>
      </c>
      <c r="D268">
        <f>VLOOKUP(A268,table2!A268:J2602,3,FALSE)</f>
        <v>5.67</v>
      </c>
      <c r="E268" t="str">
        <f>VLOOKUP(A268,table2!A268:J2602,4,FALSE)</f>
        <v>Yes</v>
      </c>
      <c r="F268" t="str">
        <f>VLOOKUP(A268,table2!A268:J2602,5,FALSE)</f>
        <v>No</v>
      </c>
      <c r="G268" t="str">
        <f>VLOOKUP(A268,table2!A268:J2602,6,FALSE)</f>
        <v>No</v>
      </c>
      <c r="H268" s="26">
        <f>VLOOKUP(A268,table2!A268:J2602,7,FALSE)</f>
        <v>0</v>
      </c>
      <c r="I268" t="str">
        <f>VLOOKUP(A268,table2!A268:J2602,8,FALSE)</f>
        <v>Yes</v>
      </c>
      <c r="J268" t="str">
        <f>VLOOKUP(A268,table2!A268:J2602,9,FALSE)</f>
        <v>OBESITY</v>
      </c>
      <c r="K268" t="str">
        <f>VLOOKUP(A268,table2!A268:J2602,10,FALSE)</f>
        <v>NORMAL</v>
      </c>
      <c r="L268" s="22">
        <f>VLOOKUP(A268,table3!A268:H2608,4,FALSE)</f>
        <v>2540</v>
      </c>
      <c r="M268" s="22" t="str">
        <f>VLOOKUP(A268,table3!A268:H2608,5,FALSE)</f>
        <v>tier - 2</v>
      </c>
      <c r="N268" t="str">
        <f>VLOOKUP(A268,table3!A268:H2608,6,FALSE)</f>
        <v>tier - 2</v>
      </c>
      <c r="O268" t="str">
        <f>VLOOKUP(A268,table3!A268:H2608,7,FALSE)</f>
        <v>R1013</v>
      </c>
      <c r="P268" s="8">
        <f>VLOOKUP(A268,table3!A268:H2608,2,FALSE)</f>
        <v>33147</v>
      </c>
      <c r="Q268">
        <f>VLOOKUP(A268,table3!A267:H2608,8,FALSE)</f>
        <v>32</v>
      </c>
    </row>
    <row r="269" spans="1:17" x14ac:dyDescent="0.3">
      <c r="A269" s="13" t="s">
        <v>2104</v>
      </c>
      <c r="B269" s="14" t="s">
        <v>5096</v>
      </c>
      <c r="C269">
        <f>VLOOKUP(A269,table2!A269:J2603,2,FALSE)</f>
        <v>25.14</v>
      </c>
      <c r="D269">
        <f>VLOOKUP(A269,table2!A269:J2603,3,FALSE)</f>
        <v>6.02</v>
      </c>
      <c r="E269" t="str">
        <f>VLOOKUP(A269,table2!A269:J2603,4,FALSE)</f>
        <v>Yes</v>
      </c>
      <c r="F269" t="str">
        <f>VLOOKUP(A269,table2!A269:J2603,5,FALSE)</f>
        <v>No</v>
      </c>
      <c r="G269" t="str">
        <f>VLOOKUP(A269,table2!A269:J2603,6,FALSE)</f>
        <v>Yes</v>
      </c>
      <c r="H269" s="26">
        <f>VLOOKUP(A269,table2!A269:J2603,7,FALSE)</f>
        <v>1</v>
      </c>
      <c r="I269" t="str">
        <f>VLOOKUP(A269,table2!A269:J2603,8,FALSE)</f>
        <v>Yes</v>
      </c>
      <c r="J269" t="str">
        <f>VLOOKUP(A269,table2!A269:J2603,9,FALSE)</f>
        <v>OVER WEIGHT</v>
      </c>
      <c r="K269" t="str">
        <f>VLOOKUP(A269,table2!A269:J2603,10,FALSE)</f>
        <v>PREDIABETES</v>
      </c>
      <c r="L269" s="22">
        <f>VLOOKUP(A269,table3!A269:H2609,4,FALSE)</f>
        <v>2546</v>
      </c>
      <c r="M269" s="22" t="str">
        <f>VLOOKUP(A269,table3!A269:H2609,5,FALSE)</f>
        <v>tier - 2</v>
      </c>
      <c r="N269" t="str">
        <f>VLOOKUP(A269,table3!A269:H2609,6,FALSE)</f>
        <v>tier - 1</v>
      </c>
      <c r="O269" t="str">
        <f>VLOOKUP(A269,table3!A269:H2609,7,FALSE)</f>
        <v>R1013</v>
      </c>
      <c r="P269" s="8">
        <f>VLOOKUP(A269,table3!A269:H2609,2,FALSE)</f>
        <v>33559</v>
      </c>
      <c r="Q269">
        <f>VLOOKUP(A269,table3!A268:H2609,8,FALSE)</f>
        <v>31</v>
      </c>
    </row>
    <row r="270" spans="1:17" x14ac:dyDescent="0.3">
      <c r="A270" s="11" t="s">
        <v>2103</v>
      </c>
      <c r="B270" s="12" t="s">
        <v>5238</v>
      </c>
      <c r="C270">
        <f>VLOOKUP(A270,table2!A270:J2604,2,FALSE)</f>
        <v>20.18</v>
      </c>
      <c r="D270">
        <f>VLOOKUP(A270,table2!A270:J2604,3,FALSE)</f>
        <v>11.19</v>
      </c>
      <c r="E270" t="str">
        <f>VLOOKUP(A270,table2!A270:J2604,4,FALSE)</f>
        <v>No</v>
      </c>
      <c r="F270" t="str">
        <f>VLOOKUP(A270,table2!A270:J2604,5,FALSE)</f>
        <v>No</v>
      </c>
      <c r="G270" t="str">
        <f>VLOOKUP(A270,table2!A270:J2604,6,FALSE)</f>
        <v>No</v>
      </c>
      <c r="H270" s="26">
        <f>VLOOKUP(A270,table2!A270:J2604,7,FALSE)</f>
        <v>0</v>
      </c>
      <c r="I270" t="str">
        <f>VLOOKUP(A270,table2!A270:J2604,8,FALSE)</f>
        <v>Yes</v>
      </c>
      <c r="J270" t="str">
        <f>VLOOKUP(A270,table2!A270:J2604,9,FALSE)</f>
        <v>NORMAL WEIGHT</v>
      </c>
      <c r="K270" t="str">
        <f>VLOOKUP(A270,table2!A270:J2604,10,FALSE)</f>
        <v>DIABETES</v>
      </c>
      <c r="L270" s="22">
        <f>VLOOKUP(A270,table3!A270:H2610,4,FALSE)</f>
        <v>2566</v>
      </c>
      <c r="M270" s="22" t="str">
        <f>VLOOKUP(A270,table3!A270:H2610,5,FALSE)</f>
        <v>tier - 2</v>
      </c>
      <c r="N270" t="str">
        <f>VLOOKUP(A270,table3!A270:H2610,6,FALSE)</f>
        <v>tier - 3</v>
      </c>
      <c r="O270" t="str">
        <f>VLOOKUP(A270,table3!A270:H2610,7,FALSE)</f>
        <v>R1013</v>
      </c>
      <c r="P270" s="8">
        <f>VLOOKUP(A270,table3!A270:H2610,2,FALSE)</f>
        <v>37540</v>
      </c>
      <c r="Q270">
        <f>VLOOKUP(A270,table3!A269:H2610,8,FALSE)</f>
        <v>20</v>
      </c>
    </row>
    <row r="271" spans="1:17" x14ac:dyDescent="0.3">
      <c r="A271" s="13" t="s">
        <v>2102</v>
      </c>
      <c r="B271" s="14" t="s">
        <v>5239</v>
      </c>
      <c r="C271">
        <f>VLOOKUP(A271,table2!A271:J2605,2,FALSE)</f>
        <v>44.36</v>
      </c>
      <c r="D271">
        <f>VLOOKUP(A271,table2!A271:J2605,3,FALSE)</f>
        <v>5.1100000000000003</v>
      </c>
      <c r="E271" t="str">
        <f>VLOOKUP(A271,table2!A271:J2605,4,FALSE)</f>
        <v>No</v>
      </c>
      <c r="F271" t="str">
        <f>VLOOKUP(A271,table2!A271:J2605,5,FALSE)</f>
        <v>No</v>
      </c>
      <c r="G271" t="str">
        <f>VLOOKUP(A271,table2!A271:J2605,6,FALSE)</f>
        <v>No</v>
      </c>
      <c r="H271" s="26">
        <f>VLOOKUP(A271,table2!A271:J2605,7,FALSE)</f>
        <v>0</v>
      </c>
      <c r="I271" t="str">
        <f>VLOOKUP(A271,table2!A271:J2605,8,FALSE)</f>
        <v>Yes</v>
      </c>
      <c r="J271" t="str">
        <f>VLOOKUP(A271,table2!A271:J2605,9,FALSE)</f>
        <v>OBESITY</v>
      </c>
      <c r="K271" t="str">
        <f>VLOOKUP(A271,table2!A271:J2605,10,FALSE)</f>
        <v>NORMAL</v>
      </c>
      <c r="L271" s="22">
        <f>VLOOKUP(A271,table3!A271:H2611,4,FALSE)</f>
        <v>2585</v>
      </c>
      <c r="M271" s="22" t="str">
        <f>VLOOKUP(A271,table3!A271:H2611,5,FALSE)</f>
        <v>tier - 2</v>
      </c>
      <c r="N271" t="str">
        <f>VLOOKUP(A271,table3!A271:H2611,6,FALSE)</f>
        <v>tier - 2</v>
      </c>
      <c r="O271" t="str">
        <f>VLOOKUP(A271,table3!A271:H2611,7,FALSE)</f>
        <v>R1021</v>
      </c>
      <c r="P271" s="8">
        <f>VLOOKUP(A271,table3!A271:H2611,2,FALSE)</f>
        <v>37457</v>
      </c>
      <c r="Q271">
        <f>VLOOKUP(A271,table3!A270:H2611,8,FALSE)</f>
        <v>20</v>
      </c>
    </row>
    <row r="272" spans="1:17" x14ac:dyDescent="0.3">
      <c r="A272" s="11" t="s">
        <v>2101</v>
      </c>
      <c r="B272" s="12" t="s">
        <v>5241</v>
      </c>
      <c r="C272">
        <f>VLOOKUP(A272,table2!A272:J2606,2,FALSE)</f>
        <v>23.82</v>
      </c>
      <c r="D272">
        <f>VLOOKUP(A272,table2!A272:J2606,3,FALSE)</f>
        <v>10.85</v>
      </c>
      <c r="E272" t="str">
        <f>VLOOKUP(A272,table2!A272:J2606,4,FALSE)</f>
        <v>Yes</v>
      </c>
      <c r="F272" t="str">
        <f>VLOOKUP(A272,table2!A272:J2606,5,FALSE)</f>
        <v>No</v>
      </c>
      <c r="G272" t="str">
        <f>VLOOKUP(A272,table2!A272:J2606,6,FALSE)</f>
        <v>No</v>
      </c>
      <c r="H272" s="26">
        <f>VLOOKUP(A272,table2!A272:J2606,7,FALSE)</f>
        <v>0</v>
      </c>
      <c r="I272" t="str">
        <f>VLOOKUP(A272,table2!A272:J2606,8,FALSE)</f>
        <v>Yes</v>
      </c>
      <c r="J272" t="str">
        <f>VLOOKUP(A272,table2!A272:J2606,9,FALSE)</f>
        <v>NORMAL WEIGHT</v>
      </c>
      <c r="K272" t="str">
        <f>VLOOKUP(A272,table2!A272:J2606,10,FALSE)</f>
        <v>DIABETES</v>
      </c>
      <c r="L272" s="22">
        <f>VLOOKUP(A272,table3!A272:H2612,4,FALSE)</f>
        <v>2585</v>
      </c>
      <c r="M272" s="22" t="str">
        <f>VLOOKUP(A272,table3!A272:H2612,5,FALSE)</f>
        <v>tier - 2</v>
      </c>
      <c r="N272" t="str">
        <f>VLOOKUP(A272,table3!A272:H2612,6,FALSE)</f>
        <v>tier - 3</v>
      </c>
      <c r="O272" t="str">
        <f>VLOOKUP(A272,table3!A272:H2612,7,FALSE)</f>
        <v>R1011</v>
      </c>
      <c r="P272" s="8">
        <f>VLOOKUP(A272,table3!A272:H2612,2,FALSE)</f>
        <v>37179</v>
      </c>
      <c r="Q272">
        <f>VLOOKUP(A272,table3!A271:H2612,8,FALSE)</f>
        <v>21</v>
      </c>
    </row>
    <row r="273" spans="1:17" x14ac:dyDescent="0.3">
      <c r="A273" s="13" t="s">
        <v>2100</v>
      </c>
      <c r="B273" s="14" t="s">
        <v>5243</v>
      </c>
      <c r="C273">
        <f>VLOOKUP(A273,table2!A273:J2607,2,FALSE)</f>
        <v>45</v>
      </c>
      <c r="D273">
        <f>VLOOKUP(A273,table2!A273:J2607,3,FALSE)</f>
        <v>5.24</v>
      </c>
      <c r="E273" t="str">
        <f>VLOOKUP(A273,table2!A273:J2607,4,FALSE)</f>
        <v>Yes</v>
      </c>
      <c r="F273" t="str">
        <f>VLOOKUP(A273,table2!A273:J2607,5,FALSE)</f>
        <v>No</v>
      </c>
      <c r="G273" t="str">
        <f>VLOOKUP(A273,table2!A273:J2607,6,FALSE)</f>
        <v>No</v>
      </c>
      <c r="H273" s="26">
        <f>VLOOKUP(A273,table2!A273:J2607,7,FALSE)</f>
        <v>1</v>
      </c>
      <c r="I273" t="str">
        <f>VLOOKUP(A273,table2!A273:J2607,8,FALSE)</f>
        <v>Yes</v>
      </c>
      <c r="J273" t="str">
        <f>VLOOKUP(A273,table2!A273:J2607,9,FALSE)</f>
        <v>OBESITY</v>
      </c>
      <c r="K273" t="str">
        <f>VLOOKUP(A273,table2!A273:J2607,10,FALSE)</f>
        <v>NORMAL</v>
      </c>
      <c r="L273" s="22">
        <f>VLOOKUP(A273,table3!A273:H2613,4,FALSE)</f>
        <v>2586</v>
      </c>
      <c r="M273" s="22" t="str">
        <f>VLOOKUP(A273,table3!A273:H2613,5,FALSE)</f>
        <v>tier - 2</v>
      </c>
      <c r="N273" t="str">
        <f>VLOOKUP(A273,table3!A273:H2613,6,FALSE)</f>
        <v>tier - 2</v>
      </c>
      <c r="O273" t="str">
        <f>VLOOKUP(A273,table3!A273:H2613,7,FALSE)</f>
        <v>R1024</v>
      </c>
      <c r="P273" s="8">
        <f>VLOOKUP(A273,table3!A273:H2613,2,FALSE)</f>
        <v>37100</v>
      </c>
      <c r="Q273">
        <f>VLOOKUP(A273,table3!A272:H2613,8,FALSE)</f>
        <v>21</v>
      </c>
    </row>
    <row r="274" spans="1:17" x14ac:dyDescent="0.3">
      <c r="A274" s="11" t="s">
        <v>2099</v>
      </c>
      <c r="B274" s="12" t="s">
        <v>5244</v>
      </c>
      <c r="C274">
        <f>VLOOKUP(A274,table2!A274:J2608,2,FALSE)</f>
        <v>26.62</v>
      </c>
      <c r="D274">
        <f>VLOOKUP(A274,table2!A274:J2608,3,FALSE)</f>
        <v>10.08</v>
      </c>
      <c r="E274" t="str">
        <f>VLOOKUP(A274,table2!A274:J2608,4,FALSE)</f>
        <v>No</v>
      </c>
      <c r="F274" t="str">
        <f>VLOOKUP(A274,table2!A274:J2608,5,FALSE)</f>
        <v>No</v>
      </c>
      <c r="G274" t="str">
        <f>VLOOKUP(A274,table2!A274:J2608,6,FALSE)</f>
        <v>No</v>
      </c>
      <c r="H274" s="26">
        <f>VLOOKUP(A274,table2!A274:J2608,7,FALSE)</f>
        <v>0</v>
      </c>
      <c r="I274" t="str">
        <f>VLOOKUP(A274,table2!A274:J2608,8,FALSE)</f>
        <v>Yes</v>
      </c>
      <c r="J274" t="str">
        <f>VLOOKUP(A274,table2!A274:J2608,9,FALSE)</f>
        <v>OVER WEIGHT</v>
      </c>
      <c r="K274" t="str">
        <f>VLOOKUP(A274,table2!A274:J2608,10,FALSE)</f>
        <v>DIABETES</v>
      </c>
      <c r="L274" s="22">
        <f>VLOOKUP(A274,table3!A274:H2614,4,FALSE)</f>
        <v>2598</v>
      </c>
      <c r="M274" s="22" t="str">
        <f>VLOOKUP(A274,table3!A274:H2614,5,FALSE)</f>
        <v>tier - 2</v>
      </c>
      <c r="N274" t="str">
        <f>VLOOKUP(A274,table3!A274:H2614,6,FALSE)</f>
        <v>tier - 1</v>
      </c>
      <c r="O274" t="str">
        <f>VLOOKUP(A274,table3!A274:H2614,7,FALSE)</f>
        <v>R1011</v>
      </c>
      <c r="P274" s="8">
        <f>VLOOKUP(A274,table3!A274:H2614,2,FALSE)</f>
        <v>37129</v>
      </c>
      <c r="Q274">
        <f>VLOOKUP(A274,table3!A273:H2614,8,FALSE)</f>
        <v>21</v>
      </c>
    </row>
    <row r="275" spans="1:17" x14ac:dyDescent="0.3">
      <c r="A275" s="13" t="s">
        <v>2098</v>
      </c>
      <c r="B275" s="14" t="s">
        <v>5245</v>
      </c>
      <c r="C275">
        <f>VLOOKUP(A275,table2!A275:J2609,2,FALSE)</f>
        <v>32.67</v>
      </c>
      <c r="D275">
        <f>VLOOKUP(A275,table2!A275:J2609,3,FALSE)</f>
        <v>10.97</v>
      </c>
      <c r="E275" t="str">
        <f>VLOOKUP(A275,table2!A275:J2609,4,FALSE)</f>
        <v>Yes</v>
      </c>
      <c r="F275" t="str">
        <f>VLOOKUP(A275,table2!A275:J2609,5,FALSE)</f>
        <v>No</v>
      </c>
      <c r="G275" t="str">
        <f>VLOOKUP(A275,table2!A275:J2609,6,FALSE)</f>
        <v>No</v>
      </c>
      <c r="H275" s="26">
        <f>VLOOKUP(A275,table2!A275:J2609,7,FALSE)</f>
        <v>0</v>
      </c>
      <c r="I275" t="str">
        <f>VLOOKUP(A275,table2!A275:J2609,8,FALSE)</f>
        <v>Yes</v>
      </c>
      <c r="J275" t="str">
        <f>VLOOKUP(A275,table2!A275:J2609,9,FALSE)</f>
        <v>OBESITY</v>
      </c>
      <c r="K275" t="str">
        <f>VLOOKUP(A275,table2!A275:J2609,10,FALSE)</f>
        <v>DIABETES</v>
      </c>
      <c r="L275" s="22">
        <f>VLOOKUP(A275,table3!A275:H2615,4,FALSE)</f>
        <v>2633</v>
      </c>
      <c r="M275" s="22" t="str">
        <f>VLOOKUP(A275,table3!A275:H2615,5,FALSE)</f>
        <v>tier - 2</v>
      </c>
      <c r="N275" t="str">
        <f>VLOOKUP(A275,table3!A275:H2615,6,FALSE)</f>
        <v>tier - 1</v>
      </c>
      <c r="O275" t="str">
        <f>VLOOKUP(A275,table3!A275:H2615,7,FALSE)</f>
        <v>R1011</v>
      </c>
      <c r="P275" s="8">
        <f>VLOOKUP(A275,table3!A275:H2615,2,FALSE)</f>
        <v>35668</v>
      </c>
      <c r="Q275">
        <f>VLOOKUP(A275,table3!A274:H2615,8,FALSE)</f>
        <v>25</v>
      </c>
    </row>
    <row r="276" spans="1:17" x14ac:dyDescent="0.3">
      <c r="A276" s="11" t="s">
        <v>2097</v>
      </c>
      <c r="B276" s="12" t="s">
        <v>5247</v>
      </c>
      <c r="C276">
        <f>VLOOKUP(A276,table2!A276:J2610,2,FALSE)</f>
        <v>44.44</v>
      </c>
      <c r="D276">
        <f>VLOOKUP(A276,table2!A276:J2610,3,FALSE)</f>
        <v>4.9000000000000004</v>
      </c>
      <c r="E276" t="str">
        <f>VLOOKUP(A276,table2!A276:J2610,4,FALSE)</f>
        <v>Yes</v>
      </c>
      <c r="F276" t="str">
        <f>VLOOKUP(A276,table2!A276:J2610,5,FALSE)</f>
        <v>No</v>
      </c>
      <c r="G276" t="str">
        <f>VLOOKUP(A276,table2!A276:J2610,6,FALSE)</f>
        <v>No</v>
      </c>
      <c r="H276" s="26">
        <f>VLOOKUP(A276,table2!A276:J2610,7,FALSE)</f>
        <v>1</v>
      </c>
      <c r="I276" t="str">
        <f>VLOOKUP(A276,table2!A276:J2610,8,FALSE)</f>
        <v>Yes</v>
      </c>
      <c r="J276" t="str">
        <f>VLOOKUP(A276,table2!A276:J2610,9,FALSE)</f>
        <v>OBESITY</v>
      </c>
      <c r="K276" t="str">
        <f>VLOOKUP(A276,table2!A276:J2610,10,FALSE)</f>
        <v>NORMAL</v>
      </c>
      <c r="L276" s="22">
        <f>VLOOKUP(A276,table3!A276:H2616,4,FALSE)</f>
        <v>2639</v>
      </c>
      <c r="M276" s="22" t="str">
        <f>VLOOKUP(A276,table3!A276:H2616,5,FALSE)</f>
        <v>tier - 2</v>
      </c>
      <c r="N276" t="str">
        <f>VLOOKUP(A276,table3!A276:H2616,6,FALSE)</f>
        <v>tier - 2</v>
      </c>
      <c r="O276" t="str">
        <f>VLOOKUP(A276,table3!A276:H2616,7,FALSE)</f>
        <v>R1012</v>
      </c>
      <c r="P276" s="8">
        <f>VLOOKUP(A276,table3!A276:H2616,2,FALSE)</f>
        <v>36701</v>
      </c>
      <c r="Q276">
        <f>VLOOKUP(A276,table3!A275:H2616,8,FALSE)</f>
        <v>22</v>
      </c>
    </row>
    <row r="277" spans="1:17" x14ac:dyDescent="0.3">
      <c r="A277" s="13" t="s">
        <v>2096</v>
      </c>
      <c r="B277" s="14" t="s">
        <v>5249</v>
      </c>
      <c r="C277">
        <f>VLOOKUP(A277,table2!A277:J2611,2,FALSE)</f>
        <v>28.31</v>
      </c>
      <c r="D277">
        <f>VLOOKUP(A277,table2!A277:J2611,3,FALSE)</f>
        <v>5.33</v>
      </c>
      <c r="E277" t="str">
        <f>VLOOKUP(A277,table2!A277:J2611,4,FALSE)</f>
        <v>No</v>
      </c>
      <c r="F277" t="str">
        <f>VLOOKUP(A277,table2!A277:J2611,5,FALSE)</f>
        <v>No</v>
      </c>
      <c r="G277" t="str">
        <f>VLOOKUP(A277,table2!A277:J2611,6,FALSE)</f>
        <v>No</v>
      </c>
      <c r="H277" s="26">
        <f>VLOOKUP(A277,table2!A277:J2611,7,FALSE)</f>
        <v>0</v>
      </c>
      <c r="I277" t="str">
        <f>VLOOKUP(A277,table2!A277:J2611,8,FALSE)</f>
        <v>Yes</v>
      </c>
      <c r="J277" t="str">
        <f>VLOOKUP(A277,table2!A277:J2611,9,FALSE)</f>
        <v>OVER WEIGHT</v>
      </c>
      <c r="K277" t="str">
        <f>VLOOKUP(A277,table2!A277:J2611,10,FALSE)</f>
        <v>NORMAL</v>
      </c>
      <c r="L277" s="22">
        <f>VLOOKUP(A277,table3!A277:H2617,4,FALSE)</f>
        <v>2643</v>
      </c>
      <c r="M277" s="22" t="str">
        <f>VLOOKUP(A277,table3!A277:H2617,5,FALSE)</f>
        <v>tier - 2</v>
      </c>
      <c r="N277" t="str">
        <f>VLOOKUP(A277,table3!A277:H2617,6,FALSE)</f>
        <v>tier - 1</v>
      </c>
      <c r="O277" t="str">
        <f>VLOOKUP(A277,table3!A277:H2617,7,FALSE)</f>
        <v>R1012</v>
      </c>
      <c r="P277" s="8">
        <f>VLOOKUP(A277,table3!A277:H2617,2,FALSE)</f>
        <v>36869</v>
      </c>
      <c r="Q277">
        <f>VLOOKUP(A277,table3!A276:H2617,8,FALSE)</f>
        <v>22</v>
      </c>
    </row>
    <row r="278" spans="1:17" x14ac:dyDescent="0.3">
      <c r="A278" s="11" t="s">
        <v>2095</v>
      </c>
      <c r="B278" s="12" t="s">
        <v>5250</v>
      </c>
      <c r="C278">
        <f>VLOOKUP(A278,table2!A278:J2612,2,FALSE)</f>
        <v>25.05</v>
      </c>
      <c r="D278">
        <f>VLOOKUP(A278,table2!A278:J2612,3,FALSE)</f>
        <v>4.6100000000000003</v>
      </c>
      <c r="E278" t="str">
        <f>VLOOKUP(A278,table2!A278:J2612,4,FALSE)</f>
        <v>No</v>
      </c>
      <c r="F278" t="str">
        <f>VLOOKUP(A278,table2!A278:J2612,5,FALSE)</f>
        <v>No</v>
      </c>
      <c r="G278" t="str">
        <f>VLOOKUP(A278,table2!A278:J2612,6,FALSE)</f>
        <v>No</v>
      </c>
      <c r="H278" s="26">
        <f>VLOOKUP(A278,table2!A278:J2612,7,FALSE)</f>
        <v>2</v>
      </c>
      <c r="I278" t="str">
        <f>VLOOKUP(A278,table2!A278:J2612,8,FALSE)</f>
        <v>Yes</v>
      </c>
      <c r="J278" t="str">
        <f>VLOOKUP(A278,table2!A278:J2612,9,FALSE)</f>
        <v>OVER WEIGHT</v>
      </c>
      <c r="K278" t="str">
        <f>VLOOKUP(A278,table2!A278:J2612,10,FALSE)</f>
        <v>NORMAL</v>
      </c>
      <c r="L278" s="22">
        <f>VLOOKUP(A278,table3!A278:H2618,4,FALSE)</f>
        <v>2681</v>
      </c>
      <c r="M278" s="22" t="str">
        <f>VLOOKUP(A278,table3!A278:H2618,5,FALSE)</f>
        <v>tier - 3</v>
      </c>
      <c r="N278" t="str">
        <f>VLOOKUP(A278,table3!A278:H2618,6,FALSE)</f>
        <v>tier - 2</v>
      </c>
      <c r="O278" t="str">
        <f>VLOOKUP(A278,table3!A278:H2618,7,FALSE)</f>
        <v>R1012</v>
      </c>
      <c r="P278" s="8">
        <f>VLOOKUP(A278,table3!A278:H2618,2,FALSE)</f>
        <v>35282</v>
      </c>
      <c r="Q278">
        <f>VLOOKUP(A278,table3!A277:H2618,8,FALSE)</f>
        <v>26</v>
      </c>
    </row>
    <row r="279" spans="1:17" x14ac:dyDescent="0.3">
      <c r="A279" s="13" t="s">
        <v>2094</v>
      </c>
      <c r="B279" s="14" t="s">
        <v>5252</v>
      </c>
      <c r="C279">
        <f>VLOOKUP(A279,table2!A279:J2613,2,FALSE)</f>
        <v>28.34</v>
      </c>
      <c r="D279">
        <f>VLOOKUP(A279,table2!A279:J2613,3,FALSE)</f>
        <v>8.18</v>
      </c>
      <c r="E279" t="str">
        <f>VLOOKUP(A279,table2!A279:J2613,4,FALSE)</f>
        <v>No</v>
      </c>
      <c r="F279" t="str">
        <f>VLOOKUP(A279,table2!A279:J2613,5,FALSE)</f>
        <v>No</v>
      </c>
      <c r="G279" t="str">
        <f>VLOOKUP(A279,table2!A279:J2613,6,FALSE)</f>
        <v>No</v>
      </c>
      <c r="H279" s="26">
        <f>VLOOKUP(A279,table2!A279:J2613,7,FALSE)</f>
        <v>0</v>
      </c>
      <c r="I279" t="str">
        <f>VLOOKUP(A279,table2!A279:J2613,8,FALSE)</f>
        <v>Yes</v>
      </c>
      <c r="J279" t="str">
        <f>VLOOKUP(A279,table2!A279:J2613,9,FALSE)</f>
        <v>OVER WEIGHT</v>
      </c>
      <c r="K279" t="str">
        <f>VLOOKUP(A279,table2!A279:J2613,10,FALSE)</f>
        <v>DIABETES</v>
      </c>
      <c r="L279" s="22">
        <f>VLOOKUP(A279,table3!A279:H2619,4,FALSE)</f>
        <v>2685</v>
      </c>
      <c r="M279" s="22" t="str">
        <f>VLOOKUP(A279,table3!A279:H2619,5,FALSE)</f>
        <v>tier - 2</v>
      </c>
      <c r="N279" t="str">
        <f>VLOOKUP(A279,table3!A279:H2619,6,FALSE)</f>
        <v>tier - 2</v>
      </c>
      <c r="O279" t="str">
        <f>VLOOKUP(A279,table3!A279:H2619,7,FALSE)</f>
        <v>R1013</v>
      </c>
      <c r="P279" s="8">
        <f>VLOOKUP(A279,table3!A279:H2619,2,FALSE)</f>
        <v>34594</v>
      </c>
      <c r="Q279">
        <f>VLOOKUP(A279,table3!A278:H2619,8,FALSE)</f>
        <v>28</v>
      </c>
    </row>
    <row r="280" spans="1:17" x14ac:dyDescent="0.3">
      <c r="A280" s="11" t="s">
        <v>2093</v>
      </c>
      <c r="B280" s="12" t="s">
        <v>5078</v>
      </c>
      <c r="C280">
        <f>VLOOKUP(A280,table2!A280:J2614,2,FALSE)</f>
        <v>17.765000000000001</v>
      </c>
      <c r="D280">
        <f>VLOOKUP(A280,table2!A280:J2614,3,FALSE)</f>
        <v>5.62</v>
      </c>
      <c r="E280" t="str">
        <f>VLOOKUP(A280,table2!A280:J2614,4,FALSE)</f>
        <v>No</v>
      </c>
      <c r="F280" t="str">
        <f>VLOOKUP(A280,table2!A280:J2614,5,FALSE)</f>
        <v>No</v>
      </c>
      <c r="G280" t="str">
        <f>VLOOKUP(A280,table2!A280:J2614,6,FALSE)</f>
        <v>No</v>
      </c>
      <c r="H280" s="26">
        <f>VLOOKUP(A280,table2!A280:J2614,7,FALSE)</f>
        <v>0</v>
      </c>
      <c r="I280" t="str">
        <f>VLOOKUP(A280,table2!A280:J2614,8,FALSE)</f>
        <v>Yes</v>
      </c>
      <c r="J280" t="str">
        <f>VLOOKUP(A280,table2!A280:J2614,9,FALSE)</f>
        <v>UNDER WEIGHT</v>
      </c>
      <c r="K280" t="str">
        <f>VLOOKUP(A280,table2!A280:J2614,10,FALSE)</f>
        <v>NORMAL</v>
      </c>
      <c r="L280" s="22">
        <f>VLOOKUP(A280,table3!A280:H2620,4,FALSE)</f>
        <v>2690</v>
      </c>
      <c r="M280" s="22" t="str">
        <f>VLOOKUP(A280,table3!A280:H2620,5,FALSE)</f>
        <v>tier - 3</v>
      </c>
      <c r="N280" t="str">
        <f>VLOOKUP(A280,table3!A280:H2620,6,FALSE)</f>
        <v>tier - 2</v>
      </c>
      <c r="O280" t="str">
        <f>VLOOKUP(A280,table3!A280:H2620,7,FALSE)</f>
        <v>R1013</v>
      </c>
      <c r="P280" s="8">
        <f>VLOOKUP(A280,table3!A280:H2620,2,FALSE)</f>
        <v>34609</v>
      </c>
      <c r="Q280">
        <f>VLOOKUP(A280,table3!A279:H2620,8,FALSE)</f>
        <v>28</v>
      </c>
    </row>
    <row r="281" spans="1:17" x14ac:dyDescent="0.3">
      <c r="A281" s="13" t="s">
        <v>2092</v>
      </c>
      <c r="B281" s="14" t="s">
        <v>5255</v>
      </c>
      <c r="C281">
        <f>VLOOKUP(A281,table2!A281:J2615,2,FALSE)</f>
        <v>36.119999999999997</v>
      </c>
      <c r="D281">
        <f>VLOOKUP(A281,table2!A281:J2615,3,FALSE)</f>
        <v>5.82</v>
      </c>
      <c r="E281" t="str">
        <f>VLOOKUP(A281,table2!A281:J2615,4,FALSE)</f>
        <v>No</v>
      </c>
      <c r="F281" t="str">
        <f>VLOOKUP(A281,table2!A281:J2615,5,FALSE)</f>
        <v>No</v>
      </c>
      <c r="G281" t="str">
        <f>VLOOKUP(A281,table2!A281:J2615,6,FALSE)</f>
        <v>No</v>
      </c>
      <c r="H281" s="26">
        <f>VLOOKUP(A281,table2!A281:J2615,7,FALSE)</f>
        <v>0</v>
      </c>
      <c r="I281" t="str">
        <f>VLOOKUP(A281,table2!A281:J2615,8,FALSE)</f>
        <v>Yes</v>
      </c>
      <c r="J281" t="str">
        <f>VLOOKUP(A281,table2!A281:J2615,9,FALSE)</f>
        <v>OBESITY</v>
      </c>
      <c r="K281" t="str">
        <f>VLOOKUP(A281,table2!A281:J2615,10,FALSE)</f>
        <v>PREDIABETES</v>
      </c>
      <c r="L281" s="22">
        <f>VLOOKUP(A281,table3!A281:H2621,4,FALSE)</f>
        <v>2690</v>
      </c>
      <c r="M281" s="22" t="str">
        <f>VLOOKUP(A281,table3!A281:H2621,5,FALSE)</f>
        <v>tier - 2</v>
      </c>
      <c r="N281" t="str">
        <f>VLOOKUP(A281,table3!A281:H2621,6,FALSE)</f>
        <v>tier - 2</v>
      </c>
      <c r="O281" t="str">
        <f>VLOOKUP(A281,table3!A281:H2621,7,FALSE)</f>
        <v>R1012</v>
      </c>
      <c r="P281" s="8">
        <f>VLOOKUP(A281,table3!A281:H2621,2,FALSE)</f>
        <v>36322</v>
      </c>
      <c r="Q281">
        <f>VLOOKUP(A281,table3!A280:H2621,8,FALSE)</f>
        <v>23</v>
      </c>
    </row>
    <row r="282" spans="1:17" x14ac:dyDescent="0.3">
      <c r="A282" s="11" t="s">
        <v>2091</v>
      </c>
      <c r="B282" s="12" t="s">
        <v>5257</v>
      </c>
      <c r="C282">
        <f>VLOOKUP(A282,table2!A282:J2616,2,FALSE)</f>
        <v>23.19</v>
      </c>
      <c r="D282">
        <f>VLOOKUP(A282,table2!A282:J2616,3,FALSE)</f>
        <v>7.66</v>
      </c>
      <c r="E282" t="str">
        <f>VLOOKUP(A282,table2!A282:J2616,4,FALSE)</f>
        <v>No</v>
      </c>
      <c r="F282" t="str">
        <f>VLOOKUP(A282,table2!A282:J2616,5,FALSE)</f>
        <v>No</v>
      </c>
      <c r="G282" t="str">
        <f>VLOOKUP(A282,table2!A282:J2616,6,FALSE)</f>
        <v>No</v>
      </c>
      <c r="H282" s="26">
        <f>VLOOKUP(A282,table2!A282:J2616,7,FALSE)</f>
        <v>0</v>
      </c>
      <c r="I282" t="str">
        <f>VLOOKUP(A282,table2!A282:J2616,8,FALSE)</f>
        <v>Yes</v>
      </c>
      <c r="J282" t="str">
        <f>VLOOKUP(A282,table2!A282:J2616,9,FALSE)</f>
        <v>NORMAL WEIGHT</v>
      </c>
      <c r="K282" t="str">
        <f>VLOOKUP(A282,table2!A282:J2616,10,FALSE)</f>
        <v>DIABETES</v>
      </c>
      <c r="L282" s="22">
        <f>VLOOKUP(A282,table3!A282:H2622,4,FALSE)</f>
        <v>2700</v>
      </c>
      <c r="M282" s="22" t="str">
        <f>VLOOKUP(A282,table3!A282:H2622,5,FALSE)</f>
        <v>tier - 2</v>
      </c>
      <c r="N282" t="str">
        <f>VLOOKUP(A282,table3!A282:H2622,6,FALSE)</f>
        <v>tier - 1</v>
      </c>
      <c r="O282" t="str">
        <f>VLOOKUP(A282,table3!A282:H2622,7,FALSE)</f>
        <v>R1012</v>
      </c>
      <c r="P282" s="8">
        <f>VLOOKUP(A282,table3!A282:H2622,2,FALSE)</f>
        <v>35229</v>
      </c>
      <c r="Q282">
        <f>VLOOKUP(A282,table3!A281:H2622,8,FALSE)</f>
        <v>26</v>
      </c>
    </row>
    <row r="283" spans="1:17" x14ac:dyDescent="0.3">
      <c r="A283" s="13" t="s">
        <v>2090</v>
      </c>
      <c r="B283" s="14" t="s">
        <v>4915</v>
      </c>
      <c r="C283">
        <f>VLOOKUP(A283,table2!A283:J2617,2,FALSE)</f>
        <v>35.99</v>
      </c>
      <c r="D283">
        <f>VLOOKUP(A283,table2!A283:J2617,3,FALSE)</f>
        <v>4.2300000000000004</v>
      </c>
      <c r="E283" t="str">
        <f>VLOOKUP(A283,table2!A283:J2617,4,FALSE)</f>
        <v>No</v>
      </c>
      <c r="F283" t="str">
        <f>VLOOKUP(A283,table2!A283:J2617,5,FALSE)</f>
        <v>No</v>
      </c>
      <c r="G283" t="str">
        <f>VLOOKUP(A283,table2!A283:J2617,6,FALSE)</f>
        <v>No</v>
      </c>
      <c r="H283" s="26">
        <f>VLOOKUP(A283,table2!A283:J2617,7,FALSE)</f>
        <v>0</v>
      </c>
      <c r="I283" t="str">
        <f>VLOOKUP(A283,table2!A283:J2617,8,FALSE)</f>
        <v>Yes</v>
      </c>
      <c r="J283" t="str">
        <f>VLOOKUP(A283,table2!A283:J2617,9,FALSE)</f>
        <v>OBESITY</v>
      </c>
      <c r="K283" t="str">
        <f>VLOOKUP(A283,table2!A283:J2617,10,FALSE)</f>
        <v>NORMAL</v>
      </c>
      <c r="L283" s="22">
        <f>VLOOKUP(A283,table3!A283:H2623,4,FALSE)</f>
        <v>2709</v>
      </c>
      <c r="M283" s="22" t="str">
        <f>VLOOKUP(A283,table3!A283:H2623,5,FALSE)</f>
        <v>tier - 2</v>
      </c>
      <c r="N283" t="str">
        <f>VLOOKUP(A283,table3!A283:H2623,6,FALSE)</f>
        <v>tier - 2</v>
      </c>
      <c r="O283" t="str">
        <f>VLOOKUP(A283,table3!A283:H2623,7,FALSE)</f>
        <v>R1012</v>
      </c>
      <c r="P283" s="8">
        <f>VLOOKUP(A283,table3!A283:H2623,2,FALSE)</f>
        <v>37819</v>
      </c>
      <c r="Q283">
        <f>VLOOKUP(A283,table3!A282:H2623,8,FALSE)</f>
        <v>19</v>
      </c>
    </row>
    <row r="284" spans="1:17" x14ac:dyDescent="0.3">
      <c r="A284" s="11" t="s">
        <v>2089</v>
      </c>
      <c r="B284" s="12" t="s">
        <v>5260</v>
      </c>
      <c r="C284">
        <f>VLOOKUP(A284,table2!A284:J2618,2,FALSE)</f>
        <v>30.25</v>
      </c>
      <c r="D284">
        <f>VLOOKUP(A284,table2!A284:J2618,3,FALSE)</f>
        <v>5.58</v>
      </c>
      <c r="E284" t="str">
        <f>VLOOKUP(A284,table2!A284:J2618,4,FALSE)</f>
        <v>No</v>
      </c>
      <c r="F284" t="str">
        <f>VLOOKUP(A284,table2!A284:J2618,5,FALSE)</f>
        <v>No</v>
      </c>
      <c r="G284" t="str">
        <f>VLOOKUP(A284,table2!A284:J2618,6,FALSE)</f>
        <v>Yes</v>
      </c>
      <c r="H284" s="26">
        <f>VLOOKUP(A284,table2!A284:J2618,7,FALSE)</f>
        <v>1</v>
      </c>
      <c r="I284" t="str">
        <f>VLOOKUP(A284,table2!A284:J2618,8,FALSE)</f>
        <v>Yes</v>
      </c>
      <c r="J284" t="str">
        <f>VLOOKUP(A284,table2!A284:J2618,9,FALSE)</f>
        <v>OBESITY</v>
      </c>
      <c r="K284" t="str">
        <f>VLOOKUP(A284,table2!A284:J2618,10,FALSE)</f>
        <v>NORMAL</v>
      </c>
      <c r="L284" s="22">
        <f>VLOOKUP(A284,table3!A284:H2624,4,FALSE)</f>
        <v>2709</v>
      </c>
      <c r="M284" s="22" t="str">
        <f>VLOOKUP(A284,table3!A284:H2624,5,FALSE)</f>
        <v>tier - 2</v>
      </c>
      <c r="N284" t="str">
        <f>VLOOKUP(A284,table3!A284:H2624,6,FALSE)</f>
        <v>tier - 2</v>
      </c>
      <c r="O284" t="str">
        <f>VLOOKUP(A284,table3!A284:H2624,7,FALSE)</f>
        <v>R1012</v>
      </c>
      <c r="P284" s="8">
        <f>VLOOKUP(A284,table3!A284:H2624,2,FALSE)</f>
        <v>37946</v>
      </c>
      <c r="Q284">
        <f>VLOOKUP(A284,table3!A283:H2624,8,FALSE)</f>
        <v>19</v>
      </c>
    </row>
    <row r="285" spans="1:17" x14ac:dyDescent="0.3">
      <c r="A285" s="13" t="s">
        <v>2088</v>
      </c>
      <c r="B285" s="14" t="s">
        <v>5262</v>
      </c>
      <c r="C285">
        <f>VLOOKUP(A285,table2!A285:J2619,2,FALSE)</f>
        <v>26.24</v>
      </c>
      <c r="D285">
        <f>VLOOKUP(A285,table2!A285:J2619,3,FALSE)</f>
        <v>6.26</v>
      </c>
      <c r="E285" t="str">
        <f>VLOOKUP(A285,table2!A285:J2619,4,FALSE)</f>
        <v>Yes</v>
      </c>
      <c r="F285" t="str">
        <f>VLOOKUP(A285,table2!A285:J2619,5,FALSE)</f>
        <v>No</v>
      </c>
      <c r="G285" t="str">
        <f>VLOOKUP(A285,table2!A285:J2619,6,FALSE)</f>
        <v>No</v>
      </c>
      <c r="H285" s="26">
        <f>VLOOKUP(A285,table2!A285:J2619,7,FALSE)</f>
        <v>0</v>
      </c>
      <c r="I285" t="str">
        <f>VLOOKUP(A285,table2!A285:J2619,8,FALSE)</f>
        <v>Yes</v>
      </c>
      <c r="J285" t="str">
        <f>VLOOKUP(A285,table2!A285:J2619,9,FALSE)</f>
        <v>OVER WEIGHT</v>
      </c>
      <c r="K285" t="str">
        <f>VLOOKUP(A285,table2!A285:J2619,10,FALSE)</f>
        <v>PREDIABETES</v>
      </c>
      <c r="L285" s="22">
        <f>VLOOKUP(A285,table3!A285:H2625,4,FALSE)</f>
        <v>2711</v>
      </c>
      <c r="M285" s="22" t="str">
        <f>VLOOKUP(A285,table3!A285:H2625,5,FALSE)</f>
        <v>tier - 2</v>
      </c>
      <c r="N285" t="str">
        <f>VLOOKUP(A285,table3!A285:H2625,6,FALSE)</f>
        <v>tier - 3</v>
      </c>
      <c r="O285" t="str">
        <f>VLOOKUP(A285,table3!A285:H2625,7,FALSE)</f>
        <v>R1012</v>
      </c>
      <c r="P285" s="8">
        <f>VLOOKUP(A285,table3!A285:H2625,2,FALSE)</f>
        <v>37956</v>
      </c>
      <c r="Q285">
        <f>VLOOKUP(A285,table3!A284:H2625,8,FALSE)</f>
        <v>19</v>
      </c>
    </row>
    <row r="286" spans="1:17" x14ac:dyDescent="0.3">
      <c r="A286" s="11" t="s">
        <v>2087</v>
      </c>
      <c r="B286" s="12" t="s">
        <v>5264</v>
      </c>
      <c r="C286">
        <f>VLOOKUP(A286,table2!A286:J2620,2,FALSE)</f>
        <v>31.36</v>
      </c>
      <c r="D286">
        <f>VLOOKUP(A286,table2!A286:J2620,3,FALSE)</f>
        <v>10.6</v>
      </c>
      <c r="E286" t="str">
        <f>VLOOKUP(A286,table2!A286:J2620,4,FALSE)</f>
        <v>Yes</v>
      </c>
      <c r="F286" t="str">
        <f>VLOOKUP(A286,table2!A286:J2620,5,FALSE)</f>
        <v>No</v>
      </c>
      <c r="G286" t="str">
        <f>VLOOKUP(A286,table2!A286:J2620,6,FALSE)</f>
        <v>No</v>
      </c>
      <c r="H286" s="26">
        <f>VLOOKUP(A286,table2!A286:J2620,7,FALSE)</f>
        <v>0</v>
      </c>
      <c r="I286" t="str">
        <f>VLOOKUP(A286,table2!A286:J2620,8,FALSE)</f>
        <v>Yes</v>
      </c>
      <c r="J286" t="str">
        <f>VLOOKUP(A286,table2!A286:J2620,9,FALSE)</f>
        <v>OBESITY</v>
      </c>
      <c r="K286" t="str">
        <f>VLOOKUP(A286,table2!A286:J2620,10,FALSE)</f>
        <v>DIABETES</v>
      </c>
      <c r="L286" s="22">
        <f>VLOOKUP(A286,table3!A286:H2626,4,FALSE)</f>
        <v>2719</v>
      </c>
      <c r="M286" s="22" t="str">
        <f>VLOOKUP(A286,table3!A286:H2626,5,FALSE)</f>
        <v>tier - 2</v>
      </c>
      <c r="N286" t="str">
        <f>VLOOKUP(A286,table3!A286:H2626,6,FALSE)</f>
        <v>tier - 2</v>
      </c>
      <c r="O286" t="str">
        <f>VLOOKUP(A286,table3!A286:H2626,7,FALSE)</f>
        <v>R1012</v>
      </c>
      <c r="P286" s="8">
        <f>VLOOKUP(A286,table3!A286:H2626,2,FALSE)</f>
        <v>37839</v>
      </c>
      <c r="Q286">
        <f>VLOOKUP(A286,table3!A285:H2626,8,FALSE)</f>
        <v>19</v>
      </c>
    </row>
    <row r="287" spans="1:17" x14ac:dyDescent="0.3">
      <c r="A287" s="13" t="s">
        <v>2086</v>
      </c>
      <c r="B287" s="14" t="s">
        <v>5266</v>
      </c>
      <c r="C287">
        <f>VLOOKUP(A287,table2!A287:J2621,2,FALSE)</f>
        <v>25.69</v>
      </c>
      <c r="D287">
        <f>VLOOKUP(A287,table2!A287:J2621,3,FALSE)</f>
        <v>4.78</v>
      </c>
      <c r="E287" t="str">
        <f>VLOOKUP(A287,table2!A287:J2621,4,FALSE)</f>
        <v>Yes</v>
      </c>
      <c r="F287" t="str">
        <f>VLOOKUP(A287,table2!A287:J2621,5,FALSE)</f>
        <v>No</v>
      </c>
      <c r="G287" t="str">
        <f>VLOOKUP(A287,table2!A287:J2621,6,FALSE)</f>
        <v>No</v>
      </c>
      <c r="H287" s="26">
        <f>VLOOKUP(A287,table2!A287:J2621,7,FALSE)</f>
        <v>0</v>
      </c>
      <c r="I287" t="str">
        <f>VLOOKUP(A287,table2!A287:J2621,8,FALSE)</f>
        <v>Yes</v>
      </c>
      <c r="J287" t="str">
        <f>VLOOKUP(A287,table2!A287:J2621,9,FALSE)</f>
        <v>OVER WEIGHT</v>
      </c>
      <c r="K287" t="str">
        <f>VLOOKUP(A287,table2!A287:J2621,10,FALSE)</f>
        <v>NORMAL</v>
      </c>
      <c r="L287" s="22">
        <f>VLOOKUP(A287,table3!A287:H2627,4,FALSE)</f>
        <v>2721</v>
      </c>
      <c r="M287" s="22" t="str">
        <f>VLOOKUP(A287,table3!A287:H2627,5,FALSE)</f>
        <v>tier - 1</v>
      </c>
      <c r="N287" t="str">
        <f>VLOOKUP(A287,table3!A287:H2627,6,FALSE)</f>
        <v>tier - 3</v>
      </c>
      <c r="O287" t="str">
        <f>VLOOKUP(A287,table3!A287:H2627,7,FALSE)</f>
        <v>R1014</v>
      </c>
      <c r="P287" s="8">
        <f>VLOOKUP(A287,table3!A287:H2627,2,FALSE)</f>
        <v>35733</v>
      </c>
      <c r="Q287">
        <f>VLOOKUP(A287,table3!A286:H2627,8,FALSE)</f>
        <v>25</v>
      </c>
    </row>
    <row r="288" spans="1:17" x14ac:dyDescent="0.3">
      <c r="A288" s="11" t="s">
        <v>2085</v>
      </c>
      <c r="B288" s="12" t="s">
        <v>5268</v>
      </c>
      <c r="C288">
        <f>VLOOKUP(A288,table2!A288:J2622,2,FALSE)</f>
        <v>25.46</v>
      </c>
      <c r="D288">
        <f>VLOOKUP(A288,table2!A288:J2622,3,FALSE)</f>
        <v>6.03</v>
      </c>
      <c r="E288" t="str">
        <f>VLOOKUP(A288,table2!A288:J2622,4,FALSE)</f>
        <v>No</v>
      </c>
      <c r="F288" t="str">
        <f>VLOOKUP(A288,table2!A288:J2622,5,FALSE)</f>
        <v>No</v>
      </c>
      <c r="G288" t="str">
        <f>VLOOKUP(A288,table2!A288:J2622,6,FALSE)</f>
        <v>No</v>
      </c>
      <c r="H288" s="26">
        <f>VLOOKUP(A288,table2!A288:J2622,7,FALSE)</f>
        <v>2</v>
      </c>
      <c r="I288" t="str">
        <f>VLOOKUP(A288,table2!A288:J2622,8,FALSE)</f>
        <v>Yes</v>
      </c>
      <c r="J288" t="str">
        <f>VLOOKUP(A288,table2!A288:J2622,9,FALSE)</f>
        <v>OVER WEIGHT</v>
      </c>
      <c r="K288" t="str">
        <f>VLOOKUP(A288,table2!A288:J2622,10,FALSE)</f>
        <v>PREDIABETES</v>
      </c>
      <c r="L288" s="22">
        <f>VLOOKUP(A288,table3!A288:H2628,4,FALSE)</f>
        <v>2726</v>
      </c>
      <c r="M288" s="22" t="str">
        <f>VLOOKUP(A288,table3!A288:H2628,5,FALSE)</f>
        <v>tier - 2</v>
      </c>
      <c r="N288" t="str">
        <f>VLOOKUP(A288,table3!A288:H2628,6,FALSE)</f>
        <v>tier - 2</v>
      </c>
      <c r="O288" t="str">
        <f>VLOOKUP(A288,table3!A288:H2628,7,FALSE)</f>
        <v>R1013</v>
      </c>
      <c r="P288" s="8">
        <f>VLOOKUP(A288,table3!A288:H2628,2,FALSE)</f>
        <v>32375</v>
      </c>
      <c r="Q288">
        <f>VLOOKUP(A288,table3!A287:H2628,8,FALSE)</f>
        <v>34</v>
      </c>
    </row>
    <row r="289" spans="1:17" x14ac:dyDescent="0.3">
      <c r="A289" s="13" t="s">
        <v>2084</v>
      </c>
      <c r="B289" s="14" t="s">
        <v>5270</v>
      </c>
      <c r="C289">
        <f>VLOOKUP(A289,table2!A289:J2623,2,FALSE)</f>
        <v>31.83</v>
      </c>
      <c r="D289">
        <f>VLOOKUP(A289,table2!A289:J2623,3,FALSE)</f>
        <v>11.55</v>
      </c>
      <c r="E289" t="str">
        <f>VLOOKUP(A289,table2!A289:J2623,4,FALSE)</f>
        <v>Yes</v>
      </c>
      <c r="F289" t="str">
        <f>VLOOKUP(A289,table2!A289:J2623,5,FALSE)</f>
        <v>No</v>
      </c>
      <c r="G289" t="str">
        <f>VLOOKUP(A289,table2!A289:J2623,6,FALSE)</f>
        <v>No</v>
      </c>
      <c r="H289" s="26">
        <f>VLOOKUP(A289,table2!A289:J2623,7,FALSE)</f>
        <v>1</v>
      </c>
      <c r="I289" t="str">
        <f>VLOOKUP(A289,table2!A289:J2623,8,FALSE)</f>
        <v>Yes</v>
      </c>
      <c r="J289" t="str">
        <f>VLOOKUP(A289,table2!A289:J2623,9,FALSE)</f>
        <v>OBESITY</v>
      </c>
      <c r="K289" t="str">
        <f>VLOOKUP(A289,table2!A289:J2623,10,FALSE)</f>
        <v>DIABETES</v>
      </c>
      <c r="L289" s="22">
        <f>VLOOKUP(A289,table3!A289:H2629,4,FALSE)</f>
        <v>2727</v>
      </c>
      <c r="M289" s="22" t="str">
        <f>VLOOKUP(A289,table3!A289:H2629,5,FALSE)</f>
        <v>tier - 3</v>
      </c>
      <c r="N289" t="str">
        <f>VLOOKUP(A289,table3!A289:H2629,6,FALSE)</f>
        <v>tier - 3</v>
      </c>
      <c r="O289" t="str">
        <f>VLOOKUP(A289,table3!A289:H2629,7,FALSE)</f>
        <v>R1016</v>
      </c>
      <c r="P289" s="8">
        <f>VLOOKUP(A289,table3!A289:H2629,2,FALSE)</f>
        <v>35709</v>
      </c>
      <c r="Q289">
        <f>VLOOKUP(A289,table3!A288:H2629,8,FALSE)</f>
        <v>25</v>
      </c>
    </row>
    <row r="290" spans="1:17" x14ac:dyDescent="0.3">
      <c r="A290" s="11" t="s">
        <v>2083</v>
      </c>
      <c r="B290" s="12" t="s">
        <v>5271</v>
      </c>
      <c r="C290">
        <f>VLOOKUP(A290,table2!A290:J2624,2,FALSE)</f>
        <v>24.43</v>
      </c>
      <c r="D290">
        <f>VLOOKUP(A290,table2!A290:J2624,3,FALSE)</f>
        <v>7.59</v>
      </c>
      <c r="E290" t="str">
        <f>VLOOKUP(A290,table2!A290:J2624,4,FALSE)</f>
        <v>Yes</v>
      </c>
      <c r="F290" t="str">
        <f>VLOOKUP(A290,table2!A290:J2624,5,FALSE)</f>
        <v>No</v>
      </c>
      <c r="G290" t="str">
        <f>VLOOKUP(A290,table2!A290:J2624,6,FALSE)</f>
        <v>No</v>
      </c>
      <c r="H290" s="26">
        <f>VLOOKUP(A290,table2!A290:J2624,7,FALSE)</f>
        <v>1</v>
      </c>
      <c r="I290" t="str">
        <f>VLOOKUP(A290,table2!A290:J2624,8,FALSE)</f>
        <v>Yes</v>
      </c>
      <c r="J290" t="str">
        <f>VLOOKUP(A290,table2!A290:J2624,9,FALSE)</f>
        <v>NORMAL WEIGHT</v>
      </c>
      <c r="K290" t="str">
        <f>VLOOKUP(A290,table2!A290:J2624,10,FALSE)</f>
        <v>DIABETES</v>
      </c>
      <c r="L290" s="22">
        <f>VLOOKUP(A290,table3!A290:H2630,4,FALSE)</f>
        <v>2730</v>
      </c>
      <c r="M290" s="22" t="str">
        <f>VLOOKUP(A290,table3!A290:H2630,5,FALSE)</f>
        <v>tier - 2</v>
      </c>
      <c r="N290" t="str">
        <f>VLOOKUP(A290,table3!A290:H2630,6,FALSE)</f>
        <v>tier - 3</v>
      </c>
      <c r="O290" t="str">
        <f>VLOOKUP(A290,table3!A290:H2630,7,FALSE)</f>
        <v>R1012</v>
      </c>
      <c r="P290" s="8">
        <f>VLOOKUP(A290,table3!A290:H2630,2,FALSE)</f>
        <v>37958</v>
      </c>
      <c r="Q290">
        <f>VLOOKUP(A290,table3!A289:H2630,8,FALSE)</f>
        <v>19</v>
      </c>
    </row>
    <row r="291" spans="1:17" x14ac:dyDescent="0.3">
      <c r="A291" s="13" t="s">
        <v>2082</v>
      </c>
      <c r="B291" s="14" t="s">
        <v>5273</v>
      </c>
      <c r="C291">
        <f>VLOOKUP(A291,table2!A291:J2625,2,FALSE)</f>
        <v>41.9</v>
      </c>
      <c r="D291">
        <f>VLOOKUP(A291,table2!A291:J2625,3,FALSE)</f>
        <v>4.26</v>
      </c>
      <c r="E291" t="str">
        <f>VLOOKUP(A291,table2!A291:J2625,4,FALSE)</f>
        <v>No</v>
      </c>
      <c r="F291" t="str">
        <f>VLOOKUP(A291,table2!A291:J2625,5,FALSE)</f>
        <v>No</v>
      </c>
      <c r="G291" t="str">
        <f>VLOOKUP(A291,table2!A291:J2625,6,FALSE)</f>
        <v>No</v>
      </c>
      <c r="H291" s="26">
        <f>VLOOKUP(A291,table2!A291:J2625,7,FALSE)</f>
        <v>0</v>
      </c>
      <c r="I291" t="str">
        <f>VLOOKUP(A291,table2!A291:J2625,8,FALSE)</f>
        <v>Yes</v>
      </c>
      <c r="J291" t="str">
        <f>VLOOKUP(A291,table2!A291:J2625,9,FALSE)</f>
        <v>OBESITY</v>
      </c>
      <c r="K291" t="str">
        <f>VLOOKUP(A291,table2!A291:J2625,10,FALSE)</f>
        <v>NORMAL</v>
      </c>
      <c r="L291" s="22">
        <f>VLOOKUP(A291,table3!A291:H2631,4,FALSE)</f>
        <v>2732</v>
      </c>
      <c r="M291" s="22" t="str">
        <f>VLOOKUP(A291,table3!A291:H2631,5,FALSE)</f>
        <v>tier - 2</v>
      </c>
      <c r="N291" t="str">
        <f>VLOOKUP(A291,table3!A291:H2631,6,FALSE)</f>
        <v>tier - 3</v>
      </c>
      <c r="O291" t="str">
        <f>VLOOKUP(A291,table3!A291:H2631,7,FALSE)</f>
        <v>R1024</v>
      </c>
      <c r="P291" s="8">
        <f>VLOOKUP(A291,table3!A291:H2631,2,FALSE)</f>
        <v>36877</v>
      </c>
      <c r="Q291">
        <f>VLOOKUP(A291,table3!A290:H2631,8,FALSE)</f>
        <v>22</v>
      </c>
    </row>
    <row r="292" spans="1:17" x14ac:dyDescent="0.3">
      <c r="A292" s="11" t="s">
        <v>2081</v>
      </c>
      <c r="B292" s="12" t="s">
        <v>5274</v>
      </c>
      <c r="C292">
        <f>VLOOKUP(A292,table2!A292:J2626,2,FALSE)</f>
        <v>22.88</v>
      </c>
      <c r="D292">
        <f>VLOOKUP(A292,table2!A292:J2626,3,FALSE)</f>
        <v>5.9</v>
      </c>
      <c r="E292" t="str">
        <f>VLOOKUP(A292,table2!A292:J2626,4,FALSE)</f>
        <v>Yes</v>
      </c>
      <c r="F292" t="str">
        <f>VLOOKUP(A292,table2!A292:J2626,5,FALSE)</f>
        <v>No</v>
      </c>
      <c r="G292" t="str">
        <f>VLOOKUP(A292,table2!A292:J2626,6,FALSE)</f>
        <v>Yes</v>
      </c>
      <c r="H292" s="26">
        <f>VLOOKUP(A292,table2!A292:J2626,7,FALSE)</f>
        <v>1</v>
      </c>
      <c r="I292" t="str">
        <f>VLOOKUP(A292,table2!A292:J2626,8,FALSE)</f>
        <v>Yes</v>
      </c>
      <c r="J292" t="str">
        <f>VLOOKUP(A292,table2!A292:J2626,9,FALSE)</f>
        <v>NORMAL WEIGHT</v>
      </c>
      <c r="K292" t="str">
        <f>VLOOKUP(A292,table2!A292:J2626,10,FALSE)</f>
        <v>PREDIABETES</v>
      </c>
      <c r="L292" s="22">
        <f>VLOOKUP(A292,table3!A292:H2632,4,FALSE)</f>
        <v>2742</v>
      </c>
      <c r="M292" s="22" t="str">
        <f>VLOOKUP(A292,table3!A292:H2632,5,FALSE)</f>
        <v>tier - 2</v>
      </c>
      <c r="N292" t="str">
        <f>VLOOKUP(A292,table3!A292:H2632,6,FALSE)</f>
        <v>tier - 3</v>
      </c>
      <c r="O292" t="str">
        <f>VLOOKUP(A292,table3!A292:H2632,7,FALSE)</f>
        <v>R1024</v>
      </c>
      <c r="P292" s="8">
        <f>VLOOKUP(A292,table3!A292:H2632,2,FALSE)</f>
        <v>36802</v>
      </c>
      <c r="Q292">
        <f>VLOOKUP(A292,table3!A291:H2632,8,FALSE)</f>
        <v>22</v>
      </c>
    </row>
    <row r="293" spans="1:17" x14ac:dyDescent="0.3">
      <c r="A293" s="13" t="s">
        <v>2080</v>
      </c>
      <c r="B293" s="14" t="s">
        <v>5276</v>
      </c>
      <c r="C293">
        <f>VLOOKUP(A293,table2!A293:J2627,2,FALSE)</f>
        <v>29.734999999999999</v>
      </c>
      <c r="D293">
        <f>VLOOKUP(A293,table2!A293:J2627,3,FALSE)</f>
        <v>7.79</v>
      </c>
      <c r="E293" t="str">
        <f>VLOOKUP(A293,table2!A293:J2627,4,FALSE)</f>
        <v>No</v>
      </c>
      <c r="F293" t="str">
        <f>VLOOKUP(A293,table2!A293:J2627,5,FALSE)</f>
        <v>No</v>
      </c>
      <c r="G293" t="str">
        <f>VLOOKUP(A293,table2!A293:J2627,6,FALSE)</f>
        <v>No</v>
      </c>
      <c r="H293" s="26">
        <f>VLOOKUP(A293,table2!A293:J2627,7,FALSE)</f>
        <v>0</v>
      </c>
      <c r="I293" t="str">
        <f>VLOOKUP(A293,table2!A293:J2627,8,FALSE)</f>
        <v>No</v>
      </c>
      <c r="J293" t="str">
        <f>VLOOKUP(A293,table2!A293:J2627,9,FALSE)</f>
        <v>OVER WEIGHT</v>
      </c>
      <c r="K293" t="str">
        <f>VLOOKUP(A293,table2!A293:J2627,10,FALSE)</f>
        <v>DIABETES</v>
      </c>
      <c r="L293" s="22">
        <f>VLOOKUP(A293,table3!A293:H2633,4,FALSE)</f>
        <v>2755</v>
      </c>
      <c r="M293" s="22" t="str">
        <f>VLOOKUP(A293,table3!A293:H2633,5,FALSE)</f>
        <v>tier - 2</v>
      </c>
      <c r="N293" t="str">
        <f>VLOOKUP(A293,table3!A293:H2633,6,FALSE)</f>
        <v>tier - 1</v>
      </c>
      <c r="O293" t="str">
        <f>VLOOKUP(A293,table3!A293:H2633,7,FALSE)</f>
        <v>R1024</v>
      </c>
      <c r="P293" s="8">
        <f>VLOOKUP(A293,table3!A293:H2633,2,FALSE)</f>
        <v>36810</v>
      </c>
      <c r="Q293">
        <f>VLOOKUP(A293,table3!A292:H2633,8,FALSE)</f>
        <v>22</v>
      </c>
    </row>
    <row r="294" spans="1:17" x14ac:dyDescent="0.3">
      <c r="A294" s="11" t="s">
        <v>2079</v>
      </c>
      <c r="B294" s="12" t="s">
        <v>5278</v>
      </c>
      <c r="C294">
        <f>VLOOKUP(A294,table2!A294:J2628,2,FALSE)</f>
        <v>40.74</v>
      </c>
      <c r="D294">
        <f>VLOOKUP(A294,table2!A294:J2628,3,FALSE)</f>
        <v>5.28</v>
      </c>
      <c r="E294" t="str">
        <f>VLOOKUP(A294,table2!A294:J2628,4,FALSE)</f>
        <v>No</v>
      </c>
      <c r="F294" t="str">
        <f>VLOOKUP(A294,table2!A294:J2628,5,FALSE)</f>
        <v>No</v>
      </c>
      <c r="G294" t="str">
        <f>VLOOKUP(A294,table2!A294:J2628,6,FALSE)</f>
        <v>Yes</v>
      </c>
      <c r="H294" s="26">
        <f>VLOOKUP(A294,table2!A294:J2628,7,FALSE)</f>
        <v>1</v>
      </c>
      <c r="I294" t="str">
        <f>VLOOKUP(A294,table2!A294:J2628,8,FALSE)</f>
        <v>Yes</v>
      </c>
      <c r="J294" t="str">
        <f>VLOOKUP(A294,table2!A294:J2628,9,FALSE)</f>
        <v>OBESITY</v>
      </c>
      <c r="K294" t="str">
        <f>VLOOKUP(A294,table2!A294:J2628,10,FALSE)</f>
        <v>NORMAL</v>
      </c>
      <c r="L294" s="22">
        <f>VLOOKUP(A294,table3!A294:H2634,4,FALSE)</f>
        <v>2759</v>
      </c>
      <c r="M294" s="22" t="str">
        <f>VLOOKUP(A294,table3!A294:H2634,5,FALSE)</f>
        <v>tier - 2</v>
      </c>
      <c r="N294" t="str">
        <f>VLOOKUP(A294,table3!A294:H2634,6,FALSE)</f>
        <v>tier - 1</v>
      </c>
      <c r="O294" t="str">
        <f>VLOOKUP(A294,table3!A294:H2634,7,FALSE)</f>
        <v>R1012</v>
      </c>
      <c r="P294" s="8">
        <f>VLOOKUP(A294,table3!A294:H2634,2,FALSE)</f>
        <v>35652</v>
      </c>
      <c r="Q294">
        <f>VLOOKUP(A294,table3!A293:H2634,8,FALSE)</f>
        <v>25</v>
      </c>
    </row>
    <row r="295" spans="1:17" x14ac:dyDescent="0.3">
      <c r="A295" s="13" t="s">
        <v>2078</v>
      </c>
      <c r="B295" s="14" t="s">
        <v>5280</v>
      </c>
      <c r="C295">
        <f>VLOOKUP(A295,table2!A295:J2629,2,FALSE)</f>
        <v>24.14</v>
      </c>
      <c r="D295">
        <f>VLOOKUP(A295,table2!A295:J2629,3,FALSE)</f>
        <v>5.87</v>
      </c>
      <c r="E295" t="str">
        <f>VLOOKUP(A295,table2!A295:J2629,4,FALSE)</f>
        <v>No</v>
      </c>
      <c r="F295" t="str">
        <f>VLOOKUP(A295,table2!A295:J2629,5,FALSE)</f>
        <v>No</v>
      </c>
      <c r="G295" t="str">
        <f>VLOOKUP(A295,table2!A295:J2629,6,FALSE)</f>
        <v>No</v>
      </c>
      <c r="H295" s="26">
        <f>VLOOKUP(A295,table2!A295:J2629,7,FALSE)</f>
        <v>2</v>
      </c>
      <c r="I295" t="str">
        <f>VLOOKUP(A295,table2!A295:J2629,8,FALSE)</f>
        <v>Yes</v>
      </c>
      <c r="J295" t="str">
        <f>VLOOKUP(A295,table2!A295:J2629,9,FALSE)</f>
        <v>NORMAL WEIGHT</v>
      </c>
      <c r="K295" t="str">
        <f>VLOOKUP(A295,table2!A295:J2629,10,FALSE)</f>
        <v>PREDIABETES</v>
      </c>
      <c r="L295" s="22">
        <f>VLOOKUP(A295,table3!A295:H2635,4,FALSE)</f>
        <v>2773</v>
      </c>
      <c r="M295" s="22" t="str">
        <f>VLOOKUP(A295,table3!A295:H2635,5,FALSE)</f>
        <v>tier - 2</v>
      </c>
      <c r="N295" t="str">
        <f>VLOOKUP(A295,table3!A295:H2635,6,FALSE)</f>
        <v>tier - 1</v>
      </c>
      <c r="O295" t="str">
        <f>VLOOKUP(A295,table3!A295:H2635,7,FALSE)</f>
        <v>R1021</v>
      </c>
      <c r="P295" s="8">
        <f>VLOOKUP(A295,table3!A295:H2635,2,FALSE)</f>
        <v>38305</v>
      </c>
      <c r="Q295">
        <f>VLOOKUP(A295,table3!A294:H2635,8,FALSE)</f>
        <v>18</v>
      </c>
    </row>
    <row r="296" spans="1:17" x14ac:dyDescent="0.3">
      <c r="A296" s="11" t="s">
        <v>2077</v>
      </c>
      <c r="B296" s="12" t="s">
        <v>5282</v>
      </c>
      <c r="C296">
        <f>VLOOKUP(A296,table2!A296:J2630,2,FALSE)</f>
        <v>25.15</v>
      </c>
      <c r="D296">
        <f>VLOOKUP(A296,table2!A296:J2630,3,FALSE)</f>
        <v>9.08</v>
      </c>
      <c r="E296" t="str">
        <f>VLOOKUP(A296,table2!A296:J2630,4,FALSE)</f>
        <v>Yes</v>
      </c>
      <c r="F296" t="str">
        <f>VLOOKUP(A296,table2!A296:J2630,5,FALSE)</f>
        <v>No</v>
      </c>
      <c r="G296" t="str">
        <f>VLOOKUP(A296,table2!A296:J2630,6,FALSE)</f>
        <v>No</v>
      </c>
      <c r="H296" s="26">
        <f>VLOOKUP(A296,table2!A296:J2630,7,FALSE)</f>
        <v>1</v>
      </c>
      <c r="I296" t="str">
        <f>VLOOKUP(A296,table2!A296:J2630,8,FALSE)</f>
        <v>Yes</v>
      </c>
      <c r="J296" t="str">
        <f>VLOOKUP(A296,table2!A296:J2630,9,FALSE)</f>
        <v>OVER WEIGHT</v>
      </c>
      <c r="K296" t="str">
        <f>VLOOKUP(A296,table2!A296:J2630,10,FALSE)</f>
        <v>DIABETES</v>
      </c>
      <c r="L296" s="22">
        <f>VLOOKUP(A296,table3!A296:H2636,4,FALSE)</f>
        <v>2775</v>
      </c>
      <c r="M296" s="22" t="str">
        <f>VLOOKUP(A296,table3!A296:H2636,5,FALSE)</f>
        <v>tier - 2</v>
      </c>
      <c r="N296" t="str">
        <f>VLOOKUP(A296,table3!A296:H2636,6,FALSE)</f>
        <v>tier - 1</v>
      </c>
      <c r="O296" t="str">
        <f>VLOOKUP(A296,table3!A296:H2636,7,FALSE)</f>
        <v>R1012</v>
      </c>
      <c r="P296" s="8">
        <f>VLOOKUP(A296,table3!A296:H2636,2,FALSE)</f>
        <v>36320</v>
      </c>
      <c r="Q296">
        <f>VLOOKUP(A296,table3!A295:H2636,8,FALSE)</f>
        <v>23</v>
      </c>
    </row>
    <row r="297" spans="1:17" x14ac:dyDescent="0.3">
      <c r="A297" s="13" t="s">
        <v>2076</v>
      </c>
      <c r="B297" s="14" t="s">
        <v>5284</v>
      </c>
      <c r="C297">
        <f>VLOOKUP(A297,table2!A297:J2631,2,FALSE)</f>
        <v>28.71</v>
      </c>
      <c r="D297">
        <f>VLOOKUP(A297,table2!A297:J2631,3,FALSE)</f>
        <v>5.2</v>
      </c>
      <c r="E297" t="str">
        <f>VLOOKUP(A297,table2!A297:J2631,4,FALSE)</f>
        <v>No</v>
      </c>
      <c r="F297" t="str">
        <f>VLOOKUP(A297,table2!A297:J2631,5,FALSE)</f>
        <v>No</v>
      </c>
      <c r="G297" t="str">
        <f>VLOOKUP(A297,table2!A297:J2631,6,FALSE)</f>
        <v>No</v>
      </c>
      <c r="H297" s="26">
        <f>VLOOKUP(A297,table2!A297:J2631,7,FALSE)</f>
        <v>1</v>
      </c>
      <c r="I297" t="str">
        <f>VLOOKUP(A297,table2!A297:J2631,8,FALSE)</f>
        <v>Yes</v>
      </c>
      <c r="J297" t="str">
        <f>VLOOKUP(A297,table2!A297:J2631,9,FALSE)</f>
        <v>OVER WEIGHT</v>
      </c>
      <c r="K297" t="str">
        <f>VLOOKUP(A297,table2!A297:J2631,10,FALSE)</f>
        <v>NORMAL</v>
      </c>
      <c r="L297" s="22">
        <f>VLOOKUP(A297,table3!A297:H2637,4,FALSE)</f>
        <v>2775</v>
      </c>
      <c r="M297" s="22" t="str">
        <f>VLOOKUP(A297,table3!A297:H2637,5,FALSE)</f>
        <v>tier - 2</v>
      </c>
      <c r="N297" t="str">
        <f>VLOOKUP(A297,table3!A297:H2637,6,FALSE)</f>
        <v>tier - 1</v>
      </c>
      <c r="O297" t="str">
        <f>VLOOKUP(A297,table3!A297:H2637,7,FALSE)</f>
        <v>R1012</v>
      </c>
      <c r="P297" s="8">
        <f>VLOOKUP(A297,table3!A297:H2637,2,FALSE)</f>
        <v>36401</v>
      </c>
      <c r="Q297">
        <f>VLOOKUP(A297,table3!A296:H2637,8,FALSE)</f>
        <v>23</v>
      </c>
    </row>
    <row r="298" spans="1:17" x14ac:dyDescent="0.3">
      <c r="A298" s="11" t="s">
        <v>2075</v>
      </c>
      <c r="B298" s="12" t="s">
        <v>5286</v>
      </c>
      <c r="C298">
        <f>VLOOKUP(A298,table2!A298:J2632,2,FALSE)</f>
        <v>23</v>
      </c>
      <c r="D298">
        <f>VLOOKUP(A298,table2!A298:J2632,3,FALSE)</f>
        <v>5.48</v>
      </c>
      <c r="E298" t="str">
        <f>VLOOKUP(A298,table2!A298:J2632,4,FALSE)</f>
        <v>No</v>
      </c>
      <c r="F298" t="str">
        <f>VLOOKUP(A298,table2!A298:J2632,5,FALSE)</f>
        <v>No</v>
      </c>
      <c r="G298" t="str">
        <f>VLOOKUP(A298,table2!A298:J2632,6,FALSE)</f>
        <v>No</v>
      </c>
      <c r="H298" s="26">
        <f>VLOOKUP(A298,table2!A298:J2632,7,FALSE)</f>
        <v>0</v>
      </c>
      <c r="I298" t="str">
        <f>VLOOKUP(A298,table2!A298:J2632,8,FALSE)</f>
        <v>Yes</v>
      </c>
      <c r="J298" t="str">
        <f>VLOOKUP(A298,table2!A298:J2632,9,FALSE)</f>
        <v>NORMAL WEIGHT</v>
      </c>
      <c r="K298" t="str">
        <f>VLOOKUP(A298,table2!A298:J2632,10,FALSE)</f>
        <v>NORMAL</v>
      </c>
      <c r="L298" s="22">
        <f>VLOOKUP(A298,table3!A298:H2638,4,FALSE)</f>
        <v>2789</v>
      </c>
      <c r="M298" s="22" t="str">
        <f>VLOOKUP(A298,table3!A298:H2638,5,FALSE)</f>
        <v>tier - 2</v>
      </c>
      <c r="N298" t="str">
        <f>VLOOKUP(A298,table3!A298:H2638,6,FALSE)</f>
        <v>tier - 3</v>
      </c>
      <c r="O298" t="str">
        <f>VLOOKUP(A298,table3!A298:H2638,7,FALSE)</f>
        <v>R1012</v>
      </c>
      <c r="P298" s="8">
        <f>VLOOKUP(A298,table3!A298:H2638,2,FALSE)</f>
        <v>36518</v>
      </c>
      <c r="Q298">
        <f>VLOOKUP(A298,table3!A297:H2638,8,FALSE)</f>
        <v>23</v>
      </c>
    </row>
    <row r="299" spans="1:17" x14ac:dyDescent="0.3">
      <c r="A299" s="13" t="s">
        <v>2074</v>
      </c>
      <c r="B299" s="14" t="s">
        <v>5288</v>
      </c>
      <c r="C299">
        <f>VLOOKUP(A299,table2!A299:J2633,2,FALSE)</f>
        <v>36.86</v>
      </c>
      <c r="D299">
        <f>VLOOKUP(A299,table2!A299:J2633,3,FALSE)</f>
        <v>11.95</v>
      </c>
      <c r="E299" t="str">
        <f>VLOOKUP(A299,table2!A299:J2633,4,FALSE)</f>
        <v>No</v>
      </c>
      <c r="F299" t="str">
        <f>VLOOKUP(A299,table2!A299:J2633,5,FALSE)</f>
        <v>No</v>
      </c>
      <c r="G299" t="str">
        <f>VLOOKUP(A299,table2!A299:J2633,6,FALSE)</f>
        <v>No</v>
      </c>
      <c r="H299" s="26">
        <f>VLOOKUP(A299,table2!A299:J2633,7,FALSE)</f>
        <v>0</v>
      </c>
      <c r="I299" t="str">
        <f>VLOOKUP(A299,table2!A299:J2633,8,FALSE)</f>
        <v>No</v>
      </c>
      <c r="J299" t="str">
        <f>VLOOKUP(A299,table2!A299:J2633,9,FALSE)</f>
        <v>OBESITY</v>
      </c>
      <c r="K299" t="str">
        <f>VLOOKUP(A299,table2!A299:J2633,10,FALSE)</f>
        <v>DIABETES</v>
      </c>
      <c r="L299" s="22">
        <f>VLOOKUP(A299,table3!A299:H2639,4,FALSE)</f>
        <v>2801</v>
      </c>
      <c r="M299" s="22" t="str">
        <f>VLOOKUP(A299,table3!A299:H2639,5,FALSE)</f>
        <v>tier - 2</v>
      </c>
      <c r="N299" t="str">
        <f>VLOOKUP(A299,table3!A299:H2639,6,FALSE)</f>
        <v>tier - 3</v>
      </c>
      <c r="O299" t="str">
        <f>VLOOKUP(A299,table3!A299:H2639,7,FALSE)</f>
        <v>R1013</v>
      </c>
      <c r="P299" s="8">
        <f>VLOOKUP(A299,table3!A299:H2639,2,FALSE)</f>
        <v>38203</v>
      </c>
      <c r="Q299">
        <f>VLOOKUP(A299,table3!A298:H2639,8,FALSE)</f>
        <v>18</v>
      </c>
    </row>
    <row r="300" spans="1:17" x14ac:dyDescent="0.3">
      <c r="A300" s="11" t="s">
        <v>2073</v>
      </c>
      <c r="B300" s="12" t="s">
        <v>5290</v>
      </c>
      <c r="C300">
        <f>VLOOKUP(A300,table2!A300:J2634,2,FALSE)</f>
        <v>24.25</v>
      </c>
      <c r="D300">
        <f>VLOOKUP(A300,table2!A300:J2634,3,FALSE)</f>
        <v>8.6999999999999993</v>
      </c>
      <c r="E300" t="str">
        <f>VLOOKUP(A300,table2!A300:J2634,4,FALSE)</f>
        <v>Yes</v>
      </c>
      <c r="F300" t="str">
        <f>VLOOKUP(A300,table2!A300:J2634,5,FALSE)</f>
        <v>No</v>
      </c>
      <c r="G300" t="str">
        <f>VLOOKUP(A300,table2!A300:J2634,6,FALSE)</f>
        <v>No</v>
      </c>
      <c r="H300" s="26">
        <f>VLOOKUP(A300,table2!A300:J2634,7,FALSE)</f>
        <v>1</v>
      </c>
      <c r="I300" t="str">
        <f>VLOOKUP(A300,table2!A300:J2634,8,FALSE)</f>
        <v>Yes</v>
      </c>
      <c r="J300" t="str">
        <f>VLOOKUP(A300,table2!A300:J2634,9,FALSE)</f>
        <v>NORMAL WEIGHT</v>
      </c>
      <c r="K300" t="str">
        <f>VLOOKUP(A300,table2!A300:J2634,10,FALSE)</f>
        <v>DIABETES</v>
      </c>
      <c r="L300" s="22">
        <f>VLOOKUP(A300,table3!A300:H2640,4,FALSE)</f>
        <v>2804</v>
      </c>
      <c r="M300" s="22" t="str">
        <f>VLOOKUP(A300,table3!A300:H2640,5,FALSE)</f>
        <v>tier - 2</v>
      </c>
      <c r="N300" t="str">
        <f>VLOOKUP(A300,table3!A300:H2640,6,FALSE)</f>
        <v>tier - 1</v>
      </c>
      <c r="O300" t="str">
        <f>VLOOKUP(A300,table3!A300:H2640,7,FALSE)</f>
        <v>R1012</v>
      </c>
      <c r="P300" s="8">
        <f>VLOOKUP(A300,table3!A300:H2640,2,FALSE)</f>
        <v>37887</v>
      </c>
      <c r="Q300">
        <f>VLOOKUP(A300,table3!A299:H2640,8,FALSE)</f>
        <v>19</v>
      </c>
    </row>
    <row r="301" spans="1:17" x14ac:dyDescent="0.3">
      <c r="A301" s="13" t="s">
        <v>2072</v>
      </c>
      <c r="B301" s="14" t="s">
        <v>5292</v>
      </c>
      <c r="C301">
        <f>VLOOKUP(A301,table2!A301:J2635,2,FALSE)</f>
        <v>23.85</v>
      </c>
      <c r="D301">
        <f>VLOOKUP(A301,table2!A301:J2635,3,FALSE)</f>
        <v>7.84</v>
      </c>
      <c r="E301" t="str">
        <f>VLOOKUP(A301,table2!A301:J2635,4,FALSE)</f>
        <v>No</v>
      </c>
      <c r="F301" t="str">
        <f>VLOOKUP(A301,table2!A301:J2635,5,FALSE)</f>
        <v>No</v>
      </c>
      <c r="G301" t="str">
        <f>VLOOKUP(A301,table2!A301:J2635,6,FALSE)</f>
        <v>No</v>
      </c>
      <c r="H301" s="26">
        <f>VLOOKUP(A301,table2!A301:J2635,7,FALSE)</f>
        <v>0</v>
      </c>
      <c r="I301" t="str">
        <f>VLOOKUP(A301,table2!A301:J2635,8,FALSE)</f>
        <v>Yes</v>
      </c>
      <c r="J301" t="str">
        <f>VLOOKUP(A301,table2!A301:J2635,9,FALSE)</f>
        <v>NORMAL WEIGHT</v>
      </c>
      <c r="K301" t="str">
        <f>VLOOKUP(A301,table2!A301:J2635,10,FALSE)</f>
        <v>DIABETES</v>
      </c>
      <c r="L301" s="22">
        <f>VLOOKUP(A301,table3!A301:H2641,4,FALSE)</f>
        <v>2820</v>
      </c>
      <c r="M301" s="22" t="str">
        <f>VLOOKUP(A301,table3!A301:H2641,5,FALSE)</f>
        <v>tier - 2</v>
      </c>
      <c r="N301" t="str">
        <f>VLOOKUP(A301,table3!A301:H2641,6,FALSE)</f>
        <v>tier - 3</v>
      </c>
      <c r="O301" t="str">
        <f>VLOOKUP(A301,table3!A301:H2641,7,FALSE)</f>
        <v>R1011</v>
      </c>
      <c r="P301" s="8">
        <f>VLOOKUP(A301,table3!A301:H2641,2,FALSE)</f>
        <v>36800</v>
      </c>
      <c r="Q301">
        <f>VLOOKUP(A301,table3!A300:H2641,8,FALSE)</f>
        <v>22</v>
      </c>
    </row>
    <row r="302" spans="1:17" x14ac:dyDescent="0.3">
      <c r="A302" s="11" t="s">
        <v>2071</v>
      </c>
      <c r="B302" s="12" t="s">
        <v>5190</v>
      </c>
      <c r="C302">
        <f>VLOOKUP(A302,table2!A302:J2636,2,FALSE)</f>
        <v>40.020000000000003</v>
      </c>
      <c r="D302">
        <f>VLOOKUP(A302,table2!A302:J2636,3,FALSE)</f>
        <v>5.19</v>
      </c>
      <c r="E302" t="str">
        <f>VLOOKUP(A302,table2!A302:J2636,4,FALSE)</f>
        <v>Yes</v>
      </c>
      <c r="F302" t="str">
        <f>VLOOKUP(A302,table2!A302:J2636,5,FALSE)</f>
        <v>No</v>
      </c>
      <c r="G302" t="str">
        <f>VLOOKUP(A302,table2!A302:J2636,6,FALSE)</f>
        <v>No</v>
      </c>
      <c r="H302" s="26">
        <f>VLOOKUP(A302,table2!A302:J2636,7,FALSE)</f>
        <v>1</v>
      </c>
      <c r="I302" t="str">
        <f>VLOOKUP(A302,table2!A302:J2636,8,FALSE)</f>
        <v>Yes</v>
      </c>
      <c r="J302" t="str">
        <f>VLOOKUP(A302,table2!A302:J2636,9,FALSE)</f>
        <v>OBESITY</v>
      </c>
      <c r="K302" t="str">
        <f>VLOOKUP(A302,table2!A302:J2636,10,FALSE)</f>
        <v>NORMAL</v>
      </c>
      <c r="L302" s="22">
        <f>VLOOKUP(A302,table3!A302:H2642,4,FALSE)</f>
        <v>2843</v>
      </c>
      <c r="M302" s="22" t="str">
        <f>VLOOKUP(A302,table3!A302:H2642,5,FALSE)</f>
        <v>tier - 2</v>
      </c>
      <c r="N302" t="str">
        <f>VLOOKUP(A302,table3!A302:H2642,6,FALSE)</f>
        <v>tier - 3</v>
      </c>
      <c r="O302" t="str">
        <f>VLOOKUP(A302,table3!A302:H2642,7,FALSE)</f>
        <v>R1012</v>
      </c>
      <c r="P302" s="8">
        <f>VLOOKUP(A302,table3!A302:H2642,2,FALSE)</f>
        <v>36114</v>
      </c>
      <c r="Q302">
        <f>VLOOKUP(A302,table3!A301:H2642,8,FALSE)</f>
        <v>24</v>
      </c>
    </row>
    <row r="303" spans="1:17" x14ac:dyDescent="0.3">
      <c r="A303" s="13" t="s">
        <v>2070</v>
      </c>
      <c r="B303" s="14" t="s">
        <v>5295</v>
      </c>
      <c r="C303">
        <f>VLOOKUP(A303,table2!A303:J2637,2,FALSE)</f>
        <v>19.170000000000002</v>
      </c>
      <c r="D303">
        <f>VLOOKUP(A303,table2!A303:J2637,3,FALSE)</f>
        <v>8.41</v>
      </c>
      <c r="E303" t="str">
        <f>VLOOKUP(A303,table2!A303:J2637,4,FALSE)</f>
        <v>No</v>
      </c>
      <c r="F303" t="str">
        <f>VLOOKUP(A303,table2!A303:J2637,5,FALSE)</f>
        <v>No</v>
      </c>
      <c r="G303" t="str">
        <f>VLOOKUP(A303,table2!A303:J2637,6,FALSE)</f>
        <v>No</v>
      </c>
      <c r="H303" s="26">
        <f>VLOOKUP(A303,table2!A303:J2637,7,FALSE)</f>
        <v>0</v>
      </c>
      <c r="I303" t="str">
        <f>VLOOKUP(A303,table2!A303:J2637,8,FALSE)</f>
        <v>Yes</v>
      </c>
      <c r="J303" t="str">
        <f>VLOOKUP(A303,table2!A303:J2637,9,FALSE)</f>
        <v>NORMAL WEIGHT</v>
      </c>
      <c r="K303" t="str">
        <f>VLOOKUP(A303,table2!A303:J2637,10,FALSE)</f>
        <v>DIABETES</v>
      </c>
      <c r="L303" s="22">
        <f>VLOOKUP(A303,table3!A303:H2643,4,FALSE)</f>
        <v>2851</v>
      </c>
      <c r="M303" s="22" t="str">
        <f>VLOOKUP(A303,table3!A303:H2643,5,FALSE)</f>
        <v>tier - 2</v>
      </c>
      <c r="N303" t="str">
        <f>VLOOKUP(A303,table3!A303:H2643,6,FALSE)</f>
        <v>tier - 3</v>
      </c>
      <c r="O303" t="str">
        <f>VLOOKUP(A303,table3!A303:H2643,7,FALSE)</f>
        <v>R1012</v>
      </c>
      <c r="P303" s="8">
        <f>VLOOKUP(A303,table3!A303:H2643,2,FALSE)</f>
        <v>35963</v>
      </c>
      <c r="Q303">
        <f>VLOOKUP(A303,table3!A302:H2643,8,FALSE)</f>
        <v>24</v>
      </c>
    </row>
    <row r="304" spans="1:17" x14ac:dyDescent="0.3">
      <c r="A304" s="11" t="s">
        <v>2069</v>
      </c>
      <c r="B304" s="12" t="s">
        <v>5296</v>
      </c>
      <c r="C304">
        <f>VLOOKUP(A304,table2!A304:J2638,2,FALSE)</f>
        <v>43.53</v>
      </c>
      <c r="D304">
        <f>VLOOKUP(A304,table2!A304:J2638,3,FALSE)</f>
        <v>5.86</v>
      </c>
      <c r="E304" t="str">
        <f>VLOOKUP(A304,table2!A304:J2638,4,FALSE)</f>
        <v>Yes</v>
      </c>
      <c r="F304" t="str">
        <f>VLOOKUP(A304,table2!A304:J2638,5,FALSE)</f>
        <v>Yes</v>
      </c>
      <c r="G304" t="str">
        <f>VLOOKUP(A304,table2!A304:J2638,6,FALSE)</f>
        <v>No</v>
      </c>
      <c r="H304" s="26">
        <f>VLOOKUP(A304,table2!A304:J2638,7,FALSE)</f>
        <v>2</v>
      </c>
      <c r="I304" t="str">
        <f>VLOOKUP(A304,table2!A304:J2638,8,FALSE)</f>
        <v>Yes</v>
      </c>
      <c r="J304" t="str">
        <f>VLOOKUP(A304,table2!A304:J2638,9,FALSE)</f>
        <v>OBESITY</v>
      </c>
      <c r="K304" t="str">
        <f>VLOOKUP(A304,table2!A304:J2638,10,FALSE)</f>
        <v>PREDIABETES</v>
      </c>
      <c r="L304" s="22">
        <f>VLOOKUP(A304,table3!A304:H2644,4,FALSE)</f>
        <v>2855</v>
      </c>
      <c r="M304" s="22" t="str">
        <f>VLOOKUP(A304,table3!A304:H2644,5,FALSE)</f>
        <v>tier - 2</v>
      </c>
      <c r="N304" t="str">
        <f>VLOOKUP(A304,table3!A304:H2644,6,FALSE)</f>
        <v>tier - 3</v>
      </c>
      <c r="O304" t="str">
        <f>VLOOKUP(A304,table3!A304:H2644,7,FALSE)</f>
        <v>R1012</v>
      </c>
      <c r="P304" s="8">
        <f>VLOOKUP(A304,table3!A304:H2644,2,FALSE)</f>
        <v>36042</v>
      </c>
      <c r="Q304">
        <f>VLOOKUP(A304,table3!A303:H2644,8,FALSE)</f>
        <v>24</v>
      </c>
    </row>
    <row r="305" spans="1:17" x14ac:dyDescent="0.3">
      <c r="A305" s="13" t="s">
        <v>2068</v>
      </c>
      <c r="B305" s="14" t="s">
        <v>5298</v>
      </c>
      <c r="C305">
        <f>VLOOKUP(A305,table2!A305:J2639,2,FALSE)</f>
        <v>46.06</v>
      </c>
      <c r="D305">
        <f>VLOOKUP(A305,table2!A305:J2639,3,FALSE)</f>
        <v>4.18</v>
      </c>
      <c r="E305" t="str">
        <f>VLOOKUP(A305,table2!A305:J2639,4,FALSE)</f>
        <v>No</v>
      </c>
      <c r="F305" t="str">
        <f>VLOOKUP(A305,table2!A305:J2639,5,FALSE)</f>
        <v>Yes</v>
      </c>
      <c r="G305" t="str">
        <f>VLOOKUP(A305,table2!A305:J2639,6,FALSE)</f>
        <v>No</v>
      </c>
      <c r="H305" s="26">
        <f>VLOOKUP(A305,table2!A305:J2639,7,FALSE)</f>
        <v>1</v>
      </c>
      <c r="I305" t="str">
        <f>VLOOKUP(A305,table2!A305:J2639,8,FALSE)</f>
        <v>Yes</v>
      </c>
      <c r="J305" t="str">
        <f>VLOOKUP(A305,table2!A305:J2639,9,FALSE)</f>
        <v>OBESITY</v>
      </c>
      <c r="K305" t="str">
        <f>VLOOKUP(A305,table2!A305:J2639,10,FALSE)</f>
        <v>NORMAL</v>
      </c>
      <c r="L305" s="22">
        <f>VLOOKUP(A305,table3!A305:H2645,4,FALSE)</f>
        <v>2866</v>
      </c>
      <c r="M305" s="22" t="str">
        <f>VLOOKUP(A305,table3!A305:H2645,5,FALSE)</f>
        <v>tier - 3</v>
      </c>
      <c r="N305" t="str">
        <f>VLOOKUP(A305,table3!A305:H2645,6,FALSE)</f>
        <v>tier - 3</v>
      </c>
      <c r="O305" t="str">
        <f>VLOOKUP(A305,table3!A305:H2645,7,FALSE)</f>
        <v>R1011</v>
      </c>
      <c r="P305" s="8">
        <f>VLOOKUP(A305,table3!A305:H2645,2,FALSE)</f>
        <v>34274</v>
      </c>
      <c r="Q305">
        <f>VLOOKUP(A305,table3!A304:H2645,8,FALSE)</f>
        <v>29</v>
      </c>
    </row>
    <row r="306" spans="1:17" x14ac:dyDescent="0.3">
      <c r="A306" s="11" t="s">
        <v>2067</v>
      </c>
      <c r="B306" s="12" t="s">
        <v>5300</v>
      </c>
      <c r="C306">
        <f>VLOOKUP(A306,table2!A306:J2640,2,FALSE)</f>
        <v>29.92</v>
      </c>
      <c r="D306">
        <f>VLOOKUP(A306,table2!A306:J2640,3,FALSE)</f>
        <v>11.99</v>
      </c>
      <c r="E306" t="str">
        <f>VLOOKUP(A306,table2!A306:J2640,4,FALSE)</f>
        <v>Yes</v>
      </c>
      <c r="F306" t="str">
        <f>VLOOKUP(A306,table2!A306:J2640,5,FALSE)</f>
        <v>No</v>
      </c>
      <c r="G306" t="str">
        <f>VLOOKUP(A306,table2!A306:J2640,6,FALSE)</f>
        <v>No</v>
      </c>
      <c r="H306" s="26">
        <f>VLOOKUP(A306,table2!A306:J2640,7,FALSE)</f>
        <v>2</v>
      </c>
      <c r="I306" t="str">
        <f>VLOOKUP(A306,table2!A306:J2640,8,FALSE)</f>
        <v>Yes</v>
      </c>
      <c r="J306" t="str">
        <f>VLOOKUP(A306,table2!A306:J2640,9,FALSE)</f>
        <v>OBESITY</v>
      </c>
      <c r="K306" t="str">
        <f>VLOOKUP(A306,table2!A306:J2640,10,FALSE)</f>
        <v>DIABETES</v>
      </c>
      <c r="L306" s="22">
        <f>VLOOKUP(A306,table3!A306:H2646,4,FALSE)</f>
        <v>2867</v>
      </c>
      <c r="M306" s="22" t="str">
        <f>VLOOKUP(A306,table3!A306:H2646,5,FALSE)</f>
        <v>tier - 1</v>
      </c>
      <c r="N306" t="str">
        <f>VLOOKUP(A306,table3!A306:H2646,6,FALSE)</f>
        <v>tier - 3</v>
      </c>
      <c r="O306" t="str">
        <f>VLOOKUP(A306,table3!A306:H2646,7,FALSE)</f>
        <v>R1013</v>
      </c>
      <c r="P306" s="8">
        <f>VLOOKUP(A306,table3!A306:H2646,2,FALSE)</f>
        <v>34193</v>
      </c>
      <c r="Q306">
        <f>VLOOKUP(A306,table3!A305:H2646,8,FALSE)</f>
        <v>29</v>
      </c>
    </row>
    <row r="307" spans="1:17" x14ac:dyDescent="0.3">
      <c r="A307" s="13" t="s">
        <v>2066</v>
      </c>
      <c r="B307" s="14" t="s">
        <v>5184</v>
      </c>
      <c r="C307">
        <f>VLOOKUP(A307,table2!A307:J2641,2,FALSE)</f>
        <v>28.46</v>
      </c>
      <c r="D307">
        <f>VLOOKUP(A307,table2!A307:J2641,3,FALSE)</f>
        <v>4.8499999999999996</v>
      </c>
      <c r="E307" t="str">
        <f>VLOOKUP(A307,table2!A307:J2641,4,FALSE)</f>
        <v>Yes</v>
      </c>
      <c r="F307" t="str">
        <f>VLOOKUP(A307,table2!A307:J2641,5,FALSE)</f>
        <v>No</v>
      </c>
      <c r="G307" t="str">
        <f>VLOOKUP(A307,table2!A307:J2641,6,FALSE)</f>
        <v>No</v>
      </c>
      <c r="H307" s="26">
        <f>VLOOKUP(A307,table2!A307:J2641,7,FALSE)</f>
        <v>1</v>
      </c>
      <c r="I307" t="str">
        <f>VLOOKUP(A307,table2!A307:J2641,8,FALSE)</f>
        <v>Yes</v>
      </c>
      <c r="J307" t="str">
        <f>VLOOKUP(A307,table2!A307:J2641,9,FALSE)</f>
        <v>OVER WEIGHT</v>
      </c>
      <c r="K307" t="str">
        <f>VLOOKUP(A307,table2!A307:J2641,10,FALSE)</f>
        <v>NORMAL</v>
      </c>
      <c r="L307" s="22">
        <f>VLOOKUP(A307,table3!A307:H2647,4,FALSE)</f>
        <v>2897</v>
      </c>
      <c r="M307" s="22" t="str">
        <f>VLOOKUP(A307,table3!A307:H2647,5,FALSE)</f>
        <v>tier - 3</v>
      </c>
      <c r="N307" t="str">
        <f>VLOOKUP(A307,table3!A307:H2647,6,FALSE)</f>
        <v>tier - 3</v>
      </c>
      <c r="O307" t="str">
        <f>VLOOKUP(A307,table3!A307:H2647,7,FALSE)</f>
        <v>R1016</v>
      </c>
      <c r="P307" s="8">
        <f>VLOOKUP(A307,table3!A307:H2647,2,FALSE)</f>
        <v>35237</v>
      </c>
      <c r="Q307">
        <f>VLOOKUP(A307,table3!A306:H2647,8,FALSE)</f>
        <v>26</v>
      </c>
    </row>
    <row r="308" spans="1:17" x14ac:dyDescent="0.3">
      <c r="A308" s="11" t="s">
        <v>2065</v>
      </c>
      <c r="B308" s="12" t="s">
        <v>5303</v>
      </c>
      <c r="C308">
        <f>VLOOKUP(A308,table2!A308:J2642,2,FALSE)</f>
        <v>24.56</v>
      </c>
      <c r="D308">
        <f>VLOOKUP(A308,table2!A308:J2642,3,FALSE)</f>
        <v>6.18</v>
      </c>
      <c r="E308" t="str">
        <f>VLOOKUP(A308,table2!A308:J2642,4,FALSE)</f>
        <v>Yes</v>
      </c>
      <c r="F308" t="str">
        <f>VLOOKUP(A308,table2!A308:J2642,5,FALSE)</f>
        <v>No</v>
      </c>
      <c r="G308" t="str">
        <f>VLOOKUP(A308,table2!A308:J2642,6,FALSE)</f>
        <v>Yes</v>
      </c>
      <c r="H308" s="26">
        <f>VLOOKUP(A308,table2!A308:J2642,7,FALSE)</f>
        <v>1</v>
      </c>
      <c r="I308" t="str">
        <f>VLOOKUP(A308,table2!A308:J2642,8,FALSE)</f>
        <v>Yes</v>
      </c>
      <c r="J308" t="str">
        <f>VLOOKUP(A308,table2!A308:J2642,9,FALSE)</f>
        <v>NORMAL WEIGHT</v>
      </c>
      <c r="K308" t="str">
        <f>VLOOKUP(A308,table2!A308:J2642,10,FALSE)</f>
        <v>PREDIABETES</v>
      </c>
      <c r="L308" s="22">
        <f>VLOOKUP(A308,table3!A308:H2648,4,FALSE)</f>
        <v>2897</v>
      </c>
      <c r="M308" s="22" t="str">
        <f>VLOOKUP(A308,table3!A308:H2648,5,FALSE)</f>
        <v>tier - 2</v>
      </c>
      <c r="N308" t="str">
        <f>VLOOKUP(A308,table3!A308:H2648,6,FALSE)</f>
        <v>tier - 1</v>
      </c>
      <c r="O308" t="str">
        <f>VLOOKUP(A308,table3!A308:H2648,7,FALSE)</f>
        <v>R1012</v>
      </c>
      <c r="P308" s="8">
        <f>VLOOKUP(A308,table3!A308:H2648,2,FALSE)</f>
        <v>36721</v>
      </c>
      <c r="Q308">
        <f>VLOOKUP(A308,table3!A307:H2648,8,FALSE)</f>
        <v>22</v>
      </c>
    </row>
    <row r="309" spans="1:17" x14ac:dyDescent="0.3">
      <c r="A309" s="13" t="s">
        <v>2064</v>
      </c>
      <c r="B309" s="14" t="s">
        <v>5304</v>
      </c>
      <c r="C309">
        <f>VLOOKUP(A309,table2!A309:J2643,2,FALSE)</f>
        <v>41.19</v>
      </c>
      <c r="D309">
        <f>VLOOKUP(A309,table2!A309:J2643,3,FALSE)</f>
        <v>6.37</v>
      </c>
      <c r="E309" t="str">
        <f>VLOOKUP(A309,table2!A309:J2643,4,FALSE)</f>
        <v>No</v>
      </c>
      <c r="F309" t="str">
        <f>VLOOKUP(A309,table2!A309:J2643,5,FALSE)</f>
        <v>No</v>
      </c>
      <c r="G309" t="str">
        <f>VLOOKUP(A309,table2!A309:J2643,6,FALSE)</f>
        <v>No</v>
      </c>
      <c r="H309" s="26">
        <f>VLOOKUP(A309,table2!A309:J2643,7,FALSE)</f>
        <v>0</v>
      </c>
      <c r="I309" t="str">
        <f>VLOOKUP(A309,table2!A309:J2643,8,FALSE)</f>
        <v>Yes</v>
      </c>
      <c r="J309" t="str">
        <f>VLOOKUP(A309,table2!A309:J2643,9,FALSE)</f>
        <v>OBESITY</v>
      </c>
      <c r="K309" t="str">
        <f>VLOOKUP(A309,table2!A309:J2643,10,FALSE)</f>
        <v>PREDIABETES</v>
      </c>
      <c r="L309" s="22">
        <f>VLOOKUP(A309,table3!A309:H2649,4,FALSE)</f>
        <v>2899</v>
      </c>
      <c r="M309" s="22" t="str">
        <f>VLOOKUP(A309,table3!A309:H2649,5,FALSE)</f>
        <v>tier - 2</v>
      </c>
      <c r="N309" t="str">
        <f>VLOOKUP(A309,table3!A309:H2649,6,FALSE)</f>
        <v>tier - 2</v>
      </c>
      <c r="O309" t="str">
        <f>VLOOKUP(A309,table3!A309:H2649,7,FALSE)</f>
        <v>R1024</v>
      </c>
      <c r="P309" s="8">
        <f>VLOOKUP(A309,table3!A309:H2649,2,FALSE)</f>
        <v>36465</v>
      </c>
      <c r="Q309">
        <f>VLOOKUP(A309,table3!A308:H2649,8,FALSE)</f>
        <v>23</v>
      </c>
    </row>
    <row r="310" spans="1:17" x14ac:dyDescent="0.3">
      <c r="A310" s="11" t="s">
        <v>2063</v>
      </c>
      <c r="B310" s="12" t="s">
        <v>5306</v>
      </c>
      <c r="C310">
        <f>VLOOKUP(A310,table2!A310:J2644,2,FALSE)</f>
        <v>18.63</v>
      </c>
      <c r="D310">
        <f>VLOOKUP(A310,table2!A310:J2644,3,FALSE)</f>
        <v>9.81</v>
      </c>
      <c r="E310" t="str">
        <f>VLOOKUP(A310,table2!A310:J2644,4,FALSE)</f>
        <v>Yes</v>
      </c>
      <c r="F310" t="str">
        <f>VLOOKUP(A310,table2!A310:J2644,5,FALSE)</f>
        <v>No</v>
      </c>
      <c r="G310" t="str">
        <f>VLOOKUP(A310,table2!A310:J2644,6,FALSE)</f>
        <v>No</v>
      </c>
      <c r="H310" s="26">
        <f>VLOOKUP(A310,table2!A310:J2644,7,FALSE)</f>
        <v>2</v>
      </c>
      <c r="I310" t="str">
        <f>VLOOKUP(A310,table2!A310:J2644,8,FALSE)</f>
        <v>Yes</v>
      </c>
      <c r="J310" t="str">
        <f>VLOOKUP(A310,table2!A310:J2644,9,FALSE)</f>
        <v>NORMAL WEIGHT</v>
      </c>
      <c r="K310" t="str">
        <f>VLOOKUP(A310,table2!A310:J2644,10,FALSE)</f>
        <v>DIABETES</v>
      </c>
      <c r="L310" s="22">
        <f>VLOOKUP(A310,table3!A310:H2650,4,FALSE)</f>
        <v>2903</v>
      </c>
      <c r="M310" s="22" t="str">
        <f>VLOOKUP(A310,table3!A310:H2650,5,FALSE)</f>
        <v>tier - 2</v>
      </c>
      <c r="N310" t="str">
        <f>VLOOKUP(A310,table3!A310:H2650,6,FALSE)</f>
        <v>tier - 2</v>
      </c>
      <c r="O310" t="str">
        <f>VLOOKUP(A310,table3!A310:H2650,7,FALSE)</f>
        <v>R1013</v>
      </c>
      <c r="P310" s="8">
        <f>VLOOKUP(A310,table3!A310:H2650,2,FALSE)</f>
        <v>35362</v>
      </c>
      <c r="Q310">
        <f>VLOOKUP(A310,table3!A309:H2650,8,FALSE)</f>
        <v>26</v>
      </c>
    </row>
    <row r="311" spans="1:17" x14ac:dyDescent="0.3">
      <c r="A311" s="13" t="s">
        <v>2062</v>
      </c>
      <c r="B311" s="14" t="s">
        <v>5308</v>
      </c>
      <c r="C311">
        <f>VLOOKUP(A311,table2!A311:J2645,2,FALSE)</f>
        <v>26.26</v>
      </c>
      <c r="D311">
        <f>VLOOKUP(A311,table2!A311:J2645,3,FALSE)</f>
        <v>11.8</v>
      </c>
      <c r="E311" t="str">
        <f>VLOOKUP(A311,table2!A311:J2645,4,FALSE)</f>
        <v>Yes</v>
      </c>
      <c r="F311" t="str">
        <f>VLOOKUP(A311,table2!A311:J2645,5,FALSE)</f>
        <v>No</v>
      </c>
      <c r="G311" t="str">
        <f>VLOOKUP(A311,table2!A311:J2645,6,FALSE)</f>
        <v>No</v>
      </c>
      <c r="H311" s="26">
        <f>VLOOKUP(A311,table2!A311:J2645,7,FALSE)</f>
        <v>1</v>
      </c>
      <c r="I311" t="str">
        <f>VLOOKUP(A311,table2!A311:J2645,8,FALSE)</f>
        <v>Yes</v>
      </c>
      <c r="J311" t="str">
        <f>VLOOKUP(A311,table2!A311:J2645,9,FALSE)</f>
        <v>OVER WEIGHT</v>
      </c>
      <c r="K311" t="str">
        <f>VLOOKUP(A311,table2!A311:J2645,10,FALSE)</f>
        <v>DIABETES</v>
      </c>
      <c r="L311" s="22">
        <f>VLOOKUP(A311,table3!A311:H2651,4,FALSE)</f>
        <v>2904</v>
      </c>
      <c r="M311" s="22" t="str">
        <f>VLOOKUP(A311,table3!A311:H2651,5,FALSE)</f>
        <v>tier - 2</v>
      </c>
      <c r="N311" t="str">
        <f>VLOOKUP(A311,table3!A311:H2651,6,FALSE)</f>
        <v>tier - 2</v>
      </c>
      <c r="O311" t="str">
        <f>VLOOKUP(A311,table3!A311:H2651,7,FALSE)</f>
        <v>R1011</v>
      </c>
      <c r="P311" s="8">
        <f>VLOOKUP(A311,table3!A311:H2651,2,FALSE)</f>
        <v>35229</v>
      </c>
      <c r="Q311">
        <f>VLOOKUP(A311,table3!A310:H2651,8,FALSE)</f>
        <v>26</v>
      </c>
    </row>
    <row r="312" spans="1:17" x14ac:dyDescent="0.3">
      <c r="A312" s="11" t="s">
        <v>2061</v>
      </c>
      <c r="B312" s="12" t="s">
        <v>4869</v>
      </c>
      <c r="C312">
        <f>VLOOKUP(A312,table2!A312:J2646,2,FALSE)</f>
        <v>22.37</v>
      </c>
      <c r="D312">
        <f>VLOOKUP(A312,table2!A312:J2646,3,FALSE)</f>
        <v>5.86</v>
      </c>
      <c r="E312" t="str">
        <f>VLOOKUP(A312,table2!A312:J2646,4,FALSE)</f>
        <v>Yes</v>
      </c>
      <c r="F312" t="str">
        <f>VLOOKUP(A312,table2!A312:J2646,5,FALSE)</f>
        <v>No</v>
      </c>
      <c r="G312" t="str">
        <f>VLOOKUP(A312,table2!A312:J2646,6,FALSE)</f>
        <v>Yes</v>
      </c>
      <c r="H312" s="26">
        <f>VLOOKUP(A312,table2!A312:J2646,7,FALSE)</f>
        <v>1</v>
      </c>
      <c r="I312" t="str">
        <f>VLOOKUP(A312,table2!A312:J2646,8,FALSE)</f>
        <v>Yes</v>
      </c>
      <c r="J312" t="str">
        <f>VLOOKUP(A312,table2!A312:J2646,9,FALSE)</f>
        <v>NORMAL WEIGHT</v>
      </c>
      <c r="K312" t="str">
        <f>VLOOKUP(A312,table2!A312:J2646,10,FALSE)</f>
        <v>PREDIABETES</v>
      </c>
      <c r="L312" s="22">
        <f>VLOOKUP(A312,table3!A312:H2652,4,FALSE)</f>
        <v>2914</v>
      </c>
      <c r="M312" s="22" t="str">
        <f>VLOOKUP(A312,table3!A312:H2652,5,FALSE)</f>
        <v>tier - 2</v>
      </c>
      <c r="N312" t="str">
        <f>VLOOKUP(A312,table3!A312:H2652,6,FALSE)</f>
        <v>tier - 2</v>
      </c>
      <c r="O312" t="str">
        <f>VLOOKUP(A312,table3!A312:H2652,7,FALSE)</f>
        <v>R1011</v>
      </c>
      <c r="P312" s="8">
        <f>VLOOKUP(A312,table3!A312:H2652,2,FALSE)</f>
        <v>37777</v>
      </c>
      <c r="Q312">
        <f>VLOOKUP(A312,table3!A311:H2652,8,FALSE)</f>
        <v>20</v>
      </c>
    </row>
    <row r="313" spans="1:17" x14ac:dyDescent="0.3">
      <c r="A313" s="13" t="s">
        <v>2060</v>
      </c>
      <c r="B313" s="14" t="s">
        <v>5311</v>
      </c>
      <c r="C313">
        <f>VLOOKUP(A313,table2!A313:J2647,2,FALSE)</f>
        <v>39.619999999999997</v>
      </c>
      <c r="D313">
        <f>VLOOKUP(A313,table2!A313:J2647,3,FALSE)</f>
        <v>4.28</v>
      </c>
      <c r="E313" t="str">
        <f>VLOOKUP(A313,table2!A313:J2647,4,FALSE)</f>
        <v>No</v>
      </c>
      <c r="F313" t="str">
        <f>VLOOKUP(A313,table2!A313:J2647,5,FALSE)</f>
        <v>No</v>
      </c>
      <c r="G313" t="str">
        <f>VLOOKUP(A313,table2!A313:J2647,6,FALSE)</f>
        <v>No</v>
      </c>
      <c r="H313" s="26">
        <f>VLOOKUP(A313,table2!A313:J2647,7,FALSE)</f>
        <v>1</v>
      </c>
      <c r="I313" t="str">
        <f>VLOOKUP(A313,table2!A313:J2647,8,FALSE)</f>
        <v>Yes</v>
      </c>
      <c r="J313" t="str">
        <f>VLOOKUP(A313,table2!A313:J2647,9,FALSE)</f>
        <v>OBESITY</v>
      </c>
      <c r="K313" t="str">
        <f>VLOOKUP(A313,table2!A313:J2647,10,FALSE)</f>
        <v>NORMAL</v>
      </c>
      <c r="L313" s="22">
        <f>VLOOKUP(A313,table3!A313:H2653,4,FALSE)</f>
        <v>2927</v>
      </c>
      <c r="M313" s="22" t="str">
        <f>VLOOKUP(A313,table3!A313:H2653,5,FALSE)</f>
        <v>tier - 2</v>
      </c>
      <c r="N313" t="str">
        <f>VLOOKUP(A313,table3!A313:H2653,6,FALSE)</f>
        <v>tier - 2</v>
      </c>
      <c r="O313" t="str">
        <f>VLOOKUP(A313,table3!A313:H2653,7,FALSE)</f>
        <v>R1013</v>
      </c>
      <c r="P313" s="8">
        <f>VLOOKUP(A313,table3!A313:H2653,2,FALSE)</f>
        <v>35246</v>
      </c>
      <c r="Q313">
        <f>VLOOKUP(A313,table3!A312:H2653,8,FALSE)</f>
        <v>26</v>
      </c>
    </row>
    <row r="314" spans="1:17" x14ac:dyDescent="0.3">
      <c r="A314" s="11" t="s">
        <v>2059</v>
      </c>
      <c r="B314" s="12" t="s">
        <v>5313</v>
      </c>
      <c r="C314">
        <f>VLOOKUP(A314,table2!A314:J2648,2,FALSE)</f>
        <v>18.329999999999998</v>
      </c>
      <c r="D314">
        <f>VLOOKUP(A314,table2!A314:J2648,3,FALSE)</f>
        <v>4.16</v>
      </c>
      <c r="E314" t="str">
        <f>VLOOKUP(A314,table2!A314:J2648,4,FALSE)</f>
        <v>Yes</v>
      </c>
      <c r="F314" t="str">
        <f>VLOOKUP(A314,table2!A314:J2648,5,FALSE)</f>
        <v>No</v>
      </c>
      <c r="G314" t="str">
        <f>VLOOKUP(A314,table2!A314:J2648,6,FALSE)</f>
        <v>No</v>
      </c>
      <c r="H314" s="26">
        <f>VLOOKUP(A314,table2!A314:J2648,7,FALSE)</f>
        <v>0</v>
      </c>
      <c r="I314" t="str">
        <f>VLOOKUP(A314,table2!A314:J2648,8,FALSE)</f>
        <v>Yes</v>
      </c>
      <c r="J314" t="str">
        <f>VLOOKUP(A314,table2!A314:J2648,9,FALSE)</f>
        <v>UNDER WEIGHT</v>
      </c>
      <c r="K314" t="str">
        <f>VLOOKUP(A314,table2!A314:J2648,10,FALSE)</f>
        <v>NORMAL</v>
      </c>
      <c r="L314" s="22">
        <f>VLOOKUP(A314,table3!A314:H2654,4,FALSE)</f>
        <v>2943</v>
      </c>
      <c r="M314" s="22" t="str">
        <f>VLOOKUP(A314,table3!A314:H2654,5,FALSE)</f>
        <v>tier - 2</v>
      </c>
      <c r="N314" t="str">
        <f>VLOOKUP(A314,table3!A314:H2654,6,FALSE)</f>
        <v>tier - 3</v>
      </c>
      <c r="O314" t="str">
        <f>VLOOKUP(A314,table3!A314:H2654,7,FALSE)</f>
        <v>R1012</v>
      </c>
      <c r="P314" s="8">
        <f>VLOOKUP(A314,table3!A314:H2654,2,FALSE)</f>
        <v>37529</v>
      </c>
      <c r="Q314">
        <f>VLOOKUP(A314,table3!A313:H2654,8,FALSE)</f>
        <v>20</v>
      </c>
    </row>
    <row r="315" spans="1:17" x14ac:dyDescent="0.3">
      <c r="A315" s="13" t="s">
        <v>2058</v>
      </c>
      <c r="B315" s="14" t="s">
        <v>5315</v>
      </c>
      <c r="C315">
        <f>VLOOKUP(A315,table2!A315:J2649,2,FALSE)</f>
        <v>17.11</v>
      </c>
      <c r="D315">
        <f>VLOOKUP(A315,table2!A315:J2649,3,FALSE)</f>
        <v>4.9800000000000004</v>
      </c>
      <c r="E315" t="str">
        <f>VLOOKUP(A315,table2!A315:J2649,4,FALSE)</f>
        <v>Yes</v>
      </c>
      <c r="F315" t="str">
        <f>VLOOKUP(A315,table2!A315:J2649,5,FALSE)</f>
        <v>No</v>
      </c>
      <c r="G315" t="str">
        <f>VLOOKUP(A315,table2!A315:J2649,6,FALSE)</f>
        <v>Yes</v>
      </c>
      <c r="H315" s="26">
        <f>VLOOKUP(A315,table2!A315:J2649,7,FALSE)</f>
        <v>1</v>
      </c>
      <c r="I315" t="str">
        <f>VLOOKUP(A315,table2!A315:J2649,8,FALSE)</f>
        <v>Yes</v>
      </c>
      <c r="J315" t="str">
        <f>VLOOKUP(A315,table2!A315:J2649,9,FALSE)</f>
        <v>UNDER WEIGHT</v>
      </c>
      <c r="K315" t="str">
        <f>VLOOKUP(A315,table2!A315:J2649,10,FALSE)</f>
        <v>NORMAL</v>
      </c>
      <c r="L315" s="22">
        <f>VLOOKUP(A315,table3!A315:H2655,4,FALSE)</f>
        <v>2974</v>
      </c>
      <c r="M315" s="22" t="str">
        <f>VLOOKUP(A315,table3!A315:H2655,5,FALSE)</f>
        <v>tier - 2</v>
      </c>
      <c r="N315" t="str">
        <f>VLOOKUP(A315,table3!A315:H2655,6,FALSE)</f>
        <v>tier - 1</v>
      </c>
      <c r="O315" t="str">
        <f>VLOOKUP(A315,table3!A315:H2655,7,FALSE)</f>
        <v>R1011</v>
      </c>
      <c r="P315" s="8">
        <f>VLOOKUP(A315,table3!A315:H2655,2,FALSE)</f>
        <v>34966</v>
      </c>
      <c r="Q315">
        <f>VLOOKUP(A315,table3!A314:H2655,8,FALSE)</f>
        <v>27</v>
      </c>
    </row>
    <row r="316" spans="1:17" x14ac:dyDescent="0.3">
      <c r="A316" s="11" t="s">
        <v>2057</v>
      </c>
      <c r="B316" s="12" t="s">
        <v>5317</v>
      </c>
      <c r="C316">
        <f>VLOOKUP(A316,table2!A316:J2650,2,FALSE)</f>
        <v>43.5</v>
      </c>
      <c r="D316">
        <f>VLOOKUP(A316,table2!A316:J2650,3,FALSE)</f>
        <v>6.38</v>
      </c>
      <c r="E316" t="str">
        <f>VLOOKUP(A316,table2!A316:J2650,4,FALSE)</f>
        <v>No</v>
      </c>
      <c r="F316" t="str">
        <f>VLOOKUP(A316,table2!A316:J2650,5,FALSE)</f>
        <v>Yes</v>
      </c>
      <c r="G316" t="str">
        <f>VLOOKUP(A316,table2!A316:J2650,6,FALSE)</f>
        <v>No</v>
      </c>
      <c r="H316" s="26">
        <f>VLOOKUP(A316,table2!A316:J2650,7,FALSE)</f>
        <v>1</v>
      </c>
      <c r="I316" t="str">
        <f>VLOOKUP(A316,table2!A316:J2650,8,FALSE)</f>
        <v>Yes</v>
      </c>
      <c r="J316" t="str">
        <f>VLOOKUP(A316,table2!A316:J2650,9,FALSE)</f>
        <v>OBESITY</v>
      </c>
      <c r="K316" t="str">
        <f>VLOOKUP(A316,table2!A316:J2650,10,FALSE)</f>
        <v>PREDIABETES</v>
      </c>
      <c r="L316" s="22">
        <f>VLOOKUP(A316,table3!A316:H2656,4,FALSE)</f>
        <v>2980</v>
      </c>
      <c r="M316" s="22" t="str">
        <f>VLOOKUP(A316,table3!A316:H2656,5,FALSE)</f>
        <v>tier - 2</v>
      </c>
      <c r="N316" t="str">
        <f>VLOOKUP(A316,table3!A316:H2656,6,FALSE)</f>
        <v>tier - 3</v>
      </c>
      <c r="O316" t="str">
        <f>VLOOKUP(A316,table3!A316:H2656,7,FALSE)</f>
        <v>R1013</v>
      </c>
      <c r="P316" s="8">
        <f>VLOOKUP(A316,table3!A316:H2656,2,FALSE)</f>
        <v>31946</v>
      </c>
      <c r="Q316">
        <f>VLOOKUP(A316,table3!A315:H2656,8,FALSE)</f>
        <v>35</v>
      </c>
    </row>
    <row r="317" spans="1:17" x14ac:dyDescent="0.3">
      <c r="A317" s="13" t="s">
        <v>2056</v>
      </c>
      <c r="B317" s="14" t="s">
        <v>5319</v>
      </c>
      <c r="C317">
        <f>VLOOKUP(A317,table2!A317:J2651,2,FALSE)</f>
        <v>25.364999999999998</v>
      </c>
      <c r="D317">
        <f>VLOOKUP(A317,table2!A317:J2651,3,FALSE)</f>
        <v>5.19</v>
      </c>
      <c r="E317" t="str">
        <f>VLOOKUP(A317,table2!A317:J2651,4,FALSE)</f>
        <v>No</v>
      </c>
      <c r="F317" t="str">
        <f>VLOOKUP(A317,table2!A317:J2651,5,FALSE)</f>
        <v>No</v>
      </c>
      <c r="G317" t="str">
        <f>VLOOKUP(A317,table2!A317:J2651,6,FALSE)</f>
        <v>No</v>
      </c>
      <c r="H317" s="26">
        <f>VLOOKUP(A317,table2!A317:J2651,7,FALSE)</f>
        <v>2</v>
      </c>
      <c r="I317" t="str">
        <f>VLOOKUP(A317,table2!A317:J2651,8,FALSE)</f>
        <v>No</v>
      </c>
      <c r="J317" t="str">
        <f>VLOOKUP(A317,table2!A317:J2651,9,FALSE)</f>
        <v>OVER WEIGHT</v>
      </c>
      <c r="K317" t="str">
        <f>VLOOKUP(A317,table2!A317:J2651,10,FALSE)</f>
        <v>NORMAL</v>
      </c>
      <c r="L317" s="22">
        <f>VLOOKUP(A317,table3!A317:H2657,4,FALSE)</f>
        <v>2986</v>
      </c>
      <c r="M317" s="22" t="str">
        <f>VLOOKUP(A317,table3!A317:H2657,5,FALSE)</f>
        <v>tier - 2</v>
      </c>
      <c r="N317" t="str">
        <f>VLOOKUP(A317,table3!A317:H2657,6,FALSE)</f>
        <v>tier - 2</v>
      </c>
      <c r="O317" t="str">
        <f>VLOOKUP(A317,table3!A317:H2657,7,FALSE)</f>
        <v>R1013</v>
      </c>
      <c r="P317" s="8">
        <f>VLOOKUP(A317,table3!A317:H2657,2,FALSE)</f>
        <v>33562</v>
      </c>
      <c r="Q317">
        <f>VLOOKUP(A317,table3!A316:H2657,8,FALSE)</f>
        <v>31</v>
      </c>
    </row>
    <row r="318" spans="1:17" x14ac:dyDescent="0.3">
      <c r="A318" s="11" t="s">
        <v>2055</v>
      </c>
      <c r="B318" s="12" t="s">
        <v>5320</v>
      </c>
      <c r="C318">
        <f>VLOOKUP(A318,table2!A318:J2652,2,FALSE)</f>
        <v>28.594999999999999</v>
      </c>
      <c r="D318">
        <f>VLOOKUP(A318,table2!A318:J2652,3,FALSE)</f>
        <v>10.210000000000001</v>
      </c>
      <c r="E318" t="str">
        <f>VLOOKUP(A318,table2!A318:J2652,4,FALSE)</f>
        <v>No</v>
      </c>
      <c r="F318" t="str">
        <f>VLOOKUP(A318,table2!A318:J2652,5,FALSE)</f>
        <v>No</v>
      </c>
      <c r="G318" t="str">
        <f>VLOOKUP(A318,table2!A318:J2652,6,FALSE)</f>
        <v>No</v>
      </c>
      <c r="H318" s="26">
        <f>VLOOKUP(A318,table2!A318:J2652,7,FALSE)</f>
        <v>0</v>
      </c>
      <c r="I318" t="str">
        <f>VLOOKUP(A318,table2!A318:J2652,8,FALSE)</f>
        <v>No</v>
      </c>
      <c r="J318" t="str">
        <f>VLOOKUP(A318,table2!A318:J2652,9,FALSE)</f>
        <v>OVER WEIGHT</v>
      </c>
      <c r="K318" t="str">
        <f>VLOOKUP(A318,table2!A318:J2652,10,FALSE)</f>
        <v>DIABETES</v>
      </c>
      <c r="L318" s="22">
        <f>VLOOKUP(A318,table3!A318:H2658,4,FALSE)</f>
        <v>3012</v>
      </c>
      <c r="M318" s="22" t="str">
        <f>VLOOKUP(A318,table3!A318:H2658,5,FALSE)</f>
        <v>tier - 2</v>
      </c>
      <c r="N318" t="str">
        <f>VLOOKUP(A318,table3!A318:H2658,6,FALSE)</f>
        <v>tier - 3</v>
      </c>
      <c r="O318" t="str">
        <f>VLOOKUP(A318,table3!A318:H2658,7,FALSE)</f>
        <v>R1012</v>
      </c>
      <c r="P318" s="8">
        <f>VLOOKUP(A318,table3!A318:H2658,2,FALSE)</f>
        <v>37605</v>
      </c>
      <c r="Q318">
        <f>VLOOKUP(A318,table3!A317:H2658,8,FALSE)</f>
        <v>20</v>
      </c>
    </row>
    <row r="319" spans="1:17" x14ac:dyDescent="0.3">
      <c r="A319" s="13" t="s">
        <v>2054</v>
      </c>
      <c r="B319" s="14" t="s">
        <v>5321</v>
      </c>
      <c r="C319">
        <f>VLOOKUP(A319,table2!A319:J2653,2,FALSE)</f>
        <v>29.83</v>
      </c>
      <c r="D319">
        <f>VLOOKUP(A319,table2!A319:J2653,3,FALSE)</f>
        <v>9.6999999999999993</v>
      </c>
      <c r="E319" t="str">
        <f>VLOOKUP(A319,table2!A319:J2653,4,FALSE)</f>
        <v>Yes</v>
      </c>
      <c r="F319" t="str">
        <f>VLOOKUP(A319,table2!A319:J2653,5,FALSE)</f>
        <v>No</v>
      </c>
      <c r="G319" t="str">
        <f>VLOOKUP(A319,table2!A319:J2653,6,FALSE)</f>
        <v>Yes</v>
      </c>
      <c r="H319" s="26">
        <f>VLOOKUP(A319,table2!A319:J2653,7,FALSE)</f>
        <v>1</v>
      </c>
      <c r="I319" t="str">
        <f>VLOOKUP(A319,table2!A319:J2653,8,FALSE)</f>
        <v>Yes</v>
      </c>
      <c r="J319" t="str">
        <f>VLOOKUP(A319,table2!A319:J2653,9,FALSE)</f>
        <v>OVER WEIGHT</v>
      </c>
      <c r="K319" t="str">
        <f>VLOOKUP(A319,table2!A319:J2653,10,FALSE)</f>
        <v>DIABETES</v>
      </c>
      <c r="L319" s="22">
        <f>VLOOKUP(A319,table3!A319:H2659,4,FALSE)</f>
        <v>3018</v>
      </c>
      <c r="M319" s="22" t="str">
        <f>VLOOKUP(A319,table3!A319:H2659,5,FALSE)</f>
        <v>tier - 2</v>
      </c>
      <c r="N319" t="str">
        <f>VLOOKUP(A319,table3!A319:H2659,6,FALSE)</f>
        <v>tier - 2</v>
      </c>
      <c r="O319" t="str">
        <f>VLOOKUP(A319,table3!A319:H2659,7,FALSE)</f>
        <v>R1012</v>
      </c>
      <c r="P319" s="8">
        <f>VLOOKUP(A319,table3!A319:H2659,2,FALSE)</f>
        <v>32414</v>
      </c>
      <c r="Q319">
        <f>VLOOKUP(A319,table3!A318:H2659,8,FALSE)</f>
        <v>34</v>
      </c>
    </row>
    <row r="320" spans="1:17" x14ac:dyDescent="0.3">
      <c r="A320" s="11" t="s">
        <v>2053</v>
      </c>
      <c r="B320" s="12" t="s">
        <v>5323</v>
      </c>
      <c r="C320">
        <f>VLOOKUP(A320,table2!A320:J2654,2,FALSE)</f>
        <v>24.7</v>
      </c>
      <c r="D320">
        <f>VLOOKUP(A320,table2!A320:J2654,3,FALSE)</f>
        <v>10.25</v>
      </c>
      <c r="E320" t="str">
        <f>VLOOKUP(A320,table2!A320:J2654,4,FALSE)</f>
        <v>No</v>
      </c>
      <c r="F320" t="str">
        <f>VLOOKUP(A320,table2!A320:J2654,5,FALSE)</f>
        <v>No</v>
      </c>
      <c r="G320" t="str">
        <f>VLOOKUP(A320,table2!A320:J2654,6,FALSE)</f>
        <v>No</v>
      </c>
      <c r="H320" s="26">
        <f>VLOOKUP(A320,table2!A320:J2654,7,FALSE)</f>
        <v>3</v>
      </c>
      <c r="I320" t="str">
        <f>VLOOKUP(A320,table2!A320:J2654,8,FALSE)</f>
        <v>No</v>
      </c>
      <c r="J320" t="str">
        <f>VLOOKUP(A320,table2!A320:J2654,9,FALSE)</f>
        <v>NORMAL WEIGHT</v>
      </c>
      <c r="K320" t="str">
        <f>VLOOKUP(A320,table2!A320:J2654,10,FALSE)</f>
        <v>DIABETES</v>
      </c>
      <c r="L320" s="22">
        <f>VLOOKUP(A320,table3!A320:H2660,4,FALSE)</f>
        <v>3022</v>
      </c>
      <c r="M320" s="22" t="str">
        <f>VLOOKUP(A320,table3!A320:H2660,5,FALSE)</f>
        <v>tier - 2</v>
      </c>
      <c r="N320" t="str">
        <f>VLOOKUP(A320,table3!A320:H2660,6,FALSE)</f>
        <v>tier - 3</v>
      </c>
      <c r="O320" t="str">
        <f>VLOOKUP(A320,table3!A320:H2660,7,FALSE)</f>
        <v>R1012</v>
      </c>
      <c r="P320" s="8">
        <f>VLOOKUP(A320,table3!A320:H2660,2,FALSE)</f>
        <v>35783</v>
      </c>
      <c r="Q320">
        <f>VLOOKUP(A320,table3!A319:H2660,8,FALSE)</f>
        <v>25</v>
      </c>
    </row>
    <row r="321" spans="1:17" x14ac:dyDescent="0.3">
      <c r="A321" s="13" t="s">
        <v>2052</v>
      </c>
      <c r="B321" s="14" t="s">
        <v>5325</v>
      </c>
      <c r="C321">
        <f>VLOOKUP(A321,table2!A321:J2655,2,FALSE)</f>
        <v>17.940000000000001</v>
      </c>
      <c r="D321">
        <f>VLOOKUP(A321,table2!A321:J2655,3,FALSE)</f>
        <v>9.77</v>
      </c>
      <c r="E321" t="str">
        <f>VLOOKUP(A321,table2!A321:J2655,4,FALSE)</f>
        <v>No</v>
      </c>
      <c r="F321" t="str">
        <f>VLOOKUP(A321,table2!A321:J2655,5,FALSE)</f>
        <v>No</v>
      </c>
      <c r="G321" t="str">
        <f>VLOOKUP(A321,table2!A321:J2655,6,FALSE)</f>
        <v>No</v>
      </c>
      <c r="H321" s="26">
        <f>VLOOKUP(A321,table2!A321:J2655,7,FALSE)</f>
        <v>0</v>
      </c>
      <c r="I321" t="str">
        <f>VLOOKUP(A321,table2!A321:J2655,8,FALSE)</f>
        <v>Yes</v>
      </c>
      <c r="J321" t="str">
        <f>VLOOKUP(A321,table2!A321:J2655,9,FALSE)</f>
        <v>UNDER WEIGHT</v>
      </c>
      <c r="K321" t="str">
        <f>VLOOKUP(A321,table2!A321:J2655,10,FALSE)</f>
        <v>DIABETES</v>
      </c>
      <c r="L321" s="22">
        <f>VLOOKUP(A321,table3!A321:H2661,4,FALSE)</f>
        <v>3044</v>
      </c>
      <c r="M321" s="22" t="str">
        <f>VLOOKUP(A321,table3!A321:H2661,5,FALSE)</f>
        <v>tier - 2</v>
      </c>
      <c r="N321" t="str">
        <f>VLOOKUP(A321,table3!A321:H2661,6,FALSE)</f>
        <v>tier - 3</v>
      </c>
      <c r="O321" t="str">
        <f>VLOOKUP(A321,table3!A321:H2661,7,FALSE)</f>
        <v>R1024</v>
      </c>
      <c r="P321" s="8">
        <f>VLOOKUP(A321,table3!A321:H2661,2,FALSE)</f>
        <v>36053</v>
      </c>
      <c r="Q321">
        <f>VLOOKUP(A321,table3!A320:H2661,8,FALSE)</f>
        <v>24</v>
      </c>
    </row>
    <row r="322" spans="1:17" x14ac:dyDescent="0.3">
      <c r="A322" s="11" t="s">
        <v>2051</v>
      </c>
      <c r="B322" s="12" t="s">
        <v>5327</v>
      </c>
      <c r="C322">
        <f>VLOOKUP(A322,table2!A322:J2656,2,FALSE)</f>
        <v>21.08</v>
      </c>
      <c r="D322">
        <f>VLOOKUP(A322,table2!A322:J2656,3,FALSE)</f>
        <v>4.83</v>
      </c>
      <c r="E322" t="str">
        <f>VLOOKUP(A322,table2!A322:J2656,4,FALSE)</f>
        <v>No</v>
      </c>
      <c r="F322" t="str">
        <f>VLOOKUP(A322,table2!A322:J2656,5,FALSE)</f>
        <v>No</v>
      </c>
      <c r="G322" t="str">
        <f>VLOOKUP(A322,table2!A322:J2656,6,FALSE)</f>
        <v>Yes</v>
      </c>
      <c r="H322" s="26">
        <f>VLOOKUP(A322,table2!A322:J2656,7,FALSE)</f>
        <v>1</v>
      </c>
      <c r="I322" t="str">
        <f>VLOOKUP(A322,table2!A322:J2656,8,FALSE)</f>
        <v>Yes</v>
      </c>
      <c r="J322" t="str">
        <f>VLOOKUP(A322,table2!A322:J2656,9,FALSE)</f>
        <v>NORMAL WEIGHT</v>
      </c>
      <c r="K322" t="str">
        <f>VLOOKUP(A322,table2!A322:J2656,10,FALSE)</f>
        <v>NORMAL</v>
      </c>
      <c r="L322" s="22">
        <f>VLOOKUP(A322,table3!A322:H2662,4,FALSE)</f>
        <v>3046</v>
      </c>
      <c r="M322" s="22" t="str">
        <f>VLOOKUP(A322,table3!A322:H2662,5,FALSE)</f>
        <v>tier - 2</v>
      </c>
      <c r="N322" t="str">
        <f>VLOOKUP(A322,table3!A322:H2662,6,FALSE)</f>
        <v>tier - 1</v>
      </c>
      <c r="O322" t="str">
        <f>VLOOKUP(A322,table3!A322:H2662,7,FALSE)</f>
        <v>R1023</v>
      </c>
      <c r="P322" s="8">
        <f>VLOOKUP(A322,table3!A322:H2662,2,FALSE)</f>
        <v>36016</v>
      </c>
      <c r="Q322">
        <f>VLOOKUP(A322,table3!A321:H2662,8,FALSE)</f>
        <v>24</v>
      </c>
    </row>
    <row r="323" spans="1:17" x14ac:dyDescent="0.3">
      <c r="A323" s="13" t="s">
        <v>2050</v>
      </c>
      <c r="B323" s="14" t="s">
        <v>5329</v>
      </c>
      <c r="C323">
        <f>VLOOKUP(A323,table2!A323:J2657,2,FALSE)</f>
        <v>37.715000000000003</v>
      </c>
      <c r="D323">
        <f>VLOOKUP(A323,table2!A323:J2657,3,FALSE)</f>
        <v>10.86</v>
      </c>
      <c r="E323" t="str">
        <f>VLOOKUP(A323,table2!A323:J2657,4,FALSE)</f>
        <v>Yes</v>
      </c>
      <c r="F323" t="str">
        <f>VLOOKUP(A323,table2!A323:J2657,5,FALSE)</f>
        <v>No</v>
      </c>
      <c r="G323" t="str">
        <f>VLOOKUP(A323,table2!A323:J2657,6,FALSE)</f>
        <v>No</v>
      </c>
      <c r="H323" s="26">
        <f>VLOOKUP(A323,table2!A323:J2657,7,FALSE)</f>
        <v>0</v>
      </c>
      <c r="I323" t="str">
        <f>VLOOKUP(A323,table2!A323:J2657,8,FALSE)</f>
        <v>No</v>
      </c>
      <c r="J323" t="str">
        <f>VLOOKUP(A323,table2!A323:J2657,9,FALSE)</f>
        <v>OBESITY</v>
      </c>
      <c r="K323" t="str">
        <f>VLOOKUP(A323,table2!A323:J2657,10,FALSE)</f>
        <v>DIABETES</v>
      </c>
      <c r="L323" s="22">
        <f>VLOOKUP(A323,table3!A323:H2663,4,FALSE)</f>
        <v>3052</v>
      </c>
      <c r="M323" s="22" t="str">
        <f>VLOOKUP(A323,table3!A323:H2663,5,FALSE)</f>
        <v>tier - 2</v>
      </c>
      <c r="N323" t="str">
        <f>VLOOKUP(A323,table3!A323:H2663,6,FALSE)</f>
        <v>tier - 2</v>
      </c>
      <c r="O323" t="str">
        <f>VLOOKUP(A323,table3!A323:H2663,7,FALSE)</f>
        <v>R1011</v>
      </c>
      <c r="P323" s="8">
        <f>VLOOKUP(A323,table3!A323:H2663,2,FALSE)</f>
        <v>35786</v>
      </c>
      <c r="Q323">
        <f>VLOOKUP(A323,table3!A322:H2663,8,FALSE)</f>
        <v>25</v>
      </c>
    </row>
    <row r="324" spans="1:17" x14ac:dyDescent="0.3">
      <c r="A324" s="11" t="s">
        <v>2049</v>
      </c>
      <c r="B324" s="12" t="s">
        <v>5260</v>
      </c>
      <c r="C324">
        <f>VLOOKUP(A324,table2!A324:J2658,2,FALSE)</f>
        <v>22.39</v>
      </c>
      <c r="D324">
        <f>VLOOKUP(A324,table2!A324:J2658,3,FALSE)</f>
        <v>9.5299999999999994</v>
      </c>
      <c r="E324" t="str">
        <f>VLOOKUP(A324,table2!A324:J2658,4,FALSE)</f>
        <v>Yes</v>
      </c>
      <c r="F324" t="str">
        <f>VLOOKUP(A324,table2!A324:J2658,5,FALSE)</f>
        <v>No</v>
      </c>
      <c r="G324" t="str">
        <f>VLOOKUP(A324,table2!A324:J2658,6,FALSE)</f>
        <v>No</v>
      </c>
      <c r="H324" s="26">
        <f>VLOOKUP(A324,table2!A324:J2658,7,FALSE)</f>
        <v>0</v>
      </c>
      <c r="I324" t="str">
        <f>VLOOKUP(A324,table2!A324:J2658,8,FALSE)</f>
        <v>Yes</v>
      </c>
      <c r="J324" t="str">
        <f>VLOOKUP(A324,table2!A324:J2658,9,FALSE)</f>
        <v>NORMAL WEIGHT</v>
      </c>
      <c r="K324" t="str">
        <f>VLOOKUP(A324,table2!A324:J2658,10,FALSE)</f>
        <v>DIABETES</v>
      </c>
      <c r="L324" s="22">
        <f>VLOOKUP(A324,table3!A324:H2664,4,FALSE)</f>
        <v>3056</v>
      </c>
      <c r="M324" s="22" t="str">
        <f>VLOOKUP(A324,table3!A324:H2664,5,FALSE)</f>
        <v>tier - 2</v>
      </c>
      <c r="N324" t="str">
        <f>VLOOKUP(A324,table3!A324:H2664,6,FALSE)</f>
        <v>tier - 3</v>
      </c>
      <c r="O324" t="str">
        <f>VLOOKUP(A324,table3!A324:H2664,7,FALSE)</f>
        <v>R1013</v>
      </c>
      <c r="P324" s="8">
        <f>VLOOKUP(A324,table3!A324:H2664,2,FALSE)</f>
        <v>37428</v>
      </c>
      <c r="Q324">
        <f>VLOOKUP(A324,table3!A323:H2664,8,FALSE)</f>
        <v>20</v>
      </c>
    </row>
    <row r="325" spans="1:17" x14ac:dyDescent="0.3">
      <c r="A325" s="13" t="s">
        <v>2048</v>
      </c>
      <c r="B325" s="14" t="s">
        <v>5332</v>
      </c>
      <c r="C325">
        <f>VLOOKUP(A325,table2!A325:J2659,2,FALSE)</f>
        <v>28.78</v>
      </c>
      <c r="D325">
        <f>VLOOKUP(A325,table2!A325:J2659,3,FALSE)</f>
        <v>5.68</v>
      </c>
      <c r="E325" t="str">
        <f>VLOOKUP(A325,table2!A325:J2659,4,FALSE)</f>
        <v>No</v>
      </c>
      <c r="F325" t="str">
        <f>VLOOKUP(A325,table2!A325:J2659,5,FALSE)</f>
        <v>No</v>
      </c>
      <c r="G325" t="str">
        <f>VLOOKUP(A325,table2!A325:J2659,6,FALSE)</f>
        <v>No</v>
      </c>
      <c r="H325" s="26">
        <f>VLOOKUP(A325,table2!A325:J2659,7,FALSE)</f>
        <v>0</v>
      </c>
      <c r="I325" t="str">
        <f>VLOOKUP(A325,table2!A325:J2659,8,FALSE)</f>
        <v>Yes</v>
      </c>
      <c r="J325" t="str">
        <f>VLOOKUP(A325,table2!A325:J2659,9,FALSE)</f>
        <v>OVER WEIGHT</v>
      </c>
      <c r="K325" t="str">
        <f>VLOOKUP(A325,table2!A325:J2659,10,FALSE)</f>
        <v>NORMAL</v>
      </c>
      <c r="L325" s="22">
        <f>VLOOKUP(A325,table3!A325:H2665,4,FALSE)</f>
        <v>3063</v>
      </c>
      <c r="M325" s="22" t="str">
        <f>VLOOKUP(A325,table3!A325:H2665,5,FALSE)</f>
        <v>tier - 3</v>
      </c>
      <c r="N325" t="str">
        <f>VLOOKUP(A325,table3!A325:H2665,6,FALSE)</f>
        <v>tier - 1</v>
      </c>
      <c r="O325" t="str">
        <f>VLOOKUP(A325,table3!A325:H2665,7,FALSE)</f>
        <v>R1012</v>
      </c>
      <c r="P325" s="8">
        <f>VLOOKUP(A325,table3!A325:H2665,2,FALSE)</f>
        <v>34603</v>
      </c>
      <c r="Q325">
        <f>VLOOKUP(A325,table3!A324:H2665,8,FALSE)</f>
        <v>28</v>
      </c>
    </row>
    <row r="326" spans="1:17" x14ac:dyDescent="0.3">
      <c r="A326" s="11" t="s">
        <v>2047</v>
      </c>
      <c r="B326" s="12" t="s">
        <v>5333</v>
      </c>
      <c r="C326">
        <f>VLOOKUP(A326,table2!A326:J2660,2,FALSE)</f>
        <v>18.329999999999998</v>
      </c>
      <c r="D326">
        <f>VLOOKUP(A326,table2!A326:J2660,3,FALSE)</f>
        <v>5.57</v>
      </c>
      <c r="E326" t="str">
        <f>VLOOKUP(A326,table2!A326:J2660,4,FALSE)</f>
        <v>Yes</v>
      </c>
      <c r="F326" t="str">
        <f>VLOOKUP(A326,table2!A326:J2660,5,FALSE)</f>
        <v>No</v>
      </c>
      <c r="G326" t="str">
        <f>VLOOKUP(A326,table2!A326:J2660,6,FALSE)</f>
        <v>No</v>
      </c>
      <c r="H326" s="26">
        <f>VLOOKUP(A326,table2!A326:J2660,7,FALSE)</f>
        <v>0</v>
      </c>
      <c r="I326" t="str">
        <f>VLOOKUP(A326,table2!A326:J2660,8,FALSE)</f>
        <v>Yes</v>
      </c>
      <c r="J326" t="str">
        <f>VLOOKUP(A326,table2!A326:J2660,9,FALSE)</f>
        <v>UNDER WEIGHT</v>
      </c>
      <c r="K326" t="str">
        <f>VLOOKUP(A326,table2!A326:J2660,10,FALSE)</f>
        <v>NORMAL</v>
      </c>
      <c r="L326" s="22">
        <f>VLOOKUP(A326,table3!A326:H2666,4,FALSE)</f>
        <v>3065</v>
      </c>
      <c r="M326" s="22" t="str">
        <f>VLOOKUP(A326,table3!A326:H2666,5,FALSE)</f>
        <v>tier - 2</v>
      </c>
      <c r="N326" t="str">
        <f>VLOOKUP(A326,table3!A326:H2666,6,FALSE)</f>
        <v>tier - 1</v>
      </c>
      <c r="O326" t="str">
        <f>VLOOKUP(A326,table3!A326:H2666,7,FALSE)</f>
        <v>R1012</v>
      </c>
      <c r="P326" s="8">
        <f>VLOOKUP(A326,table3!A326:H2666,2,FALSE)</f>
        <v>32782</v>
      </c>
      <c r="Q326">
        <f>VLOOKUP(A326,table3!A325:H2666,8,FALSE)</f>
        <v>33</v>
      </c>
    </row>
    <row r="327" spans="1:17" x14ac:dyDescent="0.3">
      <c r="A327" s="13" t="s">
        <v>2046</v>
      </c>
      <c r="B327" s="14" t="s">
        <v>5335</v>
      </c>
      <c r="C327">
        <f>VLOOKUP(A327,table2!A327:J2661,2,FALSE)</f>
        <v>26.39</v>
      </c>
      <c r="D327">
        <f>VLOOKUP(A327,table2!A327:J2661,3,FALSE)</f>
        <v>4.58</v>
      </c>
      <c r="E327" t="str">
        <f>VLOOKUP(A327,table2!A327:J2661,4,FALSE)</f>
        <v>Yes</v>
      </c>
      <c r="F327" t="str">
        <f>VLOOKUP(A327,table2!A327:J2661,5,FALSE)</f>
        <v>No</v>
      </c>
      <c r="G327" t="str">
        <f>VLOOKUP(A327,table2!A327:J2661,6,FALSE)</f>
        <v>No</v>
      </c>
      <c r="H327" s="26">
        <f>VLOOKUP(A327,table2!A327:J2661,7,FALSE)</f>
        <v>1</v>
      </c>
      <c r="I327" t="str">
        <f>VLOOKUP(A327,table2!A327:J2661,8,FALSE)</f>
        <v>Yes</v>
      </c>
      <c r="J327" t="str">
        <f>VLOOKUP(A327,table2!A327:J2661,9,FALSE)</f>
        <v>OVER WEIGHT</v>
      </c>
      <c r="K327" t="str">
        <f>VLOOKUP(A327,table2!A327:J2661,10,FALSE)</f>
        <v>NORMAL</v>
      </c>
      <c r="L327" s="22">
        <f>VLOOKUP(A327,table3!A327:H2667,4,FALSE)</f>
        <v>3071</v>
      </c>
      <c r="M327" s="22" t="str">
        <f>VLOOKUP(A327,table3!A327:H2667,5,FALSE)</f>
        <v>tier - 3</v>
      </c>
      <c r="N327" t="str">
        <f>VLOOKUP(A327,table3!A327:H2667,6,FALSE)</f>
        <v>tier - 1</v>
      </c>
      <c r="O327" t="str">
        <f>VLOOKUP(A327,table3!A327:H2667,7,FALSE)</f>
        <v>R1017</v>
      </c>
      <c r="P327" s="8">
        <f>VLOOKUP(A327,table3!A327:H2667,2,FALSE)</f>
        <v>34952</v>
      </c>
      <c r="Q327">
        <f>VLOOKUP(A327,table3!A326:H2667,8,FALSE)</f>
        <v>27</v>
      </c>
    </row>
    <row r="328" spans="1:17" x14ac:dyDescent="0.3">
      <c r="A328" s="11" t="s">
        <v>2045</v>
      </c>
      <c r="B328" s="12" t="s">
        <v>5337</v>
      </c>
      <c r="C328">
        <f>VLOOKUP(A328,table2!A328:J2662,2,FALSE)</f>
        <v>19.260000000000002</v>
      </c>
      <c r="D328">
        <f>VLOOKUP(A328,table2!A328:J2662,3,FALSE)</f>
        <v>8.9600000000000009</v>
      </c>
      <c r="E328" t="str">
        <f>VLOOKUP(A328,table2!A328:J2662,4,FALSE)</f>
        <v>Yes</v>
      </c>
      <c r="F328" t="str">
        <f>VLOOKUP(A328,table2!A328:J2662,5,FALSE)</f>
        <v>No</v>
      </c>
      <c r="G328" t="str">
        <f>VLOOKUP(A328,table2!A328:J2662,6,FALSE)</f>
        <v>No</v>
      </c>
      <c r="H328" s="26">
        <f>VLOOKUP(A328,table2!A328:J2662,7,FALSE)</f>
        <v>1</v>
      </c>
      <c r="I328" t="str">
        <f>VLOOKUP(A328,table2!A328:J2662,8,FALSE)</f>
        <v>Yes</v>
      </c>
      <c r="J328" t="str">
        <f>VLOOKUP(A328,table2!A328:J2662,9,FALSE)</f>
        <v>NORMAL WEIGHT</v>
      </c>
      <c r="K328" t="str">
        <f>VLOOKUP(A328,table2!A328:J2662,10,FALSE)</f>
        <v>DIABETES</v>
      </c>
      <c r="L328" s="22">
        <f>VLOOKUP(A328,table3!A328:H2668,4,FALSE)</f>
        <v>3077</v>
      </c>
      <c r="M328" s="22" t="str">
        <f>VLOOKUP(A328,table3!A328:H2668,5,FALSE)</f>
        <v>tier - 2</v>
      </c>
      <c r="N328" t="str">
        <f>VLOOKUP(A328,table3!A328:H2668,6,FALSE)</f>
        <v>tier - 1</v>
      </c>
      <c r="O328" t="str">
        <f>VLOOKUP(A328,table3!A328:H2668,7,FALSE)</f>
        <v>R1012</v>
      </c>
      <c r="P328" s="8">
        <f>VLOOKUP(A328,table3!A328:H2668,2,FALSE)</f>
        <v>37177</v>
      </c>
      <c r="Q328">
        <f>VLOOKUP(A328,table3!A327:H2668,8,FALSE)</f>
        <v>21</v>
      </c>
    </row>
    <row r="329" spans="1:17" x14ac:dyDescent="0.3">
      <c r="A329" s="13" t="s">
        <v>2044</v>
      </c>
      <c r="B329" s="14" t="s">
        <v>5338</v>
      </c>
      <c r="C329">
        <f>VLOOKUP(A329,table2!A329:J2663,2,FALSE)</f>
        <v>26.92</v>
      </c>
      <c r="D329">
        <f>VLOOKUP(A329,table2!A329:J2663,3,FALSE)</f>
        <v>6.09</v>
      </c>
      <c r="E329" t="str">
        <f>VLOOKUP(A329,table2!A329:J2663,4,FALSE)</f>
        <v>No</v>
      </c>
      <c r="F329" t="str">
        <f>VLOOKUP(A329,table2!A329:J2663,5,FALSE)</f>
        <v>No</v>
      </c>
      <c r="G329" t="str">
        <f>VLOOKUP(A329,table2!A329:J2663,6,FALSE)</f>
        <v>No</v>
      </c>
      <c r="H329" s="26">
        <f>VLOOKUP(A329,table2!A329:J2663,7,FALSE)</f>
        <v>0</v>
      </c>
      <c r="I329" t="str">
        <f>VLOOKUP(A329,table2!A329:J2663,8,FALSE)</f>
        <v>Yes</v>
      </c>
      <c r="J329" t="str">
        <f>VLOOKUP(A329,table2!A329:J2663,9,FALSE)</f>
        <v>OVER WEIGHT</v>
      </c>
      <c r="K329" t="str">
        <f>VLOOKUP(A329,table2!A329:J2663,10,FALSE)</f>
        <v>PREDIABETES</v>
      </c>
      <c r="L329" s="22">
        <f>VLOOKUP(A329,table3!A329:H2669,4,FALSE)</f>
        <v>3088</v>
      </c>
      <c r="M329" s="22" t="str">
        <f>VLOOKUP(A329,table3!A329:H2669,5,FALSE)</f>
        <v>tier - 2</v>
      </c>
      <c r="N329" t="str">
        <f>VLOOKUP(A329,table3!A329:H2669,6,FALSE)</f>
        <v>tier - 2</v>
      </c>
      <c r="O329" t="str">
        <f>VLOOKUP(A329,table3!A329:H2669,7,FALSE)</f>
        <v>R1013</v>
      </c>
      <c r="P329" s="8">
        <f>VLOOKUP(A329,table3!A329:H2669,2,FALSE)</f>
        <v>31990</v>
      </c>
      <c r="Q329">
        <f>VLOOKUP(A329,table3!A328:H2669,8,FALSE)</f>
        <v>35</v>
      </c>
    </row>
    <row r="330" spans="1:17" x14ac:dyDescent="0.3">
      <c r="A330" s="11" t="s">
        <v>2043</v>
      </c>
      <c r="B330" s="12" t="s">
        <v>5340</v>
      </c>
      <c r="C330">
        <f>VLOOKUP(A330,table2!A330:J2664,2,FALSE)</f>
        <v>19.73</v>
      </c>
      <c r="D330">
        <f>VLOOKUP(A330,table2!A330:J2664,3,FALSE)</f>
        <v>4.3600000000000003</v>
      </c>
      <c r="E330" t="str">
        <f>VLOOKUP(A330,table2!A330:J2664,4,FALSE)</f>
        <v>No</v>
      </c>
      <c r="F330" t="str">
        <f>VLOOKUP(A330,table2!A330:J2664,5,FALSE)</f>
        <v>No</v>
      </c>
      <c r="G330" t="str">
        <f>VLOOKUP(A330,table2!A330:J2664,6,FALSE)</f>
        <v>No</v>
      </c>
      <c r="H330" s="26">
        <f>VLOOKUP(A330,table2!A330:J2664,7,FALSE)</f>
        <v>0</v>
      </c>
      <c r="I330" t="str">
        <f>VLOOKUP(A330,table2!A330:J2664,8,FALSE)</f>
        <v>Yes</v>
      </c>
      <c r="J330" t="str">
        <f>VLOOKUP(A330,table2!A330:J2664,9,FALSE)</f>
        <v>NORMAL WEIGHT</v>
      </c>
      <c r="K330" t="str">
        <f>VLOOKUP(A330,table2!A330:J2664,10,FALSE)</f>
        <v>NORMAL</v>
      </c>
      <c r="L330" s="22">
        <f>VLOOKUP(A330,table3!A330:H2670,4,FALSE)</f>
        <v>3128</v>
      </c>
      <c r="M330" s="22" t="str">
        <f>VLOOKUP(A330,table3!A330:H2670,5,FALSE)</f>
        <v>tier - 2</v>
      </c>
      <c r="N330" t="str">
        <f>VLOOKUP(A330,table3!A330:H2670,6,FALSE)</f>
        <v>tier - 3</v>
      </c>
      <c r="O330" t="str">
        <f>VLOOKUP(A330,table3!A330:H2670,7,FALSE)</f>
        <v>R1021</v>
      </c>
      <c r="P330" s="8">
        <f>VLOOKUP(A330,table3!A330:H2670,2,FALSE)</f>
        <v>36336</v>
      </c>
      <c r="Q330">
        <f>VLOOKUP(A330,table3!A329:H2670,8,FALSE)</f>
        <v>23</v>
      </c>
    </row>
    <row r="331" spans="1:17" x14ac:dyDescent="0.3">
      <c r="A331" s="13" t="s">
        <v>2042</v>
      </c>
      <c r="B331" s="14" t="s">
        <v>5341</v>
      </c>
      <c r="C331">
        <f>VLOOKUP(A331,table2!A331:J2665,2,FALSE)</f>
        <v>23.56</v>
      </c>
      <c r="D331">
        <f>VLOOKUP(A331,table2!A331:J2665,3,FALSE)</f>
        <v>11.74</v>
      </c>
      <c r="E331" t="str">
        <f>VLOOKUP(A331,table2!A331:J2665,4,FALSE)</f>
        <v>Yes</v>
      </c>
      <c r="F331" t="str">
        <f>VLOOKUP(A331,table2!A331:J2665,5,FALSE)</f>
        <v>No</v>
      </c>
      <c r="G331" t="str">
        <f>VLOOKUP(A331,table2!A331:J2665,6,FALSE)</f>
        <v>No</v>
      </c>
      <c r="H331" s="26">
        <f>VLOOKUP(A331,table2!A331:J2665,7,FALSE)</f>
        <v>0</v>
      </c>
      <c r="I331" t="str">
        <f>VLOOKUP(A331,table2!A331:J2665,8,FALSE)</f>
        <v>Yes</v>
      </c>
      <c r="J331" t="str">
        <f>VLOOKUP(A331,table2!A331:J2665,9,FALSE)</f>
        <v>NORMAL WEIGHT</v>
      </c>
      <c r="K331" t="str">
        <f>VLOOKUP(A331,table2!A331:J2665,10,FALSE)</f>
        <v>DIABETES</v>
      </c>
      <c r="L331" s="22">
        <f>VLOOKUP(A331,table3!A331:H2671,4,FALSE)</f>
        <v>3161</v>
      </c>
      <c r="M331" s="22" t="str">
        <f>VLOOKUP(A331,table3!A331:H2671,5,FALSE)</f>
        <v>tier - 2</v>
      </c>
      <c r="N331" t="str">
        <f>VLOOKUP(A331,table3!A331:H2671,6,FALSE)</f>
        <v>tier - 1</v>
      </c>
      <c r="O331" t="str">
        <f>VLOOKUP(A331,table3!A331:H2671,7,FALSE)</f>
        <v>R1011</v>
      </c>
      <c r="P331" s="8">
        <f>VLOOKUP(A331,table3!A331:H2671,2,FALSE)</f>
        <v>34525</v>
      </c>
      <c r="Q331">
        <f>VLOOKUP(A331,table3!A330:H2671,8,FALSE)</f>
        <v>28</v>
      </c>
    </row>
    <row r="332" spans="1:17" x14ac:dyDescent="0.3">
      <c r="A332" s="11" t="s">
        <v>2041</v>
      </c>
      <c r="B332" s="12" t="s">
        <v>5343</v>
      </c>
      <c r="C332">
        <f>VLOOKUP(A332,table2!A332:J2666,2,FALSE)</f>
        <v>37.67</v>
      </c>
      <c r="D332">
        <f>VLOOKUP(A332,table2!A332:J2666,3,FALSE)</f>
        <v>5.89</v>
      </c>
      <c r="E332" t="str">
        <f>VLOOKUP(A332,table2!A332:J2666,4,FALSE)</f>
        <v>No</v>
      </c>
      <c r="F332" t="str">
        <f>VLOOKUP(A332,table2!A332:J2666,5,FALSE)</f>
        <v>No</v>
      </c>
      <c r="G332" t="str">
        <f>VLOOKUP(A332,table2!A332:J2666,6,FALSE)</f>
        <v>No</v>
      </c>
      <c r="H332" s="26">
        <f>VLOOKUP(A332,table2!A332:J2666,7,FALSE)</f>
        <v>1</v>
      </c>
      <c r="I332" t="str">
        <f>VLOOKUP(A332,table2!A332:J2666,8,FALSE)</f>
        <v>Yes</v>
      </c>
      <c r="J332" t="str">
        <f>VLOOKUP(A332,table2!A332:J2666,9,FALSE)</f>
        <v>OBESITY</v>
      </c>
      <c r="K332" t="str">
        <f>VLOOKUP(A332,table2!A332:J2666,10,FALSE)</f>
        <v>PREDIABETES</v>
      </c>
      <c r="L332" s="22">
        <f>VLOOKUP(A332,table3!A332:H2672,4,FALSE)</f>
        <v>3162</v>
      </c>
      <c r="M332" s="22" t="str">
        <f>VLOOKUP(A332,table3!A332:H2672,5,FALSE)</f>
        <v>tier - 2</v>
      </c>
      <c r="N332" t="str">
        <f>VLOOKUP(A332,table3!A332:H2672,6,FALSE)</f>
        <v>tier - 3</v>
      </c>
      <c r="O332" t="str">
        <f>VLOOKUP(A332,table3!A332:H2672,7,FALSE)</f>
        <v>R1013</v>
      </c>
      <c r="P332" s="8">
        <f>VLOOKUP(A332,table3!A332:H2672,2,FALSE)</f>
        <v>34237</v>
      </c>
      <c r="Q332">
        <f>VLOOKUP(A332,table3!A331:H2672,8,FALSE)</f>
        <v>29</v>
      </c>
    </row>
    <row r="333" spans="1:17" x14ac:dyDescent="0.3">
      <c r="A333" s="13" t="s">
        <v>2040</v>
      </c>
      <c r="B333" s="14" t="s">
        <v>5345</v>
      </c>
      <c r="C333">
        <f>VLOOKUP(A333,table2!A333:J2667,2,FALSE)</f>
        <v>18.73</v>
      </c>
      <c r="D333">
        <f>VLOOKUP(A333,table2!A333:J2667,3,FALSE)</f>
        <v>10.64</v>
      </c>
      <c r="E333" t="str">
        <f>VLOOKUP(A333,table2!A333:J2667,4,FALSE)</f>
        <v>No</v>
      </c>
      <c r="F333" t="str">
        <f>VLOOKUP(A333,table2!A333:J2667,5,FALSE)</f>
        <v>No</v>
      </c>
      <c r="G333" t="str">
        <f>VLOOKUP(A333,table2!A333:J2667,6,FALSE)</f>
        <v>No</v>
      </c>
      <c r="H333" s="26">
        <f>VLOOKUP(A333,table2!A333:J2667,7,FALSE)</f>
        <v>2</v>
      </c>
      <c r="I333" t="str">
        <f>VLOOKUP(A333,table2!A333:J2667,8,FALSE)</f>
        <v>Yes</v>
      </c>
      <c r="J333" t="str">
        <f>VLOOKUP(A333,table2!A333:J2667,9,FALSE)</f>
        <v>NORMAL WEIGHT</v>
      </c>
      <c r="K333" t="str">
        <f>VLOOKUP(A333,table2!A333:J2667,10,FALSE)</f>
        <v>DIABETES</v>
      </c>
      <c r="L333" s="22">
        <f>VLOOKUP(A333,table3!A333:H2673,4,FALSE)</f>
        <v>3167</v>
      </c>
      <c r="M333" s="22" t="str">
        <f>VLOOKUP(A333,table3!A333:H2673,5,FALSE)</f>
        <v>tier - 2</v>
      </c>
      <c r="N333" t="str">
        <f>VLOOKUP(A333,table3!A333:H2673,6,FALSE)</f>
        <v>tier - 3</v>
      </c>
      <c r="O333" t="str">
        <f>VLOOKUP(A333,table3!A333:H2673,7,FALSE)</f>
        <v>R1024</v>
      </c>
      <c r="P333" s="8">
        <f>VLOOKUP(A333,table3!A333:H2673,2,FALSE)</f>
        <v>37132</v>
      </c>
      <c r="Q333">
        <f>VLOOKUP(A333,table3!A332:H2673,8,FALSE)</f>
        <v>21</v>
      </c>
    </row>
    <row r="334" spans="1:17" x14ac:dyDescent="0.3">
      <c r="A334" s="11" t="s">
        <v>2039</v>
      </c>
      <c r="B334" s="12" t="s">
        <v>5346</v>
      </c>
      <c r="C334">
        <f>VLOOKUP(A334,table2!A334:J2668,2,FALSE)</f>
        <v>33.090000000000003</v>
      </c>
      <c r="D334">
        <f>VLOOKUP(A334,table2!A334:J2668,3,FALSE)</f>
        <v>6.06</v>
      </c>
      <c r="E334" t="str">
        <f>VLOOKUP(A334,table2!A334:J2668,4,FALSE)</f>
        <v>No</v>
      </c>
      <c r="F334" t="str">
        <f>VLOOKUP(A334,table2!A334:J2668,5,FALSE)</f>
        <v>No</v>
      </c>
      <c r="G334" t="str">
        <f>VLOOKUP(A334,table2!A334:J2668,6,FALSE)</f>
        <v>Yes</v>
      </c>
      <c r="H334" s="26">
        <f>VLOOKUP(A334,table2!A334:J2668,7,FALSE)</f>
        <v>1</v>
      </c>
      <c r="I334" t="str">
        <f>VLOOKUP(A334,table2!A334:J2668,8,FALSE)</f>
        <v>Yes</v>
      </c>
      <c r="J334" t="str">
        <f>VLOOKUP(A334,table2!A334:J2668,9,FALSE)</f>
        <v>OBESITY</v>
      </c>
      <c r="K334" t="str">
        <f>VLOOKUP(A334,table2!A334:J2668,10,FALSE)</f>
        <v>PREDIABETES</v>
      </c>
      <c r="L334" s="22">
        <f>VLOOKUP(A334,table3!A334:H2674,4,FALSE)</f>
        <v>3172</v>
      </c>
      <c r="M334" s="22" t="str">
        <f>VLOOKUP(A334,table3!A334:H2674,5,FALSE)</f>
        <v>tier - 2</v>
      </c>
      <c r="N334" t="str">
        <f>VLOOKUP(A334,table3!A334:H2674,6,FALSE)</f>
        <v>tier - 3</v>
      </c>
      <c r="O334" t="str">
        <f>VLOOKUP(A334,table3!A334:H2674,7,FALSE)</f>
        <v>R1013</v>
      </c>
      <c r="P334" s="8">
        <f>VLOOKUP(A334,table3!A334:H2674,2,FALSE)</f>
        <v>34632</v>
      </c>
      <c r="Q334">
        <f>VLOOKUP(A334,table3!A333:H2674,8,FALSE)</f>
        <v>28</v>
      </c>
    </row>
    <row r="335" spans="1:17" x14ac:dyDescent="0.3">
      <c r="A335" s="13" t="s">
        <v>2038</v>
      </c>
      <c r="B335" s="14" t="s">
        <v>5348</v>
      </c>
      <c r="C335">
        <f>VLOOKUP(A335,table2!A335:J2669,2,FALSE)</f>
        <v>18.329999999999998</v>
      </c>
      <c r="D335">
        <f>VLOOKUP(A335,table2!A335:J2669,3,FALSE)</f>
        <v>7.46</v>
      </c>
      <c r="E335" t="str">
        <f>VLOOKUP(A335,table2!A335:J2669,4,FALSE)</f>
        <v>Yes</v>
      </c>
      <c r="F335" t="str">
        <f>VLOOKUP(A335,table2!A335:J2669,5,FALSE)</f>
        <v>No</v>
      </c>
      <c r="G335" t="str">
        <f>VLOOKUP(A335,table2!A335:J2669,6,FALSE)</f>
        <v>No</v>
      </c>
      <c r="H335" s="26">
        <f>VLOOKUP(A335,table2!A335:J2669,7,FALSE)</f>
        <v>1</v>
      </c>
      <c r="I335" t="str">
        <f>VLOOKUP(A335,table2!A335:J2669,8,FALSE)</f>
        <v>Yes</v>
      </c>
      <c r="J335" t="str">
        <f>VLOOKUP(A335,table2!A335:J2669,9,FALSE)</f>
        <v>UNDER WEIGHT</v>
      </c>
      <c r="K335" t="str">
        <f>VLOOKUP(A335,table2!A335:J2669,10,FALSE)</f>
        <v>DIABETES</v>
      </c>
      <c r="L335" s="22">
        <f>VLOOKUP(A335,table3!A335:H2675,4,FALSE)</f>
        <v>3172</v>
      </c>
      <c r="M335" s="22" t="str">
        <f>VLOOKUP(A335,table3!A335:H2675,5,FALSE)</f>
        <v>tier - 2</v>
      </c>
      <c r="N335" t="str">
        <f>VLOOKUP(A335,table3!A335:H2675,6,FALSE)</f>
        <v>tier - 1</v>
      </c>
      <c r="O335" t="str">
        <f>VLOOKUP(A335,table3!A335:H2675,7,FALSE)</f>
        <v>R1011</v>
      </c>
      <c r="P335" s="8">
        <f>VLOOKUP(A335,table3!A335:H2675,2,FALSE)</f>
        <v>34521</v>
      </c>
      <c r="Q335">
        <f>VLOOKUP(A335,table3!A334:H2675,8,FALSE)</f>
        <v>28</v>
      </c>
    </row>
    <row r="336" spans="1:17" x14ac:dyDescent="0.3">
      <c r="A336" s="11" t="s">
        <v>2037</v>
      </c>
      <c r="B336" s="12" t="s">
        <v>5350</v>
      </c>
      <c r="C336">
        <f>VLOOKUP(A336,table2!A336:J2670,2,FALSE)</f>
        <v>27.74</v>
      </c>
      <c r="D336">
        <f>VLOOKUP(A336,table2!A336:J2670,3,FALSE)</f>
        <v>4.68</v>
      </c>
      <c r="E336" t="str">
        <f>VLOOKUP(A336,table2!A336:J2670,4,FALSE)</f>
        <v>Yes</v>
      </c>
      <c r="F336" t="str">
        <f>VLOOKUP(A336,table2!A336:J2670,5,FALSE)</f>
        <v>No</v>
      </c>
      <c r="G336" t="str">
        <f>VLOOKUP(A336,table2!A336:J2670,6,FALSE)</f>
        <v>No</v>
      </c>
      <c r="H336" s="26">
        <f>VLOOKUP(A336,table2!A336:J2670,7,FALSE)</f>
        <v>2</v>
      </c>
      <c r="I336" t="str">
        <f>VLOOKUP(A336,table2!A336:J2670,8,FALSE)</f>
        <v>Yes</v>
      </c>
      <c r="J336" t="str">
        <f>VLOOKUP(A336,table2!A336:J2670,9,FALSE)</f>
        <v>OVER WEIGHT</v>
      </c>
      <c r="K336" t="str">
        <f>VLOOKUP(A336,table2!A336:J2670,10,FALSE)</f>
        <v>NORMAL</v>
      </c>
      <c r="L336" s="22">
        <f>VLOOKUP(A336,table3!A336:H2676,4,FALSE)</f>
        <v>3176</v>
      </c>
      <c r="M336" s="22" t="str">
        <f>VLOOKUP(A336,table3!A336:H2676,5,FALSE)</f>
        <v>tier - 2</v>
      </c>
      <c r="N336" t="str">
        <f>VLOOKUP(A336,table3!A336:H2676,6,FALSE)</f>
        <v>tier - 2</v>
      </c>
      <c r="O336" t="str">
        <f>VLOOKUP(A336,table3!A336:H2676,7,FALSE)</f>
        <v>R1012</v>
      </c>
      <c r="P336" s="8">
        <f>VLOOKUP(A336,table3!A336:H2676,2,FALSE)</f>
        <v>35291</v>
      </c>
      <c r="Q336">
        <f>VLOOKUP(A336,table3!A335:H2676,8,FALSE)</f>
        <v>26</v>
      </c>
    </row>
    <row r="337" spans="1:17" x14ac:dyDescent="0.3">
      <c r="A337" s="13" t="s">
        <v>2036</v>
      </c>
      <c r="B337" s="14" t="s">
        <v>5352</v>
      </c>
      <c r="C337">
        <f>VLOOKUP(A337,table2!A337:J2671,2,FALSE)</f>
        <v>24.2</v>
      </c>
      <c r="D337">
        <f>VLOOKUP(A337,table2!A337:J2671,3,FALSE)</f>
        <v>6.15</v>
      </c>
      <c r="E337" t="str">
        <f>VLOOKUP(A337,table2!A337:J2671,4,FALSE)</f>
        <v>No</v>
      </c>
      <c r="F337" t="str">
        <f>VLOOKUP(A337,table2!A337:J2671,5,FALSE)</f>
        <v>No</v>
      </c>
      <c r="G337" t="str">
        <f>VLOOKUP(A337,table2!A337:J2671,6,FALSE)</f>
        <v>No</v>
      </c>
      <c r="H337" s="26">
        <f>VLOOKUP(A337,table2!A337:J2671,7,FALSE)</f>
        <v>1</v>
      </c>
      <c r="I337" t="str">
        <f>VLOOKUP(A337,table2!A337:J2671,8,FALSE)</f>
        <v>Yes</v>
      </c>
      <c r="J337" t="str">
        <f>VLOOKUP(A337,table2!A337:J2671,9,FALSE)</f>
        <v>NORMAL WEIGHT</v>
      </c>
      <c r="K337" t="str">
        <f>VLOOKUP(A337,table2!A337:J2671,10,FALSE)</f>
        <v>PREDIABETES</v>
      </c>
      <c r="L337" s="22">
        <f>VLOOKUP(A337,table3!A337:H2677,4,FALSE)</f>
        <v>3177</v>
      </c>
      <c r="M337" s="22" t="str">
        <f>VLOOKUP(A337,table3!A337:H2677,5,FALSE)</f>
        <v>tier - 2</v>
      </c>
      <c r="N337" t="str">
        <f>VLOOKUP(A337,table3!A337:H2677,6,FALSE)</f>
        <v>tier - 1</v>
      </c>
      <c r="O337" t="str">
        <f>VLOOKUP(A337,table3!A337:H2677,7,FALSE)</f>
        <v>R1012</v>
      </c>
      <c r="P337" s="8">
        <f>VLOOKUP(A337,table3!A337:H2677,2,FALSE)</f>
        <v>35249</v>
      </c>
      <c r="Q337">
        <f>VLOOKUP(A337,table3!A336:H2677,8,FALSE)</f>
        <v>26</v>
      </c>
    </row>
    <row r="338" spans="1:17" x14ac:dyDescent="0.3">
      <c r="A338" s="11" t="s">
        <v>2035</v>
      </c>
      <c r="B338" s="12" t="s">
        <v>5354</v>
      </c>
      <c r="C338">
        <f>VLOOKUP(A338,table2!A338:J2672,2,FALSE)</f>
        <v>22.03</v>
      </c>
      <c r="D338">
        <f>VLOOKUP(A338,table2!A338:J2672,3,FALSE)</f>
        <v>4.28</v>
      </c>
      <c r="E338" t="str">
        <f>VLOOKUP(A338,table2!A338:J2672,4,FALSE)</f>
        <v>Yes</v>
      </c>
      <c r="F338" t="str">
        <f>VLOOKUP(A338,table2!A338:J2672,5,FALSE)</f>
        <v>No</v>
      </c>
      <c r="G338" t="str">
        <f>VLOOKUP(A338,table2!A338:J2672,6,FALSE)</f>
        <v>No</v>
      </c>
      <c r="H338" s="26">
        <f>VLOOKUP(A338,table2!A338:J2672,7,FALSE)</f>
        <v>0</v>
      </c>
      <c r="I338" t="str">
        <f>VLOOKUP(A338,table2!A338:J2672,8,FALSE)</f>
        <v>Yes</v>
      </c>
      <c r="J338" t="str">
        <f>VLOOKUP(A338,table2!A338:J2672,9,FALSE)</f>
        <v>NORMAL WEIGHT</v>
      </c>
      <c r="K338" t="str">
        <f>VLOOKUP(A338,table2!A338:J2672,10,FALSE)</f>
        <v>NORMAL</v>
      </c>
      <c r="L338" s="22">
        <f>VLOOKUP(A338,table3!A338:H2678,4,FALSE)</f>
        <v>3180</v>
      </c>
      <c r="M338" s="22" t="str">
        <f>VLOOKUP(A338,table3!A338:H2678,5,FALSE)</f>
        <v>tier - 2</v>
      </c>
      <c r="N338" t="str">
        <f>VLOOKUP(A338,table3!A338:H2678,6,FALSE)</f>
        <v>tier - 2</v>
      </c>
      <c r="O338" t="str">
        <f>VLOOKUP(A338,table3!A338:H2678,7,FALSE)</f>
        <v>R1012</v>
      </c>
      <c r="P338" s="8">
        <f>VLOOKUP(A338,table3!A338:H2678,2,FALSE)</f>
        <v>36792</v>
      </c>
      <c r="Q338">
        <f>VLOOKUP(A338,table3!A337:H2678,8,FALSE)</f>
        <v>22</v>
      </c>
    </row>
    <row r="339" spans="1:17" x14ac:dyDescent="0.3">
      <c r="A339" s="13" t="s">
        <v>2034</v>
      </c>
      <c r="B339" s="14" t="s">
        <v>5356</v>
      </c>
      <c r="C339">
        <f>VLOOKUP(A339,table2!A339:J2673,2,FALSE)</f>
        <v>26.885000000000002</v>
      </c>
      <c r="D339">
        <f>VLOOKUP(A339,table2!A339:J2673,3,FALSE)</f>
        <v>9.86</v>
      </c>
      <c r="E339" t="str">
        <f>VLOOKUP(A339,table2!A339:J2673,4,FALSE)</f>
        <v>No</v>
      </c>
      <c r="F339" t="str">
        <f>VLOOKUP(A339,table2!A339:J2673,5,FALSE)</f>
        <v>No</v>
      </c>
      <c r="G339" t="str">
        <f>VLOOKUP(A339,table2!A339:J2673,6,FALSE)</f>
        <v>No</v>
      </c>
      <c r="H339" s="26">
        <f>VLOOKUP(A339,table2!A339:J2673,7,FALSE)</f>
        <v>3</v>
      </c>
      <c r="I339" t="str">
        <f>VLOOKUP(A339,table2!A339:J2673,8,FALSE)</f>
        <v>Yes</v>
      </c>
      <c r="J339" t="str">
        <f>VLOOKUP(A339,table2!A339:J2673,9,FALSE)</f>
        <v>OVER WEIGHT</v>
      </c>
      <c r="K339" t="str">
        <f>VLOOKUP(A339,table2!A339:J2673,10,FALSE)</f>
        <v>DIABETES</v>
      </c>
      <c r="L339" s="22">
        <f>VLOOKUP(A339,table3!A339:H2679,4,FALSE)</f>
        <v>3181</v>
      </c>
      <c r="M339" s="22" t="str">
        <f>VLOOKUP(A339,table3!A339:H2679,5,FALSE)</f>
        <v>tier - 2</v>
      </c>
      <c r="N339" t="str">
        <f>VLOOKUP(A339,table3!A339:H2679,6,FALSE)</f>
        <v>tier - 2</v>
      </c>
      <c r="O339" t="str">
        <f>VLOOKUP(A339,table3!A339:H2679,7,FALSE)</f>
        <v>R1013</v>
      </c>
      <c r="P339" s="8">
        <f>VLOOKUP(A339,table3!A339:H2679,2,FALSE)</f>
        <v>37136</v>
      </c>
      <c r="Q339">
        <f>VLOOKUP(A339,table3!A338:H2679,8,FALSE)</f>
        <v>21</v>
      </c>
    </row>
    <row r="340" spans="1:17" x14ac:dyDescent="0.3">
      <c r="A340" s="11" t="s">
        <v>2033</v>
      </c>
      <c r="B340" s="12" t="s">
        <v>5357</v>
      </c>
      <c r="C340">
        <f>VLOOKUP(A340,table2!A340:J2674,2,FALSE)</f>
        <v>16.36</v>
      </c>
      <c r="D340">
        <f>VLOOKUP(A340,table2!A340:J2674,3,FALSE)</f>
        <v>11.19</v>
      </c>
      <c r="E340" t="str">
        <f>VLOOKUP(A340,table2!A340:J2674,4,FALSE)</f>
        <v>No</v>
      </c>
      <c r="F340" t="str">
        <f>VLOOKUP(A340,table2!A340:J2674,5,FALSE)</f>
        <v>No</v>
      </c>
      <c r="G340" t="str">
        <f>VLOOKUP(A340,table2!A340:J2674,6,FALSE)</f>
        <v>No</v>
      </c>
      <c r="H340" s="26">
        <f>VLOOKUP(A340,table2!A340:J2674,7,FALSE)</f>
        <v>0</v>
      </c>
      <c r="I340" t="str">
        <f>VLOOKUP(A340,table2!A340:J2674,8,FALSE)</f>
        <v>Yes</v>
      </c>
      <c r="J340" t="str">
        <f>VLOOKUP(A340,table2!A340:J2674,9,FALSE)</f>
        <v>UNDER WEIGHT</v>
      </c>
      <c r="K340" t="str">
        <f>VLOOKUP(A340,table2!A340:J2674,10,FALSE)</f>
        <v>DIABETES</v>
      </c>
      <c r="L340" s="22">
        <f>VLOOKUP(A340,table3!A340:H2680,4,FALSE)</f>
        <v>3201</v>
      </c>
      <c r="M340" s="22" t="str">
        <f>VLOOKUP(A340,table3!A340:H2680,5,FALSE)</f>
        <v>tier - 2</v>
      </c>
      <c r="N340" t="str">
        <f>VLOOKUP(A340,table3!A340:H2680,6,FALSE)</f>
        <v>tier - 3</v>
      </c>
      <c r="O340" t="str">
        <f>VLOOKUP(A340,table3!A340:H2680,7,FALSE)</f>
        <v>R1012</v>
      </c>
      <c r="P340" s="8">
        <f>VLOOKUP(A340,table3!A340:H2680,2,FALSE)</f>
        <v>35349</v>
      </c>
      <c r="Q340">
        <f>VLOOKUP(A340,table3!A339:H2680,8,FALSE)</f>
        <v>26</v>
      </c>
    </row>
    <row r="341" spans="1:17" x14ac:dyDescent="0.3">
      <c r="A341" s="13" t="s">
        <v>2032</v>
      </c>
      <c r="B341" s="14" t="s">
        <v>5358</v>
      </c>
      <c r="C341">
        <f>VLOOKUP(A341,table2!A341:J2675,2,FALSE)</f>
        <v>32.299999999999997</v>
      </c>
      <c r="D341">
        <f>VLOOKUP(A341,table2!A341:J2675,3,FALSE)</f>
        <v>4.8899999999999997</v>
      </c>
      <c r="E341" t="str">
        <f>VLOOKUP(A341,table2!A341:J2675,4,FALSE)</f>
        <v>Yes</v>
      </c>
      <c r="F341" t="str">
        <f>VLOOKUP(A341,table2!A341:J2675,5,FALSE)</f>
        <v>No</v>
      </c>
      <c r="G341" t="str">
        <f>VLOOKUP(A341,table2!A341:J2675,6,FALSE)</f>
        <v>Yes</v>
      </c>
      <c r="H341" s="26">
        <f>VLOOKUP(A341,table2!A341:J2675,7,FALSE)</f>
        <v>1</v>
      </c>
      <c r="I341" t="str">
        <f>VLOOKUP(A341,table2!A341:J2675,8,FALSE)</f>
        <v>No</v>
      </c>
      <c r="J341" t="str">
        <f>VLOOKUP(A341,table2!A341:J2675,9,FALSE)</f>
        <v>OBESITY</v>
      </c>
      <c r="K341" t="str">
        <f>VLOOKUP(A341,table2!A341:J2675,10,FALSE)</f>
        <v>NORMAL</v>
      </c>
      <c r="L341" s="22">
        <f>VLOOKUP(A341,table3!A341:H2681,4,FALSE)</f>
        <v>3206</v>
      </c>
      <c r="M341" s="22" t="str">
        <f>VLOOKUP(A341,table3!A341:H2681,5,FALSE)</f>
        <v>tier - 2</v>
      </c>
      <c r="N341" t="str">
        <f>VLOOKUP(A341,table3!A341:H2681,6,FALSE)</f>
        <v>tier - 3</v>
      </c>
      <c r="O341" t="str">
        <f>VLOOKUP(A341,table3!A341:H2681,7,FALSE)</f>
        <v>R1024</v>
      </c>
      <c r="P341" s="8">
        <f>VLOOKUP(A341,table3!A341:H2681,2,FALSE)</f>
        <v>35616</v>
      </c>
      <c r="Q341">
        <f>VLOOKUP(A341,table3!A340:H2681,8,FALSE)</f>
        <v>25</v>
      </c>
    </row>
    <row r="342" spans="1:17" x14ac:dyDescent="0.3">
      <c r="A342" s="11" t="s">
        <v>2031</v>
      </c>
      <c r="B342" s="12" t="s">
        <v>5360</v>
      </c>
      <c r="C342">
        <f>VLOOKUP(A342,table2!A342:J2676,2,FALSE)</f>
        <v>16.05</v>
      </c>
      <c r="D342">
        <f>VLOOKUP(A342,table2!A342:J2676,3,FALSE)</f>
        <v>4.3499999999999996</v>
      </c>
      <c r="E342" t="str">
        <f>VLOOKUP(A342,table2!A342:J2676,4,FALSE)</f>
        <v>Yes</v>
      </c>
      <c r="F342" t="str">
        <f>VLOOKUP(A342,table2!A342:J2676,5,FALSE)</f>
        <v>No</v>
      </c>
      <c r="G342" t="str">
        <f>VLOOKUP(A342,table2!A342:J2676,6,FALSE)</f>
        <v>No</v>
      </c>
      <c r="H342" s="26">
        <f>VLOOKUP(A342,table2!A342:J2676,7,FALSE)</f>
        <v>0</v>
      </c>
      <c r="I342" t="str">
        <f>VLOOKUP(A342,table2!A342:J2676,8,FALSE)</f>
        <v>Yes</v>
      </c>
      <c r="J342" t="str">
        <f>VLOOKUP(A342,table2!A342:J2676,9,FALSE)</f>
        <v>UNDER WEIGHT</v>
      </c>
      <c r="K342" t="str">
        <f>VLOOKUP(A342,table2!A342:J2676,10,FALSE)</f>
        <v>NORMAL</v>
      </c>
      <c r="L342" s="22">
        <f>VLOOKUP(A342,table3!A342:H2682,4,FALSE)</f>
        <v>3209</v>
      </c>
      <c r="M342" s="22" t="str">
        <f>VLOOKUP(A342,table3!A342:H2682,5,FALSE)</f>
        <v>tier - 2</v>
      </c>
      <c r="N342" t="str">
        <f>VLOOKUP(A342,table3!A342:H2682,6,FALSE)</f>
        <v>tier - 3</v>
      </c>
      <c r="O342" t="str">
        <f>VLOOKUP(A342,table3!A342:H2682,7,FALSE)</f>
        <v>R1011</v>
      </c>
      <c r="P342" s="8">
        <f>VLOOKUP(A342,table3!A342:H2682,2,FALSE)</f>
        <v>35786</v>
      </c>
      <c r="Q342">
        <f>VLOOKUP(A342,table3!A341:H2682,8,FALSE)</f>
        <v>25</v>
      </c>
    </row>
    <row r="343" spans="1:17" x14ac:dyDescent="0.3">
      <c r="A343" s="13" t="s">
        <v>2030</v>
      </c>
      <c r="B343" s="14" t="s">
        <v>5362</v>
      </c>
      <c r="C343">
        <f>VLOOKUP(A343,table2!A343:J2677,2,FALSE)</f>
        <v>29.07</v>
      </c>
      <c r="D343">
        <f>VLOOKUP(A343,table2!A343:J2677,3,FALSE)</f>
        <v>8.66</v>
      </c>
      <c r="E343" t="str">
        <f>VLOOKUP(A343,table2!A343:J2677,4,FALSE)</f>
        <v>Yes</v>
      </c>
      <c r="F343" t="str">
        <f>VLOOKUP(A343,table2!A343:J2677,5,FALSE)</f>
        <v>No</v>
      </c>
      <c r="G343" t="str">
        <f>VLOOKUP(A343,table2!A343:J2677,6,FALSE)</f>
        <v>No</v>
      </c>
      <c r="H343" s="26">
        <f>VLOOKUP(A343,table2!A343:J2677,7,FALSE)</f>
        <v>2</v>
      </c>
      <c r="I343" t="str">
        <f>VLOOKUP(A343,table2!A343:J2677,8,FALSE)</f>
        <v>Yes</v>
      </c>
      <c r="J343" t="str">
        <f>VLOOKUP(A343,table2!A343:J2677,9,FALSE)</f>
        <v>OVER WEIGHT</v>
      </c>
      <c r="K343" t="str">
        <f>VLOOKUP(A343,table2!A343:J2677,10,FALSE)</f>
        <v>DIABETES</v>
      </c>
      <c r="L343" s="22">
        <f>VLOOKUP(A343,table3!A343:H2683,4,FALSE)</f>
        <v>3214</v>
      </c>
      <c r="M343" s="22" t="str">
        <f>VLOOKUP(A343,table3!A343:H2683,5,FALSE)</f>
        <v>tier - 2</v>
      </c>
      <c r="N343" t="str">
        <f>VLOOKUP(A343,table3!A343:H2683,6,FALSE)</f>
        <v>tier - 2</v>
      </c>
      <c r="O343" t="str">
        <f>VLOOKUP(A343,table3!A343:H2683,7,FALSE)</f>
        <v>R1024</v>
      </c>
      <c r="P343" s="8">
        <f>VLOOKUP(A343,table3!A343:H2683,2,FALSE)</f>
        <v>35617</v>
      </c>
      <c r="Q343">
        <f>VLOOKUP(A343,table3!A342:H2683,8,FALSE)</f>
        <v>25</v>
      </c>
    </row>
    <row r="344" spans="1:17" x14ac:dyDescent="0.3">
      <c r="A344" s="11" t="s">
        <v>2029</v>
      </c>
      <c r="B344" s="12" t="s">
        <v>5364</v>
      </c>
      <c r="C344">
        <f>VLOOKUP(A344,table2!A344:J2678,2,FALSE)</f>
        <v>17.43</v>
      </c>
      <c r="D344">
        <f>VLOOKUP(A344,table2!A344:J2678,3,FALSE)</f>
        <v>8.64</v>
      </c>
      <c r="E344" t="str">
        <f>VLOOKUP(A344,table2!A344:J2678,4,FALSE)</f>
        <v>No</v>
      </c>
      <c r="F344" t="str">
        <f>VLOOKUP(A344,table2!A344:J2678,5,FALSE)</f>
        <v>No</v>
      </c>
      <c r="G344" t="str">
        <f>VLOOKUP(A344,table2!A344:J2678,6,FALSE)</f>
        <v>No</v>
      </c>
      <c r="H344" s="26">
        <f>VLOOKUP(A344,table2!A344:J2678,7,FALSE)</f>
        <v>0</v>
      </c>
      <c r="I344" t="str">
        <f>VLOOKUP(A344,table2!A344:J2678,8,FALSE)</f>
        <v>Yes</v>
      </c>
      <c r="J344" t="str">
        <f>VLOOKUP(A344,table2!A344:J2678,9,FALSE)</f>
        <v>UNDER WEIGHT</v>
      </c>
      <c r="K344" t="str">
        <f>VLOOKUP(A344,table2!A344:J2678,10,FALSE)</f>
        <v>DIABETES</v>
      </c>
      <c r="L344" s="22">
        <f>VLOOKUP(A344,table3!A344:H2684,4,FALSE)</f>
        <v>3227</v>
      </c>
      <c r="M344" s="22" t="str">
        <f>VLOOKUP(A344,table3!A344:H2684,5,FALSE)</f>
        <v>tier - 2</v>
      </c>
      <c r="N344" t="str">
        <f>VLOOKUP(A344,table3!A344:H2684,6,FALSE)</f>
        <v>tier - 3</v>
      </c>
      <c r="O344" t="str">
        <f>VLOOKUP(A344,table3!A344:H2684,7,FALSE)</f>
        <v>R1013</v>
      </c>
      <c r="P344" s="8">
        <f>VLOOKUP(A344,table3!A344:H2684,2,FALSE)</f>
        <v>35644</v>
      </c>
      <c r="Q344">
        <f>VLOOKUP(A344,table3!A343:H2684,8,FALSE)</f>
        <v>25</v>
      </c>
    </row>
    <row r="345" spans="1:17" x14ac:dyDescent="0.3">
      <c r="A345" s="13" t="s">
        <v>2028</v>
      </c>
      <c r="B345" s="14" t="s">
        <v>5365</v>
      </c>
      <c r="C345">
        <f>VLOOKUP(A345,table2!A345:J2679,2,FALSE)</f>
        <v>19.329999999999998</v>
      </c>
      <c r="D345">
        <f>VLOOKUP(A345,table2!A345:J2679,3,FALSE)</f>
        <v>4.2699999999999996</v>
      </c>
      <c r="E345" t="str">
        <f>VLOOKUP(A345,table2!A345:J2679,4,FALSE)</f>
        <v>No</v>
      </c>
      <c r="F345" t="str">
        <f>VLOOKUP(A345,table2!A345:J2679,5,FALSE)</f>
        <v>No</v>
      </c>
      <c r="G345" t="str">
        <f>VLOOKUP(A345,table2!A345:J2679,6,FALSE)</f>
        <v>No</v>
      </c>
      <c r="H345" s="26">
        <f>VLOOKUP(A345,table2!A345:J2679,7,FALSE)</f>
        <v>0</v>
      </c>
      <c r="I345" t="str">
        <f>VLOOKUP(A345,table2!A345:J2679,8,FALSE)</f>
        <v>Yes</v>
      </c>
      <c r="J345" t="str">
        <f>VLOOKUP(A345,table2!A345:J2679,9,FALSE)</f>
        <v>NORMAL WEIGHT</v>
      </c>
      <c r="K345" t="str">
        <f>VLOOKUP(A345,table2!A345:J2679,10,FALSE)</f>
        <v>NORMAL</v>
      </c>
      <c r="L345" s="22">
        <f>VLOOKUP(A345,table3!A345:H2685,4,FALSE)</f>
        <v>3238</v>
      </c>
      <c r="M345" s="22" t="str">
        <f>VLOOKUP(A345,table3!A345:H2685,5,FALSE)</f>
        <v>tier - 2</v>
      </c>
      <c r="N345" t="str">
        <f>VLOOKUP(A345,table3!A345:H2685,6,FALSE)</f>
        <v>tier - 3</v>
      </c>
      <c r="O345" t="str">
        <f>VLOOKUP(A345,table3!A345:H2685,7,FALSE)</f>
        <v>R1013</v>
      </c>
      <c r="P345" s="8">
        <f>VLOOKUP(A345,table3!A345:H2685,2,FALSE)</f>
        <v>35675</v>
      </c>
      <c r="Q345">
        <f>VLOOKUP(A345,table3!A344:H2685,8,FALSE)</f>
        <v>25</v>
      </c>
    </row>
    <row r="346" spans="1:17" x14ac:dyDescent="0.3">
      <c r="A346" s="11" t="s">
        <v>2027</v>
      </c>
      <c r="B346" s="12" t="s">
        <v>5367</v>
      </c>
      <c r="C346">
        <f>VLOOKUP(A346,table2!A346:J2680,2,FALSE)</f>
        <v>30.52</v>
      </c>
      <c r="D346">
        <f>VLOOKUP(A346,table2!A346:J2680,3,FALSE)</f>
        <v>4.21</v>
      </c>
      <c r="E346" t="str">
        <f>VLOOKUP(A346,table2!A346:J2680,4,FALSE)</f>
        <v>No</v>
      </c>
      <c r="F346" t="str">
        <f>VLOOKUP(A346,table2!A346:J2680,5,FALSE)</f>
        <v>No</v>
      </c>
      <c r="G346" t="str">
        <f>VLOOKUP(A346,table2!A346:J2680,6,FALSE)</f>
        <v>No</v>
      </c>
      <c r="H346" s="26">
        <f>VLOOKUP(A346,table2!A346:J2680,7,FALSE)</f>
        <v>1</v>
      </c>
      <c r="I346" t="str">
        <f>VLOOKUP(A346,table2!A346:J2680,8,FALSE)</f>
        <v>Yes</v>
      </c>
      <c r="J346" t="str">
        <f>VLOOKUP(A346,table2!A346:J2680,9,FALSE)</f>
        <v>OBESITY</v>
      </c>
      <c r="K346" t="str">
        <f>VLOOKUP(A346,table2!A346:J2680,10,FALSE)</f>
        <v>NORMAL</v>
      </c>
      <c r="L346" s="22">
        <f>VLOOKUP(A346,table3!A346:H2686,4,FALSE)</f>
        <v>3260</v>
      </c>
      <c r="M346" s="22" t="str">
        <f>VLOOKUP(A346,table3!A346:H2686,5,FALSE)</f>
        <v>tier - 3</v>
      </c>
      <c r="N346" t="str">
        <f>VLOOKUP(A346,table3!A346:H2686,6,FALSE)</f>
        <v>tier - 2</v>
      </c>
      <c r="O346" t="str">
        <f>VLOOKUP(A346,table3!A346:H2686,7,FALSE)</f>
        <v>R1011</v>
      </c>
      <c r="P346" s="8">
        <f>VLOOKUP(A346,table3!A346:H2686,2,FALSE)</f>
        <v>33555</v>
      </c>
      <c r="Q346">
        <f>VLOOKUP(A346,table3!A345:H2686,8,FALSE)</f>
        <v>31</v>
      </c>
    </row>
    <row r="347" spans="1:17" x14ac:dyDescent="0.3">
      <c r="A347" s="13" t="s">
        <v>2026</v>
      </c>
      <c r="B347" s="14" t="s">
        <v>5369</v>
      </c>
      <c r="C347">
        <f>VLOOKUP(A347,table2!A347:J2681,2,FALSE)</f>
        <v>39.21</v>
      </c>
      <c r="D347">
        <f>VLOOKUP(A347,table2!A347:J2681,3,FALSE)</f>
        <v>5.04</v>
      </c>
      <c r="E347" t="str">
        <f>VLOOKUP(A347,table2!A347:J2681,4,FALSE)</f>
        <v>No</v>
      </c>
      <c r="F347" t="str">
        <f>VLOOKUP(A347,table2!A347:J2681,5,FALSE)</f>
        <v>No</v>
      </c>
      <c r="G347" t="str">
        <f>VLOOKUP(A347,table2!A347:J2681,6,FALSE)</f>
        <v>Yes</v>
      </c>
      <c r="H347" s="26">
        <f>VLOOKUP(A347,table2!A347:J2681,7,FALSE)</f>
        <v>1</v>
      </c>
      <c r="I347" t="str">
        <f>VLOOKUP(A347,table2!A347:J2681,8,FALSE)</f>
        <v>Yes</v>
      </c>
      <c r="J347" t="str">
        <f>VLOOKUP(A347,table2!A347:J2681,9,FALSE)</f>
        <v>OBESITY</v>
      </c>
      <c r="K347" t="str">
        <f>VLOOKUP(A347,table2!A347:J2681,10,FALSE)</f>
        <v>NORMAL</v>
      </c>
      <c r="L347" s="22">
        <f>VLOOKUP(A347,table3!A347:H2687,4,FALSE)</f>
        <v>3269</v>
      </c>
      <c r="M347" s="22" t="str">
        <f>VLOOKUP(A347,table3!A347:H2687,5,FALSE)</f>
        <v>tier - 3</v>
      </c>
      <c r="N347" t="str">
        <f>VLOOKUP(A347,table3!A347:H2687,6,FALSE)</f>
        <v>tier - 1</v>
      </c>
      <c r="O347" t="str">
        <f>VLOOKUP(A347,table3!A347:H2687,7,FALSE)</f>
        <v>R1016</v>
      </c>
      <c r="P347" s="8">
        <f>VLOOKUP(A347,table3!A347:H2687,2,FALSE)</f>
        <v>34670</v>
      </c>
      <c r="Q347">
        <f>VLOOKUP(A347,table3!A346:H2687,8,FALSE)</f>
        <v>28</v>
      </c>
    </row>
    <row r="348" spans="1:17" x14ac:dyDescent="0.3">
      <c r="A348" s="11" t="s">
        <v>2025</v>
      </c>
      <c r="B348" s="12" t="s">
        <v>5370</v>
      </c>
      <c r="C348">
        <f>VLOOKUP(A348,table2!A348:J2682,2,FALSE)</f>
        <v>26.98</v>
      </c>
      <c r="D348">
        <f>VLOOKUP(A348,table2!A348:J2682,3,FALSE)</f>
        <v>5.21</v>
      </c>
      <c r="E348" t="str">
        <f>VLOOKUP(A348,table2!A348:J2682,4,FALSE)</f>
        <v>Yes</v>
      </c>
      <c r="F348" t="str">
        <f>VLOOKUP(A348,table2!A348:J2682,5,FALSE)</f>
        <v>No</v>
      </c>
      <c r="G348" t="str">
        <f>VLOOKUP(A348,table2!A348:J2682,6,FALSE)</f>
        <v>No</v>
      </c>
      <c r="H348" s="26">
        <f>VLOOKUP(A348,table2!A348:J2682,7,FALSE)</f>
        <v>2</v>
      </c>
      <c r="I348" t="str">
        <f>VLOOKUP(A348,table2!A348:J2682,8,FALSE)</f>
        <v>Yes</v>
      </c>
      <c r="J348" t="str">
        <f>VLOOKUP(A348,table2!A348:J2682,9,FALSE)</f>
        <v>OVER WEIGHT</v>
      </c>
      <c r="K348" t="str">
        <f>VLOOKUP(A348,table2!A348:J2682,10,FALSE)</f>
        <v>NORMAL</v>
      </c>
      <c r="L348" s="22">
        <f>VLOOKUP(A348,table3!A348:H2688,4,FALSE)</f>
        <v>3277</v>
      </c>
      <c r="M348" s="22" t="str">
        <f>VLOOKUP(A348,table3!A348:H2688,5,FALSE)</f>
        <v>tier - 2</v>
      </c>
      <c r="N348" t="str">
        <f>VLOOKUP(A348,table3!A348:H2688,6,FALSE)</f>
        <v>tier - 3</v>
      </c>
      <c r="O348" t="str">
        <f>VLOOKUP(A348,table3!A348:H2688,7,FALSE)</f>
        <v>R1011</v>
      </c>
      <c r="P348" s="8">
        <f>VLOOKUP(A348,table3!A348:H2688,2,FALSE)</f>
        <v>34516</v>
      </c>
      <c r="Q348">
        <f>VLOOKUP(A348,table3!A347:H2688,8,FALSE)</f>
        <v>28</v>
      </c>
    </row>
    <row r="349" spans="1:17" x14ac:dyDescent="0.3">
      <c r="A349" s="13" t="s">
        <v>2024</v>
      </c>
      <c r="B349" s="14" t="s">
        <v>5372</v>
      </c>
      <c r="C349">
        <f>VLOOKUP(A349,table2!A349:J2683,2,FALSE)</f>
        <v>25.84</v>
      </c>
      <c r="D349">
        <f>VLOOKUP(A349,table2!A349:J2683,3,FALSE)</f>
        <v>8.83</v>
      </c>
      <c r="E349" t="str">
        <f>VLOOKUP(A349,table2!A349:J2683,4,FALSE)</f>
        <v>No</v>
      </c>
      <c r="F349" t="str">
        <f>VLOOKUP(A349,table2!A349:J2683,5,FALSE)</f>
        <v>No</v>
      </c>
      <c r="G349" t="str">
        <f>VLOOKUP(A349,table2!A349:J2683,6,FALSE)</f>
        <v>No</v>
      </c>
      <c r="H349" s="26">
        <f>VLOOKUP(A349,table2!A349:J2683,7,FALSE)</f>
        <v>0</v>
      </c>
      <c r="I349" t="str">
        <f>VLOOKUP(A349,table2!A349:J2683,8,FALSE)</f>
        <v>No</v>
      </c>
      <c r="J349" t="str">
        <f>VLOOKUP(A349,table2!A349:J2683,9,FALSE)</f>
        <v>OVER WEIGHT</v>
      </c>
      <c r="K349" t="str">
        <f>VLOOKUP(A349,table2!A349:J2683,10,FALSE)</f>
        <v>DIABETES</v>
      </c>
      <c r="L349" s="22">
        <f>VLOOKUP(A349,table3!A349:H2689,4,FALSE)</f>
        <v>3280</v>
      </c>
      <c r="M349" s="22" t="str">
        <f>VLOOKUP(A349,table3!A349:H2689,5,FALSE)</f>
        <v>tier - 2</v>
      </c>
      <c r="N349" t="str">
        <f>VLOOKUP(A349,table3!A349:H2689,6,FALSE)</f>
        <v>tier - 1</v>
      </c>
      <c r="O349" t="str">
        <f>VLOOKUP(A349,table3!A349:H2689,7,FALSE)</f>
        <v>R1017</v>
      </c>
      <c r="P349" s="8">
        <f>VLOOKUP(A349,table3!A349:H2689,2,FALSE)</f>
        <v>37170</v>
      </c>
      <c r="Q349">
        <f>VLOOKUP(A349,table3!A348:H2689,8,FALSE)</f>
        <v>21</v>
      </c>
    </row>
    <row r="350" spans="1:17" x14ac:dyDescent="0.3">
      <c r="A350" s="11" t="s">
        <v>2023</v>
      </c>
      <c r="B350" s="12" t="s">
        <v>5374</v>
      </c>
      <c r="C350">
        <f>VLOOKUP(A350,table2!A350:J2684,2,FALSE)</f>
        <v>28.31</v>
      </c>
      <c r="D350">
        <f>VLOOKUP(A350,table2!A350:J2684,3,FALSE)</f>
        <v>8.4700000000000006</v>
      </c>
      <c r="E350" t="str">
        <f>VLOOKUP(A350,table2!A350:J2684,4,FALSE)</f>
        <v>Yes</v>
      </c>
      <c r="F350" t="str">
        <f>VLOOKUP(A350,table2!A350:J2684,5,FALSE)</f>
        <v>No</v>
      </c>
      <c r="G350" t="str">
        <f>VLOOKUP(A350,table2!A350:J2684,6,FALSE)</f>
        <v>No</v>
      </c>
      <c r="H350" s="26">
        <f>VLOOKUP(A350,table2!A350:J2684,7,FALSE)</f>
        <v>2</v>
      </c>
      <c r="I350" t="str">
        <f>VLOOKUP(A350,table2!A350:J2684,8,FALSE)</f>
        <v>Yes</v>
      </c>
      <c r="J350" t="str">
        <f>VLOOKUP(A350,table2!A350:J2684,9,FALSE)</f>
        <v>OVER WEIGHT</v>
      </c>
      <c r="K350" t="str">
        <f>VLOOKUP(A350,table2!A350:J2684,10,FALSE)</f>
        <v>DIABETES</v>
      </c>
      <c r="L350" s="22">
        <f>VLOOKUP(A350,table3!A350:H2690,4,FALSE)</f>
        <v>3280</v>
      </c>
      <c r="M350" s="22" t="str">
        <f>VLOOKUP(A350,table3!A350:H2690,5,FALSE)</f>
        <v>tier - 2</v>
      </c>
      <c r="N350" t="str">
        <f>VLOOKUP(A350,table3!A350:H2690,6,FALSE)</f>
        <v>tier - 3</v>
      </c>
      <c r="O350" t="str">
        <f>VLOOKUP(A350,table3!A350:H2690,7,FALSE)</f>
        <v>R1011</v>
      </c>
      <c r="P350" s="8">
        <f>VLOOKUP(A350,table3!A350:H2690,2,FALSE)</f>
        <v>37805</v>
      </c>
      <c r="Q350">
        <f>VLOOKUP(A350,table3!A349:H2690,8,FALSE)</f>
        <v>19</v>
      </c>
    </row>
    <row r="351" spans="1:17" x14ac:dyDescent="0.3">
      <c r="A351" s="13" t="s">
        <v>2022</v>
      </c>
      <c r="B351" s="14" t="s">
        <v>5376</v>
      </c>
      <c r="C351">
        <f>VLOOKUP(A351,table2!A351:J2685,2,FALSE)</f>
        <v>23.94</v>
      </c>
      <c r="D351">
        <f>VLOOKUP(A351,table2!A351:J2685,3,FALSE)</f>
        <v>4.2</v>
      </c>
      <c r="E351" t="str">
        <f>VLOOKUP(A351,table2!A351:J2685,4,FALSE)</f>
        <v>No</v>
      </c>
      <c r="F351" t="str">
        <f>VLOOKUP(A351,table2!A351:J2685,5,FALSE)</f>
        <v>No</v>
      </c>
      <c r="G351" t="str">
        <f>VLOOKUP(A351,table2!A351:J2685,6,FALSE)</f>
        <v>No</v>
      </c>
      <c r="H351" s="26">
        <f>VLOOKUP(A351,table2!A351:J2685,7,FALSE)</f>
        <v>0</v>
      </c>
      <c r="I351" t="str">
        <f>VLOOKUP(A351,table2!A351:J2685,8,FALSE)</f>
        <v>Yes</v>
      </c>
      <c r="J351" t="str">
        <f>VLOOKUP(A351,table2!A351:J2685,9,FALSE)</f>
        <v>NORMAL WEIGHT</v>
      </c>
      <c r="K351" t="str">
        <f>VLOOKUP(A351,table2!A351:J2685,10,FALSE)</f>
        <v>NORMAL</v>
      </c>
      <c r="L351" s="22">
        <f>VLOOKUP(A351,table3!A351:H2691,4,FALSE)</f>
        <v>3293</v>
      </c>
      <c r="M351" s="22" t="str">
        <f>VLOOKUP(A351,table3!A351:H2691,5,FALSE)</f>
        <v>tier - 2</v>
      </c>
      <c r="N351" t="str">
        <f>VLOOKUP(A351,table3!A351:H2691,6,FALSE)</f>
        <v>tier - 2</v>
      </c>
      <c r="O351" t="str">
        <f>VLOOKUP(A351,table3!A351:H2691,7,FALSE)</f>
        <v>R1012</v>
      </c>
      <c r="P351" s="8">
        <f>VLOOKUP(A351,table3!A351:H2691,2,FALSE)</f>
        <v>35386</v>
      </c>
      <c r="Q351">
        <f>VLOOKUP(A351,table3!A350:H2691,8,FALSE)</f>
        <v>26</v>
      </c>
    </row>
    <row r="352" spans="1:17" x14ac:dyDescent="0.3">
      <c r="A352" s="11" t="s">
        <v>2021</v>
      </c>
      <c r="B352" s="12" t="s">
        <v>5378</v>
      </c>
      <c r="C352">
        <f>VLOOKUP(A352,table2!A352:J2686,2,FALSE)</f>
        <v>20.03</v>
      </c>
      <c r="D352">
        <f>VLOOKUP(A352,table2!A352:J2686,3,FALSE)</f>
        <v>6.14</v>
      </c>
      <c r="E352" t="str">
        <f>VLOOKUP(A352,table2!A352:J2686,4,FALSE)</f>
        <v>Yes</v>
      </c>
      <c r="F352" t="str">
        <f>VLOOKUP(A352,table2!A352:J2686,5,FALSE)</f>
        <v>No</v>
      </c>
      <c r="G352" t="str">
        <f>VLOOKUP(A352,table2!A352:J2686,6,FALSE)</f>
        <v>No</v>
      </c>
      <c r="H352" s="26">
        <f>VLOOKUP(A352,table2!A352:J2686,7,FALSE)</f>
        <v>0</v>
      </c>
      <c r="I352" t="str">
        <f>VLOOKUP(A352,table2!A352:J2686,8,FALSE)</f>
        <v>Yes</v>
      </c>
      <c r="J352" t="str">
        <f>VLOOKUP(A352,table2!A352:J2686,9,FALSE)</f>
        <v>NORMAL WEIGHT</v>
      </c>
      <c r="K352" t="str">
        <f>VLOOKUP(A352,table2!A352:J2686,10,FALSE)</f>
        <v>PREDIABETES</v>
      </c>
      <c r="L352" s="22">
        <f>VLOOKUP(A352,table3!A352:H2692,4,FALSE)</f>
        <v>3301</v>
      </c>
      <c r="M352" s="22" t="str">
        <f>VLOOKUP(A352,table3!A352:H2692,5,FALSE)</f>
        <v>tier - 2</v>
      </c>
      <c r="N352" t="str">
        <f>VLOOKUP(A352,table3!A352:H2692,6,FALSE)</f>
        <v>tier - 2</v>
      </c>
      <c r="O352" t="str">
        <f>VLOOKUP(A352,table3!A352:H2692,7,FALSE)</f>
        <v>R1025</v>
      </c>
      <c r="P352" s="8">
        <f>VLOOKUP(A352,table3!A352:H2692,2,FALSE)</f>
        <v>37960</v>
      </c>
      <c r="Q352">
        <f>VLOOKUP(A352,table3!A351:H2692,8,FALSE)</f>
        <v>19</v>
      </c>
    </row>
    <row r="353" spans="1:17" x14ac:dyDescent="0.3">
      <c r="A353" s="13" t="s">
        <v>2020</v>
      </c>
      <c r="B353" s="14" t="s">
        <v>5380</v>
      </c>
      <c r="C353">
        <f>VLOOKUP(A353,table2!A353:J2687,2,FALSE)</f>
        <v>41.42</v>
      </c>
      <c r="D353">
        <f>VLOOKUP(A353,table2!A353:J2687,3,FALSE)</f>
        <v>6.07</v>
      </c>
      <c r="E353" t="str">
        <f>VLOOKUP(A353,table2!A353:J2687,4,FALSE)</f>
        <v>No</v>
      </c>
      <c r="F353" t="str">
        <f>VLOOKUP(A353,table2!A353:J2687,5,FALSE)</f>
        <v>No</v>
      </c>
      <c r="G353" t="str">
        <f>VLOOKUP(A353,table2!A353:J2687,6,FALSE)</f>
        <v>No</v>
      </c>
      <c r="H353" s="26">
        <f>VLOOKUP(A353,table2!A353:J2687,7,FALSE)</f>
        <v>0</v>
      </c>
      <c r="I353" t="str">
        <f>VLOOKUP(A353,table2!A353:J2687,8,FALSE)</f>
        <v>No</v>
      </c>
      <c r="J353" t="str">
        <f>VLOOKUP(A353,table2!A353:J2687,9,FALSE)</f>
        <v>OBESITY</v>
      </c>
      <c r="K353" t="str">
        <f>VLOOKUP(A353,table2!A353:J2687,10,FALSE)</f>
        <v>PREDIABETES</v>
      </c>
      <c r="L353" s="22">
        <f>VLOOKUP(A353,table3!A353:H2693,4,FALSE)</f>
        <v>3308</v>
      </c>
      <c r="M353" s="22" t="str">
        <f>VLOOKUP(A353,table3!A353:H2693,5,FALSE)</f>
        <v>tier - 2</v>
      </c>
      <c r="N353" t="str">
        <f>VLOOKUP(A353,table3!A353:H2693,6,FALSE)</f>
        <v>tier - 1</v>
      </c>
      <c r="O353" t="str">
        <f>VLOOKUP(A353,table3!A353:H2693,7,FALSE)</f>
        <v>R1021</v>
      </c>
      <c r="P353" s="8">
        <f>VLOOKUP(A353,table3!A353:H2693,2,FALSE)</f>
        <v>37943</v>
      </c>
      <c r="Q353">
        <f>VLOOKUP(A353,table3!A352:H2693,8,FALSE)</f>
        <v>19</v>
      </c>
    </row>
    <row r="354" spans="1:17" x14ac:dyDescent="0.3">
      <c r="A354" s="11" t="s">
        <v>2019</v>
      </c>
      <c r="B354" s="12" t="s">
        <v>4889</v>
      </c>
      <c r="C354">
        <f>VLOOKUP(A354,table2!A354:J2688,2,FALSE)</f>
        <v>36.67</v>
      </c>
      <c r="D354">
        <f>VLOOKUP(A354,table2!A354:J2688,3,FALSE)</f>
        <v>10.210000000000001</v>
      </c>
      <c r="E354" t="str">
        <f>VLOOKUP(A354,table2!A354:J2688,4,FALSE)</f>
        <v>No</v>
      </c>
      <c r="F354" t="str">
        <f>VLOOKUP(A354,table2!A354:J2688,5,FALSE)</f>
        <v>No</v>
      </c>
      <c r="G354" t="str">
        <f>VLOOKUP(A354,table2!A354:J2688,6,FALSE)</f>
        <v>No</v>
      </c>
      <c r="H354" s="26">
        <f>VLOOKUP(A354,table2!A354:J2688,7,FALSE)</f>
        <v>0</v>
      </c>
      <c r="I354" t="str">
        <f>VLOOKUP(A354,table2!A354:J2688,8,FALSE)</f>
        <v>No</v>
      </c>
      <c r="J354" t="str">
        <f>VLOOKUP(A354,table2!A354:J2688,9,FALSE)</f>
        <v>OBESITY</v>
      </c>
      <c r="K354" t="str">
        <f>VLOOKUP(A354,table2!A354:J2688,10,FALSE)</f>
        <v>DIABETES</v>
      </c>
      <c r="L354" s="22">
        <f>VLOOKUP(A354,table3!A354:H2694,4,FALSE)</f>
        <v>3310</v>
      </c>
      <c r="M354" s="22" t="str">
        <f>VLOOKUP(A354,table3!A354:H2694,5,FALSE)</f>
        <v>tier - 3</v>
      </c>
      <c r="N354" t="str">
        <f>VLOOKUP(A354,table3!A354:H2694,6,FALSE)</f>
        <v>tier - 3</v>
      </c>
      <c r="O354" t="str">
        <f>VLOOKUP(A354,table3!A354:H2694,7,FALSE)</f>
        <v>R1017</v>
      </c>
      <c r="P354" s="8">
        <f>VLOOKUP(A354,table3!A354:H2694,2,FALSE)</f>
        <v>35601</v>
      </c>
      <c r="Q354">
        <f>VLOOKUP(A354,table3!A353:H2694,8,FALSE)</f>
        <v>25</v>
      </c>
    </row>
    <row r="355" spans="1:17" x14ac:dyDescent="0.3">
      <c r="A355" s="13" t="s">
        <v>2018</v>
      </c>
      <c r="B355" s="14" t="s">
        <v>5383</v>
      </c>
      <c r="C355">
        <f>VLOOKUP(A355,table2!A355:J2689,2,FALSE)</f>
        <v>27.645</v>
      </c>
      <c r="D355">
        <f>VLOOKUP(A355,table2!A355:J2689,3,FALSE)</f>
        <v>4.6900000000000004</v>
      </c>
      <c r="E355" t="str">
        <f>VLOOKUP(A355,table2!A355:J2689,4,FALSE)</f>
        <v>No</v>
      </c>
      <c r="F355" t="str">
        <f>VLOOKUP(A355,table2!A355:J2689,5,FALSE)</f>
        <v>No</v>
      </c>
      <c r="G355" t="str">
        <f>VLOOKUP(A355,table2!A355:J2689,6,FALSE)</f>
        <v>No</v>
      </c>
      <c r="H355" s="26">
        <f>VLOOKUP(A355,table2!A355:J2689,7,FALSE)</f>
        <v>0</v>
      </c>
      <c r="I355" t="str">
        <f>VLOOKUP(A355,table2!A355:J2689,8,FALSE)</f>
        <v>No</v>
      </c>
      <c r="J355" t="str">
        <f>VLOOKUP(A355,table2!A355:J2689,9,FALSE)</f>
        <v>OVER WEIGHT</v>
      </c>
      <c r="K355" t="str">
        <f>VLOOKUP(A355,table2!A355:J2689,10,FALSE)</f>
        <v>NORMAL</v>
      </c>
      <c r="L355" s="22">
        <f>VLOOKUP(A355,table3!A355:H2695,4,FALSE)</f>
        <v>3343</v>
      </c>
      <c r="M355" s="22" t="str">
        <f>VLOOKUP(A355,table3!A355:H2695,5,FALSE)</f>
        <v>tier - 2</v>
      </c>
      <c r="N355" t="str">
        <f>VLOOKUP(A355,table3!A355:H2695,6,FALSE)</f>
        <v>tier - 1</v>
      </c>
      <c r="O355" t="str">
        <f>VLOOKUP(A355,table3!A355:H2695,7,FALSE)</f>
        <v>R1013</v>
      </c>
      <c r="P355" s="8">
        <f>VLOOKUP(A355,table3!A355:H2695,2,FALSE)</f>
        <v>33482</v>
      </c>
      <c r="Q355">
        <f>VLOOKUP(A355,table3!A354:H2695,8,FALSE)</f>
        <v>31</v>
      </c>
    </row>
    <row r="356" spans="1:17" x14ac:dyDescent="0.3">
      <c r="A356" s="11" t="s">
        <v>2017</v>
      </c>
      <c r="B356" s="12" t="s">
        <v>5385</v>
      </c>
      <c r="C356">
        <f>VLOOKUP(A356,table2!A356:J2690,2,FALSE)</f>
        <v>22.72</v>
      </c>
      <c r="D356">
        <f>VLOOKUP(A356,table2!A356:J2690,3,FALSE)</f>
        <v>5.71</v>
      </c>
      <c r="E356" t="str">
        <f>VLOOKUP(A356,table2!A356:J2690,4,FALSE)</f>
        <v>No</v>
      </c>
      <c r="F356" t="str">
        <f>VLOOKUP(A356,table2!A356:J2690,5,FALSE)</f>
        <v>No</v>
      </c>
      <c r="G356" t="str">
        <f>VLOOKUP(A356,table2!A356:J2690,6,FALSE)</f>
        <v>No</v>
      </c>
      <c r="H356" s="26">
        <f>VLOOKUP(A356,table2!A356:J2690,7,FALSE)</f>
        <v>0</v>
      </c>
      <c r="I356" t="str">
        <f>VLOOKUP(A356,table2!A356:J2690,8,FALSE)</f>
        <v>Yes</v>
      </c>
      <c r="J356" t="str">
        <f>VLOOKUP(A356,table2!A356:J2690,9,FALSE)</f>
        <v>NORMAL WEIGHT</v>
      </c>
      <c r="K356" t="str">
        <f>VLOOKUP(A356,table2!A356:J2690,10,FALSE)</f>
        <v>PREDIABETES</v>
      </c>
      <c r="L356" s="22">
        <f>VLOOKUP(A356,table3!A356:H2696,4,FALSE)</f>
        <v>3353</v>
      </c>
      <c r="M356" s="22" t="str">
        <f>VLOOKUP(A356,table3!A356:H2696,5,FALSE)</f>
        <v>tier - 2</v>
      </c>
      <c r="N356" t="str">
        <f>VLOOKUP(A356,table3!A356:H2696,6,FALSE)</f>
        <v>tier - 1</v>
      </c>
      <c r="O356" t="str">
        <f>VLOOKUP(A356,table3!A356:H2696,7,FALSE)</f>
        <v>R1011</v>
      </c>
      <c r="P356" s="8">
        <f>VLOOKUP(A356,table3!A356:H2696,2,FALSE)</f>
        <v>34270</v>
      </c>
      <c r="Q356">
        <f>VLOOKUP(A356,table3!A355:H2696,8,FALSE)</f>
        <v>29</v>
      </c>
    </row>
    <row r="357" spans="1:17" x14ac:dyDescent="0.3">
      <c r="A357" s="13" t="s">
        <v>2016</v>
      </c>
      <c r="B357" s="14" t="s">
        <v>5387</v>
      </c>
      <c r="C357">
        <f>VLOOKUP(A357,table2!A357:J2691,2,FALSE)</f>
        <v>36.520000000000003</v>
      </c>
      <c r="D357">
        <f>VLOOKUP(A357,table2!A357:J2691,3,FALSE)</f>
        <v>9.07</v>
      </c>
      <c r="E357" t="str">
        <f>VLOOKUP(A357,table2!A357:J2691,4,FALSE)</f>
        <v>Yes</v>
      </c>
      <c r="F357" t="str">
        <f>VLOOKUP(A357,table2!A357:J2691,5,FALSE)</f>
        <v>No</v>
      </c>
      <c r="G357" t="str">
        <f>VLOOKUP(A357,table2!A357:J2691,6,FALSE)</f>
        <v>Yes</v>
      </c>
      <c r="H357" s="26">
        <f>VLOOKUP(A357,table2!A357:J2691,7,FALSE)</f>
        <v>1</v>
      </c>
      <c r="I357" t="str">
        <f>VLOOKUP(A357,table2!A357:J2691,8,FALSE)</f>
        <v>No</v>
      </c>
      <c r="J357" t="str">
        <f>VLOOKUP(A357,table2!A357:J2691,9,FALSE)</f>
        <v>OBESITY</v>
      </c>
      <c r="K357" t="str">
        <f>VLOOKUP(A357,table2!A357:J2691,10,FALSE)</f>
        <v>DIABETES</v>
      </c>
      <c r="L357" s="22">
        <f>VLOOKUP(A357,table3!A357:H2697,4,FALSE)</f>
        <v>3353</v>
      </c>
      <c r="M357" s="22" t="str">
        <f>VLOOKUP(A357,table3!A357:H2697,5,FALSE)</f>
        <v>tier - 2</v>
      </c>
      <c r="N357" t="str">
        <f>VLOOKUP(A357,table3!A357:H2697,6,FALSE)</f>
        <v>tier - 3</v>
      </c>
      <c r="O357" t="str">
        <f>VLOOKUP(A357,table3!A357:H2697,7,FALSE)</f>
        <v>R1012</v>
      </c>
      <c r="P357" s="8">
        <f>VLOOKUP(A357,table3!A357:H2697,2,FALSE)</f>
        <v>34873</v>
      </c>
      <c r="Q357">
        <f>VLOOKUP(A357,table3!A356:H2697,8,FALSE)</f>
        <v>27</v>
      </c>
    </row>
    <row r="358" spans="1:17" x14ac:dyDescent="0.3">
      <c r="A358" s="11" t="s">
        <v>2015</v>
      </c>
      <c r="B358" s="12" t="s">
        <v>5389</v>
      </c>
      <c r="C358">
        <f>VLOOKUP(A358,table2!A358:J2692,2,FALSE)</f>
        <v>33.96</v>
      </c>
      <c r="D358">
        <f>VLOOKUP(A358,table2!A358:J2692,3,FALSE)</f>
        <v>4.99</v>
      </c>
      <c r="E358" t="str">
        <f>VLOOKUP(A358,table2!A358:J2692,4,FALSE)</f>
        <v>No</v>
      </c>
      <c r="F358" t="str">
        <f>VLOOKUP(A358,table2!A358:J2692,5,FALSE)</f>
        <v>No</v>
      </c>
      <c r="G358" t="str">
        <f>VLOOKUP(A358,table2!A358:J2692,6,FALSE)</f>
        <v>No</v>
      </c>
      <c r="H358" s="26">
        <f>VLOOKUP(A358,table2!A358:J2692,7,FALSE)</f>
        <v>0</v>
      </c>
      <c r="I358" t="str">
        <f>VLOOKUP(A358,table2!A358:J2692,8,FALSE)</f>
        <v>Yes</v>
      </c>
      <c r="J358" t="str">
        <f>VLOOKUP(A358,table2!A358:J2692,9,FALSE)</f>
        <v>OBESITY</v>
      </c>
      <c r="K358" t="str">
        <f>VLOOKUP(A358,table2!A358:J2692,10,FALSE)</f>
        <v>NORMAL</v>
      </c>
      <c r="L358" s="22">
        <f>VLOOKUP(A358,table3!A358:H2698,4,FALSE)</f>
        <v>3367</v>
      </c>
      <c r="M358" s="22" t="str">
        <f>VLOOKUP(A358,table3!A358:H2698,5,FALSE)</f>
        <v>tier - 2</v>
      </c>
      <c r="N358" t="str">
        <f>VLOOKUP(A358,table3!A358:H2698,6,FALSE)</f>
        <v>tier - 2</v>
      </c>
      <c r="O358" t="str">
        <f>VLOOKUP(A358,table3!A358:H2698,7,FALSE)</f>
        <v>R1013</v>
      </c>
      <c r="P358" s="8">
        <f>VLOOKUP(A358,table3!A358:H2698,2,FALSE)</f>
        <v>34249</v>
      </c>
      <c r="Q358">
        <f>VLOOKUP(A358,table3!A357:H2698,8,FALSE)</f>
        <v>29</v>
      </c>
    </row>
    <row r="359" spans="1:17" x14ac:dyDescent="0.3">
      <c r="A359" s="13" t="s">
        <v>2014</v>
      </c>
      <c r="B359" s="14" t="s">
        <v>5391</v>
      </c>
      <c r="C359">
        <f>VLOOKUP(A359,table2!A359:J2693,2,FALSE)</f>
        <v>26.695</v>
      </c>
      <c r="D359">
        <f>VLOOKUP(A359,table2!A359:J2693,3,FALSE)</f>
        <v>8.31</v>
      </c>
      <c r="E359" t="str">
        <f>VLOOKUP(A359,table2!A359:J2693,4,FALSE)</f>
        <v>No</v>
      </c>
      <c r="F359" t="str">
        <f>VLOOKUP(A359,table2!A359:J2693,5,FALSE)</f>
        <v>No</v>
      </c>
      <c r="G359" t="str">
        <f>VLOOKUP(A359,table2!A359:J2693,6,FALSE)</f>
        <v>No</v>
      </c>
      <c r="H359" s="26">
        <f>VLOOKUP(A359,table2!A359:J2693,7,FALSE)</f>
        <v>0</v>
      </c>
      <c r="I359" t="str">
        <f>VLOOKUP(A359,table2!A359:J2693,8,FALSE)</f>
        <v>Yes</v>
      </c>
      <c r="J359" t="str">
        <f>VLOOKUP(A359,table2!A359:J2693,9,FALSE)</f>
        <v>OVER WEIGHT</v>
      </c>
      <c r="K359" t="str">
        <f>VLOOKUP(A359,table2!A359:J2693,10,FALSE)</f>
        <v>DIABETES</v>
      </c>
      <c r="L359" s="22">
        <f>VLOOKUP(A359,table3!A359:H2699,4,FALSE)</f>
        <v>3379</v>
      </c>
      <c r="M359" s="22" t="str">
        <f>VLOOKUP(A359,table3!A359:H2699,5,FALSE)</f>
        <v>tier - 2</v>
      </c>
      <c r="N359" t="str">
        <f>VLOOKUP(A359,table3!A359:H2699,6,FALSE)</f>
        <v>tier - 1</v>
      </c>
      <c r="O359" t="str">
        <f>VLOOKUP(A359,table3!A359:H2699,7,FALSE)</f>
        <v>R1011</v>
      </c>
      <c r="P359" s="8">
        <f>VLOOKUP(A359,table3!A359:H2699,2,FALSE)</f>
        <v>35413</v>
      </c>
      <c r="Q359">
        <f>VLOOKUP(A359,table3!A358:H2699,8,FALSE)</f>
        <v>26</v>
      </c>
    </row>
    <row r="360" spans="1:17" x14ac:dyDescent="0.3">
      <c r="A360" s="11" t="s">
        <v>2013</v>
      </c>
      <c r="B360" s="12" t="s">
        <v>5393</v>
      </c>
      <c r="C360">
        <f>VLOOKUP(A360,table2!A360:J2694,2,FALSE)</f>
        <v>18.45</v>
      </c>
      <c r="D360">
        <f>VLOOKUP(A360,table2!A360:J2694,3,FALSE)</f>
        <v>5.07</v>
      </c>
      <c r="E360" t="str">
        <f>VLOOKUP(A360,table2!A360:J2694,4,FALSE)</f>
        <v>Yes</v>
      </c>
      <c r="F360" t="str">
        <f>VLOOKUP(A360,table2!A360:J2694,5,FALSE)</f>
        <v>No</v>
      </c>
      <c r="G360" t="str">
        <f>VLOOKUP(A360,table2!A360:J2694,6,FALSE)</f>
        <v>No</v>
      </c>
      <c r="H360" s="26">
        <f>VLOOKUP(A360,table2!A360:J2694,7,FALSE)</f>
        <v>0</v>
      </c>
      <c r="I360" t="str">
        <f>VLOOKUP(A360,table2!A360:J2694,8,FALSE)</f>
        <v>Yes</v>
      </c>
      <c r="J360" t="str">
        <f>VLOOKUP(A360,table2!A360:J2694,9,FALSE)</f>
        <v>UNDER WEIGHT</v>
      </c>
      <c r="K360" t="str">
        <f>VLOOKUP(A360,table2!A360:J2694,10,FALSE)</f>
        <v>NORMAL</v>
      </c>
      <c r="L360" s="22">
        <f>VLOOKUP(A360,table3!A360:H2700,4,FALSE)</f>
        <v>3385</v>
      </c>
      <c r="M360" s="22" t="str">
        <f>VLOOKUP(A360,table3!A360:H2700,5,FALSE)</f>
        <v>tier - 2</v>
      </c>
      <c r="N360" t="str">
        <f>VLOOKUP(A360,table3!A360:H2700,6,FALSE)</f>
        <v>tier - 2</v>
      </c>
      <c r="O360" t="str">
        <f>VLOOKUP(A360,table3!A360:H2700,7,FALSE)</f>
        <v>R1024</v>
      </c>
      <c r="P360" s="8">
        <f>VLOOKUP(A360,table3!A360:H2700,2,FALSE)</f>
        <v>35382</v>
      </c>
      <c r="Q360">
        <f>VLOOKUP(A360,table3!A359:H2700,8,FALSE)</f>
        <v>26</v>
      </c>
    </row>
    <row r="361" spans="1:17" x14ac:dyDescent="0.3">
      <c r="A361" s="13" t="s">
        <v>2012</v>
      </c>
      <c r="B361" s="14" t="s">
        <v>5094</v>
      </c>
      <c r="C361">
        <f>VLOOKUP(A361,table2!A361:J2695,2,FALSE)</f>
        <v>33.18</v>
      </c>
      <c r="D361">
        <f>VLOOKUP(A361,table2!A361:J2695,3,FALSE)</f>
        <v>4.79</v>
      </c>
      <c r="E361" t="str">
        <f>VLOOKUP(A361,table2!A361:J2695,4,FALSE)</f>
        <v>No</v>
      </c>
      <c r="F361" t="str">
        <f>VLOOKUP(A361,table2!A361:J2695,5,FALSE)</f>
        <v>No</v>
      </c>
      <c r="G361" t="str">
        <f>VLOOKUP(A361,table2!A361:J2695,6,FALSE)</f>
        <v>No</v>
      </c>
      <c r="H361" s="26">
        <f>VLOOKUP(A361,table2!A361:J2695,7,FALSE)</f>
        <v>0</v>
      </c>
      <c r="I361" t="str">
        <f>VLOOKUP(A361,table2!A361:J2695,8,FALSE)</f>
        <v>Yes</v>
      </c>
      <c r="J361" t="str">
        <f>VLOOKUP(A361,table2!A361:J2695,9,FALSE)</f>
        <v>OBESITY</v>
      </c>
      <c r="K361" t="str">
        <f>VLOOKUP(A361,table2!A361:J2695,10,FALSE)</f>
        <v>NORMAL</v>
      </c>
      <c r="L361" s="22">
        <f>VLOOKUP(A361,table3!A361:H2701,4,FALSE)</f>
        <v>3392</v>
      </c>
      <c r="M361" s="22" t="str">
        <f>VLOOKUP(A361,table3!A361:H2701,5,FALSE)</f>
        <v>tier - 2</v>
      </c>
      <c r="N361" t="str">
        <f>VLOOKUP(A361,table3!A361:H2701,6,FALSE)</f>
        <v>tier - 3</v>
      </c>
      <c r="O361" t="str">
        <f>VLOOKUP(A361,table3!A361:H2701,7,FALSE)</f>
        <v>R1013</v>
      </c>
      <c r="P361" s="8">
        <f>VLOOKUP(A361,table3!A361:H2701,2,FALSE)</f>
        <v>35287</v>
      </c>
      <c r="Q361">
        <f>VLOOKUP(A361,table3!A360:H2701,8,FALSE)</f>
        <v>26</v>
      </c>
    </row>
    <row r="362" spans="1:17" x14ac:dyDescent="0.3">
      <c r="A362" s="11" t="s">
        <v>2011</v>
      </c>
      <c r="B362" s="12" t="s">
        <v>5396</v>
      </c>
      <c r="C362">
        <f>VLOOKUP(A362,table2!A362:J2696,2,FALSE)</f>
        <v>36.1</v>
      </c>
      <c r="D362">
        <f>VLOOKUP(A362,table2!A362:J2696,3,FALSE)</f>
        <v>11.39</v>
      </c>
      <c r="E362" t="str">
        <f>VLOOKUP(A362,table2!A362:J2696,4,FALSE)</f>
        <v>Yes</v>
      </c>
      <c r="F362" t="str">
        <f>VLOOKUP(A362,table2!A362:J2696,5,FALSE)</f>
        <v>No</v>
      </c>
      <c r="G362" t="str">
        <f>VLOOKUP(A362,table2!A362:J2696,6,FALSE)</f>
        <v>No</v>
      </c>
      <c r="H362" s="26">
        <f>VLOOKUP(A362,table2!A362:J2696,7,FALSE)</f>
        <v>2</v>
      </c>
      <c r="I362" t="str">
        <f>VLOOKUP(A362,table2!A362:J2696,8,FALSE)</f>
        <v>No</v>
      </c>
      <c r="J362" t="str">
        <f>VLOOKUP(A362,table2!A362:J2696,9,FALSE)</f>
        <v>OBESITY</v>
      </c>
      <c r="K362" t="str">
        <f>VLOOKUP(A362,table2!A362:J2696,10,FALSE)</f>
        <v>DIABETES</v>
      </c>
      <c r="L362" s="22">
        <f>VLOOKUP(A362,table3!A362:H2702,4,FALSE)</f>
        <v>3393</v>
      </c>
      <c r="M362" s="22" t="str">
        <f>VLOOKUP(A362,table3!A362:H2702,5,FALSE)</f>
        <v>tier - 2</v>
      </c>
      <c r="N362" t="str">
        <f>VLOOKUP(A362,table3!A362:H2702,6,FALSE)</f>
        <v>tier - 3</v>
      </c>
      <c r="O362" t="str">
        <f>VLOOKUP(A362,table3!A362:H2702,7,FALSE)</f>
        <v>R1013</v>
      </c>
      <c r="P362" s="8">
        <f>VLOOKUP(A362,table3!A362:H2702,2,FALSE)</f>
        <v>35365</v>
      </c>
      <c r="Q362">
        <f>VLOOKUP(A362,table3!A361:H2702,8,FALSE)</f>
        <v>26</v>
      </c>
    </row>
    <row r="363" spans="1:17" x14ac:dyDescent="0.3">
      <c r="A363" s="13" t="s">
        <v>2010</v>
      </c>
      <c r="B363" s="14" t="s">
        <v>5398</v>
      </c>
      <c r="C363">
        <f>VLOOKUP(A363,table2!A363:J2697,2,FALSE)</f>
        <v>22.77</v>
      </c>
      <c r="D363">
        <f>VLOOKUP(A363,table2!A363:J2697,3,FALSE)</f>
        <v>6</v>
      </c>
      <c r="E363" t="str">
        <f>VLOOKUP(A363,table2!A363:J2697,4,FALSE)</f>
        <v>No</v>
      </c>
      <c r="F363" t="str">
        <f>VLOOKUP(A363,table2!A363:J2697,5,FALSE)</f>
        <v>No</v>
      </c>
      <c r="G363" t="str">
        <f>VLOOKUP(A363,table2!A363:J2697,6,FALSE)</f>
        <v>No</v>
      </c>
      <c r="H363" s="26">
        <f>VLOOKUP(A363,table2!A363:J2697,7,FALSE)</f>
        <v>0</v>
      </c>
      <c r="I363" t="str">
        <f>VLOOKUP(A363,table2!A363:J2697,8,FALSE)</f>
        <v>Yes</v>
      </c>
      <c r="J363" t="str">
        <f>VLOOKUP(A363,table2!A363:J2697,9,FALSE)</f>
        <v>NORMAL WEIGHT</v>
      </c>
      <c r="K363" t="str">
        <f>VLOOKUP(A363,table2!A363:J2697,10,FALSE)</f>
        <v>PREDIABETES</v>
      </c>
      <c r="L363" s="22">
        <f>VLOOKUP(A363,table3!A363:H2703,4,FALSE)</f>
        <v>3393</v>
      </c>
      <c r="M363" s="22" t="str">
        <f>VLOOKUP(A363,table3!A363:H2703,5,FALSE)</f>
        <v>tier - 2</v>
      </c>
      <c r="N363" t="str">
        <f>VLOOKUP(A363,table3!A363:H2703,6,FALSE)</f>
        <v>tier - 2</v>
      </c>
      <c r="O363" t="str">
        <f>VLOOKUP(A363,table3!A363:H2703,7,FALSE)</f>
        <v>R1023</v>
      </c>
      <c r="P363" s="8">
        <f>VLOOKUP(A363,table3!A363:H2703,2,FALSE)</f>
        <v>38184</v>
      </c>
      <c r="Q363">
        <f>VLOOKUP(A363,table3!A362:H2703,8,FALSE)</f>
        <v>18</v>
      </c>
    </row>
    <row r="364" spans="1:17" x14ac:dyDescent="0.3">
      <c r="A364" s="11" t="s">
        <v>2009</v>
      </c>
      <c r="B364" s="12" t="s">
        <v>5399</v>
      </c>
      <c r="C364">
        <f>VLOOKUP(A364,table2!A364:J2698,2,FALSE)</f>
        <v>21.24</v>
      </c>
      <c r="D364">
        <f>VLOOKUP(A364,table2!A364:J2698,3,FALSE)</f>
        <v>5.13</v>
      </c>
      <c r="E364" t="str">
        <f>VLOOKUP(A364,table2!A364:J2698,4,FALSE)</f>
        <v>No</v>
      </c>
      <c r="F364" t="str">
        <f>VLOOKUP(A364,table2!A364:J2698,5,FALSE)</f>
        <v>No</v>
      </c>
      <c r="G364" t="str">
        <f>VLOOKUP(A364,table2!A364:J2698,6,FALSE)</f>
        <v>No</v>
      </c>
      <c r="H364" s="26">
        <f>VLOOKUP(A364,table2!A364:J2698,7,FALSE)</f>
        <v>0</v>
      </c>
      <c r="I364" t="str">
        <f>VLOOKUP(A364,table2!A364:J2698,8,FALSE)</f>
        <v>Yes</v>
      </c>
      <c r="J364" t="str">
        <f>VLOOKUP(A364,table2!A364:J2698,9,FALSE)</f>
        <v>NORMAL WEIGHT</v>
      </c>
      <c r="K364" t="str">
        <f>VLOOKUP(A364,table2!A364:J2698,10,FALSE)</f>
        <v>NORMAL</v>
      </c>
      <c r="L364" s="22">
        <f>VLOOKUP(A364,table3!A364:H2704,4,FALSE)</f>
        <v>3410</v>
      </c>
      <c r="M364" s="22" t="str">
        <f>VLOOKUP(A364,table3!A364:H2704,5,FALSE)</f>
        <v>tier - 2</v>
      </c>
      <c r="N364" t="str">
        <f>VLOOKUP(A364,table3!A364:H2704,6,FALSE)</f>
        <v>tier - 2</v>
      </c>
      <c r="O364" t="str">
        <f>VLOOKUP(A364,table3!A364:H2704,7,FALSE)</f>
        <v>R1011</v>
      </c>
      <c r="P364" s="8">
        <f>VLOOKUP(A364,table3!A364:H2704,2,FALSE)</f>
        <v>35418</v>
      </c>
      <c r="Q364">
        <f>VLOOKUP(A364,table3!A363:H2704,8,FALSE)</f>
        <v>26</v>
      </c>
    </row>
    <row r="365" spans="1:17" x14ac:dyDescent="0.3">
      <c r="A365" s="13" t="s">
        <v>2008</v>
      </c>
      <c r="B365" s="14" t="s">
        <v>5401</v>
      </c>
      <c r="C365">
        <f>VLOOKUP(A365,table2!A365:J2699,2,FALSE)</f>
        <v>17.600000000000001</v>
      </c>
      <c r="D365">
        <f>VLOOKUP(A365,table2!A365:J2699,3,FALSE)</f>
        <v>5.26</v>
      </c>
      <c r="E365" t="str">
        <f>VLOOKUP(A365,table2!A365:J2699,4,FALSE)</f>
        <v>Yes</v>
      </c>
      <c r="F365" t="str">
        <f>VLOOKUP(A365,table2!A365:J2699,5,FALSE)</f>
        <v>No</v>
      </c>
      <c r="G365" t="str">
        <f>VLOOKUP(A365,table2!A365:J2699,6,FALSE)</f>
        <v>No</v>
      </c>
      <c r="H365" s="26">
        <f>VLOOKUP(A365,table2!A365:J2699,7,FALSE)</f>
        <v>0</v>
      </c>
      <c r="I365" t="str">
        <f>VLOOKUP(A365,table2!A365:J2699,8,FALSE)</f>
        <v>Yes</v>
      </c>
      <c r="J365" t="str">
        <f>VLOOKUP(A365,table2!A365:J2699,9,FALSE)</f>
        <v>UNDER WEIGHT</v>
      </c>
      <c r="K365" t="str">
        <f>VLOOKUP(A365,table2!A365:J2699,10,FALSE)</f>
        <v>NORMAL</v>
      </c>
      <c r="L365" s="22">
        <f>VLOOKUP(A365,table3!A365:H2705,4,FALSE)</f>
        <v>3434</v>
      </c>
      <c r="M365" s="22" t="str">
        <f>VLOOKUP(A365,table3!A365:H2705,5,FALSE)</f>
        <v>tier - 2</v>
      </c>
      <c r="N365" t="str">
        <f>VLOOKUP(A365,table3!A365:H2705,6,FALSE)</f>
        <v>tier - 2</v>
      </c>
      <c r="O365" t="str">
        <f>VLOOKUP(A365,table3!A365:H2705,7,FALSE)</f>
        <v>R1011</v>
      </c>
      <c r="P365" s="8">
        <f>VLOOKUP(A365,table3!A365:H2705,2,FALSE)</f>
        <v>37251</v>
      </c>
      <c r="Q365">
        <f>VLOOKUP(A365,table3!A364:H2705,8,FALSE)</f>
        <v>21</v>
      </c>
    </row>
    <row r="366" spans="1:17" x14ac:dyDescent="0.3">
      <c r="A366" s="11" t="s">
        <v>2007</v>
      </c>
      <c r="B366" s="12" t="s">
        <v>5403</v>
      </c>
      <c r="C366">
        <f>VLOOKUP(A366,table2!A366:J2700,2,FALSE)</f>
        <v>26.29</v>
      </c>
      <c r="D366">
        <f>VLOOKUP(A366,table2!A366:J2700,3,FALSE)</f>
        <v>6.84</v>
      </c>
      <c r="E366" t="str">
        <f>VLOOKUP(A366,table2!A366:J2700,4,FALSE)</f>
        <v>No</v>
      </c>
      <c r="F366" t="str">
        <f>VLOOKUP(A366,table2!A366:J2700,5,FALSE)</f>
        <v>No</v>
      </c>
      <c r="G366" t="str">
        <f>VLOOKUP(A366,table2!A366:J2700,6,FALSE)</f>
        <v>No</v>
      </c>
      <c r="H366" s="26">
        <f>VLOOKUP(A366,table2!A366:J2700,7,FALSE)</f>
        <v>0</v>
      </c>
      <c r="I366" t="str">
        <f>VLOOKUP(A366,table2!A366:J2700,8,FALSE)</f>
        <v>Yes</v>
      </c>
      <c r="J366" t="str">
        <f>VLOOKUP(A366,table2!A366:J2700,9,FALSE)</f>
        <v>OVER WEIGHT</v>
      </c>
      <c r="K366" t="str">
        <f>VLOOKUP(A366,table2!A366:J2700,10,FALSE)</f>
        <v>DIABETES</v>
      </c>
      <c r="L366" s="22">
        <f>VLOOKUP(A366,table3!A366:H2706,4,FALSE)</f>
        <v>3436</v>
      </c>
      <c r="M366" s="22" t="str">
        <f>VLOOKUP(A366,table3!A366:H2706,5,FALSE)</f>
        <v>tier - 2</v>
      </c>
      <c r="N366" t="str">
        <f>VLOOKUP(A366,table3!A366:H2706,6,FALSE)</f>
        <v>tier - 1</v>
      </c>
      <c r="O366" t="str">
        <f>VLOOKUP(A366,table3!A366:H2706,7,FALSE)</f>
        <v>R1013</v>
      </c>
      <c r="P366" s="8">
        <f>VLOOKUP(A366,table3!A366:H2706,2,FALSE)</f>
        <v>31651</v>
      </c>
      <c r="Q366">
        <f>VLOOKUP(A366,table3!A365:H2706,8,FALSE)</f>
        <v>36</v>
      </c>
    </row>
    <row r="367" spans="1:17" x14ac:dyDescent="0.3">
      <c r="A367" s="13" t="s">
        <v>2006</v>
      </c>
      <c r="B367" s="14" t="s">
        <v>5405</v>
      </c>
      <c r="C367">
        <f>VLOOKUP(A367,table2!A367:J2701,2,FALSE)</f>
        <v>35.31</v>
      </c>
      <c r="D367">
        <f>VLOOKUP(A367,table2!A367:J2701,3,FALSE)</f>
        <v>9.0399999999999991</v>
      </c>
      <c r="E367" t="str">
        <f>VLOOKUP(A367,table2!A367:J2701,4,FALSE)</f>
        <v>No</v>
      </c>
      <c r="F367" t="str">
        <f>VLOOKUP(A367,table2!A367:J2701,5,FALSE)</f>
        <v>No</v>
      </c>
      <c r="G367" t="str">
        <f>VLOOKUP(A367,table2!A367:J2701,6,FALSE)</f>
        <v>No</v>
      </c>
      <c r="H367" s="26">
        <f>VLOOKUP(A367,table2!A367:J2701,7,FALSE)</f>
        <v>0</v>
      </c>
      <c r="I367" t="str">
        <f>VLOOKUP(A367,table2!A367:J2701,8,FALSE)</f>
        <v>No</v>
      </c>
      <c r="J367" t="str">
        <f>VLOOKUP(A367,table2!A367:J2701,9,FALSE)</f>
        <v>OBESITY</v>
      </c>
      <c r="K367" t="str">
        <f>VLOOKUP(A367,table2!A367:J2701,10,FALSE)</f>
        <v>DIABETES</v>
      </c>
      <c r="L367" s="22">
        <f>VLOOKUP(A367,table3!A367:H2707,4,FALSE)</f>
        <v>3443</v>
      </c>
      <c r="M367" s="22" t="str">
        <f>VLOOKUP(A367,table3!A367:H2707,5,FALSE)</f>
        <v>tier - 2</v>
      </c>
      <c r="N367" t="str">
        <f>VLOOKUP(A367,table3!A367:H2707,6,FALSE)</f>
        <v>tier - 1</v>
      </c>
      <c r="O367" t="str">
        <f>VLOOKUP(A367,table3!A367:H2707,7,FALSE)</f>
        <v>R1011</v>
      </c>
      <c r="P367" s="8">
        <f>VLOOKUP(A367,table3!A367:H2707,2,FALSE)</f>
        <v>36697</v>
      </c>
      <c r="Q367">
        <f>VLOOKUP(A367,table3!A366:H2707,8,FALSE)</f>
        <v>22</v>
      </c>
    </row>
    <row r="368" spans="1:17" x14ac:dyDescent="0.3">
      <c r="A368" s="11" t="s">
        <v>2005</v>
      </c>
      <c r="B368" s="12" t="s">
        <v>5407</v>
      </c>
      <c r="C368">
        <f>VLOOKUP(A368,table2!A368:J2702,2,FALSE)</f>
        <v>27.04</v>
      </c>
      <c r="D368">
        <f>VLOOKUP(A368,table2!A368:J2702,3,FALSE)</f>
        <v>4.0999999999999996</v>
      </c>
      <c r="E368" t="str">
        <f>VLOOKUP(A368,table2!A368:J2702,4,FALSE)</f>
        <v>No</v>
      </c>
      <c r="F368" t="str">
        <f>VLOOKUP(A368,table2!A368:J2702,5,FALSE)</f>
        <v>No</v>
      </c>
      <c r="G368" t="str">
        <f>VLOOKUP(A368,table2!A368:J2702,6,FALSE)</f>
        <v>No</v>
      </c>
      <c r="H368" s="26">
        <f>VLOOKUP(A368,table2!A368:J2702,7,FALSE)</f>
        <v>1</v>
      </c>
      <c r="I368" t="str">
        <f>VLOOKUP(A368,table2!A368:J2702,8,FALSE)</f>
        <v>Yes</v>
      </c>
      <c r="J368" t="str">
        <f>VLOOKUP(A368,table2!A368:J2702,9,FALSE)</f>
        <v>OVER WEIGHT</v>
      </c>
      <c r="K368" t="str">
        <f>VLOOKUP(A368,table2!A368:J2702,10,FALSE)</f>
        <v>NORMAL</v>
      </c>
      <c r="L368" s="22">
        <f>VLOOKUP(A368,table3!A368:H2708,4,FALSE)</f>
        <v>3454</v>
      </c>
      <c r="M368" s="22" t="str">
        <f>VLOOKUP(A368,table3!A368:H2708,5,FALSE)</f>
        <v>tier - 2</v>
      </c>
      <c r="N368" t="str">
        <f>VLOOKUP(A368,table3!A368:H2708,6,FALSE)</f>
        <v>tier - 1</v>
      </c>
      <c r="O368" t="str">
        <f>VLOOKUP(A368,table3!A368:H2708,7,FALSE)</f>
        <v>R1011</v>
      </c>
      <c r="P368" s="8">
        <f>VLOOKUP(A368,table3!A368:H2708,2,FALSE)</f>
        <v>32034</v>
      </c>
      <c r="Q368">
        <f>VLOOKUP(A368,table3!A367:H2708,8,FALSE)</f>
        <v>35</v>
      </c>
    </row>
    <row r="369" spans="1:17" x14ac:dyDescent="0.3">
      <c r="A369" s="13" t="s">
        <v>2004</v>
      </c>
      <c r="B369" s="14" t="s">
        <v>5409</v>
      </c>
      <c r="C369">
        <f>VLOOKUP(A369,table2!A369:J2703,2,FALSE)</f>
        <v>30.23</v>
      </c>
      <c r="D369">
        <f>VLOOKUP(A369,table2!A369:J2703,3,FALSE)</f>
        <v>4.2300000000000004</v>
      </c>
      <c r="E369" t="str">
        <f>VLOOKUP(A369,table2!A369:J2703,4,FALSE)</f>
        <v>Yes</v>
      </c>
      <c r="F369" t="str">
        <f>VLOOKUP(A369,table2!A369:J2703,5,FALSE)</f>
        <v>No</v>
      </c>
      <c r="G369" t="str">
        <f>VLOOKUP(A369,table2!A369:J2703,6,FALSE)</f>
        <v>Yes</v>
      </c>
      <c r="H369" s="26">
        <f>VLOOKUP(A369,table2!A369:J2703,7,FALSE)</f>
        <v>1</v>
      </c>
      <c r="I369" t="str">
        <f>VLOOKUP(A369,table2!A369:J2703,8,FALSE)</f>
        <v>Yes</v>
      </c>
      <c r="J369" t="str">
        <f>VLOOKUP(A369,table2!A369:J2703,9,FALSE)</f>
        <v>OBESITY</v>
      </c>
      <c r="K369" t="str">
        <f>VLOOKUP(A369,table2!A369:J2703,10,FALSE)</f>
        <v>NORMAL</v>
      </c>
      <c r="L369" s="22">
        <f>VLOOKUP(A369,table3!A369:H2709,4,FALSE)</f>
        <v>3464</v>
      </c>
      <c r="M369" s="22" t="str">
        <f>VLOOKUP(A369,table3!A369:H2709,5,FALSE)</f>
        <v>tier - 2</v>
      </c>
      <c r="N369" t="str">
        <f>VLOOKUP(A369,table3!A369:H2709,6,FALSE)</f>
        <v>tier - 1</v>
      </c>
      <c r="O369" t="str">
        <f>VLOOKUP(A369,table3!A369:H2709,7,FALSE)</f>
        <v>R1025</v>
      </c>
      <c r="P369" s="8">
        <f>VLOOKUP(A369,table3!A369:H2709,2,FALSE)</f>
        <v>37831</v>
      </c>
      <c r="Q369">
        <f>VLOOKUP(A369,table3!A368:H2709,8,FALSE)</f>
        <v>19</v>
      </c>
    </row>
    <row r="370" spans="1:17" x14ac:dyDescent="0.3">
      <c r="A370" s="11" t="s">
        <v>2003</v>
      </c>
      <c r="B370" s="12" t="s">
        <v>5411</v>
      </c>
      <c r="C370">
        <f>VLOOKUP(A370,table2!A370:J2704,2,FALSE)</f>
        <v>30.6</v>
      </c>
      <c r="D370">
        <f>VLOOKUP(A370,table2!A370:J2704,3,FALSE)</f>
        <v>6.48</v>
      </c>
      <c r="E370" t="str">
        <f>VLOOKUP(A370,table2!A370:J2704,4,FALSE)</f>
        <v>Yes</v>
      </c>
      <c r="F370" t="str">
        <f>VLOOKUP(A370,table2!A370:J2704,5,FALSE)</f>
        <v>No</v>
      </c>
      <c r="G370" t="str">
        <f>VLOOKUP(A370,table2!A370:J2704,6,FALSE)</f>
        <v>Yes</v>
      </c>
      <c r="H370" s="26">
        <f>VLOOKUP(A370,table2!A370:J2704,7,FALSE)</f>
        <v>1</v>
      </c>
      <c r="I370" t="str">
        <f>VLOOKUP(A370,table2!A370:J2704,8,FALSE)</f>
        <v>Yes</v>
      </c>
      <c r="J370" t="str">
        <f>VLOOKUP(A370,table2!A370:J2704,9,FALSE)</f>
        <v>OBESITY</v>
      </c>
      <c r="K370" t="str">
        <f>VLOOKUP(A370,table2!A370:J2704,10,FALSE)</f>
        <v>DIABETES</v>
      </c>
      <c r="L370" s="22">
        <f>VLOOKUP(A370,table3!A370:H2710,4,FALSE)</f>
        <v>3471</v>
      </c>
      <c r="M370" s="22" t="str">
        <f>VLOOKUP(A370,table3!A370:H2710,5,FALSE)</f>
        <v>tier - 2</v>
      </c>
      <c r="N370" t="str">
        <f>VLOOKUP(A370,table3!A370:H2710,6,FALSE)</f>
        <v>tier - 2</v>
      </c>
      <c r="O370" t="str">
        <f>VLOOKUP(A370,table3!A370:H2710,7,FALSE)</f>
        <v>R1013</v>
      </c>
      <c r="P370" s="8">
        <f>VLOOKUP(A370,table3!A370:H2710,2,FALSE)</f>
        <v>34254</v>
      </c>
      <c r="Q370">
        <f>VLOOKUP(A370,table3!A369:H2710,8,FALSE)</f>
        <v>29</v>
      </c>
    </row>
    <row r="371" spans="1:17" x14ac:dyDescent="0.3">
      <c r="A371" s="13" t="s">
        <v>2002</v>
      </c>
      <c r="B371" s="14" t="s">
        <v>5413</v>
      </c>
      <c r="C371">
        <f>VLOOKUP(A371,table2!A371:J2705,2,FALSE)</f>
        <v>26.8</v>
      </c>
      <c r="D371">
        <f>VLOOKUP(A371,table2!A371:J2705,3,FALSE)</f>
        <v>5.53</v>
      </c>
      <c r="E371" t="str">
        <f>VLOOKUP(A371,table2!A371:J2705,4,FALSE)</f>
        <v>No</v>
      </c>
      <c r="F371" t="str">
        <f>VLOOKUP(A371,table2!A371:J2705,5,FALSE)</f>
        <v>No</v>
      </c>
      <c r="G371" t="str">
        <f>VLOOKUP(A371,table2!A371:J2705,6,FALSE)</f>
        <v>No</v>
      </c>
      <c r="H371" s="26">
        <f>VLOOKUP(A371,table2!A371:J2705,7,FALSE)</f>
        <v>1</v>
      </c>
      <c r="I371" t="str">
        <f>VLOOKUP(A371,table2!A371:J2705,8,FALSE)</f>
        <v>Yes</v>
      </c>
      <c r="J371" t="str">
        <f>VLOOKUP(A371,table2!A371:J2705,9,FALSE)</f>
        <v>OVER WEIGHT</v>
      </c>
      <c r="K371" t="str">
        <f>VLOOKUP(A371,table2!A371:J2705,10,FALSE)</f>
        <v>NORMAL</v>
      </c>
      <c r="L371" s="22">
        <f>VLOOKUP(A371,table3!A371:H2711,4,FALSE)</f>
        <v>3482</v>
      </c>
      <c r="M371" s="22" t="str">
        <f>VLOOKUP(A371,table3!A371:H2711,5,FALSE)</f>
        <v>tier - 2</v>
      </c>
      <c r="N371" t="str">
        <f>VLOOKUP(A371,table3!A371:H2711,6,FALSE)</f>
        <v>tier - 3</v>
      </c>
      <c r="O371" t="str">
        <f>VLOOKUP(A371,table3!A371:H2711,7,FALSE)</f>
        <v>R1016</v>
      </c>
      <c r="P371" s="8">
        <f>VLOOKUP(A371,table3!A371:H2711,2,FALSE)</f>
        <v>38164</v>
      </c>
      <c r="Q371">
        <f>VLOOKUP(A371,table3!A370:H2711,8,FALSE)</f>
        <v>18</v>
      </c>
    </row>
    <row r="372" spans="1:17" x14ac:dyDescent="0.3">
      <c r="A372" s="11" t="s">
        <v>2001</v>
      </c>
      <c r="B372" s="12" t="s">
        <v>5415</v>
      </c>
      <c r="C372">
        <f>VLOOKUP(A372,table2!A372:J2706,2,FALSE)</f>
        <v>16.86</v>
      </c>
      <c r="D372">
        <f>VLOOKUP(A372,table2!A372:J2706,3,FALSE)</f>
        <v>4.07</v>
      </c>
      <c r="E372" t="str">
        <f>VLOOKUP(A372,table2!A372:J2706,4,FALSE)</f>
        <v>Yes</v>
      </c>
      <c r="F372" t="str">
        <f>VLOOKUP(A372,table2!A372:J2706,5,FALSE)</f>
        <v>No</v>
      </c>
      <c r="G372" t="str">
        <f>VLOOKUP(A372,table2!A372:J2706,6,FALSE)</f>
        <v>No</v>
      </c>
      <c r="H372" s="26">
        <f>VLOOKUP(A372,table2!A372:J2706,7,FALSE)</f>
        <v>0</v>
      </c>
      <c r="I372" t="str">
        <f>VLOOKUP(A372,table2!A372:J2706,8,FALSE)</f>
        <v>Yes</v>
      </c>
      <c r="J372" t="str">
        <f>VLOOKUP(A372,table2!A372:J2706,9,FALSE)</f>
        <v>UNDER WEIGHT</v>
      </c>
      <c r="K372" t="str">
        <f>VLOOKUP(A372,table2!A372:J2706,10,FALSE)</f>
        <v>NORMAL</v>
      </c>
      <c r="L372" s="22">
        <f>VLOOKUP(A372,table3!A372:H2712,4,FALSE)</f>
        <v>3484</v>
      </c>
      <c r="M372" s="22" t="str">
        <f>VLOOKUP(A372,table3!A372:H2712,5,FALSE)</f>
        <v>tier - 3</v>
      </c>
      <c r="N372" t="str">
        <f>VLOOKUP(A372,table3!A372:H2712,6,FALSE)</f>
        <v>tier - 3</v>
      </c>
      <c r="O372" t="str">
        <f>VLOOKUP(A372,table3!A372:H2712,7,FALSE)</f>
        <v>R1011</v>
      </c>
      <c r="P372" s="8">
        <f>VLOOKUP(A372,table3!A372:H2712,2,FALSE)</f>
        <v>35327</v>
      </c>
      <c r="Q372">
        <f>VLOOKUP(A372,table3!A371:H2712,8,FALSE)</f>
        <v>26</v>
      </c>
    </row>
    <row r="373" spans="1:17" x14ac:dyDescent="0.3">
      <c r="A373" s="13" t="s">
        <v>2000</v>
      </c>
      <c r="B373" s="14" t="s">
        <v>5417</v>
      </c>
      <c r="C373">
        <f>VLOOKUP(A373,table2!A373:J2707,2,FALSE)</f>
        <v>16.3</v>
      </c>
      <c r="D373">
        <f>VLOOKUP(A373,table2!A373:J2707,3,FALSE)</f>
        <v>5.51</v>
      </c>
      <c r="E373" t="str">
        <f>VLOOKUP(A373,table2!A373:J2707,4,FALSE)</f>
        <v>No</v>
      </c>
      <c r="F373" t="str">
        <f>VLOOKUP(A373,table2!A373:J2707,5,FALSE)</f>
        <v>No</v>
      </c>
      <c r="G373" t="str">
        <f>VLOOKUP(A373,table2!A373:J2707,6,FALSE)</f>
        <v>No</v>
      </c>
      <c r="H373" s="26">
        <f>VLOOKUP(A373,table2!A373:J2707,7,FALSE)</f>
        <v>1</v>
      </c>
      <c r="I373" t="str">
        <f>VLOOKUP(A373,table2!A373:J2707,8,FALSE)</f>
        <v>Yes</v>
      </c>
      <c r="J373" t="str">
        <f>VLOOKUP(A373,table2!A373:J2707,9,FALSE)</f>
        <v>UNDER WEIGHT</v>
      </c>
      <c r="K373" t="str">
        <f>VLOOKUP(A373,table2!A373:J2707,10,FALSE)</f>
        <v>NORMAL</v>
      </c>
      <c r="L373" s="22">
        <f>VLOOKUP(A373,table3!A373:H2713,4,FALSE)</f>
        <v>3491</v>
      </c>
      <c r="M373" s="22" t="str">
        <f>VLOOKUP(A373,table3!A373:H2713,5,FALSE)</f>
        <v>tier - 1</v>
      </c>
      <c r="N373" t="str">
        <f>VLOOKUP(A373,table3!A373:H2713,6,FALSE)</f>
        <v>tier - 2</v>
      </c>
      <c r="O373" t="str">
        <f>VLOOKUP(A373,table3!A373:H2713,7,FALSE)</f>
        <v>R1015</v>
      </c>
      <c r="P373" s="8">
        <f>VLOOKUP(A373,table3!A373:H2713,2,FALSE)</f>
        <v>35326</v>
      </c>
      <c r="Q373">
        <f>VLOOKUP(A373,table3!A372:H2713,8,FALSE)</f>
        <v>26</v>
      </c>
    </row>
    <row r="374" spans="1:17" x14ac:dyDescent="0.3">
      <c r="A374" s="11" t="s">
        <v>1999</v>
      </c>
      <c r="B374" s="12" t="s">
        <v>5419</v>
      </c>
      <c r="C374">
        <f>VLOOKUP(A374,table2!A374:J2708,2,FALSE)</f>
        <v>29.81</v>
      </c>
      <c r="D374">
        <f>VLOOKUP(A374,table2!A374:J2708,3,FALSE)</f>
        <v>11.66</v>
      </c>
      <c r="E374" t="str">
        <f>VLOOKUP(A374,table2!A374:J2708,4,FALSE)</f>
        <v>No</v>
      </c>
      <c r="F374" t="str">
        <f>VLOOKUP(A374,table2!A374:J2708,5,FALSE)</f>
        <v>No</v>
      </c>
      <c r="G374" t="str">
        <f>VLOOKUP(A374,table2!A374:J2708,6,FALSE)</f>
        <v>No</v>
      </c>
      <c r="H374" s="26">
        <f>VLOOKUP(A374,table2!A374:J2708,7,FALSE)</f>
        <v>0</v>
      </c>
      <c r="I374" t="str">
        <f>VLOOKUP(A374,table2!A374:J2708,8,FALSE)</f>
        <v>Yes</v>
      </c>
      <c r="J374" t="str">
        <f>VLOOKUP(A374,table2!A374:J2708,9,FALSE)</f>
        <v>OVER WEIGHT</v>
      </c>
      <c r="K374" t="str">
        <f>VLOOKUP(A374,table2!A374:J2708,10,FALSE)</f>
        <v>DIABETES</v>
      </c>
      <c r="L374" s="22">
        <f>VLOOKUP(A374,table3!A374:H2714,4,FALSE)</f>
        <v>3501</v>
      </c>
      <c r="M374" s="22" t="str">
        <f>VLOOKUP(A374,table3!A374:H2714,5,FALSE)</f>
        <v>tier - 2</v>
      </c>
      <c r="N374" t="str">
        <f>VLOOKUP(A374,table3!A374:H2714,6,FALSE)</f>
        <v>tier - 2</v>
      </c>
      <c r="O374" t="str">
        <f>VLOOKUP(A374,table3!A374:H2714,7,FALSE)</f>
        <v>R1013</v>
      </c>
      <c r="P374" s="8">
        <f>VLOOKUP(A374,table3!A374:H2714,2,FALSE)</f>
        <v>36425</v>
      </c>
      <c r="Q374">
        <f>VLOOKUP(A374,table3!A373:H2714,8,FALSE)</f>
        <v>23</v>
      </c>
    </row>
    <row r="375" spans="1:17" x14ac:dyDescent="0.3">
      <c r="A375" s="13" t="s">
        <v>1998</v>
      </c>
      <c r="B375" s="14" t="s">
        <v>5421</v>
      </c>
      <c r="C375">
        <f>VLOOKUP(A375,table2!A375:J2709,2,FALSE)</f>
        <v>16.329999999999998</v>
      </c>
      <c r="D375">
        <f>VLOOKUP(A375,table2!A375:J2709,3,FALSE)</f>
        <v>7.26</v>
      </c>
      <c r="E375" t="str">
        <f>VLOOKUP(A375,table2!A375:J2709,4,FALSE)</f>
        <v>Yes</v>
      </c>
      <c r="F375" t="str">
        <f>VLOOKUP(A375,table2!A375:J2709,5,FALSE)</f>
        <v>No</v>
      </c>
      <c r="G375" t="str">
        <f>VLOOKUP(A375,table2!A375:J2709,6,FALSE)</f>
        <v>No</v>
      </c>
      <c r="H375" s="26">
        <f>VLOOKUP(A375,table2!A375:J2709,7,FALSE)</f>
        <v>0</v>
      </c>
      <c r="I375" t="str">
        <f>VLOOKUP(A375,table2!A375:J2709,8,FALSE)</f>
        <v>Yes</v>
      </c>
      <c r="J375" t="str">
        <f>VLOOKUP(A375,table2!A375:J2709,9,FALSE)</f>
        <v>UNDER WEIGHT</v>
      </c>
      <c r="K375" t="str">
        <f>VLOOKUP(A375,table2!A375:J2709,10,FALSE)</f>
        <v>DIABETES</v>
      </c>
      <c r="L375" s="22">
        <f>VLOOKUP(A375,table3!A375:H2715,4,FALSE)</f>
        <v>3538</v>
      </c>
      <c r="M375" s="22" t="str">
        <f>VLOOKUP(A375,table3!A375:H2715,5,FALSE)</f>
        <v>tier - 3</v>
      </c>
      <c r="N375" t="str">
        <f>VLOOKUP(A375,table3!A375:H2715,6,FALSE)</f>
        <v>tier - 3</v>
      </c>
      <c r="O375" t="str">
        <f>VLOOKUP(A375,table3!A375:H2715,7,FALSE)</f>
        <v>R1012</v>
      </c>
      <c r="P375" s="8">
        <f>VLOOKUP(A375,table3!A375:H2715,2,FALSE)</f>
        <v>36054</v>
      </c>
      <c r="Q375">
        <f>VLOOKUP(A375,table3!A374:H2715,8,FALSE)</f>
        <v>24</v>
      </c>
    </row>
    <row r="376" spans="1:17" x14ac:dyDescent="0.3">
      <c r="A376" s="11" t="s">
        <v>1997</v>
      </c>
      <c r="B376" s="12" t="s">
        <v>5422</v>
      </c>
      <c r="C376">
        <f>VLOOKUP(A376,table2!A376:J2710,2,FALSE)</f>
        <v>16.37</v>
      </c>
      <c r="D376">
        <f>VLOOKUP(A376,table2!A376:J2710,3,FALSE)</f>
        <v>4.79</v>
      </c>
      <c r="E376" t="str">
        <f>VLOOKUP(A376,table2!A376:J2710,4,FALSE)</f>
        <v>Yes</v>
      </c>
      <c r="F376" t="str">
        <f>VLOOKUP(A376,table2!A376:J2710,5,FALSE)</f>
        <v>No</v>
      </c>
      <c r="G376" t="str">
        <f>VLOOKUP(A376,table2!A376:J2710,6,FALSE)</f>
        <v>No</v>
      </c>
      <c r="H376" s="26">
        <f>VLOOKUP(A376,table2!A376:J2710,7,FALSE)</f>
        <v>0</v>
      </c>
      <c r="I376" t="str">
        <f>VLOOKUP(A376,table2!A376:J2710,8,FALSE)</f>
        <v>Yes</v>
      </c>
      <c r="J376" t="str">
        <f>VLOOKUP(A376,table2!A376:J2710,9,FALSE)</f>
        <v>UNDER WEIGHT</v>
      </c>
      <c r="K376" t="str">
        <f>VLOOKUP(A376,table2!A376:J2710,10,FALSE)</f>
        <v>NORMAL</v>
      </c>
      <c r="L376" s="22">
        <f>VLOOKUP(A376,table3!A376:H2716,4,FALSE)</f>
        <v>3539</v>
      </c>
      <c r="M376" s="22" t="str">
        <f>VLOOKUP(A376,table3!A376:H2716,5,FALSE)</f>
        <v>tier - 2</v>
      </c>
      <c r="N376" t="str">
        <f>VLOOKUP(A376,table3!A376:H2716,6,FALSE)</f>
        <v>tier - 2</v>
      </c>
      <c r="O376" t="str">
        <f>VLOOKUP(A376,table3!A376:H2716,7,FALSE)</f>
        <v>R1012</v>
      </c>
      <c r="P376" s="8">
        <f>VLOOKUP(A376,table3!A376:H2716,2,FALSE)</f>
        <v>37857</v>
      </c>
      <c r="Q376">
        <f>VLOOKUP(A376,table3!A375:H2716,8,FALSE)</f>
        <v>19</v>
      </c>
    </row>
    <row r="377" spans="1:17" x14ac:dyDescent="0.3">
      <c r="A377" s="13" t="s">
        <v>1996</v>
      </c>
      <c r="B377" s="14" t="s">
        <v>5424</v>
      </c>
      <c r="C377">
        <f>VLOOKUP(A377,table2!A377:J2711,2,FALSE)</f>
        <v>22.42</v>
      </c>
      <c r="D377">
        <f>VLOOKUP(A377,table2!A377:J2711,3,FALSE)</f>
        <v>4.68</v>
      </c>
      <c r="E377" t="str">
        <f>VLOOKUP(A377,table2!A377:J2711,4,FALSE)</f>
        <v>Yes</v>
      </c>
      <c r="F377" t="str">
        <f>VLOOKUP(A377,table2!A377:J2711,5,FALSE)</f>
        <v>No</v>
      </c>
      <c r="G377" t="str">
        <f>VLOOKUP(A377,table2!A377:J2711,6,FALSE)</f>
        <v>No</v>
      </c>
      <c r="H377" s="26">
        <f>VLOOKUP(A377,table2!A377:J2711,7,FALSE)</f>
        <v>1</v>
      </c>
      <c r="I377" t="str">
        <f>VLOOKUP(A377,table2!A377:J2711,8,FALSE)</f>
        <v>No</v>
      </c>
      <c r="J377" t="str">
        <f>VLOOKUP(A377,table2!A377:J2711,9,FALSE)</f>
        <v>NORMAL WEIGHT</v>
      </c>
      <c r="K377" t="str">
        <f>VLOOKUP(A377,table2!A377:J2711,10,FALSE)</f>
        <v>NORMAL</v>
      </c>
      <c r="L377" s="22">
        <f>VLOOKUP(A377,table3!A377:H2717,4,FALSE)</f>
        <v>3540</v>
      </c>
      <c r="M377" s="22" t="str">
        <f>VLOOKUP(A377,table3!A377:H2717,5,FALSE)</f>
        <v>tier - 2</v>
      </c>
      <c r="N377" t="str">
        <f>VLOOKUP(A377,table3!A377:H2717,6,FALSE)</f>
        <v>tier - 1</v>
      </c>
      <c r="O377" t="str">
        <f>VLOOKUP(A377,table3!A377:H2717,7,FALSE)</f>
        <v>R1013</v>
      </c>
      <c r="P377" s="8">
        <f>VLOOKUP(A377,table3!A377:H2717,2,FALSE)</f>
        <v>32431</v>
      </c>
      <c r="Q377">
        <f>VLOOKUP(A377,table3!A376:H2717,8,FALSE)</f>
        <v>34</v>
      </c>
    </row>
    <row r="378" spans="1:17" x14ac:dyDescent="0.3">
      <c r="A378" s="11" t="s">
        <v>1995</v>
      </c>
      <c r="B378" s="12" t="s">
        <v>5426</v>
      </c>
      <c r="C378">
        <f>VLOOKUP(A378,table2!A378:J2712,2,FALSE)</f>
        <v>31.35</v>
      </c>
      <c r="D378">
        <f>VLOOKUP(A378,table2!A378:J2712,3,FALSE)</f>
        <v>4.33</v>
      </c>
      <c r="E378" t="str">
        <f>VLOOKUP(A378,table2!A378:J2712,4,FALSE)</f>
        <v>Yes</v>
      </c>
      <c r="F378" t="str">
        <f>VLOOKUP(A378,table2!A378:J2712,5,FALSE)</f>
        <v>No</v>
      </c>
      <c r="G378" t="str">
        <f>VLOOKUP(A378,table2!A378:J2712,6,FALSE)</f>
        <v>Yes</v>
      </c>
      <c r="H378" s="26">
        <f>VLOOKUP(A378,table2!A378:J2712,7,FALSE)</f>
        <v>1</v>
      </c>
      <c r="I378" t="str">
        <f>VLOOKUP(A378,table2!A378:J2712,8,FALSE)</f>
        <v>No</v>
      </c>
      <c r="J378" t="str">
        <f>VLOOKUP(A378,table2!A378:J2712,9,FALSE)</f>
        <v>OBESITY</v>
      </c>
      <c r="K378" t="str">
        <f>VLOOKUP(A378,table2!A378:J2712,10,FALSE)</f>
        <v>NORMAL</v>
      </c>
      <c r="L378" s="22">
        <f>VLOOKUP(A378,table3!A378:H2718,4,FALSE)</f>
        <v>3554</v>
      </c>
      <c r="M378" s="22" t="str">
        <f>VLOOKUP(A378,table3!A378:H2718,5,FALSE)</f>
        <v>tier - 2</v>
      </c>
      <c r="N378" t="str">
        <f>VLOOKUP(A378,table3!A378:H2718,6,FALSE)</f>
        <v>tier - 3</v>
      </c>
      <c r="O378" t="str">
        <f>VLOOKUP(A378,table3!A378:H2718,7,FALSE)</f>
        <v>R1011</v>
      </c>
      <c r="P378" s="8">
        <f>VLOOKUP(A378,table3!A378:H2718,2,FALSE)</f>
        <v>33960</v>
      </c>
      <c r="Q378">
        <f>VLOOKUP(A378,table3!A377:H2718,8,FALSE)</f>
        <v>30</v>
      </c>
    </row>
    <row r="379" spans="1:17" x14ac:dyDescent="0.3">
      <c r="A379" s="13" t="s">
        <v>1994</v>
      </c>
      <c r="B379" s="14" t="s">
        <v>5427</v>
      </c>
      <c r="C379">
        <f>VLOOKUP(A379,table2!A379:J2713,2,FALSE)</f>
        <v>31.9</v>
      </c>
      <c r="D379">
        <f>VLOOKUP(A379,table2!A379:J2713,3,FALSE)</f>
        <v>11.89</v>
      </c>
      <c r="E379" t="str">
        <f>VLOOKUP(A379,table2!A379:J2713,4,FALSE)</f>
        <v>No</v>
      </c>
      <c r="F379" t="str">
        <f>VLOOKUP(A379,table2!A379:J2713,5,FALSE)</f>
        <v>No</v>
      </c>
      <c r="G379" t="str">
        <f>VLOOKUP(A379,table2!A379:J2713,6,FALSE)</f>
        <v>No</v>
      </c>
      <c r="H379" s="26">
        <f>VLOOKUP(A379,table2!A379:J2713,7,FALSE)</f>
        <v>0</v>
      </c>
      <c r="I379" t="str">
        <f>VLOOKUP(A379,table2!A379:J2713,8,FALSE)</f>
        <v>No</v>
      </c>
      <c r="J379" t="str">
        <f>VLOOKUP(A379,table2!A379:J2713,9,FALSE)</f>
        <v>OBESITY</v>
      </c>
      <c r="K379" t="str">
        <f>VLOOKUP(A379,table2!A379:J2713,10,FALSE)</f>
        <v>DIABETES</v>
      </c>
      <c r="L379" s="22">
        <f>VLOOKUP(A379,table3!A379:H2719,4,FALSE)</f>
        <v>3557</v>
      </c>
      <c r="M379" s="22" t="str">
        <f>VLOOKUP(A379,table3!A379:H2719,5,FALSE)</f>
        <v>tier - 2</v>
      </c>
      <c r="N379" t="str">
        <f>VLOOKUP(A379,table3!A379:H2719,6,FALSE)</f>
        <v>tier - 3</v>
      </c>
      <c r="O379" t="str">
        <f>VLOOKUP(A379,table3!A379:H2719,7,FALSE)</f>
        <v>R1012</v>
      </c>
      <c r="P379" s="8">
        <f>VLOOKUP(A379,table3!A379:H2719,2,FALSE)</f>
        <v>34601</v>
      </c>
      <c r="Q379">
        <f>VLOOKUP(A379,table3!A378:H2719,8,FALSE)</f>
        <v>28</v>
      </c>
    </row>
    <row r="380" spans="1:17" x14ac:dyDescent="0.3">
      <c r="A380" s="11" t="s">
        <v>1993</v>
      </c>
      <c r="B380" s="12" t="s">
        <v>5429</v>
      </c>
      <c r="C380">
        <f>VLOOKUP(A380,table2!A380:J2714,2,FALSE)</f>
        <v>30.6</v>
      </c>
      <c r="D380">
        <f>VLOOKUP(A380,table2!A380:J2714,3,FALSE)</f>
        <v>5.24</v>
      </c>
      <c r="E380" t="str">
        <f>VLOOKUP(A380,table2!A380:J2714,4,FALSE)</f>
        <v>No</v>
      </c>
      <c r="F380" t="str">
        <f>VLOOKUP(A380,table2!A380:J2714,5,FALSE)</f>
        <v>No</v>
      </c>
      <c r="G380" t="str">
        <f>VLOOKUP(A380,table2!A380:J2714,6,FALSE)</f>
        <v>No</v>
      </c>
      <c r="H380" s="26">
        <f>VLOOKUP(A380,table2!A380:J2714,7,FALSE)</f>
        <v>0</v>
      </c>
      <c r="I380" t="str">
        <f>VLOOKUP(A380,table2!A380:J2714,8,FALSE)</f>
        <v>Yes</v>
      </c>
      <c r="J380" t="str">
        <f>VLOOKUP(A380,table2!A380:J2714,9,FALSE)</f>
        <v>OBESITY</v>
      </c>
      <c r="K380" t="str">
        <f>VLOOKUP(A380,table2!A380:J2714,10,FALSE)</f>
        <v>NORMAL</v>
      </c>
      <c r="L380" s="22">
        <f>VLOOKUP(A380,table3!A380:H2720,4,FALSE)</f>
        <v>3559</v>
      </c>
      <c r="M380" s="22" t="str">
        <f>VLOOKUP(A380,table3!A380:H2720,5,FALSE)</f>
        <v>tier - 2</v>
      </c>
      <c r="N380" t="str">
        <f>VLOOKUP(A380,table3!A380:H2720,6,FALSE)</f>
        <v>tier - 3</v>
      </c>
      <c r="O380" t="str">
        <f>VLOOKUP(A380,table3!A380:H2720,7,FALSE)</f>
        <v>R1024</v>
      </c>
      <c r="P380" s="8">
        <f>VLOOKUP(A380,table3!A380:H2720,2,FALSE)</f>
        <v>34981</v>
      </c>
      <c r="Q380">
        <f>VLOOKUP(A380,table3!A379:H2720,8,FALSE)</f>
        <v>27</v>
      </c>
    </row>
    <row r="381" spans="1:17" x14ac:dyDescent="0.3">
      <c r="A381" s="13" t="s">
        <v>1992</v>
      </c>
      <c r="B381" s="14" t="s">
        <v>5430</v>
      </c>
      <c r="C381">
        <f>VLOOKUP(A381,table2!A381:J2715,2,FALSE)</f>
        <v>28.975000000000001</v>
      </c>
      <c r="D381">
        <f>VLOOKUP(A381,table2!A381:J2715,3,FALSE)</f>
        <v>7.63</v>
      </c>
      <c r="E381" t="str">
        <f>VLOOKUP(A381,table2!A381:J2715,4,FALSE)</f>
        <v>No</v>
      </c>
      <c r="F381" t="str">
        <f>VLOOKUP(A381,table2!A381:J2715,5,FALSE)</f>
        <v>No</v>
      </c>
      <c r="G381" t="str">
        <f>VLOOKUP(A381,table2!A381:J2715,6,FALSE)</f>
        <v>No</v>
      </c>
      <c r="H381" s="26">
        <f>VLOOKUP(A381,table2!A381:J2715,7,FALSE)</f>
        <v>0</v>
      </c>
      <c r="I381" t="str">
        <f>VLOOKUP(A381,table2!A381:J2715,8,FALSE)</f>
        <v>Yes</v>
      </c>
      <c r="J381" t="str">
        <f>VLOOKUP(A381,table2!A381:J2715,9,FALSE)</f>
        <v>OVER WEIGHT</v>
      </c>
      <c r="K381" t="str">
        <f>VLOOKUP(A381,table2!A381:J2715,10,FALSE)</f>
        <v>DIABETES</v>
      </c>
      <c r="L381" s="22">
        <f>VLOOKUP(A381,table3!A381:H2721,4,FALSE)</f>
        <v>3562</v>
      </c>
      <c r="M381" s="22" t="str">
        <f>VLOOKUP(A381,table3!A381:H2721,5,FALSE)</f>
        <v>tier - 2</v>
      </c>
      <c r="N381" t="str">
        <f>VLOOKUP(A381,table3!A381:H2721,6,FALSE)</f>
        <v>tier - 1</v>
      </c>
      <c r="O381" t="str">
        <f>VLOOKUP(A381,table3!A381:H2721,7,FALSE)</f>
        <v>R1013</v>
      </c>
      <c r="P381" s="8">
        <f>VLOOKUP(A381,table3!A381:H2721,2,FALSE)</f>
        <v>34866</v>
      </c>
      <c r="Q381">
        <f>VLOOKUP(A381,table3!A380:H2721,8,FALSE)</f>
        <v>27</v>
      </c>
    </row>
    <row r="382" spans="1:17" x14ac:dyDescent="0.3">
      <c r="A382" s="11" t="s">
        <v>1991</v>
      </c>
      <c r="B382" s="12" t="s">
        <v>5432</v>
      </c>
      <c r="C382">
        <f>VLOOKUP(A382,table2!A382:J2716,2,FALSE)</f>
        <v>24.86</v>
      </c>
      <c r="D382">
        <f>VLOOKUP(A382,table2!A382:J2716,3,FALSE)</f>
        <v>8.92</v>
      </c>
      <c r="E382" t="str">
        <f>VLOOKUP(A382,table2!A382:J2716,4,FALSE)</f>
        <v>Yes</v>
      </c>
      <c r="F382" t="str">
        <f>VLOOKUP(A382,table2!A382:J2716,5,FALSE)</f>
        <v>No</v>
      </c>
      <c r="G382" t="str">
        <f>VLOOKUP(A382,table2!A382:J2716,6,FALSE)</f>
        <v>No</v>
      </c>
      <c r="H382" s="26">
        <f>VLOOKUP(A382,table2!A382:J2716,7,FALSE)</f>
        <v>2</v>
      </c>
      <c r="I382" t="str">
        <f>VLOOKUP(A382,table2!A382:J2716,8,FALSE)</f>
        <v>No</v>
      </c>
      <c r="J382" t="str">
        <f>VLOOKUP(A382,table2!A382:J2716,9,FALSE)</f>
        <v>NORMAL WEIGHT</v>
      </c>
      <c r="K382" t="str">
        <f>VLOOKUP(A382,table2!A382:J2716,10,FALSE)</f>
        <v>DIABETES</v>
      </c>
      <c r="L382" s="22">
        <f>VLOOKUP(A382,table3!A382:H2722,4,FALSE)</f>
        <v>3563</v>
      </c>
      <c r="M382" s="22" t="str">
        <f>VLOOKUP(A382,table3!A382:H2722,5,FALSE)</f>
        <v>tier - 2</v>
      </c>
      <c r="N382" t="str">
        <f>VLOOKUP(A382,table3!A382:H2722,6,FALSE)</f>
        <v>tier - 1</v>
      </c>
      <c r="O382" t="str">
        <f>VLOOKUP(A382,table3!A382:H2722,7,FALSE)</f>
        <v>R1013</v>
      </c>
      <c r="P382" s="8">
        <f>VLOOKUP(A382,table3!A382:H2722,2,FALSE)</f>
        <v>29869</v>
      </c>
      <c r="Q382">
        <f>VLOOKUP(A382,table3!A381:H2722,8,FALSE)</f>
        <v>41</v>
      </c>
    </row>
    <row r="383" spans="1:17" x14ac:dyDescent="0.3">
      <c r="A383" s="13" t="s">
        <v>1990</v>
      </c>
      <c r="B383" s="14" t="s">
        <v>5434</v>
      </c>
      <c r="C383">
        <f>VLOOKUP(A383,table2!A383:J2717,2,FALSE)</f>
        <v>19.54</v>
      </c>
      <c r="D383">
        <f>VLOOKUP(A383,table2!A383:J2717,3,FALSE)</f>
        <v>5.37</v>
      </c>
      <c r="E383" t="str">
        <f>VLOOKUP(A383,table2!A383:J2717,4,FALSE)</f>
        <v>No</v>
      </c>
      <c r="F383" t="str">
        <f>VLOOKUP(A383,table2!A383:J2717,5,FALSE)</f>
        <v>No</v>
      </c>
      <c r="G383" t="str">
        <f>VLOOKUP(A383,table2!A383:J2717,6,FALSE)</f>
        <v>No</v>
      </c>
      <c r="H383" s="26">
        <f>VLOOKUP(A383,table2!A383:J2717,7,FALSE)</f>
        <v>0</v>
      </c>
      <c r="I383" t="str">
        <f>VLOOKUP(A383,table2!A383:J2717,8,FALSE)</f>
        <v>Yes</v>
      </c>
      <c r="J383" t="str">
        <f>VLOOKUP(A383,table2!A383:J2717,9,FALSE)</f>
        <v>NORMAL WEIGHT</v>
      </c>
      <c r="K383" t="str">
        <f>VLOOKUP(A383,table2!A383:J2717,10,FALSE)</f>
        <v>NORMAL</v>
      </c>
      <c r="L383" s="22">
        <f>VLOOKUP(A383,table3!A383:H2723,4,FALSE)</f>
        <v>3570</v>
      </c>
      <c r="M383" s="22" t="str">
        <f>VLOOKUP(A383,table3!A383:H2723,5,FALSE)</f>
        <v>tier - 2</v>
      </c>
      <c r="N383" t="str">
        <f>VLOOKUP(A383,table3!A383:H2723,6,FALSE)</f>
        <v>tier - 1</v>
      </c>
      <c r="O383" t="str">
        <f>VLOOKUP(A383,table3!A383:H2723,7,FALSE)</f>
        <v>R1012</v>
      </c>
      <c r="P383" s="8">
        <f>VLOOKUP(A383,table3!A383:H2723,2,FALSE)</f>
        <v>32373</v>
      </c>
      <c r="Q383">
        <f>VLOOKUP(A383,table3!A382:H2723,8,FALSE)</f>
        <v>34</v>
      </c>
    </row>
    <row r="384" spans="1:17" x14ac:dyDescent="0.3">
      <c r="A384" s="11" t="s">
        <v>1989</v>
      </c>
      <c r="B384" s="12" t="s">
        <v>5435</v>
      </c>
      <c r="C384">
        <f>VLOOKUP(A384,table2!A384:J2718,2,FALSE)</f>
        <v>26.74</v>
      </c>
      <c r="D384">
        <f>VLOOKUP(A384,table2!A384:J2718,3,FALSE)</f>
        <v>4.3099999999999996</v>
      </c>
      <c r="E384" t="str">
        <f>VLOOKUP(A384,table2!A384:J2718,4,FALSE)</f>
        <v>No</v>
      </c>
      <c r="F384" t="str">
        <f>VLOOKUP(A384,table2!A384:J2718,5,FALSE)</f>
        <v>No</v>
      </c>
      <c r="G384" t="str">
        <f>VLOOKUP(A384,table2!A384:J2718,6,FALSE)</f>
        <v>No</v>
      </c>
      <c r="H384" s="26">
        <f>VLOOKUP(A384,table2!A384:J2718,7,FALSE)</f>
        <v>0</v>
      </c>
      <c r="I384" t="str">
        <f>VLOOKUP(A384,table2!A384:J2718,8,FALSE)</f>
        <v>Yes</v>
      </c>
      <c r="J384" t="str">
        <f>VLOOKUP(A384,table2!A384:J2718,9,FALSE)</f>
        <v>OVER WEIGHT</v>
      </c>
      <c r="K384" t="str">
        <f>VLOOKUP(A384,table2!A384:J2718,10,FALSE)</f>
        <v>NORMAL</v>
      </c>
      <c r="L384" s="22">
        <f>VLOOKUP(A384,table3!A384:H2724,4,FALSE)</f>
        <v>3578</v>
      </c>
      <c r="M384" s="22" t="str">
        <f>VLOOKUP(A384,table3!A384:H2724,5,FALSE)</f>
        <v>tier - 2</v>
      </c>
      <c r="N384" t="str">
        <f>VLOOKUP(A384,table3!A384:H2724,6,FALSE)</f>
        <v>tier - 3</v>
      </c>
      <c r="O384" t="str">
        <f>VLOOKUP(A384,table3!A384:H2724,7,FALSE)</f>
        <v>R1011</v>
      </c>
      <c r="P384" s="8">
        <f>VLOOKUP(A384,table3!A384:H2724,2,FALSE)</f>
        <v>34934</v>
      </c>
      <c r="Q384">
        <f>VLOOKUP(A384,table3!A383:H2724,8,FALSE)</f>
        <v>27</v>
      </c>
    </row>
    <row r="385" spans="1:17" x14ac:dyDescent="0.3">
      <c r="A385" s="13" t="s">
        <v>1988</v>
      </c>
      <c r="B385" s="14" t="s">
        <v>5436</v>
      </c>
      <c r="C385">
        <f>VLOOKUP(A385,table2!A385:J2719,2,FALSE)</f>
        <v>22.99</v>
      </c>
      <c r="D385">
        <f>VLOOKUP(A385,table2!A385:J2719,3,FALSE)</f>
        <v>10.46</v>
      </c>
      <c r="E385" t="str">
        <f>VLOOKUP(A385,table2!A385:J2719,4,FALSE)</f>
        <v>No</v>
      </c>
      <c r="F385" t="str">
        <f>VLOOKUP(A385,table2!A385:J2719,5,FALSE)</f>
        <v>No</v>
      </c>
      <c r="G385" t="str">
        <f>VLOOKUP(A385,table2!A385:J2719,6,FALSE)</f>
        <v>No</v>
      </c>
      <c r="H385" s="26">
        <f>VLOOKUP(A385,table2!A385:J2719,7,FALSE)</f>
        <v>3</v>
      </c>
      <c r="I385" t="str">
        <f>VLOOKUP(A385,table2!A385:J2719,8,FALSE)</f>
        <v>Yes</v>
      </c>
      <c r="J385" t="str">
        <f>VLOOKUP(A385,table2!A385:J2719,9,FALSE)</f>
        <v>NORMAL WEIGHT</v>
      </c>
      <c r="K385" t="str">
        <f>VLOOKUP(A385,table2!A385:J2719,10,FALSE)</f>
        <v>DIABETES</v>
      </c>
      <c r="L385" s="22">
        <f>VLOOKUP(A385,table3!A385:H2725,4,FALSE)</f>
        <v>3580</v>
      </c>
      <c r="M385" s="22" t="str">
        <f>VLOOKUP(A385,table3!A385:H2725,5,FALSE)</f>
        <v>tier - 2</v>
      </c>
      <c r="N385" t="str">
        <f>VLOOKUP(A385,table3!A385:H2725,6,FALSE)</f>
        <v>tier - 2</v>
      </c>
      <c r="O385" t="str">
        <f>VLOOKUP(A385,table3!A385:H2725,7,FALSE)</f>
        <v>R1012</v>
      </c>
      <c r="P385" s="8">
        <f>VLOOKUP(A385,table3!A385:H2725,2,FALSE)</f>
        <v>37206</v>
      </c>
      <c r="Q385">
        <f>VLOOKUP(A385,table3!A384:H2725,8,FALSE)</f>
        <v>21</v>
      </c>
    </row>
    <row r="386" spans="1:17" x14ac:dyDescent="0.3">
      <c r="A386" s="11" t="s">
        <v>1987</v>
      </c>
      <c r="B386" s="12" t="s">
        <v>5437</v>
      </c>
      <c r="C386">
        <f>VLOOKUP(A386,table2!A386:J2720,2,FALSE)</f>
        <v>31.46</v>
      </c>
      <c r="D386">
        <f>VLOOKUP(A386,table2!A386:J2720,3,FALSE)</f>
        <v>7.39</v>
      </c>
      <c r="E386" t="str">
        <f>VLOOKUP(A386,table2!A386:J2720,4,FALSE)</f>
        <v>No</v>
      </c>
      <c r="F386" t="str">
        <f>VLOOKUP(A386,table2!A386:J2720,5,FALSE)</f>
        <v>No</v>
      </c>
      <c r="G386" t="str">
        <f>VLOOKUP(A386,table2!A386:J2720,6,FALSE)</f>
        <v>No</v>
      </c>
      <c r="H386" s="26">
        <f>VLOOKUP(A386,table2!A386:J2720,7,FALSE)</f>
        <v>0</v>
      </c>
      <c r="I386" t="str">
        <f>VLOOKUP(A386,table2!A386:J2720,8,FALSE)</f>
        <v>No</v>
      </c>
      <c r="J386" t="str">
        <f>VLOOKUP(A386,table2!A386:J2720,9,FALSE)</f>
        <v>OBESITY</v>
      </c>
      <c r="K386" t="str">
        <f>VLOOKUP(A386,table2!A386:J2720,10,FALSE)</f>
        <v>DIABETES</v>
      </c>
      <c r="L386" s="22">
        <f>VLOOKUP(A386,table3!A386:H2726,4,FALSE)</f>
        <v>3589</v>
      </c>
      <c r="M386" s="22" t="str">
        <f>VLOOKUP(A386,table3!A386:H2726,5,FALSE)</f>
        <v>tier - 2</v>
      </c>
      <c r="N386" t="str">
        <f>VLOOKUP(A386,table3!A386:H2726,6,FALSE)</f>
        <v>tier - 2</v>
      </c>
      <c r="O386" t="str">
        <f>VLOOKUP(A386,table3!A386:H2726,7,FALSE)</f>
        <v>R1013</v>
      </c>
      <c r="P386" s="8">
        <f>VLOOKUP(A386,table3!A386:H2726,2,FALSE)</f>
        <v>31773</v>
      </c>
      <c r="Q386">
        <f>VLOOKUP(A386,table3!A385:H2726,8,FALSE)</f>
        <v>36</v>
      </c>
    </row>
    <row r="387" spans="1:17" x14ac:dyDescent="0.3">
      <c r="A387" s="13" t="s">
        <v>1986</v>
      </c>
      <c r="B387" s="14" t="s">
        <v>5439</v>
      </c>
      <c r="C387">
        <f>VLOOKUP(A387,table2!A387:J2721,2,FALSE)</f>
        <v>30.86</v>
      </c>
      <c r="D387">
        <f>VLOOKUP(A387,table2!A387:J2721,3,FALSE)</f>
        <v>6.18</v>
      </c>
      <c r="E387" t="str">
        <f>VLOOKUP(A387,table2!A387:J2721,4,FALSE)</f>
        <v>No</v>
      </c>
      <c r="F387" t="str">
        <f>VLOOKUP(A387,table2!A387:J2721,5,FALSE)</f>
        <v>Yes</v>
      </c>
      <c r="G387" t="str">
        <f>VLOOKUP(A387,table2!A387:J2721,6,FALSE)</f>
        <v>No</v>
      </c>
      <c r="H387" s="26">
        <f>VLOOKUP(A387,table2!A387:J2721,7,FALSE)</f>
        <v>2</v>
      </c>
      <c r="I387" t="str">
        <f>VLOOKUP(A387,table2!A387:J2721,8,FALSE)</f>
        <v>Yes</v>
      </c>
      <c r="J387" t="str">
        <f>VLOOKUP(A387,table2!A387:J2721,9,FALSE)</f>
        <v>OBESITY</v>
      </c>
      <c r="K387" t="str">
        <f>VLOOKUP(A387,table2!A387:J2721,10,FALSE)</f>
        <v>PREDIABETES</v>
      </c>
      <c r="L387" s="22">
        <f>VLOOKUP(A387,table3!A387:H2727,4,FALSE)</f>
        <v>3591</v>
      </c>
      <c r="M387" s="22" t="str">
        <f>VLOOKUP(A387,table3!A387:H2727,5,FALSE)</f>
        <v>tier - 2</v>
      </c>
      <c r="N387" t="str">
        <f>VLOOKUP(A387,table3!A387:H2727,6,FALSE)</f>
        <v>tier - 3</v>
      </c>
      <c r="O387" t="str">
        <f>VLOOKUP(A387,table3!A387:H2727,7,FALSE)</f>
        <v>R1011</v>
      </c>
      <c r="P387" s="8">
        <f>VLOOKUP(A387,table3!A387:H2727,2,FALSE)</f>
        <v>36317</v>
      </c>
      <c r="Q387">
        <f>VLOOKUP(A387,table3!A386:H2727,8,FALSE)</f>
        <v>24</v>
      </c>
    </row>
    <row r="388" spans="1:17" x14ac:dyDescent="0.3">
      <c r="A388" s="11" t="s">
        <v>1985</v>
      </c>
      <c r="B388" s="12" t="s">
        <v>5441</v>
      </c>
      <c r="C388">
        <f>VLOOKUP(A388,table2!A388:J2722,2,FALSE)</f>
        <v>31.96</v>
      </c>
      <c r="D388">
        <f>VLOOKUP(A388,table2!A388:J2722,3,FALSE)</f>
        <v>8.86</v>
      </c>
      <c r="E388" t="str">
        <f>VLOOKUP(A388,table2!A388:J2722,4,FALSE)</f>
        <v>No</v>
      </c>
      <c r="F388" t="str">
        <f>VLOOKUP(A388,table2!A388:J2722,5,FALSE)</f>
        <v>No</v>
      </c>
      <c r="G388" t="str">
        <f>VLOOKUP(A388,table2!A388:J2722,6,FALSE)</f>
        <v>No</v>
      </c>
      <c r="H388" s="26">
        <f>VLOOKUP(A388,table2!A388:J2722,7,FALSE)</f>
        <v>0</v>
      </c>
      <c r="I388" t="str">
        <f>VLOOKUP(A388,table2!A388:J2722,8,FALSE)</f>
        <v>Yes</v>
      </c>
      <c r="J388" t="str">
        <f>VLOOKUP(A388,table2!A388:J2722,9,FALSE)</f>
        <v>OBESITY</v>
      </c>
      <c r="K388" t="str">
        <f>VLOOKUP(A388,table2!A388:J2722,10,FALSE)</f>
        <v>DIABETES</v>
      </c>
      <c r="L388" s="22">
        <f>VLOOKUP(A388,table3!A388:H2728,4,FALSE)</f>
        <v>3594</v>
      </c>
      <c r="M388" s="22" t="str">
        <f>VLOOKUP(A388,table3!A388:H2728,5,FALSE)</f>
        <v>tier - 2</v>
      </c>
      <c r="N388" t="str">
        <f>VLOOKUP(A388,table3!A388:H2728,6,FALSE)</f>
        <v>tier - 2</v>
      </c>
      <c r="O388" t="str">
        <f>VLOOKUP(A388,table3!A388:H2728,7,FALSE)</f>
        <v>R1012</v>
      </c>
      <c r="P388" s="8">
        <f>VLOOKUP(A388,table3!A388:H2728,2,FALSE)</f>
        <v>35738</v>
      </c>
      <c r="Q388">
        <f>VLOOKUP(A388,table3!A387:H2728,8,FALSE)</f>
        <v>25</v>
      </c>
    </row>
    <row r="389" spans="1:17" x14ac:dyDescent="0.3">
      <c r="A389" s="13" t="s">
        <v>1984</v>
      </c>
      <c r="B389" s="14" t="s">
        <v>5443</v>
      </c>
      <c r="C389">
        <f>VLOOKUP(A389,table2!A389:J2723,2,FALSE)</f>
        <v>23.76</v>
      </c>
      <c r="D389">
        <f>VLOOKUP(A389,table2!A389:J2723,3,FALSE)</f>
        <v>10.96</v>
      </c>
      <c r="E389" t="str">
        <f>VLOOKUP(A389,table2!A389:J2723,4,FALSE)</f>
        <v>No</v>
      </c>
      <c r="F389" t="str">
        <f>VLOOKUP(A389,table2!A389:J2723,5,FALSE)</f>
        <v>No</v>
      </c>
      <c r="G389" t="str">
        <f>VLOOKUP(A389,table2!A389:J2723,6,FALSE)</f>
        <v>No</v>
      </c>
      <c r="H389" s="26">
        <f>VLOOKUP(A389,table2!A389:J2723,7,FALSE)</f>
        <v>3</v>
      </c>
      <c r="I389" t="str">
        <f>VLOOKUP(A389,table2!A389:J2723,8,FALSE)</f>
        <v>Yes</v>
      </c>
      <c r="J389" t="str">
        <f>VLOOKUP(A389,table2!A389:J2723,9,FALSE)</f>
        <v>NORMAL WEIGHT</v>
      </c>
      <c r="K389" t="str">
        <f>VLOOKUP(A389,table2!A389:J2723,10,FALSE)</f>
        <v>DIABETES</v>
      </c>
      <c r="L389" s="22">
        <f>VLOOKUP(A389,table3!A389:H2729,4,FALSE)</f>
        <v>3598</v>
      </c>
      <c r="M389" s="22" t="str">
        <f>VLOOKUP(A389,table3!A389:H2729,5,FALSE)</f>
        <v>tier - 2</v>
      </c>
      <c r="N389" t="str">
        <f>VLOOKUP(A389,table3!A389:H2729,6,FALSE)</f>
        <v>tier - 2</v>
      </c>
      <c r="O389" t="str">
        <f>VLOOKUP(A389,table3!A389:H2729,7,FALSE)</f>
        <v>R1011</v>
      </c>
      <c r="P389" s="8">
        <f>VLOOKUP(A389,table3!A389:H2729,2,FALSE)</f>
        <v>36384</v>
      </c>
      <c r="Q389">
        <f>VLOOKUP(A389,table3!A388:H2729,8,FALSE)</f>
        <v>23</v>
      </c>
    </row>
    <row r="390" spans="1:17" x14ac:dyDescent="0.3">
      <c r="A390" s="11" t="s">
        <v>1983</v>
      </c>
      <c r="B390" s="12" t="s">
        <v>5445</v>
      </c>
      <c r="C390">
        <f>VLOOKUP(A390,table2!A390:J2724,2,FALSE)</f>
        <v>19.38</v>
      </c>
      <c r="D390">
        <f>VLOOKUP(A390,table2!A390:J2724,3,FALSE)</f>
        <v>6.28</v>
      </c>
      <c r="E390" t="str">
        <f>VLOOKUP(A390,table2!A390:J2724,4,FALSE)</f>
        <v>No</v>
      </c>
      <c r="F390" t="str">
        <f>VLOOKUP(A390,table2!A390:J2724,5,FALSE)</f>
        <v>No</v>
      </c>
      <c r="G390" t="str">
        <f>VLOOKUP(A390,table2!A390:J2724,6,FALSE)</f>
        <v>No</v>
      </c>
      <c r="H390" s="26">
        <f>VLOOKUP(A390,table2!A390:J2724,7,FALSE)</f>
        <v>0</v>
      </c>
      <c r="I390" t="str">
        <f>VLOOKUP(A390,table2!A390:J2724,8,FALSE)</f>
        <v>Yes</v>
      </c>
      <c r="J390" t="str">
        <f>VLOOKUP(A390,table2!A390:J2724,9,FALSE)</f>
        <v>NORMAL WEIGHT</v>
      </c>
      <c r="K390" t="str">
        <f>VLOOKUP(A390,table2!A390:J2724,10,FALSE)</f>
        <v>PREDIABETES</v>
      </c>
      <c r="L390" s="22">
        <f>VLOOKUP(A390,table3!A390:H2730,4,FALSE)</f>
        <v>3604</v>
      </c>
      <c r="M390" s="22" t="str">
        <f>VLOOKUP(A390,table3!A390:H2730,5,FALSE)</f>
        <v>tier - 2</v>
      </c>
      <c r="N390" t="str">
        <f>VLOOKUP(A390,table3!A390:H2730,6,FALSE)</f>
        <v>tier - 1</v>
      </c>
      <c r="O390" t="str">
        <f>VLOOKUP(A390,table3!A390:H2730,7,FALSE)</f>
        <v>R1013</v>
      </c>
      <c r="P390" s="8">
        <f>VLOOKUP(A390,table3!A390:H2730,2,FALSE)</f>
        <v>32451</v>
      </c>
      <c r="Q390">
        <f>VLOOKUP(A390,table3!A389:H2730,8,FALSE)</f>
        <v>34</v>
      </c>
    </row>
    <row r="391" spans="1:17" x14ac:dyDescent="0.3">
      <c r="A391" s="13" t="s">
        <v>1982</v>
      </c>
      <c r="B391" s="14" t="s">
        <v>5446</v>
      </c>
      <c r="C391">
        <f>VLOOKUP(A391,table2!A391:J2725,2,FALSE)</f>
        <v>16.21</v>
      </c>
      <c r="D391">
        <f>VLOOKUP(A391,table2!A391:J2725,3,FALSE)</f>
        <v>6.29</v>
      </c>
      <c r="E391" t="str">
        <f>VLOOKUP(A391,table2!A391:J2725,4,FALSE)</f>
        <v>Yes</v>
      </c>
      <c r="F391" t="str">
        <f>VLOOKUP(A391,table2!A391:J2725,5,FALSE)</f>
        <v>No</v>
      </c>
      <c r="G391" t="str">
        <f>VLOOKUP(A391,table2!A391:J2725,6,FALSE)</f>
        <v>No</v>
      </c>
      <c r="H391" s="26">
        <f>VLOOKUP(A391,table2!A391:J2725,7,FALSE)</f>
        <v>1</v>
      </c>
      <c r="I391" t="str">
        <f>VLOOKUP(A391,table2!A391:J2725,8,FALSE)</f>
        <v>Yes</v>
      </c>
      <c r="J391" t="str">
        <f>VLOOKUP(A391,table2!A391:J2725,9,FALSE)</f>
        <v>UNDER WEIGHT</v>
      </c>
      <c r="K391" t="str">
        <f>VLOOKUP(A391,table2!A391:J2725,10,FALSE)</f>
        <v>PREDIABETES</v>
      </c>
      <c r="L391" s="22">
        <f>VLOOKUP(A391,table3!A391:H2731,4,FALSE)</f>
        <v>3606</v>
      </c>
      <c r="M391" s="22" t="str">
        <f>VLOOKUP(A391,table3!A391:H2731,5,FALSE)</f>
        <v>tier - 2</v>
      </c>
      <c r="N391" t="str">
        <f>VLOOKUP(A391,table3!A391:H2731,6,FALSE)</f>
        <v>tier - 1</v>
      </c>
      <c r="O391" t="str">
        <f>VLOOKUP(A391,table3!A391:H2731,7,FALSE)</f>
        <v>R1013</v>
      </c>
      <c r="P391" s="8">
        <f>VLOOKUP(A391,table3!A391:H2731,2,FALSE)</f>
        <v>33157</v>
      </c>
      <c r="Q391">
        <f>VLOOKUP(A391,table3!A390:H2731,8,FALSE)</f>
        <v>32</v>
      </c>
    </row>
    <row r="392" spans="1:17" x14ac:dyDescent="0.3">
      <c r="A392" s="11" t="s">
        <v>1981</v>
      </c>
      <c r="B392" s="12" t="s">
        <v>5448</v>
      </c>
      <c r="C392">
        <f>VLOOKUP(A392,table2!A392:J2726,2,FALSE)</f>
        <v>32.54</v>
      </c>
      <c r="D392">
        <f>VLOOKUP(A392,table2!A392:J2726,3,FALSE)</f>
        <v>4.0199999999999996</v>
      </c>
      <c r="E392" t="str">
        <f>VLOOKUP(A392,table2!A392:J2726,4,FALSE)</f>
        <v>No</v>
      </c>
      <c r="F392" t="str">
        <f>VLOOKUP(A392,table2!A392:J2726,5,FALSE)</f>
        <v>Yes</v>
      </c>
      <c r="G392" t="str">
        <f>VLOOKUP(A392,table2!A392:J2726,6,FALSE)</f>
        <v>No</v>
      </c>
      <c r="H392" s="26">
        <f>VLOOKUP(A392,table2!A392:J2726,7,FALSE)</f>
        <v>1</v>
      </c>
      <c r="I392" t="str">
        <f>VLOOKUP(A392,table2!A392:J2726,8,FALSE)</f>
        <v>Yes</v>
      </c>
      <c r="J392" t="str">
        <f>VLOOKUP(A392,table2!A392:J2726,9,FALSE)</f>
        <v>OBESITY</v>
      </c>
      <c r="K392" t="str">
        <f>VLOOKUP(A392,table2!A392:J2726,10,FALSE)</f>
        <v>NORMAL</v>
      </c>
      <c r="L392" s="22">
        <f>VLOOKUP(A392,table3!A392:H2732,4,FALSE)</f>
        <v>3622</v>
      </c>
      <c r="M392" s="22" t="str">
        <f>VLOOKUP(A392,table3!A392:H2732,5,FALSE)</f>
        <v>tier - 2</v>
      </c>
      <c r="N392" t="str">
        <f>VLOOKUP(A392,table3!A392:H2732,6,FALSE)</f>
        <v>tier - 1</v>
      </c>
      <c r="O392" t="str">
        <f>VLOOKUP(A392,table3!A392:H2732,7,FALSE)</f>
        <v>R1013</v>
      </c>
      <c r="P392" s="8">
        <f>VLOOKUP(A392,table3!A392:H2732,2,FALSE)</f>
        <v>31212</v>
      </c>
      <c r="Q392">
        <f>VLOOKUP(A392,table3!A391:H2732,8,FALSE)</f>
        <v>37</v>
      </c>
    </row>
    <row r="393" spans="1:17" x14ac:dyDescent="0.3">
      <c r="A393" s="13" t="s">
        <v>1980</v>
      </c>
      <c r="B393" s="14" t="s">
        <v>5450</v>
      </c>
      <c r="C393">
        <f>VLOOKUP(A393,table2!A393:J2727,2,FALSE)</f>
        <v>36.765000000000001</v>
      </c>
      <c r="D393">
        <f>VLOOKUP(A393,table2!A393:J2727,3,FALSE)</f>
        <v>11.95</v>
      </c>
      <c r="E393" t="str">
        <f>VLOOKUP(A393,table2!A393:J2727,4,FALSE)</f>
        <v>Yes</v>
      </c>
      <c r="F393" t="str">
        <f>VLOOKUP(A393,table2!A393:J2727,5,FALSE)</f>
        <v>No</v>
      </c>
      <c r="G393" t="str">
        <f>VLOOKUP(A393,table2!A393:J2727,6,FALSE)</f>
        <v>No</v>
      </c>
      <c r="H393" s="26">
        <f>VLOOKUP(A393,table2!A393:J2727,7,FALSE)</f>
        <v>2</v>
      </c>
      <c r="I393" t="str">
        <f>VLOOKUP(A393,table2!A393:J2727,8,FALSE)</f>
        <v>No</v>
      </c>
      <c r="J393" t="str">
        <f>VLOOKUP(A393,table2!A393:J2727,9,FALSE)</f>
        <v>OBESITY</v>
      </c>
      <c r="K393" t="str">
        <f>VLOOKUP(A393,table2!A393:J2727,10,FALSE)</f>
        <v>DIABETES</v>
      </c>
      <c r="L393" s="22">
        <f>VLOOKUP(A393,table3!A393:H2733,4,FALSE)</f>
        <v>3645</v>
      </c>
      <c r="M393" s="22" t="str">
        <f>VLOOKUP(A393,table3!A393:H2733,5,FALSE)</f>
        <v>tier - 1</v>
      </c>
      <c r="N393" t="str">
        <f>VLOOKUP(A393,table3!A393:H2733,6,FALSE)</f>
        <v>tier - 2</v>
      </c>
      <c r="O393" t="str">
        <f>VLOOKUP(A393,table3!A393:H2733,7,FALSE)</f>
        <v>R1014</v>
      </c>
      <c r="P393" s="8">
        <f>VLOOKUP(A393,table3!A393:H2733,2,FALSE)</f>
        <v>33925</v>
      </c>
      <c r="Q393">
        <f>VLOOKUP(A393,table3!A392:H2733,8,FALSE)</f>
        <v>30</v>
      </c>
    </row>
    <row r="394" spans="1:17" x14ac:dyDescent="0.3">
      <c r="A394" s="11" t="s">
        <v>1979</v>
      </c>
      <c r="B394" s="12" t="s">
        <v>5451</v>
      </c>
      <c r="C394">
        <f>VLOOKUP(A394,table2!A394:J2728,2,FALSE)</f>
        <v>35.909999999999997</v>
      </c>
      <c r="D394">
        <f>VLOOKUP(A394,table2!A394:J2728,3,FALSE)</f>
        <v>8.7100000000000009</v>
      </c>
      <c r="E394" t="str">
        <f>VLOOKUP(A394,table2!A394:J2728,4,FALSE)</f>
        <v>No</v>
      </c>
      <c r="F394" t="str">
        <f>VLOOKUP(A394,table2!A394:J2728,5,FALSE)</f>
        <v>No</v>
      </c>
      <c r="G394" t="str">
        <f>VLOOKUP(A394,table2!A394:J2728,6,FALSE)</f>
        <v>No</v>
      </c>
      <c r="H394" s="26">
        <f>VLOOKUP(A394,table2!A394:J2728,7,FALSE)</f>
        <v>0</v>
      </c>
      <c r="I394" t="str">
        <f>VLOOKUP(A394,table2!A394:J2728,8,FALSE)</f>
        <v>No</v>
      </c>
      <c r="J394" t="str">
        <f>VLOOKUP(A394,table2!A394:J2728,9,FALSE)</f>
        <v>OBESITY</v>
      </c>
      <c r="K394" t="str">
        <f>VLOOKUP(A394,table2!A394:J2728,10,FALSE)</f>
        <v>DIABETES</v>
      </c>
      <c r="L394" s="22">
        <f>VLOOKUP(A394,table3!A394:H2734,4,FALSE)</f>
        <v>3653</v>
      </c>
      <c r="M394" s="22" t="str">
        <f>VLOOKUP(A394,table3!A394:H2734,5,FALSE)</f>
        <v>tier - 2</v>
      </c>
      <c r="N394" t="str">
        <f>VLOOKUP(A394,table3!A394:H2734,6,FALSE)</f>
        <v>tier - 3</v>
      </c>
      <c r="O394" t="str">
        <f>VLOOKUP(A394,table3!A394:H2734,7,FALSE)</f>
        <v>R1011</v>
      </c>
      <c r="P394" s="8">
        <f>VLOOKUP(A394,table3!A394:H2734,2,FALSE)</f>
        <v>33185</v>
      </c>
      <c r="Q394">
        <f>VLOOKUP(A394,table3!A393:H2734,8,FALSE)</f>
        <v>32</v>
      </c>
    </row>
    <row r="395" spans="1:17" x14ac:dyDescent="0.3">
      <c r="A395" s="13" t="s">
        <v>1978</v>
      </c>
      <c r="B395" s="14" t="s">
        <v>5125</v>
      </c>
      <c r="C395">
        <f>VLOOKUP(A395,table2!A395:J2729,2,FALSE)</f>
        <v>32.06</v>
      </c>
      <c r="D395">
        <f>VLOOKUP(A395,table2!A395:J2729,3,FALSE)</f>
        <v>4.67</v>
      </c>
      <c r="E395" t="str">
        <f>VLOOKUP(A395,table2!A395:J2729,4,FALSE)</f>
        <v>No</v>
      </c>
      <c r="F395" t="str">
        <f>VLOOKUP(A395,table2!A395:J2729,5,FALSE)</f>
        <v>Yes</v>
      </c>
      <c r="G395" t="str">
        <f>VLOOKUP(A395,table2!A395:J2729,6,FALSE)</f>
        <v>No</v>
      </c>
      <c r="H395" s="26">
        <f>VLOOKUP(A395,table2!A395:J2729,7,FALSE)</f>
        <v>1</v>
      </c>
      <c r="I395" t="str">
        <f>VLOOKUP(A395,table2!A395:J2729,8,FALSE)</f>
        <v>Yes</v>
      </c>
      <c r="J395" t="str">
        <f>VLOOKUP(A395,table2!A395:J2729,9,FALSE)</f>
        <v>OBESITY</v>
      </c>
      <c r="K395" t="str">
        <f>VLOOKUP(A395,table2!A395:J2729,10,FALSE)</f>
        <v>NORMAL</v>
      </c>
      <c r="L395" s="22">
        <f>VLOOKUP(A395,table3!A395:H2735,4,FALSE)</f>
        <v>3659</v>
      </c>
      <c r="M395" s="22" t="str">
        <f>VLOOKUP(A395,table3!A395:H2735,5,FALSE)</f>
        <v>tier - 3</v>
      </c>
      <c r="N395" t="str">
        <f>VLOOKUP(A395,table3!A395:H2735,6,FALSE)</f>
        <v>tier - 1</v>
      </c>
      <c r="O395" t="str">
        <f>VLOOKUP(A395,table3!A395:H2735,7,FALSE)</f>
        <v>R1011</v>
      </c>
      <c r="P395" s="8">
        <f>VLOOKUP(A395,table3!A395:H2735,2,FALSE)</f>
        <v>33861</v>
      </c>
      <c r="Q395">
        <f>VLOOKUP(A395,table3!A394:H2735,8,FALSE)</f>
        <v>30</v>
      </c>
    </row>
    <row r="396" spans="1:17" x14ac:dyDescent="0.3">
      <c r="A396" s="11" t="s">
        <v>1977</v>
      </c>
      <c r="B396" s="12" t="s">
        <v>5454</v>
      </c>
      <c r="C396">
        <f>VLOOKUP(A396,table2!A396:J2730,2,FALSE)</f>
        <v>24.1</v>
      </c>
      <c r="D396">
        <f>VLOOKUP(A396,table2!A396:J2730,3,FALSE)</f>
        <v>11.14</v>
      </c>
      <c r="E396" t="str">
        <f>VLOOKUP(A396,table2!A396:J2730,4,FALSE)</f>
        <v>Yes</v>
      </c>
      <c r="F396" t="str">
        <f>VLOOKUP(A396,table2!A396:J2730,5,FALSE)</f>
        <v>No</v>
      </c>
      <c r="G396" t="str">
        <f>VLOOKUP(A396,table2!A396:J2730,6,FALSE)</f>
        <v>No</v>
      </c>
      <c r="H396" s="26">
        <f>VLOOKUP(A396,table2!A396:J2730,7,FALSE)</f>
        <v>1</v>
      </c>
      <c r="I396" t="str">
        <f>VLOOKUP(A396,table2!A396:J2730,8,FALSE)</f>
        <v>No</v>
      </c>
      <c r="J396" t="str">
        <f>VLOOKUP(A396,table2!A396:J2730,9,FALSE)</f>
        <v>NORMAL WEIGHT</v>
      </c>
      <c r="K396" t="str">
        <f>VLOOKUP(A396,table2!A396:J2730,10,FALSE)</f>
        <v>DIABETES</v>
      </c>
      <c r="L396" s="22">
        <f>VLOOKUP(A396,table3!A396:H2736,4,FALSE)</f>
        <v>3679</v>
      </c>
      <c r="M396" s="22" t="str">
        <f>VLOOKUP(A396,table3!A396:H2736,5,FALSE)</f>
        <v>tier - 2</v>
      </c>
      <c r="N396" t="str">
        <f>VLOOKUP(A396,table3!A396:H2736,6,FALSE)</f>
        <v>tier - 3</v>
      </c>
      <c r="O396" t="str">
        <f>VLOOKUP(A396,table3!A396:H2736,7,FALSE)</f>
        <v>R1013</v>
      </c>
      <c r="P396" s="8">
        <f>VLOOKUP(A396,table3!A396:H2736,2,FALSE)</f>
        <v>30869</v>
      </c>
      <c r="Q396">
        <f>VLOOKUP(A396,table3!A395:H2736,8,FALSE)</f>
        <v>38</v>
      </c>
    </row>
    <row r="397" spans="1:17" x14ac:dyDescent="0.3">
      <c r="A397" s="13" t="s">
        <v>1976</v>
      </c>
      <c r="B397" s="14" t="s">
        <v>5456</v>
      </c>
      <c r="C397">
        <f>VLOOKUP(A397,table2!A397:J2731,2,FALSE)</f>
        <v>27.1</v>
      </c>
      <c r="D397">
        <f>VLOOKUP(A397,table2!A397:J2731,3,FALSE)</f>
        <v>9.0500000000000007</v>
      </c>
      <c r="E397" t="str">
        <f>VLOOKUP(A397,table2!A397:J2731,4,FALSE)</f>
        <v>No</v>
      </c>
      <c r="F397" t="str">
        <f>VLOOKUP(A397,table2!A397:J2731,5,FALSE)</f>
        <v>No</v>
      </c>
      <c r="G397" t="str">
        <f>VLOOKUP(A397,table2!A397:J2731,6,FALSE)</f>
        <v>No</v>
      </c>
      <c r="H397" s="26">
        <f>VLOOKUP(A397,table2!A397:J2731,7,FALSE)</f>
        <v>2</v>
      </c>
      <c r="I397" t="str">
        <f>VLOOKUP(A397,table2!A397:J2731,8,FALSE)</f>
        <v>No</v>
      </c>
      <c r="J397" t="str">
        <f>VLOOKUP(A397,table2!A397:J2731,9,FALSE)</f>
        <v>OVER WEIGHT</v>
      </c>
      <c r="K397" t="str">
        <f>VLOOKUP(A397,table2!A397:J2731,10,FALSE)</f>
        <v>DIABETES</v>
      </c>
      <c r="L397" s="22">
        <f>VLOOKUP(A397,table3!A397:H2737,4,FALSE)</f>
        <v>3688</v>
      </c>
      <c r="M397" s="22" t="str">
        <f>VLOOKUP(A397,table3!A397:H2737,5,FALSE)</f>
        <v>tier - 2</v>
      </c>
      <c r="N397" t="str">
        <f>VLOOKUP(A397,table3!A397:H2737,6,FALSE)</f>
        <v>tier - 2</v>
      </c>
      <c r="O397" t="str">
        <f>VLOOKUP(A397,table3!A397:H2737,7,FALSE)</f>
        <v>R1021</v>
      </c>
      <c r="P397" s="8">
        <f>VLOOKUP(A397,table3!A397:H2737,2,FALSE)</f>
        <v>37812</v>
      </c>
      <c r="Q397">
        <f>VLOOKUP(A397,table3!A396:H2737,8,FALSE)</f>
        <v>19</v>
      </c>
    </row>
    <row r="398" spans="1:17" x14ac:dyDescent="0.3">
      <c r="A398" s="11" t="s">
        <v>1975</v>
      </c>
      <c r="B398" s="12" t="s">
        <v>5458</v>
      </c>
      <c r="C398">
        <f>VLOOKUP(A398,table2!A398:J2732,2,FALSE)</f>
        <v>24.42</v>
      </c>
      <c r="D398">
        <f>VLOOKUP(A398,table2!A398:J2732,3,FALSE)</f>
        <v>11.31</v>
      </c>
      <c r="E398" t="str">
        <f>VLOOKUP(A398,table2!A398:J2732,4,FALSE)</f>
        <v>No</v>
      </c>
      <c r="F398" t="str">
        <f>VLOOKUP(A398,table2!A398:J2732,5,FALSE)</f>
        <v>No</v>
      </c>
      <c r="G398" t="str">
        <f>VLOOKUP(A398,table2!A398:J2732,6,FALSE)</f>
        <v>No</v>
      </c>
      <c r="H398" s="26">
        <f>VLOOKUP(A398,table2!A398:J2732,7,FALSE)</f>
        <v>0</v>
      </c>
      <c r="I398" t="str">
        <f>VLOOKUP(A398,table2!A398:J2732,8,FALSE)</f>
        <v>Yes</v>
      </c>
      <c r="J398" t="str">
        <f>VLOOKUP(A398,table2!A398:J2732,9,FALSE)</f>
        <v>NORMAL WEIGHT</v>
      </c>
      <c r="K398" t="str">
        <f>VLOOKUP(A398,table2!A398:J2732,10,FALSE)</f>
        <v>DIABETES</v>
      </c>
      <c r="L398" s="22">
        <f>VLOOKUP(A398,table3!A398:H2738,4,FALSE)</f>
        <v>3688</v>
      </c>
      <c r="M398" s="22" t="str">
        <f>VLOOKUP(A398,table3!A398:H2738,5,FALSE)</f>
        <v>tier - 2</v>
      </c>
      <c r="N398" t="str">
        <f>VLOOKUP(A398,table3!A398:H2738,6,FALSE)</f>
        <v>tier - 2</v>
      </c>
      <c r="O398" t="str">
        <f>VLOOKUP(A398,table3!A398:H2738,7,FALSE)</f>
        <v>R1013</v>
      </c>
      <c r="P398" s="8">
        <f>VLOOKUP(A398,table3!A398:H2738,2,FALSE)</f>
        <v>29934</v>
      </c>
      <c r="Q398">
        <f>VLOOKUP(A398,table3!A397:H2738,8,FALSE)</f>
        <v>41</v>
      </c>
    </row>
    <row r="399" spans="1:17" x14ac:dyDescent="0.3">
      <c r="A399" s="13" t="s">
        <v>1974</v>
      </c>
      <c r="B399" s="14" t="s">
        <v>5460</v>
      </c>
      <c r="C399">
        <f>VLOOKUP(A399,table2!A399:J2733,2,FALSE)</f>
        <v>26.695</v>
      </c>
      <c r="D399">
        <f>VLOOKUP(A399,table2!A399:J2733,3,FALSE)</f>
        <v>4.68</v>
      </c>
      <c r="E399" t="str">
        <f>VLOOKUP(A399,table2!A399:J2733,4,FALSE)</f>
        <v>Yes</v>
      </c>
      <c r="F399" t="str">
        <f>VLOOKUP(A399,table2!A399:J2733,5,FALSE)</f>
        <v>No</v>
      </c>
      <c r="G399" t="str">
        <f>VLOOKUP(A399,table2!A399:J2733,6,FALSE)</f>
        <v>No</v>
      </c>
      <c r="H399" s="26">
        <f>VLOOKUP(A399,table2!A399:J2733,7,FALSE)</f>
        <v>2</v>
      </c>
      <c r="I399" t="str">
        <f>VLOOKUP(A399,table2!A399:J2733,8,FALSE)</f>
        <v>Yes</v>
      </c>
      <c r="J399" t="str">
        <f>VLOOKUP(A399,table2!A399:J2733,9,FALSE)</f>
        <v>OVER WEIGHT</v>
      </c>
      <c r="K399" t="str">
        <f>VLOOKUP(A399,table2!A399:J2733,10,FALSE)</f>
        <v>NORMAL</v>
      </c>
      <c r="L399" s="22">
        <f>VLOOKUP(A399,table3!A399:H2739,4,FALSE)</f>
        <v>3693</v>
      </c>
      <c r="M399" s="22" t="str">
        <f>VLOOKUP(A399,table3!A399:H2739,5,FALSE)</f>
        <v>tier - 2</v>
      </c>
      <c r="N399" t="str">
        <f>VLOOKUP(A399,table3!A399:H2739,6,FALSE)</f>
        <v>tier - 3</v>
      </c>
      <c r="O399" t="str">
        <f>VLOOKUP(A399,table3!A399:H2739,7,FALSE)</f>
        <v>R1011</v>
      </c>
      <c r="P399" s="8">
        <f>VLOOKUP(A399,table3!A399:H2739,2,FALSE)</f>
        <v>34993</v>
      </c>
      <c r="Q399">
        <f>VLOOKUP(A399,table3!A398:H2739,8,FALSE)</f>
        <v>27</v>
      </c>
    </row>
    <row r="400" spans="1:17" x14ac:dyDescent="0.3">
      <c r="A400" s="11" t="s">
        <v>1973</v>
      </c>
      <c r="B400" s="12" t="s">
        <v>5462</v>
      </c>
      <c r="C400">
        <f>VLOOKUP(A400,table2!A400:J2734,2,FALSE)</f>
        <v>27.79</v>
      </c>
      <c r="D400">
        <f>VLOOKUP(A400,table2!A400:J2734,3,FALSE)</f>
        <v>6.05</v>
      </c>
      <c r="E400" t="str">
        <f>VLOOKUP(A400,table2!A400:J2734,4,FALSE)</f>
        <v>Yes</v>
      </c>
      <c r="F400" t="str">
        <f>VLOOKUP(A400,table2!A400:J2734,5,FALSE)</f>
        <v>Yes</v>
      </c>
      <c r="G400" t="str">
        <f>VLOOKUP(A400,table2!A400:J2734,6,FALSE)</f>
        <v>No</v>
      </c>
      <c r="H400" s="26">
        <f>VLOOKUP(A400,table2!A400:J2734,7,FALSE)</f>
        <v>1</v>
      </c>
      <c r="I400" t="str">
        <f>VLOOKUP(A400,table2!A400:J2734,8,FALSE)</f>
        <v>Yes</v>
      </c>
      <c r="J400" t="str">
        <f>VLOOKUP(A400,table2!A400:J2734,9,FALSE)</f>
        <v>OVER WEIGHT</v>
      </c>
      <c r="K400" t="str">
        <f>VLOOKUP(A400,table2!A400:J2734,10,FALSE)</f>
        <v>PREDIABETES</v>
      </c>
      <c r="L400" s="22">
        <f>VLOOKUP(A400,table3!A400:H2740,4,FALSE)</f>
        <v>3700</v>
      </c>
      <c r="M400" s="22" t="str">
        <f>VLOOKUP(A400,table3!A400:H2740,5,FALSE)</f>
        <v>tier - 2</v>
      </c>
      <c r="N400" t="str">
        <f>VLOOKUP(A400,table3!A400:H2740,6,FALSE)</f>
        <v>tier - 3</v>
      </c>
      <c r="O400" t="str">
        <f>VLOOKUP(A400,table3!A400:H2740,7,FALSE)</f>
        <v>R1013</v>
      </c>
      <c r="P400" s="8">
        <f>VLOOKUP(A400,table3!A400:H2740,2,FALSE)</f>
        <v>32373</v>
      </c>
      <c r="Q400">
        <f>VLOOKUP(A400,table3!A399:H2740,8,FALSE)</f>
        <v>34</v>
      </c>
    </row>
    <row r="401" spans="1:17" x14ac:dyDescent="0.3">
      <c r="A401" s="13" t="s">
        <v>1972</v>
      </c>
      <c r="B401" s="14" t="s">
        <v>5463</v>
      </c>
      <c r="C401">
        <f>VLOOKUP(A401,table2!A401:J2735,2,FALSE)</f>
        <v>32.68</v>
      </c>
      <c r="D401">
        <f>VLOOKUP(A401,table2!A401:J2735,3,FALSE)</f>
        <v>4.68</v>
      </c>
      <c r="E401" t="str">
        <f>VLOOKUP(A401,table2!A401:J2735,4,FALSE)</f>
        <v>Yes</v>
      </c>
      <c r="F401" t="str">
        <f>VLOOKUP(A401,table2!A401:J2735,5,FALSE)</f>
        <v>No</v>
      </c>
      <c r="G401" t="str">
        <f>VLOOKUP(A401,table2!A401:J2735,6,FALSE)</f>
        <v>No</v>
      </c>
      <c r="H401" s="26">
        <f>VLOOKUP(A401,table2!A401:J2735,7,FALSE)</f>
        <v>0</v>
      </c>
      <c r="I401" t="str">
        <f>VLOOKUP(A401,table2!A401:J2735,8,FALSE)</f>
        <v>No</v>
      </c>
      <c r="J401" t="str">
        <f>VLOOKUP(A401,table2!A401:J2735,9,FALSE)</f>
        <v>OBESITY</v>
      </c>
      <c r="K401" t="str">
        <f>VLOOKUP(A401,table2!A401:J2735,10,FALSE)</f>
        <v>NORMAL</v>
      </c>
      <c r="L401" s="22">
        <f>VLOOKUP(A401,table3!A401:H2741,4,FALSE)</f>
        <v>3704</v>
      </c>
      <c r="M401" s="22" t="str">
        <f>VLOOKUP(A401,table3!A401:H2741,5,FALSE)</f>
        <v>tier - 2</v>
      </c>
      <c r="N401" t="str">
        <f>VLOOKUP(A401,table3!A401:H2741,6,FALSE)</f>
        <v>tier - 2</v>
      </c>
      <c r="O401" t="str">
        <f>VLOOKUP(A401,table3!A401:H2741,7,FALSE)</f>
        <v>R1013</v>
      </c>
      <c r="P401" s="8">
        <f>VLOOKUP(A401,table3!A401:H2741,2,FALSE)</f>
        <v>32844</v>
      </c>
      <c r="Q401">
        <f>VLOOKUP(A401,table3!A400:H2741,8,FALSE)</f>
        <v>33</v>
      </c>
    </row>
    <row r="402" spans="1:17" x14ac:dyDescent="0.3">
      <c r="A402" s="11" t="s">
        <v>1971</v>
      </c>
      <c r="B402" s="12" t="s">
        <v>5465</v>
      </c>
      <c r="C402">
        <f>VLOOKUP(A402,table2!A402:J2736,2,FALSE)</f>
        <v>26.4</v>
      </c>
      <c r="D402">
        <f>VLOOKUP(A402,table2!A402:J2736,3,FALSE)</f>
        <v>9.5</v>
      </c>
      <c r="E402" t="str">
        <f>VLOOKUP(A402,table2!A402:J2736,4,FALSE)</f>
        <v>Yes</v>
      </c>
      <c r="F402" t="str">
        <f>VLOOKUP(A402,table2!A402:J2736,5,FALSE)</f>
        <v>No</v>
      </c>
      <c r="G402" t="str">
        <f>VLOOKUP(A402,table2!A402:J2736,6,FALSE)</f>
        <v>No</v>
      </c>
      <c r="H402" s="26">
        <f>VLOOKUP(A402,table2!A402:J2736,7,FALSE)</f>
        <v>2</v>
      </c>
      <c r="I402" t="str">
        <f>VLOOKUP(A402,table2!A402:J2736,8,FALSE)</f>
        <v>No</v>
      </c>
      <c r="J402" t="str">
        <f>VLOOKUP(A402,table2!A402:J2736,9,FALSE)</f>
        <v>OVER WEIGHT</v>
      </c>
      <c r="K402" t="str">
        <f>VLOOKUP(A402,table2!A402:J2736,10,FALSE)</f>
        <v>DIABETES</v>
      </c>
      <c r="L402" s="22">
        <f>VLOOKUP(A402,table3!A402:H2742,4,FALSE)</f>
        <v>3722</v>
      </c>
      <c r="M402" s="22" t="str">
        <f>VLOOKUP(A402,table3!A402:H2742,5,FALSE)</f>
        <v>tier - 2</v>
      </c>
      <c r="N402" t="str">
        <f>VLOOKUP(A402,table3!A402:H2742,6,FALSE)</f>
        <v>tier - 2</v>
      </c>
      <c r="O402" t="str">
        <f>VLOOKUP(A402,table3!A402:H2742,7,FALSE)</f>
        <v>R1025</v>
      </c>
      <c r="P402" s="8">
        <f>VLOOKUP(A402,table3!A402:H2742,2,FALSE)</f>
        <v>38296</v>
      </c>
      <c r="Q402">
        <f>VLOOKUP(A402,table3!A401:H2742,8,FALSE)</f>
        <v>18</v>
      </c>
    </row>
    <row r="403" spans="1:17" x14ac:dyDescent="0.3">
      <c r="A403" s="13" t="s">
        <v>1970</v>
      </c>
      <c r="B403" s="14" t="s">
        <v>5467</v>
      </c>
      <c r="C403">
        <f>VLOOKUP(A403,table2!A403:J2737,2,FALSE)</f>
        <v>23.655000000000001</v>
      </c>
      <c r="D403">
        <f>VLOOKUP(A403,table2!A403:J2737,3,FALSE)</f>
        <v>10.84</v>
      </c>
      <c r="E403" t="str">
        <f>VLOOKUP(A403,table2!A403:J2737,4,FALSE)</f>
        <v>Yes</v>
      </c>
      <c r="F403" t="str">
        <f>VLOOKUP(A403,table2!A403:J2737,5,FALSE)</f>
        <v>No</v>
      </c>
      <c r="G403" t="str">
        <f>VLOOKUP(A403,table2!A403:J2737,6,FALSE)</f>
        <v>Yes</v>
      </c>
      <c r="H403" s="26">
        <f>VLOOKUP(A403,table2!A403:J2737,7,FALSE)</f>
        <v>1</v>
      </c>
      <c r="I403" t="str">
        <f>VLOOKUP(A403,table2!A403:J2737,8,FALSE)</f>
        <v>Yes</v>
      </c>
      <c r="J403" t="str">
        <f>VLOOKUP(A403,table2!A403:J2737,9,FALSE)</f>
        <v>NORMAL WEIGHT</v>
      </c>
      <c r="K403" t="str">
        <f>VLOOKUP(A403,table2!A403:J2737,10,FALSE)</f>
        <v>DIABETES</v>
      </c>
      <c r="L403" s="22">
        <f>VLOOKUP(A403,table3!A403:H2743,4,FALSE)</f>
        <v>3732</v>
      </c>
      <c r="M403" s="22" t="str">
        <f>VLOOKUP(A403,table3!A403:H2743,5,FALSE)</f>
        <v>tier - 2</v>
      </c>
      <c r="N403" t="str">
        <f>VLOOKUP(A403,table3!A403:H2743,6,FALSE)</f>
        <v>tier - 2</v>
      </c>
      <c r="O403" t="str">
        <f>VLOOKUP(A403,table3!A403:H2743,7,FALSE)</f>
        <v>R1013</v>
      </c>
      <c r="P403" s="8">
        <f>VLOOKUP(A403,table3!A403:H2743,2,FALSE)</f>
        <v>31747</v>
      </c>
      <c r="Q403">
        <f>VLOOKUP(A403,table3!A402:H2743,8,FALSE)</f>
        <v>36</v>
      </c>
    </row>
    <row r="404" spans="1:17" x14ac:dyDescent="0.3">
      <c r="A404" s="11" t="s">
        <v>1969</v>
      </c>
      <c r="B404" s="12" t="s">
        <v>5469</v>
      </c>
      <c r="C404">
        <f>VLOOKUP(A404,table2!A404:J2738,2,FALSE)</f>
        <v>27.36</v>
      </c>
      <c r="D404">
        <f>VLOOKUP(A404,table2!A404:J2738,3,FALSE)</f>
        <v>5.88</v>
      </c>
      <c r="E404" t="str">
        <f>VLOOKUP(A404,table2!A404:J2738,4,FALSE)</f>
        <v>No</v>
      </c>
      <c r="F404" t="str">
        <f>VLOOKUP(A404,table2!A404:J2738,5,FALSE)</f>
        <v>No</v>
      </c>
      <c r="G404" t="str">
        <f>VLOOKUP(A404,table2!A404:J2738,6,FALSE)</f>
        <v>No</v>
      </c>
      <c r="H404" s="26">
        <f>VLOOKUP(A404,table2!A404:J2738,7,FALSE)</f>
        <v>2</v>
      </c>
      <c r="I404" t="str">
        <f>VLOOKUP(A404,table2!A404:J2738,8,FALSE)</f>
        <v>No</v>
      </c>
      <c r="J404" t="str">
        <f>VLOOKUP(A404,table2!A404:J2738,9,FALSE)</f>
        <v>OVER WEIGHT</v>
      </c>
      <c r="K404" t="str">
        <f>VLOOKUP(A404,table2!A404:J2738,10,FALSE)</f>
        <v>PREDIABETES</v>
      </c>
      <c r="L404" s="22">
        <f>VLOOKUP(A404,table3!A404:H2744,4,FALSE)</f>
        <v>3733</v>
      </c>
      <c r="M404" s="22" t="str">
        <f>VLOOKUP(A404,table3!A404:H2744,5,FALSE)</f>
        <v>tier - 2</v>
      </c>
      <c r="N404" t="str">
        <f>VLOOKUP(A404,table3!A404:H2744,6,FALSE)</f>
        <v>tier - 3</v>
      </c>
      <c r="O404" t="str">
        <f>VLOOKUP(A404,table3!A404:H2744,7,FALSE)</f>
        <v>R1024</v>
      </c>
      <c r="P404" s="8">
        <f>VLOOKUP(A404,table3!A404:H2744,2,FALSE)</f>
        <v>34568</v>
      </c>
      <c r="Q404">
        <f>VLOOKUP(A404,table3!A403:H2744,8,FALSE)</f>
        <v>28</v>
      </c>
    </row>
    <row r="405" spans="1:17" x14ac:dyDescent="0.3">
      <c r="A405" s="13" t="s">
        <v>1968</v>
      </c>
      <c r="B405" s="14" t="s">
        <v>5471</v>
      </c>
      <c r="C405">
        <f>VLOOKUP(A405,table2!A405:J2739,2,FALSE)</f>
        <v>27.82</v>
      </c>
      <c r="D405">
        <f>VLOOKUP(A405,table2!A405:J2739,3,FALSE)</f>
        <v>5.24</v>
      </c>
      <c r="E405" t="str">
        <f>VLOOKUP(A405,table2!A405:J2739,4,FALSE)</f>
        <v>Yes</v>
      </c>
      <c r="F405" t="str">
        <f>VLOOKUP(A405,table2!A405:J2739,5,FALSE)</f>
        <v>No</v>
      </c>
      <c r="G405" t="str">
        <f>VLOOKUP(A405,table2!A405:J2739,6,FALSE)</f>
        <v>No</v>
      </c>
      <c r="H405" s="26">
        <f>VLOOKUP(A405,table2!A405:J2739,7,FALSE)</f>
        <v>0</v>
      </c>
      <c r="I405" t="str">
        <f>VLOOKUP(A405,table2!A405:J2739,8,FALSE)</f>
        <v>Yes</v>
      </c>
      <c r="J405" t="str">
        <f>VLOOKUP(A405,table2!A405:J2739,9,FALSE)</f>
        <v>OVER WEIGHT</v>
      </c>
      <c r="K405" t="str">
        <f>VLOOKUP(A405,table2!A405:J2739,10,FALSE)</f>
        <v>NORMAL</v>
      </c>
      <c r="L405" s="22">
        <f>VLOOKUP(A405,table3!A405:H2745,4,FALSE)</f>
        <v>3736</v>
      </c>
      <c r="M405" s="22" t="str">
        <f>VLOOKUP(A405,table3!A405:H2745,5,FALSE)</f>
        <v>tier - 2</v>
      </c>
      <c r="N405" t="str">
        <f>VLOOKUP(A405,table3!A405:H2745,6,FALSE)</f>
        <v>tier - 2</v>
      </c>
      <c r="O405" t="str">
        <f>VLOOKUP(A405,table3!A405:H2745,7,FALSE)</f>
        <v>R1012</v>
      </c>
      <c r="P405" s="8">
        <f>VLOOKUP(A405,table3!A405:H2745,2,FALSE)</f>
        <v>34142</v>
      </c>
      <c r="Q405">
        <f>VLOOKUP(A405,table3!A404:H2745,8,FALSE)</f>
        <v>29</v>
      </c>
    </row>
    <row r="406" spans="1:17" x14ac:dyDescent="0.3">
      <c r="A406" s="11" t="s">
        <v>1967</v>
      </c>
      <c r="B406" s="12" t="s">
        <v>5473</v>
      </c>
      <c r="C406">
        <f>VLOOKUP(A406,table2!A406:J2740,2,FALSE)</f>
        <v>25.46</v>
      </c>
      <c r="D406">
        <f>VLOOKUP(A406,table2!A406:J2740,3,FALSE)</f>
        <v>11.75</v>
      </c>
      <c r="E406" t="str">
        <f>VLOOKUP(A406,table2!A406:J2740,4,FALSE)</f>
        <v>No</v>
      </c>
      <c r="F406" t="str">
        <f>VLOOKUP(A406,table2!A406:J2740,5,FALSE)</f>
        <v>No</v>
      </c>
      <c r="G406" t="str">
        <f>VLOOKUP(A406,table2!A406:J2740,6,FALSE)</f>
        <v>No</v>
      </c>
      <c r="H406" s="26">
        <f>VLOOKUP(A406,table2!A406:J2740,7,FALSE)</f>
        <v>0</v>
      </c>
      <c r="I406" t="str">
        <f>VLOOKUP(A406,table2!A406:J2740,8,FALSE)</f>
        <v>No</v>
      </c>
      <c r="J406" t="str">
        <f>VLOOKUP(A406,table2!A406:J2740,9,FALSE)</f>
        <v>OVER WEIGHT</v>
      </c>
      <c r="K406" t="str">
        <f>VLOOKUP(A406,table2!A406:J2740,10,FALSE)</f>
        <v>DIABETES</v>
      </c>
      <c r="L406" s="22">
        <f>VLOOKUP(A406,table3!A406:H2746,4,FALSE)</f>
        <v>3749</v>
      </c>
      <c r="M406" s="22" t="str">
        <f>VLOOKUP(A406,table3!A406:H2746,5,FALSE)</f>
        <v>tier - 2</v>
      </c>
      <c r="N406" t="str">
        <f>VLOOKUP(A406,table3!A406:H2746,6,FALSE)</f>
        <v>tier - 2</v>
      </c>
      <c r="O406" t="str">
        <f>VLOOKUP(A406,table3!A406:H2746,7,FALSE)</f>
        <v>R1013</v>
      </c>
      <c r="P406" s="8">
        <f>VLOOKUP(A406,table3!A406:H2746,2,FALSE)</f>
        <v>31664</v>
      </c>
      <c r="Q406">
        <f>VLOOKUP(A406,table3!A405:H2746,8,FALSE)</f>
        <v>36</v>
      </c>
    </row>
    <row r="407" spans="1:17" x14ac:dyDescent="0.3">
      <c r="A407" s="13" t="s">
        <v>1966</v>
      </c>
      <c r="B407" s="14" t="s">
        <v>5475</v>
      </c>
      <c r="C407">
        <f>VLOOKUP(A407,table2!A407:J2741,2,FALSE)</f>
        <v>25.1</v>
      </c>
      <c r="D407">
        <f>VLOOKUP(A407,table2!A407:J2741,3,FALSE)</f>
        <v>6.97</v>
      </c>
      <c r="E407" t="str">
        <f>VLOOKUP(A407,table2!A407:J2741,4,FALSE)</f>
        <v>No</v>
      </c>
      <c r="F407" t="str">
        <f>VLOOKUP(A407,table2!A407:J2741,5,FALSE)</f>
        <v>No</v>
      </c>
      <c r="G407" t="str">
        <f>VLOOKUP(A407,table2!A407:J2741,6,FALSE)</f>
        <v>No</v>
      </c>
      <c r="H407" s="26">
        <f>VLOOKUP(A407,table2!A407:J2741,7,FALSE)</f>
        <v>0</v>
      </c>
      <c r="I407" t="str">
        <f>VLOOKUP(A407,table2!A407:J2741,8,FALSE)</f>
        <v>Yes</v>
      </c>
      <c r="J407" t="str">
        <f>VLOOKUP(A407,table2!A407:J2741,9,FALSE)</f>
        <v>OVER WEIGHT</v>
      </c>
      <c r="K407" t="str">
        <f>VLOOKUP(A407,table2!A407:J2741,10,FALSE)</f>
        <v>DIABETES</v>
      </c>
      <c r="L407" s="22">
        <f>VLOOKUP(A407,table3!A407:H2747,4,FALSE)</f>
        <v>3757</v>
      </c>
      <c r="M407" s="22" t="str">
        <f>VLOOKUP(A407,table3!A407:H2747,5,FALSE)</f>
        <v>tier - 2</v>
      </c>
      <c r="N407" t="str">
        <f>VLOOKUP(A407,table3!A407:H2747,6,FALSE)</f>
        <v>tier - 2</v>
      </c>
      <c r="O407" t="str">
        <f>VLOOKUP(A407,table3!A407:H2747,7,FALSE)</f>
        <v>R1013</v>
      </c>
      <c r="P407" s="8">
        <f>VLOOKUP(A407,table3!A407:H2747,2,FALSE)</f>
        <v>33539</v>
      </c>
      <c r="Q407">
        <f>VLOOKUP(A407,table3!A406:H2747,8,FALSE)</f>
        <v>31</v>
      </c>
    </row>
    <row r="408" spans="1:17" x14ac:dyDescent="0.3">
      <c r="A408" s="11" t="s">
        <v>1965</v>
      </c>
      <c r="B408" s="12" t="s">
        <v>5477</v>
      </c>
      <c r="C408">
        <f>VLOOKUP(A408,table2!A408:J2742,2,FALSE)</f>
        <v>32.11</v>
      </c>
      <c r="D408">
        <f>VLOOKUP(A408,table2!A408:J2742,3,FALSE)</f>
        <v>4.76</v>
      </c>
      <c r="E408" t="str">
        <f>VLOOKUP(A408,table2!A408:J2742,4,FALSE)</f>
        <v>No</v>
      </c>
      <c r="F408" t="str">
        <f>VLOOKUP(A408,table2!A408:J2742,5,FALSE)</f>
        <v>No</v>
      </c>
      <c r="G408" t="str">
        <f>VLOOKUP(A408,table2!A408:J2742,6,FALSE)</f>
        <v>No</v>
      </c>
      <c r="H408" s="26">
        <f>VLOOKUP(A408,table2!A408:J2742,7,FALSE)</f>
        <v>2</v>
      </c>
      <c r="I408" t="str">
        <f>VLOOKUP(A408,table2!A408:J2742,8,FALSE)</f>
        <v>No</v>
      </c>
      <c r="J408" t="str">
        <f>VLOOKUP(A408,table2!A408:J2742,9,FALSE)</f>
        <v>OBESITY</v>
      </c>
      <c r="K408" t="str">
        <f>VLOOKUP(A408,table2!A408:J2742,10,FALSE)</f>
        <v>NORMAL</v>
      </c>
      <c r="L408" s="22">
        <f>VLOOKUP(A408,table3!A408:H2748,4,FALSE)</f>
        <v>3758</v>
      </c>
      <c r="M408" s="22" t="str">
        <f>VLOOKUP(A408,table3!A408:H2748,5,FALSE)</f>
        <v>tier - 2</v>
      </c>
      <c r="N408" t="str">
        <f>VLOOKUP(A408,table3!A408:H2748,6,FALSE)</f>
        <v>tier - 1</v>
      </c>
      <c r="O408" t="str">
        <f>VLOOKUP(A408,table3!A408:H2748,7,FALSE)</f>
        <v>R1013</v>
      </c>
      <c r="P408" s="8">
        <f>VLOOKUP(A408,table3!A408:H2748,2,FALSE)</f>
        <v>33475</v>
      </c>
      <c r="Q408">
        <f>VLOOKUP(A408,table3!A407:H2748,8,FALSE)</f>
        <v>31</v>
      </c>
    </row>
    <row r="409" spans="1:17" x14ac:dyDescent="0.3">
      <c r="A409" s="13" t="s">
        <v>1964</v>
      </c>
      <c r="B409" s="14" t="s">
        <v>5479</v>
      </c>
      <c r="C409">
        <f>VLOOKUP(A409,table2!A409:J2743,2,FALSE)</f>
        <v>29.8</v>
      </c>
      <c r="D409">
        <f>VLOOKUP(A409,table2!A409:J2743,3,FALSE)</f>
        <v>8.24</v>
      </c>
      <c r="E409" t="str">
        <f>VLOOKUP(A409,table2!A409:J2743,4,FALSE)</f>
        <v>Yes</v>
      </c>
      <c r="F409" t="str">
        <f>VLOOKUP(A409,table2!A409:J2743,5,FALSE)</f>
        <v>No</v>
      </c>
      <c r="G409" t="str">
        <f>VLOOKUP(A409,table2!A409:J2743,6,FALSE)</f>
        <v>No</v>
      </c>
      <c r="H409" s="26">
        <f>VLOOKUP(A409,table2!A409:J2743,7,FALSE)</f>
        <v>1</v>
      </c>
      <c r="I409" t="str">
        <f>VLOOKUP(A409,table2!A409:J2743,8,FALSE)</f>
        <v>Yes</v>
      </c>
      <c r="J409" t="str">
        <f>VLOOKUP(A409,table2!A409:J2743,9,FALSE)</f>
        <v>OVER WEIGHT</v>
      </c>
      <c r="K409" t="str">
        <f>VLOOKUP(A409,table2!A409:J2743,10,FALSE)</f>
        <v>DIABETES</v>
      </c>
      <c r="L409" s="22">
        <f>VLOOKUP(A409,table3!A409:H2749,4,FALSE)</f>
        <v>3761</v>
      </c>
      <c r="M409" s="22" t="str">
        <f>VLOOKUP(A409,table3!A409:H2749,5,FALSE)</f>
        <v>tier - 2</v>
      </c>
      <c r="N409" t="str">
        <f>VLOOKUP(A409,table3!A409:H2749,6,FALSE)</f>
        <v>tier - 3</v>
      </c>
      <c r="O409" t="str">
        <f>VLOOKUP(A409,table3!A409:H2749,7,FALSE)</f>
        <v>R1011</v>
      </c>
      <c r="P409" s="8">
        <f>VLOOKUP(A409,table3!A409:H2749,2,FALSE)</f>
        <v>33535</v>
      </c>
      <c r="Q409">
        <f>VLOOKUP(A409,table3!A408:H2749,8,FALSE)</f>
        <v>31</v>
      </c>
    </row>
    <row r="410" spans="1:17" x14ac:dyDescent="0.3">
      <c r="A410" s="11" t="s">
        <v>1963</v>
      </c>
      <c r="B410" s="12" t="s">
        <v>5481</v>
      </c>
      <c r="C410">
        <f>VLOOKUP(A410,table2!A410:J2744,2,FALSE)</f>
        <v>24.01</v>
      </c>
      <c r="D410">
        <f>VLOOKUP(A410,table2!A410:J2744,3,FALSE)</f>
        <v>4.76</v>
      </c>
      <c r="E410" t="str">
        <f>VLOOKUP(A410,table2!A410:J2744,4,FALSE)</f>
        <v>No</v>
      </c>
      <c r="F410" t="str">
        <f>VLOOKUP(A410,table2!A410:J2744,5,FALSE)</f>
        <v>No</v>
      </c>
      <c r="G410" t="str">
        <f>VLOOKUP(A410,table2!A410:J2744,6,FALSE)</f>
        <v>No</v>
      </c>
      <c r="H410" s="26">
        <f>VLOOKUP(A410,table2!A410:J2744,7,FALSE)</f>
        <v>1</v>
      </c>
      <c r="I410" t="str">
        <f>VLOOKUP(A410,table2!A410:J2744,8,FALSE)</f>
        <v>Yes</v>
      </c>
      <c r="J410" t="str">
        <f>VLOOKUP(A410,table2!A410:J2744,9,FALSE)</f>
        <v>NORMAL WEIGHT</v>
      </c>
      <c r="K410" t="str">
        <f>VLOOKUP(A410,table2!A410:J2744,10,FALSE)</f>
        <v>NORMAL</v>
      </c>
      <c r="L410" s="22">
        <f>VLOOKUP(A410,table3!A410:H2750,4,FALSE)</f>
        <v>3767</v>
      </c>
      <c r="M410" s="22" t="str">
        <f>VLOOKUP(A410,table3!A410:H2750,5,FALSE)</f>
        <v>tier - 2</v>
      </c>
      <c r="N410" t="str">
        <f>VLOOKUP(A410,table3!A410:H2750,6,FALSE)</f>
        <v>tier - 1</v>
      </c>
      <c r="O410" t="str">
        <f>VLOOKUP(A410,table3!A410:H2750,7,FALSE)</f>
        <v>R1013</v>
      </c>
      <c r="P410" s="8">
        <f>VLOOKUP(A410,table3!A410:H2750,2,FALSE)</f>
        <v>34659</v>
      </c>
      <c r="Q410">
        <f>VLOOKUP(A410,table3!A409:H2750,8,FALSE)</f>
        <v>28</v>
      </c>
    </row>
    <row r="411" spans="1:17" x14ac:dyDescent="0.3">
      <c r="A411" s="13" t="s">
        <v>1962</v>
      </c>
      <c r="B411" s="14" t="s">
        <v>5483</v>
      </c>
      <c r="C411">
        <f>VLOOKUP(A411,table2!A411:J2745,2,FALSE)</f>
        <v>23.21</v>
      </c>
      <c r="D411">
        <f>VLOOKUP(A411,table2!A411:J2745,3,FALSE)</f>
        <v>6.03</v>
      </c>
      <c r="E411" t="str">
        <f>VLOOKUP(A411,table2!A411:J2745,4,FALSE)</f>
        <v>No</v>
      </c>
      <c r="F411" t="str">
        <f>VLOOKUP(A411,table2!A411:J2745,5,FALSE)</f>
        <v>No</v>
      </c>
      <c r="G411" t="str">
        <f>VLOOKUP(A411,table2!A411:J2745,6,FALSE)</f>
        <v>No</v>
      </c>
      <c r="H411" s="26">
        <f>VLOOKUP(A411,table2!A411:J2745,7,FALSE)</f>
        <v>1</v>
      </c>
      <c r="I411" t="str">
        <f>VLOOKUP(A411,table2!A411:J2745,8,FALSE)</f>
        <v>No</v>
      </c>
      <c r="J411" t="str">
        <f>VLOOKUP(A411,table2!A411:J2745,9,FALSE)</f>
        <v>NORMAL WEIGHT</v>
      </c>
      <c r="K411" t="str">
        <f>VLOOKUP(A411,table2!A411:J2745,10,FALSE)</f>
        <v>PREDIABETES</v>
      </c>
      <c r="L411" s="22">
        <f>VLOOKUP(A411,table3!A411:H2751,4,FALSE)</f>
        <v>3773</v>
      </c>
      <c r="M411" s="22" t="str">
        <f>VLOOKUP(A411,table3!A411:H2751,5,FALSE)</f>
        <v>tier - 2</v>
      </c>
      <c r="N411" t="str">
        <f>VLOOKUP(A411,table3!A411:H2751,6,FALSE)</f>
        <v>tier - 3</v>
      </c>
      <c r="O411" t="str">
        <f>VLOOKUP(A411,table3!A411:H2751,7,FALSE)</f>
        <v>R1013</v>
      </c>
      <c r="P411" s="8">
        <f>VLOOKUP(A411,table3!A411:H2751,2,FALSE)</f>
        <v>32074</v>
      </c>
      <c r="Q411">
        <f>VLOOKUP(A411,table3!A410:H2751,8,FALSE)</f>
        <v>35</v>
      </c>
    </row>
    <row r="412" spans="1:17" x14ac:dyDescent="0.3">
      <c r="A412" s="11" t="s">
        <v>1961</v>
      </c>
      <c r="B412" s="12" t="s">
        <v>5485</v>
      </c>
      <c r="C412">
        <f>VLOOKUP(A412,table2!A412:J2746,2,FALSE)</f>
        <v>21.2</v>
      </c>
      <c r="D412">
        <f>VLOOKUP(A412,table2!A412:J2746,3,FALSE)</f>
        <v>4.07</v>
      </c>
      <c r="E412" t="str">
        <f>VLOOKUP(A412,table2!A412:J2746,4,FALSE)</f>
        <v>Yes</v>
      </c>
      <c r="F412" t="str">
        <f>VLOOKUP(A412,table2!A412:J2746,5,FALSE)</f>
        <v>No</v>
      </c>
      <c r="G412" t="str">
        <f>VLOOKUP(A412,table2!A412:J2746,6,FALSE)</f>
        <v>No</v>
      </c>
      <c r="H412" s="26">
        <f>VLOOKUP(A412,table2!A412:J2746,7,FALSE)</f>
        <v>1</v>
      </c>
      <c r="I412" t="str">
        <f>VLOOKUP(A412,table2!A412:J2746,8,FALSE)</f>
        <v>Yes</v>
      </c>
      <c r="J412" t="str">
        <f>VLOOKUP(A412,table2!A412:J2746,9,FALSE)</f>
        <v>NORMAL WEIGHT</v>
      </c>
      <c r="K412" t="str">
        <f>VLOOKUP(A412,table2!A412:J2746,10,FALSE)</f>
        <v>NORMAL</v>
      </c>
      <c r="L412" s="22">
        <f>VLOOKUP(A412,table3!A412:H2752,4,FALSE)</f>
        <v>3786</v>
      </c>
      <c r="M412" s="22" t="str">
        <f>VLOOKUP(A412,table3!A412:H2752,5,FALSE)</f>
        <v>tier - 2</v>
      </c>
      <c r="N412" t="str">
        <f>VLOOKUP(A412,table3!A412:H2752,6,FALSE)</f>
        <v>tier - 1</v>
      </c>
      <c r="O412" t="str">
        <f>VLOOKUP(A412,table3!A412:H2752,7,FALSE)</f>
        <v>R1013</v>
      </c>
      <c r="P412" s="8">
        <f>VLOOKUP(A412,table3!A412:H2752,2,FALSE)</f>
        <v>29933</v>
      </c>
      <c r="Q412">
        <f>VLOOKUP(A412,table3!A411:H2752,8,FALSE)</f>
        <v>41</v>
      </c>
    </row>
    <row r="413" spans="1:17" x14ac:dyDescent="0.3">
      <c r="A413" s="13" t="s">
        <v>1960</v>
      </c>
      <c r="B413" s="14" t="s">
        <v>5487</v>
      </c>
      <c r="C413">
        <f>VLOOKUP(A413,table2!A413:J2747,2,FALSE)</f>
        <v>28.215</v>
      </c>
      <c r="D413">
        <f>VLOOKUP(A413,table2!A413:J2747,3,FALSE)</f>
        <v>8.26</v>
      </c>
      <c r="E413" t="str">
        <f>VLOOKUP(A413,table2!A413:J2747,4,FALSE)</f>
        <v>Yes</v>
      </c>
      <c r="F413" t="str">
        <f>VLOOKUP(A413,table2!A413:J2747,5,FALSE)</f>
        <v>No</v>
      </c>
      <c r="G413" t="str">
        <f>VLOOKUP(A413,table2!A413:J2747,6,FALSE)</f>
        <v>No</v>
      </c>
      <c r="H413" s="26">
        <f>VLOOKUP(A413,table2!A413:J2747,7,FALSE)</f>
        <v>1</v>
      </c>
      <c r="I413" t="str">
        <f>VLOOKUP(A413,table2!A413:J2747,8,FALSE)</f>
        <v>Yes</v>
      </c>
      <c r="J413" t="str">
        <f>VLOOKUP(A413,table2!A413:J2747,9,FALSE)</f>
        <v>OVER WEIGHT</v>
      </c>
      <c r="K413" t="str">
        <f>VLOOKUP(A413,table2!A413:J2747,10,FALSE)</f>
        <v>DIABETES</v>
      </c>
      <c r="L413" s="22">
        <f>VLOOKUP(A413,table3!A413:H2753,4,FALSE)</f>
        <v>3794</v>
      </c>
      <c r="M413" s="22" t="str">
        <f>VLOOKUP(A413,table3!A413:H2753,5,FALSE)</f>
        <v>tier - 2</v>
      </c>
      <c r="N413" t="str">
        <f>VLOOKUP(A413,table3!A413:H2753,6,FALSE)</f>
        <v>tier - 3</v>
      </c>
      <c r="O413" t="str">
        <f>VLOOKUP(A413,table3!A413:H2753,7,FALSE)</f>
        <v>R1013</v>
      </c>
      <c r="P413" s="8">
        <f>VLOOKUP(A413,table3!A413:H2753,2,FALSE)</f>
        <v>32383</v>
      </c>
      <c r="Q413">
        <f>VLOOKUP(A413,table3!A412:H2753,8,FALSE)</f>
        <v>34</v>
      </c>
    </row>
    <row r="414" spans="1:17" x14ac:dyDescent="0.3">
      <c r="A414" s="11" t="s">
        <v>1959</v>
      </c>
      <c r="B414" s="12" t="s">
        <v>5489</v>
      </c>
      <c r="C414">
        <f>VLOOKUP(A414,table2!A414:J2748,2,FALSE)</f>
        <v>38.094999999999999</v>
      </c>
      <c r="D414">
        <f>VLOOKUP(A414,table2!A414:J2748,3,FALSE)</f>
        <v>4.76</v>
      </c>
      <c r="E414" t="str">
        <f>VLOOKUP(A414,table2!A414:J2748,4,FALSE)</f>
        <v>No</v>
      </c>
      <c r="F414" t="str">
        <f>VLOOKUP(A414,table2!A414:J2748,5,FALSE)</f>
        <v>No</v>
      </c>
      <c r="G414" t="str">
        <f>VLOOKUP(A414,table2!A414:J2748,6,FALSE)</f>
        <v>No</v>
      </c>
      <c r="H414" s="26">
        <f>VLOOKUP(A414,table2!A414:J2748,7,FALSE)</f>
        <v>1</v>
      </c>
      <c r="I414" t="str">
        <f>VLOOKUP(A414,table2!A414:J2748,8,FALSE)</f>
        <v>No</v>
      </c>
      <c r="J414" t="str">
        <f>VLOOKUP(A414,table2!A414:J2748,9,FALSE)</f>
        <v>OBESITY</v>
      </c>
      <c r="K414" t="str">
        <f>VLOOKUP(A414,table2!A414:J2748,10,FALSE)</f>
        <v>NORMAL</v>
      </c>
      <c r="L414" s="22">
        <f>VLOOKUP(A414,table3!A414:H2754,4,FALSE)</f>
        <v>3796</v>
      </c>
      <c r="M414" s="22" t="str">
        <f>VLOOKUP(A414,table3!A414:H2754,5,FALSE)</f>
        <v>tier - 2</v>
      </c>
      <c r="N414" t="str">
        <f>VLOOKUP(A414,table3!A414:H2754,6,FALSE)</f>
        <v>tier - 3</v>
      </c>
      <c r="O414" t="str">
        <f>VLOOKUP(A414,table3!A414:H2754,7,FALSE)</f>
        <v>R1012</v>
      </c>
      <c r="P414" s="8">
        <f>VLOOKUP(A414,table3!A414:H2754,2,FALSE)</f>
        <v>36335</v>
      </c>
      <c r="Q414">
        <f>VLOOKUP(A414,table3!A413:H2754,8,FALSE)</f>
        <v>23</v>
      </c>
    </row>
    <row r="415" spans="1:17" x14ac:dyDescent="0.3">
      <c r="A415" s="13" t="s">
        <v>1958</v>
      </c>
      <c r="B415" s="14" t="s">
        <v>5491</v>
      </c>
      <c r="C415">
        <f>VLOOKUP(A415,table2!A415:J2749,2,FALSE)</f>
        <v>22.61</v>
      </c>
      <c r="D415">
        <f>VLOOKUP(A415,table2!A415:J2749,3,FALSE)</f>
        <v>6.13</v>
      </c>
      <c r="E415" t="str">
        <f>VLOOKUP(A415,table2!A415:J2749,4,FALSE)</f>
        <v>Yes</v>
      </c>
      <c r="F415" t="str">
        <f>VLOOKUP(A415,table2!A415:J2749,5,FALSE)</f>
        <v>No</v>
      </c>
      <c r="G415" t="str">
        <f>VLOOKUP(A415,table2!A415:J2749,6,FALSE)</f>
        <v>Yes</v>
      </c>
      <c r="H415" s="26">
        <f>VLOOKUP(A415,table2!A415:J2749,7,FALSE)</f>
        <v>1</v>
      </c>
      <c r="I415" t="str">
        <f>VLOOKUP(A415,table2!A415:J2749,8,FALSE)</f>
        <v>Yes</v>
      </c>
      <c r="J415" t="str">
        <f>VLOOKUP(A415,table2!A415:J2749,9,FALSE)</f>
        <v>NORMAL WEIGHT</v>
      </c>
      <c r="K415" t="str">
        <f>VLOOKUP(A415,table2!A415:J2749,10,FALSE)</f>
        <v>PREDIABETES</v>
      </c>
      <c r="L415" s="22">
        <f>VLOOKUP(A415,table3!A415:H2755,4,FALSE)</f>
        <v>3797</v>
      </c>
      <c r="M415" s="22" t="str">
        <f>VLOOKUP(A415,table3!A415:H2755,5,FALSE)</f>
        <v>tier - 2</v>
      </c>
      <c r="N415" t="str">
        <f>VLOOKUP(A415,table3!A415:H2755,6,FALSE)</f>
        <v>tier - 3</v>
      </c>
      <c r="O415" t="str">
        <f>VLOOKUP(A415,table3!A415:H2755,7,FALSE)</f>
        <v>R1012</v>
      </c>
      <c r="P415" s="8">
        <f>VLOOKUP(A415,table3!A415:H2755,2,FALSE)</f>
        <v>29858</v>
      </c>
      <c r="Q415">
        <f>VLOOKUP(A415,table3!A414:H2755,8,FALSE)</f>
        <v>41</v>
      </c>
    </row>
    <row r="416" spans="1:17" x14ac:dyDescent="0.3">
      <c r="A416" s="11" t="s">
        <v>1957</v>
      </c>
      <c r="B416" s="12" t="s">
        <v>5493</v>
      </c>
      <c r="C416">
        <f>VLOOKUP(A416,table2!A416:J2750,2,FALSE)</f>
        <v>24.32</v>
      </c>
      <c r="D416">
        <f>VLOOKUP(A416,table2!A416:J2750,3,FALSE)</f>
        <v>10.47</v>
      </c>
      <c r="E416" t="str">
        <f>VLOOKUP(A416,table2!A416:J2750,4,FALSE)</f>
        <v>Yes</v>
      </c>
      <c r="F416" t="str">
        <f>VLOOKUP(A416,table2!A416:J2750,5,FALSE)</f>
        <v>No</v>
      </c>
      <c r="G416" t="str">
        <f>VLOOKUP(A416,table2!A416:J2750,6,FALSE)</f>
        <v>No</v>
      </c>
      <c r="H416" s="26">
        <f>VLOOKUP(A416,table2!A416:J2750,7,FALSE)</f>
        <v>2</v>
      </c>
      <c r="I416" t="str">
        <f>VLOOKUP(A416,table2!A416:J2750,8,FALSE)</f>
        <v>Yes</v>
      </c>
      <c r="J416" t="str">
        <f>VLOOKUP(A416,table2!A416:J2750,9,FALSE)</f>
        <v>NORMAL WEIGHT</v>
      </c>
      <c r="K416" t="str">
        <f>VLOOKUP(A416,table2!A416:J2750,10,FALSE)</f>
        <v>DIABETES</v>
      </c>
      <c r="L416" s="22">
        <f>VLOOKUP(A416,table3!A416:H2756,4,FALSE)</f>
        <v>3848</v>
      </c>
      <c r="M416" s="22" t="str">
        <f>VLOOKUP(A416,table3!A416:H2756,5,FALSE)</f>
        <v>tier - 3</v>
      </c>
      <c r="N416" t="str">
        <f>VLOOKUP(A416,table3!A416:H2756,6,FALSE)</f>
        <v>tier - 2</v>
      </c>
      <c r="O416" t="str">
        <f>VLOOKUP(A416,table3!A416:H2756,7,FALSE)</f>
        <v>R1011</v>
      </c>
      <c r="P416" s="8">
        <f>VLOOKUP(A416,table3!A416:H2756,2,FALSE)</f>
        <v>34558</v>
      </c>
      <c r="Q416">
        <f>VLOOKUP(A416,table3!A415:H2756,8,FALSE)</f>
        <v>28</v>
      </c>
    </row>
    <row r="417" spans="1:17" x14ac:dyDescent="0.3">
      <c r="A417" s="13" t="s">
        <v>1956</v>
      </c>
      <c r="B417" s="14" t="s">
        <v>5495</v>
      </c>
      <c r="C417">
        <f>VLOOKUP(A417,table2!A417:J2751,2,FALSE)</f>
        <v>20.96</v>
      </c>
      <c r="D417">
        <f>VLOOKUP(A417,table2!A417:J2751,3,FALSE)</f>
        <v>4.04</v>
      </c>
      <c r="E417" t="str">
        <f>VLOOKUP(A417,table2!A417:J2751,4,FALSE)</f>
        <v>Yes</v>
      </c>
      <c r="F417" t="str">
        <f>VLOOKUP(A417,table2!A417:J2751,5,FALSE)</f>
        <v>No</v>
      </c>
      <c r="G417" t="str">
        <f>VLOOKUP(A417,table2!A417:J2751,6,FALSE)</f>
        <v>No</v>
      </c>
      <c r="H417" s="26">
        <f>VLOOKUP(A417,table2!A417:J2751,7,FALSE)</f>
        <v>1</v>
      </c>
      <c r="I417" t="str">
        <f>VLOOKUP(A417,table2!A417:J2751,8,FALSE)</f>
        <v>Yes</v>
      </c>
      <c r="J417" t="str">
        <f>VLOOKUP(A417,table2!A417:J2751,9,FALSE)</f>
        <v>NORMAL WEIGHT</v>
      </c>
      <c r="K417" t="str">
        <f>VLOOKUP(A417,table2!A417:J2751,10,FALSE)</f>
        <v>NORMAL</v>
      </c>
      <c r="L417" s="22">
        <f>VLOOKUP(A417,table3!A417:H2757,4,FALSE)</f>
        <v>3858</v>
      </c>
      <c r="M417" s="22" t="str">
        <f>VLOOKUP(A417,table3!A417:H2757,5,FALSE)</f>
        <v>tier - 3</v>
      </c>
      <c r="N417" t="str">
        <f>VLOOKUP(A417,table3!A417:H2757,6,FALSE)</f>
        <v>tier - 1</v>
      </c>
      <c r="O417" t="str">
        <f>VLOOKUP(A417,table3!A417:H2757,7,FALSE)</f>
        <v>R1016</v>
      </c>
      <c r="P417" s="8">
        <f>VLOOKUP(A417,table3!A417:H2757,2,FALSE)</f>
        <v>33469</v>
      </c>
      <c r="Q417">
        <f>VLOOKUP(A417,table3!A416:H2757,8,FALSE)</f>
        <v>31</v>
      </c>
    </row>
    <row r="418" spans="1:17" x14ac:dyDescent="0.3">
      <c r="A418" s="11" t="s">
        <v>1955</v>
      </c>
      <c r="B418" s="12" t="s">
        <v>5496</v>
      </c>
      <c r="C418">
        <f>VLOOKUP(A418,table2!A418:J2752,2,FALSE)</f>
        <v>19.68</v>
      </c>
      <c r="D418">
        <f>VLOOKUP(A418,table2!A418:J2752,3,FALSE)</f>
        <v>5.74</v>
      </c>
      <c r="E418" t="str">
        <f>VLOOKUP(A418,table2!A418:J2752,4,FALSE)</f>
        <v>No</v>
      </c>
      <c r="F418" t="str">
        <f>VLOOKUP(A418,table2!A418:J2752,5,FALSE)</f>
        <v>No</v>
      </c>
      <c r="G418" t="str">
        <f>VLOOKUP(A418,table2!A418:J2752,6,FALSE)</f>
        <v>No</v>
      </c>
      <c r="H418" s="26">
        <f>VLOOKUP(A418,table2!A418:J2752,7,FALSE)</f>
        <v>0</v>
      </c>
      <c r="I418" t="str">
        <f>VLOOKUP(A418,table2!A418:J2752,8,FALSE)</f>
        <v>Yes</v>
      </c>
      <c r="J418" t="str">
        <f>VLOOKUP(A418,table2!A418:J2752,9,FALSE)</f>
        <v>NORMAL WEIGHT</v>
      </c>
      <c r="K418" t="str">
        <f>VLOOKUP(A418,table2!A418:J2752,10,FALSE)</f>
        <v>PREDIABETES</v>
      </c>
      <c r="L418" s="22">
        <f>VLOOKUP(A418,table3!A418:H2758,4,FALSE)</f>
        <v>3859</v>
      </c>
      <c r="M418" s="22" t="str">
        <f>VLOOKUP(A418,table3!A418:H2758,5,FALSE)</f>
        <v>tier - 2</v>
      </c>
      <c r="N418" t="str">
        <f>VLOOKUP(A418,table3!A418:H2758,6,FALSE)</f>
        <v>tier - 3</v>
      </c>
      <c r="O418" t="str">
        <f>VLOOKUP(A418,table3!A418:H2758,7,FALSE)</f>
        <v>R1025</v>
      </c>
      <c r="P418" s="8">
        <f>VLOOKUP(A418,table3!A418:H2758,2,FALSE)</f>
        <v>37048</v>
      </c>
      <c r="Q418">
        <f>VLOOKUP(A418,table3!A417:H2758,8,FALSE)</f>
        <v>22</v>
      </c>
    </row>
    <row r="419" spans="1:17" x14ac:dyDescent="0.3">
      <c r="A419" s="13" t="s">
        <v>1954</v>
      </c>
      <c r="B419" s="14" t="s">
        <v>5498</v>
      </c>
      <c r="C419">
        <f>VLOOKUP(A419,table2!A419:J2753,2,FALSE)</f>
        <v>18.100000000000001</v>
      </c>
      <c r="D419">
        <f>VLOOKUP(A419,table2!A419:J2753,3,FALSE)</f>
        <v>6.33</v>
      </c>
      <c r="E419" t="str">
        <f>VLOOKUP(A419,table2!A419:J2753,4,FALSE)</f>
        <v>No</v>
      </c>
      <c r="F419" t="str">
        <f>VLOOKUP(A419,table2!A419:J2753,5,FALSE)</f>
        <v>No</v>
      </c>
      <c r="G419" t="str">
        <f>VLOOKUP(A419,table2!A419:J2753,6,FALSE)</f>
        <v>No</v>
      </c>
      <c r="H419" s="26">
        <f>VLOOKUP(A419,table2!A419:J2753,7,FALSE)</f>
        <v>1</v>
      </c>
      <c r="I419" t="str">
        <f>VLOOKUP(A419,table2!A419:J2753,8,FALSE)</f>
        <v>Yes</v>
      </c>
      <c r="J419" t="str">
        <f>VLOOKUP(A419,table2!A419:J2753,9,FALSE)</f>
        <v>UNDER WEIGHT</v>
      </c>
      <c r="K419" t="str">
        <f>VLOOKUP(A419,table2!A419:J2753,10,FALSE)</f>
        <v>PREDIABETES</v>
      </c>
      <c r="L419" s="22">
        <f>VLOOKUP(A419,table3!A419:H2759,4,FALSE)</f>
        <v>3861</v>
      </c>
      <c r="M419" s="22" t="str">
        <f>VLOOKUP(A419,table3!A419:H2759,5,FALSE)</f>
        <v>tier - 2</v>
      </c>
      <c r="N419" t="str">
        <f>VLOOKUP(A419,table3!A419:H2759,6,FALSE)</f>
        <v>tier - 2</v>
      </c>
      <c r="O419" t="str">
        <f>VLOOKUP(A419,table3!A419:H2759,7,FALSE)</f>
        <v>R1016</v>
      </c>
      <c r="P419" s="8">
        <f>VLOOKUP(A419,table3!A419:H2759,2,FALSE)</f>
        <v>37182</v>
      </c>
      <c r="Q419">
        <f>VLOOKUP(A419,table3!A418:H2759,8,FALSE)</f>
        <v>21</v>
      </c>
    </row>
    <row r="420" spans="1:17" x14ac:dyDescent="0.3">
      <c r="A420" s="11" t="s">
        <v>1953</v>
      </c>
      <c r="B420" s="12" t="s">
        <v>5499</v>
      </c>
      <c r="C420">
        <f>VLOOKUP(A420,table2!A420:J2754,2,FALSE)</f>
        <v>29.64</v>
      </c>
      <c r="D420">
        <f>VLOOKUP(A420,table2!A420:J2754,3,FALSE)</f>
        <v>4.28</v>
      </c>
      <c r="E420" t="str">
        <f>VLOOKUP(A420,table2!A420:J2754,4,FALSE)</f>
        <v>Yes</v>
      </c>
      <c r="F420" t="str">
        <f>VLOOKUP(A420,table2!A420:J2754,5,FALSE)</f>
        <v>No</v>
      </c>
      <c r="G420" t="str">
        <f>VLOOKUP(A420,table2!A420:J2754,6,FALSE)</f>
        <v>No</v>
      </c>
      <c r="H420" s="26">
        <f>VLOOKUP(A420,table2!A420:J2754,7,FALSE)</f>
        <v>0</v>
      </c>
      <c r="I420" t="str">
        <f>VLOOKUP(A420,table2!A420:J2754,8,FALSE)</f>
        <v>No</v>
      </c>
      <c r="J420" t="str">
        <f>VLOOKUP(A420,table2!A420:J2754,9,FALSE)</f>
        <v>OVER WEIGHT</v>
      </c>
      <c r="K420" t="str">
        <f>VLOOKUP(A420,table2!A420:J2754,10,FALSE)</f>
        <v>NORMAL</v>
      </c>
      <c r="L420" s="22">
        <f>VLOOKUP(A420,table3!A420:H2760,4,FALSE)</f>
        <v>3867</v>
      </c>
      <c r="M420" s="22" t="str">
        <f>VLOOKUP(A420,table3!A420:H2760,5,FALSE)</f>
        <v>tier - 1</v>
      </c>
      <c r="N420" t="str">
        <f>VLOOKUP(A420,table3!A420:H2760,6,FALSE)</f>
        <v>tier - 1</v>
      </c>
      <c r="O420" t="str">
        <f>VLOOKUP(A420,table3!A420:H2760,7,FALSE)</f>
        <v>R1012</v>
      </c>
      <c r="P420" s="8">
        <f>VLOOKUP(A420,table3!A420:H2760,2,FALSE)</f>
        <v>33048</v>
      </c>
      <c r="Q420">
        <f>VLOOKUP(A420,table3!A419:H2760,8,FALSE)</f>
        <v>32</v>
      </c>
    </row>
    <row r="421" spans="1:17" x14ac:dyDescent="0.3">
      <c r="A421" s="13" t="s">
        <v>1952</v>
      </c>
      <c r="B421" s="14" t="s">
        <v>5501</v>
      </c>
      <c r="C421">
        <f>VLOOKUP(A421,table2!A421:J2755,2,FALSE)</f>
        <v>25.3</v>
      </c>
      <c r="D421">
        <f>VLOOKUP(A421,table2!A421:J2755,3,FALSE)</f>
        <v>9.4700000000000006</v>
      </c>
      <c r="E421" t="str">
        <f>VLOOKUP(A421,table2!A421:J2755,4,FALSE)</f>
        <v>Yes</v>
      </c>
      <c r="F421" t="str">
        <f>VLOOKUP(A421,table2!A421:J2755,5,FALSE)</f>
        <v>No</v>
      </c>
      <c r="G421" t="str">
        <f>VLOOKUP(A421,table2!A421:J2755,6,FALSE)</f>
        <v>No</v>
      </c>
      <c r="H421" s="26">
        <f>VLOOKUP(A421,table2!A421:J2755,7,FALSE)</f>
        <v>2</v>
      </c>
      <c r="I421" t="str">
        <f>VLOOKUP(A421,table2!A421:J2755,8,FALSE)</f>
        <v>Yes</v>
      </c>
      <c r="J421" t="str">
        <f>VLOOKUP(A421,table2!A421:J2755,9,FALSE)</f>
        <v>OVER WEIGHT</v>
      </c>
      <c r="K421" t="str">
        <f>VLOOKUP(A421,table2!A421:J2755,10,FALSE)</f>
        <v>DIABETES</v>
      </c>
      <c r="L421" s="22">
        <f>VLOOKUP(A421,table3!A421:H2761,4,FALSE)</f>
        <v>3876</v>
      </c>
      <c r="M421" s="22" t="str">
        <f>VLOOKUP(A421,table3!A421:H2761,5,FALSE)</f>
        <v>tier - 2</v>
      </c>
      <c r="N421" t="str">
        <f>VLOOKUP(A421,table3!A421:H2761,6,FALSE)</f>
        <v>tier - 3</v>
      </c>
      <c r="O421" t="str">
        <f>VLOOKUP(A421,table3!A421:H2761,7,FALSE)</f>
        <v>R1013</v>
      </c>
      <c r="P421" s="8">
        <f>VLOOKUP(A421,table3!A421:H2761,2,FALSE)</f>
        <v>33444</v>
      </c>
      <c r="Q421">
        <f>VLOOKUP(A421,table3!A420:H2761,8,FALSE)</f>
        <v>31</v>
      </c>
    </row>
    <row r="422" spans="1:17" x14ac:dyDescent="0.3">
      <c r="A422" s="11" t="s">
        <v>1951</v>
      </c>
      <c r="B422" s="12" t="s">
        <v>5503</v>
      </c>
      <c r="C422">
        <f>VLOOKUP(A422,table2!A422:J2756,2,FALSE)</f>
        <v>27.6</v>
      </c>
      <c r="D422">
        <f>VLOOKUP(A422,table2!A422:J2756,3,FALSE)</f>
        <v>4.8499999999999996</v>
      </c>
      <c r="E422" t="str">
        <f>VLOOKUP(A422,table2!A422:J2756,4,FALSE)</f>
        <v>Yes</v>
      </c>
      <c r="F422" t="str">
        <f>VLOOKUP(A422,table2!A422:J2756,5,FALSE)</f>
        <v>No</v>
      </c>
      <c r="G422" t="str">
        <f>VLOOKUP(A422,table2!A422:J2756,6,FALSE)</f>
        <v>No</v>
      </c>
      <c r="H422" s="26">
        <f>VLOOKUP(A422,table2!A422:J2756,7,FALSE)</f>
        <v>0</v>
      </c>
      <c r="I422" t="str">
        <f>VLOOKUP(A422,table2!A422:J2756,8,FALSE)</f>
        <v>No</v>
      </c>
      <c r="J422" t="str">
        <f>VLOOKUP(A422,table2!A422:J2756,9,FALSE)</f>
        <v>OVER WEIGHT</v>
      </c>
      <c r="K422" t="str">
        <f>VLOOKUP(A422,table2!A422:J2756,10,FALSE)</f>
        <v>NORMAL</v>
      </c>
      <c r="L422" s="22">
        <f>VLOOKUP(A422,table3!A422:H2762,4,FALSE)</f>
        <v>3877</v>
      </c>
      <c r="M422" s="22" t="str">
        <f>VLOOKUP(A422,table3!A422:H2762,5,FALSE)</f>
        <v>tier - 1</v>
      </c>
      <c r="N422" t="str">
        <f>VLOOKUP(A422,table3!A422:H2762,6,FALSE)</f>
        <v>tier - 3</v>
      </c>
      <c r="O422" t="str">
        <f>VLOOKUP(A422,table3!A422:H2762,7,FALSE)</f>
        <v>R1012</v>
      </c>
      <c r="P422" s="8">
        <f>VLOOKUP(A422,table3!A422:H2762,2,FALSE)</f>
        <v>35361</v>
      </c>
      <c r="Q422">
        <f>VLOOKUP(A422,table3!A421:H2762,8,FALSE)</f>
        <v>26</v>
      </c>
    </row>
    <row r="423" spans="1:17" x14ac:dyDescent="0.3">
      <c r="A423" s="13" t="s">
        <v>1950</v>
      </c>
      <c r="B423" s="14" t="s">
        <v>4945</v>
      </c>
      <c r="C423">
        <f>VLOOKUP(A423,table2!A423:J2757,2,FALSE)</f>
        <v>27.645</v>
      </c>
      <c r="D423">
        <f>VLOOKUP(A423,table2!A423:J2757,3,FALSE)</f>
        <v>11.03</v>
      </c>
      <c r="E423" t="str">
        <f>VLOOKUP(A423,table2!A423:J2757,4,FALSE)</f>
        <v>Yes</v>
      </c>
      <c r="F423" t="str">
        <f>VLOOKUP(A423,table2!A423:J2757,5,FALSE)</f>
        <v>No</v>
      </c>
      <c r="G423" t="str">
        <f>VLOOKUP(A423,table2!A423:J2757,6,FALSE)</f>
        <v>No</v>
      </c>
      <c r="H423" s="26">
        <f>VLOOKUP(A423,table2!A423:J2757,7,FALSE)</f>
        <v>1</v>
      </c>
      <c r="I423" t="str">
        <f>VLOOKUP(A423,table2!A423:J2757,8,FALSE)</f>
        <v>Yes</v>
      </c>
      <c r="J423" t="str">
        <f>VLOOKUP(A423,table2!A423:J2757,9,FALSE)</f>
        <v>OVER WEIGHT</v>
      </c>
      <c r="K423" t="str">
        <f>VLOOKUP(A423,table2!A423:J2757,10,FALSE)</f>
        <v>DIABETES</v>
      </c>
      <c r="L423" s="22">
        <f>VLOOKUP(A423,table3!A423:H2763,4,FALSE)</f>
        <v>3889</v>
      </c>
      <c r="M423" s="22" t="str">
        <f>VLOOKUP(A423,table3!A423:H2763,5,FALSE)</f>
        <v>tier - 2</v>
      </c>
      <c r="N423" t="str">
        <f>VLOOKUP(A423,table3!A423:H2763,6,FALSE)</f>
        <v>tier - 2</v>
      </c>
      <c r="O423" t="str">
        <f>VLOOKUP(A423,table3!A423:H2763,7,FALSE)</f>
        <v>R1012</v>
      </c>
      <c r="P423" s="8">
        <f>VLOOKUP(A423,table3!A423:H2763,2,FALSE)</f>
        <v>38181</v>
      </c>
      <c r="Q423">
        <f>VLOOKUP(A423,table3!A422:H2763,8,FALSE)</f>
        <v>18</v>
      </c>
    </row>
    <row r="424" spans="1:17" x14ac:dyDescent="0.3">
      <c r="A424" s="11" t="s">
        <v>1949</v>
      </c>
      <c r="B424" s="12" t="s">
        <v>5506</v>
      </c>
      <c r="C424">
        <f>VLOOKUP(A424,table2!A424:J2758,2,FALSE)</f>
        <v>27.6</v>
      </c>
      <c r="D424">
        <f>VLOOKUP(A424,table2!A424:J2758,3,FALSE)</f>
        <v>5.22</v>
      </c>
      <c r="E424" t="str">
        <f>VLOOKUP(A424,table2!A424:J2758,4,FALSE)</f>
        <v>No</v>
      </c>
      <c r="F424" t="str">
        <f>VLOOKUP(A424,table2!A424:J2758,5,FALSE)</f>
        <v>No</v>
      </c>
      <c r="G424" t="str">
        <f>VLOOKUP(A424,table2!A424:J2758,6,FALSE)</f>
        <v>No</v>
      </c>
      <c r="H424" s="26">
        <f>VLOOKUP(A424,table2!A424:J2758,7,FALSE)</f>
        <v>2</v>
      </c>
      <c r="I424" t="str">
        <f>VLOOKUP(A424,table2!A424:J2758,8,FALSE)</f>
        <v>Yes</v>
      </c>
      <c r="J424" t="str">
        <f>VLOOKUP(A424,table2!A424:J2758,9,FALSE)</f>
        <v>OVER WEIGHT</v>
      </c>
      <c r="K424" t="str">
        <f>VLOOKUP(A424,table2!A424:J2758,10,FALSE)</f>
        <v>NORMAL</v>
      </c>
      <c r="L424" s="22">
        <f>VLOOKUP(A424,table3!A424:H2764,4,FALSE)</f>
        <v>3898</v>
      </c>
      <c r="M424" s="22" t="str">
        <f>VLOOKUP(A424,table3!A424:H2764,5,FALSE)</f>
        <v>tier - 2</v>
      </c>
      <c r="N424" t="str">
        <f>VLOOKUP(A424,table3!A424:H2764,6,FALSE)</f>
        <v>tier - 2</v>
      </c>
      <c r="O424" t="str">
        <f>VLOOKUP(A424,table3!A424:H2764,7,FALSE)</f>
        <v>R1012</v>
      </c>
      <c r="P424" s="8">
        <f>VLOOKUP(A424,table3!A424:H2764,2,FALSE)</f>
        <v>34226</v>
      </c>
      <c r="Q424">
        <f>VLOOKUP(A424,table3!A423:H2764,8,FALSE)</f>
        <v>29</v>
      </c>
    </row>
    <row r="425" spans="1:17" x14ac:dyDescent="0.3">
      <c r="A425" s="13" t="s">
        <v>1948</v>
      </c>
      <c r="B425" s="14" t="s">
        <v>5508</v>
      </c>
      <c r="C425">
        <f>VLOOKUP(A425,table2!A425:J2759,2,FALSE)</f>
        <v>25.08</v>
      </c>
      <c r="D425">
        <f>VLOOKUP(A425,table2!A425:J2759,3,FALSE)</f>
        <v>9.52</v>
      </c>
      <c r="E425" t="str">
        <f>VLOOKUP(A425,table2!A425:J2759,4,FALSE)</f>
        <v>Yes</v>
      </c>
      <c r="F425" t="str">
        <f>VLOOKUP(A425,table2!A425:J2759,5,FALSE)</f>
        <v>No</v>
      </c>
      <c r="G425" t="str">
        <f>VLOOKUP(A425,table2!A425:J2759,6,FALSE)</f>
        <v>No</v>
      </c>
      <c r="H425" s="26">
        <f>VLOOKUP(A425,table2!A425:J2759,7,FALSE)</f>
        <v>2</v>
      </c>
      <c r="I425" t="str">
        <f>VLOOKUP(A425,table2!A425:J2759,8,FALSE)</f>
        <v>No</v>
      </c>
      <c r="J425" t="str">
        <f>VLOOKUP(A425,table2!A425:J2759,9,FALSE)</f>
        <v>OVER WEIGHT</v>
      </c>
      <c r="K425" t="str">
        <f>VLOOKUP(A425,table2!A425:J2759,10,FALSE)</f>
        <v>DIABETES</v>
      </c>
      <c r="L425" s="22">
        <f>VLOOKUP(A425,table3!A425:H2765,4,FALSE)</f>
        <v>3902</v>
      </c>
      <c r="M425" s="22" t="str">
        <f>VLOOKUP(A425,table3!A425:H2765,5,FALSE)</f>
        <v>tier - 2</v>
      </c>
      <c r="N425" t="str">
        <f>VLOOKUP(A425,table3!A425:H2765,6,FALSE)</f>
        <v>tier - 2</v>
      </c>
      <c r="O425" t="str">
        <f>VLOOKUP(A425,table3!A425:H2765,7,FALSE)</f>
        <v>R1013</v>
      </c>
      <c r="P425" s="8">
        <f>VLOOKUP(A425,table3!A425:H2765,2,FALSE)</f>
        <v>29825</v>
      </c>
      <c r="Q425">
        <f>VLOOKUP(A425,table3!A424:H2765,8,FALSE)</f>
        <v>41</v>
      </c>
    </row>
    <row r="426" spans="1:17" x14ac:dyDescent="0.3">
      <c r="A426" s="11" t="s">
        <v>1947</v>
      </c>
      <c r="B426" s="12" t="s">
        <v>5510</v>
      </c>
      <c r="C426">
        <f>VLOOKUP(A426,table2!A426:J2760,2,FALSE)</f>
        <v>30.02</v>
      </c>
      <c r="D426">
        <f>VLOOKUP(A426,table2!A426:J2760,3,FALSE)</f>
        <v>11.09</v>
      </c>
      <c r="E426" t="str">
        <f>VLOOKUP(A426,table2!A426:J2760,4,FALSE)</f>
        <v>No</v>
      </c>
      <c r="F426" t="str">
        <f>VLOOKUP(A426,table2!A426:J2760,5,FALSE)</f>
        <v>No</v>
      </c>
      <c r="G426" t="str">
        <f>VLOOKUP(A426,table2!A426:J2760,6,FALSE)</f>
        <v>No</v>
      </c>
      <c r="H426" s="26">
        <f>VLOOKUP(A426,table2!A426:J2760,7,FALSE)</f>
        <v>0</v>
      </c>
      <c r="I426" t="str">
        <f>VLOOKUP(A426,table2!A426:J2760,8,FALSE)</f>
        <v>No</v>
      </c>
      <c r="J426" t="str">
        <f>VLOOKUP(A426,table2!A426:J2760,9,FALSE)</f>
        <v>OBESITY</v>
      </c>
      <c r="K426" t="str">
        <f>VLOOKUP(A426,table2!A426:J2760,10,FALSE)</f>
        <v>DIABETES</v>
      </c>
      <c r="L426" s="22">
        <f>VLOOKUP(A426,table3!A426:H2766,4,FALSE)</f>
        <v>3906</v>
      </c>
      <c r="M426" s="22" t="str">
        <f>VLOOKUP(A426,table3!A426:H2766,5,FALSE)</f>
        <v>tier - 3</v>
      </c>
      <c r="N426" t="str">
        <f>VLOOKUP(A426,table3!A426:H2766,6,FALSE)</f>
        <v>tier - 3</v>
      </c>
      <c r="O426" t="str">
        <f>VLOOKUP(A426,table3!A426:H2766,7,FALSE)</f>
        <v>R1011</v>
      </c>
      <c r="P426" s="8">
        <f>VLOOKUP(A426,table3!A426:H2766,2,FALSE)</f>
        <v>35758</v>
      </c>
      <c r="Q426">
        <f>VLOOKUP(A426,table3!A425:H2766,8,FALSE)</f>
        <v>25</v>
      </c>
    </row>
    <row r="427" spans="1:17" x14ac:dyDescent="0.3">
      <c r="A427" s="13" t="s">
        <v>1946</v>
      </c>
      <c r="B427" s="14" t="s">
        <v>5511</v>
      </c>
      <c r="C427">
        <f>VLOOKUP(A427,table2!A427:J2761,2,FALSE)</f>
        <v>27.36</v>
      </c>
      <c r="D427">
        <f>VLOOKUP(A427,table2!A427:J2761,3,FALSE)</f>
        <v>9.4499999999999993</v>
      </c>
      <c r="E427" t="str">
        <f>VLOOKUP(A427,table2!A427:J2761,4,FALSE)</f>
        <v>Yes</v>
      </c>
      <c r="F427" t="str">
        <f>VLOOKUP(A427,table2!A427:J2761,5,FALSE)</f>
        <v>No</v>
      </c>
      <c r="G427" t="str">
        <f>VLOOKUP(A427,table2!A427:J2761,6,FALSE)</f>
        <v>No</v>
      </c>
      <c r="H427" s="26">
        <f>VLOOKUP(A427,table2!A427:J2761,7,FALSE)</f>
        <v>2</v>
      </c>
      <c r="I427" t="str">
        <f>VLOOKUP(A427,table2!A427:J2761,8,FALSE)</f>
        <v>Yes</v>
      </c>
      <c r="J427" t="str">
        <f>VLOOKUP(A427,table2!A427:J2761,9,FALSE)</f>
        <v>OVER WEIGHT</v>
      </c>
      <c r="K427" t="str">
        <f>VLOOKUP(A427,table2!A427:J2761,10,FALSE)</f>
        <v>DIABETES</v>
      </c>
      <c r="L427" s="22">
        <f>VLOOKUP(A427,table3!A427:H2767,4,FALSE)</f>
        <v>3910</v>
      </c>
      <c r="M427" s="22" t="str">
        <f>VLOOKUP(A427,table3!A427:H2767,5,FALSE)</f>
        <v>tier - 2</v>
      </c>
      <c r="N427" t="str">
        <f>VLOOKUP(A427,table3!A427:H2767,6,FALSE)</f>
        <v>tier - 2</v>
      </c>
      <c r="O427" t="str">
        <f>VLOOKUP(A427,table3!A427:H2767,7,FALSE)</f>
        <v>R1013</v>
      </c>
      <c r="P427" s="8">
        <f>VLOOKUP(A427,table3!A427:H2767,2,FALSE)</f>
        <v>31233</v>
      </c>
      <c r="Q427">
        <f>VLOOKUP(A427,table3!A426:H2767,8,FALSE)</f>
        <v>37</v>
      </c>
    </row>
    <row r="428" spans="1:17" x14ac:dyDescent="0.3">
      <c r="A428" s="11" t="s">
        <v>1945</v>
      </c>
      <c r="B428" s="12" t="s">
        <v>5512</v>
      </c>
      <c r="C428">
        <f>VLOOKUP(A428,table2!A428:J2762,2,FALSE)</f>
        <v>22.2</v>
      </c>
      <c r="D428">
        <f>VLOOKUP(A428,table2!A428:J2762,3,FALSE)</f>
        <v>5.51</v>
      </c>
      <c r="E428" t="str">
        <f>VLOOKUP(A428,table2!A428:J2762,4,FALSE)</f>
        <v>No</v>
      </c>
      <c r="F428" t="str">
        <f>VLOOKUP(A428,table2!A428:J2762,5,FALSE)</f>
        <v>No</v>
      </c>
      <c r="G428" t="str">
        <f>VLOOKUP(A428,table2!A428:J2762,6,FALSE)</f>
        <v>No</v>
      </c>
      <c r="H428" s="26">
        <f>VLOOKUP(A428,table2!A428:J2762,7,FALSE)</f>
        <v>0</v>
      </c>
      <c r="I428" t="str">
        <f>VLOOKUP(A428,table2!A428:J2762,8,FALSE)</f>
        <v>Yes</v>
      </c>
      <c r="J428" t="str">
        <f>VLOOKUP(A428,table2!A428:J2762,9,FALSE)</f>
        <v>NORMAL WEIGHT</v>
      </c>
      <c r="K428" t="str">
        <f>VLOOKUP(A428,table2!A428:J2762,10,FALSE)</f>
        <v>NORMAL</v>
      </c>
      <c r="L428" s="22">
        <f>VLOOKUP(A428,table3!A428:H2768,4,FALSE)</f>
        <v>3926</v>
      </c>
      <c r="M428" s="22" t="str">
        <f>VLOOKUP(A428,table3!A428:H2768,5,FALSE)</f>
        <v>tier - 2</v>
      </c>
      <c r="N428" t="str">
        <f>VLOOKUP(A428,table3!A428:H2768,6,FALSE)</f>
        <v>tier - 2</v>
      </c>
      <c r="O428" t="str">
        <f>VLOOKUP(A428,table3!A428:H2768,7,FALSE)</f>
        <v>R1024</v>
      </c>
      <c r="P428" s="8">
        <f>VLOOKUP(A428,table3!A428:H2768,2,FALSE)</f>
        <v>36717</v>
      </c>
      <c r="Q428">
        <f>VLOOKUP(A428,table3!A427:H2768,8,FALSE)</f>
        <v>22</v>
      </c>
    </row>
    <row r="429" spans="1:17" x14ac:dyDescent="0.3">
      <c r="A429" s="13" t="s">
        <v>1944</v>
      </c>
      <c r="B429" s="14" t="s">
        <v>5514</v>
      </c>
      <c r="C429">
        <f>VLOOKUP(A429,table2!A429:J2763,2,FALSE)</f>
        <v>25.71</v>
      </c>
      <c r="D429">
        <f>VLOOKUP(A429,table2!A429:J2763,3,FALSE)</f>
        <v>4.18</v>
      </c>
      <c r="E429" t="str">
        <f>VLOOKUP(A429,table2!A429:J2763,4,FALSE)</f>
        <v>No</v>
      </c>
      <c r="F429" t="str">
        <f>VLOOKUP(A429,table2!A429:J2763,5,FALSE)</f>
        <v>Yes</v>
      </c>
      <c r="G429" t="str">
        <f>VLOOKUP(A429,table2!A429:J2763,6,FALSE)</f>
        <v>No</v>
      </c>
      <c r="H429" s="26">
        <f>VLOOKUP(A429,table2!A429:J2763,7,FALSE)</f>
        <v>1</v>
      </c>
      <c r="I429" t="str">
        <f>VLOOKUP(A429,table2!A429:J2763,8,FALSE)</f>
        <v>Yes</v>
      </c>
      <c r="J429" t="str">
        <f>VLOOKUP(A429,table2!A429:J2763,9,FALSE)</f>
        <v>OVER WEIGHT</v>
      </c>
      <c r="K429" t="str">
        <f>VLOOKUP(A429,table2!A429:J2763,10,FALSE)</f>
        <v>NORMAL</v>
      </c>
      <c r="L429" s="22">
        <f>VLOOKUP(A429,table3!A429:H2769,4,FALSE)</f>
        <v>3932</v>
      </c>
      <c r="M429" s="22" t="str">
        <f>VLOOKUP(A429,table3!A429:H2769,5,FALSE)</f>
        <v>tier - 2</v>
      </c>
      <c r="N429" t="str">
        <f>VLOOKUP(A429,table3!A429:H2769,6,FALSE)</f>
        <v>tier - 3</v>
      </c>
      <c r="O429" t="str">
        <f>VLOOKUP(A429,table3!A429:H2769,7,FALSE)</f>
        <v>R1011</v>
      </c>
      <c r="P429" s="8">
        <f>VLOOKUP(A429,table3!A429:H2769,2,FALSE)</f>
        <v>37422</v>
      </c>
      <c r="Q429">
        <f>VLOOKUP(A429,table3!A428:H2769,8,FALSE)</f>
        <v>20</v>
      </c>
    </row>
    <row r="430" spans="1:17" x14ac:dyDescent="0.3">
      <c r="A430" s="11" t="s">
        <v>1943</v>
      </c>
      <c r="B430" s="12" t="s">
        <v>5516</v>
      </c>
      <c r="C430">
        <f>VLOOKUP(A430,table2!A430:J2764,2,FALSE)</f>
        <v>41.91</v>
      </c>
      <c r="D430">
        <f>VLOOKUP(A430,table2!A430:J2764,3,FALSE)</f>
        <v>5.98</v>
      </c>
      <c r="E430" t="str">
        <f>VLOOKUP(A430,table2!A430:J2764,4,FALSE)</f>
        <v>Yes</v>
      </c>
      <c r="F430" t="str">
        <f>VLOOKUP(A430,table2!A430:J2764,5,FALSE)</f>
        <v>No</v>
      </c>
      <c r="G430" t="str">
        <f>VLOOKUP(A430,table2!A430:J2764,6,FALSE)</f>
        <v>No</v>
      </c>
      <c r="H430" s="26">
        <f>VLOOKUP(A430,table2!A430:J2764,7,FALSE)</f>
        <v>1</v>
      </c>
      <c r="I430" t="str">
        <f>VLOOKUP(A430,table2!A430:J2764,8,FALSE)</f>
        <v>No</v>
      </c>
      <c r="J430" t="str">
        <f>VLOOKUP(A430,table2!A430:J2764,9,FALSE)</f>
        <v>OBESITY</v>
      </c>
      <c r="K430" t="str">
        <f>VLOOKUP(A430,table2!A430:J2764,10,FALSE)</f>
        <v>PREDIABETES</v>
      </c>
      <c r="L430" s="22">
        <f>VLOOKUP(A430,table3!A430:H2770,4,FALSE)</f>
        <v>3935</v>
      </c>
      <c r="M430" s="22" t="str">
        <f>VLOOKUP(A430,table3!A430:H2770,5,FALSE)</f>
        <v>tier - 3</v>
      </c>
      <c r="N430" t="str">
        <f>VLOOKUP(A430,table3!A430:H2770,6,FALSE)</f>
        <v>tier - 1</v>
      </c>
      <c r="O430" t="str">
        <f>VLOOKUP(A430,table3!A430:H2770,7,FALSE)</f>
        <v>R1013</v>
      </c>
      <c r="P430" s="8">
        <f>VLOOKUP(A430,table3!A430:H2770,2,FALSE)</f>
        <v>32440</v>
      </c>
      <c r="Q430">
        <f>VLOOKUP(A430,table3!A429:H2770,8,FALSE)</f>
        <v>34</v>
      </c>
    </row>
    <row r="431" spans="1:17" x14ac:dyDescent="0.3">
      <c r="A431" s="13" t="s">
        <v>1942</v>
      </c>
      <c r="B431" s="14" t="s">
        <v>5517</v>
      </c>
      <c r="C431">
        <f>VLOOKUP(A431,table2!A431:J2765,2,FALSE)</f>
        <v>25.85</v>
      </c>
      <c r="D431">
        <f>VLOOKUP(A431,table2!A431:J2765,3,FALSE)</f>
        <v>10.16</v>
      </c>
      <c r="E431" t="str">
        <f>VLOOKUP(A431,table2!A431:J2765,4,FALSE)</f>
        <v>No</v>
      </c>
      <c r="F431" t="str">
        <f>VLOOKUP(A431,table2!A431:J2765,5,FALSE)</f>
        <v>No</v>
      </c>
      <c r="G431" t="str">
        <f>VLOOKUP(A431,table2!A431:J2765,6,FALSE)</f>
        <v>No</v>
      </c>
      <c r="H431" s="26">
        <f>VLOOKUP(A431,table2!A431:J2765,7,FALSE)</f>
        <v>0</v>
      </c>
      <c r="I431" t="str">
        <f>VLOOKUP(A431,table2!A431:J2765,8,FALSE)</f>
        <v>Yes</v>
      </c>
      <c r="J431" t="str">
        <f>VLOOKUP(A431,table2!A431:J2765,9,FALSE)</f>
        <v>OVER WEIGHT</v>
      </c>
      <c r="K431" t="str">
        <f>VLOOKUP(A431,table2!A431:J2765,10,FALSE)</f>
        <v>DIABETES</v>
      </c>
      <c r="L431" s="22">
        <f>VLOOKUP(A431,table3!A431:H2771,4,FALSE)</f>
        <v>3944</v>
      </c>
      <c r="M431" s="22" t="str">
        <f>VLOOKUP(A431,table3!A431:H2771,5,FALSE)</f>
        <v>tier - 2</v>
      </c>
      <c r="N431" t="str">
        <f>VLOOKUP(A431,table3!A431:H2771,6,FALSE)</f>
        <v>tier - 3</v>
      </c>
      <c r="O431" t="str">
        <f>VLOOKUP(A431,table3!A431:H2771,7,FALSE)</f>
        <v>R1024</v>
      </c>
      <c r="P431" s="8">
        <f>VLOOKUP(A431,table3!A431:H2771,2,FALSE)</f>
        <v>34241</v>
      </c>
      <c r="Q431">
        <f>VLOOKUP(A431,table3!A430:H2771,8,FALSE)</f>
        <v>29</v>
      </c>
    </row>
    <row r="432" spans="1:17" x14ac:dyDescent="0.3">
      <c r="A432" s="11" t="s">
        <v>1941</v>
      </c>
      <c r="B432" s="12" t="s">
        <v>5519</v>
      </c>
      <c r="C432">
        <f>VLOOKUP(A432,table2!A432:J2766,2,FALSE)</f>
        <v>23.844999999999999</v>
      </c>
      <c r="D432">
        <f>VLOOKUP(A432,table2!A432:J2766,3,FALSE)</f>
        <v>11.71</v>
      </c>
      <c r="E432" t="str">
        <f>VLOOKUP(A432,table2!A432:J2766,4,FALSE)</f>
        <v>No</v>
      </c>
      <c r="F432" t="str">
        <f>VLOOKUP(A432,table2!A432:J2766,5,FALSE)</f>
        <v>No</v>
      </c>
      <c r="G432" t="str">
        <f>VLOOKUP(A432,table2!A432:J2766,6,FALSE)</f>
        <v>No</v>
      </c>
      <c r="H432" s="26">
        <f>VLOOKUP(A432,table2!A432:J2766,7,FALSE)</f>
        <v>2</v>
      </c>
      <c r="I432" t="str">
        <f>VLOOKUP(A432,table2!A432:J2766,8,FALSE)</f>
        <v>Yes</v>
      </c>
      <c r="J432" t="str">
        <f>VLOOKUP(A432,table2!A432:J2766,9,FALSE)</f>
        <v>NORMAL WEIGHT</v>
      </c>
      <c r="K432" t="str">
        <f>VLOOKUP(A432,table2!A432:J2766,10,FALSE)</f>
        <v>DIABETES</v>
      </c>
      <c r="L432" s="22">
        <f>VLOOKUP(A432,table3!A432:H2772,4,FALSE)</f>
        <v>3947</v>
      </c>
      <c r="M432" s="22" t="str">
        <f>VLOOKUP(A432,table3!A432:H2772,5,FALSE)</f>
        <v>tier - 2</v>
      </c>
      <c r="N432" t="str">
        <f>VLOOKUP(A432,table3!A432:H2772,6,FALSE)</f>
        <v>tier - 2</v>
      </c>
      <c r="O432" t="str">
        <f>VLOOKUP(A432,table3!A432:H2772,7,FALSE)</f>
        <v>R1013</v>
      </c>
      <c r="P432" s="8">
        <f>VLOOKUP(A432,table3!A432:H2772,2,FALSE)</f>
        <v>34284</v>
      </c>
      <c r="Q432">
        <f>VLOOKUP(A432,table3!A431:H2772,8,FALSE)</f>
        <v>29</v>
      </c>
    </row>
    <row r="433" spans="1:17" x14ac:dyDescent="0.3">
      <c r="A433" s="13" t="s">
        <v>1940</v>
      </c>
      <c r="B433" s="14" t="s">
        <v>5521</v>
      </c>
      <c r="C433">
        <f>VLOOKUP(A433,table2!A433:J2767,2,FALSE)</f>
        <v>30.59</v>
      </c>
      <c r="D433">
        <f>VLOOKUP(A433,table2!A433:J2767,3,FALSE)</f>
        <v>5.23</v>
      </c>
      <c r="E433" t="str">
        <f>VLOOKUP(A433,table2!A433:J2767,4,FALSE)</f>
        <v>No</v>
      </c>
      <c r="F433" t="str">
        <f>VLOOKUP(A433,table2!A433:J2767,5,FALSE)</f>
        <v>No</v>
      </c>
      <c r="G433" t="str">
        <f>VLOOKUP(A433,table2!A433:J2767,6,FALSE)</f>
        <v>Yes</v>
      </c>
      <c r="H433" s="26">
        <f>VLOOKUP(A433,table2!A433:J2767,7,FALSE)</f>
        <v>1</v>
      </c>
      <c r="I433" t="str">
        <f>VLOOKUP(A433,table2!A433:J2767,8,FALSE)</f>
        <v>No</v>
      </c>
      <c r="J433" t="str">
        <f>VLOOKUP(A433,table2!A433:J2767,9,FALSE)</f>
        <v>OBESITY</v>
      </c>
      <c r="K433" t="str">
        <f>VLOOKUP(A433,table2!A433:J2767,10,FALSE)</f>
        <v>NORMAL</v>
      </c>
      <c r="L433" s="22">
        <f>VLOOKUP(A433,table3!A433:H2773,4,FALSE)</f>
        <v>3956</v>
      </c>
      <c r="M433" s="22" t="str">
        <f>VLOOKUP(A433,table3!A433:H2773,5,FALSE)</f>
        <v>tier - 2</v>
      </c>
      <c r="N433" t="str">
        <f>VLOOKUP(A433,table3!A433:H2773,6,FALSE)</f>
        <v>tier - 3</v>
      </c>
      <c r="O433" t="str">
        <f>VLOOKUP(A433,table3!A433:H2773,7,FALSE)</f>
        <v>R1021</v>
      </c>
      <c r="P433" s="8">
        <f>VLOOKUP(A433,table3!A433:H2773,2,FALSE)</f>
        <v>36351</v>
      </c>
      <c r="Q433">
        <f>VLOOKUP(A433,table3!A432:H2773,8,FALSE)</f>
        <v>23</v>
      </c>
    </row>
    <row r="434" spans="1:17" x14ac:dyDescent="0.3">
      <c r="A434" s="11" t="s">
        <v>1939</v>
      </c>
      <c r="B434" s="12" t="s">
        <v>5523</v>
      </c>
      <c r="C434">
        <f>VLOOKUP(A434,table2!A434:J2768,2,FALSE)</f>
        <v>24.795000000000002</v>
      </c>
      <c r="D434">
        <f>VLOOKUP(A434,table2!A434:J2768,3,FALSE)</f>
        <v>6.85</v>
      </c>
      <c r="E434" t="str">
        <f>VLOOKUP(A434,table2!A434:J2768,4,FALSE)</f>
        <v>No</v>
      </c>
      <c r="F434" t="str">
        <f>VLOOKUP(A434,table2!A434:J2768,5,FALSE)</f>
        <v>No</v>
      </c>
      <c r="G434" t="str">
        <f>VLOOKUP(A434,table2!A434:J2768,6,FALSE)</f>
        <v>No</v>
      </c>
      <c r="H434" s="26">
        <f>VLOOKUP(A434,table2!A434:J2768,7,FALSE)</f>
        <v>0</v>
      </c>
      <c r="I434" t="str">
        <f>VLOOKUP(A434,table2!A434:J2768,8,FALSE)</f>
        <v>Yes</v>
      </c>
      <c r="J434" t="str">
        <f>VLOOKUP(A434,table2!A434:J2768,9,FALSE)</f>
        <v>NORMAL WEIGHT</v>
      </c>
      <c r="K434" t="str">
        <f>VLOOKUP(A434,table2!A434:J2768,10,FALSE)</f>
        <v>DIABETES</v>
      </c>
      <c r="L434" s="22">
        <f>VLOOKUP(A434,table3!A434:H2774,4,FALSE)</f>
        <v>3956</v>
      </c>
      <c r="M434" s="22" t="str">
        <f>VLOOKUP(A434,table3!A434:H2774,5,FALSE)</f>
        <v>tier - 2</v>
      </c>
      <c r="N434" t="str">
        <f>VLOOKUP(A434,table3!A434:H2774,6,FALSE)</f>
        <v>tier - 2</v>
      </c>
      <c r="O434" t="str">
        <f>VLOOKUP(A434,table3!A434:H2774,7,FALSE)</f>
        <v>R1012</v>
      </c>
      <c r="P434" s="8">
        <f>VLOOKUP(A434,table3!A434:H2774,2,FALSE)</f>
        <v>34891</v>
      </c>
      <c r="Q434">
        <f>VLOOKUP(A434,table3!A433:H2774,8,FALSE)</f>
        <v>27</v>
      </c>
    </row>
    <row r="435" spans="1:17" x14ac:dyDescent="0.3">
      <c r="A435" s="13" t="s">
        <v>1938</v>
      </c>
      <c r="B435" s="14" t="s">
        <v>5524</v>
      </c>
      <c r="C435">
        <f>VLOOKUP(A435,table2!A435:J2769,2,FALSE)</f>
        <v>24.13</v>
      </c>
      <c r="D435">
        <f>VLOOKUP(A435,table2!A435:J2769,3,FALSE)</f>
        <v>7.05</v>
      </c>
      <c r="E435" t="str">
        <f>VLOOKUP(A435,table2!A435:J2769,4,FALSE)</f>
        <v>Yes</v>
      </c>
      <c r="F435" t="str">
        <f>VLOOKUP(A435,table2!A435:J2769,5,FALSE)</f>
        <v>No</v>
      </c>
      <c r="G435" t="str">
        <f>VLOOKUP(A435,table2!A435:J2769,6,FALSE)</f>
        <v>No</v>
      </c>
      <c r="H435" s="26">
        <f>VLOOKUP(A435,table2!A435:J2769,7,FALSE)</f>
        <v>2</v>
      </c>
      <c r="I435" t="str">
        <f>VLOOKUP(A435,table2!A435:J2769,8,FALSE)</f>
        <v>Yes</v>
      </c>
      <c r="J435" t="str">
        <f>VLOOKUP(A435,table2!A435:J2769,9,FALSE)</f>
        <v>NORMAL WEIGHT</v>
      </c>
      <c r="K435" t="str">
        <f>VLOOKUP(A435,table2!A435:J2769,10,FALSE)</f>
        <v>DIABETES</v>
      </c>
      <c r="L435" s="22">
        <f>VLOOKUP(A435,table3!A435:H2775,4,FALSE)</f>
        <v>3973</v>
      </c>
      <c r="M435" s="22" t="str">
        <f>VLOOKUP(A435,table3!A435:H2775,5,FALSE)</f>
        <v>tier - 2</v>
      </c>
      <c r="N435" t="str">
        <f>VLOOKUP(A435,table3!A435:H2775,6,FALSE)</f>
        <v>tier - 3</v>
      </c>
      <c r="O435" t="str">
        <f>VLOOKUP(A435,table3!A435:H2775,7,FALSE)</f>
        <v>R1013</v>
      </c>
      <c r="P435" s="8">
        <f>VLOOKUP(A435,table3!A435:H2775,2,FALSE)</f>
        <v>33083</v>
      </c>
      <c r="Q435">
        <f>VLOOKUP(A435,table3!A434:H2775,8,FALSE)</f>
        <v>32</v>
      </c>
    </row>
    <row r="436" spans="1:17" x14ac:dyDescent="0.3">
      <c r="A436" s="11" t="s">
        <v>1937</v>
      </c>
      <c r="B436" s="12" t="s">
        <v>5525</v>
      </c>
      <c r="C436">
        <f>VLOOKUP(A436,table2!A436:J2770,2,FALSE)</f>
        <v>25.84</v>
      </c>
      <c r="D436">
        <f>VLOOKUP(A436,table2!A436:J2770,3,FALSE)</f>
        <v>11.64</v>
      </c>
      <c r="E436" t="str">
        <f>VLOOKUP(A436,table2!A436:J2770,4,FALSE)</f>
        <v>No</v>
      </c>
      <c r="F436" t="str">
        <f>VLOOKUP(A436,table2!A436:J2770,5,FALSE)</f>
        <v>No</v>
      </c>
      <c r="G436" t="str">
        <f>VLOOKUP(A436,table2!A436:J2770,6,FALSE)</f>
        <v>No</v>
      </c>
      <c r="H436" s="26">
        <f>VLOOKUP(A436,table2!A436:J2770,7,FALSE)</f>
        <v>2</v>
      </c>
      <c r="I436" t="str">
        <f>VLOOKUP(A436,table2!A436:J2770,8,FALSE)</f>
        <v>Yes</v>
      </c>
      <c r="J436" t="str">
        <f>VLOOKUP(A436,table2!A436:J2770,9,FALSE)</f>
        <v>OVER WEIGHT</v>
      </c>
      <c r="K436" t="str">
        <f>VLOOKUP(A436,table2!A436:J2770,10,FALSE)</f>
        <v>DIABETES</v>
      </c>
      <c r="L436" s="22">
        <f>VLOOKUP(A436,table3!A436:H2776,4,FALSE)</f>
        <v>3982</v>
      </c>
      <c r="M436" s="22" t="str">
        <f>VLOOKUP(A436,table3!A436:H2776,5,FALSE)</f>
        <v>tier - 2</v>
      </c>
      <c r="N436" t="str">
        <f>VLOOKUP(A436,table3!A436:H2776,6,FALSE)</f>
        <v>tier - 2</v>
      </c>
      <c r="O436" t="str">
        <f>VLOOKUP(A436,table3!A436:H2776,7,FALSE)</f>
        <v>R1013</v>
      </c>
      <c r="P436" s="8">
        <f>VLOOKUP(A436,table3!A436:H2776,2,FALSE)</f>
        <v>35294</v>
      </c>
      <c r="Q436">
        <f>VLOOKUP(A436,table3!A435:H2776,8,FALSE)</f>
        <v>26</v>
      </c>
    </row>
    <row r="437" spans="1:17" x14ac:dyDescent="0.3">
      <c r="A437" s="13" t="s">
        <v>1936</v>
      </c>
      <c r="B437" s="14" t="s">
        <v>5527</v>
      </c>
      <c r="C437">
        <f>VLOOKUP(A437,table2!A437:J2771,2,FALSE)</f>
        <v>28</v>
      </c>
      <c r="D437">
        <f>VLOOKUP(A437,table2!A437:J2771,3,FALSE)</f>
        <v>10.52</v>
      </c>
      <c r="E437" t="str">
        <f>VLOOKUP(A437,table2!A437:J2771,4,FALSE)</f>
        <v>No</v>
      </c>
      <c r="F437" t="str">
        <f>VLOOKUP(A437,table2!A437:J2771,5,FALSE)</f>
        <v>No</v>
      </c>
      <c r="G437" t="str">
        <f>VLOOKUP(A437,table2!A437:J2771,6,FALSE)</f>
        <v>No</v>
      </c>
      <c r="H437" s="26">
        <f>VLOOKUP(A437,table2!A437:J2771,7,FALSE)</f>
        <v>0</v>
      </c>
      <c r="I437" t="str">
        <f>VLOOKUP(A437,table2!A437:J2771,8,FALSE)</f>
        <v>Yes</v>
      </c>
      <c r="J437" t="str">
        <f>VLOOKUP(A437,table2!A437:J2771,9,FALSE)</f>
        <v>OVER WEIGHT</v>
      </c>
      <c r="K437" t="str">
        <f>VLOOKUP(A437,table2!A437:J2771,10,FALSE)</f>
        <v>DIABETES</v>
      </c>
      <c r="L437" s="22">
        <f>VLOOKUP(A437,table3!A437:H2777,4,FALSE)</f>
        <v>3988</v>
      </c>
      <c r="M437" s="22" t="str">
        <f>VLOOKUP(A437,table3!A437:H2777,5,FALSE)</f>
        <v>tier - 2</v>
      </c>
      <c r="N437" t="str">
        <f>VLOOKUP(A437,table3!A437:H2777,6,FALSE)</f>
        <v>tier - 2</v>
      </c>
      <c r="O437" t="str">
        <f>VLOOKUP(A437,table3!A437:H2777,7,FALSE)</f>
        <v>R1011</v>
      </c>
      <c r="P437" s="8">
        <f>VLOOKUP(A437,table3!A437:H2777,2,FALSE)</f>
        <v>35316</v>
      </c>
      <c r="Q437">
        <f>VLOOKUP(A437,table3!A436:H2777,8,FALSE)</f>
        <v>26</v>
      </c>
    </row>
    <row r="438" spans="1:17" x14ac:dyDescent="0.3">
      <c r="A438" s="11" t="s">
        <v>1935</v>
      </c>
      <c r="B438" s="12" t="s">
        <v>5529</v>
      </c>
      <c r="C438">
        <f>VLOOKUP(A438,table2!A438:J2772,2,FALSE)</f>
        <v>34.1</v>
      </c>
      <c r="D438">
        <f>VLOOKUP(A438,table2!A438:J2772,3,FALSE)</f>
        <v>4.01</v>
      </c>
      <c r="E438" t="str">
        <f>VLOOKUP(A438,table2!A438:J2772,4,FALSE)</f>
        <v>Yes</v>
      </c>
      <c r="F438" t="str">
        <f>VLOOKUP(A438,table2!A438:J2772,5,FALSE)</f>
        <v>No</v>
      </c>
      <c r="G438" t="str">
        <f>VLOOKUP(A438,table2!A438:J2772,6,FALSE)</f>
        <v>Yes</v>
      </c>
      <c r="H438" s="26">
        <f>VLOOKUP(A438,table2!A438:J2772,7,FALSE)</f>
        <v>1</v>
      </c>
      <c r="I438" t="str">
        <f>VLOOKUP(A438,table2!A438:J2772,8,FALSE)</f>
        <v>No</v>
      </c>
      <c r="J438" t="str">
        <f>VLOOKUP(A438,table2!A438:J2772,9,FALSE)</f>
        <v>OBESITY</v>
      </c>
      <c r="K438" t="str">
        <f>VLOOKUP(A438,table2!A438:J2772,10,FALSE)</f>
        <v>NORMAL</v>
      </c>
      <c r="L438" s="22">
        <f>VLOOKUP(A438,table3!A438:H2778,4,FALSE)</f>
        <v>3990</v>
      </c>
      <c r="M438" s="22" t="str">
        <f>VLOOKUP(A438,table3!A438:H2778,5,FALSE)</f>
        <v>tier - 2</v>
      </c>
      <c r="N438" t="str">
        <f>VLOOKUP(A438,table3!A438:H2778,6,FALSE)</f>
        <v>tier - 2</v>
      </c>
      <c r="O438" t="str">
        <f>VLOOKUP(A438,table3!A438:H2778,7,FALSE)</f>
        <v>R1011</v>
      </c>
      <c r="P438" s="8">
        <f>VLOOKUP(A438,table3!A438:H2778,2,FALSE)</f>
        <v>33199</v>
      </c>
      <c r="Q438">
        <f>VLOOKUP(A438,table3!A437:H2778,8,FALSE)</f>
        <v>32</v>
      </c>
    </row>
    <row r="439" spans="1:17" x14ac:dyDescent="0.3">
      <c r="A439" s="13" t="s">
        <v>1934</v>
      </c>
      <c r="B439" s="14" t="s">
        <v>5531</v>
      </c>
      <c r="C439">
        <f>VLOOKUP(A439,table2!A439:J2773,2,FALSE)</f>
        <v>26.125</v>
      </c>
      <c r="D439">
        <f>VLOOKUP(A439,table2!A439:J2773,3,FALSE)</f>
        <v>8.56</v>
      </c>
      <c r="E439" t="str">
        <f>VLOOKUP(A439,table2!A439:J2773,4,FALSE)</f>
        <v>Yes</v>
      </c>
      <c r="F439" t="str">
        <f>VLOOKUP(A439,table2!A439:J2773,5,FALSE)</f>
        <v>No</v>
      </c>
      <c r="G439" t="str">
        <f>VLOOKUP(A439,table2!A439:J2773,6,FALSE)</f>
        <v>No</v>
      </c>
      <c r="H439" s="26">
        <f>VLOOKUP(A439,table2!A439:J2773,7,FALSE)</f>
        <v>1</v>
      </c>
      <c r="I439" t="str">
        <f>VLOOKUP(A439,table2!A439:J2773,8,FALSE)</f>
        <v>Yes</v>
      </c>
      <c r="J439" t="str">
        <f>VLOOKUP(A439,table2!A439:J2773,9,FALSE)</f>
        <v>OVER WEIGHT</v>
      </c>
      <c r="K439" t="str">
        <f>VLOOKUP(A439,table2!A439:J2773,10,FALSE)</f>
        <v>DIABETES</v>
      </c>
      <c r="L439" s="22">
        <f>VLOOKUP(A439,table3!A439:H2779,4,FALSE)</f>
        <v>3994</v>
      </c>
      <c r="M439" s="22" t="str">
        <f>VLOOKUP(A439,table3!A439:H2779,5,FALSE)</f>
        <v>tier - 2</v>
      </c>
      <c r="N439" t="str">
        <f>VLOOKUP(A439,table3!A439:H2779,6,FALSE)</f>
        <v>tier - 2</v>
      </c>
      <c r="O439" t="str">
        <f>VLOOKUP(A439,table3!A439:H2779,7,FALSE)</f>
        <v>R1013</v>
      </c>
      <c r="P439" s="8">
        <f>VLOOKUP(A439,table3!A439:H2779,2,FALSE)</f>
        <v>33178</v>
      </c>
      <c r="Q439">
        <f>VLOOKUP(A439,table3!A438:H2779,8,FALSE)</f>
        <v>32</v>
      </c>
    </row>
    <row r="440" spans="1:17" x14ac:dyDescent="0.3">
      <c r="A440" s="11" t="s">
        <v>1933</v>
      </c>
      <c r="B440" s="12" t="s">
        <v>5532</v>
      </c>
      <c r="C440">
        <f>VLOOKUP(A440,table2!A440:J2774,2,FALSE)</f>
        <v>25.6</v>
      </c>
      <c r="D440">
        <f>VLOOKUP(A440,table2!A440:J2774,3,FALSE)</f>
        <v>10.5</v>
      </c>
      <c r="E440" t="str">
        <f>VLOOKUP(A440,table2!A440:J2774,4,FALSE)</f>
        <v>No</v>
      </c>
      <c r="F440" t="str">
        <f>VLOOKUP(A440,table2!A440:J2774,5,FALSE)</f>
        <v>No</v>
      </c>
      <c r="G440" t="str">
        <f>VLOOKUP(A440,table2!A440:J2774,6,FALSE)</f>
        <v>No</v>
      </c>
      <c r="H440" s="26">
        <f>VLOOKUP(A440,table2!A440:J2774,7,FALSE)</f>
        <v>2</v>
      </c>
      <c r="I440" t="str">
        <f>VLOOKUP(A440,table2!A440:J2774,8,FALSE)</f>
        <v>Yes</v>
      </c>
      <c r="J440" t="str">
        <f>VLOOKUP(A440,table2!A440:J2774,9,FALSE)</f>
        <v>OVER WEIGHT</v>
      </c>
      <c r="K440" t="str">
        <f>VLOOKUP(A440,table2!A440:J2774,10,FALSE)</f>
        <v>DIABETES</v>
      </c>
      <c r="L440" s="22">
        <f>VLOOKUP(A440,table3!A440:H2780,4,FALSE)</f>
        <v>4002</v>
      </c>
      <c r="M440" s="22" t="str">
        <f>VLOOKUP(A440,table3!A440:H2780,5,FALSE)</f>
        <v>tier - 2</v>
      </c>
      <c r="N440" t="str">
        <f>VLOOKUP(A440,table3!A440:H2780,6,FALSE)</f>
        <v>tier - 1</v>
      </c>
      <c r="O440" t="str">
        <f>VLOOKUP(A440,table3!A440:H2780,7,FALSE)</f>
        <v>R1013</v>
      </c>
      <c r="P440" s="8">
        <f>VLOOKUP(A440,table3!A440:H2780,2,FALSE)</f>
        <v>32699</v>
      </c>
      <c r="Q440">
        <f>VLOOKUP(A440,table3!A439:H2780,8,FALSE)</f>
        <v>33</v>
      </c>
    </row>
    <row r="441" spans="1:17" x14ac:dyDescent="0.3">
      <c r="A441" s="13" t="s">
        <v>1932</v>
      </c>
      <c r="B441" s="14" t="s">
        <v>5534</v>
      </c>
      <c r="C441">
        <f>VLOOKUP(A441,table2!A441:J2775,2,FALSE)</f>
        <v>24.32</v>
      </c>
      <c r="D441">
        <f>VLOOKUP(A441,table2!A441:J2775,3,FALSE)</f>
        <v>6.39</v>
      </c>
      <c r="E441" t="str">
        <f>VLOOKUP(A441,table2!A441:J2775,4,FALSE)</f>
        <v>No</v>
      </c>
      <c r="F441" t="str">
        <f>VLOOKUP(A441,table2!A441:J2775,5,FALSE)</f>
        <v>No</v>
      </c>
      <c r="G441" t="str">
        <f>VLOOKUP(A441,table2!A441:J2775,6,FALSE)</f>
        <v>No</v>
      </c>
      <c r="H441" s="26">
        <f>VLOOKUP(A441,table2!A441:J2775,7,FALSE)</f>
        <v>0</v>
      </c>
      <c r="I441" t="str">
        <f>VLOOKUP(A441,table2!A441:J2775,8,FALSE)</f>
        <v>No</v>
      </c>
      <c r="J441" t="str">
        <f>VLOOKUP(A441,table2!A441:J2775,9,FALSE)</f>
        <v>NORMAL WEIGHT</v>
      </c>
      <c r="K441" t="str">
        <f>VLOOKUP(A441,table2!A441:J2775,10,FALSE)</f>
        <v>PREDIABETES</v>
      </c>
      <c r="L441" s="22">
        <f>VLOOKUP(A441,table3!A441:H2781,4,FALSE)</f>
        <v>4005</v>
      </c>
      <c r="M441" s="22" t="str">
        <f>VLOOKUP(A441,table3!A441:H2781,5,FALSE)</f>
        <v>tier - 2</v>
      </c>
      <c r="N441" t="str">
        <f>VLOOKUP(A441,table3!A441:H2781,6,FALSE)</f>
        <v>tier - 1</v>
      </c>
      <c r="O441" t="str">
        <f>VLOOKUP(A441,table3!A441:H2781,7,FALSE)</f>
        <v>R1015</v>
      </c>
      <c r="P441" s="8">
        <f>VLOOKUP(A441,table3!A441:H2781,2,FALSE)</f>
        <v>36782</v>
      </c>
      <c r="Q441">
        <f>VLOOKUP(A441,table3!A440:H2781,8,FALSE)</f>
        <v>22</v>
      </c>
    </row>
    <row r="442" spans="1:17" x14ac:dyDescent="0.3">
      <c r="A442" s="11" t="s">
        <v>1931</v>
      </c>
      <c r="B442" s="12" t="s">
        <v>5536</v>
      </c>
      <c r="C442">
        <f>VLOOKUP(A442,table2!A442:J2776,2,FALSE)</f>
        <v>22.88</v>
      </c>
      <c r="D442">
        <f>VLOOKUP(A442,table2!A442:J2776,3,FALSE)</f>
        <v>5.71</v>
      </c>
      <c r="E442" t="str">
        <f>VLOOKUP(A442,table2!A442:J2776,4,FALSE)</f>
        <v>Yes</v>
      </c>
      <c r="F442" t="str">
        <f>VLOOKUP(A442,table2!A442:J2776,5,FALSE)</f>
        <v>No</v>
      </c>
      <c r="G442" t="str">
        <f>VLOOKUP(A442,table2!A442:J2776,6,FALSE)</f>
        <v>Yes</v>
      </c>
      <c r="H442" s="26">
        <f>VLOOKUP(A442,table2!A442:J2776,7,FALSE)</f>
        <v>1</v>
      </c>
      <c r="I442" t="str">
        <f>VLOOKUP(A442,table2!A442:J2776,8,FALSE)</f>
        <v>Yes</v>
      </c>
      <c r="J442" t="str">
        <f>VLOOKUP(A442,table2!A442:J2776,9,FALSE)</f>
        <v>NORMAL WEIGHT</v>
      </c>
      <c r="K442" t="str">
        <f>VLOOKUP(A442,table2!A442:J2776,10,FALSE)</f>
        <v>PREDIABETES</v>
      </c>
      <c r="L442" s="22">
        <f>VLOOKUP(A442,table3!A442:H2782,4,FALSE)</f>
        <v>4032</v>
      </c>
      <c r="M442" s="22" t="str">
        <f>VLOOKUP(A442,table3!A442:H2782,5,FALSE)</f>
        <v>tier - 3</v>
      </c>
      <c r="N442" t="str">
        <f>VLOOKUP(A442,table3!A442:H2782,6,FALSE)</f>
        <v>tier - 3</v>
      </c>
      <c r="O442" t="str">
        <f>VLOOKUP(A442,table3!A442:H2782,7,FALSE)</f>
        <v>R1012</v>
      </c>
      <c r="P442" s="8">
        <f>VLOOKUP(A442,table3!A442:H2782,2,FALSE)</f>
        <v>33888</v>
      </c>
      <c r="Q442">
        <f>VLOOKUP(A442,table3!A441:H2782,8,FALSE)</f>
        <v>30</v>
      </c>
    </row>
    <row r="443" spans="1:17" x14ac:dyDescent="0.3">
      <c r="A443" s="13" t="s">
        <v>1930</v>
      </c>
      <c r="B443" s="14" t="s">
        <v>5538</v>
      </c>
      <c r="C443">
        <f>VLOOKUP(A443,table2!A443:J2777,2,FALSE)</f>
        <v>24.984999999999999</v>
      </c>
      <c r="D443">
        <f>VLOOKUP(A443,table2!A443:J2777,3,FALSE)</f>
        <v>4.43</v>
      </c>
      <c r="E443" t="str">
        <f>VLOOKUP(A443,table2!A443:J2777,4,FALSE)</f>
        <v>Yes</v>
      </c>
      <c r="F443" t="str">
        <f>VLOOKUP(A443,table2!A443:J2777,5,FALSE)</f>
        <v>No</v>
      </c>
      <c r="G443" t="str">
        <f>VLOOKUP(A443,table2!A443:J2777,6,FALSE)</f>
        <v>Yes</v>
      </c>
      <c r="H443" s="26">
        <f>VLOOKUP(A443,table2!A443:J2777,7,FALSE)</f>
        <v>1</v>
      </c>
      <c r="I443" t="str">
        <f>VLOOKUP(A443,table2!A443:J2777,8,FALSE)</f>
        <v>No</v>
      </c>
      <c r="J443" t="str">
        <f>VLOOKUP(A443,table2!A443:J2777,9,FALSE)</f>
        <v>OVER WEIGHT</v>
      </c>
      <c r="K443" t="str">
        <f>VLOOKUP(A443,table2!A443:J2777,10,FALSE)</f>
        <v>NORMAL</v>
      </c>
      <c r="L443" s="22">
        <f>VLOOKUP(A443,table3!A443:H2783,4,FALSE)</f>
        <v>4038</v>
      </c>
      <c r="M443" s="22" t="str">
        <f>VLOOKUP(A443,table3!A443:H2783,5,FALSE)</f>
        <v>tier - 2</v>
      </c>
      <c r="N443" t="str">
        <f>VLOOKUP(A443,table3!A443:H2783,6,FALSE)</f>
        <v>tier - 1</v>
      </c>
      <c r="O443" t="str">
        <f>VLOOKUP(A443,table3!A443:H2783,7,FALSE)</f>
        <v>R1013</v>
      </c>
      <c r="P443" s="8">
        <f>VLOOKUP(A443,table3!A443:H2783,2,FALSE)</f>
        <v>30870</v>
      </c>
      <c r="Q443">
        <f>VLOOKUP(A443,table3!A442:H2783,8,FALSE)</f>
        <v>38</v>
      </c>
    </row>
    <row r="444" spans="1:17" x14ac:dyDescent="0.3">
      <c r="A444" s="11" t="s">
        <v>1929</v>
      </c>
      <c r="B444" s="12" t="s">
        <v>4867</v>
      </c>
      <c r="C444">
        <f>VLOOKUP(A444,table2!A444:J2778,2,FALSE)</f>
        <v>33.1</v>
      </c>
      <c r="D444">
        <f>VLOOKUP(A444,table2!A444:J2778,3,FALSE)</f>
        <v>5.52</v>
      </c>
      <c r="E444" t="str">
        <f>VLOOKUP(A444,table2!A444:J2778,4,FALSE)</f>
        <v>No</v>
      </c>
      <c r="F444" t="str">
        <f>VLOOKUP(A444,table2!A444:J2778,5,FALSE)</f>
        <v>No</v>
      </c>
      <c r="G444" t="str">
        <f>VLOOKUP(A444,table2!A444:J2778,6,FALSE)</f>
        <v>Yes</v>
      </c>
      <c r="H444" s="26">
        <f>VLOOKUP(A444,table2!A444:J2778,7,FALSE)</f>
        <v>1</v>
      </c>
      <c r="I444" t="str">
        <f>VLOOKUP(A444,table2!A444:J2778,8,FALSE)</f>
        <v>No</v>
      </c>
      <c r="J444" t="str">
        <f>VLOOKUP(A444,table2!A444:J2778,9,FALSE)</f>
        <v>OBESITY</v>
      </c>
      <c r="K444" t="str">
        <f>VLOOKUP(A444,table2!A444:J2778,10,FALSE)</f>
        <v>NORMAL</v>
      </c>
      <c r="L444" s="22">
        <f>VLOOKUP(A444,table3!A444:H2784,4,FALSE)</f>
        <v>4040</v>
      </c>
      <c r="M444" s="22" t="str">
        <f>VLOOKUP(A444,table3!A444:H2784,5,FALSE)</f>
        <v>tier - 2</v>
      </c>
      <c r="N444" t="str">
        <f>VLOOKUP(A444,table3!A444:H2784,6,FALSE)</f>
        <v>tier - 1</v>
      </c>
      <c r="O444" t="str">
        <f>VLOOKUP(A444,table3!A444:H2784,7,FALSE)</f>
        <v>R1013</v>
      </c>
      <c r="P444" s="8">
        <f>VLOOKUP(A444,table3!A444:H2784,2,FALSE)</f>
        <v>30630</v>
      </c>
      <c r="Q444">
        <f>VLOOKUP(A444,table3!A443:H2784,8,FALSE)</f>
        <v>39</v>
      </c>
    </row>
    <row r="445" spans="1:17" x14ac:dyDescent="0.3">
      <c r="A445" s="13" t="s">
        <v>1928</v>
      </c>
      <c r="B445" s="14" t="s">
        <v>5541</v>
      </c>
      <c r="C445">
        <f>VLOOKUP(A445,table2!A445:J2779,2,FALSE)</f>
        <v>27.83</v>
      </c>
      <c r="D445">
        <f>VLOOKUP(A445,table2!A445:J2779,3,FALSE)</f>
        <v>9.1999999999999993</v>
      </c>
      <c r="E445" t="str">
        <f>VLOOKUP(A445,table2!A445:J2779,4,FALSE)</f>
        <v>Yes</v>
      </c>
      <c r="F445" t="str">
        <f>VLOOKUP(A445,table2!A445:J2779,5,FALSE)</f>
        <v>No</v>
      </c>
      <c r="G445" t="str">
        <f>VLOOKUP(A445,table2!A445:J2779,6,FALSE)</f>
        <v>No</v>
      </c>
      <c r="H445" s="26">
        <f>VLOOKUP(A445,table2!A445:J2779,7,FALSE)</f>
        <v>1</v>
      </c>
      <c r="I445" t="str">
        <f>VLOOKUP(A445,table2!A445:J2779,8,FALSE)</f>
        <v>Yes</v>
      </c>
      <c r="J445" t="str">
        <f>VLOOKUP(A445,table2!A445:J2779,9,FALSE)</f>
        <v>OVER WEIGHT</v>
      </c>
      <c r="K445" t="str">
        <f>VLOOKUP(A445,table2!A445:J2779,10,FALSE)</f>
        <v>DIABETES</v>
      </c>
      <c r="L445" s="22">
        <f>VLOOKUP(A445,table3!A445:H2785,4,FALSE)</f>
        <v>4041</v>
      </c>
      <c r="M445" s="22" t="str">
        <f>VLOOKUP(A445,table3!A445:H2785,5,FALSE)</f>
        <v>tier - 3</v>
      </c>
      <c r="N445" t="str">
        <f>VLOOKUP(A445,table3!A445:H2785,6,FALSE)</f>
        <v>tier - 3</v>
      </c>
      <c r="O445" t="str">
        <f>VLOOKUP(A445,table3!A445:H2785,7,FALSE)</f>
        <v>R1015</v>
      </c>
      <c r="P445" s="8">
        <f>VLOOKUP(A445,table3!A445:H2785,2,FALSE)</f>
        <v>34329</v>
      </c>
      <c r="Q445">
        <f>VLOOKUP(A445,table3!A444:H2785,8,FALSE)</f>
        <v>29</v>
      </c>
    </row>
    <row r="446" spans="1:17" x14ac:dyDescent="0.3">
      <c r="A446" s="11" t="s">
        <v>1927</v>
      </c>
      <c r="B446" s="12" t="s">
        <v>5543</v>
      </c>
      <c r="C446">
        <f>VLOOKUP(A446,table2!A446:J2780,2,FALSE)</f>
        <v>30.875</v>
      </c>
      <c r="D446">
        <f>VLOOKUP(A446,table2!A446:J2780,3,FALSE)</f>
        <v>10.97</v>
      </c>
      <c r="E446" t="str">
        <f>VLOOKUP(A446,table2!A446:J2780,4,FALSE)</f>
        <v>Yes</v>
      </c>
      <c r="F446" t="str">
        <f>VLOOKUP(A446,table2!A446:J2780,5,FALSE)</f>
        <v>No</v>
      </c>
      <c r="G446" t="str">
        <f>VLOOKUP(A446,table2!A446:J2780,6,FALSE)</f>
        <v>No</v>
      </c>
      <c r="H446" s="26">
        <f>VLOOKUP(A446,table2!A446:J2780,7,FALSE)</f>
        <v>2</v>
      </c>
      <c r="I446" t="str">
        <f>VLOOKUP(A446,table2!A446:J2780,8,FALSE)</f>
        <v>No</v>
      </c>
      <c r="J446" t="str">
        <f>VLOOKUP(A446,table2!A446:J2780,9,FALSE)</f>
        <v>OBESITY</v>
      </c>
      <c r="K446" t="str">
        <f>VLOOKUP(A446,table2!A446:J2780,10,FALSE)</f>
        <v>DIABETES</v>
      </c>
      <c r="L446" s="22">
        <f>VLOOKUP(A446,table3!A446:H2786,4,FALSE)</f>
        <v>4048</v>
      </c>
      <c r="M446" s="22" t="str">
        <f>VLOOKUP(A446,table3!A446:H2786,5,FALSE)</f>
        <v>tier - 2</v>
      </c>
      <c r="N446" t="str">
        <f>VLOOKUP(A446,table3!A446:H2786,6,FALSE)</f>
        <v>tier - 1</v>
      </c>
      <c r="O446" t="str">
        <f>VLOOKUP(A446,table3!A446:H2786,7,FALSE)</f>
        <v>R1013</v>
      </c>
      <c r="P446" s="8">
        <f>VLOOKUP(A446,table3!A446:H2786,2,FALSE)</f>
        <v>32477</v>
      </c>
      <c r="Q446">
        <f>VLOOKUP(A446,table3!A445:H2786,8,FALSE)</f>
        <v>34</v>
      </c>
    </row>
    <row r="447" spans="1:17" x14ac:dyDescent="0.3">
      <c r="A447" s="13" t="s">
        <v>1926</v>
      </c>
      <c r="B447" s="14" t="s">
        <v>5545</v>
      </c>
      <c r="C447">
        <f>VLOOKUP(A447,table2!A447:J2781,2,FALSE)</f>
        <v>27.265000000000001</v>
      </c>
      <c r="D447">
        <f>VLOOKUP(A447,table2!A447:J2781,3,FALSE)</f>
        <v>4.25</v>
      </c>
      <c r="E447" t="str">
        <f>VLOOKUP(A447,table2!A447:J2781,4,FALSE)</f>
        <v>No</v>
      </c>
      <c r="F447" t="str">
        <f>VLOOKUP(A447,table2!A447:J2781,5,FALSE)</f>
        <v>No</v>
      </c>
      <c r="G447" t="str">
        <f>VLOOKUP(A447,table2!A447:J2781,6,FALSE)</f>
        <v>Yes</v>
      </c>
      <c r="H447" s="26">
        <f>VLOOKUP(A447,table2!A447:J2781,7,FALSE)</f>
        <v>1</v>
      </c>
      <c r="I447" t="str">
        <f>VLOOKUP(A447,table2!A447:J2781,8,FALSE)</f>
        <v>No</v>
      </c>
      <c r="J447" t="str">
        <f>VLOOKUP(A447,table2!A447:J2781,9,FALSE)</f>
        <v>OVER WEIGHT</v>
      </c>
      <c r="K447" t="str">
        <f>VLOOKUP(A447,table2!A447:J2781,10,FALSE)</f>
        <v>NORMAL</v>
      </c>
      <c r="L447" s="22">
        <f>VLOOKUP(A447,table3!A447:H2787,4,FALSE)</f>
        <v>4058</v>
      </c>
      <c r="M447" s="22" t="str">
        <f>VLOOKUP(A447,table3!A447:H2787,5,FALSE)</f>
        <v>tier - 2</v>
      </c>
      <c r="N447" t="str">
        <f>VLOOKUP(A447,table3!A447:H2787,6,FALSE)</f>
        <v>tier - 1</v>
      </c>
      <c r="O447" t="str">
        <f>VLOOKUP(A447,table3!A447:H2787,7,FALSE)</f>
        <v>R1013</v>
      </c>
      <c r="P447" s="8">
        <f>VLOOKUP(A447,table3!A447:H2787,2,FALSE)</f>
        <v>34194</v>
      </c>
      <c r="Q447">
        <f>VLOOKUP(A447,table3!A446:H2787,8,FALSE)</f>
        <v>29</v>
      </c>
    </row>
    <row r="448" spans="1:17" x14ac:dyDescent="0.3">
      <c r="A448" s="11" t="s">
        <v>1925</v>
      </c>
      <c r="B448" s="12" t="s">
        <v>5546</v>
      </c>
      <c r="C448">
        <f>VLOOKUP(A448,table2!A448:J2782,2,FALSE)</f>
        <v>26.7</v>
      </c>
      <c r="D448">
        <f>VLOOKUP(A448,table2!A448:J2782,3,FALSE)</f>
        <v>5.23</v>
      </c>
      <c r="E448" t="str">
        <f>VLOOKUP(A448,table2!A448:J2782,4,FALSE)</f>
        <v>No</v>
      </c>
      <c r="F448" t="str">
        <f>VLOOKUP(A448,table2!A448:J2782,5,FALSE)</f>
        <v>No</v>
      </c>
      <c r="G448" t="str">
        <f>VLOOKUP(A448,table2!A448:J2782,6,FALSE)</f>
        <v>Yes</v>
      </c>
      <c r="H448" s="26">
        <f>VLOOKUP(A448,table2!A448:J2782,7,FALSE)</f>
        <v>1</v>
      </c>
      <c r="I448" t="str">
        <f>VLOOKUP(A448,table2!A448:J2782,8,FALSE)</f>
        <v>Yes</v>
      </c>
      <c r="J448" t="str">
        <f>VLOOKUP(A448,table2!A448:J2782,9,FALSE)</f>
        <v>OVER WEIGHT</v>
      </c>
      <c r="K448" t="str">
        <f>VLOOKUP(A448,table2!A448:J2782,10,FALSE)</f>
        <v>NORMAL</v>
      </c>
      <c r="L448" s="22">
        <f>VLOOKUP(A448,table3!A448:H2788,4,FALSE)</f>
        <v>4059</v>
      </c>
      <c r="M448" s="22" t="str">
        <f>VLOOKUP(A448,table3!A448:H2788,5,FALSE)</f>
        <v>tier - 3</v>
      </c>
      <c r="N448" t="str">
        <f>VLOOKUP(A448,table3!A448:H2788,6,FALSE)</f>
        <v>tier - 3</v>
      </c>
      <c r="O448" t="str">
        <f>VLOOKUP(A448,table3!A448:H2788,7,FALSE)</f>
        <v>R1012</v>
      </c>
      <c r="P448" s="8">
        <f>VLOOKUP(A448,table3!A448:H2788,2,FALSE)</f>
        <v>34956</v>
      </c>
      <c r="Q448">
        <f>VLOOKUP(A448,table3!A447:H2788,8,FALSE)</f>
        <v>27</v>
      </c>
    </row>
    <row r="449" spans="1:17" x14ac:dyDescent="0.3">
      <c r="A449" s="13" t="s">
        <v>1924</v>
      </c>
      <c r="B449" s="14" t="s">
        <v>5548</v>
      </c>
      <c r="C449">
        <f>VLOOKUP(A449,table2!A449:J2783,2,FALSE)</f>
        <v>29.925000000000001</v>
      </c>
      <c r="D449">
        <f>VLOOKUP(A449,table2!A449:J2783,3,FALSE)</f>
        <v>5.96</v>
      </c>
      <c r="E449" t="str">
        <f>VLOOKUP(A449,table2!A449:J2783,4,FALSE)</f>
        <v>Yes</v>
      </c>
      <c r="F449" t="str">
        <f>VLOOKUP(A449,table2!A449:J2783,5,FALSE)</f>
        <v>No</v>
      </c>
      <c r="G449" t="str">
        <f>VLOOKUP(A449,table2!A449:J2783,6,FALSE)</f>
        <v>Yes</v>
      </c>
      <c r="H449" s="26">
        <f>VLOOKUP(A449,table2!A449:J2783,7,FALSE)</f>
        <v>1</v>
      </c>
      <c r="I449" t="str">
        <f>VLOOKUP(A449,table2!A449:J2783,8,FALSE)</f>
        <v>Yes</v>
      </c>
      <c r="J449" t="str">
        <f>VLOOKUP(A449,table2!A449:J2783,9,FALSE)</f>
        <v>OBESITY</v>
      </c>
      <c r="K449" t="str">
        <f>VLOOKUP(A449,table2!A449:J2783,10,FALSE)</f>
        <v>PREDIABETES</v>
      </c>
      <c r="L449" s="22">
        <f>VLOOKUP(A449,table3!A449:H2789,4,FALSE)</f>
        <v>4070</v>
      </c>
      <c r="M449" s="22" t="str">
        <f>VLOOKUP(A449,table3!A449:H2789,5,FALSE)</f>
        <v>tier - 2</v>
      </c>
      <c r="N449" t="str">
        <f>VLOOKUP(A449,table3!A449:H2789,6,FALSE)</f>
        <v>tier - 1</v>
      </c>
      <c r="O449" t="str">
        <f>VLOOKUP(A449,table3!A449:H2789,7,FALSE)</f>
        <v>R1013</v>
      </c>
      <c r="P449" s="8">
        <f>VLOOKUP(A449,table3!A449:H2789,2,FALSE)</f>
        <v>30575</v>
      </c>
      <c r="Q449">
        <f>VLOOKUP(A449,table3!A448:H2789,8,FALSE)</f>
        <v>39</v>
      </c>
    </row>
    <row r="450" spans="1:17" x14ac:dyDescent="0.3">
      <c r="A450" s="11" t="s">
        <v>1923</v>
      </c>
      <c r="B450" s="12" t="s">
        <v>5550</v>
      </c>
      <c r="C450">
        <f>VLOOKUP(A450,table2!A450:J2784,2,FALSE)</f>
        <v>19.95</v>
      </c>
      <c r="D450">
        <f>VLOOKUP(A450,table2!A450:J2784,3,FALSE)</f>
        <v>4.29</v>
      </c>
      <c r="E450" t="str">
        <f>VLOOKUP(A450,table2!A450:J2784,4,FALSE)</f>
        <v>Yes</v>
      </c>
      <c r="F450" t="str">
        <f>VLOOKUP(A450,table2!A450:J2784,5,FALSE)</f>
        <v>No</v>
      </c>
      <c r="G450" t="str">
        <f>VLOOKUP(A450,table2!A450:J2784,6,FALSE)</f>
        <v>No</v>
      </c>
      <c r="H450" s="26">
        <f>VLOOKUP(A450,table2!A450:J2784,7,FALSE)</f>
        <v>2</v>
      </c>
      <c r="I450" t="str">
        <f>VLOOKUP(A450,table2!A450:J2784,8,FALSE)</f>
        <v>Yes</v>
      </c>
      <c r="J450" t="str">
        <f>VLOOKUP(A450,table2!A450:J2784,9,FALSE)</f>
        <v>NORMAL WEIGHT</v>
      </c>
      <c r="K450" t="str">
        <f>VLOOKUP(A450,table2!A450:J2784,10,FALSE)</f>
        <v>NORMAL</v>
      </c>
      <c r="L450" s="22">
        <f>VLOOKUP(A450,table3!A450:H2790,4,FALSE)</f>
        <v>4071</v>
      </c>
      <c r="M450" s="22" t="str">
        <f>VLOOKUP(A450,table3!A450:H2790,5,FALSE)</f>
        <v>tier - 2</v>
      </c>
      <c r="N450" t="str">
        <f>VLOOKUP(A450,table3!A450:H2790,6,FALSE)</f>
        <v>tier - 1</v>
      </c>
      <c r="O450" t="str">
        <f>VLOOKUP(A450,table3!A450:H2790,7,FALSE)</f>
        <v>R1012</v>
      </c>
      <c r="P450" s="8">
        <f>VLOOKUP(A450,table3!A450:H2790,2,FALSE)</f>
        <v>37547</v>
      </c>
      <c r="Q450">
        <f>VLOOKUP(A450,table3!A449:H2790,8,FALSE)</f>
        <v>20</v>
      </c>
    </row>
    <row r="451" spans="1:17" x14ac:dyDescent="0.3">
      <c r="A451" s="13" t="s">
        <v>1922</v>
      </c>
      <c r="B451" s="14" t="s">
        <v>5552</v>
      </c>
      <c r="C451">
        <f>VLOOKUP(A451,table2!A451:J2785,2,FALSE)</f>
        <v>24.225000000000001</v>
      </c>
      <c r="D451">
        <f>VLOOKUP(A451,table2!A451:J2785,3,FALSE)</f>
        <v>4.09</v>
      </c>
      <c r="E451" t="str">
        <f>VLOOKUP(A451,table2!A451:J2785,4,FALSE)</f>
        <v>No</v>
      </c>
      <c r="F451" t="str">
        <f>VLOOKUP(A451,table2!A451:J2785,5,FALSE)</f>
        <v>No</v>
      </c>
      <c r="G451" t="str">
        <f>VLOOKUP(A451,table2!A451:J2785,6,FALSE)</f>
        <v>No</v>
      </c>
      <c r="H451" s="26">
        <f>VLOOKUP(A451,table2!A451:J2785,7,FALSE)</f>
        <v>0</v>
      </c>
      <c r="I451" t="str">
        <f>VLOOKUP(A451,table2!A451:J2785,8,FALSE)</f>
        <v>No</v>
      </c>
      <c r="J451" t="str">
        <f>VLOOKUP(A451,table2!A451:J2785,9,FALSE)</f>
        <v>NORMAL WEIGHT</v>
      </c>
      <c r="K451" t="str">
        <f>VLOOKUP(A451,table2!A451:J2785,10,FALSE)</f>
        <v>NORMAL</v>
      </c>
      <c r="L451" s="22">
        <f>VLOOKUP(A451,table3!A451:H2791,4,FALSE)</f>
        <v>4074</v>
      </c>
      <c r="M451" s="22" t="str">
        <f>VLOOKUP(A451,table3!A451:H2791,5,FALSE)</f>
        <v>tier - 3</v>
      </c>
      <c r="N451" t="str">
        <f>VLOOKUP(A451,table3!A451:H2791,6,FALSE)</f>
        <v>tier - 2</v>
      </c>
      <c r="O451" t="str">
        <f>VLOOKUP(A451,table3!A451:H2791,7,FALSE)</f>
        <v>R1013</v>
      </c>
      <c r="P451" s="8">
        <f>VLOOKUP(A451,table3!A451:H2791,2,FALSE)</f>
        <v>33208</v>
      </c>
      <c r="Q451">
        <f>VLOOKUP(A451,table3!A450:H2791,8,FALSE)</f>
        <v>32</v>
      </c>
    </row>
    <row r="452" spans="1:17" x14ac:dyDescent="0.3">
      <c r="A452" s="11" t="s">
        <v>1921</v>
      </c>
      <c r="B452" s="12" t="s">
        <v>5376</v>
      </c>
      <c r="C452">
        <f>VLOOKUP(A452,table2!A452:J2786,2,FALSE)</f>
        <v>28.12</v>
      </c>
      <c r="D452">
        <f>VLOOKUP(A452,table2!A452:J2786,3,FALSE)</f>
        <v>4.88</v>
      </c>
      <c r="E452" t="str">
        <f>VLOOKUP(A452,table2!A452:J2786,4,FALSE)</f>
        <v>No</v>
      </c>
      <c r="F452" t="str">
        <f>VLOOKUP(A452,table2!A452:J2786,5,FALSE)</f>
        <v>No</v>
      </c>
      <c r="G452" t="str">
        <f>VLOOKUP(A452,table2!A452:J2786,6,FALSE)</f>
        <v>No</v>
      </c>
      <c r="H452" s="26">
        <f>VLOOKUP(A452,table2!A452:J2786,7,FALSE)</f>
        <v>0</v>
      </c>
      <c r="I452" t="str">
        <f>VLOOKUP(A452,table2!A452:J2786,8,FALSE)</f>
        <v>Yes</v>
      </c>
      <c r="J452" t="str">
        <f>VLOOKUP(A452,table2!A452:J2786,9,FALSE)</f>
        <v>OVER WEIGHT</v>
      </c>
      <c r="K452" t="str">
        <f>VLOOKUP(A452,table2!A452:J2786,10,FALSE)</f>
        <v>NORMAL</v>
      </c>
      <c r="L452" s="22">
        <f>VLOOKUP(A452,table3!A452:H2792,4,FALSE)</f>
        <v>4076</v>
      </c>
      <c r="M452" s="22" t="str">
        <f>VLOOKUP(A452,table3!A452:H2792,5,FALSE)</f>
        <v>tier - 2</v>
      </c>
      <c r="N452" t="str">
        <f>VLOOKUP(A452,table3!A452:H2792,6,FALSE)</f>
        <v>tier - 3</v>
      </c>
      <c r="O452" t="str">
        <f>VLOOKUP(A452,table3!A452:H2792,7,FALSE)</f>
        <v>R1011</v>
      </c>
      <c r="P452" s="8">
        <f>VLOOKUP(A452,table3!A452:H2792,2,FALSE)</f>
        <v>33221</v>
      </c>
      <c r="Q452">
        <f>VLOOKUP(A452,table3!A451:H2792,8,FALSE)</f>
        <v>32</v>
      </c>
    </row>
    <row r="453" spans="1:17" x14ac:dyDescent="0.3">
      <c r="A453" s="13" t="s">
        <v>1920</v>
      </c>
      <c r="B453" s="14" t="s">
        <v>4833</v>
      </c>
      <c r="C453">
        <f>VLOOKUP(A453,table2!A453:J2787,2,FALSE)</f>
        <v>23.21</v>
      </c>
      <c r="D453">
        <f>VLOOKUP(A453,table2!A453:J2787,3,FALSE)</f>
        <v>6.76</v>
      </c>
      <c r="E453" t="str">
        <f>VLOOKUP(A453,table2!A453:J2787,4,FALSE)</f>
        <v>No</v>
      </c>
      <c r="F453" t="str">
        <f>VLOOKUP(A453,table2!A453:J2787,5,FALSE)</f>
        <v>No</v>
      </c>
      <c r="G453" t="str">
        <f>VLOOKUP(A453,table2!A453:J2787,6,FALSE)</f>
        <v>No</v>
      </c>
      <c r="H453" s="26">
        <f>VLOOKUP(A453,table2!A453:J2787,7,FALSE)</f>
        <v>0</v>
      </c>
      <c r="I453" t="str">
        <f>VLOOKUP(A453,table2!A453:J2787,8,FALSE)</f>
        <v>Yes</v>
      </c>
      <c r="J453" t="str">
        <f>VLOOKUP(A453,table2!A453:J2787,9,FALSE)</f>
        <v>NORMAL WEIGHT</v>
      </c>
      <c r="K453" t="str">
        <f>VLOOKUP(A453,table2!A453:J2787,10,FALSE)</f>
        <v>DIABETES</v>
      </c>
      <c r="L453" s="22">
        <f>VLOOKUP(A453,table3!A453:H2793,4,FALSE)</f>
        <v>4134</v>
      </c>
      <c r="M453" s="22" t="str">
        <f>VLOOKUP(A453,table3!A453:H2793,5,FALSE)</f>
        <v>tier - 2</v>
      </c>
      <c r="N453" t="str">
        <f>VLOOKUP(A453,table3!A453:H2793,6,FALSE)</f>
        <v>tier - 3</v>
      </c>
      <c r="O453" t="str">
        <f>VLOOKUP(A453,table3!A453:H2793,7,FALSE)</f>
        <v>R1012</v>
      </c>
      <c r="P453" s="8">
        <f>VLOOKUP(A453,table3!A453:H2793,2,FALSE)</f>
        <v>34567</v>
      </c>
      <c r="Q453">
        <f>VLOOKUP(A453,table3!A452:H2793,8,FALSE)</f>
        <v>28</v>
      </c>
    </row>
    <row r="454" spans="1:17" x14ac:dyDescent="0.3">
      <c r="A454" s="11" t="s">
        <v>1919</v>
      </c>
      <c r="B454" s="12" t="s">
        <v>5556</v>
      </c>
      <c r="C454">
        <f>VLOOKUP(A454,table2!A454:J2788,2,FALSE)</f>
        <v>23.98</v>
      </c>
      <c r="D454">
        <f>VLOOKUP(A454,table2!A454:J2788,3,FALSE)</f>
        <v>10.67</v>
      </c>
      <c r="E454" t="str">
        <f>VLOOKUP(A454,table2!A454:J2788,4,FALSE)</f>
        <v>No</v>
      </c>
      <c r="F454" t="str">
        <f>VLOOKUP(A454,table2!A454:J2788,5,FALSE)</f>
        <v>No</v>
      </c>
      <c r="G454" t="str">
        <f>VLOOKUP(A454,table2!A454:J2788,6,FALSE)</f>
        <v>No</v>
      </c>
      <c r="H454" s="26">
        <f>VLOOKUP(A454,table2!A454:J2788,7,FALSE)</f>
        <v>0</v>
      </c>
      <c r="I454" t="str">
        <f>VLOOKUP(A454,table2!A454:J2788,8,FALSE)</f>
        <v>No</v>
      </c>
      <c r="J454" t="str">
        <f>VLOOKUP(A454,table2!A454:J2788,9,FALSE)</f>
        <v>NORMAL WEIGHT</v>
      </c>
      <c r="K454" t="str">
        <f>VLOOKUP(A454,table2!A454:J2788,10,FALSE)</f>
        <v>DIABETES</v>
      </c>
      <c r="L454" s="22">
        <f>VLOOKUP(A454,table3!A454:H2794,4,FALSE)</f>
        <v>4134</v>
      </c>
      <c r="M454" s="22" t="str">
        <f>VLOOKUP(A454,table3!A454:H2794,5,FALSE)</f>
        <v>tier - 2</v>
      </c>
      <c r="N454" t="str">
        <f>VLOOKUP(A454,table3!A454:H2794,6,FALSE)</f>
        <v>tier - 1</v>
      </c>
      <c r="O454" t="str">
        <f>VLOOKUP(A454,table3!A454:H2794,7,FALSE)</f>
        <v>R1012</v>
      </c>
      <c r="P454" s="8">
        <f>VLOOKUP(A454,table3!A454:H2794,2,FALSE)</f>
        <v>33456</v>
      </c>
      <c r="Q454">
        <f>VLOOKUP(A454,table3!A453:H2794,8,FALSE)</f>
        <v>31</v>
      </c>
    </row>
    <row r="455" spans="1:17" x14ac:dyDescent="0.3">
      <c r="A455" s="13" t="s">
        <v>1918</v>
      </c>
      <c r="B455" s="14" t="s">
        <v>5558</v>
      </c>
      <c r="C455">
        <f>VLOOKUP(A455,table2!A455:J2789,2,FALSE)</f>
        <v>30</v>
      </c>
      <c r="D455">
        <f>VLOOKUP(A455,table2!A455:J2789,3,FALSE)</f>
        <v>6.21</v>
      </c>
      <c r="E455" t="str">
        <f>VLOOKUP(A455,table2!A455:J2789,4,FALSE)</f>
        <v>No</v>
      </c>
      <c r="F455" t="str">
        <f>VLOOKUP(A455,table2!A455:J2789,5,FALSE)</f>
        <v>No</v>
      </c>
      <c r="G455" t="str">
        <f>VLOOKUP(A455,table2!A455:J2789,6,FALSE)</f>
        <v>No</v>
      </c>
      <c r="H455" s="26">
        <f>VLOOKUP(A455,table2!A455:J2789,7,FALSE)</f>
        <v>0</v>
      </c>
      <c r="I455" t="str">
        <f>VLOOKUP(A455,table2!A455:J2789,8,FALSE)</f>
        <v>Yes</v>
      </c>
      <c r="J455" t="str">
        <f>VLOOKUP(A455,table2!A455:J2789,9,FALSE)</f>
        <v>OBESITY</v>
      </c>
      <c r="K455" t="str">
        <f>VLOOKUP(A455,table2!A455:J2789,10,FALSE)</f>
        <v>PREDIABETES</v>
      </c>
      <c r="L455" s="22">
        <f>VLOOKUP(A455,table3!A455:H2795,4,FALSE)</f>
        <v>4138</v>
      </c>
      <c r="M455" s="22" t="str">
        <f>VLOOKUP(A455,table3!A455:H2795,5,FALSE)</f>
        <v>tier - 2</v>
      </c>
      <c r="N455" t="str">
        <f>VLOOKUP(A455,table3!A455:H2795,6,FALSE)</f>
        <v>tier - 3</v>
      </c>
      <c r="O455" t="str">
        <f>VLOOKUP(A455,table3!A455:H2795,7,FALSE)</f>
        <v>R1024</v>
      </c>
      <c r="P455" s="8">
        <f>VLOOKUP(A455,table3!A455:H2795,2,FALSE)</f>
        <v>33773</v>
      </c>
      <c r="Q455">
        <f>VLOOKUP(A455,table3!A454:H2795,8,FALSE)</f>
        <v>30</v>
      </c>
    </row>
    <row r="456" spans="1:17" x14ac:dyDescent="0.3">
      <c r="A456" s="11" t="s">
        <v>1917</v>
      </c>
      <c r="B456" s="12" t="s">
        <v>5559</v>
      </c>
      <c r="C456">
        <f>VLOOKUP(A456,table2!A456:J2790,2,FALSE)</f>
        <v>17.350000000000001</v>
      </c>
      <c r="D456">
        <f>VLOOKUP(A456,table2!A456:J2790,3,FALSE)</f>
        <v>5.03</v>
      </c>
      <c r="E456" t="str">
        <f>VLOOKUP(A456,table2!A456:J2790,4,FALSE)</f>
        <v>Yes</v>
      </c>
      <c r="F456" t="str">
        <f>VLOOKUP(A456,table2!A456:J2790,5,FALSE)</f>
        <v>No</v>
      </c>
      <c r="G456" t="str">
        <f>VLOOKUP(A456,table2!A456:J2790,6,FALSE)</f>
        <v>No</v>
      </c>
      <c r="H456" s="26">
        <f>VLOOKUP(A456,table2!A456:J2790,7,FALSE)</f>
        <v>0</v>
      </c>
      <c r="I456" t="str">
        <f>VLOOKUP(A456,table2!A456:J2790,8,FALSE)</f>
        <v>Yes</v>
      </c>
      <c r="J456" t="str">
        <f>VLOOKUP(A456,table2!A456:J2790,9,FALSE)</f>
        <v>UNDER WEIGHT</v>
      </c>
      <c r="K456" t="str">
        <f>VLOOKUP(A456,table2!A456:J2790,10,FALSE)</f>
        <v>NORMAL</v>
      </c>
      <c r="L456" s="22">
        <f>VLOOKUP(A456,table3!A456:H2796,4,FALSE)</f>
        <v>4150</v>
      </c>
      <c r="M456" s="22" t="str">
        <f>VLOOKUP(A456,table3!A456:H2796,5,FALSE)</f>
        <v>tier - 2</v>
      </c>
      <c r="N456" t="str">
        <f>VLOOKUP(A456,table3!A456:H2796,6,FALSE)</f>
        <v>tier - 1</v>
      </c>
      <c r="O456" t="str">
        <f>VLOOKUP(A456,table3!A456:H2796,7,FALSE)</f>
        <v>R1011</v>
      </c>
      <c r="P456" s="8">
        <f>VLOOKUP(A456,table3!A456:H2796,2,FALSE)</f>
        <v>33783</v>
      </c>
      <c r="Q456">
        <f>VLOOKUP(A456,table3!A455:H2796,8,FALSE)</f>
        <v>30</v>
      </c>
    </row>
    <row r="457" spans="1:17" x14ac:dyDescent="0.3">
      <c r="A457" s="13" t="s">
        <v>1916</v>
      </c>
      <c r="B457" s="14" t="s">
        <v>5560</v>
      </c>
      <c r="C457">
        <f>VLOOKUP(A457,table2!A457:J2791,2,FALSE)</f>
        <v>22.704999999999998</v>
      </c>
      <c r="D457">
        <f>VLOOKUP(A457,table2!A457:J2791,3,FALSE)</f>
        <v>5.27</v>
      </c>
      <c r="E457" t="str">
        <f>VLOOKUP(A457,table2!A457:J2791,4,FALSE)</f>
        <v>No</v>
      </c>
      <c r="F457" t="str">
        <f>VLOOKUP(A457,table2!A457:J2791,5,FALSE)</f>
        <v>No</v>
      </c>
      <c r="G457" t="str">
        <f>VLOOKUP(A457,table2!A457:J2791,6,FALSE)</f>
        <v>No</v>
      </c>
      <c r="H457" s="26">
        <f>VLOOKUP(A457,table2!A457:J2791,7,FALSE)</f>
        <v>0</v>
      </c>
      <c r="I457" t="str">
        <f>VLOOKUP(A457,table2!A457:J2791,8,FALSE)</f>
        <v>No</v>
      </c>
      <c r="J457" t="str">
        <f>VLOOKUP(A457,table2!A457:J2791,9,FALSE)</f>
        <v>NORMAL WEIGHT</v>
      </c>
      <c r="K457" t="str">
        <f>VLOOKUP(A457,table2!A457:J2791,10,FALSE)</f>
        <v>NORMAL</v>
      </c>
      <c r="L457" s="22">
        <f>VLOOKUP(A457,table3!A457:H2797,4,FALSE)</f>
        <v>4151</v>
      </c>
      <c r="M457" s="22" t="str">
        <f>VLOOKUP(A457,table3!A457:H2797,5,FALSE)</f>
        <v>tier - 2</v>
      </c>
      <c r="N457" t="str">
        <f>VLOOKUP(A457,table3!A457:H2797,6,FALSE)</f>
        <v>tier - 2</v>
      </c>
      <c r="O457" t="str">
        <f>VLOOKUP(A457,table3!A457:H2797,7,FALSE)</f>
        <v>R1013</v>
      </c>
      <c r="P457" s="8">
        <f>VLOOKUP(A457,table3!A457:H2797,2,FALSE)</f>
        <v>33820</v>
      </c>
      <c r="Q457">
        <f>VLOOKUP(A457,table3!A456:H2797,8,FALSE)</f>
        <v>30</v>
      </c>
    </row>
    <row r="458" spans="1:17" x14ac:dyDescent="0.3">
      <c r="A458" s="11" t="s">
        <v>1915</v>
      </c>
      <c r="B458" s="12" t="s">
        <v>5562</v>
      </c>
      <c r="C458">
        <f>VLOOKUP(A458,table2!A458:J2792,2,FALSE)</f>
        <v>25.41</v>
      </c>
      <c r="D458">
        <f>VLOOKUP(A458,table2!A458:J2792,3,FALSE)</f>
        <v>10.53</v>
      </c>
      <c r="E458" t="str">
        <f>VLOOKUP(A458,table2!A458:J2792,4,FALSE)</f>
        <v>Yes</v>
      </c>
      <c r="F458" t="str">
        <f>VLOOKUP(A458,table2!A458:J2792,5,FALSE)</f>
        <v>No</v>
      </c>
      <c r="G458" t="str">
        <f>VLOOKUP(A458,table2!A458:J2792,6,FALSE)</f>
        <v>No</v>
      </c>
      <c r="H458" s="26">
        <f>VLOOKUP(A458,table2!A458:J2792,7,FALSE)</f>
        <v>1</v>
      </c>
      <c r="I458" t="str">
        <f>VLOOKUP(A458,table2!A458:J2792,8,FALSE)</f>
        <v>Yes</v>
      </c>
      <c r="J458" t="str">
        <f>VLOOKUP(A458,table2!A458:J2792,9,FALSE)</f>
        <v>OVER WEIGHT</v>
      </c>
      <c r="K458" t="str">
        <f>VLOOKUP(A458,table2!A458:J2792,10,FALSE)</f>
        <v>DIABETES</v>
      </c>
      <c r="L458" s="22">
        <f>VLOOKUP(A458,table3!A458:H2798,4,FALSE)</f>
        <v>4155</v>
      </c>
      <c r="M458" s="22" t="str">
        <f>VLOOKUP(A458,table3!A458:H2798,5,FALSE)</f>
        <v>tier - 2</v>
      </c>
      <c r="N458" t="str">
        <f>VLOOKUP(A458,table3!A458:H2798,6,FALSE)</f>
        <v>tier - 1</v>
      </c>
      <c r="O458" t="str">
        <f>VLOOKUP(A458,table3!A458:H2798,7,FALSE)</f>
        <v>R1012</v>
      </c>
      <c r="P458" s="8">
        <f>VLOOKUP(A458,table3!A458:H2798,2,FALSE)</f>
        <v>36125</v>
      </c>
      <c r="Q458">
        <f>VLOOKUP(A458,table3!A457:H2798,8,FALSE)</f>
        <v>24</v>
      </c>
    </row>
    <row r="459" spans="1:17" x14ac:dyDescent="0.3">
      <c r="A459" s="13" t="s">
        <v>1914</v>
      </c>
      <c r="B459" s="14" t="s">
        <v>5563</v>
      </c>
      <c r="C459">
        <f>VLOOKUP(A459,table2!A459:J2793,2,FALSE)</f>
        <v>18.23</v>
      </c>
      <c r="D459">
        <f>VLOOKUP(A459,table2!A459:J2793,3,FALSE)</f>
        <v>5.78</v>
      </c>
      <c r="E459" t="str">
        <f>VLOOKUP(A459,table2!A459:J2793,4,FALSE)</f>
        <v>No</v>
      </c>
      <c r="F459" t="str">
        <f>VLOOKUP(A459,table2!A459:J2793,5,FALSE)</f>
        <v>No</v>
      </c>
      <c r="G459" t="str">
        <f>VLOOKUP(A459,table2!A459:J2793,6,FALSE)</f>
        <v>Yes</v>
      </c>
      <c r="H459" s="26">
        <f>VLOOKUP(A459,table2!A459:J2793,7,FALSE)</f>
        <v>1</v>
      </c>
      <c r="I459" t="str">
        <f>VLOOKUP(A459,table2!A459:J2793,8,FALSE)</f>
        <v>Yes</v>
      </c>
      <c r="J459" t="str">
        <f>VLOOKUP(A459,table2!A459:J2793,9,FALSE)</f>
        <v>UNDER WEIGHT</v>
      </c>
      <c r="K459" t="str">
        <f>VLOOKUP(A459,table2!A459:J2793,10,FALSE)</f>
        <v>PREDIABETES</v>
      </c>
      <c r="L459" s="22">
        <f>VLOOKUP(A459,table3!A459:H2799,4,FALSE)</f>
        <v>4163</v>
      </c>
      <c r="M459" s="22" t="str">
        <f>VLOOKUP(A459,table3!A459:H2799,5,FALSE)</f>
        <v>tier - 2</v>
      </c>
      <c r="N459" t="str">
        <f>VLOOKUP(A459,table3!A459:H2799,6,FALSE)</f>
        <v>tier - 2</v>
      </c>
      <c r="O459" t="str">
        <f>VLOOKUP(A459,table3!A459:H2799,7,FALSE)</f>
        <v>R1012</v>
      </c>
      <c r="P459" s="8">
        <f>VLOOKUP(A459,table3!A459:H2799,2,FALSE)</f>
        <v>30941</v>
      </c>
      <c r="Q459">
        <f>VLOOKUP(A459,table3!A458:H2799,8,FALSE)</f>
        <v>38</v>
      </c>
    </row>
    <row r="460" spans="1:17" x14ac:dyDescent="0.3">
      <c r="A460" s="11" t="s">
        <v>1913</v>
      </c>
      <c r="B460" s="12" t="s">
        <v>5565</v>
      </c>
      <c r="C460">
        <f>VLOOKUP(A460,table2!A460:J2794,2,FALSE)</f>
        <v>24.7</v>
      </c>
      <c r="D460">
        <f>VLOOKUP(A460,table2!A460:J2794,3,FALSE)</f>
        <v>4.3600000000000003</v>
      </c>
      <c r="E460" t="str">
        <f>VLOOKUP(A460,table2!A460:J2794,4,FALSE)</f>
        <v>No</v>
      </c>
      <c r="F460" t="str">
        <f>VLOOKUP(A460,table2!A460:J2794,5,FALSE)</f>
        <v>No</v>
      </c>
      <c r="G460" t="str">
        <f>VLOOKUP(A460,table2!A460:J2794,6,FALSE)</f>
        <v>Yes</v>
      </c>
      <c r="H460" s="26">
        <f>VLOOKUP(A460,table2!A460:J2794,7,FALSE)</f>
        <v>1</v>
      </c>
      <c r="I460" t="str">
        <f>VLOOKUP(A460,table2!A460:J2794,8,FALSE)</f>
        <v>Yes</v>
      </c>
      <c r="J460" t="str">
        <f>VLOOKUP(A460,table2!A460:J2794,9,FALSE)</f>
        <v>NORMAL WEIGHT</v>
      </c>
      <c r="K460" t="str">
        <f>VLOOKUP(A460,table2!A460:J2794,10,FALSE)</f>
        <v>NORMAL</v>
      </c>
      <c r="L460" s="22">
        <f>VLOOKUP(A460,table3!A460:H2800,4,FALSE)</f>
        <v>4185</v>
      </c>
      <c r="M460" s="22" t="str">
        <f>VLOOKUP(A460,table3!A460:H2800,5,FALSE)</f>
        <v>tier - 2</v>
      </c>
      <c r="N460" t="str">
        <f>VLOOKUP(A460,table3!A460:H2800,6,FALSE)</f>
        <v>tier - 3</v>
      </c>
      <c r="O460" t="str">
        <f>VLOOKUP(A460,table3!A460:H2800,7,FALSE)</f>
        <v>R1013</v>
      </c>
      <c r="P460" s="8">
        <f>VLOOKUP(A460,table3!A460:H2800,2,FALSE)</f>
        <v>32684</v>
      </c>
      <c r="Q460">
        <f>VLOOKUP(A460,table3!A459:H2800,8,FALSE)</f>
        <v>33</v>
      </c>
    </row>
    <row r="461" spans="1:17" x14ac:dyDescent="0.3">
      <c r="A461" s="13" t="s">
        <v>1912</v>
      </c>
      <c r="B461" s="14" t="s">
        <v>4857</v>
      </c>
      <c r="C461">
        <f>VLOOKUP(A461,table2!A461:J2795,2,FALSE)</f>
        <v>37.4</v>
      </c>
      <c r="D461">
        <f>VLOOKUP(A461,table2!A461:J2795,3,FALSE)</f>
        <v>9.7200000000000006</v>
      </c>
      <c r="E461" t="str">
        <f>VLOOKUP(A461,table2!A461:J2795,4,FALSE)</f>
        <v>Yes</v>
      </c>
      <c r="F461" t="str">
        <f>VLOOKUP(A461,table2!A461:J2795,5,FALSE)</f>
        <v>No</v>
      </c>
      <c r="G461" t="str">
        <f>VLOOKUP(A461,table2!A461:J2795,6,FALSE)</f>
        <v>Yes</v>
      </c>
      <c r="H461" s="26">
        <f>VLOOKUP(A461,table2!A461:J2795,7,FALSE)</f>
        <v>1</v>
      </c>
      <c r="I461" t="str">
        <f>VLOOKUP(A461,table2!A461:J2795,8,FALSE)</f>
        <v>No</v>
      </c>
      <c r="J461" t="str">
        <f>VLOOKUP(A461,table2!A461:J2795,9,FALSE)</f>
        <v>OBESITY</v>
      </c>
      <c r="K461" t="str">
        <f>VLOOKUP(A461,table2!A461:J2795,10,FALSE)</f>
        <v>DIABETES</v>
      </c>
      <c r="L461" s="22">
        <f>VLOOKUP(A461,table3!A461:H2801,4,FALSE)</f>
        <v>4189</v>
      </c>
      <c r="M461" s="22" t="str">
        <f>VLOOKUP(A461,table3!A461:H2801,5,FALSE)</f>
        <v>tier - 2</v>
      </c>
      <c r="N461" t="str">
        <f>VLOOKUP(A461,table3!A461:H2801,6,FALSE)</f>
        <v>tier - 2</v>
      </c>
      <c r="O461" t="str">
        <f>VLOOKUP(A461,table3!A461:H2801,7,FALSE)</f>
        <v>R1025</v>
      </c>
      <c r="P461" s="8">
        <f>VLOOKUP(A461,table3!A461:H2801,2,FALSE)</f>
        <v>34975</v>
      </c>
      <c r="Q461">
        <f>VLOOKUP(A461,table3!A460:H2801,8,FALSE)</f>
        <v>27</v>
      </c>
    </row>
    <row r="462" spans="1:17" x14ac:dyDescent="0.3">
      <c r="A462" s="11" t="s">
        <v>1911</v>
      </c>
      <c r="B462" s="12" t="s">
        <v>5282</v>
      </c>
      <c r="C462">
        <f>VLOOKUP(A462,table2!A462:J2796,2,FALSE)</f>
        <v>26.885000000000002</v>
      </c>
      <c r="D462">
        <f>VLOOKUP(A462,table2!A462:J2796,3,FALSE)</f>
        <v>5.18</v>
      </c>
      <c r="E462" t="str">
        <f>VLOOKUP(A462,table2!A462:J2796,4,FALSE)</f>
        <v>No</v>
      </c>
      <c r="F462" t="str">
        <f>VLOOKUP(A462,table2!A462:J2796,5,FALSE)</f>
        <v>No</v>
      </c>
      <c r="G462" t="str">
        <f>VLOOKUP(A462,table2!A462:J2796,6,FALSE)</f>
        <v>Yes</v>
      </c>
      <c r="H462" s="26">
        <f>VLOOKUP(A462,table2!A462:J2796,7,FALSE)</f>
        <v>1</v>
      </c>
      <c r="I462" t="str">
        <f>VLOOKUP(A462,table2!A462:J2796,8,FALSE)</f>
        <v>Yes</v>
      </c>
      <c r="J462" t="str">
        <f>VLOOKUP(A462,table2!A462:J2796,9,FALSE)</f>
        <v>OVER WEIGHT</v>
      </c>
      <c r="K462" t="str">
        <f>VLOOKUP(A462,table2!A462:J2796,10,FALSE)</f>
        <v>NORMAL</v>
      </c>
      <c r="L462" s="22">
        <f>VLOOKUP(A462,table3!A462:H2802,4,FALSE)</f>
        <v>4189</v>
      </c>
      <c r="M462" s="22" t="str">
        <f>VLOOKUP(A462,table3!A462:H2802,5,FALSE)</f>
        <v>tier - 2</v>
      </c>
      <c r="N462" t="str">
        <f>VLOOKUP(A462,table3!A462:H2802,6,FALSE)</f>
        <v>tier - 2</v>
      </c>
      <c r="O462" t="str">
        <f>VLOOKUP(A462,table3!A462:H2802,7,FALSE)</f>
        <v>R1012</v>
      </c>
      <c r="P462" s="8">
        <f>VLOOKUP(A462,table3!A462:H2802,2,FALSE)</f>
        <v>35679</v>
      </c>
      <c r="Q462">
        <f>VLOOKUP(A462,table3!A461:H2802,8,FALSE)</f>
        <v>25</v>
      </c>
    </row>
    <row r="463" spans="1:17" x14ac:dyDescent="0.3">
      <c r="A463" s="13" t="s">
        <v>1910</v>
      </c>
      <c r="B463" s="14" t="s">
        <v>4889</v>
      </c>
      <c r="C463">
        <f>VLOOKUP(A463,table2!A463:J2797,2,FALSE)</f>
        <v>25.27</v>
      </c>
      <c r="D463">
        <f>VLOOKUP(A463,table2!A463:J2797,3,FALSE)</f>
        <v>5.29</v>
      </c>
      <c r="E463" t="str">
        <f>VLOOKUP(A463,table2!A463:J2797,4,FALSE)</f>
        <v>No</v>
      </c>
      <c r="F463" t="str">
        <f>VLOOKUP(A463,table2!A463:J2797,5,FALSE)</f>
        <v>No</v>
      </c>
      <c r="G463" t="str">
        <f>VLOOKUP(A463,table2!A463:J2797,6,FALSE)</f>
        <v>Yes</v>
      </c>
      <c r="H463" s="26">
        <f>VLOOKUP(A463,table2!A463:J2797,7,FALSE)</f>
        <v>1</v>
      </c>
      <c r="I463" t="str">
        <f>VLOOKUP(A463,table2!A463:J2797,8,FALSE)</f>
        <v>Yes</v>
      </c>
      <c r="J463" t="str">
        <f>VLOOKUP(A463,table2!A463:J2797,9,FALSE)</f>
        <v>OVER WEIGHT</v>
      </c>
      <c r="K463" t="str">
        <f>VLOOKUP(A463,table2!A463:J2797,10,FALSE)</f>
        <v>NORMAL</v>
      </c>
      <c r="L463" s="22">
        <f>VLOOKUP(A463,table3!A463:H2803,4,FALSE)</f>
        <v>4235</v>
      </c>
      <c r="M463" s="22" t="str">
        <f>VLOOKUP(A463,table3!A463:H2803,5,FALSE)</f>
        <v>tier - 2</v>
      </c>
      <c r="N463" t="str">
        <f>VLOOKUP(A463,table3!A463:H2803,6,FALSE)</f>
        <v>tier - 1</v>
      </c>
      <c r="O463" t="str">
        <f>VLOOKUP(A463,table3!A463:H2803,7,FALSE)</f>
        <v>R1011</v>
      </c>
      <c r="P463" s="8">
        <f>VLOOKUP(A463,table3!A463:H2803,2,FALSE)</f>
        <v>36143</v>
      </c>
      <c r="Q463">
        <f>VLOOKUP(A463,table3!A462:H2803,8,FALSE)</f>
        <v>24</v>
      </c>
    </row>
    <row r="464" spans="1:17" x14ac:dyDescent="0.3">
      <c r="A464" s="11" t="s">
        <v>1909</v>
      </c>
      <c r="B464" s="12" t="s">
        <v>5569</v>
      </c>
      <c r="C464">
        <f>VLOOKUP(A464,table2!A464:J2798,2,FALSE)</f>
        <v>23.655000000000001</v>
      </c>
      <c r="D464">
        <f>VLOOKUP(A464,table2!A464:J2798,3,FALSE)</f>
        <v>4.8600000000000003</v>
      </c>
      <c r="E464" t="str">
        <f>VLOOKUP(A464,table2!A464:J2798,4,FALSE)</f>
        <v>Yes</v>
      </c>
      <c r="F464" t="str">
        <f>VLOOKUP(A464,table2!A464:J2798,5,FALSE)</f>
        <v>No</v>
      </c>
      <c r="G464" t="str">
        <f>VLOOKUP(A464,table2!A464:J2798,6,FALSE)</f>
        <v>No</v>
      </c>
      <c r="H464" s="26">
        <f>VLOOKUP(A464,table2!A464:J2798,7,FALSE)</f>
        <v>0</v>
      </c>
      <c r="I464" t="str">
        <f>VLOOKUP(A464,table2!A464:J2798,8,FALSE)</f>
        <v>Yes</v>
      </c>
      <c r="J464" t="str">
        <f>VLOOKUP(A464,table2!A464:J2798,9,FALSE)</f>
        <v>NORMAL WEIGHT</v>
      </c>
      <c r="K464" t="str">
        <f>VLOOKUP(A464,table2!A464:J2798,10,FALSE)</f>
        <v>NORMAL</v>
      </c>
      <c r="L464" s="22">
        <f>VLOOKUP(A464,table3!A464:H2804,4,FALSE)</f>
        <v>4237</v>
      </c>
      <c r="M464" s="22" t="str">
        <f>VLOOKUP(A464,table3!A464:H2804,5,FALSE)</f>
        <v>tier - 3</v>
      </c>
      <c r="N464" t="str">
        <f>VLOOKUP(A464,table3!A464:H2804,6,FALSE)</f>
        <v>tier - 1</v>
      </c>
      <c r="O464" t="str">
        <f>VLOOKUP(A464,table3!A464:H2804,7,FALSE)</f>
        <v>R1016</v>
      </c>
      <c r="P464" s="8">
        <f>VLOOKUP(A464,table3!A464:H2804,2,FALSE)</f>
        <v>33782</v>
      </c>
      <c r="Q464">
        <f>VLOOKUP(A464,table3!A463:H2804,8,FALSE)</f>
        <v>30</v>
      </c>
    </row>
    <row r="465" spans="1:17" x14ac:dyDescent="0.3">
      <c r="A465" s="13" t="s">
        <v>1908</v>
      </c>
      <c r="B465" s="14" t="s">
        <v>5571</v>
      </c>
      <c r="C465">
        <f>VLOOKUP(A465,table2!A465:J2799,2,FALSE)</f>
        <v>55.05</v>
      </c>
      <c r="D465">
        <f>VLOOKUP(A465,table2!A465:J2799,3,FALSE)</f>
        <v>7.66</v>
      </c>
      <c r="E465" t="str">
        <f>VLOOKUP(A465,table2!A465:J2799,4,FALSE)</f>
        <v>No</v>
      </c>
      <c r="F465" t="str">
        <f>VLOOKUP(A465,table2!A465:J2799,5,FALSE)</f>
        <v>No</v>
      </c>
      <c r="G465" t="str">
        <f>VLOOKUP(A465,table2!A465:J2799,6,FALSE)</f>
        <v>No</v>
      </c>
      <c r="H465" s="26">
        <f>VLOOKUP(A465,table2!A465:J2799,7,FALSE)</f>
        <v>0</v>
      </c>
      <c r="I465" t="str">
        <f>VLOOKUP(A465,table2!A465:J2799,8,FALSE)</f>
        <v>No</v>
      </c>
      <c r="J465" t="str">
        <f>VLOOKUP(A465,table2!A465:J2799,9,FALSE)</f>
        <v>OBESITY</v>
      </c>
      <c r="K465" t="str">
        <f>VLOOKUP(A465,table2!A465:J2799,10,FALSE)</f>
        <v>DIABETES</v>
      </c>
      <c r="L465" s="22">
        <f>VLOOKUP(A465,table3!A465:H2805,4,FALSE)</f>
        <v>4240</v>
      </c>
      <c r="M465" s="22" t="str">
        <f>VLOOKUP(A465,table3!A465:H2805,5,FALSE)</f>
        <v>tier - 2</v>
      </c>
      <c r="N465" t="str">
        <f>VLOOKUP(A465,table3!A465:H2805,6,FALSE)</f>
        <v>tier - 2</v>
      </c>
      <c r="O465" t="str">
        <f>VLOOKUP(A465,table3!A465:H2805,7,FALSE)</f>
        <v>R1012</v>
      </c>
      <c r="P465" s="8">
        <f>VLOOKUP(A465,table3!A465:H2805,2,FALSE)</f>
        <v>33545</v>
      </c>
      <c r="Q465">
        <f>VLOOKUP(A465,table3!A464:H2805,8,FALSE)</f>
        <v>31</v>
      </c>
    </row>
    <row r="466" spans="1:17" x14ac:dyDescent="0.3">
      <c r="A466" s="11" t="s">
        <v>1907</v>
      </c>
      <c r="B466" s="12" t="s">
        <v>5573</v>
      </c>
      <c r="C466">
        <f>VLOOKUP(A466,table2!A466:J2800,2,FALSE)</f>
        <v>24.89</v>
      </c>
      <c r="D466">
        <f>VLOOKUP(A466,table2!A466:J2800,3,FALSE)</f>
        <v>6.1</v>
      </c>
      <c r="E466" t="str">
        <f>VLOOKUP(A466,table2!A466:J2800,4,FALSE)</f>
        <v>Yes</v>
      </c>
      <c r="F466" t="str">
        <f>VLOOKUP(A466,table2!A466:J2800,5,FALSE)</f>
        <v>No</v>
      </c>
      <c r="G466" t="str">
        <f>VLOOKUP(A466,table2!A466:J2800,6,FALSE)</f>
        <v>Yes</v>
      </c>
      <c r="H466" s="26">
        <f>VLOOKUP(A466,table2!A466:J2800,7,FALSE)</f>
        <v>1</v>
      </c>
      <c r="I466" t="str">
        <f>VLOOKUP(A466,table2!A466:J2800,8,FALSE)</f>
        <v>Yes</v>
      </c>
      <c r="J466" t="str">
        <f>VLOOKUP(A466,table2!A466:J2800,9,FALSE)</f>
        <v>NORMAL WEIGHT</v>
      </c>
      <c r="K466" t="str">
        <f>VLOOKUP(A466,table2!A466:J2800,10,FALSE)</f>
        <v>PREDIABETES</v>
      </c>
      <c r="L466" s="22">
        <f>VLOOKUP(A466,table3!A466:H2806,4,FALSE)</f>
        <v>4244</v>
      </c>
      <c r="M466" s="22" t="str">
        <f>VLOOKUP(A466,table3!A466:H2806,5,FALSE)</f>
        <v>tier - 3</v>
      </c>
      <c r="N466" t="str">
        <f>VLOOKUP(A466,table3!A466:H2806,6,FALSE)</f>
        <v>tier - 1</v>
      </c>
      <c r="O466" t="str">
        <f>VLOOKUP(A466,table3!A466:H2806,7,FALSE)</f>
        <v>R1012</v>
      </c>
      <c r="P466" s="8">
        <f>VLOOKUP(A466,table3!A466:H2806,2,FALSE)</f>
        <v>33573</v>
      </c>
      <c r="Q466">
        <f>VLOOKUP(A466,table3!A465:H2806,8,FALSE)</f>
        <v>31</v>
      </c>
    </row>
    <row r="467" spans="1:17" x14ac:dyDescent="0.3">
      <c r="A467" s="13" t="s">
        <v>1906</v>
      </c>
      <c r="B467" s="14" t="s">
        <v>5574</v>
      </c>
      <c r="C467">
        <f>VLOOKUP(A467,table2!A467:J2801,2,FALSE)</f>
        <v>18.715</v>
      </c>
      <c r="D467">
        <f>VLOOKUP(A467,table2!A467:J2801,3,FALSE)</f>
        <v>4.4400000000000004</v>
      </c>
      <c r="E467" t="str">
        <f>VLOOKUP(A467,table2!A467:J2801,4,FALSE)</f>
        <v>No</v>
      </c>
      <c r="F467" t="str">
        <f>VLOOKUP(A467,table2!A467:J2801,5,FALSE)</f>
        <v>No</v>
      </c>
      <c r="G467" t="str">
        <f>VLOOKUP(A467,table2!A467:J2801,6,FALSE)</f>
        <v>No</v>
      </c>
      <c r="H467" s="26">
        <f>VLOOKUP(A467,table2!A467:J2801,7,FALSE)</f>
        <v>0</v>
      </c>
      <c r="I467" t="str">
        <f>VLOOKUP(A467,table2!A467:J2801,8,FALSE)</f>
        <v>No</v>
      </c>
      <c r="J467" t="str">
        <f>VLOOKUP(A467,table2!A467:J2801,9,FALSE)</f>
        <v>NORMAL WEIGHT</v>
      </c>
      <c r="K467" t="str">
        <f>VLOOKUP(A467,table2!A467:J2801,10,FALSE)</f>
        <v>NORMAL</v>
      </c>
      <c r="L467" s="22">
        <f>VLOOKUP(A467,table3!A467:H2807,4,FALSE)</f>
        <v>4250</v>
      </c>
      <c r="M467" s="22" t="str">
        <f>VLOOKUP(A467,table3!A467:H2807,5,FALSE)</f>
        <v>tier - 2</v>
      </c>
      <c r="N467" t="str">
        <f>VLOOKUP(A467,table3!A467:H2807,6,FALSE)</f>
        <v>tier - 3</v>
      </c>
      <c r="O467" t="str">
        <f>VLOOKUP(A467,table3!A467:H2807,7,FALSE)</f>
        <v>R1013</v>
      </c>
      <c r="P467" s="8">
        <f>VLOOKUP(A467,table3!A467:H2807,2,FALSE)</f>
        <v>30118</v>
      </c>
      <c r="Q467">
        <f>VLOOKUP(A467,table3!A466:H2807,8,FALSE)</f>
        <v>40</v>
      </c>
    </row>
    <row r="468" spans="1:17" x14ac:dyDescent="0.3">
      <c r="A468" s="11" t="s">
        <v>1905</v>
      </c>
      <c r="B468" s="12" t="s">
        <v>4863</v>
      </c>
      <c r="C468">
        <f>VLOOKUP(A468,table2!A468:J2802,2,FALSE)</f>
        <v>28.12</v>
      </c>
      <c r="D468">
        <f>VLOOKUP(A468,table2!A468:J2802,3,FALSE)</f>
        <v>6.15</v>
      </c>
      <c r="E468" t="str">
        <f>VLOOKUP(A468,table2!A468:J2802,4,FALSE)</f>
        <v>No</v>
      </c>
      <c r="F468" t="str">
        <f>VLOOKUP(A468,table2!A468:J2802,5,FALSE)</f>
        <v>No</v>
      </c>
      <c r="G468" t="str">
        <f>VLOOKUP(A468,table2!A468:J2802,6,FALSE)</f>
        <v>No</v>
      </c>
      <c r="H468" s="26">
        <f>VLOOKUP(A468,table2!A468:J2802,7,FALSE)</f>
        <v>0</v>
      </c>
      <c r="I468" t="str">
        <f>VLOOKUP(A468,table2!A468:J2802,8,FALSE)</f>
        <v>Yes</v>
      </c>
      <c r="J468" t="str">
        <f>VLOOKUP(A468,table2!A468:J2802,9,FALSE)</f>
        <v>OVER WEIGHT</v>
      </c>
      <c r="K468" t="str">
        <f>VLOOKUP(A468,table2!A468:J2802,10,FALSE)</f>
        <v>PREDIABETES</v>
      </c>
      <c r="L468" s="22">
        <f>VLOOKUP(A468,table3!A468:H2808,4,FALSE)</f>
        <v>4261</v>
      </c>
      <c r="M468" s="22" t="str">
        <f>VLOOKUP(A468,table3!A468:H2808,5,FALSE)</f>
        <v>tier - 3</v>
      </c>
      <c r="N468" t="str">
        <f>VLOOKUP(A468,table3!A468:H2808,6,FALSE)</f>
        <v>tier - 2</v>
      </c>
      <c r="O468" t="str">
        <f>VLOOKUP(A468,table3!A468:H2808,7,FALSE)</f>
        <v>R1011</v>
      </c>
      <c r="P468" s="8">
        <f>VLOOKUP(A468,table3!A468:H2808,2,FALSE)</f>
        <v>34986</v>
      </c>
      <c r="Q468">
        <f>VLOOKUP(A468,table3!A467:H2808,8,FALSE)</f>
        <v>27</v>
      </c>
    </row>
    <row r="469" spans="1:17" x14ac:dyDescent="0.3">
      <c r="A469" s="13" t="s">
        <v>1904</v>
      </c>
      <c r="B469" s="14" t="s">
        <v>5577</v>
      </c>
      <c r="C469">
        <f>VLOOKUP(A469,table2!A469:J2803,2,FALSE)</f>
        <v>26.6</v>
      </c>
      <c r="D469">
        <f>VLOOKUP(A469,table2!A469:J2803,3,FALSE)</f>
        <v>4.53</v>
      </c>
      <c r="E469" t="str">
        <f>VLOOKUP(A469,table2!A469:J2803,4,FALSE)</f>
        <v>No</v>
      </c>
      <c r="F469" t="str">
        <f>VLOOKUP(A469,table2!A469:J2803,5,FALSE)</f>
        <v>No</v>
      </c>
      <c r="G469" t="str">
        <f>VLOOKUP(A469,table2!A469:J2803,6,FALSE)</f>
        <v>No</v>
      </c>
      <c r="H469" s="26">
        <f>VLOOKUP(A469,table2!A469:J2803,7,FALSE)</f>
        <v>0</v>
      </c>
      <c r="I469" t="str">
        <f>VLOOKUP(A469,table2!A469:J2803,8,FALSE)</f>
        <v>Yes</v>
      </c>
      <c r="J469" t="str">
        <f>VLOOKUP(A469,table2!A469:J2803,9,FALSE)</f>
        <v>OVER WEIGHT</v>
      </c>
      <c r="K469" t="str">
        <f>VLOOKUP(A469,table2!A469:J2803,10,FALSE)</f>
        <v>NORMAL</v>
      </c>
      <c r="L469" s="22">
        <f>VLOOKUP(A469,table3!A469:H2809,4,FALSE)</f>
        <v>4265</v>
      </c>
      <c r="M469" s="22" t="str">
        <f>VLOOKUP(A469,table3!A469:H2809,5,FALSE)</f>
        <v>tier - 2</v>
      </c>
      <c r="N469" t="str">
        <f>VLOOKUP(A469,table3!A469:H2809,6,FALSE)</f>
        <v>tier - 1</v>
      </c>
      <c r="O469" t="str">
        <f>VLOOKUP(A469,table3!A469:H2809,7,FALSE)</f>
        <v>R1012</v>
      </c>
      <c r="P469" s="8">
        <f>VLOOKUP(A469,table3!A469:H2809,2,FALSE)</f>
        <v>30640</v>
      </c>
      <c r="Q469">
        <f>VLOOKUP(A469,table3!A468:H2809,8,FALSE)</f>
        <v>39</v>
      </c>
    </row>
    <row r="470" spans="1:17" x14ac:dyDescent="0.3">
      <c r="A470" s="11" t="s">
        <v>1903</v>
      </c>
      <c r="B470" s="12" t="s">
        <v>5579</v>
      </c>
      <c r="C470">
        <f>VLOOKUP(A470,table2!A470:J2804,2,FALSE)</f>
        <v>30.114999999999998</v>
      </c>
      <c r="D470">
        <f>VLOOKUP(A470,table2!A470:J2804,3,FALSE)</f>
        <v>5.48</v>
      </c>
      <c r="E470" t="str">
        <f>VLOOKUP(A470,table2!A470:J2804,4,FALSE)</f>
        <v>No</v>
      </c>
      <c r="F470" t="str">
        <f>VLOOKUP(A470,table2!A470:J2804,5,FALSE)</f>
        <v>Yes</v>
      </c>
      <c r="G470" t="str">
        <f>VLOOKUP(A470,table2!A470:J2804,6,FALSE)</f>
        <v>No</v>
      </c>
      <c r="H470" s="26">
        <f>VLOOKUP(A470,table2!A470:J2804,7,FALSE)</f>
        <v>1</v>
      </c>
      <c r="I470" t="str">
        <f>VLOOKUP(A470,table2!A470:J2804,8,FALSE)</f>
        <v>No</v>
      </c>
      <c r="J470" t="str">
        <f>VLOOKUP(A470,table2!A470:J2804,9,FALSE)</f>
        <v>OBESITY</v>
      </c>
      <c r="K470" t="str">
        <f>VLOOKUP(A470,table2!A470:J2804,10,FALSE)</f>
        <v>NORMAL</v>
      </c>
      <c r="L470" s="22">
        <f>VLOOKUP(A470,table3!A470:H2810,4,FALSE)</f>
        <v>4266</v>
      </c>
      <c r="M470" s="22" t="str">
        <f>VLOOKUP(A470,table3!A470:H2810,5,FALSE)</f>
        <v>tier - 3</v>
      </c>
      <c r="N470" t="str">
        <f>VLOOKUP(A470,table3!A470:H2810,6,FALSE)</f>
        <v>tier - 2</v>
      </c>
      <c r="O470" t="str">
        <f>VLOOKUP(A470,table3!A470:H2810,7,FALSE)</f>
        <v>R1013</v>
      </c>
      <c r="P470" s="8">
        <f>VLOOKUP(A470,table3!A470:H2810,2,FALSE)</f>
        <v>33773</v>
      </c>
      <c r="Q470">
        <f>VLOOKUP(A470,table3!A469:H2810,8,FALSE)</f>
        <v>30</v>
      </c>
    </row>
    <row r="471" spans="1:17" x14ac:dyDescent="0.3">
      <c r="A471" s="13" t="s">
        <v>1902</v>
      </c>
      <c r="B471" s="14" t="s">
        <v>5581</v>
      </c>
      <c r="C471">
        <f>VLOOKUP(A471,table2!A471:J2805,2,FALSE)</f>
        <v>24.605</v>
      </c>
      <c r="D471">
        <f>VLOOKUP(A471,table2!A471:J2805,3,FALSE)</f>
        <v>5.48</v>
      </c>
      <c r="E471" t="str">
        <f>VLOOKUP(A471,table2!A471:J2805,4,FALSE)</f>
        <v>No</v>
      </c>
      <c r="F471" t="str">
        <f>VLOOKUP(A471,table2!A471:J2805,5,FALSE)</f>
        <v>No</v>
      </c>
      <c r="G471" t="str">
        <f>VLOOKUP(A471,table2!A471:J2805,6,FALSE)</f>
        <v>No</v>
      </c>
      <c r="H471" s="26">
        <f>VLOOKUP(A471,table2!A471:J2805,7,FALSE)</f>
        <v>0</v>
      </c>
      <c r="I471" t="str">
        <f>VLOOKUP(A471,table2!A471:J2805,8,FALSE)</f>
        <v>Yes</v>
      </c>
      <c r="J471" t="str">
        <f>VLOOKUP(A471,table2!A471:J2805,9,FALSE)</f>
        <v>NORMAL WEIGHT</v>
      </c>
      <c r="K471" t="str">
        <f>VLOOKUP(A471,table2!A471:J2805,10,FALSE)</f>
        <v>NORMAL</v>
      </c>
      <c r="L471" s="22">
        <f>VLOOKUP(A471,table3!A471:H2811,4,FALSE)</f>
        <v>4279</v>
      </c>
      <c r="M471" s="22" t="str">
        <f>VLOOKUP(A471,table3!A471:H2811,5,FALSE)</f>
        <v>tier - 2</v>
      </c>
      <c r="N471" t="str">
        <f>VLOOKUP(A471,table3!A471:H2811,6,FALSE)</f>
        <v>tier - 1</v>
      </c>
      <c r="O471" t="str">
        <f>VLOOKUP(A471,table3!A471:H2811,7,FALSE)</f>
        <v>R1021</v>
      </c>
      <c r="P471" s="8">
        <f>VLOOKUP(A471,table3!A471:H2811,2,FALSE)</f>
        <v>37780</v>
      </c>
      <c r="Q471">
        <f>VLOOKUP(A471,table3!A470:H2811,8,FALSE)</f>
        <v>20</v>
      </c>
    </row>
    <row r="472" spans="1:17" x14ac:dyDescent="0.3">
      <c r="A472" s="11" t="s">
        <v>1901</v>
      </c>
      <c r="B472" s="12" t="s">
        <v>5583</v>
      </c>
      <c r="C472">
        <f>VLOOKUP(A472,table2!A472:J2806,2,FALSE)</f>
        <v>29.6</v>
      </c>
      <c r="D472">
        <f>VLOOKUP(A472,table2!A472:J2806,3,FALSE)</f>
        <v>8.1</v>
      </c>
      <c r="E472" t="str">
        <f>VLOOKUP(A472,table2!A472:J2806,4,FALSE)</f>
        <v>No</v>
      </c>
      <c r="F472" t="str">
        <f>VLOOKUP(A472,table2!A472:J2806,5,FALSE)</f>
        <v>No</v>
      </c>
      <c r="G472" t="str">
        <f>VLOOKUP(A472,table2!A472:J2806,6,FALSE)</f>
        <v>No</v>
      </c>
      <c r="H472" s="26">
        <f>VLOOKUP(A472,table2!A472:J2806,7,FALSE)</f>
        <v>0</v>
      </c>
      <c r="I472" t="str">
        <f>VLOOKUP(A472,table2!A472:J2806,8,FALSE)</f>
        <v>No</v>
      </c>
      <c r="J472" t="str">
        <f>VLOOKUP(A472,table2!A472:J2806,9,FALSE)</f>
        <v>OVER WEIGHT</v>
      </c>
      <c r="K472" t="str">
        <f>VLOOKUP(A472,table2!A472:J2806,10,FALSE)</f>
        <v>DIABETES</v>
      </c>
      <c r="L472" s="22">
        <f>VLOOKUP(A472,table3!A472:H2812,4,FALSE)</f>
        <v>4296</v>
      </c>
      <c r="M472" s="22" t="str">
        <f>VLOOKUP(A472,table3!A472:H2812,5,FALSE)</f>
        <v>tier - 2</v>
      </c>
      <c r="N472" t="str">
        <f>VLOOKUP(A472,table3!A472:H2812,6,FALSE)</f>
        <v>tier - 3</v>
      </c>
      <c r="O472" t="str">
        <f>VLOOKUP(A472,table3!A472:H2812,7,FALSE)</f>
        <v>R1012</v>
      </c>
      <c r="P472" s="8">
        <f>VLOOKUP(A472,table3!A472:H2812,2,FALSE)</f>
        <v>36855</v>
      </c>
      <c r="Q472">
        <f>VLOOKUP(A472,table3!A471:H2812,8,FALSE)</f>
        <v>22</v>
      </c>
    </row>
    <row r="473" spans="1:17" x14ac:dyDescent="0.3">
      <c r="A473" s="13" t="s">
        <v>1900</v>
      </c>
      <c r="B473" s="14" t="s">
        <v>5585</v>
      </c>
      <c r="C473">
        <f>VLOOKUP(A473,table2!A473:J2807,2,FALSE)</f>
        <v>24.42</v>
      </c>
      <c r="D473">
        <f>VLOOKUP(A473,table2!A473:J2807,3,FALSE)</f>
        <v>7.16</v>
      </c>
      <c r="E473" t="str">
        <f>VLOOKUP(A473,table2!A473:J2807,4,FALSE)</f>
        <v>No</v>
      </c>
      <c r="F473" t="str">
        <f>VLOOKUP(A473,table2!A473:J2807,5,FALSE)</f>
        <v>No</v>
      </c>
      <c r="G473" t="str">
        <f>VLOOKUP(A473,table2!A473:J2807,6,FALSE)</f>
        <v>No</v>
      </c>
      <c r="H473" s="26">
        <f>VLOOKUP(A473,table2!A473:J2807,7,FALSE)</f>
        <v>0</v>
      </c>
      <c r="I473" t="str">
        <f>VLOOKUP(A473,table2!A473:J2807,8,FALSE)</f>
        <v>Yes</v>
      </c>
      <c r="J473" t="str">
        <f>VLOOKUP(A473,table2!A473:J2807,9,FALSE)</f>
        <v>NORMAL WEIGHT</v>
      </c>
      <c r="K473" t="str">
        <f>VLOOKUP(A473,table2!A473:J2807,10,FALSE)</f>
        <v>DIABETES</v>
      </c>
      <c r="L473" s="22">
        <f>VLOOKUP(A473,table3!A473:H2813,4,FALSE)</f>
        <v>4320</v>
      </c>
      <c r="M473" s="22" t="str">
        <f>VLOOKUP(A473,table3!A473:H2813,5,FALSE)</f>
        <v>tier - 2</v>
      </c>
      <c r="N473" t="str">
        <f>VLOOKUP(A473,table3!A473:H2813,6,FALSE)</f>
        <v>tier - 1</v>
      </c>
      <c r="O473" t="str">
        <f>VLOOKUP(A473,table3!A473:H2813,7,FALSE)</f>
        <v>R1012</v>
      </c>
      <c r="P473" s="8">
        <f>VLOOKUP(A473,table3!A473:H2813,2,FALSE)</f>
        <v>32496</v>
      </c>
      <c r="Q473">
        <f>VLOOKUP(A473,table3!A472:H2813,8,FALSE)</f>
        <v>34</v>
      </c>
    </row>
    <row r="474" spans="1:17" x14ac:dyDescent="0.3">
      <c r="A474" s="11" t="s">
        <v>1899</v>
      </c>
      <c r="B474" s="12" t="s">
        <v>5194</v>
      </c>
      <c r="C474">
        <f>VLOOKUP(A474,table2!A474:J2808,2,FALSE)</f>
        <v>20.9</v>
      </c>
      <c r="D474">
        <f>VLOOKUP(A474,table2!A474:J2808,3,FALSE)</f>
        <v>4.55</v>
      </c>
      <c r="E474" t="str">
        <f>VLOOKUP(A474,table2!A474:J2808,4,FALSE)</f>
        <v>Yes</v>
      </c>
      <c r="F474" t="str">
        <f>VLOOKUP(A474,table2!A474:J2808,5,FALSE)</f>
        <v>No</v>
      </c>
      <c r="G474" t="str">
        <f>VLOOKUP(A474,table2!A474:J2808,6,FALSE)</f>
        <v>Yes</v>
      </c>
      <c r="H474" s="26">
        <f>VLOOKUP(A474,table2!A474:J2808,7,FALSE)</f>
        <v>1</v>
      </c>
      <c r="I474" t="str">
        <f>VLOOKUP(A474,table2!A474:J2808,8,FALSE)</f>
        <v>Yes</v>
      </c>
      <c r="J474" t="str">
        <f>VLOOKUP(A474,table2!A474:J2808,9,FALSE)</f>
        <v>NORMAL WEIGHT</v>
      </c>
      <c r="K474" t="str">
        <f>VLOOKUP(A474,table2!A474:J2808,10,FALSE)</f>
        <v>NORMAL</v>
      </c>
      <c r="L474" s="22">
        <f>VLOOKUP(A474,table3!A474:H2814,4,FALSE)</f>
        <v>4338</v>
      </c>
      <c r="M474" s="22" t="str">
        <f>VLOOKUP(A474,table3!A474:H2814,5,FALSE)</f>
        <v>tier - 2</v>
      </c>
      <c r="N474" t="str">
        <f>VLOOKUP(A474,table3!A474:H2814,6,FALSE)</f>
        <v>tier - 1</v>
      </c>
      <c r="O474" t="str">
        <f>VLOOKUP(A474,table3!A474:H2814,7,FALSE)</f>
        <v>R1024</v>
      </c>
      <c r="P474" s="8">
        <f>VLOOKUP(A474,table3!A474:H2814,2,FALSE)</f>
        <v>34640</v>
      </c>
      <c r="Q474">
        <f>VLOOKUP(A474,table3!A473:H2814,8,FALSE)</f>
        <v>28</v>
      </c>
    </row>
    <row r="475" spans="1:17" x14ac:dyDescent="0.3">
      <c r="A475" s="13" t="s">
        <v>1898</v>
      </c>
      <c r="B475" s="14" t="s">
        <v>5587</v>
      </c>
      <c r="C475">
        <f>VLOOKUP(A475,table2!A475:J2809,2,FALSE)</f>
        <v>22.895</v>
      </c>
      <c r="D475">
        <f>VLOOKUP(A475,table2!A475:J2809,3,FALSE)</f>
        <v>6.03</v>
      </c>
      <c r="E475" t="str">
        <f>VLOOKUP(A475,table2!A475:J2809,4,FALSE)</f>
        <v>No</v>
      </c>
      <c r="F475" t="str">
        <f>VLOOKUP(A475,table2!A475:J2809,5,FALSE)</f>
        <v>No</v>
      </c>
      <c r="G475" t="str">
        <f>VLOOKUP(A475,table2!A475:J2809,6,FALSE)</f>
        <v>No</v>
      </c>
      <c r="H475" s="26">
        <f>VLOOKUP(A475,table2!A475:J2809,7,FALSE)</f>
        <v>0</v>
      </c>
      <c r="I475" t="str">
        <f>VLOOKUP(A475,table2!A475:J2809,8,FALSE)</f>
        <v>Yes</v>
      </c>
      <c r="J475" t="str">
        <f>VLOOKUP(A475,table2!A475:J2809,9,FALSE)</f>
        <v>NORMAL WEIGHT</v>
      </c>
      <c r="K475" t="str">
        <f>VLOOKUP(A475,table2!A475:J2809,10,FALSE)</f>
        <v>PREDIABETES</v>
      </c>
      <c r="L475" s="22">
        <f>VLOOKUP(A475,table3!A475:H2815,4,FALSE)</f>
        <v>4340</v>
      </c>
      <c r="M475" s="22" t="str">
        <f>VLOOKUP(A475,table3!A475:H2815,5,FALSE)</f>
        <v>tier - 2</v>
      </c>
      <c r="N475" t="str">
        <f>VLOOKUP(A475,table3!A475:H2815,6,FALSE)</f>
        <v>tier - 1</v>
      </c>
      <c r="O475" t="str">
        <f>VLOOKUP(A475,table3!A475:H2815,7,FALSE)</f>
        <v>R1013</v>
      </c>
      <c r="P475" s="8">
        <f>VLOOKUP(A475,table3!A475:H2815,2,FALSE)</f>
        <v>34633</v>
      </c>
      <c r="Q475">
        <f>VLOOKUP(A475,table3!A474:H2815,8,FALSE)</f>
        <v>28</v>
      </c>
    </row>
    <row r="476" spans="1:17" x14ac:dyDescent="0.3">
      <c r="A476" s="11" t="s">
        <v>1897</v>
      </c>
      <c r="B476" s="12" t="s">
        <v>5588</v>
      </c>
      <c r="C476">
        <f>VLOOKUP(A476,table2!A476:J2810,2,FALSE)</f>
        <v>28.3</v>
      </c>
      <c r="D476">
        <f>VLOOKUP(A476,table2!A476:J2810,3,FALSE)</f>
        <v>5.47</v>
      </c>
      <c r="E476" t="str">
        <f>VLOOKUP(A476,table2!A476:J2810,4,FALSE)</f>
        <v>Yes</v>
      </c>
      <c r="F476" t="str">
        <f>VLOOKUP(A476,table2!A476:J2810,5,FALSE)</f>
        <v>No</v>
      </c>
      <c r="G476" t="str">
        <f>VLOOKUP(A476,table2!A476:J2810,6,FALSE)</f>
        <v>Yes</v>
      </c>
      <c r="H476" s="26">
        <f>VLOOKUP(A476,table2!A476:J2810,7,FALSE)</f>
        <v>1</v>
      </c>
      <c r="I476" t="str">
        <f>VLOOKUP(A476,table2!A476:J2810,8,FALSE)</f>
        <v>Yes</v>
      </c>
      <c r="J476" t="str">
        <f>VLOOKUP(A476,table2!A476:J2810,9,FALSE)</f>
        <v>OVER WEIGHT</v>
      </c>
      <c r="K476" t="str">
        <f>VLOOKUP(A476,table2!A476:J2810,10,FALSE)</f>
        <v>NORMAL</v>
      </c>
      <c r="L476" s="22">
        <f>VLOOKUP(A476,table3!A476:H2816,4,FALSE)</f>
        <v>4347</v>
      </c>
      <c r="M476" s="22" t="str">
        <f>VLOOKUP(A476,table3!A476:H2816,5,FALSE)</f>
        <v>tier - 2</v>
      </c>
      <c r="N476" t="str">
        <f>VLOOKUP(A476,table3!A476:H2816,6,FALSE)</f>
        <v>tier - 1</v>
      </c>
      <c r="O476" t="str">
        <f>VLOOKUP(A476,table3!A476:H2816,7,FALSE)</f>
        <v>R1024</v>
      </c>
      <c r="P476" s="8">
        <f>VLOOKUP(A476,table3!A476:H2816,2,FALSE)</f>
        <v>33390</v>
      </c>
      <c r="Q476">
        <f>VLOOKUP(A476,table3!A475:H2816,8,FALSE)</f>
        <v>32</v>
      </c>
    </row>
    <row r="477" spans="1:17" x14ac:dyDescent="0.3">
      <c r="A477" s="13" t="s">
        <v>1895</v>
      </c>
      <c r="B477" s="14" t="s">
        <v>5590</v>
      </c>
      <c r="C477">
        <f>VLOOKUP(A477,table2!A477:J2811,2,FALSE)</f>
        <v>54.3</v>
      </c>
      <c r="D477">
        <f>VLOOKUP(A477,table2!A477:J2811,3,FALSE)</f>
        <v>4.1500000000000004</v>
      </c>
      <c r="E477" t="str">
        <f>VLOOKUP(A477,table2!A477:J2811,4,FALSE)</f>
        <v>Yes</v>
      </c>
      <c r="F477" t="str">
        <f>VLOOKUP(A477,table2!A477:J2811,5,FALSE)</f>
        <v>No</v>
      </c>
      <c r="G477" t="str">
        <f>VLOOKUP(A477,table2!A477:J2811,6,FALSE)</f>
        <v>No</v>
      </c>
      <c r="H477" s="26">
        <f>VLOOKUP(A477,table2!A477:J2811,7,FALSE)</f>
        <v>1</v>
      </c>
      <c r="I477" t="str">
        <f>VLOOKUP(A477,table2!A477:J2811,8,FALSE)</f>
        <v>No</v>
      </c>
      <c r="J477" t="str">
        <f>VLOOKUP(A477,table2!A477:J2811,9,FALSE)</f>
        <v>OBESITY</v>
      </c>
      <c r="K477" t="str">
        <f>VLOOKUP(A477,table2!A477:J2811,10,FALSE)</f>
        <v>NORMAL</v>
      </c>
      <c r="L477" s="22">
        <f>VLOOKUP(A477,table3!A477:H2817,4,FALSE)</f>
        <v>4349</v>
      </c>
      <c r="M477" s="22" t="str">
        <f>VLOOKUP(A477,table3!A477:H2817,5,FALSE)</f>
        <v>tier - 2</v>
      </c>
      <c r="N477" t="str">
        <f>VLOOKUP(A477,table3!A477:H2817,6,FALSE)</f>
        <v>tier - 2</v>
      </c>
      <c r="O477" t="str">
        <f>VLOOKUP(A477,table3!A477:H2817,7,FALSE)</f>
        <v>R1013</v>
      </c>
      <c r="P477" s="8">
        <f>VLOOKUP(A477,table3!A477:H2817,2,FALSE)</f>
        <v>34639</v>
      </c>
      <c r="Q477">
        <f>VLOOKUP(A477,table3!A476:H2817,8,FALSE)</f>
        <v>28</v>
      </c>
    </row>
    <row r="478" spans="1:17" x14ac:dyDescent="0.3">
      <c r="A478" s="11" t="s">
        <v>1894</v>
      </c>
      <c r="B478" s="12" t="s">
        <v>5592</v>
      </c>
      <c r="C478">
        <f>VLOOKUP(A478,table2!A478:J2812,2,FALSE)</f>
        <v>33.344999999999999</v>
      </c>
      <c r="D478">
        <f>VLOOKUP(A478,table2!A478:J2812,3,FALSE)</f>
        <v>11.32</v>
      </c>
      <c r="E478" t="str">
        <f>VLOOKUP(A478,table2!A478:J2812,4,FALSE)</f>
        <v>Yes</v>
      </c>
      <c r="F478" t="str">
        <f>VLOOKUP(A478,table2!A478:J2812,5,FALSE)</f>
        <v>No</v>
      </c>
      <c r="G478" t="str">
        <f>VLOOKUP(A478,table2!A478:J2812,6,FALSE)</f>
        <v>No</v>
      </c>
      <c r="H478" s="26">
        <f>VLOOKUP(A478,table2!A478:J2812,7,FALSE)</f>
        <v>1</v>
      </c>
      <c r="I478" t="str">
        <f>VLOOKUP(A478,table2!A478:J2812,8,FALSE)</f>
        <v>No</v>
      </c>
      <c r="J478" t="str">
        <f>VLOOKUP(A478,table2!A478:J2812,9,FALSE)</f>
        <v>OBESITY</v>
      </c>
      <c r="K478" t="str">
        <f>VLOOKUP(A478,table2!A478:J2812,10,FALSE)</f>
        <v>DIABETES</v>
      </c>
      <c r="L478" s="22">
        <f>VLOOKUP(A478,table3!A478:H2818,4,FALSE)</f>
        <v>4351</v>
      </c>
      <c r="M478" s="22" t="str">
        <f>VLOOKUP(A478,table3!A478:H2818,5,FALSE)</f>
        <v>tier - 2</v>
      </c>
      <c r="N478" t="str">
        <f>VLOOKUP(A478,table3!A478:H2818,6,FALSE)</f>
        <v>tier - 2</v>
      </c>
      <c r="O478" t="str">
        <f>VLOOKUP(A478,table3!A478:H2818,7,FALSE)</f>
        <v>R1013</v>
      </c>
      <c r="P478" s="8">
        <f>VLOOKUP(A478,table3!A478:H2818,2,FALSE)</f>
        <v>33494</v>
      </c>
      <c r="Q478">
        <f>VLOOKUP(A478,table3!A477:H2818,8,FALSE)</f>
        <v>31</v>
      </c>
    </row>
    <row r="479" spans="1:17" x14ac:dyDescent="0.3">
      <c r="A479" s="13" t="s">
        <v>1893</v>
      </c>
      <c r="B479" s="14" t="s">
        <v>5594</v>
      </c>
      <c r="C479">
        <f>VLOOKUP(A479,table2!A479:J2813,2,FALSE)</f>
        <v>33</v>
      </c>
      <c r="D479">
        <f>VLOOKUP(A479,table2!A479:J2813,3,FALSE)</f>
        <v>9.51</v>
      </c>
      <c r="E479" t="str">
        <f>VLOOKUP(A479,table2!A479:J2813,4,FALSE)</f>
        <v>Yes</v>
      </c>
      <c r="F479" t="str">
        <f>VLOOKUP(A479,table2!A479:J2813,5,FALSE)</f>
        <v>No</v>
      </c>
      <c r="G479" t="str">
        <f>VLOOKUP(A479,table2!A479:J2813,6,FALSE)</f>
        <v>No</v>
      </c>
      <c r="H479" s="26">
        <f>VLOOKUP(A479,table2!A479:J2813,7,FALSE)</f>
        <v>0</v>
      </c>
      <c r="I479" t="str">
        <f>VLOOKUP(A479,table2!A479:J2813,8,FALSE)</f>
        <v>No</v>
      </c>
      <c r="J479" t="str">
        <f>VLOOKUP(A479,table2!A479:J2813,9,FALSE)</f>
        <v>OBESITY</v>
      </c>
      <c r="K479" t="str">
        <f>VLOOKUP(A479,table2!A479:J2813,10,FALSE)</f>
        <v>DIABETES</v>
      </c>
      <c r="L479" s="22">
        <f>VLOOKUP(A479,table3!A479:H2819,4,FALSE)</f>
        <v>4357</v>
      </c>
      <c r="M479" s="22" t="str">
        <f>VLOOKUP(A479,table3!A479:H2819,5,FALSE)</f>
        <v>tier - 2</v>
      </c>
      <c r="N479" t="str">
        <f>VLOOKUP(A479,table3!A479:H2819,6,FALSE)</f>
        <v>tier - 3</v>
      </c>
      <c r="O479" t="str">
        <f>VLOOKUP(A479,table3!A479:H2819,7,FALSE)</f>
        <v>R1012</v>
      </c>
      <c r="P479" s="8">
        <f>VLOOKUP(A479,table3!A479:H2819,2,FALSE)</f>
        <v>33113</v>
      </c>
      <c r="Q479">
        <f>VLOOKUP(A479,table3!A478:H2819,8,FALSE)</f>
        <v>32</v>
      </c>
    </row>
    <row r="480" spans="1:17" x14ac:dyDescent="0.3">
      <c r="A480" s="11" t="s">
        <v>1892</v>
      </c>
      <c r="B480" s="12" t="s">
        <v>5596</v>
      </c>
      <c r="C480">
        <f>VLOOKUP(A480,table2!A480:J2814,2,FALSE)</f>
        <v>28.024999999999999</v>
      </c>
      <c r="D480">
        <f>VLOOKUP(A480,table2!A480:J2814,3,FALSE)</f>
        <v>7.67</v>
      </c>
      <c r="E480" t="str">
        <f>VLOOKUP(A480,table2!A480:J2814,4,FALSE)</f>
        <v>Yes</v>
      </c>
      <c r="F480" t="str">
        <f>VLOOKUP(A480,table2!A480:J2814,5,FALSE)</f>
        <v>No</v>
      </c>
      <c r="G480" t="str">
        <f>VLOOKUP(A480,table2!A480:J2814,6,FALSE)</f>
        <v>No</v>
      </c>
      <c r="H480" s="26">
        <f>VLOOKUP(A480,table2!A480:J2814,7,FALSE)</f>
        <v>1</v>
      </c>
      <c r="I480" t="str">
        <f>VLOOKUP(A480,table2!A480:J2814,8,FALSE)</f>
        <v>Yes</v>
      </c>
      <c r="J480" t="str">
        <f>VLOOKUP(A480,table2!A480:J2814,9,FALSE)</f>
        <v>OVER WEIGHT</v>
      </c>
      <c r="K480" t="str">
        <f>VLOOKUP(A480,table2!A480:J2814,10,FALSE)</f>
        <v>DIABETES</v>
      </c>
      <c r="L480" s="22">
        <f>VLOOKUP(A480,table3!A480:H2820,4,FALSE)</f>
        <v>4392</v>
      </c>
      <c r="M480" s="22" t="str">
        <f>VLOOKUP(A480,table3!A480:H2820,5,FALSE)</f>
        <v>tier - 2</v>
      </c>
      <c r="N480" t="str">
        <f>VLOOKUP(A480,table3!A480:H2820,6,FALSE)</f>
        <v>tier - 2</v>
      </c>
      <c r="O480" t="str">
        <f>VLOOKUP(A480,table3!A480:H2820,7,FALSE)</f>
        <v>R1011</v>
      </c>
      <c r="P480" s="8">
        <f>VLOOKUP(A480,table3!A480:H2820,2,FALSE)</f>
        <v>35763</v>
      </c>
      <c r="Q480">
        <f>VLOOKUP(A480,table3!A479:H2820,8,FALSE)</f>
        <v>25</v>
      </c>
    </row>
    <row r="481" spans="1:17" x14ac:dyDescent="0.3">
      <c r="A481" s="13" t="s">
        <v>1891</v>
      </c>
      <c r="B481" s="14" t="s">
        <v>5598</v>
      </c>
      <c r="C481">
        <f>VLOOKUP(A481,table2!A481:J2815,2,FALSE)</f>
        <v>28.69</v>
      </c>
      <c r="D481">
        <f>VLOOKUP(A481,table2!A481:J2815,3,FALSE)</f>
        <v>6.23</v>
      </c>
      <c r="E481" t="str">
        <f>VLOOKUP(A481,table2!A481:J2815,4,FALSE)</f>
        <v>No</v>
      </c>
      <c r="F481" t="str">
        <f>VLOOKUP(A481,table2!A481:J2815,5,FALSE)</f>
        <v>No</v>
      </c>
      <c r="G481" t="str">
        <f>VLOOKUP(A481,table2!A481:J2815,6,FALSE)</f>
        <v>No</v>
      </c>
      <c r="H481" s="26">
        <f>VLOOKUP(A481,table2!A481:J2815,7,FALSE)</f>
        <v>1</v>
      </c>
      <c r="I481" t="str">
        <f>VLOOKUP(A481,table2!A481:J2815,8,FALSE)</f>
        <v>Yes</v>
      </c>
      <c r="J481" t="str">
        <f>VLOOKUP(A481,table2!A481:J2815,9,FALSE)</f>
        <v>OVER WEIGHT</v>
      </c>
      <c r="K481" t="str">
        <f>VLOOKUP(A481,table2!A481:J2815,10,FALSE)</f>
        <v>PREDIABETES</v>
      </c>
      <c r="L481" s="22">
        <f>VLOOKUP(A481,table3!A481:H2821,4,FALSE)</f>
        <v>4393</v>
      </c>
      <c r="M481" s="22" t="str">
        <f>VLOOKUP(A481,table3!A481:H2821,5,FALSE)</f>
        <v>tier - 2</v>
      </c>
      <c r="N481" t="str">
        <f>VLOOKUP(A481,table3!A481:H2821,6,FALSE)</f>
        <v>tier - 2</v>
      </c>
      <c r="O481" t="str">
        <f>VLOOKUP(A481,table3!A481:H2821,7,FALSE)</f>
        <v>R1013</v>
      </c>
      <c r="P481" s="8">
        <f>VLOOKUP(A481,table3!A481:H2821,2,FALSE)</f>
        <v>30131</v>
      </c>
      <c r="Q481">
        <f>VLOOKUP(A481,table3!A480:H2821,8,FALSE)</f>
        <v>40</v>
      </c>
    </row>
    <row r="482" spans="1:17" x14ac:dyDescent="0.3">
      <c r="A482" s="11" t="s">
        <v>1890</v>
      </c>
      <c r="B482" s="12" t="s">
        <v>5600</v>
      </c>
      <c r="C482">
        <f>VLOOKUP(A482,table2!A482:J2816,2,FALSE)</f>
        <v>40.28</v>
      </c>
      <c r="D482">
        <f>VLOOKUP(A482,table2!A482:J2816,3,FALSE)</f>
        <v>8.9</v>
      </c>
      <c r="E482" t="str">
        <f>VLOOKUP(A482,table2!A482:J2816,4,FALSE)</f>
        <v>No</v>
      </c>
      <c r="F482" t="str">
        <f>VLOOKUP(A482,table2!A482:J2816,5,FALSE)</f>
        <v>No</v>
      </c>
      <c r="G482" t="str">
        <f>VLOOKUP(A482,table2!A482:J2816,6,FALSE)</f>
        <v>No</v>
      </c>
      <c r="H482" s="26">
        <f>VLOOKUP(A482,table2!A482:J2816,7,FALSE)</f>
        <v>0</v>
      </c>
      <c r="I482" t="str">
        <f>VLOOKUP(A482,table2!A482:J2816,8,FALSE)</f>
        <v>No</v>
      </c>
      <c r="J482" t="str">
        <f>VLOOKUP(A482,table2!A482:J2816,9,FALSE)</f>
        <v>OBESITY</v>
      </c>
      <c r="K482" t="str">
        <f>VLOOKUP(A482,table2!A482:J2816,10,FALSE)</f>
        <v>DIABETES</v>
      </c>
      <c r="L482" s="22">
        <f>VLOOKUP(A482,table3!A482:H2822,4,FALSE)</f>
        <v>4397</v>
      </c>
      <c r="M482" s="22" t="str">
        <f>VLOOKUP(A482,table3!A482:H2822,5,FALSE)</f>
        <v>tier - 2</v>
      </c>
      <c r="N482" t="str">
        <f>VLOOKUP(A482,table3!A482:H2822,6,FALSE)</f>
        <v>tier - 2</v>
      </c>
      <c r="O482" t="str">
        <f>VLOOKUP(A482,table3!A482:H2822,7,FALSE)</f>
        <v>R1013</v>
      </c>
      <c r="P482" s="8">
        <f>VLOOKUP(A482,table3!A482:H2822,2,FALSE)</f>
        <v>32342</v>
      </c>
      <c r="Q482">
        <f>VLOOKUP(A482,table3!A481:H2822,8,FALSE)</f>
        <v>34</v>
      </c>
    </row>
    <row r="483" spans="1:17" x14ac:dyDescent="0.3">
      <c r="A483" s="13" t="s">
        <v>1889</v>
      </c>
      <c r="B483" s="14" t="s">
        <v>5601</v>
      </c>
      <c r="C483">
        <f>VLOOKUP(A483,table2!A483:J2817,2,FALSE)</f>
        <v>37.299999999999997</v>
      </c>
      <c r="D483">
        <f>VLOOKUP(A483,table2!A483:J2817,3,FALSE)</f>
        <v>7.79</v>
      </c>
      <c r="E483" t="str">
        <f>VLOOKUP(A483,table2!A483:J2817,4,FALSE)</f>
        <v>Yes</v>
      </c>
      <c r="F483" t="str">
        <f>VLOOKUP(A483,table2!A483:J2817,5,FALSE)</f>
        <v>No</v>
      </c>
      <c r="G483" t="str">
        <f>VLOOKUP(A483,table2!A483:J2817,6,FALSE)</f>
        <v>No</v>
      </c>
      <c r="H483" s="26">
        <f>VLOOKUP(A483,table2!A483:J2817,7,FALSE)</f>
        <v>0</v>
      </c>
      <c r="I483" t="str">
        <f>VLOOKUP(A483,table2!A483:J2817,8,FALSE)</f>
        <v>No</v>
      </c>
      <c r="J483" t="str">
        <f>VLOOKUP(A483,table2!A483:J2817,9,FALSE)</f>
        <v>OBESITY</v>
      </c>
      <c r="K483" t="str">
        <f>VLOOKUP(A483,table2!A483:J2817,10,FALSE)</f>
        <v>DIABETES</v>
      </c>
      <c r="L483" s="22">
        <f>VLOOKUP(A483,table3!A483:H2823,4,FALSE)</f>
        <v>4400</v>
      </c>
      <c r="M483" s="22" t="str">
        <f>VLOOKUP(A483,table3!A483:H2823,5,FALSE)</f>
        <v>tier - 3</v>
      </c>
      <c r="N483" t="str">
        <f>VLOOKUP(A483,table3!A483:H2823,6,FALSE)</f>
        <v>tier - 2</v>
      </c>
      <c r="O483" t="str">
        <f>VLOOKUP(A483,table3!A483:H2823,7,FALSE)</f>
        <v>R1013</v>
      </c>
      <c r="P483" s="8">
        <f>VLOOKUP(A483,table3!A483:H2823,2,FALSE)</f>
        <v>31635</v>
      </c>
      <c r="Q483">
        <f>VLOOKUP(A483,table3!A482:H2823,8,FALSE)</f>
        <v>36</v>
      </c>
    </row>
    <row r="484" spans="1:17" x14ac:dyDescent="0.3">
      <c r="A484" s="11" t="s">
        <v>1888</v>
      </c>
      <c r="B484" s="12" t="s">
        <v>5603</v>
      </c>
      <c r="C484">
        <f>VLOOKUP(A484,table2!A484:J2818,2,FALSE)</f>
        <v>54.47</v>
      </c>
      <c r="D484">
        <f>VLOOKUP(A484,table2!A484:J2818,3,FALSE)</f>
        <v>4.49</v>
      </c>
      <c r="E484" t="str">
        <f>VLOOKUP(A484,table2!A484:J2818,4,FALSE)</f>
        <v>Yes</v>
      </c>
      <c r="F484" t="str">
        <f>VLOOKUP(A484,table2!A484:J2818,5,FALSE)</f>
        <v>No</v>
      </c>
      <c r="G484" t="str">
        <f>VLOOKUP(A484,table2!A484:J2818,6,FALSE)</f>
        <v>No</v>
      </c>
      <c r="H484" s="26">
        <f>VLOOKUP(A484,table2!A484:J2818,7,FALSE)</f>
        <v>2</v>
      </c>
      <c r="I484" t="str">
        <f>VLOOKUP(A484,table2!A484:J2818,8,FALSE)</f>
        <v>No</v>
      </c>
      <c r="J484" t="str">
        <f>VLOOKUP(A484,table2!A484:J2818,9,FALSE)</f>
        <v>OBESITY</v>
      </c>
      <c r="K484" t="str">
        <f>VLOOKUP(A484,table2!A484:J2818,10,FALSE)</f>
        <v>NORMAL</v>
      </c>
      <c r="L484" s="22">
        <f>VLOOKUP(A484,table3!A484:H2824,4,FALSE)</f>
        <v>4402</v>
      </c>
      <c r="M484" s="22" t="str">
        <f>VLOOKUP(A484,table3!A484:H2824,5,FALSE)</f>
        <v>tier - 2</v>
      </c>
      <c r="N484" t="str">
        <f>VLOOKUP(A484,table3!A484:H2824,6,FALSE)</f>
        <v>tier - 2</v>
      </c>
      <c r="O484" t="str">
        <f>VLOOKUP(A484,table3!A484:H2824,7,FALSE)</f>
        <v>R1011</v>
      </c>
      <c r="P484" s="8">
        <f>VLOOKUP(A484,table3!A484:H2824,2,FALSE)</f>
        <v>31606</v>
      </c>
      <c r="Q484">
        <f>VLOOKUP(A484,table3!A483:H2824,8,FALSE)</f>
        <v>36</v>
      </c>
    </row>
    <row r="485" spans="1:17" x14ac:dyDescent="0.3">
      <c r="A485" s="13" t="s">
        <v>1887</v>
      </c>
      <c r="B485" s="14" t="s">
        <v>4984</v>
      </c>
      <c r="C485">
        <f>VLOOKUP(A485,table2!A485:J2819,2,FALSE)</f>
        <v>38.06</v>
      </c>
      <c r="D485">
        <f>VLOOKUP(A485,table2!A485:J2819,3,FALSE)</f>
        <v>5.24</v>
      </c>
      <c r="E485" t="str">
        <f>VLOOKUP(A485,table2!A485:J2819,4,FALSE)</f>
        <v>Yes</v>
      </c>
      <c r="F485" t="str">
        <f>VLOOKUP(A485,table2!A485:J2819,5,FALSE)</f>
        <v>No</v>
      </c>
      <c r="G485" t="str">
        <f>VLOOKUP(A485,table2!A485:J2819,6,FALSE)</f>
        <v>Yes</v>
      </c>
      <c r="H485" s="26">
        <f>VLOOKUP(A485,table2!A485:J2819,7,FALSE)</f>
        <v>1</v>
      </c>
      <c r="I485" t="str">
        <f>VLOOKUP(A485,table2!A485:J2819,8,FALSE)</f>
        <v>No</v>
      </c>
      <c r="J485" t="str">
        <f>VLOOKUP(A485,table2!A485:J2819,9,FALSE)</f>
        <v>OBESITY</v>
      </c>
      <c r="K485" t="str">
        <f>VLOOKUP(A485,table2!A485:J2819,10,FALSE)</f>
        <v>NORMAL</v>
      </c>
      <c r="L485" s="22">
        <f>VLOOKUP(A485,table3!A485:H2825,4,FALSE)</f>
        <v>4415</v>
      </c>
      <c r="M485" s="22" t="str">
        <f>VLOOKUP(A485,table3!A485:H2825,5,FALSE)</f>
        <v>tier - 2</v>
      </c>
      <c r="N485" t="str">
        <f>VLOOKUP(A485,table3!A485:H2825,6,FALSE)</f>
        <v>tier - 1</v>
      </c>
      <c r="O485" t="str">
        <f>VLOOKUP(A485,table3!A485:H2825,7,FALSE)</f>
        <v>R1013</v>
      </c>
      <c r="P485" s="8">
        <f>VLOOKUP(A485,table3!A485:H2825,2,FALSE)</f>
        <v>32402</v>
      </c>
      <c r="Q485">
        <f>VLOOKUP(A485,table3!A484:H2825,8,FALSE)</f>
        <v>34</v>
      </c>
    </row>
    <row r="486" spans="1:17" x14ac:dyDescent="0.3">
      <c r="A486" s="11" t="s">
        <v>1886</v>
      </c>
      <c r="B486" s="12" t="s">
        <v>5606</v>
      </c>
      <c r="C486">
        <f>VLOOKUP(A486,table2!A486:J2820,2,FALSE)</f>
        <v>51.47</v>
      </c>
      <c r="D486">
        <f>VLOOKUP(A486,table2!A486:J2820,3,FALSE)</f>
        <v>9.6</v>
      </c>
      <c r="E486" t="str">
        <f>VLOOKUP(A486,table2!A486:J2820,4,FALSE)</f>
        <v>No</v>
      </c>
      <c r="F486" t="str">
        <f>VLOOKUP(A486,table2!A486:J2820,5,FALSE)</f>
        <v>No</v>
      </c>
      <c r="G486" t="str">
        <f>VLOOKUP(A486,table2!A486:J2820,6,FALSE)</f>
        <v>No</v>
      </c>
      <c r="H486" s="26">
        <f>VLOOKUP(A486,table2!A486:J2820,7,FALSE)</f>
        <v>0</v>
      </c>
      <c r="I486" t="str">
        <f>VLOOKUP(A486,table2!A486:J2820,8,FALSE)</f>
        <v>No</v>
      </c>
      <c r="J486" t="str">
        <f>VLOOKUP(A486,table2!A486:J2820,9,FALSE)</f>
        <v>OBESITY</v>
      </c>
      <c r="K486" t="str">
        <f>VLOOKUP(A486,table2!A486:J2820,10,FALSE)</f>
        <v>DIABETES</v>
      </c>
      <c r="L486" s="22">
        <f>VLOOKUP(A486,table3!A486:H2826,4,FALSE)</f>
        <v>4421</v>
      </c>
      <c r="M486" s="22" t="str">
        <f>VLOOKUP(A486,table3!A486:H2826,5,FALSE)</f>
        <v>tier - 2</v>
      </c>
      <c r="N486" t="str">
        <f>VLOOKUP(A486,table3!A486:H2826,6,FALSE)</f>
        <v>tier - 3</v>
      </c>
      <c r="O486" t="str">
        <f>VLOOKUP(A486,table3!A486:H2826,7,FALSE)</f>
        <v>R1020</v>
      </c>
      <c r="P486" s="8">
        <f>VLOOKUP(A486,table3!A486:H2826,2,FALSE)</f>
        <v>33831</v>
      </c>
      <c r="Q486">
        <f>VLOOKUP(A486,table3!A485:H2826,8,FALSE)</f>
        <v>30</v>
      </c>
    </row>
    <row r="487" spans="1:17" x14ac:dyDescent="0.3">
      <c r="A487" s="13" t="s">
        <v>1885</v>
      </c>
      <c r="B487" s="14" t="s">
        <v>5340</v>
      </c>
      <c r="C487">
        <f>VLOOKUP(A487,table2!A487:J2821,2,FALSE)</f>
        <v>29.8</v>
      </c>
      <c r="D487">
        <f>VLOOKUP(A487,table2!A487:J2821,3,FALSE)</f>
        <v>5.78</v>
      </c>
      <c r="E487" t="str">
        <f>VLOOKUP(A487,table2!A487:J2821,4,FALSE)</f>
        <v>Yes</v>
      </c>
      <c r="F487" t="str">
        <f>VLOOKUP(A487,table2!A487:J2821,5,FALSE)</f>
        <v>No</v>
      </c>
      <c r="G487" t="str">
        <f>VLOOKUP(A487,table2!A487:J2821,6,FALSE)</f>
        <v>No</v>
      </c>
      <c r="H487" s="26">
        <f>VLOOKUP(A487,table2!A487:J2821,7,FALSE)</f>
        <v>0</v>
      </c>
      <c r="I487" t="str">
        <f>VLOOKUP(A487,table2!A487:J2821,8,FALSE)</f>
        <v>No</v>
      </c>
      <c r="J487" t="str">
        <f>VLOOKUP(A487,table2!A487:J2821,9,FALSE)</f>
        <v>OVER WEIGHT</v>
      </c>
      <c r="K487" t="str">
        <f>VLOOKUP(A487,table2!A487:J2821,10,FALSE)</f>
        <v>PREDIABETES</v>
      </c>
      <c r="L487" s="22">
        <f>VLOOKUP(A487,table3!A487:H2827,4,FALSE)</f>
        <v>4429</v>
      </c>
      <c r="M487" s="22" t="str">
        <f>VLOOKUP(A487,table3!A487:H2827,5,FALSE)</f>
        <v>tier - 3</v>
      </c>
      <c r="N487" t="str">
        <f>VLOOKUP(A487,table3!A487:H2827,6,FALSE)</f>
        <v>tier - 1</v>
      </c>
      <c r="O487" t="str">
        <f>VLOOKUP(A487,table3!A487:H2827,7,FALSE)</f>
        <v>R1017</v>
      </c>
      <c r="P487" s="8">
        <f>VLOOKUP(A487,table3!A487:H2827,2,FALSE)</f>
        <v>34697</v>
      </c>
      <c r="Q487">
        <f>VLOOKUP(A487,table3!A486:H2827,8,FALSE)</f>
        <v>28</v>
      </c>
    </row>
    <row r="488" spans="1:17" x14ac:dyDescent="0.3">
      <c r="A488" s="11" t="s">
        <v>1884</v>
      </c>
      <c r="B488" s="12" t="s">
        <v>5607</v>
      </c>
      <c r="C488">
        <f>VLOOKUP(A488,table2!A488:J2822,2,FALSE)</f>
        <v>49.77</v>
      </c>
      <c r="D488">
        <f>VLOOKUP(A488,table2!A488:J2822,3,FALSE)</f>
        <v>7.02</v>
      </c>
      <c r="E488" t="str">
        <f>VLOOKUP(A488,table2!A488:J2822,4,FALSE)</f>
        <v>No</v>
      </c>
      <c r="F488" t="str">
        <f>VLOOKUP(A488,table2!A488:J2822,5,FALSE)</f>
        <v>No</v>
      </c>
      <c r="G488" t="str">
        <f>VLOOKUP(A488,table2!A488:J2822,6,FALSE)</f>
        <v>No</v>
      </c>
      <c r="H488" s="26">
        <f>VLOOKUP(A488,table2!A488:J2822,7,FALSE)</f>
        <v>0</v>
      </c>
      <c r="I488" t="str">
        <f>VLOOKUP(A488,table2!A488:J2822,8,FALSE)</f>
        <v>No</v>
      </c>
      <c r="J488" t="str">
        <f>VLOOKUP(A488,table2!A488:J2822,9,FALSE)</f>
        <v>OBESITY</v>
      </c>
      <c r="K488" t="str">
        <f>VLOOKUP(A488,table2!A488:J2822,10,FALSE)</f>
        <v>DIABETES</v>
      </c>
      <c r="L488" s="22">
        <f>VLOOKUP(A488,table3!A488:H2828,4,FALSE)</f>
        <v>4433</v>
      </c>
      <c r="M488" s="22" t="str">
        <f>VLOOKUP(A488,table3!A488:H2828,5,FALSE)</f>
        <v>tier - 2</v>
      </c>
      <c r="N488" t="str">
        <f>VLOOKUP(A488,table3!A488:H2828,6,FALSE)</f>
        <v>tier - 3</v>
      </c>
      <c r="O488" t="str">
        <f>VLOOKUP(A488,table3!A488:H2828,7,FALSE)</f>
        <v>R1012</v>
      </c>
      <c r="P488" s="8">
        <f>VLOOKUP(A488,table3!A488:H2828,2,FALSE)</f>
        <v>34216</v>
      </c>
      <c r="Q488">
        <f>VLOOKUP(A488,table3!A487:H2828,8,FALSE)</f>
        <v>29</v>
      </c>
    </row>
    <row r="489" spans="1:17" x14ac:dyDescent="0.3">
      <c r="A489" s="13" t="s">
        <v>1883</v>
      </c>
      <c r="B489" s="14" t="s">
        <v>5610</v>
      </c>
      <c r="C489">
        <f>VLOOKUP(A489,table2!A489:J2823,2,FALSE)</f>
        <v>25.555</v>
      </c>
      <c r="D489">
        <f>VLOOKUP(A489,table2!A489:J2823,3,FALSE)</f>
        <v>4.09</v>
      </c>
      <c r="E489" t="str">
        <f>VLOOKUP(A489,table2!A489:J2823,4,FALSE)</f>
        <v>Yes</v>
      </c>
      <c r="F489" t="str">
        <f>VLOOKUP(A489,table2!A489:J2823,5,FALSE)</f>
        <v>No</v>
      </c>
      <c r="G489" t="str">
        <f>VLOOKUP(A489,table2!A489:J2823,6,FALSE)</f>
        <v>No</v>
      </c>
      <c r="H489" s="26">
        <f>VLOOKUP(A489,table2!A489:J2823,7,FALSE)</f>
        <v>0</v>
      </c>
      <c r="I489" t="str">
        <f>VLOOKUP(A489,table2!A489:J2823,8,FALSE)</f>
        <v>Yes</v>
      </c>
      <c r="J489" t="str">
        <f>VLOOKUP(A489,table2!A489:J2823,9,FALSE)</f>
        <v>OVER WEIGHT</v>
      </c>
      <c r="K489" t="str">
        <f>VLOOKUP(A489,table2!A489:J2823,10,FALSE)</f>
        <v>NORMAL</v>
      </c>
      <c r="L489" s="22">
        <f>VLOOKUP(A489,table3!A489:H2829,4,FALSE)</f>
        <v>4434</v>
      </c>
      <c r="M489" s="22" t="str">
        <f>VLOOKUP(A489,table3!A489:H2829,5,FALSE)</f>
        <v>tier - 2</v>
      </c>
      <c r="N489" t="str">
        <f>VLOOKUP(A489,table3!A489:H2829,6,FALSE)</f>
        <v>tier - 2</v>
      </c>
      <c r="O489" t="str">
        <f>VLOOKUP(A489,table3!A489:H2829,7,FALSE)</f>
        <v>R1012</v>
      </c>
      <c r="P489" s="8">
        <f>VLOOKUP(A489,table3!A489:H2829,2,FALSE)</f>
        <v>34326</v>
      </c>
      <c r="Q489">
        <f>VLOOKUP(A489,table3!A488:H2829,8,FALSE)</f>
        <v>29</v>
      </c>
    </row>
    <row r="490" spans="1:17" x14ac:dyDescent="0.3">
      <c r="A490" s="11" t="s">
        <v>1882</v>
      </c>
      <c r="B490" s="12" t="s">
        <v>5612</v>
      </c>
      <c r="C490">
        <f>VLOOKUP(A490,table2!A490:J2824,2,FALSE)</f>
        <v>29.64</v>
      </c>
      <c r="D490">
        <f>VLOOKUP(A490,table2!A490:J2824,3,FALSE)</f>
        <v>4.93</v>
      </c>
      <c r="E490" t="str">
        <f>VLOOKUP(A490,table2!A490:J2824,4,FALSE)</f>
        <v>No</v>
      </c>
      <c r="F490" t="str">
        <f>VLOOKUP(A490,table2!A490:J2824,5,FALSE)</f>
        <v>No</v>
      </c>
      <c r="G490" t="str">
        <f>VLOOKUP(A490,table2!A490:J2824,6,FALSE)</f>
        <v>Yes</v>
      </c>
      <c r="H490" s="26">
        <f>VLOOKUP(A490,table2!A490:J2824,7,FALSE)</f>
        <v>1</v>
      </c>
      <c r="I490" t="str">
        <f>VLOOKUP(A490,table2!A490:J2824,8,FALSE)</f>
        <v>No</v>
      </c>
      <c r="J490" t="str">
        <f>VLOOKUP(A490,table2!A490:J2824,9,FALSE)</f>
        <v>OVER WEIGHT</v>
      </c>
      <c r="K490" t="str">
        <f>VLOOKUP(A490,table2!A490:J2824,10,FALSE)</f>
        <v>NORMAL</v>
      </c>
      <c r="L490" s="22">
        <f>VLOOKUP(A490,table3!A490:H2830,4,FALSE)</f>
        <v>4435</v>
      </c>
      <c r="M490" s="22" t="str">
        <f>VLOOKUP(A490,table3!A490:H2830,5,FALSE)</f>
        <v>tier - 3</v>
      </c>
      <c r="N490" t="str">
        <f>VLOOKUP(A490,table3!A490:H2830,6,FALSE)</f>
        <v>tier - 2</v>
      </c>
      <c r="O490" t="str">
        <f>VLOOKUP(A490,table3!A490:H2830,7,FALSE)</f>
        <v>R1016</v>
      </c>
      <c r="P490" s="8">
        <f>VLOOKUP(A490,table3!A490:H2830,2,FALSE)</f>
        <v>34615</v>
      </c>
      <c r="Q490">
        <f>VLOOKUP(A490,table3!A489:H2830,8,FALSE)</f>
        <v>28</v>
      </c>
    </row>
    <row r="491" spans="1:17" x14ac:dyDescent="0.3">
      <c r="A491" s="13" t="s">
        <v>1881</v>
      </c>
      <c r="B491" s="14" t="s">
        <v>5613</v>
      </c>
      <c r="C491">
        <f>VLOOKUP(A491,table2!A491:J2825,2,FALSE)</f>
        <v>53.93</v>
      </c>
      <c r="D491">
        <f>VLOOKUP(A491,table2!A491:J2825,3,FALSE)</f>
        <v>5.34</v>
      </c>
      <c r="E491" t="str">
        <f>VLOOKUP(A491,table2!A491:J2825,4,FALSE)</f>
        <v>Yes</v>
      </c>
      <c r="F491" t="str">
        <f>VLOOKUP(A491,table2!A491:J2825,5,FALSE)</f>
        <v>No</v>
      </c>
      <c r="G491" t="str">
        <f>VLOOKUP(A491,table2!A491:J2825,6,FALSE)</f>
        <v>No</v>
      </c>
      <c r="H491" s="26">
        <f>VLOOKUP(A491,table2!A491:J2825,7,FALSE)</f>
        <v>2</v>
      </c>
      <c r="I491" t="str">
        <f>VLOOKUP(A491,table2!A491:J2825,8,FALSE)</f>
        <v>No</v>
      </c>
      <c r="J491" t="str">
        <f>VLOOKUP(A491,table2!A491:J2825,9,FALSE)</f>
        <v>OBESITY</v>
      </c>
      <c r="K491" t="str">
        <f>VLOOKUP(A491,table2!A491:J2825,10,FALSE)</f>
        <v>NORMAL</v>
      </c>
      <c r="L491" s="22">
        <f>VLOOKUP(A491,table3!A491:H2831,4,FALSE)</f>
        <v>4438</v>
      </c>
      <c r="M491" s="22" t="str">
        <f>VLOOKUP(A491,table3!A491:H2831,5,FALSE)</f>
        <v>tier - 2</v>
      </c>
      <c r="N491" t="str">
        <f>VLOOKUP(A491,table3!A491:H2831,6,FALSE)</f>
        <v>tier - 3</v>
      </c>
      <c r="O491" t="str">
        <f>VLOOKUP(A491,table3!A491:H2831,7,FALSE)</f>
        <v>R1017</v>
      </c>
      <c r="P491" s="8">
        <f>VLOOKUP(A491,table3!A491:H2831,2,FALSE)</f>
        <v>34631</v>
      </c>
      <c r="Q491">
        <f>VLOOKUP(A491,table3!A490:H2831,8,FALSE)</f>
        <v>28</v>
      </c>
    </row>
    <row r="492" spans="1:17" x14ac:dyDescent="0.3">
      <c r="A492" s="11" t="s">
        <v>1880</v>
      </c>
      <c r="B492" s="12" t="s">
        <v>5614</v>
      </c>
      <c r="C492">
        <f>VLOOKUP(A492,table2!A492:J2826,2,FALSE)</f>
        <v>28.024999999999999</v>
      </c>
      <c r="D492">
        <f>VLOOKUP(A492,table2!A492:J2826,3,FALSE)</f>
        <v>5.65</v>
      </c>
      <c r="E492" t="str">
        <f>VLOOKUP(A492,table2!A492:J2826,4,FALSE)</f>
        <v>No</v>
      </c>
      <c r="F492" t="str">
        <f>VLOOKUP(A492,table2!A492:J2826,5,FALSE)</f>
        <v>No</v>
      </c>
      <c r="G492" t="str">
        <f>VLOOKUP(A492,table2!A492:J2826,6,FALSE)</f>
        <v>No</v>
      </c>
      <c r="H492" s="26">
        <f>VLOOKUP(A492,table2!A492:J2826,7,FALSE)</f>
        <v>1</v>
      </c>
      <c r="I492" t="str">
        <f>VLOOKUP(A492,table2!A492:J2826,8,FALSE)</f>
        <v>Yes</v>
      </c>
      <c r="J492" t="str">
        <f>VLOOKUP(A492,table2!A492:J2826,9,FALSE)</f>
        <v>OVER WEIGHT</v>
      </c>
      <c r="K492" t="str">
        <f>VLOOKUP(A492,table2!A492:J2826,10,FALSE)</f>
        <v>NORMAL</v>
      </c>
      <c r="L492" s="22">
        <f>VLOOKUP(A492,table3!A492:H2832,4,FALSE)</f>
        <v>4441</v>
      </c>
      <c r="M492" s="22" t="str">
        <f>VLOOKUP(A492,table3!A492:H2832,5,FALSE)</f>
        <v>tier - 1</v>
      </c>
      <c r="N492" t="str">
        <f>VLOOKUP(A492,table3!A492:H2832,6,FALSE)</f>
        <v>tier - 2</v>
      </c>
      <c r="O492" t="str">
        <f>VLOOKUP(A492,table3!A492:H2832,7,FALSE)</f>
        <v>R1014</v>
      </c>
      <c r="P492" s="8">
        <f>VLOOKUP(A492,table3!A492:H2832,2,FALSE)</f>
        <v>33484</v>
      </c>
      <c r="Q492">
        <f>VLOOKUP(A492,table3!A491:H2832,8,FALSE)</f>
        <v>31</v>
      </c>
    </row>
    <row r="493" spans="1:17" x14ac:dyDescent="0.3">
      <c r="A493" s="13" t="s">
        <v>1879</v>
      </c>
      <c r="B493" s="14" t="s">
        <v>5616</v>
      </c>
      <c r="C493">
        <f>VLOOKUP(A493,table2!A493:J2827,2,FALSE)</f>
        <v>27.5</v>
      </c>
      <c r="D493">
        <f>VLOOKUP(A493,table2!A493:J2827,3,FALSE)</f>
        <v>4.49</v>
      </c>
      <c r="E493" t="str">
        <f>VLOOKUP(A493,table2!A493:J2827,4,FALSE)</f>
        <v>No</v>
      </c>
      <c r="F493" t="str">
        <f>VLOOKUP(A493,table2!A493:J2827,5,FALSE)</f>
        <v>No</v>
      </c>
      <c r="G493" t="str">
        <f>VLOOKUP(A493,table2!A493:J2827,6,FALSE)</f>
        <v>No</v>
      </c>
      <c r="H493" s="26">
        <f>VLOOKUP(A493,table2!A493:J2827,7,FALSE)</f>
        <v>0</v>
      </c>
      <c r="I493" t="str">
        <f>VLOOKUP(A493,table2!A493:J2827,8,FALSE)</f>
        <v>No</v>
      </c>
      <c r="J493" t="str">
        <f>VLOOKUP(A493,table2!A493:J2827,9,FALSE)</f>
        <v>OVER WEIGHT</v>
      </c>
      <c r="K493" t="str">
        <f>VLOOKUP(A493,table2!A493:J2827,10,FALSE)</f>
        <v>NORMAL</v>
      </c>
      <c r="L493" s="22">
        <f>VLOOKUP(A493,table3!A493:H2833,4,FALSE)</f>
        <v>4449</v>
      </c>
      <c r="M493" s="22" t="str">
        <f>VLOOKUP(A493,table3!A493:H2833,5,FALSE)</f>
        <v>tier - 1</v>
      </c>
      <c r="N493" t="str">
        <f>VLOOKUP(A493,table3!A493:H2833,6,FALSE)</f>
        <v>tier - 2</v>
      </c>
      <c r="O493" t="str">
        <f>VLOOKUP(A493,table3!A493:H2833,7,FALSE)</f>
        <v>R1013</v>
      </c>
      <c r="P493" s="8">
        <f>VLOOKUP(A493,table3!A493:H2833,2,FALSE)</f>
        <v>34513</v>
      </c>
      <c r="Q493">
        <f>VLOOKUP(A493,table3!A492:H2833,8,FALSE)</f>
        <v>28</v>
      </c>
    </row>
    <row r="494" spans="1:17" x14ac:dyDescent="0.3">
      <c r="A494" s="11" t="s">
        <v>1878</v>
      </c>
      <c r="B494" s="12" t="s">
        <v>5618</v>
      </c>
      <c r="C494">
        <f>VLOOKUP(A494,table2!A494:J2828,2,FALSE)</f>
        <v>21.8</v>
      </c>
      <c r="D494">
        <f>VLOOKUP(A494,table2!A494:J2828,3,FALSE)</f>
        <v>10.55</v>
      </c>
      <c r="E494" t="str">
        <f>VLOOKUP(A494,table2!A494:J2828,4,FALSE)</f>
        <v>No</v>
      </c>
      <c r="F494" t="str">
        <f>VLOOKUP(A494,table2!A494:J2828,5,FALSE)</f>
        <v>No</v>
      </c>
      <c r="G494" t="str">
        <f>VLOOKUP(A494,table2!A494:J2828,6,FALSE)</f>
        <v>No</v>
      </c>
      <c r="H494" s="26">
        <f>VLOOKUP(A494,table2!A494:J2828,7,FALSE)</f>
        <v>0</v>
      </c>
      <c r="I494" t="str">
        <f>VLOOKUP(A494,table2!A494:J2828,8,FALSE)</f>
        <v>Yes</v>
      </c>
      <c r="J494" t="str">
        <f>VLOOKUP(A494,table2!A494:J2828,9,FALSE)</f>
        <v>NORMAL WEIGHT</v>
      </c>
      <c r="K494" t="str">
        <f>VLOOKUP(A494,table2!A494:J2828,10,FALSE)</f>
        <v>DIABETES</v>
      </c>
      <c r="L494" s="22">
        <f>VLOOKUP(A494,table3!A494:H2834,4,FALSE)</f>
        <v>4454</v>
      </c>
      <c r="M494" s="22" t="str">
        <f>VLOOKUP(A494,table3!A494:H2834,5,FALSE)</f>
        <v>tier - 2</v>
      </c>
      <c r="N494" t="str">
        <f>VLOOKUP(A494,table3!A494:H2834,6,FALSE)</f>
        <v>tier - 3</v>
      </c>
      <c r="O494" t="str">
        <f>VLOOKUP(A494,table3!A494:H2834,7,FALSE)</f>
        <v>R1012</v>
      </c>
      <c r="P494" s="8">
        <f>VLOOKUP(A494,table3!A494:H2834,2,FALSE)</f>
        <v>33093</v>
      </c>
      <c r="Q494">
        <f>VLOOKUP(A494,table3!A493:H2834,8,FALSE)</f>
        <v>32</v>
      </c>
    </row>
    <row r="495" spans="1:17" x14ac:dyDescent="0.3">
      <c r="A495" s="13" t="s">
        <v>1877</v>
      </c>
      <c r="B495" s="14" t="s">
        <v>5619</v>
      </c>
      <c r="C495">
        <f>VLOOKUP(A495,table2!A495:J2829,2,FALSE)</f>
        <v>26.41</v>
      </c>
      <c r="D495">
        <f>VLOOKUP(A495,table2!A495:J2829,3,FALSE)</f>
        <v>4.92</v>
      </c>
      <c r="E495" t="str">
        <f>VLOOKUP(A495,table2!A495:J2829,4,FALSE)</f>
        <v>Yes</v>
      </c>
      <c r="F495" t="str">
        <f>VLOOKUP(A495,table2!A495:J2829,5,FALSE)</f>
        <v>No</v>
      </c>
      <c r="G495" t="str">
        <f>VLOOKUP(A495,table2!A495:J2829,6,FALSE)</f>
        <v>Yes</v>
      </c>
      <c r="H495" s="26">
        <f>VLOOKUP(A495,table2!A495:J2829,7,FALSE)</f>
        <v>1</v>
      </c>
      <c r="I495" t="str">
        <f>VLOOKUP(A495,table2!A495:J2829,8,FALSE)</f>
        <v>Yes</v>
      </c>
      <c r="J495" t="str">
        <f>VLOOKUP(A495,table2!A495:J2829,9,FALSE)</f>
        <v>OVER WEIGHT</v>
      </c>
      <c r="K495" t="str">
        <f>VLOOKUP(A495,table2!A495:J2829,10,FALSE)</f>
        <v>NORMAL</v>
      </c>
      <c r="L495" s="22">
        <f>VLOOKUP(A495,table3!A495:H2835,4,FALSE)</f>
        <v>4463</v>
      </c>
      <c r="M495" s="22" t="str">
        <f>VLOOKUP(A495,table3!A495:H2835,5,FALSE)</f>
        <v>tier - 2</v>
      </c>
      <c r="N495" t="str">
        <f>VLOOKUP(A495,table3!A495:H2835,6,FALSE)</f>
        <v>tier - 3</v>
      </c>
      <c r="O495" t="str">
        <f>VLOOKUP(A495,table3!A495:H2835,7,FALSE)</f>
        <v>R1012</v>
      </c>
      <c r="P495" s="8">
        <f>VLOOKUP(A495,table3!A495:H2835,2,FALSE)</f>
        <v>33069</v>
      </c>
      <c r="Q495">
        <f>VLOOKUP(A495,table3!A494:H2835,8,FALSE)</f>
        <v>32</v>
      </c>
    </row>
    <row r="496" spans="1:17" x14ac:dyDescent="0.3">
      <c r="A496" s="11" t="s">
        <v>1876</v>
      </c>
      <c r="B496" s="12" t="s">
        <v>5600</v>
      </c>
      <c r="C496">
        <f>VLOOKUP(A496,table2!A496:J2830,2,FALSE)</f>
        <v>27.835000000000001</v>
      </c>
      <c r="D496">
        <f>VLOOKUP(A496,table2!A496:J2830,3,FALSE)</f>
        <v>5.9</v>
      </c>
      <c r="E496" t="str">
        <f>VLOOKUP(A496,table2!A496:J2830,4,FALSE)</f>
        <v>Yes</v>
      </c>
      <c r="F496" t="str">
        <f>VLOOKUP(A496,table2!A496:J2830,5,FALSE)</f>
        <v>No</v>
      </c>
      <c r="G496" t="str">
        <f>VLOOKUP(A496,table2!A496:J2830,6,FALSE)</f>
        <v>No</v>
      </c>
      <c r="H496" s="26">
        <f>VLOOKUP(A496,table2!A496:J2830,7,FALSE)</f>
        <v>1</v>
      </c>
      <c r="I496" t="str">
        <f>VLOOKUP(A496,table2!A496:J2830,8,FALSE)</f>
        <v>Yes</v>
      </c>
      <c r="J496" t="str">
        <f>VLOOKUP(A496,table2!A496:J2830,9,FALSE)</f>
        <v>OVER WEIGHT</v>
      </c>
      <c r="K496" t="str">
        <f>VLOOKUP(A496,table2!A496:J2830,10,FALSE)</f>
        <v>PREDIABETES</v>
      </c>
      <c r="L496" s="22">
        <f>VLOOKUP(A496,table3!A496:H2836,4,FALSE)</f>
        <v>4463</v>
      </c>
      <c r="M496" s="22" t="str">
        <f>VLOOKUP(A496,table3!A496:H2836,5,FALSE)</f>
        <v>tier - 3</v>
      </c>
      <c r="N496" t="str">
        <f>VLOOKUP(A496,table3!A496:H2836,6,FALSE)</f>
        <v>tier - 3</v>
      </c>
      <c r="O496" t="str">
        <f>VLOOKUP(A496,table3!A496:H2836,7,FALSE)</f>
        <v>R1013</v>
      </c>
      <c r="P496" s="8">
        <f>VLOOKUP(A496,table3!A496:H2836,2,FALSE)</f>
        <v>33423</v>
      </c>
      <c r="Q496">
        <f>VLOOKUP(A496,table3!A495:H2836,8,FALSE)</f>
        <v>31</v>
      </c>
    </row>
    <row r="497" spans="1:17" x14ac:dyDescent="0.3">
      <c r="A497" s="13" t="s">
        <v>1875</v>
      </c>
      <c r="B497" s="14" t="s">
        <v>5622</v>
      </c>
      <c r="C497">
        <f>VLOOKUP(A497,table2!A497:J2831,2,FALSE)</f>
        <v>51.74</v>
      </c>
      <c r="D497">
        <f>VLOOKUP(A497,table2!A497:J2831,3,FALSE)</f>
        <v>4.9800000000000004</v>
      </c>
      <c r="E497" t="str">
        <f>VLOOKUP(A497,table2!A497:J2831,4,FALSE)</f>
        <v>Yes</v>
      </c>
      <c r="F497" t="str">
        <f>VLOOKUP(A497,table2!A497:J2831,5,FALSE)</f>
        <v>No</v>
      </c>
      <c r="G497" t="str">
        <f>VLOOKUP(A497,table2!A497:J2831,6,FALSE)</f>
        <v>No</v>
      </c>
      <c r="H497" s="26">
        <f>VLOOKUP(A497,table2!A497:J2831,7,FALSE)</f>
        <v>2</v>
      </c>
      <c r="I497" t="str">
        <f>VLOOKUP(A497,table2!A497:J2831,8,FALSE)</f>
        <v>No</v>
      </c>
      <c r="J497" t="str">
        <f>VLOOKUP(A497,table2!A497:J2831,9,FALSE)</f>
        <v>OBESITY</v>
      </c>
      <c r="K497" t="str">
        <f>VLOOKUP(A497,table2!A497:J2831,10,FALSE)</f>
        <v>NORMAL</v>
      </c>
      <c r="L497" s="22">
        <f>VLOOKUP(A497,table3!A497:H2837,4,FALSE)</f>
        <v>4467</v>
      </c>
      <c r="M497" s="22" t="str">
        <f>VLOOKUP(A497,table3!A497:H2837,5,FALSE)</f>
        <v>tier - 2</v>
      </c>
      <c r="N497" t="str">
        <f>VLOOKUP(A497,table3!A497:H2837,6,FALSE)</f>
        <v>tier - 2</v>
      </c>
      <c r="O497" t="str">
        <f>VLOOKUP(A497,table3!A497:H2837,7,FALSE)</f>
        <v>R1012</v>
      </c>
      <c r="P497" s="8">
        <f>VLOOKUP(A497,table3!A497:H2837,2,FALSE)</f>
        <v>36484</v>
      </c>
      <c r="Q497">
        <f>VLOOKUP(A497,table3!A496:H2837,8,FALSE)</f>
        <v>23</v>
      </c>
    </row>
    <row r="498" spans="1:17" x14ac:dyDescent="0.3">
      <c r="A498" s="11" t="s">
        <v>1874</v>
      </c>
      <c r="B498" s="12" t="s">
        <v>5623</v>
      </c>
      <c r="C498">
        <f>VLOOKUP(A498,table2!A498:J2832,2,FALSE)</f>
        <v>23.37</v>
      </c>
      <c r="D498">
        <f>VLOOKUP(A498,table2!A498:J2832,3,FALSE)</f>
        <v>5.8</v>
      </c>
      <c r="E498" t="str">
        <f>VLOOKUP(A498,table2!A498:J2832,4,FALSE)</f>
        <v>No</v>
      </c>
      <c r="F498" t="str">
        <f>VLOOKUP(A498,table2!A498:J2832,5,FALSE)</f>
        <v>No</v>
      </c>
      <c r="G498" t="str">
        <f>VLOOKUP(A498,table2!A498:J2832,6,FALSE)</f>
        <v>No</v>
      </c>
      <c r="H498" s="26">
        <f>VLOOKUP(A498,table2!A498:J2832,7,FALSE)</f>
        <v>0</v>
      </c>
      <c r="I498" t="str">
        <f>VLOOKUP(A498,table2!A498:J2832,8,FALSE)</f>
        <v>Yes</v>
      </c>
      <c r="J498" t="str">
        <f>VLOOKUP(A498,table2!A498:J2832,9,FALSE)</f>
        <v>NORMAL WEIGHT</v>
      </c>
      <c r="K498" t="str">
        <f>VLOOKUP(A498,table2!A498:J2832,10,FALSE)</f>
        <v>PREDIABETES</v>
      </c>
      <c r="L498" s="22">
        <f>VLOOKUP(A498,table3!A498:H2838,4,FALSE)</f>
        <v>4468</v>
      </c>
      <c r="M498" s="22" t="str">
        <f>VLOOKUP(A498,table3!A498:H2838,5,FALSE)</f>
        <v>tier - 2</v>
      </c>
      <c r="N498" t="str">
        <f>VLOOKUP(A498,table3!A498:H2838,6,FALSE)</f>
        <v>tier - 2</v>
      </c>
      <c r="O498" t="str">
        <f>VLOOKUP(A498,table3!A498:H2838,7,FALSE)</f>
        <v>R1012</v>
      </c>
      <c r="P498" s="8">
        <f>VLOOKUP(A498,table3!A498:H2838,2,FALSE)</f>
        <v>38186</v>
      </c>
      <c r="Q498">
        <f>VLOOKUP(A498,table3!A497:H2838,8,FALSE)</f>
        <v>18</v>
      </c>
    </row>
    <row r="499" spans="1:17" x14ac:dyDescent="0.3">
      <c r="A499" s="13" t="s">
        <v>1873</v>
      </c>
      <c r="B499" s="14" t="s">
        <v>5625</v>
      </c>
      <c r="C499">
        <f>VLOOKUP(A499,table2!A499:J2833,2,FALSE)</f>
        <v>29.7</v>
      </c>
      <c r="D499">
        <f>VLOOKUP(A499,table2!A499:J2833,3,FALSE)</f>
        <v>6.21</v>
      </c>
      <c r="E499" t="str">
        <f>VLOOKUP(A499,table2!A499:J2833,4,FALSE)</f>
        <v>Yes</v>
      </c>
      <c r="F499" t="str">
        <f>VLOOKUP(A499,table2!A499:J2833,5,FALSE)</f>
        <v>No</v>
      </c>
      <c r="G499" t="str">
        <f>VLOOKUP(A499,table2!A499:J2833,6,FALSE)</f>
        <v>Yes</v>
      </c>
      <c r="H499" s="26">
        <f>VLOOKUP(A499,table2!A499:J2833,7,FALSE)</f>
        <v>1</v>
      </c>
      <c r="I499" t="str">
        <f>VLOOKUP(A499,table2!A499:J2833,8,FALSE)</f>
        <v>Yes</v>
      </c>
      <c r="J499" t="str">
        <f>VLOOKUP(A499,table2!A499:J2833,9,FALSE)</f>
        <v>OVER WEIGHT</v>
      </c>
      <c r="K499" t="str">
        <f>VLOOKUP(A499,table2!A499:J2833,10,FALSE)</f>
        <v>PREDIABETES</v>
      </c>
      <c r="L499" s="22">
        <f>VLOOKUP(A499,table3!A499:H2839,4,FALSE)</f>
        <v>4489</v>
      </c>
      <c r="M499" s="22" t="str">
        <f>VLOOKUP(A499,table3!A499:H2839,5,FALSE)</f>
        <v>tier - 2</v>
      </c>
      <c r="N499" t="str">
        <f>VLOOKUP(A499,table3!A499:H2839,6,FALSE)</f>
        <v>tier - 3</v>
      </c>
      <c r="O499" t="str">
        <f>VLOOKUP(A499,table3!A499:H2839,7,FALSE)</f>
        <v>R1012</v>
      </c>
      <c r="P499" s="8">
        <f>VLOOKUP(A499,table3!A499:H2839,2,FALSE)</f>
        <v>33797</v>
      </c>
      <c r="Q499">
        <f>VLOOKUP(A499,table3!A498:H2839,8,FALSE)</f>
        <v>30</v>
      </c>
    </row>
    <row r="500" spans="1:17" x14ac:dyDescent="0.3">
      <c r="A500" s="11" t="s">
        <v>1872</v>
      </c>
      <c r="B500" s="12" t="s">
        <v>5626</v>
      </c>
      <c r="C500">
        <f>VLOOKUP(A500,table2!A500:J2834,2,FALSE)</f>
        <v>20.045000000000002</v>
      </c>
      <c r="D500">
        <f>VLOOKUP(A500,table2!A500:J2834,3,FALSE)</f>
        <v>6.17</v>
      </c>
      <c r="E500" t="str">
        <f>VLOOKUP(A500,table2!A500:J2834,4,FALSE)</f>
        <v>No</v>
      </c>
      <c r="F500" t="str">
        <f>VLOOKUP(A500,table2!A500:J2834,5,FALSE)</f>
        <v>No</v>
      </c>
      <c r="G500" t="str">
        <f>VLOOKUP(A500,table2!A500:J2834,6,FALSE)</f>
        <v>Yes</v>
      </c>
      <c r="H500" s="26">
        <f>VLOOKUP(A500,table2!A500:J2834,7,FALSE)</f>
        <v>1</v>
      </c>
      <c r="I500" t="str">
        <f>VLOOKUP(A500,table2!A500:J2834,8,FALSE)</f>
        <v>Yes</v>
      </c>
      <c r="J500" t="str">
        <f>VLOOKUP(A500,table2!A500:J2834,9,FALSE)</f>
        <v>NORMAL WEIGHT</v>
      </c>
      <c r="K500" t="str">
        <f>VLOOKUP(A500,table2!A500:J2834,10,FALSE)</f>
        <v>PREDIABETES</v>
      </c>
      <c r="L500" s="22">
        <f>VLOOKUP(A500,table3!A500:H2840,4,FALSE)</f>
        <v>4500</v>
      </c>
      <c r="M500" s="22" t="str">
        <f>VLOOKUP(A500,table3!A500:H2840,5,FALSE)</f>
        <v>tier - 2</v>
      </c>
      <c r="N500" t="str">
        <f>VLOOKUP(A500,table3!A500:H2840,6,FALSE)</f>
        <v>tier - 1</v>
      </c>
      <c r="O500" t="str">
        <f>VLOOKUP(A500,table3!A500:H2840,7,FALSE)</f>
        <v>R1017</v>
      </c>
      <c r="P500" s="8">
        <f>VLOOKUP(A500,table3!A500:H2840,2,FALSE)</f>
        <v>32320</v>
      </c>
      <c r="Q500">
        <f>VLOOKUP(A500,table3!A499:H2840,8,FALSE)</f>
        <v>34</v>
      </c>
    </row>
    <row r="501" spans="1:17" x14ac:dyDescent="0.3">
      <c r="A501" s="13" t="s">
        <v>1871</v>
      </c>
      <c r="B501" s="14" t="s">
        <v>5628</v>
      </c>
      <c r="C501">
        <f>VLOOKUP(A501,table2!A501:J2835,2,FALSE)</f>
        <v>27.83</v>
      </c>
      <c r="D501">
        <f>VLOOKUP(A501,table2!A501:J2835,3,FALSE)</f>
        <v>5.36</v>
      </c>
      <c r="E501" t="str">
        <f>VLOOKUP(A501,table2!A501:J2835,4,FALSE)</f>
        <v>No</v>
      </c>
      <c r="F501" t="str">
        <f>VLOOKUP(A501,table2!A501:J2835,5,FALSE)</f>
        <v>No</v>
      </c>
      <c r="G501" t="str">
        <f>VLOOKUP(A501,table2!A501:J2835,6,FALSE)</f>
        <v>No</v>
      </c>
      <c r="H501" s="26">
        <f>VLOOKUP(A501,table2!A501:J2835,7,FALSE)</f>
        <v>2</v>
      </c>
      <c r="I501" t="str">
        <f>VLOOKUP(A501,table2!A501:J2835,8,FALSE)</f>
        <v>No</v>
      </c>
      <c r="J501" t="str">
        <f>VLOOKUP(A501,table2!A501:J2835,9,FALSE)</f>
        <v>OVER WEIGHT</v>
      </c>
      <c r="K501" t="str">
        <f>VLOOKUP(A501,table2!A501:J2835,10,FALSE)</f>
        <v>NORMAL</v>
      </c>
      <c r="L501" s="22">
        <f>VLOOKUP(A501,table3!A501:H2841,4,FALSE)</f>
        <v>4505</v>
      </c>
      <c r="M501" s="22" t="str">
        <f>VLOOKUP(A501,table3!A501:H2841,5,FALSE)</f>
        <v>tier - 1</v>
      </c>
      <c r="N501" t="str">
        <f>VLOOKUP(A501,table3!A501:H2841,6,FALSE)</f>
        <v>tier - 2</v>
      </c>
      <c r="O501" t="str">
        <f>VLOOKUP(A501,table3!A501:H2841,7,FALSE)</f>
        <v>R1013</v>
      </c>
      <c r="P501" s="8">
        <f>VLOOKUP(A501,table3!A501:H2841,2,FALSE)</f>
        <v>35716</v>
      </c>
      <c r="Q501">
        <f>VLOOKUP(A501,table3!A500:H2841,8,FALSE)</f>
        <v>25</v>
      </c>
    </row>
    <row r="502" spans="1:17" x14ac:dyDescent="0.3">
      <c r="A502" s="11" t="s">
        <v>1870</v>
      </c>
      <c r="B502" s="12" t="s">
        <v>5629</v>
      </c>
      <c r="C502">
        <f>VLOOKUP(A502,table2!A502:J2836,2,FALSE)</f>
        <v>28.93</v>
      </c>
      <c r="D502">
        <f>VLOOKUP(A502,table2!A502:J2836,3,FALSE)</f>
        <v>5.2</v>
      </c>
      <c r="E502" t="str">
        <f>VLOOKUP(A502,table2!A502:J2836,4,FALSE)</f>
        <v>No</v>
      </c>
      <c r="F502" t="str">
        <f>VLOOKUP(A502,table2!A502:J2836,5,FALSE)</f>
        <v>No</v>
      </c>
      <c r="G502" t="str">
        <f>VLOOKUP(A502,table2!A502:J2836,6,FALSE)</f>
        <v>No</v>
      </c>
      <c r="H502" s="26">
        <f>VLOOKUP(A502,table2!A502:J2836,7,FALSE)</f>
        <v>0</v>
      </c>
      <c r="I502" t="str">
        <f>VLOOKUP(A502,table2!A502:J2836,8,FALSE)</f>
        <v>Yes</v>
      </c>
      <c r="J502" t="str">
        <f>VLOOKUP(A502,table2!A502:J2836,9,FALSE)</f>
        <v>OVER WEIGHT</v>
      </c>
      <c r="K502" t="str">
        <f>VLOOKUP(A502,table2!A502:J2836,10,FALSE)</f>
        <v>NORMAL</v>
      </c>
      <c r="L502" s="22">
        <f>VLOOKUP(A502,table3!A502:H2842,4,FALSE)</f>
        <v>4511</v>
      </c>
      <c r="M502" s="22" t="str">
        <f>VLOOKUP(A502,table3!A502:H2842,5,FALSE)</f>
        <v>tier - 2</v>
      </c>
      <c r="N502" t="str">
        <f>VLOOKUP(A502,table3!A502:H2842,6,FALSE)</f>
        <v>tier - 3</v>
      </c>
      <c r="O502" t="str">
        <f>VLOOKUP(A502,table3!A502:H2842,7,FALSE)</f>
        <v>R1013</v>
      </c>
      <c r="P502" s="8">
        <f>VLOOKUP(A502,table3!A502:H2842,2,FALSE)</f>
        <v>30221</v>
      </c>
      <c r="Q502">
        <f>VLOOKUP(A502,table3!A501:H2842,8,FALSE)</f>
        <v>40</v>
      </c>
    </row>
    <row r="503" spans="1:17" x14ac:dyDescent="0.3">
      <c r="A503" s="13" t="s">
        <v>1869</v>
      </c>
      <c r="B503" s="14" t="s">
        <v>4867</v>
      </c>
      <c r="C503">
        <f>VLOOKUP(A503,table2!A503:J2837,2,FALSE)</f>
        <v>33.82</v>
      </c>
      <c r="D503">
        <f>VLOOKUP(A503,table2!A503:J2837,3,FALSE)</f>
        <v>5.42</v>
      </c>
      <c r="E503" t="str">
        <f>VLOOKUP(A503,table2!A503:J2837,4,FALSE)</f>
        <v>No</v>
      </c>
      <c r="F503" t="str">
        <f>VLOOKUP(A503,table2!A503:J2837,5,FALSE)</f>
        <v>No</v>
      </c>
      <c r="G503" t="str">
        <f>VLOOKUP(A503,table2!A503:J2837,6,FALSE)</f>
        <v>No</v>
      </c>
      <c r="H503" s="26">
        <f>VLOOKUP(A503,table2!A503:J2837,7,FALSE)</f>
        <v>0</v>
      </c>
      <c r="I503" t="str">
        <f>VLOOKUP(A503,table2!A503:J2837,8,FALSE)</f>
        <v>No</v>
      </c>
      <c r="J503" t="str">
        <f>VLOOKUP(A503,table2!A503:J2837,9,FALSE)</f>
        <v>OBESITY</v>
      </c>
      <c r="K503" t="str">
        <f>VLOOKUP(A503,table2!A503:J2837,10,FALSE)</f>
        <v>NORMAL</v>
      </c>
      <c r="L503" s="22">
        <f>VLOOKUP(A503,table3!A503:H2843,4,FALSE)</f>
        <v>4516</v>
      </c>
      <c r="M503" s="22" t="str">
        <f>VLOOKUP(A503,table3!A503:H2843,5,FALSE)</f>
        <v>tier - 2</v>
      </c>
      <c r="N503" t="str">
        <f>VLOOKUP(A503,table3!A503:H2843,6,FALSE)</f>
        <v>tier - 3</v>
      </c>
      <c r="O503" t="str">
        <f>VLOOKUP(A503,table3!A503:H2843,7,FALSE)</f>
        <v>R1013</v>
      </c>
      <c r="P503" s="8">
        <f>VLOOKUP(A503,table3!A503:H2843,2,FALSE)</f>
        <v>29388</v>
      </c>
      <c r="Q503">
        <f>VLOOKUP(A503,table3!A502:H2843,8,FALSE)</f>
        <v>42</v>
      </c>
    </row>
    <row r="504" spans="1:17" x14ac:dyDescent="0.3">
      <c r="A504" s="11" t="s">
        <v>1868</v>
      </c>
      <c r="B504" s="12" t="s">
        <v>5632</v>
      </c>
      <c r="C504">
        <f>VLOOKUP(A504,table2!A504:J2838,2,FALSE)</f>
        <v>20.234999999999999</v>
      </c>
      <c r="D504">
        <f>VLOOKUP(A504,table2!A504:J2838,3,FALSE)</f>
        <v>6.84</v>
      </c>
      <c r="E504" t="str">
        <f>VLOOKUP(A504,table2!A504:J2838,4,FALSE)</f>
        <v>No</v>
      </c>
      <c r="F504" t="str">
        <f>VLOOKUP(A504,table2!A504:J2838,5,FALSE)</f>
        <v>No</v>
      </c>
      <c r="G504" t="str">
        <f>VLOOKUP(A504,table2!A504:J2838,6,FALSE)</f>
        <v>No</v>
      </c>
      <c r="H504" s="26">
        <f>VLOOKUP(A504,table2!A504:J2838,7,FALSE)</f>
        <v>0</v>
      </c>
      <c r="I504" t="str">
        <f>VLOOKUP(A504,table2!A504:J2838,8,FALSE)</f>
        <v>Yes</v>
      </c>
      <c r="J504" t="str">
        <f>VLOOKUP(A504,table2!A504:J2838,9,FALSE)</f>
        <v>NORMAL WEIGHT</v>
      </c>
      <c r="K504" t="str">
        <f>VLOOKUP(A504,table2!A504:J2838,10,FALSE)</f>
        <v>DIABETES</v>
      </c>
      <c r="L504" s="22">
        <f>VLOOKUP(A504,table3!A504:H2844,4,FALSE)</f>
        <v>4518</v>
      </c>
      <c r="M504" s="22" t="str">
        <f>VLOOKUP(A504,table3!A504:H2844,5,FALSE)</f>
        <v>tier - 2</v>
      </c>
      <c r="N504" t="str">
        <f>VLOOKUP(A504,table3!A504:H2844,6,FALSE)</f>
        <v>tier - 3</v>
      </c>
      <c r="O504" t="str">
        <f>VLOOKUP(A504,table3!A504:H2844,7,FALSE)</f>
        <v>R1026</v>
      </c>
      <c r="P504" s="8">
        <f>VLOOKUP(A504,table3!A504:H2844,2,FALSE)</f>
        <v>37896</v>
      </c>
      <c r="Q504">
        <f>VLOOKUP(A504,table3!A503:H2844,8,FALSE)</f>
        <v>19</v>
      </c>
    </row>
    <row r="505" spans="1:17" x14ac:dyDescent="0.3">
      <c r="A505" s="13" t="s">
        <v>1867</v>
      </c>
      <c r="B505" s="14" t="s">
        <v>5634</v>
      </c>
      <c r="C505">
        <f>VLOOKUP(A505,table2!A505:J2839,2,FALSE)</f>
        <v>49.2</v>
      </c>
      <c r="D505">
        <f>VLOOKUP(A505,table2!A505:J2839,3,FALSE)</f>
        <v>10.9</v>
      </c>
      <c r="E505" t="str">
        <f>VLOOKUP(A505,table2!A505:J2839,4,FALSE)</f>
        <v>Yes</v>
      </c>
      <c r="F505" t="str">
        <f>VLOOKUP(A505,table2!A505:J2839,5,FALSE)</f>
        <v>No</v>
      </c>
      <c r="G505" t="str">
        <f>VLOOKUP(A505,table2!A505:J2839,6,FALSE)</f>
        <v>Yes</v>
      </c>
      <c r="H505" s="26">
        <f>VLOOKUP(A505,table2!A505:J2839,7,FALSE)</f>
        <v>1</v>
      </c>
      <c r="I505" t="str">
        <f>VLOOKUP(A505,table2!A505:J2839,8,FALSE)</f>
        <v>No</v>
      </c>
      <c r="J505" t="str">
        <f>VLOOKUP(A505,table2!A505:J2839,9,FALSE)</f>
        <v>OBESITY</v>
      </c>
      <c r="K505" t="str">
        <f>VLOOKUP(A505,table2!A505:J2839,10,FALSE)</f>
        <v>DIABETES</v>
      </c>
      <c r="L505" s="22">
        <f>VLOOKUP(A505,table3!A505:H2845,4,FALSE)</f>
        <v>4519</v>
      </c>
      <c r="M505" s="22" t="str">
        <f>VLOOKUP(A505,table3!A505:H2845,5,FALSE)</f>
        <v>tier - 2</v>
      </c>
      <c r="N505" t="str">
        <f>VLOOKUP(A505,table3!A505:H2845,6,FALSE)</f>
        <v>tier - 3</v>
      </c>
      <c r="O505" t="str">
        <f>VLOOKUP(A505,table3!A505:H2845,7,FALSE)</f>
        <v>R1012</v>
      </c>
      <c r="P505" s="8">
        <f>VLOOKUP(A505,table3!A505:H2845,2,FALSE)</f>
        <v>32116</v>
      </c>
      <c r="Q505">
        <f>VLOOKUP(A505,table3!A504:H2845,8,FALSE)</f>
        <v>35</v>
      </c>
    </row>
    <row r="506" spans="1:17" x14ac:dyDescent="0.3">
      <c r="A506" s="11" t="s">
        <v>1866</v>
      </c>
      <c r="B506" s="12" t="s">
        <v>5636</v>
      </c>
      <c r="C506">
        <f>VLOOKUP(A506,table2!A506:J2840,2,FALSE)</f>
        <v>26.4</v>
      </c>
      <c r="D506">
        <f>VLOOKUP(A506,table2!A506:J2840,3,FALSE)</f>
        <v>4.87</v>
      </c>
      <c r="E506" t="str">
        <f>VLOOKUP(A506,table2!A506:J2840,4,FALSE)</f>
        <v>Yes</v>
      </c>
      <c r="F506" t="str">
        <f>VLOOKUP(A506,table2!A506:J2840,5,FALSE)</f>
        <v>No</v>
      </c>
      <c r="G506" t="str">
        <f>VLOOKUP(A506,table2!A506:J2840,6,FALSE)</f>
        <v>No</v>
      </c>
      <c r="H506" s="26">
        <f>VLOOKUP(A506,table2!A506:J2840,7,FALSE)</f>
        <v>0</v>
      </c>
      <c r="I506" t="str">
        <f>VLOOKUP(A506,table2!A506:J2840,8,FALSE)</f>
        <v>Yes</v>
      </c>
      <c r="J506" t="str">
        <f>VLOOKUP(A506,table2!A506:J2840,9,FALSE)</f>
        <v>OVER WEIGHT</v>
      </c>
      <c r="K506" t="str">
        <f>VLOOKUP(A506,table2!A506:J2840,10,FALSE)</f>
        <v>NORMAL</v>
      </c>
      <c r="L506" s="22">
        <f>VLOOKUP(A506,table3!A506:H2846,4,FALSE)</f>
        <v>4519</v>
      </c>
      <c r="M506" s="22" t="str">
        <f>VLOOKUP(A506,table3!A506:H2846,5,FALSE)</f>
        <v>tier - 2</v>
      </c>
      <c r="N506" t="str">
        <f>VLOOKUP(A506,table3!A506:H2846,6,FALSE)</f>
        <v>tier - 2</v>
      </c>
      <c r="O506" t="str">
        <f>VLOOKUP(A506,table3!A506:H2846,7,FALSE)</f>
        <v>R1017</v>
      </c>
      <c r="P506" s="8">
        <f>VLOOKUP(A506,table3!A506:H2846,2,FALSE)</f>
        <v>32498</v>
      </c>
      <c r="Q506">
        <f>VLOOKUP(A506,table3!A505:H2846,8,FALSE)</f>
        <v>34</v>
      </c>
    </row>
    <row r="507" spans="1:17" x14ac:dyDescent="0.3">
      <c r="A507" s="13" t="s">
        <v>1865</v>
      </c>
      <c r="B507" s="14" t="s">
        <v>5637</v>
      </c>
      <c r="C507">
        <f>VLOOKUP(A507,table2!A507:J2841,2,FALSE)</f>
        <v>28.38</v>
      </c>
      <c r="D507">
        <f>VLOOKUP(A507,table2!A507:J2841,3,FALSE)</f>
        <v>6.07</v>
      </c>
      <c r="E507" t="str">
        <f>VLOOKUP(A507,table2!A507:J2841,4,FALSE)</f>
        <v>No</v>
      </c>
      <c r="F507" t="str">
        <f>VLOOKUP(A507,table2!A507:J2841,5,FALSE)</f>
        <v>No</v>
      </c>
      <c r="G507" t="str">
        <f>VLOOKUP(A507,table2!A507:J2841,6,FALSE)</f>
        <v>No</v>
      </c>
      <c r="H507" s="26">
        <f>VLOOKUP(A507,table2!A507:J2841,7,FALSE)</f>
        <v>1</v>
      </c>
      <c r="I507" t="str">
        <f>VLOOKUP(A507,table2!A507:J2841,8,FALSE)</f>
        <v>Yes</v>
      </c>
      <c r="J507" t="str">
        <f>VLOOKUP(A507,table2!A507:J2841,9,FALSE)</f>
        <v>OVER WEIGHT</v>
      </c>
      <c r="K507" t="str">
        <f>VLOOKUP(A507,table2!A507:J2841,10,FALSE)</f>
        <v>PREDIABETES</v>
      </c>
      <c r="L507" s="22">
        <f>VLOOKUP(A507,table3!A507:H2847,4,FALSE)</f>
        <v>4527</v>
      </c>
      <c r="M507" s="22" t="str">
        <f>VLOOKUP(A507,table3!A507:H2847,5,FALSE)</f>
        <v>tier - 2</v>
      </c>
      <c r="N507" t="str">
        <f>VLOOKUP(A507,table3!A507:H2847,6,FALSE)</f>
        <v>tier - 2</v>
      </c>
      <c r="O507" t="str">
        <f>VLOOKUP(A507,table3!A507:H2847,7,FALSE)</f>
        <v>R1012</v>
      </c>
      <c r="P507" s="8">
        <f>VLOOKUP(A507,table3!A507:H2847,2,FALSE)</f>
        <v>33829</v>
      </c>
      <c r="Q507">
        <f>VLOOKUP(A507,table3!A506:H2847,8,FALSE)</f>
        <v>30</v>
      </c>
    </row>
    <row r="508" spans="1:17" x14ac:dyDescent="0.3">
      <c r="A508" s="11" t="s">
        <v>1864</v>
      </c>
      <c r="B508" s="12" t="s">
        <v>5639</v>
      </c>
      <c r="C508">
        <f>VLOOKUP(A508,table2!A508:J2842,2,FALSE)</f>
        <v>24.64</v>
      </c>
      <c r="D508">
        <f>VLOOKUP(A508,table2!A508:J2842,3,FALSE)</f>
        <v>4.33</v>
      </c>
      <c r="E508" t="str">
        <f>VLOOKUP(A508,table2!A508:J2842,4,FALSE)</f>
        <v>No</v>
      </c>
      <c r="F508" t="str">
        <f>VLOOKUP(A508,table2!A508:J2842,5,FALSE)</f>
        <v>No</v>
      </c>
      <c r="G508" t="str">
        <f>VLOOKUP(A508,table2!A508:J2842,6,FALSE)</f>
        <v>No</v>
      </c>
      <c r="H508" s="26">
        <f>VLOOKUP(A508,table2!A508:J2842,7,FALSE)</f>
        <v>0</v>
      </c>
      <c r="I508" t="str">
        <f>VLOOKUP(A508,table2!A508:J2842,8,FALSE)</f>
        <v>Yes</v>
      </c>
      <c r="J508" t="str">
        <f>VLOOKUP(A508,table2!A508:J2842,9,FALSE)</f>
        <v>NORMAL WEIGHT</v>
      </c>
      <c r="K508" t="str">
        <f>VLOOKUP(A508,table2!A508:J2842,10,FALSE)</f>
        <v>NORMAL</v>
      </c>
      <c r="L508" s="22">
        <f>VLOOKUP(A508,table3!A508:H2848,4,FALSE)</f>
        <v>4529</v>
      </c>
      <c r="M508" s="22" t="str">
        <f>VLOOKUP(A508,table3!A508:H2848,5,FALSE)</f>
        <v>tier - 2</v>
      </c>
      <c r="N508" t="str">
        <f>VLOOKUP(A508,table3!A508:H2848,6,FALSE)</f>
        <v>tier - 1</v>
      </c>
      <c r="O508" t="str">
        <f>VLOOKUP(A508,table3!A508:H2848,7,FALSE)</f>
        <v>R1011</v>
      </c>
      <c r="P508" s="8">
        <f>VLOOKUP(A508,table3!A508:H2848,2,FALSE)</f>
        <v>34149</v>
      </c>
      <c r="Q508">
        <f>VLOOKUP(A508,table3!A507:H2848,8,FALSE)</f>
        <v>29</v>
      </c>
    </row>
    <row r="509" spans="1:17" x14ac:dyDescent="0.3">
      <c r="A509" s="13" t="s">
        <v>1863</v>
      </c>
      <c r="B509" s="14" t="s">
        <v>5641</v>
      </c>
      <c r="C509">
        <f>VLOOKUP(A509,table2!A509:J2843,2,FALSE)</f>
        <v>39.71</v>
      </c>
      <c r="D509">
        <f>VLOOKUP(A509,table2!A509:J2843,3,FALSE)</f>
        <v>5.83</v>
      </c>
      <c r="E509" t="str">
        <f>VLOOKUP(A509,table2!A509:J2843,4,FALSE)</f>
        <v>No</v>
      </c>
      <c r="F509" t="str">
        <f>VLOOKUP(A509,table2!A509:J2843,5,FALSE)</f>
        <v>No</v>
      </c>
      <c r="G509" t="str">
        <f>VLOOKUP(A509,table2!A509:J2843,6,FALSE)</f>
        <v>No</v>
      </c>
      <c r="H509" s="26">
        <f>VLOOKUP(A509,table2!A509:J2843,7,FALSE)</f>
        <v>1</v>
      </c>
      <c r="I509" t="str">
        <f>VLOOKUP(A509,table2!A509:J2843,8,FALSE)</f>
        <v>No</v>
      </c>
      <c r="J509" t="str">
        <f>VLOOKUP(A509,table2!A509:J2843,9,FALSE)</f>
        <v>OBESITY</v>
      </c>
      <c r="K509" t="str">
        <f>VLOOKUP(A509,table2!A509:J2843,10,FALSE)</f>
        <v>PREDIABETES</v>
      </c>
      <c r="L509" s="22">
        <f>VLOOKUP(A509,table3!A509:H2849,4,FALSE)</f>
        <v>4536</v>
      </c>
      <c r="M509" s="22" t="str">
        <f>VLOOKUP(A509,table3!A509:H2849,5,FALSE)</f>
        <v>tier - 2</v>
      </c>
      <c r="N509" t="str">
        <f>VLOOKUP(A509,table3!A509:H2849,6,FALSE)</f>
        <v>tier - 2</v>
      </c>
      <c r="O509" t="str">
        <f>VLOOKUP(A509,table3!A509:H2849,7,FALSE)</f>
        <v>R1011</v>
      </c>
      <c r="P509" s="8">
        <f>VLOOKUP(A509,table3!A509:H2849,2,FALSE)</f>
        <v>32307</v>
      </c>
      <c r="Q509">
        <f>VLOOKUP(A509,table3!A508:H2849,8,FALSE)</f>
        <v>34</v>
      </c>
    </row>
    <row r="510" spans="1:17" x14ac:dyDescent="0.3">
      <c r="A510" s="11" t="s">
        <v>1862</v>
      </c>
      <c r="B510" s="12" t="s">
        <v>5643</v>
      </c>
      <c r="C510">
        <f>VLOOKUP(A510,table2!A510:J2844,2,FALSE)</f>
        <v>22.22</v>
      </c>
      <c r="D510">
        <f>VLOOKUP(A510,table2!A510:J2844,3,FALSE)</f>
        <v>5.5</v>
      </c>
      <c r="E510" t="str">
        <f>VLOOKUP(A510,table2!A510:J2844,4,FALSE)</f>
        <v>No</v>
      </c>
      <c r="F510" t="str">
        <f>VLOOKUP(A510,table2!A510:J2844,5,FALSE)</f>
        <v>No</v>
      </c>
      <c r="G510" t="str">
        <f>VLOOKUP(A510,table2!A510:J2844,6,FALSE)</f>
        <v>No</v>
      </c>
      <c r="H510" s="26">
        <f>VLOOKUP(A510,table2!A510:J2844,7,FALSE)</f>
        <v>0</v>
      </c>
      <c r="I510" t="str">
        <f>VLOOKUP(A510,table2!A510:J2844,8,FALSE)</f>
        <v>Yes</v>
      </c>
      <c r="J510" t="str">
        <f>VLOOKUP(A510,table2!A510:J2844,9,FALSE)</f>
        <v>NORMAL WEIGHT</v>
      </c>
      <c r="K510" t="str">
        <f>VLOOKUP(A510,table2!A510:J2844,10,FALSE)</f>
        <v>NORMAL</v>
      </c>
      <c r="L510" s="22">
        <f>VLOOKUP(A510,table3!A510:H2850,4,FALSE)</f>
        <v>4544</v>
      </c>
      <c r="M510" s="22" t="str">
        <f>VLOOKUP(A510,table3!A510:H2850,5,FALSE)</f>
        <v>tier - 2</v>
      </c>
      <c r="N510" t="str">
        <f>VLOOKUP(A510,table3!A510:H2850,6,FALSE)</f>
        <v>tier - 1</v>
      </c>
      <c r="O510" t="str">
        <f>VLOOKUP(A510,table3!A510:H2850,7,FALSE)</f>
        <v>R1024</v>
      </c>
      <c r="P510" s="8">
        <f>VLOOKUP(A510,table3!A510:H2850,2,FALSE)</f>
        <v>33194</v>
      </c>
      <c r="Q510">
        <f>VLOOKUP(A510,table3!A509:H2850,8,FALSE)</f>
        <v>32</v>
      </c>
    </row>
    <row r="511" spans="1:17" x14ac:dyDescent="0.3">
      <c r="A511" s="13" t="s">
        <v>1861</v>
      </c>
      <c r="B511" s="14" t="s">
        <v>5645</v>
      </c>
      <c r="C511">
        <f>VLOOKUP(A511,table2!A511:J2845,2,FALSE)</f>
        <v>33.344999999999999</v>
      </c>
      <c r="D511">
        <f>VLOOKUP(A511,table2!A511:J2845,3,FALSE)</f>
        <v>4.79</v>
      </c>
      <c r="E511" t="str">
        <f>VLOOKUP(A511,table2!A511:J2845,4,FALSE)</f>
        <v>No</v>
      </c>
      <c r="F511" t="str">
        <f>VLOOKUP(A511,table2!A511:J2845,5,FALSE)</f>
        <v>No</v>
      </c>
      <c r="G511" t="str">
        <f>VLOOKUP(A511,table2!A511:J2845,6,FALSE)</f>
        <v>Yes</v>
      </c>
      <c r="H511" s="26">
        <f>VLOOKUP(A511,table2!A511:J2845,7,FALSE)</f>
        <v>1</v>
      </c>
      <c r="I511" t="str">
        <f>VLOOKUP(A511,table2!A511:J2845,8,FALSE)</f>
        <v>No</v>
      </c>
      <c r="J511" t="str">
        <f>VLOOKUP(A511,table2!A511:J2845,9,FALSE)</f>
        <v>OBESITY</v>
      </c>
      <c r="K511" t="str">
        <f>VLOOKUP(A511,table2!A511:J2845,10,FALSE)</f>
        <v>NORMAL</v>
      </c>
      <c r="L511" s="22">
        <f>VLOOKUP(A511,table3!A511:H2851,4,FALSE)</f>
        <v>4561</v>
      </c>
      <c r="M511" s="22" t="str">
        <f>VLOOKUP(A511,table3!A511:H2851,5,FALSE)</f>
        <v>tier - 2</v>
      </c>
      <c r="N511" t="str">
        <f>VLOOKUP(A511,table3!A511:H2851,6,FALSE)</f>
        <v>tier - 2</v>
      </c>
      <c r="O511" t="str">
        <f>VLOOKUP(A511,table3!A511:H2851,7,FALSE)</f>
        <v>R1024</v>
      </c>
      <c r="P511" s="8">
        <f>VLOOKUP(A511,table3!A511:H2851,2,FALSE)</f>
        <v>38343</v>
      </c>
      <c r="Q511">
        <f>VLOOKUP(A511,table3!A510:H2851,8,FALSE)</f>
        <v>18</v>
      </c>
    </row>
    <row r="512" spans="1:17" x14ac:dyDescent="0.3">
      <c r="A512" s="11" t="s">
        <v>1860</v>
      </c>
      <c r="B512" s="12" t="s">
        <v>5647</v>
      </c>
      <c r="C512">
        <f>VLOOKUP(A512,table2!A512:J2846,2,FALSE)</f>
        <v>24.42</v>
      </c>
      <c r="D512">
        <f>VLOOKUP(A512,table2!A512:J2846,3,FALSE)</f>
        <v>5.81</v>
      </c>
      <c r="E512" t="str">
        <f>VLOOKUP(A512,table2!A512:J2846,4,FALSE)</f>
        <v>No</v>
      </c>
      <c r="F512" t="str">
        <f>VLOOKUP(A512,table2!A512:J2846,5,FALSE)</f>
        <v>No</v>
      </c>
      <c r="G512" t="str">
        <f>VLOOKUP(A512,table2!A512:J2846,6,FALSE)</f>
        <v>No</v>
      </c>
      <c r="H512" s="26">
        <f>VLOOKUP(A512,table2!A512:J2846,7,FALSE)</f>
        <v>1</v>
      </c>
      <c r="I512" t="str">
        <f>VLOOKUP(A512,table2!A512:J2846,8,FALSE)</f>
        <v>Yes</v>
      </c>
      <c r="J512" t="str">
        <f>VLOOKUP(A512,table2!A512:J2846,9,FALSE)</f>
        <v>NORMAL WEIGHT</v>
      </c>
      <c r="K512" t="str">
        <f>VLOOKUP(A512,table2!A512:J2846,10,FALSE)</f>
        <v>PREDIABETES</v>
      </c>
      <c r="L512" s="22">
        <f>VLOOKUP(A512,table3!A512:H2852,4,FALSE)</f>
        <v>4563</v>
      </c>
      <c r="M512" s="22" t="str">
        <f>VLOOKUP(A512,table3!A512:H2852,5,FALSE)</f>
        <v>tier - 2</v>
      </c>
      <c r="N512" t="str">
        <f>VLOOKUP(A512,table3!A512:H2852,6,FALSE)</f>
        <v>tier - 2</v>
      </c>
      <c r="O512" t="str">
        <f>VLOOKUP(A512,table3!A512:H2852,7,FALSE)</f>
        <v>R1013</v>
      </c>
      <c r="P512" s="8">
        <f>VLOOKUP(A512,table3!A512:H2852,2,FALSE)</f>
        <v>33136</v>
      </c>
      <c r="Q512">
        <f>VLOOKUP(A512,table3!A511:H2852,8,FALSE)</f>
        <v>32</v>
      </c>
    </row>
    <row r="513" spans="1:17" x14ac:dyDescent="0.3">
      <c r="A513" s="13" t="s">
        <v>1859</v>
      </c>
      <c r="B513" s="14" t="s">
        <v>5648</v>
      </c>
      <c r="C513">
        <f>VLOOKUP(A513,table2!A513:J2847,2,FALSE)</f>
        <v>29.81</v>
      </c>
      <c r="D513">
        <f>VLOOKUP(A513,table2!A513:J2847,3,FALSE)</f>
        <v>5.58</v>
      </c>
      <c r="E513" t="str">
        <f>VLOOKUP(A513,table2!A513:J2847,4,FALSE)</f>
        <v>No</v>
      </c>
      <c r="F513" t="str">
        <f>VLOOKUP(A513,table2!A513:J2847,5,FALSE)</f>
        <v>No</v>
      </c>
      <c r="G513" t="str">
        <f>VLOOKUP(A513,table2!A513:J2847,6,FALSE)</f>
        <v>No</v>
      </c>
      <c r="H513" s="26">
        <f>VLOOKUP(A513,table2!A513:J2847,7,FALSE)</f>
        <v>0</v>
      </c>
      <c r="I513" t="str">
        <f>VLOOKUP(A513,table2!A513:J2847,8,FALSE)</f>
        <v>Yes</v>
      </c>
      <c r="J513" t="str">
        <f>VLOOKUP(A513,table2!A513:J2847,9,FALSE)</f>
        <v>OVER WEIGHT</v>
      </c>
      <c r="K513" t="str">
        <f>VLOOKUP(A513,table2!A513:J2847,10,FALSE)</f>
        <v>NORMAL</v>
      </c>
      <c r="L513" s="22">
        <f>VLOOKUP(A513,table3!A513:H2853,4,FALSE)</f>
        <v>4564</v>
      </c>
      <c r="M513" s="22" t="str">
        <f>VLOOKUP(A513,table3!A513:H2853,5,FALSE)</f>
        <v>tier - 2</v>
      </c>
      <c r="N513" t="str">
        <f>VLOOKUP(A513,table3!A513:H2853,6,FALSE)</f>
        <v>tier - 2</v>
      </c>
      <c r="O513" t="str">
        <f>VLOOKUP(A513,table3!A513:H2853,7,FALSE)</f>
        <v>R1024</v>
      </c>
      <c r="P513" s="8">
        <f>VLOOKUP(A513,table3!A513:H2853,2,FALSE)</f>
        <v>35424</v>
      </c>
      <c r="Q513">
        <f>VLOOKUP(A513,table3!A512:H2853,8,FALSE)</f>
        <v>26</v>
      </c>
    </row>
    <row r="514" spans="1:17" x14ac:dyDescent="0.3">
      <c r="A514" s="11" t="s">
        <v>1858</v>
      </c>
      <c r="B514" s="12" t="s">
        <v>5649</v>
      </c>
      <c r="C514">
        <f>VLOOKUP(A514,table2!A514:J2848,2,FALSE)</f>
        <v>51.18</v>
      </c>
      <c r="D514">
        <f>VLOOKUP(A514,table2!A514:J2848,3,FALSE)</f>
        <v>4.4000000000000004</v>
      </c>
      <c r="E514" t="str">
        <f>VLOOKUP(A514,table2!A514:J2848,4,FALSE)</f>
        <v>Yes</v>
      </c>
      <c r="F514" t="str">
        <f>VLOOKUP(A514,table2!A514:J2848,5,FALSE)</f>
        <v>No</v>
      </c>
      <c r="G514" t="str">
        <f>VLOOKUP(A514,table2!A514:J2848,6,FALSE)</f>
        <v>No</v>
      </c>
      <c r="H514" s="26">
        <f>VLOOKUP(A514,table2!A514:J2848,7,FALSE)</f>
        <v>2</v>
      </c>
      <c r="I514" t="str">
        <f>VLOOKUP(A514,table2!A514:J2848,8,FALSE)</f>
        <v>No</v>
      </c>
      <c r="J514" t="str">
        <f>VLOOKUP(A514,table2!A514:J2848,9,FALSE)</f>
        <v>OBESITY</v>
      </c>
      <c r="K514" t="str">
        <f>VLOOKUP(A514,table2!A514:J2848,10,FALSE)</f>
        <v>NORMAL</v>
      </c>
      <c r="L514" s="22">
        <f>VLOOKUP(A514,table3!A514:H2854,4,FALSE)</f>
        <v>4571</v>
      </c>
      <c r="M514" s="22" t="str">
        <f>VLOOKUP(A514,table3!A514:H2854,5,FALSE)</f>
        <v>tier - 2</v>
      </c>
      <c r="N514" t="str">
        <f>VLOOKUP(A514,table3!A514:H2854,6,FALSE)</f>
        <v>tier - 2</v>
      </c>
      <c r="O514" t="str">
        <f>VLOOKUP(A514,table3!A514:H2854,7,FALSE)</f>
        <v>R1012</v>
      </c>
      <c r="P514" s="8">
        <f>VLOOKUP(A514,table3!A514:H2854,2,FALSE)</f>
        <v>32769</v>
      </c>
      <c r="Q514">
        <f>VLOOKUP(A514,table3!A513:H2854,8,FALSE)</f>
        <v>33</v>
      </c>
    </row>
    <row r="515" spans="1:17" x14ac:dyDescent="0.3">
      <c r="A515" s="13" t="s">
        <v>1857</v>
      </c>
      <c r="B515" s="14" t="s">
        <v>5651</v>
      </c>
      <c r="C515">
        <f>VLOOKUP(A515,table2!A515:J2849,2,FALSE)</f>
        <v>51.37</v>
      </c>
      <c r="D515">
        <f>VLOOKUP(A515,table2!A515:J2849,3,FALSE)</f>
        <v>8.18</v>
      </c>
      <c r="E515" t="str">
        <f>VLOOKUP(A515,table2!A515:J2849,4,FALSE)</f>
        <v>Yes</v>
      </c>
      <c r="F515" t="str">
        <f>VLOOKUP(A515,table2!A515:J2849,5,FALSE)</f>
        <v>No</v>
      </c>
      <c r="G515" t="str">
        <f>VLOOKUP(A515,table2!A515:J2849,6,FALSE)</f>
        <v>No</v>
      </c>
      <c r="H515" s="26">
        <f>VLOOKUP(A515,table2!A515:J2849,7,FALSE)</f>
        <v>0</v>
      </c>
      <c r="I515" t="str">
        <f>VLOOKUP(A515,table2!A515:J2849,8,FALSE)</f>
        <v>No</v>
      </c>
      <c r="J515" t="str">
        <f>VLOOKUP(A515,table2!A515:J2849,9,FALSE)</f>
        <v>OBESITY</v>
      </c>
      <c r="K515" t="str">
        <f>VLOOKUP(A515,table2!A515:J2849,10,FALSE)</f>
        <v>DIABETES</v>
      </c>
      <c r="L515" s="22">
        <f>VLOOKUP(A515,table3!A515:H2855,4,FALSE)</f>
        <v>4608</v>
      </c>
      <c r="M515" s="22" t="str">
        <f>VLOOKUP(A515,table3!A515:H2855,5,FALSE)</f>
        <v>tier - 2</v>
      </c>
      <c r="N515" t="str">
        <f>VLOOKUP(A515,table3!A515:H2855,6,FALSE)</f>
        <v>tier - 3</v>
      </c>
      <c r="O515" t="str">
        <f>VLOOKUP(A515,table3!A515:H2855,7,FALSE)</f>
        <v>R1011</v>
      </c>
      <c r="P515" s="8">
        <f>VLOOKUP(A515,table3!A515:H2855,2,FALSE)</f>
        <v>36709</v>
      </c>
      <c r="Q515">
        <f>VLOOKUP(A515,table3!A514:H2855,8,FALSE)</f>
        <v>22</v>
      </c>
    </row>
    <row r="516" spans="1:17" x14ac:dyDescent="0.3">
      <c r="A516" s="11" t="s">
        <v>1856</v>
      </c>
      <c r="B516" s="12" t="s">
        <v>5653</v>
      </c>
      <c r="C516">
        <f>VLOOKUP(A516,table2!A516:J2850,2,FALSE)</f>
        <v>36.19</v>
      </c>
      <c r="D516">
        <f>VLOOKUP(A516,table2!A516:J2850,3,FALSE)</f>
        <v>5.52</v>
      </c>
      <c r="E516" t="str">
        <f>VLOOKUP(A516,table2!A516:J2850,4,FALSE)</f>
        <v>Yes</v>
      </c>
      <c r="F516" t="str">
        <f>VLOOKUP(A516,table2!A516:J2850,5,FALSE)</f>
        <v>No</v>
      </c>
      <c r="G516" t="str">
        <f>VLOOKUP(A516,table2!A516:J2850,6,FALSE)</f>
        <v>No</v>
      </c>
      <c r="H516" s="26">
        <f>VLOOKUP(A516,table2!A516:J2850,7,FALSE)</f>
        <v>0</v>
      </c>
      <c r="I516" t="str">
        <f>VLOOKUP(A516,table2!A516:J2850,8,FALSE)</f>
        <v>No</v>
      </c>
      <c r="J516" t="str">
        <f>VLOOKUP(A516,table2!A516:J2850,9,FALSE)</f>
        <v>OBESITY</v>
      </c>
      <c r="K516" t="str">
        <f>VLOOKUP(A516,table2!A516:J2850,10,FALSE)</f>
        <v>NORMAL</v>
      </c>
      <c r="L516" s="22">
        <f>VLOOKUP(A516,table3!A516:H2856,4,FALSE)</f>
        <v>4618</v>
      </c>
      <c r="M516" s="22" t="str">
        <f>VLOOKUP(A516,table3!A516:H2856,5,FALSE)</f>
        <v>tier - 2</v>
      </c>
      <c r="N516" t="str">
        <f>VLOOKUP(A516,table3!A516:H2856,6,FALSE)</f>
        <v>tier - 1</v>
      </c>
      <c r="O516" t="str">
        <f>VLOOKUP(A516,table3!A516:H2856,7,FALSE)</f>
        <v>R1012</v>
      </c>
      <c r="P516" s="8">
        <f>VLOOKUP(A516,table3!A516:H2856,2,FALSE)</f>
        <v>35975</v>
      </c>
      <c r="Q516">
        <f>VLOOKUP(A516,table3!A515:H2856,8,FALSE)</f>
        <v>24</v>
      </c>
    </row>
    <row r="517" spans="1:17" x14ac:dyDescent="0.3">
      <c r="A517" s="13" t="s">
        <v>1855</v>
      </c>
      <c r="B517" s="14" t="s">
        <v>5655</v>
      </c>
      <c r="C517">
        <f>VLOOKUP(A517,table2!A517:J2851,2,FALSE)</f>
        <v>25.9</v>
      </c>
      <c r="D517">
        <f>VLOOKUP(A517,table2!A517:J2851,3,FALSE)</f>
        <v>4.84</v>
      </c>
      <c r="E517" t="str">
        <f>VLOOKUP(A517,table2!A517:J2851,4,FALSE)</f>
        <v>No</v>
      </c>
      <c r="F517" t="str">
        <f>VLOOKUP(A517,table2!A517:J2851,5,FALSE)</f>
        <v>No</v>
      </c>
      <c r="G517" t="str">
        <f>VLOOKUP(A517,table2!A517:J2851,6,FALSE)</f>
        <v>No</v>
      </c>
      <c r="H517" s="26">
        <f>VLOOKUP(A517,table2!A517:J2851,7,FALSE)</f>
        <v>0</v>
      </c>
      <c r="I517" t="str">
        <f>VLOOKUP(A517,table2!A517:J2851,8,FALSE)</f>
        <v>Yes</v>
      </c>
      <c r="J517" t="str">
        <f>VLOOKUP(A517,table2!A517:J2851,9,FALSE)</f>
        <v>OVER WEIGHT</v>
      </c>
      <c r="K517" t="str">
        <f>VLOOKUP(A517,table2!A517:J2851,10,FALSE)</f>
        <v>NORMAL</v>
      </c>
      <c r="L517" s="22">
        <f>VLOOKUP(A517,table3!A517:H2857,4,FALSE)</f>
        <v>4647</v>
      </c>
      <c r="M517" s="22" t="str">
        <f>VLOOKUP(A517,table3!A517:H2857,5,FALSE)</f>
        <v>tier - 1</v>
      </c>
      <c r="N517" t="str">
        <f>VLOOKUP(A517,table3!A517:H2857,6,FALSE)</f>
        <v>tier - 1</v>
      </c>
      <c r="O517" t="str">
        <f>VLOOKUP(A517,table3!A517:H2857,7,FALSE)</f>
        <v>R1011</v>
      </c>
      <c r="P517" s="8">
        <f>VLOOKUP(A517,table3!A517:H2857,2,FALSE)</f>
        <v>31220</v>
      </c>
      <c r="Q517">
        <f>VLOOKUP(A517,table3!A516:H2857,8,FALSE)</f>
        <v>37</v>
      </c>
    </row>
    <row r="518" spans="1:17" x14ac:dyDescent="0.3">
      <c r="A518" s="11" t="s">
        <v>1854</v>
      </c>
      <c r="B518" s="12" t="s">
        <v>5656</v>
      </c>
      <c r="C518">
        <f>VLOOKUP(A518,table2!A518:J2852,2,FALSE)</f>
        <v>35.72</v>
      </c>
      <c r="D518">
        <f>VLOOKUP(A518,table2!A518:J2852,3,FALSE)</f>
        <v>4.08</v>
      </c>
      <c r="E518" t="str">
        <f>VLOOKUP(A518,table2!A518:J2852,4,FALSE)</f>
        <v>No</v>
      </c>
      <c r="F518" t="str">
        <f>VLOOKUP(A518,table2!A518:J2852,5,FALSE)</f>
        <v>No</v>
      </c>
      <c r="G518" t="str">
        <f>VLOOKUP(A518,table2!A518:J2852,6,FALSE)</f>
        <v>Yes</v>
      </c>
      <c r="H518" s="26">
        <f>VLOOKUP(A518,table2!A518:J2852,7,FALSE)</f>
        <v>1</v>
      </c>
      <c r="I518" t="str">
        <f>VLOOKUP(A518,table2!A518:J2852,8,FALSE)</f>
        <v>No</v>
      </c>
      <c r="J518" t="str">
        <f>VLOOKUP(A518,table2!A518:J2852,9,FALSE)</f>
        <v>OBESITY</v>
      </c>
      <c r="K518" t="str">
        <f>VLOOKUP(A518,table2!A518:J2852,10,FALSE)</f>
        <v>NORMAL</v>
      </c>
      <c r="L518" s="22">
        <f>VLOOKUP(A518,table3!A518:H2858,4,FALSE)</f>
        <v>4661</v>
      </c>
      <c r="M518" s="22" t="str">
        <f>VLOOKUP(A518,table3!A518:H2858,5,FALSE)</f>
        <v>tier - 2</v>
      </c>
      <c r="N518" t="str">
        <f>VLOOKUP(A518,table3!A518:H2858,6,FALSE)</f>
        <v>tier - 1</v>
      </c>
      <c r="O518" t="str">
        <f>VLOOKUP(A518,table3!A518:H2858,7,FALSE)</f>
        <v>R1017</v>
      </c>
      <c r="P518" s="8">
        <f>VLOOKUP(A518,table3!A518:H2858,2,FALSE)</f>
        <v>35363</v>
      </c>
      <c r="Q518">
        <f>VLOOKUP(A518,table3!A517:H2858,8,FALSE)</f>
        <v>26</v>
      </c>
    </row>
    <row r="519" spans="1:17" x14ac:dyDescent="0.3">
      <c r="A519" s="13" t="s">
        <v>1853</v>
      </c>
      <c r="B519" s="14" t="s">
        <v>5657</v>
      </c>
      <c r="C519">
        <f>VLOOKUP(A519,table2!A519:J2853,2,FALSE)</f>
        <v>27.94</v>
      </c>
      <c r="D519">
        <f>VLOOKUP(A519,table2!A519:J2853,3,FALSE)</f>
        <v>4.4800000000000004</v>
      </c>
      <c r="E519" t="str">
        <f>VLOOKUP(A519,table2!A519:J2853,4,FALSE)</f>
        <v>No</v>
      </c>
      <c r="F519" t="str">
        <f>VLOOKUP(A519,table2!A519:J2853,5,FALSE)</f>
        <v>No</v>
      </c>
      <c r="G519" t="str">
        <f>VLOOKUP(A519,table2!A519:J2853,6,FALSE)</f>
        <v>Yes</v>
      </c>
      <c r="H519" s="26">
        <f>VLOOKUP(A519,table2!A519:J2853,7,FALSE)</f>
        <v>1</v>
      </c>
      <c r="I519" t="str">
        <f>VLOOKUP(A519,table2!A519:J2853,8,FALSE)</f>
        <v>Yes</v>
      </c>
      <c r="J519" t="str">
        <f>VLOOKUP(A519,table2!A519:J2853,9,FALSE)</f>
        <v>OVER WEIGHT</v>
      </c>
      <c r="K519" t="str">
        <f>VLOOKUP(A519,table2!A519:J2853,10,FALSE)</f>
        <v>NORMAL</v>
      </c>
      <c r="L519" s="22">
        <f>VLOOKUP(A519,table3!A519:H2859,4,FALSE)</f>
        <v>4668</v>
      </c>
      <c r="M519" s="22" t="str">
        <f>VLOOKUP(A519,table3!A519:H2859,5,FALSE)</f>
        <v>tier - 3</v>
      </c>
      <c r="N519" t="str">
        <f>VLOOKUP(A519,table3!A519:H2859,6,FALSE)</f>
        <v>tier - 3</v>
      </c>
      <c r="O519" t="str">
        <f>VLOOKUP(A519,table3!A519:H2859,7,FALSE)</f>
        <v>R1016</v>
      </c>
      <c r="P519" s="8">
        <f>VLOOKUP(A519,table3!A519:H2859,2,FALSE)</f>
        <v>33090</v>
      </c>
      <c r="Q519">
        <f>VLOOKUP(A519,table3!A518:H2859,8,FALSE)</f>
        <v>32</v>
      </c>
    </row>
    <row r="520" spans="1:17" x14ac:dyDescent="0.3">
      <c r="A520" s="11" t="s">
        <v>1852</v>
      </c>
      <c r="B520" s="12" t="s">
        <v>5658</v>
      </c>
      <c r="C520">
        <f>VLOOKUP(A520,table2!A520:J2854,2,FALSE)</f>
        <v>27.1</v>
      </c>
      <c r="D520">
        <f>VLOOKUP(A520,table2!A520:J2854,3,FALSE)</f>
        <v>5.73</v>
      </c>
      <c r="E520" t="str">
        <f>VLOOKUP(A520,table2!A520:J2854,4,FALSE)</f>
        <v>No</v>
      </c>
      <c r="F520" t="str">
        <f>VLOOKUP(A520,table2!A520:J2854,5,FALSE)</f>
        <v>No</v>
      </c>
      <c r="G520" t="str">
        <f>VLOOKUP(A520,table2!A520:J2854,6,FALSE)</f>
        <v>No</v>
      </c>
      <c r="H520" s="26">
        <f>VLOOKUP(A520,table2!A520:J2854,7,FALSE)</f>
        <v>0</v>
      </c>
      <c r="I520" t="str">
        <f>VLOOKUP(A520,table2!A520:J2854,8,FALSE)</f>
        <v>Yes</v>
      </c>
      <c r="J520" t="str">
        <f>VLOOKUP(A520,table2!A520:J2854,9,FALSE)</f>
        <v>OVER WEIGHT</v>
      </c>
      <c r="K520" t="str">
        <f>VLOOKUP(A520,table2!A520:J2854,10,FALSE)</f>
        <v>PREDIABETES</v>
      </c>
      <c r="L520" s="22">
        <f>VLOOKUP(A520,table3!A520:H2860,4,FALSE)</f>
        <v>4671</v>
      </c>
      <c r="M520" s="22" t="str">
        <f>VLOOKUP(A520,table3!A520:H2860,5,FALSE)</f>
        <v>tier - 2</v>
      </c>
      <c r="N520" t="str">
        <f>VLOOKUP(A520,table3!A520:H2860,6,FALSE)</f>
        <v>tier - 2</v>
      </c>
      <c r="O520" t="str">
        <f>VLOOKUP(A520,table3!A520:H2860,7,FALSE)</f>
        <v>R1011</v>
      </c>
      <c r="P520" s="8">
        <f>VLOOKUP(A520,table3!A520:H2860,2,FALSE)</f>
        <v>33142</v>
      </c>
      <c r="Q520">
        <f>VLOOKUP(A520,table3!A519:H2860,8,FALSE)</f>
        <v>32</v>
      </c>
    </row>
    <row r="521" spans="1:17" x14ac:dyDescent="0.3">
      <c r="A521" s="13" t="s">
        <v>1851</v>
      </c>
      <c r="B521" s="14" t="s">
        <v>5659</v>
      </c>
      <c r="C521">
        <f>VLOOKUP(A521,table2!A521:J2855,2,FALSE)</f>
        <v>18.3</v>
      </c>
      <c r="D521">
        <f>VLOOKUP(A521,table2!A521:J2855,3,FALSE)</f>
        <v>5.46</v>
      </c>
      <c r="E521" t="str">
        <f>VLOOKUP(A521,table2!A521:J2855,4,FALSE)</f>
        <v>Yes</v>
      </c>
      <c r="F521" t="str">
        <f>VLOOKUP(A521,table2!A521:J2855,5,FALSE)</f>
        <v>No</v>
      </c>
      <c r="G521" t="str">
        <f>VLOOKUP(A521,table2!A521:J2855,6,FALSE)</f>
        <v>Yes</v>
      </c>
      <c r="H521" s="26">
        <f>VLOOKUP(A521,table2!A521:J2855,7,FALSE)</f>
        <v>1</v>
      </c>
      <c r="I521" t="str">
        <f>VLOOKUP(A521,table2!A521:J2855,8,FALSE)</f>
        <v>Yes</v>
      </c>
      <c r="J521" t="str">
        <f>VLOOKUP(A521,table2!A521:J2855,9,FALSE)</f>
        <v>UNDER WEIGHT</v>
      </c>
      <c r="K521" t="str">
        <f>VLOOKUP(A521,table2!A521:J2855,10,FALSE)</f>
        <v>NORMAL</v>
      </c>
      <c r="L521" s="22">
        <f>VLOOKUP(A521,table3!A521:H2861,4,FALSE)</f>
        <v>4673</v>
      </c>
      <c r="M521" s="22" t="str">
        <f>VLOOKUP(A521,table3!A521:H2861,5,FALSE)</f>
        <v>tier - 2</v>
      </c>
      <c r="N521" t="str">
        <f>VLOOKUP(A521,table3!A521:H2861,6,FALSE)</f>
        <v>tier - 1</v>
      </c>
      <c r="O521" t="str">
        <f>VLOOKUP(A521,table3!A521:H2861,7,FALSE)</f>
        <v>R1013</v>
      </c>
      <c r="P521" s="8">
        <f>VLOOKUP(A521,table3!A521:H2861,2,FALSE)</f>
        <v>33067</v>
      </c>
      <c r="Q521">
        <f>VLOOKUP(A521,table3!A520:H2861,8,FALSE)</f>
        <v>32</v>
      </c>
    </row>
    <row r="522" spans="1:17" x14ac:dyDescent="0.3">
      <c r="A522" s="11" t="s">
        <v>1850</v>
      </c>
      <c r="B522" s="12" t="s">
        <v>5661</v>
      </c>
      <c r="C522">
        <f>VLOOKUP(A522,table2!A522:J2856,2,FALSE)</f>
        <v>25.3</v>
      </c>
      <c r="D522">
        <f>VLOOKUP(A522,table2!A522:J2856,3,FALSE)</f>
        <v>5.0199999999999996</v>
      </c>
      <c r="E522" t="str">
        <f>VLOOKUP(A522,table2!A522:J2856,4,FALSE)</f>
        <v>Yes</v>
      </c>
      <c r="F522" t="str">
        <f>VLOOKUP(A522,table2!A522:J2856,5,FALSE)</f>
        <v>No</v>
      </c>
      <c r="G522" t="str">
        <f>VLOOKUP(A522,table2!A522:J2856,6,FALSE)</f>
        <v>No</v>
      </c>
      <c r="H522" s="26">
        <f>VLOOKUP(A522,table2!A522:J2856,7,FALSE)</f>
        <v>1</v>
      </c>
      <c r="I522" t="str">
        <f>VLOOKUP(A522,table2!A522:J2856,8,FALSE)</f>
        <v>Yes</v>
      </c>
      <c r="J522" t="str">
        <f>VLOOKUP(A522,table2!A522:J2856,9,FALSE)</f>
        <v>OVER WEIGHT</v>
      </c>
      <c r="K522" t="str">
        <f>VLOOKUP(A522,table2!A522:J2856,10,FALSE)</f>
        <v>NORMAL</v>
      </c>
      <c r="L522" s="22">
        <f>VLOOKUP(A522,table3!A522:H2862,4,FALSE)</f>
        <v>4674</v>
      </c>
      <c r="M522" s="22" t="str">
        <f>VLOOKUP(A522,table3!A522:H2862,5,FALSE)</f>
        <v>tier - 2</v>
      </c>
      <c r="N522" t="str">
        <f>VLOOKUP(A522,table3!A522:H2862,6,FALSE)</f>
        <v>tier - 1</v>
      </c>
      <c r="O522" t="str">
        <f>VLOOKUP(A522,table3!A522:H2862,7,FALSE)</f>
        <v>R1013</v>
      </c>
      <c r="P522" s="8">
        <f>VLOOKUP(A522,table3!A522:H2862,2,FALSE)</f>
        <v>29146</v>
      </c>
      <c r="Q522">
        <f>VLOOKUP(A522,table3!A521:H2862,8,FALSE)</f>
        <v>43</v>
      </c>
    </row>
    <row r="523" spans="1:17" x14ac:dyDescent="0.3">
      <c r="A523" s="13" t="s">
        <v>1849</v>
      </c>
      <c r="B523" s="14" t="s">
        <v>5663</v>
      </c>
      <c r="C523">
        <f>VLOOKUP(A523,table2!A523:J2857,2,FALSE)</f>
        <v>38.83</v>
      </c>
      <c r="D523">
        <f>VLOOKUP(A523,table2!A523:J2857,3,FALSE)</f>
        <v>6.36</v>
      </c>
      <c r="E523" t="str">
        <f>VLOOKUP(A523,table2!A523:J2857,4,FALSE)</f>
        <v>No</v>
      </c>
      <c r="F523" t="str">
        <f>VLOOKUP(A523,table2!A523:J2857,5,FALSE)</f>
        <v>No</v>
      </c>
      <c r="G523" t="str">
        <f>VLOOKUP(A523,table2!A523:J2857,6,FALSE)</f>
        <v>No</v>
      </c>
      <c r="H523" s="26">
        <f>VLOOKUP(A523,table2!A523:J2857,7,FALSE)</f>
        <v>1</v>
      </c>
      <c r="I523" t="str">
        <f>VLOOKUP(A523,table2!A523:J2857,8,FALSE)</f>
        <v>No</v>
      </c>
      <c r="J523" t="str">
        <f>VLOOKUP(A523,table2!A523:J2857,9,FALSE)</f>
        <v>OBESITY</v>
      </c>
      <c r="K523" t="str">
        <f>VLOOKUP(A523,table2!A523:J2857,10,FALSE)</f>
        <v>PREDIABETES</v>
      </c>
      <c r="L523" s="22">
        <f>VLOOKUP(A523,table3!A523:H2863,4,FALSE)</f>
        <v>4679</v>
      </c>
      <c r="M523" s="22" t="str">
        <f>VLOOKUP(A523,table3!A523:H2863,5,FALSE)</f>
        <v>tier - 2</v>
      </c>
      <c r="N523" t="str">
        <f>VLOOKUP(A523,table3!A523:H2863,6,FALSE)</f>
        <v>tier - 1</v>
      </c>
      <c r="O523" t="str">
        <f>VLOOKUP(A523,table3!A523:H2863,7,FALSE)</f>
        <v>R1021</v>
      </c>
      <c r="P523" s="8">
        <f>VLOOKUP(A523,table3!A523:H2863,2,FALSE)</f>
        <v>37898</v>
      </c>
      <c r="Q523">
        <f>VLOOKUP(A523,table3!A522:H2863,8,FALSE)</f>
        <v>19</v>
      </c>
    </row>
    <row r="524" spans="1:17" x14ac:dyDescent="0.3">
      <c r="A524" s="11" t="s">
        <v>1848</v>
      </c>
      <c r="B524" s="12" t="s">
        <v>5664</v>
      </c>
      <c r="C524">
        <f>VLOOKUP(A524,table2!A524:J2858,2,FALSE)</f>
        <v>27.6</v>
      </c>
      <c r="D524">
        <f>VLOOKUP(A524,table2!A524:J2858,3,FALSE)</f>
        <v>5.36</v>
      </c>
      <c r="E524" t="str">
        <f>VLOOKUP(A524,table2!A524:J2858,4,FALSE)</f>
        <v>No</v>
      </c>
      <c r="F524" t="str">
        <f>VLOOKUP(A524,table2!A524:J2858,5,FALSE)</f>
        <v>No</v>
      </c>
      <c r="G524" t="str">
        <f>VLOOKUP(A524,table2!A524:J2858,6,FALSE)</f>
        <v>No</v>
      </c>
      <c r="H524" s="26">
        <f>VLOOKUP(A524,table2!A524:J2858,7,FALSE)</f>
        <v>1</v>
      </c>
      <c r="I524" t="str">
        <f>VLOOKUP(A524,table2!A524:J2858,8,FALSE)</f>
        <v>No</v>
      </c>
      <c r="J524" t="str">
        <f>VLOOKUP(A524,table2!A524:J2858,9,FALSE)</f>
        <v>OVER WEIGHT</v>
      </c>
      <c r="K524" t="str">
        <f>VLOOKUP(A524,table2!A524:J2858,10,FALSE)</f>
        <v>NORMAL</v>
      </c>
      <c r="L524" s="22">
        <f>VLOOKUP(A524,table3!A524:H2864,4,FALSE)</f>
        <v>4686</v>
      </c>
      <c r="M524" s="22" t="str">
        <f>VLOOKUP(A524,table3!A524:H2864,5,FALSE)</f>
        <v>tier - 3</v>
      </c>
      <c r="N524" t="str">
        <f>VLOOKUP(A524,table3!A524:H2864,6,FALSE)</f>
        <v>tier - 3</v>
      </c>
      <c r="O524" t="str">
        <f>VLOOKUP(A524,table3!A524:H2864,7,FALSE)</f>
        <v>R1013</v>
      </c>
      <c r="P524" s="8">
        <f>VLOOKUP(A524,table3!A524:H2864,2,FALSE)</f>
        <v>33120</v>
      </c>
      <c r="Q524">
        <f>VLOOKUP(A524,table3!A523:H2864,8,FALSE)</f>
        <v>32</v>
      </c>
    </row>
    <row r="525" spans="1:17" x14ac:dyDescent="0.3">
      <c r="A525" s="13" t="s">
        <v>1847</v>
      </c>
      <c r="B525" s="14" t="s">
        <v>5666</v>
      </c>
      <c r="C525">
        <f>VLOOKUP(A525,table2!A525:J2859,2,FALSE)</f>
        <v>46.4</v>
      </c>
      <c r="D525">
        <f>VLOOKUP(A525,table2!A525:J2859,3,FALSE)</f>
        <v>8.3699999999999992</v>
      </c>
      <c r="E525" t="str">
        <f>VLOOKUP(A525,table2!A525:J2859,4,FALSE)</f>
        <v>Yes</v>
      </c>
      <c r="F525" t="str">
        <f>VLOOKUP(A525,table2!A525:J2859,5,FALSE)</f>
        <v>No</v>
      </c>
      <c r="G525" t="str">
        <f>VLOOKUP(A525,table2!A525:J2859,6,FALSE)</f>
        <v>Yes</v>
      </c>
      <c r="H525" s="26">
        <f>VLOOKUP(A525,table2!A525:J2859,7,FALSE)</f>
        <v>1</v>
      </c>
      <c r="I525" t="str">
        <f>VLOOKUP(A525,table2!A525:J2859,8,FALSE)</f>
        <v>No</v>
      </c>
      <c r="J525" t="str">
        <f>VLOOKUP(A525,table2!A525:J2859,9,FALSE)</f>
        <v>OBESITY</v>
      </c>
      <c r="K525" t="str">
        <f>VLOOKUP(A525,table2!A525:J2859,10,FALSE)</f>
        <v>DIABETES</v>
      </c>
      <c r="L525" s="22">
        <f>VLOOKUP(A525,table3!A525:H2865,4,FALSE)</f>
        <v>4688</v>
      </c>
      <c r="M525" s="22" t="str">
        <f>VLOOKUP(A525,table3!A525:H2865,5,FALSE)</f>
        <v>tier - 2</v>
      </c>
      <c r="N525" t="str">
        <f>VLOOKUP(A525,table3!A525:H2865,6,FALSE)</f>
        <v>tier - 3</v>
      </c>
      <c r="O525" t="str">
        <f>VLOOKUP(A525,table3!A525:H2865,7,FALSE)</f>
        <v>R1011</v>
      </c>
      <c r="P525" s="8">
        <f>VLOOKUP(A525,table3!A525:H2865,2,FALSE)</f>
        <v>37794</v>
      </c>
      <c r="Q525">
        <f>VLOOKUP(A525,table3!A524:H2865,8,FALSE)</f>
        <v>19</v>
      </c>
    </row>
    <row r="526" spans="1:17" x14ac:dyDescent="0.3">
      <c r="A526" s="11" t="s">
        <v>1846</v>
      </c>
      <c r="B526" s="12" t="s">
        <v>5668</v>
      </c>
      <c r="C526">
        <f>VLOOKUP(A526,table2!A526:J2860,2,FALSE)</f>
        <v>51.92</v>
      </c>
      <c r="D526">
        <f>VLOOKUP(A526,table2!A526:J2860,3,FALSE)</f>
        <v>5.18</v>
      </c>
      <c r="E526" t="str">
        <f>VLOOKUP(A526,table2!A526:J2860,4,FALSE)</f>
        <v>Yes</v>
      </c>
      <c r="F526" t="str">
        <f>VLOOKUP(A526,table2!A526:J2860,5,FALSE)</f>
        <v>No</v>
      </c>
      <c r="G526" t="str">
        <f>VLOOKUP(A526,table2!A526:J2860,6,FALSE)</f>
        <v>Yes</v>
      </c>
      <c r="H526" s="26">
        <f>VLOOKUP(A526,table2!A526:J2860,7,FALSE)</f>
        <v>1</v>
      </c>
      <c r="I526" t="str">
        <f>VLOOKUP(A526,table2!A526:J2860,8,FALSE)</f>
        <v>No</v>
      </c>
      <c r="J526" t="str">
        <f>VLOOKUP(A526,table2!A526:J2860,9,FALSE)</f>
        <v>OBESITY</v>
      </c>
      <c r="K526" t="str">
        <f>VLOOKUP(A526,table2!A526:J2860,10,FALSE)</f>
        <v>NORMAL</v>
      </c>
      <c r="L526" s="22">
        <f>VLOOKUP(A526,table3!A526:H2866,4,FALSE)</f>
        <v>4699</v>
      </c>
      <c r="M526" s="22" t="str">
        <f>VLOOKUP(A526,table3!A526:H2866,5,FALSE)</f>
        <v>tier - 2</v>
      </c>
      <c r="N526" t="str">
        <f>VLOOKUP(A526,table3!A526:H2866,6,FALSE)</f>
        <v>tier - 3</v>
      </c>
      <c r="O526" t="str">
        <f>VLOOKUP(A526,table3!A526:H2866,7,FALSE)</f>
        <v>R1013</v>
      </c>
      <c r="P526" s="8">
        <f>VLOOKUP(A526,table3!A526:H2866,2,FALSE)</f>
        <v>28463</v>
      </c>
      <c r="Q526">
        <f>VLOOKUP(A526,table3!A525:H2866,8,FALSE)</f>
        <v>45</v>
      </c>
    </row>
    <row r="527" spans="1:17" x14ac:dyDescent="0.3">
      <c r="A527" s="13" t="s">
        <v>1845</v>
      </c>
      <c r="B527" s="14" t="s">
        <v>5670</v>
      </c>
      <c r="C527">
        <f>VLOOKUP(A527,table2!A527:J2861,2,FALSE)</f>
        <v>32.395000000000003</v>
      </c>
      <c r="D527">
        <f>VLOOKUP(A527,table2!A527:J2861,3,FALSE)</f>
        <v>5.68</v>
      </c>
      <c r="E527" t="str">
        <f>VLOOKUP(A527,table2!A527:J2861,4,FALSE)</f>
        <v>Yes</v>
      </c>
      <c r="F527" t="str">
        <f>VLOOKUP(A527,table2!A527:J2861,5,FALSE)</f>
        <v>No</v>
      </c>
      <c r="G527" t="str">
        <f>VLOOKUP(A527,table2!A527:J2861,6,FALSE)</f>
        <v>No</v>
      </c>
      <c r="H527" s="26">
        <f>VLOOKUP(A527,table2!A527:J2861,7,FALSE)</f>
        <v>1</v>
      </c>
      <c r="I527" t="str">
        <f>VLOOKUP(A527,table2!A527:J2861,8,FALSE)</f>
        <v>No</v>
      </c>
      <c r="J527" t="str">
        <f>VLOOKUP(A527,table2!A527:J2861,9,FALSE)</f>
        <v>OBESITY</v>
      </c>
      <c r="K527" t="str">
        <f>VLOOKUP(A527,table2!A527:J2861,10,FALSE)</f>
        <v>NORMAL</v>
      </c>
      <c r="L527" s="22">
        <f>VLOOKUP(A527,table3!A527:H2867,4,FALSE)</f>
        <v>4712</v>
      </c>
      <c r="M527" s="22" t="str">
        <f>VLOOKUP(A527,table3!A527:H2867,5,FALSE)</f>
        <v>tier - 2</v>
      </c>
      <c r="N527" t="str">
        <f>VLOOKUP(A527,table3!A527:H2867,6,FALSE)</f>
        <v>tier - 3</v>
      </c>
      <c r="O527" t="str">
        <f>VLOOKUP(A527,table3!A527:H2867,7,FALSE)</f>
        <v>R1011</v>
      </c>
      <c r="P527" s="8">
        <f>VLOOKUP(A527,table3!A527:H2867,2,FALSE)</f>
        <v>29810</v>
      </c>
      <c r="Q527">
        <f>VLOOKUP(A527,table3!A526:H2867,8,FALSE)</f>
        <v>41</v>
      </c>
    </row>
    <row r="528" spans="1:17" x14ac:dyDescent="0.3">
      <c r="A528" s="11" t="s">
        <v>1844</v>
      </c>
      <c r="B528" s="12" t="s">
        <v>5671</v>
      </c>
      <c r="C528">
        <f>VLOOKUP(A528,table2!A528:J2862,2,FALSE)</f>
        <v>46.19</v>
      </c>
      <c r="D528">
        <f>VLOOKUP(A528,table2!A528:J2862,3,FALSE)</f>
        <v>7.31</v>
      </c>
      <c r="E528" t="str">
        <f>VLOOKUP(A528,table2!A528:J2862,4,FALSE)</f>
        <v>Yes</v>
      </c>
      <c r="F528" t="str">
        <f>VLOOKUP(A528,table2!A528:J2862,5,FALSE)</f>
        <v>No</v>
      </c>
      <c r="G528" t="str">
        <f>VLOOKUP(A528,table2!A528:J2862,6,FALSE)</f>
        <v>Yes</v>
      </c>
      <c r="H528" s="26">
        <f>VLOOKUP(A528,table2!A528:J2862,7,FALSE)</f>
        <v>1</v>
      </c>
      <c r="I528" t="str">
        <f>VLOOKUP(A528,table2!A528:J2862,8,FALSE)</f>
        <v>No</v>
      </c>
      <c r="J528" t="str">
        <f>VLOOKUP(A528,table2!A528:J2862,9,FALSE)</f>
        <v>OBESITY</v>
      </c>
      <c r="K528" t="str">
        <f>VLOOKUP(A528,table2!A528:J2862,10,FALSE)</f>
        <v>DIABETES</v>
      </c>
      <c r="L528" s="22">
        <f>VLOOKUP(A528,table3!A528:H2868,4,FALSE)</f>
        <v>4718</v>
      </c>
      <c r="M528" s="22" t="str">
        <f>VLOOKUP(A528,table3!A528:H2868,5,FALSE)</f>
        <v>tier - 2</v>
      </c>
      <c r="N528" t="str">
        <f>VLOOKUP(A528,table3!A528:H2868,6,FALSE)</f>
        <v>tier - 3</v>
      </c>
      <c r="O528" t="str">
        <f>VLOOKUP(A528,table3!A528:H2868,7,FALSE)</f>
        <v>R1024</v>
      </c>
      <c r="P528" s="8">
        <f>VLOOKUP(A528,table3!A528:H2868,2,FALSE)</f>
        <v>33886</v>
      </c>
      <c r="Q528">
        <f>VLOOKUP(A528,table3!A527:H2868,8,FALSE)</f>
        <v>30</v>
      </c>
    </row>
    <row r="529" spans="1:17" x14ac:dyDescent="0.3">
      <c r="A529" s="13" t="s">
        <v>1843</v>
      </c>
      <c r="B529" s="14" t="s">
        <v>5673</v>
      </c>
      <c r="C529">
        <f>VLOOKUP(A529,table2!A529:J2863,2,FALSE)</f>
        <v>27.93</v>
      </c>
      <c r="D529">
        <f>VLOOKUP(A529,table2!A529:J2863,3,FALSE)</f>
        <v>4.67</v>
      </c>
      <c r="E529" t="str">
        <f>VLOOKUP(A529,table2!A529:J2863,4,FALSE)</f>
        <v>No</v>
      </c>
      <c r="F529" t="str">
        <f>VLOOKUP(A529,table2!A529:J2863,5,FALSE)</f>
        <v>No</v>
      </c>
      <c r="G529" t="str">
        <f>VLOOKUP(A529,table2!A529:J2863,6,FALSE)</f>
        <v>Yes</v>
      </c>
      <c r="H529" s="26">
        <f>VLOOKUP(A529,table2!A529:J2863,7,FALSE)</f>
        <v>1</v>
      </c>
      <c r="I529" t="str">
        <f>VLOOKUP(A529,table2!A529:J2863,8,FALSE)</f>
        <v>No</v>
      </c>
      <c r="J529" t="str">
        <f>VLOOKUP(A529,table2!A529:J2863,9,FALSE)</f>
        <v>OVER WEIGHT</v>
      </c>
      <c r="K529" t="str">
        <f>VLOOKUP(A529,table2!A529:J2863,10,FALSE)</f>
        <v>NORMAL</v>
      </c>
      <c r="L529" s="22">
        <f>VLOOKUP(A529,table3!A529:H2869,4,FALSE)</f>
        <v>4720</v>
      </c>
      <c r="M529" s="22" t="str">
        <f>VLOOKUP(A529,table3!A529:H2869,5,FALSE)</f>
        <v>tier - 2</v>
      </c>
      <c r="N529" t="str">
        <f>VLOOKUP(A529,table3!A529:H2869,6,FALSE)</f>
        <v>tier - 2</v>
      </c>
      <c r="O529" t="str">
        <f>VLOOKUP(A529,table3!A529:H2869,7,FALSE)</f>
        <v>R1024</v>
      </c>
      <c r="P529" s="8">
        <f>VLOOKUP(A529,table3!A529:H2869,2,FALSE)</f>
        <v>33875</v>
      </c>
      <c r="Q529">
        <f>VLOOKUP(A529,table3!A528:H2869,8,FALSE)</f>
        <v>30</v>
      </c>
    </row>
    <row r="530" spans="1:17" x14ac:dyDescent="0.3">
      <c r="A530" s="11" t="s">
        <v>1842</v>
      </c>
      <c r="B530" s="12" t="s">
        <v>5674</v>
      </c>
      <c r="C530">
        <f>VLOOKUP(A530,table2!A530:J2864,2,FALSE)</f>
        <v>45.62</v>
      </c>
      <c r="D530">
        <f>VLOOKUP(A530,table2!A530:J2864,3,FALSE)</f>
        <v>6.87</v>
      </c>
      <c r="E530" t="str">
        <f>VLOOKUP(A530,table2!A530:J2864,4,FALSE)</f>
        <v>No</v>
      </c>
      <c r="F530" t="str">
        <f>VLOOKUP(A530,table2!A530:J2864,5,FALSE)</f>
        <v>No</v>
      </c>
      <c r="G530" t="str">
        <f>VLOOKUP(A530,table2!A530:J2864,6,FALSE)</f>
        <v>No</v>
      </c>
      <c r="H530" s="26">
        <f>VLOOKUP(A530,table2!A530:J2864,7,FALSE)</f>
        <v>0</v>
      </c>
      <c r="I530" t="str">
        <f>VLOOKUP(A530,table2!A530:J2864,8,FALSE)</f>
        <v>No</v>
      </c>
      <c r="J530" t="str">
        <f>VLOOKUP(A530,table2!A530:J2864,9,FALSE)</f>
        <v>OBESITY</v>
      </c>
      <c r="K530" t="str">
        <f>VLOOKUP(A530,table2!A530:J2864,10,FALSE)</f>
        <v>DIABETES</v>
      </c>
      <c r="L530" s="22">
        <f>VLOOKUP(A530,table3!A530:H2870,4,FALSE)</f>
        <v>4720</v>
      </c>
      <c r="M530" s="22" t="str">
        <f>VLOOKUP(A530,table3!A530:H2870,5,FALSE)</f>
        <v>tier - 2</v>
      </c>
      <c r="N530" t="str">
        <f>VLOOKUP(A530,table3!A530:H2870,6,FALSE)</f>
        <v>tier - 1</v>
      </c>
      <c r="O530" t="str">
        <f>VLOOKUP(A530,table3!A530:H2870,7,FALSE)</f>
        <v>R1012</v>
      </c>
      <c r="P530" s="8">
        <f>VLOOKUP(A530,table3!A530:H2870,2,FALSE)</f>
        <v>34558</v>
      </c>
      <c r="Q530">
        <f>VLOOKUP(A530,table3!A529:H2870,8,FALSE)</f>
        <v>28</v>
      </c>
    </row>
    <row r="531" spans="1:17" x14ac:dyDescent="0.3">
      <c r="A531" s="13" t="s">
        <v>1841</v>
      </c>
      <c r="B531" s="14" t="s">
        <v>5675</v>
      </c>
      <c r="C531">
        <f>VLOOKUP(A531,table2!A531:J2865,2,FALSE)</f>
        <v>35.31</v>
      </c>
      <c r="D531">
        <f>VLOOKUP(A531,table2!A531:J2865,3,FALSE)</f>
        <v>5.87</v>
      </c>
      <c r="E531" t="str">
        <f>VLOOKUP(A531,table2!A531:J2865,4,FALSE)</f>
        <v>No</v>
      </c>
      <c r="F531" t="str">
        <f>VLOOKUP(A531,table2!A531:J2865,5,FALSE)</f>
        <v>No</v>
      </c>
      <c r="G531" t="str">
        <f>VLOOKUP(A531,table2!A531:J2865,6,FALSE)</f>
        <v>Yes</v>
      </c>
      <c r="H531" s="26">
        <f>VLOOKUP(A531,table2!A531:J2865,7,FALSE)</f>
        <v>1</v>
      </c>
      <c r="I531" t="str">
        <f>VLOOKUP(A531,table2!A531:J2865,8,FALSE)</f>
        <v>No</v>
      </c>
      <c r="J531" t="str">
        <f>VLOOKUP(A531,table2!A531:J2865,9,FALSE)</f>
        <v>OBESITY</v>
      </c>
      <c r="K531" t="str">
        <f>VLOOKUP(A531,table2!A531:J2865,10,FALSE)</f>
        <v>PREDIABETES</v>
      </c>
      <c r="L531" s="22">
        <f>VLOOKUP(A531,table3!A531:H2871,4,FALSE)</f>
        <v>4729</v>
      </c>
      <c r="M531" s="22" t="str">
        <f>VLOOKUP(A531,table3!A531:H2871,5,FALSE)</f>
        <v>tier - 2</v>
      </c>
      <c r="N531" t="str">
        <f>VLOOKUP(A531,table3!A531:H2871,6,FALSE)</f>
        <v>tier - 3</v>
      </c>
      <c r="O531" t="str">
        <f>VLOOKUP(A531,table3!A531:H2871,7,FALSE)</f>
        <v>R1012</v>
      </c>
      <c r="P531" s="8">
        <f>VLOOKUP(A531,table3!A531:H2871,2,FALSE)</f>
        <v>29404</v>
      </c>
      <c r="Q531">
        <f>VLOOKUP(A531,table3!A530:H2871,8,FALSE)</f>
        <v>42</v>
      </c>
    </row>
    <row r="532" spans="1:17" x14ac:dyDescent="0.3">
      <c r="A532" s="11" t="s">
        <v>1840</v>
      </c>
      <c r="B532" s="12" t="s">
        <v>5677</v>
      </c>
      <c r="C532">
        <f>VLOOKUP(A532,table2!A532:J2866,2,FALSE)</f>
        <v>30.4</v>
      </c>
      <c r="D532">
        <f>VLOOKUP(A532,table2!A532:J2866,3,FALSE)</f>
        <v>4.07</v>
      </c>
      <c r="E532" t="str">
        <f>VLOOKUP(A532,table2!A532:J2866,4,FALSE)</f>
        <v>Yes</v>
      </c>
      <c r="F532" t="str">
        <f>VLOOKUP(A532,table2!A532:J2866,5,FALSE)</f>
        <v>No</v>
      </c>
      <c r="G532" t="str">
        <f>VLOOKUP(A532,table2!A532:J2866,6,FALSE)</f>
        <v>No</v>
      </c>
      <c r="H532" s="26">
        <f>VLOOKUP(A532,table2!A532:J2866,7,FALSE)</f>
        <v>1</v>
      </c>
      <c r="I532" t="str">
        <f>VLOOKUP(A532,table2!A532:J2866,8,FALSE)</f>
        <v>No</v>
      </c>
      <c r="J532" t="str">
        <f>VLOOKUP(A532,table2!A532:J2866,9,FALSE)</f>
        <v>OBESITY</v>
      </c>
      <c r="K532" t="str">
        <f>VLOOKUP(A532,table2!A532:J2866,10,FALSE)</f>
        <v>NORMAL</v>
      </c>
      <c r="L532" s="22">
        <f>VLOOKUP(A532,table3!A532:H2872,4,FALSE)</f>
        <v>4735</v>
      </c>
      <c r="M532" s="22" t="str">
        <f>VLOOKUP(A532,table3!A532:H2872,5,FALSE)</f>
        <v>tier - 2</v>
      </c>
      <c r="N532" t="str">
        <f>VLOOKUP(A532,table3!A532:H2872,6,FALSE)</f>
        <v>tier - 1</v>
      </c>
      <c r="O532" t="str">
        <f>VLOOKUP(A532,table3!A532:H2872,7,FALSE)</f>
        <v>R1013</v>
      </c>
      <c r="P532" s="8">
        <f>VLOOKUP(A532,table3!A532:H2872,2,FALSE)</f>
        <v>31660</v>
      </c>
      <c r="Q532">
        <f>VLOOKUP(A532,table3!A531:H2872,8,FALSE)</f>
        <v>36</v>
      </c>
    </row>
    <row r="533" spans="1:17" x14ac:dyDescent="0.3">
      <c r="A533" s="13" t="s">
        <v>1839</v>
      </c>
      <c r="B533" s="14" t="s">
        <v>5679</v>
      </c>
      <c r="C533">
        <f>VLOOKUP(A533,table2!A533:J2867,2,FALSE)</f>
        <v>20.13</v>
      </c>
      <c r="D533">
        <f>VLOOKUP(A533,table2!A533:J2867,3,FALSE)</f>
        <v>6.47</v>
      </c>
      <c r="E533" t="str">
        <f>VLOOKUP(A533,table2!A533:J2867,4,FALSE)</f>
        <v>No</v>
      </c>
      <c r="F533" t="str">
        <f>VLOOKUP(A533,table2!A533:J2867,5,FALSE)</f>
        <v>No</v>
      </c>
      <c r="G533" t="str">
        <f>VLOOKUP(A533,table2!A533:J2867,6,FALSE)</f>
        <v>Yes</v>
      </c>
      <c r="H533" s="26">
        <f>VLOOKUP(A533,table2!A533:J2867,7,FALSE)</f>
        <v>1</v>
      </c>
      <c r="I533" t="str">
        <f>VLOOKUP(A533,table2!A533:J2867,8,FALSE)</f>
        <v>Yes</v>
      </c>
      <c r="J533" t="str">
        <f>VLOOKUP(A533,table2!A533:J2867,9,FALSE)</f>
        <v>NORMAL WEIGHT</v>
      </c>
      <c r="K533" t="str">
        <f>VLOOKUP(A533,table2!A533:J2867,10,FALSE)</f>
        <v>DIABETES</v>
      </c>
      <c r="L533" s="22">
        <f>VLOOKUP(A533,table3!A533:H2873,4,FALSE)</f>
        <v>4738</v>
      </c>
      <c r="M533" s="22" t="str">
        <f>VLOOKUP(A533,table3!A533:H2873,5,FALSE)</f>
        <v>tier - 2</v>
      </c>
      <c r="N533" t="str">
        <f>VLOOKUP(A533,table3!A533:H2873,6,FALSE)</f>
        <v>tier - 3</v>
      </c>
      <c r="O533" t="str">
        <f>VLOOKUP(A533,table3!A533:H2873,7,FALSE)</f>
        <v>R1012</v>
      </c>
      <c r="P533" s="8">
        <f>VLOOKUP(A533,table3!A533:H2873,2,FALSE)</f>
        <v>33523</v>
      </c>
      <c r="Q533">
        <f>VLOOKUP(A533,table3!A532:H2873,8,FALSE)</f>
        <v>31</v>
      </c>
    </row>
    <row r="534" spans="1:17" x14ac:dyDescent="0.3">
      <c r="A534" s="11" t="s">
        <v>1838</v>
      </c>
      <c r="B534" s="12" t="s">
        <v>5680</v>
      </c>
      <c r="C534">
        <f>VLOOKUP(A534,table2!A534:J2868,2,FALSE)</f>
        <v>23.655000000000001</v>
      </c>
      <c r="D534">
        <f>VLOOKUP(A534,table2!A534:J2868,3,FALSE)</f>
        <v>5.14</v>
      </c>
      <c r="E534" t="str">
        <f>VLOOKUP(A534,table2!A534:J2868,4,FALSE)</f>
        <v>No</v>
      </c>
      <c r="F534" t="str">
        <f>VLOOKUP(A534,table2!A534:J2868,5,FALSE)</f>
        <v>No</v>
      </c>
      <c r="G534" t="str">
        <f>VLOOKUP(A534,table2!A534:J2868,6,FALSE)</f>
        <v>No</v>
      </c>
      <c r="H534" s="26">
        <f>VLOOKUP(A534,table2!A534:J2868,7,FALSE)</f>
        <v>1</v>
      </c>
      <c r="I534" t="str">
        <f>VLOOKUP(A534,table2!A534:J2868,8,FALSE)</f>
        <v>Yes</v>
      </c>
      <c r="J534" t="str">
        <f>VLOOKUP(A534,table2!A534:J2868,9,FALSE)</f>
        <v>NORMAL WEIGHT</v>
      </c>
      <c r="K534" t="str">
        <f>VLOOKUP(A534,table2!A534:J2868,10,FALSE)</f>
        <v>NORMAL</v>
      </c>
      <c r="L534" s="22">
        <f>VLOOKUP(A534,table3!A534:H2874,4,FALSE)</f>
        <v>4741</v>
      </c>
      <c r="M534" s="22" t="str">
        <f>VLOOKUP(A534,table3!A534:H2874,5,FALSE)</f>
        <v>tier - 2</v>
      </c>
      <c r="N534" t="str">
        <f>VLOOKUP(A534,table3!A534:H2874,6,FALSE)</f>
        <v>tier - 3</v>
      </c>
      <c r="O534" t="str">
        <f>VLOOKUP(A534,table3!A534:H2874,7,FALSE)</f>
        <v>R1021</v>
      </c>
      <c r="P534" s="8">
        <f>VLOOKUP(A534,table3!A534:H2874,2,FALSE)</f>
        <v>38315</v>
      </c>
      <c r="Q534">
        <f>VLOOKUP(A534,table3!A533:H2874,8,FALSE)</f>
        <v>18</v>
      </c>
    </row>
    <row r="535" spans="1:17" x14ac:dyDescent="0.3">
      <c r="A535" s="13" t="s">
        <v>1837</v>
      </c>
      <c r="B535" s="14" t="s">
        <v>5682</v>
      </c>
      <c r="C535">
        <f>VLOOKUP(A535,table2!A535:J2869,2,FALSE)</f>
        <v>49.05</v>
      </c>
      <c r="D535">
        <f>VLOOKUP(A535,table2!A535:J2869,3,FALSE)</f>
        <v>9.77</v>
      </c>
      <c r="E535" t="str">
        <f>VLOOKUP(A535,table2!A535:J2869,4,FALSE)</f>
        <v>Yes</v>
      </c>
      <c r="F535" t="str">
        <f>VLOOKUP(A535,table2!A535:J2869,5,FALSE)</f>
        <v>No</v>
      </c>
      <c r="G535" t="str">
        <f>VLOOKUP(A535,table2!A535:J2869,6,FALSE)</f>
        <v>No</v>
      </c>
      <c r="H535" s="26">
        <f>VLOOKUP(A535,table2!A535:J2869,7,FALSE)</f>
        <v>0</v>
      </c>
      <c r="I535" t="str">
        <f>VLOOKUP(A535,table2!A535:J2869,8,FALSE)</f>
        <v>No</v>
      </c>
      <c r="J535" t="str">
        <f>VLOOKUP(A535,table2!A535:J2869,9,FALSE)</f>
        <v>OBESITY</v>
      </c>
      <c r="K535" t="str">
        <f>VLOOKUP(A535,table2!A535:J2869,10,FALSE)</f>
        <v>DIABETES</v>
      </c>
      <c r="L535" s="22">
        <f>VLOOKUP(A535,table3!A535:H2875,4,FALSE)</f>
        <v>4746</v>
      </c>
      <c r="M535" s="22" t="str">
        <f>VLOOKUP(A535,table3!A535:H2875,5,FALSE)</f>
        <v>tier - 2</v>
      </c>
      <c r="N535" t="str">
        <f>VLOOKUP(A535,table3!A535:H2875,6,FALSE)</f>
        <v>tier - 2</v>
      </c>
      <c r="O535" t="str">
        <f>VLOOKUP(A535,table3!A535:H2875,7,FALSE)</f>
        <v>R1011</v>
      </c>
      <c r="P535" s="8">
        <f>VLOOKUP(A535,table3!A535:H2875,2,FALSE)</f>
        <v>31933</v>
      </c>
      <c r="Q535">
        <f>VLOOKUP(A535,table3!A534:H2875,8,FALSE)</f>
        <v>36</v>
      </c>
    </row>
    <row r="536" spans="1:17" x14ac:dyDescent="0.3">
      <c r="A536" s="11" t="s">
        <v>1836</v>
      </c>
      <c r="B536" s="12" t="s">
        <v>5683</v>
      </c>
      <c r="C536">
        <f>VLOOKUP(A536,table2!A536:J2870,2,FALSE)</f>
        <v>51.94</v>
      </c>
      <c r="D536">
        <f>VLOOKUP(A536,table2!A536:J2870,3,FALSE)</f>
        <v>8.8000000000000007</v>
      </c>
      <c r="E536" t="str">
        <f>VLOOKUP(A536,table2!A536:J2870,4,FALSE)</f>
        <v>Yes</v>
      </c>
      <c r="F536" t="str">
        <f>VLOOKUP(A536,table2!A536:J2870,5,FALSE)</f>
        <v>No</v>
      </c>
      <c r="G536" t="str">
        <f>VLOOKUP(A536,table2!A536:J2870,6,FALSE)</f>
        <v>No</v>
      </c>
      <c r="H536" s="26">
        <f>VLOOKUP(A536,table2!A536:J2870,7,FALSE)</f>
        <v>2</v>
      </c>
      <c r="I536" t="str">
        <f>VLOOKUP(A536,table2!A536:J2870,8,FALSE)</f>
        <v>No</v>
      </c>
      <c r="J536" t="str">
        <f>VLOOKUP(A536,table2!A536:J2870,9,FALSE)</f>
        <v>OBESITY</v>
      </c>
      <c r="K536" t="str">
        <f>VLOOKUP(A536,table2!A536:J2870,10,FALSE)</f>
        <v>DIABETES</v>
      </c>
      <c r="L536" s="22">
        <f>VLOOKUP(A536,table3!A536:H2876,4,FALSE)</f>
        <v>4747</v>
      </c>
      <c r="M536" s="22" t="str">
        <f>VLOOKUP(A536,table3!A536:H2876,5,FALSE)</f>
        <v>tier - 2</v>
      </c>
      <c r="N536" t="str">
        <f>VLOOKUP(A536,table3!A536:H2876,6,FALSE)</f>
        <v>tier - 2</v>
      </c>
      <c r="O536" t="str">
        <f>VLOOKUP(A536,table3!A536:H2876,7,FALSE)</f>
        <v>R1013</v>
      </c>
      <c r="P536" s="8">
        <f>VLOOKUP(A536,table3!A536:H2876,2,FALSE)</f>
        <v>32022</v>
      </c>
      <c r="Q536">
        <f>VLOOKUP(A536,table3!A535:H2876,8,FALSE)</f>
        <v>35</v>
      </c>
    </row>
    <row r="537" spans="1:17" x14ac:dyDescent="0.3">
      <c r="A537" s="13" t="s">
        <v>1835</v>
      </c>
      <c r="B537" s="14" t="s">
        <v>4867</v>
      </c>
      <c r="C537">
        <f>VLOOKUP(A537,table2!A537:J2871,2,FALSE)</f>
        <v>29.83</v>
      </c>
      <c r="D537">
        <f>VLOOKUP(A537,table2!A537:J2871,3,FALSE)</f>
        <v>5.84</v>
      </c>
      <c r="E537" t="str">
        <f>VLOOKUP(A537,table2!A537:J2871,4,FALSE)</f>
        <v>No</v>
      </c>
      <c r="F537" t="str">
        <f>VLOOKUP(A537,table2!A537:J2871,5,FALSE)</f>
        <v>No</v>
      </c>
      <c r="G537" t="str">
        <f>VLOOKUP(A537,table2!A537:J2871,6,FALSE)</f>
        <v>No</v>
      </c>
      <c r="H537" s="26">
        <f>VLOOKUP(A537,table2!A537:J2871,7,FALSE)</f>
        <v>1</v>
      </c>
      <c r="I537" t="str">
        <f>VLOOKUP(A537,table2!A537:J2871,8,FALSE)</f>
        <v>Yes</v>
      </c>
      <c r="J537" t="str">
        <f>VLOOKUP(A537,table2!A537:J2871,9,FALSE)</f>
        <v>OVER WEIGHT</v>
      </c>
      <c r="K537" t="str">
        <f>VLOOKUP(A537,table2!A537:J2871,10,FALSE)</f>
        <v>PREDIABETES</v>
      </c>
      <c r="L537" s="22">
        <f>VLOOKUP(A537,table3!A537:H2877,4,FALSE)</f>
        <v>4751</v>
      </c>
      <c r="M537" s="22" t="str">
        <f>VLOOKUP(A537,table3!A537:H2877,5,FALSE)</f>
        <v>tier - 3</v>
      </c>
      <c r="N537" t="str">
        <f>VLOOKUP(A537,table3!A537:H2877,6,FALSE)</f>
        <v>tier - 1</v>
      </c>
      <c r="O537" t="str">
        <f>VLOOKUP(A537,table3!A537:H2877,7,FALSE)</f>
        <v>R1011</v>
      </c>
      <c r="P537" s="8">
        <f>VLOOKUP(A537,table3!A537:H2877,2,FALSE)</f>
        <v>32103</v>
      </c>
      <c r="Q537">
        <f>VLOOKUP(A537,table3!A536:H2877,8,FALSE)</f>
        <v>35</v>
      </c>
    </row>
    <row r="538" spans="1:17" x14ac:dyDescent="0.3">
      <c r="A538" s="11" t="s">
        <v>1834</v>
      </c>
      <c r="B538" s="12" t="s">
        <v>5686</v>
      </c>
      <c r="C538">
        <f>VLOOKUP(A538,table2!A538:J2872,2,FALSE)</f>
        <v>22.6</v>
      </c>
      <c r="D538">
        <f>VLOOKUP(A538,table2!A538:J2872,3,FALSE)</f>
        <v>10.43</v>
      </c>
      <c r="E538" t="str">
        <f>VLOOKUP(A538,table2!A538:J2872,4,FALSE)</f>
        <v>Yes</v>
      </c>
      <c r="F538" t="str">
        <f>VLOOKUP(A538,table2!A538:J2872,5,FALSE)</f>
        <v>No</v>
      </c>
      <c r="G538" t="str">
        <f>VLOOKUP(A538,table2!A538:J2872,6,FALSE)</f>
        <v>No</v>
      </c>
      <c r="H538" s="26">
        <f>VLOOKUP(A538,table2!A538:J2872,7,FALSE)</f>
        <v>1</v>
      </c>
      <c r="I538" t="str">
        <f>VLOOKUP(A538,table2!A538:J2872,8,FALSE)</f>
        <v>Yes</v>
      </c>
      <c r="J538" t="str">
        <f>VLOOKUP(A538,table2!A538:J2872,9,FALSE)</f>
        <v>NORMAL WEIGHT</v>
      </c>
      <c r="K538" t="str">
        <f>VLOOKUP(A538,table2!A538:J2872,10,FALSE)</f>
        <v>DIABETES</v>
      </c>
      <c r="L538" s="22">
        <f>VLOOKUP(A538,table3!A538:H2878,4,FALSE)</f>
        <v>4754</v>
      </c>
      <c r="M538" s="22" t="str">
        <f>VLOOKUP(A538,table3!A538:H2878,5,FALSE)</f>
        <v>tier - 2</v>
      </c>
      <c r="N538" t="str">
        <f>VLOOKUP(A538,table3!A538:H2878,6,FALSE)</f>
        <v>tier - 3</v>
      </c>
      <c r="O538" t="str">
        <f>VLOOKUP(A538,table3!A538:H2878,7,FALSE)</f>
        <v>R1013</v>
      </c>
      <c r="P538" s="8">
        <f>VLOOKUP(A538,table3!A538:H2878,2,FALSE)</f>
        <v>33832</v>
      </c>
      <c r="Q538">
        <f>VLOOKUP(A538,table3!A537:H2878,8,FALSE)</f>
        <v>30</v>
      </c>
    </row>
    <row r="539" spans="1:17" x14ac:dyDescent="0.3">
      <c r="A539" s="13" t="s">
        <v>1833</v>
      </c>
      <c r="B539" s="14" t="s">
        <v>5688</v>
      </c>
      <c r="C539">
        <f>VLOOKUP(A539,table2!A539:J2873,2,FALSE)</f>
        <v>46.69</v>
      </c>
      <c r="D539">
        <f>VLOOKUP(A539,table2!A539:J2873,3,FALSE)</f>
        <v>4.25</v>
      </c>
      <c r="E539" t="str">
        <f>VLOOKUP(A539,table2!A539:J2873,4,FALSE)</f>
        <v>Yes</v>
      </c>
      <c r="F539" t="str">
        <f>VLOOKUP(A539,table2!A539:J2873,5,FALSE)</f>
        <v>No</v>
      </c>
      <c r="G539" t="str">
        <f>VLOOKUP(A539,table2!A539:J2873,6,FALSE)</f>
        <v>No</v>
      </c>
      <c r="H539" s="26">
        <f>VLOOKUP(A539,table2!A539:J2873,7,FALSE)</f>
        <v>1</v>
      </c>
      <c r="I539" t="str">
        <f>VLOOKUP(A539,table2!A539:J2873,8,FALSE)</f>
        <v>No</v>
      </c>
      <c r="J539" t="str">
        <f>VLOOKUP(A539,table2!A539:J2873,9,FALSE)</f>
        <v>OBESITY</v>
      </c>
      <c r="K539" t="str">
        <f>VLOOKUP(A539,table2!A539:J2873,10,FALSE)</f>
        <v>NORMAL</v>
      </c>
      <c r="L539" s="22">
        <f>VLOOKUP(A539,table3!A539:H2879,4,FALSE)</f>
        <v>4762</v>
      </c>
      <c r="M539" s="22" t="str">
        <f>VLOOKUP(A539,table3!A539:H2879,5,FALSE)</f>
        <v>tier - 3</v>
      </c>
      <c r="N539" t="str">
        <f>VLOOKUP(A539,table3!A539:H2879,6,FALSE)</f>
        <v>tier - 3</v>
      </c>
      <c r="O539" t="str">
        <f>VLOOKUP(A539,table3!A539:H2879,7,FALSE)</f>
        <v>R1011</v>
      </c>
      <c r="P539" s="8">
        <f>VLOOKUP(A539,table3!A539:H2879,2,FALSE)</f>
        <v>32047</v>
      </c>
      <c r="Q539">
        <f>VLOOKUP(A539,table3!A538:H2879,8,FALSE)</f>
        <v>35</v>
      </c>
    </row>
    <row r="540" spans="1:17" x14ac:dyDescent="0.3">
      <c r="A540" s="11" t="s">
        <v>1832</v>
      </c>
      <c r="B540" s="12" t="s">
        <v>5690</v>
      </c>
      <c r="C540">
        <f>VLOOKUP(A540,table2!A540:J2874,2,FALSE)</f>
        <v>28.49</v>
      </c>
      <c r="D540">
        <f>VLOOKUP(A540,table2!A540:J2874,3,FALSE)</f>
        <v>4.8899999999999997</v>
      </c>
      <c r="E540" t="str">
        <f>VLOOKUP(A540,table2!A540:J2874,4,FALSE)</f>
        <v>No</v>
      </c>
      <c r="F540" t="str">
        <f>VLOOKUP(A540,table2!A540:J2874,5,FALSE)</f>
        <v>No</v>
      </c>
      <c r="G540" t="str">
        <f>VLOOKUP(A540,table2!A540:J2874,6,FALSE)</f>
        <v>No</v>
      </c>
      <c r="H540" s="26">
        <f>VLOOKUP(A540,table2!A540:J2874,7,FALSE)</f>
        <v>0</v>
      </c>
      <c r="I540" t="str">
        <f>VLOOKUP(A540,table2!A540:J2874,8,FALSE)</f>
        <v>Yes</v>
      </c>
      <c r="J540" t="str">
        <f>VLOOKUP(A540,table2!A540:J2874,9,FALSE)</f>
        <v>OVER WEIGHT</v>
      </c>
      <c r="K540" t="str">
        <f>VLOOKUP(A540,table2!A540:J2874,10,FALSE)</f>
        <v>NORMAL</v>
      </c>
      <c r="L540" s="22">
        <f>VLOOKUP(A540,table3!A540:H2880,4,FALSE)</f>
        <v>4766</v>
      </c>
      <c r="M540" s="22" t="str">
        <f>VLOOKUP(A540,table3!A540:H2880,5,FALSE)</f>
        <v>tier - 2</v>
      </c>
      <c r="N540" t="str">
        <f>VLOOKUP(A540,table3!A540:H2880,6,FALSE)</f>
        <v>tier - 3</v>
      </c>
      <c r="O540" t="str">
        <f>VLOOKUP(A540,table3!A540:H2880,7,FALSE)</f>
        <v>R1011</v>
      </c>
      <c r="P540" s="8">
        <f>VLOOKUP(A540,table3!A540:H2880,2,FALSE)</f>
        <v>32721</v>
      </c>
      <c r="Q540">
        <f>VLOOKUP(A540,table3!A539:H2880,8,FALSE)</f>
        <v>33</v>
      </c>
    </row>
    <row r="541" spans="1:17" x14ac:dyDescent="0.3">
      <c r="A541" s="13" t="s">
        <v>1831</v>
      </c>
      <c r="B541" s="14" t="s">
        <v>5691</v>
      </c>
      <c r="C541">
        <f>VLOOKUP(A541,table2!A541:J2875,2,FALSE)</f>
        <v>28.5</v>
      </c>
      <c r="D541">
        <f>VLOOKUP(A541,table2!A541:J2875,3,FALSE)</f>
        <v>5.55</v>
      </c>
      <c r="E541" t="str">
        <f>VLOOKUP(A541,table2!A541:J2875,4,FALSE)</f>
        <v>Yes</v>
      </c>
      <c r="F541" t="str">
        <f>VLOOKUP(A541,table2!A541:J2875,5,FALSE)</f>
        <v>No</v>
      </c>
      <c r="G541" t="str">
        <f>VLOOKUP(A541,table2!A541:J2875,6,FALSE)</f>
        <v>No</v>
      </c>
      <c r="H541" s="26">
        <f>VLOOKUP(A541,table2!A541:J2875,7,FALSE)</f>
        <v>1</v>
      </c>
      <c r="I541" t="str">
        <f>VLOOKUP(A541,table2!A541:J2875,8,FALSE)</f>
        <v>Yes</v>
      </c>
      <c r="J541" t="str">
        <f>VLOOKUP(A541,table2!A541:J2875,9,FALSE)</f>
        <v>OVER WEIGHT</v>
      </c>
      <c r="K541" t="str">
        <f>VLOOKUP(A541,table2!A541:J2875,10,FALSE)</f>
        <v>NORMAL</v>
      </c>
      <c r="L541" s="22">
        <f>VLOOKUP(A541,table3!A541:H2881,4,FALSE)</f>
        <v>4780</v>
      </c>
      <c r="M541" s="22" t="str">
        <f>VLOOKUP(A541,table3!A541:H2881,5,FALSE)</f>
        <v>tier - 2</v>
      </c>
      <c r="N541" t="str">
        <f>VLOOKUP(A541,table3!A541:H2881,6,FALSE)</f>
        <v>tier - 3</v>
      </c>
      <c r="O541" t="str">
        <f>VLOOKUP(A541,table3!A541:H2881,7,FALSE)</f>
        <v>R1013</v>
      </c>
      <c r="P541" s="8">
        <f>VLOOKUP(A541,table3!A541:H2881,2,FALSE)</f>
        <v>32851</v>
      </c>
      <c r="Q541">
        <f>VLOOKUP(A541,table3!A540:H2881,8,FALSE)</f>
        <v>33</v>
      </c>
    </row>
    <row r="542" spans="1:17" x14ac:dyDescent="0.3">
      <c r="A542" s="11" t="s">
        <v>1830</v>
      </c>
      <c r="B542" s="12" t="s">
        <v>5692</v>
      </c>
      <c r="C542">
        <f>VLOOKUP(A542,table2!A542:J2876,2,FALSE)</f>
        <v>24.4</v>
      </c>
      <c r="D542">
        <f>VLOOKUP(A542,table2!A542:J2876,3,FALSE)</f>
        <v>4.5199999999999996</v>
      </c>
      <c r="E542" t="str">
        <f>VLOOKUP(A542,table2!A542:J2876,4,FALSE)</f>
        <v>No</v>
      </c>
      <c r="F542" t="str">
        <f>VLOOKUP(A542,table2!A542:J2876,5,FALSE)</f>
        <v>No</v>
      </c>
      <c r="G542" t="str">
        <f>VLOOKUP(A542,table2!A542:J2876,6,FALSE)</f>
        <v>No</v>
      </c>
      <c r="H542" s="26">
        <f>VLOOKUP(A542,table2!A542:J2876,7,FALSE)</f>
        <v>1</v>
      </c>
      <c r="I542" t="str">
        <f>VLOOKUP(A542,table2!A542:J2876,8,FALSE)</f>
        <v>Yes</v>
      </c>
      <c r="J542" t="str">
        <f>VLOOKUP(A542,table2!A542:J2876,9,FALSE)</f>
        <v>NORMAL WEIGHT</v>
      </c>
      <c r="K542" t="str">
        <f>VLOOKUP(A542,table2!A542:J2876,10,FALSE)</f>
        <v>NORMAL</v>
      </c>
      <c r="L542" s="22">
        <f>VLOOKUP(A542,table3!A542:H2882,4,FALSE)</f>
        <v>4787</v>
      </c>
      <c r="M542" s="22" t="str">
        <f>VLOOKUP(A542,table3!A542:H2882,5,FALSE)</f>
        <v>tier - 2</v>
      </c>
      <c r="N542" t="str">
        <f>VLOOKUP(A542,table3!A542:H2882,6,FALSE)</f>
        <v>tier - 3</v>
      </c>
      <c r="O542" t="str">
        <f>VLOOKUP(A542,table3!A542:H2882,7,FALSE)</f>
        <v>R1013</v>
      </c>
      <c r="P542" s="8">
        <f>VLOOKUP(A542,table3!A542:H2882,2,FALSE)</f>
        <v>31950</v>
      </c>
      <c r="Q542">
        <f>VLOOKUP(A542,table3!A541:H2882,8,FALSE)</f>
        <v>35</v>
      </c>
    </row>
    <row r="543" spans="1:17" x14ac:dyDescent="0.3">
      <c r="A543" s="13" t="s">
        <v>1829</v>
      </c>
      <c r="B543" s="14" t="s">
        <v>5694</v>
      </c>
      <c r="C543">
        <f>VLOOKUP(A543,table2!A543:J2877,2,FALSE)</f>
        <v>29.15</v>
      </c>
      <c r="D543">
        <f>VLOOKUP(A543,table2!A543:J2877,3,FALSE)</f>
        <v>4.45</v>
      </c>
      <c r="E543" t="str">
        <f>VLOOKUP(A543,table2!A543:J2877,4,FALSE)</f>
        <v>Yes</v>
      </c>
      <c r="F543" t="str">
        <f>VLOOKUP(A543,table2!A543:J2877,5,FALSE)</f>
        <v>No</v>
      </c>
      <c r="G543" t="str">
        <f>VLOOKUP(A543,table2!A543:J2877,6,FALSE)</f>
        <v>No</v>
      </c>
      <c r="H543" s="26">
        <f>VLOOKUP(A543,table2!A543:J2877,7,FALSE)</f>
        <v>1</v>
      </c>
      <c r="I543" t="str">
        <f>VLOOKUP(A543,table2!A543:J2877,8,FALSE)</f>
        <v>Yes</v>
      </c>
      <c r="J543" t="str">
        <f>VLOOKUP(A543,table2!A543:J2877,9,FALSE)</f>
        <v>OVER WEIGHT</v>
      </c>
      <c r="K543" t="str">
        <f>VLOOKUP(A543,table2!A543:J2877,10,FALSE)</f>
        <v>NORMAL</v>
      </c>
      <c r="L543" s="22">
        <f>VLOOKUP(A543,table3!A543:H2883,4,FALSE)</f>
        <v>4796</v>
      </c>
      <c r="M543" s="22" t="str">
        <f>VLOOKUP(A543,table3!A543:H2883,5,FALSE)</f>
        <v>tier - 2</v>
      </c>
      <c r="N543" t="str">
        <f>VLOOKUP(A543,table3!A543:H2883,6,FALSE)</f>
        <v>tier - 1</v>
      </c>
      <c r="O543" t="str">
        <f>VLOOKUP(A543,table3!A543:H2883,7,FALSE)</f>
        <v>R1013</v>
      </c>
      <c r="P543" s="8">
        <f>VLOOKUP(A543,table3!A543:H2883,2,FALSE)</f>
        <v>32858</v>
      </c>
      <c r="Q543">
        <f>VLOOKUP(A543,table3!A542:H2883,8,FALSE)</f>
        <v>33</v>
      </c>
    </row>
    <row r="544" spans="1:17" x14ac:dyDescent="0.3">
      <c r="A544" s="11" t="s">
        <v>1828</v>
      </c>
      <c r="B544" s="12" t="s">
        <v>5696</v>
      </c>
      <c r="C544">
        <f>VLOOKUP(A544,table2!A544:J2878,2,FALSE)</f>
        <v>27.28</v>
      </c>
      <c r="D544">
        <f>VLOOKUP(A544,table2!A544:J2878,3,FALSE)</f>
        <v>4.72</v>
      </c>
      <c r="E544" t="str">
        <f>VLOOKUP(A544,table2!A544:J2878,4,FALSE)</f>
        <v>No</v>
      </c>
      <c r="F544" t="str">
        <f>VLOOKUP(A544,table2!A544:J2878,5,FALSE)</f>
        <v>Yes</v>
      </c>
      <c r="G544" t="str">
        <f>VLOOKUP(A544,table2!A544:J2878,6,FALSE)</f>
        <v>No</v>
      </c>
      <c r="H544" s="26">
        <f>VLOOKUP(A544,table2!A544:J2878,7,FALSE)</f>
        <v>1</v>
      </c>
      <c r="I544" t="str">
        <f>VLOOKUP(A544,table2!A544:J2878,8,FALSE)</f>
        <v>Yes</v>
      </c>
      <c r="J544" t="str">
        <f>VLOOKUP(A544,table2!A544:J2878,9,FALSE)</f>
        <v>OVER WEIGHT</v>
      </c>
      <c r="K544" t="str">
        <f>VLOOKUP(A544,table2!A544:J2878,10,FALSE)</f>
        <v>NORMAL</v>
      </c>
      <c r="L544" s="22">
        <f>VLOOKUP(A544,table3!A544:H2884,4,FALSE)</f>
        <v>4812</v>
      </c>
      <c r="M544" s="22" t="str">
        <f>VLOOKUP(A544,table3!A544:H2884,5,FALSE)</f>
        <v>tier - 2</v>
      </c>
      <c r="N544" t="str">
        <f>VLOOKUP(A544,table3!A544:H2884,6,FALSE)</f>
        <v>tier - 3</v>
      </c>
      <c r="O544" t="str">
        <f>VLOOKUP(A544,table3!A544:H2884,7,FALSE)</f>
        <v>R1013</v>
      </c>
      <c r="P544" s="8">
        <f>VLOOKUP(A544,table3!A544:H2884,2,FALSE)</f>
        <v>28766</v>
      </c>
      <c r="Q544">
        <f>VLOOKUP(A544,table3!A543:H2884,8,FALSE)</f>
        <v>44</v>
      </c>
    </row>
    <row r="545" spans="1:17" x14ac:dyDescent="0.3">
      <c r="A545" s="13" t="s">
        <v>1827</v>
      </c>
      <c r="B545" s="14" t="s">
        <v>5697</v>
      </c>
      <c r="C545">
        <f>VLOOKUP(A545,table2!A545:J2879,2,FALSE)</f>
        <v>32.229999999999997</v>
      </c>
      <c r="D545">
        <f>VLOOKUP(A545,table2!A545:J2879,3,FALSE)</f>
        <v>4.6500000000000004</v>
      </c>
      <c r="E545" t="str">
        <f>VLOOKUP(A545,table2!A545:J2879,4,FALSE)</f>
        <v>Yes</v>
      </c>
      <c r="F545" t="str">
        <f>VLOOKUP(A545,table2!A545:J2879,5,FALSE)</f>
        <v>No</v>
      </c>
      <c r="G545" t="str">
        <f>VLOOKUP(A545,table2!A545:J2879,6,FALSE)</f>
        <v>Yes</v>
      </c>
      <c r="H545" s="26">
        <f>VLOOKUP(A545,table2!A545:J2879,7,FALSE)</f>
        <v>1</v>
      </c>
      <c r="I545" t="str">
        <f>VLOOKUP(A545,table2!A545:J2879,8,FALSE)</f>
        <v>No</v>
      </c>
      <c r="J545" t="str">
        <f>VLOOKUP(A545,table2!A545:J2879,9,FALSE)</f>
        <v>OBESITY</v>
      </c>
      <c r="K545" t="str">
        <f>VLOOKUP(A545,table2!A545:J2879,10,FALSE)</f>
        <v>NORMAL</v>
      </c>
      <c r="L545" s="22">
        <f>VLOOKUP(A545,table3!A545:H2885,4,FALSE)</f>
        <v>4827</v>
      </c>
      <c r="M545" s="22" t="str">
        <f>VLOOKUP(A545,table3!A545:H2885,5,FALSE)</f>
        <v>tier - 2</v>
      </c>
      <c r="N545" t="str">
        <f>VLOOKUP(A545,table3!A545:H2885,6,FALSE)</f>
        <v>tier - 1</v>
      </c>
      <c r="O545" t="str">
        <f>VLOOKUP(A545,table3!A545:H2885,7,FALSE)</f>
        <v>R1013</v>
      </c>
      <c r="P545" s="8">
        <f>VLOOKUP(A545,table3!A545:H2885,2,FALSE)</f>
        <v>29770</v>
      </c>
      <c r="Q545">
        <f>VLOOKUP(A545,table3!A544:H2885,8,FALSE)</f>
        <v>41</v>
      </c>
    </row>
    <row r="546" spans="1:17" x14ac:dyDescent="0.3">
      <c r="A546" s="11" t="s">
        <v>1826</v>
      </c>
      <c r="B546" s="12" t="s">
        <v>5699</v>
      </c>
      <c r="C546">
        <f>VLOOKUP(A546,table2!A546:J2880,2,FALSE)</f>
        <v>44.2</v>
      </c>
      <c r="D546">
        <f>VLOOKUP(A546,table2!A546:J2880,3,FALSE)</f>
        <v>11.34</v>
      </c>
      <c r="E546" t="str">
        <f>VLOOKUP(A546,table2!A546:J2880,4,FALSE)</f>
        <v>Yes</v>
      </c>
      <c r="F546" t="str">
        <f>VLOOKUP(A546,table2!A546:J2880,5,FALSE)</f>
        <v>No</v>
      </c>
      <c r="G546" t="str">
        <f>VLOOKUP(A546,table2!A546:J2880,6,FALSE)</f>
        <v>Yes</v>
      </c>
      <c r="H546" s="26">
        <f>VLOOKUP(A546,table2!A546:J2880,7,FALSE)</f>
        <v>1</v>
      </c>
      <c r="I546" t="str">
        <f>VLOOKUP(A546,table2!A546:J2880,8,FALSE)</f>
        <v>No</v>
      </c>
      <c r="J546" t="str">
        <f>VLOOKUP(A546,table2!A546:J2880,9,FALSE)</f>
        <v>OBESITY</v>
      </c>
      <c r="K546" t="str">
        <f>VLOOKUP(A546,table2!A546:J2880,10,FALSE)</f>
        <v>DIABETES</v>
      </c>
      <c r="L546" s="22">
        <f>VLOOKUP(A546,table3!A546:H2886,4,FALSE)</f>
        <v>4828</v>
      </c>
      <c r="M546" s="22" t="str">
        <f>VLOOKUP(A546,table3!A546:H2886,5,FALSE)</f>
        <v>tier - 1</v>
      </c>
      <c r="N546" t="str">
        <f>VLOOKUP(A546,table3!A546:H2886,6,FALSE)</f>
        <v>tier - 2</v>
      </c>
      <c r="O546" t="str">
        <f>VLOOKUP(A546,table3!A546:H2886,7,FALSE)</f>
        <v>unknown</v>
      </c>
      <c r="P546" s="8">
        <f>VLOOKUP(A546,table3!A546:H2886,2,FALSE)</f>
        <v>35034</v>
      </c>
      <c r="Q546">
        <f>VLOOKUP(A546,table3!A545:H2886,8,FALSE)</f>
        <v>27</v>
      </c>
    </row>
    <row r="547" spans="1:17" x14ac:dyDescent="0.3">
      <c r="A547" s="13" t="s">
        <v>1825</v>
      </c>
      <c r="B547" s="14" t="s">
        <v>5701</v>
      </c>
      <c r="C547">
        <f>VLOOKUP(A547,table2!A547:J2881,2,FALSE)</f>
        <v>29.734999999999999</v>
      </c>
      <c r="D547">
        <f>VLOOKUP(A547,table2!A547:J2881,3,FALSE)</f>
        <v>4.53</v>
      </c>
      <c r="E547" t="str">
        <f>VLOOKUP(A547,table2!A547:J2881,4,FALSE)</f>
        <v>No</v>
      </c>
      <c r="F547" t="str">
        <f>VLOOKUP(A547,table2!A547:J2881,5,FALSE)</f>
        <v>No</v>
      </c>
      <c r="G547" t="str">
        <f>VLOOKUP(A547,table2!A547:J2881,6,FALSE)</f>
        <v>Yes</v>
      </c>
      <c r="H547" s="26">
        <f>VLOOKUP(A547,table2!A547:J2881,7,FALSE)</f>
        <v>1</v>
      </c>
      <c r="I547" t="str">
        <f>VLOOKUP(A547,table2!A547:J2881,8,FALSE)</f>
        <v>No</v>
      </c>
      <c r="J547" t="str">
        <f>VLOOKUP(A547,table2!A547:J2881,9,FALSE)</f>
        <v>OVER WEIGHT</v>
      </c>
      <c r="K547" t="str">
        <f>VLOOKUP(A547,table2!A547:J2881,10,FALSE)</f>
        <v>NORMAL</v>
      </c>
      <c r="L547" s="22">
        <f>VLOOKUP(A547,table3!A547:H2887,4,FALSE)</f>
        <v>4831</v>
      </c>
      <c r="M547" s="22" t="str">
        <f>VLOOKUP(A547,table3!A547:H2887,5,FALSE)</f>
        <v>tier - 2</v>
      </c>
      <c r="N547" t="str">
        <f>VLOOKUP(A547,table3!A547:H2887,6,FALSE)</f>
        <v>tier - 1</v>
      </c>
      <c r="O547" t="str">
        <f>VLOOKUP(A547,table3!A547:H2887,7,FALSE)</f>
        <v>R1011</v>
      </c>
      <c r="P547" s="8">
        <f>VLOOKUP(A547,table3!A547:H2887,2,FALSE)</f>
        <v>37434</v>
      </c>
      <c r="Q547">
        <f>VLOOKUP(A547,table3!A546:H2887,8,FALSE)</f>
        <v>20</v>
      </c>
    </row>
    <row r="548" spans="1:17" x14ac:dyDescent="0.3">
      <c r="A548" s="11" t="s">
        <v>1824</v>
      </c>
      <c r="B548" s="12" t="s">
        <v>5702</v>
      </c>
      <c r="C548">
        <f>VLOOKUP(A548,table2!A548:J2882,2,FALSE)</f>
        <v>28.31</v>
      </c>
      <c r="D548">
        <f>VLOOKUP(A548,table2!A548:J2882,3,FALSE)</f>
        <v>6.35</v>
      </c>
      <c r="E548" t="str">
        <f>VLOOKUP(A548,table2!A548:J2882,4,FALSE)</f>
        <v>No</v>
      </c>
      <c r="F548" t="str">
        <f>VLOOKUP(A548,table2!A548:J2882,5,FALSE)</f>
        <v>No</v>
      </c>
      <c r="G548" t="str">
        <f>VLOOKUP(A548,table2!A548:J2882,6,FALSE)</f>
        <v>No</v>
      </c>
      <c r="H548" s="26">
        <f>VLOOKUP(A548,table2!A548:J2882,7,FALSE)</f>
        <v>0</v>
      </c>
      <c r="I548" t="str">
        <f>VLOOKUP(A548,table2!A548:J2882,8,FALSE)</f>
        <v>Yes</v>
      </c>
      <c r="J548" t="str">
        <f>VLOOKUP(A548,table2!A548:J2882,9,FALSE)</f>
        <v>OVER WEIGHT</v>
      </c>
      <c r="K548" t="str">
        <f>VLOOKUP(A548,table2!A548:J2882,10,FALSE)</f>
        <v>PREDIABETES</v>
      </c>
      <c r="L548" s="22">
        <f>VLOOKUP(A548,table3!A548:H2888,4,FALSE)</f>
        <v>4835</v>
      </c>
      <c r="M548" s="22" t="str">
        <f>VLOOKUP(A548,table3!A548:H2888,5,FALSE)</f>
        <v>tier - 2</v>
      </c>
      <c r="N548" t="str">
        <f>VLOOKUP(A548,table3!A548:H2888,6,FALSE)</f>
        <v>tier - 2</v>
      </c>
      <c r="O548" t="str">
        <f>VLOOKUP(A548,table3!A548:H2888,7,FALSE)</f>
        <v>R1021</v>
      </c>
      <c r="P548" s="8">
        <f>VLOOKUP(A548,table3!A548:H2888,2,FALSE)</f>
        <v>36871</v>
      </c>
      <c r="Q548">
        <f>VLOOKUP(A548,table3!A547:H2888,8,FALSE)</f>
        <v>22</v>
      </c>
    </row>
    <row r="549" spans="1:17" x14ac:dyDescent="0.3">
      <c r="A549" s="13" t="s">
        <v>1823</v>
      </c>
      <c r="B549" s="14" t="s">
        <v>5704</v>
      </c>
      <c r="C549">
        <f>VLOOKUP(A549,table2!A549:J2883,2,FALSE)</f>
        <v>46.62</v>
      </c>
      <c r="D549">
        <f>VLOOKUP(A549,table2!A549:J2883,3,FALSE)</f>
        <v>8.51</v>
      </c>
      <c r="E549" t="str">
        <f>VLOOKUP(A549,table2!A549:J2883,4,FALSE)</f>
        <v>No</v>
      </c>
      <c r="F549" t="str">
        <f>VLOOKUP(A549,table2!A549:J2883,5,FALSE)</f>
        <v>No</v>
      </c>
      <c r="G549" t="str">
        <f>VLOOKUP(A549,table2!A549:J2883,6,FALSE)</f>
        <v>No</v>
      </c>
      <c r="H549" s="26">
        <f>VLOOKUP(A549,table2!A549:J2883,7,FALSE)</f>
        <v>0</v>
      </c>
      <c r="I549" t="str">
        <f>VLOOKUP(A549,table2!A549:J2883,8,FALSE)</f>
        <v>No</v>
      </c>
      <c r="J549" t="str">
        <f>VLOOKUP(A549,table2!A549:J2883,9,FALSE)</f>
        <v>OBESITY</v>
      </c>
      <c r="K549" t="str">
        <f>VLOOKUP(A549,table2!A549:J2883,10,FALSE)</f>
        <v>DIABETES</v>
      </c>
      <c r="L549" s="22">
        <f>VLOOKUP(A549,table3!A549:H2889,4,FALSE)</f>
        <v>4838</v>
      </c>
      <c r="M549" s="22" t="str">
        <f>VLOOKUP(A549,table3!A549:H2889,5,FALSE)</f>
        <v>tier - 3</v>
      </c>
      <c r="N549" t="str">
        <f>VLOOKUP(A549,table3!A549:H2889,6,FALSE)</f>
        <v>tier - 2</v>
      </c>
      <c r="O549" t="str">
        <f>VLOOKUP(A549,table3!A549:H2889,7,FALSE)</f>
        <v>R1013</v>
      </c>
      <c r="P549" s="8">
        <f>VLOOKUP(A549,table3!A549:H2889,2,FALSE)</f>
        <v>33857</v>
      </c>
      <c r="Q549">
        <f>VLOOKUP(A549,table3!A548:H2889,8,FALSE)</f>
        <v>30</v>
      </c>
    </row>
    <row r="550" spans="1:17" x14ac:dyDescent="0.3">
      <c r="A550" s="11" t="s">
        <v>1822</v>
      </c>
      <c r="B550" s="12" t="s">
        <v>5706</v>
      </c>
      <c r="C550">
        <f>VLOOKUP(A550,table2!A550:J2884,2,FALSE)</f>
        <v>51.75</v>
      </c>
      <c r="D550">
        <f>VLOOKUP(A550,table2!A550:J2884,3,FALSE)</f>
        <v>8.59</v>
      </c>
      <c r="E550" t="str">
        <f>VLOOKUP(A550,table2!A550:J2884,4,FALSE)</f>
        <v>Yes</v>
      </c>
      <c r="F550" t="str">
        <f>VLOOKUP(A550,table2!A550:J2884,5,FALSE)</f>
        <v>No</v>
      </c>
      <c r="G550" t="str">
        <f>VLOOKUP(A550,table2!A550:J2884,6,FALSE)</f>
        <v>No</v>
      </c>
      <c r="H550" s="26">
        <f>VLOOKUP(A550,table2!A550:J2884,7,FALSE)</f>
        <v>1</v>
      </c>
      <c r="I550" t="str">
        <f>VLOOKUP(A550,table2!A550:J2884,8,FALSE)</f>
        <v>No</v>
      </c>
      <c r="J550" t="str">
        <f>VLOOKUP(A550,table2!A550:J2884,9,FALSE)</f>
        <v>OBESITY</v>
      </c>
      <c r="K550" t="str">
        <f>VLOOKUP(A550,table2!A550:J2884,10,FALSE)</f>
        <v>DIABETES</v>
      </c>
      <c r="L550" s="22">
        <f>VLOOKUP(A550,table3!A550:H2890,4,FALSE)</f>
        <v>4839</v>
      </c>
      <c r="M550" s="22" t="str">
        <f>VLOOKUP(A550,table3!A550:H2890,5,FALSE)</f>
        <v>tier - 2</v>
      </c>
      <c r="N550" t="str">
        <f>VLOOKUP(A550,table3!A550:H2890,6,FALSE)</f>
        <v>tier - 1</v>
      </c>
      <c r="O550" t="str">
        <f>VLOOKUP(A550,table3!A550:H2890,7,FALSE)</f>
        <v>R1012</v>
      </c>
      <c r="P550" s="8">
        <f>VLOOKUP(A550,table3!A550:H2890,2,FALSE)</f>
        <v>30970</v>
      </c>
      <c r="Q550">
        <f>VLOOKUP(A550,table3!A549:H2890,8,FALSE)</f>
        <v>38</v>
      </c>
    </row>
    <row r="551" spans="1:17" x14ac:dyDescent="0.3">
      <c r="A551" s="13" t="s">
        <v>1821</v>
      </c>
      <c r="B551" s="14" t="s">
        <v>5708</v>
      </c>
      <c r="C551">
        <f>VLOOKUP(A551,table2!A551:J2885,2,FALSE)</f>
        <v>25.7</v>
      </c>
      <c r="D551">
        <f>VLOOKUP(A551,table2!A551:J2885,3,FALSE)</f>
        <v>4.13</v>
      </c>
      <c r="E551" t="str">
        <f>VLOOKUP(A551,table2!A551:J2885,4,FALSE)</f>
        <v>Yes</v>
      </c>
      <c r="F551" t="str">
        <f>VLOOKUP(A551,table2!A551:J2885,5,FALSE)</f>
        <v>No</v>
      </c>
      <c r="G551" t="str">
        <f>VLOOKUP(A551,table2!A551:J2885,6,FALSE)</f>
        <v>No</v>
      </c>
      <c r="H551" s="26">
        <f>VLOOKUP(A551,table2!A551:J2885,7,FALSE)</f>
        <v>0</v>
      </c>
      <c r="I551" t="str">
        <f>VLOOKUP(A551,table2!A551:J2885,8,FALSE)</f>
        <v>Yes</v>
      </c>
      <c r="J551" t="str">
        <f>VLOOKUP(A551,table2!A551:J2885,9,FALSE)</f>
        <v>OVER WEIGHT</v>
      </c>
      <c r="K551" t="str">
        <f>VLOOKUP(A551,table2!A551:J2885,10,FALSE)</f>
        <v>NORMAL</v>
      </c>
      <c r="L551" s="22">
        <f>VLOOKUP(A551,table3!A551:H2891,4,FALSE)</f>
        <v>4841</v>
      </c>
      <c r="M551" s="22" t="str">
        <f>VLOOKUP(A551,table3!A551:H2891,5,FALSE)</f>
        <v>tier - 2</v>
      </c>
      <c r="N551" t="str">
        <f>VLOOKUP(A551,table3!A551:H2891,6,FALSE)</f>
        <v>tier - 1</v>
      </c>
      <c r="O551" t="str">
        <f>VLOOKUP(A551,table3!A551:H2891,7,FALSE)</f>
        <v>R1021</v>
      </c>
      <c r="P551" s="8">
        <f>VLOOKUP(A551,table3!A551:H2891,2,FALSE)</f>
        <v>34971</v>
      </c>
      <c r="Q551">
        <f>VLOOKUP(A551,table3!A550:H2891,8,FALSE)</f>
        <v>27</v>
      </c>
    </row>
    <row r="552" spans="1:17" x14ac:dyDescent="0.3">
      <c r="A552" s="11" t="s">
        <v>1820</v>
      </c>
      <c r="B552" s="12" t="s">
        <v>5710</v>
      </c>
      <c r="C552">
        <f>VLOOKUP(A552,table2!A552:J2886,2,FALSE)</f>
        <v>31.79</v>
      </c>
      <c r="D552">
        <f>VLOOKUP(A552,table2!A552:J2886,3,FALSE)</f>
        <v>4.55</v>
      </c>
      <c r="E552" t="str">
        <f>VLOOKUP(A552,table2!A552:J2886,4,FALSE)</f>
        <v>No</v>
      </c>
      <c r="F552" t="str">
        <f>VLOOKUP(A552,table2!A552:J2886,5,FALSE)</f>
        <v>No</v>
      </c>
      <c r="G552" t="str">
        <f>VLOOKUP(A552,table2!A552:J2886,6,FALSE)</f>
        <v>No</v>
      </c>
      <c r="H552" s="26">
        <f>VLOOKUP(A552,table2!A552:J2886,7,FALSE)</f>
        <v>0</v>
      </c>
      <c r="I552" t="str">
        <f>VLOOKUP(A552,table2!A552:J2886,8,FALSE)</f>
        <v>No</v>
      </c>
      <c r="J552" t="str">
        <f>VLOOKUP(A552,table2!A552:J2886,9,FALSE)</f>
        <v>OBESITY</v>
      </c>
      <c r="K552" t="str">
        <f>VLOOKUP(A552,table2!A552:J2886,10,FALSE)</f>
        <v>NORMAL</v>
      </c>
      <c r="L552" s="22">
        <f>VLOOKUP(A552,table3!A552:H2892,4,FALSE)</f>
        <v>4844</v>
      </c>
      <c r="M552" s="22" t="str">
        <f>VLOOKUP(A552,table3!A552:H2892,5,FALSE)</f>
        <v>tier - 2</v>
      </c>
      <c r="N552" t="str">
        <f>VLOOKUP(A552,table3!A552:H2892,6,FALSE)</f>
        <v>tier - 3</v>
      </c>
      <c r="O552" t="str">
        <f>VLOOKUP(A552,table3!A552:H2892,7,FALSE)</f>
        <v>R1013</v>
      </c>
      <c r="P552" s="8">
        <f>VLOOKUP(A552,table3!A552:H2892,2,FALSE)</f>
        <v>29202</v>
      </c>
      <c r="Q552">
        <f>VLOOKUP(A552,table3!A551:H2892,8,FALSE)</f>
        <v>43</v>
      </c>
    </row>
    <row r="553" spans="1:17" x14ac:dyDescent="0.3">
      <c r="A553" s="13" t="s">
        <v>1819</v>
      </c>
      <c r="B553" s="14" t="s">
        <v>5076</v>
      </c>
      <c r="C553">
        <f>VLOOKUP(A553,table2!A553:J2887,2,FALSE)</f>
        <v>24.795000000000002</v>
      </c>
      <c r="D553">
        <f>VLOOKUP(A553,table2!A553:J2887,3,FALSE)</f>
        <v>4.5199999999999996</v>
      </c>
      <c r="E553" t="str">
        <f>VLOOKUP(A553,table2!A553:J2887,4,FALSE)</f>
        <v>No</v>
      </c>
      <c r="F553" t="str">
        <f>VLOOKUP(A553,table2!A553:J2887,5,FALSE)</f>
        <v>No</v>
      </c>
      <c r="G553" t="str">
        <f>VLOOKUP(A553,table2!A553:J2887,6,FALSE)</f>
        <v>No</v>
      </c>
      <c r="H553" s="26">
        <f>VLOOKUP(A553,table2!A553:J2887,7,FALSE)</f>
        <v>0</v>
      </c>
      <c r="I553" t="str">
        <f>VLOOKUP(A553,table2!A553:J2887,8,FALSE)</f>
        <v>Yes</v>
      </c>
      <c r="J553" t="str">
        <f>VLOOKUP(A553,table2!A553:J2887,9,FALSE)</f>
        <v>NORMAL WEIGHT</v>
      </c>
      <c r="K553" t="str">
        <f>VLOOKUP(A553,table2!A553:J2887,10,FALSE)</f>
        <v>NORMAL</v>
      </c>
      <c r="L553" s="22">
        <f>VLOOKUP(A553,table3!A553:H2893,4,FALSE)</f>
        <v>4845</v>
      </c>
      <c r="M553" s="22" t="str">
        <f>VLOOKUP(A553,table3!A553:H2893,5,FALSE)</f>
        <v>tier - 2</v>
      </c>
      <c r="N553" t="str">
        <f>VLOOKUP(A553,table3!A553:H2893,6,FALSE)</f>
        <v>tier - 2</v>
      </c>
      <c r="O553" t="str">
        <f>VLOOKUP(A553,table3!A553:H2893,7,FALSE)</f>
        <v>R1013</v>
      </c>
      <c r="P553" s="8">
        <f>VLOOKUP(A553,table3!A553:H2893,2,FALSE)</f>
        <v>27283</v>
      </c>
      <c r="Q553">
        <f>VLOOKUP(A553,table3!A552:H2893,8,FALSE)</f>
        <v>48</v>
      </c>
    </row>
    <row r="554" spans="1:17" x14ac:dyDescent="0.3">
      <c r="A554" s="11" t="s">
        <v>1818</v>
      </c>
      <c r="B554" s="12" t="s">
        <v>5712</v>
      </c>
      <c r="C554">
        <f>VLOOKUP(A554,table2!A554:J2888,2,FALSE)</f>
        <v>53.98</v>
      </c>
      <c r="D554">
        <f>VLOOKUP(A554,table2!A554:J2888,3,FALSE)</f>
        <v>5.07</v>
      </c>
      <c r="E554" t="str">
        <f>VLOOKUP(A554,table2!A554:J2888,4,FALSE)</f>
        <v>No</v>
      </c>
      <c r="F554" t="str">
        <f>VLOOKUP(A554,table2!A554:J2888,5,FALSE)</f>
        <v>No</v>
      </c>
      <c r="G554" t="str">
        <f>VLOOKUP(A554,table2!A554:J2888,6,FALSE)</f>
        <v>Yes</v>
      </c>
      <c r="H554" s="26">
        <f>VLOOKUP(A554,table2!A554:J2888,7,FALSE)</f>
        <v>1</v>
      </c>
      <c r="I554" t="str">
        <f>VLOOKUP(A554,table2!A554:J2888,8,FALSE)</f>
        <v>No</v>
      </c>
      <c r="J554" t="str">
        <f>VLOOKUP(A554,table2!A554:J2888,9,FALSE)</f>
        <v>OBESITY</v>
      </c>
      <c r="K554" t="str">
        <f>VLOOKUP(A554,table2!A554:J2888,10,FALSE)</f>
        <v>NORMAL</v>
      </c>
      <c r="L554" s="22">
        <f>VLOOKUP(A554,table3!A554:H2894,4,FALSE)</f>
        <v>4847</v>
      </c>
      <c r="M554" s="22" t="str">
        <f>VLOOKUP(A554,table3!A554:H2894,5,FALSE)</f>
        <v>tier - 2</v>
      </c>
      <c r="N554" t="str">
        <f>VLOOKUP(A554,table3!A554:H2894,6,FALSE)</f>
        <v>tier - 3</v>
      </c>
      <c r="O554" t="str">
        <f>VLOOKUP(A554,table3!A554:H2894,7,FALSE)</f>
        <v>R1021</v>
      </c>
      <c r="P554" s="8">
        <f>VLOOKUP(A554,table3!A554:H2894,2,FALSE)</f>
        <v>37049</v>
      </c>
      <c r="Q554">
        <f>VLOOKUP(A554,table3!A553:H2894,8,FALSE)</f>
        <v>22</v>
      </c>
    </row>
    <row r="555" spans="1:17" x14ac:dyDescent="0.3">
      <c r="A555" s="13" t="s">
        <v>1817</v>
      </c>
      <c r="B555" s="14" t="s">
        <v>5714</v>
      </c>
      <c r="C555">
        <f>VLOOKUP(A555,table2!A555:J2889,2,FALSE)</f>
        <v>41.325000000000003</v>
      </c>
      <c r="D555">
        <f>VLOOKUP(A555,table2!A555:J2889,3,FALSE)</f>
        <v>4.04</v>
      </c>
      <c r="E555" t="str">
        <f>VLOOKUP(A555,table2!A555:J2889,4,FALSE)</f>
        <v>Yes</v>
      </c>
      <c r="F555" t="str">
        <f>VLOOKUP(A555,table2!A555:J2889,5,FALSE)</f>
        <v>No</v>
      </c>
      <c r="G555" t="str">
        <f>VLOOKUP(A555,table2!A555:J2889,6,FALSE)</f>
        <v>Yes</v>
      </c>
      <c r="H555" s="26">
        <f>VLOOKUP(A555,table2!A555:J2889,7,FALSE)</f>
        <v>1</v>
      </c>
      <c r="I555" t="str">
        <f>VLOOKUP(A555,table2!A555:J2889,8,FALSE)</f>
        <v>No</v>
      </c>
      <c r="J555" t="str">
        <f>VLOOKUP(A555,table2!A555:J2889,9,FALSE)</f>
        <v>OBESITY</v>
      </c>
      <c r="K555" t="str">
        <f>VLOOKUP(A555,table2!A555:J2889,10,FALSE)</f>
        <v>NORMAL</v>
      </c>
      <c r="L555" s="22">
        <f>VLOOKUP(A555,table3!A555:H2895,4,FALSE)</f>
        <v>4847</v>
      </c>
      <c r="M555" s="22" t="str">
        <f>VLOOKUP(A555,table3!A555:H2895,5,FALSE)</f>
        <v>tier - 2</v>
      </c>
      <c r="N555" t="str">
        <f>VLOOKUP(A555,table3!A555:H2895,6,FALSE)</f>
        <v>tier - 3</v>
      </c>
      <c r="O555" t="str">
        <f>VLOOKUP(A555,table3!A555:H2895,7,FALSE)</f>
        <v>R1017</v>
      </c>
      <c r="P555" s="8">
        <f>VLOOKUP(A555,table3!A555:H2895,2,FALSE)</f>
        <v>35060</v>
      </c>
      <c r="Q555">
        <f>VLOOKUP(A555,table3!A554:H2895,8,FALSE)</f>
        <v>27</v>
      </c>
    </row>
    <row r="556" spans="1:17" x14ac:dyDescent="0.3">
      <c r="A556" s="11" t="s">
        <v>1816</v>
      </c>
      <c r="B556" s="12" t="s">
        <v>5716</v>
      </c>
      <c r="C556">
        <f>VLOOKUP(A556,table2!A556:J2890,2,FALSE)</f>
        <v>51.65</v>
      </c>
      <c r="D556">
        <f>VLOOKUP(A556,table2!A556:J2890,3,FALSE)</f>
        <v>5.3</v>
      </c>
      <c r="E556" t="str">
        <f>VLOOKUP(A556,table2!A556:J2890,4,FALSE)</f>
        <v>Yes</v>
      </c>
      <c r="F556" t="str">
        <f>VLOOKUP(A556,table2!A556:J2890,5,FALSE)</f>
        <v>No</v>
      </c>
      <c r="G556" t="str">
        <f>VLOOKUP(A556,table2!A556:J2890,6,FALSE)</f>
        <v>No</v>
      </c>
      <c r="H556" s="26">
        <f>VLOOKUP(A556,table2!A556:J2890,7,FALSE)</f>
        <v>0</v>
      </c>
      <c r="I556" t="str">
        <f>VLOOKUP(A556,table2!A556:J2890,8,FALSE)</f>
        <v>No</v>
      </c>
      <c r="J556" t="str">
        <f>VLOOKUP(A556,table2!A556:J2890,9,FALSE)</f>
        <v>OBESITY</v>
      </c>
      <c r="K556" t="str">
        <f>VLOOKUP(A556,table2!A556:J2890,10,FALSE)</f>
        <v>NORMAL</v>
      </c>
      <c r="L556" s="22">
        <f>VLOOKUP(A556,table3!A556:H2896,4,FALSE)</f>
        <v>4860</v>
      </c>
      <c r="M556" s="22" t="str">
        <f>VLOOKUP(A556,table3!A556:H2896,5,FALSE)</f>
        <v>tier - 2</v>
      </c>
      <c r="N556" t="str">
        <f>VLOOKUP(A556,table3!A556:H2896,6,FALSE)</f>
        <v>tier - 3</v>
      </c>
      <c r="O556" t="str">
        <f>VLOOKUP(A556,table3!A556:H2896,7,FALSE)</f>
        <v>R1011</v>
      </c>
      <c r="P556" s="8">
        <f>VLOOKUP(A556,table3!A556:H2896,2,FALSE)</f>
        <v>32752</v>
      </c>
      <c r="Q556">
        <f>VLOOKUP(A556,table3!A555:H2896,8,FALSE)</f>
        <v>33</v>
      </c>
    </row>
    <row r="557" spans="1:17" x14ac:dyDescent="0.3">
      <c r="A557" s="13" t="s">
        <v>1815</v>
      </c>
      <c r="B557" s="14" t="s">
        <v>5717</v>
      </c>
      <c r="C557">
        <f>VLOOKUP(A557,table2!A557:J2891,2,FALSE)</f>
        <v>44.52</v>
      </c>
      <c r="D557">
        <f>VLOOKUP(A557,table2!A557:J2891,3,FALSE)</f>
        <v>8.64</v>
      </c>
      <c r="E557" t="str">
        <f>VLOOKUP(A557,table2!A557:J2891,4,FALSE)</f>
        <v>Yes</v>
      </c>
      <c r="F557" t="str">
        <f>VLOOKUP(A557,table2!A557:J2891,5,FALSE)</f>
        <v>No</v>
      </c>
      <c r="G557" t="str">
        <f>VLOOKUP(A557,table2!A557:J2891,6,FALSE)</f>
        <v>Yes</v>
      </c>
      <c r="H557" s="26">
        <f>VLOOKUP(A557,table2!A557:J2891,7,FALSE)</f>
        <v>1</v>
      </c>
      <c r="I557" t="str">
        <f>VLOOKUP(A557,table2!A557:J2891,8,FALSE)</f>
        <v>No</v>
      </c>
      <c r="J557" t="str">
        <f>VLOOKUP(A557,table2!A557:J2891,9,FALSE)</f>
        <v>OBESITY</v>
      </c>
      <c r="K557" t="str">
        <f>VLOOKUP(A557,table2!A557:J2891,10,FALSE)</f>
        <v>DIABETES</v>
      </c>
      <c r="L557" s="22">
        <f>VLOOKUP(A557,table3!A557:H2897,4,FALSE)</f>
        <v>4878</v>
      </c>
      <c r="M557" s="22" t="str">
        <f>VLOOKUP(A557,table3!A557:H2897,5,FALSE)</f>
        <v>tier - 2</v>
      </c>
      <c r="N557" t="str">
        <f>VLOOKUP(A557,table3!A557:H2897,6,FALSE)</f>
        <v>tier - 3</v>
      </c>
      <c r="O557" t="str">
        <f>VLOOKUP(A557,table3!A557:H2897,7,FALSE)</f>
        <v>R1012</v>
      </c>
      <c r="P557" s="8">
        <f>VLOOKUP(A557,table3!A557:H2897,2,FALSE)</f>
        <v>35702</v>
      </c>
      <c r="Q557">
        <f>VLOOKUP(A557,table3!A556:H2897,8,FALSE)</f>
        <v>25</v>
      </c>
    </row>
    <row r="558" spans="1:17" x14ac:dyDescent="0.3">
      <c r="A558" s="11" t="s">
        <v>1814</v>
      </c>
      <c r="B558" s="12" t="s">
        <v>5719</v>
      </c>
      <c r="C558">
        <f>VLOOKUP(A558,table2!A558:J2892,2,FALSE)</f>
        <v>53.29</v>
      </c>
      <c r="D558">
        <f>VLOOKUP(A558,table2!A558:J2892,3,FALSE)</f>
        <v>4.03</v>
      </c>
      <c r="E558" t="str">
        <f>VLOOKUP(A558,table2!A558:J2892,4,FALSE)</f>
        <v>No</v>
      </c>
      <c r="F558" t="str">
        <f>VLOOKUP(A558,table2!A558:J2892,5,FALSE)</f>
        <v>No</v>
      </c>
      <c r="G558" t="str">
        <f>VLOOKUP(A558,table2!A558:J2892,6,FALSE)</f>
        <v>Yes</v>
      </c>
      <c r="H558" s="26">
        <f>VLOOKUP(A558,table2!A558:J2892,7,FALSE)</f>
        <v>1</v>
      </c>
      <c r="I558" t="str">
        <f>VLOOKUP(A558,table2!A558:J2892,8,FALSE)</f>
        <v>No</v>
      </c>
      <c r="J558" t="str">
        <f>VLOOKUP(A558,table2!A558:J2892,9,FALSE)</f>
        <v>OBESITY</v>
      </c>
      <c r="K558" t="str">
        <f>VLOOKUP(A558,table2!A558:J2892,10,FALSE)</f>
        <v>NORMAL</v>
      </c>
      <c r="L558" s="22">
        <f>VLOOKUP(A558,table3!A558:H2898,4,FALSE)</f>
        <v>4884</v>
      </c>
      <c r="M558" s="22" t="str">
        <f>VLOOKUP(A558,table3!A558:H2898,5,FALSE)</f>
        <v>tier - 2</v>
      </c>
      <c r="N558" t="str">
        <f>VLOOKUP(A558,table3!A558:H2898,6,FALSE)</f>
        <v>tier - 1</v>
      </c>
      <c r="O558" t="str">
        <f>VLOOKUP(A558,table3!A558:H2898,7,FALSE)</f>
        <v>R1011</v>
      </c>
      <c r="P558" s="8">
        <f>VLOOKUP(A558,table3!A558:H2898,2,FALSE)</f>
        <v>31769</v>
      </c>
      <c r="Q558">
        <f>VLOOKUP(A558,table3!A557:H2898,8,FALSE)</f>
        <v>36</v>
      </c>
    </row>
    <row r="559" spans="1:17" x14ac:dyDescent="0.3">
      <c r="A559" s="13" t="s">
        <v>1813</v>
      </c>
      <c r="B559" s="14" t="s">
        <v>5721</v>
      </c>
      <c r="C559">
        <f>VLOOKUP(A559,table2!A559:J2893,2,FALSE)</f>
        <v>46.63</v>
      </c>
      <c r="D559">
        <f>VLOOKUP(A559,table2!A559:J2893,3,FALSE)</f>
        <v>4.26</v>
      </c>
      <c r="E559" t="str">
        <f>VLOOKUP(A559,table2!A559:J2893,4,FALSE)</f>
        <v>Yes</v>
      </c>
      <c r="F559" t="str">
        <f>VLOOKUP(A559,table2!A559:J2893,5,FALSE)</f>
        <v>No</v>
      </c>
      <c r="G559" t="str">
        <f>VLOOKUP(A559,table2!A559:J2893,6,FALSE)</f>
        <v>No</v>
      </c>
      <c r="H559" s="26">
        <f>VLOOKUP(A559,table2!A559:J2893,7,FALSE)</f>
        <v>2</v>
      </c>
      <c r="I559" t="str">
        <f>VLOOKUP(A559,table2!A559:J2893,8,FALSE)</f>
        <v>No</v>
      </c>
      <c r="J559" t="str">
        <f>VLOOKUP(A559,table2!A559:J2893,9,FALSE)</f>
        <v>OBESITY</v>
      </c>
      <c r="K559" t="str">
        <f>VLOOKUP(A559,table2!A559:J2893,10,FALSE)</f>
        <v>NORMAL</v>
      </c>
      <c r="L559" s="22">
        <f>VLOOKUP(A559,table3!A559:H2899,4,FALSE)</f>
        <v>4889</v>
      </c>
      <c r="M559" s="22" t="str">
        <f>VLOOKUP(A559,table3!A559:H2899,5,FALSE)</f>
        <v>tier - 2</v>
      </c>
      <c r="N559" t="str">
        <f>VLOOKUP(A559,table3!A559:H2899,6,FALSE)</f>
        <v>tier - 1</v>
      </c>
      <c r="O559" t="str">
        <f>VLOOKUP(A559,table3!A559:H2899,7,FALSE)</f>
        <v>R1013</v>
      </c>
      <c r="P559" s="8">
        <f>VLOOKUP(A559,table3!A559:H2899,2,FALSE)</f>
        <v>31712</v>
      </c>
      <c r="Q559">
        <f>VLOOKUP(A559,table3!A558:H2899,8,FALSE)</f>
        <v>36</v>
      </c>
    </row>
    <row r="560" spans="1:17" x14ac:dyDescent="0.3">
      <c r="A560" s="11" t="s">
        <v>1812</v>
      </c>
      <c r="B560" s="12" t="s">
        <v>5722</v>
      </c>
      <c r="C560">
        <f>VLOOKUP(A560,table2!A560:J2894,2,FALSE)</f>
        <v>28.88</v>
      </c>
      <c r="D560">
        <f>VLOOKUP(A560,table2!A560:J2894,3,FALSE)</f>
        <v>5.35</v>
      </c>
      <c r="E560" t="str">
        <f>VLOOKUP(A560,table2!A560:J2894,4,FALSE)</f>
        <v>No</v>
      </c>
      <c r="F560" t="str">
        <f>VLOOKUP(A560,table2!A560:J2894,5,FALSE)</f>
        <v>No</v>
      </c>
      <c r="G560" t="str">
        <f>VLOOKUP(A560,table2!A560:J2894,6,FALSE)</f>
        <v>Yes</v>
      </c>
      <c r="H560" s="26">
        <f>VLOOKUP(A560,table2!A560:J2894,7,FALSE)</f>
        <v>1</v>
      </c>
      <c r="I560" t="str">
        <f>VLOOKUP(A560,table2!A560:J2894,8,FALSE)</f>
        <v>Yes</v>
      </c>
      <c r="J560" t="str">
        <f>VLOOKUP(A560,table2!A560:J2894,9,FALSE)</f>
        <v>OVER WEIGHT</v>
      </c>
      <c r="K560" t="str">
        <f>VLOOKUP(A560,table2!A560:J2894,10,FALSE)</f>
        <v>NORMAL</v>
      </c>
      <c r="L560" s="22">
        <f>VLOOKUP(A560,table3!A560:H2900,4,FALSE)</f>
        <v>4890</v>
      </c>
      <c r="M560" s="22" t="str">
        <f>VLOOKUP(A560,table3!A560:H2900,5,FALSE)</f>
        <v>tier - 3</v>
      </c>
      <c r="N560" t="str">
        <f>VLOOKUP(A560,table3!A560:H2900,6,FALSE)</f>
        <v>tier - 2</v>
      </c>
      <c r="O560" t="str">
        <f>VLOOKUP(A560,table3!A560:H2900,7,FALSE)</f>
        <v>R1013</v>
      </c>
      <c r="P560" s="8">
        <f>VLOOKUP(A560,table3!A560:H2900,2,FALSE)</f>
        <v>32699</v>
      </c>
      <c r="Q560">
        <f>VLOOKUP(A560,table3!A559:H2900,8,FALSE)</f>
        <v>33</v>
      </c>
    </row>
    <row r="561" spans="1:17" x14ac:dyDescent="0.3">
      <c r="A561" s="13" t="s">
        <v>1811</v>
      </c>
      <c r="B561" s="14" t="s">
        <v>5723</v>
      </c>
      <c r="C561">
        <f>VLOOKUP(A561,table2!A561:J2895,2,FALSE)</f>
        <v>23.98</v>
      </c>
      <c r="D561">
        <f>VLOOKUP(A561,table2!A561:J2895,3,FALSE)</f>
        <v>4.9000000000000004</v>
      </c>
      <c r="E561" t="str">
        <f>VLOOKUP(A561,table2!A561:J2895,4,FALSE)</f>
        <v>No</v>
      </c>
      <c r="F561" t="str">
        <f>VLOOKUP(A561,table2!A561:J2895,5,FALSE)</f>
        <v>No</v>
      </c>
      <c r="G561" t="str">
        <f>VLOOKUP(A561,table2!A561:J2895,6,FALSE)</f>
        <v>No</v>
      </c>
      <c r="H561" s="26">
        <f>VLOOKUP(A561,table2!A561:J2895,7,FALSE)</f>
        <v>0</v>
      </c>
      <c r="I561" t="str">
        <f>VLOOKUP(A561,table2!A561:J2895,8,FALSE)</f>
        <v>No</v>
      </c>
      <c r="J561" t="str">
        <f>VLOOKUP(A561,table2!A561:J2895,9,FALSE)</f>
        <v>NORMAL WEIGHT</v>
      </c>
      <c r="K561" t="str">
        <f>VLOOKUP(A561,table2!A561:J2895,10,FALSE)</f>
        <v>NORMAL</v>
      </c>
      <c r="L561" s="22">
        <f>VLOOKUP(A561,table3!A561:H2901,4,FALSE)</f>
        <v>4894</v>
      </c>
      <c r="M561" s="22" t="str">
        <f>VLOOKUP(A561,table3!A561:H2901,5,FALSE)</f>
        <v>tier - 2</v>
      </c>
      <c r="N561" t="str">
        <f>VLOOKUP(A561,table3!A561:H2901,6,FALSE)</f>
        <v>tier - 3</v>
      </c>
      <c r="O561" t="str">
        <f>VLOOKUP(A561,table3!A561:H2901,7,FALSE)</f>
        <v>R1013</v>
      </c>
      <c r="P561" s="8">
        <f>VLOOKUP(A561,table3!A561:H2901,2,FALSE)</f>
        <v>33205</v>
      </c>
      <c r="Q561">
        <f>VLOOKUP(A561,table3!A560:H2901,8,FALSE)</f>
        <v>32</v>
      </c>
    </row>
    <row r="562" spans="1:17" x14ac:dyDescent="0.3">
      <c r="A562" s="11" t="s">
        <v>1810</v>
      </c>
      <c r="B562" s="12" t="s">
        <v>5725</v>
      </c>
      <c r="C562">
        <f>VLOOKUP(A562,table2!A562:J2896,2,FALSE)</f>
        <v>23.65</v>
      </c>
      <c r="D562">
        <f>VLOOKUP(A562,table2!A562:J2896,3,FALSE)</f>
        <v>4.5</v>
      </c>
      <c r="E562" t="str">
        <f>VLOOKUP(A562,table2!A562:J2896,4,FALSE)</f>
        <v>No</v>
      </c>
      <c r="F562" t="str">
        <f>VLOOKUP(A562,table2!A562:J2896,5,FALSE)</f>
        <v>No</v>
      </c>
      <c r="G562" t="str">
        <f>VLOOKUP(A562,table2!A562:J2896,6,FALSE)</f>
        <v>No</v>
      </c>
      <c r="H562" s="26">
        <f>VLOOKUP(A562,table2!A562:J2896,7,FALSE)</f>
        <v>0</v>
      </c>
      <c r="I562" t="str">
        <f>VLOOKUP(A562,table2!A562:J2896,8,FALSE)</f>
        <v>No</v>
      </c>
      <c r="J562" t="str">
        <f>VLOOKUP(A562,table2!A562:J2896,9,FALSE)</f>
        <v>NORMAL WEIGHT</v>
      </c>
      <c r="K562" t="str">
        <f>VLOOKUP(A562,table2!A562:J2896,10,FALSE)</f>
        <v>NORMAL</v>
      </c>
      <c r="L562" s="22">
        <f>VLOOKUP(A562,table3!A562:H2902,4,FALSE)</f>
        <v>4895</v>
      </c>
      <c r="M562" s="22" t="str">
        <f>VLOOKUP(A562,table3!A562:H2902,5,FALSE)</f>
        <v>tier - 3</v>
      </c>
      <c r="N562" t="str">
        <f>VLOOKUP(A562,table3!A562:H2902,6,FALSE)</f>
        <v>tier - 3</v>
      </c>
      <c r="O562" t="str">
        <f>VLOOKUP(A562,table3!A562:H2902,7,FALSE)</f>
        <v>R1012</v>
      </c>
      <c r="P562" s="8">
        <f>VLOOKUP(A562,table3!A562:H2902,2,FALSE)</f>
        <v>32409</v>
      </c>
      <c r="Q562">
        <f>VLOOKUP(A562,table3!A561:H2902,8,FALSE)</f>
        <v>34</v>
      </c>
    </row>
    <row r="563" spans="1:17" x14ac:dyDescent="0.3">
      <c r="A563" s="13" t="s">
        <v>1809</v>
      </c>
      <c r="B563" s="14" t="s">
        <v>5727</v>
      </c>
      <c r="C563">
        <f>VLOOKUP(A563,table2!A563:J2897,2,FALSE)</f>
        <v>49.09</v>
      </c>
      <c r="D563">
        <f>VLOOKUP(A563,table2!A563:J2897,3,FALSE)</f>
        <v>8.3800000000000008</v>
      </c>
      <c r="E563" t="str">
        <f>VLOOKUP(A563,table2!A563:J2897,4,FALSE)</f>
        <v>Yes</v>
      </c>
      <c r="F563" t="str">
        <f>VLOOKUP(A563,table2!A563:J2897,5,FALSE)</f>
        <v>No</v>
      </c>
      <c r="G563" t="str">
        <f>VLOOKUP(A563,table2!A563:J2897,6,FALSE)</f>
        <v>No</v>
      </c>
      <c r="H563" s="26">
        <f>VLOOKUP(A563,table2!A563:J2897,7,FALSE)</f>
        <v>2</v>
      </c>
      <c r="I563" t="str">
        <f>VLOOKUP(A563,table2!A563:J2897,8,FALSE)</f>
        <v>No</v>
      </c>
      <c r="J563" t="str">
        <f>VLOOKUP(A563,table2!A563:J2897,9,FALSE)</f>
        <v>OBESITY</v>
      </c>
      <c r="K563" t="str">
        <f>VLOOKUP(A563,table2!A563:J2897,10,FALSE)</f>
        <v>DIABETES</v>
      </c>
      <c r="L563" s="22">
        <f>VLOOKUP(A563,table3!A563:H2903,4,FALSE)</f>
        <v>4906</v>
      </c>
      <c r="M563" s="22" t="str">
        <f>VLOOKUP(A563,table3!A563:H2903,5,FALSE)</f>
        <v>tier - 2</v>
      </c>
      <c r="N563" t="str">
        <f>VLOOKUP(A563,table3!A563:H2903,6,FALSE)</f>
        <v>tier - 1</v>
      </c>
      <c r="O563" t="str">
        <f>VLOOKUP(A563,table3!A563:H2903,7,FALSE)</f>
        <v>R1012</v>
      </c>
      <c r="P563" s="8">
        <f>VLOOKUP(A563,table3!A563:H2903,2,FALSE)</f>
        <v>34160</v>
      </c>
      <c r="Q563">
        <f>VLOOKUP(A563,table3!A562:H2903,8,FALSE)</f>
        <v>29</v>
      </c>
    </row>
    <row r="564" spans="1:17" x14ac:dyDescent="0.3">
      <c r="A564" s="11" t="s">
        <v>1808</v>
      </c>
      <c r="B564" s="12" t="s">
        <v>5729</v>
      </c>
      <c r="C564">
        <f>VLOOKUP(A564,table2!A564:J2898,2,FALSE)</f>
        <v>28.024999999999999</v>
      </c>
      <c r="D564">
        <f>VLOOKUP(A564,table2!A564:J2898,3,FALSE)</f>
        <v>7.03</v>
      </c>
      <c r="E564" t="str">
        <f>VLOOKUP(A564,table2!A564:J2898,4,FALSE)</f>
        <v>No</v>
      </c>
      <c r="F564" t="str">
        <f>VLOOKUP(A564,table2!A564:J2898,5,FALSE)</f>
        <v>No</v>
      </c>
      <c r="G564" t="str">
        <f>VLOOKUP(A564,table2!A564:J2898,6,FALSE)</f>
        <v>No</v>
      </c>
      <c r="H564" s="26">
        <f>VLOOKUP(A564,table2!A564:J2898,7,FALSE)</f>
        <v>0</v>
      </c>
      <c r="I564" t="str">
        <f>VLOOKUP(A564,table2!A564:J2898,8,FALSE)</f>
        <v>Yes</v>
      </c>
      <c r="J564" t="str">
        <f>VLOOKUP(A564,table2!A564:J2898,9,FALSE)</f>
        <v>OVER WEIGHT</v>
      </c>
      <c r="K564" t="str">
        <f>VLOOKUP(A564,table2!A564:J2898,10,FALSE)</f>
        <v>DIABETES</v>
      </c>
      <c r="L564" s="22">
        <f>VLOOKUP(A564,table3!A564:H2904,4,FALSE)</f>
        <v>4912</v>
      </c>
      <c r="M564" s="22" t="str">
        <f>VLOOKUP(A564,table3!A564:H2904,5,FALSE)</f>
        <v>tier - 2</v>
      </c>
      <c r="N564" t="str">
        <f>VLOOKUP(A564,table3!A564:H2904,6,FALSE)</f>
        <v>tier - 3</v>
      </c>
      <c r="O564" t="str">
        <f>VLOOKUP(A564,table3!A564:H2904,7,FALSE)</f>
        <v>R1013</v>
      </c>
      <c r="P564" s="8">
        <f>VLOOKUP(A564,table3!A564:H2904,2,FALSE)</f>
        <v>29877</v>
      </c>
      <c r="Q564">
        <f>VLOOKUP(A564,table3!A563:H2904,8,FALSE)</f>
        <v>41</v>
      </c>
    </row>
    <row r="565" spans="1:17" x14ac:dyDescent="0.3">
      <c r="A565" s="13" t="s">
        <v>1807</v>
      </c>
      <c r="B565" s="14" t="s">
        <v>5731</v>
      </c>
      <c r="C565">
        <f>VLOOKUP(A565,table2!A565:J2899,2,FALSE)</f>
        <v>43.32</v>
      </c>
      <c r="D565">
        <f>VLOOKUP(A565,table2!A565:J2899,3,FALSE)</f>
        <v>8.75</v>
      </c>
      <c r="E565" t="str">
        <f>VLOOKUP(A565,table2!A565:J2899,4,FALSE)</f>
        <v>Yes</v>
      </c>
      <c r="F565" t="str">
        <f>VLOOKUP(A565,table2!A565:J2899,5,FALSE)</f>
        <v>No</v>
      </c>
      <c r="G565" t="str">
        <f>VLOOKUP(A565,table2!A565:J2899,6,FALSE)</f>
        <v>Yes</v>
      </c>
      <c r="H565" s="26">
        <f>VLOOKUP(A565,table2!A565:J2899,7,FALSE)</f>
        <v>1</v>
      </c>
      <c r="I565" t="str">
        <f>VLOOKUP(A565,table2!A565:J2899,8,FALSE)</f>
        <v>No</v>
      </c>
      <c r="J565" t="str">
        <f>VLOOKUP(A565,table2!A565:J2899,9,FALSE)</f>
        <v>OBESITY</v>
      </c>
      <c r="K565" t="str">
        <f>VLOOKUP(A565,table2!A565:J2899,10,FALSE)</f>
        <v>DIABETES</v>
      </c>
      <c r="L565" s="22">
        <f>VLOOKUP(A565,table3!A565:H2905,4,FALSE)</f>
        <v>4915</v>
      </c>
      <c r="M565" s="22" t="str">
        <f>VLOOKUP(A565,table3!A565:H2905,5,FALSE)</f>
        <v>tier - 2</v>
      </c>
      <c r="N565" t="str">
        <f>VLOOKUP(A565,table3!A565:H2905,6,FALSE)</f>
        <v>tier - 1</v>
      </c>
      <c r="O565" t="str">
        <f>VLOOKUP(A565,table3!A565:H2905,7,FALSE)</f>
        <v>R1017</v>
      </c>
      <c r="P565" s="8">
        <f>VLOOKUP(A565,table3!A565:H2905,2,FALSE)</f>
        <v>37489</v>
      </c>
      <c r="Q565">
        <f>VLOOKUP(A565,table3!A564:H2905,8,FALSE)</f>
        <v>20</v>
      </c>
    </row>
    <row r="566" spans="1:17" x14ac:dyDescent="0.3">
      <c r="A566" s="11" t="s">
        <v>1806</v>
      </c>
      <c r="B566" s="12" t="s">
        <v>5733</v>
      </c>
      <c r="C566">
        <f>VLOOKUP(A566,table2!A566:J2900,2,FALSE)</f>
        <v>45.92</v>
      </c>
      <c r="D566">
        <f>VLOOKUP(A566,table2!A566:J2900,3,FALSE)</f>
        <v>9.51</v>
      </c>
      <c r="E566" t="str">
        <f>VLOOKUP(A566,table2!A566:J2900,4,FALSE)</f>
        <v>No</v>
      </c>
      <c r="F566" t="str">
        <f>VLOOKUP(A566,table2!A566:J2900,5,FALSE)</f>
        <v>No</v>
      </c>
      <c r="G566" t="str">
        <f>VLOOKUP(A566,table2!A566:J2900,6,FALSE)</f>
        <v>No</v>
      </c>
      <c r="H566" s="26">
        <f>VLOOKUP(A566,table2!A566:J2900,7,FALSE)</f>
        <v>0</v>
      </c>
      <c r="I566" t="str">
        <f>VLOOKUP(A566,table2!A566:J2900,8,FALSE)</f>
        <v>No</v>
      </c>
      <c r="J566" t="str">
        <f>VLOOKUP(A566,table2!A566:J2900,9,FALSE)</f>
        <v>OBESITY</v>
      </c>
      <c r="K566" t="str">
        <f>VLOOKUP(A566,table2!A566:J2900,10,FALSE)</f>
        <v>DIABETES</v>
      </c>
      <c r="L566" s="22">
        <f>VLOOKUP(A566,table3!A566:H2906,4,FALSE)</f>
        <v>4923</v>
      </c>
      <c r="M566" s="22" t="str">
        <f>VLOOKUP(A566,table3!A566:H2906,5,FALSE)</f>
        <v>tier - 2</v>
      </c>
      <c r="N566" t="str">
        <f>VLOOKUP(A566,table3!A566:H2906,6,FALSE)</f>
        <v>tier - 2</v>
      </c>
      <c r="O566" t="str">
        <f>VLOOKUP(A566,table3!A566:H2906,7,FALSE)</f>
        <v>R1012</v>
      </c>
      <c r="P566" s="8">
        <f>VLOOKUP(A566,table3!A566:H2906,2,FALSE)</f>
        <v>34191</v>
      </c>
      <c r="Q566">
        <f>VLOOKUP(A566,table3!A565:H2906,8,FALSE)</f>
        <v>29</v>
      </c>
    </row>
    <row r="567" spans="1:17" x14ac:dyDescent="0.3">
      <c r="A567" s="13" t="s">
        <v>1805</v>
      </c>
      <c r="B567" s="14" t="s">
        <v>5734</v>
      </c>
      <c r="C567">
        <f>VLOOKUP(A567,table2!A567:J2901,2,FALSE)</f>
        <v>44.03</v>
      </c>
      <c r="D567">
        <f>VLOOKUP(A567,table2!A567:J2901,3,FALSE)</f>
        <v>9.36</v>
      </c>
      <c r="E567" t="str">
        <f>VLOOKUP(A567,table2!A567:J2901,4,FALSE)</f>
        <v>No</v>
      </c>
      <c r="F567" t="str">
        <f>VLOOKUP(A567,table2!A567:J2901,5,FALSE)</f>
        <v>No</v>
      </c>
      <c r="G567" t="str">
        <f>VLOOKUP(A567,table2!A567:J2901,6,FALSE)</f>
        <v>No</v>
      </c>
      <c r="H567" s="26">
        <f>VLOOKUP(A567,table2!A567:J2901,7,FALSE)</f>
        <v>0</v>
      </c>
      <c r="I567" t="str">
        <f>VLOOKUP(A567,table2!A567:J2901,8,FALSE)</f>
        <v>No</v>
      </c>
      <c r="J567" t="str">
        <f>VLOOKUP(A567,table2!A567:J2901,9,FALSE)</f>
        <v>OBESITY</v>
      </c>
      <c r="K567" t="str">
        <f>VLOOKUP(A567,table2!A567:J2901,10,FALSE)</f>
        <v>DIABETES</v>
      </c>
      <c r="L567" s="22">
        <f>VLOOKUP(A567,table3!A567:H2907,4,FALSE)</f>
        <v>4932</v>
      </c>
      <c r="M567" s="22" t="str">
        <f>VLOOKUP(A567,table3!A567:H2907,5,FALSE)</f>
        <v>tier - 2</v>
      </c>
      <c r="N567" t="str">
        <f>VLOOKUP(A567,table3!A567:H2907,6,FALSE)</f>
        <v>tier - 3</v>
      </c>
      <c r="O567" t="str">
        <f>VLOOKUP(A567,table3!A567:H2907,7,FALSE)</f>
        <v>R1011</v>
      </c>
      <c r="P567" s="8">
        <f>VLOOKUP(A567,table3!A567:H2907,2,FALSE)</f>
        <v>33473</v>
      </c>
      <c r="Q567">
        <f>VLOOKUP(A567,table3!A566:H2907,8,FALSE)</f>
        <v>31</v>
      </c>
    </row>
    <row r="568" spans="1:17" x14ac:dyDescent="0.3">
      <c r="A568" s="11" t="s">
        <v>1804</v>
      </c>
      <c r="B568" s="12" t="s">
        <v>5736</v>
      </c>
      <c r="C568">
        <f>VLOOKUP(A568,table2!A568:J2902,2,FALSE)</f>
        <v>24.6</v>
      </c>
      <c r="D568">
        <f>VLOOKUP(A568,table2!A568:J2902,3,FALSE)</f>
        <v>4.8099999999999996</v>
      </c>
      <c r="E568" t="str">
        <f>VLOOKUP(A568,table2!A568:J2902,4,FALSE)</f>
        <v>No</v>
      </c>
      <c r="F568" t="str">
        <f>VLOOKUP(A568,table2!A568:J2902,5,FALSE)</f>
        <v>No</v>
      </c>
      <c r="G568" t="str">
        <f>VLOOKUP(A568,table2!A568:J2902,6,FALSE)</f>
        <v>No</v>
      </c>
      <c r="H568" s="26">
        <f>VLOOKUP(A568,table2!A568:J2902,7,FALSE)</f>
        <v>0</v>
      </c>
      <c r="I568" t="str">
        <f>VLOOKUP(A568,table2!A568:J2902,8,FALSE)</f>
        <v>Yes</v>
      </c>
      <c r="J568" t="str">
        <f>VLOOKUP(A568,table2!A568:J2902,9,FALSE)</f>
        <v>NORMAL WEIGHT</v>
      </c>
      <c r="K568" t="str">
        <f>VLOOKUP(A568,table2!A568:J2902,10,FALSE)</f>
        <v>NORMAL</v>
      </c>
      <c r="L568" s="22">
        <f>VLOOKUP(A568,table3!A568:H2908,4,FALSE)</f>
        <v>4935</v>
      </c>
      <c r="M568" s="22" t="str">
        <f>VLOOKUP(A568,table3!A568:H2908,5,FALSE)</f>
        <v>tier - 2</v>
      </c>
      <c r="N568" t="str">
        <f>VLOOKUP(A568,table3!A568:H2908,6,FALSE)</f>
        <v>tier - 3</v>
      </c>
      <c r="O568" t="str">
        <f>VLOOKUP(A568,table3!A568:H2908,7,FALSE)</f>
        <v>R1011</v>
      </c>
      <c r="P568" s="8">
        <f>VLOOKUP(A568,table3!A568:H2908,2,FALSE)</f>
        <v>33569</v>
      </c>
      <c r="Q568">
        <f>VLOOKUP(A568,table3!A567:H2908,8,FALSE)</f>
        <v>31</v>
      </c>
    </row>
    <row r="569" spans="1:17" x14ac:dyDescent="0.3">
      <c r="A569" s="13" t="s">
        <v>1803</v>
      </c>
      <c r="B569" s="14" t="s">
        <v>5738</v>
      </c>
      <c r="C569">
        <f>VLOOKUP(A569,table2!A569:J2903,2,FALSE)</f>
        <v>49.15</v>
      </c>
      <c r="D569">
        <f>VLOOKUP(A569,table2!A569:J2903,3,FALSE)</f>
        <v>8.08</v>
      </c>
      <c r="E569" t="str">
        <f>VLOOKUP(A569,table2!A569:J2903,4,FALSE)</f>
        <v>No</v>
      </c>
      <c r="F569" t="str">
        <f>VLOOKUP(A569,table2!A569:J2903,5,FALSE)</f>
        <v>No</v>
      </c>
      <c r="G569" t="str">
        <f>VLOOKUP(A569,table2!A569:J2903,6,FALSE)</f>
        <v>No</v>
      </c>
      <c r="H569" s="26">
        <f>VLOOKUP(A569,table2!A569:J2903,7,FALSE)</f>
        <v>0</v>
      </c>
      <c r="I569" t="str">
        <f>VLOOKUP(A569,table2!A569:J2903,8,FALSE)</f>
        <v>No</v>
      </c>
      <c r="J569" t="str">
        <f>VLOOKUP(A569,table2!A569:J2903,9,FALSE)</f>
        <v>OBESITY</v>
      </c>
      <c r="K569" t="str">
        <f>VLOOKUP(A569,table2!A569:J2903,10,FALSE)</f>
        <v>DIABETES</v>
      </c>
      <c r="L569" s="22">
        <f>VLOOKUP(A569,table3!A569:H2909,4,FALSE)</f>
        <v>4942</v>
      </c>
      <c r="M569" s="22" t="str">
        <f>VLOOKUP(A569,table3!A569:H2909,5,FALSE)</f>
        <v>tier - 2</v>
      </c>
      <c r="N569" t="str">
        <f>VLOOKUP(A569,table3!A569:H2909,6,FALSE)</f>
        <v>tier - 2</v>
      </c>
      <c r="O569" t="str">
        <f>VLOOKUP(A569,table3!A569:H2909,7,FALSE)</f>
        <v>R1013</v>
      </c>
      <c r="P569" s="8">
        <f>VLOOKUP(A569,table3!A569:H2909,2,FALSE)</f>
        <v>27206</v>
      </c>
      <c r="Q569">
        <f>VLOOKUP(A569,table3!A568:H2909,8,FALSE)</f>
        <v>48</v>
      </c>
    </row>
    <row r="570" spans="1:17" x14ac:dyDescent="0.3">
      <c r="A570" s="11" t="s">
        <v>1802</v>
      </c>
      <c r="B570" s="12" t="s">
        <v>5740</v>
      </c>
      <c r="C570">
        <f>VLOOKUP(A570,table2!A570:J2904,2,FALSE)</f>
        <v>28.31</v>
      </c>
      <c r="D570">
        <f>VLOOKUP(A570,table2!A570:J2904,3,FALSE)</f>
        <v>6.29</v>
      </c>
      <c r="E570" t="str">
        <f>VLOOKUP(A570,table2!A570:J2904,4,FALSE)</f>
        <v>No</v>
      </c>
      <c r="F570" t="str">
        <f>VLOOKUP(A570,table2!A570:J2904,5,FALSE)</f>
        <v>No</v>
      </c>
      <c r="G570" t="str">
        <f>VLOOKUP(A570,table2!A570:J2904,6,FALSE)</f>
        <v>Yes</v>
      </c>
      <c r="H570" s="26">
        <f>VLOOKUP(A570,table2!A570:J2904,7,FALSE)</f>
        <v>1</v>
      </c>
      <c r="I570" t="str">
        <f>VLOOKUP(A570,table2!A570:J2904,8,FALSE)</f>
        <v>Yes</v>
      </c>
      <c r="J570" t="str">
        <f>VLOOKUP(A570,table2!A570:J2904,9,FALSE)</f>
        <v>OVER WEIGHT</v>
      </c>
      <c r="K570" t="str">
        <f>VLOOKUP(A570,table2!A570:J2904,10,FALSE)</f>
        <v>PREDIABETES</v>
      </c>
      <c r="L570" s="22">
        <f>VLOOKUP(A570,table3!A570:H2910,4,FALSE)</f>
        <v>4950</v>
      </c>
      <c r="M570" s="22" t="str">
        <f>VLOOKUP(A570,table3!A570:H2910,5,FALSE)</f>
        <v>tier - 2</v>
      </c>
      <c r="N570" t="str">
        <f>VLOOKUP(A570,table3!A570:H2910,6,FALSE)</f>
        <v>tier - 1</v>
      </c>
      <c r="O570" t="str">
        <f>VLOOKUP(A570,table3!A570:H2910,7,FALSE)</f>
        <v>R1013</v>
      </c>
      <c r="P570" s="8">
        <f>VLOOKUP(A570,table3!A570:H2910,2,FALSE)</f>
        <v>33480</v>
      </c>
      <c r="Q570">
        <f>VLOOKUP(A570,table3!A569:H2910,8,FALSE)</f>
        <v>31</v>
      </c>
    </row>
    <row r="571" spans="1:17" x14ac:dyDescent="0.3">
      <c r="A571" s="13" t="s">
        <v>1801</v>
      </c>
      <c r="B571" s="14" t="s">
        <v>5742</v>
      </c>
      <c r="C571">
        <f>VLOOKUP(A571,table2!A571:J2905,2,FALSE)</f>
        <v>22.99</v>
      </c>
      <c r="D571">
        <f>VLOOKUP(A571,table2!A571:J2905,3,FALSE)</f>
        <v>6.29</v>
      </c>
      <c r="E571" t="str">
        <f>VLOOKUP(A571,table2!A571:J2905,4,FALSE)</f>
        <v>No</v>
      </c>
      <c r="F571" t="str">
        <f>VLOOKUP(A571,table2!A571:J2905,5,FALSE)</f>
        <v>No</v>
      </c>
      <c r="G571" t="str">
        <f>VLOOKUP(A571,table2!A571:J2905,6,FALSE)</f>
        <v>No</v>
      </c>
      <c r="H571" s="26">
        <f>VLOOKUP(A571,table2!A571:J2905,7,FALSE)</f>
        <v>1</v>
      </c>
      <c r="I571" t="str">
        <f>VLOOKUP(A571,table2!A571:J2905,8,FALSE)</f>
        <v>Yes</v>
      </c>
      <c r="J571" t="str">
        <f>VLOOKUP(A571,table2!A571:J2905,9,FALSE)</f>
        <v>NORMAL WEIGHT</v>
      </c>
      <c r="K571" t="str">
        <f>VLOOKUP(A571,table2!A571:J2905,10,FALSE)</f>
        <v>PREDIABETES</v>
      </c>
      <c r="L571" s="22">
        <f>VLOOKUP(A571,table3!A571:H2911,4,FALSE)</f>
        <v>4985</v>
      </c>
      <c r="M571" s="22" t="str">
        <f>VLOOKUP(A571,table3!A571:H2911,5,FALSE)</f>
        <v>tier - 2</v>
      </c>
      <c r="N571" t="str">
        <f>VLOOKUP(A571,table3!A571:H2911,6,FALSE)</f>
        <v>tier - 3</v>
      </c>
      <c r="O571" t="str">
        <f>VLOOKUP(A571,table3!A571:H2911,7,FALSE)</f>
        <v>R1013</v>
      </c>
      <c r="P571" s="8">
        <f>VLOOKUP(A571,table3!A571:H2911,2,FALSE)</f>
        <v>26975</v>
      </c>
      <c r="Q571">
        <f>VLOOKUP(A571,table3!A570:H2911,8,FALSE)</f>
        <v>49</v>
      </c>
    </row>
    <row r="572" spans="1:17" x14ac:dyDescent="0.3">
      <c r="A572" s="11" t="s">
        <v>1800</v>
      </c>
      <c r="B572" s="12" t="s">
        <v>5744</v>
      </c>
      <c r="C572">
        <f>VLOOKUP(A572,table2!A572:J2906,2,FALSE)</f>
        <v>29.07</v>
      </c>
      <c r="D572">
        <f>VLOOKUP(A572,table2!A572:J2906,3,FALSE)</f>
        <v>5.12</v>
      </c>
      <c r="E572" t="str">
        <f>VLOOKUP(A572,table2!A572:J2906,4,FALSE)</f>
        <v>No</v>
      </c>
      <c r="F572" t="str">
        <f>VLOOKUP(A572,table2!A572:J2906,5,FALSE)</f>
        <v>No</v>
      </c>
      <c r="G572" t="str">
        <f>VLOOKUP(A572,table2!A572:J2906,6,FALSE)</f>
        <v>Yes</v>
      </c>
      <c r="H572" s="26">
        <f>VLOOKUP(A572,table2!A572:J2906,7,FALSE)</f>
        <v>1</v>
      </c>
      <c r="I572" t="str">
        <f>VLOOKUP(A572,table2!A572:J2906,8,FALSE)</f>
        <v>Yes</v>
      </c>
      <c r="J572" t="str">
        <f>VLOOKUP(A572,table2!A572:J2906,9,FALSE)</f>
        <v>OVER WEIGHT</v>
      </c>
      <c r="K572" t="str">
        <f>VLOOKUP(A572,table2!A572:J2906,10,FALSE)</f>
        <v>NORMAL</v>
      </c>
      <c r="L572" s="22">
        <f>VLOOKUP(A572,table3!A572:H2912,4,FALSE)</f>
        <v>4992</v>
      </c>
      <c r="M572" s="22" t="str">
        <f>VLOOKUP(A572,table3!A572:H2912,5,FALSE)</f>
        <v>tier - 2</v>
      </c>
      <c r="N572" t="str">
        <f>VLOOKUP(A572,table3!A572:H2912,6,FALSE)</f>
        <v>tier - 3</v>
      </c>
      <c r="O572" t="str">
        <f>VLOOKUP(A572,table3!A572:H2912,7,FALSE)</f>
        <v>R1024</v>
      </c>
      <c r="P572" s="8">
        <f>VLOOKUP(A572,table3!A572:H2912,2,FALSE)</f>
        <v>32318</v>
      </c>
      <c r="Q572">
        <f>VLOOKUP(A572,table3!A571:H2912,8,FALSE)</f>
        <v>34</v>
      </c>
    </row>
    <row r="573" spans="1:17" x14ac:dyDescent="0.3">
      <c r="A573" s="13" t="s">
        <v>1799</v>
      </c>
      <c r="B573" s="14" t="s">
        <v>5746</v>
      </c>
      <c r="C573">
        <f>VLOOKUP(A573,table2!A573:J2907,2,FALSE)</f>
        <v>42.02</v>
      </c>
      <c r="D573">
        <f>VLOOKUP(A573,table2!A573:J2907,3,FALSE)</f>
        <v>9.9499999999999993</v>
      </c>
      <c r="E573" t="str">
        <f>VLOOKUP(A573,table2!A573:J2907,4,FALSE)</f>
        <v>Yes</v>
      </c>
      <c r="F573" t="str">
        <f>VLOOKUP(A573,table2!A573:J2907,5,FALSE)</f>
        <v>No</v>
      </c>
      <c r="G573" t="str">
        <f>VLOOKUP(A573,table2!A573:J2907,6,FALSE)</f>
        <v>Yes</v>
      </c>
      <c r="H573" s="26">
        <f>VLOOKUP(A573,table2!A573:J2907,7,FALSE)</f>
        <v>1</v>
      </c>
      <c r="I573" t="str">
        <f>VLOOKUP(A573,table2!A573:J2907,8,FALSE)</f>
        <v>No</v>
      </c>
      <c r="J573" t="str">
        <f>VLOOKUP(A573,table2!A573:J2907,9,FALSE)</f>
        <v>OBESITY</v>
      </c>
      <c r="K573" t="str">
        <f>VLOOKUP(A573,table2!A573:J2907,10,FALSE)</f>
        <v>DIABETES</v>
      </c>
      <c r="L573" s="22">
        <f>VLOOKUP(A573,table3!A573:H2913,4,FALSE)</f>
        <v>4999</v>
      </c>
      <c r="M573" s="22" t="str">
        <f>VLOOKUP(A573,table3!A573:H2913,5,FALSE)</f>
        <v>tier - 2</v>
      </c>
      <c r="N573" t="str">
        <f>VLOOKUP(A573,table3!A573:H2913,6,FALSE)</f>
        <v>tier - 2</v>
      </c>
      <c r="O573" t="str">
        <f>VLOOKUP(A573,table3!A573:H2913,7,FALSE)</f>
        <v>R1011</v>
      </c>
      <c r="P573" s="8">
        <f>VLOOKUP(A573,table3!A573:H2913,2,FALSE)</f>
        <v>37169</v>
      </c>
      <c r="Q573">
        <f>VLOOKUP(A573,table3!A572:H2913,8,FALSE)</f>
        <v>21</v>
      </c>
    </row>
    <row r="574" spans="1:17" x14ac:dyDescent="0.3">
      <c r="A574" s="11" t="s">
        <v>1798</v>
      </c>
      <c r="B574" s="12" t="s">
        <v>5747</v>
      </c>
      <c r="C574">
        <f>VLOOKUP(A574,table2!A574:J2908,2,FALSE)</f>
        <v>49.07</v>
      </c>
      <c r="D574">
        <f>VLOOKUP(A574,table2!A574:J2908,3,FALSE)</f>
        <v>9.08</v>
      </c>
      <c r="E574" t="str">
        <f>VLOOKUP(A574,table2!A574:J2908,4,FALSE)</f>
        <v>Yes</v>
      </c>
      <c r="F574" t="str">
        <f>VLOOKUP(A574,table2!A574:J2908,5,FALSE)</f>
        <v>No</v>
      </c>
      <c r="G574" t="str">
        <f>VLOOKUP(A574,table2!A574:J2908,6,FALSE)</f>
        <v>No</v>
      </c>
      <c r="H574" s="26">
        <f>VLOOKUP(A574,table2!A574:J2908,7,FALSE)</f>
        <v>1</v>
      </c>
      <c r="I574" t="str">
        <f>VLOOKUP(A574,table2!A574:J2908,8,FALSE)</f>
        <v>No</v>
      </c>
      <c r="J574" t="str">
        <f>VLOOKUP(A574,table2!A574:J2908,9,FALSE)</f>
        <v>OBESITY</v>
      </c>
      <c r="K574" t="str">
        <f>VLOOKUP(A574,table2!A574:J2908,10,FALSE)</f>
        <v>DIABETES</v>
      </c>
      <c r="L574" s="22">
        <f>VLOOKUP(A574,table3!A574:H2914,4,FALSE)</f>
        <v>5003</v>
      </c>
      <c r="M574" s="22" t="str">
        <f>VLOOKUP(A574,table3!A574:H2914,5,FALSE)</f>
        <v>tier - 2</v>
      </c>
      <c r="N574" t="str">
        <f>VLOOKUP(A574,table3!A574:H2914,6,FALSE)</f>
        <v>tier - 2</v>
      </c>
      <c r="O574" t="str">
        <f>VLOOKUP(A574,table3!A574:H2914,7,FALSE)</f>
        <v>R1013</v>
      </c>
      <c r="P574" s="8">
        <f>VLOOKUP(A574,table3!A574:H2914,2,FALSE)</f>
        <v>32390</v>
      </c>
      <c r="Q574">
        <f>VLOOKUP(A574,table3!A573:H2914,8,FALSE)</f>
        <v>34</v>
      </c>
    </row>
    <row r="575" spans="1:17" x14ac:dyDescent="0.3">
      <c r="A575" s="13" t="s">
        <v>1797</v>
      </c>
      <c r="B575" s="14" t="s">
        <v>5749</v>
      </c>
      <c r="C575">
        <f>VLOOKUP(A575,table2!A575:J2909,2,FALSE)</f>
        <v>19.8</v>
      </c>
      <c r="D575">
        <f>VLOOKUP(A575,table2!A575:J2909,3,FALSE)</f>
        <v>4.82</v>
      </c>
      <c r="E575" t="str">
        <f>VLOOKUP(A575,table2!A575:J2909,4,FALSE)</f>
        <v>No</v>
      </c>
      <c r="F575" t="str">
        <f>VLOOKUP(A575,table2!A575:J2909,5,FALSE)</f>
        <v>No</v>
      </c>
      <c r="G575" t="str">
        <f>VLOOKUP(A575,table2!A575:J2909,6,FALSE)</f>
        <v>No</v>
      </c>
      <c r="H575" s="26">
        <f>VLOOKUP(A575,table2!A575:J2909,7,FALSE)</f>
        <v>0</v>
      </c>
      <c r="I575" t="str">
        <f>VLOOKUP(A575,table2!A575:J2909,8,FALSE)</f>
        <v>Yes</v>
      </c>
      <c r="J575" t="str">
        <f>VLOOKUP(A575,table2!A575:J2909,9,FALSE)</f>
        <v>NORMAL WEIGHT</v>
      </c>
      <c r="K575" t="str">
        <f>VLOOKUP(A575,table2!A575:J2909,10,FALSE)</f>
        <v>NORMAL</v>
      </c>
      <c r="L575" s="22">
        <f>VLOOKUP(A575,table3!A575:H2915,4,FALSE)</f>
        <v>5004</v>
      </c>
      <c r="M575" s="22" t="str">
        <f>VLOOKUP(A575,table3!A575:H2915,5,FALSE)</f>
        <v>tier - 2</v>
      </c>
      <c r="N575" t="str">
        <f>VLOOKUP(A575,table3!A575:H2915,6,FALSE)</f>
        <v>tier - 3</v>
      </c>
      <c r="O575" t="str">
        <f>VLOOKUP(A575,table3!A575:H2915,7,FALSE)</f>
        <v>R1013</v>
      </c>
      <c r="P575" s="8">
        <f>VLOOKUP(A575,table3!A575:H2915,2,FALSE)</f>
        <v>28285</v>
      </c>
      <c r="Q575">
        <f>VLOOKUP(A575,table3!A574:H2915,8,FALSE)</f>
        <v>45</v>
      </c>
    </row>
    <row r="576" spans="1:17" x14ac:dyDescent="0.3">
      <c r="A576" s="11" t="s">
        <v>1796</v>
      </c>
      <c r="B576" s="12" t="s">
        <v>5751</v>
      </c>
      <c r="C576">
        <f>VLOOKUP(A576,table2!A576:J2910,2,FALSE)</f>
        <v>27.36</v>
      </c>
      <c r="D576">
        <f>VLOOKUP(A576,table2!A576:J2910,3,FALSE)</f>
        <v>4.6500000000000004</v>
      </c>
      <c r="E576" t="str">
        <f>VLOOKUP(A576,table2!A576:J2910,4,FALSE)</f>
        <v>No</v>
      </c>
      <c r="F576" t="str">
        <f>VLOOKUP(A576,table2!A576:J2910,5,FALSE)</f>
        <v>Yes</v>
      </c>
      <c r="G576" t="str">
        <f>VLOOKUP(A576,table2!A576:J2910,6,FALSE)</f>
        <v>No</v>
      </c>
      <c r="H576" s="26">
        <f>VLOOKUP(A576,table2!A576:J2910,7,FALSE)</f>
        <v>1</v>
      </c>
      <c r="I576" t="str">
        <f>VLOOKUP(A576,table2!A576:J2910,8,FALSE)</f>
        <v>Yes</v>
      </c>
      <c r="J576" t="str">
        <f>VLOOKUP(A576,table2!A576:J2910,9,FALSE)</f>
        <v>OVER WEIGHT</v>
      </c>
      <c r="K576" t="str">
        <f>VLOOKUP(A576,table2!A576:J2910,10,FALSE)</f>
        <v>NORMAL</v>
      </c>
      <c r="L576" s="22">
        <f>VLOOKUP(A576,table3!A576:H2916,4,FALSE)</f>
        <v>5004</v>
      </c>
      <c r="M576" s="22" t="str">
        <f>VLOOKUP(A576,table3!A576:H2916,5,FALSE)</f>
        <v>tier - 2</v>
      </c>
      <c r="N576" t="str">
        <f>VLOOKUP(A576,table3!A576:H2916,6,FALSE)</f>
        <v>tier - 3</v>
      </c>
      <c r="O576" t="str">
        <f>VLOOKUP(A576,table3!A576:H2916,7,FALSE)</f>
        <v>R1011</v>
      </c>
      <c r="P576" s="8">
        <f>VLOOKUP(A576,table3!A576:H2916,2,FALSE)</f>
        <v>32332</v>
      </c>
      <c r="Q576">
        <f>VLOOKUP(A576,table3!A575:H2916,8,FALSE)</f>
        <v>34</v>
      </c>
    </row>
    <row r="577" spans="1:17" x14ac:dyDescent="0.3">
      <c r="A577" s="13" t="s">
        <v>1795</v>
      </c>
      <c r="B577" s="14" t="s">
        <v>5753</v>
      </c>
      <c r="C577">
        <f>VLOOKUP(A577,table2!A577:J2911,2,FALSE)</f>
        <v>42.95</v>
      </c>
      <c r="D577">
        <f>VLOOKUP(A577,table2!A577:J2911,3,FALSE)</f>
        <v>5.16</v>
      </c>
      <c r="E577" t="str">
        <f>VLOOKUP(A577,table2!A577:J2911,4,FALSE)</f>
        <v>Yes</v>
      </c>
      <c r="F577" t="str">
        <f>VLOOKUP(A577,table2!A577:J2911,5,FALSE)</f>
        <v>No</v>
      </c>
      <c r="G577" t="str">
        <f>VLOOKUP(A577,table2!A577:J2911,6,FALSE)</f>
        <v>No</v>
      </c>
      <c r="H577" s="26">
        <f>VLOOKUP(A577,table2!A577:J2911,7,FALSE)</f>
        <v>1</v>
      </c>
      <c r="I577" t="str">
        <f>VLOOKUP(A577,table2!A577:J2911,8,FALSE)</f>
        <v>No</v>
      </c>
      <c r="J577" t="str">
        <f>VLOOKUP(A577,table2!A577:J2911,9,FALSE)</f>
        <v>OBESITY</v>
      </c>
      <c r="K577" t="str">
        <f>VLOOKUP(A577,table2!A577:J2911,10,FALSE)</f>
        <v>NORMAL</v>
      </c>
      <c r="L577" s="22">
        <f>VLOOKUP(A577,table3!A577:H2917,4,FALSE)</f>
        <v>5012</v>
      </c>
      <c r="M577" s="22" t="str">
        <f>VLOOKUP(A577,table3!A577:H2917,5,FALSE)</f>
        <v>tier - 2</v>
      </c>
      <c r="N577" t="str">
        <f>VLOOKUP(A577,table3!A577:H2917,6,FALSE)</f>
        <v>tier - 3</v>
      </c>
      <c r="O577" t="str">
        <f>VLOOKUP(A577,table3!A577:H2917,7,FALSE)</f>
        <v>R1011</v>
      </c>
      <c r="P577" s="8">
        <f>VLOOKUP(A577,table3!A577:H2917,2,FALSE)</f>
        <v>32456</v>
      </c>
      <c r="Q577">
        <f>VLOOKUP(A577,table3!A576:H2917,8,FALSE)</f>
        <v>34</v>
      </c>
    </row>
    <row r="578" spans="1:17" x14ac:dyDescent="0.3">
      <c r="A578" s="11" t="s">
        <v>1794</v>
      </c>
      <c r="B578" s="12" t="s">
        <v>5755</v>
      </c>
      <c r="C578">
        <f>VLOOKUP(A578,table2!A578:J2912,2,FALSE)</f>
        <v>42.66</v>
      </c>
      <c r="D578">
        <f>VLOOKUP(A578,table2!A578:J2912,3,FALSE)</f>
        <v>10.44</v>
      </c>
      <c r="E578" t="str">
        <f>VLOOKUP(A578,table2!A578:J2912,4,FALSE)</f>
        <v>No</v>
      </c>
      <c r="F578" t="str">
        <f>VLOOKUP(A578,table2!A578:J2912,5,FALSE)</f>
        <v>No</v>
      </c>
      <c r="G578" t="str">
        <f>VLOOKUP(A578,table2!A578:J2912,6,FALSE)</f>
        <v>No</v>
      </c>
      <c r="H578" s="26">
        <f>VLOOKUP(A578,table2!A578:J2912,7,FALSE)</f>
        <v>0</v>
      </c>
      <c r="I578" t="str">
        <f>VLOOKUP(A578,table2!A578:J2912,8,FALSE)</f>
        <v>No</v>
      </c>
      <c r="J578" t="str">
        <f>VLOOKUP(A578,table2!A578:J2912,9,FALSE)</f>
        <v>OBESITY</v>
      </c>
      <c r="K578" t="str">
        <f>VLOOKUP(A578,table2!A578:J2912,10,FALSE)</f>
        <v>DIABETES</v>
      </c>
      <c r="L578" s="22">
        <f>VLOOKUP(A578,table3!A578:H2918,4,FALSE)</f>
        <v>5028</v>
      </c>
      <c r="M578" s="22" t="str">
        <f>VLOOKUP(A578,table3!A578:H2918,5,FALSE)</f>
        <v>tier - 1</v>
      </c>
      <c r="N578" t="str">
        <f>VLOOKUP(A578,table3!A578:H2918,6,FALSE)</f>
        <v>tier - 2</v>
      </c>
      <c r="O578" t="str">
        <f>VLOOKUP(A578,table3!A578:H2918,7,FALSE)</f>
        <v>R1012</v>
      </c>
      <c r="P578" s="8">
        <f>VLOOKUP(A578,table3!A578:H2918,2,FALSE)</f>
        <v>31409</v>
      </c>
      <c r="Q578">
        <f>VLOOKUP(A578,table3!A577:H2918,8,FALSE)</f>
        <v>37</v>
      </c>
    </row>
    <row r="579" spans="1:17" x14ac:dyDescent="0.3">
      <c r="A579" s="13" t="s">
        <v>1793</v>
      </c>
      <c r="B579" s="14" t="s">
        <v>5756</v>
      </c>
      <c r="C579">
        <f>VLOOKUP(A579,table2!A579:J2913,2,FALSE)</f>
        <v>33.630000000000003</v>
      </c>
      <c r="D579">
        <f>VLOOKUP(A579,table2!A579:J2913,3,FALSE)</f>
        <v>5.69</v>
      </c>
      <c r="E579" t="str">
        <f>VLOOKUP(A579,table2!A579:J2913,4,FALSE)</f>
        <v>No</v>
      </c>
      <c r="F579" t="str">
        <f>VLOOKUP(A579,table2!A579:J2913,5,FALSE)</f>
        <v>No</v>
      </c>
      <c r="G579" t="str">
        <f>VLOOKUP(A579,table2!A579:J2913,6,FALSE)</f>
        <v>No</v>
      </c>
      <c r="H579" s="26">
        <f>VLOOKUP(A579,table2!A579:J2913,7,FALSE)</f>
        <v>1</v>
      </c>
      <c r="I579" t="str">
        <f>VLOOKUP(A579,table2!A579:J2913,8,FALSE)</f>
        <v>No</v>
      </c>
      <c r="J579" t="str">
        <f>VLOOKUP(A579,table2!A579:J2913,9,FALSE)</f>
        <v>OBESITY</v>
      </c>
      <c r="K579" t="str">
        <f>VLOOKUP(A579,table2!A579:J2913,10,FALSE)</f>
        <v>NORMAL</v>
      </c>
      <c r="L579" s="22">
        <f>VLOOKUP(A579,table3!A579:H2919,4,FALSE)</f>
        <v>5031</v>
      </c>
      <c r="M579" s="22" t="str">
        <f>VLOOKUP(A579,table3!A579:H2919,5,FALSE)</f>
        <v>tier - 3</v>
      </c>
      <c r="N579" t="str">
        <f>VLOOKUP(A579,table3!A579:H2919,6,FALSE)</f>
        <v>tier - 1</v>
      </c>
      <c r="O579" t="str">
        <f>VLOOKUP(A579,table3!A579:H2919,7,FALSE)</f>
        <v>R1016</v>
      </c>
      <c r="P579" s="8">
        <f>VLOOKUP(A579,table3!A579:H2919,2,FALSE)</f>
        <v>33491</v>
      </c>
      <c r="Q579">
        <f>VLOOKUP(A579,table3!A578:H2919,8,FALSE)</f>
        <v>31</v>
      </c>
    </row>
    <row r="580" spans="1:17" x14ac:dyDescent="0.3">
      <c r="A580" s="11" t="s">
        <v>1792</v>
      </c>
      <c r="B580" s="12" t="s">
        <v>5758</v>
      </c>
      <c r="C580">
        <f>VLOOKUP(A580,table2!A580:J2914,2,FALSE)</f>
        <v>26.84</v>
      </c>
      <c r="D580">
        <f>VLOOKUP(A580,table2!A580:J2914,3,FALSE)</f>
        <v>6.5</v>
      </c>
      <c r="E580" t="str">
        <f>VLOOKUP(A580,table2!A580:J2914,4,FALSE)</f>
        <v>No</v>
      </c>
      <c r="F580" t="str">
        <f>VLOOKUP(A580,table2!A580:J2914,5,FALSE)</f>
        <v>No</v>
      </c>
      <c r="G580" t="str">
        <f>VLOOKUP(A580,table2!A580:J2914,6,FALSE)</f>
        <v>No</v>
      </c>
      <c r="H580" s="26">
        <f>VLOOKUP(A580,table2!A580:J2914,7,FALSE)</f>
        <v>0</v>
      </c>
      <c r="I580" t="str">
        <f>VLOOKUP(A580,table2!A580:J2914,8,FALSE)</f>
        <v>Yes</v>
      </c>
      <c r="J580" t="str">
        <f>VLOOKUP(A580,table2!A580:J2914,9,FALSE)</f>
        <v>OVER WEIGHT</v>
      </c>
      <c r="K580" t="str">
        <f>VLOOKUP(A580,table2!A580:J2914,10,FALSE)</f>
        <v>DIABETES</v>
      </c>
      <c r="L580" s="22">
        <f>VLOOKUP(A580,table3!A580:H2920,4,FALSE)</f>
        <v>5034</v>
      </c>
      <c r="M580" s="22" t="str">
        <f>VLOOKUP(A580,table3!A580:H2920,5,FALSE)</f>
        <v>tier - 2</v>
      </c>
      <c r="N580" t="str">
        <f>VLOOKUP(A580,table3!A580:H2920,6,FALSE)</f>
        <v>tier - 2</v>
      </c>
      <c r="O580" t="str">
        <f>VLOOKUP(A580,table3!A580:H2920,7,FALSE)</f>
        <v>R1013</v>
      </c>
      <c r="P580" s="8">
        <f>VLOOKUP(A580,table3!A580:H2920,2,FALSE)</f>
        <v>31592</v>
      </c>
      <c r="Q580">
        <f>VLOOKUP(A580,table3!A579:H2920,8,FALSE)</f>
        <v>36</v>
      </c>
    </row>
    <row r="581" spans="1:17" x14ac:dyDescent="0.3">
      <c r="A581" s="13" t="s">
        <v>1791</v>
      </c>
      <c r="B581" s="14" t="s">
        <v>5760</v>
      </c>
      <c r="C581">
        <f>VLOOKUP(A581,table2!A581:J2915,2,FALSE)</f>
        <v>28.3</v>
      </c>
      <c r="D581">
        <f>VLOOKUP(A581,table2!A581:J2915,3,FALSE)</f>
        <v>5.73</v>
      </c>
      <c r="E581" t="str">
        <f>VLOOKUP(A581,table2!A581:J2915,4,FALSE)</f>
        <v>No</v>
      </c>
      <c r="F581" t="str">
        <f>VLOOKUP(A581,table2!A581:J2915,5,FALSE)</f>
        <v>No</v>
      </c>
      <c r="G581" t="str">
        <f>VLOOKUP(A581,table2!A581:J2915,6,FALSE)</f>
        <v>Yes</v>
      </c>
      <c r="H581" s="26">
        <f>VLOOKUP(A581,table2!A581:J2915,7,FALSE)</f>
        <v>1</v>
      </c>
      <c r="I581" t="str">
        <f>VLOOKUP(A581,table2!A581:J2915,8,FALSE)</f>
        <v>Yes</v>
      </c>
      <c r="J581" t="str">
        <f>VLOOKUP(A581,table2!A581:J2915,9,FALSE)</f>
        <v>OVER WEIGHT</v>
      </c>
      <c r="K581" t="str">
        <f>VLOOKUP(A581,table2!A581:J2915,10,FALSE)</f>
        <v>PREDIABETES</v>
      </c>
      <c r="L581" s="22">
        <f>VLOOKUP(A581,table3!A581:H2921,4,FALSE)</f>
        <v>5039</v>
      </c>
      <c r="M581" s="22" t="str">
        <f>VLOOKUP(A581,table3!A581:H2921,5,FALSE)</f>
        <v>tier - 2</v>
      </c>
      <c r="N581" t="str">
        <f>VLOOKUP(A581,table3!A581:H2921,6,FALSE)</f>
        <v>tier - 2</v>
      </c>
      <c r="O581" t="str">
        <f>VLOOKUP(A581,table3!A581:H2921,7,FALSE)</f>
        <v>R1025</v>
      </c>
      <c r="P581" s="8">
        <f>VLOOKUP(A581,table3!A581:H2921,2,FALSE)</f>
        <v>35768</v>
      </c>
      <c r="Q581">
        <f>VLOOKUP(A581,table3!A580:H2921,8,FALSE)</f>
        <v>25</v>
      </c>
    </row>
    <row r="582" spans="1:17" x14ac:dyDescent="0.3">
      <c r="A582" s="11" t="s">
        <v>1790</v>
      </c>
      <c r="B582" s="12" t="s">
        <v>5762</v>
      </c>
      <c r="C582">
        <f>VLOOKUP(A582,table2!A582:J2916,2,FALSE)</f>
        <v>27.06</v>
      </c>
      <c r="D582">
        <f>VLOOKUP(A582,table2!A582:J2916,3,FALSE)</f>
        <v>5.74</v>
      </c>
      <c r="E582" t="str">
        <f>VLOOKUP(A582,table2!A582:J2916,4,FALSE)</f>
        <v>Yes</v>
      </c>
      <c r="F582" t="str">
        <f>VLOOKUP(A582,table2!A582:J2916,5,FALSE)</f>
        <v>No</v>
      </c>
      <c r="G582" t="str">
        <f>VLOOKUP(A582,table2!A582:J2916,6,FALSE)</f>
        <v>No</v>
      </c>
      <c r="H582" s="26">
        <f>VLOOKUP(A582,table2!A582:J2916,7,FALSE)</f>
        <v>0</v>
      </c>
      <c r="I582" t="str">
        <f>VLOOKUP(A582,table2!A582:J2916,8,FALSE)</f>
        <v>Yes</v>
      </c>
      <c r="J582" t="str">
        <f>VLOOKUP(A582,table2!A582:J2916,9,FALSE)</f>
        <v>OVER WEIGHT</v>
      </c>
      <c r="K582" t="str">
        <f>VLOOKUP(A582,table2!A582:J2916,10,FALSE)</f>
        <v>PREDIABETES</v>
      </c>
      <c r="L582" s="22">
        <f>VLOOKUP(A582,table3!A582:H2922,4,FALSE)</f>
        <v>5043</v>
      </c>
      <c r="M582" s="22" t="str">
        <f>VLOOKUP(A582,table3!A582:H2922,5,FALSE)</f>
        <v>tier - 2</v>
      </c>
      <c r="N582" t="str">
        <f>VLOOKUP(A582,table3!A582:H2922,6,FALSE)</f>
        <v>tier - 3</v>
      </c>
      <c r="O582" t="str">
        <f>VLOOKUP(A582,table3!A582:H2922,7,FALSE)</f>
        <v>R1011</v>
      </c>
      <c r="P582" s="8">
        <f>VLOOKUP(A582,table3!A582:H2922,2,FALSE)</f>
        <v>37180</v>
      </c>
      <c r="Q582">
        <f>VLOOKUP(A582,table3!A581:H2922,8,FALSE)</f>
        <v>21</v>
      </c>
    </row>
    <row r="583" spans="1:17" x14ac:dyDescent="0.3">
      <c r="A583" s="13" t="s">
        <v>1789</v>
      </c>
      <c r="B583" s="14" t="s">
        <v>5764</v>
      </c>
      <c r="C583">
        <f>VLOOKUP(A583,table2!A583:J2917,2,FALSE)</f>
        <v>47.13</v>
      </c>
      <c r="D583">
        <f>VLOOKUP(A583,table2!A583:J2917,3,FALSE)</f>
        <v>8.6999999999999993</v>
      </c>
      <c r="E583" t="str">
        <f>VLOOKUP(A583,table2!A583:J2917,4,FALSE)</f>
        <v>No</v>
      </c>
      <c r="F583" t="str">
        <f>VLOOKUP(A583,table2!A583:J2917,5,FALSE)</f>
        <v>No</v>
      </c>
      <c r="G583" t="str">
        <f>VLOOKUP(A583,table2!A583:J2917,6,FALSE)</f>
        <v>No</v>
      </c>
      <c r="H583" s="26">
        <f>VLOOKUP(A583,table2!A583:J2917,7,FALSE)</f>
        <v>0</v>
      </c>
      <c r="I583" t="str">
        <f>VLOOKUP(A583,table2!A583:J2917,8,FALSE)</f>
        <v>No</v>
      </c>
      <c r="J583" t="str">
        <f>VLOOKUP(A583,table2!A583:J2917,9,FALSE)</f>
        <v>OBESITY</v>
      </c>
      <c r="K583" t="str">
        <f>VLOOKUP(A583,table2!A583:J2917,10,FALSE)</f>
        <v>DIABETES</v>
      </c>
      <c r="L583" s="22">
        <f>VLOOKUP(A583,table3!A583:H2923,4,FALSE)</f>
        <v>5045</v>
      </c>
      <c r="M583" s="22" t="str">
        <f>VLOOKUP(A583,table3!A583:H2923,5,FALSE)</f>
        <v>tier - 2</v>
      </c>
      <c r="N583" t="str">
        <f>VLOOKUP(A583,table3!A583:H2923,6,FALSE)</f>
        <v>tier - 2</v>
      </c>
      <c r="O583" t="str">
        <f>VLOOKUP(A583,table3!A583:H2923,7,FALSE)</f>
        <v>R1012</v>
      </c>
      <c r="P583" s="8">
        <f>VLOOKUP(A583,table3!A583:H2923,2,FALSE)</f>
        <v>35640</v>
      </c>
      <c r="Q583">
        <f>VLOOKUP(A583,table3!A582:H2923,8,FALSE)</f>
        <v>25</v>
      </c>
    </row>
    <row r="584" spans="1:17" x14ac:dyDescent="0.3">
      <c r="A584" s="11" t="s">
        <v>1788</v>
      </c>
      <c r="B584" s="12" t="s">
        <v>5765</v>
      </c>
      <c r="C584">
        <f>VLOOKUP(A584,table2!A584:J2918,2,FALSE)</f>
        <v>51.72</v>
      </c>
      <c r="D584">
        <f>VLOOKUP(A584,table2!A584:J2918,3,FALSE)</f>
        <v>5.09</v>
      </c>
      <c r="E584" t="str">
        <f>VLOOKUP(A584,table2!A584:J2918,4,FALSE)</f>
        <v>No</v>
      </c>
      <c r="F584" t="str">
        <f>VLOOKUP(A584,table2!A584:J2918,5,FALSE)</f>
        <v>No</v>
      </c>
      <c r="G584" t="str">
        <f>VLOOKUP(A584,table2!A584:J2918,6,FALSE)</f>
        <v>No</v>
      </c>
      <c r="H584" s="26">
        <f>VLOOKUP(A584,table2!A584:J2918,7,FALSE)</f>
        <v>0</v>
      </c>
      <c r="I584" t="str">
        <f>VLOOKUP(A584,table2!A584:J2918,8,FALSE)</f>
        <v>No</v>
      </c>
      <c r="J584" t="str">
        <f>VLOOKUP(A584,table2!A584:J2918,9,FALSE)</f>
        <v>OBESITY</v>
      </c>
      <c r="K584" t="str">
        <f>VLOOKUP(A584,table2!A584:J2918,10,FALSE)</f>
        <v>NORMAL</v>
      </c>
      <c r="L584" s="22">
        <f>VLOOKUP(A584,table3!A584:H2924,4,FALSE)</f>
        <v>5054</v>
      </c>
      <c r="M584" s="22" t="str">
        <f>VLOOKUP(A584,table3!A584:H2924,5,FALSE)</f>
        <v>tier - 2</v>
      </c>
      <c r="N584" t="str">
        <f>VLOOKUP(A584,table3!A584:H2924,6,FALSE)</f>
        <v>tier - 2</v>
      </c>
      <c r="O584" t="str">
        <f>VLOOKUP(A584,table3!A584:H2924,7,FALSE)</f>
        <v>R1013</v>
      </c>
      <c r="P584" s="8">
        <f>VLOOKUP(A584,table3!A584:H2924,2,FALSE)</f>
        <v>29471</v>
      </c>
      <c r="Q584">
        <f>VLOOKUP(A584,table3!A583:H2924,8,FALSE)</f>
        <v>42</v>
      </c>
    </row>
    <row r="585" spans="1:17" x14ac:dyDescent="0.3">
      <c r="A585" s="13" t="s">
        <v>1787</v>
      </c>
      <c r="B585" s="14" t="s">
        <v>5767</v>
      </c>
      <c r="C585">
        <f>VLOOKUP(A585,table2!A585:J2919,2,FALSE)</f>
        <v>48.59</v>
      </c>
      <c r="D585">
        <f>VLOOKUP(A585,table2!A585:J2919,3,FALSE)</f>
        <v>5.57</v>
      </c>
      <c r="E585" t="str">
        <f>VLOOKUP(A585,table2!A585:J2919,4,FALSE)</f>
        <v>No</v>
      </c>
      <c r="F585" t="str">
        <f>VLOOKUP(A585,table2!A585:J2919,5,FALSE)</f>
        <v>No</v>
      </c>
      <c r="G585" t="str">
        <f>VLOOKUP(A585,table2!A585:J2919,6,FALSE)</f>
        <v>No</v>
      </c>
      <c r="H585" s="26">
        <f>VLOOKUP(A585,table2!A585:J2919,7,FALSE)</f>
        <v>0</v>
      </c>
      <c r="I585" t="str">
        <f>VLOOKUP(A585,table2!A585:J2919,8,FALSE)</f>
        <v>No</v>
      </c>
      <c r="J585" t="str">
        <f>VLOOKUP(A585,table2!A585:J2919,9,FALSE)</f>
        <v>OBESITY</v>
      </c>
      <c r="K585" t="str">
        <f>VLOOKUP(A585,table2!A585:J2919,10,FALSE)</f>
        <v>NORMAL</v>
      </c>
      <c r="L585" s="22">
        <f>VLOOKUP(A585,table3!A585:H2925,4,FALSE)</f>
        <v>5060</v>
      </c>
      <c r="M585" s="22" t="str">
        <f>VLOOKUP(A585,table3!A585:H2925,5,FALSE)</f>
        <v>tier - 2</v>
      </c>
      <c r="N585" t="str">
        <f>VLOOKUP(A585,table3!A585:H2925,6,FALSE)</f>
        <v>tier - 1</v>
      </c>
      <c r="O585" t="str">
        <f>VLOOKUP(A585,table3!A585:H2925,7,FALSE)</f>
        <v>R1021</v>
      </c>
      <c r="P585" s="8">
        <f>VLOOKUP(A585,table3!A585:H2925,2,FALSE)</f>
        <v>34131</v>
      </c>
      <c r="Q585">
        <f>VLOOKUP(A585,table3!A584:H2925,8,FALSE)</f>
        <v>29</v>
      </c>
    </row>
    <row r="586" spans="1:17" x14ac:dyDescent="0.3">
      <c r="A586" s="11" t="s">
        <v>1786</v>
      </c>
      <c r="B586" s="12" t="s">
        <v>5768</v>
      </c>
      <c r="C586">
        <f>VLOOKUP(A586,table2!A586:J2920,2,FALSE)</f>
        <v>45.18</v>
      </c>
      <c r="D586">
        <f>VLOOKUP(A586,table2!A586:J2920,3,FALSE)</f>
        <v>10.87</v>
      </c>
      <c r="E586" t="str">
        <f>VLOOKUP(A586,table2!A586:J2920,4,FALSE)</f>
        <v>No</v>
      </c>
      <c r="F586" t="str">
        <f>VLOOKUP(A586,table2!A586:J2920,5,FALSE)</f>
        <v>No</v>
      </c>
      <c r="G586" t="str">
        <f>VLOOKUP(A586,table2!A586:J2920,6,FALSE)</f>
        <v>No</v>
      </c>
      <c r="H586" s="26">
        <f>VLOOKUP(A586,table2!A586:J2920,7,FALSE)</f>
        <v>0</v>
      </c>
      <c r="I586" t="str">
        <f>VLOOKUP(A586,table2!A586:J2920,8,FALSE)</f>
        <v>No</v>
      </c>
      <c r="J586" t="str">
        <f>VLOOKUP(A586,table2!A586:J2920,9,FALSE)</f>
        <v>OBESITY</v>
      </c>
      <c r="K586" t="str">
        <f>VLOOKUP(A586,table2!A586:J2920,10,FALSE)</f>
        <v>DIABETES</v>
      </c>
      <c r="L586" s="22">
        <f>VLOOKUP(A586,table3!A586:H2926,4,FALSE)</f>
        <v>5077</v>
      </c>
      <c r="M586" s="22" t="str">
        <f>VLOOKUP(A586,table3!A586:H2926,5,FALSE)</f>
        <v>tier - 2</v>
      </c>
      <c r="N586" t="str">
        <f>VLOOKUP(A586,table3!A586:H2926,6,FALSE)</f>
        <v>tier - 3</v>
      </c>
      <c r="O586" t="str">
        <f>VLOOKUP(A586,table3!A586:H2926,7,FALSE)</f>
        <v>R1012</v>
      </c>
      <c r="P586" s="8">
        <f>VLOOKUP(A586,table3!A586:H2926,2,FALSE)</f>
        <v>28816</v>
      </c>
      <c r="Q586">
        <f>VLOOKUP(A586,table3!A585:H2926,8,FALSE)</f>
        <v>44</v>
      </c>
    </row>
    <row r="587" spans="1:17" x14ac:dyDescent="0.3">
      <c r="A587" s="13" t="s">
        <v>1785</v>
      </c>
      <c r="B587" s="14" t="s">
        <v>5770</v>
      </c>
      <c r="C587">
        <f>VLOOKUP(A587,table2!A587:J2921,2,FALSE)</f>
        <v>27.9</v>
      </c>
      <c r="D587">
        <f>VLOOKUP(A587,table2!A587:J2921,3,FALSE)</f>
        <v>6.02</v>
      </c>
      <c r="E587" t="str">
        <f>VLOOKUP(A587,table2!A587:J2921,4,FALSE)</f>
        <v>No</v>
      </c>
      <c r="F587" t="str">
        <f>VLOOKUP(A587,table2!A587:J2921,5,FALSE)</f>
        <v>No</v>
      </c>
      <c r="G587" t="str">
        <f>VLOOKUP(A587,table2!A587:J2921,6,FALSE)</f>
        <v>Yes</v>
      </c>
      <c r="H587" s="26">
        <f>VLOOKUP(A587,table2!A587:J2921,7,FALSE)</f>
        <v>1</v>
      </c>
      <c r="I587" t="str">
        <f>VLOOKUP(A587,table2!A587:J2921,8,FALSE)</f>
        <v>Yes</v>
      </c>
      <c r="J587" t="str">
        <f>VLOOKUP(A587,table2!A587:J2921,9,FALSE)</f>
        <v>OVER WEIGHT</v>
      </c>
      <c r="K587" t="str">
        <f>VLOOKUP(A587,table2!A587:J2921,10,FALSE)</f>
        <v>PREDIABETES</v>
      </c>
      <c r="L587" s="22">
        <f>VLOOKUP(A587,table3!A587:H2927,4,FALSE)</f>
        <v>5080</v>
      </c>
      <c r="M587" s="22" t="str">
        <f>VLOOKUP(A587,table3!A587:H2927,5,FALSE)</f>
        <v>tier - 3</v>
      </c>
      <c r="N587" t="str">
        <f>VLOOKUP(A587,table3!A587:H2927,6,FALSE)</f>
        <v>tier - 2</v>
      </c>
      <c r="O587" t="str">
        <f>VLOOKUP(A587,table3!A587:H2927,7,FALSE)</f>
        <v>R1011</v>
      </c>
      <c r="P587" s="8">
        <f>VLOOKUP(A587,table3!A587:H2927,2,FALSE)</f>
        <v>35625</v>
      </c>
      <c r="Q587">
        <f>VLOOKUP(A587,table3!A586:H2927,8,FALSE)</f>
        <v>25</v>
      </c>
    </row>
    <row r="588" spans="1:17" x14ac:dyDescent="0.3">
      <c r="A588" s="11" t="s">
        <v>1784</v>
      </c>
      <c r="B588" s="12" t="s">
        <v>5771</v>
      </c>
      <c r="C588">
        <f>VLOOKUP(A588,table2!A588:J2922,2,FALSE)</f>
        <v>51.33</v>
      </c>
      <c r="D588">
        <f>VLOOKUP(A588,table2!A588:J2922,3,FALSE)</f>
        <v>7</v>
      </c>
      <c r="E588" t="str">
        <f>VLOOKUP(A588,table2!A588:J2922,4,FALSE)</f>
        <v>No</v>
      </c>
      <c r="F588" t="str">
        <f>VLOOKUP(A588,table2!A588:J2922,5,FALSE)</f>
        <v>No</v>
      </c>
      <c r="G588" t="str">
        <f>VLOOKUP(A588,table2!A588:J2922,6,FALSE)</f>
        <v>No</v>
      </c>
      <c r="H588" s="26">
        <f>VLOOKUP(A588,table2!A588:J2922,7,FALSE)</f>
        <v>0</v>
      </c>
      <c r="I588" t="str">
        <f>VLOOKUP(A588,table2!A588:J2922,8,FALSE)</f>
        <v>No</v>
      </c>
      <c r="J588" t="str">
        <f>VLOOKUP(A588,table2!A588:J2922,9,FALSE)</f>
        <v>OBESITY</v>
      </c>
      <c r="K588" t="str">
        <f>VLOOKUP(A588,table2!A588:J2922,10,FALSE)</f>
        <v>DIABETES</v>
      </c>
      <c r="L588" s="22">
        <f>VLOOKUP(A588,table3!A588:H2928,4,FALSE)</f>
        <v>5088</v>
      </c>
      <c r="M588" s="22" t="str">
        <f>VLOOKUP(A588,table3!A588:H2928,5,FALSE)</f>
        <v>tier - 2</v>
      </c>
      <c r="N588" t="str">
        <f>VLOOKUP(A588,table3!A588:H2928,6,FALSE)</f>
        <v>tier - 2</v>
      </c>
      <c r="O588" t="str">
        <f>VLOOKUP(A588,table3!A588:H2928,7,FALSE)</f>
        <v>R1026</v>
      </c>
      <c r="P588" s="8">
        <f>VLOOKUP(A588,table3!A588:H2928,2,FALSE)</f>
        <v>36330</v>
      </c>
      <c r="Q588">
        <f>VLOOKUP(A588,table3!A587:H2928,8,FALSE)</f>
        <v>23</v>
      </c>
    </row>
    <row r="589" spans="1:17" x14ac:dyDescent="0.3">
      <c r="A589" s="13" t="s">
        <v>1783</v>
      </c>
      <c r="B589" s="14" t="s">
        <v>5773</v>
      </c>
      <c r="C589">
        <f>VLOOKUP(A589,table2!A589:J2923,2,FALSE)</f>
        <v>30.59</v>
      </c>
      <c r="D589">
        <f>VLOOKUP(A589,table2!A589:J2923,3,FALSE)</f>
        <v>5.56</v>
      </c>
      <c r="E589" t="str">
        <f>VLOOKUP(A589,table2!A589:J2923,4,FALSE)</f>
        <v>Yes</v>
      </c>
      <c r="F589" t="str">
        <f>VLOOKUP(A589,table2!A589:J2923,5,FALSE)</f>
        <v>No</v>
      </c>
      <c r="G589" t="str">
        <f>VLOOKUP(A589,table2!A589:J2923,6,FALSE)</f>
        <v>No</v>
      </c>
      <c r="H589" s="26">
        <f>VLOOKUP(A589,table2!A589:J2923,7,FALSE)</f>
        <v>1</v>
      </c>
      <c r="I589" t="str">
        <f>VLOOKUP(A589,table2!A589:J2923,8,FALSE)</f>
        <v>No</v>
      </c>
      <c r="J589" t="str">
        <f>VLOOKUP(A589,table2!A589:J2923,9,FALSE)</f>
        <v>OBESITY</v>
      </c>
      <c r="K589" t="str">
        <f>VLOOKUP(A589,table2!A589:J2923,10,FALSE)</f>
        <v>NORMAL</v>
      </c>
      <c r="L589" s="22">
        <f>VLOOKUP(A589,table3!A589:H2929,4,FALSE)</f>
        <v>5116</v>
      </c>
      <c r="M589" s="22" t="str">
        <f>VLOOKUP(A589,table3!A589:H2929,5,FALSE)</f>
        <v>tier - 2</v>
      </c>
      <c r="N589" t="str">
        <f>VLOOKUP(A589,table3!A589:H2929,6,FALSE)</f>
        <v>tier - 2</v>
      </c>
      <c r="O589" t="str">
        <f>VLOOKUP(A589,table3!A589:H2929,7,FALSE)</f>
        <v>R1012</v>
      </c>
      <c r="P589" s="8">
        <f>VLOOKUP(A589,table3!A589:H2929,2,FALSE)</f>
        <v>32099</v>
      </c>
      <c r="Q589">
        <f>VLOOKUP(A589,table3!A588:H2929,8,FALSE)</f>
        <v>35</v>
      </c>
    </row>
    <row r="590" spans="1:17" x14ac:dyDescent="0.3">
      <c r="A590" s="11" t="s">
        <v>1782</v>
      </c>
      <c r="B590" s="12" t="s">
        <v>4885</v>
      </c>
      <c r="C590">
        <f>VLOOKUP(A590,table2!A590:J2924,2,FALSE)</f>
        <v>39.229999999999997</v>
      </c>
      <c r="D590">
        <f>VLOOKUP(A590,table2!A590:J2924,3,FALSE)</f>
        <v>8.4499999999999993</v>
      </c>
      <c r="E590" t="str">
        <f>VLOOKUP(A590,table2!A590:J2924,4,FALSE)</f>
        <v>No</v>
      </c>
      <c r="F590" t="str">
        <f>VLOOKUP(A590,table2!A590:J2924,5,FALSE)</f>
        <v>No</v>
      </c>
      <c r="G590" t="str">
        <f>VLOOKUP(A590,table2!A590:J2924,6,FALSE)</f>
        <v>No</v>
      </c>
      <c r="H590" s="26">
        <f>VLOOKUP(A590,table2!A590:J2924,7,FALSE)</f>
        <v>0</v>
      </c>
      <c r="I590" t="str">
        <f>VLOOKUP(A590,table2!A590:J2924,8,FALSE)</f>
        <v>No</v>
      </c>
      <c r="J590" t="str">
        <f>VLOOKUP(A590,table2!A590:J2924,9,FALSE)</f>
        <v>OBESITY</v>
      </c>
      <c r="K590" t="str">
        <f>VLOOKUP(A590,table2!A590:J2924,10,FALSE)</f>
        <v>DIABETES</v>
      </c>
      <c r="L590" s="22">
        <f>VLOOKUP(A590,table3!A590:H2930,4,FALSE)</f>
        <v>5124</v>
      </c>
      <c r="M590" s="22" t="str">
        <f>VLOOKUP(A590,table3!A590:H2930,5,FALSE)</f>
        <v>tier - 2</v>
      </c>
      <c r="N590" t="str">
        <f>VLOOKUP(A590,table3!A590:H2930,6,FALSE)</f>
        <v>tier - 3</v>
      </c>
      <c r="O590" t="str">
        <f>VLOOKUP(A590,table3!A590:H2930,7,FALSE)</f>
        <v>R1013</v>
      </c>
      <c r="P590" s="8">
        <f>VLOOKUP(A590,table3!A590:H2930,2,FALSE)</f>
        <v>32448</v>
      </c>
      <c r="Q590">
        <f>VLOOKUP(A590,table3!A589:H2930,8,FALSE)</f>
        <v>34</v>
      </c>
    </row>
    <row r="591" spans="1:17" x14ac:dyDescent="0.3">
      <c r="A591" s="13" t="s">
        <v>1781</v>
      </c>
      <c r="B591" s="14" t="s">
        <v>5776</v>
      </c>
      <c r="C591">
        <f>VLOOKUP(A591,table2!A591:J2925,2,FALSE)</f>
        <v>19.094999999999999</v>
      </c>
      <c r="D591">
        <f>VLOOKUP(A591,table2!A591:J2925,3,FALSE)</f>
        <v>6.19</v>
      </c>
      <c r="E591" t="str">
        <f>VLOOKUP(A591,table2!A591:J2925,4,FALSE)</f>
        <v>No</v>
      </c>
      <c r="F591" t="str">
        <f>VLOOKUP(A591,table2!A591:J2925,5,FALSE)</f>
        <v>No</v>
      </c>
      <c r="G591" t="str">
        <f>VLOOKUP(A591,table2!A591:J2925,6,FALSE)</f>
        <v>No</v>
      </c>
      <c r="H591" s="26">
        <f>VLOOKUP(A591,table2!A591:J2925,7,FALSE)</f>
        <v>0</v>
      </c>
      <c r="I591" t="str">
        <f>VLOOKUP(A591,table2!A591:J2925,8,FALSE)</f>
        <v>Yes</v>
      </c>
      <c r="J591" t="str">
        <f>VLOOKUP(A591,table2!A591:J2925,9,FALSE)</f>
        <v>NORMAL WEIGHT</v>
      </c>
      <c r="K591" t="str">
        <f>VLOOKUP(A591,table2!A591:J2925,10,FALSE)</f>
        <v>PREDIABETES</v>
      </c>
      <c r="L591" s="22">
        <f>VLOOKUP(A591,table3!A591:H2931,4,FALSE)</f>
        <v>5125</v>
      </c>
      <c r="M591" s="22" t="str">
        <f>VLOOKUP(A591,table3!A591:H2931,5,FALSE)</f>
        <v>tier - 1</v>
      </c>
      <c r="N591" t="str">
        <f>VLOOKUP(A591,table3!A591:H2931,6,FALSE)</f>
        <v>tier - 2</v>
      </c>
      <c r="O591" t="str">
        <f>VLOOKUP(A591,table3!A591:H2931,7,FALSE)</f>
        <v>R1012</v>
      </c>
      <c r="P591" s="8">
        <f>VLOOKUP(A591,table3!A591:H2931,2,FALSE)</f>
        <v>32033</v>
      </c>
      <c r="Q591">
        <f>VLOOKUP(A591,table3!A590:H2931,8,FALSE)</f>
        <v>35</v>
      </c>
    </row>
    <row r="592" spans="1:17" x14ac:dyDescent="0.3">
      <c r="A592" s="11" t="s">
        <v>1780</v>
      </c>
      <c r="B592" s="12" t="s">
        <v>5778</v>
      </c>
      <c r="C592">
        <f>VLOOKUP(A592,table2!A592:J2926,2,FALSE)</f>
        <v>49.72</v>
      </c>
      <c r="D592">
        <f>VLOOKUP(A592,table2!A592:J2926,3,FALSE)</f>
        <v>7.71</v>
      </c>
      <c r="E592" t="str">
        <f>VLOOKUP(A592,table2!A592:J2926,4,FALSE)</f>
        <v>No</v>
      </c>
      <c r="F592" t="str">
        <f>VLOOKUP(A592,table2!A592:J2926,5,FALSE)</f>
        <v>No</v>
      </c>
      <c r="G592" t="str">
        <f>VLOOKUP(A592,table2!A592:J2926,6,FALSE)</f>
        <v>No</v>
      </c>
      <c r="H592" s="26">
        <f>VLOOKUP(A592,table2!A592:J2926,7,FALSE)</f>
        <v>0</v>
      </c>
      <c r="I592" t="str">
        <f>VLOOKUP(A592,table2!A592:J2926,8,FALSE)</f>
        <v>No</v>
      </c>
      <c r="J592" t="str">
        <f>VLOOKUP(A592,table2!A592:J2926,9,FALSE)</f>
        <v>OBESITY</v>
      </c>
      <c r="K592" t="str">
        <f>VLOOKUP(A592,table2!A592:J2926,10,FALSE)</f>
        <v>DIABETES</v>
      </c>
      <c r="L592" s="22">
        <f>VLOOKUP(A592,table3!A592:H2932,4,FALSE)</f>
        <v>5137</v>
      </c>
      <c r="M592" s="22" t="str">
        <f>VLOOKUP(A592,table3!A592:H2932,5,FALSE)</f>
        <v>tier - 2</v>
      </c>
      <c r="N592" t="str">
        <f>VLOOKUP(A592,table3!A592:H2932,6,FALSE)</f>
        <v>tier - 1</v>
      </c>
      <c r="O592" t="str">
        <f>VLOOKUP(A592,table3!A592:H2932,7,FALSE)</f>
        <v>R1013</v>
      </c>
      <c r="P592" s="8">
        <f>VLOOKUP(A592,table3!A592:H2932,2,FALSE)</f>
        <v>32401</v>
      </c>
      <c r="Q592">
        <f>VLOOKUP(A592,table3!A591:H2932,8,FALSE)</f>
        <v>34</v>
      </c>
    </row>
    <row r="593" spans="1:17" x14ac:dyDescent="0.3">
      <c r="A593" s="13" t="s">
        <v>1779</v>
      </c>
      <c r="B593" s="14" t="s">
        <v>4863</v>
      </c>
      <c r="C593">
        <f>VLOOKUP(A593,table2!A593:J2927,2,FALSE)</f>
        <v>21.754999999999999</v>
      </c>
      <c r="D593">
        <f>VLOOKUP(A593,table2!A593:J2927,3,FALSE)</f>
        <v>4.63</v>
      </c>
      <c r="E593" t="str">
        <f>VLOOKUP(A593,table2!A593:J2927,4,FALSE)</f>
        <v>No</v>
      </c>
      <c r="F593" t="str">
        <f>VLOOKUP(A593,table2!A593:J2927,5,FALSE)</f>
        <v>No</v>
      </c>
      <c r="G593" t="str">
        <f>VLOOKUP(A593,table2!A593:J2927,6,FALSE)</f>
        <v>Yes</v>
      </c>
      <c r="H593" s="26">
        <f>VLOOKUP(A593,table2!A593:J2927,7,FALSE)</f>
        <v>1</v>
      </c>
      <c r="I593" t="str">
        <f>VLOOKUP(A593,table2!A593:J2927,8,FALSE)</f>
        <v>Yes</v>
      </c>
      <c r="J593" t="str">
        <f>VLOOKUP(A593,table2!A593:J2927,9,FALSE)</f>
        <v>NORMAL WEIGHT</v>
      </c>
      <c r="K593" t="str">
        <f>VLOOKUP(A593,table2!A593:J2927,10,FALSE)</f>
        <v>NORMAL</v>
      </c>
      <c r="L593" s="22">
        <f>VLOOKUP(A593,table3!A593:H2933,4,FALSE)</f>
        <v>5138</v>
      </c>
      <c r="M593" s="22" t="str">
        <f>VLOOKUP(A593,table3!A593:H2933,5,FALSE)</f>
        <v>tier - 2</v>
      </c>
      <c r="N593" t="str">
        <f>VLOOKUP(A593,table3!A593:H2933,6,FALSE)</f>
        <v>tier - 2</v>
      </c>
      <c r="O593" t="str">
        <f>VLOOKUP(A593,table3!A593:H2933,7,FALSE)</f>
        <v>R1013</v>
      </c>
      <c r="P593" s="8">
        <f>VLOOKUP(A593,table3!A593:H2933,2,FALSE)</f>
        <v>34313</v>
      </c>
      <c r="Q593">
        <f>VLOOKUP(A593,table3!A592:H2933,8,FALSE)</f>
        <v>29</v>
      </c>
    </row>
    <row r="594" spans="1:17" x14ac:dyDescent="0.3">
      <c r="A594" s="11" t="s">
        <v>1778</v>
      </c>
      <c r="B594" s="12" t="s">
        <v>5780</v>
      </c>
      <c r="C594">
        <f>VLOOKUP(A594,table2!A594:J2928,2,FALSE)</f>
        <v>48.39</v>
      </c>
      <c r="D594">
        <f>VLOOKUP(A594,table2!A594:J2928,3,FALSE)</f>
        <v>4.6100000000000003</v>
      </c>
      <c r="E594" t="str">
        <f>VLOOKUP(A594,table2!A594:J2928,4,FALSE)</f>
        <v>No</v>
      </c>
      <c r="F594" t="str">
        <f>VLOOKUP(A594,table2!A594:J2928,5,FALSE)</f>
        <v>No</v>
      </c>
      <c r="G594" t="str">
        <f>VLOOKUP(A594,table2!A594:J2928,6,FALSE)</f>
        <v>No</v>
      </c>
      <c r="H594" s="26">
        <f>VLOOKUP(A594,table2!A594:J2928,7,FALSE)</f>
        <v>0</v>
      </c>
      <c r="I594" t="str">
        <f>VLOOKUP(A594,table2!A594:J2928,8,FALSE)</f>
        <v>No</v>
      </c>
      <c r="J594" t="str">
        <f>VLOOKUP(A594,table2!A594:J2928,9,FALSE)</f>
        <v>OBESITY</v>
      </c>
      <c r="K594" t="str">
        <f>VLOOKUP(A594,table2!A594:J2928,10,FALSE)</f>
        <v>NORMAL</v>
      </c>
      <c r="L594" s="22">
        <f>VLOOKUP(A594,table3!A594:H2934,4,FALSE)</f>
        <v>5144</v>
      </c>
      <c r="M594" s="22" t="str">
        <f>VLOOKUP(A594,table3!A594:H2934,5,FALSE)</f>
        <v>tier - 2</v>
      </c>
      <c r="N594" t="str">
        <f>VLOOKUP(A594,table3!A594:H2934,6,FALSE)</f>
        <v>tier - 1</v>
      </c>
      <c r="O594" t="str">
        <f>VLOOKUP(A594,table3!A594:H2934,7,FALSE)</f>
        <v>R1013</v>
      </c>
      <c r="P594" s="8">
        <f>VLOOKUP(A594,table3!A594:H2934,2,FALSE)</f>
        <v>30916</v>
      </c>
      <c r="Q594">
        <f>VLOOKUP(A594,table3!A593:H2934,8,FALSE)</f>
        <v>38</v>
      </c>
    </row>
    <row r="595" spans="1:17" x14ac:dyDescent="0.3">
      <c r="A595" s="13" t="s">
        <v>1777</v>
      </c>
      <c r="B595" s="14" t="s">
        <v>5782</v>
      </c>
      <c r="C595">
        <f>VLOOKUP(A595,table2!A595:J2929,2,FALSE)</f>
        <v>47.15</v>
      </c>
      <c r="D595">
        <f>VLOOKUP(A595,table2!A595:J2929,3,FALSE)</f>
        <v>9.5299999999999994</v>
      </c>
      <c r="E595" t="str">
        <f>VLOOKUP(A595,table2!A595:J2929,4,FALSE)</f>
        <v>Yes</v>
      </c>
      <c r="F595" t="str">
        <f>VLOOKUP(A595,table2!A595:J2929,5,FALSE)</f>
        <v>No</v>
      </c>
      <c r="G595" t="str">
        <f>VLOOKUP(A595,table2!A595:J2929,6,FALSE)</f>
        <v>No</v>
      </c>
      <c r="H595" s="26">
        <f>VLOOKUP(A595,table2!A595:J2929,7,FALSE)</f>
        <v>1</v>
      </c>
      <c r="I595" t="str">
        <f>VLOOKUP(A595,table2!A595:J2929,8,FALSE)</f>
        <v>No</v>
      </c>
      <c r="J595" t="str">
        <f>VLOOKUP(A595,table2!A595:J2929,9,FALSE)</f>
        <v>OBESITY</v>
      </c>
      <c r="K595" t="str">
        <f>VLOOKUP(A595,table2!A595:J2929,10,FALSE)</f>
        <v>DIABETES</v>
      </c>
      <c r="L595" s="22">
        <f>VLOOKUP(A595,table3!A595:H2935,4,FALSE)</f>
        <v>5149</v>
      </c>
      <c r="M595" s="22" t="str">
        <f>VLOOKUP(A595,table3!A595:H2935,5,FALSE)</f>
        <v>tier - 2</v>
      </c>
      <c r="N595" t="str">
        <f>VLOOKUP(A595,table3!A595:H2935,6,FALSE)</f>
        <v>tier - 2</v>
      </c>
      <c r="O595" t="str">
        <f>VLOOKUP(A595,table3!A595:H2935,7,FALSE)</f>
        <v>R1024</v>
      </c>
      <c r="P595" s="8">
        <f>VLOOKUP(A595,table3!A595:H2935,2,FALSE)</f>
        <v>33107</v>
      </c>
      <c r="Q595">
        <f>VLOOKUP(A595,table3!A594:H2935,8,FALSE)</f>
        <v>32</v>
      </c>
    </row>
    <row r="596" spans="1:17" x14ac:dyDescent="0.3">
      <c r="A596" s="11" t="s">
        <v>1776</v>
      </c>
      <c r="B596" s="12" t="s">
        <v>5784</v>
      </c>
      <c r="C596">
        <f>VLOOKUP(A596,table2!A596:J2930,2,FALSE)</f>
        <v>47.59</v>
      </c>
      <c r="D596">
        <f>VLOOKUP(A596,table2!A596:J2930,3,FALSE)</f>
        <v>11.43</v>
      </c>
      <c r="E596" t="str">
        <f>VLOOKUP(A596,table2!A596:J2930,4,FALSE)</f>
        <v>Yes</v>
      </c>
      <c r="F596" t="str">
        <f>VLOOKUP(A596,table2!A596:J2930,5,FALSE)</f>
        <v>No</v>
      </c>
      <c r="G596" t="str">
        <f>VLOOKUP(A596,table2!A596:J2930,6,FALSE)</f>
        <v>No</v>
      </c>
      <c r="H596" s="26">
        <f>VLOOKUP(A596,table2!A596:J2930,7,FALSE)</f>
        <v>2</v>
      </c>
      <c r="I596" t="str">
        <f>VLOOKUP(A596,table2!A596:J2930,8,FALSE)</f>
        <v>No</v>
      </c>
      <c r="J596" t="str">
        <f>VLOOKUP(A596,table2!A596:J2930,9,FALSE)</f>
        <v>OBESITY</v>
      </c>
      <c r="K596" t="str">
        <f>VLOOKUP(A596,table2!A596:J2930,10,FALSE)</f>
        <v>DIABETES</v>
      </c>
      <c r="L596" s="22">
        <f>VLOOKUP(A596,table3!A596:H2936,4,FALSE)</f>
        <v>5152</v>
      </c>
      <c r="M596" s="22" t="str">
        <f>VLOOKUP(A596,table3!A596:H2936,5,FALSE)</f>
        <v>tier - 2</v>
      </c>
      <c r="N596" t="str">
        <f>VLOOKUP(A596,table3!A596:H2936,6,FALSE)</f>
        <v>tier - 2</v>
      </c>
      <c r="O596" t="str">
        <f>VLOOKUP(A596,table3!A596:H2936,7,FALSE)</f>
        <v>R1011</v>
      </c>
      <c r="P596" s="8">
        <f>VLOOKUP(A596,table3!A596:H2936,2,FALSE)</f>
        <v>33155</v>
      </c>
      <c r="Q596">
        <f>VLOOKUP(A596,table3!A595:H2936,8,FALSE)</f>
        <v>32</v>
      </c>
    </row>
    <row r="597" spans="1:17" x14ac:dyDescent="0.3">
      <c r="A597" s="13" t="s">
        <v>1775</v>
      </c>
      <c r="B597" s="14" t="s">
        <v>5786</v>
      </c>
      <c r="C597">
        <f>VLOOKUP(A597,table2!A597:J2931,2,FALSE)</f>
        <v>39.81</v>
      </c>
      <c r="D597">
        <f>VLOOKUP(A597,table2!A597:J2931,3,FALSE)</f>
        <v>7.65</v>
      </c>
      <c r="E597" t="str">
        <f>VLOOKUP(A597,table2!A597:J2931,4,FALSE)</f>
        <v>Yes</v>
      </c>
      <c r="F597" t="str">
        <f>VLOOKUP(A597,table2!A597:J2931,5,FALSE)</f>
        <v>No</v>
      </c>
      <c r="G597" t="str">
        <f>VLOOKUP(A597,table2!A597:J2931,6,FALSE)</f>
        <v>Yes</v>
      </c>
      <c r="H597" s="26">
        <f>VLOOKUP(A597,table2!A597:J2931,7,FALSE)</f>
        <v>1</v>
      </c>
      <c r="I597" t="str">
        <f>VLOOKUP(A597,table2!A597:J2931,8,FALSE)</f>
        <v>No</v>
      </c>
      <c r="J597" t="str">
        <f>VLOOKUP(A597,table2!A597:J2931,9,FALSE)</f>
        <v>OBESITY</v>
      </c>
      <c r="K597" t="str">
        <f>VLOOKUP(A597,table2!A597:J2931,10,FALSE)</f>
        <v>DIABETES</v>
      </c>
      <c r="L597" s="22">
        <f>VLOOKUP(A597,table3!A597:H2937,4,FALSE)</f>
        <v>5167</v>
      </c>
      <c r="M597" s="22" t="str">
        <f>VLOOKUP(A597,table3!A597:H2937,5,FALSE)</f>
        <v>tier - 2</v>
      </c>
      <c r="N597" t="str">
        <f>VLOOKUP(A597,table3!A597:H2937,6,FALSE)</f>
        <v>tier - 2</v>
      </c>
      <c r="O597" t="str">
        <f>VLOOKUP(A597,table3!A597:H2937,7,FALSE)</f>
        <v>R1012</v>
      </c>
      <c r="P597" s="8">
        <f>VLOOKUP(A597,table3!A597:H2937,2,FALSE)</f>
        <v>33479</v>
      </c>
      <c r="Q597">
        <f>VLOOKUP(A597,table3!A596:H2937,8,FALSE)</f>
        <v>31</v>
      </c>
    </row>
    <row r="598" spans="1:17" x14ac:dyDescent="0.3">
      <c r="A598" s="11" t="s">
        <v>1774</v>
      </c>
      <c r="B598" s="12" t="s">
        <v>5788</v>
      </c>
      <c r="C598">
        <f>VLOOKUP(A598,table2!A598:J2932,2,FALSE)</f>
        <v>31.02</v>
      </c>
      <c r="D598">
        <f>VLOOKUP(A598,table2!A598:J2932,3,FALSE)</f>
        <v>5.87</v>
      </c>
      <c r="E598" t="str">
        <f>VLOOKUP(A598,table2!A598:J2932,4,FALSE)</f>
        <v>Yes</v>
      </c>
      <c r="F598" t="str">
        <f>VLOOKUP(A598,table2!A598:J2932,5,FALSE)</f>
        <v>No</v>
      </c>
      <c r="G598" t="str">
        <f>VLOOKUP(A598,table2!A598:J2932,6,FALSE)</f>
        <v>No</v>
      </c>
      <c r="H598" s="26">
        <f>VLOOKUP(A598,table2!A598:J2932,7,FALSE)</f>
        <v>0</v>
      </c>
      <c r="I598" t="str">
        <f>VLOOKUP(A598,table2!A598:J2932,8,FALSE)</f>
        <v>No</v>
      </c>
      <c r="J598" t="str">
        <f>VLOOKUP(A598,table2!A598:J2932,9,FALSE)</f>
        <v>OBESITY</v>
      </c>
      <c r="K598" t="str">
        <f>VLOOKUP(A598,table2!A598:J2932,10,FALSE)</f>
        <v>PREDIABETES</v>
      </c>
      <c r="L598" s="22">
        <f>VLOOKUP(A598,table3!A598:H2938,4,FALSE)</f>
        <v>5177</v>
      </c>
      <c r="M598" s="22" t="str">
        <f>VLOOKUP(A598,table3!A598:H2938,5,FALSE)</f>
        <v>tier - 2</v>
      </c>
      <c r="N598" t="str">
        <f>VLOOKUP(A598,table3!A598:H2938,6,FALSE)</f>
        <v>tier - 1</v>
      </c>
      <c r="O598" t="str">
        <f>VLOOKUP(A598,table3!A598:H2938,7,FALSE)</f>
        <v>R1013</v>
      </c>
      <c r="P598" s="8">
        <f>VLOOKUP(A598,table3!A598:H2938,2,FALSE)</f>
        <v>30971</v>
      </c>
      <c r="Q598">
        <f>VLOOKUP(A598,table3!A597:H2938,8,FALSE)</f>
        <v>38</v>
      </c>
    </row>
    <row r="599" spans="1:17" x14ac:dyDescent="0.3">
      <c r="A599" s="13" t="s">
        <v>1773</v>
      </c>
      <c r="B599" s="14" t="s">
        <v>5790</v>
      </c>
      <c r="C599">
        <f>VLOOKUP(A599,table2!A599:J2933,2,FALSE)</f>
        <v>24.75</v>
      </c>
      <c r="D599">
        <f>VLOOKUP(A599,table2!A599:J2933,3,FALSE)</f>
        <v>4.3600000000000003</v>
      </c>
      <c r="E599" t="str">
        <f>VLOOKUP(A599,table2!A599:J2933,4,FALSE)</f>
        <v>Yes</v>
      </c>
      <c r="F599" t="str">
        <f>VLOOKUP(A599,table2!A599:J2933,5,FALSE)</f>
        <v>No</v>
      </c>
      <c r="G599" t="str">
        <f>VLOOKUP(A599,table2!A599:J2933,6,FALSE)</f>
        <v>No</v>
      </c>
      <c r="H599" s="26">
        <f>VLOOKUP(A599,table2!A599:J2933,7,FALSE)</f>
        <v>1</v>
      </c>
      <c r="I599" t="str">
        <f>VLOOKUP(A599,table2!A599:J2933,8,FALSE)</f>
        <v>Yes</v>
      </c>
      <c r="J599" t="str">
        <f>VLOOKUP(A599,table2!A599:J2933,9,FALSE)</f>
        <v>NORMAL WEIGHT</v>
      </c>
      <c r="K599" t="str">
        <f>VLOOKUP(A599,table2!A599:J2933,10,FALSE)</f>
        <v>NORMAL</v>
      </c>
      <c r="L599" s="22">
        <f>VLOOKUP(A599,table3!A599:H2939,4,FALSE)</f>
        <v>5196</v>
      </c>
      <c r="M599" s="22" t="str">
        <f>VLOOKUP(A599,table3!A599:H2939,5,FALSE)</f>
        <v>tier - 2</v>
      </c>
      <c r="N599" t="str">
        <f>VLOOKUP(A599,table3!A599:H2939,6,FALSE)</f>
        <v>tier - 2</v>
      </c>
      <c r="O599" t="str">
        <f>VLOOKUP(A599,table3!A599:H2939,7,FALSE)</f>
        <v>R1013</v>
      </c>
      <c r="P599" s="8">
        <f>VLOOKUP(A599,table3!A599:H2939,2,FALSE)</f>
        <v>29110</v>
      </c>
      <c r="Q599">
        <f>VLOOKUP(A599,table3!A598:H2939,8,FALSE)</f>
        <v>43</v>
      </c>
    </row>
    <row r="600" spans="1:17" x14ac:dyDescent="0.3">
      <c r="A600" s="11" t="s">
        <v>1772</v>
      </c>
      <c r="B600" s="12" t="s">
        <v>5792</v>
      </c>
      <c r="C600">
        <f>VLOOKUP(A600,table2!A600:J2934,2,FALSE)</f>
        <v>30.114999999999998</v>
      </c>
      <c r="D600">
        <f>VLOOKUP(A600,table2!A600:J2934,3,FALSE)</f>
        <v>10.119999999999999</v>
      </c>
      <c r="E600" t="str">
        <f>VLOOKUP(A600,table2!A600:J2934,4,FALSE)</f>
        <v>No</v>
      </c>
      <c r="F600" t="str">
        <f>VLOOKUP(A600,table2!A600:J2934,5,FALSE)</f>
        <v>No</v>
      </c>
      <c r="G600" t="str">
        <f>VLOOKUP(A600,table2!A600:J2934,6,FALSE)</f>
        <v>No</v>
      </c>
      <c r="H600" s="26">
        <f>VLOOKUP(A600,table2!A600:J2934,7,FALSE)</f>
        <v>3</v>
      </c>
      <c r="I600" t="str">
        <f>VLOOKUP(A600,table2!A600:J2934,8,FALSE)</f>
        <v>No</v>
      </c>
      <c r="J600" t="str">
        <f>VLOOKUP(A600,table2!A600:J2934,9,FALSE)</f>
        <v>OBESITY</v>
      </c>
      <c r="K600" t="str">
        <f>VLOOKUP(A600,table2!A600:J2934,10,FALSE)</f>
        <v>DIABETES</v>
      </c>
      <c r="L600" s="22">
        <f>VLOOKUP(A600,table3!A600:H2940,4,FALSE)</f>
        <v>5199</v>
      </c>
      <c r="M600" s="22" t="str">
        <f>VLOOKUP(A600,table3!A600:H2940,5,FALSE)</f>
        <v>tier - 2</v>
      </c>
      <c r="N600" t="str">
        <f>VLOOKUP(A600,table3!A600:H2940,6,FALSE)</f>
        <v>tier - 2</v>
      </c>
      <c r="O600" t="str">
        <f>VLOOKUP(A600,table3!A600:H2940,7,FALSE)</f>
        <v>R1022</v>
      </c>
      <c r="P600" s="8">
        <f>VLOOKUP(A600,table3!A600:H2940,2,FALSE)</f>
        <v>38144</v>
      </c>
      <c r="Q600">
        <f>VLOOKUP(A600,table3!A599:H2940,8,FALSE)</f>
        <v>19</v>
      </c>
    </row>
    <row r="601" spans="1:17" x14ac:dyDescent="0.3">
      <c r="A601" s="13" t="s">
        <v>1771</v>
      </c>
      <c r="B601" s="14" t="s">
        <v>5794</v>
      </c>
      <c r="C601">
        <f>VLOOKUP(A601,table2!A601:J2935,2,FALSE)</f>
        <v>26.03</v>
      </c>
      <c r="D601">
        <f>VLOOKUP(A601,table2!A601:J2935,3,FALSE)</f>
        <v>4.01</v>
      </c>
      <c r="E601" t="str">
        <f>VLOOKUP(A601,table2!A601:J2935,4,FALSE)</f>
        <v>No</v>
      </c>
      <c r="F601" t="str">
        <f>VLOOKUP(A601,table2!A601:J2935,5,FALSE)</f>
        <v>No</v>
      </c>
      <c r="G601" t="str">
        <f>VLOOKUP(A601,table2!A601:J2935,6,FALSE)</f>
        <v>Yes</v>
      </c>
      <c r="H601" s="26">
        <f>VLOOKUP(A601,table2!A601:J2935,7,FALSE)</f>
        <v>1</v>
      </c>
      <c r="I601" t="str">
        <f>VLOOKUP(A601,table2!A601:J2935,8,FALSE)</f>
        <v>Yes</v>
      </c>
      <c r="J601" t="str">
        <f>VLOOKUP(A601,table2!A601:J2935,9,FALSE)</f>
        <v>OVER WEIGHT</v>
      </c>
      <c r="K601" t="str">
        <f>VLOOKUP(A601,table2!A601:J2935,10,FALSE)</f>
        <v>NORMAL</v>
      </c>
      <c r="L601" s="22">
        <f>VLOOKUP(A601,table3!A601:H2941,4,FALSE)</f>
        <v>5208</v>
      </c>
      <c r="M601" s="22" t="str">
        <f>VLOOKUP(A601,table3!A601:H2941,5,FALSE)</f>
        <v>tier - 2</v>
      </c>
      <c r="N601" t="str">
        <f>VLOOKUP(A601,table3!A601:H2941,6,FALSE)</f>
        <v>tier - 2</v>
      </c>
      <c r="O601" t="str">
        <f>VLOOKUP(A601,table3!A601:H2941,7,FALSE)</f>
        <v>R1012</v>
      </c>
      <c r="P601" s="8">
        <f>VLOOKUP(A601,table3!A601:H2941,2,FALSE)</f>
        <v>30613</v>
      </c>
      <c r="Q601">
        <f>VLOOKUP(A601,table3!A600:H2941,8,FALSE)</f>
        <v>39</v>
      </c>
    </row>
    <row r="602" spans="1:17" x14ac:dyDescent="0.3">
      <c r="A602" s="11" t="s">
        <v>1770</v>
      </c>
      <c r="B602" s="12" t="s">
        <v>5796</v>
      </c>
      <c r="C602">
        <f>VLOOKUP(A602,table2!A602:J2936,2,FALSE)</f>
        <v>20.045000000000002</v>
      </c>
      <c r="D602">
        <f>VLOOKUP(A602,table2!A602:J2936,3,FALSE)</f>
        <v>4.7699999999999996</v>
      </c>
      <c r="E602" t="str">
        <f>VLOOKUP(A602,table2!A602:J2936,4,FALSE)</f>
        <v>Yes</v>
      </c>
      <c r="F602" t="str">
        <f>VLOOKUP(A602,table2!A602:J2936,5,FALSE)</f>
        <v>No</v>
      </c>
      <c r="G602" t="str">
        <f>VLOOKUP(A602,table2!A602:J2936,6,FALSE)</f>
        <v>No</v>
      </c>
      <c r="H602" s="26">
        <f>VLOOKUP(A602,table2!A602:J2936,7,FALSE)</f>
        <v>1</v>
      </c>
      <c r="I602" t="str">
        <f>VLOOKUP(A602,table2!A602:J2936,8,FALSE)</f>
        <v>Yes</v>
      </c>
      <c r="J602" t="str">
        <f>VLOOKUP(A602,table2!A602:J2936,9,FALSE)</f>
        <v>NORMAL WEIGHT</v>
      </c>
      <c r="K602" t="str">
        <f>VLOOKUP(A602,table2!A602:J2936,10,FALSE)</f>
        <v>NORMAL</v>
      </c>
      <c r="L602" s="22">
        <f>VLOOKUP(A602,table3!A602:H2942,4,FALSE)</f>
        <v>5210</v>
      </c>
      <c r="M602" s="22" t="str">
        <f>VLOOKUP(A602,table3!A602:H2942,5,FALSE)</f>
        <v>tier - 3</v>
      </c>
      <c r="N602" t="str">
        <f>VLOOKUP(A602,table3!A602:H2942,6,FALSE)</f>
        <v>tier - 3</v>
      </c>
      <c r="O602" t="str">
        <f>VLOOKUP(A602,table3!A602:H2942,7,FALSE)</f>
        <v>R1017</v>
      </c>
      <c r="P602" s="8">
        <f>VLOOKUP(A602,table3!A602:H2942,2,FALSE)</f>
        <v>34137</v>
      </c>
      <c r="Q602">
        <f>VLOOKUP(A602,table3!A601:H2942,8,FALSE)</f>
        <v>29</v>
      </c>
    </row>
    <row r="603" spans="1:17" x14ac:dyDescent="0.3">
      <c r="A603" s="13" t="s">
        <v>1769</v>
      </c>
      <c r="B603" s="14" t="s">
        <v>5798</v>
      </c>
      <c r="C603">
        <f>VLOOKUP(A603,table2!A603:J2937,2,FALSE)</f>
        <v>40.24</v>
      </c>
      <c r="D603">
        <f>VLOOKUP(A603,table2!A603:J2937,3,FALSE)</f>
        <v>6.83</v>
      </c>
      <c r="E603" t="str">
        <f>VLOOKUP(A603,table2!A603:J2937,4,FALSE)</f>
        <v>No</v>
      </c>
      <c r="F603" t="str">
        <f>VLOOKUP(A603,table2!A603:J2937,5,FALSE)</f>
        <v>No</v>
      </c>
      <c r="G603" t="str">
        <f>VLOOKUP(A603,table2!A603:J2937,6,FALSE)</f>
        <v>No</v>
      </c>
      <c r="H603" s="26">
        <f>VLOOKUP(A603,table2!A603:J2937,7,FALSE)</f>
        <v>0</v>
      </c>
      <c r="I603" t="str">
        <f>VLOOKUP(A603,table2!A603:J2937,8,FALSE)</f>
        <v>No</v>
      </c>
      <c r="J603" t="str">
        <f>VLOOKUP(A603,table2!A603:J2937,9,FALSE)</f>
        <v>OBESITY</v>
      </c>
      <c r="K603" t="str">
        <f>VLOOKUP(A603,table2!A603:J2937,10,FALSE)</f>
        <v>DIABETES</v>
      </c>
      <c r="L603" s="22">
        <f>VLOOKUP(A603,table3!A603:H2943,4,FALSE)</f>
        <v>5213</v>
      </c>
      <c r="M603" s="22" t="str">
        <f>VLOOKUP(A603,table3!A603:H2943,5,FALSE)</f>
        <v>tier - 2</v>
      </c>
      <c r="N603" t="str">
        <f>VLOOKUP(A603,table3!A603:H2943,6,FALSE)</f>
        <v>tier - 1</v>
      </c>
      <c r="O603" t="str">
        <f>VLOOKUP(A603,table3!A603:H2943,7,FALSE)</f>
        <v>R1012</v>
      </c>
      <c r="P603" s="8">
        <f>VLOOKUP(A603,table3!A603:H2943,2,FALSE)</f>
        <v>36495</v>
      </c>
      <c r="Q603">
        <f>VLOOKUP(A603,table3!A602:H2943,8,FALSE)</f>
        <v>23</v>
      </c>
    </row>
    <row r="604" spans="1:17" x14ac:dyDescent="0.3">
      <c r="A604" s="11" t="s">
        <v>1768</v>
      </c>
      <c r="B604" s="12" t="s">
        <v>5799</v>
      </c>
      <c r="C604">
        <f>VLOOKUP(A604,table2!A604:J2938,2,FALSE)</f>
        <v>43.15</v>
      </c>
      <c r="D604">
        <f>VLOOKUP(A604,table2!A604:J2938,3,FALSE)</f>
        <v>6.14</v>
      </c>
      <c r="E604" t="str">
        <f>VLOOKUP(A604,table2!A604:J2938,4,FALSE)</f>
        <v>Yes</v>
      </c>
      <c r="F604" t="str">
        <f>VLOOKUP(A604,table2!A604:J2938,5,FALSE)</f>
        <v>No</v>
      </c>
      <c r="G604" t="str">
        <f>VLOOKUP(A604,table2!A604:J2938,6,FALSE)</f>
        <v>Yes</v>
      </c>
      <c r="H604" s="26">
        <f>VLOOKUP(A604,table2!A604:J2938,7,FALSE)</f>
        <v>1</v>
      </c>
      <c r="I604" t="str">
        <f>VLOOKUP(A604,table2!A604:J2938,8,FALSE)</f>
        <v>No</v>
      </c>
      <c r="J604" t="str">
        <f>VLOOKUP(A604,table2!A604:J2938,9,FALSE)</f>
        <v>OBESITY</v>
      </c>
      <c r="K604" t="str">
        <f>VLOOKUP(A604,table2!A604:J2938,10,FALSE)</f>
        <v>PREDIABETES</v>
      </c>
      <c r="L604" s="22">
        <f>VLOOKUP(A604,table3!A604:H2944,4,FALSE)</f>
        <v>5216</v>
      </c>
      <c r="M604" s="22" t="str">
        <f>VLOOKUP(A604,table3!A604:H2944,5,FALSE)</f>
        <v>tier - 2</v>
      </c>
      <c r="N604" t="str">
        <f>VLOOKUP(A604,table3!A604:H2944,6,FALSE)</f>
        <v>tier - 2</v>
      </c>
      <c r="O604" t="str">
        <f>VLOOKUP(A604,table3!A604:H2944,7,FALSE)</f>
        <v>R1025</v>
      </c>
      <c r="P604" s="8">
        <f>VLOOKUP(A604,table3!A604:H2944,2,FALSE)</f>
        <v>34856</v>
      </c>
      <c r="Q604">
        <f>VLOOKUP(A604,table3!A603:H2944,8,FALSE)</f>
        <v>28</v>
      </c>
    </row>
    <row r="605" spans="1:17" x14ac:dyDescent="0.3">
      <c r="A605" s="13" t="s">
        <v>1767</v>
      </c>
      <c r="B605" s="14" t="s">
        <v>5801</v>
      </c>
      <c r="C605">
        <f>VLOOKUP(A605,table2!A605:J2939,2,FALSE)</f>
        <v>27.7</v>
      </c>
      <c r="D605">
        <f>VLOOKUP(A605,table2!A605:J2939,3,FALSE)</f>
        <v>5.6</v>
      </c>
      <c r="E605" t="str">
        <f>VLOOKUP(A605,table2!A605:J2939,4,FALSE)</f>
        <v>No</v>
      </c>
      <c r="F605" t="str">
        <f>VLOOKUP(A605,table2!A605:J2939,5,FALSE)</f>
        <v>No</v>
      </c>
      <c r="G605" t="str">
        <f>VLOOKUP(A605,table2!A605:J2939,6,FALSE)</f>
        <v>Yes</v>
      </c>
      <c r="H605" s="26">
        <f>VLOOKUP(A605,table2!A605:J2939,7,FALSE)</f>
        <v>1</v>
      </c>
      <c r="I605" t="str">
        <f>VLOOKUP(A605,table2!A605:J2939,8,FALSE)</f>
        <v>Yes</v>
      </c>
      <c r="J605" t="str">
        <f>VLOOKUP(A605,table2!A605:J2939,9,FALSE)</f>
        <v>OVER WEIGHT</v>
      </c>
      <c r="K605" t="str">
        <f>VLOOKUP(A605,table2!A605:J2939,10,FALSE)</f>
        <v>NORMAL</v>
      </c>
      <c r="L605" s="22">
        <f>VLOOKUP(A605,table3!A605:H2945,4,FALSE)</f>
        <v>5228</v>
      </c>
      <c r="M605" s="22" t="str">
        <f>VLOOKUP(A605,table3!A605:H2945,5,FALSE)</f>
        <v>tier - 2</v>
      </c>
      <c r="N605" t="str">
        <f>VLOOKUP(A605,table3!A605:H2945,6,FALSE)</f>
        <v>tier - 1</v>
      </c>
      <c r="O605" t="str">
        <f>VLOOKUP(A605,table3!A605:H2945,7,FALSE)</f>
        <v>R1024</v>
      </c>
      <c r="P605" s="8">
        <f>VLOOKUP(A605,table3!A605:H2945,2,FALSE)</f>
        <v>31957</v>
      </c>
      <c r="Q605">
        <f>VLOOKUP(A605,table3!A604:H2945,8,FALSE)</f>
        <v>35</v>
      </c>
    </row>
    <row r="606" spans="1:17" x14ac:dyDescent="0.3">
      <c r="A606" s="11" t="s">
        <v>1766</v>
      </c>
      <c r="B606" s="12" t="s">
        <v>4955</v>
      </c>
      <c r="C606">
        <f>VLOOKUP(A606,table2!A606:J2940,2,FALSE)</f>
        <v>45.68</v>
      </c>
      <c r="D606">
        <f>VLOOKUP(A606,table2!A606:J2940,3,FALSE)</f>
        <v>4.8</v>
      </c>
      <c r="E606" t="str">
        <f>VLOOKUP(A606,table2!A606:J2940,4,FALSE)</f>
        <v>No</v>
      </c>
      <c r="F606" t="str">
        <f>VLOOKUP(A606,table2!A606:J2940,5,FALSE)</f>
        <v>No</v>
      </c>
      <c r="G606" t="str">
        <f>VLOOKUP(A606,table2!A606:J2940,6,FALSE)</f>
        <v>No</v>
      </c>
      <c r="H606" s="26">
        <f>VLOOKUP(A606,table2!A606:J2940,7,FALSE)</f>
        <v>2</v>
      </c>
      <c r="I606" t="str">
        <f>VLOOKUP(A606,table2!A606:J2940,8,FALSE)</f>
        <v>No</v>
      </c>
      <c r="J606" t="str">
        <f>VLOOKUP(A606,table2!A606:J2940,9,FALSE)</f>
        <v>OBESITY</v>
      </c>
      <c r="K606" t="str">
        <f>VLOOKUP(A606,table2!A606:J2940,10,FALSE)</f>
        <v>NORMAL</v>
      </c>
      <c r="L606" s="22">
        <f>VLOOKUP(A606,table3!A606:H2946,4,FALSE)</f>
        <v>5241</v>
      </c>
      <c r="M606" s="22" t="str">
        <f>VLOOKUP(A606,table3!A606:H2946,5,FALSE)</f>
        <v>tier - 2</v>
      </c>
      <c r="N606" t="str">
        <f>VLOOKUP(A606,table3!A606:H2946,6,FALSE)</f>
        <v>tier - 2</v>
      </c>
      <c r="O606" t="str">
        <f>VLOOKUP(A606,table3!A606:H2946,7,FALSE)</f>
        <v>R1011</v>
      </c>
      <c r="P606" s="8">
        <f>VLOOKUP(A606,table3!A606:H2946,2,FALSE)</f>
        <v>32137</v>
      </c>
      <c r="Q606">
        <f>VLOOKUP(A606,table3!A605:H2946,8,FALSE)</f>
        <v>35</v>
      </c>
    </row>
    <row r="607" spans="1:17" x14ac:dyDescent="0.3">
      <c r="A607" s="13" t="s">
        <v>1765</v>
      </c>
      <c r="B607" s="14" t="s">
        <v>5803</v>
      </c>
      <c r="C607">
        <f>VLOOKUP(A607,table2!A607:J2941,2,FALSE)</f>
        <v>27.3</v>
      </c>
      <c r="D607">
        <f>VLOOKUP(A607,table2!A607:J2941,3,FALSE)</f>
        <v>11.89</v>
      </c>
      <c r="E607" t="str">
        <f>VLOOKUP(A607,table2!A607:J2941,4,FALSE)</f>
        <v>No</v>
      </c>
      <c r="F607" t="str">
        <f>VLOOKUP(A607,table2!A607:J2941,5,FALSE)</f>
        <v>No</v>
      </c>
      <c r="G607" t="str">
        <f>VLOOKUP(A607,table2!A607:J2941,6,FALSE)</f>
        <v>No</v>
      </c>
      <c r="H607" s="26">
        <f>VLOOKUP(A607,table2!A607:J2941,7,FALSE)</f>
        <v>0</v>
      </c>
      <c r="I607" t="str">
        <f>VLOOKUP(A607,table2!A607:J2941,8,FALSE)</f>
        <v>Yes</v>
      </c>
      <c r="J607" t="str">
        <f>VLOOKUP(A607,table2!A607:J2941,9,FALSE)</f>
        <v>OVER WEIGHT</v>
      </c>
      <c r="K607" t="str">
        <f>VLOOKUP(A607,table2!A607:J2941,10,FALSE)</f>
        <v>DIABETES</v>
      </c>
      <c r="L607" s="22">
        <f>VLOOKUP(A607,table3!A607:H2947,4,FALSE)</f>
        <v>5245</v>
      </c>
      <c r="M607" s="22" t="str">
        <f>VLOOKUP(A607,table3!A607:H2947,5,FALSE)</f>
        <v>tier - 2</v>
      </c>
      <c r="N607" t="str">
        <f>VLOOKUP(A607,table3!A607:H2947,6,FALSE)</f>
        <v>tier - 2</v>
      </c>
      <c r="O607" t="str">
        <f>VLOOKUP(A607,table3!A607:H2947,7,FALSE)</f>
        <v>R1013</v>
      </c>
      <c r="P607" s="8">
        <f>VLOOKUP(A607,table3!A607:H2947,2,FALSE)</f>
        <v>31963</v>
      </c>
      <c r="Q607">
        <f>VLOOKUP(A607,table3!A606:H2947,8,FALSE)</f>
        <v>35</v>
      </c>
    </row>
    <row r="608" spans="1:17" x14ac:dyDescent="0.3">
      <c r="A608" s="11" t="s">
        <v>1764</v>
      </c>
      <c r="B608" s="12" t="s">
        <v>5805</v>
      </c>
      <c r="C608">
        <f>VLOOKUP(A608,table2!A608:J2942,2,FALSE)</f>
        <v>54.45</v>
      </c>
      <c r="D608">
        <f>VLOOKUP(A608,table2!A608:J2942,3,FALSE)</f>
        <v>4.7300000000000004</v>
      </c>
      <c r="E608" t="str">
        <f>VLOOKUP(A608,table2!A608:J2942,4,FALSE)</f>
        <v>Yes</v>
      </c>
      <c r="F608" t="str">
        <f>VLOOKUP(A608,table2!A608:J2942,5,FALSE)</f>
        <v>No</v>
      </c>
      <c r="G608" t="str">
        <f>VLOOKUP(A608,table2!A608:J2942,6,FALSE)</f>
        <v>No</v>
      </c>
      <c r="H608" s="26">
        <f>VLOOKUP(A608,table2!A608:J2942,7,FALSE)</f>
        <v>1</v>
      </c>
      <c r="I608" t="str">
        <f>VLOOKUP(A608,table2!A608:J2942,8,FALSE)</f>
        <v>No</v>
      </c>
      <c r="J608" t="str">
        <f>VLOOKUP(A608,table2!A608:J2942,9,FALSE)</f>
        <v>OBESITY</v>
      </c>
      <c r="K608" t="str">
        <f>VLOOKUP(A608,table2!A608:J2942,10,FALSE)</f>
        <v>NORMAL</v>
      </c>
      <c r="L608" s="22">
        <f>VLOOKUP(A608,table3!A608:H2948,4,FALSE)</f>
        <v>5246</v>
      </c>
      <c r="M608" s="22" t="str">
        <f>VLOOKUP(A608,table3!A608:H2948,5,FALSE)</f>
        <v>tier - 2</v>
      </c>
      <c r="N608" t="str">
        <f>VLOOKUP(A608,table3!A608:H2948,6,FALSE)</f>
        <v>tier - 3</v>
      </c>
      <c r="O608" t="str">
        <f>VLOOKUP(A608,table3!A608:H2948,7,FALSE)</f>
        <v>R1011</v>
      </c>
      <c r="P608" s="8">
        <f>VLOOKUP(A608,table3!A608:H2948,2,FALSE)</f>
        <v>32029</v>
      </c>
      <c r="Q608">
        <f>VLOOKUP(A608,table3!A607:H2948,8,FALSE)</f>
        <v>35</v>
      </c>
    </row>
    <row r="609" spans="1:17" x14ac:dyDescent="0.3">
      <c r="A609" s="13" t="s">
        <v>1763</v>
      </c>
      <c r="B609" s="14" t="s">
        <v>5807</v>
      </c>
      <c r="C609">
        <f>VLOOKUP(A609,table2!A609:J2943,2,FALSE)</f>
        <v>54.43</v>
      </c>
      <c r="D609">
        <f>VLOOKUP(A609,table2!A609:J2943,3,FALSE)</f>
        <v>4.6100000000000003</v>
      </c>
      <c r="E609" t="str">
        <f>VLOOKUP(A609,table2!A609:J2943,4,FALSE)</f>
        <v>Yes</v>
      </c>
      <c r="F609" t="str">
        <f>VLOOKUP(A609,table2!A609:J2943,5,FALSE)</f>
        <v>No</v>
      </c>
      <c r="G609" t="str">
        <f>VLOOKUP(A609,table2!A609:J2943,6,FALSE)</f>
        <v>No</v>
      </c>
      <c r="H609" s="26">
        <f>VLOOKUP(A609,table2!A609:J2943,7,FALSE)</f>
        <v>1</v>
      </c>
      <c r="I609" t="str">
        <f>VLOOKUP(A609,table2!A609:J2943,8,FALSE)</f>
        <v>No</v>
      </c>
      <c r="J609" t="str">
        <f>VLOOKUP(A609,table2!A609:J2943,9,FALSE)</f>
        <v>OBESITY</v>
      </c>
      <c r="K609" t="str">
        <f>VLOOKUP(A609,table2!A609:J2943,10,FALSE)</f>
        <v>NORMAL</v>
      </c>
      <c r="L609" s="22">
        <f>VLOOKUP(A609,table3!A609:H2949,4,FALSE)</f>
        <v>5254</v>
      </c>
      <c r="M609" s="22" t="str">
        <f>VLOOKUP(A609,table3!A609:H2949,5,FALSE)</f>
        <v>tier - 3</v>
      </c>
      <c r="N609" t="str">
        <f>VLOOKUP(A609,table3!A609:H2949,6,FALSE)</f>
        <v>tier - 3</v>
      </c>
      <c r="O609" t="str">
        <f>VLOOKUP(A609,table3!A609:H2949,7,FALSE)</f>
        <v>R1011</v>
      </c>
      <c r="P609" s="8">
        <f>VLOOKUP(A609,table3!A609:H2949,2,FALSE)</f>
        <v>33060</v>
      </c>
      <c r="Q609">
        <f>VLOOKUP(A609,table3!A608:H2949,8,FALSE)</f>
        <v>32</v>
      </c>
    </row>
    <row r="610" spans="1:17" x14ac:dyDescent="0.3">
      <c r="A610" s="11" t="s">
        <v>1762</v>
      </c>
      <c r="B610" s="12" t="s">
        <v>5809</v>
      </c>
      <c r="C610">
        <f>VLOOKUP(A610,table2!A610:J2944,2,FALSE)</f>
        <v>48.01</v>
      </c>
      <c r="D610">
        <f>VLOOKUP(A610,table2!A610:J2944,3,FALSE)</f>
        <v>7.3</v>
      </c>
      <c r="E610" t="str">
        <f>VLOOKUP(A610,table2!A610:J2944,4,FALSE)</f>
        <v>No</v>
      </c>
      <c r="F610" t="str">
        <f>VLOOKUP(A610,table2!A610:J2944,5,FALSE)</f>
        <v>No</v>
      </c>
      <c r="G610" t="str">
        <f>VLOOKUP(A610,table2!A610:J2944,6,FALSE)</f>
        <v>No</v>
      </c>
      <c r="H610" s="26">
        <f>VLOOKUP(A610,table2!A610:J2944,7,FALSE)</f>
        <v>0</v>
      </c>
      <c r="I610" t="str">
        <f>VLOOKUP(A610,table2!A610:J2944,8,FALSE)</f>
        <v>No</v>
      </c>
      <c r="J610" t="str">
        <f>VLOOKUP(A610,table2!A610:J2944,9,FALSE)</f>
        <v>OBESITY</v>
      </c>
      <c r="K610" t="str">
        <f>VLOOKUP(A610,table2!A610:J2944,10,FALSE)</f>
        <v>DIABETES</v>
      </c>
      <c r="L610" s="22">
        <f>VLOOKUP(A610,table3!A610:H2950,4,FALSE)</f>
        <v>5258</v>
      </c>
      <c r="M610" s="22" t="str">
        <f>VLOOKUP(A610,table3!A610:H2950,5,FALSE)</f>
        <v>tier - 2</v>
      </c>
      <c r="N610" t="str">
        <f>VLOOKUP(A610,table3!A610:H2950,6,FALSE)</f>
        <v>tier - 2</v>
      </c>
      <c r="O610" t="str">
        <f>VLOOKUP(A610,table3!A610:H2950,7,FALSE)</f>
        <v>R1012</v>
      </c>
      <c r="P610" s="8">
        <f>VLOOKUP(A610,table3!A610:H2950,2,FALSE)</f>
        <v>32837</v>
      </c>
      <c r="Q610">
        <f>VLOOKUP(A610,table3!A609:H2950,8,FALSE)</f>
        <v>33</v>
      </c>
    </row>
    <row r="611" spans="1:17" x14ac:dyDescent="0.3">
      <c r="A611" s="13" t="s">
        <v>1761</v>
      </c>
      <c r="B611" s="14" t="s">
        <v>5811</v>
      </c>
      <c r="C611">
        <f>VLOOKUP(A611,table2!A611:J2945,2,FALSE)</f>
        <v>48.32</v>
      </c>
      <c r="D611">
        <f>VLOOKUP(A611,table2!A611:J2945,3,FALSE)</f>
        <v>5.88</v>
      </c>
      <c r="E611" t="str">
        <f>VLOOKUP(A611,table2!A611:J2945,4,FALSE)</f>
        <v>No</v>
      </c>
      <c r="F611" t="str">
        <f>VLOOKUP(A611,table2!A611:J2945,5,FALSE)</f>
        <v>No</v>
      </c>
      <c r="G611" t="str">
        <f>VLOOKUP(A611,table2!A611:J2945,6,FALSE)</f>
        <v>No</v>
      </c>
      <c r="H611" s="26">
        <f>VLOOKUP(A611,table2!A611:J2945,7,FALSE)</f>
        <v>0</v>
      </c>
      <c r="I611" t="str">
        <f>VLOOKUP(A611,table2!A611:J2945,8,FALSE)</f>
        <v>No</v>
      </c>
      <c r="J611" t="str">
        <f>VLOOKUP(A611,table2!A611:J2945,9,FALSE)</f>
        <v>OBESITY</v>
      </c>
      <c r="K611" t="str">
        <f>VLOOKUP(A611,table2!A611:J2945,10,FALSE)</f>
        <v>PREDIABETES</v>
      </c>
      <c r="L611" s="22">
        <f>VLOOKUP(A611,table3!A611:H2951,4,FALSE)</f>
        <v>5261</v>
      </c>
      <c r="M611" s="22" t="str">
        <f>VLOOKUP(A611,table3!A611:H2951,5,FALSE)</f>
        <v>tier - 2</v>
      </c>
      <c r="N611" t="str">
        <f>VLOOKUP(A611,table3!A611:H2951,6,FALSE)</f>
        <v>tier - 2</v>
      </c>
      <c r="O611" t="str">
        <f>VLOOKUP(A611,table3!A611:H2951,7,FALSE)</f>
        <v>R1012</v>
      </c>
      <c r="P611" s="8">
        <f>VLOOKUP(A611,table3!A611:H2951,2,FALSE)</f>
        <v>32708</v>
      </c>
      <c r="Q611">
        <f>VLOOKUP(A611,table3!A610:H2951,8,FALSE)</f>
        <v>33</v>
      </c>
    </row>
    <row r="612" spans="1:17" x14ac:dyDescent="0.3">
      <c r="A612" s="11" t="s">
        <v>1760</v>
      </c>
      <c r="B612" s="12" t="s">
        <v>5813</v>
      </c>
      <c r="C612">
        <f>VLOOKUP(A612,table2!A612:J2946,2,FALSE)</f>
        <v>22.895</v>
      </c>
      <c r="D612">
        <f>VLOOKUP(A612,table2!A612:J2946,3,FALSE)</f>
        <v>4.0599999999999996</v>
      </c>
      <c r="E612" t="str">
        <f>VLOOKUP(A612,table2!A612:J2946,4,FALSE)</f>
        <v>No</v>
      </c>
      <c r="F612" t="str">
        <f>VLOOKUP(A612,table2!A612:J2946,5,FALSE)</f>
        <v>No</v>
      </c>
      <c r="G612" t="str">
        <f>VLOOKUP(A612,table2!A612:J2946,6,FALSE)</f>
        <v>Yes</v>
      </c>
      <c r="H612" s="26">
        <f>VLOOKUP(A612,table2!A612:J2946,7,FALSE)</f>
        <v>1</v>
      </c>
      <c r="I612" t="str">
        <f>VLOOKUP(A612,table2!A612:J2946,8,FALSE)</f>
        <v>Yes</v>
      </c>
      <c r="J612" t="str">
        <f>VLOOKUP(A612,table2!A612:J2946,9,FALSE)</f>
        <v>NORMAL WEIGHT</v>
      </c>
      <c r="K612" t="str">
        <f>VLOOKUP(A612,table2!A612:J2946,10,FALSE)</f>
        <v>NORMAL</v>
      </c>
      <c r="L612" s="22">
        <f>VLOOKUP(A612,table3!A612:H2952,4,FALSE)</f>
        <v>5266</v>
      </c>
      <c r="M612" s="22" t="str">
        <f>VLOOKUP(A612,table3!A612:H2952,5,FALSE)</f>
        <v>tier - 2</v>
      </c>
      <c r="N612" t="str">
        <f>VLOOKUP(A612,table3!A612:H2952,6,FALSE)</f>
        <v>tier - 2</v>
      </c>
      <c r="O612" t="str">
        <f>VLOOKUP(A612,table3!A612:H2952,7,FALSE)</f>
        <v>R1012</v>
      </c>
      <c r="P612" s="8">
        <f>VLOOKUP(A612,table3!A612:H2952,2,FALSE)</f>
        <v>31710</v>
      </c>
      <c r="Q612">
        <f>VLOOKUP(A612,table3!A611:H2952,8,FALSE)</f>
        <v>36</v>
      </c>
    </row>
    <row r="613" spans="1:17" x14ac:dyDescent="0.3">
      <c r="A613" s="13" t="s">
        <v>1759</v>
      </c>
      <c r="B613" s="14" t="s">
        <v>5815</v>
      </c>
      <c r="C613">
        <f>VLOOKUP(A613,table2!A613:J2947,2,FALSE)</f>
        <v>54.85</v>
      </c>
      <c r="D613">
        <f>VLOOKUP(A613,table2!A613:J2947,3,FALSE)</f>
        <v>4.9000000000000004</v>
      </c>
      <c r="E613" t="str">
        <f>VLOOKUP(A613,table2!A613:J2947,4,FALSE)</f>
        <v>No</v>
      </c>
      <c r="F613" t="str">
        <f>VLOOKUP(A613,table2!A613:J2947,5,FALSE)</f>
        <v>No</v>
      </c>
      <c r="G613" t="str">
        <f>VLOOKUP(A613,table2!A613:J2947,6,FALSE)</f>
        <v>No</v>
      </c>
      <c r="H613" s="26">
        <f>VLOOKUP(A613,table2!A613:J2947,7,FALSE)</f>
        <v>1</v>
      </c>
      <c r="I613" t="str">
        <f>VLOOKUP(A613,table2!A613:J2947,8,FALSE)</f>
        <v>No</v>
      </c>
      <c r="J613" t="str">
        <f>VLOOKUP(A613,table2!A613:J2947,9,FALSE)</f>
        <v>OBESITY</v>
      </c>
      <c r="K613" t="str">
        <f>VLOOKUP(A613,table2!A613:J2947,10,FALSE)</f>
        <v>NORMAL</v>
      </c>
      <c r="L613" s="22">
        <f>VLOOKUP(A613,table3!A613:H2953,4,FALSE)</f>
        <v>5268</v>
      </c>
      <c r="M613" s="22" t="str">
        <f>VLOOKUP(A613,table3!A613:H2953,5,FALSE)</f>
        <v>tier - 2</v>
      </c>
      <c r="N613" t="str">
        <f>VLOOKUP(A613,table3!A613:H2953,6,FALSE)</f>
        <v>tier - 2</v>
      </c>
      <c r="O613" t="str">
        <f>VLOOKUP(A613,table3!A613:H2953,7,FALSE)</f>
        <v>R1012</v>
      </c>
      <c r="P613" s="8">
        <f>VLOOKUP(A613,table3!A613:H2953,2,FALSE)</f>
        <v>31675</v>
      </c>
      <c r="Q613">
        <f>VLOOKUP(A613,table3!A612:H2953,8,FALSE)</f>
        <v>36</v>
      </c>
    </row>
    <row r="614" spans="1:17" x14ac:dyDescent="0.3">
      <c r="A614" s="11" t="s">
        <v>1758</v>
      </c>
      <c r="B614" s="12" t="s">
        <v>5816</v>
      </c>
      <c r="C614">
        <f>VLOOKUP(A614,table2!A614:J2948,2,FALSE)</f>
        <v>21.85</v>
      </c>
      <c r="D614">
        <f>VLOOKUP(A614,table2!A614:J2948,3,FALSE)</f>
        <v>5.52</v>
      </c>
      <c r="E614" t="str">
        <f>VLOOKUP(A614,table2!A614:J2948,4,FALSE)</f>
        <v>No</v>
      </c>
      <c r="F614" t="str">
        <f>VLOOKUP(A614,table2!A614:J2948,5,FALSE)</f>
        <v>No</v>
      </c>
      <c r="G614" t="str">
        <f>VLOOKUP(A614,table2!A614:J2948,6,FALSE)</f>
        <v>Yes</v>
      </c>
      <c r="H614" s="26">
        <f>VLOOKUP(A614,table2!A614:J2948,7,FALSE)</f>
        <v>1</v>
      </c>
      <c r="I614" t="str">
        <f>VLOOKUP(A614,table2!A614:J2948,8,FALSE)</f>
        <v>Yes</v>
      </c>
      <c r="J614" t="str">
        <f>VLOOKUP(A614,table2!A614:J2948,9,FALSE)</f>
        <v>NORMAL WEIGHT</v>
      </c>
      <c r="K614" t="str">
        <f>VLOOKUP(A614,table2!A614:J2948,10,FALSE)</f>
        <v>NORMAL</v>
      </c>
      <c r="L614" s="22">
        <f>VLOOKUP(A614,table3!A614:H2954,4,FALSE)</f>
        <v>5272</v>
      </c>
      <c r="M614" s="22" t="str">
        <f>VLOOKUP(A614,table3!A614:H2954,5,FALSE)</f>
        <v>tier - 2</v>
      </c>
      <c r="N614" t="str">
        <f>VLOOKUP(A614,table3!A614:H2954,6,FALSE)</f>
        <v>tier - 3</v>
      </c>
      <c r="O614" t="str">
        <f>VLOOKUP(A614,table3!A614:H2954,7,FALSE)</f>
        <v>R1012</v>
      </c>
      <c r="P614" s="8">
        <f>VLOOKUP(A614,table3!A614:H2954,2,FALSE)</f>
        <v>31705</v>
      </c>
      <c r="Q614">
        <f>VLOOKUP(A614,table3!A613:H2954,8,FALSE)</f>
        <v>36</v>
      </c>
    </row>
    <row r="615" spans="1:17" x14ac:dyDescent="0.3">
      <c r="A615" s="13" t="s">
        <v>1757</v>
      </c>
      <c r="B615" s="14" t="s">
        <v>5818</v>
      </c>
      <c r="C615">
        <f>VLOOKUP(A615,table2!A615:J2949,2,FALSE)</f>
        <v>51.86</v>
      </c>
      <c r="D615">
        <f>VLOOKUP(A615,table2!A615:J2949,3,FALSE)</f>
        <v>5.2</v>
      </c>
      <c r="E615" t="str">
        <f>VLOOKUP(A615,table2!A615:J2949,4,FALSE)</f>
        <v>Yes</v>
      </c>
      <c r="F615" t="str">
        <f>VLOOKUP(A615,table2!A615:J2949,5,FALSE)</f>
        <v>No</v>
      </c>
      <c r="G615" t="str">
        <f>VLOOKUP(A615,table2!A615:J2949,6,FALSE)</f>
        <v>No</v>
      </c>
      <c r="H615" s="26">
        <f>VLOOKUP(A615,table2!A615:J2949,7,FALSE)</f>
        <v>0</v>
      </c>
      <c r="I615" t="str">
        <f>VLOOKUP(A615,table2!A615:J2949,8,FALSE)</f>
        <v>No</v>
      </c>
      <c r="J615" t="str">
        <f>VLOOKUP(A615,table2!A615:J2949,9,FALSE)</f>
        <v>OBESITY</v>
      </c>
      <c r="K615" t="str">
        <f>VLOOKUP(A615,table2!A615:J2949,10,FALSE)</f>
        <v>NORMAL</v>
      </c>
      <c r="L615" s="22">
        <f>VLOOKUP(A615,table3!A615:H2955,4,FALSE)</f>
        <v>5276</v>
      </c>
      <c r="M615" s="22" t="str">
        <f>VLOOKUP(A615,table3!A615:H2955,5,FALSE)</f>
        <v>tier - 2</v>
      </c>
      <c r="N615" t="str">
        <f>VLOOKUP(A615,table3!A615:H2955,6,FALSE)</f>
        <v>tier - 2</v>
      </c>
      <c r="O615" t="str">
        <f>VLOOKUP(A615,table3!A615:H2955,7,FALSE)</f>
        <v>R1013</v>
      </c>
      <c r="P615" s="8">
        <f>VLOOKUP(A615,table3!A615:H2955,2,FALSE)</f>
        <v>32021</v>
      </c>
      <c r="Q615">
        <f>VLOOKUP(A615,table3!A614:H2955,8,FALSE)</f>
        <v>35</v>
      </c>
    </row>
    <row r="616" spans="1:17" x14ac:dyDescent="0.3">
      <c r="A616" s="11" t="s">
        <v>1756</v>
      </c>
      <c r="B616" s="12" t="s">
        <v>5820</v>
      </c>
      <c r="C616">
        <f>VLOOKUP(A616,table2!A616:J2950,2,FALSE)</f>
        <v>39.049999999999997</v>
      </c>
      <c r="D616">
        <f>VLOOKUP(A616,table2!A616:J2950,3,FALSE)</f>
        <v>7.59</v>
      </c>
      <c r="E616" t="str">
        <f>VLOOKUP(A616,table2!A616:J2950,4,FALSE)</f>
        <v>No</v>
      </c>
      <c r="F616" t="str">
        <f>VLOOKUP(A616,table2!A616:J2950,5,FALSE)</f>
        <v>No</v>
      </c>
      <c r="G616" t="str">
        <f>VLOOKUP(A616,table2!A616:J2950,6,FALSE)</f>
        <v>No</v>
      </c>
      <c r="H616" s="26">
        <f>VLOOKUP(A616,table2!A616:J2950,7,FALSE)</f>
        <v>3</v>
      </c>
      <c r="I616" t="str">
        <f>VLOOKUP(A616,table2!A616:J2950,8,FALSE)</f>
        <v>No</v>
      </c>
      <c r="J616" t="str">
        <f>VLOOKUP(A616,table2!A616:J2950,9,FALSE)</f>
        <v>OBESITY</v>
      </c>
      <c r="K616" t="str">
        <f>VLOOKUP(A616,table2!A616:J2950,10,FALSE)</f>
        <v>DIABETES</v>
      </c>
      <c r="L616" s="22">
        <f>VLOOKUP(A616,table3!A616:H2956,4,FALSE)</f>
        <v>5292</v>
      </c>
      <c r="M616" s="22" t="str">
        <f>VLOOKUP(A616,table3!A616:H2956,5,FALSE)</f>
        <v>tier - 2</v>
      </c>
      <c r="N616" t="str">
        <f>VLOOKUP(A616,table3!A616:H2956,6,FALSE)</f>
        <v>tier - 2</v>
      </c>
      <c r="O616" t="str">
        <f>VLOOKUP(A616,table3!A616:H2956,7,FALSE)</f>
        <v>R1012</v>
      </c>
      <c r="P616" s="8">
        <f>VLOOKUP(A616,table3!A616:H2956,2,FALSE)</f>
        <v>27345</v>
      </c>
      <c r="Q616">
        <f>VLOOKUP(A616,table3!A615:H2956,8,FALSE)</f>
        <v>48</v>
      </c>
    </row>
    <row r="617" spans="1:17" x14ac:dyDescent="0.3">
      <c r="A617" s="13" t="s">
        <v>1755</v>
      </c>
      <c r="B617" s="14" t="s">
        <v>4869</v>
      </c>
      <c r="C617">
        <f>VLOOKUP(A617,table2!A617:J2951,2,FALSE)</f>
        <v>31.824999999999999</v>
      </c>
      <c r="D617">
        <f>VLOOKUP(A617,table2!A617:J2951,3,FALSE)</f>
        <v>8.2799999999999994</v>
      </c>
      <c r="E617" t="str">
        <f>VLOOKUP(A617,table2!A617:J2951,4,FALSE)</f>
        <v>No</v>
      </c>
      <c r="F617" t="str">
        <f>VLOOKUP(A617,table2!A617:J2951,5,FALSE)</f>
        <v>No</v>
      </c>
      <c r="G617" t="str">
        <f>VLOOKUP(A617,table2!A617:J2951,6,FALSE)</f>
        <v>No</v>
      </c>
      <c r="H617" s="26">
        <f>VLOOKUP(A617,table2!A617:J2951,7,FALSE)</f>
        <v>3</v>
      </c>
      <c r="I617" t="str">
        <f>VLOOKUP(A617,table2!A617:J2951,8,FALSE)</f>
        <v>No</v>
      </c>
      <c r="J617" t="str">
        <f>VLOOKUP(A617,table2!A617:J2951,9,FALSE)</f>
        <v>OBESITY</v>
      </c>
      <c r="K617" t="str">
        <f>VLOOKUP(A617,table2!A617:J2951,10,FALSE)</f>
        <v>DIABETES</v>
      </c>
      <c r="L617" s="22">
        <f>VLOOKUP(A617,table3!A617:H2957,4,FALSE)</f>
        <v>5294</v>
      </c>
      <c r="M617" s="22" t="str">
        <f>VLOOKUP(A617,table3!A617:H2957,5,FALSE)</f>
        <v>tier - 2</v>
      </c>
      <c r="N617" t="str">
        <f>VLOOKUP(A617,table3!A617:H2957,6,FALSE)</f>
        <v>tier - 2</v>
      </c>
      <c r="O617" t="str">
        <f>VLOOKUP(A617,table3!A617:H2957,7,FALSE)</f>
        <v>R1022</v>
      </c>
      <c r="P617" s="8">
        <f>VLOOKUP(A617,table3!A617:H2957,2,FALSE)</f>
        <v>38221</v>
      </c>
      <c r="Q617">
        <f>VLOOKUP(A617,table3!A616:H2957,8,FALSE)</f>
        <v>18</v>
      </c>
    </row>
    <row r="618" spans="1:17" x14ac:dyDescent="0.3">
      <c r="A618" s="11" t="s">
        <v>1754</v>
      </c>
      <c r="B618" s="12" t="s">
        <v>5260</v>
      </c>
      <c r="C618">
        <f>VLOOKUP(A618,table2!A618:J2952,2,FALSE)</f>
        <v>46.43</v>
      </c>
      <c r="D618">
        <f>VLOOKUP(A618,table2!A618:J2952,3,FALSE)</f>
        <v>6.72</v>
      </c>
      <c r="E618" t="str">
        <f>VLOOKUP(A618,table2!A618:J2952,4,FALSE)</f>
        <v>No</v>
      </c>
      <c r="F618" t="str">
        <f>VLOOKUP(A618,table2!A618:J2952,5,FALSE)</f>
        <v>No</v>
      </c>
      <c r="G618" t="str">
        <f>VLOOKUP(A618,table2!A618:J2952,6,FALSE)</f>
        <v>No</v>
      </c>
      <c r="H618" s="26">
        <f>VLOOKUP(A618,table2!A618:J2952,7,FALSE)</f>
        <v>0</v>
      </c>
      <c r="I618" t="str">
        <f>VLOOKUP(A618,table2!A618:J2952,8,FALSE)</f>
        <v>No</v>
      </c>
      <c r="J618" t="str">
        <f>VLOOKUP(A618,table2!A618:J2952,9,FALSE)</f>
        <v>OBESITY</v>
      </c>
      <c r="K618" t="str">
        <f>VLOOKUP(A618,table2!A618:J2952,10,FALSE)</f>
        <v>DIABETES</v>
      </c>
      <c r="L618" s="22">
        <f>VLOOKUP(A618,table3!A618:H2958,4,FALSE)</f>
        <v>5307</v>
      </c>
      <c r="M618" s="22" t="str">
        <f>VLOOKUP(A618,table3!A618:H2958,5,FALSE)</f>
        <v>tier - 2</v>
      </c>
      <c r="N618" t="str">
        <f>VLOOKUP(A618,table3!A618:H2958,6,FALSE)</f>
        <v>tier - 3</v>
      </c>
      <c r="O618" t="str">
        <f>VLOOKUP(A618,table3!A618:H2958,7,FALSE)</f>
        <v>R1012</v>
      </c>
      <c r="P618" s="8">
        <f>VLOOKUP(A618,table3!A618:H2958,2,FALSE)</f>
        <v>36778</v>
      </c>
      <c r="Q618">
        <f>VLOOKUP(A618,table3!A617:H2958,8,FALSE)</f>
        <v>22</v>
      </c>
    </row>
    <row r="619" spans="1:17" x14ac:dyDescent="0.3">
      <c r="A619" s="13" t="s">
        <v>1753</v>
      </c>
      <c r="B619" s="14" t="s">
        <v>5823</v>
      </c>
      <c r="C619">
        <f>VLOOKUP(A619,table2!A619:J2953,2,FALSE)</f>
        <v>53.63</v>
      </c>
      <c r="D619">
        <f>VLOOKUP(A619,table2!A619:J2953,3,FALSE)</f>
        <v>5.47</v>
      </c>
      <c r="E619" t="str">
        <f>VLOOKUP(A619,table2!A619:J2953,4,FALSE)</f>
        <v>Yes</v>
      </c>
      <c r="F619" t="str">
        <f>VLOOKUP(A619,table2!A619:J2953,5,FALSE)</f>
        <v>No</v>
      </c>
      <c r="G619" t="str">
        <f>VLOOKUP(A619,table2!A619:J2953,6,FALSE)</f>
        <v>No</v>
      </c>
      <c r="H619" s="26">
        <f>VLOOKUP(A619,table2!A619:J2953,7,FALSE)</f>
        <v>1</v>
      </c>
      <c r="I619" t="str">
        <f>VLOOKUP(A619,table2!A619:J2953,8,FALSE)</f>
        <v>No</v>
      </c>
      <c r="J619" t="str">
        <f>VLOOKUP(A619,table2!A619:J2953,9,FALSE)</f>
        <v>OBESITY</v>
      </c>
      <c r="K619" t="str">
        <f>VLOOKUP(A619,table2!A619:J2953,10,FALSE)</f>
        <v>NORMAL</v>
      </c>
      <c r="L619" s="22">
        <f>VLOOKUP(A619,table3!A619:H2959,4,FALSE)</f>
        <v>5312</v>
      </c>
      <c r="M619" s="22" t="str">
        <f>VLOOKUP(A619,table3!A619:H2959,5,FALSE)</f>
        <v>tier - 2</v>
      </c>
      <c r="N619" t="str">
        <f>VLOOKUP(A619,table3!A619:H2959,6,FALSE)</f>
        <v>tier - 2</v>
      </c>
      <c r="O619" t="str">
        <f>VLOOKUP(A619,table3!A619:H2959,7,FALSE)</f>
        <v>R1012</v>
      </c>
      <c r="P619" s="8">
        <f>VLOOKUP(A619,table3!A619:H2959,2,FALSE)</f>
        <v>34651</v>
      </c>
      <c r="Q619">
        <f>VLOOKUP(A619,table3!A618:H2959,8,FALSE)</f>
        <v>28</v>
      </c>
    </row>
    <row r="620" spans="1:17" x14ac:dyDescent="0.3">
      <c r="A620" s="11" t="s">
        <v>1752</v>
      </c>
      <c r="B620" s="12" t="s">
        <v>5824</v>
      </c>
      <c r="C620">
        <f>VLOOKUP(A620,table2!A620:J2954,2,FALSE)</f>
        <v>48.7</v>
      </c>
      <c r="D620">
        <f>VLOOKUP(A620,table2!A620:J2954,3,FALSE)</f>
        <v>4.71</v>
      </c>
      <c r="E620" t="str">
        <f>VLOOKUP(A620,table2!A620:J2954,4,FALSE)</f>
        <v>No</v>
      </c>
      <c r="F620" t="str">
        <f>VLOOKUP(A620,table2!A620:J2954,5,FALSE)</f>
        <v>No</v>
      </c>
      <c r="G620" t="str">
        <f>VLOOKUP(A620,table2!A620:J2954,6,FALSE)</f>
        <v>No</v>
      </c>
      <c r="H620" s="26">
        <f>VLOOKUP(A620,table2!A620:J2954,7,FALSE)</f>
        <v>0</v>
      </c>
      <c r="I620" t="str">
        <f>VLOOKUP(A620,table2!A620:J2954,8,FALSE)</f>
        <v>No</v>
      </c>
      <c r="J620" t="str">
        <f>VLOOKUP(A620,table2!A620:J2954,9,FALSE)</f>
        <v>OBESITY</v>
      </c>
      <c r="K620" t="str">
        <f>VLOOKUP(A620,table2!A620:J2954,10,FALSE)</f>
        <v>NORMAL</v>
      </c>
      <c r="L620" s="22">
        <f>VLOOKUP(A620,table3!A620:H2960,4,FALSE)</f>
        <v>5322</v>
      </c>
      <c r="M620" s="22" t="str">
        <f>VLOOKUP(A620,table3!A620:H2960,5,FALSE)</f>
        <v>tier - 2</v>
      </c>
      <c r="N620" t="str">
        <f>VLOOKUP(A620,table3!A620:H2960,6,FALSE)</f>
        <v>tier - 1</v>
      </c>
      <c r="O620" t="str">
        <f>VLOOKUP(A620,table3!A620:H2960,7,FALSE)</f>
        <v>R1012</v>
      </c>
      <c r="P620" s="8">
        <f>VLOOKUP(A620,table3!A620:H2960,2,FALSE)</f>
        <v>27274</v>
      </c>
      <c r="Q620">
        <f>VLOOKUP(A620,table3!A619:H2960,8,FALSE)</f>
        <v>48</v>
      </c>
    </row>
    <row r="621" spans="1:17" x14ac:dyDescent="0.3">
      <c r="A621" s="13" t="s">
        <v>1751</v>
      </c>
      <c r="B621" s="14" t="s">
        <v>5825</v>
      </c>
      <c r="C621">
        <f>VLOOKUP(A621,table2!A621:J2955,2,FALSE)</f>
        <v>48.81</v>
      </c>
      <c r="D621">
        <f>VLOOKUP(A621,table2!A621:J2955,3,FALSE)</f>
        <v>5.49</v>
      </c>
      <c r="E621" t="str">
        <f>VLOOKUP(A621,table2!A621:J2955,4,FALSE)</f>
        <v>No</v>
      </c>
      <c r="F621" t="str">
        <f>VLOOKUP(A621,table2!A621:J2955,5,FALSE)</f>
        <v>No</v>
      </c>
      <c r="G621" t="str">
        <f>VLOOKUP(A621,table2!A621:J2955,6,FALSE)</f>
        <v>No</v>
      </c>
      <c r="H621" s="26">
        <f>VLOOKUP(A621,table2!A621:J2955,7,FALSE)</f>
        <v>0</v>
      </c>
      <c r="I621" t="str">
        <f>VLOOKUP(A621,table2!A621:J2955,8,FALSE)</f>
        <v>No</v>
      </c>
      <c r="J621" t="str">
        <f>VLOOKUP(A621,table2!A621:J2955,9,FALSE)</f>
        <v>OBESITY</v>
      </c>
      <c r="K621" t="str">
        <f>VLOOKUP(A621,table2!A621:J2955,10,FALSE)</f>
        <v>NORMAL</v>
      </c>
      <c r="L621" s="22">
        <f>VLOOKUP(A621,table3!A621:H2961,4,FALSE)</f>
        <v>5326</v>
      </c>
      <c r="M621" s="22" t="str">
        <f>VLOOKUP(A621,table3!A621:H2961,5,FALSE)</f>
        <v>tier - 2</v>
      </c>
      <c r="N621" t="str">
        <f>VLOOKUP(A621,table3!A621:H2961,6,FALSE)</f>
        <v>tier - 1</v>
      </c>
      <c r="O621" t="str">
        <f>VLOOKUP(A621,table3!A621:H2961,7,FALSE)</f>
        <v>R1011</v>
      </c>
      <c r="P621" s="8">
        <f>VLOOKUP(A621,table3!A621:H2961,2,FALSE)</f>
        <v>33773</v>
      </c>
      <c r="Q621">
        <f>VLOOKUP(A621,table3!A620:H2961,8,FALSE)</f>
        <v>30</v>
      </c>
    </row>
    <row r="622" spans="1:17" x14ac:dyDescent="0.3">
      <c r="A622" s="11" t="s">
        <v>1750</v>
      </c>
      <c r="B622" s="12" t="s">
        <v>5827</v>
      </c>
      <c r="C622">
        <f>VLOOKUP(A622,table2!A622:J2956,2,FALSE)</f>
        <v>47.53</v>
      </c>
      <c r="D622">
        <f>VLOOKUP(A622,table2!A622:J2956,3,FALSE)</f>
        <v>4.72</v>
      </c>
      <c r="E622" t="str">
        <f>VLOOKUP(A622,table2!A622:J2956,4,FALSE)</f>
        <v>No</v>
      </c>
      <c r="F622" t="str">
        <f>VLOOKUP(A622,table2!A622:J2956,5,FALSE)</f>
        <v>No</v>
      </c>
      <c r="G622" t="str">
        <f>VLOOKUP(A622,table2!A622:J2956,6,FALSE)</f>
        <v>No</v>
      </c>
      <c r="H622" s="26">
        <f>VLOOKUP(A622,table2!A622:J2956,7,FALSE)</f>
        <v>0</v>
      </c>
      <c r="I622" t="str">
        <f>VLOOKUP(A622,table2!A622:J2956,8,FALSE)</f>
        <v>No</v>
      </c>
      <c r="J622" t="str">
        <f>VLOOKUP(A622,table2!A622:J2956,9,FALSE)</f>
        <v>OBESITY</v>
      </c>
      <c r="K622" t="str">
        <f>VLOOKUP(A622,table2!A622:J2956,10,FALSE)</f>
        <v>NORMAL</v>
      </c>
      <c r="L622" s="22">
        <f>VLOOKUP(A622,table3!A622:H2962,4,FALSE)</f>
        <v>5327</v>
      </c>
      <c r="M622" s="22" t="str">
        <f>VLOOKUP(A622,table3!A622:H2962,5,FALSE)</f>
        <v>tier - 2</v>
      </c>
      <c r="N622" t="str">
        <f>VLOOKUP(A622,table3!A622:H2962,6,FALSE)</f>
        <v>tier - 1</v>
      </c>
      <c r="O622" t="str">
        <f>VLOOKUP(A622,table3!A622:H2962,7,FALSE)</f>
        <v>R1012</v>
      </c>
      <c r="P622" s="8">
        <f>VLOOKUP(A622,table3!A622:H2962,2,FALSE)</f>
        <v>33478</v>
      </c>
      <c r="Q622">
        <f>VLOOKUP(A622,table3!A621:H2962,8,FALSE)</f>
        <v>31</v>
      </c>
    </row>
    <row r="623" spans="1:17" x14ac:dyDescent="0.3">
      <c r="A623" s="13" t="s">
        <v>1749</v>
      </c>
      <c r="B623" s="14" t="s">
        <v>5829</v>
      </c>
      <c r="C623">
        <f>VLOOKUP(A623,table2!A623:J2957,2,FALSE)</f>
        <v>36.85</v>
      </c>
      <c r="D623">
        <f>VLOOKUP(A623,table2!A623:J2957,3,FALSE)</f>
        <v>6.7</v>
      </c>
      <c r="E623" t="str">
        <f>VLOOKUP(A623,table2!A623:J2957,4,FALSE)</f>
        <v>No</v>
      </c>
      <c r="F623" t="str">
        <f>VLOOKUP(A623,table2!A623:J2957,5,FALSE)</f>
        <v>No</v>
      </c>
      <c r="G623" t="str">
        <f>VLOOKUP(A623,table2!A623:J2957,6,FALSE)</f>
        <v>No</v>
      </c>
      <c r="H623" s="26">
        <f>VLOOKUP(A623,table2!A623:J2957,7,FALSE)</f>
        <v>0</v>
      </c>
      <c r="I623" t="str">
        <f>VLOOKUP(A623,table2!A623:J2957,8,FALSE)</f>
        <v>No</v>
      </c>
      <c r="J623" t="str">
        <f>VLOOKUP(A623,table2!A623:J2957,9,FALSE)</f>
        <v>OBESITY</v>
      </c>
      <c r="K623" t="str">
        <f>VLOOKUP(A623,table2!A623:J2957,10,FALSE)</f>
        <v>DIABETES</v>
      </c>
      <c r="L623" s="22">
        <f>VLOOKUP(A623,table3!A623:H2963,4,FALSE)</f>
        <v>5345</v>
      </c>
      <c r="M623" s="22" t="str">
        <f>VLOOKUP(A623,table3!A623:H2963,5,FALSE)</f>
        <v>tier - 2</v>
      </c>
      <c r="N623" t="str">
        <f>VLOOKUP(A623,table3!A623:H2963,6,FALSE)</f>
        <v>tier - 3</v>
      </c>
      <c r="O623" t="str">
        <f>VLOOKUP(A623,table3!A623:H2963,7,FALSE)</f>
        <v>R1013</v>
      </c>
      <c r="P623" s="8">
        <f>VLOOKUP(A623,table3!A623:H2963,2,FALSE)</f>
        <v>26648</v>
      </c>
      <c r="Q623">
        <f>VLOOKUP(A623,table3!A622:H2963,8,FALSE)</f>
        <v>50</v>
      </c>
    </row>
    <row r="624" spans="1:17" x14ac:dyDescent="0.3">
      <c r="A624" s="11" t="s">
        <v>1748</v>
      </c>
      <c r="B624" s="12" t="s">
        <v>5831</v>
      </c>
      <c r="C624">
        <f>VLOOKUP(A624,table2!A624:J2958,2,FALSE)</f>
        <v>29.3</v>
      </c>
      <c r="D624">
        <f>VLOOKUP(A624,table2!A624:J2958,3,FALSE)</f>
        <v>5.5</v>
      </c>
      <c r="E624" t="str">
        <f>VLOOKUP(A624,table2!A624:J2958,4,FALSE)</f>
        <v>No</v>
      </c>
      <c r="F624" t="str">
        <f>VLOOKUP(A624,table2!A624:J2958,5,FALSE)</f>
        <v>No</v>
      </c>
      <c r="G624" t="str">
        <f>VLOOKUP(A624,table2!A624:J2958,6,FALSE)</f>
        <v>No</v>
      </c>
      <c r="H624" s="26">
        <f>VLOOKUP(A624,table2!A624:J2958,7,FALSE)</f>
        <v>0</v>
      </c>
      <c r="I624" t="str">
        <f>VLOOKUP(A624,table2!A624:J2958,8,FALSE)</f>
        <v>No</v>
      </c>
      <c r="J624" t="str">
        <f>VLOOKUP(A624,table2!A624:J2958,9,FALSE)</f>
        <v>OVER WEIGHT</v>
      </c>
      <c r="K624" t="str">
        <f>VLOOKUP(A624,table2!A624:J2958,10,FALSE)</f>
        <v>NORMAL</v>
      </c>
      <c r="L624" s="22">
        <f>VLOOKUP(A624,table3!A624:H2964,4,FALSE)</f>
        <v>5354</v>
      </c>
      <c r="M624" s="22" t="str">
        <f>VLOOKUP(A624,table3!A624:H2964,5,FALSE)</f>
        <v>tier - 2</v>
      </c>
      <c r="N624" t="str">
        <f>VLOOKUP(A624,table3!A624:H2964,6,FALSE)</f>
        <v>tier - 3</v>
      </c>
      <c r="O624" t="str">
        <f>VLOOKUP(A624,table3!A624:H2964,7,FALSE)</f>
        <v>R1024</v>
      </c>
      <c r="P624" s="8">
        <f>VLOOKUP(A624,table3!A624:H2964,2,FALSE)</f>
        <v>32819</v>
      </c>
      <c r="Q624">
        <f>VLOOKUP(A624,table3!A623:H2964,8,FALSE)</f>
        <v>33</v>
      </c>
    </row>
    <row r="625" spans="1:17" x14ac:dyDescent="0.3">
      <c r="A625" s="13" t="s">
        <v>1747</v>
      </c>
      <c r="B625" s="14" t="s">
        <v>5833</v>
      </c>
      <c r="C625">
        <f>VLOOKUP(A625,table2!A625:J2959,2,FALSE)</f>
        <v>19.3</v>
      </c>
      <c r="D625">
        <f>VLOOKUP(A625,table2!A625:J2959,3,FALSE)</f>
        <v>4.46</v>
      </c>
      <c r="E625" t="str">
        <f>VLOOKUP(A625,table2!A625:J2959,4,FALSE)</f>
        <v>No</v>
      </c>
      <c r="F625" t="str">
        <f>VLOOKUP(A625,table2!A625:J2959,5,FALSE)</f>
        <v>No</v>
      </c>
      <c r="G625" t="str">
        <f>VLOOKUP(A625,table2!A625:J2959,6,FALSE)</f>
        <v>No</v>
      </c>
      <c r="H625" s="26">
        <f>VLOOKUP(A625,table2!A625:J2959,7,FALSE)</f>
        <v>1</v>
      </c>
      <c r="I625" t="str">
        <f>VLOOKUP(A625,table2!A625:J2959,8,FALSE)</f>
        <v>Yes</v>
      </c>
      <c r="J625" t="str">
        <f>VLOOKUP(A625,table2!A625:J2959,9,FALSE)</f>
        <v>NORMAL WEIGHT</v>
      </c>
      <c r="K625" t="str">
        <f>VLOOKUP(A625,table2!A625:J2959,10,FALSE)</f>
        <v>NORMAL</v>
      </c>
      <c r="L625" s="22">
        <f>VLOOKUP(A625,table3!A625:H2965,4,FALSE)</f>
        <v>5365</v>
      </c>
      <c r="M625" s="22" t="str">
        <f>VLOOKUP(A625,table3!A625:H2965,5,FALSE)</f>
        <v>tier - 2</v>
      </c>
      <c r="N625" t="str">
        <f>VLOOKUP(A625,table3!A625:H2965,6,FALSE)</f>
        <v>tier - 1</v>
      </c>
      <c r="O625" t="str">
        <f>VLOOKUP(A625,table3!A625:H2965,7,FALSE)</f>
        <v>R1011</v>
      </c>
      <c r="P625" s="8">
        <f>VLOOKUP(A625,table3!A625:H2965,2,FALSE)</f>
        <v>34675</v>
      </c>
      <c r="Q625">
        <f>VLOOKUP(A625,table3!A624:H2965,8,FALSE)</f>
        <v>28</v>
      </c>
    </row>
    <row r="626" spans="1:17" x14ac:dyDescent="0.3">
      <c r="A626" s="11" t="s">
        <v>1746</v>
      </c>
      <c r="B626" s="12" t="s">
        <v>5835</v>
      </c>
      <c r="C626">
        <f>VLOOKUP(A626,table2!A626:J2960,2,FALSE)</f>
        <v>24.13</v>
      </c>
      <c r="D626">
        <f>VLOOKUP(A626,table2!A626:J2960,3,FALSE)</f>
        <v>5.29</v>
      </c>
      <c r="E626" t="str">
        <f>VLOOKUP(A626,table2!A626:J2960,4,FALSE)</f>
        <v>Yes</v>
      </c>
      <c r="F626" t="str">
        <f>VLOOKUP(A626,table2!A626:J2960,5,FALSE)</f>
        <v>No</v>
      </c>
      <c r="G626" t="str">
        <f>VLOOKUP(A626,table2!A626:J2960,6,FALSE)</f>
        <v>Yes</v>
      </c>
      <c r="H626" s="26">
        <f>VLOOKUP(A626,table2!A626:J2960,7,FALSE)</f>
        <v>1</v>
      </c>
      <c r="I626" t="str">
        <f>VLOOKUP(A626,table2!A626:J2960,8,FALSE)</f>
        <v>Yes</v>
      </c>
      <c r="J626" t="str">
        <f>VLOOKUP(A626,table2!A626:J2960,9,FALSE)</f>
        <v>NORMAL WEIGHT</v>
      </c>
      <c r="K626" t="str">
        <f>VLOOKUP(A626,table2!A626:J2960,10,FALSE)</f>
        <v>NORMAL</v>
      </c>
      <c r="L626" s="22">
        <f>VLOOKUP(A626,table3!A626:H2966,4,FALSE)</f>
        <v>5373</v>
      </c>
      <c r="M626" s="22" t="str">
        <f>VLOOKUP(A626,table3!A626:H2966,5,FALSE)</f>
        <v>tier - 2</v>
      </c>
      <c r="N626" t="str">
        <f>VLOOKUP(A626,table3!A626:H2966,6,FALSE)</f>
        <v>tier - 2</v>
      </c>
      <c r="O626" t="str">
        <f>VLOOKUP(A626,table3!A626:H2966,7,FALSE)</f>
        <v>R1012</v>
      </c>
      <c r="P626" s="8">
        <f>VLOOKUP(A626,table3!A626:H2966,2,FALSE)</f>
        <v>31564</v>
      </c>
      <c r="Q626">
        <f>VLOOKUP(A626,table3!A625:H2966,8,FALSE)</f>
        <v>37</v>
      </c>
    </row>
    <row r="627" spans="1:17" x14ac:dyDescent="0.3">
      <c r="A627" s="13" t="s">
        <v>1745</v>
      </c>
      <c r="B627" s="14" t="s">
        <v>5837</v>
      </c>
      <c r="C627">
        <f>VLOOKUP(A627,table2!A627:J2961,2,FALSE)</f>
        <v>46.7</v>
      </c>
      <c r="D627">
        <f>VLOOKUP(A627,table2!A627:J2961,3,FALSE)</f>
        <v>10.99</v>
      </c>
      <c r="E627" t="str">
        <f>VLOOKUP(A627,table2!A627:J2961,4,FALSE)</f>
        <v>No</v>
      </c>
      <c r="F627" t="str">
        <f>VLOOKUP(A627,table2!A627:J2961,5,FALSE)</f>
        <v>No</v>
      </c>
      <c r="G627" t="str">
        <f>VLOOKUP(A627,table2!A627:J2961,6,FALSE)</f>
        <v>No</v>
      </c>
      <c r="H627" s="26">
        <f>VLOOKUP(A627,table2!A627:J2961,7,FALSE)</f>
        <v>0</v>
      </c>
      <c r="I627" t="str">
        <f>VLOOKUP(A627,table2!A627:J2961,8,FALSE)</f>
        <v>No</v>
      </c>
      <c r="J627" t="str">
        <f>VLOOKUP(A627,table2!A627:J2961,9,FALSE)</f>
        <v>OBESITY</v>
      </c>
      <c r="K627" t="str">
        <f>VLOOKUP(A627,table2!A627:J2961,10,FALSE)</f>
        <v>DIABETES</v>
      </c>
      <c r="L627" s="22">
        <f>VLOOKUP(A627,table3!A627:H2967,4,FALSE)</f>
        <v>5375</v>
      </c>
      <c r="M627" s="22" t="str">
        <f>VLOOKUP(A627,table3!A627:H2967,5,FALSE)</f>
        <v>tier - 2</v>
      </c>
      <c r="N627" t="str">
        <f>VLOOKUP(A627,table3!A627:H2967,6,FALSE)</f>
        <v>tier - 1</v>
      </c>
      <c r="O627" t="str">
        <f>VLOOKUP(A627,table3!A627:H2967,7,FALSE)</f>
        <v>R1011</v>
      </c>
      <c r="P627" s="8">
        <f>VLOOKUP(A627,table3!A627:H2967,2,FALSE)</f>
        <v>32830</v>
      </c>
      <c r="Q627">
        <f>VLOOKUP(A627,table3!A626:H2967,8,FALSE)</f>
        <v>33</v>
      </c>
    </row>
    <row r="628" spans="1:17" x14ac:dyDescent="0.3">
      <c r="A628" s="11" t="s">
        <v>1744</v>
      </c>
      <c r="B628" s="12" t="s">
        <v>5839</v>
      </c>
      <c r="C628">
        <f>VLOOKUP(A628,table2!A628:J2962,2,FALSE)</f>
        <v>45.27</v>
      </c>
      <c r="D628">
        <f>VLOOKUP(A628,table2!A628:J2962,3,FALSE)</f>
        <v>5.2</v>
      </c>
      <c r="E628" t="str">
        <f>VLOOKUP(A628,table2!A628:J2962,4,FALSE)</f>
        <v>Yes</v>
      </c>
      <c r="F628" t="str">
        <f>VLOOKUP(A628,table2!A628:J2962,5,FALSE)</f>
        <v>No</v>
      </c>
      <c r="G628" t="str">
        <f>VLOOKUP(A628,table2!A628:J2962,6,FALSE)</f>
        <v>No</v>
      </c>
      <c r="H628" s="26">
        <f>VLOOKUP(A628,table2!A628:J2962,7,FALSE)</f>
        <v>0</v>
      </c>
      <c r="I628" t="str">
        <f>VLOOKUP(A628,table2!A628:J2962,8,FALSE)</f>
        <v>No</v>
      </c>
      <c r="J628" t="str">
        <f>VLOOKUP(A628,table2!A628:J2962,9,FALSE)</f>
        <v>OBESITY</v>
      </c>
      <c r="K628" t="str">
        <f>VLOOKUP(A628,table2!A628:J2962,10,FALSE)</f>
        <v>NORMAL</v>
      </c>
      <c r="L628" s="22">
        <f>VLOOKUP(A628,table3!A628:H2968,4,FALSE)</f>
        <v>5377</v>
      </c>
      <c r="M628" s="22" t="str">
        <f>VLOOKUP(A628,table3!A628:H2968,5,FALSE)</f>
        <v>tier - 2</v>
      </c>
      <c r="N628" t="str">
        <f>VLOOKUP(A628,table3!A628:H2968,6,FALSE)</f>
        <v>tier - 3</v>
      </c>
      <c r="O628" t="str">
        <f>VLOOKUP(A628,table3!A628:H2968,7,FALSE)</f>
        <v>R1012</v>
      </c>
      <c r="P628" s="8">
        <f>VLOOKUP(A628,table3!A628:H2968,2,FALSE)</f>
        <v>31615</v>
      </c>
      <c r="Q628">
        <f>VLOOKUP(A628,table3!A627:H2968,8,FALSE)</f>
        <v>36</v>
      </c>
    </row>
    <row r="629" spans="1:17" x14ac:dyDescent="0.3">
      <c r="A629" s="13" t="s">
        <v>1743</v>
      </c>
      <c r="B629" s="14" t="s">
        <v>5841</v>
      </c>
      <c r="C629">
        <f>VLOOKUP(A629,table2!A629:J2963,2,FALSE)</f>
        <v>44.29</v>
      </c>
      <c r="D629">
        <f>VLOOKUP(A629,table2!A629:J2963,3,FALSE)</f>
        <v>9.66</v>
      </c>
      <c r="E629" t="str">
        <f>VLOOKUP(A629,table2!A629:J2963,4,FALSE)</f>
        <v>No</v>
      </c>
      <c r="F629" t="str">
        <f>VLOOKUP(A629,table2!A629:J2963,5,FALSE)</f>
        <v>No</v>
      </c>
      <c r="G629" t="str">
        <f>VLOOKUP(A629,table2!A629:J2963,6,FALSE)</f>
        <v>No</v>
      </c>
      <c r="H629" s="26">
        <f>VLOOKUP(A629,table2!A629:J2963,7,FALSE)</f>
        <v>2</v>
      </c>
      <c r="I629" t="str">
        <f>VLOOKUP(A629,table2!A629:J2963,8,FALSE)</f>
        <v>No</v>
      </c>
      <c r="J629" t="str">
        <f>VLOOKUP(A629,table2!A629:J2963,9,FALSE)</f>
        <v>OBESITY</v>
      </c>
      <c r="K629" t="str">
        <f>VLOOKUP(A629,table2!A629:J2963,10,FALSE)</f>
        <v>DIABETES</v>
      </c>
      <c r="L629" s="22">
        <f>VLOOKUP(A629,table3!A629:H2969,4,FALSE)</f>
        <v>5384</v>
      </c>
      <c r="M629" s="22" t="str">
        <f>VLOOKUP(A629,table3!A629:H2969,5,FALSE)</f>
        <v>tier - 2</v>
      </c>
      <c r="N629" t="str">
        <f>VLOOKUP(A629,table3!A629:H2969,6,FALSE)</f>
        <v>tier - 3</v>
      </c>
      <c r="O629" t="str">
        <f>VLOOKUP(A629,table3!A629:H2969,7,FALSE)</f>
        <v>R1011</v>
      </c>
      <c r="P629" s="8">
        <f>VLOOKUP(A629,table3!A629:H2969,2,FALSE)</f>
        <v>30834</v>
      </c>
      <c r="Q629">
        <f>VLOOKUP(A629,table3!A628:H2969,8,FALSE)</f>
        <v>39</v>
      </c>
    </row>
    <row r="630" spans="1:17" x14ac:dyDescent="0.3">
      <c r="A630" s="11" t="s">
        <v>1742</v>
      </c>
      <c r="B630" s="12" t="s">
        <v>5843</v>
      </c>
      <c r="C630">
        <f>VLOOKUP(A630,table2!A630:J2964,2,FALSE)</f>
        <v>54.59</v>
      </c>
      <c r="D630">
        <f>VLOOKUP(A630,table2!A630:J2964,3,FALSE)</f>
        <v>4.22</v>
      </c>
      <c r="E630" t="str">
        <f>VLOOKUP(A630,table2!A630:J2964,4,FALSE)</f>
        <v>Yes</v>
      </c>
      <c r="F630" t="str">
        <f>VLOOKUP(A630,table2!A630:J2964,5,FALSE)</f>
        <v>No</v>
      </c>
      <c r="G630" t="str">
        <f>VLOOKUP(A630,table2!A630:J2964,6,FALSE)</f>
        <v>No</v>
      </c>
      <c r="H630" s="26">
        <f>VLOOKUP(A630,table2!A630:J2964,7,FALSE)</f>
        <v>1</v>
      </c>
      <c r="I630" t="str">
        <f>VLOOKUP(A630,table2!A630:J2964,8,FALSE)</f>
        <v>No</v>
      </c>
      <c r="J630" t="str">
        <f>VLOOKUP(A630,table2!A630:J2964,9,FALSE)</f>
        <v>OBESITY</v>
      </c>
      <c r="K630" t="str">
        <f>VLOOKUP(A630,table2!A630:J2964,10,FALSE)</f>
        <v>NORMAL</v>
      </c>
      <c r="L630" s="22">
        <f>VLOOKUP(A630,table3!A630:H2970,4,FALSE)</f>
        <v>5385</v>
      </c>
      <c r="M630" s="22" t="str">
        <f>VLOOKUP(A630,table3!A630:H2970,5,FALSE)</f>
        <v>tier - 2</v>
      </c>
      <c r="N630" t="str">
        <f>VLOOKUP(A630,table3!A630:H2970,6,FALSE)</f>
        <v>tier - 3</v>
      </c>
      <c r="O630" t="str">
        <f>VLOOKUP(A630,table3!A630:H2970,7,FALSE)</f>
        <v>R1012</v>
      </c>
      <c r="P630" s="8">
        <f>VLOOKUP(A630,table3!A630:H2970,2,FALSE)</f>
        <v>32363</v>
      </c>
      <c r="Q630">
        <f>VLOOKUP(A630,table3!A629:H2970,8,FALSE)</f>
        <v>34</v>
      </c>
    </row>
    <row r="631" spans="1:17" x14ac:dyDescent="0.3">
      <c r="A631" s="13" t="s">
        <v>1741</v>
      </c>
      <c r="B631" s="14" t="s">
        <v>5241</v>
      </c>
      <c r="C631">
        <f>VLOOKUP(A631,table2!A631:J2965,2,FALSE)</f>
        <v>32.965000000000003</v>
      </c>
      <c r="D631">
        <f>VLOOKUP(A631,table2!A631:J2965,3,FALSE)</f>
        <v>11.78</v>
      </c>
      <c r="E631" t="str">
        <f>VLOOKUP(A631,table2!A631:J2965,4,FALSE)</f>
        <v>No</v>
      </c>
      <c r="F631" t="str">
        <f>VLOOKUP(A631,table2!A631:J2965,5,FALSE)</f>
        <v>No</v>
      </c>
      <c r="G631" t="str">
        <f>VLOOKUP(A631,table2!A631:J2965,6,FALSE)</f>
        <v>No</v>
      </c>
      <c r="H631" s="26">
        <f>VLOOKUP(A631,table2!A631:J2965,7,FALSE)</f>
        <v>0</v>
      </c>
      <c r="I631" t="str">
        <f>VLOOKUP(A631,table2!A631:J2965,8,FALSE)</f>
        <v>No</v>
      </c>
      <c r="J631" t="str">
        <f>VLOOKUP(A631,table2!A631:J2965,9,FALSE)</f>
        <v>OBESITY</v>
      </c>
      <c r="K631" t="str">
        <f>VLOOKUP(A631,table2!A631:J2965,10,FALSE)</f>
        <v>DIABETES</v>
      </c>
      <c r="L631" s="22">
        <f>VLOOKUP(A631,table3!A631:H2971,4,FALSE)</f>
        <v>5396</v>
      </c>
      <c r="M631" s="22" t="str">
        <f>VLOOKUP(A631,table3!A631:H2971,5,FALSE)</f>
        <v>tier - 2</v>
      </c>
      <c r="N631" t="str">
        <f>VLOOKUP(A631,table3!A631:H2971,6,FALSE)</f>
        <v>tier - 3</v>
      </c>
      <c r="O631" t="str">
        <f>VLOOKUP(A631,table3!A631:H2971,7,FALSE)</f>
        <v>R1013</v>
      </c>
      <c r="P631" s="8">
        <f>VLOOKUP(A631,table3!A631:H2971,2,FALSE)</f>
        <v>32818</v>
      </c>
      <c r="Q631">
        <f>VLOOKUP(A631,table3!A630:H2971,8,FALSE)</f>
        <v>33</v>
      </c>
    </row>
    <row r="632" spans="1:17" x14ac:dyDescent="0.3">
      <c r="A632" s="11" t="s">
        <v>1740</v>
      </c>
      <c r="B632" s="12" t="s">
        <v>5846</v>
      </c>
      <c r="C632">
        <f>VLOOKUP(A632,table2!A632:J2966,2,FALSE)</f>
        <v>38.049999999999997</v>
      </c>
      <c r="D632">
        <f>VLOOKUP(A632,table2!A632:J2966,3,FALSE)</f>
        <v>9.6199999999999992</v>
      </c>
      <c r="E632" t="str">
        <f>VLOOKUP(A632,table2!A632:J2966,4,FALSE)</f>
        <v>No</v>
      </c>
      <c r="F632" t="str">
        <f>VLOOKUP(A632,table2!A632:J2966,5,FALSE)</f>
        <v>No</v>
      </c>
      <c r="G632" t="str">
        <f>VLOOKUP(A632,table2!A632:J2966,6,FALSE)</f>
        <v>No</v>
      </c>
      <c r="H632" s="26">
        <f>VLOOKUP(A632,table2!A632:J2966,7,FALSE)</f>
        <v>0</v>
      </c>
      <c r="I632" t="str">
        <f>VLOOKUP(A632,table2!A632:J2966,8,FALSE)</f>
        <v>No</v>
      </c>
      <c r="J632" t="str">
        <f>VLOOKUP(A632,table2!A632:J2966,9,FALSE)</f>
        <v>OBESITY</v>
      </c>
      <c r="K632" t="str">
        <f>VLOOKUP(A632,table2!A632:J2966,10,FALSE)</f>
        <v>DIABETES</v>
      </c>
      <c r="L632" s="22">
        <f>VLOOKUP(A632,table3!A632:H2972,4,FALSE)</f>
        <v>5398</v>
      </c>
      <c r="M632" s="22" t="str">
        <f>VLOOKUP(A632,table3!A632:H2972,5,FALSE)</f>
        <v>tier - 2</v>
      </c>
      <c r="N632" t="str">
        <f>VLOOKUP(A632,table3!A632:H2972,6,FALSE)</f>
        <v>tier - 2</v>
      </c>
      <c r="O632" t="str">
        <f>VLOOKUP(A632,table3!A632:H2972,7,FALSE)</f>
        <v>R1013</v>
      </c>
      <c r="P632" s="8">
        <f>VLOOKUP(A632,table3!A632:H2972,2,FALSE)</f>
        <v>30928</v>
      </c>
      <c r="Q632">
        <f>VLOOKUP(A632,table3!A631:H2972,8,FALSE)</f>
        <v>38</v>
      </c>
    </row>
    <row r="633" spans="1:17" x14ac:dyDescent="0.3">
      <c r="A633" s="13" t="s">
        <v>1739</v>
      </c>
      <c r="B633" s="14" t="s">
        <v>5848</v>
      </c>
      <c r="C633">
        <f>VLOOKUP(A633,table2!A633:J2967,2,FALSE)</f>
        <v>46.14</v>
      </c>
      <c r="D633">
        <f>VLOOKUP(A633,table2!A633:J2967,3,FALSE)</f>
        <v>10.78</v>
      </c>
      <c r="E633" t="str">
        <f>VLOOKUP(A633,table2!A633:J2967,4,FALSE)</f>
        <v>No</v>
      </c>
      <c r="F633" t="str">
        <f>VLOOKUP(A633,table2!A633:J2967,5,FALSE)</f>
        <v>No</v>
      </c>
      <c r="G633" t="str">
        <f>VLOOKUP(A633,table2!A633:J2967,6,FALSE)</f>
        <v>No</v>
      </c>
      <c r="H633" s="26">
        <f>VLOOKUP(A633,table2!A633:J2967,7,FALSE)</f>
        <v>0</v>
      </c>
      <c r="I633" t="str">
        <f>VLOOKUP(A633,table2!A633:J2967,8,FALSE)</f>
        <v>No</v>
      </c>
      <c r="J633" t="str">
        <f>VLOOKUP(A633,table2!A633:J2967,9,FALSE)</f>
        <v>OBESITY</v>
      </c>
      <c r="K633" t="str">
        <f>VLOOKUP(A633,table2!A633:J2967,10,FALSE)</f>
        <v>DIABETES</v>
      </c>
      <c r="L633" s="22">
        <f>VLOOKUP(A633,table3!A633:H2973,4,FALSE)</f>
        <v>5401</v>
      </c>
      <c r="M633" s="22" t="str">
        <f>VLOOKUP(A633,table3!A633:H2973,5,FALSE)</f>
        <v>tier - 2</v>
      </c>
      <c r="N633" t="str">
        <f>VLOOKUP(A633,table3!A633:H2973,6,FALSE)</f>
        <v>tier - 2</v>
      </c>
      <c r="O633" t="str">
        <f>VLOOKUP(A633,table3!A633:H2973,7,FALSE)</f>
        <v>R1013</v>
      </c>
      <c r="P633" s="8">
        <f>VLOOKUP(A633,table3!A633:H2973,2,FALSE)</f>
        <v>30895</v>
      </c>
      <c r="Q633">
        <f>VLOOKUP(A633,table3!A632:H2973,8,FALSE)</f>
        <v>38</v>
      </c>
    </row>
    <row r="634" spans="1:17" x14ac:dyDescent="0.3">
      <c r="A634" s="11" t="s">
        <v>1738</v>
      </c>
      <c r="B634" s="12" t="s">
        <v>5849</v>
      </c>
      <c r="C634">
        <f>VLOOKUP(A634,table2!A634:J2968,2,FALSE)</f>
        <v>41.325000000000003</v>
      </c>
      <c r="D634">
        <f>VLOOKUP(A634,table2!A634:J2968,3,FALSE)</f>
        <v>5.1100000000000003</v>
      </c>
      <c r="E634" t="str">
        <f>VLOOKUP(A634,table2!A634:J2968,4,FALSE)</f>
        <v>Yes</v>
      </c>
      <c r="F634" t="str">
        <f>VLOOKUP(A634,table2!A634:J2968,5,FALSE)</f>
        <v>No</v>
      </c>
      <c r="G634" t="str">
        <f>VLOOKUP(A634,table2!A634:J2968,6,FALSE)</f>
        <v>No</v>
      </c>
      <c r="H634" s="26">
        <f>VLOOKUP(A634,table2!A634:J2968,7,FALSE)</f>
        <v>2</v>
      </c>
      <c r="I634" t="str">
        <f>VLOOKUP(A634,table2!A634:J2968,8,FALSE)</f>
        <v>No</v>
      </c>
      <c r="J634" t="str">
        <f>VLOOKUP(A634,table2!A634:J2968,9,FALSE)</f>
        <v>OBESITY</v>
      </c>
      <c r="K634" t="str">
        <f>VLOOKUP(A634,table2!A634:J2968,10,FALSE)</f>
        <v>NORMAL</v>
      </c>
      <c r="L634" s="22">
        <f>VLOOKUP(A634,table3!A634:H2974,4,FALSE)</f>
        <v>5403</v>
      </c>
      <c r="M634" s="22" t="str">
        <f>VLOOKUP(A634,table3!A634:H2974,5,FALSE)</f>
        <v>tier - 2</v>
      </c>
      <c r="N634" t="str">
        <f>VLOOKUP(A634,table3!A634:H2974,6,FALSE)</f>
        <v>tier - 1</v>
      </c>
      <c r="O634" t="str">
        <f>VLOOKUP(A634,table3!A634:H2974,7,FALSE)</f>
        <v>R1013</v>
      </c>
      <c r="P634" s="8">
        <f>VLOOKUP(A634,table3!A634:H2974,2,FALSE)</f>
        <v>31404</v>
      </c>
      <c r="Q634">
        <f>VLOOKUP(A634,table3!A633:H2974,8,FALSE)</f>
        <v>37</v>
      </c>
    </row>
    <row r="635" spans="1:17" x14ac:dyDescent="0.3">
      <c r="A635" s="13" t="s">
        <v>1737</v>
      </c>
      <c r="B635" s="14" t="s">
        <v>5850</v>
      </c>
      <c r="C635">
        <f>VLOOKUP(A635,table2!A635:J2969,2,FALSE)</f>
        <v>44.64</v>
      </c>
      <c r="D635">
        <f>VLOOKUP(A635,table2!A635:J2969,3,FALSE)</f>
        <v>7.18</v>
      </c>
      <c r="E635" t="str">
        <f>VLOOKUP(A635,table2!A635:J2969,4,FALSE)</f>
        <v>No</v>
      </c>
      <c r="F635" t="str">
        <f>VLOOKUP(A635,table2!A635:J2969,5,FALSE)</f>
        <v>No</v>
      </c>
      <c r="G635" t="str">
        <f>VLOOKUP(A635,table2!A635:J2969,6,FALSE)</f>
        <v>No</v>
      </c>
      <c r="H635" s="26">
        <f>VLOOKUP(A635,table2!A635:J2969,7,FALSE)</f>
        <v>0</v>
      </c>
      <c r="I635" t="str">
        <f>VLOOKUP(A635,table2!A635:J2969,8,FALSE)</f>
        <v>No</v>
      </c>
      <c r="J635" t="str">
        <f>VLOOKUP(A635,table2!A635:J2969,9,FALSE)</f>
        <v>OBESITY</v>
      </c>
      <c r="K635" t="str">
        <f>VLOOKUP(A635,table2!A635:J2969,10,FALSE)</f>
        <v>DIABETES</v>
      </c>
      <c r="L635" s="22">
        <f>VLOOKUP(A635,table3!A635:H2975,4,FALSE)</f>
        <v>5412</v>
      </c>
      <c r="M635" s="22" t="str">
        <f>VLOOKUP(A635,table3!A635:H2975,5,FALSE)</f>
        <v>tier - 2</v>
      </c>
      <c r="N635" t="str">
        <f>VLOOKUP(A635,table3!A635:H2975,6,FALSE)</f>
        <v>tier - 3</v>
      </c>
      <c r="O635" t="str">
        <f>VLOOKUP(A635,table3!A635:H2975,7,FALSE)</f>
        <v>R1012</v>
      </c>
      <c r="P635" s="8">
        <f>VLOOKUP(A635,table3!A635:H2975,2,FALSE)</f>
        <v>27664</v>
      </c>
      <c r="Q635">
        <f>VLOOKUP(A635,table3!A634:H2975,8,FALSE)</f>
        <v>47</v>
      </c>
    </row>
    <row r="636" spans="1:17" x14ac:dyDescent="0.3">
      <c r="A636" s="11" t="s">
        <v>1736</v>
      </c>
      <c r="B636" s="12" t="s">
        <v>5345</v>
      </c>
      <c r="C636">
        <f>VLOOKUP(A636,table2!A636:J2970,2,FALSE)</f>
        <v>25.175000000000001</v>
      </c>
      <c r="D636">
        <f>VLOOKUP(A636,table2!A636:J2970,3,FALSE)</f>
        <v>4.96</v>
      </c>
      <c r="E636" t="str">
        <f>VLOOKUP(A636,table2!A636:J2970,4,FALSE)</f>
        <v>No</v>
      </c>
      <c r="F636" t="str">
        <f>VLOOKUP(A636,table2!A636:J2970,5,FALSE)</f>
        <v>Yes</v>
      </c>
      <c r="G636" t="str">
        <f>VLOOKUP(A636,table2!A636:J2970,6,FALSE)</f>
        <v>No</v>
      </c>
      <c r="H636" s="26">
        <f>VLOOKUP(A636,table2!A636:J2970,7,FALSE)</f>
        <v>1</v>
      </c>
      <c r="I636" t="str">
        <f>VLOOKUP(A636,table2!A636:J2970,8,FALSE)</f>
        <v>No</v>
      </c>
      <c r="J636" t="str">
        <f>VLOOKUP(A636,table2!A636:J2970,9,FALSE)</f>
        <v>OVER WEIGHT</v>
      </c>
      <c r="K636" t="str">
        <f>VLOOKUP(A636,table2!A636:J2970,10,FALSE)</f>
        <v>NORMAL</v>
      </c>
      <c r="L636" s="22">
        <f>VLOOKUP(A636,table3!A636:H2976,4,FALSE)</f>
        <v>5416</v>
      </c>
      <c r="M636" s="22" t="str">
        <f>VLOOKUP(A636,table3!A636:H2976,5,FALSE)</f>
        <v>tier - 2</v>
      </c>
      <c r="N636" t="str">
        <f>VLOOKUP(A636,table3!A636:H2976,6,FALSE)</f>
        <v>tier - 3</v>
      </c>
      <c r="O636" t="str">
        <f>VLOOKUP(A636,table3!A636:H2976,7,FALSE)</f>
        <v>R1013</v>
      </c>
      <c r="P636" s="8">
        <f>VLOOKUP(A636,table3!A636:H2976,2,FALSE)</f>
        <v>30221</v>
      </c>
      <c r="Q636">
        <f>VLOOKUP(A636,table3!A635:H2976,8,FALSE)</f>
        <v>40</v>
      </c>
    </row>
    <row r="637" spans="1:17" x14ac:dyDescent="0.3">
      <c r="A637" s="13" t="s">
        <v>1735</v>
      </c>
      <c r="B637" s="14" t="s">
        <v>5853</v>
      </c>
      <c r="C637">
        <f>VLOOKUP(A637,table2!A637:J2971,2,FALSE)</f>
        <v>43.11</v>
      </c>
      <c r="D637">
        <f>VLOOKUP(A637,table2!A637:J2971,3,FALSE)</f>
        <v>4.67</v>
      </c>
      <c r="E637" t="str">
        <f>VLOOKUP(A637,table2!A637:J2971,4,FALSE)</f>
        <v>Yes</v>
      </c>
      <c r="F637" t="str">
        <f>VLOOKUP(A637,table2!A637:J2971,5,FALSE)</f>
        <v>No</v>
      </c>
      <c r="G637" t="str">
        <f>VLOOKUP(A637,table2!A637:J2971,6,FALSE)</f>
        <v>No</v>
      </c>
      <c r="H637" s="26">
        <f>VLOOKUP(A637,table2!A637:J2971,7,FALSE)</f>
        <v>0</v>
      </c>
      <c r="I637" t="str">
        <f>VLOOKUP(A637,table2!A637:J2971,8,FALSE)</f>
        <v>No</v>
      </c>
      <c r="J637" t="str">
        <f>VLOOKUP(A637,table2!A637:J2971,9,FALSE)</f>
        <v>OBESITY</v>
      </c>
      <c r="K637" t="str">
        <f>VLOOKUP(A637,table2!A637:J2971,10,FALSE)</f>
        <v>NORMAL</v>
      </c>
      <c r="L637" s="22">
        <f>VLOOKUP(A637,table3!A637:H2977,4,FALSE)</f>
        <v>5425</v>
      </c>
      <c r="M637" s="22" t="str">
        <f>VLOOKUP(A637,table3!A637:H2977,5,FALSE)</f>
        <v>tier - 2</v>
      </c>
      <c r="N637" t="str">
        <f>VLOOKUP(A637,table3!A637:H2977,6,FALSE)</f>
        <v>tier - 1</v>
      </c>
      <c r="O637" t="str">
        <f>VLOOKUP(A637,table3!A637:H2977,7,FALSE)</f>
        <v>R1012</v>
      </c>
      <c r="P637" s="8">
        <f>VLOOKUP(A637,table3!A637:H2977,2,FALSE)</f>
        <v>33425</v>
      </c>
      <c r="Q637">
        <f>VLOOKUP(A637,table3!A636:H2977,8,FALSE)</f>
        <v>31</v>
      </c>
    </row>
    <row r="638" spans="1:17" x14ac:dyDescent="0.3">
      <c r="A638" s="11" t="s">
        <v>1734</v>
      </c>
      <c r="B638" s="12" t="s">
        <v>5855</v>
      </c>
      <c r="C638">
        <f>VLOOKUP(A638,table2!A638:J2972,2,FALSE)</f>
        <v>53.32</v>
      </c>
      <c r="D638">
        <f>VLOOKUP(A638,table2!A638:J2972,3,FALSE)</f>
        <v>5.0599999999999996</v>
      </c>
      <c r="E638" t="str">
        <f>VLOOKUP(A638,table2!A638:J2972,4,FALSE)</f>
        <v>No</v>
      </c>
      <c r="F638" t="str">
        <f>VLOOKUP(A638,table2!A638:J2972,5,FALSE)</f>
        <v>No</v>
      </c>
      <c r="G638" t="str">
        <f>VLOOKUP(A638,table2!A638:J2972,6,FALSE)</f>
        <v>No</v>
      </c>
      <c r="H638" s="26">
        <f>VLOOKUP(A638,table2!A638:J2972,7,FALSE)</f>
        <v>0</v>
      </c>
      <c r="I638" t="str">
        <f>VLOOKUP(A638,table2!A638:J2972,8,FALSE)</f>
        <v>No</v>
      </c>
      <c r="J638" t="str">
        <f>VLOOKUP(A638,table2!A638:J2972,9,FALSE)</f>
        <v>OBESITY</v>
      </c>
      <c r="K638" t="str">
        <f>VLOOKUP(A638,table2!A638:J2972,10,FALSE)</f>
        <v>NORMAL</v>
      </c>
      <c r="L638" s="22">
        <f>VLOOKUP(A638,table3!A638:H2978,4,FALSE)</f>
        <v>5429</v>
      </c>
      <c r="M638" s="22" t="str">
        <f>VLOOKUP(A638,table3!A638:H2978,5,FALSE)</f>
        <v>tier - 3</v>
      </c>
      <c r="N638" t="str">
        <f>VLOOKUP(A638,table3!A638:H2978,6,FALSE)</f>
        <v>tier - 1</v>
      </c>
      <c r="O638" t="str">
        <f>VLOOKUP(A638,table3!A638:H2978,7,FALSE)</f>
        <v>R1017</v>
      </c>
      <c r="P638" s="8">
        <f>VLOOKUP(A638,table3!A638:H2978,2,FALSE)</f>
        <v>33864</v>
      </c>
      <c r="Q638">
        <f>VLOOKUP(A638,table3!A637:H2978,8,FALSE)</f>
        <v>30</v>
      </c>
    </row>
    <row r="639" spans="1:17" x14ac:dyDescent="0.3">
      <c r="A639" s="13" t="s">
        <v>1733</v>
      </c>
      <c r="B639" s="14" t="s">
        <v>5856</v>
      </c>
      <c r="C639">
        <f>VLOOKUP(A639,table2!A639:J2973,2,FALSE)</f>
        <v>38.04</v>
      </c>
      <c r="D639">
        <f>VLOOKUP(A639,table2!A639:J2973,3,FALSE)</f>
        <v>5.0199999999999996</v>
      </c>
      <c r="E639" t="str">
        <f>VLOOKUP(A639,table2!A639:J2973,4,FALSE)</f>
        <v>Yes</v>
      </c>
      <c r="F639" t="str">
        <f>VLOOKUP(A639,table2!A639:J2973,5,FALSE)</f>
        <v>No</v>
      </c>
      <c r="G639" t="str">
        <f>VLOOKUP(A639,table2!A639:J2973,6,FALSE)</f>
        <v>No</v>
      </c>
      <c r="H639" s="26">
        <f>VLOOKUP(A639,table2!A639:J2973,7,FALSE)</f>
        <v>1</v>
      </c>
      <c r="I639" t="str">
        <f>VLOOKUP(A639,table2!A639:J2973,8,FALSE)</f>
        <v>No</v>
      </c>
      <c r="J639" t="str">
        <f>VLOOKUP(A639,table2!A639:J2973,9,FALSE)</f>
        <v>OBESITY</v>
      </c>
      <c r="K639" t="str">
        <f>VLOOKUP(A639,table2!A639:J2973,10,FALSE)</f>
        <v>NORMAL</v>
      </c>
      <c r="L639" s="22">
        <f>VLOOKUP(A639,table3!A639:H2979,4,FALSE)</f>
        <v>5429</v>
      </c>
      <c r="M639" s="22" t="str">
        <f>VLOOKUP(A639,table3!A639:H2979,5,FALSE)</f>
        <v>tier - 2</v>
      </c>
      <c r="N639" t="str">
        <f>VLOOKUP(A639,table3!A639:H2979,6,FALSE)</f>
        <v>tier - 2</v>
      </c>
      <c r="O639" t="str">
        <f>VLOOKUP(A639,table3!A639:H2979,7,FALSE)</f>
        <v>R1012</v>
      </c>
      <c r="P639" s="8">
        <f>VLOOKUP(A639,table3!A639:H2979,2,FALSE)</f>
        <v>28649</v>
      </c>
      <c r="Q639">
        <f>VLOOKUP(A639,table3!A638:H2979,8,FALSE)</f>
        <v>45</v>
      </c>
    </row>
    <row r="640" spans="1:17" x14ac:dyDescent="0.3">
      <c r="A640" s="11" t="s">
        <v>1732</v>
      </c>
      <c r="B640" s="12" t="s">
        <v>5857</v>
      </c>
      <c r="C640">
        <f>VLOOKUP(A640,table2!A640:J2974,2,FALSE)</f>
        <v>37.9</v>
      </c>
      <c r="D640">
        <f>VLOOKUP(A640,table2!A640:J2974,3,FALSE)</f>
        <v>7.76</v>
      </c>
      <c r="E640" t="str">
        <f>VLOOKUP(A640,table2!A640:J2974,4,FALSE)</f>
        <v>No</v>
      </c>
      <c r="F640" t="str">
        <f>VLOOKUP(A640,table2!A640:J2974,5,FALSE)</f>
        <v>No</v>
      </c>
      <c r="G640" t="str">
        <f>VLOOKUP(A640,table2!A640:J2974,6,FALSE)</f>
        <v>No</v>
      </c>
      <c r="H640" s="26">
        <f>VLOOKUP(A640,table2!A640:J2974,7,FALSE)</f>
        <v>0</v>
      </c>
      <c r="I640" t="str">
        <f>VLOOKUP(A640,table2!A640:J2974,8,FALSE)</f>
        <v>No</v>
      </c>
      <c r="J640" t="str">
        <f>VLOOKUP(A640,table2!A640:J2974,9,FALSE)</f>
        <v>OBESITY</v>
      </c>
      <c r="K640" t="str">
        <f>VLOOKUP(A640,table2!A640:J2974,10,FALSE)</f>
        <v>DIABETES</v>
      </c>
      <c r="L640" s="22">
        <f>VLOOKUP(A640,table3!A640:H2980,4,FALSE)</f>
        <v>5439</v>
      </c>
      <c r="M640" s="22" t="str">
        <f>VLOOKUP(A640,table3!A640:H2980,5,FALSE)</f>
        <v>tier - 3</v>
      </c>
      <c r="N640" t="str">
        <f>VLOOKUP(A640,table3!A640:H2980,6,FALSE)</f>
        <v>tier - 2</v>
      </c>
      <c r="O640" t="str">
        <f>VLOOKUP(A640,table3!A640:H2980,7,FALSE)</f>
        <v>R1013</v>
      </c>
      <c r="P640" s="8">
        <f>VLOOKUP(A640,table3!A640:H2980,2,FALSE)</f>
        <v>30188</v>
      </c>
      <c r="Q640">
        <f>VLOOKUP(A640,table3!A639:H2980,8,FALSE)</f>
        <v>40</v>
      </c>
    </row>
    <row r="641" spans="1:17" x14ac:dyDescent="0.3">
      <c r="A641" s="13" t="s">
        <v>1731</v>
      </c>
      <c r="B641" s="14" t="s">
        <v>4740</v>
      </c>
      <c r="C641">
        <f>VLOOKUP(A641,table2!A641:J2975,2,FALSE)</f>
        <v>39.6</v>
      </c>
      <c r="D641">
        <f>VLOOKUP(A641,table2!A641:J2975,3,FALSE)</f>
        <v>9.32</v>
      </c>
      <c r="E641" t="str">
        <f>VLOOKUP(A641,table2!A641:J2975,4,FALSE)</f>
        <v>No</v>
      </c>
      <c r="F641" t="str">
        <f>VLOOKUP(A641,table2!A641:J2975,5,FALSE)</f>
        <v>No</v>
      </c>
      <c r="G641" t="str">
        <f>VLOOKUP(A641,table2!A641:J2975,6,FALSE)</f>
        <v>No</v>
      </c>
      <c r="H641" s="26">
        <f>VLOOKUP(A641,table2!A641:J2975,7,FALSE)</f>
        <v>0</v>
      </c>
      <c r="I641" t="str">
        <f>VLOOKUP(A641,table2!A641:J2975,8,FALSE)</f>
        <v>No</v>
      </c>
      <c r="J641" t="str">
        <f>VLOOKUP(A641,table2!A641:J2975,9,FALSE)</f>
        <v>OBESITY</v>
      </c>
      <c r="K641" t="str">
        <f>VLOOKUP(A641,table2!A641:J2975,10,FALSE)</f>
        <v>DIABETES</v>
      </c>
      <c r="L641" s="22">
        <f>VLOOKUP(A641,table3!A641:H2981,4,FALSE)</f>
        <v>5458</v>
      </c>
      <c r="M641" s="22" t="str">
        <f>VLOOKUP(A641,table3!A641:H2981,5,FALSE)</f>
        <v>tier - 2</v>
      </c>
      <c r="N641" t="str">
        <f>VLOOKUP(A641,table3!A641:H2981,6,FALSE)</f>
        <v>tier - 2</v>
      </c>
      <c r="O641" t="str">
        <f>VLOOKUP(A641,table3!A641:H2981,7,FALSE)</f>
        <v>R1024</v>
      </c>
      <c r="P641" s="8">
        <f>VLOOKUP(A641,table3!A641:H2981,2,FALSE)</f>
        <v>31771</v>
      </c>
      <c r="Q641">
        <f>VLOOKUP(A641,table3!A640:H2981,8,FALSE)</f>
        <v>36</v>
      </c>
    </row>
    <row r="642" spans="1:17" x14ac:dyDescent="0.3">
      <c r="A642" s="11" t="s">
        <v>1730</v>
      </c>
      <c r="B642" s="12" t="s">
        <v>5860</v>
      </c>
      <c r="C642">
        <f>VLOOKUP(A642,table2!A642:J2976,2,FALSE)</f>
        <v>50.92</v>
      </c>
      <c r="D642">
        <f>VLOOKUP(A642,table2!A642:J2976,3,FALSE)</f>
        <v>5.31</v>
      </c>
      <c r="E642" t="str">
        <f>VLOOKUP(A642,table2!A642:J2976,4,FALSE)</f>
        <v>Yes</v>
      </c>
      <c r="F642" t="str">
        <f>VLOOKUP(A642,table2!A642:J2976,5,FALSE)</f>
        <v>No</v>
      </c>
      <c r="G642" t="str">
        <f>VLOOKUP(A642,table2!A642:J2976,6,FALSE)</f>
        <v>No</v>
      </c>
      <c r="H642" s="26">
        <f>VLOOKUP(A642,table2!A642:J2976,7,FALSE)</f>
        <v>1</v>
      </c>
      <c r="I642" t="str">
        <f>VLOOKUP(A642,table2!A642:J2976,8,FALSE)</f>
        <v>No</v>
      </c>
      <c r="J642" t="str">
        <f>VLOOKUP(A642,table2!A642:J2976,9,FALSE)</f>
        <v>OBESITY</v>
      </c>
      <c r="K642" t="str">
        <f>VLOOKUP(A642,table2!A642:J2976,10,FALSE)</f>
        <v>NORMAL</v>
      </c>
      <c r="L642" s="22">
        <f>VLOOKUP(A642,table3!A642:H2982,4,FALSE)</f>
        <v>5467</v>
      </c>
      <c r="M642" s="22" t="str">
        <f>VLOOKUP(A642,table3!A642:H2982,5,FALSE)</f>
        <v>tier - 2</v>
      </c>
      <c r="N642" t="str">
        <f>VLOOKUP(A642,table3!A642:H2982,6,FALSE)</f>
        <v>tier - 2</v>
      </c>
      <c r="O642" t="str">
        <f>VLOOKUP(A642,table3!A642:H2982,7,FALSE)</f>
        <v>R1013</v>
      </c>
      <c r="P642" s="8">
        <f>VLOOKUP(A642,table3!A642:H2982,2,FALSE)</f>
        <v>26961</v>
      </c>
      <c r="Q642">
        <f>VLOOKUP(A642,table3!A641:H2982,8,FALSE)</f>
        <v>49</v>
      </c>
    </row>
    <row r="643" spans="1:17" x14ac:dyDescent="0.3">
      <c r="A643" s="13" t="s">
        <v>1729</v>
      </c>
      <c r="B643" s="14" t="s">
        <v>4857</v>
      </c>
      <c r="C643">
        <f>VLOOKUP(A643,table2!A643:J2977,2,FALSE)</f>
        <v>21.85</v>
      </c>
      <c r="D643">
        <f>VLOOKUP(A643,table2!A643:J2977,3,FALSE)</f>
        <v>5.56</v>
      </c>
      <c r="E643" t="str">
        <f>VLOOKUP(A643,table2!A643:J2977,4,FALSE)</f>
        <v>Yes</v>
      </c>
      <c r="F643" t="str">
        <f>VLOOKUP(A643,table2!A643:J2977,5,FALSE)</f>
        <v>No</v>
      </c>
      <c r="G643" t="str">
        <f>VLOOKUP(A643,table2!A643:J2977,6,FALSE)</f>
        <v>No</v>
      </c>
      <c r="H643" s="26">
        <f>VLOOKUP(A643,table2!A643:J2977,7,FALSE)</f>
        <v>0</v>
      </c>
      <c r="I643" t="str">
        <f>VLOOKUP(A643,table2!A643:J2977,8,FALSE)</f>
        <v>Yes</v>
      </c>
      <c r="J643" t="str">
        <f>VLOOKUP(A643,table2!A643:J2977,9,FALSE)</f>
        <v>NORMAL WEIGHT</v>
      </c>
      <c r="K643" t="str">
        <f>VLOOKUP(A643,table2!A643:J2977,10,FALSE)</f>
        <v>NORMAL</v>
      </c>
      <c r="L643" s="22">
        <f>VLOOKUP(A643,table3!A643:H2983,4,FALSE)</f>
        <v>5469</v>
      </c>
      <c r="M643" s="22" t="str">
        <f>VLOOKUP(A643,table3!A643:H2983,5,FALSE)</f>
        <v>tier - 2</v>
      </c>
      <c r="N643" t="str">
        <f>VLOOKUP(A643,table3!A643:H2983,6,FALSE)</f>
        <v>tier - 2</v>
      </c>
      <c r="O643" t="str">
        <f>VLOOKUP(A643,table3!A643:H2983,7,FALSE)</f>
        <v>R1024</v>
      </c>
      <c r="P643" s="8">
        <f>VLOOKUP(A643,table3!A643:H2983,2,FALSE)</f>
        <v>31748</v>
      </c>
      <c r="Q643">
        <f>VLOOKUP(A643,table3!A642:H2983,8,FALSE)</f>
        <v>36</v>
      </c>
    </row>
    <row r="644" spans="1:17" x14ac:dyDescent="0.3">
      <c r="A644" s="11" t="s">
        <v>1728</v>
      </c>
      <c r="B644" s="12" t="s">
        <v>5863</v>
      </c>
      <c r="C644">
        <f>VLOOKUP(A644,table2!A644:J2978,2,FALSE)</f>
        <v>36.08</v>
      </c>
      <c r="D644">
        <f>VLOOKUP(A644,table2!A644:J2978,3,FALSE)</f>
        <v>7.11</v>
      </c>
      <c r="E644" t="str">
        <f>VLOOKUP(A644,table2!A644:J2978,4,FALSE)</f>
        <v>Yes</v>
      </c>
      <c r="F644" t="str">
        <f>VLOOKUP(A644,table2!A644:J2978,5,FALSE)</f>
        <v>No</v>
      </c>
      <c r="G644" t="str">
        <f>VLOOKUP(A644,table2!A644:J2978,6,FALSE)</f>
        <v>Yes</v>
      </c>
      <c r="H644" s="26">
        <f>VLOOKUP(A644,table2!A644:J2978,7,FALSE)</f>
        <v>1</v>
      </c>
      <c r="I644" t="str">
        <f>VLOOKUP(A644,table2!A644:J2978,8,FALSE)</f>
        <v>No</v>
      </c>
      <c r="J644" t="str">
        <f>VLOOKUP(A644,table2!A644:J2978,9,FALSE)</f>
        <v>OBESITY</v>
      </c>
      <c r="K644" t="str">
        <f>VLOOKUP(A644,table2!A644:J2978,10,FALSE)</f>
        <v>DIABETES</v>
      </c>
      <c r="L644" s="22">
        <f>VLOOKUP(A644,table3!A644:H2984,4,FALSE)</f>
        <v>5472</v>
      </c>
      <c r="M644" s="22" t="str">
        <f>VLOOKUP(A644,table3!A644:H2984,5,FALSE)</f>
        <v>tier - 2</v>
      </c>
      <c r="N644" t="str">
        <f>VLOOKUP(A644,table3!A644:H2984,6,FALSE)</f>
        <v>tier - 3</v>
      </c>
      <c r="O644" t="str">
        <f>VLOOKUP(A644,table3!A644:H2984,7,FALSE)</f>
        <v>R1011</v>
      </c>
      <c r="P644" s="8">
        <f>VLOOKUP(A644,table3!A644:H2984,2,FALSE)</f>
        <v>31605</v>
      </c>
      <c r="Q644">
        <f>VLOOKUP(A644,table3!A643:H2984,8,FALSE)</f>
        <v>36</v>
      </c>
    </row>
    <row r="645" spans="1:17" x14ac:dyDescent="0.3">
      <c r="A645" s="13" t="s">
        <v>1727</v>
      </c>
      <c r="B645" s="14" t="s">
        <v>5864</v>
      </c>
      <c r="C645">
        <f>VLOOKUP(A645,table2!A645:J2979,2,FALSE)</f>
        <v>40.44</v>
      </c>
      <c r="D645">
        <f>VLOOKUP(A645,table2!A645:J2979,3,FALSE)</f>
        <v>5.13</v>
      </c>
      <c r="E645" t="str">
        <f>VLOOKUP(A645,table2!A645:J2979,4,FALSE)</f>
        <v>Yes</v>
      </c>
      <c r="F645" t="str">
        <f>VLOOKUP(A645,table2!A645:J2979,5,FALSE)</f>
        <v>No</v>
      </c>
      <c r="G645" t="str">
        <f>VLOOKUP(A645,table2!A645:J2979,6,FALSE)</f>
        <v>Yes</v>
      </c>
      <c r="H645" s="26">
        <f>VLOOKUP(A645,table2!A645:J2979,7,FALSE)</f>
        <v>1</v>
      </c>
      <c r="I645" t="str">
        <f>VLOOKUP(A645,table2!A645:J2979,8,FALSE)</f>
        <v>No</v>
      </c>
      <c r="J645" t="str">
        <f>VLOOKUP(A645,table2!A645:J2979,9,FALSE)</f>
        <v>OBESITY</v>
      </c>
      <c r="K645" t="str">
        <f>VLOOKUP(A645,table2!A645:J2979,10,FALSE)</f>
        <v>NORMAL</v>
      </c>
      <c r="L645" s="22">
        <f>VLOOKUP(A645,table3!A645:H2985,4,FALSE)</f>
        <v>5478</v>
      </c>
      <c r="M645" s="22" t="str">
        <f>VLOOKUP(A645,table3!A645:H2985,5,FALSE)</f>
        <v>tier - 2</v>
      </c>
      <c r="N645" t="str">
        <f>VLOOKUP(A645,table3!A645:H2985,6,FALSE)</f>
        <v>tier - 3</v>
      </c>
      <c r="O645" t="str">
        <f>VLOOKUP(A645,table3!A645:H2985,7,FALSE)</f>
        <v>R1013</v>
      </c>
      <c r="P645" s="8">
        <f>VLOOKUP(A645,table3!A645:H2985,2,FALSE)</f>
        <v>31685</v>
      </c>
      <c r="Q645">
        <f>VLOOKUP(A645,table3!A644:H2985,8,FALSE)</f>
        <v>36</v>
      </c>
    </row>
    <row r="646" spans="1:17" x14ac:dyDescent="0.3">
      <c r="A646" s="11" t="s">
        <v>1726</v>
      </c>
      <c r="B646" s="12" t="s">
        <v>5866</v>
      </c>
      <c r="C646">
        <f>VLOOKUP(A646,table2!A646:J2980,2,FALSE)</f>
        <v>38.094999999999999</v>
      </c>
      <c r="D646">
        <f>VLOOKUP(A646,table2!A646:J2980,3,FALSE)</f>
        <v>10.199999999999999</v>
      </c>
      <c r="E646" t="str">
        <f>VLOOKUP(A646,table2!A646:J2980,4,FALSE)</f>
        <v>No</v>
      </c>
      <c r="F646" t="str">
        <f>VLOOKUP(A646,table2!A646:J2980,5,FALSE)</f>
        <v>No</v>
      </c>
      <c r="G646" t="str">
        <f>VLOOKUP(A646,table2!A646:J2980,6,FALSE)</f>
        <v>No</v>
      </c>
      <c r="H646" s="26">
        <f>VLOOKUP(A646,table2!A646:J2980,7,FALSE)</f>
        <v>0</v>
      </c>
      <c r="I646" t="str">
        <f>VLOOKUP(A646,table2!A646:J2980,8,FALSE)</f>
        <v>No</v>
      </c>
      <c r="J646" t="str">
        <f>VLOOKUP(A646,table2!A646:J2980,9,FALSE)</f>
        <v>OBESITY</v>
      </c>
      <c r="K646" t="str">
        <f>VLOOKUP(A646,table2!A646:J2980,10,FALSE)</f>
        <v>DIABETES</v>
      </c>
      <c r="L646" s="22">
        <f>VLOOKUP(A646,table3!A646:H2986,4,FALSE)</f>
        <v>5484</v>
      </c>
      <c r="M646" s="22" t="str">
        <f>VLOOKUP(A646,table3!A646:H2986,5,FALSE)</f>
        <v>tier - 2</v>
      </c>
      <c r="N646" t="str">
        <f>VLOOKUP(A646,table3!A646:H2986,6,FALSE)</f>
        <v>tier - 2</v>
      </c>
      <c r="O646" t="str">
        <f>VLOOKUP(A646,table3!A646:H2986,7,FALSE)</f>
        <v>R1013</v>
      </c>
      <c r="P646" s="8">
        <f>VLOOKUP(A646,table3!A646:H2986,2,FALSE)</f>
        <v>30920</v>
      </c>
      <c r="Q646">
        <f>VLOOKUP(A646,table3!A645:H2986,8,FALSE)</f>
        <v>38</v>
      </c>
    </row>
    <row r="647" spans="1:17" x14ac:dyDescent="0.3">
      <c r="A647" s="13" t="s">
        <v>1725</v>
      </c>
      <c r="B647" s="14" t="s">
        <v>5867</v>
      </c>
      <c r="C647">
        <f>VLOOKUP(A647,table2!A647:J2981,2,FALSE)</f>
        <v>44.95</v>
      </c>
      <c r="D647">
        <f>VLOOKUP(A647,table2!A647:J2981,3,FALSE)</f>
        <v>10.4</v>
      </c>
      <c r="E647" t="str">
        <f>VLOOKUP(A647,table2!A647:J2981,4,FALSE)</f>
        <v>No</v>
      </c>
      <c r="F647" t="str">
        <f>VLOOKUP(A647,table2!A647:J2981,5,FALSE)</f>
        <v>No</v>
      </c>
      <c r="G647" t="str">
        <f>VLOOKUP(A647,table2!A647:J2981,6,FALSE)</f>
        <v>No</v>
      </c>
      <c r="H647" s="26">
        <f>VLOOKUP(A647,table2!A647:J2981,7,FALSE)</f>
        <v>0</v>
      </c>
      <c r="I647" t="str">
        <f>VLOOKUP(A647,table2!A647:J2981,8,FALSE)</f>
        <v>No</v>
      </c>
      <c r="J647" t="str">
        <f>VLOOKUP(A647,table2!A647:J2981,9,FALSE)</f>
        <v>OBESITY</v>
      </c>
      <c r="K647" t="str">
        <f>VLOOKUP(A647,table2!A647:J2981,10,FALSE)</f>
        <v>DIABETES</v>
      </c>
      <c r="L647" s="22">
        <f>VLOOKUP(A647,table3!A647:H2987,4,FALSE)</f>
        <v>5488</v>
      </c>
      <c r="M647" s="22" t="str">
        <f>VLOOKUP(A647,table3!A647:H2987,5,FALSE)</f>
        <v>tier - 2</v>
      </c>
      <c r="N647" t="str">
        <f>VLOOKUP(A647,table3!A647:H2987,6,FALSE)</f>
        <v>tier - 3</v>
      </c>
      <c r="O647" t="str">
        <f>VLOOKUP(A647,table3!A647:H2987,7,FALSE)</f>
        <v>R1011</v>
      </c>
      <c r="P647" s="8">
        <f>VLOOKUP(A647,table3!A647:H2987,2,FALSE)</f>
        <v>30911</v>
      </c>
      <c r="Q647">
        <f>VLOOKUP(A647,table3!A646:H2987,8,FALSE)</f>
        <v>38</v>
      </c>
    </row>
    <row r="648" spans="1:17" x14ac:dyDescent="0.3">
      <c r="A648" s="11" t="s">
        <v>1724</v>
      </c>
      <c r="B648" s="12" t="s">
        <v>5869</v>
      </c>
      <c r="C648">
        <f>VLOOKUP(A648,table2!A648:J2982,2,FALSE)</f>
        <v>35.54</v>
      </c>
      <c r="D648">
        <f>VLOOKUP(A648,table2!A648:J2982,3,FALSE)</f>
        <v>10.67</v>
      </c>
      <c r="E648" t="str">
        <f>VLOOKUP(A648,table2!A648:J2982,4,FALSE)</f>
        <v>No</v>
      </c>
      <c r="F648" t="str">
        <f>VLOOKUP(A648,table2!A648:J2982,5,FALSE)</f>
        <v>No</v>
      </c>
      <c r="G648" t="str">
        <f>VLOOKUP(A648,table2!A648:J2982,6,FALSE)</f>
        <v>No</v>
      </c>
      <c r="H648" s="26">
        <f>VLOOKUP(A648,table2!A648:J2982,7,FALSE)</f>
        <v>0</v>
      </c>
      <c r="I648" t="str">
        <f>VLOOKUP(A648,table2!A648:J2982,8,FALSE)</f>
        <v>No</v>
      </c>
      <c r="J648" t="str">
        <f>VLOOKUP(A648,table2!A648:J2982,9,FALSE)</f>
        <v>OBESITY</v>
      </c>
      <c r="K648" t="str">
        <f>VLOOKUP(A648,table2!A648:J2982,10,FALSE)</f>
        <v>DIABETES</v>
      </c>
      <c r="L648" s="22">
        <f>VLOOKUP(A648,table3!A648:H2988,4,FALSE)</f>
        <v>5503</v>
      </c>
      <c r="M648" s="22" t="str">
        <f>VLOOKUP(A648,table3!A648:H2988,5,FALSE)</f>
        <v>tier - 2</v>
      </c>
      <c r="N648" t="str">
        <f>VLOOKUP(A648,table3!A648:H2988,6,FALSE)</f>
        <v>tier - 2</v>
      </c>
      <c r="O648" t="str">
        <f>VLOOKUP(A648,table3!A648:H2988,7,FALSE)</f>
        <v>R1012</v>
      </c>
      <c r="P648" s="8">
        <f>VLOOKUP(A648,table3!A648:H2988,2,FALSE)</f>
        <v>32353</v>
      </c>
      <c r="Q648">
        <f>VLOOKUP(A648,table3!A647:H2988,8,FALSE)</f>
        <v>34</v>
      </c>
    </row>
    <row r="649" spans="1:17" x14ac:dyDescent="0.3">
      <c r="A649" s="13" t="s">
        <v>1723</v>
      </c>
      <c r="B649" s="14" t="s">
        <v>5871</v>
      </c>
      <c r="C649">
        <f>VLOOKUP(A649,table2!A649:J2983,2,FALSE)</f>
        <v>39.799999999999997</v>
      </c>
      <c r="D649">
        <f>VLOOKUP(A649,table2!A649:J2983,3,FALSE)</f>
        <v>4.6500000000000004</v>
      </c>
      <c r="E649" t="str">
        <f>VLOOKUP(A649,table2!A649:J2983,4,FALSE)</f>
        <v>Yes</v>
      </c>
      <c r="F649" t="str">
        <f>VLOOKUP(A649,table2!A649:J2983,5,FALSE)</f>
        <v>No</v>
      </c>
      <c r="G649" t="str">
        <f>VLOOKUP(A649,table2!A649:J2983,6,FALSE)</f>
        <v>No</v>
      </c>
      <c r="H649" s="26">
        <f>VLOOKUP(A649,table2!A649:J2983,7,FALSE)</f>
        <v>2</v>
      </c>
      <c r="I649" t="str">
        <f>VLOOKUP(A649,table2!A649:J2983,8,FALSE)</f>
        <v>No</v>
      </c>
      <c r="J649" t="str">
        <f>VLOOKUP(A649,table2!A649:J2983,9,FALSE)</f>
        <v>OBESITY</v>
      </c>
      <c r="K649" t="str">
        <f>VLOOKUP(A649,table2!A649:J2983,10,FALSE)</f>
        <v>NORMAL</v>
      </c>
      <c r="L649" s="22">
        <f>VLOOKUP(A649,table3!A649:H2989,4,FALSE)</f>
        <v>5539</v>
      </c>
      <c r="M649" s="22" t="str">
        <f>VLOOKUP(A649,table3!A649:H2989,5,FALSE)</f>
        <v>tier - 2</v>
      </c>
      <c r="N649" t="str">
        <f>VLOOKUP(A649,table3!A649:H2989,6,FALSE)</f>
        <v>tier - 2</v>
      </c>
      <c r="O649" t="str">
        <f>VLOOKUP(A649,table3!A649:H2989,7,FALSE)</f>
        <v>R1013</v>
      </c>
      <c r="P649" s="8">
        <f>VLOOKUP(A649,table3!A649:H2989,2,FALSE)</f>
        <v>29897</v>
      </c>
      <c r="Q649">
        <f>VLOOKUP(A649,table3!A648:H2989,8,FALSE)</f>
        <v>41</v>
      </c>
    </row>
    <row r="650" spans="1:17" x14ac:dyDescent="0.3">
      <c r="A650" s="11" t="s">
        <v>1722</v>
      </c>
      <c r="B650" s="12" t="s">
        <v>5873</v>
      </c>
      <c r="C650">
        <f>VLOOKUP(A650,table2!A650:J2984,2,FALSE)</f>
        <v>33.659999999999997</v>
      </c>
      <c r="D650">
        <f>VLOOKUP(A650,table2!A650:J2984,3,FALSE)</f>
        <v>5.65</v>
      </c>
      <c r="E650" t="str">
        <f>VLOOKUP(A650,table2!A650:J2984,4,FALSE)</f>
        <v>Yes</v>
      </c>
      <c r="F650" t="str">
        <f>VLOOKUP(A650,table2!A650:J2984,5,FALSE)</f>
        <v>No</v>
      </c>
      <c r="G650" t="str">
        <f>VLOOKUP(A650,table2!A650:J2984,6,FALSE)</f>
        <v>No</v>
      </c>
      <c r="H650" s="26">
        <f>VLOOKUP(A650,table2!A650:J2984,7,FALSE)</f>
        <v>2</v>
      </c>
      <c r="I650" t="str">
        <f>VLOOKUP(A650,table2!A650:J2984,8,FALSE)</f>
        <v>No</v>
      </c>
      <c r="J650" t="str">
        <f>VLOOKUP(A650,table2!A650:J2984,9,FALSE)</f>
        <v>OBESITY</v>
      </c>
      <c r="K650" t="str">
        <f>VLOOKUP(A650,table2!A650:J2984,10,FALSE)</f>
        <v>NORMAL</v>
      </c>
      <c r="L650" s="22">
        <f>VLOOKUP(A650,table3!A650:H2990,4,FALSE)</f>
        <v>5540</v>
      </c>
      <c r="M650" s="22" t="str">
        <f>VLOOKUP(A650,table3!A650:H2990,5,FALSE)</f>
        <v>tier - 2</v>
      </c>
      <c r="N650" t="str">
        <f>VLOOKUP(A650,table3!A650:H2990,6,FALSE)</f>
        <v>tier - 2</v>
      </c>
      <c r="O650" t="str">
        <f>VLOOKUP(A650,table3!A650:H2990,7,FALSE)</f>
        <v>R1012</v>
      </c>
      <c r="P650" s="8">
        <f>VLOOKUP(A650,table3!A650:H2990,2,FALSE)</f>
        <v>29562</v>
      </c>
      <c r="Q650">
        <f>VLOOKUP(A650,table3!A649:H2990,8,FALSE)</f>
        <v>42</v>
      </c>
    </row>
    <row r="651" spans="1:17" x14ac:dyDescent="0.3">
      <c r="A651" s="13" t="s">
        <v>1721</v>
      </c>
      <c r="B651" s="14" t="s">
        <v>5874</v>
      </c>
      <c r="C651">
        <f>VLOOKUP(A651,table2!A651:J2985,2,FALSE)</f>
        <v>35.5</v>
      </c>
      <c r="D651">
        <f>VLOOKUP(A651,table2!A651:J2985,3,FALSE)</f>
        <v>11.97</v>
      </c>
      <c r="E651" t="str">
        <f>VLOOKUP(A651,table2!A651:J2985,4,FALSE)</f>
        <v>No</v>
      </c>
      <c r="F651" t="str">
        <f>VLOOKUP(A651,table2!A651:J2985,5,FALSE)</f>
        <v>No</v>
      </c>
      <c r="G651" t="str">
        <f>VLOOKUP(A651,table2!A651:J2985,6,FALSE)</f>
        <v>No</v>
      </c>
      <c r="H651" s="26">
        <f>VLOOKUP(A651,table2!A651:J2985,7,FALSE)</f>
        <v>0</v>
      </c>
      <c r="I651" t="str">
        <f>VLOOKUP(A651,table2!A651:J2985,8,FALSE)</f>
        <v>No</v>
      </c>
      <c r="J651" t="str">
        <f>VLOOKUP(A651,table2!A651:J2985,9,FALSE)</f>
        <v>OBESITY</v>
      </c>
      <c r="K651" t="str">
        <f>VLOOKUP(A651,table2!A651:J2985,10,FALSE)</f>
        <v>DIABETES</v>
      </c>
      <c r="L651" s="22">
        <f>VLOOKUP(A651,table3!A651:H2991,4,FALSE)</f>
        <v>5553</v>
      </c>
      <c r="M651" s="22" t="str">
        <f>VLOOKUP(A651,table3!A651:H2991,5,FALSE)</f>
        <v>tier - 2</v>
      </c>
      <c r="N651" t="str">
        <f>VLOOKUP(A651,table3!A651:H2991,6,FALSE)</f>
        <v>tier - 3</v>
      </c>
      <c r="O651" t="str">
        <f>VLOOKUP(A651,table3!A651:H2991,7,FALSE)</f>
        <v>R1026</v>
      </c>
      <c r="P651" s="8">
        <f>VLOOKUP(A651,table3!A651:H2991,2,FALSE)</f>
        <v>36425</v>
      </c>
      <c r="Q651">
        <f>VLOOKUP(A651,table3!A650:H2991,8,FALSE)</f>
        <v>23</v>
      </c>
    </row>
    <row r="652" spans="1:17" x14ac:dyDescent="0.3">
      <c r="A652" s="11" t="s">
        <v>1720</v>
      </c>
      <c r="B652" s="12" t="s">
        <v>5876</v>
      </c>
      <c r="C652">
        <f>VLOOKUP(A652,table2!A652:J2986,2,FALSE)</f>
        <v>41.63</v>
      </c>
      <c r="D652">
        <f>VLOOKUP(A652,table2!A652:J2986,3,FALSE)</f>
        <v>6.71</v>
      </c>
      <c r="E652" t="str">
        <f>VLOOKUP(A652,table2!A652:J2986,4,FALSE)</f>
        <v>No</v>
      </c>
      <c r="F652" t="str">
        <f>VLOOKUP(A652,table2!A652:J2986,5,FALSE)</f>
        <v>No</v>
      </c>
      <c r="G652" t="str">
        <f>VLOOKUP(A652,table2!A652:J2986,6,FALSE)</f>
        <v>No</v>
      </c>
      <c r="H652" s="26">
        <f>VLOOKUP(A652,table2!A652:J2986,7,FALSE)</f>
        <v>0</v>
      </c>
      <c r="I652" t="str">
        <f>VLOOKUP(A652,table2!A652:J2986,8,FALSE)</f>
        <v>No</v>
      </c>
      <c r="J652" t="str">
        <f>VLOOKUP(A652,table2!A652:J2986,9,FALSE)</f>
        <v>OBESITY</v>
      </c>
      <c r="K652" t="str">
        <f>VLOOKUP(A652,table2!A652:J2986,10,FALSE)</f>
        <v>DIABETES</v>
      </c>
      <c r="L652" s="22">
        <f>VLOOKUP(A652,table3!A652:H2992,4,FALSE)</f>
        <v>5576</v>
      </c>
      <c r="M652" s="22" t="str">
        <f>VLOOKUP(A652,table3!A652:H2992,5,FALSE)</f>
        <v>tier - 2</v>
      </c>
      <c r="N652" t="str">
        <f>VLOOKUP(A652,table3!A652:H2992,6,FALSE)</f>
        <v>tier - 3</v>
      </c>
      <c r="O652" t="str">
        <f>VLOOKUP(A652,table3!A652:H2992,7,FALSE)</f>
        <v>R1013</v>
      </c>
      <c r="P652" s="8">
        <f>VLOOKUP(A652,table3!A652:H2992,2,FALSE)</f>
        <v>27290</v>
      </c>
      <c r="Q652">
        <f>VLOOKUP(A652,table3!A651:H2992,8,FALSE)</f>
        <v>48</v>
      </c>
    </row>
    <row r="653" spans="1:17" x14ac:dyDescent="0.3">
      <c r="A653" s="13" t="s">
        <v>1719</v>
      </c>
      <c r="B653" s="14" t="s">
        <v>5877</v>
      </c>
      <c r="C653">
        <f>VLOOKUP(A653,table2!A653:J2987,2,FALSE)</f>
        <v>46.49</v>
      </c>
      <c r="D653">
        <f>VLOOKUP(A653,table2!A653:J2987,3,FALSE)</f>
        <v>11.92</v>
      </c>
      <c r="E653" t="str">
        <f>VLOOKUP(A653,table2!A653:J2987,4,FALSE)</f>
        <v>No</v>
      </c>
      <c r="F653" t="str">
        <f>VLOOKUP(A653,table2!A653:J2987,5,FALSE)</f>
        <v>No</v>
      </c>
      <c r="G653" t="str">
        <f>VLOOKUP(A653,table2!A653:J2987,6,FALSE)</f>
        <v>No</v>
      </c>
      <c r="H653" s="26">
        <f>VLOOKUP(A653,table2!A653:J2987,7,FALSE)</f>
        <v>0</v>
      </c>
      <c r="I653" t="str">
        <f>VLOOKUP(A653,table2!A653:J2987,8,FALSE)</f>
        <v>No</v>
      </c>
      <c r="J653" t="str">
        <f>VLOOKUP(A653,table2!A653:J2987,9,FALSE)</f>
        <v>OBESITY</v>
      </c>
      <c r="K653" t="str">
        <f>VLOOKUP(A653,table2!A653:J2987,10,FALSE)</f>
        <v>DIABETES</v>
      </c>
      <c r="L653" s="22">
        <f>VLOOKUP(A653,table3!A653:H2993,4,FALSE)</f>
        <v>5583</v>
      </c>
      <c r="M653" s="22" t="str">
        <f>VLOOKUP(A653,table3!A653:H2993,5,FALSE)</f>
        <v>tier - 2</v>
      </c>
      <c r="N653" t="str">
        <f>VLOOKUP(A653,table3!A653:H2993,6,FALSE)</f>
        <v>tier - 1</v>
      </c>
      <c r="O653" t="str">
        <f>VLOOKUP(A653,table3!A653:H2993,7,FALSE)</f>
        <v>R1012</v>
      </c>
      <c r="P653" s="8">
        <f>VLOOKUP(A653,table3!A653:H2993,2,FALSE)</f>
        <v>31295</v>
      </c>
      <c r="Q653">
        <f>VLOOKUP(A653,table3!A652:H2993,8,FALSE)</f>
        <v>37</v>
      </c>
    </row>
    <row r="654" spans="1:17" x14ac:dyDescent="0.3">
      <c r="A654" s="11" t="s">
        <v>1718</v>
      </c>
      <c r="B654" s="12" t="s">
        <v>5879</v>
      </c>
      <c r="C654">
        <f>VLOOKUP(A654,table2!A654:J2988,2,FALSE)</f>
        <v>43.29</v>
      </c>
      <c r="D654">
        <f>VLOOKUP(A654,table2!A654:J2988,3,FALSE)</f>
        <v>5.35</v>
      </c>
      <c r="E654" t="str">
        <f>VLOOKUP(A654,table2!A654:J2988,4,FALSE)</f>
        <v>No</v>
      </c>
      <c r="F654" t="str">
        <f>VLOOKUP(A654,table2!A654:J2988,5,FALSE)</f>
        <v>No</v>
      </c>
      <c r="G654" t="str">
        <f>VLOOKUP(A654,table2!A654:J2988,6,FALSE)</f>
        <v>No</v>
      </c>
      <c r="H654" s="26">
        <f>VLOOKUP(A654,table2!A654:J2988,7,FALSE)</f>
        <v>2</v>
      </c>
      <c r="I654" t="str">
        <f>VLOOKUP(A654,table2!A654:J2988,8,FALSE)</f>
        <v>No</v>
      </c>
      <c r="J654" t="str">
        <f>VLOOKUP(A654,table2!A654:J2988,9,FALSE)</f>
        <v>OBESITY</v>
      </c>
      <c r="K654" t="str">
        <f>VLOOKUP(A654,table2!A654:J2988,10,FALSE)</f>
        <v>NORMAL</v>
      </c>
      <c r="L654" s="22">
        <f>VLOOKUP(A654,table3!A654:H2994,4,FALSE)</f>
        <v>5584</v>
      </c>
      <c r="M654" s="22" t="str">
        <f>VLOOKUP(A654,table3!A654:H2994,5,FALSE)</f>
        <v>tier - 3</v>
      </c>
      <c r="N654" t="str">
        <f>VLOOKUP(A654,table3!A654:H2994,6,FALSE)</f>
        <v>tier - 1</v>
      </c>
      <c r="O654" t="str">
        <f>VLOOKUP(A654,table3!A654:H2994,7,FALSE)</f>
        <v>R1013</v>
      </c>
      <c r="P654" s="8">
        <f>VLOOKUP(A654,table3!A654:H2994,2,FALSE)</f>
        <v>31737</v>
      </c>
      <c r="Q654">
        <f>VLOOKUP(A654,table3!A653:H2994,8,FALSE)</f>
        <v>36</v>
      </c>
    </row>
    <row r="655" spans="1:17" x14ac:dyDescent="0.3">
      <c r="A655" s="13" t="s">
        <v>1717</v>
      </c>
      <c r="B655" s="14" t="s">
        <v>5881</v>
      </c>
      <c r="C655">
        <f>VLOOKUP(A655,table2!A655:J2989,2,FALSE)</f>
        <v>43.08</v>
      </c>
      <c r="D655">
        <f>VLOOKUP(A655,table2!A655:J2989,3,FALSE)</f>
        <v>8.9600000000000009</v>
      </c>
      <c r="E655" t="str">
        <f>VLOOKUP(A655,table2!A655:J2989,4,FALSE)</f>
        <v>Yes</v>
      </c>
      <c r="F655" t="str">
        <f>VLOOKUP(A655,table2!A655:J2989,5,FALSE)</f>
        <v>No</v>
      </c>
      <c r="G655" t="str">
        <f>VLOOKUP(A655,table2!A655:J2989,6,FALSE)</f>
        <v>No</v>
      </c>
      <c r="H655" s="26">
        <f>VLOOKUP(A655,table2!A655:J2989,7,FALSE)</f>
        <v>1</v>
      </c>
      <c r="I655" t="str">
        <f>VLOOKUP(A655,table2!A655:J2989,8,FALSE)</f>
        <v>No</v>
      </c>
      <c r="J655" t="str">
        <f>VLOOKUP(A655,table2!A655:J2989,9,FALSE)</f>
        <v>OBESITY</v>
      </c>
      <c r="K655" t="str">
        <f>VLOOKUP(A655,table2!A655:J2989,10,FALSE)</f>
        <v>DIABETES</v>
      </c>
      <c r="L655" s="22">
        <f>VLOOKUP(A655,table3!A655:H2995,4,FALSE)</f>
        <v>5588</v>
      </c>
      <c r="M655" s="22" t="str">
        <f>VLOOKUP(A655,table3!A655:H2995,5,FALSE)</f>
        <v>tier - 2</v>
      </c>
      <c r="N655" t="str">
        <f>VLOOKUP(A655,table3!A655:H2995,6,FALSE)</f>
        <v>tier - 1</v>
      </c>
      <c r="O655" t="str">
        <f>VLOOKUP(A655,table3!A655:H2995,7,FALSE)</f>
        <v>R1013</v>
      </c>
      <c r="P655" s="8">
        <f>VLOOKUP(A655,table3!A655:H2995,2,FALSE)</f>
        <v>30592</v>
      </c>
      <c r="Q655">
        <f>VLOOKUP(A655,table3!A654:H2995,8,FALSE)</f>
        <v>39</v>
      </c>
    </row>
    <row r="656" spans="1:17" x14ac:dyDescent="0.3">
      <c r="A656" s="11" t="s">
        <v>1716</v>
      </c>
      <c r="B656" s="12" t="s">
        <v>5882</v>
      </c>
      <c r="C656">
        <f>VLOOKUP(A656,table2!A656:J2990,2,FALSE)</f>
        <v>39.07</v>
      </c>
      <c r="D656">
        <f>VLOOKUP(A656,table2!A656:J2990,3,FALSE)</f>
        <v>11.93</v>
      </c>
      <c r="E656" t="str">
        <f>VLOOKUP(A656,table2!A656:J2990,4,FALSE)</f>
        <v>No</v>
      </c>
      <c r="F656" t="str">
        <f>VLOOKUP(A656,table2!A656:J2990,5,FALSE)</f>
        <v>No</v>
      </c>
      <c r="G656" t="str">
        <f>VLOOKUP(A656,table2!A656:J2990,6,FALSE)</f>
        <v>No</v>
      </c>
      <c r="H656" s="26">
        <f>VLOOKUP(A656,table2!A656:J2990,7,FALSE)</f>
        <v>0</v>
      </c>
      <c r="I656" t="str">
        <f>VLOOKUP(A656,table2!A656:J2990,8,FALSE)</f>
        <v>No</v>
      </c>
      <c r="J656" t="str">
        <f>VLOOKUP(A656,table2!A656:J2990,9,FALSE)</f>
        <v>OBESITY</v>
      </c>
      <c r="K656" t="str">
        <f>VLOOKUP(A656,table2!A656:J2990,10,FALSE)</f>
        <v>DIABETES</v>
      </c>
      <c r="L656" s="22">
        <f>VLOOKUP(A656,table3!A656:H2996,4,FALSE)</f>
        <v>5595</v>
      </c>
      <c r="M656" s="22" t="str">
        <f>VLOOKUP(A656,table3!A656:H2996,5,FALSE)</f>
        <v>tier - 2</v>
      </c>
      <c r="N656" t="str">
        <f>VLOOKUP(A656,table3!A656:H2996,6,FALSE)</f>
        <v>tier - 3</v>
      </c>
      <c r="O656" t="str">
        <f>VLOOKUP(A656,table3!A656:H2996,7,FALSE)</f>
        <v>R1024</v>
      </c>
      <c r="P656" s="8">
        <f>VLOOKUP(A656,table3!A656:H2996,2,FALSE)</f>
        <v>32465</v>
      </c>
      <c r="Q656">
        <f>VLOOKUP(A656,table3!A655:H2996,8,FALSE)</f>
        <v>34</v>
      </c>
    </row>
    <row r="657" spans="1:17" x14ac:dyDescent="0.3">
      <c r="A657" s="13" t="s">
        <v>1715</v>
      </c>
      <c r="B657" s="14" t="s">
        <v>5884</v>
      </c>
      <c r="C657">
        <f>VLOOKUP(A657,table2!A657:J2991,2,FALSE)</f>
        <v>41.3</v>
      </c>
      <c r="D657">
        <f>VLOOKUP(A657,table2!A657:J2991,3,FALSE)</f>
        <v>9.59</v>
      </c>
      <c r="E657" t="str">
        <f>VLOOKUP(A657,table2!A657:J2991,4,FALSE)</f>
        <v>No</v>
      </c>
      <c r="F657" t="str">
        <f>VLOOKUP(A657,table2!A657:J2991,5,FALSE)</f>
        <v>No</v>
      </c>
      <c r="G657" t="str">
        <f>VLOOKUP(A657,table2!A657:J2991,6,FALSE)</f>
        <v>No</v>
      </c>
      <c r="H657" s="26">
        <f>VLOOKUP(A657,table2!A657:J2991,7,FALSE)</f>
        <v>0</v>
      </c>
      <c r="I657" t="str">
        <f>VLOOKUP(A657,table2!A657:J2991,8,FALSE)</f>
        <v>No</v>
      </c>
      <c r="J657" t="str">
        <f>VLOOKUP(A657,table2!A657:J2991,9,FALSE)</f>
        <v>OBESITY</v>
      </c>
      <c r="K657" t="str">
        <f>VLOOKUP(A657,table2!A657:J2991,10,FALSE)</f>
        <v>DIABETES</v>
      </c>
      <c r="L657" s="22">
        <f>VLOOKUP(A657,table3!A657:H2997,4,FALSE)</f>
        <v>5613</v>
      </c>
      <c r="M657" s="22" t="str">
        <f>VLOOKUP(A657,table3!A657:H2997,5,FALSE)</f>
        <v>tier - 2</v>
      </c>
      <c r="N657" t="str">
        <f>VLOOKUP(A657,table3!A657:H2997,6,FALSE)</f>
        <v>tier - 3</v>
      </c>
      <c r="O657" t="str">
        <f>VLOOKUP(A657,table3!A657:H2997,7,FALSE)</f>
        <v>R1013</v>
      </c>
      <c r="P657" s="8">
        <f>VLOOKUP(A657,table3!A657:H2997,2,FALSE)</f>
        <v>28744</v>
      </c>
      <c r="Q657">
        <f>VLOOKUP(A657,table3!A656:H2997,8,FALSE)</f>
        <v>44</v>
      </c>
    </row>
    <row r="658" spans="1:17" x14ac:dyDescent="0.3">
      <c r="A658" s="11" t="s">
        <v>1714</v>
      </c>
      <c r="B658" s="12" t="s">
        <v>5886</v>
      </c>
      <c r="C658">
        <f>VLOOKUP(A658,table2!A658:J2992,2,FALSE)</f>
        <v>42.95</v>
      </c>
      <c r="D658">
        <f>VLOOKUP(A658,table2!A658:J2992,3,FALSE)</f>
        <v>11.88</v>
      </c>
      <c r="E658" t="str">
        <f>VLOOKUP(A658,table2!A658:J2992,4,FALSE)</f>
        <v>Yes</v>
      </c>
      <c r="F658" t="str">
        <f>VLOOKUP(A658,table2!A658:J2992,5,FALSE)</f>
        <v>No</v>
      </c>
      <c r="G658" t="str">
        <f>VLOOKUP(A658,table2!A658:J2992,6,FALSE)</f>
        <v>No</v>
      </c>
      <c r="H658" s="26">
        <f>VLOOKUP(A658,table2!A658:J2992,7,FALSE)</f>
        <v>2</v>
      </c>
      <c r="I658" t="str">
        <f>VLOOKUP(A658,table2!A658:J2992,8,FALSE)</f>
        <v>No</v>
      </c>
      <c r="J658" t="str">
        <f>VLOOKUP(A658,table2!A658:J2992,9,FALSE)</f>
        <v>OBESITY</v>
      </c>
      <c r="K658" t="str">
        <f>VLOOKUP(A658,table2!A658:J2992,10,FALSE)</f>
        <v>DIABETES</v>
      </c>
      <c r="L658" s="22">
        <f>VLOOKUP(A658,table3!A658:H2998,4,FALSE)</f>
        <v>5615</v>
      </c>
      <c r="M658" s="22" t="str">
        <f>VLOOKUP(A658,table3!A658:H2998,5,FALSE)</f>
        <v>tier - 2</v>
      </c>
      <c r="N658" t="str">
        <f>VLOOKUP(A658,table3!A658:H2998,6,FALSE)</f>
        <v>tier - 3</v>
      </c>
      <c r="O658" t="str">
        <f>VLOOKUP(A658,table3!A658:H2998,7,FALSE)</f>
        <v>R1011</v>
      </c>
      <c r="P658" s="8">
        <f>VLOOKUP(A658,table3!A658:H2998,2,FALSE)</f>
        <v>34653</v>
      </c>
      <c r="Q658">
        <f>VLOOKUP(A658,table3!A657:H2998,8,FALSE)</f>
        <v>28</v>
      </c>
    </row>
    <row r="659" spans="1:17" x14ac:dyDescent="0.3">
      <c r="A659" s="13" t="s">
        <v>1713</v>
      </c>
      <c r="B659" s="14" t="s">
        <v>5888</v>
      </c>
      <c r="C659">
        <f>VLOOKUP(A659,table2!A659:J2993,2,FALSE)</f>
        <v>46.96</v>
      </c>
      <c r="D659">
        <f>VLOOKUP(A659,table2!A659:J2993,3,FALSE)</f>
        <v>4.6399999999999997</v>
      </c>
      <c r="E659" t="str">
        <f>VLOOKUP(A659,table2!A659:J2993,4,FALSE)</f>
        <v>No</v>
      </c>
      <c r="F659" t="str">
        <f>VLOOKUP(A659,table2!A659:J2993,5,FALSE)</f>
        <v>No</v>
      </c>
      <c r="G659" t="str">
        <f>VLOOKUP(A659,table2!A659:J2993,6,FALSE)</f>
        <v>Yes</v>
      </c>
      <c r="H659" s="26">
        <f>VLOOKUP(A659,table2!A659:J2993,7,FALSE)</f>
        <v>1</v>
      </c>
      <c r="I659" t="str">
        <f>VLOOKUP(A659,table2!A659:J2993,8,FALSE)</f>
        <v>No</v>
      </c>
      <c r="J659" t="str">
        <f>VLOOKUP(A659,table2!A659:J2993,9,FALSE)</f>
        <v>OBESITY</v>
      </c>
      <c r="K659" t="str">
        <f>VLOOKUP(A659,table2!A659:J2993,10,FALSE)</f>
        <v>NORMAL</v>
      </c>
      <c r="L659" s="22">
        <f>VLOOKUP(A659,table3!A659:H2999,4,FALSE)</f>
        <v>5630</v>
      </c>
      <c r="M659" s="22" t="str">
        <f>VLOOKUP(A659,table3!A659:H2999,5,FALSE)</f>
        <v>tier - 2</v>
      </c>
      <c r="N659" t="str">
        <f>VLOOKUP(A659,table3!A659:H2999,6,FALSE)</f>
        <v>tier - 3</v>
      </c>
      <c r="O659" t="str">
        <f>VLOOKUP(A659,table3!A659:H2999,7,FALSE)</f>
        <v>R1012</v>
      </c>
      <c r="P659" s="8">
        <f>VLOOKUP(A659,table3!A659:H2999,2,FALSE)</f>
        <v>32120</v>
      </c>
      <c r="Q659">
        <f>VLOOKUP(A659,table3!A658:H2999,8,FALSE)</f>
        <v>35</v>
      </c>
    </row>
    <row r="660" spans="1:17" x14ac:dyDescent="0.3">
      <c r="A660" s="11" t="s">
        <v>1712</v>
      </c>
      <c r="B660" s="12" t="s">
        <v>5890</v>
      </c>
      <c r="C660">
        <f>VLOOKUP(A660,table2!A660:J2994,2,FALSE)</f>
        <v>30.495000000000001</v>
      </c>
      <c r="D660">
        <f>VLOOKUP(A660,table2!A660:J2994,3,FALSE)</f>
        <v>9.5299999999999994</v>
      </c>
      <c r="E660" t="str">
        <f>VLOOKUP(A660,table2!A660:J2994,4,FALSE)</f>
        <v>No</v>
      </c>
      <c r="F660" t="str">
        <f>VLOOKUP(A660,table2!A660:J2994,5,FALSE)</f>
        <v>No</v>
      </c>
      <c r="G660" t="str">
        <f>VLOOKUP(A660,table2!A660:J2994,6,FALSE)</f>
        <v>No</v>
      </c>
      <c r="H660" s="26">
        <f>VLOOKUP(A660,table2!A660:J2994,7,FALSE)</f>
        <v>0</v>
      </c>
      <c r="I660" t="str">
        <f>VLOOKUP(A660,table2!A660:J2994,8,FALSE)</f>
        <v>No</v>
      </c>
      <c r="J660" t="str">
        <f>VLOOKUP(A660,table2!A660:J2994,9,FALSE)</f>
        <v>OBESITY</v>
      </c>
      <c r="K660" t="str">
        <f>VLOOKUP(A660,table2!A660:J2994,10,FALSE)</f>
        <v>DIABETES</v>
      </c>
      <c r="L660" s="22">
        <f>VLOOKUP(A660,table3!A660:H3000,4,FALSE)</f>
        <v>5650</v>
      </c>
      <c r="M660" s="22" t="str">
        <f>VLOOKUP(A660,table3!A660:H3000,5,FALSE)</f>
        <v>tier - 2</v>
      </c>
      <c r="N660" t="str">
        <f>VLOOKUP(A660,table3!A660:H3000,6,FALSE)</f>
        <v>tier - 3</v>
      </c>
      <c r="O660" t="str">
        <f>VLOOKUP(A660,table3!A660:H3000,7,FALSE)</f>
        <v>R1011</v>
      </c>
      <c r="P660" s="8">
        <f>VLOOKUP(A660,table3!A660:H3000,2,FALSE)</f>
        <v>30475</v>
      </c>
      <c r="Q660">
        <f>VLOOKUP(A660,table3!A659:H3000,8,FALSE)</f>
        <v>40</v>
      </c>
    </row>
    <row r="661" spans="1:17" x14ac:dyDescent="0.3">
      <c r="A661" s="13" t="s">
        <v>1711</v>
      </c>
      <c r="B661" s="14" t="s">
        <v>5892</v>
      </c>
      <c r="C661">
        <f>VLOOKUP(A661,table2!A661:J2995,2,FALSE)</f>
        <v>17.954999999999998</v>
      </c>
      <c r="D661">
        <f>VLOOKUP(A661,table2!A661:J2995,3,FALSE)</f>
        <v>5.29</v>
      </c>
      <c r="E661" t="str">
        <f>VLOOKUP(A661,table2!A661:J2995,4,FALSE)</f>
        <v>Yes</v>
      </c>
      <c r="F661" t="str">
        <f>VLOOKUP(A661,table2!A661:J2995,5,FALSE)</f>
        <v>No</v>
      </c>
      <c r="G661" t="str">
        <f>VLOOKUP(A661,table2!A661:J2995,6,FALSE)</f>
        <v>No</v>
      </c>
      <c r="H661" s="26">
        <f>VLOOKUP(A661,table2!A661:J2995,7,FALSE)</f>
        <v>1</v>
      </c>
      <c r="I661" t="str">
        <f>VLOOKUP(A661,table2!A661:J2995,8,FALSE)</f>
        <v>Yes</v>
      </c>
      <c r="J661" t="str">
        <f>VLOOKUP(A661,table2!A661:J2995,9,FALSE)</f>
        <v>UNDER WEIGHT</v>
      </c>
      <c r="K661" t="str">
        <f>VLOOKUP(A661,table2!A661:J2995,10,FALSE)</f>
        <v>NORMAL</v>
      </c>
      <c r="L661" s="22">
        <f>VLOOKUP(A661,table3!A661:H3001,4,FALSE)</f>
        <v>5650</v>
      </c>
      <c r="M661" s="22" t="str">
        <f>VLOOKUP(A661,table3!A661:H3001,5,FALSE)</f>
        <v>tier - 2</v>
      </c>
      <c r="N661" t="str">
        <f>VLOOKUP(A661,table3!A661:H3001,6,FALSE)</f>
        <v>tier - 1</v>
      </c>
      <c r="O661" t="str">
        <f>VLOOKUP(A661,table3!A661:H3001,7,FALSE)</f>
        <v>R1013</v>
      </c>
      <c r="P661" s="8">
        <f>VLOOKUP(A661,table3!A661:H3001,2,FALSE)</f>
        <v>28760</v>
      </c>
      <c r="Q661">
        <f>VLOOKUP(A661,table3!A660:H3001,8,FALSE)</f>
        <v>44</v>
      </c>
    </row>
    <row r="662" spans="1:17" x14ac:dyDescent="0.3">
      <c r="A662" s="11" t="s">
        <v>1710</v>
      </c>
      <c r="B662" s="12" t="s">
        <v>5894</v>
      </c>
      <c r="C662">
        <f>VLOOKUP(A662,table2!A662:J2996,2,FALSE)</f>
        <v>25.6</v>
      </c>
      <c r="D662">
        <f>VLOOKUP(A662,table2!A662:J2996,3,FALSE)</f>
        <v>10.95</v>
      </c>
      <c r="E662" t="str">
        <f>VLOOKUP(A662,table2!A662:J2996,4,FALSE)</f>
        <v>No</v>
      </c>
      <c r="F662" t="str">
        <f>VLOOKUP(A662,table2!A662:J2996,5,FALSE)</f>
        <v>No</v>
      </c>
      <c r="G662" t="str">
        <f>VLOOKUP(A662,table2!A662:J2996,6,FALSE)</f>
        <v>No</v>
      </c>
      <c r="H662" s="26">
        <f>VLOOKUP(A662,table2!A662:J2996,7,FALSE)</f>
        <v>3</v>
      </c>
      <c r="I662" t="str">
        <f>VLOOKUP(A662,table2!A662:J2996,8,FALSE)</f>
        <v>No</v>
      </c>
      <c r="J662" t="str">
        <f>VLOOKUP(A662,table2!A662:J2996,9,FALSE)</f>
        <v>OVER WEIGHT</v>
      </c>
      <c r="K662" t="str">
        <f>VLOOKUP(A662,table2!A662:J2996,10,FALSE)</f>
        <v>DIABETES</v>
      </c>
      <c r="L662" s="22">
        <f>VLOOKUP(A662,table3!A662:H3002,4,FALSE)</f>
        <v>5662</v>
      </c>
      <c r="M662" s="22" t="str">
        <f>VLOOKUP(A662,table3!A662:H3002,5,FALSE)</f>
        <v>tier - 2</v>
      </c>
      <c r="N662" t="str">
        <f>VLOOKUP(A662,table3!A662:H3002,6,FALSE)</f>
        <v>tier - 1</v>
      </c>
      <c r="O662" t="str">
        <f>VLOOKUP(A662,table3!A662:H3002,7,FALSE)</f>
        <v>R1013</v>
      </c>
      <c r="P662" s="8">
        <f>VLOOKUP(A662,table3!A662:H3002,2,FALSE)</f>
        <v>30562</v>
      </c>
      <c r="Q662">
        <f>VLOOKUP(A662,table3!A661:H3002,8,FALSE)</f>
        <v>39</v>
      </c>
    </row>
    <row r="663" spans="1:17" x14ac:dyDescent="0.3">
      <c r="A663" s="13" t="s">
        <v>1709</v>
      </c>
      <c r="B663" s="14" t="s">
        <v>5896</v>
      </c>
      <c r="C663">
        <f>VLOOKUP(A663,table2!A663:J2997,2,FALSE)</f>
        <v>34.21</v>
      </c>
      <c r="D663">
        <f>VLOOKUP(A663,table2!A663:J2997,3,FALSE)</f>
        <v>9.17</v>
      </c>
      <c r="E663" t="str">
        <f>VLOOKUP(A663,table2!A663:J2997,4,FALSE)</f>
        <v>No</v>
      </c>
      <c r="F663" t="str">
        <f>VLOOKUP(A663,table2!A663:J2997,5,FALSE)</f>
        <v>No</v>
      </c>
      <c r="G663" t="str">
        <f>VLOOKUP(A663,table2!A663:J2997,6,FALSE)</f>
        <v>No</v>
      </c>
      <c r="H663" s="26">
        <f>VLOOKUP(A663,table2!A663:J2997,7,FALSE)</f>
        <v>0</v>
      </c>
      <c r="I663" t="str">
        <f>VLOOKUP(A663,table2!A663:J2997,8,FALSE)</f>
        <v>No</v>
      </c>
      <c r="J663" t="str">
        <f>VLOOKUP(A663,table2!A663:J2997,9,FALSE)</f>
        <v>OBESITY</v>
      </c>
      <c r="K663" t="str">
        <f>VLOOKUP(A663,table2!A663:J2997,10,FALSE)</f>
        <v>DIABETES</v>
      </c>
      <c r="L663" s="22">
        <f>VLOOKUP(A663,table3!A663:H3003,4,FALSE)</f>
        <v>5679</v>
      </c>
      <c r="M663" s="22" t="str">
        <f>VLOOKUP(A663,table3!A663:H3003,5,FALSE)</f>
        <v>tier - 2</v>
      </c>
      <c r="N663" t="str">
        <f>VLOOKUP(A663,table3!A663:H3003,6,FALSE)</f>
        <v>tier - 2</v>
      </c>
      <c r="O663" t="str">
        <f>VLOOKUP(A663,table3!A663:H3003,7,FALSE)</f>
        <v>R1013</v>
      </c>
      <c r="P663" s="8">
        <f>VLOOKUP(A663,table3!A663:H3003,2,FALSE)</f>
        <v>30906</v>
      </c>
      <c r="Q663">
        <f>VLOOKUP(A663,table3!A662:H3003,8,FALSE)</f>
        <v>38</v>
      </c>
    </row>
    <row r="664" spans="1:17" x14ac:dyDescent="0.3">
      <c r="A664" s="11" t="s">
        <v>1708</v>
      </c>
      <c r="B664" s="12" t="s">
        <v>5898</v>
      </c>
      <c r="C664">
        <f>VLOOKUP(A664,table2!A664:J2998,2,FALSE)</f>
        <v>39.74</v>
      </c>
      <c r="D664">
        <f>VLOOKUP(A664,table2!A664:J2998,3,FALSE)</f>
        <v>7.39</v>
      </c>
      <c r="E664" t="str">
        <f>VLOOKUP(A664,table2!A664:J2998,4,FALSE)</f>
        <v>No</v>
      </c>
      <c r="F664" t="str">
        <f>VLOOKUP(A664,table2!A664:J2998,5,FALSE)</f>
        <v>No</v>
      </c>
      <c r="G664" t="str">
        <f>VLOOKUP(A664,table2!A664:J2998,6,FALSE)</f>
        <v>No</v>
      </c>
      <c r="H664" s="26">
        <f>VLOOKUP(A664,table2!A664:J2998,7,FALSE)</f>
        <v>0</v>
      </c>
      <c r="I664" t="str">
        <f>VLOOKUP(A664,table2!A664:J2998,8,FALSE)</f>
        <v>No</v>
      </c>
      <c r="J664" t="str">
        <f>VLOOKUP(A664,table2!A664:J2998,9,FALSE)</f>
        <v>OBESITY</v>
      </c>
      <c r="K664" t="str">
        <f>VLOOKUP(A664,table2!A664:J2998,10,FALSE)</f>
        <v>DIABETES</v>
      </c>
      <c r="L664" s="22">
        <f>VLOOKUP(A664,table3!A664:H3004,4,FALSE)</f>
        <v>5691</v>
      </c>
      <c r="M664" s="22" t="str">
        <f>VLOOKUP(A664,table3!A664:H3004,5,FALSE)</f>
        <v>tier - 2</v>
      </c>
      <c r="N664" t="str">
        <f>VLOOKUP(A664,table3!A664:H3004,6,FALSE)</f>
        <v>tier - 1</v>
      </c>
      <c r="O664" t="str">
        <f>VLOOKUP(A664,table3!A664:H3004,7,FALSE)</f>
        <v>R1013</v>
      </c>
      <c r="P664" s="8">
        <f>VLOOKUP(A664,table3!A664:H3004,2,FALSE)</f>
        <v>26600</v>
      </c>
      <c r="Q664">
        <f>VLOOKUP(A664,table3!A663:H3004,8,FALSE)</f>
        <v>50</v>
      </c>
    </row>
    <row r="665" spans="1:17" x14ac:dyDescent="0.3">
      <c r="A665" s="13" t="s">
        <v>1707</v>
      </c>
      <c r="B665" s="14" t="s">
        <v>5900</v>
      </c>
      <c r="C665">
        <f>VLOOKUP(A665,table2!A665:J2999,2,FALSE)</f>
        <v>49.53</v>
      </c>
      <c r="D665">
        <f>VLOOKUP(A665,table2!A665:J2999,3,FALSE)</f>
        <v>9.1300000000000008</v>
      </c>
      <c r="E665" t="str">
        <f>VLOOKUP(A665,table2!A665:J2999,4,FALSE)</f>
        <v>Yes</v>
      </c>
      <c r="F665" t="str">
        <f>VLOOKUP(A665,table2!A665:J2999,5,FALSE)</f>
        <v>No</v>
      </c>
      <c r="G665" t="str">
        <f>VLOOKUP(A665,table2!A665:J2999,6,FALSE)</f>
        <v>No</v>
      </c>
      <c r="H665" s="26">
        <f>VLOOKUP(A665,table2!A665:J2999,7,FALSE)</f>
        <v>0</v>
      </c>
      <c r="I665" t="str">
        <f>VLOOKUP(A665,table2!A665:J2999,8,FALSE)</f>
        <v>No</v>
      </c>
      <c r="J665" t="str">
        <f>VLOOKUP(A665,table2!A665:J2999,9,FALSE)</f>
        <v>OBESITY</v>
      </c>
      <c r="K665" t="str">
        <f>VLOOKUP(A665,table2!A665:J2999,10,FALSE)</f>
        <v>DIABETES</v>
      </c>
      <c r="L665" s="22">
        <f>VLOOKUP(A665,table3!A665:H3005,4,FALSE)</f>
        <v>5693</v>
      </c>
      <c r="M665" s="22" t="str">
        <f>VLOOKUP(A665,table3!A665:H3005,5,FALSE)</f>
        <v>tier - 2</v>
      </c>
      <c r="N665" t="str">
        <f>VLOOKUP(A665,table3!A665:H3005,6,FALSE)</f>
        <v>tier - 3</v>
      </c>
      <c r="O665" t="str">
        <f>VLOOKUP(A665,table3!A665:H3005,7,FALSE)</f>
        <v>R1012</v>
      </c>
      <c r="P665" s="8">
        <f>VLOOKUP(A665,table3!A665:H3005,2,FALSE)</f>
        <v>33911</v>
      </c>
      <c r="Q665">
        <f>VLOOKUP(A665,table3!A664:H3005,8,FALSE)</f>
        <v>30</v>
      </c>
    </row>
    <row r="666" spans="1:17" x14ac:dyDescent="0.3">
      <c r="A666" s="11" t="s">
        <v>1706</v>
      </c>
      <c r="B666" s="12" t="s">
        <v>5902</v>
      </c>
      <c r="C666">
        <f>VLOOKUP(A666,table2!A666:J3000,2,FALSE)</f>
        <v>39.33</v>
      </c>
      <c r="D666">
        <f>VLOOKUP(A666,table2!A666:J3000,3,FALSE)</f>
        <v>10.4</v>
      </c>
      <c r="E666" t="str">
        <f>VLOOKUP(A666,table2!A666:J3000,4,FALSE)</f>
        <v>No</v>
      </c>
      <c r="F666" t="str">
        <f>VLOOKUP(A666,table2!A666:J3000,5,FALSE)</f>
        <v>No</v>
      </c>
      <c r="G666" t="str">
        <f>VLOOKUP(A666,table2!A666:J3000,6,FALSE)</f>
        <v>No</v>
      </c>
      <c r="H666" s="26">
        <f>VLOOKUP(A666,table2!A666:J3000,7,FALSE)</f>
        <v>3</v>
      </c>
      <c r="I666" t="str">
        <f>VLOOKUP(A666,table2!A666:J3000,8,FALSE)</f>
        <v>No</v>
      </c>
      <c r="J666" t="str">
        <f>VLOOKUP(A666,table2!A666:J3000,9,FALSE)</f>
        <v>OBESITY</v>
      </c>
      <c r="K666" t="str">
        <f>VLOOKUP(A666,table2!A666:J3000,10,FALSE)</f>
        <v>DIABETES</v>
      </c>
      <c r="L666" s="22">
        <f>VLOOKUP(A666,table3!A666:H3006,4,FALSE)</f>
        <v>5699</v>
      </c>
      <c r="M666" s="22" t="str">
        <f>VLOOKUP(A666,table3!A666:H3006,5,FALSE)</f>
        <v>tier - 2</v>
      </c>
      <c r="N666" t="str">
        <f>VLOOKUP(A666,table3!A666:H3006,6,FALSE)</f>
        <v>tier - 2</v>
      </c>
      <c r="O666" t="str">
        <f>VLOOKUP(A666,table3!A666:H3006,7,FALSE)</f>
        <v>R1012</v>
      </c>
      <c r="P666" s="8">
        <f>VLOOKUP(A666,table3!A666:H3006,2,FALSE)</f>
        <v>27216</v>
      </c>
      <c r="Q666">
        <f>VLOOKUP(A666,table3!A665:H3006,8,FALSE)</f>
        <v>48</v>
      </c>
    </row>
    <row r="667" spans="1:17" x14ac:dyDescent="0.3">
      <c r="A667" s="13" t="s">
        <v>1705</v>
      </c>
      <c r="B667" s="14" t="s">
        <v>5904</v>
      </c>
      <c r="C667">
        <f>VLOOKUP(A667,table2!A667:J3001,2,FALSE)</f>
        <v>39.979999999999997</v>
      </c>
      <c r="D667">
        <f>VLOOKUP(A667,table2!A667:J3001,3,FALSE)</f>
        <v>9.4600000000000009</v>
      </c>
      <c r="E667" t="str">
        <f>VLOOKUP(A667,table2!A667:J3001,4,FALSE)</f>
        <v>Yes</v>
      </c>
      <c r="F667" t="str">
        <f>VLOOKUP(A667,table2!A667:J3001,5,FALSE)</f>
        <v>No</v>
      </c>
      <c r="G667" t="str">
        <f>VLOOKUP(A667,table2!A667:J3001,6,FALSE)</f>
        <v>No</v>
      </c>
      <c r="H667" s="26">
        <f>VLOOKUP(A667,table2!A667:J3001,7,FALSE)</f>
        <v>2</v>
      </c>
      <c r="I667" t="str">
        <f>VLOOKUP(A667,table2!A667:J3001,8,FALSE)</f>
        <v>No</v>
      </c>
      <c r="J667" t="str">
        <f>VLOOKUP(A667,table2!A667:J3001,9,FALSE)</f>
        <v>OBESITY</v>
      </c>
      <c r="K667" t="str">
        <f>VLOOKUP(A667,table2!A667:J3001,10,FALSE)</f>
        <v>DIABETES</v>
      </c>
      <c r="L667" s="22">
        <f>VLOOKUP(A667,table3!A667:H3007,4,FALSE)</f>
        <v>5700</v>
      </c>
      <c r="M667" s="22" t="str">
        <f>VLOOKUP(A667,table3!A667:H3007,5,FALSE)</f>
        <v>tier - 2</v>
      </c>
      <c r="N667" t="str">
        <f>VLOOKUP(A667,table3!A667:H3007,6,FALSE)</f>
        <v>tier - 3</v>
      </c>
      <c r="O667" t="str">
        <f>VLOOKUP(A667,table3!A667:H3007,7,FALSE)</f>
        <v>R1013</v>
      </c>
      <c r="P667" s="8">
        <f>VLOOKUP(A667,table3!A667:H3007,2,FALSE)</f>
        <v>29752</v>
      </c>
      <c r="Q667">
        <f>VLOOKUP(A667,table3!A666:H3007,8,FALSE)</f>
        <v>41</v>
      </c>
    </row>
    <row r="668" spans="1:17" x14ac:dyDescent="0.3">
      <c r="A668" s="11" t="s">
        <v>1704</v>
      </c>
      <c r="B668" s="12" t="s">
        <v>5906</v>
      </c>
      <c r="C668">
        <f>VLOOKUP(A668,table2!A668:J3002,2,FALSE)</f>
        <v>46.51</v>
      </c>
      <c r="D668">
        <f>VLOOKUP(A668,table2!A668:J3002,3,FALSE)</f>
        <v>8.69</v>
      </c>
      <c r="E668" t="str">
        <f>VLOOKUP(A668,table2!A668:J3002,4,FALSE)</f>
        <v>Yes</v>
      </c>
      <c r="F668" t="str">
        <f>VLOOKUP(A668,table2!A668:J3002,5,FALSE)</f>
        <v>No</v>
      </c>
      <c r="G668" t="str">
        <f>VLOOKUP(A668,table2!A668:J3002,6,FALSE)</f>
        <v>No</v>
      </c>
      <c r="H668" s="26">
        <f>VLOOKUP(A668,table2!A668:J3002,7,FALSE)</f>
        <v>0</v>
      </c>
      <c r="I668" t="str">
        <f>VLOOKUP(A668,table2!A668:J3002,8,FALSE)</f>
        <v>No</v>
      </c>
      <c r="J668" t="str">
        <f>VLOOKUP(A668,table2!A668:J3002,9,FALSE)</f>
        <v>OBESITY</v>
      </c>
      <c r="K668" t="str">
        <f>VLOOKUP(A668,table2!A668:J3002,10,FALSE)</f>
        <v>DIABETES</v>
      </c>
      <c r="L668" s="22">
        <f>VLOOKUP(A668,table3!A668:H3008,4,FALSE)</f>
        <v>5709</v>
      </c>
      <c r="M668" s="22" t="str">
        <f>VLOOKUP(A668,table3!A668:H3008,5,FALSE)</f>
        <v>tier - 2</v>
      </c>
      <c r="N668" t="str">
        <f>VLOOKUP(A668,table3!A668:H3008,6,FALSE)</f>
        <v>tier - 1</v>
      </c>
      <c r="O668" t="str">
        <f>VLOOKUP(A668,table3!A668:H3008,7,FALSE)</f>
        <v>R1011</v>
      </c>
      <c r="P668" s="8">
        <f>VLOOKUP(A668,table3!A668:H3008,2,FALSE)</f>
        <v>34276</v>
      </c>
      <c r="Q668">
        <f>VLOOKUP(A668,table3!A667:H3008,8,FALSE)</f>
        <v>29</v>
      </c>
    </row>
    <row r="669" spans="1:17" x14ac:dyDescent="0.3">
      <c r="A669" s="13" t="s">
        <v>1703</v>
      </c>
      <c r="B669" s="14" t="s">
        <v>5907</v>
      </c>
      <c r="C669">
        <f>VLOOKUP(A669,table2!A669:J3003,2,FALSE)</f>
        <v>43.58</v>
      </c>
      <c r="D669">
        <f>VLOOKUP(A669,table2!A669:J3003,3,FALSE)</f>
        <v>4.2300000000000004</v>
      </c>
      <c r="E669" t="str">
        <f>VLOOKUP(A669,table2!A669:J3003,4,FALSE)</f>
        <v>No</v>
      </c>
      <c r="F669" t="str">
        <f>VLOOKUP(A669,table2!A669:J3003,5,FALSE)</f>
        <v>No</v>
      </c>
      <c r="G669" t="str">
        <f>VLOOKUP(A669,table2!A669:J3003,6,FALSE)</f>
        <v>Yes</v>
      </c>
      <c r="H669" s="26">
        <f>VLOOKUP(A669,table2!A669:J3003,7,FALSE)</f>
        <v>1</v>
      </c>
      <c r="I669" t="str">
        <f>VLOOKUP(A669,table2!A669:J3003,8,FALSE)</f>
        <v>No</v>
      </c>
      <c r="J669" t="str">
        <f>VLOOKUP(A669,table2!A669:J3003,9,FALSE)</f>
        <v>OBESITY</v>
      </c>
      <c r="K669" t="str">
        <f>VLOOKUP(A669,table2!A669:J3003,10,FALSE)</f>
        <v>NORMAL</v>
      </c>
      <c r="L669" s="22">
        <f>VLOOKUP(A669,table3!A669:H3009,4,FALSE)</f>
        <v>5709</v>
      </c>
      <c r="M669" s="22" t="str">
        <f>VLOOKUP(A669,table3!A669:H3009,5,FALSE)</f>
        <v>tier - 3</v>
      </c>
      <c r="N669" t="str">
        <f>VLOOKUP(A669,table3!A669:H3009,6,FALSE)</f>
        <v>tier - 3</v>
      </c>
      <c r="O669" t="str">
        <f>VLOOKUP(A669,table3!A669:H3009,7,FALSE)</f>
        <v>R1013</v>
      </c>
      <c r="P669" s="8">
        <f>VLOOKUP(A669,table3!A669:H3009,2,FALSE)</f>
        <v>29828</v>
      </c>
      <c r="Q669">
        <f>VLOOKUP(A669,table3!A668:H3009,8,FALSE)</f>
        <v>41</v>
      </c>
    </row>
    <row r="670" spans="1:17" x14ac:dyDescent="0.3">
      <c r="A670" s="11" t="s">
        <v>1702</v>
      </c>
      <c r="B670" s="12" t="s">
        <v>5909</v>
      </c>
      <c r="C670">
        <f>VLOOKUP(A670,table2!A670:J3004,2,FALSE)</f>
        <v>42.28</v>
      </c>
      <c r="D670">
        <f>VLOOKUP(A670,table2!A670:J3004,3,FALSE)</f>
        <v>9.16</v>
      </c>
      <c r="E670" t="str">
        <f>VLOOKUP(A670,table2!A670:J3004,4,FALSE)</f>
        <v>Yes</v>
      </c>
      <c r="F670" t="str">
        <f>VLOOKUP(A670,table2!A670:J3004,5,FALSE)</f>
        <v>No</v>
      </c>
      <c r="G670" t="str">
        <f>VLOOKUP(A670,table2!A670:J3004,6,FALSE)</f>
        <v>No</v>
      </c>
      <c r="H670" s="26">
        <f>VLOOKUP(A670,table2!A670:J3004,7,FALSE)</f>
        <v>1</v>
      </c>
      <c r="I670" t="str">
        <f>VLOOKUP(A670,table2!A670:J3004,8,FALSE)</f>
        <v>No</v>
      </c>
      <c r="J670" t="str">
        <f>VLOOKUP(A670,table2!A670:J3004,9,FALSE)</f>
        <v>OBESITY</v>
      </c>
      <c r="K670" t="str">
        <f>VLOOKUP(A670,table2!A670:J3004,10,FALSE)</f>
        <v>DIABETES</v>
      </c>
      <c r="L670" s="22">
        <f>VLOOKUP(A670,table3!A670:H3010,4,FALSE)</f>
        <v>5720</v>
      </c>
      <c r="M670" s="22" t="str">
        <f>VLOOKUP(A670,table3!A670:H3010,5,FALSE)</f>
        <v>tier - 2</v>
      </c>
      <c r="N670" t="str">
        <f>VLOOKUP(A670,table3!A670:H3010,6,FALSE)</f>
        <v>tier - 1</v>
      </c>
      <c r="O670" t="str">
        <f>VLOOKUP(A670,table3!A670:H3010,7,FALSE)</f>
        <v>R1013</v>
      </c>
      <c r="P670" s="8">
        <f>VLOOKUP(A670,table3!A670:H3010,2,FALSE)</f>
        <v>26285</v>
      </c>
      <c r="Q670">
        <f>VLOOKUP(A670,table3!A669:H3010,8,FALSE)</f>
        <v>51</v>
      </c>
    </row>
    <row r="671" spans="1:17" x14ac:dyDescent="0.3">
      <c r="A671" s="13" t="s">
        <v>1701</v>
      </c>
      <c r="B671" s="14" t="s">
        <v>5405</v>
      </c>
      <c r="C671">
        <f>VLOOKUP(A671,table2!A671:J3005,2,FALSE)</f>
        <v>35.520000000000003</v>
      </c>
      <c r="D671">
        <f>VLOOKUP(A671,table2!A671:J3005,3,FALSE)</f>
        <v>8.26</v>
      </c>
      <c r="E671" t="str">
        <f>VLOOKUP(A671,table2!A671:J3005,4,FALSE)</f>
        <v>No</v>
      </c>
      <c r="F671" t="str">
        <f>VLOOKUP(A671,table2!A671:J3005,5,FALSE)</f>
        <v>No</v>
      </c>
      <c r="G671" t="str">
        <f>VLOOKUP(A671,table2!A671:J3005,6,FALSE)</f>
        <v>No</v>
      </c>
      <c r="H671" s="26">
        <f>VLOOKUP(A671,table2!A671:J3005,7,FALSE)</f>
        <v>0</v>
      </c>
      <c r="I671" t="str">
        <f>VLOOKUP(A671,table2!A671:J3005,8,FALSE)</f>
        <v>No</v>
      </c>
      <c r="J671" t="str">
        <f>VLOOKUP(A671,table2!A671:J3005,9,FALSE)</f>
        <v>OBESITY</v>
      </c>
      <c r="K671" t="str">
        <f>VLOOKUP(A671,table2!A671:J3005,10,FALSE)</f>
        <v>DIABETES</v>
      </c>
      <c r="L671" s="22">
        <f>VLOOKUP(A671,table3!A671:H3011,4,FALSE)</f>
        <v>5729</v>
      </c>
      <c r="M671" s="22" t="str">
        <f>VLOOKUP(A671,table3!A671:H3011,5,FALSE)</f>
        <v>tier - 1</v>
      </c>
      <c r="N671" t="str">
        <f>VLOOKUP(A671,table3!A671:H3011,6,FALSE)</f>
        <v>tier - 2</v>
      </c>
      <c r="O671" t="str">
        <f>VLOOKUP(A671,table3!A671:H3011,7,FALSE)</f>
        <v>R1012</v>
      </c>
      <c r="P671" s="8">
        <f>VLOOKUP(A671,table3!A671:H3011,2,FALSE)</f>
        <v>32069</v>
      </c>
      <c r="Q671">
        <f>VLOOKUP(A671,table3!A670:H3011,8,FALSE)</f>
        <v>35</v>
      </c>
    </row>
    <row r="672" spans="1:17" x14ac:dyDescent="0.3">
      <c r="A672" s="11" t="s">
        <v>1700</v>
      </c>
      <c r="B672" s="12" t="s">
        <v>5910</v>
      </c>
      <c r="C672">
        <f>VLOOKUP(A672,table2!A672:J3006,2,FALSE)</f>
        <v>33.6</v>
      </c>
      <c r="D672">
        <f>VLOOKUP(A672,table2!A672:J3006,3,FALSE)</f>
        <v>11.25</v>
      </c>
      <c r="E672" t="str">
        <f>VLOOKUP(A672,table2!A672:J3006,4,FALSE)</f>
        <v>No</v>
      </c>
      <c r="F672" t="str">
        <f>VLOOKUP(A672,table2!A672:J3006,5,FALSE)</f>
        <v>No</v>
      </c>
      <c r="G672" t="str">
        <f>VLOOKUP(A672,table2!A672:J3006,6,FALSE)</f>
        <v>No</v>
      </c>
      <c r="H672" s="26">
        <f>VLOOKUP(A672,table2!A672:J3006,7,FALSE)</f>
        <v>0</v>
      </c>
      <c r="I672" t="str">
        <f>VLOOKUP(A672,table2!A672:J3006,8,FALSE)</f>
        <v>No</v>
      </c>
      <c r="J672" t="str">
        <f>VLOOKUP(A672,table2!A672:J3006,9,FALSE)</f>
        <v>OBESITY</v>
      </c>
      <c r="K672" t="str">
        <f>VLOOKUP(A672,table2!A672:J3006,10,FALSE)</f>
        <v>DIABETES</v>
      </c>
      <c r="L672" s="22">
        <f>VLOOKUP(A672,table3!A672:H3012,4,FALSE)</f>
        <v>5742</v>
      </c>
      <c r="M672" s="22" t="str">
        <f>VLOOKUP(A672,table3!A672:H3012,5,FALSE)</f>
        <v>tier - 2</v>
      </c>
      <c r="N672" t="str">
        <f>VLOOKUP(A672,table3!A672:H3012,6,FALSE)</f>
        <v>tier - 3</v>
      </c>
      <c r="O672" t="str">
        <f>VLOOKUP(A672,table3!A672:H3012,7,FALSE)</f>
        <v>R1013</v>
      </c>
      <c r="P672" s="8">
        <f>VLOOKUP(A672,table3!A672:H3012,2,FALSE)</f>
        <v>26532</v>
      </c>
      <c r="Q672">
        <f>VLOOKUP(A672,table3!A671:H3012,8,FALSE)</f>
        <v>50</v>
      </c>
    </row>
    <row r="673" spans="1:17" x14ac:dyDescent="0.3">
      <c r="A673" s="13" t="s">
        <v>1699</v>
      </c>
      <c r="B673" s="14" t="s">
        <v>5912</v>
      </c>
      <c r="C673">
        <f>VLOOKUP(A673,table2!A673:J3007,2,FALSE)</f>
        <v>22.42</v>
      </c>
      <c r="D673">
        <f>VLOOKUP(A673,table2!A673:J3007,3,FALSE)</f>
        <v>6.74</v>
      </c>
      <c r="E673" t="str">
        <f>VLOOKUP(A673,table2!A673:J3007,4,FALSE)</f>
        <v>No</v>
      </c>
      <c r="F673" t="str">
        <f>VLOOKUP(A673,table2!A673:J3007,5,FALSE)</f>
        <v>No</v>
      </c>
      <c r="G673" t="str">
        <f>VLOOKUP(A673,table2!A673:J3007,6,FALSE)</f>
        <v>No</v>
      </c>
      <c r="H673" s="26">
        <f>VLOOKUP(A673,table2!A673:J3007,7,FALSE)</f>
        <v>0</v>
      </c>
      <c r="I673" t="str">
        <f>VLOOKUP(A673,table2!A673:J3007,8,FALSE)</f>
        <v>Yes</v>
      </c>
      <c r="J673" t="str">
        <f>VLOOKUP(A673,table2!A673:J3007,9,FALSE)</f>
        <v>NORMAL WEIGHT</v>
      </c>
      <c r="K673" t="str">
        <f>VLOOKUP(A673,table2!A673:J3007,10,FALSE)</f>
        <v>DIABETES</v>
      </c>
      <c r="L673" s="22">
        <f>VLOOKUP(A673,table3!A673:H3013,4,FALSE)</f>
        <v>5748</v>
      </c>
      <c r="M673" s="22" t="str">
        <f>VLOOKUP(A673,table3!A673:H3013,5,FALSE)</f>
        <v>tier - 2</v>
      </c>
      <c r="N673" t="str">
        <f>VLOOKUP(A673,table3!A673:H3013,6,FALSE)</f>
        <v>tier - 1</v>
      </c>
      <c r="O673" t="str">
        <f>VLOOKUP(A673,table3!A673:H3013,7,FALSE)</f>
        <v>R1021</v>
      </c>
      <c r="P673" s="8">
        <f>VLOOKUP(A673,table3!A673:H3013,2,FALSE)</f>
        <v>34130</v>
      </c>
      <c r="Q673">
        <f>VLOOKUP(A673,table3!A672:H3013,8,FALSE)</f>
        <v>29</v>
      </c>
    </row>
    <row r="674" spans="1:17" x14ac:dyDescent="0.3">
      <c r="A674" s="11" t="s">
        <v>1698</v>
      </c>
      <c r="B674" s="12" t="s">
        <v>5914</v>
      </c>
      <c r="C674">
        <f>VLOOKUP(A674,table2!A674:J3008,2,FALSE)</f>
        <v>46.86</v>
      </c>
      <c r="D674">
        <f>VLOOKUP(A674,table2!A674:J3008,3,FALSE)</f>
        <v>4.87</v>
      </c>
      <c r="E674" t="str">
        <f>VLOOKUP(A674,table2!A674:J3008,4,FALSE)</f>
        <v>No</v>
      </c>
      <c r="F674" t="str">
        <f>VLOOKUP(A674,table2!A674:J3008,5,FALSE)</f>
        <v>No</v>
      </c>
      <c r="G674" t="str">
        <f>VLOOKUP(A674,table2!A674:J3008,6,FALSE)</f>
        <v>No</v>
      </c>
      <c r="H674" s="26">
        <f>VLOOKUP(A674,table2!A674:J3008,7,FALSE)</f>
        <v>0</v>
      </c>
      <c r="I674" t="str">
        <f>VLOOKUP(A674,table2!A674:J3008,8,FALSE)</f>
        <v>No</v>
      </c>
      <c r="J674" t="str">
        <f>VLOOKUP(A674,table2!A674:J3008,9,FALSE)</f>
        <v>OBESITY</v>
      </c>
      <c r="K674" t="str">
        <f>VLOOKUP(A674,table2!A674:J3008,10,FALSE)</f>
        <v>NORMAL</v>
      </c>
      <c r="L674" s="22">
        <f>VLOOKUP(A674,table3!A674:H3014,4,FALSE)</f>
        <v>5757</v>
      </c>
      <c r="M674" s="22" t="str">
        <f>VLOOKUP(A674,table3!A674:H3014,5,FALSE)</f>
        <v>tier - 2</v>
      </c>
      <c r="N674" t="str">
        <f>VLOOKUP(A674,table3!A674:H3014,6,FALSE)</f>
        <v>tier - 3</v>
      </c>
      <c r="O674" t="str">
        <f>VLOOKUP(A674,table3!A674:H3014,7,FALSE)</f>
        <v>R1019</v>
      </c>
      <c r="P674" s="8">
        <f>VLOOKUP(A674,table3!A674:H3014,2,FALSE)</f>
        <v>30558</v>
      </c>
      <c r="Q674">
        <f>VLOOKUP(A674,table3!A673:H3014,8,FALSE)</f>
        <v>39</v>
      </c>
    </row>
    <row r="675" spans="1:17" x14ac:dyDescent="0.3">
      <c r="A675" s="13" t="s">
        <v>1697</v>
      </c>
      <c r="B675" s="14" t="s">
        <v>5916</v>
      </c>
      <c r="C675">
        <f>VLOOKUP(A675,table2!A675:J3009,2,FALSE)</f>
        <v>32.965000000000003</v>
      </c>
      <c r="D675">
        <f>VLOOKUP(A675,table2!A675:J3009,3,FALSE)</f>
        <v>6.68</v>
      </c>
      <c r="E675" t="str">
        <f>VLOOKUP(A675,table2!A675:J3009,4,FALSE)</f>
        <v>No</v>
      </c>
      <c r="F675" t="str">
        <f>VLOOKUP(A675,table2!A675:J3009,5,FALSE)</f>
        <v>No</v>
      </c>
      <c r="G675" t="str">
        <f>VLOOKUP(A675,table2!A675:J3009,6,FALSE)</f>
        <v>No</v>
      </c>
      <c r="H675" s="26">
        <f>VLOOKUP(A675,table2!A675:J3009,7,FALSE)</f>
        <v>3</v>
      </c>
      <c r="I675" t="str">
        <f>VLOOKUP(A675,table2!A675:J3009,8,FALSE)</f>
        <v>No</v>
      </c>
      <c r="J675" t="str">
        <f>VLOOKUP(A675,table2!A675:J3009,9,FALSE)</f>
        <v>OBESITY</v>
      </c>
      <c r="K675" t="str">
        <f>VLOOKUP(A675,table2!A675:J3009,10,FALSE)</f>
        <v>DIABETES</v>
      </c>
      <c r="L675" s="22">
        <f>VLOOKUP(A675,table3!A675:H3015,4,FALSE)</f>
        <v>5779</v>
      </c>
      <c r="M675" s="22" t="str">
        <f>VLOOKUP(A675,table3!A675:H3015,5,FALSE)</f>
        <v>tier - 2</v>
      </c>
      <c r="N675" t="str">
        <f>VLOOKUP(A675,table3!A675:H3015,6,FALSE)</f>
        <v>tier - 3</v>
      </c>
      <c r="O675" t="str">
        <f>VLOOKUP(A675,table3!A675:H3015,7,FALSE)</f>
        <v>R1022</v>
      </c>
      <c r="P675" s="8">
        <f>VLOOKUP(A675,table3!A675:H3015,2,FALSE)</f>
        <v>38292</v>
      </c>
      <c r="Q675">
        <f>VLOOKUP(A675,table3!A674:H3015,8,FALSE)</f>
        <v>18</v>
      </c>
    </row>
    <row r="676" spans="1:17" x14ac:dyDescent="0.3">
      <c r="A676" s="11" t="s">
        <v>1696</v>
      </c>
      <c r="B676" s="12" t="s">
        <v>5918</v>
      </c>
      <c r="C676">
        <f>VLOOKUP(A676,table2!A676:J3010,2,FALSE)</f>
        <v>39.340000000000003</v>
      </c>
      <c r="D676">
        <f>VLOOKUP(A676,table2!A676:J3010,3,FALSE)</f>
        <v>5.0199999999999996</v>
      </c>
      <c r="E676" t="str">
        <f>VLOOKUP(A676,table2!A676:J3010,4,FALSE)</f>
        <v>Yes</v>
      </c>
      <c r="F676" t="str">
        <f>VLOOKUP(A676,table2!A676:J3010,5,FALSE)</f>
        <v>No</v>
      </c>
      <c r="G676" t="str">
        <f>VLOOKUP(A676,table2!A676:J3010,6,FALSE)</f>
        <v>Yes</v>
      </c>
      <c r="H676" s="26">
        <f>VLOOKUP(A676,table2!A676:J3010,7,FALSE)</f>
        <v>1</v>
      </c>
      <c r="I676" t="str">
        <f>VLOOKUP(A676,table2!A676:J3010,8,FALSE)</f>
        <v>No</v>
      </c>
      <c r="J676" t="str">
        <f>VLOOKUP(A676,table2!A676:J3010,9,FALSE)</f>
        <v>OBESITY</v>
      </c>
      <c r="K676" t="str">
        <f>VLOOKUP(A676,table2!A676:J3010,10,FALSE)</f>
        <v>NORMAL</v>
      </c>
      <c r="L676" s="22">
        <f>VLOOKUP(A676,table3!A676:H3016,4,FALSE)</f>
        <v>5807</v>
      </c>
      <c r="M676" s="22" t="str">
        <f>VLOOKUP(A676,table3!A676:H3016,5,FALSE)</f>
        <v>tier - 2</v>
      </c>
      <c r="N676" t="str">
        <f>VLOOKUP(A676,table3!A676:H3016,6,FALSE)</f>
        <v>tier - 3</v>
      </c>
      <c r="O676" t="str">
        <f>VLOOKUP(A676,table3!A676:H3016,7,FALSE)</f>
        <v>R1013</v>
      </c>
      <c r="P676" s="8">
        <f>VLOOKUP(A676,table3!A676:H3016,2,FALSE)</f>
        <v>29482</v>
      </c>
      <c r="Q676">
        <f>VLOOKUP(A676,table3!A675:H3016,8,FALSE)</f>
        <v>42</v>
      </c>
    </row>
    <row r="677" spans="1:17" x14ac:dyDescent="0.3">
      <c r="A677" s="13" t="s">
        <v>1695</v>
      </c>
      <c r="B677" s="14" t="s">
        <v>5920</v>
      </c>
      <c r="C677">
        <f>VLOOKUP(A677,table2!A677:J3011,2,FALSE)</f>
        <v>47</v>
      </c>
      <c r="D677">
        <f>VLOOKUP(A677,table2!A677:J3011,3,FALSE)</f>
        <v>10.64</v>
      </c>
      <c r="E677" t="str">
        <f>VLOOKUP(A677,table2!A677:J3011,4,FALSE)</f>
        <v>Yes</v>
      </c>
      <c r="F677" t="str">
        <f>VLOOKUP(A677,table2!A677:J3011,5,FALSE)</f>
        <v>No</v>
      </c>
      <c r="G677" t="str">
        <f>VLOOKUP(A677,table2!A677:J3011,6,FALSE)</f>
        <v>No</v>
      </c>
      <c r="H677" s="26">
        <f>VLOOKUP(A677,table2!A677:J3011,7,FALSE)</f>
        <v>0</v>
      </c>
      <c r="I677" t="str">
        <f>VLOOKUP(A677,table2!A677:J3011,8,FALSE)</f>
        <v>No</v>
      </c>
      <c r="J677" t="str">
        <f>VLOOKUP(A677,table2!A677:J3011,9,FALSE)</f>
        <v>OBESITY</v>
      </c>
      <c r="K677" t="str">
        <f>VLOOKUP(A677,table2!A677:J3011,10,FALSE)</f>
        <v>DIABETES</v>
      </c>
      <c r="L677" s="22">
        <f>VLOOKUP(A677,table3!A677:H3017,4,FALSE)</f>
        <v>5813</v>
      </c>
      <c r="M677" s="22" t="str">
        <f>VLOOKUP(A677,table3!A677:H3017,5,FALSE)</f>
        <v>tier - 2</v>
      </c>
      <c r="N677" t="str">
        <f>VLOOKUP(A677,table3!A677:H3017,6,FALSE)</f>
        <v>tier - 2</v>
      </c>
      <c r="O677" t="str">
        <f>VLOOKUP(A677,table3!A677:H3017,7,FALSE)</f>
        <v>R1013</v>
      </c>
      <c r="P677" s="8">
        <f>VLOOKUP(A677,table3!A677:H3017,2,FALSE)</f>
        <v>26605</v>
      </c>
      <c r="Q677">
        <f>VLOOKUP(A677,table3!A676:H3017,8,FALSE)</f>
        <v>50</v>
      </c>
    </row>
    <row r="678" spans="1:17" x14ac:dyDescent="0.3">
      <c r="A678" s="11" t="s">
        <v>1694</v>
      </c>
      <c r="B678" s="12" t="s">
        <v>5922</v>
      </c>
      <c r="C678">
        <f>VLOOKUP(A678,table2!A678:J3012,2,FALSE)</f>
        <v>36.71</v>
      </c>
      <c r="D678">
        <f>VLOOKUP(A678,table2!A678:J3012,3,FALSE)</f>
        <v>8.74</v>
      </c>
      <c r="E678" t="str">
        <f>VLOOKUP(A678,table2!A678:J3012,4,FALSE)</f>
        <v>Yes</v>
      </c>
      <c r="F678" t="str">
        <f>VLOOKUP(A678,table2!A678:J3012,5,FALSE)</f>
        <v>No</v>
      </c>
      <c r="G678" t="str">
        <f>VLOOKUP(A678,table2!A678:J3012,6,FALSE)</f>
        <v>No</v>
      </c>
      <c r="H678" s="26">
        <f>VLOOKUP(A678,table2!A678:J3012,7,FALSE)</f>
        <v>0</v>
      </c>
      <c r="I678" t="str">
        <f>VLOOKUP(A678,table2!A678:J3012,8,FALSE)</f>
        <v>No</v>
      </c>
      <c r="J678" t="str">
        <f>VLOOKUP(A678,table2!A678:J3012,9,FALSE)</f>
        <v>OBESITY</v>
      </c>
      <c r="K678" t="str">
        <f>VLOOKUP(A678,table2!A678:J3012,10,FALSE)</f>
        <v>DIABETES</v>
      </c>
      <c r="L678" s="22">
        <f>VLOOKUP(A678,table3!A678:H3018,4,FALSE)</f>
        <v>5817</v>
      </c>
      <c r="M678" s="22" t="str">
        <f>VLOOKUP(A678,table3!A678:H3018,5,FALSE)</f>
        <v>tier - 2</v>
      </c>
      <c r="N678" t="str">
        <f>VLOOKUP(A678,table3!A678:H3018,6,FALSE)</f>
        <v>tier - 2</v>
      </c>
      <c r="O678" t="str">
        <f>VLOOKUP(A678,table3!A678:H3018,7,FALSE)</f>
        <v>R1026</v>
      </c>
      <c r="P678" s="8">
        <f>VLOOKUP(A678,table3!A678:H3018,2,FALSE)</f>
        <v>37459</v>
      </c>
      <c r="Q678">
        <f>VLOOKUP(A678,table3!A677:H3018,8,FALSE)</f>
        <v>20</v>
      </c>
    </row>
    <row r="679" spans="1:17" x14ac:dyDescent="0.3">
      <c r="A679" s="13" t="s">
        <v>1693</v>
      </c>
      <c r="B679" s="14" t="s">
        <v>5924</v>
      </c>
      <c r="C679">
        <f>VLOOKUP(A679,table2!A679:J3013,2,FALSE)</f>
        <v>53.48</v>
      </c>
      <c r="D679">
        <f>VLOOKUP(A679,table2!A679:J3013,3,FALSE)</f>
        <v>5.64</v>
      </c>
      <c r="E679" t="str">
        <f>VLOOKUP(A679,table2!A679:J3013,4,FALSE)</f>
        <v>No</v>
      </c>
      <c r="F679" t="str">
        <f>VLOOKUP(A679,table2!A679:J3013,5,FALSE)</f>
        <v>No</v>
      </c>
      <c r="G679" t="str">
        <f>VLOOKUP(A679,table2!A679:J3013,6,FALSE)</f>
        <v>No</v>
      </c>
      <c r="H679" s="26">
        <f>VLOOKUP(A679,table2!A679:J3013,7,FALSE)</f>
        <v>0</v>
      </c>
      <c r="I679" t="str">
        <f>VLOOKUP(A679,table2!A679:J3013,8,FALSE)</f>
        <v>No</v>
      </c>
      <c r="J679" t="str">
        <f>VLOOKUP(A679,table2!A679:J3013,9,FALSE)</f>
        <v>OBESITY</v>
      </c>
      <c r="K679" t="str">
        <f>VLOOKUP(A679,table2!A679:J3013,10,FALSE)</f>
        <v>NORMAL</v>
      </c>
      <c r="L679" s="22">
        <f>VLOOKUP(A679,table3!A679:H3019,4,FALSE)</f>
        <v>5833</v>
      </c>
      <c r="M679" s="22" t="str">
        <f>VLOOKUP(A679,table3!A679:H3019,5,FALSE)</f>
        <v>tier - 2</v>
      </c>
      <c r="N679" t="str">
        <f>VLOOKUP(A679,table3!A679:H3019,6,FALSE)</f>
        <v>tier - 3</v>
      </c>
      <c r="O679" t="str">
        <f>VLOOKUP(A679,table3!A679:H3019,7,FALSE)</f>
        <v>R1012</v>
      </c>
      <c r="P679" s="8">
        <f>VLOOKUP(A679,table3!A679:H3019,2,FALSE)</f>
        <v>26203</v>
      </c>
      <c r="Q679">
        <f>VLOOKUP(A679,table3!A678:H3019,8,FALSE)</f>
        <v>51</v>
      </c>
    </row>
    <row r="680" spans="1:17" x14ac:dyDescent="0.3">
      <c r="A680" s="11" t="s">
        <v>1692</v>
      </c>
      <c r="B680" s="12" t="s">
        <v>5926</v>
      </c>
      <c r="C680">
        <f>VLOOKUP(A680,table2!A680:J3014,2,FALSE)</f>
        <v>35.5</v>
      </c>
      <c r="D680">
        <f>VLOOKUP(A680,table2!A680:J3014,3,FALSE)</f>
        <v>10.37</v>
      </c>
      <c r="E680" t="str">
        <f>VLOOKUP(A680,table2!A680:J3014,4,FALSE)</f>
        <v>No</v>
      </c>
      <c r="F680" t="str">
        <f>VLOOKUP(A680,table2!A680:J3014,5,FALSE)</f>
        <v>No</v>
      </c>
      <c r="G680" t="str">
        <f>VLOOKUP(A680,table2!A680:J3014,6,FALSE)</f>
        <v>No</v>
      </c>
      <c r="H680" s="26">
        <f>VLOOKUP(A680,table2!A680:J3014,7,FALSE)</f>
        <v>0</v>
      </c>
      <c r="I680" t="str">
        <f>VLOOKUP(A680,table2!A680:J3014,8,FALSE)</f>
        <v>No</v>
      </c>
      <c r="J680" t="str">
        <f>VLOOKUP(A680,table2!A680:J3014,9,FALSE)</f>
        <v>OBESITY</v>
      </c>
      <c r="K680" t="str">
        <f>VLOOKUP(A680,table2!A680:J3014,10,FALSE)</f>
        <v>DIABETES</v>
      </c>
      <c r="L680" s="22">
        <f>VLOOKUP(A680,table3!A680:H3020,4,FALSE)</f>
        <v>5837</v>
      </c>
      <c r="M680" s="22" t="str">
        <f>VLOOKUP(A680,table3!A680:H3020,5,FALSE)</f>
        <v>tier - 2</v>
      </c>
      <c r="N680" t="str">
        <f>VLOOKUP(A680,table3!A680:H3020,6,FALSE)</f>
        <v>tier - 3</v>
      </c>
      <c r="O680" t="str">
        <f>VLOOKUP(A680,table3!A680:H3020,7,FALSE)</f>
        <v>R1013</v>
      </c>
      <c r="P680" s="8">
        <f>VLOOKUP(A680,table3!A680:H3020,2,FALSE)</f>
        <v>31985</v>
      </c>
      <c r="Q680">
        <f>VLOOKUP(A680,table3!A679:H3020,8,FALSE)</f>
        <v>35</v>
      </c>
    </row>
    <row r="681" spans="1:17" x14ac:dyDescent="0.3">
      <c r="A681" s="13" t="s">
        <v>1691</v>
      </c>
      <c r="B681" s="14" t="s">
        <v>5928</v>
      </c>
      <c r="C681">
        <f>VLOOKUP(A681,table2!A681:J3015,2,FALSE)</f>
        <v>36.979999999999997</v>
      </c>
      <c r="D681">
        <f>VLOOKUP(A681,table2!A681:J3015,3,FALSE)</f>
        <v>9.56</v>
      </c>
      <c r="E681" t="str">
        <f>VLOOKUP(A681,table2!A681:J3015,4,FALSE)</f>
        <v>Yes</v>
      </c>
      <c r="F681" t="str">
        <f>VLOOKUP(A681,table2!A681:J3015,5,FALSE)</f>
        <v>No</v>
      </c>
      <c r="G681" t="str">
        <f>VLOOKUP(A681,table2!A681:J3015,6,FALSE)</f>
        <v>No</v>
      </c>
      <c r="H681" s="26">
        <f>VLOOKUP(A681,table2!A681:J3015,7,FALSE)</f>
        <v>0</v>
      </c>
      <c r="I681" t="str">
        <f>VLOOKUP(A681,table2!A681:J3015,8,FALSE)</f>
        <v>No</v>
      </c>
      <c r="J681" t="str">
        <f>VLOOKUP(A681,table2!A681:J3015,9,FALSE)</f>
        <v>OBESITY</v>
      </c>
      <c r="K681" t="str">
        <f>VLOOKUP(A681,table2!A681:J3015,10,FALSE)</f>
        <v>DIABETES</v>
      </c>
      <c r="L681" s="22">
        <f>VLOOKUP(A681,table3!A681:H3021,4,FALSE)</f>
        <v>5844</v>
      </c>
      <c r="M681" s="22" t="str">
        <f>VLOOKUP(A681,table3!A681:H3021,5,FALSE)</f>
        <v>tier - 2</v>
      </c>
      <c r="N681" t="str">
        <f>VLOOKUP(A681,table3!A681:H3021,6,FALSE)</f>
        <v>tier - 2</v>
      </c>
      <c r="O681" t="str">
        <f>VLOOKUP(A681,table3!A681:H3021,7,FALSE)</f>
        <v>R1025</v>
      </c>
      <c r="P681" s="8">
        <f>VLOOKUP(A681,table3!A681:H3021,2,FALSE)</f>
        <v>34931</v>
      </c>
      <c r="Q681">
        <f>VLOOKUP(A681,table3!A680:H3021,8,FALSE)</f>
        <v>27</v>
      </c>
    </row>
    <row r="682" spans="1:17" x14ac:dyDescent="0.3">
      <c r="A682" s="11" t="s">
        <v>1690</v>
      </c>
      <c r="B682" s="12" t="s">
        <v>5929</v>
      </c>
      <c r="C682">
        <f>VLOOKUP(A682,table2!A682:J3016,2,FALSE)</f>
        <v>32.395000000000003</v>
      </c>
      <c r="D682">
        <f>VLOOKUP(A682,table2!A682:J3016,3,FALSE)</f>
        <v>8.23</v>
      </c>
      <c r="E682" t="str">
        <f>VLOOKUP(A682,table2!A682:J3016,4,FALSE)</f>
        <v>Yes</v>
      </c>
      <c r="F682" t="str">
        <f>VLOOKUP(A682,table2!A682:J3016,5,FALSE)</f>
        <v>No</v>
      </c>
      <c r="G682" t="str">
        <f>VLOOKUP(A682,table2!A682:J3016,6,FALSE)</f>
        <v>Yes</v>
      </c>
      <c r="H682" s="26">
        <f>VLOOKUP(A682,table2!A682:J3016,7,FALSE)</f>
        <v>1</v>
      </c>
      <c r="I682" t="str">
        <f>VLOOKUP(A682,table2!A682:J3016,8,FALSE)</f>
        <v>No</v>
      </c>
      <c r="J682" t="str">
        <f>VLOOKUP(A682,table2!A682:J3016,9,FALSE)</f>
        <v>OBESITY</v>
      </c>
      <c r="K682" t="str">
        <f>VLOOKUP(A682,table2!A682:J3016,10,FALSE)</f>
        <v>DIABETES</v>
      </c>
      <c r="L682" s="22">
        <f>VLOOKUP(A682,table3!A682:H3022,4,FALSE)</f>
        <v>5847</v>
      </c>
      <c r="M682" s="22" t="str">
        <f>VLOOKUP(A682,table3!A682:H3022,5,FALSE)</f>
        <v>tier - 2</v>
      </c>
      <c r="N682" t="str">
        <f>VLOOKUP(A682,table3!A682:H3022,6,FALSE)</f>
        <v>tier - 2</v>
      </c>
      <c r="O682" t="str">
        <f>VLOOKUP(A682,table3!A682:H3022,7,FALSE)</f>
        <v>R1013</v>
      </c>
      <c r="P682" s="8">
        <f>VLOOKUP(A682,table3!A682:H3022,2,FALSE)</f>
        <v>32050</v>
      </c>
      <c r="Q682">
        <f>VLOOKUP(A682,table3!A681:H3022,8,FALSE)</f>
        <v>35</v>
      </c>
    </row>
    <row r="683" spans="1:17" x14ac:dyDescent="0.3">
      <c r="A683" s="13" t="s">
        <v>1689</v>
      </c>
      <c r="B683" s="14" t="s">
        <v>5931</v>
      </c>
      <c r="C683">
        <f>VLOOKUP(A683,table2!A683:J3017,2,FALSE)</f>
        <v>32.729999999999997</v>
      </c>
      <c r="D683">
        <f>VLOOKUP(A683,table2!A683:J3017,3,FALSE)</f>
        <v>7.03</v>
      </c>
      <c r="E683" t="str">
        <f>VLOOKUP(A683,table2!A683:J3017,4,FALSE)</f>
        <v>No</v>
      </c>
      <c r="F683" t="str">
        <f>VLOOKUP(A683,table2!A683:J3017,5,FALSE)</f>
        <v>No</v>
      </c>
      <c r="G683" t="str">
        <f>VLOOKUP(A683,table2!A683:J3017,6,FALSE)</f>
        <v>No</v>
      </c>
      <c r="H683" s="26">
        <f>VLOOKUP(A683,table2!A683:J3017,7,FALSE)</f>
        <v>0</v>
      </c>
      <c r="I683" t="str">
        <f>VLOOKUP(A683,table2!A683:J3017,8,FALSE)</f>
        <v>No</v>
      </c>
      <c r="J683" t="str">
        <f>VLOOKUP(A683,table2!A683:J3017,9,FALSE)</f>
        <v>OBESITY</v>
      </c>
      <c r="K683" t="str">
        <f>VLOOKUP(A683,table2!A683:J3017,10,FALSE)</f>
        <v>DIABETES</v>
      </c>
      <c r="L683" s="22">
        <f>VLOOKUP(A683,table3!A683:H3023,4,FALSE)</f>
        <v>5847</v>
      </c>
      <c r="M683" s="22" t="str">
        <f>VLOOKUP(A683,table3!A683:H3023,5,FALSE)</f>
        <v>tier - 2</v>
      </c>
      <c r="N683" t="str">
        <f>VLOOKUP(A683,table3!A683:H3023,6,FALSE)</f>
        <v>tier - 1</v>
      </c>
      <c r="O683" t="str">
        <f>VLOOKUP(A683,table3!A683:H3023,7,FALSE)</f>
        <v>R1013</v>
      </c>
      <c r="P683" s="8">
        <f>VLOOKUP(A683,table3!A683:H3023,2,FALSE)</f>
        <v>31216</v>
      </c>
      <c r="Q683">
        <f>VLOOKUP(A683,table3!A682:H3023,8,FALSE)</f>
        <v>37</v>
      </c>
    </row>
    <row r="684" spans="1:17" x14ac:dyDescent="0.3">
      <c r="A684" s="11" t="s">
        <v>1688</v>
      </c>
      <c r="B684" s="12" t="s">
        <v>5933</v>
      </c>
      <c r="C684">
        <f>VLOOKUP(A684,table2!A684:J3018,2,FALSE)</f>
        <v>20.52</v>
      </c>
      <c r="D684">
        <f>VLOOKUP(A684,table2!A684:J3018,3,FALSE)</f>
        <v>5.45</v>
      </c>
      <c r="E684" t="str">
        <f>VLOOKUP(A684,table2!A684:J3018,4,FALSE)</f>
        <v>No</v>
      </c>
      <c r="F684" t="str">
        <f>VLOOKUP(A684,table2!A684:J3018,5,FALSE)</f>
        <v>No</v>
      </c>
      <c r="G684" t="str">
        <f>VLOOKUP(A684,table2!A684:J3018,6,FALSE)</f>
        <v>No</v>
      </c>
      <c r="H684" s="26">
        <f>VLOOKUP(A684,table2!A684:J3018,7,FALSE)</f>
        <v>1</v>
      </c>
      <c r="I684" t="str">
        <f>VLOOKUP(A684,table2!A684:J3018,8,FALSE)</f>
        <v>Yes</v>
      </c>
      <c r="J684" t="str">
        <f>VLOOKUP(A684,table2!A684:J3018,9,FALSE)</f>
        <v>NORMAL WEIGHT</v>
      </c>
      <c r="K684" t="str">
        <f>VLOOKUP(A684,table2!A684:J3018,10,FALSE)</f>
        <v>NORMAL</v>
      </c>
      <c r="L684" s="22">
        <f>VLOOKUP(A684,table3!A684:H3024,4,FALSE)</f>
        <v>5856</v>
      </c>
      <c r="M684" s="22" t="str">
        <f>VLOOKUP(A684,table3!A684:H3024,5,FALSE)</f>
        <v>tier - 2</v>
      </c>
      <c r="N684" t="str">
        <f>VLOOKUP(A684,table3!A684:H3024,6,FALSE)</f>
        <v>tier - 3</v>
      </c>
      <c r="O684" t="str">
        <f>VLOOKUP(A684,table3!A684:H3024,7,FALSE)</f>
        <v>R1012</v>
      </c>
      <c r="P684" s="8">
        <f>VLOOKUP(A684,table3!A684:H3024,2,FALSE)</f>
        <v>31008</v>
      </c>
      <c r="Q684">
        <f>VLOOKUP(A684,table3!A683:H3024,8,FALSE)</f>
        <v>38</v>
      </c>
    </row>
    <row r="685" spans="1:17" x14ac:dyDescent="0.3">
      <c r="A685" s="13" t="s">
        <v>1687</v>
      </c>
      <c r="B685" s="14" t="s">
        <v>5934</v>
      </c>
      <c r="C685">
        <f>VLOOKUP(A685,table2!A685:J3019,2,FALSE)</f>
        <v>51.72</v>
      </c>
      <c r="D685">
        <f>VLOOKUP(A685,table2!A685:J3019,3,FALSE)</f>
        <v>5.76</v>
      </c>
      <c r="E685" t="str">
        <f>VLOOKUP(A685,table2!A685:J3019,4,FALSE)</f>
        <v>No</v>
      </c>
      <c r="F685" t="str">
        <f>VLOOKUP(A685,table2!A685:J3019,5,FALSE)</f>
        <v>No</v>
      </c>
      <c r="G685" t="str">
        <f>VLOOKUP(A685,table2!A685:J3019,6,FALSE)</f>
        <v>No</v>
      </c>
      <c r="H685" s="26">
        <f>VLOOKUP(A685,table2!A685:J3019,7,FALSE)</f>
        <v>0</v>
      </c>
      <c r="I685" t="str">
        <f>VLOOKUP(A685,table2!A685:J3019,8,FALSE)</f>
        <v>No</v>
      </c>
      <c r="J685" t="str">
        <f>VLOOKUP(A685,table2!A685:J3019,9,FALSE)</f>
        <v>OBESITY</v>
      </c>
      <c r="K685" t="str">
        <f>VLOOKUP(A685,table2!A685:J3019,10,FALSE)</f>
        <v>PREDIABETES</v>
      </c>
      <c r="L685" s="22">
        <f>VLOOKUP(A685,table3!A685:H3025,4,FALSE)</f>
        <v>5877</v>
      </c>
      <c r="M685" s="22" t="str">
        <f>VLOOKUP(A685,table3!A685:H3025,5,FALSE)</f>
        <v>tier - 2</v>
      </c>
      <c r="N685" t="str">
        <f>VLOOKUP(A685,table3!A685:H3025,6,FALSE)</f>
        <v>tier - 2</v>
      </c>
      <c r="O685" t="str">
        <f>VLOOKUP(A685,table3!A685:H3025,7,FALSE)</f>
        <v>R1021</v>
      </c>
      <c r="P685" s="8">
        <f>VLOOKUP(A685,table3!A685:H3025,2,FALSE)</f>
        <v>34261</v>
      </c>
      <c r="Q685">
        <f>VLOOKUP(A685,table3!A684:H3025,8,FALSE)</f>
        <v>29</v>
      </c>
    </row>
    <row r="686" spans="1:17" x14ac:dyDescent="0.3">
      <c r="A686" s="11" t="s">
        <v>1686</v>
      </c>
      <c r="B686" s="12" t="s">
        <v>5936</v>
      </c>
      <c r="C686">
        <f>VLOOKUP(A686,table2!A686:J3020,2,FALSE)</f>
        <v>50.2</v>
      </c>
      <c r="D686">
        <f>VLOOKUP(A686,table2!A686:J3020,3,FALSE)</f>
        <v>5.4</v>
      </c>
      <c r="E686" t="str">
        <f>VLOOKUP(A686,table2!A686:J3020,4,FALSE)</f>
        <v>No</v>
      </c>
      <c r="F686" t="str">
        <f>VLOOKUP(A686,table2!A686:J3020,5,FALSE)</f>
        <v>No</v>
      </c>
      <c r="G686" t="str">
        <f>VLOOKUP(A686,table2!A686:J3020,6,FALSE)</f>
        <v>No</v>
      </c>
      <c r="H686" s="26">
        <f>VLOOKUP(A686,table2!A686:J3020,7,FALSE)</f>
        <v>0</v>
      </c>
      <c r="I686" t="str">
        <f>VLOOKUP(A686,table2!A686:J3020,8,FALSE)</f>
        <v>No</v>
      </c>
      <c r="J686" t="str">
        <f>VLOOKUP(A686,table2!A686:J3020,9,FALSE)</f>
        <v>OBESITY</v>
      </c>
      <c r="K686" t="str">
        <f>VLOOKUP(A686,table2!A686:J3020,10,FALSE)</f>
        <v>NORMAL</v>
      </c>
      <c r="L686" s="22">
        <f>VLOOKUP(A686,table3!A686:H3026,4,FALSE)</f>
        <v>5911</v>
      </c>
      <c r="M686" s="22" t="str">
        <f>VLOOKUP(A686,table3!A686:H3026,5,FALSE)</f>
        <v>tier - 2</v>
      </c>
      <c r="N686" t="str">
        <f>VLOOKUP(A686,table3!A686:H3026,6,FALSE)</f>
        <v>tier - 1</v>
      </c>
      <c r="O686" t="str">
        <f>VLOOKUP(A686,table3!A686:H3026,7,FALSE)</f>
        <v>R1011</v>
      </c>
      <c r="P686" s="8">
        <f>VLOOKUP(A686,table3!A686:H3026,2,FALSE)</f>
        <v>30140</v>
      </c>
      <c r="Q686">
        <f>VLOOKUP(A686,table3!A685:H3026,8,FALSE)</f>
        <v>40</v>
      </c>
    </row>
    <row r="687" spans="1:17" x14ac:dyDescent="0.3">
      <c r="A687" s="13" t="s">
        <v>1685</v>
      </c>
      <c r="B687" s="14" t="s">
        <v>5938</v>
      </c>
      <c r="C687">
        <f>VLOOKUP(A687,table2!A687:J3021,2,FALSE)</f>
        <v>25.52</v>
      </c>
      <c r="D687">
        <f>VLOOKUP(A687,table2!A687:J3021,3,FALSE)</f>
        <v>6.35</v>
      </c>
      <c r="E687" t="str">
        <f>VLOOKUP(A687,table2!A687:J3021,4,FALSE)</f>
        <v>No</v>
      </c>
      <c r="F687" t="str">
        <f>VLOOKUP(A687,table2!A687:J3021,5,FALSE)</f>
        <v>No</v>
      </c>
      <c r="G687" t="str">
        <f>VLOOKUP(A687,table2!A687:J3021,6,FALSE)</f>
        <v>Yes</v>
      </c>
      <c r="H687" s="26">
        <f>VLOOKUP(A687,table2!A687:J3021,7,FALSE)</f>
        <v>1</v>
      </c>
      <c r="I687" t="str">
        <f>VLOOKUP(A687,table2!A687:J3021,8,FALSE)</f>
        <v>No</v>
      </c>
      <c r="J687" t="str">
        <f>VLOOKUP(A687,table2!A687:J3021,9,FALSE)</f>
        <v>OVER WEIGHT</v>
      </c>
      <c r="K687" t="str">
        <f>VLOOKUP(A687,table2!A687:J3021,10,FALSE)</f>
        <v>PREDIABETES</v>
      </c>
      <c r="L687" s="22">
        <f>VLOOKUP(A687,table3!A687:H3027,4,FALSE)</f>
        <v>5920</v>
      </c>
      <c r="M687" s="22" t="str">
        <f>VLOOKUP(A687,table3!A687:H3027,5,FALSE)</f>
        <v>tier - 2</v>
      </c>
      <c r="N687" t="str">
        <f>VLOOKUP(A687,table3!A687:H3027,6,FALSE)</f>
        <v>tier - 1</v>
      </c>
      <c r="O687" t="str">
        <f>VLOOKUP(A687,table3!A687:H3027,7,FALSE)</f>
        <v>R1013</v>
      </c>
      <c r="P687" s="8">
        <f>VLOOKUP(A687,table3!A687:H3027,2,FALSE)</f>
        <v>30306</v>
      </c>
      <c r="Q687">
        <f>VLOOKUP(A687,table3!A686:H3027,8,FALSE)</f>
        <v>40</v>
      </c>
    </row>
    <row r="688" spans="1:17" x14ac:dyDescent="0.3">
      <c r="A688" s="11" t="s">
        <v>1684</v>
      </c>
      <c r="B688" s="12" t="s">
        <v>5940</v>
      </c>
      <c r="C688">
        <f>VLOOKUP(A688,table2!A688:J3022,2,FALSE)</f>
        <v>35.200000000000003</v>
      </c>
      <c r="D688">
        <f>VLOOKUP(A688,table2!A688:J3022,3,FALSE)</f>
        <v>6.26</v>
      </c>
      <c r="E688" t="str">
        <f>VLOOKUP(A688,table2!A688:J3022,4,FALSE)</f>
        <v>Yes</v>
      </c>
      <c r="F688" t="str">
        <f>VLOOKUP(A688,table2!A688:J3022,5,FALSE)</f>
        <v>No</v>
      </c>
      <c r="G688" t="str">
        <f>VLOOKUP(A688,table2!A688:J3022,6,FALSE)</f>
        <v>No</v>
      </c>
      <c r="H688" s="26">
        <f>VLOOKUP(A688,table2!A688:J3022,7,FALSE)</f>
        <v>2</v>
      </c>
      <c r="I688" t="str">
        <f>VLOOKUP(A688,table2!A688:J3022,8,FALSE)</f>
        <v>No</v>
      </c>
      <c r="J688" t="str">
        <f>VLOOKUP(A688,table2!A688:J3022,9,FALSE)</f>
        <v>OBESITY</v>
      </c>
      <c r="K688" t="str">
        <f>VLOOKUP(A688,table2!A688:J3022,10,FALSE)</f>
        <v>PREDIABETES</v>
      </c>
      <c r="L688" s="22">
        <f>VLOOKUP(A688,table3!A688:H3028,4,FALSE)</f>
        <v>5927</v>
      </c>
      <c r="M688" s="22" t="str">
        <f>VLOOKUP(A688,table3!A688:H3028,5,FALSE)</f>
        <v>tier - 3</v>
      </c>
      <c r="N688" t="str">
        <f>VLOOKUP(A688,table3!A688:H3028,6,FALSE)</f>
        <v>tier - 3</v>
      </c>
      <c r="O688" t="str">
        <f>VLOOKUP(A688,table3!A688:H3028,7,FALSE)</f>
        <v>R1011</v>
      </c>
      <c r="P688" s="8">
        <f>VLOOKUP(A688,table3!A688:H3028,2,FALSE)</f>
        <v>31987</v>
      </c>
      <c r="Q688">
        <f>VLOOKUP(A688,table3!A687:H3028,8,FALSE)</f>
        <v>35</v>
      </c>
    </row>
    <row r="689" spans="1:17" x14ac:dyDescent="0.3">
      <c r="A689" s="13" t="s">
        <v>1683</v>
      </c>
      <c r="B689" s="14" t="s">
        <v>5942</v>
      </c>
      <c r="C689">
        <f>VLOOKUP(A689,table2!A689:J3023,2,FALSE)</f>
        <v>41.26</v>
      </c>
      <c r="D689">
        <f>VLOOKUP(A689,table2!A689:J3023,3,FALSE)</f>
        <v>5.97</v>
      </c>
      <c r="E689" t="str">
        <f>VLOOKUP(A689,table2!A689:J3023,4,FALSE)</f>
        <v>Yes</v>
      </c>
      <c r="F689" t="str">
        <f>VLOOKUP(A689,table2!A689:J3023,5,FALSE)</f>
        <v>No</v>
      </c>
      <c r="G689" t="str">
        <f>VLOOKUP(A689,table2!A689:J3023,6,FALSE)</f>
        <v>No</v>
      </c>
      <c r="H689" s="26">
        <f>VLOOKUP(A689,table2!A689:J3023,7,FALSE)</f>
        <v>0</v>
      </c>
      <c r="I689" t="str">
        <f>VLOOKUP(A689,table2!A689:J3023,8,FALSE)</f>
        <v>No</v>
      </c>
      <c r="J689" t="str">
        <f>VLOOKUP(A689,table2!A689:J3023,9,FALSE)</f>
        <v>OBESITY</v>
      </c>
      <c r="K689" t="str">
        <f>VLOOKUP(A689,table2!A689:J3023,10,FALSE)</f>
        <v>PREDIABETES</v>
      </c>
      <c r="L689" s="22">
        <f>VLOOKUP(A689,table3!A689:H3029,4,FALSE)</f>
        <v>5927</v>
      </c>
      <c r="M689" s="22" t="str">
        <f>VLOOKUP(A689,table3!A689:H3029,5,FALSE)</f>
        <v>tier - 2</v>
      </c>
      <c r="N689" t="str">
        <f>VLOOKUP(A689,table3!A689:H3029,6,FALSE)</f>
        <v>tier - 2</v>
      </c>
      <c r="O689" t="str">
        <f>VLOOKUP(A689,table3!A689:H3029,7,FALSE)</f>
        <v>R1025</v>
      </c>
      <c r="P689" s="8">
        <f>VLOOKUP(A689,table3!A689:H3029,2,FALSE)</f>
        <v>34194</v>
      </c>
      <c r="Q689">
        <f>VLOOKUP(A689,table3!A688:H3029,8,FALSE)</f>
        <v>29</v>
      </c>
    </row>
    <row r="690" spans="1:17" x14ac:dyDescent="0.3">
      <c r="A690" s="11" t="s">
        <v>1682</v>
      </c>
      <c r="B690" s="12" t="s">
        <v>5944</v>
      </c>
      <c r="C690">
        <f>VLOOKUP(A690,table2!A690:J3024,2,FALSE)</f>
        <v>17.195</v>
      </c>
      <c r="D690">
        <f>VLOOKUP(A690,table2!A690:J3024,3,FALSE)</f>
        <v>5.29</v>
      </c>
      <c r="E690" t="str">
        <f>VLOOKUP(A690,table2!A690:J3024,4,FALSE)</f>
        <v>Yes</v>
      </c>
      <c r="F690" t="str">
        <f>VLOOKUP(A690,table2!A690:J3024,5,FALSE)</f>
        <v>No</v>
      </c>
      <c r="G690" t="str">
        <f>VLOOKUP(A690,table2!A690:J3024,6,FALSE)</f>
        <v>No</v>
      </c>
      <c r="H690" s="26">
        <f>VLOOKUP(A690,table2!A690:J3024,7,FALSE)</f>
        <v>0</v>
      </c>
      <c r="I690" t="str">
        <f>VLOOKUP(A690,table2!A690:J3024,8,FALSE)</f>
        <v>Yes</v>
      </c>
      <c r="J690" t="str">
        <f>VLOOKUP(A690,table2!A690:J3024,9,FALSE)</f>
        <v>UNDER WEIGHT</v>
      </c>
      <c r="K690" t="str">
        <f>VLOOKUP(A690,table2!A690:J3024,10,FALSE)</f>
        <v>NORMAL</v>
      </c>
      <c r="L690" s="22">
        <f>VLOOKUP(A690,table3!A690:H3030,4,FALSE)</f>
        <v>5928</v>
      </c>
      <c r="M690" s="22" t="str">
        <f>VLOOKUP(A690,table3!A690:H3030,5,FALSE)</f>
        <v>tier - 2</v>
      </c>
      <c r="N690" t="str">
        <f>VLOOKUP(A690,table3!A690:H3030,6,FALSE)</f>
        <v>tier - 1</v>
      </c>
      <c r="O690" t="str">
        <f>VLOOKUP(A690,table3!A690:H3030,7,FALSE)</f>
        <v>R1012</v>
      </c>
      <c r="P690" s="8">
        <f>VLOOKUP(A690,table3!A690:H3030,2,FALSE)</f>
        <v>34545</v>
      </c>
      <c r="Q690">
        <f>VLOOKUP(A690,table3!A689:H3030,8,FALSE)</f>
        <v>28</v>
      </c>
    </row>
    <row r="691" spans="1:17" x14ac:dyDescent="0.3">
      <c r="A691" s="13" t="s">
        <v>1681</v>
      </c>
      <c r="B691" s="14" t="s">
        <v>5946</v>
      </c>
      <c r="C691">
        <f>VLOOKUP(A691,table2!A691:J3025,2,FALSE)</f>
        <v>23.085000000000001</v>
      </c>
      <c r="D691">
        <f>VLOOKUP(A691,table2!A691:J3025,3,FALSE)</f>
        <v>4.2699999999999996</v>
      </c>
      <c r="E691" t="str">
        <f>VLOOKUP(A691,table2!A691:J3025,4,FALSE)</f>
        <v>Yes</v>
      </c>
      <c r="F691" t="str">
        <f>VLOOKUP(A691,table2!A691:J3025,5,FALSE)</f>
        <v>No</v>
      </c>
      <c r="G691" t="str">
        <f>VLOOKUP(A691,table2!A691:J3025,6,FALSE)</f>
        <v>No</v>
      </c>
      <c r="H691" s="26">
        <f>VLOOKUP(A691,table2!A691:J3025,7,FALSE)</f>
        <v>2</v>
      </c>
      <c r="I691" t="str">
        <f>VLOOKUP(A691,table2!A691:J3025,8,FALSE)</f>
        <v>No</v>
      </c>
      <c r="J691" t="str">
        <f>VLOOKUP(A691,table2!A691:J3025,9,FALSE)</f>
        <v>NORMAL WEIGHT</v>
      </c>
      <c r="K691" t="str">
        <f>VLOOKUP(A691,table2!A691:J3025,10,FALSE)</f>
        <v>NORMAL</v>
      </c>
      <c r="L691" s="22">
        <f>VLOOKUP(A691,table3!A691:H3031,4,FALSE)</f>
        <v>5934</v>
      </c>
      <c r="M691" s="22" t="str">
        <f>VLOOKUP(A691,table3!A691:H3031,5,FALSE)</f>
        <v>tier - 3</v>
      </c>
      <c r="N691" t="str">
        <f>VLOOKUP(A691,table3!A691:H3031,6,FALSE)</f>
        <v>tier - 2</v>
      </c>
      <c r="O691" t="str">
        <f>VLOOKUP(A691,table3!A691:H3031,7,FALSE)</f>
        <v>R1013</v>
      </c>
      <c r="P691" s="8">
        <f>VLOOKUP(A691,table3!A691:H3031,2,FALSE)</f>
        <v>31972</v>
      </c>
      <c r="Q691">
        <f>VLOOKUP(A691,table3!A690:H3031,8,FALSE)</f>
        <v>35</v>
      </c>
    </row>
    <row r="692" spans="1:17" x14ac:dyDescent="0.3">
      <c r="A692" s="11" t="s">
        <v>1680</v>
      </c>
      <c r="B692" s="12" t="s">
        <v>5948</v>
      </c>
      <c r="C692">
        <f>VLOOKUP(A692,table2!A692:J3026,2,FALSE)</f>
        <v>21.66</v>
      </c>
      <c r="D692">
        <f>VLOOKUP(A692,table2!A692:J3026,3,FALSE)</f>
        <v>5.2</v>
      </c>
      <c r="E692" t="str">
        <f>VLOOKUP(A692,table2!A692:J3026,4,FALSE)</f>
        <v>Yes</v>
      </c>
      <c r="F692" t="str">
        <f>VLOOKUP(A692,table2!A692:J3026,5,FALSE)</f>
        <v>No</v>
      </c>
      <c r="G692" t="str">
        <f>VLOOKUP(A692,table2!A692:J3026,6,FALSE)</f>
        <v>No</v>
      </c>
      <c r="H692" s="26">
        <f>VLOOKUP(A692,table2!A692:J3026,7,FALSE)</f>
        <v>2</v>
      </c>
      <c r="I692" t="str">
        <f>VLOOKUP(A692,table2!A692:J3026,8,FALSE)</f>
        <v>No</v>
      </c>
      <c r="J692" t="str">
        <f>VLOOKUP(A692,table2!A692:J3026,9,FALSE)</f>
        <v>NORMAL WEIGHT</v>
      </c>
      <c r="K692" t="str">
        <f>VLOOKUP(A692,table2!A692:J3026,10,FALSE)</f>
        <v>NORMAL</v>
      </c>
      <c r="L692" s="22">
        <f>VLOOKUP(A692,table3!A692:H3032,4,FALSE)</f>
        <v>5957</v>
      </c>
      <c r="M692" s="22" t="str">
        <f>VLOOKUP(A692,table3!A692:H3032,5,FALSE)</f>
        <v>tier - 2</v>
      </c>
      <c r="N692" t="str">
        <f>VLOOKUP(A692,table3!A692:H3032,6,FALSE)</f>
        <v>tier - 2</v>
      </c>
      <c r="O692" t="str">
        <f>VLOOKUP(A692,table3!A692:H3032,7,FALSE)</f>
        <v>R1012</v>
      </c>
      <c r="P692" s="8">
        <f>VLOOKUP(A692,table3!A692:H3032,2,FALSE)</f>
        <v>37846</v>
      </c>
      <c r="Q692">
        <f>VLOOKUP(A692,table3!A691:H3032,8,FALSE)</f>
        <v>19</v>
      </c>
    </row>
    <row r="693" spans="1:17" x14ac:dyDescent="0.3">
      <c r="A693" s="13" t="s">
        <v>1679</v>
      </c>
      <c r="B693" s="14" t="s">
        <v>5950</v>
      </c>
      <c r="C693">
        <f>VLOOKUP(A693,table2!A693:J3027,2,FALSE)</f>
        <v>36.47</v>
      </c>
      <c r="D693">
        <f>VLOOKUP(A693,table2!A693:J3027,3,FALSE)</f>
        <v>8.23</v>
      </c>
      <c r="E693" t="str">
        <f>VLOOKUP(A693,table2!A693:J3027,4,FALSE)</f>
        <v>Yes</v>
      </c>
      <c r="F693" t="str">
        <f>VLOOKUP(A693,table2!A693:J3027,5,FALSE)</f>
        <v>No</v>
      </c>
      <c r="G693" t="str">
        <f>VLOOKUP(A693,table2!A693:J3027,6,FALSE)</f>
        <v>No</v>
      </c>
      <c r="H693" s="26">
        <f>VLOOKUP(A693,table2!A693:J3027,7,FALSE)</f>
        <v>0</v>
      </c>
      <c r="I693" t="str">
        <f>VLOOKUP(A693,table2!A693:J3027,8,FALSE)</f>
        <v>No</v>
      </c>
      <c r="J693" t="str">
        <f>VLOOKUP(A693,table2!A693:J3027,9,FALSE)</f>
        <v>OBESITY</v>
      </c>
      <c r="K693" t="str">
        <f>VLOOKUP(A693,table2!A693:J3027,10,FALSE)</f>
        <v>DIABETES</v>
      </c>
      <c r="L693" s="22">
        <f>VLOOKUP(A693,table3!A693:H3033,4,FALSE)</f>
        <v>5961</v>
      </c>
      <c r="M693" s="22" t="str">
        <f>VLOOKUP(A693,table3!A693:H3033,5,FALSE)</f>
        <v>tier - 2</v>
      </c>
      <c r="N693" t="str">
        <f>VLOOKUP(A693,table3!A693:H3033,6,FALSE)</f>
        <v>tier - 1</v>
      </c>
      <c r="O693" t="str">
        <f>VLOOKUP(A693,table3!A693:H3033,7,FALSE)</f>
        <v>R1026</v>
      </c>
      <c r="P693" s="8">
        <f>VLOOKUP(A693,table3!A693:H3033,2,FALSE)</f>
        <v>38183</v>
      </c>
      <c r="Q693">
        <f>VLOOKUP(A693,table3!A692:H3033,8,FALSE)</f>
        <v>18</v>
      </c>
    </row>
    <row r="694" spans="1:17" x14ac:dyDescent="0.3">
      <c r="A694" s="11" t="s">
        <v>1678</v>
      </c>
      <c r="B694" s="12" t="s">
        <v>5952</v>
      </c>
      <c r="C694">
        <f>VLOOKUP(A694,table2!A694:J3028,2,FALSE)</f>
        <v>36.08</v>
      </c>
      <c r="D694">
        <f>VLOOKUP(A694,table2!A694:J3028,3,FALSE)</f>
        <v>10.33</v>
      </c>
      <c r="E694" t="str">
        <f>VLOOKUP(A694,table2!A694:J3028,4,FALSE)</f>
        <v>Yes</v>
      </c>
      <c r="F694" t="str">
        <f>VLOOKUP(A694,table2!A694:J3028,5,FALSE)</f>
        <v>No</v>
      </c>
      <c r="G694" t="str">
        <f>VLOOKUP(A694,table2!A694:J3028,6,FALSE)</f>
        <v>No</v>
      </c>
      <c r="H694" s="26">
        <f>VLOOKUP(A694,table2!A694:J3028,7,FALSE)</f>
        <v>0</v>
      </c>
      <c r="I694" t="str">
        <f>VLOOKUP(A694,table2!A694:J3028,8,FALSE)</f>
        <v>No</v>
      </c>
      <c r="J694" t="str">
        <f>VLOOKUP(A694,table2!A694:J3028,9,FALSE)</f>
        <v>OBESITY</v>
      </c>
      <c r="K694" t="str">
        <f>VLOOKUP(A694,table2!A694:J3028,10,FALSE)</f>
        <v>DIABETES</v>
      </c>
      <c r="L694" s="22">
        <f>VLOOKUP(A694,table3!A694:H3034,4,FALSE)</f>
        <v>5967</v>
      </c>
      <c r="M694" s="22" t="str">
        <f>VLOOKUP(A694,table3!A694:H3034,5,FALSE)</f>
        <v>tier - 2</v>
      </c>
      <c r="N694" t="str">
        <f>VLOOKUP(A694,table3!A694:H3034,6,FALSE)</f>
        <v>tier - 3</v>
      </c>
      <c r="O694" t="str">
        <f>VLOOKUP(A694,table3!A694:H3034,7,FALSE)</f>
        <v>R1013</v>
      </c>
      <c r="P694" s="8">
        <f>VLOOKUP(A694,table3!A694:H3034,2,FALSE)</f>
        <v>29438</v>
      </c>
      <c r="Q694">
        <f>VLOOKUP(A694,table3!A693:H3034,8,FALSE)</f>
        <v>42</v>
      </c>
    </row>
    <row r="695" spans="1:17" x14ac:dyDescent="0.3">
      <c r="A695" s="13" t="s">
        <v>1677</v>
      </c>
      <c r="B695" s="14" t="s">
        <v>5954</v>
      </c>
      <c r="C695">
        <f>VLOOKUP(A695,table2!A695:J3029,2,FALSE)</f>
        <v>23.18</v>
      </c>
      <c r="D695">
        <f>VLOOKUP(A695,table2!A695:J3029,3,FALSE)</f>
        <v>6.13</v>
      </c>
      <c r="E695" t="str">
        <f>VLOOKUP(A695,table2!A695:J3029,4,FALSE)</f>
        <v>No</v>
      </c>
      <c r="F695" t="str">
        <f>VLOOKUP(A695,table2!A695:J3029,5,FALSE)</f>
        <v>No</v>
      </c>
      <c r="G695" t="str">
        <f>VLOOKUP(A695,table2!A695:J3029,6,FALSE)</f>
        <v>No</v>
      </c>
      <c r="H695" s="26">
        <f>VLOOKUP(A695,table2!A695:J3029,7,FALSE)</f>
        <v>0</v>
      </c>
      <c r="I695" t="str">
        <f>VLOOKUP(A695,table2!A695:J3029,8,FALSE)</f>
        <v>No</v>
      </c>
      <c r="J695" t="str">
        <f>VLOOKUP(A695,table2!A695:J3029,9,FALSE)</f>
        <v>NORMAL WEIGHT</v>
      </c>
      <c r="K695" t="str">
        <f>VLOOKUP(A695,table2!A695:J3029,10,FALSE)</f>
        <v>PREDIABETES</v>
      </c>
      <c r="L695" s="22">
        <f>VLOOKUP(A695,table3!A695:H3035,4,FALSE)</f>
        <v>5970</v>
      </c>
      <c r="M695" s="22" t="str">
        <f>VLOOKUP(A695,table3!A695:H3035,5,FALSE)</f>
        <v>tier - 3</v>
      </c>
      <c r="N695" t="str">
        <f>VLOOKUP(A695,table3!A695:H3035,6,FALSE)</f>
        <v>tier - 3</v>
      </c>
      <c r="O695" t="str">
        <f>VLOOKUP(A695,table3!A695:H3035,7,FALSE)</f>
        <v>R1011</v>
      </c>
      <c r="P695" s="8">
        <f>VLOOKUP(A695,table3!A695:H3035,2,FALSE)</f>
        <v>29423</v>
      </c>
      <c r="Q695">
        <f>VLOOKUP(A695,table3!A694:H3035,8,FALSE)</f>
        <v>42</v>
      </c>
    </row>
    <row r="696" spans="1:17" x14ac:dyDescent="0.3">
      <c r="A696" s="11" t="s">
        <v>1676</v>
      </c>
      <c r="B696" s="12" t="s">
        <v>5956</v>
      </c>
      <c r="C696">
        <f>VLOOKUP(A696,table2!A696:J3030,2,FALSE)</f>
        <v>39.159999999999997</v>
      </c>
      <c r="D696">
        <f>VLOOKUP(A696,table2!A696:J3030,3,FALSE)</f>
        <v>8.08</v>
      </c>
      <c r="E696" t="str">
        <f>VLOOKUP(A696,table2!A696:J3030,4,FALSE)</f>
        <v>No</v>
      </c>
      <c r="F696" t="str">
        <f>VLOOKUP(A696,table2!A696:J3030,5,FALSE)</f>
        <v>No</v>
      </c>
      <c r="G696" t="str">
        <f>VLOOKUP(A696,table2!A696:J3030,6,FALSE)</f>
        <v>No</v>
      </c>
      <c r="H696" s="26">
        <f>VLOOKUP(A696,table2!A696:J3030,7,FALSE)</f>
        <v>3</v>
      </c>
      <c r="I696" t="str">
        <f>VLOOKUP(A696,table2!A696:J3030,8,FALSE)</f>
        <v>No</v>
      </c>
      <c r="J696" t="str">
        <f>VLOOKUP(A696,table2!A696:J3030,9,FALSE)</f>
        <v>OBESITY</v>
      </c>
      <c r="K696" t="str">
        <f>VLOOKUP(A696,table2!A696:J3030,10,FALSE)</f>
        <v>DIABETES</v>
      </c>
      <c r="L696" s="22">
        <f>VLOOKUP(A696,table3!A696:H3036,4,FALSE)</f>
        <v>5972</v>
      </c>
      <c r="M696" s="22" t="str">
        <f>VLOOKUP(A696,table3!A696:H3036,5,FALSE)</f>
        <v>tier - 2</v>
      </c>
      <c r="N696" t="str">
        <f>VLOOKUP(A696,table3!A696:H3036,6,FALSE)</f>
        <v>tier - 2</v>
      </c>
      <c r="O696" t="str">
        <f>VLOOKUP(A696,table3!A696:H3036,7,FALSE)</f>
        <v>R1011</v>
      </c>
      <c r="P696" s="8">
        <f>VLOOKUP(A696,table3!A696:H3036,2,FALSE)</f>
        <v>32711</v>
      </c>
      <c r="Q696">
        <f>VLOOKUP(A696,table3!A695:H3036,8,FALSE)</f>
        <v>33</v>
      </c>
    </row>
    <row r="697" spans="1:17" x14ac:dyDescent="0.3">
      <c r="A697" s="13" t="s">
        <v>1675</v>
      </c>
      <c r="B697" s="14" t="s">
        <v>5958</v>
      </c>
      <c r="C697">
        <f>VLOOKUP(A697,table2!A697:J3031,2,FALSE)</f>
        <v>38.19</v>
      </c>
      <c r="D697">
        <f>VLOOKUP(A697,table2!A697:J3031,3,FALSE)</f>
        <v>10.49</v>
      </c>
      <c r="E697" t="str">
        <f>VLOOKUP(A697,table2!A697:J3031,4,FALSE)</f>
        <v>No</v>
      </c>
      <c r="F697" t="str">
        <f>VLOOKUP(A697,table2!A697:J3031,5,FALSE)</f>
        <v>No</v>
      </c>
      <c r="G697" t="str">
        <f>VLOOKUP(A697,table2!A697:J3031,6,FALSE)</f>
        <v>No</v>
      </c>
      <c r="H697" s="26">
        <f>VLOOKUP(A697,table2!A697:J3031,7,FALSE)</f>
        <v>3</v>
      </c>
      <c r="I697" t="str">
        <f>VLOOKUP(A697,table2!A697:J3031,8,FALSE)</f>
        <v>No</v>
      </c>
      <c r="J697" t="str">
        <f>VLOOKUP(A697,table2!A697:J3031,9,FALSE)</f>
        <v>OBESITY</v>
      </c>
      <c r="K697" t="str">
        <f>VLOOKUP(A697,table2!A697:J3031,10,FALSE)</f>
        <v>DIABETES</v>
      </c>
      <c r="L697" s="22">
        <f>VLOOKUP(A697,table3!A697:H3037,4,FALSE)</f>
        <v>5974</v>
      </c>
      <c r="M697" s="22" t="str">
        <f>VLOOKUP(A697,table3!A697:H3037,5,FALSE)</f>
        <v>tier - 2</v>
      </c>
      <c r="N697" t="str">
        <f>VLOOKUP(A697,table3!A697:H3037,6,FALSE)</f>
        <v>tier - 3</v>
      </c>
      <c r="O697" t="str">
        <f>VLOOKUP(A697,table3!A697:H3037,7,FALSE)</f>
        <v>R1013</v>
      </c>
      <c r="P697" s="8">
        <f>VLOOKUP(A697,table3!A697:H3037,2,FALSE)</f>
        <v>30944</v>
      </c>
      <c r="Q697">
        <f>VLOOKUP(A697,table3!A696:H3037,8,FALSE)</f>
        <v>38</v>
      </c>
    </row>
    <row r="698" spans="1:17" x14ac:dyDescent="0.3">
      <c r="A698" s="11" t="s">
        <v>1674</v>
      </c>
      <c r="B698" s="12" t="s">
        <v>5960</v>
      </c>
      <c r="C698">
        <f>VLOOKUP(A698,table2!A698:J3032,2,FALSE)</f>
        <v>26.41</v>
      </c>
      <c r="D698">
        <f>VLOOKUP(A698,table2!A698:J3032,3,FALSE)</f>
        <v>8.11</v>
      </c>
      <c r="E698" t="str">
        <f>VLOOKUP(A698,table2!A698:J3032,4,FALSE)</f>
        <v>No</v>
      </c>
      <c r="F698" t="str">
        <f>VLOOKUP(A698,table2!A698:J3032,5,FALSE)</f>
        <v>No</v>
      </c>
      <c r="G698" t="str">
        <f>VLOOKUP(A698,table2!A698:J3032,6,FALSE)</f>
        <v>No</v>
      </c>
      <c r="H698" s="26">
        <f>VLOOKUP(A698,table2!A698:J3032,7,FALSE)</f>
        <v>3</v>
      </c>
      <c r="I698" t="str">
        <f>VLOOKUP(A698,table2!A698:J3032,8,FALSE)</f>
        <v>No</v>
      </c>
      <c r="J698" t="str">
        <f>VLOOKUP(A698,table2!A698:J3032,9,FALSE)</f>
        <v>OVER WEIGHT</v>
      </c>
      <c r="K698" t="str">
        <f>VLOOKUP(A698,table2!A698:J3032,10,FALSE)</f>
        <v>DIABETES</v>
      </c>
      <c r="L698" s="22">
        <f>VLOOKUP(A698,table3!A698:H3038,4,FALSE)</f>
        <v>5977</v>
      </c>
      <c r="M698" s="22" t="str">
        <f>VLOOKUP(A698,table3!A698:H3038,5,FALSE)</f>
        <v>tier - 2</v>
      </c>
      <c r="N698" t="str">
        <f>VLOOKUP(A698,table3!A698:H3038,6,FALSE)</f>
        <v>tier - 2</v>
      </c>
      <c r="O698" t="str">
        <f>VLOOKUP(A698,table3!A698:H3038,7,FALSE)</f>
        <v>R1013</v>
      </c>
      <c r="P698" s="8">
        <f>VLOOKUP(A698,table3!A698:H3038,2,FALSE)</f>
        <v>30997</v>
      </c>
      <c r="Q698">
        <f>VLOOKUP(A698,table3!A697:H3038,8,FALSE)</f>
        <v>38</v>
      </c>
    </row>
    <row r="699" spans="1:17" x14ac:dyDescent="0.3">
      <c r="A699" s="13" t="s">
        <v>1673</v>
      </c>
      <c r="B699" s="14" t="s">
        <v>5962</v>
      </c>
      <c r="C699">
        <f>VLOOKUP(A699,table2!A699:J3033,2,FALSE)</f>
        <v>28.785</v>
      </c>
      <c r="D699">
        <f>VLOOKUP(A699,table2!A699:J3033,3,FALSE)</f>
        <v>6.6</v>
      </c>
      <c r="E699" t="str">
        <f>VLOOKUP(A699,table2!A699:J3033,4,FALSE)</f>
        <v>No</v>
      </c>
      <c r="F699" t="str">
        <f>VLOOKUP(A699,table2!A699:J3033,5,FALSE)</f>
        <v>No</v>
      </c>
      <c r="G699" t="str">
        <f>VLOOKUP(A699,table2!A699:J3033,6,FALSE)</f>
        <v>No</v>
      </c>
      <c r="H699" s="26">
        <f>VLOOKUP(A699,table2!A699:J3033,7,FALSE)</f>
        <v>0</v>
      </c>
      <c r="I699" t="str">
        <f>VLOOKUP(A699,table2!A699:J3033,8,FALSE)</f>
        <v>No</v>
      </c>
      <c r="J699" t="str">
        <f>VLOOKUP(A699,table2!A699:J3033,9,FALSE)</f>
        <v>OVER WEIGHT</v>
      </c>
      <c r="K699" t="str">
        <f>VLOOKUP(A699,table2!A699:J3033,10,FALSE)</f>
        <v>DIABETES</v>
      </c>
      <c r="L699" s="22">
        <f>VLOOKUP(A699,table3!A699:H3039,4,FALSE)</f>
        <v>5980</v>
      </c>
      <c r="M699" s="22" t="str">
        <f>VLOOKUP(A699,table3!A699:H3039,5,FALSE)</f>
        <v>tier - 2</v>
      </c>
      <c r="N699" t="str">
        <f>VLOOKUP(A699,table3!A699:H3039,6,FALSE)</f>
        <v>tier - 3</v>
      </c>
      <c r="O699" t="str">
        <f>VLOOKUP(A699,table3!A699:H3039,7,FALSE)</f>
        <v>R1013</v>
      </c>
      <c r="P699" s="8">
        <f>VLOOKUP(A699,table3!A699:H3039,2,FALSE)</f>
        <v>25744</v>
      </c>
      <c r="Q699">
        <f>VLOOKUP(A699,table3!A698:H3039,8,FALSE)</f>
        <v>52</v>
      </c>
    </row>
    <row r="700" spans="1:17" x14ac:dyDescent="0.3">
      <c r="A700" s="11" t="s">
        <v>1672</v>
      </c>
      <c r="B700" s="12" t="s">
        <v>5963</v>
      </c>
      <c r="C700">
        <f>VLOOKUP(A700,table2!A700:J3034,2,FALSE)</f>
        <v>26.695</v>
      </c>
      <c r="D700">
        <f>VLOOKUP(A700,table2!A700:J3034,3,FALSE)</f>
        <v>10.14</v>
      </c>
      <c r="E700" t="str">
        <f>VLOOKUP(A700,table2!A700:J3034,4,FALSE)</f>
        <v>Yes</v>
      </c>
      <c r="F700" t="str">
        <f>VLOOKUP(A700,table2!A700:J3034,5,FALSE)</f>
        <v>No</v>
      </c>
      <c r="G700" t="str">
        <f>VLOOKUP(A700,table2!A700:J3034,6,FALSE)</f>
        <v>Yes</v>
      </c>
      <c r="H700" s="26">
        <f>VLOOKUP(A700,table2!A700:J3034,7,FALSE)</f>
        <v>1</v>
      </c>
      <c r="I700" t="str">
        <f>VLOOKUP(A700,table2!A700:J3034,8,FALSE)</f>
        <v>No</v>
      </c>
      <c r="J700" t="str">
        <f>VLOOKUP(A700,table2!A700:J3034,9,FALSE)</f>
        <v>OVER WEIGHT</v>
      </c>
      <c r="K700" t="str">
        <f>VLOOKUP(A700,table2!A700:J3034,10,FALSE)</f>
        <v>DIABETES</v>
      </c>
      <c r="L700" s="22">
        <f>VLOOKUP(A700,table3!A700:H3040,4,FALSE)</f>
        <v>5980</v>
      </c>
      <c r="M700" s="22" t="str">
        <f>VLOOKUP(A700,table3!A700:H3040,5,FALSE)</f>
        <v>tier - 2</v>
      </c>
      <c r="N700" t="str">
        <f>VLOOKUP(A700,table3!A700:H3040,6,FALSE)</f>
        <v>tier - 2</v>
      </c>
      <c r="O700" t="str">
        <f>VLOOKUP(A700,table3!A700:H3040,7,FALSE)</f>
        <v>R1011</v>
      </c>
      <c r="P700" s="8">
        <f>VLOOKUP(A700,table3!A700:H3040,2,FALSE)</f>
        <v>29504</v>
      </c>
      <c r="Q700">
        <f>VLOOKUP(A700,table3!A699:H3040,8,FALSE)</f>
        <v>42</v>
      </c>
    </row>
    <row r="701" spans="1:17" x14ac:dyDescent="0.3">
      <c r="A701" s="13" t="s">
        <v>1671</v>
      </c>
      <c r="B701" s="14" t="s">
        <v>5965</v>
      </c>
      <c r="C701">
        <f>VLOOKUP(A701,table2!A701:J3035,2,FALSE)</f>
        <v>32.799999999999997</v>
      </c>
      <c r="D701">
        <f>VLOOKUP(A701,table2!A701:J3035,3,FALSE)</f>
        <v>6.06</v>
      </c>
      <c r="E701" t="str">
        <f>VLOOKUP(A701,table2!A701:J3035,4,FALSE)</f>
        <v>Yes</v>
      </c>
      <c r="F701" t="str">
        <f>VLOOKUP(A701,table2!A701:J3035,5,FALSE)</f>
        <v>No</v>
      </c>
      <c r="G701" t="str">
        <f>VLOOKUP(A701,table2!A701:J3035,6,FALSE)</f>
        <v>No</v>
      </c>
      <c r="H701" s="26">
        <f>VLOOKUP(A701,table2!A701:J3035,7,FALSE)</f>
        <v>1</v>
      </c>
      <c r="I701" t="str">
        <f>VLOOKUP(A701,table2!A701:J3035,8,FALSE)</f>
        <v>No</v>
      </c>
      <c r="J701" t="str">
        <f>VLOOKUP(A701,table2!A701:J3035,9,FALSE)</f>
        <v>OBESITY</v>
      </c>
      <c r="K701" t="str">
        <f>VLOOKUP(A701,table2!A701:J3035,10,FALSE)</f>
        <v>PREDIABETES</v>
      </c>
      <c r="L701" s="22">
        <f>VLOOKUP(A701,table3!A701:H3041,4,FALSE)</f>
        <v>5980</v>
      </c>
      <c r="M701" s="22" t="str">
        <f>VLOOKUP(A701,table3!A701:H3041,5,FALSE)</f>
        <v>tier - 2</v>
      </c>
      <c r="N701" t="str">
        <f>VLOOKUP(A701,table3!A701:H3041,6,FALSE)</f>
        <v>tier - 3</v>
      </c>
      <c r="O701" t="str">
        <f>VLOOKUP(A701,table3!A701:H3041,7,FALSE)</f>
        <v>R1013</v>
      </c>
      <c r="P701" s="8">
        <f>VLOOKUP(A701,table3!A701:H3041,2,FALSE)</f>
        <v>27313</v>
      </c>
      <c r="Q701">
        <f>VLOOKUP(A701,table3!A700:H3041,8,FALSE)</f>
        <v>48</v>
      </c>
    </row>
    <row r="702" spans="1:17" x14ac:dyDescent="0.3">
      <c r="A702" s="11" t="s">
        <v>1670</v>
      </c>
      <c r="B702" s="12" t="s">
        <v>5967</v>
      </c>
      <c r="C702">
        <f>VLOOKUP(A702,table2!A702:J3036,2,FALSE)</f>
        <v>35.869999999999997</v>
      </c>
      <c r="D702">
        <f>VLOOKUP(A702,table2!A702:J3036,3,FALSE)</f>
        <v>9.91</v>
      </c>
      <c r="E702" t="str">
        <f>VLOOKUP(A702,table2!A702:J3036,4,FALSE)</f>
        <v>Yes</v>
      </c>
      <c r="F702" t="str">
        <f>VLOOKUP(A702,table2!A702:J3036,5,FALSE)</f>
        <v>No</v>
      </c>
      <c r="G702" t="str">
        <f>VLOOKUP(A702,table2!A702:J3036,6,FALSE)</f>
        <v>No</v>
      </c>
      <c r="H702" s="26">
        <f>VLOOKUP(A702,table2!A702:J3036,7,FALSE)</f>
        <v>0</v>
      </c>
      <c r="I702" t="str">
        <f>VLOOKUP(A702,table2!A702:J3036,8,FALSE)</f>
        <v>No</v>
      </c>
      <c r="J702" t="str">
        <f>VLOOKUP(A702,table2!A702:J3036,9,FALSE)</f>
        <v>OBESITY</v>
      </c>
      <c r="K702" t="str">
        <f>VLOOKUP(A702,table2!A702:J3036,10,FALSE)</f>
        <v>DIABETES</v>
      </c>
      <c r="L702" s="22">
        <f>VLOOKUP(A702,table3!A702:H3042,4,FALSE)</f>
        <v>5990</v>
      </c>
      <c r="M702" s="22" t="str">
        <f>VLOOKUP(A702,table3!A702:H3042,5,FALSE)</f>
        <v>tier - 2</v>
      </c>
      <c r="N702" t="str">
        <f>VLOOKUP(A702,table3!A702:H3042,6,FALSE)</f>
        <v>tier - 1</v>
      </c>
      <c r="O702" t="str">
        <f>VLOOKUP(A702,table3!A702:H3042,7,FALSE)</f>
        <v>R1012</v>
      </c>
      <c r="P702" s="8">
        <f>VLOOKUP(A702,table3!A702:H3042,2,FALSE)</f>
        <v>32304</v>
      </c>
      <c r="Q702">
        <f>VLOOKUP(A702,table3!A701:H3042,8,FALSE)</f>
        <v>34</v>
      </c>
    </row>
    <row r="703" spans="1:17" x14ac:dyDescent="0.3">
      <c r="A703" s="13" t="s">
        <v>1669</v>
      </c>
      <c r="B703" s="14" t="s">
        <v>5969</v>
      </c>
      <c r="C703">
        <f>VLOOKUP(A703,table2!A703:J3037,2,FALSE)</f>
        <v>21.66</v>
      </c>
      <c r="D703">
        <f>VLOOKUP(A703,table2!A703:J3037,3,FALSE)</f>
        <v>4.1399999999999997</v>
      </c>
      <c r="E703" t="str">
        <f>VLOOKUP(A703,table2!A703:J3037,4,FALSE)</f>
        <v>Yes</v>
      </c>
      <c r="F703" t="str">
        <f>VLOOKUP(A703,table2!A703:J3037,5,FALSE)</f>
        <v>No</v>
      </c>
      <c r="G703" t="str">
        <f>VLOOKUP(A703,table2!A703:J3037,6,FALSE)</f>
        <v>No</v>
      </c>
      <c r="H703" s="26">
        <f>VLOOKUP(A703,table2!A703:J3037,7,FALSE)</f>
        <v>2</v>
      </c>
      <c r="I703" t="str">
        <f>VLOOKUP(A703,table2!A703:J3037,8,FALSE)</f>
        <v>No</v>
      </c>
      <c r="J703" t="str">
        <f>VLOOKUP(A703,table2!A703:J3037,9,FALSE)</f>
        <v>NORMAL WEIGHT</v>
      </c>
      <c r="K703" t="str">
        <f>VLOOKUP(A703,table2!A703:J3037,10,FALSE)</f>
        <v>NORMAL</v>
      </c>
      <c r="L703" s="22">
        <f>VLOOKUP(A703,table3!A703:H3043,4,FALSE)</f>
        <v>5990</v>
      </c>
      <c r="M703" s="22" t="str">
        <f>VLOOKUP(A703,table3!A703:H3043,5,FALSE)</f>
        <v>tier - 2</v>
      </c>
      <c r="N703" t="str">
        <f>VLOOKUP(A703,table3!A703:H3043,6,FALSE)</f>
        <v>tier - 2</v>
      </c>
      <c r="O703" t="str">
        <f>VLOOKUP(A703,table3!A703:H3043,7,FALSE)</f>
        <v>R1013</v>
      </c>
      <c r="P703" s="8">
        <f>VLOOKUP(A703,table3!A703:H3043,2,FALSE)</f>
        <v>27258</v>
      </c>
      <c r="Q703">
        <f>VLOOKUP(A703,table3!A702:H3043,8,FALSE)</f>
        <v>48</v>
      </c>
    </row>
    <row r="704" spans="1:17" x14ac:dyDescent="0.3">
      <c r="A704" s="11" t="s">
        <v>1668</v>
      </c>
      <c r="B704" s="12" t="s">
        <v>5971</v>
      </c>
      <c r="C704">
        <f>VLOOKUP(A704,table2!A704:J3038,2,FALSE)</f>
        <v>37.72</v>
      </c>
      <c r="D704">
        <f>VLOOKUP(A704,table2!A704:J3038,3,FALSE)</f>
        <v>4.38</v>
      </c>
      <c r="E704" t="str">
        <f>VLOOKUP(A704,table2!A704:J3038,4,FALSE)</f>
        <v>Yes</v>
      </c>
      <c r="F704" t="str">
        <f>VLOOKUP(A704,table2!A704:J3038,5,FALSE)</f>
        <v>No</v>
      </c>
      <c r="G704" t="str">
        <f>VLOOKUP(A704,table2!A704:J3038,6,FALSE)</f>
        <v>Yes</v>
      </c>
      <c r="H704" s="26">
        <f>VLOOKUP(A704,table2!A704:J3038,7,FALSE)</f>
        <v>1</v>
      </c>
      <c r="I704" t="str">
        <f>VLOOKUP(A704,table2!A704:J3038,8,FALSE)</f>
        <v>No</v>
      </c>
      <c r="J704" t="str">
        <f>VLOOKUP(A704,table2!A704:J3038,9,FALSE)</f>
        <v>OBESITY</v>
      </c>
      <c r="K704" t="str">
        <f>VLOOKUP(A704,table2!A704:J3038,10,FALSE)</f>
        <v>NORMAL</v>
      </c>
      <c r="L704" s="22">
        <f>VLOOKUP(A704,table3!A704:H3044,4,FALSE)</f>
        <v>5994</v>
      </c>
      <c r="M704" s="22" t="str">
        <f>VLOOKUP(A704,table3!A704:H3044,5,FALSE)</f>
        <v>tier - 2</v>
      </c>
      <c r="N704" t="str">
        <f>VLOOKUP(A704,table3!A704:H3044,6,FALSE)</f>
        <v>tier - 3</v>
      </c>
      <c r="O704" t="str">
        <f>VLOOKUP(A704,table3!A704:H3044,7,FALSE)</f>
        <v>R1013</v>
      </c>
      <c r="P704" s="8">
        <f>VLOOKUP(A704,table3!A704:H3044,2,FALSE)</f>
        <v>29441</v>
      </c>
      <c r="Q704">
        <f>VLOOKUP(A704,table3!A703:H3044,8,FALSE)</f>
        <v>42</v>
      </c>
    </row>
    <row r="705" spans="1:17" x14ac:dyDescent="0.3">
      <c r="A705" s="13" t="s">
        <v>1667</v>
      </c>
      <c r="B705" s="14" t="s">
        <v>5973</v>
      </c>
      <c r="C705">
        <f>VLOOKUP(A705,table2!A705:J3039,2,FALSE)</f>
        <v>39.700000000000003</v>
      </c>
      <c r="D705">
        <f>VLOOKUP(A705,table2!A705:J3039,3,FALSE)</f>
        <v>9.83</v>
      </c>
      <c r="E705" t="str">
        <f>VLOOKUP(A705,table2!A705:J3039,4,FALSE)</f>
        <v>No</v>
      </c>
      <c r="F705" t="str">
        <f>VLOOKUP(A705,table2!A705:J3039,5,FALSE)</f>
        <v>No</v>
      </c>
      <c r="G705" t="str">
        <f>VLOOKUP(A705,table2!A705:J3039,6,FALSE)</f>
        <v>No</v>
      </c>
      <c r="H705" s="26">
        <f>VLOOKUP(A705,table2!A705:J3039,7,FALSE)</f>
        <v>3</v>
      </c>
      <c r="I705" t="str">
        <f>VLOOKUP(A705,table2!A705:J3039,8,FALSE)</f>
        <v>No</v>
      </c>
      <c r="J705" t="str">
        <f>VLOOKUP(A705,table2!A705:J3039,9,FALSE)</f>
        <v>OBESITY</v>
      </c>
      <c r="K705" t="str">
        <f>VLOOKUP(A705,table2!A705:J3039,10,FALSE)</f>
        <v>DIABETES</v>
      </c>
      <c r="L705" s="22">
        <f>VLOOKUP(A705,table3!A705:H3045,4,FALSE)</f>
        <v>6059</v>
      </c>
      <c r="M705" s="22" t="str">
        <f>VLOOKUP(A705,table3!A705:H3045,5,FALSE)</f>
        <v>tier - 2</v>
      </c>
      <c r="N705" t="str">
        <f>VLOOKUP(A705,table3!A705:H3045,6,FALSE)</f>
        <v>tier - 1</v>
      </c>
      <c r="O705" t="str">
        <f>VLOOKUP(A705,table3!A705:H3045,7,FALSE)</f>
        <v>R1011</v>
      </c>
      <c r="P705" s="8">
        <f>VLOOKUP(A705,table3!A705:H3045,2,FALSE)</f>
        <v>32736</v>
      </c>
      <c r="Q705">
        <f>VLOOKUP(A705,table3!A704:H3045,8,FALSE)</f>
        <v>33</v>
      </c>
    </row>
    <row r="706" spans="1:17" x14ac:dyDescent="0.3">
      <c r="A706" s="11" t="s">
        <v>1666</v>
      </c>
      <c r="B706" s="12" t="s">
        <v>5974</v>
      </c>
      <c r="C706">
        <f>VLOOKUP(A706,table2!A706:J3040,2,FALSE)</f>
        <v>35.97</v>
      </c>
      <c r="D706">
        <f>VLOOKUP(A706,table2!A706:J3040,3,FALSE)</f>
        <v>11.08</v>
      </c>
      <c r="E706" t="str">
        <f>VLOOKUP(A706,table2!A706:J3040,4,FALSE)</f>
        <v>No</v>
      </c>
      <c r="F706" t="str">
        <f>VLOOKUP(A706,table2!A706:J3040,5,FALSE)</f>
        <v>No</v>
      </c>
      <c r="G706" t="str">
        <f>VLOOKUP(A706,table2!A706:J3040,6,FALSE)</f>
        <v>No</v>
      </c>
      <c r="H706" s="26">
        <f>VLOOKUP(A706,table2!A706:J3040,7,FALSE)</f>
        <v>3</v>
      </c>
      <c r="I706" t="str">
        <f>VLOOKUP(A706,table2!A706:J3040,8,FALSE)</f>
        <v>No</v>
      </c>
      <c r="J706" t="str">
        <f>VLOOKUP(A706,table2!A706:J3040,9,FALSE)</f>
        <v>OBESITY</v>
      </c>
      <c r="K706" t="str">
        <f>VLOOKUP(A706,table2!A706:J3040,10,FALSE)</f>
        <v>DIABETES</v>
      </c>
      <c r="L706" s="22">
        <f>VLOOKUP(A706,table3!A706:H3046,4,FALSE)</f>
        <v>6062</v>
      </c>
      <c r="M706" s="22" t="str">
        <f>VLOOKUP(A706,table3!A706:H3046,5,FALSE)</f>
        <v>tier - 2</v>
      </c>
      <c r="N706" t="str">
        <f>VLOOKUP(A706,table3!A706:H3046,6,FALSE)</f>
        <v>tier - 3</v>
      </c>
      <c r="O706" t="str">
        <f>VLOOKUP(A706,table3!A706:H3046,7,FALSE)</f>
        <v>R1012</v>
      </c>
      <c r="P706" s="8">
        <f>VLOOKUP(A706,table3!A706:H3046,2,FALSE)</f>
        <v>35274</v>
      </c>
      <c r="Q706">
        <f>VLOOKUP(A706,table3!A705:H3046,8,FALSE)</f>
        <v>26</v>
      </c>
    </row>
    <row r="707" spans="1:17" x14ac:dyDescent="0.3">
      <c r="A707" s="13" t="s">
        <v>1665</v>
      </c>
      <c r="B707" s="14" t="s">
        <v>5976</v>
      </c>
      <c r="C707">
        <f>VLOOKUP(A707,table2!A707:J3041,2,FALSE)</f>
        <v>37.85</v>
      </c>
      <c r="D707">
        <f>VLOOKUP(A707,table2!A707:J3041,3,FALSE)</f>
        <v>11.01</v>
      </c>
      <c r="E707" t="str">
        <f>VLOOKUP(A707,table2!A707:J3041,4,FALSE)</f>
        <v>No</v>
      </c>
      <c r="F707" t="str">
        <f>VLOOKUP(A707,table2!A707:J3041,5,FALSE)</f>
        <v>No</v>
      </c>
      <c r="G707" t="str">
        <f>VLOOKUP(A707,table2!A707:J3041,6,FALSE)</f>
        <v>No</v>
      </c>
      <c r="H707" s="26">
        <f>VLOOKUP(A707,table2!A707:J3041,7,FALSE)</f>
        <v>0</v>
      </c>
      <c r="I707" t="str">
        <f>VLOOKUP(A707,table2!A707:J3041,8,FALSE)</f>
        <v>No</v>
      </c>
      <c r="J707" t="str">
        <f>VLOOKUP(A707,table2!A707:J3041,9,FALSE)</f>
        <v>OBESITY</v>
      </c>
      <c r="K707" t="str">
        <f>VLOOKUP(A707,table2!A707:J3041,10,FALSE)</f>
        <v>DIABETES</v>
      </c>
      <c r="L707" s="22">
        <f>VLOOKUP(A707,table3!A707:H3047,4,FALSE)</f>
        <v>6064</v>
      </c>
      <c r="M707" s="22" t="str">
        <f>VLOOKUP(A707,table3!A707:H3047,5,FALSE)</f>
        <v>tier - 2</v>
      </c>
      <c r="N707" t="str">
        <f>VLOOKUP(A707,table3!A707:H3047,6,FALSE)</f>
        <v>tier - 2</v>
      </c>
      <c r="O707" t="str">
        <f>VLOOKUP(A707,table3!A707:H3047,7,FALSE)</f>
        <v>R1011</v>
      </c>
      <c r="P707" s="8">
        <f>VLOOKUP(A707,table3!A707:H3047,2,FALSE)</f>
        <v>34646</v>
      </c>
      <c r="Q707">
        <f>VLOOKUP(A707,table3!A706:H3047,8,FALSE)</f>
        <v>28</v>
      </c>
    </row>
    <row r="708" spans="1:17" x14ac:dyDescent="0.3">
      <c r="A708" s="11" t="s">
        <v>1664</v>
      </c>
      <c r="B708" s="12" t="s">
        <v>5978</v>
      </c>
      <c r="C708">
        <f>VLOOKUP(A708,table2!A708:J3042,2,FALSE)</f>
        <v>21.66</v>
      </c>
      <c r="D708">
        <f>VLOOKUP(A708,table2!A708:J3042,3,FALSE)</f>
        <v>4.37</v>
      </c>
      <c r="E708" t="str">
        <f>VLOOKUP(A708,table2!A708:J3042,4,FALSE)</f>
        <v>No</v>
      </c>
      <c r="F708" t="str">
        <f>VLOOKUP(A708,table2!A708:J3042,5,FALSE)</f>
        <v>Yes</v>
      </c>
      <c r="G708" t="str">
        <f>VLOOKUP(A708,table2!A708:J3042,6,FALSE)</f>
        <v>No</v>
      </c>
      <c r="H708" s="26">
        <f>VLOOKUP(A708,table2!A708:J3042,7,FALSE)</f>
        <v>1</v>
      </c>
      <c r="I708" t="str">
        <f>VLOOKUP(A708,table2!A708:J3042,8,FALSE)</f>
        <v>Yes</v>
      </c>
      <c r="J708" t="str">
        <f>VLOOKUP(A708,table2!A708:J3042,9,FALSE)</f>
        <v>NORMAL WEIGHT</v>
      </c>
      <c r="K708" t="str">
        <f>VLOOKUP(A708,table2!A708:J3042,10,FALSE)</f>
        <v>NORMAL</v>
      </c>
      <c r="L708" s="22">
        <f>VLOOKUP(A708,table3!A708:H3048,4,FALSE)</f>
        <v>6067</v>
      </c>
      <c r="M708" s="22" t="str">
        <f>VLOOKUP(A708,table3!A708:H3048,5,FALSE)</f>
        <v>tier - 3</v>
      </c>
      <c r="N708" t="str">
        <f>VLOOKUP(A708,table3!A708:H3048,6,FALSE)</f>
        <v>tier - 1</v>
      </c>
      <c r="O708" t="str">
        <f>VLOOKUP(A708,table3!A708:H3048,7,FALSE)</f>
        <v>R1016</v>
      </c>
      <c r="P708" s="8">
        <f>VLOOKUP(A708,table3!A708:H3048,2,FALSE)</f>
        <v>30946</v>
      </c>
      <c r="Q708">
        <f>VLOOKUP(A708,table3!A707:H3048,8,FALSE)</f>
        <v>38</v>
      </c>
    </row>
    <row r="709" spans="1:17" x14ac:dyDescent="0.3">
      <c r="A709" s="13" t="s">
        <v>1663</v>
      </c>
      <c r="B709" s="14" t="s">
        <v>5600</v>
      </c>
      <c r="C709">
        <f>VLOOKUP(A709,table2!A709:J3043,2,FALSE)</f>
        <v>39.369999999999997</v>
      </c>
      <c r="D709">
        <f>VLOOKUP(A709,table2!A709:J3043,3,FALSE)</f>
        <v>5.91</v>
      </c>
      <c r="E709" t="str">
        <f>VLOOKUP(A709,table2!A709:J3043,4,FALSE)</f>
        <v>No</v>
      </c>
      <c r="F709" t="str">
        <f>VLOOKUP(A709,table2!A709:J3043,5,FALSE)</f>
        <v>No</v>
      </c>
      <c r="G709" t="str">
        <f>VLOOKUP(A709,table2!A709:J3043,6,FALSE)</f>
        <v>No</v>
      </c>
      <c r="H709" s="26">
        <f>VLOOKUP(A709,table2!A709:J3043,7,FALSE)</f>
        <v>2</v>
      </c>
      <c r="I709" t="str">
        <f>VLOOKUP(A709,table2!A709:J3043,8,FALSE)</f>
        <v>No</v>
      </c>
      <c r="J709" t="str">
        <f>VLOOKUP(A709,table2!A709:J3043,9,FALSE)</f>
        <v>OBESITY</v>
      </c>
      <c r="K709" t="str">
        <f>VLOOKUP(A709,table2!A709:J3043,10,FALSE)</f>
        <v>PREDIABETES</v>
      </c>
      <c r="L709" s="22">
        <f>VLOOKUP(A709,table3!A709:H3049,4,FALSE)</f>
        <v>6074</v>
      </c>
      <c r="M709" s="22" t="str">
        <f>VLOOKUP(A709,table3!A709:H3049,5,FALSE)</f>
        <v>tier - 2</v>
      </c>
      <c r="N709" t="str">
        <f>VLOOKUP(A709,table3!A709:H3049,6,FALSE)</f>
        <v>tier - 2</v>
      </c>
      <c r="O709" t="str">
        <f>VLOOKUP(A709,table3!A709:H3049,7,FALSE)</f>
        <v>R1012</v>
      </c>
      <c r="P709" s="8">
        <f>VLOOKUP(A709,table3!A709:H3049,2,FALSE)</f>
        <v>29075</v>
      </c>
      <c r="Q709">
        <f>VLOOKUP(A709,table3!A708:H3049,8,FALSE)</f>
        <v>43</v>
      </c>
    </row>
    <row r="710" spans="1:17" x14ac:dyDescent="0.3">
      <c r="A710" s="11" t="s">
        <v>1662</v>
      </c>
      <c r="B710" s="12" t="s">
        <v>5979</v>
      </c>
      <c r="C710">
        <f>VLOOKUP(A710,table2!A710:J3044,2,FALSE)</f>
        <v>40.880000000000003</v>
      </c>
      <c r="D710">
        <f>VLOOKUP(A710,table2!A710:J3044,3,FALSE)</f>
        <v>7.65</v>
      </c>
      <c r="E710" t="str">
        <f>VLOOKUP(A710,table2!A710:J3044,4,FALSE)</f>
        <v>No</v>
      </c>
      <c r="F710" t="str">
        <f>VLOOKUP(A710,table2!A710:J3044,5,FALSE)</f>
        <v>No</v>
      </c>
      <c r="G710" t="str">
        <f>VLOOKUP(A710,table2!A710:J3044,6,FALSE)</f>
        <v>No</v>
      </c>
      <c r="H710" s="26">
        <f>VLOOKUP(A710,table2!A710:J3044,7,FALSE)</f>
        <v>0</v>
      </c>
      <c r="I710" t="str">
        <f>VLOOKUP(A710,table2!A710:J3044,8,FALSE)</f>
        <v>No</v>
      </c>
      <c r="J710" t="str">
        <f>VLOOKUP(A710,table2!A710:J3044,9,FALSE)</f>
        <v>OBESITY</v>
      </c>
      <c r="K710" t="str">
        <f>VLOOKUP(A710,table2!A710:J3044,10,FALSE)</f>
        <v>DIABETES</v>
      </c>
      <c r="L710" s="22">
        <f>VLOOKUP(A710,table3!A710:H3050,4,FALSE)</f>
        <v>6080</v>
      </c>
      <c r="M710" s="22" t="str">
        <f>VLOOKUP(A710,table3!A710:H3050,5,FALSE)</f>
        <v>tier - 1</v>
      </c>
      <c r="N710" t="str">
        <f>VLOOKUP(A710,table3!A710:H3050,6,FALSE)</f>
        <v>tier - 1</v>
      </c>
      <c r="O710" t="str">
        <f>VLOOKUP(A710,table3!A710:H3050,7,FALSE)</f>
        <v>R1014</v>
      </c>
      <c r="P710" s="8">
        <f>VLOOKUP(A710,table3!A710:H3050,2,FALSE)</f>
        <v>30969</v>
      </c>
      <c r="Q710">
        <f>VLOOKUP(A710,table3!A709:H3050,8,FALSE)</f>
        <v>38</v>
      </c>
    </row>
    <row r="711" spans="1:17" x14ac:dyDescent="0.3">
      <c r="A711" s="13" t="s">
        <v>1661</v>
      </c>
      <c r="B711" s="14" t="s">
        <v>5981</v>
      </c>
      <c r="C711">
        <f>VLOOKUP(A711,table2!A711:J3045,2,FALSE)</f>
        <v>26.22</v>
      </c>
      <c r="D711">
        <f>VLOOKUP(A711,table2!A711:J3045,3,FALSE)</f>
        <v>5.37</v>
      </c>
      <c r="E711" t="str">
        <f>VLOOKUP(A711,table2!A711:J3045,4,FALSE)</f>
        <v>Yes</v>
      </c>
      <c r="F711" t="str">
        <f>VLOOKUP(A711,table2!A711:J3045,5,FALSE)</f>
        <v>No</v>
      </c>
      <c r="G711" t="str">
        <f>VLOOKUP(A711,table2!A711:J3045,6,FALSE)</f>
        <v>No</v>
      </c>
      <c r="H711" s="26">
        <f>VLOOKUP(A711,table2!A711:J3045,7,FALSE)</f>
        <v>2</v>
      </c>
      <c r="I711" t="str">
        <f>VLOOKUP(A711,table2!A711:J3045,8,FALSE)</f>
        <v>No</v>
      </c>
      <c r="J711" t="str">
        <f>VLOOKUP(A711,table2!A711:J3045,9,FALSE)</f>
        <v>OVER WEIGHT</v>
      </c>
      <c r="K711" t="str">
        <f>VLOOKUP(A711,table2!A711:J3045,10,FALSE)</f>
        <v>NORMAL</v>
      </c>
      <c r="L711" s="22">
        <f>VLOOKUP(A711,table3!A711:H3051,4,FALSE)</f>
        <v>6082</v>
      </c>
      <c r="M711" s="22" t="str">
        <f>VLOOKUP(A711,table3!A711:H3051,5,FALSE)</f>
        <v>tier - 1</v>
      </c>
      <c r="N711" t="str">
        <f>VLOOKUP(A711,table3!A711:H3051,6,FALSE)</f>
        <v>tier - 2</v>
      </c>
      <c r="O711" t="str">
        <f>VLOOKUP(A711,table3!A711:H3051,7,FALSE)</f>
        <v>R1011</v>
      </c>
      <c r="P711" s="8">
        <f>VLOOKUP(A711,table3!A711:H3051,2,FALSE)</f>
        <v>30888</v>
      </c>
      <c r="Q711">
        <f>VLOOKUP(A711,table3!A710:H3051,8,FALSE)</f>
        <v>38</v>
      </c>
    </row>
    <row r="712" spans="1:17" x14ac:dyDescent="0.3">
      <c r="A712" s="11" t="s">
        <v>1660</v>
      </c>
      <c r="B712" s="12" t="s">
        <v>5983</v>
      </c>
      <c r="C712">
        <f>VLOOKUP(A712,table2!A712:J3046,2,FALSE)</f>
        <v>25.08</v>
      </c>
      <c r="D712">
        <f>VLOOKUP(A712,table2!A712:J3046,3,FALSE)</f>
        <v>5.75</v>
      </c>
      <c r="E712" t="str">
        <f>VLOOKUP(A712,table2!A712:J3046,4,FALSE)</f>
        <v>Yes</v>
      </c>
      <c r="F712" t="str">
        <f>VLOOKUP(A712,table2!A712:J3046,5,FALSE)</f>
        <v>No</v>
      </c>
      <c r="G712" t="str">
        <f>VLOOKUP(A712,table2!A712:J3046,6,FALSE)</f>
        <v>No</v>
      </c>
      <c r="H712" s="26">
        <f>VLOOKUP(A712,table2!A712:J3046,7,FALSE)</f>
        <v>2</v>
      </c>
      <c r="I712" t="str">
        <f>VLOOKUP(A712,table2!A712:J3046,8,FALSE)</f>
        <v>No</v>
      </c>
      <c r="J712" t="str">
        <f>VLOOKUP(A712,table2!A712:J3046,9,FALSE)</f>
        <v>OVER WEIGHT</v>
      </c>
      <c r="K712" t="str">
        <f>VLOOKUP(A712,table2!A712:J3046,10,FALSE)</f>
        <v>PREDIABETES</v>
      </c>
      <c r="L712" s="22">
        <f>VLOOKUP(A712,table3!A712:H3052,4,FALSE)</f>
        <v>6098</v>
      </c>
      <c r="M712" s="22" t="str">
        <f>VLOOKUP(A712,table3!A712:H3052,5,FALSE)</f>
        <v>tier - 2</v>
      </c>
      <c r="N712" t="str">
        <f>VLOOKUP(A712,table3!A712:H3052,6,FALSE)</f>
        <v>tier - 2</v>
      </c>
      <c r="O712" t="str">
        <f>VLOOKUP(A712,table3!A712:H3052,7,FALSE)</f>
        <v>R1013</v>
      </c>
      <c r="P712" s="8">
        <f>VLOOKUP(A712,table3!A712:H3052,2,FALSE)</f>
        <v>25728</v>
      </c>
      <c r="Q712">
        <f>VLOOKUP(A712,table3!A711:H3052,8,FALSE)</f>
        <v>52</v>
      </c>
    </row>
    <row r="713" spans="1:17" x14ac:dyDescent="0.3">
      <c r="A713" s="13" t="s">
        <v>1659</v>
      </c>
      <c r="B713" s="14" t="s">
        <v>5985</v>
      </c>
      <c r="C713">
        <f>VLOOKUP(A713,table2!A713:J3047,2,FALSE)</f>
        <v>39.1</v>
      </c>
      <c r="D713">
        <f>VLOOKUP(A713,table2!A713:J3047,3,FALSE)</f>
        <v>6.79</v>
      </c>
      <c r="E713" t="str">
        <f>VLOOKUP(A713,table2!A713:J3047,4,FALSE)</f>
        <v>Yes</v>
      </c>
      <c r="F713" t="str">
        <f>VLOOKUP(A713,table2!A713:J3047,5,FALSE)</f>
        <v>No</v>
      </c>
      <c r="G713" t="str">
        <f>VLOOKUP(A713,table2!A713:J3047,6,FALSE)</f>
        <v>No</v>
      </c>
      <c r="H713" s="26">
        <f>VLOOKUP(A713,table2!A713:J3047,7,FALSE)</f>
        <v>2</v>
      </c>
      <c r="I713" t="str">
        <f>VLOOKUP(A713,table2!A713:J3047,8,FALSE)</f>
        <v>No</v>
      </c>
      <c r="J713" t="str">
        <f>VLOOKUP(A713,table2!A713:J3047,9,FALSE)</f>
        <v>OBESITY</v>
      </c>
      <c r="K713" t="str">
        <f>VLOOKUP(A713,table2!A713:J3047,10,FALSE)</f>
        <v>DIABETES</v>
      </c>
      <c r="L713" s="22">
        <f>VLOOKUP(A713,table3!A713:H3053,4,FALSE)</f>
        <v>6112</v>
      </c>
      <c r="M713" s="22" t="str">
        <f>VLOOKUP(A713,table3!A713:H3053,5,FALSE)</f>
        <v>tier - 2</v>
      </c>
      <c r="N713" t="str">
        <f>VLOOKUP(A713,table3!A713:H3053,6,FALSE)</f>
        <v>tier - 3</v>
      </c>
      <c r="O713" t="str">
        <f>VLOOKUP(A713,table3!A713:H3053,7,FALSE)</f>
        <v>R1026</v>
      </c>
      <c r="P713" s="8">
        <f>VLOOKUP(A713,table3!A713:H3053,2,FALSE)</f>
        <v>34951</v>
      </c>
      <c r="Q713">
        <f>VLOOKUP(A713,table3!A712:H3053,8,FALSE)</f>
        <v>27</v>
      </c>
    </row>
    <row r="714" spans="1:17" x14ac:dyDescent="0.3">
      <c r="A714" s="11" t="s">
        <v>1658</v>
      </c>
      <c r="B714" s="12" t="s">
        <v>5987</v>
      </c>
      <c r="C714">
        <f>VLOOKUP(A714,table2!A714:J3048,2,FALSE)</f>
        <v>37.905000000000001</v>
      </c>
      <c r="D714">
        <f>VLOOKUP(A714,table2!A714:J3048,3,FALSE)</f>
        <v>7.03</v>
      </c>
      <c r="E714" t="str">
        <f>VLOOKUP(A714,table2!A714:J3048,4,FALSE)</f>
        <v>No</v>
      </c>
      <c r="F714" t="str">
        <f>VLOOKUP(A714,table2!A714:J3048,5,FALSE)</f>
        <v>No</v>
      </c>
      <c r="G714" t="str">
        <f>VLOOKUP(A714,table2!A714:J3048,6,FALSE)</f>
        <v>No</v>
      </c>
      <c r="H714" s="26">
        <f>VLOOKUP(A714,table2!A714:J3048,7,FALSE)</f>
        <v>3</v>
      </c>
      <c r="I714" t="str">
        <f>VLOOKUP(A714,table2!A714:J3048,8,FALSE)</f>
        <v>No</v>
      </c>
      <c r="J714" t="str">
        <f>VLOOKUP(A714,table2!A714:J3048,9,FALSE)</f>
        <v>OBESITY</v>
      </c>
      <c r="K714" t="str">
        <f>VLOOKUP(A714,table2!A714:J3048,10,FALSE)</f>
        <v>DIABETES</v>
      </c>
      <c r="L714" s="22">
        <f>VLOOKUP(A714,table3!A714:H3054,4,FALSE)</f>
        <v>6112</v>
      </c>
      <c r="M714" s="22" t="str">
        <f>VLOOKUP(A714,table3!A714:H3054,5,FALSE)</f>
        <v>tier - 2</v>
      </c>
      <c r="N714" t="str">
        <f>VLOOKUP(A714,table3!A714:H3054,6,FALSE)</f>
        <v>tier - 1</v>
      </c>
      <c r="O714" t="str">
        <f>VLOOKUP(A714,table3!A714:H3054,7,FALSE)</f>
        <v>R1012</v>
      </c>
      <c r="P714" s="8">
        <f>VLOOKUP(A714,table3!A714:H3054,2,FALSE)</f>
        <v>31249</v>
      </c>
      <c r="Q714">
        <f>VLOOKUP(A714,table3!A713:H3054,8,FALSE)</f>
        <v>37</v>
      </c>
    </row>
    <row r="715" spans="1:17" x14ac:dyDescent="0.3">
      <c r="A715" s="13" t="s">
        <v>1657</v>
      </c>
      <c r="B715" s="14" t="s">
        <v>5989</v>
      </c>
      <c r="C715">
        <f>VLOOKUP(A715,table2!A715:J3049,2,FALSE)</f>
        <v>43.35</v>
      </c>
      <c r="D715">
        <f>VLOOKUP(A715,table2!A715:J3049,3,FALSE)</f>
        <v>5.41</v>
      </c>
      <c r="E715" t="str">
        <f>VLOOKUP(A715,table2!A715:J3049,4,FALSE)</f>
        <v>Yes</v>
      </c>
      <c r="F715" t="str">
        <f>VLOOKUP(A715,table2!A715:J3049,5,FALSE)</f>
        <v>No</v>
      </c>
      <c r="G715" t="str">
        <f>VLOOKUP(A715,table2!A715:J3049,6,FALSE)</f>
        <v>Yes</v>
      </c>
      <c r="H715" s="26">
        <f>VLOOKUP(A715,table2!A715:J3049,7,FALSE)</f>
        <v>1</v>
      </c>
      <c r="I715" t="str">
        <f>VLOOKUP(A715,table2!A715:J3049,8,FALSE)</f>
        <v>No</v>
      </c>
      <c r="J715" t="str">
        <f>VLOOKUP(A715,table2!A715:J3049,9,FALSE)</f>
        <v>OBESITY</v>
      </c>
      <c r="K715" t="str">
        <f>VLOOKUP(A715,table2!A715:J3049,10,FALSE)</f>
        <v>NORMAL</v>
      </c>
      <c r="L715" s="22">
        <f>VLOOKUP(A715,table3!A715:H3055,4,FALSE)</f>
        <v>6113</v>
      </c>
      <c r="M715" s="22" t="str">
        <f>VLOOKUP(A715,table3!A715:H3055,5,FALSE)</f>
        <v>tier - 2</v>
      </c>
      <c r="N715" t="str">
        <f>VLOOKUP(A715,table3!A715:H3055,6,FALSE)</f>
        <v>tier - 2</v>
      </c>
      <c r="O715" t="str">
        <f>VLOOKUP(A715,table3!A715:H3055,7,FALSE)</f>
        <v>R1024</v>
      </c>
      <c r="P715" s="8">
        <f>VLOOKUP(A715,table3!A715:H3055,2,FALSE)</f>
        <v>33444</v>
      </c>
      <c r="Q715">
        <f>VLOOKUP(A715,table3!A714:H3055,8,FALSE)</f>
        <v>31</v>
      </c>
    </row>
    <row r="716" spans="1:17" x14ac:dyDescent="0.3">
      <c r="A716" s="11" t="s">
        <v>1656</v>
      </c>
      <c r="B716" s="12" t="s">
        <v>4857</v>
      </c>
      <c r="C716">
        <f>VLOOKUP(A716,table2!A716:J3050,2,FALSE)</f>
        <v>36.15</v>
      </c>
      <c r="D716">
        <f>VLOOKUP(A716,table2!A716:J3050,3,FALSE)</f>
        <v>8.0500000000000007</v>
      </c>
      <c r="E716" t="str">
        <f>VLOOKUP(A716,table2!A716:J3050,4,FALSE)</f>
        <v>No</v>
      </c>
      <c r="F716" t="str">
        <f>VLOOKUP(A716,table2!A716:J3050,5,FALSE)</f>
        <v>No</v>
      </c>
      <c r="G716" t="str">
        <f>VLOOKUP(A716,table2!A716:J3050,6,FALSE)</f>
        <v>No</v>
      </c>
      <c r="H716" s="26">
        <f>VLOOKUP(A716,table2!A716:J3050,7,FALSE)</f>
        <v>0</v>
      </c>
      <c r="I716" t="str">
        <f>VLOOKUP(A716,table2!A716:J3050,8,FALSE)</f>
        <v>No</v>
      </c>
      <c r="J716" t="str">
        <f>VLOOKUP(A716,table2!A716:J3050,9,FALSE)</f>
        <v>OBESITY</v>
      </c>
      <c r="K716" t="str">
        <f>VLOOKUP(A716,table2!A716:J3050,10,FALSE)</f>
        <v>DIABETES</v>
      </c>
      <c r="L716" s="22">
        <f>VLOOKUP(A716,table3!A716:H3056,4,FALSE)</f>
        <v>6117</v>
      </c>
      <c r="M716" s="22" t="str">
        <f>VLOOKUP(A716,table3!A716:H3056,5,FALSE)</f>
        <v>tier - 2</v>
      </c>
      <c r="N716" t="str">
        <f>VLOOKUP(A716,table3!A716:H3056,6,FALSE)</f>
        <v>tier - 3</v>
      </c>
      <c r="O716" t="str">
        <f>VLOOKUP(A716,table3!A716:H3056,7,FALSE)</f>
        <v>R1012</v>
      </c>
      <c r="P716" s="8">
        <f>VLOOKUP(A716,table3!A716:H3056,2,FALSE)</f>
        <v>30539</v>
      </c>
      <c r="Q716">
        <f>VLOOKUP(A716,table3!A715:H3056,8,FALSE)</f>
        <v>39</v>
      </c>
    </row>
    <row r="717" spans="1:17" x14ac:dyDescent="0.3">
      <c r="A717" s="13" t="s">
        <v>1655</v>
      </c>
      <c r="B717" s="14" t="s">
        <v>5991</v>
      </c>
      <c r="C717">
        <f>VLOOKUP(A717,table2!A717:J3051,2,FALSE)</f>
        <v>44.98</v>
      </c>
      <c r="D717">
        <f>VLOOKUP(A717,table2!A717:J3051,3,FALSE)</f>
        <v>5.94</v>
      </c>
      <c r="E717" t="str">
        <f>VLOOKUP(A717,table2!A717:J3051,4,FALSE)</f>
        <v>No</v>
      </c>
      <c r="F717" t="str">
        <f>VLOOKUP(A717,table2!A717:J3051,5,FALSE)</f>
        <v>No</v>
      </c>
      <c r="G717" t="str">
        <f>VLOOKUP(A717,table2!A717:J3051,6,FALSE)</f>
        <v>No</v>
      </c>
      <c r="H717" s="26">
        <f>VLOOKUP(A717,table2!A717:J3051,7,FALSE)</f>
        <v>1</v>
      </c>
      <c r="I717" t="str">
        <f>VLOOKUP(A717,table2!A717:J3051,8,FALSE)</f>
        <v>No</v>
      </c>
      <c r="J717" t="str">
        <f>VLOOKUP(A717,table2!A717:J3051,9,FALSE)</f>
        <v>OBESITY</v>
      </c>
      <c r="K717" t="str">
        <f>VLOOKUP(A717,table2!A717:J3051,10,FALSE)</f>
        <v>PREDIABETES</v>
      </c>
      <c r="L717" s="22">
        <f>VLOOKUP(A717,table3!A717:H3057,4,FALSE)</f>
        <v>6124</v>
      </c>
      <c r="M717" s="22" t="str">
        <f>VLOOKUP(A717,table3!A717:H3057,5,FALSE)</f>
        <v>tier - 3</v>
      </c>
      <c r="N717" t="str">
        <f>VLOOKUP(A717,table3!A717:H3057,6,FALSE)</f>
        <v>tier - 2</v>
      </c>
      <c r="O717" t="str">
        <f>VLOOKUP(A717,table3!A717:H3057,7,FALSE)</f>
        <v>R1012</v>
      </c>
      <c r="P717" s="8">
        <f>VLOOKUP(A717,table3!A717:H3057,2,FALSE)</f>
        <v>30636</v>
      </c>
      <c r="Q717">
        <f>VLOOKUP(A717,table3!A716:H3057,8,FALSE)</f>
        <v>39</v>
      </c>
    </row>
    <row r="718" spans="1:17" x14ac:dyDescent="0.3">
      <c r="A718" s="11" t="s">
        <v>1654</v>
      </c>
      <c r="B718" s="12" t="s">
        <v>5993</v>
      </c>
      <c r="C718">
        <f>VLOOKUP(A718,table2!A718:J3052,2,FALSE)</f>
        <v>38.28</v>
      </c>
      <c r="D718">
        <f>VLOOKUP(A718,table2!A718:J3052,3,FALSE)</f>
        <v>5.51</v>
      </c>
      <c r="E718" t="str">
        <f>VLOOKUP(A718,table2!A718:J3052,4,FALSE)</f>
        <v>No</v>
      </c>
      <c r="F718" t="str">
        <f>VLOOKUP(A718,table2!A718:J3052,5,FALSE)</f>
        <v>Yes</v>
      </c>
      <c r="G718" t="str">
        <f>VLOOKUP(A718,table2!A718:J3052,6,FALSE)</f>
        <v>No</v>
      </c>
      <c r="H718" s="26">
        <f>VLOOKUP(A718,table2!A718:J3052,7,FALSE)</f>
        <v>1</v>
      </c>
      <c r="I718" t="str">
        <f>VLOOKUP(A718,table2!A718:J3052,8,FALSE)</f>
        <v>No</v>
      </c>
      <c r="J718" t="str">
        <f>VLOOKUP(A718,table2!A718:J3052,9,FALSE)</f>
        <v>OBESITY</v>
      </c>
      <c r="K718" t="str">
        <f>VLOOKUP(A718,table2!A718:J3052,10,FALSE)</f>
        <v>NORMAL</v>
      </c>
      <c r="L718" s="22">
        <f>VLOOKUP(A718,table3!A718:H3058,4,FALSE)</f>
        <v>6129</v>
      </c>
      <c r="M718" s="22" t="str">
        <f>VLOOKUP(A718,table3!A718:H3058,5,FALSE)</f>
        <v>tier - 2</v>
      </c>
      <c r="N718" t="str">
        <f>VLOOKUP(A718,table3!A718:H3058,6,FALSE)</f>
        <v>tier - 3</v>
      </c>
      <c r="O718" t="str">
        <f>VLOOKUP(A718,table3!A718:H3058,7,FALSE)</f>
        <v>R1012</v>
      </c>
      <c r="P718" s="8">
        <f>VLOOKUP(A718,table3!A718:H3058,2,FALSE)</f>
        <v>33103</v>
      </c>
      <c r="Q718">
        <f>VLOOKUP(A718,table3!A717:H3058,8,FALSE)</f>
        <v>32</v>
      </c>
    </row>
    <row r="719" spans="1:17" x14ac:dyDescent="0.3">
      <c r="A719" s="13" t="s">
        <v>1653</v>
      </c>
      <c r="B719" s="14" t="s">
        <v>5995</v>
      </c>
      <c r="C719">
        <f>VLOOKUP(A719,table2!A719:J3053,2,FALSE)</f>
        <v>32.299999999999997</v>
      </c>
      <c r="D719">
        <f>VLOOKUP(A719,table2!A719:J3053,3,FALSE)</f>
        <v>6.55</v>
      </c>
      <c r="E719" t="str">
        <f>VLOOKUP(A719,table2!A719:J3053,4,FALSE)</f>
        <v>Yes</v>
      </c>
      <c r="F719" t="str">
        <f>VLOOKUP(A719,table2!A719:J3053,5,FALSE)</f>
        <v>No</v>
      </c>
      <c r="G719" t="str">
        <f>VLOOKUP(A719,table2!A719:J3053,6,FALSE)</f>
        <v>No</v>
      </c>
      <c r="H719" s="26">
        <f>VLOOKUP(A719,table2!A719:J3053,7,FALSE)</f>
        <v>2</v>
      </c>
      <c r="I719" t="str">
        <f>VLOOKUP(A719,table2!A719:J3053,8,FALSE)</f>
        <v>No</v>
      </c>
      <c r="J719" t="str">
        <f>VLOOKUP(A719,table2!A719:J3053,9,FALSE)</f>
        <v>OBESITY</v>
      </c>
      <c r="K719" t="str">
        <f>VLOOKUP(A719,table2!A719:J3053,10,FALSE)</f>
        <v>DIABETES</v>
      </c>
      <c r="L719" s="22">
        <f>VLOOKUP(A719,table3!A719:H3059,4,FALSE)</f>
        <v>6138</v>
      </c>
      <c r="M719" s="22" t="str">
        <f>VLOOKUP(A719,table3!A719:H3059,5,FALSE)</f>
        <v>tier - 2</v>
      </c>
      <c r="N719" t="str">
        <f>VLOOKUP(A719,table3!A719:H3059,6,FALSE)</f>
        <v>tier - 2</v>
      </c>
      <c r="O719" t="str">
        <f>VLOOKUP(A719,table3!A719:H3059,7,FALSE)</f>
        <v>R1011</v>
      </c>
      <c r="P719" s="8">
        <f>VLOOKUP(A719,table3!A719:H3059,2,FALSE)</f>
        <v>25516</v>
      </c>
      <c r="Q719">
        <f>VLOOKUP(A719,table3!A718:H3059,8,FALSE)</f>
        <v>53</v>
      </c>
    </row>
    <row r="720" spans="1:17" x14ac:dyDescent="0.3">
      <c r="A720" s="11" t="s">
        <v>1652</v>
      </c>
      <c r="B720" s="12" t="s">
        <v>5997</v>
      </c>
      <c r="C720">
        <f>VLOOKUP(A720,table2!A720:J3054,2,FALSE)</f>
        <v>39.51</v>
      </c>
      <c r="D720">
        <f>VLOOKUP(A720,table2!A720:J3054,3,FALSE)</f>
        <v>5.79</v>
      </c>
      <c r="E720" t="str">
        <f>VLOOKUP(A720,table2!A720:J3054,4,FALSE)</f>
        <v>Yes</v>
      </c>
      <c r="F720" t="str">
        <f>VLOOKUP(A720,table2!A720:J3054,5,FALSE)</f>
        <v>No</v>
      </c>
      <c r="G720" t="str">
        <f>VLOOKUP(A720,table2!A720:J3054,6,FALSE)</f>
        <v>No</v>
      </c>
      <c r="H720" s="26">
        <f>VLOOKUP(A720,table2!A720:J3054,7,FALSE)</f>
        <v>0</v>
      </c>
      <c r="I720" t="str">
        <f>VLOOKUP(A720,table2!A720:J3054,8,FALSE)</f>
        <v>No</v>
      </c>
      <c r="J720" t="str">
        <f>VLOOKUP(A720,table2!A720:J3054,9,FALSE)</f>
        <v>OBESITY</v>
      </c>
      <c r="K720" t="str">
        <f>VLOOKUP(A720,table2!A720:J3054,10,FALSE)</f>
        <v>PREDIABETES</v>
      </c>
      <c r="L720" s="22">
        <f>VLOOKUP(A720,table3!A720:H3060,4,FALSE)</f>
        <v>6139</v>
      </c>
      <c r="M720" s="22" t="str">
        <f>VLOOKUP(A720,table3!A720:H3060,5,FALSE)</f>
        <v>tier - 2</v>
      </c>
      <c r="N720" t="str">
        <f>VLOOKUP(A720,table3!A720:H3060,6,FALSE)</f>
        <v>tier - 1</v>
      </c>
      <c r="O720" t="str">
        <f>VLOOKUP(A720,table3!A720:H3060,7,FALSE)</f>
        <v>R1013</v>
      </c>
      <c r="P720" s="8">
        <f>VLOOKUP(A720,table3!A720:H3060,2,FALSE)</f>
        <v>28738</v>
      </c>
      <c r="Q720">
        <f>VLOOKUP(A720,table3!A719:H3060,8,FALSE)</f>
        <v>44</v>
      </c>
    </row>
    <row r="721" spans="1:17" x14ac:dyDescent="0.3">
      <c r="A721" s="13" t="s">
        <v>1651</v>
      </c>
      <c r="B721" s="14" t="s">
        <v>5999</v>
      </c>
      <c r="C721">
        <f>VLOOKUP(A721,table2!A721:J3055,2,FALSE)</f>
        <v>50.46</v>
      </c>
      <c r="D721">
        <f>VLOOKUP(A721,table2!A721:J3055,3,FALSE)</f>
        <v>4.5599999999999996</v>
      </c>
      <c r="E721" t="str">
        <f>VLOOKUP(A721,table2!A721:J3055,4,FALSE)</f>
        <v>No</v>
      </c>
      <c r="F721" t="str">
        <f>VLOOKUP(A721,table2!A721:J3055,5,FALSE)</f>
        <v>No</v>
      </c>
      <c r="G721" t="str">
        <f>VLOOKUP(A721,table2!A721:J3055,6,FALSE)</f>
        <v>No</v>
      </c>
      <c r="H721" s="26">
        <f>VLOOKUP(A721,table2!A721:J3055,7,FALSE)</f>
        <v>0</v>
      </c>
      <c r="I721" t="str">
        <f>VLOOKUP(A721,table2!A721:J3055,8,FALSE)</f>
        <v>No</v>
      </c>
      <c r="J721" t="str">
        <f>VLOOKUP(A721,table2!A721:J3055,9,FALSE)</f>
        <v>OBESITY</v>
      </c>
      <c r="K721" t="str">
        <f>VLOOKUP(A721,table2!A721:J3055,10,FALSE)</f>
        <v>NORMAL</v>
      </c>
      <c r="L721" s="22">
        <f>VLOOKUP(A721,table3!A721:H3061,4,FALSE)</f>
        <v>6139</v>
      </c>
      <c r="M721" s="22" t="str">
        <f>VLOOKUP(A721,table3!A721:H3061,5,FALSE)</f>
        <v>tier - 2</v>
      </c>
      <c r="N721" t="str">
        <f>VLOOKUP(A721,table3!A721:H3061,6,FALSE)</f>
        <v>tier - 3</v>
      </c>
      <c r="O721" t="str">
        <f>VLOOKUP(A721,table3!A721:H3061,7,FALSE)</f>
        <v>R1013</v>
      </c>
      <c r="P721" s="8">
        <f>VLOOKUP(A721,table3!A721:H3061,2,FALSE)</f>
        <v>28106</v>
      </c>
      <c r="Q721">
        <f>VLOOKUP(A721,table3!A720:H3061,8,FALSE)</f>
        <v>46</v>
      </c>
    </row>
    <row r="722" spans="1:17" x14ac:dyDescent="0.3">
      <c r="A722" s="11" t="s">
        <v>1650</v>
      </c>
      <c r="B722" s="12" t="s">
        <v>6001</v>
      </c>
      <c r="C722">
        <f>VLOOKUP(A722,table2!A722:J3056,2,FALSE)</f>
        <v>31.73</v>
      </c>
      <c r="D722">
        <f>VLOOKUP(A722,table2!A722:J3056,3,FALSE)</f>
        <v>7</v>
      </c>
      <c r="E722" t="str">
        <f>VLOOKUP(A722,table2!A722:J3056,4,FALSE)</f>
        <v>No</v>
      </c>
      <c r="F722" t="str">
        <f>VLOOKUP(A722,table2!A722:J3056,5,FALSE)</f>
        <v>No</v>
      </c>
      <c r="G722" t="str">
        <f>VLOOKUP(A722,table2!A722:J3056,6,FALSE)</f>
        <v>No</v>
      </c>
      <c r="H722" s="26">
        <f>VLOOKUP(A722,table2!A722:J3056,7,FALSE)</f>
        <v>0</v>
      </c>
      <c r="I722" t="str">
        <f>VLOOKUP(A722,table2!A722:J3056,8,FALSE)</f>
        <v>No</v>
      </c>
      <c r="J722" t="str">
        <f>VLOOKUP(A722,table2!A722:J3056,9,FALSE)</f>
        <v>OBESITY</v>
      </c>
      <c r="K722" t="str">
        <f>VLOOKUP(A722,table2!A722:J3056,10,FALSE)</f>
        <v>DIABETES</v>
      </c>
      <c r="L722" s="22">
        <f>VLOOKUP(A722,table3!A722:H3062,4,FALSE)</f>
        <v>6147</v>
      </c>
      <c r="M722" s="22" t="str">
        <f>VLOOKUP(A722,table3!A722:H3062,5,FALSE)</f>
        <v>tier - 2</v>
      </c>
      <c r="N722" t="str">
        <f>VLOOKUP(A722,table3!A722:H3062,6,FALSE)</f>
        <v>tier - 3</v>
      </c>
      <c r="O722" t="str">
        <f>VLOOKUP(A722,table3!A722:H3062,7,FALSE)</f>
        <v>R1012</v>
      </c>
      <c r="P722" s="8">
        <f>VLOOKUP(A722,table3!A722:H3062,2,FALSE)</f>
        <v>25855</v>
      </c>
      <c r="Q722">
        <f>VLOOKUP(A722,table3!A721:H3062,8,FALSE)</f>
        <v>52</v>
      </c>
    </row>
    <row r="723" spans="1:17" x14ac:dyDescent="0.3">
      <c r="A723" s="13" t="s">
        <v>1649</v>
      </c>
      <c r="B723" s="14" t="s">
        <v>6002</v>
      </c>
      <c r="C723">
        <f>VLOOKUP(A723,table2!A723:J3057,2,FALSE)</f>
        <v>32.1</v>
      </c>
      <c r="D723">
        <f>VLOOKUP(A723,table2!A723:J3057,3,FALSE)</f>
        <v>6.57</v>
      </c>
      <c r="E723" t="str">
        <f>VLOOKUP(A723,table2!A723:J3057,4,FALSE)</f>
        <v>Yes</v>
      </c>
      <c r="F723" t="str">
        <f>VLOOKUP(A723,table2!A723:J3057,5,FALSE)</f>
        <v>No</v>
      </c>
      <c r="G723" t="str">
        <f>VLOOKUP(A723,table2!A723:J3057,6,FALSE)</f>
        <v>Yes</v>
      </c>
      <c r="H723" s="26">
        <f>VLOOKUP(A723,table2!A723:J3057,7,FALSE)</f>
        <v>1</v>
      </c>
      <c r="I723" t="str">
        <f>VLOOKUP(A723,table2!A723:J3057,8,FALSE)</f>
        <v>No</v>
      </c>
      <c r="J723" t="str">
        <f>VLOOKUP(A723,table2!A723:J3057,9,FALSE)</f>
        <v>OBESITY</v>
      </c>
      <c r="K723" t="str">
        <f>VLOOKUP(A723,table2!A723:J3057,10,FALSE)</f>
        <v>DIABETES</v>
      </c>
      <c r="L723" s="22">
        <f>VLOOKUP(A723,table3!A723:H3063,4,FALSE)</f>
        <v>6152</v>
      </c>
      <c r="M723" s="22" t="str">
        <f>VLOOKUP(A723,table3!A723:H3063,5,FALSE)</f>
        <v>tier - 2</v>
      </c>
      <c r="N723" t="str">
        <f>VLOOKUP(A723,table3!A723:H3063,6,FALSE)</f>
        <v>tier - 3</v>
      </c>
      <c r="O723" t="str">
        <f>VLOOKUP(A723,table3!A723:H3063,7,FALSE)</f>
        <v>R1013</v>
      </c>
      <c r="P723" s="8">
        <f>VLOOKUP(A723,table3!A723:H3063,2,FALSE)</f>
        <v>26974</v>
      </c>
      <c r="Q723">
        <f>VLOOKUP(A723,table3!A722:H3063,8,FALSE)</f>
        <v>49</v>
      </c>
    </row>
    <row r="724" spans="1:17" x14ac:dyDescent="0.3">
      <c r="A724" s="11" t="s">
        <v>1648</v>
      </c>
      <c r="B724" s="12" t="s">
        <v>6003</v>
      </c>
      <c r="C724">
        <f>VLOOKUP(A724,table2!A724:J3058,2,FALSE)</f>
        <v>27.83</v>
      </c>
      <c r="D724">
        <f>VLOOKUP(A724,table2!A724:J3058,3,FALSE)</f>
        <v>11.61</v>
      </c>
      <c r="E724" t="str">
        <f>VLOOKUP(A724,table2!A724:J3058,4,FALSE)</f>
        <v>Yes</v>
      </c>
      <c r="F724" t="str">
        <f>VLOOKUP(A724,table2!A724:J3058,5,FALSE)</f>
        <v>No</v>
      </c>
      <c r="G724" t="str">
        <f>VLOOKUP(A724,table2!A724:J3058,6,FALSE)</f>
        <v>Yes</v>
      </c>
      <c r="H724" s="26">
        <f>VLOOKUP(A724,table2!A724:J3058,7,FALSE)</f>
        <v>1</v>
      </c>
      <c r="I724" t="str">
        <f>VLOOKUP(A724,table2!A724:J3058,8,FALSE)</f>
        <v>No</v>
      </c>
      <c r="J724" t="str">
        <f>VLOOKUP(A724,table2!A724:J3058,9,FALSE)</f>
        <v>OVER WEIGHT</v>
      </c>
      <c r="K724" t="str">
        <f>VLOOKUP(A724,table2!A724:J3058,10,FALSE)</f>
        <v>DIABETES</v>
      </c>
      <c r="L724" s="22">
        <f>VLOOKUP(A724,table3!A724:H3064,4,FALSE)</f>
        <v>6160</v>
      </c>
      <c r="M724" s="22" t="str">
        <f>VLOOKUP(A724,table3!A724:H3064,5,FALSE)</f>
        <v>tier - 2</v>
      </c>
      <c r="N724" t="str">
        <f>VLOOKUP(A724,table3!A724:H3064,6,FALSE)</f>
        <v>tier - 1</v>
      </c>
      <c r="O724" t="str">
        <f>VLOOKUP(A724,table3!A724:H3064,7,FALSE)</f>
        <v>R1012</v>
      </c>
      <c r="P724" s="8">
        <f>VLOOKUP(A724,table3!A724:H3064,2,FALSE)</f>
        <v>31335</v>
      </c>
      <c r="Q724">
        <f>VLOOKUP(A724,table3!A723:H3064,8,FALSE)</f>
        <v>37</v>
      </c>
    </row>
    <row r="725" spans="1:17" x14ac:dyDescent="0.3">
      <c r="A725" s="13" t="s">
        <v>1647</v>
      </c>
      <c r="B725" s="14" t="s">
        <v>6005</v>
      </c>
      <c r="C725">
        <f>VLOOKUP(A725,table2!A725:J3059,2,FALSE)</f>
        <v>27.72</v>
      </c>
      <c r="D725">
        <f>VLOOKUP(A725,table2!A725:J3059,3,FALSE)</f>
        <v>8.16</v>
      </c>
      <c r="E725" t="str">
        <f>VLOOKUP(A725,table2!A725:J3059,4,FALSE)</f>
        <v>Yes</v>
      </c>
      <c r="F725" t="str">
        <f>VLOOKUP(A725,table2!A725:J3059,5,FALSE)</f>
        <v>No</v>
      </c>
      <c r="G725" t="str">
        <f>VLOOKUP(A725,table2!A725:J3059,6,FALSE)</f>
        <v>Yes</v>
      </c>
      <c r="H725" s="26">
        <f>VLOOKUP(A725,table2!A725:J3059,7,FALSE)</f>
        <v>1</v>
      </c>
      <c r="I725" t="str">
        <f>VLOOKUP(A725,table2!A725:J3059,8,FALSE)</f>
        <v>No</v>
      </c>
      <c r="J725" t="str">
        <f>VLOOKUP(A725,table2!A725:J3059,9,FALSE)</f>
        <v>OVER WEIGHT</v>
      </c>
      <c r="K725" t="str">
        <f>VLOOKUP(A725,table2!A725:J3059,10,FALSE)</f>
        <v>DIABETES</v>
      </c>
      <c r="L725" s="22">
        <f>VLOOKUP(A725,table3!A725:H3065,4,FALSE)</f>
        <v>6171</v>
      </c>
      <c r="M725" s="22" t="str">
        <f>VLOOKUP(A725,table3!A725:H3065,5,FALSE)</f>
        <v>tier - 2</v>
      </c>
      <c r="N725" t="str">
        <f>VLOOKUP(A725,table3!A725:H3065,6,FALSE)</f>
        <v>tier - 1</v>
      </c>
      <c r="O725" t="str">
        <f>VLOOKUP(A725,table3!A725:H3065,7,FALSE)</f>
        <v>R1013</v>
      </c>
      <c r="P725" s="8">
        <f>VLOOKUP(A725,table3!A725:H3065,2,FALSE)</f>
        <v>30961</v>
      </c>
      <c r="Q725">
        <f>VLOOKUP(A725,table3!A724:H3065,8,FALSE)</f>
        <v>38</v>
      </c>
    </row>
    <row r="726" spans="1:17" x14ac:dyDescent="0.3">
      <c r="A726" s="11" t="s">
        <v>1646</v>
      </c>
      <c r="B726" s="12" t="s">
        <v>6006</v>
      </c>
      <c r="C726">
        <f>VLOOKUP(A726,table2!A726:J3060,2,FALSE)</f>
        <v>36.765000000000001</v>
      </c>
      <c r="D726">
        <f>VLOOKUP(A726,table2!A726:J3060,3,FALSE)</f>
        <v>4.4800000000000004</v>
      </c>
      <c r="E726" t="str">
        <f>VLOOKUP(A726,table2!A726:J3060,4,FALSE)</f>
        <v>Yes</v>
      </c>
      <c r="F726" t="str">
        <f>VLOOKUP(A726,table2!A726:J3060,5,FALSE)</f>
        <v>No</v>
      </c>
      <c r="G726" t="str">
        <f>VLOOKUP(A726,table2!A726:J3060,6,FALSE)</f>
        <v>No</v>
      </c>
      <c r="H726" s="26">
        <f>VLOOKUP(A726,table2!A726:J3060,7,FALSE)</f>
        <v>2</v>
      </c>
      <c r="I726" t="str">
        <f>VLOOKUP(A726,table2!A726:J3060,8,FALSE)</f>
        <v>No</v>
      </c>
      <c r="J726" t="str">
        <f>VLOOKUP(A726,table2!A726:J3060,9,FALSE)</f>
        <v>OBESITY</v>
      </c>
      <c r="K726" t="str">
        <f>VLOOKUP(A726,table2!A726:J3060,10,FALSE)</f>
        <v>NORMAL</v>
      </c>
      <c r="L726" s="22">
        <f>VLOOKUP(A726,table3!A726:H3066,4,FALSE)</f>
        <v>6183</v>
      </c>
      <c r="M726" s="22" t="str">
        <f>VLOOKUP(A726,table3!A726:H3066,5,FALSE)</f>
        <v>tier - 2</v>
      </c>
      <c r="N726" t="str">
        <f>VLOOKUP(A726,table3!A726:H3066,6,FALSE)</f>
        <v>tier - 2</v>
      </c>
      <c r="O726" t="str">
        <f>VLOOKUP(A726,table3!A726:H3066,7,FALSE)</f>
        <v>R1012</v>
      </c>
      <c r="P726" s="8">
        <f>VLOOKUP(A726,table3!A726:H3066,2,FALSE)</f>
        <v>31268</v>
      </c>
      <c r="Q726">
        <f>VLOOKUP(A726,table3!A725:H3066,8,FALSE)</f>
        <v>37</v>
      </c>
    </row>
    <row r="727" spans="1:17" x14ac:dyDescent="0.3">
      <c r="A727" s="13" t="s">
        <v>1645</v>
      </c>
      <c r="B727" s="14" t="s">
        <v>4905</v>
      </c>
      <c r="C727">
        <f>VLOOKUP(A727,table2!A727:J3061,2,FALSE)</f>
        <v>48.36</v>
      </c>
      <c r="D727">
        <f>VLOOKUP(A727,table2!A727:J3061,3,FALSE)</f>
        <v>4.08</v>
      </c>
      <c r="E727" t="str">
        <f>VLOOKUP(A727,table2!A727:J3061,4,FALSE)</f>
        <v>No</v>
      </c>
      <c r="F727" t="str">
        <f>VLOOKUP(A727,table2!A727:J3061,5,FALSE)</f>
        <v>No</v>
      </c>
      <c r="G727" t="str">
        <f>VLOOKUP(A727,table2!A727:J3061,6,FALSE)</f>
        <v>No</v>
      </c>
      <c r="H727" s="26">
        <f>VLOOKUP(A727,table2!A727:J3061,7,FALSE)</f>
        <v>0</v>
      </c>
      <c r="I727" t="str">
        <f>VLOOKUP(A727,table2!A727:J3061,8,FALSE)</f>
        <v>No</v>
      </c>
      <c r="J727" t="str">
        <f>VLOOKUP(A727,table2!A727:J3061,9,FALSE)</f>
        <v>OBESITY</v>
      </c>
      <c r="K727" t="str">
        <f>VLOOKUP(A727,table2!A727:J3061,10,FALSE)</f>
        <v>NORMAL</v>
      </c>
      <c r="L727" s="22">
        <f>VLOOKUP(A727,table3!A727:H3067,4,FALSE)</f>
        <v>6183</v>
      </c>
      <c r="M727" s="22" t="str">
        <f>VLOOKUP(A727,table3!A727:H3067,5,FALSE)</f>
        <v>tier - 2</v>
      </c>
      <c r="N727" t="str">
        <f>VLOOKUP(A727,table3!A727:H3067,6,FALSE)</f>
        <v>tier - 2</v>
      </c>
      <c r="O727" t="str">
        <f>VLOOKUP(A727,table3!A727:H3067,7,FALSE)</f>
        <v>R1012</v>
      </c>
      <c r="P727" s="8">
        <f>VLOOKUP(A727,table3!A727:H3067,2,FALSE)</f>
        <v>25846</v>
      </c>
      <c r="Q727">
        <f>VLOOKUP(A727,table3!A726:H3067,8,FALSE)</f>
        <v>52</v>
      </c>
    </row>
    <row r="728" spans="1:17" x14ac:dyDescent="0.3">
      <c r="A728" s="11" t="s">
        <v>1644</v>
      </c>
      <c r="B728" s="12" t="s">
        <v>6008</v>
      </c>
      <c r="C728">
        <f>VLOOKUP(A728,table2!A728:J3062,2,FALSE)</f>
        <v>31.445</v>
      </c>
      <c r="D728">
        <f>VLOOKUP(A728,table2!A728:J3062,3,FALSE)</f>
        <v>4.4000000000000004</v>
      </c>
      <c r="E728" t="str">
        <f>VLOOKUP(A728,table2!A728:J3062,4,FALSE)</f>
        <v>Yes</v>
      </c>
      <c r="F728" t="str">
        <f>VLOOKUP(A728,table2!A728:J3062,5,FALSE)</f>
        <v>No</v>
      </c>
      <c r="G728" t="str">
        <f>VLOOKUP(A728,table2!A728:J3062,6,FALSE)</f>
        <v>No</v>
      </c>
      <c r="H728" s="26">
        <f>VLOOKUP(A728,table2!A728:J3062,7,FALSE)</f>
        <v>2</v>
      </c>
      <c r="I728" t="str">
        <f>VLOOKUP(A728,table2!A728:J3062,8,FALSE)</f>
        <v>No</v>
      </c>
      <c r="J728" t="str">
        <f>VLOOKUP(A728,table2!A728:J3062,9,FALSE)</f>
        <v>OBESITY</v>
      </c>
      <c r="K728" t="str">
        <f>VLOOKUP(A728,table2!A728:J3062,10,FALSE)</f>
        <v>NORMAL</v>
      </c>
      <c r="L728" s="22">
        <f>VLOOKUP(A728,table3!A728:H3068,4,FALSE)</f>
        <v>6184</v>
      </c>
      <c r="M728" s="22" t="str">
        <f>VLOOKUP(A728,table3!A728:H3068,5,FALSE)</f>
        <v>tier - 2</v>
      </c>
      <c r="N728" t="str">
        <f>VLOOKUP(A728,table3!A728:H3068,6,FALSE)</f>
        <v>tier - 3</v>
      </c>
      <c r="O728" t="str">
        <f>VLOOKUP(A728,table3!A728:H3068,7,FALSE)</f>
        <v>R1013</v>
      </c>
      <c r="P728" s="8">
        <f>VLOOKUP(A728,table3!A728:H3068,2,FALSE)</f>
        <v>32448</v>
      </c>
      <c r="Q728">
        <f>VLOOKUP(A728,table3!A727:H3068,8,FALSE)</f>
        <v>34</v>
      </c>
    </row>
    <row r="729" spans="1:17" x14ac:dyDescent="0.3">
      <c r="A729" s="13" t="s">
        <v>1643</v>
      </c>
      <c r="B729" s="14" t="s">
        <v>6009</v>
      </c>
      <c r="C729">
        <f>VLOOKUP(A729,table2!A729:J3063,2,FALSE)</f>
        <v>27.55</v>
      </c>
      <c r="D729">
        <f>VLOOKUP(A729,table2!A729:J3063,3,FALSE)</f>
        <v>9.02</v>
      </c>
      <c r="E729" t="str">
        <f>VLOOKUP(A729,table2!A729:J3063,4,FALSE)</f>
        <v>No</v>
      </c>
      <c r="F729" t="str">
        <f>VLOOKUP(A729,table2!A729:J3063,5,FALSE)</f>
        <v>No</v>
      </c>
      <c r="G729" t="str">
        <f>VLOOKUP(A729,table2!A729:J3063,6,FALSE)</f>
        <v>No</v>
      </c>
      <c r="H729" s="26">
        <f>VLOOKUP(A729,table2!A729:J3063,7,FALSE)</f>
        <v>0</v>
      </c>
      <c r="I729" t="str">
        <f>VLOOKUP(A729,table2!A729:J3063,8,FALSE)</f>
        <v>No</v>
      </c>
      <c r="J729" t="str">
        <f>VLOOKUP(A729,table2!A729:J3063,9,FALSE)</f>
        <v>OVER WEIGHT</v>
      </c>
      <c r="K729" t="str">
        <f>VLOOKUP(A729,table2!A729:J3063,10,FALSE)</f>
        <v>DIABETES</v>
      </c>
      <c r="L729" s="22">
        <f>VLOOKUP(A729,table3!A729:H3069,4,FALSE)</f>
        <v>6185</v>
      </c>
      <c r="M729" s="22" t="str">
        <f>VLOOKUP(A729,table3!A729:H3069,5,FALSE)</f>
        <v>tier - 2</v>
      </c>
      <c r="N729" t="str">
        <f>VLOOKUP(A729,table3!A729:H3069,6,FALSE)</f>
        <v>tier - 1</v>
      </c>
      <c r="O729" t="str">
        <f>VLOOKUP(A729,table3!A729:H3069,7,FALSE)</f>
        <v>R1013</v>
      </c>
      <c r="P729" s="8">
        <f>VLOOKUP(A729,table3!A729:H3069,2,FALSE)</f>
        <v>29912</v>
      </c>
      <c r="Q729">
        <f>VLOOKUP(A729,table3!A728:H3069,8,FALSE)</f>
        <v>41</v>
      </c>
    </row>
    <row r="730" spans="1:17" x14ac:dyDescent="0.3">
      <c r="A730" s="11" t="s">
        <v>1642</v>
      </c>
      <c r="B730" s="12" t="s">
        <v>5997</v>
      </c>
      <c r="C730">
        <f>VLOOKUP(A730,table2!A730:J3064,2,FALSE)</f>
        <v>33.11</v>
      </c>
      <c r="D730">
        <f>VLOOKUP(A730,table2!A730:J3064,3,FALSE)</f>
        <v>8.06</v>
      </c>
      <c r="E730" t="str">
        <f>VLOOKUP(A730,table2!A730:J3064,4,FALSE)</f>
        <v>No</v>
      </c>
      <c r="F730" t="str">
        <f>VLOOKUP(A730,table2!A730:J3064,5,FALSE)</f>
        <v>No</v>
      </c>
      <c r="G730" t="str">
        <f>VLOOKUP(A730,table2!A730:J3064,6,FALSE)</f>
        <v>No</v>
      </c>
      <c r="H730" s="26">
        <f>VLOOKUP(A730,table2!A730:J3064,7,FALSE)</f>
        <v>0</v>
      </c>
      <c r="I730" t="str">
        <f>VLOOKUP(A730,table2!A730:J3064,8,FALSE)</f>
        <v>No</v>
      </c>
      <c r="J730" t="str">
        <f>VLOOKUP(A730,table2!A730:J3064,9,FALSE)</f>
        <v>OBESITY</v>
      </c>
      <c r="K730" t="str">
        <f>VLOOKUP(A730,table2!A730:J3064,10,FALSE)</f>
        <v>DIABETES</v>
      </c>
      <c r="L730" s="22">
        <f>VLOOKUP(A730,table3!A730:H3070,4,FALSE)</f>
        <v>6186</v>
      </c>
      <c r="M730" s="22" t="str">
        <f>VLOOKUP(A730,table3!A730:H3070,5,FALSE)</f>
        <v>tier - 2</v>
      </c>
      <c r="N730" t="str">
        <f>VLOOKUP(A730,table3!A730:H3070,6,FALSE)</f>
        <v>tier - 3</v>
      </c>
      <c r="O730" t="str">
        <f>VLOOKUP(A730,table3!A730:H3070,7,FALSE)</f>
        <v>R1011</v>
      </c>
      <c r="P730" s="8">
        <f>VLOOKUP(A730,table3!A730:H3070,2,FALSE)</f>
        <v>29860</v>
      </c>
      <c r="Q730">
        <f>VLOOKUP(A730,table3!A729:H3070,8,FALSE)</f>
        <v>41</v>
      </c>
    </row>
    <row r="731" spans="1:17" x14ac:dyDescent="0.3">
      <c r="A731" s="13" t="s">
        <v>1641</v>
      </c>
      <c r="B731" s="14" t="s">
        <v>6012</v>
      </c>
      <c r="C731">
        <f>VLOOKUP(A731,table2!A731:J3065,2,FALSE)</f>
        <v>36.85</v>
      </c>
      <c r="D731">
        <f>VLOOKUP(A731,table2!A731:J3065,3,FALSE)</f>
        <v>6.21</v>
      </c>
      <c r="E731" t="str">
        <f>VLOOKUP(A731,table2!A731:J3065,4,FALSE)</f>
        <v>Yes</v>
      </c>
      <c r="F731" t="str">
        <f>VLOOKUP(A731,table2!A731:J3065,5,FALSE)</f>
        <v>No</v>
      </c>
      <c r="G731" t="str">
        <f>VLOOKUP(A731,table2!A731:J3065,6,FALSE)</f>
        <v>No</v>
      </c>
      <c r="H731" s="26">
        <f>VLOOKUP(A731,table2!A731:J3065,7,FALSE)</f>
        <v>2</v>
      </c>
      <c r="I731" t="str">
        <f>VLOOKUP(A731,table2!A731:J3065,8,FALSE)</f>
        <v>No</v>
      </c>
      <c r="J731" t="str">
        <f>VLOOKUP(A731,table2!A731:J3065,9,FALSE)</f>
        <v>OBESITY</v>
      </c>
      <c r="K731" t="str">
        <f>VLOOKUP(A731,table2!A731:J3065,10,FALSE)</f>
        <v>PREDIABETES</v>
      </c>
      <c r="L731" s="22">
        <f>VLOOKUP(A731,table3!A731:H3071,4,FALSE)</f>
        <v>6196</v>
      </c>
      <c r="M731" s="22" t="str">
        <f>VLOOKUP(A731,table3!A731:H3071,5,FALSE)</f>
        <v>tier - 2</v>
      </c>
      <c r="N731" t="str">
        <f>VLOOKUP(A731,table3!A731:H3071,6,FALSE)</f>
        <v>tier - 1</v>
      </c>
      <c r="O731" t="str">
        <f>VLOOKUP(A731,table3!A731:H3071,7,FALSE)</f>
        <v>R1011</v>
      </c>
      <c r="P731" s="8">
        <f>VLOOKUP(A731,table3!A731:H3071,2,FALSE)</f>
        <v>32439</v>
      </c>
      <c r="Q731">
        <f>VLOOKUP(A731,table3!A730:H3071,8,FALSE)</f>
        <v>34</v>
      </c>
    </row>
    <row r="732" spans="1:17" x14ac:dyDescent="0.3">
      <c r="A732" s="11" t="s">
        <v>1640</v>
      </c>
      <c r="B732" s="12" t="s">
        <v>6014</v>
      </c>
      <c r="C732">
        <f>VLOOKUP(A732,table2!A732:J3066,2,FALSE)</f>
        <v>36.299999999999997</v>
      </c>
      <c r="D732">
        <f>VLOOKUP(A732,table2!A732:J3066,3,FALSE)</f>
        <v>5.79</v>
      </c>
      <c r="E732" t="str">
        <f>VLOOKUP(A732,table2!A732:J3066,4,FALSE)</f>
        <v>Yes</v>
      </c>
      <c r="F732" t="str">
        <f>VLOOKUP(A732,table2!A732:J3066,5,FALSE)</f>
        <v>No</v>
      </c>
      <c r="G732" t="str">
        <f>VLOOKUP(A732,table2!A732:J3066,6,FALSE)</f>
        <v>No</v>
      </c>
      <c r="H732" s="26">
        <f>VLOOKUP(A732,table2!A732:J3066,7,FALSE)</f>
        <v>2</v>
      </c>
      <c r="I732" t="str">
        <f>VLOOKUP(A732,table2!A732:J3066,8,FALSE)</f>
        <v>No</v>
      </c>
      <c r="J732" t="str">
        <f>VLOOKUP(A732,table2!A732:J3066,9,FALSE)</f>
        <v>OBESITY</v>
      </c>
      <c r="K732" t="str">
        <f>VLOOKUP(A732,table2!A732:J3066,10,FALSE)</f>
        <v>PREDIABETES</v>
      </c>
      <c r="L732" s="22">
        <f>VLOOKUP(A732,table3!A732:H3072,4,FALSE)</f>
        <v>6199</v>
      </c>
      <c r="M732" s="22" t="str">
        <f>VLOOKUP(A732,table3!A732:H3072,5,FALSE)</f>
        <v>tier - 2</v>
      </c>
      <c r="N732" t="str">
        <f>VLOOKUP(A732,table3!A732:H3072,6,FALSE)</f>
        <v>tier - 1</v>
      </c>
      <c r="O732" t="str">
        <f>VLOOKUP(A732,table3!A732:H3072,7,FALSE)</f>
        <v>R1012</v>
      </c>
      <c r="P732" s="8">
        <f>VLOOKUP(A732,table3!A732:H3072,2,FALSE)</f>
        <v>31250</v>
      </c>
      <c r="Q732">
        <f>VLOOKUP(A732,table3!A731:H3072,8,FALSE)</f>
        <v>37</v>
      </c>
    </row>
    <row r="733" spans="1:17" x14ac:dyDescent="0.3">
      <c r="A733" s="13" t="s">
        <v>1639</v>
      </c>
      <c r="B733" s="14" t="s">
        <v>6015</v>
      </c>
      <c r="C733">
        <f>VLOOKUP(A733,table2!A733:J3067,2,FALSE)</f>
        <v>45.34</v>
      </c>
      <c r="D733">
        <f>VLOOKUP(A733,table2!A733:J3067,3,FALSE)</f>
        <v>5.69</v>
      </c>
      <c r="E733" t="str">
        <f>VLOOKUP(A733,table2!A733:J3067,4,FALSE)</f>
        <v>Yes</v>
      </c>
      <c r="F733" t="str">
        <f>VLOOKUP(A733,table2!A733:J3067,5,FALSE)</f>
        <v>No</v>
      </c>
      <c r="G733" t="str">
        <f>VLOOKUP(A733,table2!A733:J3067,6,FALSE)</f>
        <v>No</v>
      </c>
      <c r="H733" s="26">
        <f>VLOOKUP(A733,table2!A733:J3067,7,FALSE)</f>
        <v>0</v>
      </c>
      <c r="I733" t="str">
        <f>VLOOKUP(A733,table2!A733:J3067,8,FALSE)</f>
        <v>No</v>
      </c>
      <c r="J733" t="str">
        <f>VLOOKUP(A733,table2!A733:J3067,9,FALSE)</f>
        <v>OBESITY</v>
      </c>
      <c r="K733" t="str">
        <f>VLOOKUP(A733,table2!A733:J3067,10,FALSE)</f>
        <v>NORMAL</v>
      </c>
      <c r="L733" s="22">
        <f>VLOOKUP(A733,table3!A733:H3073,4,FALSE)</f>
        <v>6204</v>
      </c>
      <c r="M733" s="22" t="str">
        <f>VLOOKUP(A733,table3!A733:H3073,5,FALSE)</f>
        <v>tier - 1</v>
      </c>
      <c r="N733" t="str">
        <f>VLOOKUP(A733,table3!A733:H3073,6,FALSE)</f>
        <v>tier - 2</v>
      </c>
      <c r="O733" t="str">
        <f>VLOOKUP(A733,table3!A733:H3073,7,FALSE)</f>
        <v>R1012</v>
      </c>
      <c r="P733" s="8">
        <f>VLOOKUP(A733,table3!A733:H3073,2,FALSE)</f>
        <v>31401</v>
      </c>
      <c r="Q733">
        <f>VLOOKUP(A733,table3!A732:H3073,8,FALSE)</f>
        <v>37</v>
      </c>
    </row>
    <row r="734" spans="1:17" x14ac:dyDescent="0.3">
      <c r="A734" s="11" t="s">
        <v>1638</v>
      </c>
      <c r="B734" s="12" t="s">
        <v>6017</v>
      </c>
      <c r="C734">
        <f>VLOOKUP(A734,table2!A734:J3068,2,FALSE)</f>
        <v>31.8</v>
      </c>
      <c r="D734">
        <f>VLOOKUP(A734,table2!A734:J3068,3,FALSE)</f>
        <v>5.36</v>
      </c>
      <c r="E734" t="str">
        <f>VLOOKUP(A734,table2!A734:J3068,4,FALSE)</f>
        <v>Yes</v>
      </c>
      <c r="F734" t="str">
        <f>VLOOKUP(A734,table2!A734:J3068,5,FALSE)</f>
        <v>No</v>
      </c>
      <c r="G734" t="str">
        <f>VLOOKUP(A734,table2!A734:J3068,6,FALSE)</f>
        <v>No</v>
      </c>
      <c r="H734" s="26">
        <f>VLOOKUP(A734,table2!A734:J3068,7,FALSE)</f>
        <v>2</v>
      </c>
      <c r="I734" t="str">
        <f>VLOOKUP(A734,table2!A734:J3068,8,FALSE)</f>
        <v>No</v>
      </c>
      <c r="J734" t="str">
        <f>VLOOKUP(A734,table2!A734:J3068,9,FALSE)</f>
        <v>OBESITY</v>
      </c>
      <c r="K734" t="str">
        <f>VLOOKUP(A734,table2!A734:J3068,10,FALSE)</f>
        <v>NORMAL</v>
      </c>
      <c r="L734" s="22">
        <f>VLOOKUP(A734,table3!A734:H3074,4,FALSE)</f>
        <v>6204</v>
      </c>
      <c r="M734" s="22" t="str">
        <f>VLOOKUP(A734,table3!A734:H3074,5,FALSE)</f>
        <v>tier - 2</v>
      </c>
      <c r="N734" t="str">
        <f>VLOOKUP(A734,table3!A734:H3074,6,FALSE)</f>
        <v>tier - 2</v>
      </c>
      <c r="O734" t="str">
        <f>VLOOKUP(A734,table3!A734:H3074,7,FALSE)</f>
        <v>R1012</v>
      </c>
      <c r="P734" s="8">
        <f>VLOOKUP(A734,table3!A734:H3074,2,FALSE)</f>
        <v>31312</v>
      </c>
      <c r="Q734">
        <f>VLOOKUP(A734,table3!A733:H3074,8,FALSE)</f>
        <v>37</v>
      </c>
    </row>
    <row r="735" spans="1:17" x14ac:dyDescent="0.3">
      <c r="A735" s="13" t="s">
        <v>1637</v>
      </c>
      <c r="B735" s="14" t="s">
        <v>4863</v>
      </c>
      <c r="C735">
        <f>VLOOKUP(A735,table2!A735:J3069,2,FALSE)</f>
        <v>41.02</v>
      </c>
      <c r="D735">
        <f>VLOOKUP(A735,table2!A735:J3069,3,FALSE)</f>
        <v>11.37</v>
      </c>
      <c r="E735" t="str">
        <f>VLOOKUP(A735,table2!A735:J3069,4,FALSE)</f>
        <v>No</v>
      </c>
      <c r="F735" t="str">
        <f>VLOOKUP(A735,table2!A735:J3069,5,FALSE)</f>
        <v>No</v>
      </c>
      <c r="G735" t="str">
        <f>VLOOKUP(A735,table2!A735:J3069,6,FALSE)</f>
        <v>No</v>
      </c>
      <c r="H735" s="26">
        <f>VLOOKUP(A735,table2!A735:J3069,7,FALSE)</f>
        <v>0</v>
      </c>
      <c r="I735" t="str">
        <f>VLOOKUP(A735,table2!A735:J3069,8,FALSE)</f>
        <v>No</v>
      </c>
      <c r="J735" t="str">
        <f>VLOOKUP(A735,table2!A735:J3069,9,FALSE)</f>
        <v>OBESITY</v>
      </c>
      <c r="K735" t="str">
        <f>VLOOKUP(A735,table2!A735:J3069,10,FALSE)</f>
        <v>DIABETES</v>
      </c>
      <c r="L735" s="22">
        <f>VLOOKUP(A735,table3!A735:H3075,4,FALSE)</f>
        <v>6207</v>
      </c>
      <c r="M735" s="22" t="str">
        <f>VLOOKUP(A735,table3!A735:H3075,5,FALSE)</f>
        <v>tier - 2</v>
      </c>
      <c r="N735" t="str">
        <f>VLOOKUP(A735,table3!A735:H3075,6,FALSE)</f>
        <v>tier - 2</v>
      </c>
      <c r="O735" t="str">
        <f>VLOOKUP(A735,table3!A735:H3075,7,FALSE)</f>
        <v>R1026</v>
      </c>
      <c r="P735" s="8">
        <f>VLOOKUP(A735,table3!A735:H3075,2,FALSE)</f>
        <v>36413</v>
      </c>
      <c r="Q735">
        <f>VLOOKUP(A735,table3!A734:H3075,8,FALSE)</f>
        <v>23</v>
      </c>
    </row>
    <row r="736" spans="1:17" x14ac:dyDescent="0.3">
      <c r="A736" s="11" t="s">
        <v>1636</v>
      </c>
      <c r="B736" s="12" t="s">
        <v>6020</v>
      </c>
      <c r="C736">
        <f>VLOOKUP(A736,table2!A736:J3070,2,FALSE)</f>
        <v>32.68</v>
      </c>
      <c r="D736">
        <f>VLOOKUP(A736,table2!A736:J3070,3,FALSE)</f>
        <v>11.87</v>
      </c>
      <c r="E736" t="str">
        <f>VLOOKUP(A736,table2!A736:J3070,4,FALSE)</f>
        <v>No</v>
      </c>
      <c r="F736" t="str">
        <f>VLOOKUP(A736,table2!A736:J3070,5,FALSE)</f>
        <v>No</v>
      </c>
      <c r="G736" t="str">
        <f>VLOOKUP(A736,table2!A736:J3070,6,FALSE)</f>
        <v>No</v>
      </c>
      <c r="H736" s="26">
        <f>VLOOKUP(A736,table2!A736:J3070,7,FALSE)</f>
        <v>0</v>
      </c>
      <c r="I736" t="str">
        <f>VLOOKUP(A736,table2!A736:J3070,8,FALSE)</f>
        <v>No</v>
      </c>
      <c r="J736" t="str">
        <f>VLOOKUP(A736,table2!A736:J3070,9,FALSE)</f>
        <v>OBESITY</v>
      </c>
      <c r="K736" t="str">
        <f>VLOOKUP(A736,table2!A736:J3070,10,FALSE)</f>
        <v>DIABETES</v>
      </c>
      <c r="L736" s="22">
        <f>VLOOKUP(A736,table3!A736:H3076,4,FALSE)</f>
        <v>6208</v>
      </c>
      <c r="M736" s="22" t="str">
        <f>VLOOKUP(A736,table3!A736:H3076,5,FALSE)</f>
        <v>tier - 2</v>
      </c>
      <c r="N736" t="str">
        <f>VLOOKUP(A736,table3!A736:H3076,6,FALSE)</f>
        <v>tier - 1</v>
      </c>
      <c r="O736" t="str">
        <f>VLOOKUP(A736,table3!A736:H3076,7,FALSE)</f>
        <v>R1021</v>
      </c>
      <c r="P736" s="8">
        <f>VLOOKUP(A736,table3!A736:H3076,2,FALSE)</f>
        <v>33828</v>
      </c>
      <c r="Q736">
        <f>VLOOKUP(A736,table3!A735:H3076,8,FALSE)</f>
        <v>30</v>
      </c>
    </row>
    <row r="737" spans="1:17" x14ac:dyDescent="0.3">
      <c r="A737" s="13" t="s">
        <v>1635</v>
      </c>
      <c r="B737" s="14" t="s">
        <v>6022</v>
      </c>
      <c r="C737">
        <f>VLOOKUP(A737,table2!A737:J3071,2,FALSE)</f>
        <v>21.7</v>
      </c>
      <c r="D737">
        <f>VLOOKUP(A737,table2!A737:J3071,3,FALSE)</f>
        <v>4.9000000000000004</v>
      </c>
      <c r="E737" t="str">
        <f>VLOOKUP(A737,table2!A737:J3071,4,FALSE)</f>
        <v>No</v>
      </c>
      <c r="F737" t="str">
        <f>VLOOKUP(A737,table2!A737:J3071,5,FALSE)</f>
        <v>No</v>
      </c>
      <c r="G737" t="str">
        <f>VLOOKUP(A737,table2!A737:J3071,6,FALSE)</f>
        <v>Yes</v>
      </c>
      <c r="H737" s="26">
        <f>VLOOKUP(A737,table2!A737:J3071,7,FALSE)</f>
        <v>1</v>
      </c>
      <c r="I737" t="str">
        <f>VLOOKUP(A737,table2!A737:J3071,8,FALSE)</f>
        <v>Yes</v>
      </c>
      <c r="J737" t="str">
        <f>VLOOKUP(A737,table2!A737:J3071,9,FALSE)</f>
        <v>NORMAL WEIGHT</v>
      </c>
      <c r="K737" t="str">
        <f>VLOOKUP(A737,table2!A737:J3071,10,FALSE)</f>
        <v>NORMAL</v>
      </c>
      <c r="L737" s="22">
        <f>VLOOKUP(A737,table3!A737:H3077,4,FALSE)</f>
        <v>6220</v>
      </c>
      <c r="M737" s="22" t="str">
        <f>VLOOKUP(A737,table3!A737:H3077,5,FALSE)</f>
        <v>tier - 2</v>
      </c>
      <c r="N737" t="str">
        <f>VLOOKUP(A737,table3!A737:H3077,6,FALSE)</f>
        <v>tier - 2</v>
      </c>
      <c r="O737" t="str">
        <f>VLOOKUP(A737,table3!A737:H3077,7,FALSE)</f>
        <v>R1013</v>
      </c>
      <c r="P737" s="8">
        <f>VLOOKUP(A737,table3!A737:H3077,2,FALSE)</f>
        <v>26479</v>
      </c>
      <c r="Q737">
        <f>VLOOKUP(A737,table3!A736:H3077,8,FALSE)</f>
        <v>50</v>
      </c>
    </row>
    <row r="738" spans="1:17" x14ac:dyDescent="0.3">
      <c r="A738" s="11" t="s">
        <v>1634</v>
      </c>
      <c r="B738" s="12" t="s">
        <v>6024</v>
      </c>
      <c r="C738">
        <f>VLOOKUP(A738,table2!A738:J3072,2,FALSE)</f>
        <v>40.479999999999997</v>
      </c>
      <c r="D738">
        <f>VLOOKUP(A738,table2!A738:J3072,3,FALSE)</f>
        <v>6.7</v>
      </c>
      <c r="E738" t="str">
        <f>VLOOKUP(A738,table2!A738:J3072,4,FALSE)</f>
        <v>No</v>
      </c>
      <c r="F738" t="str">
        <f>VLOOKUP(A738,table2!A738:J3072,5,FALSE)</f>
        <v>No</v>
      </c>
      <c r="G738" t="str">
        <f>VLOOKUP(A738,table2!A738:J3072,6,FALSE)</f>
        <v>No</v>
      </c>
      <c r="H738" s="26">
        <f>VLOOKUP(A738,table2!A738:J3072,7,FALSE)</f>
        <v>3</v>
      </c>
      <c r="I738" t="str">
        <f>VLOOKUP(A738,table2!A738:J3072,8,FALSE)</f>
        <v>No</v>
      </c>
      <c r="J738" t="str">
        <f>VLOOKUP(A738,table2!A738:J3072,9,FALSE)</f>
        <v>OBESITY</v>
      </c>
      <c r="K738" t="str">
        <f>VLOOKUP(A738,table2!A738:J3072,10,FALSE)</f>
        <v>DIABETES</v>
      </c>
      <c r="L738" s="22">
        <f>VLOOKUP(A738,table3!A738:H3078,4,FALSE)</f>
        <v>6237</v>
      </c>
      <c r="M738" s="22" t="str">
        <f>VLOOKUP(A738,table3!A738:H3078,5,FALSE)</f>
        <v>tier - 2</v>
      </c>
      <c r="N738" t="str">
        <f>VLOOKUP(A738,table3!A738:H3078,6,FALSE)</f>
        <v>tier - 2</v>
      </c>
      <c r="O738" t="str">
        <f>VLOOKUP(A738,table3!A738:H3078,7,FALSE)</f>
        <v>R1013</v>
      </c>
      <c r="P738" s="8">
        <f>VLOOKUP(A738,table3!A738:H3078,2,FALSE)</f>
        <v>28752</v>
      </c>
      <c r="Q738">
        <f>VLOOKUP(A738,table3!A737:H3078,8,FALSE)</f>
        <v>44</v>
      </c>
    </row>
    <row r="739" spans="1:17" x14ac:dyDescent="0.3">
      <c r="A739" s="13" t="s">
        <v>1633</v>
      </c>
      <c r="B739" s="14" t="s">
        <v>6025</v>
      </c>
      <c r="C739">
        <f>VLOOKUP(A739,table2!A739:J3073,2,FALSE)</f>
        <v>34.5</v>
      </c>
      <c r="D739">
        <f>VLOOKUP(A739,table2!A739:J3073,3,FALSE)</f>
        <v>10.3</v>
      </c>
      <c r="E739" t="str">
        <f>VLOOKUP(A739,table2!A739:J3073,4,FALSE)</f>
        <v>No</v>
      </c>
      <c r="F739" t="str">
        <f>VLOOKUP(A739,table2!A739:J3073,5,FALSE)</f>
        <v>No</v>
      </c>
      <c r="G739" t="str">
        <f>VLOOKUP(A739,table2!A739:J3073,6,FALSE)</f>
        <v>No</v>
      </c>
      <c r="H739" s="26">
        <f>VLOOKUP(A739,table2!A739:J3073,7,FALSE)</f>
        <v>3</v>
      </c>
      <c r="I739" t="str">
        <f>VLOOKUP(A739,table2!A739:J3073,8,FALSE)</f>
        <v>No</v>
      </c>
      <c r="J739" t="str">
        <f>VLOOKUP(A739,table2!A739:J3073,9,FALSE)</f>
        <v>OBESITY</v>
      </c>
      <c r="K739" t="str">
        <f>VLOOKUP(A739,table2!A739:J3073,10,FALSE)</f>
        <v>DIABETES</v>
      </c>
      <c r="L739" s="22">
        <f>VLOOKUP(A739,table3!A739:H3079,4,FALSE)</f>
        <v>6238</v>
      </c>
      <c r="M739" s="22" t="str">
        <f>VLOOKUP(A739,table3!A739:H3079,5,FALSE)</f>
        <v>tier - 2</v>
      </c>
      <c r="N739" t="str">
        <f>VLOOKUP(A739,table3!A739:H3079,6,FALSE)</f>
        <v>tier - 1</v>
      </c>
      <c r="O739" t="str">
        <f>VLOOKUP(A739,table3!A739:H3079,7,FALSE)</f>
        <v>R1011</v>
      </c>
      <c r="P739" s="8">
        <f>VLOOKUP(A739,table3!A739:H3079,2,FALSE)</f>
        <v>30539</v>
      </c>
      <c r="Q739">
        <f>VLOOKUP(A739,table3!A738:H3079,8,FALSE)</f>
        <v>39</v>
      </c>
    </row>
    <row r="740" spans="1:17" x14ac:dyDescent="0.3">
      <c r="A740" s="11" t="s">
        <v>1632</v>
      </c>
      <c r="B740" s="12" t="s">
        <v>6027</v>
      </c>
      <c r="C740">
        <f>VLOOKUP(A740,table2!A740:J3074,2,FALSE)</f>
        <v>45.9</v>
      </c>
      <c r="D740">
        <f>VLOOKUP(A740,table2!A740:J3074,3,FALSE)</f>
        <v>11.14</v>
      </c>
      <c r="E740" t="str">
        <f>VLOOKUP(A740,table2!A740:J3074,4,FALSE)</f>
        <v>Yes</v>
      </c>
      <c r="F740" t="str">
        <f>VLOOKUP(A740,table2!A740:J3074,5,FALSE)</f>
        <v>No</v>
      </c>
      <c r="G740" t="str">
        <f>VLOOKUP(A740,table2!A740:J3074,6,FALSE)</f>
        <v>No</v>
      </c>
      <c r="H740" s="26">
        <f>VLOOKUP(A740,table2!A740:J3074,7,FALSE)</f>
        <v>1</v>
      </c>
      <c r="I740" t="str">
        <f>VLOOKUP(A740,table2!A740:J3074,8,FALSE)</f>
        <v>No</v>
      </c>
      <c r="J740" t="str">
        <f>VLOOKUP(A740,table2!A740:J3074,9,FALSE)</f>
        <v>OBESITY</v>
      </c>
      <c r="K740" t="str">
        <f>VLOOKUP(A740,table2!A740:J3074,10,FALSE)</f>
        <v>DIABETES</v>
      </c>
      <c r="L740" s="22">
        <f>VLOOKUP(A740,table3!A740:H3080,4,FALSE)</f>
        <v>6250</v>
      </c>
      <c r="M740" s="22" t="str">
        <f>VLOOKUP(A740,table3!A740:H3080,5,FALSE)</f>
        <v>tier - 2</v>
      </c>
      <c r="N740" t="str">
        <f>VLOOKUP(A740,table3!A740:H3080,6,FALSE)</f>
        <v>tier - 1</v>
      </c>
      <c r="O740" t="str">
        <f>VLOOKUP(A740,table3!A740:H3080,7,FALSE)</f>
        <v>R1011</v>
      </c>
      <c r="P740" s="8">
        <f>VLOOKUP(A740,table3!A740:H3080,2,FALSE)</f>
        <v>29138</v>
      </c>
      <c r="Q740">
        <f>VLOOKUP(A740,table3!A739:H3080,8,FALSE)</f>
        <v>43</v>
      </c>
    </row>
    <row r="741" spans="1:17" x14ac:dyDescent="0.3">
      <c r="A741" s="13" t="s">
        <v>1631</v>
      </c>
      <c r="B741" s="14" t="s">
        <v>6029</v>
      </c>
      <c r="C741">
        <f>VLOOKUP(A741,table2!A741:J3075,2,FALSE)</f>
        <v>33.479999999999997</v>
      </c>
      <c r="D741">
        <f>VLOOKUP(A741,table2!A741:J3075,3,FALSE)</f>
        <v>4.74</v>
      </c>
      <c r="E741" t="str">
        <f>VLOOKUP(A741,table2!A741:J3075,4,FALSE)</f>
        <v>Yes</v>
      </c>
      <c r="F741" t="str">
        <f>VLOOKUP(A741,table2!A741:J3075,5,FALSE)</f>
        <v>No</v>
      </c>
      <c r="G741" t="str">
        <f>VLOOKUP(A741,table2!A741:J3075,6,FALSE)</f>
        <v>No</v>
      </c>
      <c r="H741" s="26">
        <f>VLOOKUP(A741,table2!A741:J3075,7,FALSE)</f>
        <v>2</v>
      </c>
      <c r="I741" t="str">
        <f>VLOOKUP(A741,table2!A741:J3075,8,FALSE)</f>
        <v>No</v>
      </c>
      <c r="J741" t="str">
        <f>VLOOKUP(A741,table2!A741:J3075,9,FALSE)</f>
        <v>OBESITY</v>
      </c>
      <c r="K741" t="str">
        <f>VLOOKUP(A741,table2!A741:J3075,10,FALSE)</f>
        <v>NORMAL</v>
      </c>
      <c r="L741" s="22">
        <f>VLOOKUP(A741,table3!A741:H3081,4,FALSE)</f>
        <v>6254</v>
      </c>
      <c r="M741" s="22" t="str">
        <f>VLOOKUP(A741,table3!A741:H3081,5,FALSE)</f>
        <v>tier - 2</v>
      </c>
      <c r="N741" t="str">
        <f>VLOOKUP(A741,table3!A741:H3081,6,FALSE)</f>
        <v>tier - 2</v>
      </c>
      <c r="O741" t="str">
        <f>VLOOKUP(A741,table3!A741:H3081,7,FALSE)</f>
        <v>R1013</v>
      </c>
      <c r="P741" s="8">
        <f>VLOOKUP(A741,table3!A741:H3081,2,FALSE)</f>
        <v>26614</v>
      </c>
      <c r="Q741">
        <f>VLOOKUP(A741,table3!A740:H3081,8,FALSE)</f>
        <v>50</v>
      </c>
    </row>
    <row r="742" spans="1:17" x14ac:dyDescent="0.3">
      <c r="A742" s="11" t="s">
        <v>1630</v>
      </c>
      <c r="B742" s="12" t="s">
        <v>6031</v>
      </c>
      <c r="C742">
        <f>VLOOKUP(A742,table2!A742:J3076,2,FALSE)</f>
        <v>28.31</v>
      </c>
      <c r="D742">
        <f>VLOOKUP(A742,table2!A742:J3076,3,FALSE)</f>
        <v>5.96</v>
      </c>
      <c r="E742" t="str">
        <f>VLOOKUP(A742,table2!A742:J3076,4,FALSE)</f>
        <v>Yes</v>
      </c>
      <c r="F742" t="str">
        <f>VLOOKUP(A742,table2!A742:J3076,5,FALSE)</f>
        <v>No</v>
      </c>
      <c r="G742" t="str">
        <f>VLOOKUP(A742,table2!A742:J3076,6,FALSE)</f>
        <v>No</v>
      </c>
      <c r="H742" s="26">
        <f>VLOOKUP(A742,table2!A742:J3076,7,FALSE)</f>
        <v>2</v>
      </c>
      <c r="I742" t="str">
        <f>VLOOKUP(A742,table2!A742:J3076,8,FALSE)</f>
        <v>No</v>
      </c>
      <c r="J742" t="str">
        <f>VLOOKUP(A742,table2!A742:J3076,9,FALSE)</f>
        <v>OVER WEIGHT</v>
      </c>
      <c r="K742" t="str">
        <f>VLOOKUP(A742,table2!A742:J3076,10,FALSE)</f>
        <v>PREDIABETES</v>
      </c>
      <c r="L742" s="22">
        <f>VLOOKUP(A742,table3!A742:H3082,4,FALSE)</f>
        <v>6254</v>
      </c>
      <c r="M742" s="22" t="str">
        <f>VLOOKUP(A742,table3!A742:H3082,5,FALSE)</f>
        <v>tier - 2</v>
      </c>
      <c r="N742" t="str">
        <f>VLOOKUP(A742,table3!A742:H3082,6,FALSE)</f>
        <v>tier - 2</v>
      </c>
      <c r="O742" t="str">
        <f>VLOOKUP(A742,table3!A742:H3082,7,FALSE)</f>
        <v>R1012</v>
      </c>
      <c r="P742" s="8">
        <f>VLOOKUP(A742,table3!A742:H3082,2,FALSE)</f>
        <v>26550</v>
      </c>
      <c r="Q742">
        <f>VLOOKUP(A742,table3!A741:H3082,8,FALSE)</f>
        <v>50</v>
      </c>
    </row>
    <row r="743" spans="1:17" x14ac:dyDescent="0.3">
      <c r="A743" s="13" t="s">
        <v>1629</v>
      </c>
      <c r="B743" s="14" t="s">
        <v>6032</v>
      </c>
      <c r="C743">
        <f>VLOOKUP(A743,table2!A743:J3077,2,FALSE)</f>
        <v>21.565000000000001</v>
      </c>
      <c r="D743">
        <f>VLOOKUP(A743,table2!A743:J3077,3,FALSE)</f>
        <v>4.95</v>
      </c>
      <c r="E743" t="str">
        <f>VLOOKUP(A743,table2!A743:J3077,4,FALSE)</f>
        <v>No</v>
      </c>
      <c r="F743" t="str">
        <f>VLOOKUP(A743,table2!A743:J3077,5,FALSE)</f>
        <v>Yes</v>
      </c>
      <c r="G743" t="str">
        <f>VLOOKUP(A743,table2!A743:J3077,6,FALSE)</f>
        <v>No</v>
      </c>
      <c r="H743" s="26">
        <f>VLOOKUP(A743,table2!A743:J3077,7,FALSE)</f>
        <v>1</v>
      </c>
      <c r="I743" t="str">
        <f>VLOOKUP(A743,table2!A743:J3077,8,FALSE)</f>
        <v>Yes</v>
      </c>
      <c r="J743" t="str">
        <f>VLOOKUP(A743,table2!A743:J3077,9,FALSE)</f>
        <v>NORMAL WEIGHT</v>
      </c>
      <c r="K743" t="str">
        <f>VLOOKUP(A743,table2!A743:J3077,10,FALSE)</f>
        <v>NORMAL</v>
      </c>
      <c r="L743" s="22">
        <f>VLOOKUP(A743,table3!A743:H3083,4,FALSE)</f>
        <v>6255</v>
      </c>
      <c r="M743" s="22" t="str">
        <f>VLOOKUP(A743,table3!A743:H3083,5,FALSE)</f>
        <v>tier - 2</v>
      </c>
      <c r="N743" t="str">
        <f>VLOOKUP(A743,table3!A743:H3083,6,FALSE)</f>
        <v>tier - 2</v>
      </c>
      <c r="O743" t="str">
        <f>VLOOKUP(A743,table3!A743:H3083,7,FALSE)</f>
        <v>R1013</v>
      </c>
      <c r="P743" s="8">
        <f>VLOOKUP(A743,table3!A743:H3083,2,FALSE)</f>
        <v>25852</v>
      </c>
      <c r="Q743">
        <f>VLOOKUP(A743,table3!A742:H3083,8,FALSE)</f>
        <v>52</v>
      </c>
    </row>
    <row r="744" spans="1:17" x14ac:dyDescent="0.3">
      <c r="A744" s="11" t="s">
        <v>1628</v>
      </c>
      <c r="B744" s="12" t="s">
        <v>6034</v>
      </c>
      <c r="C744">
        <f>VLOOKUP(A744,table2!A744:J3078,2,FALSE)</f>
        <v>35.590000000000003</v>
      </c>
      <c r="D744">
        <f>VLOOKUP(A744,table2!A744:J3078,3,FALSE)</f>
        <v>5.21</v>
      </c>
      <c r="E744" t="str">
        <f>VLOOKUP(A744,table2!A744:J3078,4,FALSE)</f>
        <v>Yes</v>
      </c>
      <c r="F744" t="str">
        <f>VLOOKUP(A744,table2!A744:J3078,5,FALSE)</f>
        <v>No</v>
      </c>
      <c r="G744" t="str">
        <f>VLOOKUP(A744,table2!A744:J3078,6,FALSE)</f>
        <v>Yes</v>
      </c>
      <c r="H744" s="26">
        <f>VLOOKUP(A744,table2!A744:J3078,7,FALSE)</f>
        <v>1</v>
      </c>
      <c r="I744" t="str">
        <f>VLOOKUP(A744,table2!A744:J3078,8,FALSE)</f>
        <v>No</v>
      </c>
      <c r="J744" t="str">
        <f>VLOOKUP(A744,table2!A744:J3078,9,FALSE)</f>
        <v>OBESITY</v>
      </c>
      <c r="K744" t="str">
        <f>VLOOKUP(A744,table2!A744:J3078,10,FALSE)</f>
        <v>NORMAL</v>
      </c>
      <c r="L744" s="22">
        <f>VLOOKUP(A744,table3!A744:H3084,4,FALSE)</f>
        <v>6261</v>
      </c>
      <c r="M744" s="22" t="str">
        <f>VLOOKUP(A744,table3!A744:H3084,5,FALSE)</f>
        <v>tier - 2</v>
      </c>
      <c r="N744" t="str">
        <f>VLOOKUP(A744,table3!A744:H3084,6,FALSE)</f>
        <v>tier - 1</v>
      </c>
      <c r="O744" t="str">
        <f>VLOOKUP(A744,table3!A744:H3084,7,FALSE)</f>
        <v>R1026</v>
      </c>
      <c r="P744" s="8">
        <f>VLOOKUP(A744,table3!A744:H3084,2,FALSE)</f>
        <v>34989</v>
      </c>
      <c r="Q744">
        <f>VLOOKUP(A744,table3!A743:H3084,8,FALSE)</f>
        <v>27</v>
      </c>
    </row>
    <row r="745" spans="1:17" x14ac:dyDescent="0.3">
      <c r="A745" s="13" t="s">
        <v>1627</v>
      </c>
      <c r="B745" s="14" t="s">
        <v>4776</v>
      </c>
      <c r="C745">
        <f>VLOOKUP(A745,table2!A745:J3079,2,FALSE)</f>
        <v>43.44</v>
      </c>
      <c r="D745">
        <f>VLOOKUP(A745,table2!A745:J3079,3,FALSE)</f>
        <v>4.8600000000000003</v>
      </c>
      <c r="E745" t="str">
        <f>VLOOKUP(A745,table2!A745:J3079,4,FALSE)</f>
        <v>Yes</v>
      </c>
      <c r="F745" t="str">
        <f>VLOOKUP(A745,table2!A745:J3079,5,FALSE)</f>
        <v>No</v>
      </c>
      <c r="G745" t="str">
        <f>VLOOKUP(A745,table2!A745:J3079,6,FALSE)</f>
        <v>No</v>
      </c>
      <c r="H745" s="26">
        <f>VLOOKUP(A745,table2!A745:J3079,7,FALSE)</f>
        <v>0</v>
      </c>
      <c r="I745" t="str">
        <f>VLOOKUP(A745,table2!A745:J3079,8,FALSE)</f>
        <v>No</v>
      </c>
      <c r="J745" t="str">
        <f>VLOOKUP(A745,table2!A745:J3079,9,FALSE)</f>
        <v>OBESITY</v>
      </c>
      <c r="K745" t="str">
        <f>VLOOKUP(A745,table2!A745:J3079,10,FALSE)</f>
        <v>NORMAL</v>
      </c>
      <c r="L745" s="22">
        <f>VLOOKUP(A745,table3!A745:H3085,4,FALSE)</f>
        <v>6269</v>
      </c>
      <c r="M745" s="22" t="str">
        <f>VLOOKUP(A745,table3!A745:H3085,5,FALSE)</f>
        <v>tier - 2</v>
      </c>
      <c r="N745" t="str">
        <f>VLOOKUP(A745,table3!A745:H3085,6,FALSE)</f>
        <v>tier - 1</v>
      </c>
      <c r="O745" t="str">
        <f>VLOOKUP(A745,table3!A745:H3085,7,FALSE)</f>
        <v>R1013</v>
      </c>
      <c r="P745" s="8">
        <f>VLOOKUP(A745,table3!A745:H3085,2,FALSE)</f>
        <v>30950</v>
      </c>
      <c r="Q745">
        <f>VLOOKUP(A745,table3!A744:H3085,8,FALSE)</f>
        <v>38</v>
      </c>
    </row>
    <row r="746" spans="1:17" x14ac:dyDescent="0.3">
      <c r="A746" s="11" t="s">
        <v>1626</v>
      </c>
      <c r="B746" s="12" t="s">
        <v>6036</v>
      </c>
      <c r="C746">
        <f>VLOOKUP(A746,table2!A746:J3080,2,FALSE)</f>
        <v>21.754999999999999</v>
      </c>
      <c r="D746">
        <f>VLOOKUP(A746,table2!A746:J3080,3,FALSE)</f>
        <v>7.79</v>
      </c>
      <c r="E746" t="str">
        <f>VLOOKUP(A746,table2!A746:J3080,4,FALSE)</f>
        <v>Yes</v>
      </c>
      <c r="F746" t="str">
        <f>VLOOKUP(A746,table2!A746:J3080,5,FALSE)</f>
        <v>No</v>
      </c>
      <c r="G746" t="str">
        <f>VLOOKUP(A746,table2!A746:J3080,6,FALSE)</f>
        <v>No</v>
      </c>
      <c r="H746" s="26">
        <f>VLOOKUP(A746,table2!A746:J3080,7,FALSE)</f>
        <v>0</v>
      </c>
      <c r="I746" t="str">
        <f>VLOOKUP(A746,table2!A746:J3080,8,FALSE)</f>
        <v>No</v>
      </c>
      <c r="J746" t="str">
        <f>VLOOKUP(A746,table2!A746:J3080,9,FALSE)</f>
        <v>NORMAL WEIGHT</v>
      </c>
      <c r="K746" t="str">
        <f>VLOOKUP(A746,table2!A746:J3080,10,FALSE)</f>
        <v>DIABETES</v>
      </c>
      <c r="L746" s="22">
        <f>VLOOKUP(A746,table3!A746:H3086,4,FALSE)</f>
        <v>6272</v>
      </c>
      <c r="M746" s="22" t="str">
        <f>VLOOKUP(A746,table3!A746:H3086,5,FALSE)</f>
        <v>tier - 1</v>
      </c>
      <c r="N746" t="str">
        <f>VLOOKUP(A746,table3!A746:H3086,6,FALSE)</f>
        <v>tier - 3</v>
      </c>
      <c r="O746" t="str">
        <f>VLOOKUP(A746,table3!A746:H3086,7,FALSE)</f>
        <v>R1013</v>
      </c>
      <c r="P746" s="8">
        <f>VLOOKUP(A746,table3!A746:H3086,2,FALSE)</f>
        <v>29767</v>
      </c>
      <c r="Q746">
        <f>VLOOKUP(A746,table3!A745:H3086,8,FALSE)</f>
        <v>41</v>
      </c>
    </row>
    <row r="747" spans="1:17" x14ac:dyDescent="0.3">
      <c r="A747" s="13" t="s">
        <v>1625</v>
      </c>
      <c r="B747" s="14" t="s">
        <v>6038</v>
      </c>
      <c r="C747">
        <f>VLOOKUP(A747,table2!A747:J3081,2,FALSE)</f>
        <v>44.55</v>
      </c>
      <c r="D747">
        <f>VLOOKUP(A747,table2!A747:J3081,3,FALSE)</f>
        <v>7.12</v>
      </c>
      <c r="E747" t="str">
        <f>VLOOKUP(A747,table2!A747:J3081,4,FALSE)</f>
        <v>Yes</v>
      </c>
      <c r="F747" t="str">
        <f>VLOOKUP(A747,table2!A747:J3081,5,FALSE)</f>
        <v>No</v>
      </c>
      <c r="G747" t="str">
        <f>VLOOKUP(A747,table2!A747:J3081,6,FALSE)</f>
        <v>No</v>
      </c>
      <c r="H747" s="26">
        <f>VLOOKUP(A747,table2!A747:J3081,7,FALSE)</f>
        <v>1</v>
      </c>
      <c r="I747" t="str">
        <f>VLOOKUP(A747,table2!A747:J3081,8,FALSE)</f>
        <v>No</v>
      </c>
      <c r="J747" t="str">
        <f>VLOOKUP(A747,table2!A747:J3081,9,FALSE)</f>
        <v>OBESITY</v>
      </c>
      <c r="K747" t="str">
        <f>VLOOKUP(A747,table2!A747:J3081,10,FALSE)</f>
        <v>DIABETES</v>
      </c>
      <c r="L747" s="22">
        <f>VLOOKUP(A747,table3!A747:H3087,4,FALSE)</f>
        <v>6276</v>
      </c>
      <c r="M747" s="22" t="str">
        <f>VLOOKUP(A747,table3!A747:H3087,5,FALSE)</f>
        <v>tier - 2</v>
      </c>
      <c r="N747" t="str">
        <f>VLOOKUP(A747,table3!A747:H3087,6,FALSE)</f>
        <v>tier - 1</v>
      </c>
      <c r="O747" t="str">
        <f>VLOOKUP(A747,table3!A747:H3087,7,FALSE)</f>
        <v>R1025</v>
      </c>
      <c r="P747" s="8">
        <f>VLOOKUP(A747,table3!A747:H3087,2,FALSE)</f>
        <v>34258</v>
      </c>
      <c r="Q747">
        <f>VLOOKUP(A747,table3!A746:H3087,8,FALSE)</f>
        <v>29</v>
      </c>
    </row>
    <row r="748" spans="1:17" x14ac:dyDescent="0.3">
      <c r="A748" s="11" t="s">
        <v>1624</v>
      </c>
      <c r="B748" s="12" t="s">
        <v>6040</v>
      </c>
      <c r="C748">
        <f>VLOOKUP(A748,table2!A748:J3082,2,FALSE)</f>
        <v>43.32</v>
      </c>
      <c r="D748">
        <f>VLOOKUP(A748,table2!A748:J3082,3,FALSE)</f>
        <v>4.67</v>
      </c>
      <c r="E748" t="str">
        <f>VLOOKUP(A748,table2!A748:J3082,4,FALSE)</f>
        <v>Yes</v>
      </c>
      <c r="F748" t="str">
        <f>VLOOKUP(A748,table2!A748:J3082,5,FALSE)</f>
        <v>No</v>
      </c>
      <c r="G748" t="str">
        <f>VLOOKUP(A748,table2!A748:J3082,6,FALSE)</f>
        <v>No</v>
      </c>
      <c r="H748" s="26">
        <f>VLOOKUP(A748,table2!A748:J3082,7,FALSE)</f>
        <v>0</v>
      </c>
      <c r="I748" t="str">
        <f>VLOOKUP(A748,table2!A748:J3082,8,FALSE)</f>
        <v>No</v>
      </c>
      <c r="J748" t="str">
        <f>VLOOKUP(A748,table2!A748:J3082,9,FALSE)</f>
        <v>OBESITY</v>
      </c>
      <c r="K748" t="str">
        <f>VLOOKUP(A748,table2!A748:J3082,10,FALSE)</f>
        <v>NORMAL</v>
      </c>
      <c r="L748" s="22">
        <f>VLOOKUP(A748,table3!A748:H3088,4,FALSE)</f>
        <v>6282</v>
      </c>
      <c r="M748" s="22" t="str">
        <f>VLOOKUP(A748,table3!A748:H3088,5,FALSE)</f>
        <v>tier - 2</v>
      </c>
      <c r="N748" t="str">
        <f>VLOOKUP(A748,table3!A748:H3088,6,FALSE)</f>
        <v>tier - 1</v>
      </c>
      <c r="O748" t="str">
        <f>VLOOKUP(A748,table3!A748:H3088,7,FALSE)</f>
        <v>R1011</v>
      </c>
      <c r="P748" s="8">
        <f>VLOOKUP(A748,table3!A748:H3088,2,FALSE)</f>
        <v>29914</v>
      </c>
      <c r="Q748">
        <f>VLOOKUP(A748,table3!A747:H3088,8,FALSE)</f>
        <v>41</v>
      </c>
    </row>
    <row r="749" spans="1:17" x14ac:dyDescent="0.3">
      <c r="A749" s="13" t="s">
        <v>1623</v>
      </c>
      <c r="B749" s="14" t="s">
        <v>6042</v>
      </c>
      <c r="C749">
        <f>VLOOKUP(A749,table2!A749:J3083,2,FALSE)</f>
        <v>31.23</v>
      </c>
      <c r="D749">
        <f>VLOOKUP(A749,table2!A749:J3083,3,FALSE)</f>
        <v>9.1199999999999992</v>
      </c>
      <c r="E749" t="str">
        <f>VLOOKUP(A749,table2!A749:J3083,4,FALSE)</f>
        <v>Yes</v>
      </c>
      <c r="F749" t="str">
        <f>VLOOKUP(A749,table2!A749:J3083,5,FALSE)</f>
        <v>No</v>
      </c>
      <c r="G749" t="str">
        <f>VLOOKUP(A749,table2!A749:J3083,6,FALSE)</f>
        <v>Yes</v>
      </c>
      <c r="H749" s="26">
        <f>VLOOKUP(A749,table2!A749:J3083,7,FALSE)</f>
        <v>1</v>
      </c>
      <c r="I749" t="str">
        <f>VLOOKUP(A749,table2!A749:J3083,8,FALSE)</f>
        <v>No</v>
      </c>
      <c r="J749" t="str">
        <f>VLOOKUP(A749,table2!A749:J3083,9,FALSE)</f>
        <v>OBESITY</v>
      </c>
      <c r="K749" t="str">
        <f>VLOOKUP(A749,table2!A749:J3083,10,FALSE)</f>
        <v>DIABETES</v>
      </c>
      <c r="L749" s="22">
        <f>VLOOKUP(A749,table3!A749:H3089,4,FALSE)</f>
        <v>6290</v>
      </c>
      <c r="M749" s="22" t="str">
        <f>VLOOKUP(A749,table3!A749:H3089,5,FALSE)</f>
        <v>tier - 2</v>
      </c>
      <c r="N749" t="str">
        <f>VLOOKUP(A749,table3!A749:H3089,6,FALSE)</f>
        <v>tier - 3</v>
      </c>
      <c r="O749" t="str">
        <f>VLOOKUP(A749,table3!A749:H3089,7,FALSE)</f>
        <v>R1013</v>
      </c>
      <c r="P749" s="8">
        <f>VLOOKUP(A749,table3!A749:H3089,2,FALSE)</f>
        <v>29824</v>
      </c>
      <c r="Q749">
        <f>VLOOKUP(A749,table3!A748:H3089,8,FALSE)</f>
        <v>41</v>
      </c>
    </row>
    <row r="750" spans="1:17" x14ac:dyDescent="0.3">
      <c r="A750" s="11" t="s">
        <v>1622</v>
      </c>
      <c r="B750" s="12" t="s">
        <v>6043</v>
      </c>
      <c r="C750">
        <f>VLOOKUP(A750,table2!A750:J3084,2,FALSE)</f>
        <v>42.81</v>
      </c>
      <c r="D750">
        <f>VLOOKUP(A750,table2!A750:J3084,3,FALSE)</f>
        <v>4.1500000000000004</v>
      </c>
      <c r="E750" t="str">
        <f>VLOOKUP(A750,table2!A750:J3084,4,FALSE)</f>
        <v>No</v>
      </c>
      <c r="F750" t="str">
        <f>VLOOKUP(A750,table2!A750:J3084,5,FALSE)</f>
        <v>No</v>
      </c>
      <c r="G750" t="str">
        <f>VLOOKUP(A750,table2!A750:J3084,6,FALSE)</f>
        <v>No</v>
      </c>
      <c r="H750" s="26">
        <f>VLOOKUP(A750,table2!A750:J3084,7,FALSE)</f>
        <v>1</v>
      </c>
      <c r="I750" t="str">
        <f>VLOOKUP(A750,table2!A750:J3084,8,FALSE)</f>
        <v>No</v>
      </c>
      <c r="J750" t="str">
        <f>VLOOKUP(A750,table2!A750:J3084,9,FALSE)</f>
        <v>OBESITY</v>
      </c>
      <c r="K750" t="str">
        <f>VLOOKUP(A750,table2!A750:J3084,10,FALSE)</f>
        <v>NORMAL</v>
      </c>
      <c r="L750" s="22">
        <f>VLOOKUP(A750,table3!A750:H3090,4,FALSE)</f>
        <v>6294</v>
      </c>
      <c r="M750" s="22" t="str">
        <f>VLOOKUP(A750,table3!A750:H3090,5,FALSE)</f>
        <v>tier - 2</v>
      </c>
      <c r="N750" t="str">
        <f>VLOOKUP(A750,table3!A750:H3090,6,FALSE)</f>
        <v>tier - 3</v>
      </c>
      <c r="O750" t="str">
        <f>VLOOKUP(A750,table3!A750:H3090,7,FALSE)</f>
        <v>R1021</v>
      </c>
      <c r="P750" s="8">
        <f>VLOOKUP(A750,table3!A750:H3090,2,FALSE)</f>
        <v>35250</v>
      </c>
      <c r="Q750">
        <f>VLOOKUP(A750,table3!A749:H3090,8,FALSE)</f>
        <v>26</v>
      </c>
    </row>
    <row r="751" spans="1:17" x14ac:dyDescent="0.3">
      <c r="A751" s="13" t="s">
        <v>1621</v>
      </c>
      <c r="B751" s="14" t="s">
        <v>6044</v>
      </c>
      <c r="C751">
        <f>VLOOKUP(A751,table2!A751:J3085,2,FALSE)</f>
        <v>35.909999999999997</v>
      </c>
      <c r="D751">
        <f>VLOOKUP(A751,table2!A751:J3085,3,FALSE)</f>
        <v>6.72</v>
      </c>
      <c r="E751" t="str">
        <f>VLOOKUP(A751,table2!A751:J3085,4,FALSE)</f>
        <v>Yes</v>
      </c>
      <c r="F751" t="str">
        <f>VLOOKUP(A751,table2!A751:J3085,5,FALSE)</f>
        <v>No</v>
      </c>
      <c r="G751" t="str">
        <f>VLOOKUP(A751,table2!A751:J3085,6,FALSE)</f>
        <v>No</v>
      </c>
      <c r="H751" s="26">
        <f>VLOOKUP(A751,table2!A751:J3085,7,FALSE)</f>
        <v>2</v>
      </c>
      <c r="I751" t="str">
        <f>VLOOKUP(A751,table2!A751:J3085,8,FALSE)</f>
        <v>No</v>
      </c>
      <c r="J751" t="str">
        <f>VLOOKUP(A751,table2!A751:J3085,9,FALSE)</f>
        <v>OBESITY</v>
      </c>
      <c r="K751" t="str">
        <f>VLOOKUP(A751,table2!A751:J3085,10,FALSE)</f>
        <v>DIABETES</v>
      </c>
      <c r="L751" s="22">
        <f>VLOOKUP(A751,table3!A751:H3091,4,FALSE)</f>
        <v>6302</v>
      </c>
      <c r="M751" s="22" t="str">
        <f>VLOOKUP(A751,table3!A751:H3091,5,FALSE)</f>
        <v>tier - 2</v>
      </c>
      <c r="N751" t="str">
        <f>VLOOKUP(A751,table3!A751:H3091,6,FALSE)</f>
        <v>tier - 1</v>
      </c>
      <c r="O751" t="str">
        <f>VLOOKUP(A751,table3!A751:H3091,7,FALSE)</f>
        <v>R1013</v>
      </c>
      <c r="P751" s="8">
        <f>VLOOKUP(A751,table3!A751:H3091,2,FALSE)</f>
        <v>27289</v>
      </c>
      <c r="Q751">
        <f>VLOOKUP(A751,table3!A750:H3091,8,FALSE)</f>
        <v>48</v>
      </c>
    </row>
    <row r="752" spans="1:17" x14ac:dyDescent="0.3">
      <c r="A752" s="11" t="s">
        <v>1620</v>
      </c>
      <c r="B752" s="12" t="s">
        <v>6045</v>
      </c>
      <c r="C752">
        <f>VLOOKUP(A752,table2!A752:J3086,2,FALSE)</f>
        <v>36.65</v>
      </c>
      <c r="D752">
        <f>VLOOKUP(A752,table2!A752:J3086,3,FALSE)</f>
        <v>5.01</v>
      </c>
      <c r="E752" t="str">
        <f>VLOOKUP(A752,table2!A752:J3086,4,FALSE)</f>
        <v>Yes</v>
      </c>
      <c r="F752" t="str">
        <f>VLOOKUP(A752,table2!A752:J3086,5,FALSE)</f>
        <v>No</v>
      </c>
      <c r="G752" t="str">
        <f>VLOOKUP(A752,table2!A752:J3086,6,FALSE)</f>
        <v>Yes</v>
      </c>
      <c r="H752" s="26">
        <f>VLOOKUP(A752,table2!A752:J3086,7,FALSE)</f>
        <v>1</v>
      </c>
      <c r="I752" t="str">
        <f>VLOOKUP(A752,table2!A752:J3086,8,FALSE)</f>
        <v>No</v>
      </c>
      <c r="J752" t="str">
        <f>VLOOKUP(A752,table2!A752:J3086,9,FALSE)</f>
        <v>OBESITY</v>
      </c>
      <c r="K752" t="str">
        <f>VLOOKUP(A752,table2!A752:J3086,10,FALSE)</f>
        <v>NORMAL</v>
      </c>
      <c r="L752" s="22">
        <f>VLOOKUP(A752,table3!A752:H3092,4,FALSE)</f>
        <v>6306</v>
      </c>
      <c r="M752" s="22" t="str">
        <f>VLOOKUP(A752,table3!A752:H3092,5,FALSE)</f>
        <v>tier - 2</v>
      </c>
      <c r="N752" t="str">
        <f>VLOOKUP(A752,table3!A752:H3092,6,FALSE)</f>
        <v>tier - 2</v>
      </c>
      <c r="O752" t="str">
        <f>VLOOKUP(A752,table3!A752:H3092,7,FALSE)</f>
        <v>R1012</v>
      </c>
      <c r="P752" s="8">
        <f>VLOOKUP(A752,table3!A752:H3092,2,FALSE)</f>
        <v>25450</v>
      </c>
      <c r="Q752">
        <f>VLOOKUP(A752,table3!A751:H3092,8,FALSE)</f>
        <v>53</v>
      </c>
    </row>
    <row r="753" spans="1:17" x14ac:dyDescent="0.3">
      <c r="A753" s="13" t="s">
        <v>1619</v>
      </c>
      <c r="B753" s="14" t="s">
        <v>6046</v>
      </c>
      <c r="C753">
        <f>VLOOKUP(A753,table2!A753:J3087,2,FALSE)</f>
        <v>22.04</v>
      </c>
      <c r="D753">
        <f>VLOOKUP(A753,table2!A753:J3087,3,FALSE)</f>
        <v>10.9</v>
      </c>
      <c r="E753" t="str">
        <f>VLOOKUP(A753,table2!A753:J3087,4,FALSE)</f>
        <v>Yes</v>
      </c>
      <c r="F753" t="str">
        <f>VLOOKUP(A753,table2!A753:J3087,5,FALSE)</f>
        <v>No</v>
      </c>
      <c r="G753" t="str">
        <f>VLOOKUP(A753,table2!A753:J3087,6,FALSE)</f>
        <v>No</v>
      </c>
      <c r="H753" s="26">
        <f>VLOOKUP(A753,table2!A753:J3087,7,FALSE)</f>
        <v>2</v>
      </c>
      <c r="I753" t="str">
        <f>VLOOKUP(A753,table2!A753:J3087,8,FALSE)</f>
        <v>No</v>
      </c>
      <c r="J753" t="str">
        <f>VLOOKUP(A753,table2!A753:J3087,9,FALSE)</f>
        <v>NORMAL WEIGHT</v>
      </c>
      <c r="K753" t="str">
        <f>VLOOKUP(A753,table2!A753:J3087,10,FALSE)</f>
        <v>DIABETES</v>
      </c>
      <c r="L753" s="22">
        <f>VLOOKUP(A753,table3!A753:H3093,4,FALSE)</f>
        <v>6311</v>
      </c>
      <c r="M753" s="22" t="str">
        <f>VLOOKUP(A753,table3!A753:H3093,5,FALSE)</f>
        <v>tier - 2</v>
      </c>
      <c r="N753" t="str">
        <f>VLOOKUP(A753,table3!A753:H3093,6,FALSE)</f>
        <v>tier - 2</v>
      </c>
      <c r="O753" t="str">
        <f>VLOOKUP(A753,table3!A753:H3093,7,FALSE)</f>
        <v>R1011</v>
      </c>
      <c r="P753" s="8">
        <f>VLOOKUP(A753,table3!A753:H3093,2,FALSE)</f>
        <v>38195</v>
      </c>
      <c r="Q753">
        <f>VLOOKUP(A753,table3!A752:H3093,8,FALSE)</f>
        <v>18</v>
      </c>
    </row>
    <row r="754" spans="1:17" x14ac:dyDescent="0.3">
      <c r="A754" s="11" t="s">
        <v>1618</v>
      </c>
      <c r="B754" s="12" t="s">
        <v>6048</v>
      </c>
      <c r="C754">
        <f>VLOOKUP(A754,table2!A754:J3088,2,FALSE)</f>
        <v>31.824999999999999</v>
      </c>
      <c r="D754">
        <f>VLOOKUP(A754,table2!A754:J3088,3,FALSE)</f>
        <v>5.52</v>
      </c>
      <c r="E754" t="str">
        <f>VLOOKUP(A754,table2!A754:J3088,4,FALSE)</f>
        <v>Yes</v>
      </c>
      <c r="F754" t="str">
        <f>VLOOKUP(A754,table2!A754:J3088,5,FALSE)</f>
        <v>No</v>
      </c>
      <c r="G754" t="str">
        <f>VLOOKUP(A754,table2!A754:J3088,6,FALSE)</f>
        <v>No</v>
      </c>
      <c r="H754" s="26">
        <f>VLOOKUP(A754,table2!A754:J3088,7,FALSE)</f>
        <v>1</v>
      </c>
      <c r="I754" t="str">
        <f>VLOOKUP(A754,table2!A754:J3088,8,FALSE)</f>
        <v>No</v>
      </c>
      <c r="J754" t="str">
        <f>VLOOKUP(A754,table2!A754:J3088,9,FALSE)</f>
        <v>OBESITY</v>
      </c>
      <c r="K754" t="str">
        <f>VLOOKUP(A754,table2!A754:J3088,10,FALSE)</f>
        <v>NORMAL</v>
      </c>
      <c r="L754" s="22">
        <f>VLOOKUP(A754,table3!A754:H3094,4,FALSE)</f>
        <v>6312</v>
      </c>
      <c r="M754" s="22" t="str">
        <f>VLOOKUP(A754,table3!A754:H3094,5,FALSE)</f>
        <v>tier - 2</v>
      </c>
      <c r="N754" t="str">
        <f>VLOOKUP(A754,table3!A754:H3094,6,FALSE)</f>
        <v>tier - 1</v>
      </c>
      <c r="O754" t="str">
        <f>VLOOKUP(A754,table3!A754:H3094,7,FALSE)</f>
        <v>R1011</v>
      </c>
      <c r="P754" s="8">
        <f>VLOOKUP(A754,table3!A754:H3094,2,FALSE)</f>
        <v>31370</v>
      </c>
      <c r="Q754">
        <f>VLOOKUP(A754,table3!A753:H3094,8,FALSE)</f>
        <v>37</v>
      </c>
    </row>
    <row r="755" spans="1:17" x14ac:dyDescent="0.3">
      <c r="A755" s="13" t="s">
        <v>1617</v>
      </c>
      <c r="B755" s="14" t="s">
        <v>6050</v>
      </c>
      <c r="C755">
        <f>VLOOKUP(A755,table2!A755:J3089,2,FALSE)</f>
        <v>53.58</v>
      </c>
      <c r="D755">
        <f>VLOOKUP(A755,table2!A755:J3089,3,FALSE)</f>
        <v>4.55</v>
      </c>
      <c r="E755" t="str">
        <f>VLOOKUP(A755,table2!A755:J3089,4,FALSE)</f>
        <v>No</v>
      </c>
      <c r="F755" t="str">
        <f>VLOOKUP(A755,table2!A755:J3089,5,FALSE)</f>
        <v>No</v>
      </c>
      <c r="G755" t="str">
        <f>VLOOKUP(A755,table2!A755:J3089,6,FALSE)</f>
        <v>No</v>
      </c>
      <c r="H755" s="26">
        <f>VLOOKUP(A755,table2!A755:J3089,7,FALSE)</f>
        <v>1</v>
      </c>
      <c r="I755" t="str">
        <f>VLOOKUP(A755,table2!A755:J3089,8,FALSE)</f>
        <v>No</v>
      </c>
      <c r="J755" t="str">
        <f>VLOOKUP(A755,table2!A755:J3089,9,FALSE)</f>
        <v>OBESITY</v>
      </c>
      <c r="K755" t="str">
        <f>VLOOKUP(A755,table2!A755:J3089,10,FALSE)</f>
        <v>NORMAL</v>
      </c>
      <c r="L755" s="22">
        <f>VLOOKUP(A755,table3!A755:H3095,4,FALSE)</f>
        <v>6314</v>
      </c>
      <c r="M755" s="22" t="str">
        <f>VLOOKUP(A755,table3!A755:H3095,5,FALSE)</f>
        <v>tier - 2</v>
      </c>
      <c r="N755" t="str">
        <f>VLOOKUP(A755,table3!A755:H3095,6,FALSE)</f>
        <v>tier - 1</v>
      </c>
      <c r="O755" t="str">
        <f>VLOOKUP(A755,table3!A755:H3095,7,FALSE)</f>
        <v>R1013</v>
      </c>
      <c r="P755" s="8">
        <f>VLOOKUP(A755,table3!A755:H3095,2,FALSE)</f>
        <v>31396</v>
      </c>
      <c r="Q755">
        <f>VLOOKUP(A755,table3!A754:H3095,8,FALSE)</f>
        <v>37</v>
      </c>
    </row>
    <row r="756" spans="1:17" x14ac:dyDescent="0.3">
      <c r="A756" s="11" t="s">
        <v>1616</v>
      </c>
      <c r="B756" s="12" t="s">
        <v>6052</v>
      </c>
      <c r="C756">
        <f>VLOOKUP(A756,table2!A756:J3090,2,FALSE)</f>
        <v>34.299999999999997</v>
      </c>
      <c r="D756">
        <f>VLOOKUP(A756,table2!A756:J3090,3,FALSE)</f>
        <v>11.76</v>
      </c>
      <c r="E756" t="str">
        <f>VLOOKUP(A756,table2!A756:J3090,4,FALSE)</f>
        <v>No</v>
      </c>
      <c r="F756" t="str">
        <f>VLOOKUP(A756,table2!A756:J3090,5,FALSE)</f>
        <v>No</v>
      </c>
      <c r="G756" t="str">
        <f>VLOOKUP(A756,table2!A756:J3090,6,FALSE)</f>
        <v>No</v>
      </c>
      <c r="H756" s="26">
        <f>VLOOKUP(A756,table2!A756:J3090,7,FALSE)</f>
        <v>0</v>
      </c>
      <c r="I756" t="str">
        <f>VLOOKUP(A756,table2!A756:J3090,8,FALSE)</f>
        <v>No</v>
      </c>
      <c r="J756" t="str">
        <f>VLOOKUP(A756,table2!A756:J3090,9,FALSE)</f>
        <v>OBESITY</v>
      </c>
      <c r="K756" t="str">
        <f>VLOOKUP(A756,table2!A756:J3090,10,FALSE)</f>
        <v>DIABETES</v>
      </c>
      <c r="L756" s="22">
        <f>VLOOKUP(A756,table3!A756:H3096,4,FALSE)</f>
        <v>6334</v>
      </c>
      <c r="M756" s="22" t="str">
        <f>VLOOKUP(A756,table3!A756:H3096,5,FALSE)</f>
        <v>tier - 2</v>
      </c>
      <c r="N756" t="str">
        <f>VLOOKUP(A756,table3!A756:H3096,6,FALSE)</f>
        <v>tier - 2</v>
      </c>
      <c r="O756" t="str">
        <f>VLOOKUP(A756,table3!A756:H3096,7,FALSE)</f>
        <v>R1024</v>
      </c>
      <c r="P756" s="8">
        <f>VLOOKUP(A756,table3!A756:H3096,2,FALSE)</f>
        <v>33098</v>
      </c>
      <c r="Q756">
        <f>VLOOKUP(A756,table3!A755:H3096,8,FALSE)</f>
        <v>32</v>
      </c>
    </row>
    <row r="757" spans="1:17" x14ac:dyDescent="0.3">
      <c r="A757" s="13" t="s">
        <v>1615</v>
      </c>
      <c r="B757" s="14" t="s">
        <v>6054</v>
      </c>
      <c r="C757">
        <f>VLOOKUP(A757,table2!A757:J3091,2,FALSE)</f>
        <v>32.11</v>
      </c>
      <c r="D757">
        <f>VLOOKUP(A757,table2!A757:J3091,3,FALSE)</f>
        <v>7.06</v>
      </c>
      <c r="E757" t="str">
        <f>VLOOKUP(A757,table2!A757:J3091,4,FALSE)</f>
        <v>No</v>
      </c>
      <c r="F757" t="str">
        <f>VLOOKUP(A757,table2!A757:J3091,5,FALSE)</f>
        <v>No</v>
      </c>
      <c r="G757" t="str">
        <f>VLOOKUP(A757,table2!A757:J3091,6,FALSE)</f>
        <v>No</v>
      </c>
      <c r="H757" s="26">
        <f>VLOOKUP(A757,table2!A757:J3091,7,FALSE)</f>
        <v>0</v>
      </c>
      <c r="I757" t="str">
        <f>VLOOKUP(A757,table2!A757:J3091,8,FALSE)</f>
        <v>No</v>
      </c>
      <c r="J757" t="str">
        <f>VLOOKUP(A757,table2!A757:J3091,9,FALSE)</f>
        <v>OBESITY</v>
      </c>
      <c r="K757" t="str">
        <f>VLOOKUP(A757,table2!A757:J3091,10,FALSE)</f>
        <v>DIABETES</v>
      </c>
      <c r="L757" s="22">
        <f>VLOOKUP(A757,table3!A757:H3097,4,FALSE)</f>
        <v>6336</v>
      </c>
      <c r="M757" s="22" t="str">
        <f>VLOOKUP(A757,table3!A757:H3097,5,FALSE)</f>
        <v>tier - 2</v>
      </c>
      <c r="N757" t="str">
        <f>VLOOKUP(A757,table3!A757:H3097,6,FALSE)</f>
        <v>tier - 2</v>
      </c>
      <c r="O757" t="str">
        <f>VLOOKUP(A757,table3!A757:H3097,7,FALSE)</f>
        <v>R1013</v>
      </c>
      <c r="P757" s="8">
        <f>VLOOKUP(A757,table3!A757:H3097,2,FALSE)</f>
        <v>31680</v>
      </c>
      <c r="Q757">
        <f>VLOOKUP(A757,table3!A756:H3097,8,FALSE)</f>
        <v>36</v>
      </c>
    </row>
    <row r="758" spans="1:17" x14ac:dyDescent="0.3">
      <c r="A758" s="11" t="s">
        <v>1614</v>
      </c>
      <c r="B758" s="12" t="s">
        <v>6056</v>
      </c>
      <c r="C758">
        <f>VLOOKUP(A758,table2!A758:J3092,2,FALSE)</f>
        <v>31.78</v>
      </c>
      <c r="D758">
        <f>VLOOKUP(A758,table2!A758:J3092,3,FALSE)</f>
        <v>11.35</v>
      </c>
      <c r="E758" t="str">
        <f>VLOOKUP(A758,table2!A758:J3092,4,FALSE)</f>
        <v>Yes</v>
      </c>
      <c r="F758" t="str">
        <f>VLOOKUP(A758,table2!A758:J3092,5,FALSE)</f>
        <v>No</v>
      </c>
      <c r="G758" t="str">
        <f>VLOOKUP(A758,table2!A758:J3092,6,FALSE)</f>
        <v>Yes</v>
      </c>
      <c r="H758" s="26">
        <f>VLOOKUP(A758,table2!A758:J3092,7,FALSE)</f>
        <v>1</v>
      </c>
      <c r="I758" t="str">
        <f>VLOOKUP(A758,table2!A758:J3092,8,FALSE)</f>
        <v>No</v>
      </c>
      <c r="J758" t="str">
        <f>VLOOKUP(A758,table2!A758:J3092,9,FALSE)</f>
        <v>OBESITY</v>
      </c>
      <c r="K758" t="str">
        <f>VLOOKUP(A758,table2!A758:J3092,10,FALSE)</f>
        <v>DIABETES</v>
      </c>
      <c r="L758" s="22">
        <f>VLOOKUP(A758,table3!A758:H3098,4,FALSE)</f>
        <v>6338</v>
      </c>
      <c r="M758" s="22" t="str">
        <f>VLOOKUP(A758,table3!A758:H3098,5,FALSE)</f>
        <v>tier - 2</v>
      </c>
      <c r="N758" t="str">
        <f>VLOOKUP(A758,table3!A758:H3098,6,FALSE)</f>
        <v>tier - 1</v>
      </c>
      <c r="O758" t="str">
        <f>VLOOKUP(A758,table3!A758:H3098,7,FALSE)</f>
        <v>R1013</v>
      </c>
      <c r="P758" s="8">
        <f>VLOOKUP(A758,table3!A758:H3098,2,FALSE)</f>
        <v>30610</v>
      </c>
      <c r="Q758">
        <f>VLOOKUP(A758,table3!A757:H3098,8,FALSE)</f>
        <v>39</v>
      </c>
    </row>
    <row r="759" spans="1:17" x14ac:dyDescent="0.3">
      <c r="A759" s="13" t="s">
        <v>1613</v>
      </c>
      <c r="B759" s="14" t="s">
        <v>6058</v>
      </c>
      <c r="C759">
        <f>VLOOKUP(A759,table2!A759:J3093,2,FALSE)</f>
        <v>46.89</v>
      </c>
      <c r="D759">
        <f>VLOOKUP(A759,table2!A759:J3093,3,FALSE)</f>
        <v>5.52</v>
      </c>
      <c r="E759" t="str">
        <f>VLOOKUP(A759,table2!A759:J3093,4,FALSE)</f>
        <v>No</v>
      </c>
      <c r="F759" t="str">
        <f>VLOOKUP(A759,table2!A759:J3093,5,FALSE)</f>
        <v>No</v>
      </c>
      <c r="G759" t="str">
        <f>VLOOKUP(A759,table2!A759:J3093,6,FALSE)</f>
        <v>No</v>
      </c>
      <c r="H759" s="26">
        <f>VLOOKUP(A759,table2!A759:J3093,7,FALSE)</f>
        <v>0</v>
      </c>
      <c r="I759" t="str">
        <f>VLOOKUP(A759,table2!A759:J3093,8,FALSE)</f>
        <v>No</v>
      </c>
      <c r="J759" t="str">
        <f>VLOOKUP(A759,table2!A759:J3093,9,FALSE)</f>
        <v>OBESITY</v>
      </c>
      <c r="K759" t="str">
        <f>VLOOKUP(A759,table2!A759:J3093,10,FALSE)</f>
        <v>NORMAL</v>
      </c>
      <c r="L759" s="22">
        <f>VLOOKUP(A759,table3!A759:H3099,4,FALSE)</f>
        <v>6356</v>
      </c>
      <c r="M759" s="22" t="str">
        <f>VLOOKUP(A759,table3!A759:H3099,5,FALSE)</f>
        <v>tier - 3</v>
      </c>
      <c r="N759" t="str">
        <f>VLOOKUP(A759,table3!A759:H3099,6,FALSE)</f>
        <v>tier - 2</v>
      </c>
      <c r="O759" t="str">
        <f>VLOOKUP(A759,table3!A759:H3099,7,FALSE)</f>
        <v>R1013</v>
      </c>
      <c r="P759" s="8">
        <f>VLOOKUP(A759,table3!A759:H3099,2,FALSE)</f>
        <v>30547</v>
      </c>
      <c r="Q759">
        <f>VLOOKUP(A759,table3!A758:H3099,8,FALSE)</f>
        <v>39</v>
      </c>
    </row>
    <row r="760" spans="1:17" x14ac:dyDescent="0.3">
      <c r="A760" s="11" t="s">
        <v>1612</v>
      </c>
      <c r="B760" s="12" t="s">
        <v>6059</v>
      </c>
      <c r="C760">
        <f>VLOOKUP(A760,table2!A760:J3094,2,FALSE)</f>
        <v>39.35</v>
      </c>
      <c r="D760">
        <f>VLOOKUP(A760,table2!A760:J3094,3,FALSE)</f>
        <v>7.86</v>
      </c>
      <c r="E760" t="str">
        <f>VLOOKUP(A760,table2!A760:J3094,4,FALSE)</f>
        <v>Yes</v>
      </c>
      <c r="F760" t="str">
        <f>VLOOKUP(A760,table2!A760:J3094,5,FALSE)</f>
        <v>No</v>
      </c>
      <c r="G760" t="str">
        <f>VLOOKUP(A760,table2!A760:J3094,6,FALSE)</f>
        <v>No</v>
      </c>
      <c r="H760" s="26">
        <f>VLOOKUP(A760,table2!A760:J3094,7,FALSE)</f>
        <v>1</v>
      </c>
      <c r="I760" t="str">
        <f>VLOOKUP(A760,table2!A760:J3094,8,FALSE)</f>
        <v>No</v>
      </c>
      <c r="J760" t="str">
        <f>VLOOKUP(A760,table2!A760:J3094,9,FALSE)</f>
        <v>OBESITY</v>
      </c>
      <c r="K760" t="str">
        <f>VLOOKUP(A760,table2!A760:J3094,10,FALSE)</f>
        <v>DIABETES</v>
      </c>
      <c r="L760" s="22">
        <f>VLOOKUP(A760,table3!A760:H3100,4,FALSE)</f>
        <v>6359</v>
      </c>
      <c r="M760" s="22" t="str">
        <f>VLOOKUP(A760,table3!A760:H3100,5,FALSE)</f>
        <v>tier - 2</v>
      </c>
      <c r="N760" t="str">
        <f>VLOOKUP(A760,table3!A760:H3100,6,FALSE)</f>
        <v>tier - 1</v>
      </c>
      <c r="O760" t="str">
        <f>VLOOKUP(A760,table3!A760:H3100,7,FALSE)</f>
        <v>R1012</v>
      </c>
      <c r="P760" s="8">
        <f>VLOOKUP(A760,table3!A760:H3100,2,FALSE)</f>
        <v>29524</v>
      </c>
      <c r="Q760">
        <f>VLOOKUP(A760,table3!A759:H3100,8,FALSE)</f>
        <v>42</v>
      </c>
    </row>
    <row r="761" spans="1:17" x14ac:dyDescent="0.3">
      <c r="A761" s="13" t="s">
        <v>1611</v>
      </c>
      <c r="B761" s="14" t="s">
        <v>6061</v>
      </c>
      <c r="C761">
        <f>VLOOKUP(A761,table2!A761:J3095,2,FALSE)</f>
        <v>39.200000000000003</v>
      </c>
      <c r="D761">
        <f>VLOOKUP(A761,table2!A761:J3095,3,FALSE)</f>
        <v>11.38</v>
      </c>
      <c r="E761" t="str">
        <f>VLOOKUP(A761,table2!A761:J3095,4,FALSE)</f>
        <v>No</v>
      </c>
      <c r="F761" t="str">
        <f>VLOOKUP(A761,table2!A761:J3095,5,FALSE)</f>
        <v>No</v>
      </c>
      <c r="G761" t="str">
        <f>VLOOKUP(A761,table2!A761:J3095,6,FALSE)</f>
        <v>No</v>
      </c>
      <c r="H761" s="26">
        <f>VLOOKUP(A761,table2!A761:J3095,7,FALSE)</f>
        <v>0</v>
      </c>
      <c r="I761" t="str">
        <f>VLOOKUP(A761,table2!A761:J3095,8,FALSE)</f>
        <v>No</v>
      </c>
      <c r="J761" t="str">
        <f>VLOOKUP(A761,table2!A761:J3095,9,FALSE)</f>
        <v>OBESITY</v>
      </c>
      <c r="K761" t="str">
        <f>VLOOKUP(A761,table2!A761:J3095,10,FALSE)</f>
        <v>DIABETES</v>
      </c>
      <c r="L761" s="22">
        <f>VLOOKUP(A761,table3!A761:H3101,4,FALSE)</f>
        <v>6361</v>
      </c>
      <c r="M761" s="22" t="str">
        <f>VLOOKUP(A761,table3!A761:H3101,5,FALSE)</f>
        <v>tier - 2</v>
      </c>
      <c r="N761" t="str">
        <f>VLOOKUP(A761,table3!A761:H3101,6,FALSE)</f>
        <v>tier - 2</v>
      </c>
      <c r="O761" t="str">
        <f>VLOOKUP(A761,table3!A761:H3101,7,FALSE)</f>
        <v>R1012</v>
      </c>
      <c r="P761" s="8">
        <f>VLOOKUP(A761,table3!A761:H3101,2,FALSE)</f>
        <v>32683</v>
      </c>
      <c r="Q761">
        <f>VLOOKUP(A761,table3!A760:H3101,8,FALSE)</f>
        <v>33</v>
      </c>
    </row>
    <row r="762" spans="1:17" x14ac:dyDescent="0.3">
      <c r="A762" s="11" t="s">
        <v>1610</v>
      </c>
      <c r="B762" s="12" t="s">
        <v>6063</v>
      </c>
      <c r="C762">
        <f>VLOOKUP(A762,table2!A762:J3096,2,FALSE)</f>
        <v>39.159999999999997</v>
      </c>
      <c r="D762">
        <f>VLOOKUP(A762,table2!A762:J3096,3,FALSE)</f>
        <v>10.48</v>
      </c>
      <c r="E762" t="str">
        <f>VLOOKUP(A762,table2!A762:J3096,4,FALSE)</f>
        <v>No</v>
      </c>
      <c r="F762" t="str">
        <f>VLOOKUP(A762,table2!A762:J3096,5,FALSE)</f>
        <v>No</v>
      </c>
      <c r="G762" t="str">
        <f>VLOOKUP(A762,table2!A762:J3096,6,FALSE)</f>
        <v>No</v>
      </c>
      <c r="H762" s="26">
        <f>VLOOKUP(A762,table2!A762:J3096,7,FALSE)</f>
        <v>0</v>
      </c>
      <c r="I762" t="str">
        <f>VLOOKUP(A762,table2!A762:J3096,8,FALSE)</f>
        <v>No</v>
      </c>
      <c r="J762" t="str">
        <f>VLOOKUP(A762,table2!A762:J3096,9,FALSE)</f>
        <v>OBESITY</v>
      </c>
      <c r="K762" t="str">
        <f>VLOOKUP(A762,table2!A762:J3096,10,FALSE)</f>
        <v>DIABETES</v>
      </c>
      <c r="L762" s="22">
        <f>VLOOKUP(A762,table3!A762:H3102,4,FALSE)</f>
        <v>6361</v>
      </c>
      <c r="M762" s="22" t="str">
        <f>VLOOKUP(A762,table3!A762:H3102,5,FALSE)</f>
        <v>tier - 2</v>
      </c>
      <c r="N762" t="str">
        <f>VLOOKUP(A762,table3!A762:H3102,6,FALSE)</f>
        <v>tier - 3</v>
      </c>
      <c r="O762" t="str">
        <f>VLOOKUP(A762,table3!A762:H3102,7,FALSE)</f>
        <v>R1021</v>
      </c>
      <c r="P762" s="8">
        <f>VLOOKUP(A762,table3!A762:H3102,2,FALSE)</f>
        <v>35253</v>
      </c>
      <c r="Q762">
        <f>VLOOKUP(A762,table3!A761:H3102,8,FALSE)</f>
        <v>26</v>
      </c>
    </row>
    <row r="763" spans="1:17" x14ac:dyDescent="0.3">
      <c r="A763" s="13" t="s">
        <v>1609</v>
      </c>
      <c r="B763" s="14" t="s">
        <v>6064</v>
      </c>
      <c r="C763">
        <f>VLOOKUP(A763,table2!A763:J3097,2,FALSE)</f>
        <v>44.1</v>
      </c>
      <c r="D763">
        <f>VLOOKUP(A763,table2!A763:J3097,3,FALSE)</f>
        <v>5.04</v>
      </c>
      <c r="E763" t="str">
        <f>VLOOKUP(A763,table2!A763:J3097,4,FALSE)</f>
        <v>Yes</v>
      </c>
      <c r="F763" t="str">
        <f>VLOOKUP(A763,table2!A763:J3097,5,FALSE)</f>
        <v>No</v>
      </c>
      <c r="G763" t="str">
        <f>VLOOKUP(A763,table2!A763:J3097,6,FALSE)</f>
        <v>No</v>
      </c>
      <c r="H763" s="26">
        <f>VLOOKUP(A763,table2!A763:J3097,7,FALSE)</f>
        <v>0</v>
      </c>
      <c r="I763" t="str">
        <f>VLOOKUP(A763,table2!A763:J3097,8,FALSE)</f>
        <v>No</v>
      </c>
      <c r="J763" t="str">
        <f>VLOOKUP(A763,table2!A763:J3097,9,FALSE)</f>
        <v>OBESITY</v>
      </c>
      <c r="K763" t="str">
        <f>VLOOKUP(A763,table2!A763:J3097,10,FALSE)</f>
        <v>NORMAL</v>
      </c>
      <c r="L763" s="22">
        <f>VLOOKUP(A763,table3!A763:H3103,4,FALSE)</f>
        <v>6367</v>
      </c>
      <c r="M763" s="22" t="str">
        <f>VLOOKUP(A763,table3!A763:H3103,5,FALSE)</f>
        <v>tier - 2</v>
      </c>
      <c r="N763" t="str">
        <f>VLOOKUP(A763,table3!A763:H3103,6,FALSE)</f>
        <v>tier - 1</v>
      </c>
      <c r="O763" t="str">
        <f>VLOOKUP(A763,table3!A763:H3103,7,FALSE)</f>
        <v>R1013</v>
      </c>
      <c r="P763" s="8">
        <f>VLOOKUP(A763,table3!A763:H3103,2,FALSE)</f>
        <v>25881</v>
      </c>
      <c r="Q763">
        <f>VLOOKUP(A763,table3!A762:H3103,8,FALSE)</f>
        <v>52</v>
      </c>
    </row>
    <row r="764" spans="1:17" x14ac:dyDescent="0.3">
      <c r="A764" s="11" t="s">
        <v>1608</v>
      </c>
      <c r="B764" s="12" t="s">
        <v>6065</v>
      </c>
      <c r="C764">
        <f>VLOOKUP(A764,table2!A764:J3098,2,FALSE)</f>
        <v>33.200000000000003</v>
      </c>
      <c r="D764">
        <f>VLOOKUP(A764,table2!A764:J3098,3,FALSE)</f>
        <v>9.06</v>
      </c>
      <c r="E764" t="str">
        <f>VLOOKUP(A764,table2!A764:J3098,4,FALSE)</f>
        <v>No</v>
      </c>
      <c r="F764" t="str">
        <f>VLOOKUP(A764,table2!A764:J3098,5,FALSE)</f>
        <v>No</v>
      </c>
      <c r="G764" t="str">
        <f>VLOOKUP(A764,table2!A764:J3098,6,FALSE)</f>
        <v>No</v>
      </c>
      <c r="H764" s="26">
        <f>VLOOKUP(A764,table2!A764:J3098,7,FALSE)</f>
        <v>0</v>
      </c>
      <c r="I764" t="str">
        <f>VLOOKUP(A764,table2!A764:J3098,8,FALSE)</f>
        <v>No</v>
      </c>
      <c r="J764" t="str">
        <f>VLOOKUP(A764,table2!A764:J3098,9,FALSE)</f>
        <v>OBESITY</v>
      </c>
      <c r="K764" t="str">
        <f>VLOOKUP(A764,table2!A764:J3098,10,FALSE)</f>
        <v>DIABETES</v>
      </c>
      <c r="L764" s="22">
        <f>VLOOKUP(A764,table3!A764:H3104,4,FALSE)</f>
        <v>6374</v>
      </c>
      <c r="M764" s="22" t="str">
        <f>VLOOKUP(A764,table3!A764:H3104,5,FALSE)</f>
        <v>tier - 2</v>
      </c>
      <c r="N764" t="str">
        <f>VLOOKUP(A764,table3!A764:H3104,6,FALSE)</f>
        <v>tier - 1</v>
      </c>
      <c r="O764" t="str">
        <f>VLOOKUP(A764,table3!A764:H3104,7,FALSE)</f>
        <v>R1012</v>
      </c>
      <c r="P764" s="8">
        <f>VLOOKUP(A764,table3!A764:H3104,2,FALSE)</f>
        <v>30907</v>
      </c>
      <c r="Q764">
        <f>VLOOKUP(A764,table3!A763:H3104,8,FALSE)</f>
        <v>38</v>
      </c>
    </row>
    <row r="765" spans="1:17" x14ac:dyDescent="0.3">
      <c r="A765" s="13" t="s">
        <v>1607</v>
      </c>
      <c r="B765" s="14" t="s">
        <v>6066</v>
      </c>
      <c r="C765">
        <f>VLOOKUP(A765,table2!A765:J3099,2,FALSE)</f>
        <v>29.92</v>
      </c>
      <c r="D765">
        <f>VLOOKUP(A765,table2!A765:J3099,3,FALSE)</f>
        <v>11.07</v>
      </c>
      <c r="E765" t="str">
        <f>VLOOKUP(A765,table2!A765:J3099,4,FALSE)</f>
        <v>No</v>
      </c>
      <c r="F765" t="str">
        <f>VLOOKUP(A765,table2!A765:J3099,5,FALSE)</f>
        <v>No</v>
      </c>
      <c r="G765" t="str">
        <f>VLOOKUP(A765,table2!A765:J3099,6,FALSE)</f>
        <v>No</v>
      </c>
      <c r="H765" s="26">
        <f>VLOOKUP(A765,table2!A765:J3099,7,FALSE)</f>
        <v>0</v>
      </c>
      <c r="I765" t="str">
        <f>VLOOKUP(A765,table2!A765:J3099,8,FALSE)</f>
        <v>No</v>
      </c>
      <c r="J765" t="str">
        <f>VLOOKUP(A765,table2!A765:J3099,9,FALSE)</f>
        <v>OBESITY</v>
      </c>
      <c r="K765" t="str">
        <f>VLOOKUP(A765,table2!A765:J3099,10,FALSE)</f>
        <v>DIABETES</v>
      </c>
      <c r="L765" s="22">
        <f>VLOOKUP(A765,table3!A765:H3105,4,FALSE)</f>
        <v>6374</v>
      </c>
      <c r="M765" s="22" t="str">
        <f>VLOOKUP(A765,table3!A765:H3105,5,FALSE)</f>
        <v>tier - 2</v>
      </c>
      <c r="N765" t="str">
        <f>VLOOKUP(A765,table3!A765:H3105,6,FALSE)</f>
        <v>tier - 2</v>
      </c>
      <c r="O765" t="str">
        <f>VLOOKUP(A765,table3!A765:H3105,7,FALSE)</f>
        <v>R1013</v>
      </c>
      <c r="P765" s="8">
        <f>VLOOKUP(A765,table3!A765:H3105,2,FALSE)</f>
        <v>28082</v>
      </c>
      <c r="Q765">
        <f>VLOOKUP(A765,table3!A764:H3105,8,FALSE)</f>
        <v>46</v>
      </c>
    </row>
    <row r="766" spans="1:17" x14ac:dyDescent="0.3">
      <c r="A766" s="11" t="s">
        <v>1606</v>
      </c>
      <c r="B766" s="12" t="s">
        <v>6068</v>
      </c>
      <c r="C766">
        <f>VLOOKUP(A766,table2!A766:J3100,2,FALSE)</f>
        <v>25</v>
      </c>
      <c r="D766">
        <f>VLOOKUP(A766,table2!A766:J3100,3,FALSE)</f>
        <v>10.45</v>
      </c>
      <c r="E766" t="str">
        <f>VLOOKUP(A766,table2!A766:J3100,4,FALSE)</f>
        <v>No</v>
      </c>
      <c r="F766" t="str">
        <f>VLOOKUP(A766,table2!A766:J3100,5,FALSE)</f>
        <v>No</v>
      </c>
      <c r="G766" t="str">
        <f>VLOOKUP(A766,table2!A766:J3100,6,FALSE)</f>
        <v>No</v>
      </c>
      <c r="H766" s="26">
        <f>VLOOKUP(A766,table2!A766:J3100,7,FALSE)</f>
        <v>0</v>
      </c>
      <c r="I766" t="str">
        <f>VLOOKUP(A766,table2!A766:J3100,8,FALSE)</f>
        <v>No</v>
      </c>
      <c r="J766" t="str">
        <f>VLOOKUP(A766,table2!A766:J3100,9,FALSE)</f>
        <v>OVER WEIGHT</v>
      </c>
      <c r="K766" t="str">
        <f>VLOOKUP(A766,table2!A766:J3100,10,FALSE)</f>
        <v>DIABETES</v>
      </c>
      <c r="L766" s="22">
        <f>VLOOKUP(A766,table3!A766:H3106,4,FALSE)</f>
        <v>6389</v>
      </c>
      <c r="M766" s="22" t="str">
        <f>VLOOKUP(A766,table3!A766:H3106,5,FALSE)</f>
        <v>tier - 1</v>
      </c>
      <c r="N766" t="str">
        <f>VLOOKUP(A766,table3!A766:H3106,6,FALSE)</f>
        <v>tier - 2</v>
      </c>
      <c r="O766" t="str">
        <f>VLOOKUP(A766,table3!A766:H3106,7,FALSE)</f>
        <v>R1012</v>
      </c>
      <c r="P766" s="8">
        <f>VLOOKUP(A766,table3!A766:H3106,2,FALSE)</f>
        <v>30169</v>
      </c>
      <c r="Q766">
        <f>VLOOKUP(A766,table3!A765:H3106,8,FALSE)</f>
        <v>40</v>
      </c>
    </row>
    <row r="767" spans="1:17" x14ac:dyDescent="0.3">
      <c r="A767" s="13" t="s">
        <v>1605</v>
      </c>
      <c r="B767" s="14" t="s">
        <v>6070</v>
      </c>
      <c r="C767">
        <f>VLOOKUP(A767,table2!A767:J3101,2,FALSE)</f>
        <v>38.869999999999997</v>
      </c>
      <c r="D767">
        <f>VLOOKUP(A767,table2!A767:J3101,3,FALSE)</f>
        <v>8.6300000000000008</v>
      </c>
      <c r="E767" t="str">
        <f>VLOOKUP(A767,table2!A767:J3101,4,FALSE)</f>
        <v>Yes</v>
      </c>
      <c r="F767" t="str">
        <f>VLOOKUP(A767,table2!A767:J3101,5,FALSE)</f>
        <v>No</v>
      </c>
      <c r="G767" t="str">
        <f>VLOOKUP(A767,table2!A767:J3101,6,FALSE)</f>
        <v>No</v>
      </c>
      <c r="H767" s="26">
        <f>VLOOKUP(A767,table2!A767:J3101,7,FALSE)</f>
        <v>1</v>
      </c>
      <c r="I767" t="str">
        <f>VLOOKUP(A767,table2!A767:J3101,8,FALSE)</f>
        <v>No</v>
      </c>
      <c r="J767" t="str">
        <f>VLOOKUP(A767,table2!A767:J3101,9,FALSE)</f>
        <v>OBESITY</v>
      </c>
      <c r="K767" t="str">
        <f>VLOOKUP(A767,table2!A767:J3101,10,FALSE)</f>
        <v>DIABETES</v>
      </c>
      <c r="L767" s="22">
        <f>VLOOKUP(A767,table3!A767:H3107,4,FALSE)</f>
        <v>6390</v>
      </c>
      <c r="M767" s="22" t="str">
        <f>VLOOKUP(A767,table3!A767:H3107,5,FALSE)</f>
        <v>tier - 2</v>
      </c>
      <c r="N767" t="str">
        <f>VLOOKUP(A767,table3!A767:H3107,6,FALSE)</f>
        <v>tier - 2</v>
      </c>
      <c r="O767" t="str">
        <f>VLOOKUP(A767,table3!A767:H3107,7,FALSE)</f>
        <v>R1021</v>
      </c>
      <c r="P767" s="8">
        <f>VLOOKUP(A767,table3!A767:H3107,2,FALSE)</f>
        <v>35658</v>
      </c>
      <c r="Q767">
        <f>VLOOKUP(A767,table3!A766:H3107,8,FALSE)</f>
        <v>25</v>
      </c>
    </row>
    <row r="768" spans="1:17" x14ac:dyDescent="0.3">
      <c r="A768" s="11" t="s">
        <v>1604</v>
      </c>
      <c r="B768" s="12" t="s">
        <v>6072</v>
      </c>
      <c r="C768">
        <f>VLOOKUP(A768,table2!A768:J3102,2,FALSE)</f>
        <v>32.299999999999997</v>
      </c>
      <c r="D768">
        <f>VLOOKUP(A768,table2!A768:J3102,3,FALSE)</f>
        <v>5.28</v>
      </c>
      <c r="E768" t="str">
        <f>VLOOKUP(A768,table2!A768:J3102,4,FALSE)</f>
        <v>Yes</v>
      </c>
      <c r="F768" t="str">
        <f>VLOOKUP(A768,table2!A768:J3102,5,FALSE)</f>
        <v>No</v>
      </c>
      <c r="G768" t="str">
        <f>VLOOKUP(A768,table2!A768:J3102,6,FALSE)</f>
        <v>No</v>
      </c>
      <c r="H768" s="26">
        <f>VLOOKUP(A768,table2!A768:J3102,7,FALSE)</f>
        <v>2</v>
      </c>
      <c r="I768" t="str">
        <f>VLOOKUP(A768,table2!A768:J3102,8,FALSE)</f>
        <v>No</v>
      </c>
      <c r="J768" t="str">
        <f>VLOOKUP(A768,table2!A768:J3102,9,FALSE)</f>
        <v>OBESITY</v>
      </c>
      <c r="K768" t="str">
        <f>VLOOKUP(A768,table2!A768:J3102,10,FALSE)</f>
        <v>NORMAL</v>
      </c>
      <c r="L768" s="22">
        <f>VLOOKUP(A768,table3!A768:H3108,4,FALSE)</f>
        <v>6394</v>
      </c>
      <c r="M768" s="22" t="str">
        <f>VLOOKUP(A768,table3!A768:H3108,5,FALSE)</f>
        <v>tier - 2</v>
      </c>
      <c r="N768" t="str">
        <f>VLOOKUP(A768,table3!A768:H3108,6,FALSE)</f>
        <v>tier - 1</v>
      </c>
      <c r="O768" t="str">
        <f>VLOOKUP(A768,table3!A768:H3108,7,FALSE)</f>
        <v>R1012</v>
      </c>
      <c r="P768" s="8">
        <f>VLOOKUP(A768,table3!A768:H3108,2,FALSE)</f>
        <v>30252</v>
      </c>
      <c r="Q768">
        <f>VLOOKUP(A768,table3!A767:H3108,8,FALSE)</f>
        <v>40</v>
      </c>
    </row>
    <row r="769" spans="1:17" x14ac:dyDescent="0.3">
      <c r="A769" s="13" t="s">
        <v>1603</v>
      </c>
      <c r="B769" s="14" t="s">
        <v>6074</v>
      </c>
      <c r="C769">
        <f>VLOOKUP(A769,table2!A769:J3103,2,FALSE)</f>
        <v>31.16</v>
      </c>
      <c r="D769">
        <f>VLOOKUP(A769,table2!A769:J3103,3,FALSE)</f>
        <v>7.49</v>
      </c>
      <c r="E769" t="str">
        <f>VLOOKUP(A769,table2!A769:J3103,4,FALSE)</f>
        <v>Yes</v>
      </c>
      <c r="F769" t="str">
        <f>VLOOKUP(A769,table2!A769:J3103,5,FALSE)</f>
        <v>No</v>
      </c>
      <c r="G769" t="str">
        <f>VLOOKUP(A769,table2!A769:J3103,6,FALSE)</f>
        <v>No</v>
      </c>
      <c r="H769" s="26">
        <f>VLOOKUP(A769,table2!A769:J3103,7,FALSE)</f>
        <v>2</v>
      </c>
      <c r="I769" t="str">
        <f>VLOOKUP(A769,table2!A769:J3103,8,FALSE)</f>
        <v>No</v>
      </c>
      <c r="J769" t="str">
        <f>VLOOKUP(A769,table2!A769:J3103,9,FALSE)</f>
        <v>OBESITY</v>
      </c>
      <c r="K769" t="str">
        <f>VLOOKUP(A769,table2!A769:J3103,10,FALSE)</f>
        <v>DIABETES</v>
      </c>
      <c r="L769" s="22">
        <f>VLOOKUP(A769,table3!A769:H3109,4,FALSE)</f>
        <v>6402</v>
      </c>
      <c r="M769" s="22" t="str">
        <f>VLOOKUP(A769,table3!A769:H3109,5,FALSE)</f>
        <v>tier - 2</v>
      </c>
      <c r="N769" t="str">
        <f>VLOOKUP(A769,table3!A769:H3109,6,FALSE)</f>
        <v>tier - 3</v>
      </c>
      <c r="O769" t="str">
        <f>VLOOKUP(A769,table3!A769:H3109,7,FALSE)</f>
        <v>R1024</v>
      </c>
      <c r="P769" s="8">
        <f>VLOOKUP(A769,table3!A769:H3109,2,FALSE)</f>
        <v>32029</v>
      </c>
      <c r="Q769">
        <f>VLOOKUP(A769,table3!A768:H3109,8,FALSE)</f>
        <v>35</v>
      </c>
    </row>
    <row r="770" spans="1:17" x14ac:dyDescent="0.3">
      <c r="A770" s="11" t="s">
        <v>1602</v>
      </c>
      <c r="B770" s="12" t="s">
        <v>6076</v>
      </c>
      <c r="C770">
        <f>VLOOKUP(A770,table2!A770:J3104,2,FALSE)</f>
        <v>54.59</v>
      </c>
      <c r="D770">
        <f>VLOOKUP(A770,table2!A770:J3104,3,FALSE)</f>
        <v>4.2699999999999996</v>
      </c>
      <c r="E770" t="str">
        <f>VLOOKUP(A770,table2!A770:J3104,4,FALSE)</f>
        <v>No</v>
      </c>
      <c r="F770" t="str">
        <f>VLOOKUP(A770,table2!A770:J3104,5,FALSE)</f>
        <v>No</v>
      </c>
      <c r="G770" t="str">
        <f>VLOOKUP(A770,table2!A770:J3104,6,FALSE)</f>
        <v>No</v>
      </c>
      <c r="H770" s="26">
        <f>VLOOKUP(A770,table2!A770:J3104,7,FALSE)</f>
        <v>0</v>
      </c>
      <c r="I770" t="str">
        <f>VLOOKUP(A770,table2!A770:J3104,8,FALSE)</f>
        <v>No</v>
      </c>
      <c r="J770" t="str">
        <f>VLOOKUP(A770,table2!A770:J3104,9,FALSE)</f>
        <v>OBESITY</v>
      </c>
      <c r="K770" t="str">
        <f>VLOOKUP(A770,table2!A770:J3104,10,FALSE)</f>
        <v>NORMAL</v>
      </c>
      <c r="L770" s="22">
        <f>VLOOKUP(A770,table3!A770:H3110,4,FALSE)</f>
        <v>6406</v>
      </c>
      <c r="M770" s="22" t="str">
        <f>VLOOKUP(A770,table3!A770:H3110,5,FALSE)</f>
        <v>tier - 1</v>
      </c>
      <c r="N770" t="str">
        <f>VLOOKUP(A770,table3!A770:H3110,6,FALSE)</f>
        <v>tier - 3</v>
      </c>
      <c r="O770" t="str">
        <f>VLOOKUP(A770,table3!A770:H3110,7,FALSE)</f>
        <v>R1014</v>
      </c>
      <c r="P770" s="8">
        <f>VLOOKUP(A770,table3!A770:H3110,2,FALSE)</f>
        <v>31391</v>
      </c>
      <c r="Q770">
        <f>VLOOKUP(A770,table3!A769:H3110,8,FALSE)</f>
        <v>37</v>
      </c>
    </row>
    <row r="771" spans="1:17" x14ac:dyDescent="0.3">
      <c r="A771" s="13" t="s">
        <v>1601</v>
      </c>
      <c r="B771" s="14" t="s">
        <v>6077</v>
      </c>
      <c r="C771">
        <f>VLOOKUP(A771,table2!A771:J3105,2,FALSE)</f>
        <v>21.09</v>
      </c>
      <c r="D771">
        <f>VLOOKUP(A771,table2!A771:J3105,3,FALSE)</f>
        <v>9.2200000000000006</v>
      </c>
      <c r="E771" t="str">
        <f>VLOOKUP(A771,table2!A771:J3105,4,FALSE)</f>
        <v>Yes</v>
      </c>
      <c r="F771" t="str">
        <f>VLOOKUP(A771,table2!A771:J3105,5,FALSE)</f>
        <v>No</v>
      </c>
      <c r="G771" t="str">
        <f>VLOOKUP(A771,table2!A771:J3105,6,FALSE)</f>
        <v>No</v>
      </c>
      <c r="H771" s="26">
        <f>VLOOKUP(A771,table2!A771:J3105,7,FALSE)</f>
        <v>2</v>
      </c>
      <c r="I771" t="str">
        <f>VLOOKUP(A771,table2!A771:J3105,8,FALSE)</f>
        <v>No</v>
      </c>
      <c r="J771" t="str">
        <f>VLOOKUP(A771,table2!A771:J3105,9,FALSE)</f>
        <v>NORMAL WEIGHT</v>
      </c>
      <c r="K771" t="str">
        <f>VLOOKUP(A771,table2!A771:J3105,10,FALSE)</f>
        <v>DIABETES</v>
      </c>
      <c r="L771" s="22">
        <f>VLOOKUP(A771,table3!A771:H3111,4,FALSE)</f>
        <v>6407</v>
      </c>
      <c r="M771" s="22" t="str">
        <f>VLOOKUP(A771,table3!A771:H3111,5,FALSE)</f>
        <v>tier - 2</v>
      </c>
      <c r="N771" t="str">
        <f>VLOOKUP(A771,table3!A771:H3111,6,FALSE)</f>
        <v>tier - 1</v>
      </c>
      <c r="O771" t="str">
        <f>VLOOKUP(A771,table3!A771:H3111,7,FALSE)</f>
        <v>R1013</v>
      </c>
      <c r="P771" s="8">
        <f>VLOOKUP(A771,table3!A771:H3111,2,FALSE)</f>
        <v>25800</v>
      </c>
      <c r="Q771">
        <f>VLOOKUP(A771,table3!A770:H3111,8,FALSE)</f>
        <v>52</v>
      </c>
    </row>
    <row r="772" spans="1:17" x14ac:dyDescent="0.3">
      <c r="A772" s="11" t="s">
        <v>1600</v>
      </c>
      <c r="B772" s="12" t="s">
        <v>6079</v>
      </c>
      <c r="C772">
        <f>VLOOKUP(A772,table2!A772:J3106,2,FALSE)</f>
        <v>52.41</v>
      </c>
      <c r="D772">
        <f>VLOOKUP(A772,table2!A772:J3106,3,FALSE)</f>
        <v>5.99</v>
      </c>
      <c r="E772" t="str">
        <f>VLOOKUP(A772,table2!A772:J3106,4,FALSE)</f>
        <v>No</v>
      </c>
      <c r="F772" t="str">
        <f>VLOOKUP(A772,table2!A772:J3106,5,FALSE)</f>
        <v>No</v>
      </c>
      <c r="G772" t="str">
        <f>VLOOKUP(A772,table2!A772:J3106,6,FALSE)</f>
        <v>No</v>
      </c>
      <c r="H772" s="26">
        <f>VLOOKUP(A772,table2!A772:J3106,7,FALSE)</f>
        <v>1</v>
      </c>
      <c r="I772" t="str">
        <f>VLOOKUP(A772,table2!A772:J3106,8,FALSE)</f>
        <v>No</v>
      </c>
      <c r="J772" t="str">
        <f>VLOOKUP(A772,table2!A772:J3106,9,FALSE)</f>
        <v>OBESITY</v>
      </c>
      <c r="K772" t="str">
        <f>VLOOKUP(A772,table2!A772:J3106,10,FALSE)</f>
        <v>PREDIABETES</v>
      </c>
      <c r="L772" s="22">
        <f>VLOOKUP(A772,table3!A772:H3112,4,FALSE)</f>
        <v>6412</v>
      </c>
      <c r="M772" s="22" t="str">
        <f>VLOOKUP(A772,table3!A772:H3112,5,FALSE)</f>
        <v>tier - 2</v>
      </c>
      <c r="N772" t="str">
        <f>VLOOKUP(A772,table3!A772:H3112,6,FALSE)</f>
        <v>tier - 3</v>
      </c>
      <c r="O772" t="str">
        <f>VLOOKUP(A772,table3!A772:H3112,7,FALSE)</f>
        <v>R1013</v>
      </c>
      <c r="P772" s="8">
        <f>VLOOKUP(A772,table3!A772:H3112,2,FALSE)</f>
        <v>26167</v>
      </c>
      <c r="Q772">
        <f>VLOOKUP(A772,table3!A771:H3112,8,FALSE)</f>
        <v>51</v>
      </c>
    </row>
    <row r="773" spans="1:17" x14ac:dyDescent="0.3">
      <c r="A773" s="13" t="s">
        <v>1599</v>
      </c>
      <c r="B773" s="14" t="s">
        <v>6080</v>
      </c>
      <c r="C773">
        <f>VLOOKUP(A773,table2!A773:J3107,2,FALSE)</f>
        <v>41.47</v>
      </c>
      <c r="D773">
        <f>VLOOKUP(A773,table2!A773:J3107,3,FALSE)</f>
        <v>5.86</v>
      </c>
      <c r="E773" t="str">
        <f>VLOOKUP(A773,table2!A773:J3107,4,FALSE)</f>
        <v>Yes</v>
      </c>
      <c r="F773" t="str">
        <f>VLOOKUP(A773,table2!A773:J3107,5,FALSE)</f>
        <v>No</v>
      </c>
      <c r="G773" t="str">
        <f>VLOOKUP(A773,table2!A773:J3107,6,FALSE)</f>
        <v>No</v>
      </c>
      <c r="H773" s="26">
        <f>VLOOKUP(A773,table2!A773:J3107,7,FALSE)</f>
        <v>2</v>
      </c>
      <c r="I773" t="str">
        <f>VLOOKUP(A773,table2!A773:J3107,8,FALSE)</f>
        <v>No</v>
      </c>
      <c r="J773" t="str">
        <f>VLOOKUP(A773,table2!A773:J3107,9,FALSE)</f>
        <v>OBESITY</v>
      </c>
      <c r="K773" t="str">
        <f>VLOOKUP(A773,table2!A773:J3107,10,FALSE)</f>
        <v>PREDIABETES</v>
      </c>
      <c r="L773" s="22">
        <f>VLOOKUP(A773,table3!A773:H3113,4,FALSE)</f>
        <v>6414</v>
      </c>
      <c r="M773" s="22" t="str">
        <f>VLOOKUP(A773,table3!A773:H3113,5,FALSE)</f>
        <v>tier - 2</v>
      </c>
      <c r="N773" t="str">
        <f>VLOOKUP(A773,table3!A773:H3113,6,FALSE)</f>
        <v>tier - 2</v>
      </c>
      <c r="O773" t="str">
        <f>VLOOKUP(A773,table3!A773:H3113,7,FALSE)</f>
        <v>R1011</v>
      </c>
      <c r="P773" s="8">
        <f>VLOOKUP(A773,table3!A773:H3113,2,FALSE)</f>
        <v>32024</v>
      </c>
      <c r="Q773">
        <f>VLOOKUP(A773,table3!A772:H3113,8,FALSE)</f>
        <v>35</v>
      </c>
    </row>
    <row r="774" spans="1:17" x14ac:dyDescent="0.3">
      <c r="A774" s="11" t="s">
        <v>1598</v>
      </c>
      <c r="B774" s="12" t="s">
        <v>6081</v>
      </c>
      <c r="C774">
        <f>VLOOKUP(A774,table2!A774:J3108,2,FALSE)</f>
        <v>33.1</v>
      </c>
      <c r="D774">
        <f>VLOOKUP(A774,table2!A774:J3108,3,FALSE)</f>
        <v>5.19</v>
      </c>
      <c r="E774" t="str">
        <f>VLOOKUP(A774,table2!A774:J3108,4,FALSE)</f>
        <v>Yes</v>
      </c>
      <c r="F774" t="str">
        <f>VLOOKUP(A774,table2!A774:J3108,5,FALSE)</f>
        <v>No</v>
      </c>
      <c r="G774" t="str">
        <f>VLOOKUP(A774,table2!A774:J3108,6,FALSE)</f>
        <v>No</v>
      </c>
      <c r="H774" s="26">
        <f>VLOOKUP(A774,table2!A774:J3108,7,FALSE)</f>
        <v>2</v>
      </c>
      <c r="I774" t="str">
        <f>VLOOKUP(A774,table2!A774:J3108,8,FALSE)</f>
        <v>No</v>
      </c>
      <c r="J774" t="str">
        <f>VLOOKUP(A774,table2!A774:J3108,9,FALSE)</f>
        <v>OBESITY</v>
      </c>
      <c r="K774" t="str">
        <f>VLOOKUP(A774,table2!A774:J3108,10,FALSE)</f>
        <v>NORMAL</v>
      </c>
      <c r="L774" s="22">
        <f>VLOOKUP(A774,table3!A774:H3114,4,FALSE)</f>
        <v>6417</v>
      </c>
      <c r="M774" s="22" t="str">
        <f>VLOOKUP(A774,table3!A774:H3114,5,FALSE)</f>
        <v>tier - 2</v>
      </c>
      <c r="N774" t="str">
        <f>VLOOKUP(A774,table3!A774:H3114,6,FALSE)</f>
        <v>tier - 3</v>
      </c>
      <c r="O774" t="str">
        <f>VLOOKUP(A774,table3!A774:H3114,7,FALSE)</f>
        <v>R1013</v>
      </c>
      <c r="P774" s="8">
        <f>VLOOKUP(A774,table3!A774:H3114,2,FALSE)</f>
        <v>28124</v>
      </c>
      <c r="Q774">
        <f>VLOOKUP(A774,table3!A773:H3114,8,FALSE)</f>
        <v>46</v>
      </c>
    </row>
    <row r="775" spans="1:17" x14ac:dyDescent="0.3">
      <c r="A775" s="13" t="s">
        <v>1597</v>
      </c>
      <c r="B775" s="14" t="s">
        <v>6082</v>
      </c>
      <c r="C775">
        <f>VLOOKUP(A775,table2!A775:J3109,2,FALSE)</f>
        <v>30.8</v>
      </c>
      <c r="D775">
        <f>VLOOKUP(A775,table2!A775:J3109,3,FALSE)</f>
        <v>4.37</v>
      </c>
      <c r="E775" t="str">
        <f>VLOOKUP(A775,table2!A775:J3109,4,FALSE)</f>
        <v>Yes</v>
      </c>
      <c r="F775" t="str">
        <f>VLOOKUP(A775,table2!A775:J3109,5,FALSE)</f>
        <v>No</v>
      </c>
      <c r="G775" t="str">
        <f>VLOOKUP(A775,table2!A775:J3109,6,FALSE)</f>
        <v>No</v>
      </c>
      <c r="H775" s="26">
        <f>VLOOKUP(A775,table2!A775:J3109,7,FALSE)</f>
        <v>2</v>
      </c>
      <c r="I775" t="str">
        <f>VLOOKUP(A775,table2!A775:J3109,8,FALSE)</f>
        <v>No</v>
      </c>
      <c r="J775" t="str">
        <f>VLOOKUP(A775,table2!A775:J3109,9,FALSE)</f>
        <v>OBESITY</v>
      </c>
      <c r="K775" t="str">
        <f>VLOOKUP(A775,table2!A775:J3109,10,FALSE)</f>
        <v>NORMAL</v>
      </c>
      <c r="L775" s="22">
        <f>VLOOKUP(A775,table3!A775:H3115,4,FALSE)</f>
        <v>6423</v>
      </c>
      <c r="M775" s="22" t="str">
        <f>VLOOKUP(A775,table3!A775:H3115,5,FALSE)</f>
        <v>tier - 2</v>
      </c>
      <c r="N775" t="str">
        <f>VLOOKUP(A775,table3!A775:H3115,6,FALSE)</f>
        <v>tier - 3</v>
      </c>
      <c r="O775" t="str">
        <f>VLOOKUP(A775,table3!A775:H3115,7,FALSE)</f>
        <v>R1013</v>
      </c>
      <c r="P775" s="8">
        <f>VLOOKUP(A775,table3!A775:H3115,2,FALSE)</f>
        <v>27611</v>
      </c>
      <c r="Q775">
        <f>VLOOKUP(A775,table3!A774:H3115,8,FALSE)</f>
        <v>47</v>
      </c>
    </row>
    <row r="776" spans="1:17" x14ac:dyDescent="0.3">
      <c r="A776" s="11" t="s">
        <v>1596</v>
      </c>
      <c r="B776" s="12" t="s">
        <v>6083</v>
      </c>
      <c r="C776">
        <f>VLOOKUP(A776,table2!A776:J3110,2,FALSE)</f>
        <v>42.06</v>
      </c>
      <c r="D776">
        <f>VLOOKUP(A776,table2!A776:J3110,3,FALSE)</f>
        <v>5.32</v>
      </c>
      <c r="E776" t="str">
        <f>VLOOKUP(A776,table2!A776:J3110,4,FALSE)</f>
        <v>No</v>
      </c>
      <c r="F776" t="str">
        <f>VLOOKUP(A776,table2!A776:J3110,5,FALSE)</f>
        <v>No</v>
      </c>
      <c r="G776" t="str">
        <f>VLOOKUP(A776,table2!A776:J3110,6,FALSE)</f>
        <v>No</v>
      </c>
      <c r="H776" s="26">
        <f>VLOOKUP(A776,table2!A776:J3110,7,FALSE)</f>
        <v>1</v>
      </c>
      <c r="I776" t="str">
        <f>VLOOKUP(A776,table2!A776:J3110,8,FALSE)</f>
        <v>No</v>
      </c>
      <c r="J776" t="str">
        <f>VLOOKUP(A776,table2!A776:J3110,9,FALSE)</f>
        <v>OBESITY</v>
      </c>
      <c r="K776" t="str">
        <f>VLOOKUP(A776,table2!A776:J3110,10,FALSE)</f>
        <v>NORMAL</v>
      </c>
      <c r="L776" s="22">
        <f>VLOOKUP(A776,table3!A776:H3116,4,FALSE)</f>
        <v>6436</v>
      </c>
      <c r="M776" s="22" t="str">
        <f>VLOOKUP(A776,table3!A776:H3116,5,FALSE)</f>
        <v>tier - 3</v>
      </c>
      <c r="N776" t="str">
        <f>VLOOKUP(A776,table3!A776:H3116,6,FALSE)</f>
        <v>tier - 2</v>
      </c>
      <c r="O776" t="str">
        <f>VLOOKUP(A776,table3!A776:H3116,7,FALSE)</f>
        <v>R1013</v>
      </c>
      <c r="P776" s="8">
        <f>VLOOKUP(A776,table3!A776:H3116,2,FALSE)</f>
        <v>31250</v>
      </c>
      <c r="Q776">
        <f>VLOOKUP(A776,table3!A775:H3116,8,FALSE)</f>
        <v>37</v>
      </c>
    </row>
    <row r="777" spans="1:17" x14ac:dyDescent="0.3">
      <c r="A777" s="13" t="s">
        <v>1595</v>
      </c>
      <c r="B777" s="14" t="s">
        <v>6085</v>
      </c>
      <c r="C777">
        <f>VLOOKUP(A777,table2!A777:J3111,2,FALSE)</f>
        <v>39.270000000000003</v>
      </c>
      <c r="D777">
        <f>VLOOKUP(A777,table2!A777:J3111,3,FALSE)</f>
        <v>5.64</v>
      </c>
      <c r="E777" t="str">
        <f>VLOOKUP(A777,table2!A777:J3111,4,FALSE)</f>
        <v>No</v>
      </c>
      <c r="F777" t="str">
        <f>VLOOKUP(A777,table2!A777:J3111,5,FALSE)</f>
        <v>No</v>
      </c>
      <c r="G777" t="str">
        <f>VLOOKUP(A777,table2!A777:J3111,6,FALSE)</f>
        <v>Yes</v>
      </c>
      <c r="H777" s="26">
        <f>VLOOKUP(A777,table2!A777:J3111,7,FALSE)</f>
        <v>1</v>
      </c>
      <c r="I777" t="str">
        <f>VLOOKUP(A777,table2!A777:J3111,8,FALSE)</f>
        <v>No</v>
      </c>
      <c r="J777" t="str">
        <f>VLOOKUP(A777,table2!A777:J3111,9,FALSE)</f>
        <v>OBESITY</v>
      </c>
      <c r="K777" t="str">
        <f>VLOOKUP(A777,table2!A777:J3111,10,FALSE)</f>
        <v>NORMAL</v>
      </c>
      <c r="L777" s="22">
        <f>VLOOKUP(A777,table3!A777:H3117,4,FALSE)</f>
        <v>6456</v>
      </c>
      <c r="M777" s="22" t="str">
        <f>VLOOKUP(A777,table3!A777:H3117,5,FALSE)</f>
        <v>tier - 3</v>
      </c>
      <c r="N777" t="str">
        <f>VLOOKUP(A777,table3!A777:H3117,6,FALSE)</f>
        <v>tier - 3</v>
      </c>
      <c r="O777" t="str">
        <f>VLOOKUP(A777,table3!A777:H3117,7,FALSE)</f>
        <v>R1012</v>
      </c>
      <c r="P777" s="8">
        <f>VLOOKUP(A777,table3!A777:H3117,2,FALSE)</f>
        <v>30920</v>
      </c>
      <c r="Q777">
        <f>VLOOKUP(A777,table3!A776:H3117,8,FALSE)</f>
        <v>38</v>
      </c>
    </row>
    <row r="778" spans="1:17" x14ac:dyDescent="0.3">
      <c r="A778" s="11" t="s">
        <v>1594</v>
      </c>
      <c r="B778" s="12" t="s">
        <v>4867</v>
      </c>
      <c r="C778">
        <f>VLOOKUP(A778,table2!A778:J3112,2,FALSE)</f>
        <v>30.71</v>
      </c>
      <c r="D778">
        <f>VLOOKUP(A778,table2!A778:J3112,3,FALSE)</f>
        <v>5.59</v>
      </c>
      <c r="E778" t="str">
        <f>VLOOKUP(A778,table2!A778:J3112,4,FALSE)</f>
        <v>Yes</v>
      </c>
      <c r="F778" t="str">
        <f>VLOOKUP(A778,table2!A778:J3112,5,FALSE)</f>
        <v>No</v>
      </c>
      <c r="G778" t="str">
        <f>VLOOKUP(A778,table2!A778:J3112,6,FALSE)</f>
        <v>No</v>
      </c>
      <c r="H778" s="26">
        <f>VLOOKUP(A778,table2!A778:J3112,7,FALSE)</f>
        <v>1</v>
      </c>
      <c r="I778" t="str">
        <f>VLOOKUP(A778,table2!A778:J3112,8,FALSE)</f>
        <v>No</v>
      </c>
      <c r="J778" t="str">
        <f>VLOOKUP(A778,table2!A778:J3112,9,FALSE)</f>
        <v>OBESITY</v>
      </c>
      <c r="K778" t="str">
        <f>VLOOKUP(A778,table2!A778:J3112,10,FALSE)</f>
        <v>NORMAL</v>
      </c>
      <c r="L778" s="22">
        <f>VLOOKUP(A778,table3!A778:H3118,4,FALSE)</f>
        <v>6458</v>
      </c>
      <c r="M778" s="22" t="str">
        <f>VLOOKUP(A778,table3!A778:H3118,5,FALSE)</f>
        <v>tier - 2</v>
      </c>
      <c r="N778" t="str">
        <f>VLOOKUP(A778,table3!A778:H3118,6,FALSE)</f>
        <v>tier - 3</v>
      </c>
      <c r="O778" t="str">
        <f>VLOOKUP(A778,table3!A778:H3118,7,FALSE)</f>
        <v>R1012</v>
      </c>
      <c r="P778" s="8">
        <f>VLOOKUP(A778,table3!A778:H3118,2,FALSE)</f>
        <v>30987</v>
      </c>
      <c r="Q778">
        <f>VLOOKUP(A778,table3!A777:H3118,8,FALSE)</f>
        <v>38</v>
      </c>
    </row>
    <row r="779" spans="1:17" x14ac:dyDescent="0.3">
      <c r="A779" s="13" t="s">
        <v>1593</v>
      </c>
      <c r="B779" s="14" t="s">
        <v>6088</v>
      </c>
      <c r="C779">
        <f>VLOOKUP(A779,table2!A779:J3113,2,FALSE)</f>
        <v>47.19</v>
      </c>
      <c r="D779">
        <f>VLOOKUP(A779,table2!A779:J3113,3,FALSE)</f>
        <v>5.29</v>
      </c>
      <c r="E779" t="str">
        <f>VLOOKUP(A779,table2!A779:J3113,4,FALSE)</f>
        <v>No</v>
      </c>
      <c r="F779" t="str">
        <f>VLOOKUP(A779,table2!A779:J3113,5,FALSE)</f>
        <v>No</v>
      </c>
      <c r="G779" t="str">
        <f>VLOOKUP(A779,table2!A779:J3113,6,FALSE)</f>
        <v>No</v>
      </c>
      <c r="H779" s="26">
        <f>VLOOKUP(A779,table2!A779:J3113,7,FALSE)</f>
        <v>0</v>
      </c>
      <c r="I779" t="str">
        <f>VLOOKUP(A779,table2!A779:J3113,8,FALSE)</f>
        <v>No</v>
      </c>
      <c r="J779" t="str">
        <f>VLOOKUP(A779,table2!A779:J3113,9,FALSE)</f>
        <v>OBESITY</v>
      </c>
      <c r="K779" t="str">
        <f>VLOOKUP(A779,table2!A779:J3113,10,FALSE)</f>
        <v>NORMAL</v>
      </c>
      <c r="L779" s="22">
        <f>VLOOKUP(A779,table3!A779:H3119,4,FALSE)</f>
        <v>6473</v>
      </c>
      <c r="M779" s="22" t="str">
        <f>VLOOKUP(A779,table3!A779:H3119,5,FALSE)</f>
        <v>tier - 2</v>
      </c>
      <c r="N779" t="str">
        <f>VLOOKUP(A779,table3!A779:H3119,6,FALSE)</f>
        <v>tier - 2</v>
      </c>
      <c r="O779" t="str">
        <f>VLOOKUP(A779,table3!A779:H3119,7,FALSE)</f>
        <v>R1013</v>
      </c>
      <c r="P779" s="8">
        <f>VLOOKUP(A779,table3!A779:H3119,2,FALSE)</f>
        <v>29794</v>
      </c>
      <c r="Q779">
        <f>VLOOKUP(A779,table3!A778:H3119,8,FALSE)</f>
        <v>41</v>
      </c>
    </row>
    <row r="780" spans="1:17" x14ac:dyDescent="0.3">
      <c r="A780" s="11" t="s">
        <v>1592</v>
      </c>
      <c r="B780" s="12" t="s">
        <v>6090</v>
      </c>
      <c r="C780">
        <f>VLOOKUP(A780,table2!A780:J3114,2,FALSE)</f>
        <v>30.02</v>
      </c>
      <c r="D780">
        <f>VLOOKUP(A780,table2!A780:J3114,3,FALSE)</f>
        <v>6.65</v>
      </c>
      <c r="E780" t="str">
        <f>VLOOKUP(A780,table2!A780:J3114,4,FALSE)</f>
        <v>No</v>
      </c>
      <c r="F780" t="str">
        <f>VLOOKUP(A780,table2!A780:J3114,5,FALSE)</f>
        <v>No</v>
      </c>
      <c r="G780" t="str">
        <f>VLOOKUP(A780,table2!A780:J3114,6,FALSE)</f>
        <v>No</v>
      </c>
      <c r="H780" s="26">
        <f>VLOOKUP(A780,table2!A780:J3114,7,FALSE)</f>
        <v>0</v>
      </c>
      <c r="I780" t="str">
        <f>VLOOKUP(A780,table2!A780:J3114,8,FALSE)</f>
        <v>No</v>
      </c>
      <c r="J780" t="str">
        <f>VLOOKUP(A780,table2!A780:J3114,9,FALSE)</f>
        <v>OBESITY</v>
      </c>
      <c r="K780" t="str">
        <f>VLOOKUP(A780,table2!A780:J3114,10,FALSE)</f>
        <v>DIABETES</v>
      </c>
      <c r="L780" s="22">
        <f>VLOOKUP(A780,table3!A780:H3120,4,FALSE)</f>
        <v>6474</v>
      </c>
      <c r="M780" s="22" t="str">
        <f>VLOOKUP(A780,table3!A780:H3120,5,FALSE)</f>
        <v>tier - 2</v>
      </c>
      <c r="N780" t="str">
        <f>VLOOKUP(A780,table3!A780:H3120,6,FALSE)</f>
        <v>tier - 3</v>
      </c>
      <c r="O780" t="str">
        <f>VLOOKUP(A780,table3!A780:H3120,7,FALSE)</f>
        <v>R1011</v>
      </c>
      <c r="P780" s="8">
        <f>VLOOKUP(A780,table3!A780:H3120,2,FALSE)</f>
        <v>29380</v>
      </c>
      <c r="Q780">
        <f>VLOOKUP(A780,table3!A779:H3120,8,FALSE)</f>
        <v>43</v>
      </c>
    </row>
    <row r="781" spans="1:17" x14ac:dyDescent="0.3">
      <c r="A781" s="13" t="s">
        <v>1591</v>
      </c>
      <c r="B781" s="14" t="s">
        <v>6091</v>
      </c>
      <c r="C781">
        <f>VLOOKUP(A781,table2!A781:J3115,2,FALSE)</f>
        <v>37.909999999999997</v>
      </c>
      <c r="D781">
        <f>VLOOKUP(A781,table2!A781:J3115,3,FALSE)</f>
        <v>5.68</v>
      </c>
      <c r="E781" t="str">
        <f>VLOOKUP(A781,table2!A781:J3115,4,FALSE)</f>
        <v>Yes</v>
      </c>
      <c r="F781" t="str">
        <f>VLOOKUP(A781,table2!A781:J3115,5,FALSE)</f>
        <v>No</v>
      </c>
      <c r="G781" t="str">
        <f>VLOOKUP(A781,table2!A781:J3115,6,FALSE)</f>
        <v>No</v>
      </c>
      <c r="H781" s="26">
        <f>VLOOKUP(A781,table2!A781:J3115,7,FALSE)</f>
        <v>0</v>
      </c>
      <c r="I781" t="str">
        <f>VLOOKUP(A781,table2!A781:J3115,8,FALSE)</f>
        <v>No</v>
      </c>
      <c r="J781" t="str">
        <f>VLOOKUP(A781,table2!A781:J3115,9,FALSE)</f>
        <v>OBESITY</v>
      </c>
      <c r="K781" t="str">
        <f>VLOOKUP(A781,table2!A781:J3115,10,FALSE)</f>
        <v>NORMAL</v>
      </c>
      <c r="L781" s="22">
        <f>VLOOKUP(A781,table3!A781:H3121,4,FALSE)</f>
        <v>6482</v>
      </c>
      <c r="M781" s="22" t="str">
        <f>VLOOKUP(A781,table3!A781:H3121,5,FALSE)</f>
        <v>tier - 2</v>
      </c>
      <c r="N781" t="str">
        <f>VLOOKUP(A781,table3!A781:H3121,6,FALSE)</f>
        <v>tier - 2</v>
      </c>
      <c r="O781" t="str">
        <f>VLOOKUP(A781,table3!A781:H3121,7,FALSE)</f>
        <v>R1013</v>
      </c>
      <c r="P781" s="8">
        <f>VLOOKUP(A781,table3!A781:H3121,2,FALSE)</f>
        <v>25903</v>
      </c>
      <c r="Q781">
        <f>VLOOKUP(A781,table3!A780:H3121,8,FALSE)</f>
        <v>52</v>
      </c>
    </row>
    <row r="782" spans="1:17" x14ac:dyDescent="0.3">
      <c r="A782" s="11" t="s">
        <v>1590</v>
      </c>
      <c r="B782" s="12" t="s">
        <v>6092</v>
      </c>
      <c r="C782">
        <f>VLOOKUP(A782,table2!A782:J3116,2,FALSE)</f>
        <v>54.61</v>
      </c>
      <c r="D782">
        <f>VLOOKUP(A782,table2!A782:J3116,3,FALSE)</f>
        <v>4.49</v>
      </c>
      <c r="E782" t="str">
        <f>VLOOKUP(A782,table2!A782:J3116,4,FALSE)</f>
        <v>No</v>
      </c>
      <c r="F782" t="str">
        <f>VLOOKUP(A782,table2!A782:J3116,5,FALSE)</f>
        <v>No</v>
      </c>
      <c r="G782" t="str">
        <f>VLOOKUP(A782,table2!A782:J3116,6,FALSE)</f>
        <v>No</v>
      </c>
      <c r="H782" s="26">
        <f>VLOOKUP(A782,table2!A782:J3116,7,FALSE)</f>
        <v>0</v>
      </c>
      <c r="I782" t="str">
        <f>VLOOKUP(A782,table2!A782:J3116,8,FALSE)</f>
        <v>No</v>
      </c>
      <c r="J782" t="str">
        <f>VLOOKUP(A782,table2!A782:J3116,9,FALSE)</f>
        <v>OBESITY</v>
      </c>
      <c r="K782" t="str">
        <f>VLOOKUP(A782,table2!A782:J3116,10,FALSE)</f>
        <v>NORMAL</v>
      </c>
      <c r="L782" s="22">
        <f>VLOOKUP(A782,table3!A782:H3122,4,FALSE)</f>
        <v>6497</v>
      </c>
      <c r="M782" s="22" t="str">
        <f>VLOOKUP(A782,table3!A782:H3122,5,FALSE)</f>
        <v>tier - 2</v>
      </c>
      <c r="N782" t="str">
        <f>VLOOKUP(A782,table3!A782:H3122,6,FALSE)</f>
        <v>tier - 3</v>
      </c>
      <c r="O782" t="str">
        <f>VLOOKUP(A782,table3!A782:H3122,7,FALSE)</f>
        <v>R1011</v>
      </c>
      <c r="P782" s="8">
        <f>VLOOKUP(A782,table3!A782:H3122,2,FALSE)</f>
        <v>30233</v>
      </c>
      <c r="Q782">
        <f>VLOOKUP(A782,table3!A781:H3122,8,FALSE)</f>
        <v>40</v>
      </c>
    </row>
    <row r="783" spans="1:17" x14ac:dyDescent="0.3">
      <c r="A783" s="13" t="s">
        <v>1589</v>
      </c>
      <c r="B783" s="14" t="s">
        <v>5906</v>
      </c>
      <c r="C783">
        <f>VLOOKUP(A783,table2!A783:J3117,2,FALSE)</f>
        <v>36.005000000000003</v>
      </c>
      <c r="D783">
        <f>VLOOKUP(A783,table2!A783:J3117,3,FALSE)</f>
        <v>6.9</v>
      </c>
      <c r="E783" t="str">
        <f>VLOOKUP(A783,table2!A783:J3117,4,FALSE)</f>
        <v>No</v>
      </c>
      <c r="F783" t="str">
        <f>VLOOKUP(A783,table2!A783:J3117,5,FALSE)</f>
        <v>No</v>
      </c>
      <c r="G783" t="str">
        <f>VLOOKUP(A783,table2!A783:J3117,6,FALSE)</f>
        <v>No</v>
      </c>
      <c r="H783" s="26">
        <f>VLOOKUP(A783,table2!A783:J3117,7,FALSE)</f>
        <v>0</v>
      </c>
      <c r="I783" t="str">
        <f>VLOOKUP(A783,table2!A783:J3117,8,FALSE)</f>
        <v>No</v>
      </c>
      <c r="J783" t="str">
        <f>VLOOKUP(A783,table2!A783:J3117,9,FALSE)</f>
        <v>OBESITY</v>
      </c>
      <c r="K783" t="str">
        <f>VLOOKUP(A783,table2!A783:J3117,10,FALSE)</f>
        <v>DIABETES</v>
      </c>
      <c r="L783" s="22">
        <f>VLOOKUP(A783,table3!A783:H3123,4,FALSE)</f>
        <v>6500</v>
      </c>
      <c r="M783" s="22" t="str">
        <f>VLOOKUP(A783,table3!A783:H3123,5,FALSE)</f>
        <v>tier - 2</v>
      </c>
      <c r="N783" t="str">
        <f>VLOOKUP(A783,table3!A783:H3123,6,FALSE)</f>
        <v>tier - 2</v>
      </c>
      <c r="O783" t="str">
        <f>VLOOKUP(A783,table3!A783:H3123,7,FALSE)</f>
        <v>R1013</v>
      </c>
      <c r="P783" s="8">
        <f>VLOOKUP(A783,table3!A783:H3123,2,FALSE)</f>
        <v>30191</v>
      </c>
      <c r="Q783">
        <f>VLOOKUP(A783,table3!A782:H3123,8,FALSE)</f>
        <v>40</v>
      </c>
    </row>
    <row r="784" spans="1:17" x14ac:dyDescent="0.3">
      <c r="A784" s="11" t="s">
        <v>1588</v>
      </c>
      <c r="B784" s="12" t="s">
        <v>6095</v>
      </c>
      <c r="C784">
        <f>VLOOKUP(A784,table2!A784:J3118,2,FALSE)</f>
        <v>28.7</v>
      </c>
      <c r="D784">
        <f>VLOOKUP(A784,table2!A784:J3118,3,FALSE)</f>
        <v>11.52</v>
      </c>
      <c r="E784" t="str">
        <f>VLOOKUP(A784,table2!A784:J3118,4,FALSE)</f>
        <v>No</v>
      </c>
      <c r="F784" t="str">
        <f>VLOOKUP(A784,table2!A784:J3118,5,FALSE)</f>
        <v>No</v>
      </c>
      <c r="G784" t="str">
        <f>VLOOKUP(A784,table2!A784:J3118,6,FALSE)</f>
        <v>No</v>
      </c>
      <c r="H784" s="26">
        <f>VLOOKUP(A784,table2!A784:J3118,7,FALSE)</f>
        <v>0</v>
      </c>
      <c r="I784" t="str">
        <f>VLOOKUP(A784,table2!A784:J3118,8,FALSE)</f>
        <v>No</v>
      </c>
      <c r="J784" t="str">
        <f>VLOOKUP(A784,table2!A784:J3118,9,FALSE)</f>
        <v>OVER WEIGHT</v>
      </c>
      <c r="K784" t="str">
        <f>VLOOKUP(A784,table2!A784:J3118,10,FALSE)</f>
        <v>DIABETES</v>
      </c>
      <c r="L784" s="22">
        <f>VLOOKUP(A784,table3!A784:H3124,4,FALSE)</f>
        <v>6512</v>
      </c>
      <c r="M784" s="22" t="str">
        <f>VLOOKUP(A784,table3!A784:H3124,5,FALSE)</f>
        <v>tier - 2</v>
      </c>
      <c r="N784" t="str">
        <f>VLOOKUP(A784,table3!A784:H3124,6,FALSE)</f>
        <v>tier - 1</v>
      </c>
      <c r="O784" t="str">
        <f>VLOOKUP(A784,table3!A784:H3124,7,FALSE)</f>
        <v>R1021</v>
      </c>
      <c r="P784" s="8">
        <f>VLOOKUP(A784,table3!A784:H3124,2,FALSE)</f>
        <v>34522</v>
      </c>
      <c r="Q784">
        <f>VLOOKUP(A784,table3!A783:H3124,8,FALSE)</f>
        <v>28</v>
      </c>
    </row>
    <row r="785" spans="1:17" x14ac:dyDescent="0.3">
      <c r="A785" s="13" t="s">
        <v>1587</v>
      </c>
      <c r="B785" s="14" t="s">
        <v>6097</v>
      </c>
      <c r="C785">
        <f>VLOOKUP(A785,table2!A785:J3119,2,FALSE)</f>
        <v>34.295000000000002</v>
      </c>
      <c r="D785">
        <f>VLOOKUP(A785,table2!A785:J3119,3,FALSE)</f>
        <v>11.24</v>
      </c>
      <c r="E785" t="str">
        <f>VLOOKUP(A785,table2!A785:J3119,4,FALSE)</f>
        <v>No</v>
      </c>
      <c r="F785" t="str">
        <f>VLOOKUP(A785,table2!A785:J3119,5,FALSE)</f>
        <v>No</v>
      </c>
      <c r="G785" t="str">
        <f>VLOOKUP(A785,table2!A785:J3119,6,FALSE)</f>
        <v>No</v>
      </c>
      <c r="H785" s="26">
        <f>VLOOKUP(A785,table2!A785:J3119,7,FALSE)</f>
        <v>0</v>
      </c>
      <c r="I785" t="str">
        <f>VLOOKUP(A785,table2!A785:J3119,8,FALSE)</f>
        <v>No</v>
      </c>
      <c r="J785" t="str">
        <f>VLOOKUP(A785,table2!A785:J3119,9,FALSE)</f>
        <v>OBESITY</v>
      </c>
      <c r="K785" t="str">
        <f>VLOOKUP(A785,table2!A785:J3119,10,FALSE)</f>
        <v>DIABETES</v>
      </c>
      <c r="L785" s="22">
        <f>VLOOKUP(A785,table3!A785:H3125,4,FALSE)</f>
        <v>6529</v>
      </c>
      <c r="M785" s="22" t="str">
        <f>VLOOKUP(A785,table3!A785:H3125,5,FALSE)</f>
        <v>tier - 2</v>
      </c>
      <c r="N785" t="str">
        <f>VLOOKUP(A785,table3!A785:H3125,6,FALSE)</f>
        <v>tier - 1</v>
      </c>
      <c r="O785" t="str">
        <f>VLOOKUP(A785,table3!A785:H3125,7,FALSE)</f>
        <v>R1013</v>
      </c>
      <c r="P785" s="8">
        <f>VLOOKUP(A785,table3!A785:H3125,2,FALSE)</f>
        <v>28056</v>
      </c>
      <c r="Q785">
        <f>VLOOKUP(A785,table3!A784:H3125,8,FALSE)</f>
        <v>46</v>
      </c>
    </row>
    <row r="786" spans="1:17" x14ac:dyDescent="0.3">
      <c r="A786" s="11" t="s">
        <v>1586</v>
      </c>
      <c r="B786" s="12" t="s">
        <v>6099</v>
      </c>
      <c r="C786">
        <f>VLOOKUP(A786,table2!A786:J3120,2,FALSE)</f>
        <v>27.55</v>
      </c>
      <c r="D786">
        <f>VLOOKUP(A786,table2!A786:J3120,3,FALSE)</f>
        <v>10.98</v>
      </c>
      <c r="E786" t="str">
        <f>VLOOKUP(A786,table2!A786:J3120,4,FALSE)</f>
        <v>No</v>
      </c>
      <c r="F786" t="str">
        <f>VLOOKUP(A786,table2!A786:J3120,5,FALSE)</f>
        <v>No</v>
      </c>
      <c r="G786" t="str">
        <f>VLOOKUP(A786,table2!A786:J3120,6,FALSE)</f>
        <v>No</v>
      </c>
      <c r="H786" s="26">
        <f>VLOOKUP(A786,table2!A786:J3120,7,FALSE)</f>
        <v>0</v>
      </c>
      <c r="I786" t="str">
        <f>VLOOKUP(A786,table2!A786:J3120,8,FALSE)</f>
        <v>No</v>
      </c>
      <c r="J786" t="str">
        <f>VLOOKUP(A786,table2!A786:J3120,9,FALSE)</f>
        <v>OVER WEIGHT</v>
      </c>
      <c r="K786" t="str">
        <f>VLOOKUP(A786,table2!A786:J3120,10,FALSE)</f>
        <v>DIABETES</v>
      </c>
      <c r="L786" s="22">
        <f>VLOOKUP(A786,table3!A786:H3126,4,FALSE)</f>
        <v>6532</v>
      </c>
      <c r="M786" s="22" t="str">
        <f>VLOOKUP(A786,table3!A786:H3126,5,FALSE)</f>
        <v>tier - 2</v>
      </c>
      <c r="N786" t="str">
        <f>VLOOKUP(A786,table3!A786:H3126,6,FALSE)</f>
        <v>tier - 1</v>
      </c>
      <c r="O786" t="str">
        <f>VLOOKUP(A786,table3!A786:H3126,7,FALSE)</f>
        <v>R1013</v>
      </c>
      <c r="P786" s="8">
        <f>VLOOKUP(A786,table3!A786:H3126,2,FALSE)</f>
        <v>30175</v>
      </c>
      <c r="Q786">
        <f>VLOOKUP(A786,table3!A785:H3126,8,FALSE)</f>
        <v>40</v>
      </c>
    </row>
    <row r="787" spans="1:17" x14ac:dyDescent="0.3">
      <c r="A787" s="13" t="s">
        <v>1585</v>
      </c>
      <c r="B787" s="14" t="s">
        <v>6101</v>
      </c>
      <c r="C787">
        <f>VLOOKUP(A787,table2!A787:J3121,2,FALSE)</f>
        <v>40.700000000000003</v>
      </c>
      <c r="D787">
        <f>VLOOKUP(A787,table2!A787:J3121,3,FALSE)</f>
        <v>5.42</v>
      </c>
      <c r="E787" t="str">
        <f>VLOOKUP(A787,table2!A787:J3121,4,FALSE)</f>
        <v>No</v>
      </c>
      <c r="F787" t="str">
        <f>VLOOKUP(A787,table2!A787:J3121,5,FALSE)</f>
        <v>No</v>
      </c>
      <c r="G787" t="str">
        <f>VLOOKUP(A787,table2!A787:J3121,6,FALSE)</f>
        <v>No</v>
      </c>
      <c r="H787" s="26">
        <f>VLOOKUP(A787,table2!A787:J3121,7,FALSE)</f>
        <v>0</v>
      </c>
      <c r="I787" t="str">
        <f>VLOOKUP(A787,table2!A787:J3121,8,FALSE)</f>
        <v>No</v>
      </c>
      <c r="J787" t="str">
        <f>VLOOKUP(A787,table2!A787:J3121,9,FALSE)</f>
        <v>OBESITY</v>
      </c>
      <c r="K787" t="str">
        <f>VLOOKUP(A787,table2!A787:J3121,10,FALSE)</f>
        <v>NORMAL</v>
      </c>
      <c r="L787" s="22">
        <f>VLOOKUP(A787,table3!A787:H3127,4,FALSE)</f>
        <v>6537</v>
      </c>
      <c r="M787" s="22" t="str">
        <f>VLOOKUP(A787,table3!A787:H3127,5,FALSE)</f>
        <v>tier - 2</v>
      </c>
      <c r="N787" t="str">
        <f>VLOOKUP(A787,table3!A787:H3127,6,FALSE)</f>
        <v>tier - 2</v>
      </c>
      <c r="O787" t="str">
        <f>VLOOKUP(A787,table3!A787:H3127,7,FALSE)</f>
        <v>R1012</v>
      </c>
      <c r="P787" s="8">
        <f>VLOOKUP(A787,table3!A787:H3127,2,FALSE)</f>
        <v>30226</v>
      </c>
      <c r="Q787">
        <f>VLOOKUP(A787,table3!A786:H3127,8,FALSE)</f>
        <v>40</v>
      </c>
    </row>
    <row r="788" spans="1:17" x14ac:dyDescent="0.3">
      <c r="A788" s="11" t="s">
        <v>1584</v>
      </c>
      <c r="B788" s="12" t="s">
        <v>6103</v>
      </c>
      <c r="C788">
        <f>VLOOKUP(A788,table2!A788:J3122,2,FALSE)</f>
        <v>18.335000000000001</v>
      </c>
      <c r="D788">
        <f>VLOOKUP(A788,table2!A788:J3122,3,FALSE)</f>
        <v>10.97</v>
      </c>
      <c r="E788" t="str">
        <f>VLOOKUP(A788,table2!A788:J3122,4,FALSE)</f>
        <v>No</v>
      </c>
      <c r="F788" t="str">
        <f>VLOOKUP(A788,table2!A788:J3122,5,FALSE)</f>
        <v>No</v>
      </c>
      <c r="G788" t="str">
        <f>VLOOKUP(A788,table2!A788:J3122,6,FALSE)</f>
        <v>No</v>
      </c>
      <c r="H788" s="26">
        <f>VLOOKUP(A788,table2!A788:J3122,7,FALSE)</f>
        <v>0</v>
      </c>
      <c r="I788" t="str">
        <f>VLOOKUP(A788,table2!A788:J3122,8,FALSE)</f>
        <v>No</v>
      </c>
      <c r="J788" t="str">
        <f>VLOOKUP(A788,table2!A788:J3122,9,FALSE)</f>
        <v>UNDER WEIGHT</v>
      </c>
      <c r="K788" t="str">
        <f>VLOOKUP(A788,table2!A788:J3122,10,FALSE)</f>
        <v>DIABETES</v>
      </c>
      <c r="L788" s="22">
        <f>VLOOKUP(A788,table3!A788:H3128,4,FALSE)</f>
        <v>6546</v>
      </c>
      <c r="M788" s="22" t="str">
        <f>VLOOKUP(A788,table3!A788:H3128,5,FALSE)</f>
        <v>tier - 2</v>
      </c>
      <c r="N788" t="str">
        <f>VLOOKUP(A788,table3!A788:H3128,6,FALSE)</f>
        <v>tier - 3</v>
      </c>
      <c r="O788" t="str">
        <f>VLOOKUP(A788,table3!A788:H3128,7,FALSE)</f>
        <v>R1013</v>
      </c>
      <c r="P788" s="8">
        <f>VLOOKUP(A788,table3!A788:H3128,2,FALSE)</f>
        <v>25540</v>
      </c>
      <c r="Q788">
        <f>VLOOKUP(A788,table3!A787:H3128,8,FALSE)</f>
        <v>53</v>
      </c>
    </row>
    <row r="789" spans="1:17" x14ac:dyDescent="0.3">
      <c r="A789" s="13" t="s">
        <v>1583</v>
      </c>
      <c r="B789" s="14" t="s">
        <v>4811</v>
      </c>
      <c r="C789">
        <f>VLOOKUP(A789,table2!A789:J3123,2,FALSE)</f>
        <v>33.914999999999999</v>
      </c>
      <c r="D789">
        <f>VLOOKUP(A789,table2!A789:J3123,3,FALSE)</f>
        <v>9.56</v>
      </c>
      <c r="E789" t="str">
        <f>VLOOKUP(A789,table2!A789:J3123,4,FALSE)</f>
        <v>Yes</v>
      </c>
      <c r="F789" t="str">
        <f>VLOOKUP(A789,table2!A789:J3123,5,FALSE)</f>
        <v>No</v>
      </c>
      <c r="G789" t="str">
        <f>VLOOKUP(A789,table2!A789:J3123,6,FALSE)</f>
        <v>No</v>
      </c>
      <c r="H789" s="26">
        <f>VLOOKUP(A789,table2!A789:J3123,7,FALSE)</f>
        <v>2</v>
      </c>
      <c r="I789" t="str">
        <f>VLOOKUP(A789,table2!A789:J3123,8,FALSE)</f>
        <v>No</v>
      </c>
      <c r="J789" t="str">
        <f>VLOOKUP(A789,table2!A789:J3123,9,FALSE)</f>
        <v>OBESITY</v>
      </c>
      <c r="K789" t="str">
        <f>VLOOKUP(A789,table2!A789:J3123,10,FALSE)</f>
        <v>DIABETES</v>
      </c>
      <c r="L789" s="22">
        <f>VLOOKUP(A789,table3!A789:H3129,4,FALSE)</f>
        <v>6548</v>
      </c>
      <c r="M789" s="22" t="str">
        <f>VLOOKUP(A789,table3!A789:H3129,5,FALSE)</f>
        <v>tier - 2</v>
      </c>
      <c r="N789" t="str">
        <f>VLOOKUP(A789,table3!A789:H3129,6,FALSE)</f>
        <v>tier - 3</v>
      </c>
      <c r="O789" t="str">
        <f>VLOOKUP(A789,table3!A789:H3129,7,FALSE)</f>
        <v>R1012</v>
      </c>
      <c r="P789" s="8">
        <f>VLOOKUP(A789,table3!A789:H3129,2,FALSE)</f>
        <v>31764</v>
      </c>
      <c r="Q789">
        <f>VLOOKUP(A789,table3!A788:H3129,8,FALSE)</f>
        <v>36</v>
      </c>
    </row>
    <row r="790" spans="1:17" x14ac:dyDescent="0.3">
      <c r="A790" s="11" t="s">
        <v>1582</v>
      </c>
      <c r="B790" s="12" t="s">
        <v>6106</v>
      </c>
      <c r="C790">
        <f>VLOOKUP(A790,table2!A790:J3124,2,FALSE)</f>
        <v>33.534999999999997</v>
      </c>
      <c r="D790">
        <f>VLOOKUP(A790,table2!A790:J3124,3,FALSE)</f>
        <v>9.4</v>
      </c>
      <c r="E790" t="str">
        <f>VLOOKUP(A790,table2!A790:J3124,4,FALSE)</f>
        <v>Yes</v>
      </c>
      <c r="F790" t="str">
        <f>VLOOKUP(A790,table2!A790:J3124,5,FALSE)</f>
        <v>No</v>
      </c>
      <c r="G790" t="str">
        <f>VLOOKUP(A790,table2!A790:J3124,6,FALSE)</f>
        <v>No</v>
      </c>
      <c r="H790" s="26">
        <f>VLOOKUP(A790,table2!A790:J3124,7,FALSE)</f>
        <v>2</v>
      </c>
      <c r="I790" t="str">
        <f>VLOOKUP(A790,table2!A790:J3124,8,FALSE)</f>
        <v>No</v>
      </c>
      <c r="J790" t="str">
        <f>VLOOKUP(A790,table2!A790:J3124,9,FALSE)</f>
        <v>OBESITY</v>
      </c>
      <c r="K790" t="str">
        <f>VLOOKUP(A790,table2!A790:J3124,10,FALSE)</f>
        <v>DIABETES</v>
      </c>
      <c r="L790" s="22">
        <f>VLOOKUP(A790,table3!A790:H3130,4,FALSE)</f>
        <v>6552</v>
      </c>
      <c r="M790" s="22" t="str">
        <f>VLOOKUP(A790,table3!A790:H3130,5,FALSE)</f>
        <v>tier - 2</v>
      </c>
      <c r="N790" t="str">
        <f>VLOOKUP(A790,table3!A790:H3130,6,FALSE)</f>
        <v>tier - 2</v>
      </c>
      <c r="O790" t="str">
        <f>VLOOKUP(A790,table3!A790:H3130,7,FALSE)</f>
        <v>R1024</v>
      </c>
      <c r="P790" s="8">
        <f>VLOOKUP(A790,table3!A790:H3130,2,FALSE)</f>
        <v>32726</v>
      </c>
      <c r="Q790">
        <f>VLOOKUP(A790,table3!A789:H3130,8,FALSE)</f>
        <v>33</v>
      </c>
    </row>
    <row r="791" spans="1:17" x14ac:dyDescent="0.3">
      <c r="A791" s="13" t="s">
        <v>1581</v>
      </c>
      <c r="B791" s="14" t="s">
        <v>6108</v>
      </c>
      <c r="C791">
        <f>VLOOKUP(A791,table2!A791:J3125,2,FALSE)</f>
        <v>23.655000000000001</v>
      </c>
      <c r="D791">
        <f>VLOOKUP(A791,table2!A791:J3125,3,FALSE)</f>
        <v>8.48</v>
      </c>
      <c r="E791" t="str">
        <f>VLOOKUP(A791,table2!A791:J3125,4,FALSE)</f>
        <v>Yes</v>
      </c>
      <c r="F791" t="str">
        <f>VLOOKUP(A791,table2!A791:J3125,5,FALSE)</f>
        <v>No</v>
      </c>
      <c r="G791" t="str">
        <f>VLOOKUP(A791,table2!A791:J3125,6,FALSE)</f>
        <v>No</v>
      </c>
      <c r="H791" s="26">
        <f>VLOOKUP(A791,table2!A791:J3125,7,FALSE)</f>
        <v>2</v>
      </c>
      <c r="I791" t="str">
        <f>VLOOKUP(A791,table2!A791:J3125,8,FALSE)</f>
        <v>No</v>
      </c>
      <c r="J791" t="str">
        <f>VLOOKUP(A791,table2!A791:J3125,9,FALSE)</f>
        <v>NORMAL WEIGHT</v>
      </c>
      <c r="K791" t="str">
        <f>VLOOKUP(A791,table2!A791:J3125,10,FALSE)</f>
        <v>DIABETES</v>
      </c>
      <c r="L791" s="22">
        <f>VLOOKUP(A791,table3!A791:H3131,4,FALSE)</f>
        <v>6552</v>
      </c>
      <c r="M791" s="22" t="str">
        <f>VLOOKUP(A791,table3!A791:H3131,5,FALSE)</f>
        <v>tier - 3</v>
      </c>
      <c r="N791" t="str">
        <f>VLOOKUP(A791,table3!A791:H3131,6,FALSE)</f>
        <v>tier - 2</v>
      </c>
      <c r="O791" t="str">
        <f>VLOOKUP(A791,table3!A791:H3131,7,FALSE)</f>
        <v>R1013</v>
      </c>
      <c r="P791" s="8">
        <f>VLOOKUP(A791,table3!A791:H3131,2,FALSE)</f>
        <v>25183</v>
      </c>
      <c r="Q791">
        <f>VLOOKUP(A791,table3!A790:H3131,8,FALSE)</f>
        <v>54</v>
      </c>
    </row>
    <row r="792" spans="1:17" x14ac:dyDescent="0.3">
      <c r="A792" s="11" t="s">
        <v>1580</v>
      </c>
      <c r="B792" s="12" t="s">
        <v>6110</v>
      </c>
      <c r="C792">
        <f>VLOOKUP(A792,table2!A792:J3126,2,FALSE)</f>
        <v>28</v>
      </c>
      <c r="D792">
        <f>VLOOKUP(A792,table2!A792:J3126,3,FALSE)</f>
        <v>5.57</v>
      </c>
      <c r="E792" t="str">
        <f>VLOOKUP(A792,table2!A792:J3126,4,FALSE)</f>
        <v>No</v>
      </c>
      <c r="F792" t="str">
        <f>VLOOKUP(A792,table2!A792:J3126,5,FALSE)</f>
        <v>No</v>
      </c>
      <c r="G792" t="str">
        <f>VLOOKUP(A792,table2!A792:J3126,6,FALSE)</f>
        <v>No</v>
      </c>
      <c r="H792" s="26">
        <f>VLOOKUP(A792,table2!A792:J3126,7,FALSE)</f>
        <v>0</v>
      </c>
      <c r="I792" t="str">
        <f>VLOOKUP(A792,table2!A792:J3126,8,FALSE)</f>
        <v>No</v>
      </c>
      <c r="J792" t="str">
        <f>VLOOKUP(A792,table2!A792:J3126,9,FALSE)</f>
        <v>OVER WEIGHT</v>
      </c>
      <c r="K792" t="str">
        <f>VLOOKUP(A792,table2!A792:J3126,10,FALSE)</f>
        <v>NORMAL</v>
      </c>
      <c r="L792" s="22">
        <f>VLOOKUP(A792,table3!A792:H3132,4,FALSE)</f>
        <v>6555</v>
      </c>
      <c r="M792" s="22" t="str">
        <f>VLOOKUP(A792,table3!A792:H3132,5,FALSE)</f>
        <v>tier - 2</v>
      </c>
      <c r="N792" t="str">
        <f>VLOOKUP(A792,table3!A792:H3132,6,FALSE)</f>
        <v>tier - 2</v>
      </c>
      <c r="O792" t="str">
        <f>VLOOKUP(A792,table3!A792:H3132,7,FALSE)</f>
        <v>R1024</v>
      </c>
      <c r="P792" s="8">
        <f>VLOOKUP(A792,table3!A792:H3132,2,FALSE)</f>
        <v>30945</v>
      </c>
      <c r="Q792">
        <f>VLOOKUP(A792,table3!A791:H3132,8,FALSE)</f>
        <v>38</v>
      </c>
    </row>
    <row r="793" spans="1:17" x14ac:dyDescent="0.3">
      <c r="A793" s="13" t="s">
        <v>1579</v>
      </c>
      <c r="B793" s="14" t="s">
        <v>6111</v>
      </c>
      <c r="C793">
        <f>VLOOKUP(A793,table2!A793:J3127,2,FALSE)</f>
        <v>30.23</v>
      </c>
      <c r="D793">
        <f>VLOOKUP(A793,table2!A793:J3127,3,FALSE)</f>
        <v>6.94</v>
      </c>
      <c r="E793" t="str">
        <f>VLOOKUP(A793,table2!A793:J3127,4,FALSE)</f>
        <v>Yes</v>
      </c>
      <c r="F793" t="str">
        <f>VLOOKUP(A793,table2!A793:J3127,5,FALSE)</f>
        <v>No</v>
      </c>
      <c r="G793" t="str">
        <f>VLOOKUP(A793,table2!A793:J3127,6,FALSE)</f>
        <v>Yes</v>
      </c>
      <c r="H793" s="26">
        <f>VLOOKUP(A793,table2!A793:J3127,7,FALSE)</f>
        <v>1</v>
      </c>
      <c r="I793" t="str">
        <f>VLOOKUP(A793,table2!A793:J3127,8,FALSE)</f>
        <v>No</v>
      </c>
      <c r="J793" t="str">
        <f>VLOOKUP(A793,table2!A793:J3127,9,FALSE)</f>
        <v>OBESITY</v>
      </c>
      <c r="K793" t="str">
        <f>VLOOKUP(A793,table2!A793:J3127,10,FALSE)</f>
        <v>DIABETES</v>
      </c>
      <c r="L793" s="22">
        <f>VLOOKUP(A793,table3!A793:H3133,4,FALSE)</f>
        <v>6571</v>
      </c>
      <c r="M793" s="22" t="str">
        <f>VLOOKUP(A793,table3!A793:H3133,5,FALSE)</f>
        <v>tier - 2</v>
      </c>
      <c r="N793" t="str">
        <f>VLOOKUP(A793,table3!A793:H3133,6,FALSE)</f>
        <v>tier - 1</v>
      </c>
      <c r="O793" t="str">
        <f>VLOOKUP(A793,table3!A793:H3133,7,FALSE)</f>
        <v>R1012</v>
      </c>
      <c r="P793" s="8">
        <f>VLOOKUP(A793,table3!A793:H3133,2,FALSE)</f>
        <v>29787</v>
      </c>
      <c r="Q793">
        <f>VLOOKUP(A793,table3!A792:H3133,8,FALSE)</f>
        <v>41</v>
      </c>
    </row>
    <row r="794" spans="1:17" x14ac:dyDescent="0.3">
      <c r="A794" s="11" t="s">
        <v>1578</v>
      </c>
      <c r="B794" s="12" t="s">
        <v>6113</v>
      </c>
      <c r="C794">
        <f>VLOOKUP(A794,table2!A794:J3128,2,FALSE)</f>
        <v>51.14</v>
      </c>
      <c r="D794">
        <f>VLOOKUP(A794,table2!A794:J3128,3,FALSE)</f>
        <v>4.05</v>
      </c>
      <c r="E794" t="str">
        <f>VLOOKUP(A794,table2!A794:J3128,4,FALSE)</f>
        <v>No</v>
      </c>
      <c r="F794" t="str">
        <f>VLOOKUP(A794,table2!A794:J3128,5,FALSE)</f>
        <v>No</v>
      </c>
      <c r="G794" t="str">
        <f>VLOOKUP(A794,table2!A794:J3128,6,FALSE)</f>
        <v>No</v>
      </c>
      <c r="H794" s="26">
        <f>VLOOKUP(A794,table2!A794:J3128,7,FALSE)</f>
        <v>1</v>
      </c>
      <c r="I794" t="str">
        <f>VLOOKUP(A794,table2!A794:J3128,8,FALSE)</f>
        <v>No</v>
      </c>
      <c r="J794" t="str">
        <f>VLOOKUP(A794,table2!A794:J3128,9,FALSE)</f>
        <v>OBESITY</v>
      </c>
      <c r="K794" t="str">
        <f>VLOOKUP(A794,table2!A794:J3128,10,FALSE)</f>
        <v>NORMAL</v>
      </c>
      <c r="L794" s="22">
        <f>VLOOKUP(A794,table3!A794:H3134,4,FALSE)</f>
        <v>6572</v>
      </c>
      <c r="M794" s="22" t="str">
        <f>VLOOKUP(A794,table3!A794:H3134,5,FALSE)</f>
        <v>tier - 2</v>
      </c>
      <c r="N794" t="str">
        <f>VLOOKUP(A794,table3!A794:H3134,6,FALSE)</f>
        <v>tier - 3</v>
      </c>
      <c r="O794" t="str">
        <f>VLOOKUP(A794,table3!A794:H3134,7,FALSE)</f>
        <v>R1011</v>
      </c>
      <c r="P794" s="8">
        <f>VLOOKUP(A794,table3!A794:H3134,2,FALSE)</f>
        <v>30960</v>
      </c>
      <c r="Q794">
        <f>VLOOKUP(A794,table3!A793:H3134,8,FALSE)</f>
        <v>38</v>
      </c>
    </row>
    <row r="795" spans="1:17" x14ac:dyDescent="0.3">
      <c r="A795" s="13" t="s">
        <v>1577</v>
      </c>
      <c r="B795" s="14" t="s">
        <v>6115</v>
      </c>
      <c r="C795">
        <f>VLOOKUP(A795,table2!A795:J3129,2,FALSE)</f>
        <v>24.32</v>
      </c>
      <c r="D795">
        <f>VLOOKUP(A795,table2!A795:J3129,3,FALSE)</f>
        <v>10.220000000000001</v>
      </c>
      <c r="E795" t="str">
        <f>VLOOKUP(A795,table2!A795:J3129,4,FALSE)</f>
        <v>No</v>
      </c>
      <c r="F795" t="str">
        <f>VLOOKUP(A795,table2!A795:J3129,5,FALSE)</f>
        <v>No</v>
      </c>
      <c r="G795" t="str">
        <f>VLOOKUP(A795,table2!A795:J3129,6,FALSE)</f>
        <v>No</v>
      </c>
      <c r="H795" s="26">
        <f>VLOOKUP(A795,table2!A795:J3129,7,FALSE)</f>
        <v>0</v>
      </c>
      <c r="I795" t="str">
        <f>VLOOKUP(A795,table2!A795:J3129,8,FALSE)</f>
        <v>No</v>
      </c>
      <c r="J795" t="str">
        <f>VLOOKUP(A795,table2!A795:J3129,9,FALSE)</f>
        <v>NORMAL WEIGHT</v>
      </c>
      <c r="K795" t="str">
        <f>VLOOKUP(A795,table2!A795:J3129,10,FALSE)</f>
        <v>DIABETES</v>
      </c>
      <c r="L795" s="22">
        <f>VLOOKUP(A795,table3!A795:H3135,4,FALSE)</f>
        <v>6594</v>
      </c>
      <c r="M795" s="22" t="str">
        <f>VLOOKUP(A795,table3!A795:H3135,5,FALSE)</f>
        <v>tier - 2</v>
      </c>
      <c r="N795" t="str">
        <f>VLOOKUP(A795,table3!A795:H3135,6,FALSE)</f>
        <v>tier - 1</v>
      </c>
      <c r="O795" t="str">
        <f>VLOOKUP(A795,table3!A795:H3135,7,FALSE)</f>
        <v>R1013</v>
      </c>
      <c r="P795" s="8">
        <f>VLOOKUP(A795,table3!A795:H3135,2,FALSE)</f>
        <v>30277</v>
      </c>
      <c r="Q795">
        <f>VLOOKUP(A795,table3!A794:H3135,8,FALSE)</f>
        <v>40</v>
      </c>
    </row>
    <row r="796" spans="1:17" x14ac:dyDescent="0.3">
      <c r="A796" s="11" t="s">
        <v>1576</v>
      </c>
      <c r="B796" s="12" t="s">
        <v>6117</v>
      </c>
      <c r="C796">
        <f>VLOOKUP(A796,table2!A796:J3130,2,FALSE)</f>
        <v>38.06</v>
      </c>
      <c r="D796">
        <f>VLOOKUP(A796,table2!A796:J3130,3,FALSE)</f>
        <v>9.24</v>
      </c>
      <c r="E796" t="str">
        <f>VLOOKUP(A796,table2!A796:J3130,4,FALSE)</f>
        <v>No</v>
      </c>
      <c r="F796" t="str">
        <f>VLOOKUP(A796,table2!A796:J3130,5,FALSE)</f>
        <v>No</v>
      </c>
      <c r="G796" t="str">
        <f>VLOOKUP(A796,table2!A796:J3130,6,FALSE)</f>
        <v>No</v>
      </c>
      <c r="H796" s="26">
        <f>VLOOKUP(A796,table2!A796:J3130,7,FALSE)</f>
        <v>0</v>
      </c>
      <c r="I796" t="str">
        <f>VLOOKUP(A796,table2!A796:J3130,8,FALSE)</f>
        <v>No</v>
      </c>
      <c r="J796" t="str">
        <f>VLOOKUP(A796,table2!A796:J3130,9,FALSE)</f>
        <v>OBESITY</v>
      </c>
      <c r="K796" t="str">
        <f>VLOOKUP(A796,table2!A796:J3130,10,FALSE)</f>
        <v>DIABETES</v>
      </c>
      <c r="L796" s="22">
        <f>VLOOKUP(A796,table3!A796:H3136,4,FALSE)</f>
        <v>6600</v>
      </c>
      <c r="M796" s="22" t="str">
        <f>VLOOKUP(A796,table3!A796:H3136,5,FALSE)</f>
        <v>tier - 3</v>
      </c>
      <c r="N796" t="str">
        <f>VLOOKUP(A796,table3!A796:H3136,6,FALSE)</f>
        <v>tier - 2</v>
      </c>
      <c r="O796" t="str">
        <f>VLOOKUP(A796,table3!A796:H3136,7,FALSE)</f>
        <v>R1016</v>
      </c>
      <c r="P796" s="8">
        <f>VLOOKUP(A796,table3!A796:H3136,2,FALSE)</f>
        <v>30314</v>
      </c>
      <c r="Q796">
        <f>VLOOKUP(A796,table3!A795:H3136,8,FALSE)</f>
        <v>40</v>
      </c>
    </row>
    <row r="797" spans="1:17" x14ac:dyDescent="0.3">
      <c r="A797" s="13" t="s">
        <v>1575</v>
      </c>
      <c r="B797" s="14" t="s">
        <v>6118</v>
      </c>
      <c r="C797">
        <f>VLOOKUP(A797,table2!A797:J3131,2,FALSE)</f>
        <v>37.700000000000003</v>
      </c>
      <c r="D797">
        <f>VLOOKUP(A797,table2!A797:J3131,3,FALSE)</f>
        <v>8.6</v>
      </c>
      <c r="E797" t="str">
        <f>VLOOKUP(A797,table2!A797:J3131,4,FALSE)</f>
        <v>No</v>
      </c>
      <c r="F797" t="str">
        <f>VLOOKUP(A797,table2!A797:J3131,5,FALSE)</f>
        <v>No</v>
      </c>
      <c r="G797" t="str">
        <f>VLOOKUP(A797,table2!A797:J3131,6,FALSE)</f>
        <v>No</v>
      </c>
      <c r="H797" s="26">
        <f>VLOOKUP(A797,table2!A797:J3131,7,FALSE)</f>
        <v>0</v>
      </c>
      <c r="I797" t="str">
        <f>VLOOKUP(A797,table2!A797:J3131,8,FALSE)</f>
        <v>No</v>
      </c>
      <c r="J797" t="str">
        <f>VLOOKUP(A797,table2!A797:J3131,9,FALSE)</f>
        <v>OBESITY</v>
      </c>
      <c r="K797" t="str">
        <f>VLOOKUP(A797,table2!A797:J3131,10,FALSE)</f>
        <v>DIABETES</v>
      </c>
      <c r="L797" s="22">
        <f>VLOOKUP(A797,table3!A797:H3137,4,FALSE)</f>
        <v>6600</v>
      </c>
      <c r="M797" s="22" t="str">
        <f>VLOOKUP(A797,table3!A797:H3137,5,FALSE)</f>
        <v>tier - 2</v>
      </c>
      <c r="N797" t="str">
        <f>VLOOKUP(A797,table3!A797:H3137,6,FALSE)</f>
        <v>tier - 3</v>
      </c>
      <c r="O797" t="str">
        <f>VLOOKUP(A797,table3!A797:H3137,7,FALSE)</f>
        <v>R1011</v>
      </c>
      <c r="P797" s="8">
        <f>VLOOKUP(A797,table3!A797:H3137,2,FALSE)</f>
        <v>30262</v>
      </c>
      <c r="Q797">
        <f>VLOOKUP(A797,table3!A796:H3137,8,FALSE)</f>
        <v>40</v>
      </c>
    </row>
    <row r="798" spans="1:17" x14ac:dyDescent="0.3">
      <c r="A798" s="11" t="s">
        <v>1574</v>
      </c>
      <c r="B798" s="12" t="s">
        <v>6120</v>
      </c>
      <c r="C798">
        <f>VLOOKUP(A798,table2!A798:J3132,2,FALSE)</f>
        <v>44</v>
      </c>
      <c r="D798">
        <f>VLOOKUP(A798,table2!A798:J3132,3,FALSE)</f>
        <v>9.32</v>
      </c>
      <c r="E798" t="str">
        <f>VLOOKUP(A798,table2!A798:J3132,4,FALSE)</f>
        <v>Yes</v>
      </c>
      <c r="F798" t="str">
        <f>VLOOKUP(A798,table2!A798:J3132,5,FALSE)</f>
        <v>No</v>
      </c>
      <c r="G798" t="str">
        <f>VLOOKUP(A798,table2!A798:J3132,6,FALSE)</f>
        <v>No</v>
      </c>
      <c r="H798" s="26">
        <f>VLOOKUP(A798,table2!A798:J3132,7,FALSE)</f>
        <v>2</v>
      </c>
      <c r="I798" t="str">
        <f>VLOOKUP(A798,table2!A798:J3132,8,FALSE)</f>
        <v>No</v>
      </c>
      <c r="J798" t="str">
        <f>VLOOKUP(A798,table2!A798:J3132,9,FALSE)</f>
        <v>OBESITY</v>
      </c>
      <c r="K798" t="str">
        <f>VLOOKUP(A798,table2!A798:J3132,10,FALSE)</f>
        <v>DIABETES</v>
      </c>
      <c r="L798" s="22">
        <f>VLOOKUP(A798,table3!A798:H3138,4,FALSE)</f>
        <v>6610</v>
      </c>
      <c r="M798" s="22" t="str">
        <f>VLOOKUP(A798,table3!A798:H3138,5,FALSE)</f>
        <v>tier - 3</v>
      </c>
      <c r="N798" t="str">
        <f>VLOOKUP(A798,table3!A798:H3138,6,FALSE)</f>
        <v>tier - 2</v>
      </c>
      <c r="O798" t="str">
        <f>VLOOKUP(A798,table3!A798:H3138,7,FALSE)</f>
        <v>R1015</v>
      </c>
      <c r="P798" s="8">
        <f>VLOOKUP(A798,table3!A798:H3138,2,FALSE)</f>
        <v>30191</v>
      </c>
      <c r="Q798">
        <f>VLOOKUP(A798,table3!A797:H3138,8,FALSE)</f>
        <v>40</v>
      </c>
    </row>
    <row r="799" spans="1:17" x14ac:dyDescent="0.3">
      <c r="A799" s="13" t="s">
        <v>1573</v>
      </c>
      <c r="B799" s="14" t="s">
        <v>6122</v>
      </c>
      <c r="C799">
        <f>VLOOKUP(A799,table2!A799:J3133,2,FALSE)</f>
        <v>41.45</v>
      </c>
      <c r="D799">
        <f>VLOOKUP(A799,table2!A799:J3133,3,FALSE)</f>
        <v>6.12</v>
      </c>
      <c r="E799" t="str">
        <f>VLOOKUP(A799,table2!A799:J3133,4,FALSE)</f>
        <v>Yes</v>
      </c>
      <c r="F799" t="str">
        <f>VLOOKUP(A799,table2!A799:J3133,5,FALSE)</f>
        <v>No</v>
      </c>
      <c r="G799" t="str">
        <f>VLOOKUP(A799,table2!A799:J3133,6,FALSE)</f>
        <v>No</v>
      </c>
      <c r="H799" s="26">
        <f>VLOOKUP(A799,table2!A799:J3133,7,FALSE)</f>
        <v>0</v>
      </c>
      <c r="I799" t="str">
        <f>VLOOKUP(A799,table2!A799:J3133,8,FALSE)</f>
        <v>No</v>
      </c>
      <c r="J799" t="str">
        <f>VLOOKUP(A799,table2!A799:J3133,9,FALSE)</f>
        <v>OBESITY</v>
      </c>
      <c r="K799" t="str">
        <f>VLOOKUP(A799,table2!A799:J3133,10,FALSE)</f>
        <v>PREDIABETES</v>
      </c>
      <c r="L799" s="22">
        <f>VLOOKUP(A799,table3!A799:H3139,4,FALSE)</f>
        <v>6630</v>
      </c>
      <c r="M799" s="22" t="str">
        <f>VLOOKUP(A799,table3!A799:H3139,5,FALSE)</f>
        <v>tier - 2</v>
      </c>
      <c r="N799" t="str">
        <f>VLOOKUP(A799,table3!A799:H3139,6,FALSE)</f>
        <v>tier - 1</v>
      </c>
      <c r="O799" t="str">
        <f>VLOOKUP(A799,table3!A799:H3139,7,FALSE)</f>
        <v>R1013</v>
      </c>
      <c r="P799" s="8">
        <f>VLOOKUP(A799,table3!A799:H3139,2,FALSE)</f>
        <v>26905</v>
      </c>
      <c r="Q799">
        <f>VLOOKUP(A799,table3!A798:H3139,8,FALSE)</f>
        <v>49</v>
      </c>
    </row>
    <row r="800" spans="1:17" x14ac:dyDescent="0.3">
      <c r="A800" s="11" t="s">
        <v>1572</v>
      </c>
      <c r="B800" s="12" t="s">
        <v>5616</v>
      </c>
      <c r="C800">
        <f>VLOOKUP(A800,table2!A800:J3134,2,FALSE)</f>
        <v>25.364999999999998</v>
      </c>
      <c r="D800">
        <f>VLOOKUP(A800,table2!A800:J3134,3,FALSE)</f>
        <v>9.19</v>
      </c>
      <c r="E800" t="str">
        <f>VLOOKUP(A800,table2!A800:J3134,4,FALSE)</f>
        <v>Yes</v>
      </c>
      <c r="F800" t="str">
        <f>VLOOKUP(A800,table2!A800:J3134,5,FALSE)</f>
        <v>No</v>
      </c>
      <c r="G800" t="str">
        <f>VLOOKUP(A800,table2!A800:J3134,6,FALSE)</f>
        <v>No</v>
      </c>
      <c r="H800" s="26">
        <f>VLOOKUP(A800,table2!A800:J3134,7,FALSE)</f>
        <v>0</v>
      </c>
      <c r="I800" t="str">
        <f>VLOOKUP(A800,table2!A800:J3134,8,FALSE)</f>
        <v>No</v>
      </c>
      <c r="J800" t="str">
        <f>VLOOKUP(A800,table2!A800:J3134,9,FALSE)</f>
        <v>OVER WEIGHT</v>
      </c>
      <c r="K800" t="str">
        <f>VLOOKUP(A800,table2!A800:J3134,10,FALSE)</f>
        <v>DIABETES</v>
      </c>
      <c r="L800" s="22">
        <f>VLOOKUP(A800,table3!A800:H3140,4,FALSE)</f>
        <v>6638</v>
      </c>
      <c r="M800" s="22" t="str">
        <f>VLOOKUP(A800,table3!A800:H3140,5,FALSE)</f>
        <v>tier - 2</v>
      </c>
      <c r="N800" t="str">
        <f>VLOOKUP(A800,table3!A800:H3140,6,FALSE)</f>
        <v>tier - 1</v>
      </c>
      <c r="O800" t="str">
        <f>VLOOKUP(A800,table3!A800:H3140,7,FALSE)</f>
        <v>R1012</v>
      </c>
      <c r="P800" s="8">
        <f>VLOOKUP(A800,table3!A800:H3140,2,FALSE)</f>
        <v>37868</v>
      </c>
      <c r="Q800">
        <f>VLOOKUP(A800,table3!A799:H3140,8,FALSE)</f>
        <v>19</v>
      </c>
    </row>
    <row r="801" spans="1:17" x14ac:dyDescent="0.3">
      <c r="A801" s="13" t="s">
        <v>1571</v>
      </c>
      <c r="B801" s="14" t="s">
        <v>6125</v>
      </c>
      <c r="C801">
        <f>VLOOKUP(A801,table2!A801:J3135,2,FALSE)</f>
        <v>34.56</v>
      </c>
      <c r="D801">
        <f>VLOOKUP(A801,table2!A801:J3135,3,FALSE)</f>
        <v>5.84</v>
      </c>
      <c r="E801" t="str">
        <f>VLOOKUP(A801,table2!A801:J3135,4,FALSE)</f>
        <v>Yes</v>
      </c>
      <c r="F801" t="str">
        <f>VLOOKUP(A801,table2!A801:J3135,5,FALSE)</f>
        <v>No</v>
      </c>
      <c r="G801" t="str">
        <f>VLOOKUP(A801,table2!A801:J3135,6,FALSE)</f>
        <v>Yes</v>
      </c>
      <c r="H801" s="26">
        <f>VLOOKUP(A801,table2!A801:J3135,7,FALSE)</f>
        <v>1</v>
      </c>
      <c r="I801" t="str">
        <f>VLOOKUP(A801,table2!A801:J3135,8,FALSE)</f>
        <v>No</v>
      </c>
      <c r="J801" t="str">
        <f>VLOOKUP(A801,table2!A801:J3135,9,FALSE)</f>
        <v>OBESITY</v>
      </c>
      <c r="K801" t="str">
        <f>VLOOKUP(A801,table2!A801:J3135,10,FALSE)</f>
        <v>PREDIABETES</v>
      </c>
      <c r="L801" s="22">
        <f>VLOOKUP(A801,table3!A801:H3141,4,FALSE)</f>
        <v>6639</v>
      </c>
      <c r="M801" s="22" t="str">
        <f>VLOOKUP(A801,table3!A801:H3141,5,FALSE)</f>
        <v>tier - 2</v>
      </c>
      <c r="N801" t="str">
        <f>VLOOKUP(A801,table3!A801:H3141,6,FALSE)</f>
        <v>tier - 2</v>
      </c>
      <c r="O801" t="str">
        <f>VLOOKUP(A801,table3!A801:H3141,7,FALSE)</f>
        <v>R1021</v>
      </c>
      <c r="P801" s="8">
        <f>VLOOKUP(A801,table3!A801:H3141,2,FALSE)</f>
        <v>33030</v>
      </c>
      <c r="Q801">
        <f>VLOOKUP(A801,table3!A800:H3141,8,FALSE)</f>
        <v>33</v>
      </c>
    </row>
    <row r="802" spans="1:17" x14ac:dyDescent="0.3">
      <c r="A802" s="11" t="s">
        <v>1570</v>
      </c>
      <c r="B802" s="12" t="s">
        <v>6126</v>
      </c>
      <c r="C802">
        <f>VLOOKUP(A802,table2!A802:J3136,2,FALSE)</f>
        <v>28.2</v>
      </c>
      <c r="D802">
        <f>VLOOKUP(A802,table2!A802:J3136,3,FALSE)</f>
        <v>7.19</v>
      </c>
      <c r="E802" t="str">
        <f>VLOOKUP(A802,table2!A802:J3136,4,FALSE)</f>
        <v>Yes</v>
      </c>
      <c r="F802" t="str">
        <f>VLOOKUP(A802,table2!A802:J3136,5,FALSE)</f>
        <v>No</v>
      </c>
      <c r="G802" t="str">
        <f>VLOOKUP(A802,table2!A802:J3136,6,FALSE)</f>
        <v>No</v>
      </c>
      <c r="H802" s="26">
        <f>VLOOKUP(A802,table2!A802:J3136,7,FALSE)</f>
        <v>2</v>
      </c>
      <c r="I802" t="str">
        <f>VLOOKUP(A802,table2!A802:J3136,8,FALSE)</f>
        <v>No</v>
      </c>
      <c r="J802" t="str">
        <f>VLOOKUP(A802,table2!A802:J3136,9,FALSE)</f>
        <v>OVER WEIGHT</v>
      </c>
      <c r="K802" t="str">
        <f>VLOOKUP(A802,table2!A802:J3136,10,FALSE)</f>
        <v>DIABETES</v>
      </c>
      <c r="L802" s="22">
        <f>VLOOKUP(A802,table3!A802:H3142,4,FALSE)</f>
        <v>6641</v>
      </c>
      <c r="M802" s="22" t="str">
        <f>VLOOKUP(A802,table3!A802:H3142,5,FALSE)</f>
        <v>tier - 2</v>
      </c>
      <c r="N802" t="str">
        <f>VLOOKUP(A802,table3!A802:H3142,6,FALSE)</f>
        <v>tier - 3</v>
      </c>
      <c r="O802" t="str">
        <f>VLOOKUP(A802,table3!A802:H3142,7,FALSE)</f>
        <v>R1019</v>
      </c>
      <c r="P802" s="8">
        <f>VLOOKUP(A802,table3!A802:H3142,2,FALSE)</f>
        <v>31024</v>
      </c>
      <c r="Q802">
        <f>VLOOKUP(A802,table3!A801:H3142,8,FALSE)</f>
        <v>38</v>
      </c>
    </row>
    <row r="803" spans="1:17" x14ac:dyDescent="0.3">
      <c r="A803" s="13" t="s">
        <v>1569</v>
      </c>
      <c r="B803" s="14" t="s">
        <v>6128</v>
      </c>
      <c r="C803">
        <f>VLOOKUP(A803,table2!A803:J3137,2,FALSE)</f>
        <v>30.43</v>
      </c>
      <c r="D803">
        <f>VLOOKUP(A803,table2!A803:J3137,3,FALSE)</f>
        <v>9.39</v>
      </c>
      <c r="E803" t="str">
        <f>VLOOKUP(A803,table2!A803:J3137,4,FALSE)</f>
        <v>No</v>
      </c>
      <c r="F803" t="str">
        <f>VLOOKUP(A803,table2!A803:J3137,5,FALSE)</f>
        <v>No</v>
      </c>
      <c r="G803" t="str">
        <f>VLOOKUP(A803,table2!A803:J3137,6,FALSE)</f>
        <v>No</v>
      </c>
      <c r="H803" s="26">
        <f>VLOOKUP(A803,table2!A803:J3137,7,FALSE)</f>
        <v>0</v>
      </c>
      <c r="I803" t="str">
        <f>VLOOKUP(A803,table2!A803:J3137,8,FALSE)</f>
        <v>No</v>
      </c>
      <c r="J803" t="str">
        <f>VLOOKUP(A803,table2!A803:J3137,9,FALSE)</f>
        <v>OBESITY</v>
      </c>
      <c r="K803" t="str">
        <f>VLOOKUP(A803,table2!A803:J3137,10,FALSE)</f>
        <v>DIABETES</v>
      </c>
      <c r="L803" s="22">
        <f>VLOOKUP(A803,table3!A803:H3143,4,FALSE)</f>
        <v>6651</v>
      </c>
      <c r="M803" s="22" t="str">
        <f>VLOOKUP(A803,table3!A803:H3143,5,FALSE)</f>
        <v>tier - 2</v>
      </c>
      <c r="N803" t="str">
        <f>VLOOKUP(A803,table3!A803:H3143,6,FALSE)</f>
        <v>tier - 3</v>
      </c>
      <c r="O803" t="str">
        <f>VLOOKUP(A803,table3!A803:H3143,7,FALSE)</f>
        <v>R1013</v>
      </c>
      <c r="P803" s="8">
        <f>VLOOKUP(A803,table3!A803:H3143,2,FALSE)</f>
        <v>25880</v>
      </c>
      <c r="Q803">
        <f>VLOOKUP(A803,table3!A802:H3143,8,FALSE)</f>
        <v>52</v>
      </c>
    </row>
    <row r="804" spans="1:17" x14ac:dyDescent="0.3">
      <c r="A804" s="11" t="s">
        <v>1568</v>
      </c>
      <c r="B804" s="12" t="s">
        <v>5241</v>
      </c>
      <c r="C804">
        <f>VLOOKUP(A804,table2!A804:J3138,2,FALSE)</f>
        <v>32.395000000000003</v>
      </c>
      <c r="D804">
        <f>VLOOKUP(A804,table2!A804:J3138,3,FALSE)</f>
        <v>4.2699999999999996</v>
      </c>
      <c r="E804" t="str">
        <f>VLOOKUP(A804,table2!A804:J3138,4,FALSE)</f>
        <v>Yes</v>
      </c>
      <c r="F804" t="str">
        <f>VLOOKUP(A804,table2!A804:J3138,5,FALSE)</f>
        <v>No</v>
      </c>
      <c r="G804" t="str">
        <f>VLOOKUP(A804,table2!A804:J3138,6,FALSE)</f>
        <v>No</v>
      </c>
      <c r="H804" s="26">
        <f>VLOOKUP(A804,table2!A804:J3138,7,FALSE)</f>
        <v>1</v>
      </c>
      <c r="I804" t="str">
        <f>VLOOKUP(A804,table2!A804:J3138,8,FALSE)</f>
        <v>No</v>
      </c>
      <c r="J804" t="str">
        <f>VLOOKUP(A804,table2!A804:J3138,9,FALSE)</f>
        <v>OBESITY</v>
      </c>
      <c r="K804" t="str">
        <f>VLOOKUP(A804,table2!A804:J3138,10,FALSE)</f>
        <v>NORMAL</v>
      </c>
      <c r="L804" s="22">
        <f>VLOOKUP(A804,table3!A804:H3144,4,FALSE)</f>
        <v>6653</v>
      </c>
      <c r="M804" s="22" t="str">
        <f>VLOOKUP(A804,table3!A804:H3144,5,FALSE)</f>
        <v>tier - 3</v>
      </c>
      <c r="N804" t="str">
        <f>VLOOKUP(A804,table3!A804:H3144,6,FALSE)</f>
        <v>tier - 2</v>
      </c>
      <c r="O804" t="str">
        <f>VLOOKUP(A804,table3!A804:H3144,7,FALSE)</f>
        <v>R1013</v>
      </c>
      <c r="P804" s="8">
        <f>VLOOKUP(A804,table3!A804:H3144,2,FALSE)</f>
        <v>30864</v>
      </c>
      <c r="Q804">
        <f>VLOOKUP(A804,table3!A803:H3144,8,FALSE)</f>
        <v>38</v>
      </c>
    </row>
    <row r="805" spans="1:17" x14ac:dyDescent="0.3">
      <c r="A805" s="13" t="s">
        <v>1567</v>
      </c>
      <c r="B805" s="14" t="s">
        <v>6130</v>
      </c>
      <c r="C805">
        <f>VLOOKUP(A805,table2!A805:J3139,2,FALSE)</f>
        <v>24.035</v>
      </c>
      <c r="D805">
        <f>VLOOKUP(A805,table2!A805:J3139,3,FALSE)</f>
        <v>11.71</v>
      </c>
      <c r="E805" t="str">
        <f>VLOOKUP(A805,table2!A805:J3139,4,FALSE)</f>
        <v>No</v>
      </c>
      <c r="F805" t="str">
        <f>VLOOKUP(A805,table2!A805:J3139,5,FALSE)</f>
        <v>No</v>
      </c>
      <c r="G805" t="str">
        <f>VLOOKUP(A805,table2!A805:J3139,6,FALSE)</f>
        <v>No</v>
      </c>
      <c r="H805" s="26">
        <f>VLOOKUP(A805,table2!A805:J3139,7,FALSE)</f>
        <v>0</v>
      </c>
      <c r="I805" t="str">
        <f>VLOOKUP(A805,table2!A805:J3139,8,FALSE)</f>
        <v>No</v>
      </c>
      <c r="J805" t="str">
        <f>VLOOKUP(A805,table2!A805:J3139,9,FALSE)</f>
        <v>NORMAL WEIGHT</v>
      </c>
      <c r="K805" t="str">
        <f>VLOOKUP(A805,table2!A805:J3139,10,FALSE)</f>
        <v>DIABETES</v>
      </c>
      <c r="L805" s="22">
        <f>VLOOKUP(A805,table3!A805:H3145,4,FALSE)</f>
        <v>6654</v>
      </c>
      <c r="M805" s="22" t="str">
        <f>VLOOKUP(A805,table3!A805:H3145,5,FALSE)</f>
        <v>tier - 2</v>
      </c>
      <c r="N805" t="str">
        <f>VLOOKUP(A805,table3!A805:H3145,6,FALSE)</f>
        <v>tier - 1</v>
      </c>
      <c r="O805" t="str">
        <f>VLOOKUP(A805,table3!A805:H3145,7,FALSE)</f>
        <v>R1013</v>
      </c>
      <c r="P805" s="8">
        <f>VLOOKUP(A805,table3!A805:H3145,2,FALSE)</f>
        <v>32831</v>
      </c>
      <c r="Q805">
        <f>VLOOKUP(A805,table3!A804:H3145,8,FALSE)</f>
        <v>33</v>
      </c>
    </row>
    <row r="806" spans="1:17" x14ac:dyDescent="0.3">
      <c r="A806" s="11" t="s">
        <v>1566</v>
      </c>
      <c r="B806" s="12" t="s">
        <v>6131</v>
      </c>
      <c r="C806">
        <f>VLOOKUP(A806,table2!A806:J3140,2,FALSE)</f>
        <v>37.119999999999997</v>
      </c>
      <c r="D806">
        <f>VLOOKUP(A806,table2!A806:J3140,3,FALSE)</f>
        <v>5.29</v>
      </c>
      <c r="E806" t="str">
        <f>VLOOKUP(A806,table2!A806:J3140,4,FALSE)</f>
        <v>No</v>
      </c>
      <c r="F806" t="str">
        <f>VLOOKUP(A806,table2!A806:J3140,5,FALSE)</f>
        <v>No</v>
      </c>
      <c r="G806" t="str">
        <f>VLOOKUP(A806,table2!A806:J3140,6,FALSE)</f>
        <v>No</v>
      </c>
      <c r="H806" s="26">
        <f>VLOOKUP(A806,table2!A806:J3140,7,FALSE)</f>
        <v>2</v>
      </c>
      <c r="I806" t="str">
        <f>VLOOKUP(A806,table2!A806:J3140,8,FALSE)</f>
        <v>No</v>
      </c>
      <c r="J806" t="str">
        <f>VLOOKUP(A806,table2!A806:J3140,9,FALSE)</f>
        <v>OBESITY</v>
      </c>
      <c r="K806" t="str">
        <f>VLOOKUP(A806,table2!A806:J3140,10,FALSE)</f>
        <v>NORMAL</v>
      </c>
      <c r="L806" s="22">
        <f>VLOOKUP(A806,table3!A806:H3146,4,FALSE)</f>
        <v>6664</v>
      </c>
      <c r="M806" s="22" t="str">
        <f>VLOOKUP(A806,table3!A806:H3146,5,FALSE)</f>
        <v>tier - 2</v>
      </c>
      <c r="N806" t="str">
        <f>VLOOKUP(A806,table3!A806:H3146,6,FALSE)</f>
        <v>tier - 2</v>
      </c>
      <c r="O806" t="str">
        <f>VLOOKUP(A806,table3!A806:H3146,7,FALSE)</f>
        <v>R1013</v>
      </c>
      <c r="P806" s="8">
        <f>VLOOKUP(A806,table3!A806:H3146,2,FALSE)</f>
        <v>30221</v>
      </c>
      <c r="Q806">
        <f>VLOOKUP(A806,table3!A805:H3146,8,FALSE)</f>
        <v>40</v>
      </c>
    </row>
    <row r="807" spans="1:17" x14ac:dyDescent="0.3">
      <c r="A807" s="13" t="s">
        <v>1565</v>
      </c>
      <c r="B807" s="14" t="s">
        <v>6133</v>
      </c>
      <c r="C807">
        <f>VLOOKUP(A807,table2!A807:J3141,2,FALSE)</f>
        <v>34.840000000000003</v>
      </c>
      <c r="D807">
        <f>VLOOKUP(A807,table2!A807:J3141,3,FALSE)</f>
        <v>6</v>
      </c>
      <c r="E807" t="str">
        <f>VLOOKUP(A807,table2!A807:J3141,4,FALSE)</f>
        <v>Yes</v>
      </c>
      <c r="F807" t="str">
        <f>VLOOKUP(A807,table2!A807:J3141,5,FALSE)</f>
        <v>No</v>
      </c>
      <c r="G807" t="str">
        <f>VLOOKUP(A807,table2!A807:J3141,6,FALSE)</f>
        <v>Yes</v>
      </c>
      <c r="H807" s="26">
        <f>VLOOKUP(A807,table2!A807:J3141,7,FALSE)</f>
        <v>1</v>
      </c>
      <c r="I807" t="str">
        <f>VLOOKUP(A807,table2!A807:J3141,8,FALSE)</f>
        <v>No</v>
      </c>
      <c r="J807" t="str">
        <f>VLOOKUP(A807,table2!A807:J3141,9,FALSE)</f>
        <v>OBESITY</v>
      </c>
      <c r="K807" t="str">
        <f>VLOOKUP(A807,table2!A807:J3141,10,FALSE)</f>
        <v>PREDIABETES</v>
      </c>
      <c r="L807" s="22">
        <f>VLOOKUP(A807,table3!A807:H3147,4,FALSE)</f>
        <v>6665</v>
      </c>
      <c r="M807" s="22" t="str">
        <f>VLOOKUP(A807,table3!A807:H3147,5,FALSE)</f>
        <v>tier - 3</v>
      </c>
      <c r="N807" t="str">
        <f>VLOOKUP(A807,table3!A807:H3147,6,FALSE)</f>
        <v>tier - 1</v>
      </c>
      <c r="O807" t="str">
        <f>VLOOKUP(A807,table3!A807:H3147,7,FALSE)</f>
        <v>R1012</v>
      </c>
      <c r="P807" s="8">
        <f>VLOOKUP(A807,table3!A807:H3147,2,FALSE)</f>
        <v>29846</v>
      </c>
      <c r="Q807">
        <f>VLOOKUP(A807,table3!A806:H3147,8,FALSE)</f>
        <v>41</v>
      </c>
    </row>
    <row r="808" spans="1:17" x14ac:dyDescent="0.3">
      <c r="A808" s="11" t="s">
        <v>1564</v>
      </c>
      <c r="B808" s="12" t="s">
        <v>6134</v>
      </c>
      <c r="C808">
        <f>VLOOKUP(A808,table2!A808:J3142,2,FALSE)</f>
        <v>29.53</v>
      </c>
      <c r="D808">
        <f>VLOOKUP(A808,table2!A808:J3142,3,FALSE)</f>
        <v>10.64</v>
      </c>
      <c r="E808" t="str">
        <f>VLOOKUP(A808,table2!A808:J3142,4,FALSE)</f>
        <v>No</v>
      </c>
      <c r="F808" t="str">
        <f>VLOOKUP(A808,table2!A808:J3142,5,FALSE)</f>
        <v>No</v>
      </c>
      <c r="G808" t="str">
        <f>VLOOKUP(A808,table2!A808:J3142,6,FALSE)</f>
        <v>No</v>
      </c>
      <c r="H808" s="26">
        <f>VLOOKUP(A808,table2!A808:J3142,7,FALSE)</f>
        <v>0</v>
      </c>
      <c r="I808" t="str">
        <f>VLOOKUP(A808,table2!A808:J3142,8,FALSE)</f>
        <v>No</v>
      </c>
      <c r="J808" t="str">
        <f>VLOOKUP(A808,table2!A808:J3142,9,FALSE)</f>
        <v>OVER WEIGHT</v>
      </c>
      <c r="K808" t="str">
        <f>VLOOKUP(A808,table2!A808:J3142,10,FALSE)</f>
        <v>DIABETES</v>
      </c>
      <c r="L808" s="22">
        <f>VLOOKUP(A808,table3!A808:H3148,4,FALSE)</f>
        <v>6666</v>
      </c>
      <c r="M808" s="22" t="str">
        <f>VLOOKUP(A808,table3!A808:H3148,5,FALSE)</f>
        <v>tier - 3</v>
      </c>
      <c r="N808" t="str">
        <f>VLOOKUP(A808,table3!A808:H3148,6,FALSE)</f>
        <v>tier - 1</v>
      </c>
      <c r="O808" t="str">
        <f>VLOOKUP(A808,table3!A808:H3148,7,FALSE)</f>
        <v>R1011</v>
      </c>
      <c r="P808" s="8">
        <f>VLOOKUP(A808,table3!A808:H3148,2,FALSE)</f>
        <v>32801</v>
      </c>
      <c r="Q808">
        <f>VLOOKUP(A808,table3!A807:H3148,8,FALSE)</f>
        <v>33</v>
      </c>
    </row>
    <row r="809" spans="1:17" x14ac:dyDescent="0.3">
      <c r="A809" s="13" t="s">
        <v>1563</v>
      </c>
      <c r="B809" s="14" t="s">
        <v>6136</v>
      </c>
      <c r="C809">
        <f>VLOOKUP(A809,table2!A809:J3143,2,FALSE)</f>
        <v>42.51</v>
      </c>
      <c r="D809">
        <f>VLOOKUP(A809,table2!A809:J3143,3,FALSE)</f>
        <v>8.2100000000000009</v>
      </c>
      <c r="E809" t="str">
        <f>VLOOKUP(A809,table2!A809:J3143,4,FALSE)</f>
        <v>Yes</v>
      </c>
      <c r="F809" t="str">
        <f>VLOOKUP(A809,table2!A809:J3143,5,FALSE)</f>
        <v>No</v>
      </c>
      <c r="G809" t="str">
        <f>VLOOKUP(A809,table2!A809:J3143,6,FALSE)</f>
        <v>No</v>
      </c>
      <c r="H809" s="26">
        <f>VLOOKUP(A809,table2!A809:J3143,7,FALSE)</f>
        <v>0</v>
      </c>
      <c r="I809" t="str">
        <f>VLOOKUP(A809,table2!A809:J3143,8,FALSE)</f>
        <v>No</v>
      </c>
      <c r="J809" t="str">
        <f>VLOOKUP(A809,table2!A809:J3143,9,FALSE)</f>
        <v>OBESITY</v>
      </c>
      <c r="K809" t="str">
        <f>VLOOKUP(A809,table2!A809:J3143,10,FALSE)</f>
        <v>DIABETES</v>
      </c>
      <c r="L809" s="22">
        <f>VLOOKUP(A809,table3!A809:H3149,4,FALSE)</f>
        <v>6686</v>
      </c>
      <c r="M809" s="22" t="str">
        <f>VLOOKUP(A809,table3!A809:H3149,5,FALSE)</f>
        <v>tier - 2</v>
      </c>
      <c r="N809" t="str">
        <f>VLOOKUP(A809,table3!A809:H3149,6,FALSE)</f>
        <v>tier - 3</v>
      </c>
      <c r="O809" t="str">
        <f>VLOOKUP(A809,table3!A809:H3149,7,FALSE)</f>
        <v>R1012</v>
      </c>
      <c r="P809" s="8">
        <f>VLOOKUP(A809,table3!A809:H3149,2,FALSE)</f>
        <v>31237</v>
      </c>
      <c r="Q809">
        <f>VLOOKUP(A809,table3!A808:H3149,8,FALSE)</f>
        <v>37</v>
      </c>
    </row>
    <row r="810" spans="1:17" x14ac:dyDescent="0.3">
      <c r="A810" s="11" t="s">
        <v>1562</v>
      </c>
      <c r="B810" s="12" t="s">
        <v>6138</v>
      </c>
      <c r="C810">
        <f>VLOOKUP(A810,table2!A810:J3144,2,FALSE)</f>
        <v>38.14</v>
      </c>
      <c r="D810">
        <f>VLOOKUP(A810,table2!A810:J3144,3,FALSE)</f>
        <v>5.58</v>
      </c>
      <c r="E810" t="str">
        <f>VLOOKUP(A810,table2!A810:J3144,4,FALSE)</f>
        <v>No</v>
      </c>
      <c r="F810" t="str">
        <f>VLOOKUP(A810,table2!A810:J3144,5,FALSE)</f>
        <v>No</v>
      </c>
      <c r="G810" t="str">
        <f>VLOOKUP(A810,table2!A810:J3144,6,FALSE)</f>
        <v>Yes</v>
      </c>
      <c r="H810" s="26">
        <f>VLOOKUP(A810,table2!A810:J3144,7,FALSE)</f>
        <v>1</v>
      </c>
      <c r="I810" t="str">
        <f>VLOOKUP(A810,table2!A810:J3144,8,FALSE)</f>
        <v>No</v>
      </c>
      <c r="J810" t="str">
        <f>VLOOKUP(A810,table2!A810:J3144,9,FALSE)</f>
        <v>OBESITY</v>
      </c>
      <c r="K810" t="str">
        <f>VLOOKUP(A810,table2!A810:J3144,10,FALSE)</f>
        <v>NORMAL</v>
      </c>
      <c r="L810" s="22">
        <f>VLOOKUP(A810,table3!A810:H3150,4,FALSE)</f>
        <v>6701</v>
      </c>
      <c r="M810" s="22" t="str">
        <f>VLOOKUP(A810,table3!A810:H3150,5,FALSE)</f>
        <v>tier - 3</v>
      </c>
      <c r="N810" t="str">
        <f>VLOOKUP(A810,table3!A810:H3150,6,FALSE)</f>
        <v>tier - 1</v>
      </c>
      <c r="O810" t="str">
        <f>VLOOKUP(A810,table3!A810:H3150,7,FALSE)</f>
        <v>R1012</v>
      </c>
      <c r="P810" s="8">
        <f>VLOOKUP(A810,table3!A810:H3150,2,FALSE)</f>
        <v>25032</v>
      </c>
      <c r="Q810">
        <f>VLOOKUP(A810,table3!A809:H3150,8,FALSE)</f>
        <v>54</v>
      </c>
    </row>
    <row r="811" spans="1:17" x14ac:dyDescent="0.3">
      <c r="A811" s="13" t="s">
        <v>1561</v>
      </c>
      <c r="B811" s="14" t="s">
        <v>6140</v>
      </c>
      <c r="C811">
        <f>VLOOKUP(A811,table2!A811:J3145,2,FALSE)</f>
        <v>39.93</v>
      </c>
      <c r="D811">
        <f>VLOOKUP(A811,table2!A811:J3145,3,FALSE)</f>
        <v>8.75</v>
      </c>
      <c r="E811" t="str">
        <f>VLOOKUP(A811,table2!A811:J3145,4,FALSE)</f>
        <v>No</v>
      </c>
      <c r="F811" t="str">
        <f>VLOOKUP(A811,table2!A811:J3145,5,FALSE)</f>
        <v>No</v>
      </c>
      <c r="G811" t="str">
        <f>VLOOKUP(A811,table2!A811:J3145,6,FALSE)</f>
        <v>No</v>
      </c>
      <c r="H811" s="26">
        <f>VLOOKUP(A811,table2!A811:J3145,7,FALSE)</f>
        <v>0</v>
      </c>
      <c r="I811" t="str">
        <f>VLOOKUP(A811,table2!A811:J3145,8,FALSE)</f>
        <v>No</v>
      </c>
      <c r="J811" t="str">
        <f>VLOOKUP(A811,table2!A811:J3145,9,FALSE)</f>
        <v>OBESITY</v>
      </c>
      <c r="K811" t="str">
        <f>VLOOKUP(A811,table2!A811:J3145,10,FALSE)</f>
        <v>DIABETES</v>
      </c>
      <c r="L811" s="22">
        <f>VLOOKUP(A811,table3!A811:H3151,4,FALSE)</f>
        <v>6706</v>
      </c>
      <c r="M811" s="22" t="str">
        <f>VLOOKUP(A811,table3!A811:H3151,5,FALSE)</f>
        <v>tier - 2</v>
      </c>
      <c r="N811" t="str">
        <f>VLOOKUP(A811,table3!A811:H3151,6,FALSE)</f>
        <v>tier - 1</v>
      </c>
      <c r="O811" t="str">
        <f>VLOOKUP(A811,table3!A811:H3151,7,FALSE)</f>
        <v>R1013</v>
      </c>
      <c r="P811" s="8">
        <f>VLOOKUP(A811,table3!A811:H3151,2,FALSE)</f>
        <v>26279</v>
      </c>
      <c r="Q811">
        <f>VLOOKUP(A811,table3!A810:H3151,8,FALSE)</f>
        <v>51</v>
      </c>
    </row>
    <row r="812" spans="1:17" x14ac:dyDescent="0.3">
      <c r="A812" s="11" t="s">
        <v>1560</v>
      </c>
      <c r="B812" s="12" t="s">
        <v>6142</v>
      </c>
      <c r="C812">
        <f>VLOOKUP(A812,table2!A812:J3146,2,FALSE)</f>
        <v>38.83</v>
      </c>
      <c r="D812">
        <f>VLOOKUP(A812,table2!A812:J3146,3,FALSE)</f>
        <v>11.86</v>
      </c>
      <c r="E812" t="str">
        <f>VLOOKUP(A812,table2!A812:J3146,4,FALSE)</f>
        <v>No</v>
      </c>
      <c r="F812" t="str">
        <f>VLOOKUP(A812,table2!A812:J3146,5,FALSE)</f>
        <v>No</v>
      </c>
      <c r="G812" t="str">
        <f>VLOOKUP(A812,table2!A812:J3146,6,FALSE)</f>
        <v>No</v>
      </c>
      <c r="H812" s="26">
        <f>VLOOKUP(A812,table2!A812:J3146,7,FALSE)</f>
        <v>0</v>
      </c>
      <c r="I812" t="str">
        <f>VLOOKUP(A812,table2!A812:J3146,8,FALSE)</f>
        <v>No</v>
      </c>
      <c r="J812" t="str">
        <f>VLOOKUP(A812,table2!A812:J3146,9,FALSE)</f>
        <v>OBESITY</v>
      </c>
      <c r="K812" t="str">
        <f>VLOOKUP(A812,table2!A812:J3146,10,FALSE)</f>
        <v>DIABETES</v>
      </c>
      <c r="L812" s="22">
        <f>VLOOKUP(A812,table3!A812:H3152,4,FALSE)</f>
        <v>6710</v>
      </c>
      <c r="M812" s="22" t="str">
        <f>VLOOKUP(A812,table3!A812:H3152,5,FALSE)</f>
        <v>tier - 3</v>
      </c>
      <c r="N812" t="str">
        <f>VLOOKUP(A812,table3!A812:H3152,6,FALSE)</f>
        <v>tier - 3</v>
      </c>
      <c r="O812" t="str">
        <f>VLOOKUP(A812,table3!A812:H3152,7,FALSE)</f>
        <v>R1012</v>
      </c>
      <c r="P812" s="8">
        <f>VLOOKUP(A812,table3!A812:H3152,2,FALSE)</f>
        <v>30479</v>
      </c>
      <c r="Q812">
        <f>VLOOKUP(A812,table3!A811:H3152,8,FALSE)</f>
        <v>39</v>
      </c>
    </row>
    <row r="813" spans="1:17" x14ac:dyDescent="0.3">
      <c r="A813" s="13" t="s">
        <v>1559</v>
      </c>
      <c r="B813" s="14" t="s">
        <v>5463</v>
      </c>
      <c r="C813">
        <f>VLOOKUP(A813,table2!A813:J3147,2,FALSE)</f>
        <v>37.4</v>
      </c>
      <c r="D813">
        <f>VLOOKUP(A813,table2!A813:J3147,3,FALSE)</f>
        <v>11.46</v>
      </c>
      <c r="E813" t="str">
        <f>VLOOKUP(A813,table2!A813:J3147,4,FALSE)</f>
        <v>No</v>
      </c>
      <c r="F813" t="str">
        <f>VLOOKUP(A813,table2!A813:J3147,5,FALSE)</f>
        <v>No</v>
      </c>
      <c r="G813" t="str">
        <f>VLOOKUP(A813,table2!A813:J3147,6,FALSE)</f>
        <v>No</v>
      </c>
      <c r="H813" s="26">
        <f>VLOOKUP(A813,table2!A813:J3147,7,FALSE)</f>
        <v>0</v>
      </c>
      <c r="I813" t="str">
        <f>VLOOKUP(A813,table2!A813:J3147,8,FALSE)</f>
        <v>No</v>
      </c>
      <c r="J813" t="str">
        <f>VLOOKUP(A813,table2!A813:J3147,9,FALSE)</f>
        <v>OBESITY</v>
      </c>
      <c r="K813" t="str">
        <f>VLOOKUP(A813,table2!A813:J3147,10,FALSE)</f>
        <v>DIABETES</v>
      </c>
      <c r="L813" s="22">
        <f>VLOOKUP(A813,table3!A813:H3153,4,FALSE)</f>
        <v>6721</v>
      </c>
      <c r="M813" s="22" t="str">
        <f>VLOOKUP(A813,table3!A813:H3153,5,FALSE)</f>
        <v>tier - 2</v>
      </c>
      <c r="N813" t="str">
        <f>VLOOKUP(A813,table3!A813:H3153,6,FALSE)</f>
        <v>tier - 1</v>
      </c>
      <c r="O813" t="str">
        <f>VLOOKUP(A813,table3!A813:H3153,7,FALSE)</f>
        <v>R1012</v>
      </c>
      <c r="P813" s="8">
        <f>VLOOKUP(A813,table3!A813:H3153,2,FALSE)</f>
        <v>34498</v>
      </c>
      <c r="Q813">
        <f>VLOOKUP(A813,table3!A812:H3153,8,FALSE)</f>
        <v>28</v>
      </c>
    </row>
    <row r="814" spans="1:17" x14ac:dyDescent="0.3">
      <c r="A814" s="11" t="s">
        <v>1558</v>
      </c>
      <c r="B814" s="12" t="s">
        <v>6144</v>
      </c>
      <c r="C814">
        <f>VLOOKUP(A814,table2!A814:J3148,2,FALSE)</f>
        <v>21.4</v>
      </c>
      <c r="D814">
        <f>VLOOKUP(A814,table2!A814:J3148,3,FALSE)</f>
        <v>9.0299999999999994</v>
      </c>
      <c r="E814" t="str">
        <f>VLOOKUP(A814,table2!A814:J3148,4,FALSE)</f>
        <v>No</v>
      </c>
      <c r="F814" t="str">
        <f>VLOOKUP(A814,table2!A814:J3148,5,FALSE)</f>
        <v>No</v>
      </c>
      <c r="G814" t="str">
        <f>VLOOKUP(A814,table2!A814:J3148,6,FALSE)</f>
        <v>No</v>
      </c>
      <c r="H814" s="26">
        <f>VLOOKUP(A814,table2!A814:J3148,7,FALSE)</f>
        <v>0</v>
      </c>
      <c r="I814" t="str">
        <f>VLOOKUP(A814,table2!A814:J3148,8,FALSE)</f>
        <v>No</v>
      </c>
      <c r="J814" t="str">
        <f>VLOOKUP(A814,table2!A814:J3148,9,FALSE)</f>
        <v>NORMAL WEIGHT</v>
      </c>
      <c r="K814" t="str">
        <f>VLOOKUP(A814,table2!A814:J3148,10,FALSE)</f>
        <v>DIABETES</v>
      </c>
      <c r="L814" s="22">
        <f>VLOOKUP(A814,table3!A814:H3154,4,FALSE)</f>
        <v>6738</v>
      </c>
      <c r="M814" s="22" t="str">
        <f>VLOOKUP(A814,table3!A814:H3154,5,FALSE)</f>
        <v>tier - 2</v>
      </c>
      <c r="N814" t="str">
        <f>VLOOKUP(A814,table3!A814:H3154,6,FALSE)</f>
        <v>tier - 3</v>
      </c>
      <c r="O814" t="str">
        <f>VLOOKUP(A814,table3!A814:H3154,7,FALSE)</f>
        <v>R1013</v>
      </c>
      <c r="P814" s="8">
        <f>VLOOKUP(A814,table3!A814:H3154,2,FALSE)</f>
        <v>28784</v>
      </c>
      <c r="Q814">
        <f>VLOOKUP(A814,table3!A813:H3154,8,FALSE)</f>
        <v>44</v>
      </c>
    </row>
    <row r="815" spans="1:17" x14ac:dyDescent="0.3">
      <c r="A815" s="13" t="s">
        <v>1557</v>
      </c>
      <c r="B815" s="14" t="s">
        <v>6145</v>
      </c>
      <c r="C815">
        <f>VLOOKUP(A815,table2!A815:J3149,2,FALSE)</f>
        <v>38.380000000000003</v>
      </c>
      <c r="D815">
        <f>VLOOKUP(A815,table2!A815:J3149,3,FALSE)</f>
        <v>8.26</v>
      </c>
      <c r="E815" t="str">
        <f>VLOOKUP(A815,table2!A815:J3149,4,FALSE)</f>
        <v>Yes</v>
      </c>
      <c r="F815" t="str">
        <f>VLOOKUP(A815,table2!A815:J3149,5,FALSE)</f>
        <v>No</v>
      </c>
      <c r="G815" t="str">
        <f>VLOOKUP(A815,table2!A815:J3149,6,FALSE)</f>
        <v>No</v>
      </c>
      <c r="H815" s="26">
        <f>VLOOKUP(A815,table2!A815:J3149,7,FALSE)</f>
        <v>2</v>
      </c>
      <c r="I815" t="str">
        <f>VLOOKUP(A815,table2!A815:J3149,8,FALSE)</f>
        <v>No</v>
      </c>
      <c r="J815" t="str">
        <f>VLOOKUP(A815,table2!A815:J3149,9,FALSE)</f>
        <v>OBESITY</v>
      </c>
      <c r="K815" t="str">
        <f>VLOOKUP(A815,table2!A815:J3149,10,FALSE)</f>
        <v>DIABETES</v>
      </c>
      <c r="L815" s="22">
        <f>VLOOKUP(A815,table3!A815:H3155,4,FALSE)</f>
        <v>6739</v>
      </c>
      <c r="M815" s="22" t="str">
        <f>VLOOKUP(A815,table3!A815:H3155,5,FALSE)</f>
        <v>tier - 3</v>
      </c>
      <c r="N815" t="str">
        <f>VLOOKUP(A815,table3!A815:H3155,6,FALSE)</f>
        <v>tier - 1</v>
      </c>
      <c r="O815" t="str">
        <f>VLOOKUP(A815,table3!A815:H3155,7,FALSE)</f>
        <v>R1012</v>
      </c>
      <c r="P815" s="8">
        <f>VLOOKUP(A815,table3!A815:H3155,2,FALSE)</f>
        <v>25037</v>
      </c>
      <c r="Q815">
        <f>VLOOKUP(A815,table3!A814:H3155,8,FALSE)</f>
        <v>54</v>
      </c>
    </row>
    <row r="816" spans="1:17" x14ac:dyDescent="0.3">
      <c r="A816" s="11" t="s">
        <v>1556</v>
      </c>
      <c r="B816" s="12" t="s">
        <v>6147</v>
      </c>
      <c r="C816">
        <f>VLOOKUP(A816,table2!A816:J3150,2,FALSE)</f>
        <v>33.659999999999997</v>
      </c>
      <c r="D816">
        <f>VLOOKUP(A816,table2!A816:J3150,3,FALSE)</f>
        <v>5.42</v>
      </c>
      <c r="E816" t="str">
        <f>VLOOKUP(A816,table2!A816:J3150,4,FALSE)</f>
        <v>Yes</v>
      </c>
      <c r="F816" t="str">
        <f>VLOOKUP(A816,table2!A816:J3150,5,FALSE)</f>
        <v>No</v>
      </c>
      <c r="G816" t="str">
        <f>VLOOKUP(A816,table2!A816:J3150,6,FALSE)</f>
        <v>No</v>
      </c>
      <c r="H816" s="26">
        <f>VLOOKUP(A816,table2!A816:J3150,7,FALSE)</f>
        <v>2</v>
      </c>
      <c r="I816" t="str">
        <f>VLOOKUP(A816,table2!A816:J3150,8,FALSE)</f>
        <v>No</v>
      </c>
      <c r="J816" t="str">
        <f>VLOOKUP(A816,table2!A816:J3150,9,FALSE)</f>
        <v>OBESITY</v>
      </c>
      <c r="K816" t="str">
        <f>VLOOKUP(A816,table2!A816:J3150,10,FALSE)</f>
        <v>NORMAL</v>
      </c>
      <c r="L816" s="22">
        <f>VLOOKUP(A816,table3!A816:H3156,4,FALSE)</f>
        <v>6747</v>
      </c>
      <c r="M816" s="22" t="str">
        <f>VLOOKUP(A816,table3!A816:H3156,5,FALSE)</f>
        <v>tier - 3</v>
      </c>
      <c r="N816" t="str">
        <f>VLOOKUP(A816,table3!A816:H3156,6,FALSE)</f>
        <v>tier - 2</v>
      </c>
      <c r="O816" t="str">
        <f>VLOOKUP(A816,table3!A816:H3156,7,FALSE)</f>
        <v>R1016</v>
      </c>
      <c r="P816" s="8">
        <f>VLOOKUP(A816,table3!A816:H3156,2,FALSE)</f>
        <v>31631</v>
      </c>
      <c r="Q816">
        <f>VLOOKUP(A816,table3!A815:H3156,8,FALSE)</f>
        <v>36</v>
      </c>
    </row>
    <row r="817" spans="1:17" x14ac:dyDescent="0.3">
      <c r="A817" s="13" t="s">
        <v>1555</v>
      </c>
      <c r="B817" s="14" t="s">
        <v>6149</v>
      </c>
      <c r="C817">
        <f>VLOOKUP(A817,table2!A817:J3151,2,FALSE)</f>
        <v>31.79</v>
      </c>
      <c r="D817">
        <f>VLOOKUP(A817,table2!A817:J3151,3,FALSE)</f>
        <v>11.33</v>
      </c>
      <c r="E817" t="str">
        <f>VLOOKUP(A817,table2!A817:J3151,4,FALSE)</f>
        <v>Yes</v>
      </c>
      <c r="F817" t="str">
        <f>VLOOKUP(A817,table2!A817:J3151,5,FALSE)</f>
        <v>No</v>
      </c>
      <c r="G817" t="str">
        <f>VLOOKUP(A817,table2!A817:J3151,6,FALSE)</f>
        <v>Yes</v>
      </c>
      <c r="H817" s="26">
        <f>VLOOKUP(A817,table2!A817:J3151,7,FALSE)</f>
        <v>1</v>
      </c>
      <c r="I817" t="str">
        <f>VLOOKUP(A817,table2!A817:J3151,8,FALSE)</f>
        <v>No</v>
      </c>
      <c r="J817" t="str">
        <f>VLOOKUP(A817,table2!A817:J3151,9,FALSE)</f>
        <v>OBESITY</v>
      </c>
      <c r="K817" t="str">
        <f>VLOOKUP(A817,table2!A817:J3151,10,FALSE)</f>
        <v>DIABETES</v>
      </c>
      <c r="L817" s="22">
        <f>VLOOKUP(A817,table3!A817:H3157,4,FALSE)</f>
        <v>6749</v>
      </c>
      <c r="M817" s="22" t="str">
        <f>VLOOKUP(A817,table3!A817:H3157,5,FALSE)</f>
        <v>tier - 3</v>
      </c>
      <c r="N817" t="str">
        <f>VLOOKUP(A817,table3!A817:H3157,6,FALSE)</f>
        <v>tier - 1</v>
      </c>
      <c r="O817" t="str">
        <f>VLOOKUP(A817,table3!A817:H3157,7,FALSE)</f>
        <v>R1016</v>
      </c>
      <c r="P817" s="8">
        <f>VLOOKUP(A817,table3!A817:H3157,2,FALSE)</f>
        <v>31568</v>
      </c>
      <c r="Q817">
        <f>VLOOKUP(A817,table3!A816:H3157,8,FALSE)</f>
        <v>37</v>
      </c>
    </row>
    <row r="818" spans="1:17" x14ac:dyDescent="0.3">
      <c r="A818" s="11" t="s">
        <v>1554</v>
      </c>
      <c r="B818" s="12" t="s">
        <v>6151</v>
      </c>
      <c r="C818">
        <f>VLOOKUP(A818,table2!A818:J3152,2,FALSE)</f>
        <v>29.7</v>
      </c>
      <c r="D818">
        <f>VLOOKUP(A818,table2!A818:J3152,3,FALSE)</f>
        <v>7.69</v>
      </c>
      <c r="E818" t="str">
        <f>VLOOKUP(A818,table2!A818:J3152,4,FALSE)</f>
        <v>Yes</v>
      </c>
      <c r="F818" t="str">
        <f>VLOOKUP(A818,table2!A818:J3152,5,FALSE)</f>
        <v>No</v>
      </c>
      <c r="G818" t="str">
        <f>VLOOKUP(A818,table2!A818:J3152,6,FALSE)</f>
        <v>Yes</v>
      </c>
      <c r="H818" s="26">
        <f>VLOOKUP(A818,table2!A818:J3152,7,FALSE)</f>
        <v>1</v>
      </c>
      <c r="I818" t="str">
        <f>VLOOKUP(A818,table2!A818:J3152,8,FALSE)</f>
        <v>No</v>
      </c>
      <c r="J818" t="str">
        <f>VLOOKUP(A818,table2!A818:J3152,9,FALSE)</f>
        <v>OVER WEIGHT</v>
      </c>
      <c r="K818" t="str">
        <f>VLOOKUP(A818,table2!A818:J3152,10,FALSE)</f>
        <v>DIABETES</v>
      </c>
      <c r="L818" s="22">
        <f>VLOOKUP(A818,table3!A818:H3158,4,FALSE)</f>
        <v>6750</v>
      </c>
      <c r="M818" s="22" t="str">
        <f>VLOOKUP(A818,table3!A818:H3158,5,FALSE)</f>
        <v>tier - 2</v>
      </c>
      <c r="N818" t="str">
        <f>VLOOKUP(A818,table3!A818:H3158,6,FALSE)</f>
        <v>tier - 1</v>
      </c>
      <c r="O818" t="str">
        <f>VLOOKUP(A818,table3!A818:H3158,7,FALSE)</f>
        <v>R1013</v>
      </c>
      <c r="P818" s="8">
        <f>VLOOKUP(A818,table3!A818:H3158,2,FALSE)</f>
        <v>25736</v>
      </c>
      <c r="Q818">
        <f>VLOOKUP(A818,table3!A817:H3158,8,FALSE)</f>
        <v>52</v>
      </c>
    </row>
    <row r="819" spans="1:17" x14ac:dyDescent="0.3">
      <c r="A819" s="13" t="s">
        <v>1553</v>
      </c>
      <c r="B819" s="14" t="s">
        <v>5298</v>
      </c>
      <c r="C819">
        <f>VLOOKUP(A819,table2!A819:J3153,2,FALSE)</f>
        <v>25.46</v>
      </c>
      <c r="D819">
        <f>VLOOKUP(A819,table2!A819:J3153,3,FALSE)</f>
        <v>8.77</v>
      </c>
      <c r="E819" t="str">
        <f>VLOOKUP(A819,table2!A819:J3153,4,FALSE)</f>
        <v>Yes</v>
      </c>
      <c r="F819" t="str">
        <f>VLOOKUP(A819,table2!A819:J3153,5,FALSE)</f>
        <v>No</v>
      </c>
      <c r="G819" t="str">
        <f>VLOOKUP(A819,table2!A819:J3153,6,FALSE)</f>
        <v>Yes</v>
      </c>
      <c r="H819" s="26">
        <f>VLOOKUP(A819,table2!A819:J3153,7,FALSE)</f>
        <v>1</v>
      </c>
      <c r="I819" t="str">
        <f>VLOOKUP(A819,table2!A819:J3153,8,FALSE)</f>
        <v>No</v>
      </c>
      <c r="J819" t="str">
        <f>VLOOKUP(A819,table2!A819:J3153,9,FALSE)</f>
        <v>OVER WEIGHT</v>
      </c>
      <c r="K819" t="str">
        <f>VLOOKUP(A819,table2!A819:J3153,10,FALSE)</f>
        <v>DIABETES</v>
      </c>
      <c r="L819" s="22">
        <f>VLOOKUP(A819,table3!A819:H3159,4,FALSE)</f>
        <v>6750</v>
      </c>
      <c r="M819" s="22" t="str">
        <f>VLOOKUP(A819,table3!A819:H3159,5,FALSE)</f>
        <v>tier - 3</v>
      </c>
      <c r="N819" t="str">
        <f>VLOOKUP(A819,table3!A819:H3159,6,FALSE)</f>
        <v>tier - 2</v>
      </c>
      <c r="O819" t="str">
        <f>VLOOKUP(A819,table3!A819:H3159,7,FALSE)</f>
        <v>R1013</v>
      </c>
      <c r="P819" s="8">
        <f>VLOOKUP(A819,table3!A819:H3159,2,FALSE)</f>
        <v>24450</v>
      </c>
      <c r="Q819">
        <f>VLOOKUP(A819,table3!A818:H3159,8,FALSE)</f>
        <v>56</v>
      </c>
    </row>
    <row r="820" spans="1:17" x14ac:dyDescent="0.3">
      <c r="A820" s="11" t="s">
        <v>1552</v>
      </c>
      <c r="B820" s="12" t="s">
        <v>6153</v>
      </c>
      <c r="C820">
        <f>VLOOKUP(A820,table2!A820:J3154,2,FALSE)</f>
        <v>39.14</v>
      </c>
      <c r="D820">
        <f>VLOOKUP(A820,table2!A820:J3154,3,FALSE)</f>
        <v>4.91</v>
      </c>
      <c r="E820" t="str">
        <f>VLOOKUP(A820,table2!A820:J3154,4,FALSE)</f>
        <v>No</v>
      </c>
      <c r="F820" t="str">
        <f>VLOOKUP(A820,table2!A820:J3154,5,FALSE)</f>
        <v>Yes</v>
      </c>
      <c r="G820" t="str">
        <f>VLOOKUP(A820,table2!A820:J3154,6,FALSE)</f>
        <v>No</v>
      </c>
      <c r="H820" s="26">
        <f>VLOOKUP(A820,table2!A820:J3154,7,FALSE)</f>
        <v>1</v>
      </c>
      <c r="I820" t="str">
        <f>VLOOKUP(A820,table2!A820:J3154,8,FALSE)</f>
        <v>No</v>
      </c>
      <c r="J820" t="str">
        <f>VLOOKUP(A820,table2!A820:J3154,9,FALSE)</f>
        <v>OBESITY</v>
      </c>
      <c r="K820" t="str">
        <f>VLOOKUP(A820,table2!A820:J3154,10,FALSE)</f>
        <v>NORMAL</v>
      </c>
      <c r="L820" s="22">
        <f>VLOOKUP(A820,table3!A820:H3160,4,FALSE)</f>
        <v>6753</v>
      </c>
      <c r="M820" s="22" t="str">
        <f>VLOOKUP(A820,table3!A820:H3160,5,FALSE)</f>
        <v>tier - 2</v>
      </c>
      <c r="N820" t="str">
        <f>VLOOKUP(A820,table3!A820:H3160,6,FALSE)</f>
        <v>tier - 2</v>
      </c>
      <c r="O820" t="str">
        <f>VLOOKUP(A820,table3!A820:H3160,7,FALSE)</f>
        <v>R1024</v>
      </c>
      <c r="P820" s="8">
        <f>VLOOKUP(A820,table3!A820:H3160,2,FALSE)</f>
        <v>32426</v>
      </c>
      <c r="Q820">
        <f>VLOOKUP(A820,table3!A819:H3160,8,FALSE)</f>
        <v>34</v>
      </c>
    </row>
    <row r="821" spans="1:17" x14ac:dyDescent="0.3">
      <c r="A821" s="13" t="s">
        <v>1551</v>
      </c>
      <c r="B821" s="14" t="s">
        <v>6155</v>
      </c>
      <c r="C821">
        <f>VLOOKUP(A821,table2!A821:J3155,2,FALSE)</f>
        <v>41.2</v>
      </c>
      <c r="D821">
        <f>VLOOKUP(A821,table2!A821:J3155,3,FALSE)</f>
        <v>4.95</v>
      </c>
      <c r="E821" t="str">
        <f>VLOOKUP(A821,table2!A821:J3155,4,FALSE)</f>
        <v>No</v>
      </c>
      <c r="F821" t="str">
        <f>VLOOKUP(A821,table2!A821:J3155,5,FALSE)</f>
        <v>No</v>
      </c>
      <c r="G821" t="str">
        <f>VLOOKUP(A821,table2!A821:J3155,6,FALSE)</f>
        <v>No</v>
      </c>
      <c r="H821" s="26">
        <f>VLOOKUP(A821,table2!A821:J3155,7,FALSE)</f>
        <v>1</v>
      </c>
      <c r="I821" t="str">
        <f>VLOOKUP(A821,table2!A821:J3155,8,FALSE)</f>
        <v>No</v>
      </c>
      <c r="J821" t="str">
        <f>VLOOKUP(A821,table2!A821:J3155,9,FALSE)</f>
        <v>OBESITY</v>
      </c>
      <c r="K821" t="str">
        <f>VLOOKUP(A821,table2!A821:J3155,10,FALSE)</f>
        <v>NORMAL</v>
      </c>
      <c r="L821" s="22">
        <f>VLOOKUP(A821,table3!A821:H3161,4,FALSE)</f>
        <v>6770</v>
      </c>
      <c r="M821" s="22" t="str">
        <f>VLOOKUP(A821,table3!A821:H3161,5,FALSE)</f>
        <v>tier - 2</v>
      </c>
      <c r="N821" t="str">
        <f>VLOOKUP(A821,table3!A821:H3161,6,FALSE)</f>
        <v>tier - 3</v>
      </c>
      <c r="O821" t="str">
        <f>VLOOKUP(A821,table3!A821:H3161,7,FALSE)</f>
        <v>R1013</v>
      </c>
      <c r="P821" s="8">
        <f>VLOOKUP(A821,table3!A821:H3161,2,FALSE)</f>
        <v>29850</v>
      </c>
      <c r="Q821">
        <f>VLOOKUP(A821,table3!A820:H3161,8,FALSE)</f>
        <v>41</v>
      </c>
    </row>
    <row r="822" spans="1:17" x14ac:dyDescent="0.3">
      <c r="A822" s="11" t="s">
        <v>1550</v>
      </c>
      <c r="B822" s="12" t="s">
        <v>6156</v>
      </c>
      <c r="C822">
        <f>VLOOKUP(A822,table2!A822:J3156,2,FALSE)</f>
        <v>28.81</v>
      </c>
      <c r="D822">
        <f>VLOOKUP(A822,table2!A822:J3156,3,FALSE)</f>
        <v>10.8</v>
      </c>
      <c r="E822" t="str">
        <f>VLOOKUP(A822,table2!A822:J3156,4,FALSE)</f>
        <v>Yes</v>
      </c>
      <c r="F822" t="str">
        <f>VLOOKUP(A822,table2!A822:J3156,5,FALSE)</f>
        <v>No</v>
      </c>
      <c r="G822" t="str">
        <f>VLOOKUP(A822,table2!A822:J3156,6,FALSE)</f>
        <v>Yes</v>
      </c>
      <c r="H822" s="26">
        <f>VLOOKUP(A822,table2!A822:J3156,7,FALSE)</f>
        <v>1</v>
      </c>
      <c r="I822" t="str">
        <f>VLOOKUP(A822,table2!A822:J3156,8,FALSE)</f>
        <v>No</v>
      </c>
      <c r="J822" t="str">
        <f>VLOOKUP(A822,table2!A822:J3156,9,FALSE)</f>
        <v>OVER WEIGHT</v>
      </c>
      <c r="K822" t="str">
        <f>VLOOKUP(A822,table2!A822:J3156,10,FALSE)</f>
        <v>DIABETES</v>
      </c>
      <c r="L822" s="22">
        <f>VLOOKUP(A822,table3!A822:H3162,4,FALSE)</f>
        <v>6776</v>
      </c>
      <c r="M822" s="22" t="str">
        <f>VLOOKUP(A822,table3!A822:H3162,5,FALSE)</f>
        <v>tier - 2</v>
      </c>
      <c r="N822" t="str">
        <f>VLOOKUP(A822,table3!A822:H3162,6,FALSE)</f>
        <v>tier - 3</v>
      </c>
      <c r="O822" t="str">
        <f>VLOOKUP(A822,table3!A822:H3162,7,FALSE)</f>
        <v>R1011</v>
      </c>
      <c r="P822" s="8">
        <f>VLOOKUP(A822,table3!A822:H3162,2,FALSE)</f>
        <v>29832</v>
      </c>
      <c r="Q822">
        <f>VLOOKUP(A822,table3!A821:H3162,8,FALSE)</f>
        <v>41</v>
      </c>
    </row>
    <row r="823" spans="1:17" x14ac:dyDescent="0.3">
      <c r="A823" s="13" t="s">
        <v>1549</v>
      </c>
      <c r="B823" s="14" t="s">
        <v>6158</v>
      </c>
      <c r="C823">
        <f>VLOOKUP(A823,table2!A823:J3157,2,FALSE)</f>
        <v>37.409999999999997</v>
      </c>
      <c r="D823">
        <f>VLOOKUP(A823,table2!A823:J3157,3,FALSE)</f>
        <v>7.21</v>
      </c>
      <c r="E823" t="str">
        <f>VLOOKUP(A823,table2!A823:J3157,4,FALSE)</f>
        <v>No</v>
      </c>
      <c r="F823" t="str">
        <f>VLOOKUP(A823,table2!A823:J3157,5,FALSE)</f>
        <v>No</v>
      </c>
      <c r="G823" t="str">
        <f>VLOOKUP(A823,table2!A823:J3157,6,FALSE)</f>
        <v>No</v>
      </c>
      <c r="H823" s="26">
        <f>VLOOKUP(A823,table2!A823:J3157,7,FALSE)</f>
        <v>2</v>
      </c>
      <c r="I823" t="str">
        <f>VLOOKUP(A823,table2!A823:J3157,8,FALSE)</f>
        <v>No</v>
      </c>
      <c r="J823" t="str">
        <f>VLOOKUP(A823,table2!A823:J3157,9,FALSE)</f>
        <v>OBESITY</v>
      </c>
      <c r="K823" t="str">
        <f>VLOOKUP(A823,table2!A823:J3157,10,FALSE)</f>
        <v>DIABETES</v>
      </c>
      <c r="L823" s="22">
        <f>VLOOKUP(A823,table3!A823:H3163,4,FALSE)</f>
        <v>6781</v>
      </c>
      <c r="M823" s="22" t="str">
        <f>VLOOKUP(A823,table3!A823:H3163,5,FALSE)</f>
        <v>tier - 2</v>
      </c>
      <c r="N823" t="str">
        <f>VLOOKUP(A823,table3!A823:H3163,6,FALSE)</f>
        <v>tier - 1</v>
      </c>
      <c r="O823" t="str">
        <f>VLOOKUP(A823,table3!A823:H3163,7,FALSE)</f>
        <v>R1013</v>
      </c>
      <c r="P823" s="8">
        <f>VLOOKUP(A823,table3!A823:H3163,2,FALSE)</f>
        <v>29867</v>
      </c>
      <c r="Q823">
        <f>VLOOKUP(A823,table3!A822:H3163,8,FALSE)</f>
        <v>41</v>
      </c>
    </row>
    <row r="824" spans="1:17" x14ac:dyDescent="0.3">
      <c r="A824" s="11" t="s">
        <v>1548</v>
      </c>
      <c r="B824" s="12" t="s">
        <v>6160</v>
      </c>
      <c r="C824">
        <f>VLOOKUP(A824,table2!A824:J3158,2,FALSE)</f>
        <v>52.54</v>
      </c>
      <c r="D824">
        <f>VLOOKUP(A824,table2!A824:J3158,3,FALSE)</f>
        <v>5.12</v>
      </c>
      <c r="E824" t="str">
        <f>VLOOKUP(A824,table2!A824:J3158,4,FALSE)</f>
        <v>No</v>
      </c>
      <c r="F824" t="str">
        <f>VLOOKUP(A824,table2!A824:J3158,5,FALSE)</f>
        <v>No</v>
      </c>
      <c r="G824" t="str">
        <f>VLOOKUP(A824,table2!A824:J3158,6,FALSE)</f>
        <v>Yes</v>
      </c>
      <c r="H824" s="26">
        <f>VLOOKUP(A824,table2!A824:J3158,7,FALSE)</f>
        <v>1</v>
      </c>
      <c r="I824" t="str">
        <f>VLOOKUP(A824,table2!A824:J3158,8,FALSE)</f>
        <v>No</v>
      </c>
      <c r="J824" t="str">
        <f>VLOOKUP(A824,table2!A824:J3158,9,FALSE)</f>
        <v>OBESITY</v>
      </c>
      <c r="K824" t="str">
        <f>VLOOKUP(A824,table2!A824:J3158,10,FALSE)</f>
        <v>NORMAL</v>
      </c>
      <c r="L824" s="22">
        <f>VLOOKUP(A824,table3!A824:H3164,4,FALSE)</f>
        <v>6782</v>
      </c>
      <c r="M824" s="22" t="str">
        <f>VLOOKUP(A824,table3!A824:H3164,5,FALSE)</f>
        <v>tier - 2</v>
      </c>
      <c r="N824" t="str">
        <f>VLOOKUP(A824,table3!A824:H3164,6,FALSE)</f>
        <v>tier - 2</v>
      </c>
      <c r="O824" t="str">
        <f>VLOOKUP(A824,table3!A824:H3164,7,FALSE)</f>
        <v>R1013</v>
      </c>
      <c r="P824" s="8">
        <f>VLOOKUP(A824,table3!A824:H3164,2,FALSE)</f>
        <v>29548</v>
      </c>
      <c r="Q824">
        <f>VLOOKUP(A824,table3!A823:H3164,8,FALSE)</f>
        <v>42</v>
      </c>
    </row>
    <row r="825" spans="1:17" x14ac:dyDescent="0.3">
      <c r="A825" s="13" t="s">
        <v>1547</v>
      </c>
      <c r="B825" s="14" t="s">
        <v>5946</v>
      </c>
      <c r="C825">
        <f>VLOOKUP(A825,table2!A825:J3159,2,FALSE)</f>
        <v>17.29</v>
      </c>
      <c r="D825">
        <f>VLOOKUP(A825,table2!A825:J3159,3,FALSE)</f>
        <v>4.62</v>
      </c>
      <c r="E825" t="str">
        <f>VLOOKUP(A825,table2!A825:J3159,4,FALSE)</f>
        <v>No</v>
      </c>
      <c r="F825" t="str">
        <f>VLOOKUP(A825,table2!A825:J3159,5,FALSE)</f>
        <v>Yes</v>
      </c>
      <c r="G825" t="str">
        <f>VLOOKUP(A825,table2!A825:J3159,6,FALSE)</f>
        <v>No</v>
      </c>
      <c r="H825" s="26">
        <f>VLOOKUP(A825,table2!A825:J3159,7,FALSE)</f>
        <v>1</v>
      </c>
      <c r="I825" t="str">
        <f>VLOOKUP(A825,table2!A825:J3159,8,FALSE)</f>
        <v>Yes</v>
      </c>
      <c r="J825" t="str">
        <f>VLOOKUP(A825,table2!A825:J3159,9,FALSE)</f>
        <v>UNDER WEIGHT</v>
      </c>
      <c r="K825" t="str">
        <f>VLOOKUP(A825,table2!A825:J3159,10,FALSE)</f>
        <v>NORMAL</v>
      </c>
      <c r="L825" s="22">
        <f>VLOOKUP(A825,table3!A825:H3165,4,FALSE)</f>
        <v>6797</v>
      </c>
      <c r="M825" s="22" t="str">
        <f>VLOOKUP(A825,table3!A825:H3165,5,FALSE)</f>
        <v>tier - 3</v>
      </c>
      <c r="N825" t="str">
        <f>VLOOKUP(A825,table3!A825:H3165,6,FALSE)</f>
        <v>tier - 3</v>
      </c>
      <c r="O825" t="str">
        <f>VLOOKUP(A825,table3!A825:H3165,7,FALSE)</f>
        <v>R1012</v>
      </c>
      <c r="P825" s="8">
        <f>VLOOKUP(A825,table3!A825:H3165,2,FALSE)</f>
        <v>31405</v>
      </c>
      <c r="Q825">
        <f>VLOOKUP(A825,table3!A824:H3165,8,FALSE)</f>
        <v>37</v>
      </c>
    </row>
    <row r="826" spans="1:17" x14ac:dyDescent="0.3">
      <c r="A826" s="11" t="s">
        <v>1546</v>
      </c>
      <c r="B826" s="12" t="s">
        <v>6162</v>
      </c>
      <c r="C826">
        <f>VLOOKUP(A826,table2!A826:J3160,2,FALSE)</f>
        <v>31.74</v>
      </c>
      <c r="D826">
        <f>VLOOKUP(A826,table2!A826:J3160,3,FALSE)</f>
        <v>7.68</v>
      </c>
      <c r="E826" t="str">
        <f>VLOOKUP(A826,table2!A826:J3160,4,FALSE)</f>
        <v>Yes</v>
      </c>
      <c r="F826" t="str">
        <f>VLOOKUP(A826,table2!A826:J3160,5,FALSE)</f>
        <v>No</v>
      </c>
      <c r="G826" t="str">
        <f>VLOOKUP(A826,table2!A826:J3160,6,FALSE)</f>
        <v>No</v>
      </c>
      <c r="H826" s="26">
        <f>VLOOKUP(A826,table2!A826:J3160,7,FALSE)</f>
        <v>0</v>
      </c>
      <c r="I826" t="str">
        <f>VLOOKUP(A826,table2!A826:J3160,8,FALSE)</f>
        <v>No</v>
      </c>
      <c r="J826" t="str">
        <f>VLOOKUP(A826,table2!A826:J3160,9,FALSE)</f>
        <v>OBESITY</v>
      </c>
      <c r="K826" t="str">
        <f>VLOOKUP(A826,table2!A826:J3160,10,FALSE)</f>
        <v>DIABETES</v>
      </c>
      <c r="L826" s="22">
        <f>VLOOKUP(A826,table3!A826:H3166,4,FALSE)</f>
        <v>6799</v>
      </c>
      <c r="M826" s="22" t="str">
        <f>VLOOKUP(A826,table3!A826:H3166,5,FALSE)</f>
        <v>tier - 1</v>
      </c>
      <c r="N826" t="str">
        <f>VLOOKUP(A826,table3!A826:H3166,6,FALSE)</f>
        <v>tier - 2</v>
      </c>
      <c r="O826" t="str">
        <f>VLOOKUP(A826,table3!A826:H3166,7,FALSE)</f>
        <v>R1014</v>
      </c>
      <c r="P826" s="8">
        <f>VLOOKUP(A826,table3!A826:H3166,2,FALSE)</f>
        <v>33418</v>
      </c>
      <c r="Q826">
        <f>VLOOKUP(A826,table3!A825:H3166,8,FALSE)</f>
        <v>31</v>
      </c>
    </row>
    <row r="827" spans="1:17" x14ac:dyDescent="0.3">
      <c r="A827" s="13" t="s">
        <v>1545</v>
      </c>
      <c r="B827" s="14" t="s">
        <v>6164</v>
      </c>
      <c r="C827">
        <f>VLOOKUP(A827,table2!A827:J3161,2,FALSE)</f>
        <v>26.504999999999999</v>
      </c>
      <c r="D827">
        <f>VLOOKUP(A827,table2!A827:J3161,3,FALSE)</f>
        <v>6.79</v>
      </c>
      <c r="E827" t="str">
        <f>VLOOKUP(A827,table2!A827:J3161,4,FALSE)</f>
        <v>Yes</v>
      </c>
      <c r="F827" t="str">
        <f>VLOOKUP(A827,table2!A827:J3161,5,FALSE)</f>
        <v>No</v>
      </c>
      <c r="G827" t="str">
        <f>VLOOKUP(A827,table2!A827:J3161,6,FALSE)</f>
        <v>Yes</v>
      </c>
      <c r="H827" s="26">
        <f>VLOOKUP(A827,table2!A827:J3161,7,FALSE)</f>
        <v>1</v>
      </c>
      <c r="I827" t="str">
        <f>VLOOKUP(A827,table2!A827:J3161,8,FALSE)</f>
        <v>No</v>
      </c>
      <c r="J827" t="str">
        <f>VLOOKUP(A827,table2!A827:J3161,9,FALSE)</f>
        <v>OVER WEIGHT</v>
      </c>
      <c r="K827" t="str">
        <f>VLOOKUP(A827,table2!A827:J3161,10,FALSE)</f>
        <v>DIABETES</v>
      </c>
      <c r="L827" s="22">
        <f>VLOOKUP(A827,table3!A827:H3167,4,FALSE)</f>
        <v>6809</v>
      </c>
      <c r="M827" s="22" t="str">
        <f>VLOOKUP(A827,table3!A827:H3167,5,FALSE)</f>
        <v>tier - 2</v>
      </c>
      <c r="N827" t="str">
        <f>VLOOKUP(A827,table3!A827:H3167,6,FALSE)</f>
        <v>tier - 1</v>
      </c>
      <c r="O827" t="str">
        <f>VLOOKUP(A827,table3!A827:H3167,7,FALSE)</f>
        <v>R1012</v>
      </c>
      <c r="P827" s="8">
        <f>VLOOKUP(A827,table3!A827:H3167,2,FALSE)</f>
        <v>27623</v>
      </c>
      <c r="Q827">
        <f>VLOOKUP(A827,table3!A826:H3167,8,FALSE)</f>
        <v>47</v>
      </c>
    </row>
    <row r="828" spans="1:17" x14ac:dyDescent="0.3">
      <c r="A828" s="11" t="s">
        <v>1544</v>
      </c>
      <c r="B828" s="12" t="s">
        <v>6166</v>
      </c>
      <c r="C828">
        <f>VLOOKUP(A828,table2!A828:J3162,2,FALSE)</f>
        <v>36.479999999999997</v>
      </c>
      <c r="D828">
        <f>VLOOKUP(A828,table2!A828:J3162,3,FALSE)</f>
        <v>11.09</v>
      </c>
      <c r="E828" t="str">
        <f>VLOOKUP(A828,table2!A828:J3162,4,FALSE)</f>
        <v>No</v>
      </c>
      <c r="F828" t="str">
        <f>VLOOKUP(A828,table2!A828:J3162,5,FALSE)</f>
        <v>No</v>
      </c>
      <c r="G828" t="str">
        <f>VLOOKUP(A828,table2!A828:J3162,6,FALSE)</f>
        <v>No</v>
      </c>
      <c r="H828" s="26">
        <f>VLOOKUP(A828,table2!A828:J3162,7,FALSE)</f>
        <v>0</v>
      </c>
      <c r="I828" t="str">
        <f>VLOOKUP(A828,table2!A828:J3162,8,FALSE)</f>
        <v>No</v>
      </c>
      <c r="J828" t="str">
        <f>VLOOKUP(A828,table2!A828:J3162,9,FALSE)</f>
        <v>OBESITY</v>
      </c>
      <c r="K828" t="str">
        <f>VLOOKUP(A828,table2!A828:J3162,10,FALSE)</f>
        <v>DIABETES</v>
      </c>
      <c r="L828" s="22">
        <f>VLOOKUP(A828,table3!A828:H3168,4,FALSE)</f>
        <v>6828</v>
      </c>
      <c r="M828" s="22" t="str">
        <f>VLOOKUP(A828,table3!A828:H3168,5,FALSE)</f>
        <v>tier - 2</v>
      </c>
      <c r="N828" t="str">
        <f>VLOOKUP(A828,table3!A828:H3168,6,FALSE)</f>
        <v>tier - 2</v>
      </c>
      <c r="O828" t="str">
        <f>VLOOKUP(A828,table3!A828:H3168,7,FALSE)</f>
        <v>R1021</v>
      </c>
      <c r="P828" s="8">
        <f>VLOOKUP(A828,table3!A828:H3168,2,FALSE)</f>
        <v>34523</v>
      </c>
      <c r="Q828">
        <f>VLOOKUP(A828,table3!A827:H3168,8,FALSE)</f>
        <v>28</v>
      </c>
    </row>
    <row r="829" spans="1:17" x14ac:dyDescent="0.3">
      <c r="A829" s="13" t="s">
        <v>1543</v>
      </c>
      <c r="B829" s="14" t="s">
        <v>5616</v>
      </c>
      <c r="C829">
        <f>VLOOKUP(A829,table2!A829:J3163,2,FALSE)</f>
        <v>39.159999999999997</v>
      </c>
      <c r="D829">
        <f>VLOOKUP(A829,table2!A829:J3163,3,FALSE)</f>
        <v>5.24</v>
      </c>
      <c r="E829" t="str">
        <f>VLOOKUP(A829,table2!A829:J3163,4,FALSE)</f>
        <v>Yes</v>
      </c>
      <c r="F829" t="str">
        <f>VLOOKUP(A829,table2!A829:J3163,5,FALSE)</f>
        <v>No</v>
      </c>
      <c r="G829" t="str">
        <f>VLOOKUP(A829,table2!A829:J3163,6,FALSE)</f>
        <v>Yes</v>
      </c>
      <c r="H829" s="26">
        <f>VLOOKUP(A829,table2!A829:J3163,7,FALSE)</f>
        <v>1</v>
      </c>
      <c r="I829" t="str">
        <f>VLOOKUP(A829,table2!A829:J3163,8,FALSE)</f>
        <v>No</v>
      </c>
      <c r="J829" t="str">
        <f>VLOOKUP(A829,table2!A829:J3163,9,FALSE)</f>
        <v>OBESITY</v>
      </c>
      <c r="K829" t="str">
        <f>VLOOKUP(A829,table2!A829:J3163,10,FALSE)</f>
        <v>NORMAL</v>
      </c>
      <c r="L829" s="22">
        <f>VLOOKUP(A829,table3!A829:H3169,4,FALSE)</f>
        <v>6837</v>
      </c>
      <c r="M829" s="22" t="str">
        <f>VLOOKUP(A829,table3!A829:H3169,5,FALSE)</f>
        <v>tier - 3</v>
      </c>
      <c r="N829" t="str">
        <f>VLOOKUP(A829,table3!A829:H3169,6,FALSE)</f>
        <v>tier - 1</v>
      </c>
      <c r="O829" t="str">
        <f>VLOOKUP(A829,table3!A829:H3169,7,FALSE)</f>
        <v>R1016</v>
      </c>
      <c r="P829" s="8">
        <f>VLOOKUP(A829,table3!A829:H3169,2,FALSE)</f>
        <v>29051</v>
      </c>
      <c r="Q829">
        <f>VLOOKUP(A829,table3!A828:H3169,8,FALSE)</f>
        <v>43</v>
      </c>
    </row>
    <row r="830" spans="1:17" x14ac:dyDescent="0.3">
      <c r="A830" s="11" t="s">
        <v>1542</v>
      </c>
      <c r="B830" s="12" t="s">
        <v>5645</v>
      </c>
      <c r="C830">
        <f>VLOOKUP(A830,table2!A830:J3164,2,FALSE)</f>
        <v>28.22</v>
      </c>
      <c r="D830">
        <f>VLOOKUP(A830,table2!A830:J3164,3,FALSE)</f>
        <v>7.51</v>
      </c>
      <c r="E830" t="str">
        <f>VLOOKUP(A830,table2!A830:J3164,4,FALSE)</f>
        <v>Yes</v>
      </c>
      <c r="F830" t="str">
        <f>VLOOKUP(A830,table2!A830:J3164,5,FALSE)</f>
        <v>No</v>
      </c>
      <c r="G830" t="str">
        <f>VLOOKUP(A830,table2!A830:J3164,6,FALSE)</f>
        <v>Yes</v>
      </c>
      <c r="H830" s="26">
        <f>VLOOKUP(A830,table2!A830:J3164,7,FALSE)</f>
        <v>1</v>
      </c>
      <c r="I830" t="str">
        <f>VLOOKUP(A830,table2!A830:J3164,8,FALSE)</f>
        <v>No</v>
      </c>
      <c r="J830" t="str">
        <f>VLOOKUP(A830,table2!A830:J3164,9,FALSE)</f>
        <v>OVER WEIGHT</v>
      </c>
      <c r="K830" t="str">
        <f>VLOOKUP(A830,table2!A830:J3164,10,FALSE)</f>
        <v>DIABETES</v>
      </c>
      <c r="L830" s="22">
        <f>VLOOKUP(A830,table3!A830:H3170,4,FALSE)</f>
        <v>6842</v>
      </c>
      <c r="M830" s="22" t="str">
        <f>VLOOKUP(A830,table3!A830:H3170,5,FALSE)</f>
        <v>tier - 2</v>
      </c>
      <c r="N830" t="str">
        <f>VLOOKUP(A830,table3!A830:H3170,6,FALSE)</f>
        <v>tier - 1</v>
      </c>
      <c r="O830" t="str">
        <f>VLOOKUP(A830,table3!A830:H3170,7,FALSE)</f>
        <v>R1012</v>
      </c>
      <c r="P830" s="8">
        <f>VLOOKUP(A830,table3!A830:H3170,2,FALSE)</f>
        <v>36860</v>
      </c>
      <c r="Q830">
        <f>VLOOKUP(A830,table3!A829:H3170,8,FALSE)</f>
        <v>22</v>
      </c>
    </row>
    <row r="831" spans="1:17" x14ac:dyDescent="0.3">
      <c r="A831" s="13" t="s">
        <v>1541</v>
      </c>
      <c r="B831" s="14" t="s">
        <v>6170</v>
      </c>
      <c r="C831">
        <f>VLOOKUP(A831,table2!A831:J3165,2,FALSE)</f>
        <v>35</v>
      </c>
      <c r="D831">
        <f>VLOOKUP(A831,table2!A831:J3165,3,FALSE)</f>
        <v>4.13</v>
      </c>
      <c r="E831" t="str">
        <f>VLOOKUP(A831,table2!A831:J3165,4,FALSE)</f>
        <v>No</v>
      </c>
      <c r="F831" t="str">
        <f>VLOOKUP(A831,table2!A831:J3165,5,FALSE)</f>
        <v>No</v>
      </c>
      <c r="G831" t="str">
        <f>VLOOKUP(A831,table2!A831:J3165,6,FALSE)</f>
        <v>No</v>
      </c>
      <c r="H831" s="26">
        <f>VLOOKUP(A831,table2!A831:J3165,7,FALSE)</f>
        <v>2</v>
      </c>
      <c r="I831" t="str">
        <f>VLOOKUP(A831,table2!A831:J3165,8,FALSE)</f>
        <v>No</v>
      </c>
      <c r="J831" t="str">
        <f>VLOOKUP(A831,table2!A831:J3165,9,FALSE)</f>
        <v>OBESITY</v>
      </c>
      <c r="K831" t="str">
        <f>VLOOKUP(A831,table2!A831:J3165,10,FALSE)</f>
        <v>NORMAL</v>
      </c>
      <c r="L831" s="22">
        <f>VLOOKUP(A831,table3!A831:H3171,4,FALSE)</f>
        <v>6843</v>
      </c>
      <c r="M831" s="22" t="str">
        <f>VLOOKUP(A831,table3!A831:H3171,5,FALSE)</f>
        <v>tier - 2</v>
      </c>
      <c r="N831" t="str">
        <f>VLOOKUP(A831,table3!A831:H3171,6,FALSE)</f>
        <v>tier - 1</v>
      </c>
      <c r="O831" t="str">
        <f>VLOOKUP(A831,table3!A831:H3171,7,FALSE)</f>
        <v>R1013</v>
      </c>
      <c r="P831" s="8">
        <f>VLOOKUP(A831,table3!A831:H3171,2,FALSE)</f>
        <v>28291</v>
      </c>
      <c r="Q831">
        <f>VLOOKUP(A831,table3!A830:H3171,8,FALSE)</f>
        <v>45</v>
      </c>
    </row>
    <row r="832" spans="1:17" x14ac:dyDescent="0.3">
      <c r="A832" s="11" t="s">
        <v>1540</v>
      </c>
      <c r="B832" s="12" t="s">
        <v>6172</v>
      </c>
      <c r="C832">
        <f>VLOOKUP(A832,table2!A832:J3166,2,FALSE)</f>
        <v>36.24</v>
      </c>
      <c r="D832">
        <f>VLOOKUP(A832,table2!A832:J3166,3,FALSE)</f>
        <v>8.3800000000000008</v>
      </c>
      <c r="E832" t="str">
        <f>VLOOKUP(A832,table2!A832:J3166,4,FALSE)</f>
        <v>Yes</v>
      </c>
      <c r="F832" t="str">
        <f>VLOOKUP(A832,table2!A832:J3166,5,FALSE)</f>
        <v>No</v>
      </c>
      <c r="G832" t="str">
        <f>VLOOKUP(A832,table2!A832:J3166,6,FALSE)</f>
        <v>No</v>
      </c>
      <c r="H832" s="26">
        <f>VLOOKUP(A832,table2!A832:J3166,7,FALSE)</f>
        <v>1</v>
      </c>
      <c r="I832" t="str">
        <f>VLOOKUP(A832,table2!A832:J3166,8,FALSE)</f>
        <v>No</v>
      </c>
      <c r="J832" t="str">
        <f>VLOOKUP(A832,table2!A832:J3166,9,FALSE)</f>
        <v>OBESITY</v>
      </c>
      <c r="K832" t="str">
        <f>VLOOKUP(A832,table2!A832:J3166,10,FALSE)</f>
        <v>DIABETES</v>
      </c>
      <c r="L832" s="22">
        <f>VLOOKUP(A832,table3!A832:H3172,4,FALSE)</f>
        <v>6849</v>
      </c>
      <c r="M832" s="22" t="str">
        <f>VLOOKUP(A832,table3!A832:H3172,5,FALSE)</f>
        <v>tier - 2</v>
      </c>
      <c r="N832" t="str">
        <f>VLOOKUP(A832,table3!A832:H3172,6,FALSE)</f>
        <v>tier - 2</v>
      </c>
      <c r="O832" t="str">
        <f>VLOOKUP(A832,table3!A832:H3172,7,FALSE)</f>
        <v>R1011</v>
      </c>
      <c r="P832" s="8">
        <f>VLOOKUP(A832,table3!A832:H3172,2,FALSE)</f>
        <v>29163</v>
      </c>
      <c r="Q832">
        <f>VLOOKUP(A832,table3!A831:H3172,8,FALSE)</f>
        <v>43</v>
      </c>
    </row>
    <row r="833" spans="1:17" x14ac:dyDescent="0.3">
      <c r="A833" s="13" t="s">
        <v>1539</v>
      </c>
      <c r="B833" s="14" t="s">
        <v>6173</v>
      </c>
      <c r="C833">
        <f>VLOOKUP(A833,table2!A833:J3167,2,FALSE)</f>
        <v>36.954999999999998</v>
      </c>
      <c r="D833">
        <f>VLOOKUP(A833,table2!A833:J3167,3,FALSE)</f>
        <v>8.07</v>
      </c>
      <c r="E833" t="str">
        <f>VLOOKUP(A833,table2!A833:J3167,4,FALSE)</f>
        <v>No</v>
      </c>
      <c r="F833" t="str">
        <f>VLOOKUP(A833,table2!A833:J3167,5,FALSE)</f>
        <v>No</v>
      </c>
      <c r="G833" t="str">
        <f>VLOOKUP(A833,table2!A833:J3167,6,FALSE)</f>
        <v>No</v>
      </c>
      <c r="H833" s="26">
        <f>VLOOKUP(A833,table2!A833:J3167,7,FALSE)</f>
        <v>0</v>
      </c>
      <c r="I833" t="str">
        <f>VLOOKUP(A833,table2!A833:J3167,8,FALSE)</f>
        <v>No</v>
      </c>
      <c r="J833" t="str">
        <f>VLOOKUP(A833,table2!A833:J3167,9,FALSE)</f>
        <v>OBESITY</v>
      </c>
      <c r="K833" t="str">
        <f>VLOOKUP(A833,table2!A833:J3167,10,FALSE)</f>
        <v>DIABETES</v>
      </c>
      <c r="L833" s="22">
        <f>VLOOKUP(A833,table3!A833:H3173,4,FALSE)</f>
        <v>6858</v>
      </c>
      <c r="M833" s="22" t="str">
        <f>VLOOKUP(A833,table3!A833:H3173,5,FALSE)</f>
        <v>tier - 2</v>
      </c>
      <c r="N833" t="str">
        <f>VLOOKUP(A833,table3!A833:H3173,6,FALSE)</f>
        <v>tier - 2</v>
      </c>
      <c r="O833" t="str">
        <f>VLOOKUP(A833,table3!A833:H3173,7,FALSE)</f>
        <v>R1019</v>
      </c>
      <c r="P833" s="8">
        <f>VLOOKUP(A833,table3!A833:H3173,2,FALSE)</f>
        <v>29756</v>
      </c>
      <c r="Q833">
        <f>VLOOKUP(A833,table3!A832:H3173,8,FALSE)</f>
        <v>41</v>
      </c>
    </row>
    <row r="834" spans="1:17" x14ac:dyDescent="0.3">
      <c r="A834" s="11" t="s">
        <v>1538</v>
      </c>
      <c r="B834" s="12" t="s">
        <v>6175</v>
      </c>
      <c r="C834">
        <f>VLOOKUP(A834,table2!A834:J3168,2,FALSE)</f>
        <v>29.64</v>
      </c>
      <c r="D834">
        <f>VLOOKUP(A834,table2!A834:J3168,3,FALSE)</f>
        <v>8.9499999999999993</v>
      </c>
      <c r="E834" t="str">
        <f>VLOOKUP(A834,table2!A834:J3168,4,FALSE)</f>
        <v>No</v>
      </c>
      <c r="F834" t="str">
        <f>VLOOKUP(A834,table2!A834:J3168,5,FALSE)</f>
        <v>No</v>
      </c>
      <c r="G834" t="str">
        <f>VLOOKUP(A834,table2!A834:J3168,6,FALSE)</f>
        <v>No</v>
      </c>
      <c r="H834" s="26">
        <f>VLOOKUP(A834,table2!A834:J3168,7,FALSE)</f>
        <v>0</v>
      </c>
      <c r="I834" t="str">
        <f>VLOOKUP(A834,table2!A834:J3168,8,FALSE)</f>
        <v>No</v>
      </c>
      <c r="J834" t="str">
        <f>VLOOKUP(A834,table2!A834:J3168,9,FALSE)</f>
        <v>OVER WEIGHT</v>
      </c>
      <c r="K834" t="str">
        <f>VLOOKUP(A834,table2!A834:J3168,10,FALSE)</f>
        <v>DIABETES</v>
      </c>
      <c r="L834" s="22">
        <f>VLOOKUP(A834,table3!A834:H3174,4,FALSE)</f>
        <v>6863</v>
      </c>
      <c r="M834" s="22" t="str">
        <f>VLOOKUP(A834,table3!A834:H3174,5,FALSE)</f>
        <v>tier - 2</v>
      </c>
      <c r="N834" t="str">
        <f>VLOOKUP(A834,table3!A834:H3174,6,FALSE)</f>
        <v>tier - 1</v>
      </c>
      <c r="O834" t="str">
        <f>VLOOKUP(A834,table3!A834:H3174,7,FALSE)</f>
        <v>R1013</v>
      </c>
      <c r="P834" s="8">
        <f>VLOOKUP(A834,table3!A834:H3174,2,FALSE)</f>
        <v>28707</v>
      </c>
      <c r="Q834">
        <f>VLOOKUP(A834,table3!A833:H3174,8,FALSE)</f>
        <v>44</v>
      </c>
    </row>
    <row r="835" spans="1:17" x14ac:dyDescent="0.3">
      <c r="A835" s="13" t="s">
        <v>1537</v>
      </c>
      <c r="B835" s="14" t="s">
        <v>6177</v>
      </c>
      <c r="C835">
        <f>VLOOKUP(A835,table2!A835:J3169,2,FALSE)</f>
        <v>42.74</v>
      </c>
      <c r="D835">
        <f>VLOOKUP(A835,table2!A835:J3169,3,FALSE)</f>
        <v>6.31</v>
      </c>
      <c r="E835" t="str">
        <f>VLOOKUP(A835,table2!A835:J3169,4,FALSE)</f>
        <v>Yes</v>
      </c>
      <c r="F835" t="str">
        <f>VLOOKUP(A835,table2!A835:J3169,5,FALSE)</f>
        <v>No</v>
      </c>
      <c r="G835" t="str">
        <f>VLOOKUP(A835,table2!A835:J3169,6,FALSE)</f>
        <v>No</v>
      </c>
      <c r="H835" s="26">
        <f>VLOOKUP(A835,table2!A835:J3169,7,FALSE)</f>
        <v>1</v>
      </c>
      <c r="I835" t="str">
        <f>VLOOKUP(A835,table2!A835:J3169,8,FALSE)</f>
        <v>No</v>
      </c>
      <c r="J835" t="str">
        <f>VLOOKUP(A835,table2!A835:J3169,9,FALSE)</f>
        <v>OBESITY</v>
      </c>
      <c r="K835" t="str">
        <f>VLOOKUP(A835,table2!A835:J3169,10,FALSE)</f>
        <v>PREDIABETES</v>
      </c>
      <c r="L835" s="22">
        <f>VLOOKUP(A835,table3!A835:H3175,4,FALSE)</f>
        <v>6868</v>
      </c>
      <c r="M835" s="22" t="str">
        <f>VLOOKUP(A835,table3!A835:H3175,5,FALSE)</f>
        <v>tier - 2</v>
      </c>
      <c r="N835" t="str">
        <f>VLOOKUP(A835,table3!A835:H3175,6,FALSE)</f>
        <v>tier - 2</v>
      </c>
      <c r="O835" t="str">
        <f>VLOOKUP(A835,table3!A835:H3175,7,FALSE)</f>
        <v>R1013</v>
      </c>
      <c r="P835" s="8">
        <f>VLOOKUP(A835,table3!A835:H3175,2,FALSE)</f>
        <v>25499</v>
      </c>
      <c r="Q835">
        <f>VLOOKUP(A835,table3!A834:H3175,8,FALSE)</f>
        <v>53</v>
      </c>
    </row>
    <row r="836" spans="1:17" x14ac:dyDescent="0.3">
      <c r="A836" s="11" t="s">
        <v>1536</v>
      </c>
      <c r="B836" s="12" t="s">
        <v>6178</v>
      </c>
      <c r="C836">
        <f>VLOOKUP(A836,table2!A836:J3170,2,FALSE)</f>
        <v>36.130000000000003</v>
      </c>
      <c r="D836">
        <f>VLOOKUP(A836,table2!A836:J3170,3,FALSE)</f>
        <v>7.19</v>
      </c>
      <c r="E836" t="str">
        <f>VLOOKUP(A836,table2!A836:J3170,4,FALSE)</f>
        <v>Yes</v>
      </c>
      <c r="F836" t="str">
        <f>VLOOKUP(A836,table2!A836:J3170,5,FALSE)</f>
        <v>No</v>
      </c>
      <c r="G836" t="str">
        <f>VLOOKUP(A836,table2!A836:J3170,6,FALSE)</f>
        <v>No</v>
      </c>
      <c r="H836" s="26">
        <f>VLOOKUP(A836,table2!A836:J3170,7,FALSE)</f>
        <v>2</v>
      </c>
      <c r="I836" t="str">
        <f>VLOOKUP(A836,table2!A836:J3170,8,FALSE)</f>
        <v>No</v>
      </c>
      <c r="J836" t="str">
        <f>VLOOKUP(A836,table2!A836:J3170,9,FALSE)</f>
        <v>OBESITY</v>
      </c>
      <c r="K836" t="str">
        <f>VLOOKUP(A836,table2!A836:J3170,10,FALSE)</f>
        <v>DIABETES</v>
      </c>
      <c r="L836" s="22">
        <f>VLOOKUP(A836,table3!A836:H3176,4,FALSE)</f>
        <v>6876</v>
      </c>
      <c r="M836" s="22" t="str">
        <f>VLOOKUP(A836,table3!A836:H3176,5,FALSE)</f>
        <v>tier - 2</v>
      </c>
      <c r="N836" t="str">
        <f>VLOOKUP(A836,table3!A836:H3176,6,FALSE)</f>
        <v>tier - 2</v>
      </c>
      <c r="O836" t="str">
        <f>VLOOKUP(A836,table3!A836:H3176,7,FALSE)</f>
        <v>R1011</v>
      </c>
      <c r="P836" s="8">
        <f>VLOOKUP(A836,table3!A836:H3176,2,FALSE)</f>
        <v>29760</v>
      </c>
      <c r="Q836">
        <f>VLOOKUP(A836,table3!A835:H3176,8,FALSE)</f>
        <v>41</v>
      </c>
    </row>
    <row r="837" spans="1:17" x14ac:dyDescent="0.3">
      <c r="A837" s="13" t="s">
        <v>1535</v>
      </c>
      <c r="B837" s="14" t="s">
        <v>5147</v>
      </c>
      <c r="C837">
        <f>VLOOKUP(A837,table2!A837:J3171,2,FALSE)</f>
        <v>31.55</v>
      </c>
      <c r="D837">
        <f>VLOOKUP(A837,table2!A837:J3171,3,FALSE)</f>
        <v>6.11</v>
      </c>
      <c r="E837" t="str">
        <f>VLOOKUP(A837,table2!A837:J3171,4,FALSE)</f>
        <v>Yes</v>
      </c>
      <c r="F837" t="str">
        <f>VLOOKUP(A837,table2!A837:J3171,5,FALSE)</f>
        <v>No</v>
      </c>
      <c r="G837" t="str">
        <f>VLOOKUP(A837,table2!A837:J3171,6,FALSE)</f>
        <v>No</v>
      </c>
      <c r="H837" s="26">
        <f>VLOOKUP(A837,table2!A837:J3171,7,FALSE)</f>
        <v>1</v>
      </c>
      <c r="I837" t="str">
        <f>VLOOKUP(A837,table2!A837:J3171,8,FALSE)</f>
        <v>No</v>
      </c>
      <c r="J837" t="str">
        <f>VLOOKUP(A837,table2!A837:J3171,9,FALSE)</f>
        <v>OBESITY</v>
      </c>
      <c r="K837" t="str">
        <f>VLOOKUP(A837,table2!A837:J3171,10,FALSE)</f>
        <v>PREDIABETES</v>
      </c>
      <c r="L837" s="22">
        <f>VLOOKUP(A837,table3!A837:H3177,4,FALSE)</f>
        <v>6877</v>
      </c>
      <c r="M837" s="22" t="str">
        <f>VLOOKUP(A837,table3!A837:H3177,5,FALSE)</f>
        <v>tier - 2</v>
      </c>
      <c r="N837" t="str">
        <f>VLOOKUP(A837,table3!A837:H3177,6,FALSE)</f>
        <v>tier - 1</v>
      </c>
      <c r="O837" t="str">
        <f>VLOOKUP(A837,table3!A837:H3177,7,FALSE)</f>
        <v>R1012</v>
      </c>
      <c r="P837" s="8">
        <f>VLOOKUP(A837,table3!A837:H3177,2,FALSE)</f>
        <v>38345</v>
      </c>
      <c r="Q837">
        <f>VLOOKUP(A837,table3!A836:H3177,8,FALSE)</f>
        <v>18</v>
      </c>
    </row>
    <row r="838" spans="1:17" x14ac:dyDescent="0.3">
      <c r="A838" s="11" t="s">
        <v>1534</v>
      </c>
      <c r="B838" s="12" t="s">
        <v>6181</v>
      </c>
      <c r="C838">
        <f>VLOOKUP(A838,table2!A838:J3172,2,FALSE)</f>
        <v>52.75</v>
      </c>
      <c r="D838">
        <f>VLOOKUP(A838,table2!A838:J3172,3,FALSE)</f>
        <v>6.02</v>
      </c>
      <c r="E838" t="str">
        <f>VLOOKUP(A838,table2!A838:J3172,4,FALSE)</f>
        <v>No</v>
      </c>
      <c r="F838" t="str">
        <f>VLOOKUP(A838,table2!A838:J3172,5,FALSE)</f>
        <v>No</v>
      </c>
      <c r="G838" t="str">
        <f>VLOOKUP(A838,table2!A838:J3172,6,FALSE)</f>
        <v>No</v>
      </c>
      <c r="H838" s="26">
        <f>VLOOKUP(A838,table2!A838:J3172,7,FALSE)</f>
        <v>1</v>
      </c>
      <c r="I838" t="str">
        <f>VLOOKUP(A838,table2!A838:J3172,8,FALSE)</f>
        <v>No</v>
      </c>
      <c r="J838" t="str">
        <f>VLOOKUP(A838,table2!A838:J3172,9,FALSE)</f>
        <v>OBESITY</v>
      </c>
      <c r="K838" t="str">
        <f>VLOOKUP(A838,table2!A838:J3172,10,FALSE)</f>
        <v>PREDIABETES</v>
      </c>
      <c r="L838" s="22">
        <f>VLOOKUP(A838,table3!A838:H3178,4,FALSE)</f>
        <v>6878</v>
      </c>
      <c r="M838" s="22" t="str">
        <f>VLOOKUP(A838,table3!A838:H3178,5,FALSE)</f>
        <v>tier - 2</v>
      </c>
      <c r="N838" t="str">
        <f>VLOOKUP(A838,table3!A838:H3178,6,FALSE)</f>
        <v>tier - 1</v>
      </c>
      <c r="O838" t="str">
        <f>VLOOKUP(A838,table3!A838:H3178,7,FALSE)</f>
        <v>R1024</v>
      </c>
      <c r="P838" s="8">
        <f>VLOOKUP(A838,table3!A838:H3178,2,FALSE)</f>
        <v>31300</v>
      </c>
      <c r="Q838">
        <f>VLOOKUP(A838,table3!A837:H3178,8,FALSE)</f>
        <v>37</v>
      </c>
    </row>
    <row r="839" spans="1:17" x14ac:dyDescent="0.3">
      <c r="A839" s="13" t="s">
        <v>1533</v>
      </c>
      <c r="B839" s="14" t="s">
        <v>5843</v>
      </c>
      <c r="C839">
        <f>VLOOKUP(A839,table2!A839:J3173,2,FALSE)</f>
        <v>36.67</v>
      </c>
      <c r="D839">
        <f>VLOOKUP(A839,table2!A839:J3173,3,FALSE)</f>
        <v>11.86</v>
      </c>
      <c r="E839" t="str">
        <f>VLOOKUP(A839,table2!A839:J3173,4,FALSE)</f>
        <v>No</v>
      </c>
      <c r="F839" t="str">
        <f>VLOOKUP(A839,table2!A839:J3173,5,FALSE)</f>
        <v>No</v>
      </c>
      <c r="G839" t="str">
        <f>VLOOKUP(A839,table2!A839:J3173,6,FALSE)</f>
        <v>No</v>
      </c>
      <c r="H839" s="26">
        <f>VLOOKUP(A839,table2!A839:J3173,7,FALSE)</f>
        <v>0</v>
      </c>
      <c r="I839" t="str">
        <f>VLOOKUP(A839,table2!A839:J3173,8,FALSE)</f>
        <v>No</v>
      </c>
      <c r="J839" t="str">
        <f>VLOOKUP(A839,table2!A839:J3173,9,FALSE)</f>
        <v>OBESITY</v>
      </c>
      <c r="K839" t="str">
        <f>VLOOKUP(A839,table2!A839:J3173,10,FALSE)</f>
        <v>DIABETES</v>
      </c>
      <c r="L839" s="22">
        <f>VLOOKUP(A839,table3!A839:H3179,4,FALSE)</f>
        <v>6895</v>
      </c>
      <c r="M839" s="22" t="str">
        <f>VLOOKUP(A839,table3!A839:H3179,5,FALSE)</f>
        <v>tier - 2</v>
      </c>
      <c r="N839" t="str">
        <f>VLOOKUP(A839,table3!A839:H3179,6,FALSE)</f>
        <v>tier - 3</v>
      </c>
      <c r="O839" t="str">
        <f>VLOOKUP(A839,table3!A839:H3179,7,FALSE)</f>
        <v>R1024</v>
      </c>
      <c r="P839" s="8">
        <f>VLOOKUP(A839,table3!A839:H3179,2,FALSE)</f>
        <v>32863</v>
      </c>
      <c r="Q839">
        <f>VLOOKUP(A839,table3!A838:H3179,8,FALSE)</f>
        <v>33</v>
      </c>
    </row>
    <row r="840" spans="1:17" x14ac:dyDescent="0.3">
      <c r="A840" s="11" t="s">
        <v>1532</v>
      </c>
      <c r="B840" s="12" t="s">
        <v>6183</v>
      </c>
      <c r="C840">
        <f>VLOOKUP(A840,table2!A840:J3174,2,FALSE)</f>
        <v>38.06</v>
      </c>
      <c r="D840">
        <f>VLOOKUP(A840,table2!A840:J3174,3,FALSE)</f>
        <v>8.25</v>
      </c>
      <c r="E840" t="str">
        <f>VLOOKUP(A840,table2!A840:J3174,4,FALSE)</f>
        <v>No</v>
      </c>
      <c r="F840" t="str">
        <f>VLOOKUP(A840,table2!A840:J3174,5,FALSE)</f>
        <v>No</v>
      </c>
      <c r="G840" t="str">
        <f>VLOOKUP(A840,table2!A840:J3174,6,FALSE)</f>
        <v>No</v>
      </c>
      <c r="H840" s="26">
        <f>VLOOKUP(A840,table2!A840:J3174,7,FALSE)</f>
        <v>0</v>
      </c>
      <c r="I840" t="str">
        <f>VLOOKUP(A840,table2!A840:J3174,8,FALSE)</f>
        <v>No</v>
      </c>
      <c r="J840" t="str">
        <f>VLOOKUP(A840,table2!A840:J3174,9,FALSE)</f>
        <v>OBESITY</v>
      </c>
      <c r="K840" t="str">
        <f>VLOOKUP(A840,table2!A840:J3174,10,FALSE)</f>
        <v>DIABETES</v>
      </c>
      <c r="L840" s="22">
        <f>VLOOKUP(A840,table3!A840:H3180,4,FALSE)</f>
        <v>6933</v>
      </c>
      <c r="M840" s="22" t="str">
        <f>VLOOKUP(A840,table3!A840:H3180,5,FALSE)</f>
        <v>tier - 2</v>
      </c>
      <c r="N840" t="str">
        <f>VLOOKUP(A840,table3!A840:H3180,6,FALSE)</f>
        <v>tier - 3</v>
      </c>
      <c r="O840" t="str">
        <f>VLOOKUP(A840,table3!A840:H3180,7,FALSE)</f>
        <v>R1012</v>
      </c>
      <c r="P840" s="8">
        <f>VLOOKUP(A840,table3!A840:H3180,2,FALSE)</f>
        <v>30930</v>
      </c>
      <c r="Q840">
        <f>VLOOKUP(A840,table3!A839:H3180,8,FALSE)</f>
        <v>38</v>
      </c>
    </row>
    <row r="841" spans="1:17" x14ac:dyDescent="0.3">
      <c r="A841" s="13" t="s">
        <v>1531</v>
      </c>
      <c r="B841" s="14" t="s">
        <v>6184</v>
      </c>
      <c r="C841">
        <f>VLOOKUP(A841,table2!A841:J3175,2,FALSE)</f>
        <v>38</v>
      </c>
      <c r="D841">
        <f>VLOOKUP(A841,table2!A841:J3175,3,FALSE)</f>
        <v>8.1300000000000008</v>
      </c>
      <c r="E841" t="str">
        <f>VLOOKUP(A841,table2!A841:J3175,4,FALSE)</f>
        <v>No</v>
      </c>
      <c r="F841" t="str">
        <f>VLOOKUP(A841,table2!A841:J3175,5,FALSE)</f>
        <v>No</v>
      </c>
      <c r="G841" t="str">
        <f>VLOOKUP(A841,table2!A841:J3175,6,FALSE)</f>
        <v>No</v>
      </c>
      <c r="H841" s="26">
        <f>VLOOKUP(A841,table2!A841:J3175,7,FALSE)</f>
        <v>0</v>
      </c>
      <c r="I841" t="str">
        <f>VLOOKUP(A841,table2!A841:J3175,8,FALSE)</f>
        <v>No</v>
      </c>
      <c r="J841" t="str">
        <f>VLOOKUP(A841,table2!A841:J3175,9,FALSE)</f>
        <v>OBESITY</v>
      </c>
      <c r="K841" t="str">
        <f>VLOOKUP(A841,table2!A841:J3175,10,FALSE)</f>
        <v>DIABETES</v>
      </c>
      <c r="L841" s="22">
        <f>VLOOKUP(A841,table3!A841:H3181,4,FALSE)</f>
        <v>6938</v>
      </c>
      <c r="M841" s="22" t="str">
        <f>VLOOKUP(A841,table3!A841:H3181,5,FALSE)</f>
        <v>tier - 2</v>
      </c>
      <c r="N841" t="str">
        <f>VLOOKUP(A841,table3!A841:H3181,6,FALSE)</f>
        <v>tier - 2</v>
      </c>
      <c r="O841" t="str">
        <f>VLOOKUP(A841,table3!A841:H3181,7,FALSE)</f>
        <v>R1013</v>
      </c>
      <c r="P841" s="8">
        <f>VLOOKUP(A841,table3!A841:H3181,2,FALSE)</f>
        <v>28823</v>
      </c>
      <c r="Q841">
        <f>VLOOKUP(A841,table3!A840:H3181,8,FALSE)</f>
        <v>44</v>
      </c>
    </row>
    <row r="842" spans="1:17" x14ac:dyDescent="0.3">
      <c r="A842" s="11" t="s">
        <v>1530</v>
      </c>
      <c r="B842" s="12" t="s">
        <v>6186</v>
      </c>
      <c r="C842">
        <f>VLOOKUP(A842,table2!A842:J3176,2,FALSE)</f>
        <v>35.1</v>
      </c>
      <c r="D842">
        <f>VLOOKUP(A842,table2!A842:J3176,3,FALSE)</f>
        <v>10.1</v>
      </c>
      <c r="E842" t="str">
        <f>VLOOKUP(A842,table2!A842:J3176,4,FALSE)</f>
        <v>No</v>
      </c>
      <c r="F842" t="str">
        <f>VLOOKUP(A842,table2!A842:J3176,5,FALSE)</f>
        <v>No</v>
      </c>
      <c r="G842" t="str">
        <f>VLOOKUP(A842,table2!A842:J3176,6,FALSE)</f>
        <v>No</v>
      </c>
      <c r="H842" s="26">
        <f>VLOOKUP(A842,table2!A842:J3176,7,FALSE)</f>
        <v>0</v>
      </c>
      <c r="I842" t="str">
        <f>VLOOKUP(A842,table2!A842:J3176,8,FALSE)</f>
        <v>No</v>
      </c>
      <c r="J842" t="str">
        <f>VLOOKUP(A842,table2!A842:J3176,9,FALSE)</f>
        <v>OBESITY</v>
      </c>
      <c r="K842" t="str">
        <f>VLOOKUP(A842,table2!A842:J3176,10,FALSE)</f>
        <v>DIABETES</v>
      </c>
      <c r="L842" s="22">
        <f>VLOOKUP(A842,table3!A842:H3182,4,FALSE)</f>
        <v>6941</v>
      </c>
      <c r="M842" s="22" t="str">
        <f>VLOOKUP(A842,table3!A842:H3182,5,FALSE)</f>
        <v>tier - 2</v>
      </c>
      <c r="N842" t="str">
        <f>VLOOKUP(A842,table3!A842:H3182,6,FALSE)</f>
        <v>tier - 2</v>
      </c>
      <c r="O842" t="str">
        <f>VLOOKUP(A842,table3!A842:H3182,7,FALSE)</f>
        <v>R1012</v>
      </c>
      <c r="P842" s="8">
        <f>VLOOKUP(A842,table3!A842:H3182,2,FALSE)</f>
        <v>29463</v>
      </c>
      <c r="Q842">
        <f>VLOOKUP(A842,table3!A841:H3182,8,FALSE)</f>
        <v>42</v>
      </c>
    </row>
    <row r="843" spans="1:17" x14ac:dyDescent="0.3">
      <c r="A843" s="13" t="s">
        <v>1529</v>
      </c>
      <c r="B843" s="14" t="s">
        <v>6188</v>
      </c>
      <c r="C843">
        <f>VLOOKUP(A843,table2!A843:J3177,2,FALSE)</f>
        <v>33.82</v>
      </c>
      <c r="D843">
        <f>VLOOKUP(A843,table2!A843:J3177,3,FALSE)</f>
        <v>5.89</v>
      </c>
      <c r="E843" t="str">
        <f>VLOOKUP(A843,table2!A843:J3177,4,FALSE)</f>
        <v>Yes</v>
      </c>
      <c r="F843" t="str">
        <f>VLOOKUP(A843,table2!A843:J3177,5,FALSE)</f>
        <v>No</v>
      </c>
      <c r="G843" t="str">
        <f>VLOOKUP(A843,table2!A843:J3177,6,FALSE)</f>
        <v>No</v>
      </c>
      <c r="H843" s="26">
        <f>VLOOKUP(A843,table2!A843:J3177,7,FALSE)</f>
        <v>2</v>
      </c>
      <c r="I843" t="str">
        <f>VLOOKUP(A843,table2!A843:J3177,8,FALSE)</f>
        <v>No</v>
      </c>
      <c r="J843" t="str">
        <f>VLOOKUP(A843,table2!A843:J3177,9,FALSE)</f>
        <v>OBESITY</v>
      </c>
      <c r="K843" t="str">
        <f>VLOOKUP(A843,table2!A843:J3177,10,FALSE)</f>
        <v>PREDIABETES</v>
      </c>
      <c r="L843" s="22">
        <f>VLOOKUP(A843,table3!A843:H3183,4,FALSE)</f>
        <v>6941</v>
      </c>
      <c r="M843" s="22" t="str">
        <f>VLOOKUP(A843,table3!A843:H3183,5,FALSE)</f>
        <v>tier - 2</v>
      </c>
      <c r="N843" t="str">
        <f>VLOOKUP(A843,table3!A843:H3183,6,FALSE)</f>
        <v>tier - 3</v>
      </c>
      <c r="O843" t="str">
        <f>VLOOKUP(A843,table3!A843:H3183,7,FALSE)</f>
        <v>R1013</v>
      </c>
      <c r="P843" s="8">
        <f>VLOOKUP(A843,table3!A843:H3183,2,FALSE)</f>
        <v>29499</v>
      </c>
      <c r="Q843">
        <f>VLOOKUP(A843,table3!A842:H3183,8,FALSE)</f>
        <v>42</v>
      </c>
    </row>
    <row r="844" spans="1:17" x14ac:dyDescent="0.3">
      <c r="A844" s="11" t="s">
        <v>1528</v>
      </c>
      <c r="B844" s="12" t="s">
        <v>6189</v>
      </c>
      <c r="C844">
        <f>VLOOKUP(A844,table2!A844:J3178,2,FALSE)</f>
        <v>37.43</v>
      </c>
      <c r="D844">
        <f>VLOOKUP(A844,table2!A844:J3178,3,FALSE)</f>
        <v>4.97</v>
      </c>
      <c r="E844" t="str">
        <f>VLOOKUP(A844,table2!A844:J3178,4,FALSE)</f>
        <v>No</v>
      </c>
      <c r="F844" t="str">
        <f>VLOOKUP(A844,table2!A844:J3178,5,FALSE)</f>
        <v>No</v>
      </c>
      <c r="G844" t="str">
        <f>VLOOKUP(A844,table2!A844:J3178,6,FALSE)</f>
        <v>No</v>
      </c>
      <c r="H844" s="26">
        <f>VLOOKUP(A844,table2!A844:J3178,7,FALSE)</f>
        <v>2</v>
      </c>
      <c r="I844" t="str">
        <f>VLOOKUP(A844,table2!A844:J3178,8,FALSE)</f>
        <v>No</v>
      </c>
      <c r="J844" t="str">
        <f>VLOOKUP(A844,table2!A844:J3178,9,FALSE)</f>
        <v>OBESITY</v>
      </c>
      <c r="K844" t="str">
        <f>VLOOKUP(A844,table2!A844:J3178,10,FALSE)</f>
        <v>NORMAL</v>
      </c>
      <c r="L844" s="22">
        <f>VLOOKUP(A844,table3!A844:H3184,4,FALSE)</f>
        <v>6949</v>
      </c>
      <c r="M844" s="22" t="str">
        <f>VLOOKUP(A844,table3!A844:H3184,5,FALSE)</f>
        <v>tier - 1</v>
      </c>
      <c r="N844" t="str">
        <f>VLOOKUP(A844,table3!A844:H3184,6,FALSE)</f>
        <v>tier - 2</v>
      </c>
      <c r="O844" t="str">
        <f>VLOOKUP(A844,table3!A844:H3184,7,FALSE)</f>
        <v>R1012</v>
      </c>
      <c r="P844" s="8">
        <f>VLOOKUP(A844,table3!A844:H3184,2,FALSE)</f>
        <v>28839</v>
      </c>
      <c r="Q844">
        <f>VLOOKUP(A844,table3!A843:H3184,8,FALSE)</f>
        <v>44</v>
      </c>
    </row>
    <row r="845" spans="1:17" x14ac:dyDescent="0.3">
      <c r="A845" s="13" t="s">
        <v>1527</v>
      </c>
      <c r="B845" s="14" t="s">
        <v>5010</v>
      </c>
      <c r="C845">
        <f>VLOOKUP(A845,table2!A845:J3179,2,FALSE)</f>
        <v>30.5</v>
      </c>
      <c r="D845">
        <f>VLOOKUP(A845,table2!A845:J3179,3,FALSE)</f>
        <v>9.9</v>
      </c>
      <c r="E845" t="str">
        <f>VLOOKUP(A845,table2!A845:J3179,4,FALSE)</f>
        <v>No</v>
      </c>
      <c r="F845" t="str">
        <f>VLOOKUP(A845,table2!A845:J3179,5,FALSE)</f>
        <v>No</v>
      </c>
      <c r="G845" t="str">
        <f>VLOOKUP(A845,table2!A845:J3179,6,FALSE)</f>
        <v>No</v>
      </c>
      <c r="H845" s="26">
        <f>VLOOKUP(A845,table2!A845:J3179,7,FALSE)</f>
        <v>0</v>
      </c>
      <c r="I845" t="str">
        <f>VLOOKUP(A845,table2!A845:J3179,8,FALSE)</f>
        <v>No</v>
      </c>
      <c r="J845" t="str">
        <f>VLOOKUP(A845,table2!A845:J3179,9,FALSE)</f>
        <v>OBESITY</v>
      </c>
      <c r="K845" t="str">
        <f>VLOOKUP(A845,table2!A845:J3179,10,FALSE)</f>
        <v>DIABETES</v>
      </c>
      <c r="L845" s="22">
        <f>VLOOKUP(A845,table3!A845:H3185,4,FALSE)</f>
        <v>6951</v>
      </c>
      <c r="M845" s="22" t="str">
        <f>VLOOKUP(A845,table3!A845:H3185,5,FALSE)</f>
        <v>tier - 2</v>
      </c>
      <c r="N845" t="str">
        <f>VLOOKUP(A845,table3!A845:H3185,6,FALSE)</f>
        <v>tier - 2</v>
      </c>
      <c r="O845" t="str">
        <f>VLOOKUP(A845,table3!A845:H3185,7,FALSE)</f>
        <v>R1013</v>
      </c>
      <c r="P845" s="8">
        <f>VLOOKUP(A845,table3!A845:H3185,2,FALSE)</f>
        <v>29451</v>
      </c>
      <c r="Q845">
        <f>VLOOKUP(A845,table3!A844:H3185,8,FALSE)</f>
        <v>42</v>
      </c>
    </row>
    <row r="846" spans="1:17" x14ac:dyDescent="0.3">
      <c r="A846" s="11" t="s">
        <v>1526</v>
      </c>
      <c r="B846" s="12" t="s">
        <v>6191</v>
      </c>
      <c r="C846">
        <f>VLOOKUP(A846,table2!A846:J3180,2,FALSE)</f>
        <v>24.53</v>
      </c>
      <c r="D846">
        <f>VLOOKUP(A846,table2!A846:J3180,3,FALSE)</f>
        <v>9.0500000000000007</v>
      </c>
      <c r="E846" t="str">
        <f>VLOOKUP(A846,table2!A846:J3180,4,FALSE)</f>
        <v>No</v>
      </c>
      <c r="F846" t="str">
        <f>VLOOKUP(A846,table2!A846:J3180,5,FALSE)</f>
        <v>No</v>
      </c>
      <c r="G846" t="str">
        <f>VLOOKUP(A846,table2!A846:J3180,6,FALSE)</f>
        <v>No</v>
      </c>
      <c r="H846" s="26">
        <f>VLOOKUP(A846,table2!A846:J3180,7,FALSE)</f>
        <v>0</v>
      </c>
      <c r="I846" t="str">
        <f>VLOOKUP(A846,table2!A846:J3180,8,FALSE)</f>
        <v>No</v>
      </c>
      <c r="J846" t="str">
        <f>VLOOKUP(A846,table2!A846:J3180,9,FALSE)</f>
        <v>NORMAL WEIGHT</v>
      </c>
      <c r="K846" t="str">
        <f>VLOOKUP(A846,table2!A846:J3180,10,FALSE)</f>
        <v>DIABETES</v>
      </c>
      <c r="L846" s="22">
        <f>VLOOKUP(A846,table3!A846:H3186,4,FALSE)</f>
        <v>6965</v>
      </c>
      <c r="M846" s="22" t="str">
        <f>VLOOKUP(A846,table3!A846:H3186,5,FALSE)</f>
        <v>tier - 2</v>
      </c>
      <c r="N846" t="str">
        <f>VLOOKUP(A846,table3!A846:H3186,6,FALSE)</f>
        <v>tier - 3</v>
      </c>
      <c r="O846" t="str">
        <f>VLOOKUP(A846,table3!A846:H3186,7,FALSE)</f>
        <v>R1013</v>
      </c>
      <c r="P846" s="8">
        <f>VLOOKUP(A846,table3!A846:H3186,2,FALSE)</f>
        <v>27548</v>
      </c>
      <c r="Q846">
        <f>VLOOKUP(A846,table3!A845:H3186,8,FALSE)</f>
        <v>48</v>
      </c>
    </row>
    <row r="847" spans="1:17" x14ac:dyDescent="0.3">
      <c r="A847" s="13" t="s">
        <v>1525</v>
      </c>
      <c r="B847" s="14" t="s">
        <v>6193</v>
      </c>
      <c r="C847">
        <f>VLOOKUP(A847,table2!A847:J3181,2,FALSE)</f>
        <v>25.74</v>
      </c>
      <c r="D847">
        <f>VLOOKUP(A847,table2!A847:J3181,3,FALSE)</f>
        <v>10.93</v>
      </c>
      <c r="E847" t="str">
        <f>VLOOKUP(A847,table2!A847:J3181,4,FALSE)</f>
        <v>No</v>
      </c>
      <c r="F847" t="str">
        <f>VLOOKUP(A847,table2!A847:J3181,5,FALSE)</f>
        <v>No</v>
      </c>
      <c r="G847" t="str">
        <f>VLOOKUP(A847,table2!A847:J3181,6,FALSE)</f>
        <v>No</v>
      </c>
      <c r="H847" s="26">
        <f>VLOOKUP(A847,table2!A847:J3181,7,FALSE)</f>
        <v>0</v>
      </c>
      <c r="I847" t="str">
        <f>VLOOKUP(A847,table2!A847:J3181,8,FALSE)</f>
        <v>No</v>
      </c>
      <c r="J847" t="str">
        <f>VLOOKUP(A847,table2!A847:J3181,9,FALSE)</f>
        <v>OVER WEIGHT</v>
      </c>
      <c r="K847" t="str">
        <f>VLOOKUP(A847,table2!A847:J3181,10,FALSE)</f>
        <v>DIABETES</v>
      </c>
      <c r="L847" s="22">
        <f>VLOOKUP(A847,table3!A847:H3187,4,FALSE)</f>
        <v>6986</v>
      </c>
      <c r="M847" s="22" t="str">
        <f>VLOOKUP(A847,table3!A847:H3187,5,FALSE)</f>
        <v>tier - 2</v>
      </c>
      <c r="N847" t="str">
        <f>VLOOKUP(A847,table3!A847:H3187,6,FALSE)</f>
        <v>tier - 2</v>
      </c>
      <c r="O847" t="str">
        <f>VLOOKUP(A847,table3!A847:H3187,7,FALSE)</f>
        <v>R1019</v>
      </c>
      <c r="P847" s="8">
        <f>VLOOKUP(A847,table3!A847:H3187,2,FALSE)</f>
        <v>31391</v>
      </c>
      <c r="Q847">
        <f>VLOOKUP(A847,table3!A846:H3187,8,FALSE)</f>
        <v>37</v>
      </c>
    </row>
    <row r="848" spans="1:17" x14ac:dyDescent="0.3">
      <c r="A848" s="11" t="s">
        <v>1524</v>
      </c>
      <c r="B848" s="12" t="s">
        <v>6195</v>
      </c>
      <c r="C848">
        <f>VLOOKUP(A848,table2!A848:J3182,2,FALSE)</f>
        <v>34.08</v>
      </c>
      <c r="D848">
        <f>VLOOKUP(A848,table2!A848:J3182,3,FALSE)</f>
        <v>7.58</v>
      </c>
      <c r="E848" t="str">
        <f>VLOOKUP(A848,table2!A848:J3182,4,FALSE)</f>
        <v>Yes</v>
      </c>
      <c r="F848" t="str">
        <f>VLOOKUP(A848,table2!A848:J3182,5,FALSE)</f>
        <v>No</v>
      </c>
      <c r="G848" t="str">
        <f>VLOOKUP(A848,table2!A848:J3182,6,FALSE)</f>
        <v>No</v>
      </c>
      <c r="H848" s="26">
        <f>VLOOKUP(A848,table2!A848:J3182,7,FALSE)</f>
        <v>2</v>
      </c>
      <c r="I848" t="str">
        <f>VLOOKUP(A848,table2!A848:J3182,8,FALSE)</f>
        <v>No</v>
      </c>
      <c r="J848" t="str">
        <f>VLOOKUP(A848,table2!A848:J3182,9,FALSE)</f>
        <v>OBESITY</v>
      </c>
      <c r="K848" t="str">
        <f>VLOOKUP(A848,table2!A848:J3182,10,FALSE)</f>
        <v>DIABETES</v>
      </c>
      <c r="L848" s="22">
        <f>VLOOKUP(A848,table3!A848:H3188,4,FALSE)</f>
        <v>6987</v>
      </c>
      <c r="M848" s="22" t="str">
        <f>VLOOKUP(A848,table3!A848:H3188,5,FALSE)</f>
        <v>tier - 3</v>
      </c>
      <c r="N848" t="str">
        <f>VLOOKUP(A848,table3!A848:H3188,6,FALSE)</f>
        <v>tier - 1</v>
      </c>
      <c r="O848" t="str">
        <f>VLOOKUP(A848,table3!A848:H3188,7,FALSE)</f>
        <v>R1012</v>
      </c>
      <c r="P848" s="8">
        <f>VLOOKUP(A848,table3!A848:H3188,2,FALSE)</f>
        <v>30242</v>
      </c>
      <c r="Q848">
        <f>VLOOKUP(A848,table3!A847:H3188,8,FALSE)</f>
        <v>40</v>
      </c>
    </row>
    <row r="849" spans="1:17" x14ac:dyDescent="0.3">
      <c r="A849" s="13" t="s">
        <v>1523</v>
      </c>
      <c r="B849" s="14" t="s">
        <v>6197</v>
      </c>
      <c r="C849">
        <f>VLOOKUP(A849,table2!A849:J3183,2,FALSE)</f>
        <v>31.35</v>
      </c>
      <c r="D849">
        <f>VLOOKUP(A849,table2!A849:J3183,3,FALSE)</f>
        <v>11</v>
      </c>
      <c r="E849" t="str">
        <f>VLOOKUP(A849,table2!A849:J3183,4,FALSE)</f>
        <v>Yes</v>
      </c>
      <c r="F849" t="str">
        <f>VLOOKUP(A849,table2!A849:J3183,5,FALSE)</f>
        <v>No</v>
      </c>
      <c r="G849" t="str">
        <f>VLOOKUP(A849,table2!A849:J3183,6,FALSE)</f>
        <v>Yes</v>
      </c>
      <c r="H849" s="26">
        <f>VLOOKUP(A849,table2!A849:J3183,7,FALSE)</f>
        <v>1</v>
      </c>
      <c r="I849" t="str">
        <f>VLOOKUP(A849,table2!A849:J3183,8,FALSE)</f>
        <v>No</v>
      </c>
      <c r="J849" t="str">
        <f>VLOOKUP(A849,table2!A849:J3183,9,FALSE)</f>
        <v>OBESITY</v>
      </c>
      <c r="K849" t="str">
        <f>VLOOKUP(A849,table2!A849:J3183,10,FALSE)</f>
        <v>DIABETES</v>
      </c>
      <c r="L849" s="22">
        <f>VLOOKUP(A849,table3!A849:H3189,4,FALSE)</f>
        <v>6990</v>
      </c>
      <c r="M849" s="22" t="str">
        <f>VLOOKUP(A849,table3!A849:H3189,5,FALSE)</f>
        <v>tier - 2</v>
      </c>
      <c r="N849" t="str">
        <f>VLOOKUP(A849,table3!A849:H3189,6,FALSE)</f>
        <v>tier - 1</v>
      </c>
      <c r="O849" t="str">
        <f>VLOOKUP(A849,table3!A849:H3189,7,FALSE)</f>
        <v>R1013</v>
      </c>
      <c r="P849" s="8">
        <f>VLOOKUP(A849,table3!A849:H3189,2,FALSE)</f>
        <v>30195</v>
      </c>
      <c r="Q849">
        <f>VLOOKUP(A849,table3!A848:H3189,8,FALSE)</f>
        <v>40</v>
      </c>
    </row>
    <row r="850" spans="1:17" x14ac:dyDescent="0.3">
      <c r="A850" s="11" t="s">
        <v>1522</v>
      </c>
      <c r="B850" s="12" t="s">
        <v>6199</v>
      </c>
      <c r="C850">
        <f>VLOOKUP(A850,table2!A850:J3184,2,FALSE)</f>
        <v>26.79</v>
      </c>
      <c r="D850">
        <f>VLOOKUP(A850,table2!A850:J3184,3,FALSE)</f>
        <v>5.0599999999999996</v>
      </c>
      <c r="E850" t="str">
        <f>VLOOKUP(A850,table2!A850:J3184,4,FALSE)</f>
        <v>No</v>
      </c>
      <c r="F850" t="str">
        <f>VLOOKUP(A850,table2!A850:J3184,5,FALSE)</f>
        <v>No</v>
      </c>
      <c r="G850" t="str">
        <f>VLOOKUP(A850,table2!A850:J3184,6,FALSE)</f>
        <v>No</v>
      </c>
      <c r="H850" s="26">
        <f>VLOOKUP(A850,table2!A850:J3184,7,FALSE)</f>
        <v>1</v>
      </c>
      <c r="I850" t="str">
        <f>VLOOKUP(A850,table2!A850:J3184,8,FALSE)</f>
        <v>No</v>
      </c>
      <c r="J850" t="str">
        <f>VLOOKUP(A850,table2!A850:J3184,9,FALSE)</f>
        <v>OVER WEIGHT</v>
      </c>
      <c r="K850" t="str">
        <f>VLOOKUP(A850,table2!A850:J3184,10,FALSE)</f>
        <v>NORMAL</v>
      </c>
      <c r="L850" s="22">
        <f>VLOOKUP(A850,table3!A850:H3190,4,FALSE)</f>
        <v>7003</v>
      </c>
      <c r="M850" s="22" t="str">
        <f>VLOOKUP(A850,table3!A850:H3190,5,FALSE)</f>
        <v>tier - 2</v>
      </c>
      <c r="N850" t="str">
        <f>VLOOKUP(A850,table3!A850:H3190,6,FALSE)</f>
        <v>tier - 3</v>
      </c>
      <c r="O850" t="str">
        <f>VLOOKUP(A850,table3!A850:H3190,7,FALSE)</f>
        <v>R1013</v>
      </c>
      <c r="P850" s="8">
        <f>VLOOKUP(A850,table3!A850:H3190,2,FALSE)</f>
        <v>25390</v>
      </c>
      <c r="Q850">
        <f>VLOOKUP(A850,table3!A849:H3190,8,FALSE)</f>
        <v>53</v>
      </c>
    </row>
    <row r="851" spans="1:17" x14ac:dyDescent="0.3">
      <c r="A851" s="13" t="s">
        <v>1521</v>
      </c>
      <c r="B851" s="14" t="s">
        <v>6200</v>
      </c>
      <c r="C851">
        <f>VLOOKUP(A851,table2!A851:J3185,2,FALSE)</f>
        <v>42.78</v>
      </c>
      <c r="D851">
        <f>VLOOKUP(A851,table2!A851:J3185,3,FALSE)</f>
        <v>6.11</v>
      </c>
      <c r="E851" t="str">
        <f>VLOOKUP(A851,table2!A851:J3185,4,FALSE)</f>
        <v>Yes</v>
      </c>
      <c r="F851" t="str">
        <f>VLOOKUP(A851,table2!A851:J3185,5,FALSE)</f>
        <v>No</v>
      </c>
      <c r="G851" t="str">
        <f>VLOOKUP(A851,table2!A851:J3185,6,FALSE)</f>
        <v>No</v>
      </c>
      <c r="H851" s="26">
        <f>VLOOKUP(A851,table2!A851:J3185,7,FALSE)</f>
        <v>1</v>
      </c>
      <c r="I851" t="str">
        <f>VLOOKUP(A851,table2!A851:J3185,8,FALSE)</f>
        <v>No</v>
      </c>
      <c r="J851" t="str">
        <f>VLOOKUP(A851,table2!A851:J3185,9,FALSE)</f>
        <v>OBESITY</v>
      </c>
      <c r="K851" t="str">
        <f>VLOOKUP(A851,table2!A851:J3185,10,FALSE)</f>
        <v>PREDIABETES</v>
      </c>
      <c r="L851" s="22">
        <f>VLOOKUP(A851,table3!A851:H3191,4,FALSE)</f>
        <v>7033</v>
      </c>
      <c r="M851" s="22" t="str">
        <f>VLOOKUP(A851,table3!A851:H3191,5,FALSE)</f>
        <v>tier - 2</v>
      </c>
      <c r="N851" t="str">
        <f>VLOOKUP(A851,table3!A851:H3191,6,FALSE)</f>
        <v>tier - 2</v>
      </c>
      <c r="O851" t="str">
        <f>VLOOKUP(A851,table3!A851:H3191,7,FALSE)</f>
        <v>R1013</v>
      </c>
      <c r="P851" s="8">
        <f>VLOOKUP(A851,table3!A851:H3191,2,FALSE)</f>
        <v>28643</v>
      </c>
      <c r="Q851">
        <f>VLOOKUP(A851,table3!A850:H3191,8,FALSE)</f>
        <v>45</v>
      </c>
    </row>
    <row r="852" spans="1:17" x14ac:dyDescent="0.3">
      <c r="A852" s="11" t="s">
        <v>1520</v>
      </c>
      <c r="B852" s="12" t="s">
        <v>6201</v>
      </c>
      <c r="C852">
        <f>VLOOKUP(A852,table2!A852:J3186,2,FALSE)</f>
        <v>46.75</v>
      </c>
      <c r="D852">
        <f>VLOOKUP(A852,table2!A852:J3186,3,FALSE)</f>
        <v>6.66</v>
      </c>
      <c r="E852" t="str">
        <f>VLOOKUP(A852,table2!A852:J3186,4,FALSE)</f>
        <v>Yes</v>
      </c>
      <c r="F852" t="str">
        <f>VLOOKUP(A852,table2!A852:J3186,5,FALSE)</f>
        <v>No</v>
      </c>
      <c r="G852" t="str">
        <f>VLOOKUP(A852,table2!A852:J3186,6,FALSE)</f>
        <v>No</v>
      </c>
      <c r="H852" s="26">
        <f>VLOOKUP(A852,table2!A852:J3186,7,FALSE)</f>
        <v>2</v>
      </c>
      <c r="I852" t="str">
        <f>VLOOKUP(A852,table2!A852:J3186,8,FALSE)</f>
        <v>No</v>
      </c>
      <c r="J852" t="str">
        <f>VLOOKUP(A852,table2!A852:J3186,9,FALSE)</f>
        <v>OBESITY</v>
      </c>
      <c r="K852" t="str">
        <f>VLOOKUP(A852,table2!A852:J3186,10,FALSE)</f>
        <v>DIABETES</v>
      </c>
      <c r="L852" s="22">
        <f>VLOOKUP(A852,table3!A852:H3192,4,FALSE)</f>
        <v>7042</v>
      </c>
      <c r="M852" s="22" t="str">
        <f>VLOOKUP(A852,table3!A852:H3192,5,FALSE)</f>
        <v>tier - 2</v>
      </c>
      <c r="N852" t="str">
        <f>VLOOKUP(A852,table3!A852:H3192,6,FALSE)</f>
        <v>tier - 3</v>
      </c>
      <c r="O852" t="str">
        <f>VLOOKUP(A852,table3!A852:H3192,7,FALSE)</f>
        <v>R1012</v>
      </c>
      <c r="P852" s="8">
        <f>VLOOKUP(A852,table3!A852:H3192,2,FALSE)</f>
        <v>35001</v>
      </c>
      <c r="Q852">
        <f>VLOOKUP(A852,table3!A851:H3192,8,FALSE)</f>
        <v>27</v>
      </c>
    </row>
    <row r="853" spans="1:17" x14ac:dyDescent="0.3">
      <c r="A853" s="13" t="s">
        <v>1519</v>
      </c>
      <c r="B853" s="14" t="s">
        <v>6203</v>
      </c>
      <c r="C853">
        <f>VLOOKUP(A853,table2!A853:J3187,2,FALSE)</f>
        <v>32.15</v>
      </c>
      <c r="D853">
        <f>VLOOKUP(A853,table2!A853:J3187,3,FALSE)</f>
        <v>4.0199999999999996</v>
      </c>
      <c r="E853" t="str">
        <f>VLOOKUP(A853,table2!A853:J3187,4,FALSE)</f>
        <v>Yes</v>
      </c>
      <c r="F853" t="str">
        <f>VLOOKUP(A853,table2!A853:J3187,5,FALSE)</f>
        <v>No</v>
      </c>
      <c r="G853" t="str">
        <f>VLOOKUP(A853,table2!A853:J3187,6,FALSE)</f>
        <v>Yes</v>
      </c>
      <c r="H853" s="26">
        <f>VLOOKUP(A853,table2!A853:J3187,7,FALSE)</f>
        <v>1</v>
      </c>
      <c r="I853" t="str">
        <f>VLOOKUP(A853,table2!A853:J3187,8,FALSE)</f>
        <v>No</v>
      </c>
      <c r="J853" t="str">
        <f>VLOOKUP(A853,table2!A853:J3187,9,FALSE)</f>
        <v>OBESITY</v>
      </c>
      <c r="K853" t="str">
        <f>VLOOKUP(A853,table2!A853:J3187,10,FALSE)</f>
        <v>NORMAL</v>
      </c>
      <c r="L853" s="22">
        <f>VLOOKUP(A853,table3!A853:H3193,4,FALSE)</f>
        <v>7046</v>
      </c>
      <c r="M853" s="22" t="str">
        <f>VLOOKUP(A853,table3!A853:H3193,5,FALSE)</f>
        <v>tier - 2</v>
      </c>
      <c r="N853" t="str">
        <f>VLOOKUP(A853,table3!A853:H3193,6,FALSE)</f>
        <v>tier - 1</v>
      </c>
      <c r="O853" t="str">
        <f>VLOOKUP(A853,table3!A853:H3193,7,FALSE)</f>
        <v>R1011</v>
      </c>
      <c r="P853" s="8">
        <f>VLOOKUP(A853,table3!A853:H3193,2,FALSE)</f>
        <v>29428</v>
      </c>
      <c r="Q853">
        <f>VLOOKUP(A853,table3!A852:H3193,8,FALSE)</f>
        <v>42</v>
      </c>
    </row>
    <row r="854" spans="1:17" x14ac:dyDescent="0.3">
      <c r="A854" s="11" t="s">
        <v>1518</v>
      </c>
      <c r="B854" s="12" t="s">
        <v>5069</v>
      </c>
      <c r="C854">
        <f>VLOOKUP(A854,table2!A854:J3188,2,FALSE)</f>
        <v>43.4</v>
      </c>
      <c r="D854">
        <f>VLOOKUP(A854,table2!A854:J3188,3,FALSE)</f>
        <v>8.81</v>
      </c>
      <c r="E854" t="str">
        <f>VLOOKUP(A854,table2!A854:J3188,4,FALSE)</f>
        <v>Yes</v>
      </c>
      <c r="F854" t="str">
        <f>VLOOKUP(A854,table2!A854:J3188,5,FALSE)</f>
        <v>No</v>
      </c>
      <c r="G854" t="str">
        <f>VLOOKUP(A854,table2!A854:J3188,6,FALSE)</f>
        <v>No</v>
      </c>
      <c r="H854" s="26">
        <f>VLOOKUP(A854,table2!A854:J3188,7,FALSE)</f>
        <v>2</v>
      </c>
      <c r="I854" t="str">
        <f>VLOOKUP(A854,table2!A854:J3188,8,FALSE)</f>
        <v>No</v>
      </c>
      <c r="J854" t="str">
        <f>VLOOKUP(A854,table2!A854:J3188,9,FALSE)</f>
        <v>OBESITY</v>
      </c>
      <c r="K854" t="str">
        <f>VLOOKUP(A854,table2!A854:J3188,10,FALSE)</f>
        <v>DIABETES</v>
      </c>
      <c r="L854" s="22">
        <f>VLOOKUP(A854,table3!A854:H3194,4,FALSE)</f>
        <v>7047</v>
      </c>
      <c r="M854" s="22" t="str">
        <f>VLOOKUP(A854,table3!A854:H3194,5,FALSE)</f>
        <v>tier - 2</v>
      </c>
      <c r="N854" t="str">
        <f>VLOOKUP(A854,table3!A854:H3194,6,FALSE)</f>
        <v>tier - 3</v>
      </c>
      <c r="O854" t="str">
        <f>VLOOKUP(A854,table3!A854:H3194,7,FALSE)</f>
        <v>R1013</v>
      </c>
      <c r="P854" s="8">
        <f>VLOOKUP(A854,table3!A854:H3194,2,FALSE)</f>
        <v>29516</v>
      </c>
      <c r="Q854">
        <f>VLOOKUP(A854,table3!A853:H3194,8,FALSE)</f>
        <v>42</v>
      </c>
    </row>
    <row r="855" spans="1:17" x14ac:dyDescent="0.3">
      <c r="A855" s="13" t="s">
        <v>1517</v>
      </c>
      <c r="B855" s="14" t="s">
        <v>6204</v>
      </c>
      <c r="C855">
        <f>VLOOKUP(A855,table2!A855:J3189,2,FALSE)</f>
        <v>31.57</v>
      </c>
      <c r="D855">
        <f>VLOOKUP(A855,table2!A855:J3189,3,FALSE)</f>
        <v>7.92</v>
      </c>
      <c r="E855" t="str">
        <f>VLOOKUP(A855,table2!A855:J3189,4,FALSE)</f>
        <v>Yes</v>
      </c>
      <c r="F855" t="str">
        <f>VLOOKUP(A855,table2!A855:J3189,5,FALSE)</f>
        <v>No</v>
      </c>
      <c r="G855" t="str">
        <f>VLOOKUP(A855,table2!A855:J3189,6,FALSE)</f>
        <v>No</v>
      </c>
      <c r="H855" s="26">
        <f>VLOOKUP(A855,table2!A855:J3189,7,FALSE)</f>
        <v>2</v>
      </c>
      <c r="I855" t="str">
        <f>VLOOKUP(A855,table2!A855:J3189,8,FALSE)</f>
        <v>No</v>
      </c>
      <c r="J855" t="str">
        <f>VLOOKUP(A855,table2!A855:J3189,9,FALSE)</f>
        <v>OBESITY</v>
      </c>
      <c r="K855" t="str">
        <f>VLOOKUP(A855,table2!A855:J3189,10,FALSE)</f>
        <v>DIABETES</v>
      </c>
      <c r="L855" s="22">
        <f>VLOOKUP(A855,table3!A855:H3195,4,FALSE)</f>
        <v>7050</v>
      </c>
      <c r="M855" s="22" t="str">
        <f>VLOOKUP(A855,table3!A855:H3195,5,FALSE)</f>
        <v>tier - 2</v>
      </c>
      <c r="N855" t="str">
        <f>VLOOKUP(A855,table3!A855:H3195,6,FALSE)</f>
        <v>tier - 1</v>
      </c>
      <c r="O855" t="str">
        <f>VLOOKUP(A855,table3!A855:H3195,7,FALSE)</f>
        <v>R1024</v>
      </c>
      <c r="P855" s="8">
        <f>VLOOKUP(A855,table3!A855:H3195,2,FALSE)</f>
        <v>29423</v>
      </c>
      <c r="Q855">
        <f>VLOOKUP(A855,table3!A854:H3195,8,FALSE)</f>
        <v>42</v>
      </c>
    </row>
    <row r="856" spans="1:17" x14ac:dyDescent="0.3">
      <c r="A856" s="11" t="s">
        <v>1516</v>
      </c>
      <c r="B856" s="12" t="s">
        <v>6206</v>
      </c>
      <c r="C856">
        <f>VLOOKUP(A856,table2!A856:J3190,2,FALSE)</f>
        <v>24.32</v>
      </c>
      <c r="D856">
        <f>VLOOKUP(A856,table2!A856:J3190,3,FALSE)</f>
        <v>7.48</v>
      </c>
      <c r="E856" t="str">
        <f>VLOOKUP(A856,table2!A856:J3190,4,FALSE)</f>
        <v>No</v>
      </c>
      <c r="F856" t="str">
        <f>VLOOKUP(A856,table2!A856:J3190,5,FALSE)</f>
        <v>No</v>
      </c>
      <c r="G856" t="str">
        <f>VLOOKUP(A856,table2!A856:J3190,6,FALSE)</f>
        <v>No</v>
      </c>
      <c r="H856" s="26">
        <f>VLOOKUP(A856,table2!A856:J3190,7,FALSE)</f>
        <v>0</v>
      </c>
      <c r="I856" t="str">
        <f>VLOOKUP(A856,table2!A856:J3190,8,FALSE)</f>
        <v>No</v>
      </c>
      <c r="J856" t="str">
        <f>VLOOKUP(A856,table2!A856:J3190,9,FALSE)</f>
        <v>NORMAL WEIGHT</v>
      </c>
      <c r="K856" t="str">
        <f>VLOOKUP(A856,table2!A856:J3190,10,FALSE)</f>
        <v>DIABETES</v>
      </c>
      <c r="L856" s="22">
        <f>VLOOKUP(A856,table3!A856:H3196,4,FALSE)</f>
        <v>7051</v>
      </c>
      <c r="M856" s="22" t="str">
        <f>VLOOKUP(A856,table3!A856:H3196,5,FALSE)</f>
        <v>tier - 2</v>
      </c>
      <c r="N856" t="str">
        <f>VLOOKUP(A856,table3!A856:H3196,6,FALSE)</f>
        <v>tier - 3</v>
      </c>
      <c r="O856" t="str">
        <f>VLOOKUP(A856,table3!A856:H3196,7,FALSE)</f>
        <v>R1011</v>
      </c>
      <c r="P856" s="8">
        <f>VLOOKUP(A856,table3!A856:H3196,2,FALSE)</f>
        <v>29400</v>
      </c>
      <c r="Q856">
        <f>VLOOKUP(A856,table3!A855:H3196,8,FALSE)</f>
        <v>42</v>
      </c>
    </row>
    <row r="857" spans="1:17" x14ac:dyDescent="0.3">
      <c r="A857" s="13" t="s">
        <v>1515</v>
      </c>
      <c r="B857" s="14" t="s">
        <v>6207</v>
      </c>
      <c r="C857">
        <f>VLOOKUP(A857,table2!A857:J3191,2,FALSE)</f>
        <v>31.07</v>
      </c>
      <c r="D857">
        <f>VLOOKUP(A857,table2!A857:J3191,3,FALSE)</f>
        <v>4.62</v>
      </c>
      <c r="E857" t="str">
        <f>VLOOKUP(A857,table2!A857:J3191,4,FALSE)</f>
        <v>Yes</v>
      </c>
      <c r="F857" t="str">
        <f>VLOOKUP(A857,table2!A857:J3191,5,FALSE)</f>
        <v>No</v>
      </c>
      <c r="G857" t="str">
        <f>VLOOKUP(A857,table2!A857:J3191,6,FALSE)</f>
        <v>No</v>
      </c>
      <c r="H857" s="26">
        <f>VLOOKUP(A857,table2!A857:J3191,7,FALSE)</f>
        <v>2</v>
      </c>
      <c r="I857" t="str">
        <f>VLOOKUP(A857,table2!A857:J3191,8,FALSE)</f>
        <v>No</v>
      </c>
      <c r="J857" t="str">
        <f>VLOOKUP(A857,table2!A857:J3191,9,FALSE)</f>
        <v>OBESITY</v>
      </c>
      <c r="K857" t="str">
        <f>VLOOKUP(A857,table2!A857:J3191,10,FALSE)</f>
        <v>NORMAL</v>
      </c>
      <c r="L857" s="22">
        <f>VLOOKUP(A857,table3!A857:H3197,4,FALSE)</f>
        <v>7054</v>
      </c>
      <c r="M857" s="22" t="str">
        <f>VLOOKUP(A857,table3!A857:H3197,5,FALSE)</f>
        <v>tier - 2</v>
      </c>
      <c r="N857" t="str">
        <f>VLOOKUP(A857,table3!A857:H3197,6,FALSE)</f>
        <v>tier - 2</v>
      </c>
      <c r="O857" t="str">
        <f>VLOOKUP(A857,table3!A857:H3197,7,FALSE)</f>
        <v>R1013</v>
      </c>
      <c r="P857" s="8">
        <f>VLOOKUP(A857,table3!A857:H3197,2,FALSE)</f>
        <v>28665</v>
      </c>
      <c r="Q857">
        <f>VLOOKUP(A857,table3!A856:H3197,8,FALSE)</f>
        <v>44</v>
      </c>
    </row>
    <row r="858" spans="1:17" x14ac:dyDescent="0.3">
      <c r="A858" s="11" t="s">
        <v>1514</v>
      </c>
      <c r="B858" s="12" t="s">
        <v>6209</v>
      </c>
      <c r="C858">
        <f>VLOOKUP(A858,table2!A858:J3192,2,FALSE)</f>
        <v>35.814999999999998</v>
      </c>
      <c r="D858">
        <f>VLOOKUP(A858,table2!A858:J3192,3,FALSE)</f>
        <v>8.4700000000000006</v>
      </c>
      <c r="E858" t="str">
        <f>VLOOKUP(A858,table2!A858:J3192,4,FALSE)</f>
        <v>No</v>
      </c>
      <c r="F858" t="str">
        <f>VLOOKUP(A858,table2!A858:J3192,5,FALSE)</f>
        <v>No</v>
      </c>
      <c r="G858" t="str">
        <f>VLOOKUP(A858,table2!A858:J3192,6,FALSE)</f>
        <v>No</v>
      </c>
      <c r="H858" s="26">
        <f>VLOOKUP(A858,table2!A858:J3192,7,FALSE)</f>
        <v>0</v>
      </c>
      <c r="I858" t="str">
        <f>VLOOKUP(A858,table2!A858:J3192,8,FALSE)</f>
        <v>No</v>
      </c>
      <c r="J858" t="str">
        <f>VLOOKUP(A858,table2!A858:J3192,9,FALSE)</f>
        <v>OBESITY</v>
      </c>
      <c r="K858" t="str">
        <f>VLOOKUP(A858,table2!A858:J3192,10,FALSE)</f>
        <v>DIABETES</v>
      </c>
      <c r="L858" s="22">
        <f>VLOOKUP(A858,table3!A858:H3198,4,FALSE)</f>
        <v>7077</v>
      </c>
      <c r="M858" s="22" t="str">
        <f>VLOOKUP(A858,table3!A858:H3198,5,FALSE)</f>
        <v>tier - 2</v>
      </c>
      <c r="N858" t="str">
        <f>VLOOKUP(A858,table3!A858:H3198,6,FALSE)</f>
        <v>tier - 3</v>
      </c>
      <c r="O858" t="str">
        <f>VLOOKUP(A858,table3!A858:H3198,7,FALSE)</f>
        <v>R1024</v>
      </c>
      <c r="P858" s="8">
        <f>VLOOKUP(A858,table3!A858:H3198,2,FALSE)</f>
        <v>30230</v>
      </c>
      <c r="Q858">
        <f>VLOOKUP(A858,table3!A857:H3198,8,FALSE)</f>
        <v>40</v>
      </c>
    </row>
    <row r="859" spans="1:17" x14ac:dyDescent="0.3">
      <c r="A859" s="13" t="s">
        <v>1513</v>
      </c>
      <c r="B859" s="14" t="s">
        <v>6211</v>
      </c>
      <c r="C859">
        <f>VLOOKUP(A859,table2!A859:J3193,2,FALSE)</f>
        <v>40.81</v>
      </c>
      <c r="D859">
        <f>VLOOKUP(A859,table2!A859:J3193,3,FALSE)</f>
        <v>10.58</v>
      </c>
      <c r="E859" t="str">
        <f>VLOOKUP(A859,table2!A859:J3193,4,FALSE)</f>
        <v>Yes</v>
      </c>
      <c r="F859" t="str">
        <f>VLOOKUP(A859,table2!A859:J3193,5,FALSE)</f>
        <v>No</v>
      </c>
      <c r="G859" t="str">
        <f>VLOOKUP(A859,table2!A859:J3193,6,FALSE)</f>
        <v>No</v>
      </c>
      <c r="H859" s="26">
        <f>VLOOKUP(A859,table2!A859:J3193,7,FALSE)</f>
        <v>0</v>
      </c>
      <c r="I859" t="str">
        <f>VLOOKUP(A859,table2!A859:J3193,8,FALSE)</f>
        <v>No</v>
      </c>
      <c r="J859" t="str">
        <f>VLOOKUP(A859,table2!A859:J3193,9,FALSE)</f>
        <v>OBESITY</v>
      </c>
      <c r="K859" t="str">
        <f>VLOOKUP(A859,table2!A859:J3193,10,FALSE)</f>
        <v>DIABETES</v>
      </c>
      <c r="L859" s="22">
        <f>VLOOKUP(A859,table3!A859:H3199,4,FALSE)</f>
        <v>7097</v>
      </c>
      <c r="M859" s="22" t="str">
        <f>VLOOKUP(A859,table3!A859:H3199,5,FALSE)</f>
        <v>tier - 2</v>
      </c>
      <c r="N859" t="str">
        <f>VLOOKUP(A859,table3!A859:H3199,6,FALSE)</f>
        <v>tier - 2</v>
      </c>
      <c r="O859" t="str">
        <f>VLOOKUP(A859,table3!A859:H3199,7,FALSE)</f>
        <v>R1012</v>
      </c>
      <c r="P859" s="8">
        <f>VLOOKUP(A859,table3!A859:H3199,2,FALSE)</f>
        <v>33773</v>
      </c>
      <c r="Q859">
        <f>VLOOKUP(A859,table3!A858:H3199,8,FALSE)</f>
        <v>30</v>
      </c>
    </row>
    <row r="860" spans="1:17" x14ac:dyDescent="0.3">
      <c r="A860" s="11" t="s">
        <v>1512</v>
      </c>
      <c r="B860" s="12" t="s">
        <v>6212</v>
      </c>
      <c r="C860">
        <f>VLOOKUP(A860,table2!A860:J3194,2,FALSE)</f>
        <v>24.605</v>
      </c>
      <c r="D860">
        <f>VLOOKUP(A860,table2!A860:J3194,3,FALSE)</f>
        <v>7.48</v>
      </c>
      <c r="E860" t="str">
        <f>VLOOKUP(A860,table2!A860:J3194,4,FALSE)</f>
        <v>No</v>
      </c>
      <c r="F860" t="str">
        <f>VLOOKUP(A860,table2!A860:J3194,5,FALSE)</f>
        <v>No</v>
      </c>
      <c r="G860" t="str">
        <f>VLOOKUP(A860,table2!A860:J3194,6,FALSE)</f>
        <v>No</v>
      </c>
      <c r="H860" s="26">
        <f>VLOOKUP(A860,table2!A860:J3194,7,FALSE)</f>
        <v>0</v>
      </c>
      <c r="I860" t="str">
        <f>VLOOKUP(A860,table2!A860:J3194,8,FALSE)</f>
        <v>No</v>
      </c>
      <c r="J860" t="str">
        <f>VLOOKUP(A860,table2!A860:J3194,9,FALSE)</f>
        <v>NORMAL WEIGHT</v>
      </c>
      <c r="K860" t="str">
        <f>VLOOKUP(A860,table2!A860:J3194,10,FALSE)</f>
        <v>DIABETES</v>
      </c>
      <c r="L860" s="22">
        <f>VLOOKUP(A860,table3!A860:H3200,4,FALSE)</f>
        <v>7107</v>
      </c>
      <c r="M860" s="22" t="str">
        <f>VLOOKUP(A860,table3!A860:H3200,5,FALSE)</f>
        <v>tier - 2</v>
      </c>
      <c r="N860" t="str">
        <f>VLOOKUP(A860,table3!A860:H3200,6,FALSE)</f>
        <v>tier - 1</v>
      </c>
      <c r="O860" t="str">
        <f>VLOOKUP(A860,table3!A860:H3200,7,FALSE)</f>
        <v>R1012</v>
      </c>
      <c r="P860" s="8">
        <f>VLOOKUP(A860,table3!A860:H3200,2,FALSE)</f>
        <v>32000</v>
      </c>
      <c r="Q860">
        <f>VLOOKUP(A860,table3!A859:H3200,8,FALSE)</f>
        <v>35</v>
      </c>
    </row>
    <row r="861" spans="1:17" x14ac:dyDescent="0.3">
      <c r="A861" s="13" t="s">
        <v>1511</v>
      </c>
      <c r="B861" s="14" t="s">
        <v>6214</v>
      </c>
      <c r="C861">
        <f>VLOOKUP(A861,table2!A861:J3195,2,FALSE)</f>
        <v>21.47</v>
      </c>
      <c r="D861">
        <f>VLOOKUP(A861,table2!A861:J3195,3,FALSE)</f>
        <v>7.82</v>
      </c>
      <c r="E861" t="str">
        <f>VLOOKUP(A861,table2!A861:J3195,4,FALSE)</f>
        <v>No</v>
      </c>
      <c r="F861" t="str">
        <f>VLOOKUP(A861,table2!A861:J3195,5,FALSE)</f>
        <v>No</v>
      </c>
      <c r="G861" t="str">
        <f>VLOOKUP(A861,table2!A861:J3195,6,FALSE)</f>
        <v>No</v>
      </c>
      <c r="H861" s="26">
        <f>VLOOKUP(A861,table2!A861:J3195,7,FALSE)</f>
        <v>0</v>
      </c>
      <c r="I861" t="str">
        <f>VLOOKUP(A861,table2!A861:J3195,8,FALSE)</f>
        <v>No</v>
      </c>
      <c r="J861" t="str">
        <f>VLOOKUP(A861,table2!A861:J3195,9,FALSE)</f>
        <v>NORMAL WEIGHT</v>
      </c>
      <c r="K861" t="str">
        <f>VLOOKUP(A861,table2!A861:J3195,10,FALSE)</f>
        <v>DIABETES</v>
      </c>
      <c r="L861" s="22">
        <f>VLOOKUP(A861,table3!A861:H3201,4,FALSE)</f>
        <v>7125</v>
      </c>
      <c r="M861" s="22" t="str">
        <f>VLOOKUP(A861,table3!A861:H3201,5,FALSE)</f>
        <v>tier - 3</v>
      </c>
      <c r="N861" t="str">
        <f>VLOOKUP(A861,table3!A861:H3201,6,FALSE)</f>
        <v>tier - 2</v>
      </c>
      <c r="O861" t="str">
        <f>VLOOKUP(A861,table3!A861:H3201,7,FALSE)</f>
        <v>R1013</v>
      </c>
      <c r="P861" s="8">
        <f>VLOOKUP(A861,table3!A861:H3201,2,FALSE)</f>
        <v>25018</v>
      </c>
      <c r="Q861">
        <f>VLOOKUP(A861,table3!A860:H3201,8,FALSE)</f>
        <v>54</v>
      </c>
    </row>
    <row r="862" spans="1:17" x14ac:dyDescent="0.3">
      <c r="A862" s="11" t="s">
        <v>1510</v>
      </c>
      <c r="B862" s="12" t="s">
        <v>6216</v>
      </c>
      <c r="C862">
        <f>VLOOKUP(A862,table2!A862:J3196,2,FALSE)</f>
        <v>52.89</v>
      </c>
      <c r="D862">
        <f>VLOOKUP(A862,table2!A862:J3196,3,FALSE)</f>
        <v>4.96</v>
      </c>
      <c r="E862" t="str">
        <f>VLOOKUP(A862,table2!A862:J3196,4,FALSE)</f>
        <v>Yes</v>
      </c>
      <c r="F862" t="str">
        <f>VLOOKUP(A862,table2!A862:J3196,5,FALSE)</f>
        <v>No</v>
      </c>
      <c r="G862" t="str">
        <f>VLOOKUP(A862,table2!A862:J3196,6,FALSE)</f>
        <v>No</v>
      </c>
      <c r="H862" s="26">
        <f>VLOOKUP(A862,table2!A862:J3196,7,FALSE)</f>
        <v>1</v>
      </c>
      <c r="I862" t="str">
        <f>VLOOKUP(A862,table2!A862:J3196,8,FALSE)</f>
        <v>No</v>
      </c>
      <c r="J862" t="str">
        <f>VLOOKUP(A862,table2!A862:J3196,9,FALSE)</f>
        <v>OBESITY</v>
      </c>
      <c r="K862" t="str">
        <f>VLOOKUP(A862,table2!A862:J3196,10,FALSE)</f>
        <v>NORMAL</v>
      </c>
      <c r="L862" s="22">
        <f>VLOOKUP(A862,table3!A862:H3202,4,FALSE)</f>
        <v>7129</v>
      </c>
      <c r="M862" s="22" t="str">
        <f>VLOOKUP(A862,table3!A862:H3202,5,FALSE)</f>
        <v>tier - 2</v>
      </c>
      <c r="N862" t="str">
        <f>VLOOKUP(A862,table3!A862:H3202,6,FALSE)</f>
        <v>tier - 2</v>
      </c>
      <c r="O862" t="str">
        <f>VLOOKUP(A862,table3!A862:H3202,7,FALSE)</f>
        <v>R1021</v>
      </c>
      <c r="P862" s="8">
        <f>VLOOKUP(A862,table3!A862:H3202,2,FALSE)</f>
        <v>34182</v>
      </c>
      <c r="Q862">
        <f>VLOOKUP(A862,table3!A861:H3202,8,FALSE)</f>
        <v>29</v>
      </c>
    </row>
    <row r="863" spans="1:17" x14ac:dyDescent="0.3">
      <c r="A863" s="13" t="s">
        <v>1509</v>
      </c>
      <c r="B863" s="14" t="s">
        <v>6217</v>
      </c>
      <c r="C863">
        <f>VLOOKUP(A863,table2!A863:J3197,2,FALSE)</f>
        <v>32.965000000000003</v>
      </c>
      <c r="D863">
        <f>VLOOKUP(A863,table2!A863:J3197,3,FALSE)</f>
        <v>6.15</v>
      </c>
      <c r="E863" t="str">
        <f>VLOOKUP(A863,table2!A863:J3197,4,FALSE)</f>
        <v>Yes</v>
      </c>
      <c r="F863" t="str">
        <f>VLOOKUP(A863,table2!A863:J3197,5,FALSE)</f>
        <v>No</v>
      </c>
      <c r="G863" t="str">
        <f>VLOOKUP(A863,table2!A863:J3197,6,FALSE)</f>
        <v>No</v>
      </c>
      <c r="H863" s="26">
        <f>VLOOKUP(A863,table2!A863:J3197,7,FALSE)</f>
        <v>1</v>
      </c>
      <c r="I863" t="str">
        <f>VLOOKUP(A863,table2!A863:J3197,8,FALSE)</f>
        <v>No</v>
      </c>
      <c r="J863" t="str">
        <f>VLOOKUP(A863,table2!A863:J3197,9,FALSE)</f>
        <v>OBESITY</v>
      </c>
      <c r="K863" t="str">
        <f>VLOOKUP(A863,table2!A863:J3197,10,FALSE)</f>
        <v>PREDIABETES</v>
      </c>
      <c r="L863" s="22">
        <f>VLOOKUP(A863,table3!A863:H3203,4,FALSE)</f>
        <v>7134</v>
      </c>
      <c r="M863" s="22" t="str">
        <f>VLOOKUP(A863,table3!A863:H3203,5,FALSE)</f>
        <v>tier - 2</v>
      </c>
      <c r="N863" t="str">
        <f>VLOOKUP(A863,table3!A863:H3203,6,FALSE)</f>
        <v>tier - 1</v>
      </c>
      <c r="O863" t="str">
        <f>VLOOKUP(A863,table3!A863:H3203,7,FALSE)</f>
        <v>R1024</v>
      </c>
      <c r="P863" s="8">
        <f>VLOOKUP(A863,table3!A863:H3203,2,FALSE)</f>
        <v>30870</v>
      </c>
      <c r="Q863">
        <f>VLOOKUP(A863,table3!A862:H3203,8,FALSE)</f>
        <v>38</v>
      </c>
    </row>
    <row r="864" spans="1:17" x14ac:dyDescent="0.3">
      <c r="A864" s="11" t="s">
        <v>1508</v>
      </c>
      <c r="B864" s="12" t="s">
        <v>6218</v>
      </c>
      <c r="C864">
        <f>VLOOKUP(A864,table2!A864:J3198,2,FALSE)</f>
        <v>36.799999999999997</v>
      </c>
      <c r="D864">
        <f>VLOOKUP(A864,table2!A864:J3198,3,FALSE)</f>
        <v>4.62</v>
      </c>
      <c r="E864" t="str">
        <f>VLOOKUP(A864,table2!A864:J3198,4,FALSE)</f>
        <v>No</v>
      </c>
      <c r="F864" t="str">
        <f>VLOOKUP(A864,table2!A864:J3198,5,FALSE)</f>
        <v>No</v>
      </c>
      <c r="G864" t="str">
        <f>VLOOKUP(A864,table2!A864:J3198,6,FALSE)</f>
        <v>Yes</v>
      </c>
      <c r="H864" s="26">
        <f>VLOOKUP(A864,table2!A864:J3198,7,FALSE)</f>
        <v>1</v>
      </c>
      <c r="I864" t="str">
        <f>VLOOKUP(A864,table2!A864:J3198,8,FALSE)</f>
        <v>No</v>
      </c>
      <c r="J864" t="str">
        <f>VLOOKUP(A864,table2!A864:J3198,9,FALSE)</f>
        <v>OBESITY</v>
      </c>
      <c r="K864" t="str">
        <f>VLOOKUP(A864,table2!A864:J3198,10,FALSE)</f>
        <v>NORMAL</v>
      </c>
      <c r="L864" s="22">
        <f>VLOOKUP(A864,table3!A864:H3204,4,FALSE)</f>
        <v>7144</v>
      </c>
      <c r="M864" s="22" t="str">
        <f>VLOOKUP(A864,table3!A864:H3204,5,FALSE)</f>
        <v>tier - 2</v>
      </c>
      <c r="N864" t="str">
        <f>VLOOKUP(A864,table3!A864:H3204,6,FALSE)</f>
        <v>tier - 1</v>
      </c>
      <c r="O864" t="str">
        <f>VLOOKUP(A864,table3!A864:H3204,7,FALSE)</f>
        <v>R1022</v>
      </c>
      <c r="P864" s="8">
        <f>VLOOKUP(A864,table3!A864:H3204,2,FALSE)</f>
        <v>36380</v>
      </c>
      <c r="Q864">
        <f>VLOOKUP(A864,table3!A863:H3204,8,FALSE)</f>
        <v>23</v>
      </c>
    </row>
    <row r="865" spans="1:17" x14ac:dyDescent="0.3">
      <c r="A865" s="13" t="s">
        <v>1507</v>
      </c>
      <c r="B865" s="14" t="s">
        <v>6220</v>
      </c>
      <c r="C865">
        <f>VLOOKUP(A865,table2!A865:J3199,2,FALSE)</f>
        <v>34.299999999999997</v>
      </c>
      <c r="D865">
        <f>VLOOKUP(A865,table2!A865:J3199,3,FALSE)</f>
        <v>4.87</v>
      </c>
      <c r="E865" t="str">
        <f>VLOOKUP(A865,table2!A865:J3199,4,FALSE)</f>
        <v>No</v>
      </c>
      <c r="F865" t="str">
        <f>VLOOKUP(A865,table2!A865:J3199,5,FALSE)</f>
        <v>No</v>
      </c>
      <c r="G865" t="str">
        <f>VLOOKUP(A865,table2!A865:J3199,6,FALSE)</f>
        <v>No</v>
      </c>
      <c r="H865" s="26">
        <f>VLOOKUP(A865,table2!A865:J3199,7,FALSE)</f>
        <v>2</v>
      </c>
      <c r="I865" t="str">
        <f>VLOOKUP(A865,table2!A865:J3199,8,FALSE)</f>
        <v>No</v>
      </c>
      <c r="J865" t="str">
        <f>VLOOKUP(A865,table2!A865:J3199,9,FALSE)</f>
        <v>OBESITY</v>
      </c>
      <c r="K865" t="str">
        <f>VLOOKUP(A865,table2!A865:J3199,10,FALSE)</f>
        <v>NORMAL</v>
      </c>
      <c r="L865" s="22">
        <f>VLOOKUP(A865,table3!A865:H3205,4,FALSE)</f>
        <v>7145</v>
      </c>
      <c r="M865" s="22" t="str">
        <f>VLOOKUP(A865,table3!A865:H3205,5,FALSE)</f>
        <v>tier - 2</v>
      </c>
      <c r="N865" t="str">
        <f>VLOOKUP(A865,table3!A865:H3205,6,FALSE)</f>
        <v>tier - 2</v>
      </c>
      <c r="O865" t="str">
        <f>VLOOKUP(A865,table3!A865:H3205,7,FALSE)</f>
        <v>R1024</v>
      </c>
      <c r="P865" s="8">
        <f>VLOOKUP(A865,table3!A865:H3205,2,FALSE)</f>
        <v>31007</v>
      </c>
      <c r="Q865">
        <f>VLOOKUP(A865,table3!A864:H3205,8,FALSE)</f>
        <v>38</v>
      </c>
    </row>
    <row r="866" spans="1:17" x14ac:dyDescent="0.3">
      <c r="A866" s="11" t="s">
        <v>1506</v>
      </c>
      <c r="B866" s="12" t="s">
        <v>6222</v>
      </c>
      <c r="C866">
        <f>VLOOKUP(A866,table2!A866:J3200,2,FALSE)</f>
        <v>35.244999999999997</v>
      </c>
      <c r="D866">
        <f>VLOOKUP(A866,table2!A866:J3200,3,FALSE)</f>
        <v>4.63</v>
      </c>
      <c r="E866" t="str">
        <f>VLOOKUP(A866,table2!A866:J3200,4,FALSE)</f>
        <v>No</v>
      </c>
      <c r="F866" t="str">
        <f>VLOOKUP(A866,table2!A866:J3200,5,FALSE)</f>
        <v>No</v>
      </c>
      <c r="G866" t="str">
        <f>VLOOKUP(A866,table2!A866:J3200,6,FALSE)</f>
        <v>No</v>
      </c>
      <c r="H866" s="26">
        <f>VLOOKUP(A866,table2!A866:J3200,7,FALSE)</f>
        <v>0</v>
      </c>
      <c r="I866" t="str">
        <f>VLOOKUP(A866,table2!A866:J3200,8,FALSE)</f>
        <v>No</v>
      </c>
      <c r="J866" t="str">
        <f>VLOOKUP(A866,table2!A866:J3200,9,FALSE)</f>
        <v>OBESITY</v>
      </c>
      <c r="K866" t="str">
        <f>VLOOKUP(A866,table2!A866:J3200,10,FALSE)</f>
        <v>NORMAL</v>
      </c>
      <c r="L866" s="22">
        <f>VLOOKUP(A866,table3!A866:H3206,4,FALSE)</f>
        <v>7147</v>
      </c>
      <c r="M866" s="22" t="str">
        <f>VLOOKUP(A866,table3!A866:H3206,5,FALSE)</f>
        <v>tier - 3</v>
      </c>
      <c r="N866" t="str">
        <f>VLOOKUP(A866,table3!A866:H3206,6,FALSE)</f>
        <v>tier - 2</v>
      </c>
      <c r="O866" t="str">
        <f>VLOOKUP(A866,table3!A866:H3206,7,FALSE)</f>
        <v>R1011</v>
      </c>
      <c r="P866" s="8">
        <f>VLOOKUP(A866,table3!A866:H3206,2,FALSE)</f>
        <v>27935</v>
      </c>
      <c r="Q866">
        <f>VLOOKUP(A866,table3!A865:H3206,8,FALSE)</f>
        <v>46</v>
      </c>
    </row>
    <row r="867" spans="1:17" x14ac:dyDescent="0.3">
      <c r="A867" s="13" t="s">
        <v>1505</v>
      </c>
      <c r="B867" s="14" t="s">
        <v>6223</v>
      </c>
      <c r="C867">
        <f>VLOOKUP(A867,table2!A867:J3201,2,FALSE)</f>
        <v>26.23</v>
      </c>
      <c r="D867">
        <f>VLOOKUP(A867,table2!A867:J3201,3,FALSE)</f>
        <v>11.93</v>
      </c>
      <c r="E867" t="str">
        <f>VLOOKUP(A867,table2!A867:J3201,4,FALSE)</f>
        <v>No</v>
      </c>
      <c r="F867" t="str">
        <f>VLOOKUP(A867,table2!A867:J3201,5,FALSE)</f>
        <v>No</v>
      </c>
      <c r="G867" t="str">
        <f>VLOOKUP(A867,table2!A867:J3201,6,FALSE)</f>
        <v>No</v>
      </c>
      <c r="H867" s="26">
        <f>VLOOKUP(A867,table2!A867:J3201,7,FALSE)</f>
        <v>0</v>
      </c>
      <c r="I867" t="str">
        <f>VLOOKUP(A867,table2!A867:J3201,8,FALSE)</f>
        <v>No</v>
      </c>
      <c r="J867" t="str">
        <f>VLOOKUP(A867,table2!A867:J3201,9,FALSE)</f>
        <v>OVER WEIGHT</v>
      </c>
      <c r="K867" t="str">
        <f>VLOOKUP(A867,table2!A867:J3201,10,FALSE)</f>
        <v>DIABETES</v>
      </c>
      <c r="L867" s="22">
        <f>VLOOKUP(A867,table3!A867:H3207,4,FALSE)</f>
        <v>7147</v>
      </c>
      <c r="M867" s="22" t="str">
        <f>VLOOKUP(A867,table3!A867:H3207,5,FALSE)</f>
        <v>tier - 2</v>
      </c>
      <c r="N867" t="str">
        <f>VLOOKUP(A867,table3!A867:H3207,6,FALSE)</f>
        <v>tier - 3</v>
      </c>
      <c r="O867" t="str">
        <f>VLOOKUP(A867,table3!A867:H3207,7,FALSE)</f>
        <v>R1013</v>
      </c>
      <c r="P867" s="8">
        <f>VLOOKUP(A867,table3!A867:H3207,2,FALSE)</f>
        <v>28701</v>
      </c>
      <c r="Q867">
        <f>VLOOKUP(A867,table3!A866:H3207,8,FALSE)</f>
        <v>44</v>
      </c>
    </row>
    <row r="868" spans="1:17" x14ac:dyDescent="0.3">
      <c r="A868" s="11" t="s">
        <v>1504</v>
      </c>
      <c r="B868" s="12" t="s">
        <v>6225</v>
      </c>
      <c r="C868">
        <f>VLOOKUP(A868,table2!A868:J3202,2,FALSE)</f>
        <v>36.1</v>
      </c>
      <c r="D868">
        <f>VLOOKUP(A868,table2!A868:J3202,3,FALSE)</f>
        <v>5.65</v>
      </c>
      <c r="E868" t="str">
        <f>VLOOKUP(A868,table2!A868:J3202,4,FALSE)</f>
        <v>Yes</v>
      </c>
      <c r="F868" t="str">
        <f>VLOOKUP(A868,table2!A868:J3202,5,FALSE)</f>
        <v>No</v>
      </c>
      <c r="G868" t="str">
        <f>VLOOKUP(A868,table2!A868:J3202,6,FALSE)</f>
        <v>No</v>
      </c>
      <c r="H868" s="26">
        <f>VLOOKUP(A868,table2!A868:J3202,7,FALSE)</f>
        <v>2</v>
      </c>
      <c r="I868" t="str">
        <f>VLOOKUP(A868,table2!A868:J3202,8,FALSE)</f>
        <v>No</v>
      </c>
      <c r="J868" t="str">
        <f>VLOOKUP(A868,table2!A868:J3202,9,FALSE)</f>
        <v>OBESITY</v>
      </c>
      <c r="K868" t="str">
        <f>VLOOKUP(A868,table2!A868:J3202,10,FALSE)</f>
        <v>NORMAL</v>
      </c>
      <c r="L868" s="22">
        <f>VLOOKUP(A868,table3!A868:H3208,4,FALSE)</f>
        <v>7151</v>
      </c>
      <c r="M868" s="22" t="str">
        <f>VLOOKUP(A868,table3!A868:H3208,5,FALSE)</f>
        <v>tier - 2</v>
      </c>
      <c r="N868" t="str">
        <f>VLOOKUP(A868,table3!A868:H3208,6,FALSE)</f>
        <v>tier - 2</v>
      </c>
      <c r="O868" t="str">
        <f>VLOOKUP(A868,table3!A868:H3208,7,FALSE)</f>
        <v>R1011</v>
      </c>
      <c r="P868" s="8">
        <f>VLOOKUP(A868,table3!A868:H3208,2,FALSE)</f>
        <v>30862</v>
      </c>
      <c r="Q868">
        <f>VLOOKUP(A868,table3!A867:H3208,8,FALSE)</f>
        <v>38</v>
      </c>
    </row>
    <row r="869" spans="1:17" x14ac:dyDescent="0.3">
      <c r="A869" s="13" t="s">
        <v>1503</v>
      </c>
      <c r="B869" s="14" t="s">
        <v>6227</v>
      </c>
      <c r="C869">
        <f>VLOOKUP(A869,table2!A869:J3203,2,FALSE)</f>
        <v>37.1</v>
      </c>
      <c r="D869">
        <f>VLOOKUP(A869,table2!A869:J3203,3,FALSE)</f>
        <v>11.21</v>
      </c>
      <c r="E869" t="str">
        <f>VLOOKUP(A869,table2!A869:J3203,4,FALSE)</f>
        <v>Yes</v>
      </c>
      <c r="F869" t="str">
        <f>VLOOKUP(A869,table2!A869:J3203,5,FALSE)</f>
        <v>No</v>
      </c>
      <c r="G869" t="str">
        <f>VLOOKUP(A869,table2!A869:J3203,6,FALSE)</f>
        <v>Yes</v>
      </c>
      <c r="H869" s="26">
        <f>VLOOKUP(A869,table2!A869:J3203,7,FALSE)</f>
        <v>1</v>
      </c>
      <c r="I869" t="str">
        <f>VLOOKUP(A869,table2!A869:J3203,8,FALSE)</f>
        <v>No</v>
      </c>
      <c r="J869" t="str">
        <f>VLOOKUP(A869,table2!A869:J3203,9,FALSE)</f>
        <v>OBESITY</v>
      </c>
      <c r="K869" t="str">
        <f>VLOOKUP(A869,table2!A869:J3203,10,FALSE)</f>
        <v>DIABETES</v>
      </c>
      <c r="L869" s="22">
        <f>VLOOKUP(A869,table3!A869:H3209,4,FALSE)</f>
        <v>7153</v>
      </c>
      <c r="M869" s="22" t="str">
        <f>VLOOKUP(A869,table3!A869:H3209,5,FALSE)</f>
        <v>tier - 3</v>
      </c>
      <c r="N869" t="str">
        <f>VLOOKUP(A869,table3!A869:H3209,6,FALSE)</f>
        <v>tier - 2</v>
      </c>
      <c r="O869" t="str">
        <f>VLOOKUP(A869,table3!A869:H3209,7,FALSE)</f>
        <v>R1013</v>
      </c>
      <c r="P869" s="8">
        <f>VLOOKUP(A869,table3!A869:H3209,2,FALSE)</f>
        <v>28739</v>
      </c>
      <c r="Q869">
        <f>VLOOKUP(A869,table3!A868:H3209,8,FALSE)</f>
        <v>44</v>
      </c>
    </row>
    <row r="870" spans="1:17" x14ac:dyDescent="0.3">
      <c r="A870" s="11" t="s">
        <v>1502</v>
      </c>
      <c r="B870" s="12" t="s">
        <v>6228</v>
      </c>
      <c r="C870">
        <f>VLOOKUP(A870,table2!A870:J3204,2,FALSE)</f>
        <v>27.5</v>
      </c>
      <c r="D870">
        <f>VLOOKUP(A870,table2!A870:J3204,3,FALSE)</f>
        <v>10.62</v>
      </c>
      <c r="E870" t="str">
        <f>VLOOKUP(A870,table2!A870:J3204,4,FALSE)</f>
        <v>Yes</v>
      </c>
      <c r="F870" t="str">
        <f>VLOOKUP(A870,table2!A870:J3204,5,FALSE)</f>
        <v>No</v>
      </c>
      <c r="G870" t="str">
        <f>VLOOKUP(A870,table2!A870:J3204,6,FALSE)</f>
        <v>Yes</v>
      </c>
      <c r="H870" s="26">
        <f>VLOOKUP(A870,table2!A870:J3204,7,FALSE)</f>
        <v>1</v>
      </c>
      <c r="I870" t="str">
        <f>VLOOKUP(A870,table2!A870:J3204,8,FALSE)</f>
        <v>No</v>
      </c>
      <c r="J870" t="str">
        <f>VLOOKUP(A870,table2!A870:J3204,9,FALSE)</f>
        <v>OVER WEIGHT</v>
      </c>
      <c r="K870" t="str">
        <f>VLOOKUP(A870,table2!A870:J3204,10,FALSE)</f>
        <v>DIABETES</v>
      </c>
      <c r="L870" s="22">
        <f>VLOOKUP(A870,table3!A870:H3210,4,FALSE)</f>
        <v>7154</v>
      </c>
      <c r="M870" s="22" t="str">
        <f>VLOOKUP(A870,table3!A870:H3210,5,FALSE)</f>
        <v>tier - 2</v>
      </c>
      <c r="N870" t="str">
        <f>VLOOKUP(A870,table3!A870:H3210,6,FALSE)</f>
        <v>tier - 1</v>
      </c>
      <c r="O870" t="str">
        <f>VLOOKUP(A870,table3!A870:H3210,7,FALSE)</f>
        <v>R1012</v>
      </c>
      <c r="P870" s="8">
        <f>VLOOKUP(A870,table3!A870:H3210,2,FALSE)</f>
        <v>29784</v>
      </c>
      <c r="Q870">
        <f>VLOOKUP(A870,table3!A869:H3210,8,FALSE)</f>
        <v>41</v>
      </c>
    </row>
    <row r="871" spans="1:17" x14ac:dyDescent="0.3">
      <c r="A871" s="13" t="s">
        <v>1501</v>
      </c>
      <c r="B871" s="14" t="s">
        <v>6229</v>
      </c>
      <c r="C871">
        <f>VLOOKUP(A871,table2!A871:J3205,2,FALSE)</f>
        <v>24.7</v>
      </c>
      <c r="D871">
        <f>VLOOKUP(A871,table2!A871:J3205,3,FALSE)</f>
        <v>10.7</v>
      </c>
      <c r="E871" t="str">
        <f>VLOOKUP(A871,table2!A871:J3205,4,FALSE)</f>
        <v>Yes</v>
      </c>
      <c r="F871" t="str">
        <f>VLOOKUP(A871,table2!A871:J3205,5,FALSE)</f>
        <v>No</v>
      </c>
      <c r="G871" t="str">
        <f>VLOOKUP(A871,table2!A871:J3205,6,FALSE)</f>
        <v>Yes</v>
      </c>
      <c r="H871" s="26">
        <f>VLOOKUP(A871,table2!A871:J3205,7,FALSE)</f>
        <v>1</v>
      </c>
      <c r="I871" t="str">
        <f>VLOOKUP(A871,table2!A871:J3205,8,FALSE)</f>
        <v>No</v>
      </c>
      <c r="J871" t="str">
        <f>VLOOKUP(A871,table2!A871:J3205,9,FALSE)</f>
        <v>NORMAL WEIGHT</v>
      </c>
      <c r="K871" t="str">
        <f>VLOOKUP(A871,table2!A871:J3205,10,FALSE)</f>
        <v>DIABETES</v>
      </c>
      <c r="L871" s="22">
        <f>VLOOKUP(A871,table3!A871:H3211,4,FALSE)</f>
        <v>7160</v>
      </c>
      <c r="M871" s="22" t="str">
        <f>VLOOKUP(A871,table3!A871:H3211,5,FALSE)</f>
        <v>tier - 2</v>
      </c>
      <c r="N871" t="str">
        <f>VLOOKUP(A871,table3!A871:H3211,6,FALSE)</f>
        <v>tier - 2</v>
      </c>
      <c r="O871" t="str">
        <f>VLOOKUP(A871,table3!A871:H3211,7,FALSE)</f>
        <v>R1011</v>
      </c>
      <c r="P871" s="8">
        <f>VLOOKUP(A871,table3!A871:H3211,2,FALSE)</f>
        <v>29394</v>
      </c>
      <c r="Q871">
        <f>VLOOKUP(A871,table3!A870:H3211,8,FALSE)</f>
        <v>42</v>
      </c>
    </row>
    <row r="872" spans="1:17" x14ac:dyDescent="0.3">
      <c r="A872" s="11" t="s">
        <v>1500</v>
      </c>
      <c r="B872" s="12" t="s">
        <v>6231</v>
      </c>
      <c r="C872">
        <f>VLOOKUP(A872,table2!A872:J3206,2,FALSE)</f>
        <v>26.78</v>
      </c>
      <c r="D872">
        <f>VLOOKUP(A872,table2!A872:J3206,3,FALSE)</f>
        <v>10.02</v>
      </c>
      <c r="E872" t="str">
        <f>VLOOKUP(A872,table2!A872:J3206,4,FALSE)</f>
        <v>Yes</v>
      </c>
      <c r="F872" t="str">
        <f>VLOOKUP(A872,table2!A872:J3206,5,FALSE)</f>
        <v>No</v>
      </c>
      <c r="G872" t="str">
        <f>VLOOKUP(A872,table2!A872:J3206,6,FALSE)</f>
        <v>Yes</v>
      </c>
      <c r="H872" s="26">
        <f>VLOOKUP(A872,table2!A872:J3206,7,FALSE)</f>
        <v>1</v>
      </c>
      <c r="I872" t="str">
        <f>VLOOKUP(A872,table2!A872:J3206,8,FALSE)</f>
        <v>No</v>
      </c>
      <c r="J872" t="str">
        <f>VLOOKUP(A872,table2!A872:J3206,9,FALSE)</f>
        <v>OVER WEIGHT</v>
      </c>
      <c r="K872" t="str">
        <f>VLOOKUP(A872,table2!A872:J3206,10,FALSE)</f>
        <v>DIABETES</v>
      </c>
      <c r="L872" s="22">
        <f>VLOOKUP(A872,table3!A872:H3212,4,FALSE)</f>
        <v>7160</v>
      </c>
      <c r="M872" s="22" t="str">
        <f>VLOOKUP(A872,table3!A872:H3212,5,FALSE)</f>
        <v>tier - 2</v>
      </c>
      <c r="N872" t="str">
        <f>VLOOKUP(A872,table3!A872:H3212,6,FALSE)</f>
        <v>tier - 1</v>
      </c>
      <c r="O872" t="str">
        <f>VLOOKUP(A872,table3!A872:H3212,7,FALSE)</f>
        <v>R1013</v>
      </c>
      <c r="P872" s="8">
        <f>VLOOKUP(A872,table3!A872:H3212,2,FALSE)</f>
        <v>29501</v>
      </c>
      <c r="Q872">
        <f>VLOOKUP(A872,table3!A871:H3212,8,FALSE)</f>
        <v>42</v>
      </c>
    </row>
    <row r="873" spans="1:17" x14ac:dyDescent="0.3">
      <c r="A873" s="13" t="s">
        <v>1499</v>
      </c>
      <c r="B873" s="14" t="s">
        <v>6233</v>
      </c>
      <c r="C873">
        <f>VLOOKUP(A873,table2!A873:J3207,2,FALSE)</f>
        <v>45.8</v>
      </c>
      <c r="D873">
        <f>VLOOKUP(A873,table2!A873:J3207,3,FALSE)</f>
        <v>4.8499999999999996</v>
      </c>
      <c r="E873" t="str">
        <f>VLOOKUP(A873,table2!A873:J3207,4,FALSE)</f>
        <v>No</v>
      </c>
      <c r="F873" t="str">
        <f>VLOOKUP(A873,table2!A873:J3207,5,FALSE)</f>
        <v>No</v>
      </c>
      <c r="G873" t="str">
        <f>VLOOKUP(A873,table2!A873:J3207,6,FALSE)</f>
        <v>No</v>
      </c>
      <c r="H873" s="26">
        <f>VLOOKUP(A873,table2!A873:J3207,7,FALSE)</f>
        <v>0</v>
      </c>
      <c r="I873" t="str">
        <f>VLOOKUP(A873,table2!A873:J3207,8,FALSE)</f>
        <v>No</v>
      </c>
      <c r="J873" t="str">
        <f>VLOOKUP(A873,table2!A873:J3207,9,FALSE)</f>
        <v>OBESITY</v>
      </c>
      <c r="K873" t="str">
        <f>VLOOKUP(A873,table2!A873:J3207,10,FALSE)</f>
        <v>NORMAL</v>
      </c>
      <c r="L873" s="22">
        <f>VLOOKUP(A873,table3!A873:H3213,4,FALSE)</f>
        <v>7162</v>
      </c>
      <c r="M873" s="22" t="str">
        <f>VLOOKUP(A873,table3!A873:H3213,5,FALSE)</f>
        <v>tier - 2</v>
      </c>
      <c r="N873" t="str">
        <f>VLOOKUP(A873,table3!A873:H3213,6,FALSE)</f>
        <v>tier - 3</v>
      </c>
      <c r="O873" t="str">
        <f>VLOOKUP(A873,table3!A873:H3213,7,FALSE)</f>
        <v>R1013</v>
      </c>
      <c r="P873" s="8">
        <f>VLOOKUP(A873,table3!A873:H3213,2,FALSE)</f>
        <v>29494</v>
      </c>
      <c r="Q873">
        <f>VLOOKUP(A873,table3!A872:H3213,8,FALSE)</f>
        <v>42</v>
      </c>
    </row>
    <row r="874" spans="1:17" x14ac:dyDescent="0.3">
      <c r="A874" s="11" t="s">
        <v>1498</v>
      </c>
      <c r="B874" s="12" t="s">
        <v>6235</v>
      </c>
      <c r="C874">
        <f>VLOOKUP(A874,table2!A874:J3208,2,FALSE)</f>
        <v>29</v>
      </c>
      <c r="D874">
        <f>VLOOKUP(A874,table2!A874:J3208,3,FALSE)</f>
        <v>4.3899999999999997</v>
      </c>
      <c r="E874" t="str">
        <f>VLOOKUP(A874,table2!A874:J3208,4,FALSE)</f>
        <v>Yes</v>
      </c>
      <c r="F874" t="str">
        <f>VLOOKUP(A874,table2!A874:J3208,5,FALSE)</f>
        <v>No</v>
      </c>
      <c r="G874" t="str">
        <f>VLOOKUP(A874,table2!A874:J3208,6,FALSE)</f>
        <v>No</v>
      </c>
      <c r="H874" s="26">
        <f>VLOOKUP(A874,table2!A874:J3208,7,FALSE)</f>
        <v>2</v>
      </c>
      <c r="I874" t="str">
        <f>VLOOKUP(A874,table2!A874:J3208,8,FALSE)</f>
        <v>No</v>
      </c>
      <c r="J874" t="str">
        <f>VLOOKUP(A874,table2!A874:J3208,9,FALSE)</f>
        <v>OVER WEIGHT</v>
      </c>
      <c r="K874" t="str">
        <f>VLOOKUP(A874,table2!A874:J3208,10,FALSE)</f>
        <v>NORMAL</v>
      </c>
      <c r="L874" s="22">
        <f>VLOOKUP(A874,table3!A874:H3214,4,FALSE)</f>
        <v>7173</v>
      </c>
      <c r="M874" s="22" t="str">
        <f>VLOOKUP(A874,table3!A874:H3214,5,FALSE)</f>
        <v>tier - 3</v>
      </c>
      <c r="N874" t="str">
        <f>VLOOKUP(A874,table3!A874:H3214,6,FALSE)</f>
        <v>tier - 2</v>
      </c>
      <c r="O874" t="str">
        <f>VLOOKUP(A874,table3!A874:H3214,7,FALSE)</f>
        <v>R1016</v>
      </c>
      <c r="P874" s="8">
        <f>VLOOKUP(A874,table3!A874:H3214,2,FALSE)</f>
        <v>30179</v>
      </c>
      <c r="Q874">
        <f>VLOOKUP(A874,table3!A873:H3214,8,FALSE)</f>
        <v>40</v>
      </c>
    </row>
    <row r="875" spans="1:17" x14ac:dyDescent="0.3">
      <c r="A875" s="13" t="s">
        <v>1497</v>
      </c>
      <c r="B875" s="14" t="s">
        <v>6236</v>
      </c>
      <c r="C875">
        <f>VLOOKUP(A875,table2!A875:J3209,2,FALSE)</f>
        <v>33.534999999999997</v>
      </c>
      <c r="D875">
        <f>VLOOKUP(A875,table2!A875:J3209,3,FALSE)</f>
        <v>8.24</v>
      </c>
      <c r="E875" t="str">
        <f>VLOOKUP(A875,table2!A875:J3209,4,FALSE)</f>
        <v>Yes</v>
      </c>
      <c r="F875" t="str">
        <f>VLOOKUP(A875,table2!A875:J3209,5,FALSE)</f>
        <v>No</v>
      </c>
      <c r="G875" t="str">
        <f>VLOOKUP(A875,table2!A875:J3209,6,FALSE)</f>
        <v>No</v>
      </c>
      <c r="H875" s="26">
        <f>VLOOKUP(A875,table2!A875:J3209,7,FALSE)</f>
        <v>0</v>
      </c>
      <c r="I875" t="str">
        <f>VLOOKUP(A875,table2!A875:J3209,8,FALSE)</f>
        <v>No</v>
      </c>
      <c r="J875" t="str">
        <f>VLOOKUP(A875,table2!A875:J3209,9,FALSE)</f>
        <v>OBESITY</v>
      </c>
      <c r="K875" t="str">
        <f>VLOOKUP(A875,table2!A875:J3209,10,FALSE)</f>
        <v>DIABETES</v>
      </c>
      <c r="L875" s="22">
        <f>VLOOKUP(A875,table3!A875:H3215,4,FALSE)</f>
        <v>7176</v>
      </c>
      <c r="M875" s="22" t="str">
        <f>VLOOKUP(A875,table3!A875:H3215,5,FALSE)</f>
        <v>tier - 2</v>
      </c>
      <c r="N875" t="str">
        <f>VLOOKUP(A875,table3!A875:H3215,6,FALSE)</f>
        <v>tier - 3</v>
      </c>
      <c r="O875" t="str">
        <f>VLOOKUP(A875,table3!A875:H3215,7,FALSE)</f>
        <v>R1013</v>
      </c>
      <c r="P875" s="8">
        <f>VLOOKUP(A875,table3!A875:H3215,2,FALSE)</f>
        <v>27594</v>
      </c>
      <c r="Q875">
        <f>VLOOKUP(A875,table3!A874:H3215,8,FALSE)</f>
        <v>47</v>
      </c>
    </row>
    <row r="876" spans="1:17" x14ac:dyDescent="0.3">
      <c r="A876" s="11" t="s">
        <v>1496</v>
      </c>
      <c r="B876" s="12" t="s">
        <v>6238</v>
      </c>
      <c r="C876">
        <f>VLOOKUP(A876,table2!A876:J3210,2,FALSE)</f>
        <v>32.774999999999999</v>
      </c>
      <c r="D876">
        <f>VLOOKUP(A876,table2!A876:J3210,3,FALSE)</f>
        <v>9.77</v>
      </c>
      <c r="E876" t="str">
        <f>VLOOKUP(A876,table2!A876:J3210,4,FALSE)</f>
        <v>Yes</v>
      </c>
      <c r="F876" t="str">
        <f>VLOOKUP(A876,table2!A876:J3210,5,FALSE)</f>
        <v>No</v>
      </c>
      <c r="G876" t="str">
        <f>VLOOKUP(A876,table2!A876:J3210,6,FALSE)</f>
        <v>No</v>
      </c>
      <c r="H876" s="26">
        <f>VLOOKUP(A876,table2!A876:J3210,7,FALSE)</f>
        <v>0</v>
      </c>
      <c r="I876" t="str">
        <f>VLOOKUP(A876,table2!A876:J3210,8,FALSE)</f>
        <v>No</v>
      </c>
      <c r="J876" t="str">
        <f>VLOOKUP(A876,table2!A876:J3210,9,FALSE)</f>
        <v>OBESITY</v>
      </c>
      <c r="K876" t="str">
        <f>VLOOKUP(A876,table2!A876:J3210,10,FALSE)</f>
        <v>DIABETES</v>
      </c>
      <c r="L876" s="22">
        <f>VLOOKUP(A876,table3!A876:H3216,4,FALSE)</f>
        <v>7180</v>
      </c>
      <c r="M876" s="22" t="str">
        <f>VLOOKUP(A876,table3!A876:H3216,5,FALSE)</f>
        <v>tier - 3</v>
      </c>
      <c r="N876" t="str">
        <f>VLOOKUP(A876,table3!A876:H3216,6,FALSE)</f>
        <v>tier - 3</v>
      </c>
      <c r="O876" t="str">
        <f>VLOOKUP(A876,table3!A876:H3216,7,FALSE)</f>
        <v>R1013</v>
      </c>
      <c r="P876" s="8">
        <f>VLOOKUP(A876,table3!A876:H3216,2,FALSE)</f>
        <v>25076</v>
      </c>
      <c r="Q876">
        <f>VLOOKUP(A876,table3!A875:H3216,8,FALSE)</f>
        <v>54</v>
      </c>
    </row>
    <row r="877" spans="1:17" x14ac:dyDescent="0.3">
      <c r="A877" s="13" t="s">
        <v>1495</v>
      </c>
      <c r="B877" s="14" t="s">
        <v>6240</v>
      </c>
      <c r="C877">
        <f>VLOOKUP(A877,table2!A877:J3211,2,FALSE)</f>
        <v>37.51</v>
      </c>
      <c r="D877">
        <f>VLOOKUP(A877,table2!A877:J3211,3,FALSE)</f>
        <v>5.5</v>
      </c>
      <c r="E877" t="str">
        <f>VLOOKUP(A877,table2!A877:J3211,4,FALSE)</f>
        <v>Yes</v>
      </c>
      <c r="F877" t="str">
        <f>VLOOKUP(A877,table2!A877:J3211,5,FALSE)</f>
        <v>No</v>
      </c>
      <c r="G877" t="str">
        <f>VLOOKUP(A877,table2!A877:J3211,6,FALSE)</f>
        <v>No</v>
      </c>
      <c r="H877" s="26">
        <f>VLOOKUP(A877,table2!A877:J3211,7,FALSE)</f>
        <v>2</v>
      </c>
      <c r="I877" t="str">
        <f>VLOOKUP(A877,table2!A877:J3211,8,FALSE)</f>
        <v>No</v>
      </c>
      <c r="J877" t="str">
        <f>VLOOKUP(A877,table2!A877:J3211,9,FALSE)</f>
        <v>OBESITY</v>
      </c>
      <c r="K877" t="str">
        <f>VLOOKUP(A877,table2!A877:J3211,10,FALSE)</f>
        <v>NORMAL</v>
      </c>
      <c r="L877" s="22">
        <f>VLOOKUP(A877,table3!A877:H3217,4,FALSE)</f>
        <v>7197</v>
      </c>
      <c r="M877" s="22" t="str">
        <f>VLOOKUP(A877,table3!A877:H3217,5,FALSE)</f>
        <v>tier - 3</v>
      </c>
      <c r="N877" t="str">
        <f>VLOOKUP(A877,table3!A877:H3217,6,FALSE)</f>
        <v>tier - 2</v>
      </c>
      <c r="O877" t="str">
        <f>VLOOKUP(A877,table3!A877:H3217,7,FALSE)</f>
        <v>R1011</v>
      </c>
      <c r="P877" s="8">
        <f>VLOOKUP(A877,table3!A877:H3217,2,FALSE)</f>
        <v>30208</v>
      </c>
      <c r="Q877">
        <f>VLOOKUP(A877,table3!A876:H3217,8,FALSE)</f>
        <v>40</v>
      </c>
    </row>
    <row r="878" spans="1:17" x14ac:dyDescent="0.3">
      <c r="A878" s="11" t="s">
        <v>1494</v>
      </c>
      <c r="B878" s="12" t="s">
        <v>6242</v>
      </c>
      <c r="C878">
        <f>VLOOKUP(A878,table2!A878:J3212,2,FALSE)</f>
        <v>39.86</v>
      </c>
      <c r="D878">
        <f>VLOOKUP(A878,table2!A878:J3212,3,FALSE)</f>
        <v>11.84</v>
      </c>
      <c r="E878" t="str">
        <f>VLOOKUP(A878,table2!A878:J3212,4,FALSE)</f>
        <v>Yes</v>
      </c>
      <c r="F878" t="str">
        <f>VLOOKUP(A878,table2!A878:J3212,5,FALSE)</f>
        <v>No</v>
      </c>
      <c r="G878" t="str">
        <f>VLOOKUP(A878,table2!A878:J3212,6,FALSE)</f>
        <v>No</v>
      </c>
      <c r="H878" s="26">
        <f>VLOOKUP(A878,table2!A878:J3212,7,FALSE)</f>
        <v>1</v>
      </c>
      <c r="I878" t="str">
        <f>VLOOKUP(A878,table2!A878:J3212,8,FALSE)</f>
        <v>No</v>
      </c>
      <c r="J878" t="str">
        <f>VLOOKUP(A878,table2!A878:J3212,9,FALSE)</f>
        <v>OBESITY</v>
      </c>
      <c r="K878" t="str">
        <f>VLOOKUP(A878,table2!A878:J3212,10,FALSE)</f>
        <v>DIABETES</v>
      </c>
      <c r="L878" s="22">
        <f>VLOOKUP(A878,table3!A878:H3218,4,FALSE)</f>
        <v>7202</v>
      </c>
      <c r="M878" s="22" t="str">
        <f>VLOOKUP(A878,table3!A878:H3218,5,FALSE)</f>
        <v>tier - 2</v>
      </c>
      <c r="N878" t="str">
        <f>VLOOKUP(A878,table3!A878:H3218,6,FALSE)</f>
        <v>tier - 3</v>
      </c>
      <c r="O878" t="str">
        <f>VLOOKUP(A878,table3!A878:H3218,7,FALSE)</f>
        <v>R1012</v>
      </c>
      <c r="P878" s="8">
        <f>VLOOKUP(A878,table3!A878:H3218,2,FALSE)</f>
        <v>30539</v>
      </c>
      <c r="Q878">
        <f>VLOOKUP(A878,table3!A877:H3218,8,FALSE)</f>
        <v>39</v>
      </c>
    </row>
    <row r="879" spans="1:17" x14ac:dyDescent="0.3">
      <c r="A879" s="13" t="s">
        <v>1493</v>
      </c>
      <c r="B879" s="14" t="s">
        <v>6243</v>
      </c>
      <c r="C879">
        <f>VLOOKUP(A879,table2!A879:J3213,2,FALSE)</f>
        <v>42.13</v>
      </c>
      <c r="D879">
        <f>VLOOKUP(A879,table2!A879:J3213,3,FALSE)</f>
        <v>4.66</v>
      </c>
      <c r="E879" t="str">
        <f>VLOOKUP(A879,table2!A879:J3213,4,FALSE)</f>
        <v>No</v>
      </c>
      <c r="F879" t="str">
        <f>VLOOKUP(A879,table2!A879:J3213,5,FALSE)</f>
        <v>No</v>
      </c>
      <c r="G879" t="str">
        <f>VLOOKUP(A879,table2!A879:J3213,6,FALSE)</f>
        <v>No</v>
      </c>
      <c r="H879" s="26">
        <f>VLOOKUP(A879,table2!A879:J3213,7,FALSE)</f>
        <v>0</v>
      </c>
      <c r="I879" t="str">
        <f>VLOOKUP(A879,table2!A879:J3213,8,FALSE)</f>
        <v>No</v>
      </c>
      <c r="J879" t="str">
        <f>VLOOKUP(A879,table2!A879:J3213,9,FALSE)</f>
        <v>OBESITY</v>
      </c>
      <c r="K879" t="str">
        <f>VLOOKUP(A879,table2!A879:J3213,10,FALSE)</f>
        <v>NORMAL</v>
      </c>
      <c r="L879" s="22">
        <f>VLOOKUP(A879,table3!A879:H3219,4,FALSE)</f>
        <v>7209</v>
      </c>
      <c r="M879" s="22" t="str">
        <f>VLOOKUP(A879,table3!A879:H3219,5,FALSE)</f>
        <v>tier - 2</v>
      </c>
      <c r="N879" t="str">
        <f>VLOOKUP(A879,table3!A879:H3219,6,FALSE)</f>
        <v>tier - 3</v>
      </c>
      <c r="O879" t="str">
        <f>VLOOKUP(A879,table3!A879:H3219,7,FALSE)</f>
        <v>R1012</v>
      </c>
      <c r="P879" s="8">
        <f>VLOOKUP(A879,table3!A879:H3219,2,FALSE)</f>
        <v>30641</v>
      </c>
      <c r="Q879">
        <f>VLOOKUP(A879,table3!A878:H3219,8,FALSE)</f>
        <v>39</v>
      </c>
    </row>
    <row r="880" spans="1:17" x14ac:dyDescent="0.3">
      <c r="A880" s="11" t="s">
        <v>1492</v>
      </c>
      <c r="B880" s="12" t="s">
        <v>6245</v>
      </c>
      <c r="C880">
        <f>VLOOKUP(A880,table2!A880:J3214,2,FALSE)</f>
        <v>35.99</v>
      </c>
      <c r="D880">
        <f>VLOOKUP(A880,table2!A880:J3214,3,FALSE)</f>
        <v>11.11</v>
      </c>
      <c r="E880" t="str">
        <f>VLOOKUP(A880,table2!A880:J3214,4,FALSE)</f>
        <v>No</v>
      </c>
      <c r="F880" t="str">
        <f>VLOOKUP(A880,table2!A880:J3214,5,FALSE)</f>
        <v>No</v>
      </c>
      <c r="G880" t="str">
        <f>VLOOKUP(A880,table2!A880:J3214,6,FALSE)</f>
        <v>No</v>
      </c>
      <c r="H880" s="26">
        <f>VLOOKUP(A880,table2!A880:J3214,7,FALSE)</f>
        <v>0</v>
      </c>
      <c r="I880" t="str">
        <f>VLOOKUP(A880,table2!A880:J3214,8,FALSE)</f>
        <v>No</v>
      </c>
      <c r="J880" t="str">
        <f>VLOOKUP(A880,table2!A880:J3214,9,FALSE)</f>
        <v>OBESITY</v>
      </c>
      <c r="K880" t="str">
        <f>VLOOKUP(A880,table2!A880:J3214,10,FALSE)</f>
        <v>DIABETES</v>
      </c>
      <c r="L880" s="22">
        <f>VLOOKUP(A880,table3!A880:H3220,4,FALSE)</f>
        <v>7220</v>
      </c>
      <c r="M880" s="22" t="str">
        <f>VLOOKUP(A880,table3!A880:H3220,5,FALSE)</f>
        <v>tier - 2</v>
      </c>
      <c r="N880" t="str">
        <f>VLOOKUP(A880,table3!A880:H3220,6,FALSE)</f>
        <v>tier - 2</v>
      </c>
      <c r="O880" t="str">
        <f>VLOOKUP(A880,table3!A880:H3220,7,FALSE)</f>
        <v>R1021</v>
      </c>
      <c r="P880" s="8">
        <f>VLOOKUP(A880,table3!A880:H3220,2,FALSE)</f>
        <v>33417</v>
      </c>
      <c r="Q880">
        <f>VLOOKUP(A880,table3!A879:H3220,8,FALSE)</f>
        <v>31</v>
      </c>
    </row>
    <row r="881" spans="1:17" x14ac:dyDescent="0.3">
      <c r="A881" s="13" t="s">
        <v>1491</v>
      </c>
      <c r="B881" s="14" t="s">
        <v>6247</v>
      </c>
      <c r="C881">
        <f>VLOOKUP(A881,table2!A881:J3215,2,FALSE)</f>
        <v>35.200000000000003</v>
      </c>
      <c r="D881">
        <f>VLOOKUP(A881,table2!A881:J3215,3,FALSE)</f>
        <v>7.72</v>
      </c>
      <c r="E881" t="str">
        <f>VLOOKUP(A881,table2!A881:J3215,4,FALSE)</f>
        <v>Yes</v>
      </c>
      <c r="F881" t="str">
        <f>VLOOKUP(A881,table2!A881:J3215,5,FALSE)</f>
        <v>No</v>
      </c>
      <c r="G881" t="str">
        <f>VLOOKUP(A881,table2!A881:J3215,6,FALSE)</f>
        <v>Yes</v>
      </c>
      <c r="H881" s="26">
        <f>VLOOKUP(A881,table2!A881:J3215,7,FALSE)</f>
        <v>1</v>
      </c>
      <c r="I881" t="str">
        <f>VLOOKUP(A881,table2!A881:J3215,8,FALSE)</f>
        <v>No</v>
      </c>
      <c r="J881" t="str">
        <f>VLOOKUP(A881,table2!A881:J3215,9,FALSE)</f>
        <v>OBESITY</v>
      </c>
      <c r="K881" t="str">
        <f>VLOOKUP(A881,table2!A881:J3215,10,FALSE)</f>
        <v>DIABETES</v>
      </c>
      <c r="L881" s="22">
        <f>VLOOKUP(A881,table3!A881:H3221,4,FALSE)</f>
        <v>7223</v>
      </c>
      <c r="M881" s="22" t="str">
        <f>VLOOKUP(A881,table3!A881:H3221,5,FALSE)</f>
        <v>tier - 3</v>
      </c>
      <c r="N881" t="str">
        <f>VLOOKUP(A881,table3!A881:H3221,6,FALSE)</f>
        <v>tier - 3</v>
      </c>
      <c r="O881" t="str">
        <f>VLOOKUP(A881,table3!A881:H3221,7,FALSE)</f>
        <v>R1012</v>
      </c>
      <c r="P881" s="8">
        <f>VLOOKUP(A881,table3!A881:H3221,2,FALSE)</f>
        <v>28383</v>
      </c>
      <c r="Q881">
        <f>VLOOKUP(A881,table3!A880:H3221,8,FALSE)</f>
        <v>45</v>
      </c>
    </row>
    <row r="882" spans="1:17" x14ac:dyDescent="0.3">
      <c r="A882" s="11" t="s">
        <v>1490</v>
      </c>
      <c r="B882" s="12" t="s">
        <v>6249</v>
      </c>
      <c r="C882">
        <f>VLOOKUP(A882,table2!A882:J3216,2,FALSE)</f>
        <v>29.91</v>
      </c>
      <c r="D882">
        <f>VLOOKUP(A882,table2!A882:J3216,3,FALSE)</f>
        <v>5.55</v>
      </c>
      <c r="E882" t="str">
        <f>VLOOKUP(A882,table2!A882:J3216,4,FALSE)</f>
        <v>Yes</v>
      </c>
      <c r="F882" t="str">
        <f>VLOOKUP(A882,table2!A882:J3216,5,FALSE)</f>
        <v>No</v>
      </c>
      <c r="G882" t="str">
        <f>VLOOKUP(A882,table2!A882:J3216,6,FALSE)</f>
        <v>No</v>
      </c>
      <c r="H882" s="26">
        <f>VLOOKUP(A882,table2!A882:J3216,7,FALSE)</f>
        <v>2</v>
      </c>
      <c r="I882" t="str">
        <f>VLOOKUP(A882,table2!A882:J3216,8,FALSE)</f>
        <v>No</v>
      </c>
      <c r="J882" t="str">
        <f>VLOOKUP(A882,table2!A882:J3216,9,FALSE)</f>
        <v>OBESITY</v>
      </c>
      <c r="K882" t="str">
        <f>VLOOKUP(A882,table2!A882:J3216,10,FALSE)</f>
        <v>NORMAL</v>
      </c>
      <c r="L882" s="22">
        <f>VLOOKUP(A882,table3!A882:H3222,4,FALSE)</f>
        <v>7228</v>
      </c>
      <c r="M882" s="22" t="str">
        <f>VLOOKUP(A882,table3!A882:H3222,5,FALSE)</f>
        <v>tier - 2</v>
      </c>
      <c r="N882" t="str">
        <f>VLOOKUP(A882,table3!A882:H3222,6,FALSE)</f>
        <v>tier - 1</v>
      </c>
      <c r="O882" t="str">
        <f>VLOOKUP(A882,table3!A882:H3222,7,FALSE)</f>
        <v>R1024</v>
      </c>
      <c r="P882" s="8">
        <f>VLOOKUP(A882,table3!A882:H3222,2,FALSE)</f>
        <v>31606</v>
      </c>
      <c r="Q882">
        <f>VLOOKUP(A882,table3!A881:H3222,8,FALSE)</f>
        <v>36</v>
      </c>
    </row>
    <row r="883" spans="1:17" x14ac:dyDescent="0.3">
      <c r="A883" s="13" t="s">
        <v>1489</v>
      </c>
      <c r="B883" s="14" t="s">
        <v>6251</v>
      </c>
      <c r="C883">
        <f>VLOOKUP(A883,table2!A883:J3217,2,FALSE)</f>
        <v>36.479999999999997</v>
      </c>
      <c r="D883">
        <f>VLOOKUP(A883,table2!A883:J3217,3,FALSE)</f>
        <v>5.05</v>
      </c>
      <c r="E883" t="str">
        <f>VLOOKUP(A883,table2!A883:J3217,4,FALSE)</f>
        <v>Yes</v>
      </c>
      <c r="F883" t="str">
        <f>VLOOKUP(A883,table2!A883:J3217,5,FALSE)</f>
        <v>No</v>
      </c>
      <c r="G883" t="str">
        <f>VLOOKUP(A883,table2!A883:J3217,6,FALSE)</f>
        <v>No</v>
      </c>
      <c r="H883" s="26">
        <f>VLOOKUP(A883,table2!A883:J3217,7,FALSE)</f>
        <v>1</v>
      </c>
      <c r="I883" t="str">
        <f>VLOOKUP(A883,table2!A883:J3217,8,FALSE)</f>
        <v>No</v>
      </c>
      <c r="J883" t="str">
        <f>VLOOKUP(A883,table2!A883:J3217,9,FALSE)</f>
        <v>OBESITY</v>
      </c>
      <c r="K883" t="str">
        <f>VLOOKUP(A883,table2!A883:J3217,10,FALSE)</f>
        <v>NORMAL</v>
      </c>
      <c r="L883" s="22">
        <f>VLOOKUP(A883,table3!A883:H3223,4,FALSE)</f>
        <v>7244</v>
      </c>
      <c r="M883" s="22" t="str">
        <f>VLOOKUP(A883,table3!A883:H3223,5,FALSE)</f>
        <v>tier - 2</v>
      </c>
      <c r="N883" t="str">
        <f>VLOOKUP(A883,table3!A883:H3223,6,FALSE)</f>
        <v>tier - 3</v>
      </c>
      <c r="O883" t="str">
        <f>VLOOKUP(A883,table3!A883:H3223,7,FALSE)</f>
        <v>R1013</v>
      </c>
      <c r="P883" s="8">
        <f>VLOOKUP(A883,table3!A883:H3223,2,FALSE)</f>
        <v>31657</v>
      </c>
      <c r="Q883">
        <f>VLOOKUP(A883,table3!A882:H3223,8,FALSE)</f>
        <v>36</v>
      </c>
    </row>
    <row r="884" spans="1:17" x14ac:dyDescent="0.3">
      <c r="A884" s="11" t="s">
        <v>1488</v>
      </c>
      <c r="B884" s="12" t="s">
        <v>6252</v>
      </c>
      <c r="C884">
        <f>VLOOKUP(A884,table2!A884:J3218,2,FALSE)</f>
        <v>27.5</v>
      </c>
      <c r="D884">
        <f>VLOOKUP(A884,table2!A884:J3218,3,FALSE)</f>
        <v>8.69</v>
      </c>
      <c r="E884" t="str">
        <f>VLOOKUP(A884,table2!A884:J3218,4,FALSE)</f>
        <v>Yes</v>
      </c>
      <c r="F884" t="str">
        <f>VLOOKUP(A884,table2!A884:J3218,5,FALSE)</f>
        <v>No</v>
      </c>
      <c r="G884" t="str">
        <f>VLOOKUP(A884,table2!A884:J3218,6,FALSE)</f>
        <v>Yes</v>
      </c>
      <c r="H884" s="26">
        <f>VLOOKUP(A884,table2!A884:J3218,7,FALSE)</f>
        <v>1</v>
      </c>
      <c r="I884" t="str">
        <f>VLOOKUP(A884,table2!A884:J3218,8,FALSE)</f>
        <v>No</v>
      </c>
      <c r="J884" t="str">
        <f>VLOOKUP(A884,table2!A884:J3218,9,FALSE)</f>
        <v>OVER WEIGHT</v>
      </c>
      <c r="K884" t="str">
        <f>VLOOKUP(A884,table2!A884:J3218,10,FALSE)</f>
        <v>DIABETES</v>
      </c>
      <c r="L884" s="22">
        <f>VLOOKUP(A884,table3!A884:H3224,4,FALSE)</f>
        <v>7249</v>
      </c>
      <c r="M884" s="22" t="str">
        <f>VLOOKUP(A884,table3!A884:H3224,5,FALSE)</f>
        <v>tier - 2</v>
      </c>
      <c r="N884" t="str">
        <f>VLOOKUP(A884,table3!A884:H3224,6,FALSE)</f>
        <v>tier - 1</v>
      </c>
      <c r="O884" t="str">
        <f>VLOOKUP(A884,table3!A884:H3224,7,FALSE)</f>
        <v>R1013</v>
      </c>
      <c r="P884" s="8">
        <f>VLOOKUP(A884,table3!A884:H3224,2,FALSE)</f>
        <v>30156</v>
      </c>
      <c r="Q884">
        <f>VLOOKUP(A884,table3!A883:H3224,8,FALSE)</f>
        <v>40</v>
      </c>
    </row>
    <row r="885" spans="1:17" x14ac:dyDescent="0.3">
      <c r="A885" s="13" t="s">
        <v>1487</v>
      </c>
      <c r="B885" s="14" t="s">
        <v>6254</v>
      </c>
      <c r="C885">
        <f>VLOOKUP(A885,table2!A885:J3219,2,FALSE)</f>
        <v>33.44</v>
      </c>
      <c r="D885">
        <f>VLOOKUP(A885,table2!A885:J3219,3,FALSE)</f>
        <v>5.9</v>
      </c>
      <c r="E885" t="str">
        <f>VLOOKUP(A885,table2!A885:J3219,4,FALSE)</f>
        <v>Yes</v>
      </c>
      <c r="F885" t="str">
        <f>VLOOKUP(A885,table2!A885:J3219,5,FALSE)</f>
        <v>No</v>
      </c>
      <c r="G885" t="str">
        <f>VLOOKUP(A885,table2!A885:J3219,6,FALSE)</f>
        <v>No</v>
      </c>
      <c r="H885" s="26">
        <f>VLOOKUP(A885,table2!A885:J3219,7,FALSE)</f>
        <v>1</v>
      </c>
      <c r="I885" t="str">
        <f>VLOOKUP(A885,table2!A885:J3219,8,FALSE)</f>
        <v>No</v>
      </c>
      <c r="J885" t="str">
        <f>VLOOKUP(A885,table2!A885:J3219,9,FALSE)</f>
        <v>OBESITY</v>
      </c>
      <c r="K885" t="str">
        <f>VLOOKUP(A885,table2!A885:J3219,10,FALSE)</f>
        <v>PREDIABETES</v>
      </c>
      <c r="L885" s="22">
        <f>VLOOKUP(A885,table3!A885:H3225,4,FALSE)</f>
        <v>7257</v>
      </c>
      <c r="M885" s="22" t="str">
        <f>VLOOKUP(A885,table3!A885:H3225,5,FALSE)</f>
        <v>tier - 3</v>
      </c>
      <c r="N885" t="str">
        <f>VLOOKUP(A885,table3!A885:H3225,6,FALSE)</f>
        <v>tier - 2</v>
      </c>
      <c r="O885" t="str">
        <f>VLOOKUP(A885,table3!A885:H3225,7,FALSE)</f>
        <v>R1012</v>
      </c>
      <c r="P885" s="8">
        <f>VLOOKUP(A885,table3!A885:H3225,2,FALSE)</f>
        <v>29812</v>
      </c>
      <c r="Q885">
        <f>VLOOKUP(A885,table3!A884:H3225,8,FALSE)</f>
        <v>41</v>
      </c>
    </row>
    <row r="886" spans="1:17" x14ac:dyDescent="0.3">
      <c r="A886" s="11" t="s">
        <v>1486</v>
      </c>
      <c r="B886" s="12" t="s">
        <v>6256</v>
      </c>
      <c r="C886">
        <f>VLOOKUP(A886,table2!A886:J3220,2,FALSE)</f>
        <v>28.215</v>
      </c>
      <c r="D886">
        <f>VLOOKUP(A886,table2!A886:J3220,3,FALSE)</f>
        <v>6.29</v>
      </c>
      <c r="E886" t="str">
        <f>VLOOKUP(A886,table2!A886:J3220,4,FALSE)</f>
        <v>Yes</v>
      </c>
      <c r="F886" t="str">
        <f>VLOOKUP(A886,table2!A886:J3220,5,FALSE)</f>
        <v>No</v>
      </c>
      <c r="G886" t="str">
        <f>VLOOKUP(A886,table2!A886:J3220,6,FALSE)</f>
        <v>No</v>
      </c>
      <c r="H886" s="26">
        <f>VLOOKUP(A886,table2!A886:J3220,7,FALSE)</f>
        <v>1</v>
      </c>
      <c r="I886" t="str">
        <f>VLOOKUP(A886,table2!A886:J3220,8,FALSE)</f>
        <v>No</v>
      </c>
      <c r="J886" t="str">
        <f>VLOOKUP(A886,table2!A886:J3220,9,FALSE)</f>
        <v>OVER WEIGHT</v>
      </c>
      <c r="K886" t="str">
        <f>VLOOKUP(A886,table2!A886:J3220,10,FALSE)</f>
        <v>PREDIABETES</v>
      </c>
      <c r="L886" s="22">
        <f>VLOOKUP(A886,table3!A886:H3226,4,FALSE)</f>
        <v>7262</v>
      </c>
      <c r="M886" s="22" t="str">
        <f>VLOOKUP(A886,table3!A886:H3226,5,FALSE)</f>
        <v>tier - 3</v>
      </c>
      <c r="N886" t="str">
        <f>VLOOKUP(A886,table3!A886:H3226,6,FALSE)</f>
        <v>tier - 3</v>
      </c>
      <c r="O886" t="str">
        <f>VLOOKUP(A886,table3!A886:H3226,7,FALSE)</f>
        <v>R1012</v>
      </c>
      <c r="P886" s="8">
        <f>VLOOKUP(A886,table3!A886:H3226,2,FALSE)</f>
        <v>29750</v>
      </c>
      <c r="Q886">
        <f>VLOOKUP(A886,table3!A885:H3226,8,FALSE)</f>
        <v>41</v>
      </c>
    </row>
    <row r="887" spans="1:17" x14ac:dyDescent="0.3">
      <c r="A887" s="13" t="s">
        <v>1485</v>
      </c>
      <c r="B887" s="14" t="s">
        <v>6258</v>
      </c>
      <c r="C887">
        <f>VLOOKUP(A887,table2!A887:J3221,2,FALSE)</f>
        <v>27.17</v>
      </c>
      <c r="D887">
        <f>VLOOKUP(A887,table2!A887:J3221,3,FALSE)</f>
        <v>5.84</v>
      </c>
      <c r="E887" t="str">
        <f>VLOOKUP(A887,table2!A887:J3221,4,FALSE)</f>
        <v>Yes</v>
      </c>
      <c r="F887" t="str">
        <f>VLOOKUP(A887,table2!A887:J3221,5,FALSE)</f>
        <v>No</v>
      </c>
      <c r="G887" t="str">
        <f>VLOOKUP(A887,table2!A887:J3221,6,FALSE)</f>
        <v>No</v>
      </c>
      <c r="H887" s="26">
        <f>VLOOKUP(A887,table2!A887:J3221,7,FALSE)</f>
        <v>1</v>
      </c>
      <c r="I887" t="str">
        <f>VLOOKUP(A887,table2!A887:J3221,8,FALSE)</f>
        <v>No</v>
      </c>
      <c r="J887" t="str">
        <f>VLOOKUP(A887,table2!A887:J3221,9,FALSE)</f>
        <v>OVER WEIGHT</v>
      </c>
      <c r="K887" t="str">
        <f>VLOOKUP(A887,table2!A887:J3221,10,FALSE)</f>
        <v>PREDIABETES</v>
      </c>
      <c r="L887" s="22">
        <f>VLOOKUP(A887,table3!A887:H3227,4,FALSE)</f>
        <v>7266</v>
      </c>
      <c r="M887" s="22" t="str">
        <f>VLOOKUP(A887,table3!A887:H3227,5,FALSE)</f>
        <v>tier - 2</v>
      </c>
      <c r="N887" t="str">
        <f>VLOOKUP(A887,table3!A887:H3227,6,FALSE)</f>
        <v>tier - 2</v>
      </c>
      <c r="O887" t="str">
        <f>VLOOKUP(A887,table3!A887:H3227,7,FALSE)</f>
        <v>R1013</v>
      </c>
      <c r="P887" s="8">
        <f>VLOOKUP(A887,table3!A887:H3227,2,FALSE)</f>
        <v>26962</v>
      </c>
      <c r="Q887">
        <f>VLOOKUP(A887,table3!A886:H3227,8,FALSE)</f>
        <v>49</v>
      </c>
    </row>
    <row r="888" spans="1:17" x14ac:dyDescent="0.3">
      <c r="A888" s="11" t="s">
        <v>1484</v>
      </c>
      <c r="B888" s="12" t="s">
        <v>6260</v>
      </c>
      <c r="C888">
        <f>VLOOKUP(A888,table2!A888:J3222,2,FALSE)</f>
        <v>35.380000000000003</v>
      </c>
      <c r="D888">
        <f>VLOOKUP(A888,table2!A888:J3222,3,FALSE)</f>
        <v>6.12</v>
      </c>
      <c r="E888" t="str">
        <f>VLOOKUP(A888,table2!A888:J3222,4,FALSE)</f>
        <v>No</v>
      </c>
      <c r="F888" t="str">
        <f>VLOOKUP(A888,table2!A888:J3222,5,FALSE)</f>
        <v>No</v>
      </c>
      <c r="G888" t="str">
        <f>VLOOKUP(A888,table2!A888:J3222,6,FALSE)</f>
        <v>No</v>
      </c>
      <c r="H888" s="26">
        <f>VLOOKUP(A888,table2!A888:J3222,7,FALSE)</f>
        <v>0</v>
      </c>
      <c r="I888" t="str">
        <f>VLOOKUP(A888,table2!A888:J3222,8,FALSE)</f>
        <v>No</v>
      </c>
      <c r="J888" t="str">
        <f>VLOOKUP(A888,table2!A888:J3222,9,FALSE)</f>
        <v>OBESITY</v>
      </c>
      <c r="K888" t="str">
        <f>VLOOKUP(A888,table2!A888:J3222,10,FALSE)</f>
        <v>PREDIABETES</v>
      </c>
      <c r="L888" s="22">
        <f>VLOOKUP(A888,table3!A888:H3228,4,FALSE)</f>
        <v>7266</v>
      </c>
      <c r="M888" s="22" t="str">
        <f>VLOOKUP(A888,table3!A888:H3228,5,FALSE)</f>
        <v>tier - 3</v>
      </c>
      <c r="N888" t="str">
        <f>VLOOKUP(A888,table3!A888:H3228,6,FALSE)</f>
        <v>tier - 3</v>
      </c>
      <c r="O888" t="str">
        <f>VLOOKUP(A888,table3!A888:H3228,7,FALSE)</f>
        <v>R1012</v>
      </c>
      <c r="P888" s="8">
        <f>VLOOKUP(A888,table3!A888:H3228,2,FALSE)</f>
        <v>29802</v>
      </c>
      <c r="Q888">
        <f>VLOOKUP(A888,table3!A887:H3228,8,FALSE)</f>
        <v>41</v>
      </c>
    </row>
    <row r="889" spans="1:17" x14ac:dyDescent="0.3">
      <c r="A889" s="13" t="s">
        <v>1483</v>
      </c>
      <c r="B889" s="14" t="s">
        <v>6262</v>
      </c>
      <c r="C889">
        <f>VLOOKUP(A889,table2!A889:J3223,2,FALSE)</f>
        <v>43.48</v>
      </c>
      <c r="D889">
        <f>VLOOKUP(A889,table2!A889:J3223,3,FALSE)</f>
        <v>6.24</v>
      </c>
      <c r="E889" t="str">
        <f>VLOOKUP(A889,table2!A889:J3223,4,FALSE)</f>
        <v>No</v>
      </c>
      <c r="F889" t="str">
        <f>VLOOKUP(A889,table2!A889:J3223,5,FALSE)</f>
        <v>No</v>
      </c>
      <c r="G889" t="str">
        <f>VLOOKUP(A889,table2!A889:J3223,6,FALSE)</f>
        <v>No</v>
      </c>
      <c r="H889" s="26">
        <f>VLOOKUP(A889,table2!A889:J3223,7,FALSE)</f>
        <v>0</v>
      </c>
      <c r="I889" t="str">
        <f>VLOOKUP(A889,table2!A889:J3223,8,FALSE)</f>
        <v>No</v>
      </c>
      <c r="J889" t="str">
        <f>VLOOKUP(A889,table2!A889:J3223,9,FALSE)</f>
        <v>OBESITY</v>
      </c>
      <c r="K889" t="str">
        <f>VLOOKUP(A889,table2!A889:J3223,10,FALSE)</f>
        <v>PREDIABETES</v>
      </c>
      <c r="L889" s="22">
        <f>VLOOKUP(A889,table3!A889:H3229,4,FALSE)</f>
        <v>7273</v>
      </c>
      <c r="M889" s="22" t="str">
        <f>VLOOKUP(A889,table3!A889:H3229,5,FALSE)</f>
        <v>tier - 2</v>
      </c>
      <c r="N889" t="str">
        <f>VLOOKUP(A889,table3!A889:H3229,6,FALSE)</f>
        <v>tier - 1</v>
      </c>
      <c r="O889" t="str">
        <f>VLOOKUP(A889,table3!A889:H3229,7,FALSE)</f>
        <v>R1013</v>
      </c>
      <c r="P889" s="8">
        <f>VLOOKUP(A889,table3!A889:H3229,2,FALSE)</f>
        <v>28112</v>
      </c>
      <c r="Q889">
        <f>VLOOKUP(A889,table3!A888:H3229,8,FALSE)</f>
        <v>46</v>
      </c>
    </row>
    <row r="890" spans="1:17" x14ac:dyDescent="0.3">
      <c r="A890" s="11" t="s">
        <v>1482</v>
      </c>
      <c r="B890" s="12" t="s">
        <v>6264</v>
      </c>
      <c r="C890">
        <f>VLOOKUP(A890,table2!A890:J3224,2,FALSE)</f>
        <v>41.73</v>
      </c>
      <c r="D890">
        <f>VLOOKUP(A890,table2!A890:J3224,3,FALSE)</f>
        <v>6.25</v>
      </c>
      <c r="E890" t="str">
        <f>VLOOKUP(A890,table2!A890:J3224,4,FALSE)</f>
        <v>No</v>
      </c>
      <c r="F890" t="str">
        <f>VLOOKUP(A890,table2!A890:J3224,5,FALSE)</f>
        <v>No</v>
      </c>
      <c r="G890" t="str">
        <f>VLOOKUP(A890,table2!A890:J3224,6,FALSE)</f>
        <v>No</v>
      </c>
      <c r="H890" s="26">
        <f>VLOOKUP(A890,table2!A890:J3224,7,FALSE)</f>
        <v>1</v>
      </c>
      <c r="I890" t="str">
        <f>VLOOKUP(A890,table2!A890:J3224,8,FALSE)</f>
        <v>No</v>
      </c>
      <c r="J890" t="str">
        <f>VLOOKUP(A890,table2!A890:J3224,9,FALSE)</f>
        <v>OBESITY</v>
      </c>
      <c r="K890" t="str">
        <f>VLOOKUP(A890,table2!A890:J3224,10,FALSE)</f>
        <v>PREDIABETES</v>
      </c>
      <c r="L890" s="22">
        <f>VLOOKUP(A890,table3!A890:H3230,4,FALSE)</f>
        <v>7282</v>
      </c>
      <c r="M890" s="22" t="str">
        <f>VLOOKUP(A890,table3!A890:H3230,5,FALSE)</f>
        <v>tier - 2</v>
      </c>
      <c r="N890" t="str">
        <f>VLOOKUP(A890,table3!A890:H3230,6,FALSE)</f>
        <v>tier - 1</v>
      </c>
      <c r="O890" t="str">
        <f>VLOOKUP(A890,table3!A890:H3230,7,FALSE)</f>
        <v>R1012</v>
      </c>
      <c r="P890" s="8">
        <f>VLOOKUP(A890,table3!A890:H3230,2,FALSE)</f>
        <v>31353</v>
      </c>
      <c r="Q890">
        <f>VLOOKUP(A890,table3!A889:H3230,8,FALSE)</f>
        <v>37</v>
      </c>
    </row>
    <row r="891" spans="1:17" x14ac:dyDescent="0.3">
      <c r="A891" s="13" t="s">
        <v>1481</v>
      </c>
      <c r="B891" s="14" t="s">
        <v>6266</v>
      </c>
      <c r="C891">
        <f>VLOOKUP(A891,table2!A891:J3225,2,FALSE)</f>
        <v>28.9</v>
      </c>
      <c r="D891">
        <f>VLOOKUP(A891,table2!A891:J3225,3,FALSE)</f>
        <v>11.96</v>
      </c>
      <c r="E891" t="str">
        <f>VLOOKUP(A891,table2!A891:J3225,4,FALSE)</f>
        <v>No</v>
      </c>
      <c r="F891" t="str">
        <f>VLOOKUP(A891,table2!A891:J3225,5,FALSE)</f>
        <v>No</v>
      </c>
      <c r="G891" t="str">
        <f>VLOOKUP(A891,table2!A891:J3225,6,FALSE)</f>
        <v>No</v>
      </c>
      <c r="H891" s="26">
        <f>VLOOKUP(A891,table2!A891:J3225,7,FALSE)</f>
        <v>0</v>
      </c>
      <c r="I891" t="str">
        <f>VLOOKUP(A891,table2!A891:J3225,8,FALSE)</f>
        <v>No</v>
      </c>
      <c r="J891" t="str">
        <f>VLOOKUP(A891,table2!A891:J3225,9,FALSE)</f>
        <v>OVER WEIGHT</v>
      </c>
      <c r="K891" t="str">
        <f>VLOOKUP(A891,table2!A891:J3225,10,FALSE)</f>
        <v>DIABETES</v>
      </c>
      <c r="L891" s="22">
        <f>VLOOKUP(A891,table3!A891:H3231,4,FALSE)</f>
        <v>7302</v>
      </c>
      <c r="M891" s="22" t="str">
        <f>VLOOKUP(A891,table3!A891:H3231,5,FALSE)</f>
        <v>tier - 3</v>
      </c>
      <c r="N891" t="str">
        <f>VLOOKUP(A891,table3!A891:H3231,6,FALSE)</f>
        <v>tier - 1</v>
      </c>
      <c r="O891" t="str">
        <f>VLOOKUP(A891,table3!A891:H3231,7,FALSE)</f>
        <v>R1012</v>
      </c>
      <c r="P891" s="8">
        <f>VLOOKUP(A891,table3!A891:H3231,2,FALSE)</f>
        <v>24467</v>
      </c>
      <c r="Q891">
        <f>VLOOKUP(A891,table3!A890:H3231,8,FALSE)</f>
        <v>56</v>
      </c>
    </row>
    <row r="892" spans="1:17" x14ac:dyDescent="0.3">
      <c r="A892" s="11" t="s">
        <v>1480</v>
      </c>
      <c r="B892" s="12" t="s">
        <v>6267</v>
      </c>
      <c r="C892">
        <f>VLOOKUP(A892,table2!A892:J3226,2,FALSE)</f>
        <v>25.74</v>
      </c>
      <c r="D892">
        <f>VLOOKUP(A892,table2!A892:J3226,3,FALSE)</f>
        <v>7.69</v>
      </c>
      <c r="E892" t="str">
        <f>VLOOKUP(A892,table2!A892:J3226,4,FALSE)</f>
        <v>No</v>
      </c>
      <c r="F892" t="str">
        <f>VLOOKUP(A892,table2!A892:J3226,5,FALSE)</f>
        <v>No</v>
      </c>
      <c r="G892" t="str">
        <f>VLOOKUP(A892,table2!A892:J3226,6,FALSE)</f>
        <v>No</v>
      </c>
      <c r="H892" s="26">
        <f>VLOOKUP(A892,table2!A892:J3226,7,FALSE)</f>
        <v>0</v>
      </c>
      <c r="I892" t="str">
        <f>VLOOKUP(A892,table2!A892:J3226,8,FALSE)</f>
        <v>No</v>
      </c>
      <c r="J892" t="str">
        <f>VLOOKUP(A892,table2!A892:J3226,9,FALSE)</f>
        <v>OVER WEIGHT</v>
      </c>
      <c r="K892" t="str">
        <f>VLOOKUP(A892,table2!A892:J3226,10,FALSE)</f>
        <v>DIABETES</v>
      </c>
      <c r="L892" s="22">
        <f>VLOOKUP(A892,table3!A892:H3232,4,FALSE)</f>
        <v>7305</v>
      </c>
      <c r="M892" s="22" t="str">
        <f>VLOOKUP(A892,table3!A892:H3232,5,FALSE)</f>
        <v>tier - 3</v>
      </c>
      <c r="N892" t="str">
        <f>VLOOKUP(A892,table3!A892:H3232,6,FALSE)</f>
        <v>tier - 3</v>
      </c>
      <c r="O892" t="str">
        <f>VLOOKUP(A892,table3!A892:H3232,7,FALSE)</f>
        <v>R1013</v>
      </c>
      <c r="P892" s="8">
        <f>VLOOKUP(A892,table3!A892:H3232,2,FALSE)</f>
        <v>23899</v>
      </c>
      <c r="Q892">
        <f>VLOOKUP(A892,table3!A891:H3232,8,FALSE)</f>
        <v>58</v>
      </c>
    </row>
    <row r="893" spans="1:17" x14ac:dyDescent="0.3">
      <c r="A893" s="13" t="s">
        <v>1479</v>
      </c>
      <c r="B893" s="14" t="s">
        <v>6269</v>
      </c>
      <c r="C893">
        <f>VLOOKUP(A893,table2!A893:J3227,2,FALSE)</f>
        <v>36.06</v>
      </c>
      <c r="D893">
        <f>VLOOKUP(A893,table2!A893:J3227,3,FALSE)</f>
        <v>8.83</v>
      </c>
      <c r="E893" t="str">
        <f>VLOOKUP(A893,table2!A893:J3227,4,FALSE)</f>
        <v>No</v>
      </c>
      <c r="F893" t="str">
        <f>VLOOKUP(A893,table2!A893:J3227,5,FALSE)</f>
        <v>No</v>
      </c>
      <c r="G893" t="str">
        <f>VLOOKUP(A893,table2!A893:J3227,6,FALSE)</f>
        <v>No</v>
      </c>
      <c r="H893" s="26">
        <f>VLOOKUP(A893,table2!A893:J3227,7,FALSE)</f>
        <v>0</v>
      </c>
      <c r="I893" t="str">
        <f>VLOOKUP(A893,table2!A893:J3227,8,FALSE)</f>
        <v>No</v>
      </c>
      <c r="J893" t="str">
        <f>VLOOKUP(A893,table2!A893:J3227,9,FALSE)</f>
        <v>OBESITY</v>
      </c>
      <c r="K893" t="str">
        <f>VLOOKUP(A893,table2!A893:J3227,10,FALSE)</f>
        <v>DIABETES</v>
      </c>
      <c r="L893" s="22">
        <f>VLOOKUP(A893,table3!A893:H3233,4,FALSE)</f>
        <v>7318</v>
      </c>
      <c r="M893" s="22" t="str">
        <f>VLOOKUP(A893,table3!A893:H3233,5,FALSE)</f>
        <v>tier - 3</v>
      </c>
      <c r="N893" t="str">
        <f>VLOOKUP(A893,table3!A893:H3233,6,FALSE)</f>
        <v>tier - 1</v>
      </c>
      <c r="O893" t="str">
        <f>VLOOKUP(A893,table3!A893:H3233,7,FALSE)</f>
        <v>R1013</v>
      </c>
      <c r="P893" s="8">
        <f>VLOOKUP(A893,table3!A893:H3233,2,FALSE)</f>
        <v>23918</v>
      </c>
      <c r="Q893">
        <f>VLOOKUP(A893,table3!A892:H3233,8,FALSE)</f>
        <v>57</v>
      </c>
    </row>
    <row r="894" spans="1:17" x14ac:dyDescent="0.3">
      <c r="A894" s="11" t="s">
        <v>1478</v>
      </c>
      <c r="B894" s="12" t="s">
        <v>6271</v>
      </c>
      <c r="C894">
        <f>VLOOKUP(A894,table2!A894:J3228,2,FALSE)</f>
        <v>43.28</v>
      </c>
      <c r="D894">
        <f>VLOOKUP(A894,table2!A894:J3228,3,FALSE)</f>
        <v>4.41</v>
      </c>
      <c r="E894" t="str">
        <f>VLOOKUP(A894,table2!A894:J3228,4,FALSE)</f>
        <v>No</v>
      </c>
      <c r="F894" t="str">
        <f>VLOOKUP(A894,table2!A894:J3228,5,FALSE)</f>
        <v>No</v>
      </c>
      <c r="G894" t="str">
        <f>VLOOKUP(A894,table2!A894:J3228,6,FALSE)</f>
        <v>No</v>
      </c>
      <c r="H894" s="26">
        <f>VLOOKUP(A894,table2!A894:J3228,7,FALSE)</f>
        <v>0</v>
      </c>
      <c r="I894" t="str">
        <f>VLOOKUP(A894,table2!A894:J3228,8,FALSE)</f>
        <v>No</v>
      </c>
      <c r="J894" t="str">
        <f>VLOOKUP(A894,table2!A894:J3228,9,FALSE)</f>
        <v>OBESITY</v>
      </c>
      <c r="K894" t="str">
        <f>VLOOKUP(A894,table2!A894:J3228,10,FALSE)</f>
        <v>NORMAL</v>
      </c>
      <c r="L894" s="22">
        <f>VLOOKUP(A894,table3!A894:H3234,4,FALSE)</f>
        <v>7318</v>
      </c>
      <c r="M894" s="22" t="str">
        <f>VLOOKUP(A894,table3!A894:H3234,5,FALSE)</f>
        <v>tier - 2</v>
      </c>
      <c r="N894" t="str">
        <f>VLOOKUP(A894,table3!A894:H3234,6,FALSE)</f>
        <v>tier - 3</v>
      </c>
      <c r="O894" t="str">
        <f>VLOOKUP(A894,table3!A894:H3234,7,FALSE)</f>
        <v>R1012</v>
      </c>
      <c r="P894" s="8">
        <f>VLOOKUP(A894,table3!A894:H3234,2,FALSE)</f>
        <v>26522</v>
      </c>
      <c r="Q894">
        <f>VLOOKUP(A894,table3!A893:H3234,8,FALSE)</f>
        <v>50</v>
      </c>
    </row>
    <row r="895" spans="1:17" x14ac:dyDescent="0.3">
      <c r="A895" s="13" t="s">
        <v>1477</v>
      </c>
      <c r="B895" s="14" t="s">
        <v>6273</v>
      </c>
      <c r="C895">
        <f>VLOOKUP(A895,table2!A895:J3229,2,FALSE)</f>
        <v>28.785</v>
      </c>
      <c r="D895">
        <f>VLOOKUP(A895,table2!A895:J3229,3,FALSE)</f>
        <v>9.1</v>
      </c>
      <c r="E895" t="str">
        <f>VLOOKUP(A895,table2!A895:J3229,4,FALSE)</f>
        <v>Yes</v>
      </c>
      <c r="F895" t="str">
        <f>VLOOKUP(A895,table2!A895:J3229,5,FALSE)</f>
        <v>No</v>
      </c>
      <c r="G895" t="str">
        <f>VLOOKUP(A895,table2!A895:J3229,6,FALSE)</f>
        <v>Yes</v>
      </c>
      <c r="H895" s="26">
        <f>VLOOKUP(A895,table2!A895:J3229,7,FALSE)</f>
        <v>1</v>
      </c>
      <c r="I895" t="str">
        <f>VLOOKUP(A895,table2!A895:J3229,8,FALSE)</f>
        <v>No</v>
      </c>
      <c r="J895" t="str">
        <f>VLOOKUP(A895,table2!A895:J3229,9,FALSE)</f>
        <v>OVER WEIGHT</v>
      </c>
      <c r="K895" t="str">
        <f>VLOOKUP(A895,table2!A895:J3229,10,FALSE)</f>
        <v>DIABETES</v>
      </c>
      <c r="L895" s="22">
        <f>VLOOKUP(A895,table3!A895:H3235,4,FALSE)</f>
        <v>7323</v>
      </c>
      <c r="M895" s="22" t="str">
        <f>VLOOKUP(A895,table3!A895:H3235,5,FALSE)</f>
        <v>tier - 3</v>
      </c>
      <c r="N895" t="str">
        <f>VLOOKUP(A895,table3!A895:H3235,6,FALSE)</f>
        <v>tier - 3</v>
      </c>
      <c r="O895" t="str">
        <f>VLOOKUP(A895,table3!A895:H3235,7,FALSE)</f>
        <v>R1012</v>
      </c>
      <c r="P895" s="8">
        <f>VLOOKUP(A895,table3!A895:H3235,2,FALSE)</f>
        <v>23934</v>
      </c>
      <c r="Q895">
        <f>VLOOKUP(A895,table3!A894:H3235,8,FALSE)</f>
        <v>57</v>
      </c>
    </row>
    <row r="896" spans="1:17" x14ac:dyDescent="0.3">
      <c r="A896" s="11" t="s">
        <v>1476</v>
      </c>
      <c r="B896" s="12" t="s">
        <v>6274</v>
      </c>
      <c r="C896">
        <f>VLOOKUP(A896,table2!A896:J3230,2,FALSE)</f>
        <v>25.46</v>
      </c>
      <c r="D896">
        <f>VLOOKUP(A896,table2!A896:J3230,3,FALSE)</f>
        <v>11.52</v>
      </c>
      <c r="E896" t="str">
        <f>VLOOKUP(A896,table2!A896:J3230,4,FALSE)</f>
        <v>Yes</v>
      </c>
      <c r="F896" t="str">
        <f>VLOOKUP(A896,table2!A896:J3230,5,FALSE)</f>
        <v>No</v>
      </c>
      <c r="G896" t="str">
        <f>VLOOKUP(A896,table2!A896:J3230,6,FALSE)</f>
        <v>Yes</v>
      </c>
      <c r="H896" s="26">
        <f>VLOOKUP(A896,table2!A896:J3230,7,FALSE)</f>
        <v>1</v>
      </c>
      <c r="I896" t="str">
        <f>VLOOKUP(A896,table2!A896:J3230,8,FALSE)</f>
        <v>No</v>
      </c>
      <c r="J896" t="str">
        <f>VLOOKUP(A896,table2!A896:J3230,9,FALSE)</f>
        <v>OVER WEIGHT</v>
      </c>
      <c r="K896" t="str">
        <f>VLOOKUP(A896,table2!A896:J3230,10,FALSE)</f>
        <v>DIABETES</v>
      </c>
      <c r="L896" s="22">
        <f>VLOOKUP(A896,table3!A896:H3236,4,FALSE)</f>
        <v>7324</v>
      </c>
      <c r="M896" s="22" t="str">
        <f>VLOOKUP(A896,table3!A896:H3236,5,FALSE)</f>
        <v>tier - 2</v>
      </c>
      <c r="N896" t="str">
        <f>VLOOKUP(A896,table3!A896:H3236,6,FALSE)</f>
        <v>tier - 2</v>
      </c>
      <c r="O896" t="str">
        <f>VLOOKUP(A896,table3!A896:H3236,7,FALSE)</f>
        <v>R1024</v>
      </c>
      <c r="P896" s="8">
        <f>VLOOKUP(A896,table3!A896:H3236,2,FALSE)</f>
        <v>38306</v>
      </c>
      <c r="Q896">
        <f>VLOOKUP(A896,table3!A895:H3236,8,FALSE)</f>
        <v>18</v>
      </c>
    </row>
    <row r="897" spans="1:17" x14ac:dyDescent="0.3">
      <c r="A897" s="13" t="s">
        <v>1475</v>
      </c>
      <c r="B897" s="14" t="s">
        <v>6276</v>
      </c>
      <c r="C897">
        <f>VLOOKUP(A897,table2!A897:J3231,2,FALSE)</f>
        <v>30.8</v>
      </c>
      <c r="D897">
        <f>VLOOKUP(A897,table2!A897:J3231,3,FALSE)</f>
        <v>10.95</v>
      </c>
      <c r="E897" t="str">
        <f>VLOOKUP(A897,table2!A897:J3231,4,FALSE)</f>
        <v>No</v>
      </c>
      <c r="F897" t="str">
        <f>VLOOKUP(A897,table2!A897:J3231,5,FALSE)</f>
        <v>No</v>
      </c>
      <c r="G897" t="str">
        <f>VLOOKUP(A897,table2!A897:J3231,6,FALSE)</f>
        <v>No</v>
      </c>
      <c r="H897" s="26">
        <f>VLOOKUP(A897,table2!A897:J3231,7,FALSE)</f>
        <v>0</v>
      </c>
      <c r="I897" t="str">
        <f>VLOOKUP(A897,table2!A897:J3231,8,FALSE)</f>
        <v>No</v>
      </c>
      <c r="J897" t="str">
        <f>VLOOKUP(A897,table2!A897:J3231,9,FALSE)</f>
        <v>OBESITY</v>
      </c>
      <c r="K897" t="str">
        <f>VLOOKUP(A897,table2!A897:J3231,10,FALSE)</f>
        <v>DIABETES</v>
      </c>
      <c r="L897" s="22">
        <f>VLOOKUP(A897,table3!A897:H3237,4,FALSE)</f>
        <v>7325</v>
      </c>
      <c r="M897" s="22" t="str">
        <f>VLOOKUP(A897,table3!A897:H3237,5,FALSE)</f>
        <v>tier - 2</v>
      </c>
      <c r="N897" t="str">
        <f>VLOOKUP(A897,table3!A897:H3237,6,FALSE)</f>
        <v>tier - 3</v>
      </c>
      <c r="O897" t="str">
        <f>VLOOKUP(A897,table3!A897:H3237,7,FALSE)</f>
        <v>R1024</v>
      </c>
      <c r="P897" s="8">
        <f>VLOOKUP(A897,table3!A897:H3237,2,FALSE)</f>
        <v>29025</v>
      </c>
      <c r="Q897">
        <f>VLOOKUP(A897,table3!A896:H3237,8,FALSE)</f>
        <v>43</v>
      </c>
    </row>
    <row r="898" spans="1:17" x14ac:dyDescent="0.3">
      <c r="A898" s="11" t="s">
        <v>1474</v>
      </c>
      <c r="B898" s="12" t="s">
        <v>5666</v>
      </c>
      <c r="C898">
        <f>VLOOKUP(A898,table2!A898:J3232,2,FALSE)</f>
        <v>28.88</v>
      </c>
      <c r="D898">
        <f>VLOOKUP(A898,table2!A898:J3232,3,FALSE)</f>
        <v>11.5</v>
      </c>
      <c r="E898" t="str">
        <f>VLOOKUP(A898,table2!A898:J3232,4,FALSE)</f>
        <v>No</v>
      </c>
      <c r="F898" t="str">
        <f>VLOOKUP(A898,table2!A898:J3232,5,FALSE)</f>
        <v>No</v>
      </c>
      <c r="G898" t="str">
        <f>VLOOKUP(A898,table2!A898:J3232,6,FALSE)</f>
        <v>No</v>
      </c>
      <c r="H898" s="26">
        <f>VLOOKUP(A898,table2!A898:J3232,7,FALSE)</f>
        <v>0</v>
      </c>
      <c r="I898" t="str">
        <f>VLOOKUP(A898,table2!A898:J3232,8,FALSE)</f>
        <v>No</v>
      </c>
      <c r="J898" t="str">
        <f>VLOOKUP(A898,table2!A898:J3232,9,FALSE)</f>
        <v>OVER WEIGHT</v>
      </c>
      <c r="K898" t="str">
        <f>VLOOKUP(A898,table2!A898:J3232,10,FALSE)</f>
        <v>DIABETES</v>
      </c>
      <c r="L898" s="22">
        <f>VLOOKUP(A898,table3!A898:H3238,4,FALSE)</f>
        <v>7325</v>
      </c>
      <c r="M898" s="22" t="str">
        <f>VLOOKUP(A898,table3!A898:H3238,5,FALSE)</f>
        <v>tier - 2</v>
      </c>
      <c r="N898" t="str">
        <f>VLOOKUP(A898,table3!A898:H3238,6,FALSE)</f>
        <v>tier - 1</v>
      </c>
      <c r="O898" t="str">
        <f>VLOOKUP(A898,table3!A898:H3238,7,FALSE)</f>
        <v>R1012</v>
      </c>
      <c r="P898" s="8">
        <f>VLOOKUP(A898,table3!A898:H3238,2,FALSE)</f>
        <v>30888</v>
      </c>
      <c r="Q898">
        <f>VLOOKUP(A898,table3!A897:H3238,8,FALSE)</f>
        <v>38</v>
      </c>
    </row>
    <row r="899" spans="1:17" x14ac:dyDescent="0.3">
      <c r="A899" s="13" t="s">
        <v>1473</v>
      </c>
      <c r="B899" s="14" t="s">
        <v>6279</v>
      </c>
      <c r="C899">
        <f>VLOOKUP(A899,table2!A899:J3233,2,FALSE)</f>
        <v>23</v>
      </c>
      <c r="D899">
        <f>VLOOKUP(A899,table2!A899:J3233,3,FALSE)</f>
        <v>9.8800000000000008</v>
      </c>
      <c r="E899" t="str">
        <f>VLOOKUP(A899,table2!A899:J3233,4,FALSE)</f>
        <v>No</v>
      </c>
      <c r="F899" t="str">
        <f>VLOOKUP(A899,table2!A899:J3233,5,FALSE)</f>
        <v>No</v>
      </c>
      <c r="G899" t="str">
        <f>VLOOKUP(A899,table2!A899:J3233,6,FALSE)</f>
        <v>No</v>
      </c>
      <c r="H899" s="26">
        <f>VLOOKUP(A899,table2!A899:J3233,7,FALSE)</f>
        <v>0</v>
      </c>
      <c r="I899" t="str">
        <f>VLOOKUP(A899,table2!A899:J3233,8,FALSE)</f>
        <v>No</v>
      </c>
      <c r="J899" t="str">
        <f>VLOOKUP(A899,table2!A899:J3233,9,FALSE)</f>
        <v>NORMAL WEIGHT</v>
      </c>
      <c r="K899" t="str">
        <f>VLOOKUP(A899,table2!A899:J3233,10,FALSE)</f>
        <v>DIABETES</v>
      </c>
      <c r="L899" s="22">
        <f>VLOOKUP(A899,table3!A899:H3239,4,FALSE)</f>
        <v>7338</v>
      </c>
      <c r="M899" s="22" t="str">
        <f>VLOOKUP(A899,table3!A899:H3239,5,FALSE)</f>
        <v>tier - 2</v>
      </c>
      <c r="N899" t="str">
        <f>VLOOKUP(A899,table3!A899:H3239,6,FALSE)</f>
        <v>tier - 3</v>
      </c>
      <c r="O899" t="str">
        <f>VLOOKUP(A899,table3!A899:H3239,7,FALSE)</f>
        <v>R1011</v>
      </c>
      <c r="P899" s="8">
        <f>VLOOKUP(A899,table3!A899:H3239,2,FALSE)</f>
        <v>29117</v>
      </c>
      <c r="Q899">
        <f>VLOOKUP(A899,table3!A898:H3239,8,FALSE)</f>
        <v>43</v>
      </c>
    </row>
    <row r="900" spans="1:17" x14ac:dyDescent="0.3">
      <c r="A900" s="11" t="s">
        <v>1472</v>
      </c>
      <c r="B900" s="12" t="s">
        <v>5115</v>
      </c>
      <c r="C900">
        <f>VLOOKUP(A900,table2!A900:J3234,2,FALSE)</f>
        <v>38.25</v>
      </c>
      <c r="D900">
        <f>VLOOKUP(A900,table2!A900:J3234,3,FALSE)</f>
        <v>6.2</v>
      </c>
      <c r="E900" t="str">
        <f>VLOOKUP(A900,table2!A900:J3234,4,FALSE)</f>
        <v>No</v>
      </c>
      <c r="F900" t="str">
        <f>VLOOKUP(A900,table2!A900:J3234,5,FALSE)</f>
        <v>No</v>
      </c>
      <c r="G900" t="str">
        <f>VLOOKUP(A900,table2!A900:J3234,6,FALSE)</f>
        <v>No</v>
      </c>
      <c r="H900" s="26">
        <f>VLOOKUP(A900,table2!A900:J3234,7,FALSE)</f>
        <v>1</v>
      </c>
      <c r="I900" t="str">
        <f>VLOOKUP(A900,table2!A900:J3234,8,FALSE)</f>
        <v>No</v>
      </c>
      <c r="J900" t="str">
        <f>VLOOKUP(A900,table2!A900:J3234,9,FALSE)</f>
        <v>OBESITY</v>
      </c>
      <c r="K900" t="str">
        <f>VLOOKUP(A900,table2!A900:J3234,10,FALSE)</f>
        <v>PREDIABETES</v>
      </c>
      <c r="L900" s="22">
        <f>VLOOKUP(A900,table3!A900:H3240,4,FALSE)</f>
        <v>7340</v>
      </c>
      <c r="M900" s="22" t="str">
        <f>VLOOKUP(A900,table3!A900:H3240,5,FALSE)</f>
        <v>tier - 2</v>
      </c>
      <c r="N900" t="str">
        <f>VLOOKUP(A900,table3!A900:H3240,6,FALSE)</f>
        <v>tier - 2</v>
      </c>
      <c r="O900" t="str">
        <f>VLOOKUP(A900,table3!A900:H3240,7,FALSE)</f>
        <v>R1012</v>
      </c>
      <c r="P900" s="8">
        <f>VLOOKUP(A900,table3!A900:H3240,2,FALSE)</f>
        <v>31578</v>
      </c>
      <c r="Q900">
        <f>VLOOKUP(A900,table3!A899:H3240,8,FALSE)</f>
        <v>36</v>
      </c>
    </row>
    <row r="901" spans="1:17" x14ac:dyDescent="0.3">
      <c r="A901" s="13" t="s">
        <v>1471</v>
      </c>
      <c r="B901" s="14" t="s">
        <v>5145</v>
      </c>
      <c r="C901">
        <f>VLOOKUP(A901,table2!A901:J3235,2,FALSE)</f>
        <v>39.25</v>
      </c>
      <c r="D901">
        <f>VLOOKUP(A901,table2!A901:J3235,3,FALSE)</f>
        <v>8.41</v>
      </c>
      <c r="E901" t="str">
        <f>VLOOKUP(A901,table2!A901:J3235,4,FALSE)</f>
        <v>Yes</v>
      </c>
      <c r="F901" t="str">
        <f>VLOOKUP(A901,table2!A901:J3235,5,FALSE)</f>
        <v>No</v>
      </c>
      <c r="G901" t="str">
        <f>VLOOKUP(A901,table2!A901:J3235,6,FALSE)</f>
        <v>No</v>
      </c>
      <c r="H901" s="26">
        <f>VLOOKUP(A901,table2!A901:J3235,7,FALSE)</f>
        <v>1</v>
      </c>
      <c r="I901" t="str">
        <f>VLOOKUP(A901,table2!A901:J3235,8,FALSE)</f>
        <v>No</v>
      </c>
      <c r="J901" t="str">
        <f>VLOOKUP(A901,table2!A901:J3235,9,FALSE)</f>
        <v>OBESITY</v>
      </c>
      <c r="K901" t="str">
        <f>VLOOKUP(A901,table2!A901:J3235,10,FALSE)</f>
        <v>DIABETES</v>
      </c>
      <c r="L901" s="22">
        <f>VLOOKUP(A901,table3!A901:H3241,4,FALSE)</f>
        <v>7345</v>
      </c>
      <c r="M901" s="22" t="str">
        <f>VLOOKUP(A901,table3!A901:H3241,5,FALSE)</f>
        <v>tier - 2</v>
      </c>
      <c r="N901" t="str">
        <f>VLOOKUP(A901,table3!A901:H3241,6,FALSE)</f>
        <v>tier - 1</v>
      </c>
      <c r="O901" t="str">
        <f>VLOOKUP(A901,table3!A901:H3241,7,FALSE)</f>
        <v>R1011</v>
      </c>
      <c r="P901" s="8">
        <f>VLOOKUP(A901,table3!A901:H3241,2,FALSE)</f>
        <v>28477</v>
      </c>
      <c r="Q901">
        <f>VLOOKUP(A901,table3!A900:H3241,8,FALSE)</f>
        <v>45</v>
      </c>
    </row>
    <row r="902" spans="1:17" x14ac:dyDescent="0.3">
      <c r="A902" s="11" t="s">
        <v>1470</v>
      </c>
      <c r="B902" s="12" t="s">
        <v>6282</v>
      </c>
      <c r="C902">
        <f>VLOOKUP(A902,table2!A902:J3236,2,FALSE)</f>
        <v>26.6</v>
      </c>
      <c r="D902">
        <f>VLOOKUP(A902,table2!A902:J3236,3,FALSE)</f>
        <v>5.07</v>
      </c>
      <c r="E902" t="str">
        <f>VLOOKUP(A902,table2!A902:J3236,4,FALSE)</f>
        <v>Yes</v>
      </c>
      <c r="F902" t="str">
        <f>VLOOKUP(A902,table2!A902:J3236,5,FALSE)</f>
        <v>No</v>
      </c>
      <c r="G902" t="str">
        <f>VLOOKUP(A902,table2!A902:J3236,6,FALSE)</f>
        <v>No</v>
      </c>
      <c r="H902" s="26">
        <f>VLOOKUP(A902,table2!A902:J3236,7,FALSE)</f>
        <v>2</v>
      </c>
      <c r="I902" t="str">
        <f>VLOOKUP(A902,table2!A902:J3236,8,FALSE)</f>
        <v>No</v>
      </c>
      <c r="J902" t="str">
        <f>VLOOKUP(A902,table2!A902:J3236,9,FALSE)</f>
        <v>OVER WEIGHT</v>
      </c>
      <c r="K902" t="str">
        <f>VLOOKUP(A902,table2!A902:J3236,10,FALSE)</f>
        <v>NORMAL</v>
      </c>
      <c r="L902" s="22">
        <f>VLOOKUP(A902,table3!A902:H3242,4,FALSE)</f>
        <v>7346</v>
      </c>
      <c r="M902" s="22" t="str">
        <f>VLOOKUP(A902,table3!A902:H3242,5,FALSE)</f>
        <v>tier - 2</v>
      </c>
      <c r="N902" t="str">
        <f>VLOOKUP(A902,table3!A902:H3242,6,FALSE)</f>
        <v>tier - 1</v>
      </c>
      <c r="O902" t="str">
        <f>VLOOKUP(A902,table3!A902:H3242,7,FALSE)</f>
        <v>R1013</v>
      </c>
      <c r="P902" s="8">
        <f>VLOOKUP(A902,table3!A902:H3242,2,FALSE)</f>
        <v>29032</v>
      </c>
      <c r="Q902">
        <f>VLOOKUP(A902,table3!A901:H3242,8,FALSE)</f>
        <v>43</v>
      </c>
    </row>
    <row r="903" spans="1:17" x14ac:dyDescent="0.3">
      <c r="A903" s="13" t="s">
        <v>1469</v>
      </c>
      <c r="B903" s="14" t="s">
        <v>6284</v>
      </c>
      <c r="C903">
        <f>VLOOKUP(A903,table2!A903:J3237,2,FALSE)</f>
        <v>35.700000000000003</v>
      </c>
      <c r="D903">
        <f>VLOOKUP(A903,table2!A903:J3237,3,FALSE)</f>
        <v>4.0599999999999996</v>
      </c>
      <c r="E903" t="str">
        <f>VLOOKUP(A903,table2!A903:J3237,4,FALSE)</f>
        <v>No</v>
      </c>
      <c r="F903" t="str">
        <f>VLOOKUP(A903,table2!A903:J3237,5,FALSE)</f>
        <v>No</v>
      </c>
      <c r="G903" t="str">
        <f>VLOOKUP(A903,table2!A903:J3237,6,FALSE)</f>
        <v>Yes</v>
      </c>
      <c r="H903" s="26">
        <f>VLOOKUP(A903,table2!A903:J3237,7,FALSE)</f>
        <v>1</v>
      </c>
      <c r="I903" t="str">
        <f>VLOOKUP(A903,table2!A903:J3237,8,FALSE)</f>
        <v>No</v>
      </c>
      <c r="J903" t="str">
        <f>VLOOKUP(A903,table2!A903:J3237,9,FALSE)</f>
        <v>OBESITY</v>
      </c>
      <c r="K903" t="str">
        <f>VLOOKUP(A903,table2!A903:J3237,10,FALSE)</f>
        <v>NORMAL</v>
      </c>
      <c r="L903" s="22">
        <f>VLOOKUP(A903,table3!A903:H3243,4,FALSE)</f>
        <v>7348</v>
      </c>
      <c r="M903" s="22" t="str">
        <f>VLOOKUP(A903,table3!A903:H3243,5,FALSE)</f>
        <v>tier - 2</v>
      </c>
      <c r="N903" t="str">
        <f>VLOOKUP(A903,table3!A903:H3243,6,FALSE)</f>
        <v>tier - 1</v>
      </c>
      <c r="O903" t="str">
        <f>VLOOKUP(A903,table3!A903:H3243,7,FALSE)</f>
        <v>R1011</v>
      </c>
      <c r="P903" s="8">
        <f>VLOOKUP(A903,table3!A903:H3243,2,FALSE)</f>
        <v>28460</v>
      </c>
      <c r="Q903">
        <f>VLOOKUP(A903,table3!A902:H3243,8,FALSE)</f>
        <v>45</v>
      </c>
    </row>
    <row r="904" spans="1:17" x14ac:dyDescent="0.3">
      <c r="A904" s="11" t="s">
        <v>1468</v>
      </c>
      <c r="B904" s="12" t="s">
        <v>6285</v>
      </c>
      <c r="C904">
        <f>VLOOKUP(A904,table2!A904:J3238,2,FALSE)</f>
        <v>20.100000000000001</v>
      </c>
      <c r="D904">
        <f>VLOOKUP(A904,table2!A904:J3238,3,FALSE)</f>
        <v>10.52</v>
      </c>
      <c r="E904" t="str">
        <f>VLOOKUP(A904,table2!A904:J3238,4,FALSE)</f>
        <v>No</v>
      </c>
      <c r="F904" t="str">
        <f>VLOOKUP(A904,table2!A904:J3238,5,FALSE)</f>
        <v>No</v>
      </c>
      <c r="G904" t="str">
        <f>VLOOKUP(A904,table2!A904:J3238,6,FALSE)</f>
        <v>No</v>
      </c>
      <c r="H904" s="26">
        <f>VLOOKUP(A904,table2!A904:J3238,7,FALSE)</f>
        <v>0</v>
      </c>
      <c r="I904" t="str">
        <f>VLOOKUP(A904,table2!A904:J3238,8,FALSE)</f>
        <v>No</v>
      </c>
      <c r="J904" t="str">
        <f>VLOOKUP(A904,table2!A904:J3238,9,FALSE)</f>
        <v>NORMAL WEIGHT</v>
      </c>
      <c r="K904" t="str">
        <f>VLOOKUP(A904,table2!A904:J3238,10,FALSE)</f>
        <v>DIABETES</v>
      </c>
      <c r="L904" s="22">
        <f>VLOOKUP(A904,table3!A904:H3244,4,FALSE)</f>
        <v>7349</v>
      </c>
      <c r="M904" s="22" t="str">
        <f>VLOOKUP(A904,table3!A904:H3244,5,FALSE)</f>
        <v>tier - 2</v>
      </c>
      <c r="N904" t="str">
        <f>VLOOKUP(A904,table3!A904:H3244,6,FALSE)</f>
        <v>tier - 2</v>
      </c>
      <c r="O904" t="str">
        <f>VLOOKUP(A904,table3!A904:H3244,7,FALSE)</f>
        <v>R1021</v>
      </c>
      <c r="P904" s="8">
        <f>VLOOKUP(A904,table3!A904:H3244,2,FALSE)</f>
        <v>34247</v>
      </c>
      <c r="Q904">
        <f>VLOOKUP(A904,table3!A903:H3244,8,FALSE)</f>
        <v>29</v>
      </c>
    </row>
    <row r="905" spans="1:17" x14ac:dyDescent="0.3">
      <c r="A905" s="13" t="s">
        <v>1467</v>
      </c>
      <c r="B905" s="14" t="s">
        <v>6287</v>
      </c>
      <c r="C905">
        <f>VLOOKUP(A905,table2!A905:J3239,2,FALSE)</f>
        <v>22.23</v>
      </c>
      <c r="D905">
        <f>VLOOKUP(A905,table2!A905:J3239,3,FALSE)</f>
        <v>9.65</v>
      </c>
      <c r="E905" t="str">
        <f>VLOOKUP(A905,table2!A905:J3239,4,FALSE)</f>
        <v>No</v>
      </c>
      <c r="F905" t="str">
        <f>VLOOKUP(A905,table2!A905:J3239,5,FALSE)</f>
        <v>No</v>
      </c>
      <c r="G905" t="str">
        <f>VLOOKUP(A905,table2!A905:J3239,6,FALSE)</f>
        <v>No</v>
      </c>
      <c r="H905" s="26">
        <f>VLOOKUP(A905,table2!A905:J3239,7,FALSE)</f>
        <v>0</v>
      </c>
      <c r="I905" t="str">
        <f>VLOOKUP(A905,table2!A905:J3239,8,FALSE)</f>
        <v>No</v>
      </c>
      <c r="J905" t="str">
        <f>VLOOKUP(A905,table2!A905:J3239,9,FALSE)</f>
        <v>NORMAL WEIGHT</v>
      </c>
      <c r="K905" t="str">
        <f>VLOOKUP(A905,table2!A905:J3239,10,FALSE)</f>
        <v>DIABETES</v>
      </c>
      <c r="L905" s="22">
        <f>VLOOKUP(A905,table3!A905:H3245,4,FALSE)</f>
        <v>7357</v>
      </c>
      <c r="M905" s="22" t="str">
        <f>VLOOKUP(A905,table3!A905:H3245,5,FALSE)</f>
        <v>tier - 2</v>
      </c>
      <c r="N905" t="str">
        <f>VLOOKUP(A905,table3!A905:H3245,6,FALSE)</f>
        <v>tier - 2</v>
      </c>
      <c r="O905" t="str">
        <f>VLOOKUP(A905,table3!A905:H3245,7,FALSE)</f>
        <v>R1012</v>
      </c>
      <c r="P905" s="8">
        <f>VLOOKUP(A905,table3!A905:H3245,2,FALSE)</f>
        <v>30488</v>
      </c>
      <c r="Q905">
        <f>VLOOKUP(A905,table3!A904:H3245,8,FALSE)</f>
        <v>39</v>
      </c>
    </row>
    <row r="906" spans="1:17" x14ac:dyDescent="0.3">
      <c r="A906" s="11" t="s">
        <v>1466</v>
      </c>
      <c r="B906" s="12" t="s">
        <v>6289</v>
      </c>
      <c r="C906">
        <f>VLOOKUP(A906,table2!A906:J3240,2,FALSE)</f>
        <v>36.47</v>
      </c>
      <c r="D906">
        <f>VLOOKUP(A906,table2!A906:J3240,3,FALSE)</f>
        <v>6.21</v>
      </c>
      <c r="E906" t="str">
        <f>VLOOKUP(A906,table2!A906:J3240,4,FALSE)</f>
        <v>No</v>
      </c>
      <c r="F906" t="str">
        <f>VLOOKUP(A906,table2!A906:J3240,5,FALSE)</f>
        <v>No</v>
      </c>
      <c r="G906" t="str">
        <f>VLOOKUP(A906,table2!A906:J3240,6,FALSE)</f>
        <v>No</v>
      </c>
      <c r="H906" s="26">
        <f>VLOOKUP(A906,table2!A906:J3240,7,FALSE)</f>
        <v>0</v>
      </c>
      <c r="I906" t="str">
        <f>VLOOKUP(A906,table2!A906:J3240,8,FALSE)</f>
        <v>No</v>
      </c>
      <c r="J906" t="str">
        <f>VLOOKUP(A906,table2!A906:J3240,9,FALSE)</f>
        <v>OBESITY</v>
      </c>
      <c r="K906" t="str">
        <f>VLOOKUP(A906,table2!A906:J3240,10,FALSE)</f>
        <v>PREDIABETES</v>
      </c>
      <c r="L906" s="22">
        <f>VLOOKUP(A906,table3!A906:H3246,4,FALSE)</f>
        <v>7358</v>
      </c>
      <c r="M906" s="22" t="str">
        <f>VLOOKUP(A906,table3!A906:H3246,5,FALSE)</f>
        <v>tier - 2</v>
      </c>
      <c r="N906" t="str">
        <f>VLOOKUP(A906,table3!A906:H3246,6,FALSE)</f>
        <v>tier - 3</v>
      </c>
      <c r="O906" t="str">
        <f>VLOOKUP(A906,table3!A906:H3246,7,FALSE)</f>
        <v>R1024</v>
      </c>
      <c r="P906" s="8">
        <f>VLOOKUP(A906,table3!A906:H3246,2,FALSE)</f>
        <v>29783</v>
      </c>
      <c r="Q906">
        <f>VLOOKUP(A906,table3!A905:H3246,8,FALSE)</f>
        <v>41</v>
      </c>
    </row>
    <row r="907" spans="1:17" x14ac:dyDescent="0.3">
      <c r="A907" s="13" t="s">
        <v>1465</v>
      </c>
      <c r="B907" s="14" t="s">
        <v>6291</v>
      </c>
      <c r="C907">
        <f>VLOOKUP(A907,table2!A907:J3241,2,FALSE)</f>
        <v>49.64</v>
      </c>
      <c r="D907">
        <f>VLOOKUP(A907,table2!A907:J3241,3,FALSE)</f>
        <v>4.76</v>
      </c>
      <c r="E907" t="str">
        <f>VLOOKUP(A907,table2!A907:J3241,4,FALSE)</f>
        <v>No</v>
      </c>
      <c r="F907" t="str">
        <f>VLOOKUP(A907,table2!A907:J3241,5,FALSE)</f>
        <v>No</v>
      </c>
      <c r="G907" t="str">
        <f>VLOOKUP(A907,table2!A907:J3241,6,FALSE)</f>
        <v>Yes</v>
      </c>
      <c r="H907" s="26">
        <f>VLOOKUP(A907,table2!A907:J3241,7,FALSE)</f>
        <v>1</v>
      </c>
      <c r="I907" t="str">
        <f>VLOOKUP(A907,table2!A907:J3241,8,FALSE)</f>
        <v>No</v>
      </c>
      <c r="J907" t="str">
        <f>VLOOKUP(A907,table2!A907:J3241,9,FALSE)</f>
        <v>OBESITY</v>
      </c>
      <c r="K907" t="str">
        <f>VLOOKUP(A907,table2!A907:J3241,10,FALSE)</f>
        <v>NORMAL</v>
      </c>
      <c r="L907" s="22">
        <f>VLOOKUP(A907,table3!A907:H3247,4,FALSE)</f>
        <v>7362</v>
      </c>
      <c r="M907" s="22" t="str">
        <f>VLOOKUP(A907,table3!A907:H3247,5,FALSE)</f>
        <v>tier - 3</v>
      </c>
      <c r="N907" t="str">
        <f>VLOOKUP(A907,table3!A907:H3247,6,FALSE)</f>
        <v>tier - 3</v>
      </c>
      <c r="O907" t="str">
        <f>VLOOKUP(A907,table3!A907:H3247,7,FALSE)</f>
        <v>R1013</v>
      </c>
      <c r="P907" s="8">
        <f>VLOOKUP(A907,table3!A907:H3247,2,FALSE)</f>
        <v>24085</v>
      </c>
      <c r="Q907">
        <f>VLOOKUP(A907,table3!A906:H3247,8,FALSE)</f>
        <v>57</v>
      </c>
    </row>
    <row r="908" spans="1:17" x14ac:dyDescent="0.3">
      <c r="A908" s="11" t="s">
        <v>1464</v>
      </c>
      <c r="B908" s="12" t="s">
        <v>6292</v>
      </c>
      <c r="C908">
        <f>VLOOKUP(A908,table2!A908:J3242,2,FALSE)</f>
        <v>36.799999999999997</v>
      </c>
      <c r="D908">
        <f>VLOOKUP(A908,table2!A908:J3242,3,FALSE)</f>
        <v>5.73</v>
      </c>
      <c r="E908" t="str">
        <f>VLOOKUP(A908,table2!A908:J3242,4,FALSE)</f>
        <v>Yes</v>
      </c>
      <c r="F908" t="str">
        <f>VLOOKUP(A908,table2!A908:J3242,5,FALSE)</f>
        <v>No</v>
      </c>
      <c r="G908" t="str">
        <f>VLOOKUP(A908,table2!A908:J3242,6,FALSE)</f>
        <v>Yes</v>
      </c>
      <c r="H908" s="26">
        <f>VLOOKUP(A908,table2!A908:J3242,7,FALSE)</f>
        <v>1</v>
      </c>
      <c r="I908" t="str">
        <f>VLOOKUP(A908,table2!A908:J3242,8,FALSE)</f>
        <v>No</v>
      </c>
      <c r="J908" t="str">
        <f>VLOOKUP(A908,table2!A908:J3242,9,FALSE)</f>
        <v>OBESITY</v>
      </c>
      <c r="K908" t="str">
        <f>VLOOKUP(A908,table2!A908:J3242,10,FALSE)</f>
        <v>PREDIABETES</v>
      </c>
      <c r="L908" s="22">
        <f>VLOOKUP(A908,table3!A908:H3248,4,FALSE)</f>
        <v>7372</v>
      </c>
      <c r="M908" s="22" t="str">
        <f>VLOOKUP(A908,table3!A908:H3248,5,FALSE)</f>
        <v>tier - 2</v>
      </c>
      <c r="N908" t="str">
        <f>VLOOKUP(A908,table3!A908:H3248,6,FALSE)</f>
        <v>tier - 1</v>
      </c>
      <c r="O908" t="str">
        <f>VLOOKUP(A908,table3!A908:H3248,7,FALSE)</f>
        <v>R1011</v>
      </c>
      <c r="P908" s="8">
        <f>VLOOKUP(A908,table3!A908:H3248,2,FALSE)</f>
        <v>29914</v>
      </c>
      <c r="Q908">
        <f>VLOOKUP(A908,table3!A907:H3248,8,FALSE)</f>
        <v>41</v>
      </c>
    </row>
    <row r="909" spans="1:17" x14ac:dyDescent="0.3">
      <c r="A909" s="13" t="s">
        <v>1463</v>
      </c>
      <c r="B909" s="14" t="s">
        <v>6294</v>
      </c>
      <c r="C909">
        <f>VLOOKUP(A909,table2!A909:J3243,2,FALSE)</f>
        <v>33.880000000000003</v>
      </c>
      <c r="D909">
        <f>VLOOKUP(A909,table2!A909:J3243,3,FALSE)</f>
        <v>10.78</v>
      </c>
      <c r="E909" t="str">
        <f>VLOOKUP(A909,table2!A909:J3243,4,FALSE)</f>
        <v>Yes</v>
      </c>
      <c r="F909" t="str">
        <f>VLOOKUP(A909,table2!A909:J3243,5,FALSE)</f>
        <v>No</v>
      </c>
      <c r="G909" t="str">
        <f>VLOOKUP(A909,table2!A909:J3243,6,FALSE)</f>
        <v>No</v>
      </c>
      <c r="H909" s="26">
        <f>VLOOKUP(A909,table2!A909:J3243,7,FALSE)</f>
        <v>0</v>
      </c>
      <c r="I909" t="str">
        <f>VLOOKUP(A909,table2!A909:J3243,8,FALSE)</f>
        <v>No</v>
      </c>
      <c r="J909" t="str">
        <f>VLOOKUP(A909,table2!A909:J3243,9,FALSE)</f>
        <v>OBESITY</v>
      </c>
      <c r="K909" t="str">
        <f>VLOOKUP(A909,table2!A909:J3243,10,FALSE)</f>
        <v>DIABETES</v>
      </c>
      <c r="L909" s="22">
        <f>VLOOKUP(A909,table3!A909:H3249,4,FALSE)</f>
        <v>7389</v>
      </c>
      <c r="M909" s="22" t="str">
        <f>VLOOKUP(A909,table3!A909:H3249,5,FALSE)</f>
        <v>tier - 2</v>
      </c>
      <c r="N909" t="str">
        <f>VLOOKUP(A909,table3!A909:H3249,6,FALSE)</f>
        <v>tier - 2</v>
      </c>
      <c r="O909" t="str">
        <f>VLOOKUP(A909,table3!A909:H3249,7,FALSE)</f>
        <v>R1026</v>
      </c>
      <c r="P909" s="8">
        <f>VLOOKUP(A909,table3!A909:H3249,2,FALSE)</f>
        <v>34172</v>
      </c>
      <c r="Q909">
        <f>VLOOKUP(A909,table3!A908:H3249,8,FALSE)</f>
        <v>29</v>
      </c>
    </row>
    <row r="910" spans="1:17" x14ac:dyDescent="0.3">
      <c r="A910" s="11" t="s">
        <v>1462</v>
      </c>
      <c r="B910" s="12" t="s">
        <v>6296</v>
      </c>
      <c r="C910">
        <f>VLOOKUP(A910,table2!A910:J3244,2,FALSE)</f>
        <v>32.01</v>
      </c>
      <c r="D910">
        <f>VLOOKUP(A910,table2!A910:J3244,3,FALSE)</f>
        <v>5.08</v>
      </c>
      <c r="E910" t="str">
        <f>VLOOKUP(A910,table2!A910:J3244,4,FALSE)</f>
        <v>Yes</v>
      </c>
      <c r="F910" t="str">
        <f>VLOOKUP(A910,table2!A910:J3244,5,FALSE)</f>
        <v>No</v>
      </c>
      <c r="G910" t="str">
        <f>VLOOKUP(A910,table2!A910:J3244,6,FALSE)</f>
        <v>No</v>
      </c>
      <c r="H910" s="26">
        <f>VLOOKUP(A910,table2!A910:J3244,7,FALSE)</f>
        <v>1</v>
      </c>
      <c r="I910" t="str">
        <f>VLOOKUP(A910,table2!A910:J3244,8,FALSE)</f>
        <v>No</v>
      </c>
      <c r="J910" t="str">
        <f>VLOOKUP(A910,table2!A910:J3244,9,FALSE)</f>
        <v>OBESITY</v>
      </c>
      <c r="K910" t="str">
        <f>VLOOKUP(A910,table2!A910:J3244,10,FALSE)</f>
        <v>NORMAL</v>
      </c>
      <c r="L910" s="22">
        <f>VLOOKUP(A910,table3!A910:H3250,4,FALSE)</f>
        <v>7404</v>
      </c>
      <c r="M910" s="22" t="str">
        <f>VLOOKUP(A910,table3!A910:H3250,5,FALSE)</f>
        <v>tier - 3</v>
      </c>
      <c r="N910" t="str">
        <f>VLOOKUP(A910,table3!A910:H3250,6,FALSE)</f>
        <v>tier - 2</v>
      </c>
      <c r="O910" t="str">
        <f>VLOOKUP(A910,table3!A910:H3250,7,FALSE)</f>
        <v>R1013</v>
      </c>
      <c r="P910" s="8">
        <f>VLOOKUP(A910,table3!A910:H3250,2,FALSE)</f>
        <v>24081</v>
      </c>
      <c r="Q910">
        <f>VLOOKUP(A910,table3!A909:H3250,8,FALSE)</f>
        <v>57</v>
      </c>
    </row>
    <row r="911" spans="1:17" x14ac:dyDescent="0.3">
      <c r="A911" s="13" t="s">
        <v>1461</v>
      </c>
      <c r="B911" s="14" t="s">
        <v>6297</v>
      </c>
      <c r="C911">
        <f>VLOOKUP(A911,table2!A911:J3245,2,FALSE)</f>
        <v>33.630000000000003</v>
      </c>
      <c r="D911">
        <f>VLOOKUP(A911,table2!A911:J3245,3,FALSE)</f>
        <v>11.39</v>
      </c>
      <c r="E911" t="str">
        <f>VLOOKUP(A911,table2!A911:J3245,4,FALSE)</f>
        <v>No</v>
      </c>
      <c r="F911" t="str">
        <f>VLOOKUP(A911,table2!A911:J3245,5,FALSE)</f>
        <v>No</v>
      </c>
      <c r="G911" t="str">
        <f>VLOOKUP(A911,table2!A911:J3245,6,FALSE)</f>
        <v>No</v>
      </c>
      <c r="H911" s="26">
        <f>VLOOKUP(A911,table2!A911:J3245,7,FALSE)</f>
        <v>0</v>
      </c>
      <c r="I911" t="str">
        <f>VLOOKUP(A911,table2!A911:J3245,8,FALSE)</f>
        <v>No</v>
      </c>
      <c r="J911" t="str">
        <f>VLOOKUP(A911,table2!A911:J3245,9,FALSE)</f>
        <v>OBESITY</v>
      </c>
      <c r="K911" t="str">
        <f>VLOOKUP(A911,table2!A911:J3245,10,FALSE)</f>
        <v>DIABETES</v>
      </c>
      <c r="L911" s="22">
        <f>VLOOKUP(A911,table3!A911:H3251,4,FALSE)</f>
        <v>7419</v>
      </c>
      <c r="M911" s="22" t="str">
        <f>VLOOKUP(A911,table3!A911:H3251,5,FALSE)</f>
        <v>tier - 2</v>
      </c>
      <c r="N911" t="str">
        <f>VLOOKUP(A911,table3!A911:H3251,6,FALSE)</f>
        <v>tier - 2</v>
      </c>
      <c r="O911" t="str">
        <f>VLOOKUP(A911,table3!A911:H3251,7,FALSE)</f>
        <v>R1011</v>
      </c>
      <c r="P911" s="8">
        <f>VLOOKUP(A911,table3!A911:H3251,2,FALSE)</f>
        <v>30578</v>
      </c>
      <c r="Q911">
        <f>VLOOKUP(A911,table3!A910:H3251,8,FALSE)</f>
        <v>39</v>
      </c>
    </row>
    <row r="912" spans="1:17" x14ac:dyDescent="0.3">
      <c r="A912" s="11" t="s">
        <v>1460</v>
      </c>
      <c r="B912" s="12" t="s">
        <v>6299</v>
      </c>
      <c r="C912">
        <f>VLOOKUP(A912,table2!A912:J3246,2,FALSE)</f>
        <v>34.865000000000002</v>
      </c>
      <c r="D912">
        <f>VLOOKUP(A912,table2!A912:J3246,3,FALSE)</f>
        <v>5.35</v>
      </c>
      <c r="E912" t="str">
        <f>VLOOKUP(A912,table2!A912:J3246,4,FALSE)</f>
        <v>Yes</v>
      </c>
      <c r="F912" t="str">
        <f>VLOOKUP(A912,table2!A912:J3246,5,FALSE)</f>
        <v>No</v>
      </c>
      <c r="G912" t="str">
        <f>VLOOKUP(A912,table2!A912:J3246,6,FALSE)</f>
        <v>No</v>
      </c>
      <c r="H912" s="26">
        <f>VLOOKUP(A912,table2!A912:J3246,7,FALSE)</f>
        <v>1</v>
      </c>
      <c r="I912" t="str">
        <f>VLOOKUP(A912,table2!A912:J3246,8,FALSE)</f>
        <v>No</v>
      </c>
      <c r="J912" t="str">
        <f>VLOOKUP(A912,table2!A912:J3246,9,FALSE)</f>
        <v>OBESITY</v>
      </c>
      <c r="K912" t="str">
        <f>VLOOKUP(A912,table2!A912:J3246,10,FALSE)</f>
        <v>NORMAL</v>
      </c>
      <c r="L912" s="22">
        <f>VLOOKUP(A912,table3!A912:H3252,4,FALSE)</f>
        <v>7419</v>
      </c>
      <c r="M912" s="22" t="str">
        <f>VLOOKUP(A912,table3!A912:H3252,5,FALSE)</f>
        <v>tier - 2</v>
      </c>
      <c r="N912" t="str">
        <f>VLOOKUP(A912,table3!A912:H3252,6,FALSE)</f>
        <v>tier - 2</v>
      </c>
      <c r="O912" t="str">
        <f>VLOOKUP(A912,table3!A912:H3252,7,FALSE)</f>
        <v>R1012</v>
      </c>
      <c r="P912" s="8">
        <f>VLOOKUP(A912,table3!A912:H3252,2,FALSE)</f>
        <v>28806</v>
      </c>
      <c r="Q912">
        <f>VLOOKUP(A912,table3!A911:H3252,8,FALSE)</f>
        <v>44</v>
      </c>
    </row>
    <row r="913" spans="1:17" x14ac:dyDescent="0.3">
      <c r="A913" s="13" t="s">
        <v>1459</v>
      </c>
      <c r="B913" s="14" t="s">
        <v>6301</v>
      </c>
      <c r="C913">
        <f>VLOOKUP(A913,table2!A913:J3247,2,FALSE)</f>
        <v>43.11</v>
      </c>
      <c r="D913">
        <f>VLOOKUP(A913,table2!A913:J3247,3,FALSE)</f>
        <v>5.6</v>
      </c>
      <c r="E913" t="str">
        <f>VLOOKUP(A913,table2!A913:J3247,4,FALSE)</f>
        <v>No</v>
      </c>
      <c r="F913" t="str">
        <f>VLOOKUP(A913,table2!A913:J3247,5,FALSE)</f>
        <v>No</v>
      </c>
      <c r="G913" t="str">
        <f>VLOOKUP(A913,table2!A913:J3247,6,FALSE)</f>
        <v>No</v>
      </c>
      <c r="H913" s="26">
        <f>VLOOKUP(A913,table2!A913:J3247,7,FALSE)</f>
        <v>0</v>
      </c>
      <c r="I913" t="str">
        <f>VLOOKUP(A913,table2!A913:J3247,8,FALSE)</f>
        <v>No</v>
      </c>
      <c r="J913" t="str">
        <f>VLOOKUP(A913,table2!A913:J3247,9,FALSE)</f>
        <v>OBESITY</v>
      </c>
      <c r="K913" t="str">
        <f>VLOOKUP(A913,table2!A913:J3247,10,FALSE)</f>
        <v>NORMAL</v>
      </c>
      <c r="L913" s="22">
        <f>VLOOKUP(A913,table3!A913:H3253,4,FALSE)</f>
        <v>7421</v>
      </c>
      <c r="M913" s="22" t="str">
        <f>VLOOKUP(A913,table3!A913:H3253,5,FALSE)</f>
        <v>tier - 2</v>
      </c>
      <c r="N913" t="str">
        <f>VLOOKUP(A913,table3!A913:H3253,6,FALSE)</f>
        <v>tier - 3</v>
      </c>
      <c r="O913" t="str">
        <f>VLOOKUP(A913,table3!A913:H3253,7,FALSE)</f>
        <v>R1012</v>
      </c>
      <c r="P913" s="8">
        <f>VLOOKUP(A913,table3!A913:H3253,2,FALSE)</f>
        <v>28826</v>
      </c>
      <c r="Q913">
        <f>VLOOKUP(A913,table3!A912:H3253,8,FALSE)</f>
        <v>44</v>
      </c>
    </row>
    <row r="914" spans="1:17" x14ac:dyDescent="0.3">
      <c r="A914" s="11" t="s">
        <v>1458</v>
      </c>
      <c r="B914" s="12" t="s">
        <v>6302</v>
      </c>
      <c r="C914">
        <f>VLOOKUP(A914,table2!A914:J3248,2,FALSE)</f>
        <v>30.305</v>
      </c>
      <c r="D914">
        <f>VLOOKUP(A914,table2!A914:J3248,3,FALSE)</f>
        <v>4.2699999999999996</v>
      </c>
      <c r="E914" t="str">
        <f>VLOOKUP(A914,table2!A914:J3248,4,FALSE)</f>
        <v>Yes</v>
      </c>
      <c r="F914" t="str">
        <f>VLOOKUP(A914,table2!A914:J3248,5,FALSE)</f>
        <v>No</v>
      </c>
      <c r="G914" t="str">
        <f>VLOOKUP(A914,table2!A914:J3248,6,FALSE)</f>
        <v>No</v>
      </c>
      <c r="H914" s="26">
        <f>VLOOKUP(A914,table2!A914:J3248,7,FALSE)</f>
        <v>1</v>
      </c>
      <c r="I914" t="str">
        <f>VLOOKUP(A914,table2!A914:J3248,8,FALSE)</f>
        <v>No</v>
      </c>
      <c r="J914" t="str">
        <f>VLOOKUP(A914,table2!A914:J3248,9,FALSE)</f>
        <v>OBESITY</v>
      </c>
      <c r="K914" t="str">
        <f>VLOOKUP(A914,table2!A914:J3248,10,FALSE)</f>
        <v>NORMAL</v>
      </c>
      <c r="L914" s="22">
        <f>VLOOKUP(A914,table3!A914:H3254,4,FALSE)</f>
        <v>7441</v>
      </c>
      <c r="M914" s="22" t="str">
        <f>VLOOKUP(A914,table3!A914:H3254,5,FALSE)</f>
        <v>tier - 3</v>
      </c>
      <c r="N914" t="str">
        <f>VLOOKUP(A914,table3!A914:H3254,6,FALSE)</f>
        <v>tier - 2</v>
      </c>
      <c r="O914" t="str">
        <f>VLOOKUP(A914,table3!A914:H3254,7,FALSE)</f>
        <v>R1011</v>
      </c>
      <c r="P914" s="8">
        <f>VLOOKUP(A914,table3!A914:H3254,2,FALSE)</f>
        <v>28362</v>
      </c>
      <c r="Q914">
        <f>VLOOKUP(A914,table3!A913:H3254,8,FALSE)</f>
        <v>45</v>
      </c>
    </row>
    <row r="915" spans="1:17" x14ac:dyDescent="0.3">
      <c r="A915" s="13" t="s">
        <v>1457</v>
      </c>
      <c r="B915" s="14" t="s">
        <v>4984</v>
      </c>
      <c r="C915">
        <f>VLOOKUP(A915,table2!A915:J3249,2,FALSE)</f>
        <v>25.175000000000001</v>
      </c>
      <c r="D915">
        <f>VLOOKUP(A915,table2!A915:J3249,3,FALSE)</f>
        <v>5.57</v>
      </c>
      <c r="E915" t="str">
        <f>VLOOKUP(A915,table2!A915:J3249,4,FALSE)</f>
        <v>Yes</v>
      </c>
      <c r="F915" t="str">
        <f>VLOOKUP(A915,table2!A915:J3249,5,FALSE)</f>
        <v>No</v>
      </c>
      <c r="G915" t="str">
        <f>VLOOKUP(A915,table2!A915:J3249,6,FALSE)</f>
        <v>No</v>
      </c>
      <c r="H915" s="26">
        <f>VLOOKUP(A915,table2!A915:J3249,7,FALSE)</f>
        <v>1</v>
      </c>
      <c r="I915" t="str">
        <f>VLOOKUP(A915,table2!A915:J3249,8,FALSE)</f>
        <v>No</v>
      </c>
      <c r="J915" t="str">
        <f>VLOOKUP(A915,table2!A915:J3249,9,FALSE)</f>
        <v>OVER WEIGHT</v>
      </c>
      <c r="K915" t="str">
        <f>VLOOKUP(A915,table2!A915:J3249,10,FALSE)</f>
        <v>NORMAL</v>
      </c>
      <c r="L915" s="22">
        <f>VLOOKUP(A915,table3!A915:H3255,4,FALSE)</f>
        <v>7442</v>
      </c>
      <c r="M915" s="22" t="str">
        <f>VLOOKUP(A915,table3!A915:H3255,5,FALSE)</f>
        <v>tier - 3</v>
      </c>
      <c r="N915" t="str">
        <f>VLOOKUP(A915,table3!A915:H3255,6,FALSE)</f>
        <v>tier - 2</v>
      </c>
      <c r="O915" t="str">
        <f>VLOOKUP(A915,table3!A915:H3255,7,FALSE)</f>
        <v>R1011</v>
      </c>
      <c r="P915" s="8">
        <f>VLOOKUP(A915,table3!A915:H3255,2,FALSE)</f>
        <v>29099</v>
      </c>
      <c r="Q915">
        <f>VLOOKUP(A915,table3!A914:H3255,8,FALSE)</f>
        <v>43</v>
      </c>
    </row>
    <row r="916" spans="1:17" x14ac:dyDescent="0.3">
      <c r="A916" s="11" t="s">
        <v>1456</v>
      </c>
      <c r="B916" s="12" t="s">
        <v>6304</v>
      </c>
      <c r="C916">
        <f>VLOOKUP(A916,table2!A916:J3250,2,FALSE)</f>
        <v>26.8</v>
      </c>
      <c r="D916">
        <f>VLOOKUP(A916,table2!A916:J3250,3,FALSE)</f>
        <v>5.68</v>
      </c>
      <c r="E916" t="str">
        <f>VLOOKUP(A916,table2!A916:J3250,4,FALSE)</f>
        <v>Yes</v>
      </c>
      <c r="F916" t="str">
        <f>VLOOKUP(A916,table2!A916:J3250,5,FALSE)</f>
        <v>No</v>
      </c>
      <c r="G916" t="str">
        <f>VLOOKUP(A916,table2!A916:J3250,6,FALSE)</f>
        <v>No</v>
      </c>
      <c r="H916" s="26">
        <f>VLOOKUP(A916,table2!A916:J3250,7,FALSE)</f>
        <v>1</v>
      </c>
      <c r="I916" t="str">
        <f>VLOOKUP(A916,table2!A916:J3250,8,FALSE)</f>
        <v>No</v>
      </c>
      <c r="J916" t="str">
        <f>VLOOKUP(A916,table2!A916:J3250,9,FALSE)</f>
        <v>OVER WEIGHT</v>
      </c>
      <c r="K916" t="str">
        <f>VLOOKUP(A916,table2!A916:J3250,10,FALSE)</f>
        <v>NORMAL</v>
      </c>
      <c r="L916" s="22">
        <f>VLOOKUP(A916,table3!A916:H3256,4,FALSE)</f>
        <v>7444</v>
      </c>
      <c r="M916" s="22" t="str">
        <f>VLOOKUP(A916,table3!A916:H3256,5,FALSE)</f>
        <v>tier - 2</v>
      </c>
      <c r="N916" t="str">
        <f>VLOOKUP(A916,table3!A916:H3256,6,FALSE)</f>
        <v>tier - 3</v>
      </c>
      <c r="O916" t="str">
        <f>VLOOKUP(A916,table3!A916:H3256,7,FALSE)</f>
        <v>R1012</v>
      </c>
      <c r="P916" s="8">
        <f>VLOOKUP(A916,table3!A916:H3256,2,FALSE)</f>
        <v>29409</v>
      </c>
      <c r="Q916">
        <f>VLOOKUP(A916,table3!A915:H3256,8,FALSE)</f>
        <v>42</v>
      </c>
    </row>
    <row r="917" spans="1:17" x14ac:dyDescent="0.3">
      <c r="A917" s="13" t="s">
        <v>1455</v>
      </c>
      <c r="B917" s="14" t="s">
        <v>5145</v>
      </c>
      <c r="C917">
        <f>VLOOKUP(A917,table2!A917:J3251,2,FALSE)</f>
        <v>21.78</v>
      </c>
      <c r="D917">
        <f>VLOOKUP(A917,table2!A917:J3251,3,FALSE)</f>
        <v>5.3</v>
      </c>
      <c r="E917" t="str">
        <f>VLOOKUP(A917,table2!A917:J3251,4,FALSE)</f>
        <v>No</v>
      </c>
      <c r="F917" t="str">
        <f>VLOOKUP(A917,table2!A917:J3251,5,FALSE)</f>
        <v>Yes</v>
      </c>
      <c r="G917" t="str">
        <f>VLOOKUP(A917,table2!A917:J3251,6,FALSE)</f>
        <v>No</v>
      </c>
      <c r="H917" s="26">
        <f>VLOOKUP(A917,table2!A917:J3251,7,FALSE)</f>
        <v>1</v>
      </c>
      <c r="I917" t="str">
        <f>VLOOKUP(A917,table2!A917:J3251,8,FALSE)</f>
        <v>No</v>
      </c>
      <c r="J917" t="str">
        <f>VLOOKUP(A917,table2!A917:J3251,9,FALSE)</f>
        <v>NORMAL WEIGHT</v>
      </c>
      <c r="K917" t="str">
        <f>VLOOKUP(A917,table2!A917:J3251,10,FALSE)</f>
        <v>NORMAL</v>
      </c>
      <c r="L917" s="22">
        <f>VLOOKUP(A917,table3!A917:H3257,4,FALSE)</f>
        <v>7446</v>
      </c>
      <c r="M917" s="22" t="str">
        <f>VLOOKUP(A917,table3!A917:H3257,5,FALSE)</f>
        <v>tier - 3</v>
      </c>
      <c r="N917" t="str">
        <f>VLOOKUP(A917,table3!A917:H3257,6,FALSE)</f>
        <v>tier - 1</v>
      </c>
      <c r="O917" t="str">
        <f>VLOOKUP(A917,table3!A917:H3257,7,FALSE)</f>
        <v>R1011</v>
      </c>
      <c r="P917" s="8">
        <f>VLOOKUP(A917,table3!A917:H3257,2,FALSE)</f>
        <v>28393</v>
      </c>
      <c r="Q917">
        <f>VLOOKUP(A917,table3!A916:H3257,8,FALSE)</f>
        <v>45</v>
      </c>
    </row>
    <row r="918" spans="1:17" x14ac:dyDescent="0.3">
      <c r="A918" s="11" t="s">
        <v>1454</v>
      </c>
      <c r="B918" s="12" t="s">
        <v>6307</v>
      </c>
      <c r="C918">
        <f>VLOOKUP(A918,table2!A918:J3252,2,FALSE)</f>
        <v>30.14</v>
      </c>
      <c r="D918">
        <f>VLOOKUP(A918,table2!A918:J3252,3,FALSE)</f>
        <v>9.4499999999999993</v>
      </c>
      <c r="E918" t="str">
        <f>VLOOKUP(A918,table2!A918:J3252,4,FALSE)</f>
        <v>Yes</v>
      </c>
      <c r="F918" t="str">
        <f>VLOOKUP(A918,table2!A918:J3252,5,FALSE)</f>
        <v>No</v>
      </c>
      <c r="G918" t="str">
        <f>VLOOKUP(A918,table2!A918:J3252,6,FALSE)</f>
        <v>No</v>
      </c>
      <c r="H918" s="26">
        <f>VLOOKUP(A918,table2!A918:J3252,7,FALSE)</f>
        <v>0</v>
      </c>
      <c r="I918" t="str">
        <f>VLOOKUP(A918,table2!A918:J3252,8,FALSE)</f>
        <v>No</v>
      </c>
      <c r="J918" t="str">
        <f>VLOOKUP(A918,table2!A918:J3252,9,FALSE)</f>
        <v>OBESITY</v>
      </c>
      <c r="K918" t="str">
        <f>VLOOKUP(A918,table2!A918:J3252,10,FALSE)</f>
        <v>DIABETES</v>
      </c>
      <c r="L918" s="22">
        <f>VLOOKUP(A918,table3!A918:H3258,4,FALSE)</f>
        <v>7448</v>
      </c>
      <c r="M918" s="22" t="str">
        <f>VLOOKUP(A918,table3!A918:H3258,5,FALSE)</f>
        <v>tier - 3</v>
      </c>
      <c r="N918" t="str">
        <f>VLOOKUP(A918,table3!A918:H3258,6,FALSE)</f>
        <v>tier - 3</v>
      </c>
      <c r="O918" t="str">
        <f>VLOOKUP(A918,table3!A918:H3258,7,FALSE)</f>
        <v>R1017</v>
      </c>
      <c r="P918" s="8">
        <f>VLOOKUP(A918,table3!A918:H3258,2,FALSE)</f>
        <v>28398</v>
      </c>
      <c r="Q918">
        <f>VLOOKUP(A918,table3!A917:H3258,8,FALSE)</f>
        <v>45</v>
      </c>
    </row>
    <row r="919" spans="1:17" x14ac:dyDescent="0.3">
      <c r="A919" s="13" t="s">
        <v>1453</v>
      </c>
      <c r="B919" s="14" t="s">
        <v>6309</v>
      </c>
      <c r="C919">
        <f>VLOOKUP(A919,table2!A919:J3253,2,FALSE)</f>
        <v>29.7</v>
      </c>
      <c r="D919">
        <f>VLOOKUP(A919,table2!A919:J3253,3,FALSE)</f>
        <v>6.79</v>
      </c>
      <c r="E919" t="str">
        <f>VLOOKUP(A919,table2!A919:J3253,4,FALSE)</f>
        <v>Yes</v>
      </c>
      <c r="F919" t="str">
        <f>VLOOKUP(A919,table2!A919:J3253,5,FALSE)</f>
        <v>No</v>
      </c>
      <c r="G919" t="str">
        <f>VLOOKUP(A919,table2!A919:J3253,6,FALSE)</f>
        <v>No</v>
      </c>
      <c r="H919" s="26">
        <f>VLOOKUP(A919,table2!A919:J3253,7,FALSE)</f>
        <v>0</v>
      </c>
      <c r="I919" t="str">
        <f>VLOOKUP(A919,table2!A919:J3253,8,FALSE)</f>
        <v>No</v>
      </c>
      <c r="J919" t="str">
        <f>VLOOKUP(A919,table2!A919:J3253,9,FALSE)</f>
        <v>OVER WEIGHT</v>
      </c>
      <c r="K919" t="str">
        <f>VLOOKUP(A919,table2!A919:J3253,10,FALSE)</f>
        <v>DIABETES</v>
      </c>
      <c r="L919" s="22">
        <f>VLOOKUP(A919,table3!A919:H3259,4,FALSE)</f>
        <v>7450</v>
      </c>
      <c r="M919" s="22" t="str">
        <f>VLOOKUP(A919,table3!A919:H3259,5,FALSE)</f>
        <v>tier - 2</v>
      </c>
      <c r="N919" t="str">
        <f>VLOOKUP(A919,table3!A919:H3259,6,FALSE)</f>
        <v>tier - 2</v>
      </c>
      <c r="O919" t="str">
        <f>VLOOKUP(A919,table3!A919:H3259,7,FALSE)</f>
        <v>R1012</v>
      </c>
      <c r="P919" s="8">
        <f>VLOOKUP(A919,table3!A919:H3259,2,FALSE)</f>
        <v>37043</v>
      </c>
      <c r="Q919">
        <f>VLOOKUP(A919,table3!A918:H3259,8,FALSE)</f>
        <v>22</v>
      </c>
    </row>
    <row r="920" spans="1:17" x14ac:dyDescent="0.3">
      <c r="A920" s="11" t="s">
        <v>1452</v>
      </c>
      <c r="B920" s="12" t="s">
        <v>6310</v>
      </c>
      <c r="C920">
        <f>VLOOKUP(A920,table2!A920:J3254,2,FALSE)</f>
        <v>32.395000000000003</v>
      </c>
      <c r="D920">
        <f>VLOOKUP(A920,table2!A920:J3254,3,FALSE)</f>
        <v>11.1</v>
      </c>
      <c r="E920" t="str">
        <f>VLOOKUP(A920,table2!A920:J3254,4,FALSE)</f>
        <v>Yes</v>
      </c>
      <c r="F920" t="str">
        <f>VLOOKUP(A920,table2!A920:J3254,5,FALSE)</f>
        <v>No</v>
      </c>
      <c r="G920" t="str">
        <f>VLOOKUP(A920,table2!A920:J3254,6,FALSE)</f>
        <v>No</v>
      </c>
      <c r="H920" s="26">
        <f>VLOOKUP(A920,table2!A920:J3254,7,FALSE)</f>
        <v>0</v>
      </c>
      <c r="I920" t="str">
        <f>VLOOKUP(A920,table2!A920:J3254,8,FALSE)</f>
        <v>No</v>
      </c>
      <c r="J920" t="str">
        <f>VLOOKUP(A920,table2!A920:J3254,9,FALSE)</f>
        <v>OBESITY</v>
      </c>
      <c r="K920" t="str">
        <f>VLOOKUP(A920,table2!A920:J3254,10,FALSE)</f>
        <v>DIABETES</v>
      </c>
      <c r="L920" s="22">
        <f>VLOOKUP(A920,table3!A920:H3260,4,FALSE)</f>
        <v>7464</v>
      </c>
      <c r="M920" s="22" t="str">
        <f>VLOOKUP(A920,table3!A920:H3260,5,FALSE)</f>
        <v>tier - 3</v>
      </c>
      <c r="N920" t="str">
        <f>VLOOKUP(A920,table3!A920:H3260,6,FALSE)</f>
        <v>tier - 3</v>
      </c>
      <c r="O920" t="str">
        <f>VLOOKUP(A920,table3!A920:H3260,7,FALSE)</f>
        <v>R1013</v>
      </c>
      <c r="P920" s="8">
        <f>VLOOKUP(A920,table3!A920:H3260,2,FALSE)</f>
        <v>24688</v>
      </c>
      <c r="Q920">
        <f>VLOOKUP(A920,table3!A919:H3260,8,FALSE)</f>
        <v>55</v>
      </c>
    </row>
    <row r="921" spans="1:17" x14ac:dyDescent="0.3">
      <c r="A921" s="13" t="s">
        <v>1451</v>
      </c>
      <c r="B921" s="14" t="s">
        <v>6311</v>
      </c>
      <c r="C921">
        <f>VLOOKUP(A921,table2!A921:J3255,2,FALSE)</f>
        <v>36.64</v>
      </c>
      <c r="D921">
        <f>VLOOKUP(A921,table2!A921:J3255,3,FALSE)</f>
        <v>7.26</v>
      </c>
      <c r="E921" t="str">
        <f>VLOOKUP(A921,table2!A921:J3255,4,FALSE)</f>
        <v>No</v>
      </c>
      <c r="F921" t="str">
        <f>VLOOKUP(A921,table2!A921:J3255,5,FALSE)</f>
        <v>No</v>
      </c>
      <c r="G921" t="str">
        <f>VLOOKUP(A921,table2!A921:J3255,6,FALSE)</f>
        <v>No</v>
      </c>
      <c r="H921" s="26">
        <f>VLOOKUP(A921,table2!A921:J3255,7,FALSE)</f>
        <v>0</v>
      </c>
      <c r="I921" t="str">
        <f>VLOOKUP(A921,table2!A921:J3255,8,FALSE)</f>
        <v>No</v>
      </c>
      <c r="J921" t="str">
        <f>VLOOKUP(A921,table2!A921:J3255,9,FALSE)</f>
        <v>OBESITY</v>
      </c>
      <c r="K921" t="str">
        <f>VLOOKUP(A921,table2!A921:J3255,10,FALSE)</f>
        <v>DIABETES</v>
      </c>
      <c r="L921" s="22">
        <f>VLOOKUP(A921,table3!A921:H3261,4,FALSE)</f>
        <v>7487</v>
      </c>
      <c r="M921" s="22" t="str">
        <f>VLOOKUP(A921,table3!A921:H3261,5,FALSE)</f>
        <v>tier - 2</v>
      </c>
      <c r="N921" t="str">
        <f>VLOOKUP(A921,table3!A921:H3261,6,FALSE)</f>
        <v>tier - 3</v>
      </c>
      <c r="O921" t="str">
        <f>VLOOKUP(A921,table3!A921:H3261,7,FALSE)</f>
        <v>R1012</v>
      </c>
      <c r="P921" s="8">
        <f>VLOOKUP(A921,table3!A921:H3261,2,FALSE)</f>
        <v>35230</v>
      </c>
      <c r="Q921">
        <f>VLOOKUP(A921,table3!A920:H3261,8,FALSE)</f>
        <v>26</v>
      </c>
    </row>
    <row r="922" spans="1:17" x14ac:dyDescent="0.3">
      <c r="A922" s="11" t="s">
        <v>1450</v>
      </c>
      <c r="B922" s="12" t="s">
        <v>6313</v>
      </c>
      <c r="C922">
        <f>VLOOKUP(A922,table2!A922:J3256,2,FALSE)</f>
        <v>39.049999999999997</v>
      </c>
      <c r="D922">
        <f>VLOOKUP(A922,table2!A922:J3256,3,FALSE)</f>
        <v>5.27</v>
      </c>
      <c r="E922" t="str">
        <f>VLOOKUP(A922,table2!A922:J3256,4,FALSE)</f>
        <v>Yes</v>
      </c>
      <c r="F922" t="str">
        <f>VLOOKUP(A922,table2!A922:J3256,5,FALSE)</f>
        <v>No</v>
      </c>
      <c r="G922" t="str">
        <f>VLOOKUP(A922,table2!A922:J3256,6,FALSE)</f>
        <v>No</v>
      </c>
      <c r="H922" s="26">
        <f>VLOOKUP(A922,table2!A922:J3256,7,FALSE)</f>
        <v>1</v>
      </c>
      <c r="I922" t="str">
        <f>VLOOKUP(A922,table2!A922:J3256,8,FALSE)</f>
        <v>No</v>
      </c>
      <c r="J922" t="str">
        <f>VLOOKUP(A922,table2!A922:J3256,9,FALSE)</f>
        <v>OBESITY</v>
      </c>
      <c r="K922" t="str">
        <f>VLOOKUP(A922,table2!A922:J3256,10,FALSE)</f>
        <v>NORMAL</v>
      </c>
      <c r="L922" s="22">
        <f>VLOOKUP(A922,table3!A922:H3262,4,FALSE)</f>
        <v>7495</v>
      </c>
      <c r="M922" s="22" t="str">
        <f>VLOOKUP(A922,table3!A922:H3262,5,FALSE)</f>
        <v>tier - 2</v>
      </c>
      <c r="N922" t="str">
        <f>VLOOKUP(A922,table3!A922:H3262,6,FALSE)</f>
        <v>tier - 3</v>
      </c>
      <c r="O922" t="str">
        <f>VLOOKUP(A922,table3!A922:H3262,7,FALSE)</f>
        <v>R1025</v>
      </c>
      <c r="P922" s="8">
        <f>VLOOKUP(A922,table3!A922:H3262,2,FALSE)</f>
        <v>32492</v>
      </c>
      <c r="Q922">
        <f>VLOOKUP(A922,table3!A921:H3262,8,FALSE)</f>
        <v>34</v>
      </c>
    </row>
    <row r="923" spans="1:17" x14ac:dyDescent="0.3">
      <c r="A923" s="13" t="s">
        <v>1449</v>
      </c>
      <c r="B923" s="14" t="s">
        <v>6315</v>
      </c>
      <c r="C923">
        <f>VLOOKUP(A923,table2!A923:J3257,2,FALSE)</f>
        <v>33.1</v>
      </c>
      <c r="D923">
        <f>VLOOKUP(A923,table2!A923:J3257,3,FALSE)</f>
        <v>5.46</v>
      </c>
      <c r="E923" t="str">
        <f>VLOOKUP(A923,table2!A923:J3257,4,FALSE)</f>
        <v>Yes</v>
      </c>
      <c r="F923" t="str">
        <f>VLOOKUP(A923,table2!A923:J3257,5,FALSE)</f>
        <v>No</v>
      </c>
      <c r="G923" t="str">
        <f>VLOOKUP(A923,table2!A923:J3257,6,FALSE)</f>
        <v>No</v>
      </c>
      <c r="H923" s="26">
        <f>VLOOKUP(A923,table2!A923:J3257,7,FALSE)</f>
        <v>1</v>
      </c>
      <c r="I923" t="str">
        <f>VLOOKUP(A923,table2!A923:J3257,8,FALSE)</f>
        <v>No</v>
      </c>
      <c r="J923" t="str">
        <f>VLOOKUP(A923,table2!A923:J3257,9,FALSE)</f>
        <v>OBESITY</v>
      </c>
      <c r="K923" t="str">
        <f>VLOOKUP(A923,table2!A923:J3257,10,FALSE)</f>
        <v>NORMAL</v>
      </c>
      <c r="L923" s="22">
        <f>VLOOKUP(A923,table3!A923:H3263,4,FALSE)</f>
        <v>7504</v>
      </c>
      <c r="M923" s="22" t="str">
        <f>VLOOKUP(A923,table3!A923:H3263,5,FALSE)</f>
        <v>tier - 2</v>
      </c>
      <c r="N923" t="str">
        <f>VLOOKUP(A923,table3!A923:H3263,6,FALSE)</f>
        <v>tier - 1</v>
      </c>
      <c r="O923" t="str">
        <f>VLOOKUP(A923,table3!A923:H3263,7,FALSE)</f>
        <v>R1012</v>
      </c>
      <c r="P923" s="8">
        <f>VLOOKUP(A923,table3!A923:H3263,2,FALSE)</f>
        <v>35731</v>
      </c>
      <c r="Q923">
        <f>VLOOKUP(A923,table3!A922:H3263,8,FALSE)</f>
        <v>25</v>
      </c>
    </row>
    <row r="924" spans="1:17" x14ac:dyDescent="0.3">
      <c r="A924" s="11" t="s">
        <v>1448</v>
      </c>
      <c r="B924" s="12" t="s">
        <v>6317</v>
      </c>
      <c r="C924">
        <f>VLOOKUP(A924,table2!A924:J3258,2,FALSE)</f>
        <v>31.824999999999999</v>
      </c>
      <c r="D924">
        <f>VLOOKUP(A924,table2!A924:J3258,3,FALSE)</f>
        <v>8.1300000000000008</v>
      </c>
      <c r="E924" t="str">
        <f>VLOOKUP(A924,table2!A924:J3258,4,FALSE)</f>
        <v>No</v>
      </c>
      <c r="F924" t="str">
        <f>VLOOKUP(A924,table2!A924:J3258,5,FALSE)</f>
        <v>No</v>
      </c>
      <c r="G924" t="str">
        <f>VLOOKUP(A924,table2!A924:J3258,6,FALSE)</f>
        <v>No</v>
      </c>
      <c r="H924" s="26">
        <f>VLOOKUP(A924,table2!A924:J3258,7,FALSE)</f>
        <v>0</v>
      </c>
      <c r="I924" t="str">
        <f>VLOOKUP(A924,table2!A924:J3258,8,FALSE)</f>
        <v>No</v>
      </c>
      <c r="J924" t="str">
        <f>VLOOKUP(A924,table2!A924:J3258,9,FALSE)</f>
        <v>OBESITY</v>
      </c>
      <c r="K924" t="str">
        <f>VLOOKUP(A924,table2!A924:J3258,10,FALSE)</f>
        <v>DIABETES</v>
      </c>
      <c r="L924" s="22">
        <f>VLOOKUP(A924,table3!A924:H3264,4,FALSE)</f>
        <v>7512</v>
      </c>
      <c r="M924" s="22" t="str">
        <f>VLOOKUP(A924,table3!A924:H3264,5,FALSE)</f>
        <v>tier - 3</v>
      </c>
      <c r="N924" t="str">
        <f>VLOOKUP(A924,table3!A924:H3264,6,FALSE)</f>
        <v>tier - 2</v>
      </c>
      <c r="O924" t="str">
        <f>VLOOKUP(A924,table3!A924:H3264,7,FALSE)</f>
        <v>R1011</v>
      </c>
      <c r="P924" s="8">
        <f>VLOOKUP(A924,table3!A924:H3264,2,FALSE)</f>
        <v>30507</v>
      </c>
      <c r="Q924">
        <f>VLOOKUP(A924,table3!A923:H3264,8,FALSE)</f>
        <v>39</v>
      </c>
    </row>
    <row r="925" spans="1:17" x14ac:dyDescent="0.3">
      <c r="A925" s="13" t="s">
        <v>1447</v>
      </c>
      <c r="B925" s="14" t="s">
        <v>6319</v>
      </c>
      <c r="C925">
        <f>VLOOKUP(A925,table2!A925:J3259,2,FALSE)</f>
        <v>29</v>
      </c>
      <c r="D925">
        <f>VLOOKUP(A925,table2!A925:J3259,3,FALSE)</f>
        <v>4.25</v>
      </c>
      <c r="E925" t="str">
        <f>VLOOKUP(A925,table2!A925:J3259,4,FALSE)</f>
        <v>Yes</v>
      </c>
      <c r="F925" t="str">
        <f>VLOOKUP(A925,table2!A925:J3259,5,FALSE)</f>
        <v>No</v>
      </c>
      <c r="G925" t="str">
        <f>VLOOKUP(A925,table2!A925:J3259,6,FALSE)</f>
        <v>No</v>
      </c>
      <c r="H925" s="26">
        <f>VLOOKUP(A925,table2!A925:J3259,7,FALSE)</f>
        <v>1</v>
      </c>
      <c r="I925" t="str">
        <f>VLOOKUP(A925,table2!A925:J3259,8,FALSE)</f>
        <v>No</v>
      </c>
      <c r="J925" t="str">
        <f>VLOOKUP(A925,table2!A925:J3259,9,FALSE)</f>
        <v>OVER WEIGHT</v>
      </c>
      <c r="K925" t="str">
        <f>VLOOKUP(A925,table2!A925:J3259,10,FALSE)</f>
        <v>NORMAL</v>
      </c>
      <c r="L925" s="22">
        <f>VLOOKUP(A925,table3!A925:H3265,4,FALSE)</f>
        <v>7518</v>
      </c>
      <c r="M925" s="22" t="str">
        <f>VLOOKUP(A925,table3!A925:H3265,5,FALSE)</f>
        <v>tier - 2</v>
      </c>
      <c r="N925" t="str">
        <f>VLOOKUP(A925,table3!A925:H3265,6,FALSE)</f>
        <v>tier - 3</v>
      </c>
      <c r="O925" t="str">
        <f>VLOOKUP(A925,table3!A925:H3265,7,FALSE)</f>
        <v>R1012</v>
      </c>
      <c r="P925" s="8">
        <f>VLOOKUP(A925,table3!A925:H3265,2,FALSE)</f>
        <v>28781</v>
      </c>
      <c r="Q925">
        <f>VLOOKUP(A925,table3!A924:H3265,8,FALSE)</f>
        <v>44</v>
      </c>
    </row>
    <row r="926" spans="1:17" x14ac:dyDescent="0.3">
      <c r="A926" s="11" t="s">
        <v>1446</v>
      </c>
      <c r="B926" s="12" t="s">
        <v>6321</v>
      </c>
      <c r="C926">
        <f>VLOOKUP(A926,table2!A926:J3260,2,FALSE)</f>
        <v>30.495000000000001</v>
      </c>
      <c r="D926">
        <f>VLOOKUP(A926,table2!A926:J3260,3,FALSE)</f>
        <v>8.68</v>
      </c>
      <c r="E926" t="str">
        <f>VLOOKUP(A926,table2!A926:J3260,4,FALSE)</f>
        <v>No</v>
      </c>
      <c r="F926" t="str">
        <f>VLOOKUP(A926,table2!A926:J3260,5,FALSE)</f>
        <v>No</v>
      </c>
      <c r="G926" t="str">
        <f>VLOOKUP(A926,table2!A926:J3260,6,FALSE)</f>
        <v>No</v>
      </c>
      <c r="H926" s="26">
        <f>VLOOKUP(A926,table2!A926:J3260,7,FALSE)</f>
        <v>0</v>
      </c>
      <c r="I926" t="str">
        <f>VLOOKUP(A926,table2!A926:J3260,8,FALSE)</f>
        <v>No</v>
      </c>
      <c r="J926" t="str">
        <f>VLOOKUP(A926,table2!A926:J3260,9,FALSE)</f>
        <v>OBESITY</v>
      </c>
      <c r="K926" t="str">
        <f>VLOOKUP(A926,table2!A926:J3260,10,FALSE)</f>
        <v>DIABETES</v>
      </c>
      <c r="L926" s="22">
        <f>VLOOKUP(A926,table3!A926:H3266,4,FALSE)</f>
        <v>7527</v>
      </c>
      <c r="M926" s="22" t="str">
        <f>VLOOKUP(A926,table3!A926:H3266,5,FALSE)</f>
        <v>tier - 3</v>
      </c>
      <c r="N926" t="str">
        <f>VLOOKUP(A926,table3!A926:H3266,6,FALSE)</f>
        <v>tier - 1</v>
      </c>
      <c r="O926" t="str">
        <f>VLOOKUP(A926,table3!A926:H3266,7,FALSE)</f>
        <v>R1012</v>
      </c>
      <c r="P926" s="8">
        <f>VLOOKUP(A926,table3!A926:H3266,2,FALSE)</f>
        <v>28043</v>
      </c>
      <c r="Q926">
        <f>VLOOKUP(A926,table3!A925:H3266,8,FALSE)</f>
        <v>46</v>
      </c>
    </row>
    <row r="927" spans="1:17" x14ac:dyDescent="0.3">
      <c r="A927" s="13" t="s">
        <v>1445</v>
      </c>
      <c r="B927" s="14" t="s">
        <v>6323</v>
      </c>
      <c r="C927">
        <f>VLOOKUP(A927,table2!A927:J3261,2,FALSE)</f>
        <v>25.2</v>
      </c>
      <c r="D927">
        <f>VLOOKUP(A927,table2!A927:J3261,3,FALSE)</f>
        <v>6.25</v>
      </c>
      <c r="E927" t="str">
        <f>VLOOKUP(A927,table2!A927:J3261,4,FALSE)</f>
        <v>Yes</v>
      </c>
      <c r="F927" t="str">
        <f>VLOOKUP(A927,table2!A927:J3261,5,FALSE)</f>
        <v>No</v>
      </c>
      <c r="G927" t="str">
        <f>VLOOKUP(A927,table2!A927:J3261,6,FALSE)</f>
        <v>No</v>
      </c>
      <c r="H927" s="26">
        <f>VLOOKUP(A927,table2!A927:J3261,7,FALSE)</f>
        <v>1</v>
      </c>
      <c r="I927" t="str">
        <f>VLOOKUP(A927,table2!A927:J3261,8,FALSE)</f>
        <v>No</v>
      </c>
      <c r="J927" t="str">
        <f>VLOOKUP(A927,table2!A927:J3261,9,FALSE)</f>
        <v>OVER WEIGHT</v>
      </c>
      <c r="K927" t="str">
        <f>VLOOKUP(A927,table2!A927:J3261,10,FALSE)</f>
        <v>PREDIABETES</v>
      </c>
      <c r="L927" s="22">
        <f>VLOOKUP(A927,table3!A927:H3267,4,FALSE)</f>
        <v>7532</v>
      </c>
      <c r="M927" s="22" t="str">
        <f>VLOOKUP(A927,table3!A927:H3267,5,FALSE)</f>
        <v>tier - 2</v>
      </c>
      <c r="N927" t="str">
        <f>VLOOKUP(A927,table3!A927:H3267,6,FALSE)</f>
        <v>tier - 1</v>
      </c>
      <c r="O927" t="str">
        <f>VLOOKUP(A927,table3!A927:H3267,7,FALSE)</f>
        <v>R1013</v>
      </c>
      <c r="P927" s="8">
        <f>VLOOKUP(A927,table3!A927:H3267,2,FALSE)</f>
        <v>28838</v>
      </c>
      <c r="Q927">
        <f>VLOOKUP(A927,table3!A926:H3267,8,FALSE)</f>
        <v>44</v>
      </c>
    </row>
    <row r="928" spans="1:17" x14ac:dyDescent="0.3">
      <c r="A928" s="11" t="s">
        <v>1444</v>
      </c>
      <c r="B928" s="12" t="s">
        <v>6325</v>
      </c>
      <c r="C928">
        <f>VLOOKUP(A928,table2!A928:J3262,2,FALSE)</f>
        <v>22.77</v>
      </c>
      <c r="D928">
        <f>VLOOKUP(A928,table2!A928:J3262,3,FALSE)</f>
        <v>4.47</v>
      </c>
      <c r="E928" t="str">
        <f>VLOOKUP(A928,table2!A928:J3262,4,FALSE)</f>
        <v>Yes</v>
      </c>
      <c r="F928" t="str">
        <f>VLOOKUP(A928,table2!A928:J3262,5,FALSE)</f>
        <v>No</v>
      </c>
      <c r="G928" t="str">
        <f>VLOOKUP(A928,table2!A928:J3262,6,FALSE)</f>
        <v>No</v>
      </c>
      <c r="H928" s="26">
        <f>VLOOKUP(A928,table2!A928:J3262,7,FALSE)</f>
        <v>1</v>
      </c>
      <c r="I928" t="str">
        <f>VLOOKUP(A928,table2!A928:J3262,8,FALSE)</f>
        <v>No</v>
      </c>
      <c r="J928" t="str">
        <f>VLOOKUP(A928,table2!A928:J3262,9,FALSE)</f>
        <v>NORMAL WEIGHT</v>
      </c>
      <c r="K928" t="str">
        <f>VLOOKUP(A928,table2!A928:J3262,10,FALSE)</f>
        <v>NORMAL</v>
      </c>
      <c r="L928" s="22">
        <f>VLOOKUP(A928,table3!A928:H3268,4,FALSE)</f>
        <v>7537</v>
      </c>
      <c r="M928" s="22" t="str">
        <f>VLOOKUP(A928,table3!A928:H3268,5,FALSE)</f>
        <v>tier - 2</v>
      </c>
      <c r="N928" t="str">
        <f>VLOOKUP(A928,table3!A928:H3268,6,FALSE)</f>
        <v>tier - 2</v>
      </c>
      <c r="O928" t="str">
        <f>VLOOKUP(A928,table3!A928:H3268,7,FALSE)</f>
        <v>R1012</v>
      </c>
      <c r="P928" s="8">
        <f>VLOOKUP(A928,table3!A928:H3268,2,FALSE)</f>
        <v>30916</v>
      </c>
      <c r="Q928">
        <f>VLOOKUP(A928,table3!A927:H3268,8,FALSE)</f>
        <v>38</v>
      </c>
    </row>
    <row r="929" spans="1:17" x14ac:dyDescent="0.3">
      <c r="A929" s="13" t="s">
        <v>1443</v>
      </c>
      <c r="B929" s="14" t="s">
        <v>6326</v>
      </c>
      <c r="C929">
        <f>VLOOKUP(A929,table2!A929:J3263,2,FALSE)</f>
        <v>23.18</v>
      </c>
      <c r="D929">
        <f>VLOOKUP(A929,table2!A929:J3263,3,FALSE)</f>
        <v>8.31</v>
      </c>
      <c r="E929" t="str">
        <f>VLOOKUP(A929,table2!A929:J3263,4,FALSE)</f>
        <v>No</v>
      </c>
      <c r="F929" t="str">
        <f>VLOOKUP(A929,table2!A929:J3263,5,FALSE)</f>
        <v>No</v>
      </c>
      <c r="G929" t="str">
        <f>VLOOKUP(A929,table2!A929:J3263,6,FALSE)</f>
        <v>No</v>
      </c>
      <c r="H929" s="26">
        <f>VLOOKUP(A929,table2!A929:J3263,7,FALSE)</f>
        <v>0</v>
      </c>
      <c r="I929" t="str">
        <f>VLOOKUP(A929,table2!A929:J3263,8,FALSE)</f>
        <v>No</v>
      </c>
      <c r="J929" t="str">
        <f>VLOOKUP(A929,table2!A929:J3263,9,FALSE)</f>
        <v>NORMAL WEIGHT</v>
      </c>
      <c r="K929" t="str">
        <f>VLOOKUP(A929,table2!A929:J3263,10,FALSE)</f>
        <v>DIABETES</v>
      </c>
      <c r="L929" s="22">
        <f>VLOOKUP(A929,table3!A929:H3269,4,FALSE)</f>
        <v>7539</v>
      </c>
      <c r="M929" s="22" t="str">
        <f>VLOOKUP(A929,table3!A929:H3269,5,FALSE)</f>
        <v>tier - 2</v>
      </c>
      <c r="N929" t="str">
        <f>VLOOKUP(A929,table3!A929:H3269,6,FALSE)</f>
        <v>tier - 2</v>
      </c>
      <c r="O929" t="str">
        <f>VLOOKUP(A929,table3!A929:H3269,7,FALSE)</f>
        <v>R1012</v>
      </c>
      <c r="P929" s="8">
        <f>VLOOKUP(A929,table3!A929:H3269,2,FALSE)</f>
        <v>32492</v>
      </c>
      <c r="Q929">
        <f>VLOOKUP(A929,table3!A928:H3269,8,FALSE)</f>
        <v>34</v>
      </c>
    </row>
    <row r="930" spans="1:17" x14ac:dyDescent="0.3">
      <c r="A930" s="11" t="s">
        <v>1442</v>
      </c>
      <c r="B930" s="12" t="s">
        <v>6328</v>
      </c>
      <c r="C930">
        <f>VLOOKUP(A930,table2!A930:J3264,2,FALSE)</f>
        <v>35.409999999999997</v>
      </c>
      <c r="D930">
        <f>VLOOKUP(A930,table2!A930:J3264,3,FALSE)</f>
        <v>5.68</v>
      </c>
      <c r="E930" t="str">
        <f>VLOOKUP(A930,table2!A930:J3264,4,FALSE)</f>
        <v>No</v>
      </c>
      <c r="F930" t="str">
        <f>VLOOKUP(A930,table2!A930:J3264,5,FALSE)</f>
        <v>No</v>
      </c>
      <c r="G930" t="str">
        <f>VLOOKUP(A930,table2!A930:J3264,6,FALSE)</f>
        <v>No</v>
      </c>
      <c r="H930" s="26">
        <f>VLOOKUP(A930,table2!A930:J3264,7,FALSE)</f>
        <v>0</v>
      </c>
      <c r="I930" t="str">
        <f>VLOOKUP(A930,table2!A930:J3264,8,FALSE)</f>
        <v>No</v>
      </c>
      <c r="J930" t="str">
        <f>VLOOKUP(A930,table2!A930:J3264,9,FALSE)</f>
        <v>OBESITY</v>
      </c>
      <c r="K930" t="str">
        <f>VLOOKUP(A930,table2!A930:J3264,10,FALSE)</f>
        <v>NORMAL</v>
      </c>
      <c r="L930" s="22">
        <f>VLOOKUP(A930,table3!A930:H3270,4,FALSE)</f>
        <v>7567</v>
      </c>
      <c r="M930" s="22" t="str">
        <f>VLOOKUP(A930,table3!A930:H3270,5,FALSE)</f>
        <v>tier - 2</v>
      </c>
      <c r="N930" t="str">
        <f>VLOOKUP(A930,table3!A930:H3270,6,FALSE)</f>
        <v>tier - 2</v>
      </c>
      <c r="O930" t="str">
        <f>VLOOKUP(A930,table3!A930:H3270,7,FALSE)</f>
        <v>R1021</v>
      </c>
      <c r="P930" s="8">
        <f>VLOOKUP(A930,table3!A930:H3270,2,FALSE)</f>
        <v>34560</v>
      </c>
      <c r="Q930">
        <f>VLOOKUP(A930,table3!A929:H3270,8,FALSE)</f>
        <v>28</v>
      </c>
    </row>
    <row r="931" spans="1:17" x14ac:dyDescent="0.3">
      <c r="A931" s="13" t="s">
        <v>1441</v>
      </c>
      <c r="B931" s="14" t="s">
        <v>6330</v>
      </c>
      <c r="C931">
        <f>VLOOKUP(A931,table2!A931:J3265,2,FALSE)</f>
        <v>32.11</v>
      </c>
      <c r="D931">
        <f>VLOOKUP(A931,table2!A931:J3265,3,FALSE)</f>
        <v>4.75</v>
      </c>
      <c r="E931" t="str">
        <f>VLOOKUP(A931,table2!A931:J3265,4,FALSE)</f>
        <v>Yes</v>
      </c>
      <c r="F931" t="str">
        <f>VLOOKUP(A931,table2!A931:J3265,5,FALSE)</f>
        <v>No</v>
      </c>
      <c r="G931" t="str">
        <f>VLOOKUP(A931,table2!A931:J3265,6,FALSE)</f>
        <v>No</v>
      </c>
      <c r="H931" s="26">
        <f>VLOOKUP(A931,table2!A931:J3265,7,FALSE)</f>
        <v>2</v>
      </c>
      <c r="I931" t="str">
        <f>VLOOKUP(A931,table2!A931:J3265,8,FALSE)</f>
        <v>No</v>
      </c>
      <c r="J931" t="str">
        <f>VLOOKUP(A931,table2!A931:J3265,9,FALSE)</f>
        <v>OBESITY</v>
      </c>
      <c r="K931" t="str">
        <f>VLOOKUP(A931,table2!A931:J3265,10,FALSE)</f>
        <v>NORMAL</v>
      </c>
      <c r="L931" s="22">
        <f>VLOOKUP(A931,table3!A931:H3271,4,FALSE)</f>
        <v>7586</v>
      </c>
      <c r="M931" s="22" t="str">
        <f>VLOOKUP(A931,table3!A931:H3271,5,FALSE)</f>
        <v>tier - 3</v>
      </c>
      <c r="N931" t="str">
        <f>VLOOKUP(A931,table3!A931:H3271,6,FALSE)</f>
        <v>tier - 2</v>
      </c>
      <c r="O931" t="str">
        <f>VLOOKUP(A931,table3!A931:H3271,7,FALSE)</f>
        <v>R1013</v>
      </c>
      <c r="P931" s="8">
        <f>VLOOKUP(A931,table3!A931:H3271,2,FALSE)</f>
        <v>24670</v>
      </c>
      <c r="Q931">
        <f>VLOOKUP(A931,table3!A930:H3271,8,FALSE)</f>
        <v>55</v>
      </c>
    </row>
    <row r="932" spans="1:17" x14ac:dyDescent="0.3">
      <c r="A932" s="11" t="s">
        <v>1440</v>
      </c>
      <c r="B932" s="12" t="s">
        <v>6332</v>
      </c>
      <c r="C932">
        <f>VLOOKUP(A932,table2!A932:J3266,2,FALSE)</f>
        <v>34.479999999999997</v>
      </c>
      <c r="D932">
        <f>VLOOKUP(A932,table2!A932:J3266,3,FALSE)</f>
        <v>6.31</v>
      </c>
      <c r="E932" t="str">
        <f>VLOOKUP(A932,table2!A932:J3266,4,FALSE)</f>
        <v>No</v>
      </c>
      <c r="F932" t="str">
        <f>VLOOKUP(A932,table2!A932:J3266,5,FALSE)</f>
        <v>No</v>
      </c>
      <c r="G932" t="str">
        <f>VLOOKUP(A932,table2!A932:J3266,6,FALSE)</f>
        <v>Yes</v>
      </c>
      <c r="H932" s="26">
        <f>VLOOKUP(A932,table2!A932:J3266,7,FALSE)</f>
        <v>1</v>
      </c>
      <c r="I932" t="str">
        <f>VLOOKUP(A932,table2!A932:J3266,8,FALSE)</f>
        <v>No</v>
      </c>
      <c r="J932" t="str">
        <f>VLOOKUP(A932,table2!A932:J3266,9,FALSE)</f>
        <v>OBESITY</v>
      </c>
      <c r="K932" t="str">
        <f>VLOOKUP(A932,table2!A932:J3266,10,FALSE)</f>
        <v>PREDIABETES</v>
      </c>
      <c r="L932" s="22">
        <f>VLOOKUP(A932,table3!A932:H3272,4,FALSE)</f>
        <v>7607</v>
      </c>
      <c r="M932" s="22" t="str">
        <f>VLOOKUP(A932,table3!A932:H3272,5,FALSE)</f>
        <v>tier - 2</v>
      </c>
      <c r="N932" t="str">
        <f>VLOOKUP(A932,table3!A932:H3272,6,FALSE)</f>
        <v>tier - 2</v>
      </c>
      <c r="O932" t="str">
        <f>VLOOKUP(A932,table3!A932:H3272,7,FALSE)</f>
        <v>R1012</v>
      </c>
      <c r="P932" s="8">
        <f>VLOOKUP(A932,table3!A932:H3272,2,FALSE)</f>
        <v>35703</v>
      </c>
      <c r="Q932">
        <f>VLOOKUP(A932,table3!A931:H3272,8,FALSE)</f>
        <v>25</v>
      </c>
    </row>
    <row r="933" spans="1:17" x14ac:dyDescent="0.3">
      <c r="A933" s="13" t="s">
        <v>1439</v>
      </c>
      <c r="B933" s="14" t="s">
        <v>6333</v>
      </c>
      <c r="C933">
        <f>VLOOKUP(A933,table2!A933:J3267,2,FALSE)</f>
        <v>34.39</v>
      </c>
      <c r="D933">
        <f>VLOOKUP(A933,table2!A933:J3267,3,FALSE)</f>
        <v>6.28</v>
      </c>
      <c r="E933" t="str">
        <f>VLOOKUP(A933,table2!A933:J3267,4,FALSE)</f>
        <v>Yes</v>
      </c>
      <c r="F933" t="str">
        <f>VLOOKUP(A933,table2!A933:J3267,5,FALSE)</f>
        <v>No</v>
      </c>
      <c r="G933" t="str">
        <f>VLOOKUP(A933,table2!A933:J3267,6,FALSE)</f>
        <v>No</v>
      </c>
      <c r="H933" s="26">
        <f>VLOOKUP(A933,table2!A933:J3267,7,FALSE)</f>
        <v>1</v>
      </c>
      <c r="I933" t="str">
        <f>VLOOKUP(A933,table2!A933:J3267,8,FALSE)</f>
        <v>No</v>
      </c>
      <c r="J933" t="str">
        <f>VLOOKUP(A933,table2!A933:J3267,9,FALSE)</f>
        <v>OBESITY</v>
      </c>
      <c r="K933" t="str">
        <f>VLOOKUP(A933,table2!A933:J3267,10,FALSE)</f>
        <v>PREDIABETES</v>
      </c>
      <c r="L933" s="22">
        <f>VLOOKUP(A933,table3!A933:H3273,4,FALSE)</f>
        <v>7610</v>
      </c>
      <c r="M933" s="22" t="str">
        <f>VLOOKUP(A933,table3!A933:H3273,5,FALSE)</f>
        <v>tier - 3</v>
      </c>
      <c r="N933" t="str">
        <f>VLOOKUP(A933,table3!A933:H3273,6,FALSE)</f>
        <v>tier - 2</v>
      </c>
      <c r="O933" t="str">
        <f>VLOOKUP(A933,table3!A933:H3273,7,FALSE)</f>
        <v>R1012</v>
      </c>
      <c r="P933" s="8">
        <f>VLOOKUP(A933,table3!A933:H3273,2,FALSE)</f>
        <v>25022</v>
      </c>
      <c r="Q933">
        <f>VLOOKUP(A933,table3!A932:H3273,8,FALSE)</f>
        <v>54</v>
      </c>
    </row>
    <row r="934" spans="1:17" x14ac:dyDescent="0.3">
      <c r="A934" s="11" t="s">
        <v>1438</v>
      </c>
      <c r="B934" s="12" t="s">
        <v>6334</v>
      </c>
      <c r="C934">
        <f>VLOOKUP(A934,table2!A934:J3268,2,FALSE)</f>
        <v>26.4</v>
      </c>
      <c r="D934">
        <f>VLOOKUP(A934,table2!A934:J3268,3,FALSE)</f>
        <v>9.2899999999999991</v>
      </c>
      <c r="E934" t="str">
        <f>VLOOKUP(A934,table2!A934:J3268,4,FALSE)</f>
        <v>Yes</v>
      </c>
      <c r="F934" t="str">
        <f>VLOOKUP(A934,table2!A934:J3268,5,FALSE)</f>
        <v>No</v>
      </c>
      <c r="G934" t="str">
        <f>VLOOKUP(A934,table2!A934:J3268,6,FALSE)</f>
        <v>Yes</v>
      </c>
      <c r="H934" s="26">
        <f>VLOOKUP(A934,table2!A934:J3268,7,FALSE)</f>
        <v>1</v>
      </c>
      <c r="I934" t="str">
        <f>VLOOKUP(A934,table2!A934:J3268,8,FALSE)</f>
        <v>No</v>
      </c>
      <c r="J934" t="str">
        <f>VLOOKUP(A934,table2!A934:J3268,9,FALSE)</f>
        <v>OVER WEIGHT</v>
      </c>
      <c r="K934" t="str">
        <f>VLOOKUP(A934,table2!A934:J3268,10,FALSE)</f>
        <v>DIABETES</v>
      </c>
      <c r="L934" s="22">
        <f>VLOOKUP(A934,table3!A934:H3274,4,FALSE)</f>
        <v>7623</v>
      </c>
      <c r="M934" s="22" t="str">
        <f>VLOOKUP(A934,table3!A934:H3274,5,FALSE)</f>
        <v>tier - 2</v>
      </c>
      <c r="N934" t="str">
        <f>VLOOKUP(A934,table3!A934:H3274,6,FALSE)</f>
        <v>tier - 3</v>
      </c>
      <c r="O934" t="str">
        <f>VLOOKUP(A934,table3!A934:H3274,7,FALSE)</f>
        <v>R1011</v>
      </c>
      <c r="P934" s="8">
        <f>VLOOKUP(A934,table3!A934:H3274,2,FALSE)</f>
        <v>35325</v>
      </c>
      <c r="Q934">
        <f>VLOOKUP(A934,table3!A933:H3274,8,FALSE)</f>
        <v>26</v>
      </c>
    </row>
    <row r="935" spans="1:17" x14ac:dyDescent="0.3">
      <c r="A935" s="13" t="s">
        <v>1437</v>
      </c>
      <c r="B935" s="14" t="s">
        <v>4750</v>
      </c>
      <c r="C935">
        <f>VLOOKUP(A935,table2!A935:J3269,2,FALSE)</f>
        <v>28.1</v>
      </c>
      <c r="D935">
        <f>VLOOKUP(A935,table2!A935:J3269,3,FALSE)</f>
        <v>5.79</v>
      </c>
      <c r="E935" t="str">
        <f>VLOOKUP(A935,table2!A935:J3269,4,FALSE)</f>
        <v>Yes</v>
      </c>
      <c r="F935" t="str">
        <f>VLOOKUP(A935,table2!A935:J3269,5,FALSE)</f>
        <v>No</v>
      </c>
      <c r="G935" t="str">
        <f>VLOOKUP(A935,table2!A935:J3269,6,FALSE)</f>
        <v>Yes</v>
      </c>
      <c r="H935" s="26">
        <f>VLOOKUP(A935,table2!A935:J3269,7,FALSE)</f>
        <v>1</v>
      </c>
      <c r="I935" t="str">
        <f>VLOOKUP(A935,table2!A935:J3269,8,FALSE)</f>
        <v>No</v>
      </c>
      <c r="J935" t="str">
        <f>VLOOKUP(A935,table2!A935:J3269,9,FALSE)</f>
        <v>OVER WEIGHT</v>
      </c>
      <c r="K935" t="str">
        <f>VLOOKUP(A935,table2!A935:J3269,10,FALSE)</f>
        <v>PREDIABETES</v>
      </c>
      <c r="L935" s="22">
        <f>VLOOKUP(A935,table3!A935:H3275,4,FALSE)</f>
        <v>7624</v>
      </c>
      <c r="M935" s="22" t="str">
        <f>VLOOKUP(A935,table3!A935:H3275,5,FALSE)</f>
        <v>tier - 2</v>
      </c>
      <c r="N935" t="str">
        <f>VLOOKUP(A935,table3!A935:H3275,6,FALSE)</f>
        <v>tier - 1</v>
      </c>
      <c r="O935" t="str">
        <f>VLOOKUP(A935,table3!A935:H3275,7,FALSE)</f>
        <v>R1011</v>
      </c>
      <c r="P935" s="8">
        <f>VLOOKUP(A935,table3!A935:H3275,2,FALSE)</f>
        <v>28822</v>
      </c>
      <c r="Q935">
        <f>VLOOKUP(A935,table3!A934:H3275,8,FALSE)</f>
        <v>44</v>
      </c>
    </row>
    <row r="936" spans="1:17" x14ac:dyDescent="0.3">
      <c r="A936" s="11" t="s">
        <v>1436</v>
      </c>
      <c r="B936" s="12" t="s">
        <v>6337</v>
      </c>
      <c r="C936">
        <f>VLOOKUP(A936,table2!A936:J3270,2,FALSE)</f>
        <v>27</v>
      </c>
      <c r="D936">
        <f>VLOOKUP(A936,table2!A936:J3270,3,FALSE)</f>
        <v>4.54</v>
      </c>
      <c r="E936" t="str">
        <f>VLOOKUP(A936,table2!A936:J3270,4,FALSE)</f>
        <v>Yes</v>
      </c>
      <c r="F936" t="str">
        <f>VLOOKUP(A936,table2!A936:J3270,5,FALSE)</f>
        <v>No</v>
      </c>
      <c r="G936" t="str">
        <f>VLOOKUP(A936,table2!A936:J3270,6,FALSE)</f>
        <v>No</v>
      </c>
      <c r="H936" s="26">
        <f>VLOOKUP(A936,table2!A936:J3270,7,FALSE)</f>
        <v>1</v>
      </c>
      <c r="I936" t="str">
        <f>VLOOKUP(A936,table2!A936:J3270,8,FALSE)</f>
        <v>No</v>
      </c>
      <c r="J936" t="str">
        <f>VLOOKUP(A936,table2!A936:J3270,9,FALSE)</f>
        <v>OVER WEIGHT</v>
      </c>
      <c r="K936" t="str">
        <f>VLOOKUP(A936,table2!A936:J3270,10,FALSE)</f>
        <v>NORMAL</v>
      </c>
      <c r="L936" s="22">
        <f>VLOOKUP(A936,table3!A936:H3276,4,FALSE)</f>
        <v>7625</v>
      </c>
      <c r="M936" s="22" t="str">
        <f>VLOOKUP(A936,table3!A936:H3276,5,FALSE)</f>
        <v>tier - 2</v>
      </c>
      <c r="N936" t="str">
        <f>VLOOKUP(A936,table3!A936:H3276,6,FALSE)</f>
        <v>tier - 1</v>
      </c>
      <c r="O936" t="str">
        <f>VLOOKUP(A936,table3!A936:H3276,7,FALSE)</f>
        <v>R1011</v>
      </c>
      <c r="P936" s="8">
        <f>VLOOKUP(A936,table3!A936:H3276,2,FALSE)</f>
        <v>28800</v>
      </c>
      <c r="Q936">
        <f>VLOOKUP(A936,table3!A935:H3276,8,FALSE)</f>
        <v>44</v>
      </c>
    </row>
    <row r="937" spans="1:17" x14ac:dyDescent="0.3">
      <c r="A937" s="13" t="s">
        <v>1435</v>
      </c>
      <c r="B937" s="14" t="s">
        <v>6339</v>
      </c>
      <c r="C937">
        <f>VLOOKUP(A937,table2!A937:J3271,2,FALSE)</f>
        <v>28.594999999999999</v>
      </c>
      <c r="D937">
        <f>VLOOKUP(A937,table2!A937:J3271,3,FALSE)</f>
        <v>4.68</v>
      </c>
      <c r="E937" t="str">
        <f>VLOOKUP(A937,table2!A937:J3271,4,FALSE)</f>
        <v>Yes</v>
      </c>
      <c r="F937" t="str">
        <f>VLOOKUP(A937,table2!A937:J3271,5,FALSE)</f>
        <v>No</v>
      </c>
      <c r="G937" t="str">
        <f>VLOOKUP(A937,table2!A937:J3271,6,FALSE)</f>
        <v>No</v>
      </c>
      <c r="H937" s="26">
        <f>VLOOKUP(A937,table2!A937:J3271,7,FALSE)</f>
        <v>1</v>
      </c>
      <c r="I937" t="str">
        <f>VLOOKUP(A937,table2!A937:J3271,8,FALSE)</f>
        <v>No</v>
      </c>
      <c r="J937" t="str">
        <f>VLOOKUP(A937,table2!A937:J3271,9,FALSE)</f>
        <v>OVER WEIGHT</v>
      </c>
      <c r="K937" t="str">
        <f>VLOOKUP(A937,table2!A937:J3271,10,FALSE)</f>
        <v>NORMAL</v>
      </c>
      <c r="L937" s="22">
        <f>VLOOKUP(A937,table3!A937:H3277,4,FALSE)</f>
        <v>7627</v>
      </c>
      <c r="M937" s="22" t="str">
        <f>VLOOKUP(A937,table3!A937:H3277,5,FALSE)</f>
        <v>tier - 2</v>
      </c>
      <c r="N937" t="str">
        <f>VLOOKUP(A937,table3!A937:H3277,6,FALSE)</f>
        <v>tier - 2</v>
      </c>
      <c r="O937" t="str">
        <f>VLOOKUP(A937,table3!A937:H3277,7,FALSE)</f>
        <v>R1011</v>
      </c>
      <c r="P937" s="8">
        <f>VLOOKUP(A937,table3!A937:H3277,2,FALSE)</f>
        <v>28823</v>
      </c>
      <c r="Q937">
        <f>VLOOKUP(A937,table3!A936:H3277,8,FALSE)</f>
        <v>44</v>
      </c>
    </row>
    <row r="938" spans="1:17" x14ac:dyDescent="0.3">
      <c r="A938" s="11" t="s">
        <v>1434</v>
      </c>
      <c r="B938" s="12" t="s">
        <v>6307</v>
      </c>
      <c r="C938">
        <f>VLOOKUP(A938,table2!A938:J3272,2,FALSE)</f>
        <v>36.799999999999997</v>
      </c>
      <c r="D938">
        <f>VLOOKUP(A938,table2!A938:J3272,3,FALSE)</f>
        <v>5.88</v>
      </c>
      <c r="E938" t="str">
        <f>VLOOKUP(A938,table2!A938:J3272,4,FALSE)</f>
        <v>No</v>
      </c>
      <c r="F938" t="str">
        <f>VLOOKUP(A938,table2!A938:J3272,5,FALSE)</f>
        <v>No</v>
      </c>
      <c r="G938" t="str">
        <f>VLOOKUP(A938,table2!A938:J3272,6,FALSE)</f>
        <v>No</v>
      </c>
      <c r="H938" s="26">
        <f>VLOOKUP(A938,table2!A938:J3272,7,FALSE)</f>
        <v>1</v>
      </c>
      <c r="I938" t="str">
        <f>VLOOKUP(A938,table2!A938:J3272,8,FALSE)</f>
        <v>No</v>
      </c>
      <c r="J938" t="str">
        <f>VLOOKUP(A938,table2!A938:J3272,9,FALSE)</f>
        <v>OBESITY</v>
      </c>
      <c r="K938" t="str">
        <f>VLOOKUP(A938,table2!A938:J3272,10,FALSE)</f>
        <v>PREDIABETES</v>
      </c>
      <c r="L938" s="22">
        <f>VLOOKUP(A938,table3!A938:H3278,4,FALSE)</f>
        <v>7634</v>
      </c>
      <c r="M938" s="22" t="str">
        <f>VLOOKUP(A938,table3!A938:H3278,5,FALSE)</f>
        <v>tier - 2</v>
      </c>
      <c r="N938" t="str">
        <f>VLOOKUP(A938,table3!A938:H3278,6,FALSE)</f>
        <v>tier - 1</v>
      </c>
      <c r="O938" t="str">
        <f>VLOOKUP(A938,table3!A938:H3278,7,FALSE)</f>
        <v>R1013</v>
      </c>
      <c r="P938" s="8">
        <f>VLOOKUP(A938,table3!A938:H3278,2,FALSE)</f>
        <v>28726</v>
      </c>
      <c r="Q938">
        <f>VLOOKUP(A938,table3!A937:H3278,8,FALSE)</f>
        <v>44</v>
      </c>
    </row>
    <row r="939" spans="1:17" x14ac:dyDescent="0.3">
      <c r="A939" s="13" t="s">
        <v>1433</v>
      </c>
      <c r="B939" s="14" t="s">
        <v>6341</v>
      </c>
      <c r="C939">
        <f>VLOOKUP(A939,table2!A939:J3273,2,FALSE)</f>
        <v>23.75</v>
      </c>
      <c r="D939">
        <f>VLOOKUP(A939,table2!A939:J3273,3,FALSE)</f>
        <v>5.42</v>
      </c>
      <c r="E939" t="str">
        <f>VLOOKUP(A939,table2!A939:J3273,4,FALSE)</f>
        <v>Yes</v>
      </c>
      <c r="F939" t="str">
        <f>VLOOKUP(A939,table2!A939:J3273,5,FALSE)</f>
        <v>No</v>
      </c>
      <c r="G939" t="str">
        <f>VLOOKUP(A939,table2!A939:J3273,6,FALSE)</f>
        <v>Yes</v>
      </c>
      <c r="H939" s="26">
        <f>VLOOKUP(A939,table2!A939:J3273,7,FALSE)</f>
        <v>1</v>
      </c>
      <c r="I939" t="str">
        <f>VLOOKUP(A939,table2!A939:J3273,8,FALSE)</f>
        <v>No</v>
      </c>
      <c r="J939" t="str">
        <f>VLOOKUP(A939,table2!A939:J3273,9,FALSE)</f>
        <v>NORMAL WEIGHT</v>
      </c>
      <c r="K939" t="str">
        <f>VLOOKUP(A939,table2!A939:J3273,10,FALSE)</f>
        <v>NORMAL</v>
      </c>
      <c r="L939" s="22">
        <f>VLOOKUP(A939,table3!A939:H3279,4,FALSE)</f>
        <v>7637</v>
      </c>
      <c r="M939" s="22" t="str">
        <f>VLOOKUP(A939,table3!A939:H3279,5,FALSE)</f>
        <v>tier - 2</v>
      </c>
      <c r="N939" t="str">
        <f>VLOOKUP(A939,table3!A939:H3279,6,FALSE)</f>
        <v>tier - 3</v>
      </c>
      <c r="O939" t="str">
        <f>VLOOKUP(A939,table3!A939:H3279,7,FALSE)</f>
        <v>R1012</v>
      </c>
      <c r="P939" s="8">
        <f>VLOOKUP(A939,table3!A939:H3279,2,FALSE)</f>
        <v>37238</v>
      </c>
      <c r="Q939">
        <f>VLOOKUP(A939,table3!A938:H3279,8,FALSE)</f>
        <v>21</v>
      </c>
    </row>
    <row r="940" spans="1:17" x14ac:dyDescent="0.3">
      <c r="A940" s="11" t="s">
        <v>1432</v>
      </c>
      <c r="B940" s="12" t="s">
        <v>6343</v>
      </c>
      <c r="C940">
        <f>VLOOKUP(A940,table2!A940:J3274,2,FALSE)</f>
        <v>35.619999999999997</v>
      </c>
      <c r="D940">
        <f>VLOOKUP(A940,table2!A940:J3274,3,FALSE)</f>
        <v>4.16</v>
      </c>
      <c r="E940" t="str">
        <f>VLOOKUP(A940,table2!A940:J3274,4,FALSE)</f>
        <v>No</v>
      </c>
      <c r="F940" t="str">
        <f>VLOOKUP(A940,table2!A940:J3274,5,FALSE)</f>
        <v>No</v>
      </c>
      <c r="G940" t="str">
        <f>VLOOKUP(A940,table2!A940:J3274,6,FALSE)</f>
        <v>No</v>
      </c>
      <c r="H940" s="26">
        <f>VLOOKUP(A940,table2!A940:J3274,7,FALSE)</f>
        <v>0</v>
      </c>
      <c r="I940" t="str">
        <f>VLOOKUP(A940,table2!A940:J3274,8,FALSE)</f>
        <v>No</v>
      </c>
      <c r="J940" t="str">
        <f>VLOOKUP(A940,table2!A940:J3274,9,FALSE)</f>
        <v>OBESITY</v>
      </c>
      <c r="K940" t="str">
        <f>VLOOKUP(A940,table2!A940:J3274,10,FALSE)</f>
        <v>NORMAL</v>
      </c>
      <c r="L940" s="22">
        <f>VLOOKUP(A940,table3!A940:H3280,4,FALSE)</f>
        <v>7639</v>
      </c>
      <c r="M940" s="22" t="str">
        <f>VLOOKUP(A940,table3!A940:H3280,5,FALSE)</f>
        <v>tier - 2</v>
      </c>
      <c r="N940" t="str">
        <f>VLOOKUP(A940,table3!A940:H3280,6,FALSE)</f>
        <v>tier - 2</v>
      </c>
      <c r="O940" t="str">
        <f>VLOOKUP(A940,table3!A940:H3280,7,FALSE)</f>
        <v>R1024</v>
      </c>
      <c r="P940" s="8">
        <f>VLOOKUP(A940,table3!A940:H3280,2,FALSE)</f>
        <v>29392</v>
      </c>
      <c r="Q940">
        <f>VLOOKUP(A940,table3!A939:H3280,8,FALSE)</f>
        <v>42</v>
      </c>
    </row>
    <row r="941" spans="1:17" x14ac:dyDescent="0.3">
      <c r="A941" s="13" t="s">
        <v>1431</v>
      </c>
      <c r="B941" s="14" t="s">
        <v>6345</v>
      </c>
      <c r="C941">
        <f>VLOOKUP(A941,table2!A941:J3275,2,FALSE)</f>
        <v>30.69</v>
      </c>
      <c r="D941">
        <f>VLOOKUP(A941,table2!A941:J3275,3,FALSE)</f>
        <v>7.05</v>
      </c>
      <c r="E941" t="str">
        <f>VLOOKUP(A941,table2!A941:J3275,4,FALSE)</f>
        <v>Yes</v>
      </c>
      <c r="F941" t="str">
        <f>VLOOKUP(A941,table2!A941:J3275,5,FALSE)</f>
        <v>No</v>
      </c>
      <c r="G941" t="str">
        <f>VLOOKUP(A941,table2!A941:J3275,6,FALSE)</f>
        <v>No</v>
      </c>
      <c r="H941" s="26">
        <f>VLOOKUP(A941,table2!A941:J3275,7,FALSE)</f>
        <v>2</v>
      </c>
      <c r="I941" t="str">
        <f>VLOOKUP(A941,table2!A941:J3275,8,FALSE)</f>
        <v>No</v>
      </c>
      <c r="J941" t="str">
        <f>VLOOKUP(A941,table2!A941:J3275,9,FALSE)</f>
        <v>OBESITY</v>
      </c>
      <c r="K941" t="str">
        <f>VLOOKUP(A941,table2!A941:J3275,10,FALSE)</f>
        <v>DIABETES</v>
      </c>
      <c r="L941" s="22">
        <f>VLOOKUP(A941,table3!A941:H3281,4,FALSE)</f>
        <v>7640</v>
      </c>
      <c r="M941" s="22" t="str">
        <f>VLOOKUP(A941,table3!A941:H3281,5,FALSE)</f>
        <v>tier - 2</v>
      </c>
      <c r="N941" t="str">
        <f>VLOOKUP(A941,table3!A941:H3281,6,FALSE)</f>
        <v>tier - 1</v>
      </c>
      <c r="O941" t="str">
        <f>VLOOKUP(A941,table3!A941:H3281,7,FALSE)</f>
        <v>R1013</v>
      </c>
      <c r="P941" s="8">
        <f>VLOOKUP(A941,table3!A941:H3281,2,FALSE)</f>
        <v>29426</v>
      </c>
      <c r="Q941">
        <f>VLOOKUP(A941,table3!A940:H3281,8,FALSE)</f>
        <v>42</v>
      </c>
    </row>
    <row r="942" spans="1:17" x14ac:dyDescent="0.3">
      <c r="A942" s="11" t="s">
        <v>1430</v>
      </c>
      <c r="B942" s="12" t="s">
        <v>6346</v>
      </c>
      <c r="C942">
        <f>VLOOKUP(A942,table2!A942:J3276,2,FALSE)</f>
        <v>35.799999999999997</v>
      </c>
      <c r="D942">
        <f>VLOOKUP(A942,table2!A942:J3276,3,FALSE)</f>
        <v>5.63</v>
      </c>
      <c r="E942" t="str">
        <f>VLOOKUP(A942,table2!A942:J3276,4,FALSE)</f>
        <v>Yes</v>
      </c>
      <c r="F942" t="str">
        <f>VLOOKUP(A942,table2!A942:J3276,5,FALSE)</f>
        <v>No</v>
      </c>
      <c r="G942" t="str">
        <f>VLOOKUP(A942,table2!A942:J3276,6,FALSE)</f>
        <v>No</v>
      </c>
      <c r="H942" s="26">
        <f>VLOOKUP(A942,table2!A942:J3276,7,FALSE)</f>
        <v>2</v>
      </c>
      <c r="I942" t="str">
        <f>VLOOKUP(A942,table2!A942:J3276,8,FALSE)</f>
        <v>No</v>
      </c>
      <c r="J942" t="str">
        <f>VLOOKUP(A942,table2!A942:J3276,9,FALSE)</f>
        <v>OBESITY</v>
      </c>
      <c r="K942" t="str">
        <f>VLOOKUP(A942,table2!A942:J3276,10,FALSE)</f>
        <v>NORMAL</v>
      </c>
      <c r="L942" s="22">
        <f>VLOOKUP(A942,table3!A942:H3282,4,FALSE)</f>
        <v>7642</v>
      </c>
      <c r="M942" s="22" t="str">
        <f>VLOOKUP(A942,table3!A942:H3282,5,FALSE)</f>
        <v>tier - 2</v>
      </c>
      <c r="N942" t="str">
        <f>VLOOKUP(A942,table3!A942:H3282,6,FALSE)</f>
        <v>tier - 2</v>
      </c>
      <c r="O942" t="str">
        <f>VLOOKUP(A942,table3!A942:H3282,7,FALSE)</f>
        <v>R1026</v>
      </c>
      <c r="P942" s="8">
        <f>VLOOKUP(A942,table3!A942:H3282,2,FALSE)</f>
        <v>36326</v>
      </c>
      <c r="Q942">
        <f>VLOOKUP(A942,table3!A941:H3282,8,FALSE)</f>
        <v>23</v>
      </c>
    </row>
    <row r="943" spans="1:17" x14ac:dyDescent="0.3">
      <c r="A943" s="13" t="s">
        <v>1429</v>
      </c>
      <c r="B943" s="14" t="s">
        <v>6348</v>
      </c>
      <c r="C943">
        <f>VLOOKUP(A943,table2!A943:J3277,2,FALSE)</f>
        <v>28.785</v>
      </c>
      <c r="D943">
        <f>VLOOKUP(A943,table2!A943:J3277,3,FALSE)</f>
        <v>4.24</v>
      </c>
      <c r="E943" t="str">
        <f>VLOOKUP(A943,table2!A943:J3277,4,FALSE)</f>
        <v>Yes</v>
      </c>
      <c r="F943" t="str">
        <f>VLOOKUP(A943,table2!A943:J3277,5,FALSE)</f>
        <v>No</v>
      </c>
      <c r="G943" t="str">
        <f>VLOOKUP(A943,table2!A943:J3277,6,FALSE)</f>
        <v>No</v>
      </c>
      <c r="H943" s="26">
        <f>VLOOKUP(A943,table2!A943:J3277,7,FALSE)</f>
        <v>2</v>
      </c>
      <c r="I943" t="str">
        <f>VLOOKUP(A943,table2!A943:J3277,8,FALSE)</f>
        <v>No</v>
      </c>
      <c r="J943" t="str">
        <f>VLOOKUP(A943,table2!A943:J3277,9,FALSE)</f>
        <v>OVER WEIGHT</v>
      </c>
      <c r="K943" t="str">
        <f>VLOOKUP(A943,table2!A943:J3277,10,FALSE)</f>
        <v>NORMAL</v>
      </c>
      <c r="L943" s="22">
        <f>VLOOKUP(A943,table3!A943:H3283,4,FALSE)</f>
        <v>7651</v>
      </c>
      <c r="M943" s="22" t="str">
        <f>VLOOKUP(A943,table3!A943:H3283,5,FALSE)</f>
        <v>tier - 2</v>
      </c>
      <c r="N943" t="str">
        <f>VLOOKUP(A943,table3!A943:H3283,6,FALSE)</f>
        <v>tier - 2</v>
      </c>
      <c r="O943" t="str">
        <f>VLOOKUP(A943,table3!A943:H3283,7,FALSE)</f>
        <v>R1024</v>
      </c>
      <c r="P943" s="8">
        <f>VLOOKUP(A943,table3!A943:H3283,2,FALSE)</f>
        <v>29510</v>
      </c>
      <c r="Q943">
        <f>VLOOKUP(A943,table3!A942:H3283,8,FALSE)</f>
        <v>42</v>
      </c>
    </row>
    <row r="944" spans="1:17" x14ac:dyDescent="0.3">
      <c r="A944" s="11" t="s">
        <v>1428</v>
      </c>
      <c r="B944" s="12" t="s">
        <v>6350</v>
      </c>
      <c r="C944">
        <f>VLOOKUP(A944,table2!A944:J3278,2,FALSE)</f>
        <v>28.594999999999999</v>
      </c>
      <c r="D944">
        <f>VLOOKUP(A944,table2!A944:J3278,3,FALSE)</f>
        <v>4.96</v>
      </c>
      <c r="E944" t="str">
        <f>VLOOKUP(A944,table2!A944:J3278,4,FALSE)</f>
        <v>Yes</v>
      </c>
      <c r="F944" t="str">
        <f>VLOOKUP(A944,table2!A944:J3278,5,FALSE)</f>
        <v>No</v>
      </c>
      <c r="G944" t="str">
        <f>VLOOKUP(A944,table2!A944:J3278,6,FALSE)</f>
        <v>No</v>
      </c>
      <c r="H944" s="26">
        <f>VLOOKUP(A944,table2!A944:J3278,7,FALSE)</f>
        <v>2</v>
      </c>
      <c r="I944" t="str">
        <f>VLOOKUP(A944,table2!A944:J3278,8,FALSE)</f>
        <v>No</v>
      </c>
      <c r="J944" t="str">
        <f>VLOOKUP(A944,table2!A944:J3278,9,FALSE)</f>
        <v>OVER WEIGHT</v>
      </c>
      <c r="K944" t="str">
        <f>VLOOKUP(A944,table2!A944:J3278,10,FALSE)</f>
        <v>NORMAL</v>
      </c>
      <c r="L944" s="22">
        <f>VLOOKUP(A944,table3!A944:H3284,4,FALSE)</f>
        <v>7651</v>
      </c>
      <c r="M944" s="22" t="str">
        <f>VLOOKUP(A944,table3!A944:H3284,5,FALSE)</f>
        <v>tier - 2</v>
      </c>
      <c r="N944" t="str">
        <f>VLOOKUP(A944,table3!A944:H3284,6,FALSE)</f>
        <v>tier - 2</v>
      </c>
      <c r="O944" t="str">
        <f>VLOOKUP(A944,table3!A944:H3284,7,FALSE)</f>
        <v>R1012</v>
      </c>
      <c r="P944" s="8">
        <f>VLOOKUP(A944,table3!A944:H3284,2,FALSE)</f>
        <v>34191</v>
      </c>
      <c r="Q944">
        <f>VLOOKUP(A944,table3!A943:H3284,8,FALSE)</f>
        <v>29</v>
      </c>
    </row>
    <row r="945" spans="1:17" x14ac:dyDescent="0.3">
      <c r="A945" s="13" t="s">
        <v>1427</v>
      </c>
      <c r="B945" s="14" t="s">
        <v>5443</v>
      </c>
      <c r="C945">
        <f>VLOOKUP(A945,table2!A945:J3279,2,FALSE)</f>
        <v>48.75</v>
      </c>
      <c r="D945">
        <f>VLOOKUP(A945,table2!A945:J3279,3,FALSE)</f>
        <v>4.34</v>
      </c>
      <c r="E945" t="str">
        <f>VLOOKUP(A945,table2!A945:J3279,4,FALSE)</f>
        <v>No</v>
      </c>
      <c r="F945" t="str">
        <f>VLOOKUP(A945,table2!A945:J3279,5,FALSE)</f>
        <v>No</v>
      </c>
      <c r="G945" t="str">
        <f>VLOOKUP(A945,table2!A945:J3279,6,FALSE)</f>
        <v>No</v>
      </c>
      <c r="H945" s="26">
        <f>VLOOKUP(A945,table2!A945:J3279,7,FALSE)</f>
        <v>0</v>
      </c>
      <c r="I945" t="str">
        <f>VLOOKUP(A945,table2!A945:J3279,8,FALSE)</f>
        <v>No</v>
      </c>
      <c r="J945" t="str">
        <f>VLOOKUP(A945,table2!A945:J3279,9,FALSE)</f>
        <v>OBESITY</v>
      </c>
      <c r="K945" t="str">
        <f>VLOOKUP(A945,table2!A945:J3279,10,FALSE)</f>
        <v>NORMAL</v>
      </c>
      <c r="L945" s="22">
        <f>VLOOKUP(A945,table3!A945:H3285,4,FALSE)</f>
        <v>7652</v>
      </c>
      <c r="M945" s="22" t="str">
        <f>VLOOKUP(A945,table3!A945:H3285,5,FALSE)</f>
        <v>tier - 2</v>
      </c>
      <c r="N945" t="str">
        <f>VLOOKUP(A945,table3!A945:H3285,6,FALSE)</f>
        <v>tier - 3</v>
      </c>
      <c r="O945" t="str">
        <f>VLOOKUP(A945,table3!A945:H3285,7,FALSE)</f>
        <v>R1023</v>
      </c>
      <c r="P945" s="8">
        <f>VLOOKUP(A945,table3!A945:H3285,2,FALSE)</f>
        <v>36068</v>
      </c>
      <c r="Q945">
        <f>VLOOKUP(A945,table3!A944:H3285,8,FALSE)</f>
        <v>24</v>
      </c>
    </row>
    <row r="946" spans="1:17" x14ac:dyDescent="0.3">
      <c r="A946" s="11" t="s">
        <v>1426</v>
      </c>
      <c r="B946" s="12" t="s">
        <v>6353</v>
      </c>
      <c r="C946">
        <f>VLOOKUP(A946,table2!A946:J3280,2,FALSE)</f>
        <v>28.31</v>
      </c>
      <c r="D946">
        <f>VLOOKUP(A946,table2!A946:J3280,3,FALSE)</f>
        <v>5.43</v>
      </c>
      <c r="E946" t="str">
        <f>VLOOKUP(A946,table2!A946:J3280,4,FALSE)</f>
        <v>Yes</v>
      </c>
      <c r="F946" t="str">
        <f>VLOOKUP(A946,table2!A946:J3280,5,FALSE)</f>
        <v>No</v>
      </c>
      <c r="G946" t="str">
        <f>VLOOKUP(A946,table2!A946:J3280,6,FALSE)</f>
        <v>No</v>
      </c>
      <c r="H946" s="26">
        <f>VLOOKUP(A946,table2!A946:J3280,7,FALSE)</f>
        <v>2</v>
      </c>
      <c r="I946" t="str">
        <f>VLOOKUP(A946,table2!A946:J3280,8,FALSE)</f>
        <v>No</v>
      </c>
      <c r="J946" t="str">
        <f>VLOOKUP(A946,table2!A946:J3280,9,FALSE)</f>
        <v>OVER WEIGHT</v>
      </c>
      <c r="K946" t="str">
        <f>VLOOKUP(A946,table2!A946:J3280,10,FALSE)</f>
        <v>NORMAL</v>
      </c>
      <c r="L946" s="22">
        <f>VLOOKUP(A946,table3!A946:H3286,4,FALSE)</f>
        <v>7658</v>
      </c>
      <c r="M946" s="22" t="str">
        <f>VLOOKUP(A946,table3!A946:H3286,5,FALSE)</f>
        <v>tier - 3</v>
      </c>
      <c r="N946" t="str">
        <f>VLOOKUP(A946,table3!A946:H3286,6,FALSE)</f>
        <v>tier - 3</v>
      </c>
      <c r="O946" t="str">
        <f>VLOOKUP(A946,table3!A946:H3286,7,FALSE)</f>
        <v>R1012</v>
      </c>
      <c r="P946" s="8">
        <f>VLOOKUP(A946,table3!A946:H3286,2,FALSE)</f>
        <v>24103</v>
      </c>
      <c r="Q946">
        <f>VLOOKUP(A946,table3!A945:H3286,8,FALSE)</f>
        <v>57</v>
      </c>
    </row>
    <row r="947" spans="1:17" x14ac:dyDescent="0.3">
      <c r="A947" s="13" t="s">
        <v>1425</v>
      </c>
      <c r="B947" s="14" t="s">
        <v>6354</v>
      </c>
      <c r="C947">
        <f>VLOOKUP(A947,table2!A947:J3281,2,FALSE)</f>
        <v>38.39</v>
      </c>
      <c r="D947">
        <f>VLOOKUP(A947,table2!A947:J3281,3,FALSE)</f>
        <v>8.33</v>
      </c>
      <c r="E947" t="str">
        <f>VLOOKUP(A947,table2!A947:J3281,4,FALSE)</f>
        <v>Yes</v>
      </c>
      <c r="F947" t="str">
        <f>VLOOKUP(A947,table2!A947:J3281,5,FALSE)</f>
        <v>No</v>
      </c>
      <c r="G947" t="str">
        <f>VLOOKUP(A947,table2!A947:J3281,6,FALSE)</f>
        <v>No</v>
      </c>
      <c r="H947" s="26">
        <f>VLOOKUP(A947,table2!A947:J3281,7,FALSE)</f>
        <v>1</v>
      </c>
      <c r="I947" t="str">
        <f>VLOOKUP(A947,table2!A947:J3281,8,FALSE)</f>
        <v>No</v>
      </c>
      <c r="J947" t="str">
        <f>VLOOKUP(A947,table2!A947:J3281,9,FALSE)</f>
        <v>OBESITY</v>
      </c>
      <c r="K947" t="str">
        <f>VLOOKUP(A947,table2!A947:J3281,10,FALSE)</f>
        <v>DIABETES</v>
      </c>
      <c r="L947" s="22">
        <f>VLOOKUP(A947,table3!A947:H3287,4,FALSE)</f>
        <v>7662</v>
      </c>
      <c r="M947" s="22" t="str">
        <f>VLOOKUP(A947,table3!A947:H3287,5,FALSE)</f>
        <v>tier - 2</v>
      </c>
      <c r="N947" t="str">
        <f>VLOOKUP(A947,table3!A947:H3287,6,FALSE)</f>
        <v>tier - 1</v>
      </c>
      <c r="O947" t="str">
        <f>VLOOKUP(A947,table3!A947:H3287,7,FALSE)</f>
        <v>R1011</v>
      </c>
      <c r="P947" s="8">
        <f>VLOOKUP(A947,table3!A947:H3287,2,FALSE)</f>
        <v>28042</v>
      </c>
      <c r="Q947">
        <f>VLOOKUP(A947,table3!A946:H3287,8,FALSE)</f>
        <v>46</v>
      </c>
    </row>
    <row r="948" spans="1:17" x14ac:dyDescent="0.3">
      <c r="A948" s="11" t="s">
        <v>1424</v>
      </c>
      <c r="B948" s="12" t="s">
        <v>5798</v>
      </c>
      <c r="C948">
        <f>VLOOKUP(A948,table2!A948:J3282,2,FALSE)</f>
        <v>25.87</v>
      </c>
      <c r="D948">
        <f>VLOOKUP(A948,table2!A948:J3282,3,FALSE)</f>
        <v>5.63</v>
      </c>
      <c r="E948" t="str">
        <f>VLOOKUP(A948,table2!A948:J3282,4,FALSE)</f>
        <v>Yes</v>
      </c>
      <c r="F948" t="str">
        <f>VLOOKUP(A948,table2!A948:J3282,5,FALSE)</f>
        <v>No</v>
      </c>
      <c r="G948" t="str">
        <f>VLOOKUP(A948,table2!A948:J3282,6,FALSE)</f>
        <v>No</v>
      </c>
      <c r="H948" s="26">
        <f>VLOOKUP(A948,table2!A948:J3282,7,FALSE)</f>
        <v>1</v>
      </c>
      <c r="I948" t="str">
        <f>VLOOKUP(A948,table2!A948:J3282,8,FALSE)</f>
        <v>No</v>
      </c>
      <c r="J948" t="str">
        <f>VLOOKUP(A948,table2!A948:J3282,9,FALSE)</f>
        <v>OVER WEIGHT</v>
      </c>
      <c r="K948" t="str">
        <f>VLOOKUP(A948,table2!A948:J3282,10,FALSE)</f>
        <v>NORMAL</v>
      </c>
      <c r="L948" s="22">
        <f>VLOOKUP(A948,table3!A948:H3288,4,FALSE)</f>
        <v>7671</v>
      </c>
      <c r="M948" s="22" t="str">
        <f>VLOOKUP(A948,table3!A948:H3288,5,FALSE)</f>
        <v>tier - 2</v>
      </c>
      <c r="N948" t="str">
        <f>VLOOKUP(A948,table3!A948:H3288,6,FALSE)</f>
        <v>tier - 2</v>
      </c>
      <c r="O948" t="str">
        <f>VLOOKUP(A948,table3!A948:H3288,7,FALSE)</f>
        <v>R1022</v>
      </c>
      <c r="P948" s="8">
        <f>VLOOKUP(A948,table3!A948:H3288,2,FALSE)</f>
        <v>35393</v>
      </c>
      <c r="Q948">
        <f>VLOOKUP(A948,table3!A947:H3288,8,FALSE)</f>
        <v>26</v>
      </c>
    </row>
    <row r="949" spans="1:17" x14ac:dyDescent="0.3">
      <c r="A949" s="13" t="s">
        <v>1423</v>
      </c>
      <c r="B949" s="14" t="s">
        <v>6356</v>
      </c>
      <c r="C949">
        <f>VLOOKUP(A949,table2!A949:J3283,2,FALSE)</f>
        <v>43.7</v>
      </c>
      <c r="D949">
        <f>VLOOKUP(A949,table2!A949:J3283,3,FALSE)</f>
        <v>7.23</v>
      </c>
      <c r="E949" t="str">
        <f>VLOOKUP(A949,table2!A949:J3283,4,FALSE)</f>
        <v>No</v>
      </c>
      <c r="F949" t="str">
        <f>VLOOKUP(A949,table2!A949:J3283,5,FALSE)</f>
        <v>No</v>
      </c>
      <c r="G949" t="str">
        <f>VLOOKUP(A949,table2!A949:J3283,6,FALSE)</f>
        <v>No</v>
      </c>
      <c r="H949" s="26">
        <f>VLOOKUP(A949,table2!A949:J3283,7,FALSE)</f>
        <v>0</v>
      </c>
      <c r="I949" t="str">
        <f>VLOOKUP(A949,table2!A949:J3283,8,FALSE)</f>
        <v>No</v>
      </c>
      <c r="J949" t="str">
        <f>VLOOKUP(A949,table2!A949:J3283,9,FALSE)</f>
        <v>OBESITY</v>
      </c>
      <c r="K949" t="str">
        <f>VLOOKUP(A949,table2!A949:J3283,10,FALSE)</f>
        <v>DIABETES</v>
      </c>
      <c r="L949" s="22">
        <f>VLOOKUP(A949,table3!A949:H3289,4,FALSE)</f>
        <v>7676</v>
      </c>
      <c r="M949" s="22" t="str">
        <f>VLOOKUP(A949,table3!A949:H3289,5,FALSE)</f>
        <v>tier - 2</v>
      </c>
      <c r="N949" t="str">
        <f>VLOOKUP(A949,table3!A949:H3289,6,FALSE)</f>
        <v>tier - 1</v>
      </c>
      <c r="O949" t="str">
        <f>VLOOKUP(A949,table3!A949:H3289,7,FALSE)</f>
        <v>R1012</v>
      </c>
      <c r="P949" s="8">
        <f>VLOOKUP(A949,table3!A949:H3289,2,FALSE)</f>
        <v>34955</v>
      </c>
      <c r="Q949">
        <f>VLOOKUP(A949,table3!A948:H3289,8,FALSE)</f>
        <v>27</v>
      </c>
    </row>
    <row r="950" spans="1:17" x14ac:dyDescent="0.3">
      <c r="A950" s="11" t="s">
        <v>1422</v>
      </c>
      <c r="B950" s="12" t="s">
        <v>6357</v>
      </c>
      <c r="C950">
        <f>VLOOKUP(A950,table2!A950:J3284,2,FALSE)</f>
        <v>40.945</v>
      </c>
      <c r="D950">
        <f>VLOOKUP(A950,table2!A950:J3284,3,FALSE)</f>
        <v>10.57</v>
      </c>
      <c r="E950" t="str">
        <f>VLOOKUP(A950,table2!A950:J3284,4,FALSE)</f>
        <v>No</v>
      </c>
      <c r="F950" t="str">
        <f>VLOOKUP(A950,table2!A950:J3284,5,FALSE)</f>
        <v>No</v>
      </c>
      <c r="G950" t="str">
        <f>VLOOKUP(A950,table2!A950:J3284,6,FALSE)</f>
        <v>No</v>
      </c>
      <c r="H950" s="26">
        <f>VLOOKUP(A950,table2!A950:J3284,7,FALSE)</f>
        <v>0</v>
      </c>
      <c r="I950" t="str">
        <f>VLOOKUP(A950,table2!A950:J3284,8,FALSE)</f>
        <v>No</v>
      </c>
      <c r="J950" t="str">
        <f>VLOOKUP(A950,table2!A950:J3284,9,FALSE)</f>
        <v>OBESITY</v>
      </c>
      <c r="K950" t="str">
        <f>VLOOKUP(A950,table2!A950:J3284,10,FALSE)</f>
        <v>DIABETES</v>
      </c>
      <c r="L950" s="22">
        <f>VLOOKUP(A950,table3!A950:H3290,4,FALSE)</f>
        <v>7681</v>
      </c>
      <c r="M950" s="22" t="str">
        <f>VLOOKUP(A950,table3!A950:H3290,5,FALSE)</f>
        <v>tier - 2</v>
      </c>
      <c r="N950" t="str">
        <f>VLOOKUP(A950,table3!A950:H3290,6,FALSE)</f>
        <v>tier - 1</v>
      </c>
      <c r="O950" t="str">
        <f>VLOOKUP(A950,table3!A950:H3290,7,FALSE)</f>
        <v>R1013</v>
      </c>
      <c r="P950" s="8">
        <f>VLOOKUP(A950,table3!A950:H3290,2,FALSE)</f>
        <v>26217</v>
      </c>
      <c r="Q950">
        <f>VLOOKUP(A950,table3!A949:H3290,8,FALSE)</f>
        <v>51</v>
      </c>
    </row>
    <row r="951" spans="1:17" x14ac:dyDescent="0.3">
      <c r="A951" s="13" t="s">
        <v>1421</v>
      </c>
      <c r="B951" s="14" t="s">
        <v>6358</v>
      </c>
      <c r="C951">
        <f>VLOOKUP(A951,table2!A951:J3285,2,FALSE)</f>
        <v>27.94</v>
      </c>
      <c r="D951">
        <f>VLOOKUP(A951,table2!A951:J3285,3,FALSE)</f>
        <v>7.92</v>
      </c>
      <c r="E951" t="str">
        <f>VLOOKUP(A951,table2!A951:J3285,4,FALSE)</f>
        <v>No</v>
      </c>
      <c r="F951" t="str">
        <f>VLOOKUP(A951,table2!A951:J3285,5,FALSE)</f>
        <v>No</v>
      </c>
      <c r="G951" t="str">
        <f>VLOOKUP(A951,table2!A951:J3285,6,FALSE)</f>
        <v>No</v>
      </c>
      <c r="H951" s="26">
        <f>VLOOKUP(A951,table2!A951:J3285,7,FALSE)</f>
        <v>0</v>
      </c>
      <c r="I951" t="str">
        <f>VLOOKUP(A951,table2!A951:J3285,8,FALSE)</f>
        <v>No</v>
      </c>
      <c r="J951" t="str">
        <f>VLOOKUP(A951,table2!A951:J3285,9,FALSE)</f>
        <v>OVER WEIGHT</v>
      </c>
      <c r="K951" t="str">
        <f>VLOOKUP(A951,table2!A951:J3285,10,FALSE)</f>
        <v>DIABETES</v>
      </c>
      <c r="L951" s="22">
        <f>VLOOKUP(A951,table3!A951:H3291,4,FALSE)</f>
        <v>7681</v>
      </c>
      <c r="M951" s="22" t="str">
        <f>VLOOKUP(A951,table3!A951:H3291,5,FALSE)</f>
        <v>tier - 2</v>
      </c>
      <c r="N951" t="str">
        <f>VLOOKUP(A951,table3!A951:H3291,6,FALSE)</f>
        <v>tier - 2</v>
      </c>
      <c r="O951" t="str">
        <f>VLOOKUP(A951,table3!A951:H3291,7,FALSE)</f>
        <v>R1020</v>
      </c>
      <c r="P951" s="8">
        <f>VLOOKUP(A951,table3!A951:H3291,2,FALSE)</f>
        <v>29939</v>
      </c>
      <c r="Q951">
        <f>VLOOKUP(A951,table3!A950:H3291,8,FALSE)</f>
        <v>41</v>
      </c>
    </row>
    <row r="952" spans="1:17" x14ac:dyDescent="0.3">
      <c r="A952" s="11" t="s">
        <v>1420</v>
      </c>
      <c r="B952" s="12" t="s">
        <v>6359</v>
      </c>
      <c r="C952">
        <f>VLOOKUP(A952,table2!A952:J3286,2,FALSE)</f>
        <v>31.9</v>
      </c>
      <c r="D952">
        <f>VLOOKUP(A952,table2!A952:J3286,3,FALSE)</f>
        <v>10.119999999999999</v>
      </c>
      <c r="E952" t="str">
        <f>VLOOKUP(A952,table2!A952:J3286,4,FALSE)</f>
        <v>No</v>
      </c>
      <c r="F952" t="str">
        <f>VLOOKUP(A952,table2!A952:J3286,5,FALSE)</f>
        <v>No</v>
      </c>
      <c r="G952" t="str">
        <f>VLOOKUP(A952,table2!A952:J3286,6,FALSE)</f>
        <v>No</v>
      </c>
      <c r="H952" s="26">
        <f>VLOOKUP(A952,table2!A952:J3286,7,FALSE)</f>
        <v>2</v>
      </c>
      <c r="I952" t="str">
        <f>VLOOKUP(A952,table2!A952:J3286,8,FALSE)</f>
        <v>No</v>
      </c>
      <c r="J952" t="str">
        <f>VLOOKUP(A952,table2!A952:J3286,9,FALSE)</f>
        <v>OBESITY</v>
      </c>
      <c r="K952" t="str">
        <f>VLOOKUP(A952,table2!A952:J3286,10,FALSE)</f>
        <v>DIABETES</v>
      </c>
      <c r="L952" s="22">
        <f>VLOOKUP(A952,table3!A952:H3292,4,FALSE)</f>
        <v>7683</v>
      </c>
      <c r="M952" s="22" t="str">
        <f>VLOOKUP(A952,table3!A952:H3292,5,FALSE)</f>
        <v>tier - 2</v>
      </c>
      <c r="N952" t="str">
        <f>VLOOKUP(A952,table3!A952:H3292,6,FALSE)</f>
        <v>tier - 1</v>
      </c>
      <c r="O952" t="str">
        <f>VLOOKUP(A952,table3!A952:H3292,7,FALSE)</f>
        <v>R1013</v>
      </c>
      <c r="P952" s="8">
        <f>VLOOKUP(A952,table3!A952:H3292,2,FALSE)</f>
        <v>30303</v>
      </c>
      <c r="Q952">
        <f>VLOOKUP(A952,table3!A951:H3292,8,FALSE)</f>
        <v>40</v>
      </c>
    </row>
    <row r="953" spans="1:17" x14ac:dyDescent="0.3">
      <c r="A953" s="13" t="s">
        <v>1419</v>
      </c>
      <c r="B953" s="14" t="s">
        <v>5356</v>
      </c>
      <c r="C953">
        <f>VLOOKUP(A953,table2!A953:J3287,2,FALSE)</f>
        <v>31.64</v>
      </c>
      <c r="D953">
        <f>VLOOKUP(A953,table2!A953:J3287,3,FALSE)</f>
        <v>7.91</v>
      </c>
      <c r="E953" t="str">
        <f>VLOOKUP(A953,table2!A953:J3287,4,FALSE)</f>
        <v>No</v>
      </c>
      <c r="F953" t="str">
        <f>VLOOKUP(A953,table2!A953:J3287,5,FALSE)</f>
        <v>No</v>
      </c>
      <c r="G953" t="str">
        <f>VLOOKUP(A953,table2!A953:J3287,6,FALSE)</f>
        <v>No</v>
      </c>
      <c r="H953" s="26">
        <f>VLOOKUP(A953,table2!A953:J3287,7,FALSE)</f>
        <v>0</v>
      </c>
      <c r="I953" t="str">
        <f>VLOOKUP(A953,table2!A953:J3287,8,FALSE)</f>
        <v>No</v>
      </c>
      <c r="J953" t="str">
        <f>VLOOKUP(A953,table2!A953:J3287,9,FALSE)</f>
        <v>OBESITY</v>
      </c>
      <c r="K953" t="str">
        <f>VLOOKUP(A953,table2!A953:J3287,10,FALSE)</f>
        <v>DIABETES</v>
      </c>
      <c r="L953" s="22">
        <f>VLOOKUP(A953,table3!A953:H3293,4,FALSE)</f>
        <v>7685</v>
      </c>
      <c r="M953" s="22" t="str">
        <f>VLOOKUP(A953,table3!A953:H3293,5,FALSE)</f>
        <v>tier - 2</v>
      </c>
      <c r="N953" t="str">
        <f>VLOOKUP(A953,table3!A953:H3293,6,FALSE)</f>
        <v>tier - 3</v>
      </c>
      <c r="O953" t="str">
        <f>VLOOKUP(A953,table3!A953:H3293,7,FALSE)</f>
        <v>R1021</v>
      </c>
      <c r="P953" s="8">
        <f>VLOOKUP(A953,table3!A953:H3293,2,FALSE)</f>
        <v>31970</v>
      </c>
      <c r="Q953">
        <f>VLOOKUP(A953,table3!A952:H3293,8,FALSE)</f>
        <v>35</v>
      </c>
    </row>
    <row r="954" spans="1:17" x14ac:dyDescent="0.3">
      <c r="A954" s="11" t="s">
        <v>1418</v>
      </c>
      <c r="B954" s="12" t="s">
        <v>6362</v>
      </c>
      <c r="C954">
        <f>VLOOKUP(A954,table2!A954:J3288,2,FALSE)</f>
        <v>46.7</v>
      </c>
      <c r="D954">
        <f>VLOOKUP(A954,table2!A954:J3288,3,FALSE)</f>
        <v>10.9</v>
      </c>
      <c r="E954" t="str">
        <f>VLOOKUP(A954,table2!A954:J3288,4,FALSE)</f>
        <v>No</v>
      </c>
      <c r="F954" t="str">
        <f>VLOOKUP(A954,table2!A954:J3288,5,FALSE)</f>
        <v>No</v>
      </c>
      <c r="G954" t="str">
        <f>VLOOKUP(A954,table2!A954:J3288,6,FALSE)</f>
        <v>No</v>
      </c>
      <c r="H954" s="26">
        <f>VLOOKUP(A954,table2!A954:J3288,7,FALSE)</f>
        <v>0</v>
      </c>
      <c r="I954" t="str">
        <f>VLOOKUP(A954,table2!A954:J3288,8,FALSE)</f>
        <v>No</v>
      </c>
      <c r="J954" t="str">
        <f>VLOOKUP(A954,table2!A954:J3288,9,FALSE)</f>
        <v>OBESITY</v>
      </c>
      <c r="K954" t="str">
        <f>VLOOKUP(A954,table2!A954:J3288,10,FALSE)</f>
        <v>DIABETES</v>
      </c>
      <c r="L954" s="22">
        <f>VLOOKUP(A954,table3!A954:H3294,4,FALSE)</f>
        <v>7727</v>
      </c>
      <c r="M954" s="22" t="str">
        <f>VLOOKUP(A954,table3!A954:H3294,5,FALSE)</f>
        <v>tier - 1</v>
      </c>
      <c r="N954" t="str">
        <f>VLOOKUP(A954,table3!A954:H3294,6,FALSE)</f>
        <v>tier - 2</v>
      </c>
      <c r="O954" t="str">
        <f>VLOOKUP(A954,table3!A954:H3294,7,FALSE)</f>
        <v>R1011</v>
      </c>
      <c r="P954" s="8">
        <f>VLOOKUP(A954,table3!A954:H3294,2,FALSE)</f>
        <v>28853</v>
      </c>
      <c r="Q954">
        <f>VLOOKUP(A954,table3!A953:H3294,8,FALSE)</f>
        <v>44</v>
      </c>
    </row>
    <row r="955" spans="1:17" x14ac:dyDescent="0.3">
      <c r="A955" s="13" t="s">
        <v>1417</v>
      </c>
      <c r="B955" s="14" t="s">
        <v>6364</v>
      </c>
      <c r="C955">
        <f>VLOOKUP(A955,table2!A955:J3289,2,FALSE)</f>
        <v>18.335000000000001</v>
      </c>
      <c r="D955">
        <f>VLOOKUP(A955,table2!A955:J3289,3,FALSE)</f>
        <v>11.83</v>
      </c>
      <c r="E955" t="str">
        <f>VLOOKUP(A955,table2!A955:J3289,4,FALSE)</f>
        <v>No</v>
      </c>
      <c r="F955" t="str">
        <f>VLOOKUP(A955,table2!A955:J3289,5,FALSE)</f>
        <v>No</v>
      </c>
      <c r="G955" t="str">
        <f>VLOOKUP(A955,table2!A955:J3289,6,FALSE)</f>
        <v>No</v>
      </c>
      <c r="H955" s="26">
        <f>VLOOKUP(A955,table2!A955:J3289,7,FALSE)</f>
        <v>0</v>
      </c>
      <c r="I955" t="str">
        <f>VLOOKUP(A955,table2!A955:J3289,8,FALSE)</f>
        <v>No</v>
      </c>
      <c r="J955" t="str">
        <f>VLOOKUP(A955,table2!A955:J3289,9,FALSE)</f>
        <v>UNDER WEIGHT</v>
      </c>
      <c r="K955" t="str">
        <f>VLOOKUP(A955,table2!A955:J3289,10,FALSE)</f>
        <v>DIABETES</v>
      </c>
      <c r="L955" s="22">
        <f>VLOOKUP(A955,table3!A955:H3295,4,FALSE)</f>
        <v>7727</v>
      </c>
      <c r="M955" s="22" t="str">
        <f>VLOOKUP(A955,table3!A955:H3295,5,FALSE)</f>
        <v>tier - 2</v>
      </c>
      <c r="N955" t="str">
        <f>VLOOKUP(A955,table3!A955:H3295,6,FALSE)</f>
        <v>tier - 3</v>
      </c>
      <c r="O955" t="str">
        <f>VLOOKUP(A955,table3!A955:H3295,7,FALSE)</f>
        <v>R1012</v>
      </c>
      <c r="P955" s="8">
        <f>VLOOKUP(A955,table3!A955:H3295,2,FALSE)</f>
        <v>29008</v>
      </c>
      <c r="Q955">
        <f>VLOOKUP(A955,table3!A954:H3295,8,FALSE)</f>
        <v>44</v>
      </c>
    </row>
    <row r="956" spans="1:17" x14ac:dyDescent="0.3">
      <c r="A956" s="11" t="s">
        <v>1416</v>
      </c>
      <c r="B956" s="12" t="s">
        <v>6366</v>
      </c>
      <c r="C956">
        <f>VLOOKUP(A956,table2!A956:J3290,2,FALSE)</f>
        <v>31.24</v>
      </c>
      <c r="D956">
        <f>VLOOKUP(A956,table2!A956:J3290,3,FALSE)</f>
        <v>7.42</v>
      </c>
      <c r="E956" t="str">
        <f>VLOOKUP(A956,table2!A956:J3290,4,FALSE)</f>
        <v>Yes</v>
      </c>
      <c r="F956" t="str">
        <f>VLOOKUP(A956,table2!A956:J3290,5,FALSE)</f>
        <v>No</v>
      </c>
      <c r="G956" t="str">
        <f>VLOOKUP(A956,table2!A956:J3290,6,FALSE)</f>
        <v>No</v>
      </c>
      <c r="H956" s="26">
        <f>VLOOKUP(A956,table2!A956:J3290,7,FALSE)</f>
        <v>2</v>
      </c>
      <c r="I956" t="str">
        <f>VLOOKUP(A956,table2!A956:J3290,8,FALSE)</f>
        <v>No</v>
      </c>
      <c r="J956" t="str">
        <f>VLOOKUP(A956,table2!A956:J3290,9,FALSE)</f>
        <v>OBESITY</v>
      </c>
      <c r="K956" t="str">
        <f>VLOOKUP(A956,table2!A956:J3290,10,FALSE)</f>
        <v>DIABETES</v>
      </c>
      <c r="L956" s="22">
        <f>VLOOKUP(A956,table3!A956:H3296,4,FALSE)</f>
        <v>7730</v>
      </c>
      <c r="M956" s="22" t="str">
        <f>VLOOKUP(A956,table3!A956:H3296,5,FALSE)</f>
        <v>tier - 3</v>
      </c>
      <c r="N956" t="str">
        <f>VLOOKUP(A956,table3!A956:H3296,6,FALSE)</f>
        <v>tier - 1</v>
      </c>
      <c r="O956" t="str">
        <f>VLOOKUP(A956,table3!A956:H3296,7,FALSE)</f>
        <v>R1016</v>
      </c>
      <c r="P956" s="8">
        <f>VLOOKUP(A956,table3!A956:H3296,2,FALSE)</f>
        <v>29474</v>
      </c>
      <c r="Q956">
        <f>VLOOKUP(A956,table3!A955:H3296,8,FALSE)</f>
        <v>42</v>
      </c>
    </row>
    <row r="957" spans="1:17" x14ac:dyDescent="0.3">
      <c r="A957" s="13" t="s">
        <v>1415</v>
      </c>
      <c r="B957" s="14" t="s">
        <v>6367</v>
      </c>
      <c r="C957">
        <f>VLOOKUP(A957,table2!A957:J3291,2,FALSE)</f>
        <v>39.22</v>
      </c>
      <c r="D957">
        <f>VLOOKUP(A957,table2!A957:J3291,3,FALSE)</f>
        <v>5.62</v>
      </c>
      <c r="E957" t="str">
        <f>VLOOKUP(A957,table2!A957:J3291,4,FALSE)</f>
        <v>Yes</v>
      </c>
      <c r="F957" t="str">
        <f>VLOOKUP(A957,table2!A957:J3291,5,FALSE)</f>
        <v>No</v>
      </c>
      <c r="G957" t="str">
        <f>VLOOKUP(A957,table2!A957:J3291,6,FALSE)</f>
        <v>No</v>
      </c>
      <c r="H957" s="26">
        <f>VLOOKUP(A957,table2!A957:J3291,7,FALSE)</f>
        <v>1</v>
      </c>
      <c r="I957" t="str">
        <f>VLOOKUP(A957,table2!A957:J3291,8,FALSE)</f>
        <v>No</v>
      </c>
      <c r="J957" t="str">
        <f>VLOOKUP(A957,table2!A957:J3291,9,FALSE)</f>
        <v>OBESITY</v>
      </c>
      <c r="K957" t="str">
        <f>VLOOKUP(A957,table2!A957:J3291,10,FALSE)</f>
        <v>NORMAL</v>
      </c>
      <c r="L957" s="22">
        <f>VLOOKUP(A957,table3!A957:H3297,4,FALSE)</f>
        <v>7731</v>
      </c>
      <c r="M957" s="22" t="str">
        <f>VLOOKUP(A957,table3!A957:H3297,5,FALSE)</f>
        <v>tier - 3</v>
      </c>
      <c r="N957" t="str">
        <f>VLOOKUP(A957,table3!A957:H3297,6,FALSE)</f>
        <v>tier - 2</v>
      </c>
      <c r="O957" t="str">
        <f>VLOOKUP(A957,table3!A957:H3297,7,FALSE)</f>
        <v>R1013</v>
      </c>
      <c r="P957" s="8">
        <f>VLOOKUP(A957,table3!A957:H3297,2,FALSE)</f>
        <v>28828</v>
      </c>
      <c r="Q957">
        <f>VLOOKUP(A957,table3!A956:H3297,8,FALSE)</f>
        <v>44</v>
      </c>
    </row>
    <row r="958" spans="1:17" x14ac:dyDescent="0.3">
      <c r="A958" s="11" t="s">
        <v>1414</v>
      </c>
      <c r="B958" s="12" t="s">
        <v>6269</v>
      </c>
      <c r="C958">
        <f>VLOOKUP(A958,table2!A958:J3292,2,FALSE)</f>
        <v>24.414999999999999</v>
      </c>
      <c r="D958">
        <f>VLOOKUP(A958,table2!A958:J3292,3,FALSE)</f>
        <v>7.16</v>
      </c>
      <c r="E958" t="str">
        <f>VLOOKUP(A958,table2!A958:J3292,4,FALSE)</f>
        <v>No</v>
      </c>
      <c r="F958" t="str">
        <f>VLOOKUP(A958,table2!A958:J3292,5,FALSE)</f>
        <v>No</v>
      </c>
      <c r="G958" t="str">
        <f>VLOOKUP(A958,table2!A958:J3292,6,FALSE)</f>
        <v>No</v>
      </c>
      <c r="H958" s="26">
        <f>VLOOKUP(A958,table2!A958:J3292,7,FALSE)</f>
        <v>0</v>
      </c>
      <c r="I958" t="str">
        <f>VLOOKUP(A958,table2!A958:J3292,8,FALSE)</f>
        <v>No</v>
      </c>
      <c r="J958" t="str">
        <f>VLOOKUP(A958,table2!A958:J3292,9,FALSE)</f>
        <v>NORMAL WEIGHT</v>
      </c>
      <c r="K958" t="str">
        <f>VLOOKUP(A958,table2!A958:J3292,10,FALSE)</f>
        <v>DIABETES</v>
      </c>
      <c r="L958" s="22">
        <f>VLOOKUP(A958,table3!A958:H3298,4,FALSE)</f>
        <v>7732</v>
      </c>
      <c r="M958" s="22" t="str">
        <f>VLOOKUP(A958,table3!A958:H3298,5,FALSE)</f>
        <v>tier - 2</v>
      </c>
      <c r="N958" t="str">
        <f>VLOOKUP(A958,table3!A958:H3298,6,FALSE)</f>
        <v>tier - 3</v>
      </c>
      <c r="O958" t="str">
        <f>VLOOKUP(A958,table3!A958:H3298,7,FALSE)</f>
        <v>R1012</v>
      </c>
      <c r="P958" s="8">
        <f>VLOOKUP(A958,table3!A958:H3298,2,FALSE)</f>
        <v>28366</v>
      </c>
      <c r="Q958">
        <f>VLOOKUP(A958,table3!A957:H3298,8,FALSE)</f>
        <v>45</v>
      </c>
    </row>
    <row r="959" spans="1:17" x14ac:dyDescent="0.3">
      <c r="A959" s="13" t="s">
        <v>1413</v>
      </c>
      <c r="B959" s="14" t="s">
        <v>6369</v>
      </c>
      <c r="C959">
        <f>VLOOKUP(A959,table2!A959:J3293,2,FALSE)</f>
        <v>32.299999999999997</v>
      </c>
      <c r="D959">
        <f>VLOOKUP(A959,table2!A959:J3293,3,FALSE)</f>
        <v>9.89</v>
      </c>
      <c r="E959" t="str">
        <f>VLOOKUP(A959,table2!A959:J3293,4,FALSE)</f>
        <v>No</v>
      </c>
      <c r="F959" t="str">
        <f>VLOOKUP(A959,table2!A959:J3293,5,FALSE)</f>
        <v>No</v>
      </c>
      <c r="G959" t="str">
        <f>VLOOKUP(A959,table2!A959:J3293,6,FALSE)</f>
        <v>No</v>
      </c>
      <c r="H959" s="26">
        <f>VLOOKUP(A959,table2!A959:J3293,7,FALSE)</f>
        <v>0</v>
      </c>
      <c r="I959" t="str">
        <f>VLOOKUP(A959,table2!A959:J3293,8,FALSE)</f>
        <v>No</v>
      </c>
      <c r="J959" t="str">
        <f>VLOOKUP(A959,table2!A959:J3293,9,FALSE)</f>
        <v>OBESITY</v>
      </c>
      <c r="K959" t="str">
        <f>VLOOKUP(A959,table2!A959:J3293,10,FALSE)</f>
        <v>DIABETES</v>
      </c>
      <c r="L959" s="22">
        <f>VLOOKUP(A959,table3!A959:H3299,4,FALSE)</f>
        <v>7736</v>
      </c>
      <c r="M959" s="22" t="str">
        <f>VLOOKUP(A959,table3!A959:H3299,5,FALSE)</f>
        <v>tier - 3</v>
      </c>
      <c r="N959" t="str">
        <f>VLOOKUP(A959,table3!A959:H3299,6,FALSE)</f>
        <v>tier - 2</v>
      </c>
      <c r="O959" t="str">
        <f>VLOOKUP(A959,table3!A959:H3299,7,FALSE)</f>
        <v>R1013</v>
      </c>
      <c r="P959" s="8">
        <f>VLOOKUP(A959,table3!A959:H3299,2,FALSE)</f>
        <v>23941</v>
      </c>
      <c r="Q959">
        <f>VLOOKUP(A959,table3!A958:H3299,8,FALSE)</f>
        <v>57</v>
      </c>
    </row>
    <row r="960" spans="1:17" x14ac:dyDescent="0.3">
      <c r="A960" s="11" t="s">
        <v>1412</v>
      </c>
      <c r="B960" s="12" t="s">
        <v>6371</v>
      </c>
      <c r="C960">
        <f>VLOOKUP(A960,table2!A960:J3294,2,FALSE)</f>
        <v>39.94</v>
      </c>
      <c r="D960">
        <f>VLOOKUP(A960,table2!A960:J3294,3,FALSE)</f>
        <v>5.14</v>
      </c>
      <c r="E960" t="str">
        <f>VLOOKUP(A960,table2!A960:J3294,4,FALSE)</f>
        <v>No</v>
      </c>
      <c r="F960" t="str">
        <f>VLOOKUP(A960,table2!A960:J3294,5,FALSE)</f>
        <v>No</v>
      </c>
      <c r="G960" t="str">
        <f>VLOOKUP(A960,table2!A960:J3294,6,FALSE)</f>
        <v>No</v>
      </c>
      <c r="H960" s="26">
        <f>VLOOKUP(A960,table2!A960:J3294,7,FALSE)</f>
        <v>0</v>
      </c>
      <c r="I960" t="str">
        <f>VLOOKUP(A960,table2!A960:J3294,8,FALSE)</f>
        <v>No</v>
      </c>
      <c r="J960" t="str">
        <f>VLOOKUP(A960,table2!A960:J3294,9,FALSE)</f>
        <v>OBESITY</v>
      </c>
      <c r="K960" t="str">
        <f>VLOOKUP(A960,table2!A960:J3294,10,FALSE)</f>
        <v>NORMAL</v>
      </c>
      <c r="L960" s="22">
        <f>VLOOKUP(A960,table3!A960:H3300,4,FALSE)</f>
        <v>7740</v>
      </c>
      <c r="M960" s="22" t="str">
        <f>VLOOKUP(A960,table3!A960:H3300,5,FALSE)</f>
        <v>tier - 1</v>
      </c>
      <c r="N960" t="str">
        <f>VLOOKUP(A960,table3!A960:H3300,6,FALSE)</f>
        <v>tier - 1</v>
      </c>
      <c r="O960" t="str">
        <f>VLOOKUP(A960,table3!A960:H3300,7,FALSE)</f>
        <v>R1011</v>
      </c>
      <c r="P960" s="8">
        <f>VLOOKUP(A960,table3!A960:H3300,2,FALSE)</f>
        <v>28737</v>
      </c>
      <c r="Q960">
        <f>VLOOKUP(A960,table3!A959:H3300,8,FALSE)</f>
        <v>44</v>
      </c>
    </row>
    <row r="961" spans="1:17" x14ac:dyDescent="0.3">
      <c r="A961" s="13" t="s">
        <v>1411</v>
      </c>
      <c r="B961" s="14" t="s">
        <v>6373</v>
      </c>
      <c r="C961">
        <f>VLOOKUP(A961,table2!A961:J3295,2,FALSE)</f>
        <v>30</v>
      </c>
      <c r="D961">
        <f>VLOOKUP(A961,table2!A961:J3295,3,FALSE)</f>
        <v>5.61</v>
      </c>
      <c r="E961" t="str">
        <f>VLOOKUP(A961,table2!A961:J3295,4,FALSE)</f>
        <v>Yes</v>
      </c>
      <c r="F961" t="str">
        <f>VLOOKUP(A961,table2!A961:J3295,5,FALSE)</f>
        <v>No</v>
      </c>
      <c r="G961" t="str">
        <f>VLOOKUP(A961,table2!A961:J3295,6,FALSE)</f>
        <v>Yes</v>
      </c>
      <c r="H961" s="26">
        <f>VLOOKUP(A961,table2!A961:J3295,7,FALSE)</f>
        <v>1</v>
      </c>
      <c r="I961" t="str">
        <f>VLOOKUP(A961,table2!A961:J3295,8,FALSE)</f>
        <v>No</v>
      </c>
      <c r="J961" t="str">
        <f>VLOOKUP(A961,table2!A961:J3295,9,FALSE)</f>
        <v>OBESITY</v>
      </c>
      <c r="K961" t="str">
        <f>VLOOKUP(A961,table2!A961:J3295,10,FALSE)</f>
        <v>NORMAL</v>
      </c>
      <c r="L961" s="22">
        <f>VLOOKUP(A961,table3!A961:H3301,4,FALSE)</f>
        <v>7742</v>
      </c>
      <c r="M961" s="22" t="str">
        <f>VLOOKUP(A961,table3!A961:H3301,5,FALSE)</f>
        <v>tier - 3</v>
      </c>
      <c r="N961" t="str">
        <f>VLOOKUP(A961,table3!A961:H3301,6,FALSE)</f>
        <v>tier - 2</v>
      </c>
      <c r="O961" t="str">
        <f>VLOOKUP(A961,table3!A961:H3301,7,FALSE)</f>
        <v>R1013</v>
      </c>
      <c r="P961" s="8">
        <f>VLOOKUP(A961,table3!A961:H3301,2,FALSE)</f>
        <v>28106</v>
      </c>
      <c r="Q961">
        <f>VLOOKUP(A961,table3!A960:H3301,8,FALSE)</f>
        <v>46</v>
      </c>
    </row>
    <row r="962" spans="1:17" x14ac:dyDescent="0.3">
      <c r="A962" s="11" t="s">
        <v>1410</v>
      </c>
      <c r="B962" s="12" t="s">
        <v>6374</v>
      </c>
      <c r="C962">
        <f>VLOOKUP(A962,table2!A962:J3296,2,FALSE)</f>
        <v>35.340000000000003</v>
      </c>
      <c r="D962">
        <f>VLOOKUP(A962,table2!A962:J3296,3,FALSE)</f>
        <v>5.51</v>
      </c>
      <c r="E962" t="str">
        <f>VLOOKUP(A962,table2!A962:J3296,4,FALSE)</f>
        <v>Yes</v>
      </c>
      <c r="F962" t="str">
        <f>VLOOKUP(A962,table2!A962:J3296,5,FALSE)</f>
        <v>No</v>
      </c>
      <c r="G962" t="str">
        <f>VLOOKUP(A962,table2!A962:J3296,6,FALSE)</f>
        <v>Yes</v>
      </c>
      <c r="H962" s="26">
        <f>VLOOKUP(A962,table2!A962:J3296,7,FALSE)</f>
        <v>1</v>
      </c>
      <c r="I962" t="str">
        <f>VLOOKUP(A962,table2!A962:J3296,8,FALSE)</f>
        <v>No</v>
      </c>
      <c r="J962" t="str">
        <f>VLOOKUP(A962,table2!A962:J3296,9,FALSE)</f>
        <v>OBESITY</v>
      </c>
      <c r="K962" t="str">
        <f>VLOOKUP(A962,table2!A962:J3296,10,FALSE)</f>
        <v>NORMAL</v>
      </c>
      <c r="L962" s="22">
        <f>VLOOKUP(A962,table3!A962:H3302,4,FALSE)</f>
        <v>7749</v>
      </c>
      <c r="M962" s="22" t="str">
        <f>VLOOKUP(A962,table3!A962:H3302,5,FALSE)</f>
        <v>tier - 2</v>
      </c>
      <c r="N962" t="str">
        <f>VLOOKUP(A962,table3!A962:H3302,6,FALSE)</f>
        <v>tier - 1</v>
      </c>
      <c r="O962" t="str">
        <f>VLOOKUP(A962,table3!A962:H3302,7,FALSE)</f>
        <v>R1012</v>
      </c>
      <c r="P962" s="8">
        <f>VLOOKUP(A962,table3!A962:H3302,2,FALSE)</f>
        <v>29767</v>
      </c>
      <c r="Q962">
        <f>VLOOKUP(A962,table3!A961:H3302,8,FALSE)</f>
        <v>41</v>
      </c>
    </row>
    <row r="963" spans="1:17" x14ac:dyDescent="0.3">
      <c r="A963" s="13" t="s">
        <v>1409</v>
      </c>
      <c r="B963" s="14" t="s">
        <v>5280</v>
      </c>
      <c r="C963">
        <f>VLOOKUP(A963,table2!A963:J3297,2,FALSE)</f>
        <v>32.204999999999998</v>
      </c>
      <c r="D963">
        <f>VLOOKUP(A963,table2!A963:J3297,3,FALSE)</f>
        <v>8.3800000000000008</v>
      </c>
      <c r="E963" t="str">
        <f>VLOOKUP(A963,table2!A963:J3297,4,FALSE)</f>
        <v>Yes</v>
      </c>
      <c r="F963" t="str">
        <f>VLOOKUP(A963,table2!A963:J3297,5,FALSE)</f>
        <v>No</v>
      </c>
      <c r="G963" t="str">
        <f>VLOOKUP(A963,table2!A963:J3297,6,FALSE)</f>
        <v>No</v>
      </c>
      <c r="H963" s="26">
        <f>VLOOKUP(A963,table2!A963:J3297,7,FALSE)</f>
        <v>2</v>
      </c>
      <c r="I963" t="str">
        <f>VLOOKUP(A963,table2!A963:J3297,8,FALSE)</f>
        <v>No</v>
      </c>
      <c r="J963" t="str">
        <f>VLOOKUP(A963,table2!A963:J3297,9,FALSE)</f>
        <v>OBESITY</v>
      </c>
      <c r="K963" t="str">
        <f>VLOOKUP(A963,table2!A963:J3297,10,FALSE)</f>
        <v>DIABETES</v>
      </c>
      <c r="L963" s="22">
        <f>VLOOKUP(A963,table3!A963:H3303,4,FALSE)</f>
        <v>7763</v>
      </c>
      <c r="M963" s="22" t="str">
        <f>VLOOKUP(A963,table3!A963:H3303,5,FALSE)</f>
        <v>tier - 2</v>
      </c>
      <c r="N963" t="str">
        <f>VLOOKUP(A963,table3!A963:H3303,6,FALSE)</f>
        <v>tier - 1</v>
      </c>
      <c r="O963" t="str">
        <f>VLOOKUP(A963,table3!A963:H3303,7,FALSE)</f>
        <v>R1012</v>
      </c>
      <c r="P963" s="8">
        <f>VLOOKUP(A963,table3!A963:H3303,2,FALSE)</f>
        <v>35785</v>
      </c>
      <c r="Q963">
        <f>VLOOKUP(A963,table3!A962:H3303,8,FALSE)</f>
        <v>25</v>
      </c>
    </row>
    <row r="964" spans="1:17" x14ac:dyDescent="0.3">
      <c r="A964" s="11" t="s">
        <v>1408</v>
      </c>
      <c r="B964" s="12" t="s">
        <v>6375</v>
      </c>
      <c r="C964">
        <f>VLOOKUP(A964,table2!A964:J3298,2,FALSE)</f>
        <v>33.880000000000003</v>
      </c>
      <c r="D964">
        <f>VLOOKUP(A964,table2!A964:J3298,3,FALSE)</f>
        <v>4.68</v>
      </c>
      <c r="E964" t="str">
        <f>VLOOKUP(A964,table2!A964:J3298,4,FALSE)</f>
        <v>No</v>
      </c>
      <c r="F964" t="str">
        <f>VLOOKUP(A964,table2!A964:J3298,5,FALSE)</f>
        <v>Yes</v>
      </c>
      <c r="G964" t="str">
        <f>VLOOKUP(A964,table2!A964:J3298,6,FALSE)</f>
        <v>No</v>
      </c>
      <c r="H964" s="26">
        <f>VLOOKUP(A964,table2!A964:J3298,7,FALSE)</f>
        <v>1</v>
      </c>
      <c r="I964" t="str">
        <f>VLOOKUP(A964,table2!A964:J3298,8,FALSE)</f>
        <v>No</v>
      </c>
      <c r="J964" t="str">
        <f>VLOOKUP(A964,table2!A964:J3298,9,FALSE)</f>
        <v>OBESITY</v>
      </c>
      <c r="K964" t="str">
        <f>VLOOKUP(A964,table2!A964:J3298,10,FALSE)</f>
        <v>NORMAL</v>
      </c>
      <c r="L964" s="22">
        <f>VLOOKUP(A964,table3!A964:H3304,4,FALSE)</f>
        <v>7790</v>
      </c>
      <c r="M964" s="22" t="str">
        <f>VLOOKUP(A964,table3!A964:H3304,5,FALSE)</f>
        <v>tier - 1</v>
      </c>
      <c r="N964" t="str">
        <f>VLOOKUP(A964,table3!A964:H3304,6,FALSE)</f>
        <v>tier - 3</v>
      </c>
      <c r="O964" t="str">
        <f>VLOOKUP(A964,table3!A964:H3304,7,FALSE)</f>
        <v>R1013</v>
      </c>
      <c r="P964" s="8">
        <f>VLOOKUP(A964,table3!A964:H3304,2,FALSE)</f>
        <v>27369</v>
      </c>
      <c r="Q964">
        <f>VLOOKUP(A964,table3!A963:H3304,8,FALSE)</f>
        <v>48</v>
      </c>
    </row>
    <row r="965" spans="1:17" x14ac:dyDescent="0.3">
      <c r="A965" s="13" t="s">
        <v>1407</v>
      </c>
      <c r="B965" s="14" t="s">
        <v>6377</v>
      </c>
      <c r="C965">
        <f>VLOOKUP(A965,table2!A965:J3299,2,FALSE)</f>
        <v>26.63</v>
      </c>
      <c r="D965">
        <f>VLOOKUP(A965,table2!A965:J3299,3,FALSE)</f>
        <v>4.3600000000000003</v>
      </c>
      <c r="E965" t="str">
        <f>VLOOKUP(A965,table2!A965:J3299,4,FALSE)</f>
        <v>Yes</v>
      </c>
      <c r="F965" t="str">
        <f>VLOOKUP(A965,table2!A965:J3299,5,FALSE)</f>
        <v>No</v>
      </c>
      <c r="G965" t="str">
        <f>VLOOKUP(A965,table2!A965:J3299,6,FALSE)</f>
        <v>No</v>
      </c>
      <c r="H965" s="26">
        <f>VLOOKUP(A965,table2!A965:J3299,7,FALSE)</f>
        <v>2</v>
      </c>
      <c r="I965" t="str">
        <f>VLOOKUP(A965,table2!A965:J3299,8,FALSE)</f>
        <v>No</v>
      </c>
      <c r="J965" t="str">
        <f>VLOOKUP(A965,table2!A965:J3299,9,FALSE)</f>
        <v>OVER WEIGHT</v>
      </c>
      <c r="K965" t="str">
        <f>VLOOKUP(A965,table2!A965:J3299,10,FALSE)</f>
        <v>NORMAL</v>
      </c>
      <c r="L965" s="22">
        <f>VLOOKUP(A965,table3!A965:H3305,4,FALSE)</f>
        <v>7795</v>
      </c>
      <c r="M965" s="22" t="str">
        <f>VLOOKUP(A965,table3!A965:H3305,5,FALSE)</f>
        <v>tier - 2</v>
      </c>
      <c r="N965" t="str">
        <f>VLOOKUP(A965,table3!A965:H3305,6,FALSE)</f>
        <v>tier - 2</v>
      </c>
      <c r="O965" t="str">
        <f>VLOOKUP(A965,table3!A965:H3305,7,FALSE)</f>
        <v>R1026</v>
      </c>
      <c r="P965" s="8">
        <f>VLOOKUP(A965,table3!A965:H3305,2,FALSE)</f>
        <v>36519</v>
      </c>
      <c r="Q965">
        <f>VLOOKUP(A965,table3!A964:H3305,8,FALSE)</f>
        <v>23</v>
      </c>
    </row>
    <row r="966" spans="1:17" x14ac:dyDescent="0.3">
      <c r="A966" s="11" t="s">
        <v>1406</v>
      </c>
      <c r="B966" s="12" t="s">
        <v>6379</v>
      </c>
      <c r="C966">
        <f>VLOOKUP(A966,table2!A966:J3300,2,FALSE)</f>
        <v>28.7</v>
      </c>
      <c r="D966">
        <f>VLOOKUP(A966,table2!A966:J3300,3,FALSE)</f>
        <v>7.74</v>
      </c>
      <c r="E966" t="str">
        <f>VLOOKUP(A966,table2!A966:J3300,4,FALSE)</f>
        <v>No</v>
      </c>
      <c r="F966" t="str">
        <f>VLOOKUP(A966,table2!A966:J3300,5,FALSE)</f>
        <v>No</v>
      </c>
      <c r="G966" t="str">
        <f>VLOOKUP(A966,table2!A966:J3300,6,FALSE)</f>
        <v>No</v>
      </c>
      <c r="H966" s="26">
        <f>VLOOKUP(A966,table2!A966:J3300,7,FALSE)</f>
        <v>0</v>
      </c>
      <c r="I966" t="str">
        <f>VLOOKUP(A966,table2!A966:J3300,8,FALSE)</f>
        <v>No</v>
      </c>
      <c r="J966" t="str">
        <f>VLOOKUP(A966,table2!A966:J3300,9,FALSE)</f>
        <v>OVER WEIGHT</v>
      </c>
      <c r="K966" t="str">
        <f>VLOOKUP(A966,table2!A966:J3300,10,FALSE)</f>
        <v>DIABETES</v>
      </c>
      <c r="L966" s="22">
        <f>VLOOKUP(A966,table3!A966:H3306,4,FALSE)</f>
        <v>7804</v>
      </c>
      <c r="M966" s="22" t="str">
        <f>VLOOKUP(A966,table3!A966:H3306,5,FALSE)</f>
        <v>tier - 2</v>
      </c>
      <c r="N966" t="str">
        <f>VLOOKUP(A966,table3!A966:H3306,6,FALSE)</f>
        <v>tier - 3</v>
      </c>
      <c r="O966" t="str">
        <f>VLOOKUP(A966,table3!A966:H3306,7,FALSE)</f>
        <v>R1012</v>
      </c>
      <c r="P966" s="8">
        <f>VLOOKUP(A966,table3!A966:H3306,2,FALSE)</f>
        <v>35766</v>
      </c>
      <c r="Q966">
        <f>VLOOKUP(A966,table3!A965:H3306,8,FALSE)</f>
        <v>25</v>
      </c>
    </row>
    <row r="967" spans="1:17" x14ac:dyDescent="0.3">
      <c r="A967" s="13" t="s">
        <v>1405</v>
      </c>
      <c r="B967" s="14" t="s">
        <v>6381</v>
      </c>
      <c r="C967">
        <f>VLOOKUP(A967,table2!A967:J3301,2,FALSE)</f>
        <v>25.65</v>
      </c>
      <c r="D967">
        <f>VLOOKUP(A967,table2!A967:J3301,3,FALSE)</f>
        <v>4.05</v>
      </c>
      <c r="E967" t="str">
        <f>VLOOKUP(A967,table2!A967:J3301,4,FALSE)</f>
        <v>Yes</v>
      </c>
      <c r="F967" t="str">
        <f>VLOOKUP(A967,table2!A967:J3301,5,FALSE)</f>
        <v>No</v>
      </c>
      <c r="G967" t="str">
        <f>VLOOKUP(A967,table2!A967:J3301,6,FALSE)</f>
        <v>No</v>
      </c>
      <c r="H967" s="26">
        <f>VLOOKUP(A967,table2!A967:J3301,7,FALSE)</f>
        <v>2</v>
      </c>
      <c r="I967" t="str">
        <f>VLOOKUP(A967,table2!A967:J3301,8,FALSE)</f>
        <v>No</v>
      </c>
      <c r="J967" t="str">
        <f>VLOOKUP(A967,table2!A967:J3301,9,FALSE)</f>
        <v>OVER WEIGHT</v>
      </c>
      <c r="K967" t="str">
        <f>VLOOKUP(A967,table2!A967:J3301,10,FALSE)</f>
        <v>NORMAL</v>
      </c>
      <c r="L967" s="22">
        <f>VLOOKUP(A967,table3!A967:H3307,4,FALSE)</f>
        <v>7804</v>
      </c>
      <c r="M967" s="22" t="str">
        <f>VLOOKUP(A967,table3!A967:H3307,5,FALSE)</f>
        <v>tier - 2</v>
      </c>
      <c r="N967" t="str">
        <f>VLOOKUP(A967,table3!A967:H3307,6,FALSE)</f>
        <v>tier - 3</v>
      </c>
      <c r="O967" t="str">
        <f>VLOOKUP(A967,table3!A967:H3307,7,FALSE)</f>
        <v>R1013</v>
      </c>
      <c r="P967" s="8">
        <f>VLOOKUP(A967,table3!A967:H3307,2,FALSE)</f>
        <v>27342</v>
      </c>
      <c r="Q967">
        <f>VLOOKUP(A967,table3!A966:H3307,8,FALSE)</f>
        <v>48</v>
      </c>
    </row>
    <row r="968" spans="1:17" x14ac:dyDescent="0.3">
      <c r="A968" s="11" t="s">
        <v>1404</v>
      </c>
      <c r="B968" s="12" t="s">
        <v>6383</v>
      </c>
      <c r="C968">
        <f>VLOOKUP(A968,table2!A968:J3302,2,FALSE)</f>
        <v>36.384999999999998</v>
      </c>
      <c r="D968">
        <f>VLOOKUP(A968,table2!A968:J3302,3,FALSE)</f>
        <v>11.49</v>
      </c>
      <c r="E968" t="str">
        <f>VLOOKUP(A968,table2!A968:J3302,4,FALSE)</f>
        <v>No</v>
      </c>
      <c r="F968" t="str">
        <f>VLOOKUP(A968,table2!A968:J3302,5,FALSE)</f>
        <v>No</v>
      </c>
      <c r="G968" t="str">
        <f>VLOOKUP(A968,table2!A968:J3302,6,FALSE)</f>
        <v>No</v>
      </c>
      <c r="H968" s="26">
        <f>VLOOKUP(A968,table2!A968:J3302,7,FALSE)</f>
        <v>0</v>
      </c>
      <c r="I968" t="str">
        <f>VLOOKUP(A968,table2!A968:J3302,8,FALSE)</f>
        <v>No</v>
      </c>
      <c r="J968" t="str">
        <f>VLOOKUP(A968,table2!A968:J3302,9,FALSE)</f>
        <v>OBESITY</v>
      </c>
      <c r="K968" t="str">
        <f>VLOOKUP(A968,table2!A968:J3302,10,FALSE)</f>
        <v>DIABETES</v>
      </c>
      <c r="L968" s="22">
        <f>VLOOKUP(A968,table3!A968:H3308,4,FALSE)</f>
        <v>7813</v>
      </c>
      <c r="M968" s="22" t="str">
        <f>VLOOKUP(A968,table3!A968:H3308,5,FALSE)</f>
        <v>tier - 2</v>
      </c>
      <c r="N968" t="str">
        <f>VLOOKUP(A968,table3!A968:H3308,6,FALSE)</f>
        <v>tier - 1</v>
      </c>
      <c r="O968" t="str">
        <f>VLOOKUP(A968,table3!A968:H3308,7,FALSE)</f>
        <v>R1012</v>
      </c>
      <c r="P968" s="8">
        <f>VLOOKUP(A968,table3!A968:H3308,2,FALSE)</f>
        <v>33593</v>
      </c>
      <c r="Q968">
        <f>VLOOKUP(A968,table3!A967:H3308,8,FALSE)</f>
        <v>31</v>
      </c>
    </row>
    <row r="969" spans="1:17" x14ac:dyDescent="0.3">
      <c r="A969" s="13" t="s">
        <v>1403</v>
      </c>
      <c r="B969" s="14" t="s">
        <v>6385</v>
      </c>
      <c r="C969">
        <f>VLOOKUP(A969,table2!A969:J3303,2,FALSE)</f>
        <v>34.69</v>
      </c>
      <c r="D969">
        <f>VLOOKUP(A969,table2!A969:J3303,3,FALSE)</f>
        <v>5.65</v>
      </c>
      <c r="E969" t="str">
        <f>VLOOKUP(A969,table2!A969:J3303,4,FALSE)</f>
        <v>No</v>
      </c>
      <c r="F969" t="str">
        <f>VLOOKUP(A969,table2!A969:J3303,5,FALSE)</f>
        <v>No</v>
      </c>
      <c r="G969" t="str">
        <f>VLOOKUP(A969,table2!A969:J3303,6,FALSE)</f>
        <v>No</v>
      </c>
      <c r="H969" s="26">
        <f>VLOOKUP(A969,table2!A969:J3303,7,FALSE)</f>
        <v>0</v>
      </c>
      <c r="I969" t="str">
        <f>VLOOKUP(A969,table2!A969:J3303,8,FALSE)</f>
        <v>No</v>
      </c>
      <c r="J969" t="str">
        <f>VLOOKUP(A969,table2!A969:J3303,9,FALSE)</f>
        <v>OBESITY</v>
      </c>
      <c r="K969" t="str">
        <f>VLOOKUP(A969,table2!A969:J3303,10,FALSE)</f>
        <v>NORMAL</v>
      </c>
      <c r="L969" s="22">
        <f>VLOOKUP(A969,table3!A969:H3309,4,FALSE)</f>
        <v>7824</v>
      </c>
      <c r="M969" s="22" t="str">
        <f>VLOOKUP(A969,table3!A969:H3309,5,FALSE)</f>
        <v>tier - 2</v>
      </c>
      <c r="N969" t="str">
        <f>VLOOKUP(A969,table3!A969:H3309,6,FALSE)</f>
        <v>tier - 2</v>
      </c>
      <c r="O969" t="str">
        <f>VLOOKUP(A969,table3!A969:H3309,7,FALSE)</f>
        <v>R1012</v>
      </c>
      <c r="P969" s="8">
        <f>VLOOKUP(A969,table3!A969:H3309,2,FALSE)</f>
        <v>32793</v>
      </c>
      <c r="Q969">
        <f>VLOOKUP(A969,table3!A968:H3309,8,FALSE)</f>
        <v>33</v>
      </c>
    </row>
    <row r="970" spans="1:17" x14ac:dyDescent="0.3">
      <c r="A970" s="11" t="s">
        <v>1402</v>
      </c>
      <c r="B970" s="12" t="s">
        <v>6386</v>
      </c>
      <c r="C970">
        <f>VLOOKUP(A970,table2!A970:J3304,2,FALSE)</f>
        <v>37.68</v>
      </c>
      <c r="D970">
        <f>VLOOKUP(A970,table2!A970:J3304,3,FALSE)</f>
        <v>4.29</v>
      </c>
      <c r="E970" t="str">
        <f>VLOOKUP(A970,table2!A970:J3304,4,FALSE)</f>
        <v>Yes</v>
      </c>
      <c r="F970" t="str">
        <f>VLOOKUP(A970,table2!A970:J3304,5,FALSE)</f>
        <v>No</v>
      </c>
      <c r="G970" t="str">
        <f>VLOOKUP(A970,table2!A970:J3304,6,FALSE)</f>
        <v>No</v>
      </c>
      <c r="H970" s="26">
        <f>VLOOKUP(A970,table2!A970:J3304,7,FALSE)</f>
        <v>0</v>
      </c>
      <c r="I970" t="str">
        <f>VLOOKUP(A970,table2!A970:J3304,8,FALSE)</f>
        <v>No</v>
      </c>
      <c r="J970" t="str">
        <f>VLOOKUP(A970,table2!A970:J3304,9,FALSE)</f>
        <v>OBESITY</v>
      </c>
      <c r="K970" t="str">
        <f>VLOOKUP(A970,table2!A970:J3304,10,FALSE)</f>
        <v>NORMAL</v>
      </c>
      <c r="L970" s="22">
        <f>VLOOKUP(A970,table3!A970:H3310,4,FALSE)</f>
        <v>7845</v>
      </c>
      <c r="M970" s="22" t="str">
        <f>VLOOKUP(A970,table3!A970:H3310,5,FALSE)</f>
        <v>tier - 2</v>
      </c>
      <c r="N970" t="str">
        <f>VLOOKUP(A970,table3!A970:H3310,6,FALSE)</f>
        <v>tier - 2</v>
      </c>
      <c r="O970" t="str">
        <f>VLOOKUP(A970,table3!A970:H3310,7,FALSE)</f>
        <v>R1012</v>
      </c>
      <c r="P970" s="8">
        <f>VLOOKUP(A970,table3!A970:H3310,2,FALSE)</f>
        <v>37169</v>
      </c>
      <c r="Q970">
        <f>VLOOKUP(A970,table3!A969:H3310,8,FALSE)</f>
        <v>21</v>
      </c>
    </row>
    <row r="971" spans="1:17" x14ac:dyDescent="0.3">
      <c r="A971" s="13" t="s">
        <v>1401</v>
      </c>
      <c r="B971" s="14" t="s">
        <v>6387</v>
      </c>
      <c r="C971">
        <f>VLOOKUP(A971,table2!A971:J3305,2,FALSE)</f>
        <v>35.49</v>
      </c>
      <c r="D971">
        <f>VLOOKUP(A971,table2!A971:J3305,3,FALSE)</f>
        <v>4.74</v>
      </c>
      <c r="E971" t="str">
        <f>VLOOKUP(A971,table2!A971:J3305,4,FALSE)</f>
        <v>Yes</v>
      </c>
      <c r="F971" t="str">
        <f>VLOOKUP(A971,table2!A971:J3305,5,FALSE)</f>
        <v>No</v>
      </c>
      <c r="G971" t="str">
        <f>VLOOKUP(A971,table2!A971:J3305,6,FALSE)</f>
        <v>Yes</v>
      </c>
      <c r="H971" s="26">
        <f>VLOOKUP(A971,table2!A971:J3305,7,FALSE)</f>
        <v>1</v>
      </c>
      <c r="I971" t="str">
        <f>VLOOKUP(A971,table2!A971:J3305,8,FALSE)</f>
        <v>No</v>
      </c>
      <c r="J971" t="str">
        <f>VLOOKUP(A971,table2!A971:J3305,9,FALSE)</f>
        <v>OBESITY</v>
      </c>
      <c r="K971" t="str">
        <f>VLOOKUP(A971,table2!A971:J3305,10,FALSE)</f>
        <v>NORMAL</v>
      </c>
      <c r="L971" s="22">
        <f>VLOOKUP(A971,table3!A971:H3311,4,FALSE)</f>
        <v>7852</v>
      </c>
      <c r="M971" s="22" t="str">
        <f>VLOOKUP(A971,table3!A971:H3311,5,FALSE)</f>
        <v>tier - 2</v>
      </c>
      <c r="N971" t="str">
        <f>VLOOKUP(A971,table3!A971:H3311,6,FALSE)</f>
        <v>tier - 3</v>
      </c>
      <c r="O971" t="str">
        <f>VLOOKUP(A971,table3!A971:H3311,7,FALSE)</f>
        <v>R1012</v>
      </c>
      <c r="P971" s="8">
        <f>VLOOKUP(A971,table3!A971:H3311,2,FALSE)</f>
        <v>34655</v>
      </c>
      <c r="Q971">
        <f>VLOOKUP(A971,table3!A970:H3311,8,FALSE)</f>
        <v>28</v>
      </c>
    </row>
    <row r="972" spans="1:17" x14ac:dyDescent="0.3">
      <c r="A972" s="11" t="s">
        <v>1400</v>
      </c>
      <c r="B972" s="12" t="s">
        <v>6389</v>
      </c>
      <c r="C972">
        <f>VLOOKUP(A972,table2!A972:J3306,2,FALSE)</f>
        <v>44.7</v>
      </c>
      <c r="D972">
        <f>VLOOKUP(A972,table2!A972:J3306,3,FALSE)</f>
        <v>7.6</v>
      </c>
      <c r="E972" t="str">
        <f>VLOOKUP(A972,table2!A972:J3306,4,FALSE)</f>
        <v>Yes</v>
      </c>
      <c r="F972" t="str">
        <f>VLOOKUP(A972,table2!A972:J3306,5,FALSE)</f>
        <v>No</v>
      </c>
      <c r="G972" t="str">
        <f>VLOOKUP(A972,table2!A972:J3306,6,FALSE)</f>
        <v>No</v>
      </c>
      <c r="H972" s="26">
        <f>VLOOKUP(A972,table2!A972:J3306,7,FALSE)</f>
        <v>2</v>
      </c>
      <c r="I972" t="str">
        <f>VLOOKUP(A972,table2!A972:J3306,8,FALSE)</f>
        <v>No</v>
      </c>
      <c r="J972" t="str">
        <f>VLOOKUP(A972,table2!A972:J3306,9,FALSE)</f>
        <v>OBESITY</v>
      </c>
      <c r="K972" t="str">
        <f>VLOOKUP(A972,table2!A972:J3306,10,FALSE)</f>
        <v>DIABETES</v>
      </c>
      <c r="L972" s="22">
        <f>VLOOKUP(A972,table3!A972:H3312,4,FALSE)</f>
        <v>7896</v>
      </c>
      <c r="M972" s="22" t="str">
        <f>VLOOKUP(A972,table3!A972:H3312,5,FALSE)</f>
        <v>tier - 3</v>
      </c>
      <c r="N972" t="str">
        <f>VLOOKUP(A972,table3!A972:H3312,6,FALSE)</f>
        <v>tier - 2</v>
      </c>
      <c r="O972" t="str">
        <f>VLOOKUP(A972,table3!A972:H3312,7,FALSE)</f>
        <v>R1013</v>
      </c>
      <c r="P972" s="8">
        <f>VLOOKUP(A972,table3!A972:H3312,2,FALSE)</f>
        <v>22929</v>
      </c>
      <c r="Q972">
        <f>VLOOKUP(A972,table3!A971:H3312,8,FALSE)</f>
        <v>60</v>
      </c>
    </row>
    <row r="973" spans="1:17" x14ac:dyDescent="0.3">
      <c r="A973" s="13" t="s">
        <v>1399</v>
      </c>
      <c r="B973" s="14" t="s">
        <v>6390</v>
      </c>
      <c r="C973">
        <f>VLOOKUP(A973,table2!A973:J3307,2,FALSE)</f>
        <v>38.380000000000003</v>
      </c>
      <c r="D973">
        <f>VLOOKUP(A973,table2!A973:J3307,3,FALSE)</f>
        <v>8.5</v>
      </c>
      <c r="E973" t="str">
        <f>VLOOKUP(A973,table2!A973:J3307,4,FALSE)</f>
        <v>Yes</v>
      </c>
      <c r="F973" t="str">
        <f>VLOOKUP(A973,table2!A973:J3307,5,FALSE)</f>
        <v>No</v>
      </c>
      <c r="G973" t="str">
        <f>VLOOKUP(A973,table2!A973:J3307,6,FALSE)</f>
        <v>No</v>
      </c>
      <c r="H973" s="26">
        <f>VLOOKUP(A973,table2!A973:J3307,7,FALSE)</f>
        <v>2</v>
      </c>
      <c r="I973" t="str">
        <f>VLOOKUP(A973,table2!A973:J3307,8,FALSE)</f>
        <v>No</v>
      </c>
      <c r="J973" t="str">
        <f>VLOOKUP(A973,table2!A973:J3307,9,FALSE)</f>
        <v>OBESITY</v>
      </c>
      <c r="K973" t="str">
        <f>VLOOKUP(A973,table2!A973:J3307,10,FALSE)</f>
        <v>DIABETES</v>
      </c>
      <c r="L973" s="22">
        <f>VLOOKUP(A973,table3!A973:H3313,4,FALSE)</f>
        <v>7935</v>
      </c>
      <c r="M973" s="22" t="str">
        <f>VLOOKUP(A973,table3!A973:H3313,5,FALSE)</f>
        <v>tier - 2</v>
      </c>
      <c r="N973" t="str">
        <f>VLOOKUP(A973,table3!A973:H3313,6,FALSE)</f>
        <v>tier - 1</v>
      </c>
      <c r="O973" t="str">
        <f>VLOOKUP(A973,table3!A973:H3313,7,FALSE)</f>
        <v>R1024</v>
      </c>
      <c r="P973" s="8">
        <f>VLOOKUP(A973,table3!A973:H3313,2,FALSE)</f>
        <v>28326</v>
      </c>
      <c r="Q973">
        <f>VLOOKUP(A973,table3!A972:H3313,8,FALSE)</f>
        <v>45</v>
      </c>
    </row>
    <row r="974" spans="1:17" x14ac:dyDescent="0.3">
      <c r="A974" s="11" t="s">
        <v>1398</v>
      </c>
      <c r="B974" s="12" t="s">
        <v>6392</v>
      </c>
      <c r="C974">
        <f>VLOOKUP(A974,table2!A974:J3308,2,FALSE)</f>
        <v>35.244999999999997</v>
      </c>
      <c r="D974">
        <f>VLOOKUP(A974,table2!A974:J3308,3,FALSE)</f>
        <v>11.22</v>
      </c>
      <c r="E974" t="str">
        <f>VLOOKUP(A974,table2!A974:J3308,4,FALSE)</f>
        <v>Yes</v>
      </c>
      <c r="F974" t="str">
        <f>VLOOKUP(A974,table2!A974:J3308,5,FALSE)</f>
        <v>No</v>
      </c>
      <c r="G974" t="str">
        <f>VLOOKUP(A974,table2!A974:J3308,6,FALSE)</f>
        <v>No</v>
      </c>
      <c r="H974" s="26">
        <f>VLOOKUP(A974,table2!A974:J3308,7,FALSE)</f>
        <v>0</v>
      </c>
      <c r="I974" t="str">
        <f>VLOOKUP(A974,table2!A974:J3308,8,FALSE)</f>
        <v>No</v>
      </c>
      <c r="J974" t="str">
        <f>VLOOKUP(A974,table2!A974:J3308,9,FALSE)</f>
        <v>OBESITY</v>
      </c>
      <c r="K974" t="str">
        <f>VLOOKUP(A974,table2!A974:J3308,10,FALSE)</f>
        <v>DIABETES</v>
      </c>
      <c r="L974" s="22">
        <f>VLOOKUP(A974,table3!A974:H3314,4,FALSE)</f>
        <v>7948</v>
      </c>
      <c r="M974" s="22" t="str">
        <f>VLOOKUP(A974,table3!A974:H3314,5,FALSE)</f>
        <v>tier - 2</v>
      </c>
      <c r="N974" t="str">
        <f>VLOOKUP(A974,table3!A974:H3314,6,FALSE)</f>
        <v>tier - 3</v>
      </c>
      <c r="O974" t="str">
        <f>VLOOKUP(A974,table3!A974:H3314,7,FALSE)</f>
        <v>R1025</v>
      </c>
      <c r="P974" s="8">
        <f>VLOOKUP(A974,table3!A974:H3314,2,FALSE)</f>
        <v>32079</v>
      </c>
      <c r="Q974">
        <f>VLOOKUP(A974,table3!A973:H3314,8,FALSE)</f>
        <v>35</v>
      </c>
    </row>
    <row r="975" spans="1:17" x14ac:dyDescent="0.3">
      <c r="A975" s="13" t="s">
        <v>1397</v>
      </c>
      <c r="B975" s="14" t="s">
        <v>6066</v>
      </c>
      <c r="C975">
        <f>VLOOKUP(A975,table2!A975:J3309,2,FALSE)</f>
        <v>49.84</v>
      </c>
      <c r="D975">
        <f>VLOOKUP(A975,table2!A975:J3309,3,FALSE)</f>
        <v>5.0999999999999996</v>
      </c>
      <c r="E975" t="str">
        <f>VLOOKUP(A975,table2!A975:J3309,4,FALSE)</f>
        <v>Yes</v>
      </c>
      <c r="F975" t="str">
        <f>VLOOKUP(A975,table2!A975:J3309,5,FALSE)</f>
        <v>No</v>
      </c>
      <c r="G975" t="str">
        <f>VLOOKUP(A975,table2!A975:J3309,6,FALSE)</f>
        <v>Yes</v>
      </c>
      <c r="H975" s="26">
        <f>VLOOKUP(A975,table2!A975:J3309,7,FALSE)</f>
        <v>1</v>
      </c>
      <c r="I975" t="str">
        <f>VLOOKUP(A975,table2!A975:J3309,8,FALSE)</f>
        <v>No</v>
      </c>
      <c r="J975" t="str">
        <f>VLOOKUP(A975,table2!A975:J3309,9,FALSE)</f>
        <v>OBESITY</v>
      </c>
      <c r="K975" t="str">
        <f>VLOOKUP(A975,table2!A975:J3309,10,FALSE)</f>
        <v>NORMAL</v>
      </c>
      <c r="L975" s="22">
        <f>VLOOKUP(A975,table3!A975:H3315,4,FALSE)</f>
        <v>7954</v>
      </c>
      <c r="M975" s="22" t="str">
        <f>VLOOKUP(A975,table3!A975:H3315,5,FALSE)</f>
        <v>tier - 3</v>
      </c>
      <c r="N975" t="str">
        <f>VLOOKUP(A975,table3!A975:H3315,6,FALSE)</f>
        <v>tier - 3</v>
      </c>
      <c r="O975" t="str">
        <f>VLOOKUP(A975,table3!A975:H3315,7,FALSE)</f>
        <v>R1012</v>
      </c>
      <c r="P975" s="8">
        <f>VLOOKUP(A975,table3!A975:H3315,2,FALSE)</f>
        <v>24297</v>
      </c>
      <c r="Q975">
        <f>VLOOKUP(A975,table3!A974:H3315,8,FALSE)</f>
        <v>56</v>
      </c>
    </row>
    <row r="976" spans="1:17" x14ac:dyDescent="0.3">
      <c r="A976" s="11" t="s">
        <v>1396</v>
      </c>
      <c r="B976" s="12" t="s">
        <v>6394</v>
      </c>
      <c r="C976">
        <f>VLOOKUP(A976,table2!A976:J3310,2,FALSE)</f>
        <v>49.06</v>
      </c>
      <c r="D976">
        <f>VLOOKUP(A976,table2!A976:J3310,3,FALSE)</f>
        <v>5.43</v>
      </c>
      <c r="E976" t="str">
        <f>VLOOKUP(A976,table2!A976:J3310,4,FALSE)</f>
        <v>Yes</v>
      </c>
      <c r="F976" t="str">
        <f>VLOOKUP(A976,table2!A976:J3310,5,FALSE)</f>
        <v>No</v>
      </c>
      <c r="G976" t="str">
        <f>VLOOKUP(A976,table2!A976:J3310,6,FALSE)</f>
        <v>No</v>
      </c>
      <c r="H976" s="26">
        <f>VLOOKUP(A976,table2!A976:J3310,7,FALSE)</f>
        <v>1</v>
      </c>
      <c r="I976" t="str">
        <f>VLOOKUP(A976,table2!A976:J3310,8,FALSE)</f>
        <v>No</v>
      </c>
      <c r="J976" t="str">
        <f>VLOOKUP(A976,table2!A976:J3310,9,FALSE)</f>
        <v>OBESITY</v>
      </c>
      <c r="K976" t="str">
        <f>VLOOKUP(A976,table2!A976:J3310,10,FALSE)</f>
        <v>NORMAL</v>
      </c>
      <c r="L976" s="22">
        <f>VLOOKUP(A976,table3!A976:H3316,4,FALSE)</f>
        <v>7955</v>
      </c>
      <c r="M976" s="22" t="str">
        <f>VLOOKUP(A976,table3!A976:H3316,5,FALSE)</f>
        <v>tier - 2</v>
      </c>
      <c r="N976" t="str">
        <f>VLOOKUP(A976,table3!A976:H3316,6,FALSE)</f>
        <v>tier - 2</v>
      </c>
      <c r="O976" t="str">
        <f>VLOOKUP(A976,table3!A976:H3316,7,FALSE)</f>
        <v>R1011</v>
      </c>
      <c r="P976" s="8">
        <f>VLOOKUP(A976,table3!A976:H3316,2,FALSE)</f>
        <v>29948</v>
      </c>
      <c r="Q976">
        <f>VLOOKUP(A976,table3!A975:H3316,8,FALSE)</f>
        <v>41</v>
      </c>
    </row>
    <row r="977" spans="1:17" x14ac:dyDescent="0.3">
      <c r="A977" s="13" t="s">
        <v>1395</v>
      </c>
      <c r="B977" s="14" t="s">
        <v>6395</v>
      </c>
      <c r="C977">
        <f>VLOOKUP(A977,table2!A977:J3311,2,FALSE)</f>
        <v>30.88</v>
      </c>
      <c r="D977">
        <f>VLOOKUP(A977,table2!A977:J3311,3,FALSE)</f>
        <v>5.82</v>
      </c>
      <c r="E977" t="str">
        <f>VLOOKUP(A977,table2!A977:J3311,4,FALSE)</f>
        <v>No</v>
      </c>
      <c r="F977" t="str">
        <f>VLOOKUP(A977,table2!A977:J3311,5,FALSE)</f>
        <v>No</v>
      </c>
      <c r="G977" t="str">
        <f>VLOOKUP(A977,table2!A977:J3311,6,FALSE)</f>
        <v>No</v>
      </c>
      <c r="H977" s="26">
        <f>VLOOKUP(A977,table2!A977:J3311,7,FALSE)</f>
        <v>2</v>
      </c>
      <c r="I977" t="str">
        <f>VLOOKUP(A977,table2!A977:J3311,8,FALSE)</f>
        <v>No</v>
      </c>
      <c r="J977" t="str">
        <f>VLOOKUP(A977,table2!A977:J3311,9,FALSE)</f>
        <v>OBESITY</v>
      </c>
      <c r="K977" t="str">
        <f>VLOOKUP(A977,table2!A977:J3311,10,FALSE)</f>
        <v>PREDIABETES</v>
      </c>
      <c r="L977" s="22">
        <f>VLOOKUP(A977,table3!A977:H3317,4,FALSE)</f>
        <v>7958</v>
      </c>
      <c r="M977" s="22" t="str">
        <f>VLOOKUP(A977,table3!A977:H3317,5,FALSE)</f>
        <v>tier - 2</v>
      </c>
      <c r="N977" t="str">
        <f>VLOOKUP(A977,table3!A977:H3317,6,FALSE)</f>
        <v>tier - 2</v>
      </c>
      <c r="O977" t="str">
        <f>VLOOKUP(A977,table3!A977:H3317,7,FALSE)</f>
        <v>R1013</v>
      </c>
      <c r="P977" s="8">
        <f>VLOOKUP(A977,table3!A977:H3317,2,FALSE)</f>
        <v>25738</v>
      </c>
      <c r="Q977">
        <f>VLOOKUP(A977,table3!A976:H3317,8,FALSE)</f>
        <v>52</v>
      </c>
    </row>
    <row r="978" spans="1:17" x14ac:dyDescent="0.3">
      <c r="A978" s="11" t="s">
        <v>1394</v>
      </c>
      <c r="B978" s="12" t="s">
        <v>5600</v>
      </c>
      <c r="C978">
        <f>VLOOKUP(A978,table2!A978:J3312,2,FALSE)</f>
        <v>33.35</v>
      </c>
      <c r="D978">
        <f>VLOOKUP(A978,table2!A978:J3312,3,FALSE)</f>
        <v>6.05</v>
      </c>
      <c r="E978" t="str">
        <f>VLOOKUP(A978,table2!A978:J3312,4,FALSE)</f>
        <v>No</v>
      </c>
      <c r="F978" t="str">
        <f>VLOOKUP(A978,table2!A978:J3312,5,FALSE)</f>
        <v>No</v>
      </c>
      <c r="G978" t="str">
        <f>VLOOKUP(A978,table2!A978:J3312,6,FALSE)</f>
        <v>Yes</v>
      </c>
      <c r="H978" s="26">
        <f>VLOOKUP(A978,table2!A978:J3312,7,FALSE)</f>
        <v>1</v>
      </c>
      <c r="I978" t="str">
        <f>VLOOKUP(A978,table2!A978:J3312,8,FALSE)</f>
        <v>No</v>
      </c>
      <c r="J978" t="str">
        <f>VLOOKUP(A978,table2!A978:J3312,9,FALSE)</f>
        <v>OBESITY</v>
      </c>
      <c r="K978" t="str">
        <f>VLOOKUP(A978,table2!A978:J3312,10,FALSE)</f>
        <v>PREDIABETES</v>
      </c>
      <c r="L978" s="22">
        <f>VLOOKUP(A978,table3!A978:H3318,4,FALSE)</f>
        <v>7967</v>
      </c>
      <c r="M978" s="22" t="str">
        <f>VLOOKUP(A978,table3!A978:H3318,5,FALSE)</f>
        <v>tier - 2</v>
      </c>
      <c r="N978" t="str">
        <f>VLOOKUP(A978,table3!A978:H3318,6,FALSE)</f>
        <v>tier - 2</v>
      </c>
      <c r="O978" t="str">
        <f>VLOOKUP(A978,table3!A978:H3318,7,FALSE)</f>
        <v>R1013</v>
      </c>
      <c r="P978" s="8">
        <f>VLOOKUP(A978,table3!A978:H3318,2,FALSE)</f>
        <v>27616</v>
      </c>
      <c r="Q978">
        <f>VLOOKUP(A978,table3!A977:H3318,8,FALSE)</f>
        <v>47</v>
      </c>
    </row>
    <row r="979" spans="1:17" x14ac:dyDescent="0.3">
      <c r="A979" s="13" t="s">
        <v>1393</v>
      </c>
      <c r="B979" s="14" t="s">
        <v>6398</v>
      </c>
      <c r="C979">
        <f>VLOOKUP(A979,table2!A979:J3313,2,FALSE)</f>
        <v>38</v>
      </c>
      <c r="D979">
        <f>VLOOKUP(A979,table2!A979:J3313,3,FALSE)</f>
        <v>6.38</v>
      </c>
      <c r="E979" t="str">
        <f>VLOOKUP(A979,table2!A979:J3313,4,FALSE)</f>
        <v>Yes</v>
      </c>
      <c r="F979" t="str">
        <f>VLOOKUP(A979,table2!A979:J3313,5,FALSE)</f>
        <v>No</v>
      </c>
      <c r="G979" t="str">
        <f>VLOOKUP(A979,table2!A979:J3313,6,FALSE)</f>
        <v>No</v>
      </c>
      <c r="H979" s="26">
        <f>VLOOKUP(A979,table2!A979:J3313,7,FALSE)</f>
        <v>1</v>
      </c>
      <c r="I979" t="str">
        <f>VLOOKUP(A979,table2!A979:J3313,8,FALSE)</f>
        <v>No</v>
      </c>
      <c r="J979" t="str">
        <f>VLOOKUP(A979,table2!A979:J3313,9,FALSE)</f>
        <v>OBESITY</v>
      </c>
      <c r="K979" t="str">
        <f>VLOOKUP(A979,table2!A979:J3313,10,FALSE)</f>
        <v>PREDIABETES</v>
      </c>
      <c r="L979" s="22">
        <f>VLOOKUP(A979,table3!A979:H3319,4,FALSE)</f>
        <v>7980</v>
      </c>
      <c r="M979" s="22" t="str">
        <f>VLOOKUP(A979,table3!A979:H3319,5,FALSE)</f>
        <v>tier - 2</v>
      </c>
      <c r="N979" t="str">
        <f>VLOOKUP(A979,table3!A979:H3319,6,FALSE)</f>
        <v>tier - 2</v>
      </c>
      <c r="O979" t="str">
        <f>VLOOKUP(A979,table3!A979:H3319,7,FALSE)</f>
        <v>R1013</v>
      </c>
      <c r="P979" s="8">
        <f>VLOOKUP(A979,table3!A979:H3319,2,FALSE)</f>
        <v>26626</v>
      </c>
      <c r="Q979">
        <f>VLOOKUP(A979,table3!A978:H3319,8,FALSE)</f>
        <v>50</v>
      </c>
    </row>
    <row r="980" spans="1:17" x14ac:dyDescent="0.3">
      <c r="A980" s="11" t="s">
        <v>1392</v>
      </c>
      <c r="B980" s="12" t="s">
        <v>6399</v>
      </c>
      <c r="C980">
        <f>VLOOKUP(A980,table2!A980:J3314,2,FALSE)</f>
        <v>36.08</v>
      </c>
      <c r="D980">
        <f>VLOOKUP(A980,table2!A980:J3314,3,FALSE)</f>
        <v>5.73</v>
      </c>
      <c r="E980" t="str">
        <f>VLOOKUP(A980,table2!A980:J3314,4,FALSE)</f>
        <v>Yes</v>
      </c>
      <c r="F980" t="str">
        <f>VLOOKUP(A980,table2!A980:J3314,5,FALSE)</f>
        <v>No</v>
      </c>
      <c r="G980" t="str">
        <f>VLOOKUP(A980,table2!A980:J3314,6,FALSE)</f>
        <v>No</v>
      </c>
      <c r="H980" s="26">
        <f>VLOOKUP(A980,table2!A980:J3314,7,FALSE)</f>
        <v>1</v>
      </c>
      <c r="I980" t="str">
        <f>VLOOKUP(A980,table2!A980:J3314,8,FALSE)</f>
        <v>No</v>
      </c>
      <c r="J980" t="str">
        <f>VLOOKUP(A980,table2!A980:J3314,9,FALSE)</f>
        <v>OBESITY</v>
      </c>
      <c r="K980" t="str">
        <f>VLOOKUP(A980,table2!A980:J3314,10,FALSE)</f>
        <v>PREDIABETES</v>
      </c>
      <c r="L980" s="22">
        <f>VLOOKUP(A980,table3!A980:H3320,4,FALSE)</f>
        <v>7986</v>
      </c>
      <c r="M980" s="22" t="str">
        <f>VLOOKUP(A980,table3!A980:H3320,5,FALSE)</f>
        <v>tier - 2</v>
      </c>
      <c r="N980" t="str">
        <f>VLOOKUP(A980,table3!A980:H3320,6,FALSE)</f>
        <v>tier - 1</v>
      </c>
      <c r="O980" t="str">
        <f>VLOOKUP(A980,table3!A980:H3320,7,FALSE)</f>
        <v>R1024</v>
      </c>
      <c r="P980" s="8">
        <f>VLOOKUP(A980,table3!A980:H3320,2,FALSE)</f>
        <v>30556</v>
      </c>
      <c r="Q980">
        <f>VLOOKUP(A980,table3!A979:H3320,8,FALSE)</f>
        <v>39</v>
      </c>
    </row>
    <row r="981" spans="1:17" x14ac:dyDescent="0.3">
      <c r="A981" s="13" t="s">
        <v>1391</v>
      </c>
      <c r="B981" s="14" t="s">
        <v>6400</v>
      </c>
      <c r="C981">
        <f>VLOOKUP(A981,table2!A981:J3315,2,FALSE)</f>
        <v>35.700000000000003</v>
      </c>
      <c r="D981">
        <f>VLOOKUP(A981,table2!A981:J3315,3,FALSE)</f>
        <v>5.47</v>
      </c>
      <c r="E981" t="str">
        <f>VLOOKUP(A981,table2!A981:J3315,4,FALSE)</f>
        <v>Yes</v>
      </c>
      <c r="F981" t="str">
        <f>VLOOKUP(A981,table2!A981:J3315,5,FALSE)</f>
        <v>No</v>
      </c>
      <c r="G981" t="str">
        <f>VLOOKUP(A981,table2!A981:J3315,6,FALSE)</f>
        <v>No</v>
      </c>
      <c r="H981" s="26">
        <f>VLOOKUP(A981,table2!A981:J3315,7,FALSE)</f>
        <v>1</v>
      </c>
      <c r="I981" t="str">
        <f>VLOOKUP(A981,table2!A981:J3315,8,FALSE)</f>
        <v>No</v>
      </c>
      <c r="J981" t="str">
        <f>VLOOKUP(A981,table2!A981:J3315,9,FALSE)</f>
        <v>OBESITY</v>
      </c>
      <c r="K981" t="str">
        <f>VLOOKUP(A981,table2!A981:J3315,10,FALSE)</f>
        <v>NORMAL</v>
      </c>
      <c r="L981" s="22">
        <f>VLOOKUP(A981,table3!A981:H3321,4,FALSE)</f>
        <v>7986</v>
      </c>
      <c r="M981" s="22" t="str">
        <f>VLOOKUP(A981,table3!A981:H3321,5,FALSE)</f>
        <v>tier - 2</v>
      </c>
      <c r="N981" t="str">
        <f>VLOOKUP(A981,table3!A981:H3321,6,FALSE)</f>
        <v>tier - 3</v>
      </c>
      <c r="O981" t="str">
        <f>VLOOKUP(A981,table3!A981:H3321,7,FALSE)</f>
        <v>R1024</v>
      </c>
      <c r="P981" s="8">
        <f>VLOOKUP(A981,table3!A981:H3321,2,FALSE)</f>
        <v>30548</v>
      </c>
      <c r="Q981">
        <f>VLOOKUP(A981,table3!A980:H3321,8,FALSE)</f>
        <v>39</v>
      </c>
    </row>
    <row r="982" spans="1:17" x14ac:dyDescent="0.3">
      <c r="A982" s="11" t="s">
        <v>1390</v>
      </c>
      <c r="B982" s="12" t="s">
        <v>6401</v>
      </c>
      <c r="C982">
        <f>VLOOKUP(A982,table2!A982:J3316,2,FALSE)</f>
        <v>34.01</v>
      </c>
      <c r="D982">
        <f>VLOOKUP(A982,table2!A982:J3316,3,FALSE)</f>
        <v>11.3</v>
      </c>
      <c r="E982" t="str">
        <f>VLOOKUP(A982,table2!A982:J3316,4,FALSE)</f>
        <v>No</v>
      </c>
      <c r="F982" t="str">
        <f>VLOOKUP(A982,table2!A982:J3316,5,FALSE)</f>
        <v>No</v>
      </c>
      <c r="G982" t="str">
        <f>VLOOKUP(A982,table2!A982:J3316,6,FALSE)</f>
        <v>No</v>
      </c>
      <c r="H982" s="26">
        <f>VLOOKUP(A982,table2!A982:J3316,7,FALSE)</f>
        <v>0</v>
      </c>
      <c r="I982" t="str">
        <f>VLOOKUP(A982,table2!A982:J3316,8,FALSE)</f>
        <v>No</v>
      </c>
      <c r="J982" t="str">
        <f>VLOOKUP(A982,table2!A982:J3316,9,FALSE)</f>
        <v>OBESITY</v>
      </c>
      <c r="K982" t="str">
        <f>VLOOKUP(A982,table2!A982:J3316,10,FALSE)</f>
        <v>DIABETES</v>
      </c>
      <c r="L982" s="22">
        <f>VLOOKUP(A982,table3!A982:H3322,4,FALSE)</f>
        <v>8005</v>
      </c>
      <c r="M982" s="22" t="str">
        <f>VLOOKUP(A982,table3!A982:H3322,5,FALSE)</f>
        <v>tier - 3</v>
      </c>
      <c r="N982" t="str">
        <f>VLOOKUP(A982,table3!A982:H3322,6,FALSE)</f>
        <v>tier - 1</v>
      </c>
      <c r="O982" t="str">
        <f>VLOOKUP(A982,table3!A982:H3322,7,FALSE)</f>
        <v>R1013</v>
      </c>
      <c r="P982" s="8">
        <f>VLOOKUP(A982,table3!A982:H3322,2,FALSE)</f>
        <v>22880</v>
      </c>
      <c r="Q982">
        <f>VLOOKUP(A982,table3!A981:H3322,8,FALSE)</f>
        <v>60</v>
      </c>
    </row>
    <row r="983" spans="1:17" x14ac:dyDescent="0.3">
      <c r="A983" s="13" t="s">
        <v>1389</v>
      </c>
      <c r="B983" s="14" t="s">
        <v>6403</v>
      </c>
      <c r="C983">
        <f>VLOOKUP(A983,table2!A983:J3317,2,FALSE)</f>
        <v>31.54</v>
      </c>
      <c r="D983">
        <f>VLOOKUP(A983,table2!A983:J3317,3,FALSE)</f>
        <v>6.72</v>
      </c>
      <c r="E983" t="str">
        <f>VLOOKUP(A983,table2!A983:J3317,4,FALSE)</f>
        <v>No</v>
      </c>
      <c r="F983" t="str">
        <f>VLOOKUP(A983,table2!A983:J3317,5,FALSE)</f>
        <v>No</v>
      </c>
      <c r="G983" t="str">
        <f>VLOOKUP(A983,table2!A983:J3317,6,FALSE)</f>
        <v>No</v>
      </c>
      <c r="H983" s="26">
        <f>VLOOKUP(A983,table2!A983:J3317,7,FALSE)</f>
        <v>0</v>
      </c>
      <c r="I983" t="str">
        <f>VLOOKUP(A983,table2!A983:J3317,8,FALSE)</f>
        <v>No</v>
      </c>
      <c r="J983" t="str">
        <f>VLOOKUP(A983,table2!A983:J3317,9,FALSE)</f>
        <v>OBESITY</v>
      </c>
      <c r="K983" t="str">
        <f>VLOOKUP(A983,table2!A983:J3317,10,FALSE)</f>
        <v>DIABETES</v>
      </c>
      <c r="L983" s="22">
        <f>VLOOKUP(A983,table3!A983:H3323,4,FALSE)</f>
        <v>8015</v>
      </c>
      <c r="M983" s="22" t="str">
        <f>VLOOKUP(A983,table3!A983:H3323,5,FALSE)</f>
        <v>tier - 2</v>
      </c>
      <c r="N983" t="str">
        <f>VLOOKUP(A983,table3!A983:H3323,6,FALSE)</f>
        <v>tier - 3</v>
      </c>
      <c r="O983" t="str">
        <f>VLOOKUP(A983,table3!A983:H3323,7,FALSE)</f>
        <v>R1012</v>
      </c>
      <c r="P983" s="8">
        <f>VLOOKUP(A983,table3!A983:H3323,2,FALSE)</f>
        <v>34960</v>
      </c>
      <c r="Q983">
        <f>VLOOKUP(A983,table3!A982:H3323,8,FALSE)</f>
        <v>27</v>
      </c>
    </row>
    <row r="984" spans="1:17" x14ac:dyDescent="0.3">
      <c r="A984" s="11" t="s">
        <v>1388</v>
      </c>
      <c r="B984" s="12" t="s">
        <v>6405</v>
      </c>
      <c r="C984">
        <f>VLOOKUP(A984,table2!A984:J3318,2,FALSE)</f>
        <v>23.3</v>
      </c>
      <c r="D984">
        <f>VLOOKUP(A984,table2!A984:J3318,3,FALSE)</f>
        <v>5.36</v>
      </c>
      <c r="E984" t="str">
        <f>VLOOKUP(A984,table2!A984:J3318,4,FALSE)</f>
        <v>Yes</v>
      </c>
      <c r="F984" t="str">
        <f>VLOOKUP(A984,table2!A984:J3318,5,FALSE)</f>
        <v>No</v>
      </c>
      <c r="G984" t="str">
        <f>VLOOKUP(A984,table2!A984:J3318,6,FALSE)</f>
        <v>No</v>
      </c>
      <c r="H984" s="26">
        <f>VLOOKUP(A984,table2!A984:J3318,7,FALSE)</f>
        <v>1</v>
      </c>
      <c r="I984" t="str">
        <f>VLOOKUP(A984,table2!A984:J3318,8,FALSE)</f>
        <v>No</v>
      </c>
      <c r="J984" t="str">
        <f>VLOOKUP(A984,table2!A984:J3318,9,FALSE)</f>
        <v>NORMAL WEIGHT</v>
      </c>
      <c r="K984" t="str">
        <f>VLOOKUP(A984,table2!A984:J3318,10,FALSE)</f>
        <v>NORMAL</v>
      </c>
      <c r="L984" s="22">
        <f>VLOOKUP(A984,table3!A984:H3324,4,FALSE)</f>
        <v>8017</v>
      </c>
      <c r="M984" s="22" t="str">
        <f>VLOOKUP(A984,table3!A984:H3324,5,FALSE)</f>
        <v>tier - 2</v>
      </c>
      <c r="N984" t="str">
        <f>VLOOKUP(A984,table3!A984:H3324,6,FALSE)</f>
        <v>tier - 2</v>
      </c>
      <c r="O984" t="str">
        <f>VLOOKUP(A984,table3!A984:H3324,7,FALSE)</f>
        <v>R1012</v>
      </c>
      <c r="P984" s="8">
        <f>VLOOKUP(A984,table3!A984:H3324,2,FALSE)</f>
        <v>29533</v>
      </c>
      <c r="Q984">
        <f>VLOOKUP(A984,table3!A983:H3324,8,FALSE)</f>
        <v>42</v>
      </c>
    </row>
    <row r="985" spans="1:17" x14ac:dyDescent="0.3">
      <c r="A985" s="13" t="s">
        <v>1387</v>
      </c>
      <c r="B985" s="14" t="s">
        <v>6406</v>
      </c>
      <c r="C985">
        <f>VLOOKUP(A985,table2!A985:J3319,2,FALSE)</f>
        <v>27.75</v>
      </c>
      <c r="D985">
        <f>VLOOKUP(A985,table2!A985:J3319,3,FALSE)</f>
        <v>9.8800000000000008</v>
      </c>
      <c r="E985" t="str">
        <f>VLOOKUP(A985,table2!A985:J3319,4,FALSE)</f>
        <v>No</v>
      </c>
      <c r="F985" t="str">
        <f>VLOOKUP(A985,table2!A985:J3319,5,FALSE)</f>
        <v>No</v>
      </c>
      <c r="G985" t="str">
        <f>VLOOKUP(A985,table2!A985:J3319,6,FALSE)</f>
        <v>No</v>
      </c>
      <c r="H985" s="26">
        <f>VLOOKUP(A985,table2!A985:J3319,7,FALSE)</f>
        <v>0</v>
      </c>
      <c r="I985" t="str">
        <f>VLOOKUP(A985,table2!A985:J3319,8,FALSE)</f>
        <v>No</v>
      </c>
      <c r="J985" t="str">
        <f>VLOOKUP(A985,table2!A985:J3319,9,FALSE)</f>
        <v>OVER WEIGHT</v>
      </c>
      <c r="K985" t="str">
        <f>VLOOKUP(A985,table2!A985:J3319,10,FALSE)</f>
        <v>DIABETES</v>
      </c>
      <c r="L985" s="22">
        <f>VLOOKUP(A985,table3!A985:H3325,4,FALSE)</f>
        <v>8021</v>
      </c>
      <c r="M985" s="22" t="str">
        <f>VLOOKUP(A985,table3!A985:H3325,5,FALSE)</f>
        <v>tier - 2</v>
      </c>
      <c r="N985" t="str">
        <f>VLOOKUP(A985,table3!A985:H3325,6,FALSE)</f>
        <v>tier - 1</v>
      </c>
      <c r="O985" t="str">
        <f>VLOOKUP(A985,table3!A985:H3325,7,FALSE)</f>
        <v>R1012</v>
      </c>
      <c r="P985" s="8">
        <f>VLOOKUP(A985,table3!A985:H3325,2,FALSE)</f>
        <v>32815</v>
      </c>
      <c r="Q985">
        <f>VLOOKUP(A985,table3!A984:H3325,8,FALSE)</f>
        <v>33</v>
      </c>
    </row>
    <row r="986" spans="1:17" x14ac:dyDescent="0.3">
      <c r="A986" s="11" t="s">
        <v>1386</v>
      </c>
      <c r="B986" s="12" t="s">
        <v>6408</v>
      </c>
      <c r="C986">
        <f>VLOOKUP(A986,table2!A986:J3320,2,FALSE)</f>
        <v>42.46</v>
      </c>
      <c r="D986">
        <f>VLOOKUP(A986,table2!A986:J3320,3,FALSE)</f>
        <v>4.1100000000000003</v>
      </c>
      <c r="E986" t="str">
        <f>VLOOKUP(A986,table2!A986:J3320,4,FALSE)</f>
        <v>No</v>
      </c>
      <c r="F986" t="str">
        <f>VLOOKUP(A986,table2!A986:J3320,5,FALSE)</f>
        <v>No</v>
      </c>
      <c r="G986" t="str">
        <f>VLOOKUP(A986,table2!A986:J3320,6,FALSE)</f>
        <v>No</v>
      </c>
      <c r="H986" s="26">
        <f>VLOOKUP(A986,table2!A986:J3320,7,FALSE)</f>
        <v>0</v>
      </c>
      <c r="I986" t="str">
        <f>VLOOKUP(A986,table2!A986:J3320,8,FALSE)</f>
        <v>No</v>
      </c>
      <c r="J986" t="str">
        <f>VLOOKUP(A986,table2!A986:J3320,9,FALSE)</f>
        <v>OBESITY</v>
      </c>
      <c r="K986" t="str">
        <f>VLOOKUP(A986,table2!A986:J3320,10,FALSE)</f>
        <v>NORMAL</v>
      </c>
      <c r="L986" s="22">
        <f>VLOOKUP(A986,table3!A986:H3326,4,FALSE)</f>
        <v>8023</v>
      </c>
      <c r="M986" s="22" t="str">
        <f>VLOOKUP(A986,table3!A986:H3326,5,FALSE)</f>
        <v>tier - 2</v>
      </c>
      <c r="N986" t="str">
        <f>VLOOKUP(A986,table3!A986:H3326,6,FALSE)</f>
        <v>tier - 3</v>
      </c>
      <c r="O986" t="str">
        <f>VLOOKUP(A986,table3!A986:H3326,7,FALSE)</f>
        <v>R1012</v>
      </c>
      <c r="P986" s="8">
        <f>VLOOKUP(A986,table3!A986:H3326,2,FALSE)</f>
        <v>28688</v>
      </c>
      <c r="Q986">
        <f>VLOOKUP(A986,table3!A985:H3326,8,FALSE)</f>
        <v>44</v>
      </c>
    </row>
    <row r="987" spans="1:17" x14ac:dyDescent="0.3">
      <c r="A987" s="13" t="s">
        <v>1385</v>
      </c>
      <c r="B987" s="14" t="s">
        <v>6410</v>
      </c>
      <c r="C987">
        <f>VLOOKUP(A987,table2!A987:J3321,2,FALSE)</f>
        <v>54.47</v>
      </c>
      <c r="D987">
        <f>VLOOKUP(A987,table2!A987:J3321,3,FALSE)</f>
        <v>7.48</v>
      </c>
      <c r="E987" t="str">
        <f>VLOOKUP(A987,table2!A987:J3321,4,FALSE)</f>
        <v>No</v>
      </c>
      <c r="F987" t="str">
        <f>VLOOKUP(A987,table2!A987:J3321,5,FALSE)</f>
        <v>No</v>
      </c>
      <c r="G987" t="str">
        <f>VLOOKUP(A987,table2!A987:J3321,6,FALSE)</f>
        <v>No</v>
      </c>
      <c r="H987" s="26">
        <f>VLOOKUP(A987,table2!A987:J3321,7,FALSE)</f>
        <v>0</v>
      </c>
      <c r="I987" t="str">
        <f>VLOOKUP(A987,table2!A987:J3321,8,FALSE)</f>
        <v>No</v>
      </c>
      <c r="J987" t="str">
        <f>VLOOKUP(A987,table2!A987:J3321,9,FALSE)</f>
        <v>OBESITY</v>
      </c>
      <c r="K987" t="str">
        <f>VLOOKUP(A987,table2!A987:J3321,10,FALSE)</f>
        <v>DIABETES</v>
      </c>
      <c r="L987" s="22">
        <f>VLOOKUP(A987,table3!A987:H3327,4,FALSE)</f>
        <v>8027</v>
      </c>
      <c r="M987" s="22" t="str">
        <f>VLOOKUP(A987,table3!A987:H3327,5,FALSE)</f>
        <v>tier - 2</v>
      </c>
      <c r="N987" t="str">
        <f>VLOOKUP(A987,table3!A987:H3327,6,FALSE)</f>
        <v>tier - 2</v>
      </c>
      <c r="O987" t="str">
        <f>VLOOKUP(A987,table3!A987:H3327,7,FALSE)</f>
        <v>R1012</v>
      </c>
      <c r="P987" s="8">
        <f>VLOOKUP(A987,table3!A987:H3327,2,FALSE)</f>
        <v>28114</v>
      </c>
      <c r="Q987">
        <f>VLOOKUP(A987,table3!A986:H3327,8,FALSE)</f>
        <v>46</v>
      </c>
    </row>
    <row r="988" spans="1:17" x14ac:dyDescent="0.3">
      <c r="A988" s="11" t="s">
        <v>1384</v>
      </c>
      <c r="B988" s="12" t="s">
        <v>5010</v>
      </c>
      <c r="C988">
        <f>VLOOKUP(A988,table2!A988:J3322,2,FALSE)</f>
        <v>24.93</v>
      </c>
      <c r="D988">
        <f>VLOOKUP(A988,table2!A988:J3322,3,FALSE)</f>
        <v>9.18</v>
      </c>
      <c r="E988" t="str">
        <f>VLOOKUP(A988,table2!A988:J3322,4,FALSE)</f>
        <v>Yes</v>
      </c>
      <c r="F988" t="str">
        <f>VLOOKUP(A988,table2!A988:J3322,5,FALSE)</f>
        <v>No</v>
      </c>
      <c r="G988" t="str">
        <f>VLOOKUP(A988,table2!A988:J3322,6,FALSE)</f>
        <v>Yes</v>
      </c>
      <c r="H988" s="26">
        <f>VLOOKUP(A988,table2!A988:J3322,7,FALSE)</f>
        <v>1</v>
      </c>
      <c r="I988" t="str">
        <f>VLOOKUP(A988,table2!A988:J3322,8,FALSE)</f>
        <v>No</v>
      </c>
      <c r="J988" t="str">
        <f>VLOOKUP(A988,table2!A988:J3322,9,FALSE)</f>
        <v>OVER WEIGHT</v>
      </c>
      <c r="K988" t="str">
        <f>VLOOKUP(A988,table2!A988:J3322,10,FALSE)</f>
        <v>DIABETES</v>
      </c>
      <c r="L988" s="22">
        <f>VLOOKUP(A988,table3!A988:H3328,4,FALSE)</f>
        <v>8028</v>
      </c>
      <c r="M988" s="22" t="str">
        <f>VLOOKUP(A988,table3!A988:H3328,5,FALSE)</f>
        <v>tier - 3</v>
      </c>
      <c r="N988" t="str">
        <f>VLOOKUP(A988,table3!A988:H3328,6,FALSE)</f>
        <v>tier - 2</v>
      </c>
      <c r="O988" t="str">
        <f>VLOOKUP(A988,table3!A988:H3328,7,FALSE)</f>
        <v>R1011</v>
      </c>
      <c r="P988" s="8">
        <f>VLOOKUP(A988,table3!A988:H3328,2,FALSE)</f>
        <v>28435</v>
      </c>
      <c r="Q988">
        <f>VLOOKUP(A988,table3!A987:H3328,8,FALSE)</f>
        <v>45</v>
      </c>
    </row>
    <row r="989" spans="1:17" x14ac:dyDescent="0.3">
      <c r="A989" s="13" t="s">
        <v>1383</v>
      </c>
      <c r="B989" s="14" t="s">
        <v>6412</v>
      </c>
      <c r="C989">
        <f>VLOOKUP(A989,table2!A989:J3323,2,FALSE)</f>
        <v>48.12</v>
      </c>
      <c r="D989">
        <f>VLOOKUP(A989,table2!A989:J3323,3,FALSE)</f>
        <v>4.51</v>
      </c>
      <c r="E989" t="str">
        <f>VLOOKUP(A989,table2!A989:J3323,4,FALSE)</f>
        <v>Yes</v>
      </c>
      <c r="F989" t="str">
        <f>VLOOKUP(A989,table2!A989:J3323,5,FALSE)</f>
        <v>No</v>
      </c>
      <c r="G989" t="str">
        <f>VLOOKUP(A989,table2!A989:J3323,6,FALSE)</f>
        <v>No</v>
      </c>
      <c r="H989" s="26">
        <f>VLOOKUP(A989,table2!A989:J3323,7,FALSE)</f>
        <v>1</v>
      </c>
      <c r="I989" t="str">
        <f>VLOOKUP(A989,table2!A989:J3323,8,FALSE)</f>
        <v>No</v>
      </c>
      <c r="J989" t="str">
        <f>VLOOKUP(A989,table2!A989:J3323,9,FALSE)</f>
        <v>OBESITY</v>
      </c>
      <c r="K989" t="str">
        <f>VLOOKUP(A989,table2!A989:J3323,10,FALSE)</f>
        <v>NORMAL</v>
      </c>
      <c r="L989" s="22">
        <f>VLOOKUP(A989,table3!A989:H3329,4,FALSE)</f>
        <v>8036</v>
      </c>
      <c r="M989" s="22" t="str">
        <f>VLOOKUP(A989,table3!A989:H3329,5,FALSE)</f>
        <v>tier - 2</v>
      </c>
      <c r="N989" t="str">
        <f>VLOOKUP(A989,table3!A989:H3329,6,FALSE)</f>
        <v>tier - 2</v>
      </c>
      <c r="O989" t="str">
        <f>VLOOKUP(A989,table3!A989:H3329,7,FALSE)</f>
        <v>R1012</v>
      </c>
      <c r="P989" s="8">
        <f>VLOOKUP(A989,table3!A989:H3329,2,FALSE)</f>
        <v>37967</v>
      </c>
      <c r="Q989">
        <f>VLOOKUP(A989,table3!A988:H3329,8,FALSE)</f>
        <v>19</v>
      </c>
    </row>
    <row r="990" spans="1:17" x14ac:dyDescent="0.3">
      <c r="A990" s="11" t="s">
        <v>1382</v>
      </c>
      <c r="B990" s="12" t="s">
        <v>6413</v>
      </c>
      <c r="C990">
        <f>VLOOKUP(A990,table2!A990:J3324,2,FALSE)</f>
        <v>24.91</v>
      </c>
      <c r="D990">
        <f>VLOOKUP(A990,table2!A990:J3324,3,FALSE)</f>
        <v>7.33</v>
      </c>
      <c r="E990" t="str">
        <f>VLOOKUP(A990,table2!A990:J3324,4,FALSE)</f>
        <v>Yes</v>
      </c>
      <c r="F990" t="str">
        <f>VLOOKUP(A990,table2!A990:J3324,5,FALSE)</f>
        <v>No</v>
      </c>
      <c r="G990" t="str">
        <f>VLOOKUP(A990,table2!A990:J3324,6,FALSE)</f>
        <v>Yes</v>
      </c>
      <c r="H990" s="26">
        <f>VLOOKUP(A990,table2!A990:J3324,7,FALSE)</f>
        <v>1</v>
      </c>
      <c r="I990" t="str">
        <f>VLOOKUP(A990,table2!A990:J3324,8,FALSE)</f>
        <v>No</v>
      </c>
      <c r="J990" t="str">
        <f>VLOOKUP(A990,table2!A990:J3324,9,FALSE)</f>
        <v>OVER WEIGHT</v>
      </c>
      <c r="K990" t="str">
        <f>VLOOKUP(A990,table2!A990:J3324,10,FALSE)</f>
        <v>DIABETES</v>
      </c>
      <c r="L990" s="22">
        <f>VLOOKUP(A990,table3!A990:H3330,4,FALSE)</f>
        <v>8059</v>
      </c>
      <c r="M990" s="22" t="str">
        <f>VLOOKUP(A990,table3!A990:H3330,5,FALSE)</f>
        <v>tier - 2</v>
      </c>
      <c r="N990" t="str">
        <f>VLOOKUP(A990,table3!A990:H3330,6,FALSE)</f>
        <v>tier - 3</v>
      </c>
      <c r="O990" t="str">
        <f>VLOOKUP(A990,table3!A990:H3330,7,FALSE)</f>
        <v>R1012</v>
      </c>
      <c r="P990" s="8">
        <f>VLOOKUP(A990,table3!A990:H3330,2,FALSE)</f>
        <v>31379</v>
      </c>
      <c r="Q990">
        <f>VLOOKUP(A990,table3!A989:H3330,8,FALSE)</f>
        <v>37</v>
      </c>
    </row>
    <row r="991" spans="1:17" x14ac:dyDescent="0.3">
      <c r="A991" s="13" t="s">
        <v>1381</v>
      </c>
      <c r="B991" s="14" t="s">
        <v>6415</v>
      </c>
      <c r="C991">
        <f>VLOOKUP(A991,table2!A991:J3325,2,FALSE)</f>
        <v>27.645</v>
      </c>
      <c r="D991">
        <f>VLOOKUP(A991,table2!A991:J3325,3,FALSE)</f>
        <v>10.56</v>
      </c>
      <c r="E991" t="str">
        <f>VLOOKUP(A991,table2!A991:J3325,4,FALSE)</f>
        <v>No</v>
      </c>
      <c r="F991" t="str">
        <f>VLOOKUP(A991,table2!A991:J3325,5,FALSE)</f>
        <v>No</v>
      </c>
      <c r="G991" t="str">
        <f>VLOOKUP(A991,table2!A991:J3325,6,FALSE)</f>
        <v>No</v>
      </c>
      <c r="H991" s="26">
        <f>VLOOKUP(A991,table2!A991:J3325,7,FALSE)</f>
        <v>0</v>
      </c>
      <c r="I991" t="str">
        <f>VLOOKUP(A991,table2!A991:J3325,8,FALSE)</f>
        <v>No</v>
      </c>
      <c r="J991" t="str">
        <f>VLOOKUP(A991,table2!A991:J3325,9,FALSE)</f>
        <v>OVER WEIGHT</v>
      </c>
      <c r="K991" t="str">
        <f>VLOOKUP(A991,table2!A991:J3325,10,FALSE)</f>
        <v>DIABETES</v>
      </c>
      <c r="L991" s="22">
        <f>VLOOKUP(A991,table3!A991:H3331,4,FALSE)</f>
        <v>8060</v>
      </c>
      <c r="M991" s="22" t="str">
        <f>VLOOKUP(A991,table3!A991:H3331,5,FALSE)</f>
        <v>tier - 2</v>
      </c>
      <c r="N991" t="str">
        <f>VLOOKUP(A991,table3!A991:H3331,6,FALSE)</f>
        <v>tier - 3</v>
      </c>
      <c r="O991" t="str">
        <f>VLOOKUP(A991,table3!A991:H3331,7,FALSE)</f>
        <v>R1012</v>
      </c>
      <c r="P991" s="8">
        <f>VLOOKUP(A991,table3!A991:H3331,2,FALSE)</f>
        <v>30312</v>
      </c>
      <c r="Q991">
        <f>VLOOKUP(A991,table3!A990:H3331,8,FALSE)</f>
        <v>40</v>
      </c>
    </row>
    <row r="992" spans="1:17" x14ac:dyDescent="0.3">
      <c r="A992" s="11" t="s">
        <v>1380</v>
      </c>
      <c r="B992" s="12" t="s">
        <v>6416</v>
      </c>
      <c r="C992">
        <f>VLOOKUP(A992,table2!A992:J3326,2,FALSE)</f>
        <v>33.700000000000003</v>
      </c>
      <c r="D992">
        <f>VLOOKUP(A992,table2!A992:J3326,3,FALSE)</f>
        <v>4.01</v>
      </c>
      <c r="E992" t="str">
        <f>VLOOKUP(A992,table2!A992:J3326,4,FALSE)</f>
        <v>No</v>
      </c>
      <c r="F992" t="str">
        <f>VLOOKUP(A992,table2!A992:J3326,5,FALSE)</f>
        <v>No</v>
      </c>
      <c r="G992" t="str">
        <f>VLOOKUP(A992,table2!A992:J3326,6,FALSE)</f>
        <v>No</v>
      </c>
      <c r="H992" s="26">
        <f>VLOOKUP(A992,table2!A992:J3326,7,FALSE)</f>
        <v>2</v>
      </c>
      <c r="I992" t="str">
        <f>VLOOKUP(A992,table2!A992:J3326,8,FALSE)</f>
        <v>No</v>
      </c>
      <c r="J992" t="str">
        <f>VLOOKUP(A992,table2!A992:J3326,9,FALSE)</f>
        <v>OBESITY</v>
      </c>
      <c r="K992" t="str">
        <f>VLOOKUP(A992,table2!A992:J3326,10,FALSE)</f>
        <v>NORMAL</v>
      </c>
      <c r="L992" s="22">
        <f>VLOOKUP(A992,table3!A992:H3332,4,FALSE)</f>
        <v>8062</v>
      </c>
      <c r="M992" s="22" t="str">
        <f>VLOOKUP(A992,table3!A992:H3332,5,FALSE)</f>
        <v>tier - 2</v>
      </c>
      <c r="N992" t="str">
        <f>VLOOKUP(A992,table3!A992:H3332,6,FALSE)</f>
        <v>tier - 1</v>
      </c>
      <c r="O992" t="str">
        <f>VLOOKUP(A992,table3!A992:H3332,7,FALSE)</f>
        <v>R1013</v>
      </c>
      <c r="P992" s="8">
        <f>VLOOKUP(A992,table3!A992:H3332,2,FALSE)</f>
        <v>25914</v>
      </c>
      <c r="Q992">
        <f>VLOOKUP(A992,table3!A991:H3332,8,FALSE)</f>
        <v>52</v>
      </c>
    </row>
    <row r="993" spans="1:17" x14ac:dyDescent="0.3">
      <c r="A993" s="13" t="s">
        <v>1379</v>
      </c>
      <c r="B993" s="14" t="s">
        <v>4907</v>
      </c>
      <c r="C993">
        <f>VLOOKUP(A993,table2!A993:J3327,2,FALSE)</f>
        <v>38.93</v>
      </c>
      <c r="D993">
        <f>VLOOKUP(A993,table2!A993:J3327,3,FALSE)</f>
        <v>5.64</v>
      </c>
      <c r="E993" t="str">
        <f>VLOOKUP(A993,table2!A993:J3327,4,FALSE)</f>
        <v>Yes</v>
      </c>
      <c r="F993" t="str">
        <f>VLOOKUP(A993,table2!A993:J3327,5,FALSE)</f>
        <v>No</v>
      </c>
      <c r="G993" t="str">
        <f>VLOOKUP(A993,table2!A993:J3327,6,FALSE)</f>
        <v>No</v>
      </c>
      <c r="H993" s="26">
        <f>VLOOKUP(A993,table2!A993:J3327,7,FALSE)</f>
        <v>1</v>
      </c>
      <c r="I993" t="str">
        <f>VLOOKUP(A993,table2!A993:J3327,8,FALSE)</f>
        <v>No</v>
      </c>
      <c r="J993" t="str">
        <f>VLOOKUP(A993,table2!A993:J3327,9,FALSE)</f>
        <v>OBESITY</v>
      </c>
      <c r="K993" t="str">
        <f>VLOOKUP(A993,table2!A993:J3327,10,FALSE)</f>
        <v>NORMAL</v>
      </c>
      <c r="L993" s="22">
        <f>VLOOKUP(A993,table3!A993:H3333,4,FALSE)</f>
        <v>8063</v>
      </c>
      <c r="M993" s="22" t="str">
        <f>VLOOKUP(A993,table3!A993:H3333,5,FALSE)</f>
        <v>tier - 3</v>
      </c>
      <c r="N993" t="str">
        <f>VLOOKUP(A993,table3!A993:H3333,6,FALSE)</f>
        <v>tier - 3</v>
      </c>
      <c r="O993" t="str">
        <f>VLOOKUP(A993,table3!A993:H3333,7,FALSE)</f>
        <v>R1011</v>
      </c>
      <c r="P993" s="8">
        <f>VLOOKUP(A993,table3!A993:H3333,2,FALSE)</f>
        <v>27573</v>
      </c>
      <c r="Q993">
        <f>VLOOKUP(A993,table3!A992:H3333,8,FALSE)</f>
        <v>47</v>
      </c>
    </row>
    <row r="994" spans="1:17" x14ac:dyDescent="0.3">
      <c r="A994" s="11" t="s">
        <v>1378</v>
      </c>
      <c r="B994" s="12" t="s">
        <v>6419</v>
      </c>
      <c r="C994">
        <f>VLOOKUP(A994,table2!A994:J3328,2,FALSE)</f>
        <v>32.774999999999999</v>
      </c>
      <c r="D994">
        <f>VLOOKUP(A994,table2!A994:J3328,3,FALSE)</f>
        <v>8.02</v>
      </c>
      <c r="E994" t="str">
        <f>VLOOKUP(A994,table2!A994:J3328,4,FALSE)</f>
        <v>Yes</v>
      </c>
      <c r="F994" t="str">
        <f>VLOOKUP(A994,table2!A994:J3328,5,FALSE)</f>
        <v>No</v>
      </c>
      <c r="G994" t="str">
        <f>VLOOKUP(A994,table2!A994:J3328,6,FALSE)</f>
        <v>No</v>
      </c>
      <c r="H994" s="26">
        <f>VLOOKUP(A994,table2!A994:J3328,7,FALSE)</f>
        <v>2</v>
      </c>
      <c r="I994" t="str">
        <f>VLOOKUP(A994,table2!A994:J3328,8,FALSE)</f>
        <v>No</v>
      </c>
      <c r="J994" t="str">
        <f>VLOOKUP(A994,table2!A994:J3328,9,FALSE)</f>
        <v>OBESITY</v>
      </c>
      <c r="K994" t="str">
        <f>VLOOKUP(A994,table2!A994:J3328,10,FALSE)</f>
        <v>DIABETES</v>
      </c>
      <c r="L994" s="22">
        <f>VLOOKUP(A994,table3!A994:H3334,4,FALSE)</f>
        <v>8068</v>
      </c>
      <c r="M994" s="22" t="str">
        <f>VLOOKUP(A994,table3!A994:H3334,5,FALSE)</f>
        <v>tier - 3</v>
      </c>
      <c r="N994" t="str">
        <f>VLOOKUP(A994,table3!A994:H3334,6,FALSE)</f>
        <v>tier - 1</v>
      </c>
      <c r="O994" t="str">
        <f>VLOOKUP(A994,table3!A994:H3334,7,FALSE)</f>
        <v>R1013</v>
      </c>
      <c r="P994" s="8">
        <f>VLOOKUP(A994,table3!A994:H3334,2,FALSE)</f>
        <v>23965</v>
      </c>
      <c r="Q994">
        <f>VLOOKUP(A994,table3!A993:H3334,8,FALSE)</f>
        <v>57</v>
      </c>
    </row>
    <row r="995" spans="1:17" x14ac:dyDescent="0.3">
      <c r="A995" s="13" t="s">
        <v>1377</v>
      </c>
      <c r="B995" s="14" t="s">
        <v>6421</v>
      </c>
      <c r="C995">
        <f>VLOOKUP(A995,table2!A995:J3329,2,FALSE)</f>
        <v>29.83</v>
      </c>
      <c r="D995">
        <f>VLOOKUP(A995,table2!A995:J3329,3,FALSE)</f>
        <v>7.2</v>
      </c>
      <c r="E995" t="str">
        <f>VLOOKUP(A995,table2!A995:J3329,4,FALSE)</f>
        <v>Yes</v>
      </c>
      <c r="F995" t="str">
        <f>VLOOKUP(A995,table2!A995:J3329,5,FALSE)</f>
        <v>No</v>
      </c>
      <c r="G995" t="str">
        <f>VLOOKUP(A995,table2!A995:J3329,6,FALSE)</f>
        <v>No</v>
      </c>
      <c r="H995" s="26">
        <f>VLOOKUP(A995,table2!A995:J3329,7,FALSE)</f>
        <v>0</v>
      </c>
      <c r="I995" t="str">
        <f>VLOOKUP(A995,table2!A995:J3329,8,FALSE)</f>
        <v>No</v>
      </c>
      <c r="J995" t="str">
        <f>VLOOKUP(A995,table2!A995:J3329,9,FALSE)</f>
        <v>OVER WEIGHT</v>
      </c>
      <c r="K995" t="str">
        <f>VLOOKUP(A995,table2!A995:J3329,10,FALSE)</f>
        <v>DIABETES</v>
      </c>
      <c r="L995" s="22">
        <f>VLOOKUP(A995,table3!A995:H3335,4,FALSE)</f>
        <v>8068</v>
      </c>
      <c r="M995" s="22" t="str">
        <f>VLOOKUP(A995,table3!A995:H3335,5,FALSE)</f>
        <v>tier - 3</v>
      </c>
      <c r="N995" t="str">
        <f>VLOOKUP(A995,table3!A995:H3335,6,FALSE)</f>
        <v>tier - 2</v>
      </c>
      <c r="O995" t="str">
        <f>VLOOKUP(A995,table3!A995:H3335,7,FALSE)</f>
        <v>R1011</v>
      </c>
      <c r="P995" s="8">
        <f>VLOOKUP(A995,table3!A995:H3335,2,FALSE)</f>
        <v>27743</v>
      </c>
      <c r="Q995">
        <f>VLOOKUP(A995,table3!A994:H3335,8,FALSE)</f>
        <v>47</v>
      </c>
    </row>
    <row r="996" spans="1:17" x14ac:dyDescent="0.3">
      <c r="A996" s="11" t="s">
        <v>1376</v>
      </c>
      <c r="B996" s="12" t="s">
        <v>4815</v>
      </c>
      <c r="C996">
        <f>VLOOKUP(A996,table2!A996:J3330,2,FALSE)</f>
        <v>28.31</v>
      </c>
      <c r="D996">
        <f>VLOOKUP(A996,table2!A996:J3330,3,FALSE)</f>
        <v>4.55</v>
      </c>
      <c r="E996" t="str">
        <f>VLOOKUP(A996,table2!A996:J3330,4,FALSE)</f>
        <v>No</v>
      </c>
      <c r="F996" t="str">
        <f>VLOOKUP(A996,table2!A996:J3330,5,FALSE)</f>
        <v>Yes</v>
      </c>
      <c r="G996" t="str">
        <f>VLOOKUP(A996,table2!A996:J3330,6,FALSE)</f>
        <v>No</v>
      </c>
      <c r="H996" s="26">
        <f>VLOOKUP(A996,table2!A996:J3330,7,FALSE)</f>
        <v>1</v>
      </c>
      <c r="I996" t="str">
        <f>VLOOKUP(A996,table2!A996:J3330,8,FALSE)</f>
        <v>No</v>
      </c>
      <c r="J996" t="str">
        <f>VLOOKUP(A996,table2!A996:J3330,9,FALSE)</f>
        <v>OVER WEIGHT</v>
      </c>
      <c r="K996" t="str">
        <f>VLOOKUP(A996,table2!A996:J3330,10,FALSE)</f>
        <v>NORMAL</v>
      </c>
      <c r="L996" s="22">
        <f>VLOOKUP(A996,table3!A996:H3336,4,FALSE)</f>
        <v>8072</v>
      </c>
      <c r="M996" s="22" t="str">
        <f>VLOOKUP(A996,table3!A996:H3336,5,FALSE)</f>
        <v>tier - 3</v>
      </c>
      <c r="N996" t="str">
        <f>VLOOKUP(A996,table3!A996:H3336,6,FALSE)</f>
        <v>tier - 1</v>
      </c>
      <c r="O996" t="str">
        <f>VLOOKUP(A996,table3!A996:H3336,7,FALSE)</f>
        <v>R1011</v>
      </c>
      <c r="P996" s="8">
        <f>VLOOKUP(A996,table3!A996:H3336,2,FALSE)</f>
        <v>24036</v>
      </c>
      <c r="Q996">
        <f>VLOOKUP(A996,table3!A995:H3336,8,FALSE)</f>
        <v>57</v>
      </c>
    </row>
    <row r="997" spans="1:17" x14ac:dyDescent="0.3">
      <c r="A997" s="13" t="s">
        <v>1375</v>
      </c>
      <c r="B997" s="14" t="s">
        <v>6424</v>
      </c>
      <c r="C997">
        <f>VLOOKUP(A997,table2!A997:J3331,2,FALSE)</f>
        <v>29.79</v>
      </c>
      <c r="D997">
        <f>VLOOKUP(A997,table2!A997:J3331,3,FALSE)</f>
        <v>9.0299999999999994</v>
      </c>
      <c r="E997" t="str">
        <f>VLOOKUP(A997,table2!A997:J3331,4,FALSE)</f>
        <v>No</v>
      </c>
      <c r="F997" t="str">
        <f>VLOOKUP(A997,table2!A997:J3331,5,FALSE)</f>
        <v>No</v>
      </c>
      <c r="G997" t="str">
        <f>VLOOKUP(A997,table2!A997:J3331,6,FALSE)</f>
        <v>No</v>
      </c>
      <c r="H997" s="26">
        <f>VLOOKUP(A997,table2!A997:J3331,7,FALSE)</f>
        <v>0</v>
      </c>
      <c r="I997" t="str">
        <f>VLOOKUP(A997,table2!A997:J3331,8,FALSE)</f>
        <v>No</v>
      </c>
      <c r="J997" t="str">
        <f>VLOOKUP(A997,table2!A997:J3331,9,FALSE)</f>
        <v>OVER WEIGHT</v>
      </c>
      <c r="K997" t="str">
        <f>VLOOKUP(A997,table2!A997:J3331,10,FALSE)</f>
        <v>DIABETES</v>
      </c>
      <c r="L997" s="22">
        <f>VLOOKUP(A997,table3!A997:H3337,4,FALSE)</f>
        <v>8077</v>
      </c>
      <c r="M997" s="22" t="str">
        <f>VLOOKUP(A997,table3!A997:H3337,5,FALSE)</f>
        <v>tier - 2</v>
      </c>
      <c r="N997" t="str">
        <f>VLOOKUP(A997,table3!A997:H3337,6,FALSE)</f>
        <v>tier - 1</v>
      </c>
      <c r="O997" t="str">
        <f>VLOOKUP(A997,table3!A997:H3337,7,FALSE)</f>
        <v>R1026</v>
      </c>
      <c r="P997" s="8">
        <f>VLOOKUP(A997,table3!A997:H3337,2,FALSE)</f>
        <v>34280</v>
      </c>
      <c r="Q997">
        <f>VLOOKUP(A997,table3!A996:H3337,8,FALSE)</f>
        <v>29</v>
      </c>
    </row>
    <row r="998" spans="1:17" x14ac:dyDescent="0.3">
      <c r="A998" s="11" t="s">
        <v>1374</v>
      </c>
      <c r="B998" s="12" t="s">
        <v>4782</v>
      </c>
      <c r="C998">
        <f>VLOOKUP(A998,table2!A998:J3332,2,FALSE)</f>
        <v>36.6</v>
      </c>
      <c r="D998">
        <f>VLOOKUP(A998,table2!A998:J3332,3,FALSE)</f>
        <v>5.2</v>
      </c>
      <c r="E998" t="str">
        <f>VLOOKUP(A998,table2!A998:J3332,4,FALSE)</f>
        <v>Yes</v>
      </c>
      <c r="F998" t="str">
        <f>VLOOKUP(A998,table2!A998:J3332,5,FALSE)</f>
        <v>No</v>
      </c>
      <c r="G998" t="str">
        <f>VLOOKUP(A998,table2!A998:J3332,6,FALSE)</f>
        <v>Yes</v>
      </c>
      <c r="H998" s="26">
        <f>VLOOKUP(A998,table2!A998:J3332,7,FALSE)</f>
        <v>1</v>
      </c>
      <c r="I998" t="str">
        <f>VLOOKUP(A998,table2!A998:J3332,8,FALSE)</f>
        <v>No</v>
      </c>
      <c r="J998" t="str">
        <f>VLOOKUP(A998,table2!A998:J3332,9,FALSE)</f>
        <v>OBESITY</v>
      </c>
      <c r="K998" t="str">
        <f>VLOOKUP(A998,table2!A998:J3332,10,FALSE)</f>
        <v>NORMAL</v>
      </c>
      <c r="L998" s="22">
        <f>VLOOKUP(A998,table3!A998:H3338,4,FALSE)</f>
        <v>8081</v>
      </c>
      <c r="M998" s="22" t="str">
        <f>VLOOKUP(A998,table3!A998:H3338,5,FALSE)</f>
        <v>tier - 2</v>
      </c>
      <c r="N998" t="str">
        <f>VLOOKUP(A998,table3!A998:H3338,6,FALSE)</f>
        <v>tier - 2</v>
      </c>
      <c r="O998" t="str">
        <f>VLOOKUP(A998,table3!A998:H3338,7,FALSE)</f>
        <v>R1012</v>
      </c>
      <c r="P998" s="8">
        <f>VLOOKUP(A998,table3!A998:H3338,2,FALSE)</f>
        <v>37131</v>
      </c>
      <c r="Q998">
        <f>VLOOKUP(A998,table3!A997:H3338,8,FALSE)</f>
        <v>21</v>
      </c>
    </row>
    <row r="999" spans="1:17" x14ac:dyDescent="0.3">
      <c r="A999" s="13" t="s">
        <v>1373</v>
      </c>
      <c r="B999" s="14" t="s">
        <v>6427</v>
      </c>
      <c r="C999">
        <f>VLOOKUP(A999,table2!A999:J3333,2,FALSE)</f>
        <v>35.93</v>
      </c>
      <c r="D999">
        <f>VLOOKUP(A999,table2!A999:J3333,3,FALSE)</f>
        <v>8.3000000000000007</v>
      </c>
      <c r="E999" t="str">
        <f>VLOOKUP(A999,table2!A999:J3333,4,FALSE)</f>
        <v>Yes</v>
      </c>
      <c r="F999" t="str">
        <f>VLOOKUP(A999,table2!A999:J3333,5,FALSE)</f>
        <v>No</v>
      </c>
      <c r="G999" t="str">
        <f>VLOOKUP(A999,table2!A999:J3333,6,FALSE)</f>
        <v>No</v>
      </c>
      <c r="H999" s="26">
        <f>VLOOKUP(A999,table2!A999:J3333,7,FALSE)</f>
        <v>0</v>
      </c>
      <c r="I999" t="str">
        <f>VLOOKUP(A999,table2!A999:J3333,8,FALSE)</f>
        <v>No</v>
      </c>
      <c r="J999" t="str">
        <f>VLOOKUP(A999,table2!A999:J3333,9,FALSE)</f>
        <v>OBESITY</v>
      </c>
      <c r="K999" t="str">
        <f>VLOOKUP(A999,table2!A999:J3333,10,FALSE)</f>
        <v>DIABETES</v>
      </c>
      <c r="L999" s="22">
        <f>VLOOKUP(A999,table3!A999:H3339,4,FALSE)</f>
        <v>8082</v>
      </c>
      <c r="M999" s="22" t="str">
        <f>VLOOKUP(A999,table3!A999:H3339,5,FALSE)</f>
        <v>tier - 2</v>
      </c>
      <c r="N999" t="str">
        <f>VLOOKUP(A999,table3!A999:H3339,6,FALSE)</f>
        <v>tier - 2</v>
      </c>
      <c r="O999" t="str">
        <f>VLOOKUP(A999,table3!A999:H3339,7,FALSE)</f>
        <v>R1026</v>
      </c>
      <c r="P999" s="8">
        <f>VLOOKUP(A999,table3!A999:H3339,2,FALSE)</f>
        <v>34619</v>
      </c>
      <c r="Q999">
        <f>VLOOKUP(A999,table3!A998:H3339,8,FALSE)</f>
        <v>28</v>
      </c>
    </row>
    <row r="1000" spans="1:17" x14ac:dyDescent="0.3">
      <c r="A1000" s="11" t="s">
        <v>1372</v>
      </c>
      <c r="B1000" s="12" t="s">
        <v>5714</v>
      </c>
      <c r="C1000">
        <f>VLOOKUP(A1000,table2!A1000:J3334,2,FALSE)</f>
        <v>28.6</v>
      </c>
      <c r="D1000">
        <f>VLOOKUP(A1000,table2!A1000:J3334,3,FALSE)</f>
        <v>5.56</v>
      </c>
      <c r="E1000" t="str">
        <f>VLOOKUP(A1000,table2!A1000:J3334,4,FALSE)</f>
        <v>Yes</v>
      </c>
      <c r="F1000" t="str">
        <f>VLOOKUP(A1000,table2!A1000:J3334,5,FALSE)</f>
        <v>No</v>
      </c>
      <c r="G1000" t="str">
        <f>VLOOKUP(A1000,table2!A1000:J3334,6,FALSE)</f>
        <v>Yes</v>
      </c>
      <c r="H1000" s="26">
        <f>VLOOKUP(A1000,table2!A1000:J3334,7,FALSE)</f>
        <v>1</v>
      </c>
      <c r="I1000" t="str">
        <f>VLOOKUP(A1000,table2!A1000:J3334,8,FALSE)</f>
        <v>No</v>
      </c>
      <c r="J1000" t="str">
        <f>VLOOKUP(A1000,table2!A1000:J3334,9,FALSE)</f>
        <v>OVER WEIGHT</v>
      </c>
      <c r="K1000" t="str">
        <f>VLOOKUP(A1000,table2!A1000:J3334,10,FALSE)</f>
        <v>NORMAL</v>
      </c>
      <c r="L1000" s="22">
        <f>VLOOKUP(A1000,table3!A1000:H3340,4,FALSE)</f>
        <v>8084</v>
      </c>
      <c r="M1000" s="22" t="str">
        <f>VLOOKUP(A1000,table3!A1000:H3340,5,FALSE)</f>
        <v>tier - 3</v>
      </c>
      <c r="N1000" t="str">
        <f>VLOOKUP(A1000,table3!A1000:H3340,6,FALSE)</f>
        <v>tier - 3</v>
      </c>
      <c r="O1000" t="str">
        <f>VLOOKUP(A1000,table3!A1000:H3340,7,FALSE)</f>
        <v>R1013</v>
      </c>
      <c r="P1000" s="8">
        <f>VLOOKUP(A1000,table3!A1000:H3340,2,FALSE)</f>
        <v>27749</v>
      </c>
      <c r="Q1000">
        <f>VLOOKUP(A1000,table3!A999:H3340,8,FALSE)</f>
        <v>47</v>
      </c>
    </row>
    <row r="1001" spans="1:17" x14ac:dyDescent="0.3">
      <c r="A1001" s="13" t="s">
        <v>1371</v>
      </c>
      <c r="B1001" s="14" t="s">
        <v>6429</v>
      </c>
      <c r="C1001">
        <f>VLOOKUP(A1001,table2!A1001:J3335,2,FALSE)</f>
        <v>39.17</v>
      </c>
      <c r="D1001">
        <f>VLOOKUP(A1001,table2!A1001:J3335,3,FALSE)</f>
        <v>4.1500000000000004</v>
      </c>
      <c r="E1001" t="str">
        <f>VLOOKUP(A1001,table2!A1001:J3335,4,FALSE)</f>
        <v>No</v>
      </c>
      <c r="F1001" t="str">
        <f>VLOOKUP(A1001,table2!A1001:J3335,5,FALSE)</f>
        <v>No</v>
      </c>
      <c r="G1001" t="str">
        <f>VLOOKUP(A1001,table2!A1001:J3335,6,FALSE)</f>
        <v>No</v>
      </c>
      <c r="H1001" s="26">
        <f>VLOOKUP(A1001,table2!A1001:J3335,7,FALSE)</f>
        <v>0</v>
      </c>
      <c r="I1001" t="str">
        <f>VLOOKUP(A1001,table2!A1001:J3335,8,FALSE)</f>
        <v>No</v>
      </c>
      <c r="J1001" t="str">
        <f>VLOOKUP(A1001,table2!A1001:J3335,9,FALSE)</f>
        <v>OBESITY</v>
      </c>
      <c r="K1001" t="str">
        <f>VLOOKUP(A1001,table2!A1001:J3335,10,FALSE)</f>
        <v>NORMAL</v>
      </c>
      <c r="L1001" s="22">
        <f>VLOOKUP(A1001,table3!A1001:H3341,4,FALSE)</f>
        <v>8091</v>
      </c>
      <c r="M1001" s="22" t="str">
        <f>VLOOKUP(A1001,table3!A1001:H3341,5,FALSE)</f>
        <v>tier - 3</v>
      </c>
      <c r="N1001" t="str">
        <f>VLOOKUP(A1001,table3!A1001:H3341,6,FALSE)</f>
        <v>tier - 1</v>
      </c>
      <c r="O1001" t="str">
        <f>VLOOKUP(A1001,table3!A1001:H3341,7,FALSE)</f>
        <v>R1012</v>
      </c>
      <c r="P1001" s="8">
        <f>VLOOKUP(A1001,table3!A1001:H3341,2,FALSE)</f>
        <v>24633</v>
      </c>
      <c r="Q1001">
        <f>VLOOKUP(A1001,table3!A1000:H3341,8,FALSE)</f>
        <v>55</v>
      </c>
    </row>
    <row r="1002" spans="1:17" x14ac:dyDescent="0.3">
      <c r="A1002" s="11" t="s">
        <v>1370</v>
      </c>
      <c r="B1002" s="12" t="s">
        <v>6431</v>
      </c>
      <c r="C1002">
        <f>VLOOKUP(A1002,table2!A1002:J3336,2,FALSE)</f>
        <v>26.41</v>
      </c>
      <c r="D1002">
        <f>VLOOKUP(A1002,table2!A1002:J3336,3,FALSE)</f>
        <v>5.99</v>
      </c>
      <c r="E1002" t="str">
        <f>VLOOKUP(A1002,table2!A1002:J3336,4,FALSE)</f>
        <v>Yes</v>
      </c>
      <c r="F1002" t="str">
        <f>VLOOKUP(A1002,table2!A1002:J3336,5,FALSE)</f>
        <v>No</v>
      </c>
      <c r="G1002" t="str">
        <f>VLOOKUP(A1002,table2!A1002:J3336,6,FALSE)</f>
        <v>Yes</v>
      </c>
      <c r="H1002" s="26">
        <f>VLOOKUP(A1002,table2!A1002:J3336,7,FALSE)</f>
        <v>1</v>
      </c>
      <c r="I1002" t="str">
        <f>VLOOKUP(A1002,table2!A1002:J3336,8,FALSE)</f>
        <v>No</v>
      </c>
      <c r="J1002" t="str">
        <f>VLOOKUP(A1002,table2!A1002:J3336,9,FALSE)</f>
        <v>OVER WEIGHT</v>
      </c>
      <c r="K1002" t="str">
        <f>VLOOKUP(A1002,table2!A1002:J3336,10,FALSE)</f>
        <v>PREDIABETES</v>
      </c>
      <c r="L1002" s="22">
        <f>VLOOKUP(A1002,table3!A1002:H3342,4,FALSE)</f>
        <v>8113</v>
      </c>
      <c r="M1002" s="22" t="str">
        <f>VLOOKUP(A1002,table3!A1002:H3342,5,FALSE)</f>
        <v>tier - 2</v>
      </c>
      <c r="N1002" t="str">
        <f>VLOOKUP(A1002,table3!A1002:H3342,6,FALSE)</f>
        <v>tier - 2</v>
      </c>
      <c r="O1002" t="str">
        <f>VLOOKUP(A1002,table3!A1002:H3342,7,FALSE)</f>
        <v>R1013</v>
      </c>
      <c r="P1002" s="8">
        <f>VLOOKUP(A1002,table3!A1002:H3342,2,FALSE)</f>
        <v>26948</v>
      </c>
      <c r="Q1002">
        <f>VLOOKUP(A1002,table3!A1001:H3342,8,FALSE)</f>
        <v>49</v>
      </c>
    </row>
    <row r="1003" spans="1:17" x14ac:dyDescent="0.3">
      <c r="A1003" s="13" t="s">
        <v>1369</v>
      </c>
      <c r="B1003" s="14" t="s">
        <v>6432</v>
      </c>
      <c r="C1003">
        <f>VLOOKUP(A1003,table2!A1003:J3337,2,FALSE)</f>
        <v>30.63</v>
      </c>
      <c r="D1003">
        <f>VLOOKUP(A1003,table2!A1003:J3337,3,FALSE)</f>
        <v>5.8</v>
      </c>
      <c r="E1003" t="str">
        <f>VLOOKUP(A1003,table2!A1003:J3337,4,FALSE)</f>
        <v>Yes</v>
      </c>
      <c r="F1003" t="str">
        <f>VLOOKUP(A1003,table2!A1003:J3337,5,FALSE)</f>
        <v>No</v>
      </c>
      <c r="G1003" t="str">
        <f>VLOOKUP(A1003,table2!A1003:J3337,6,FALSE)</f>
        <v>No</v>
      </c>
      <c r="H1003" s="26">
        <f>VLOOKUP(A1003,table2!A1003:J3337,7,FALSE)</f>
        <v>0</v>
      </c>
      <c r="I1003" t="str">
        <f>VLOOKUP(A1003,table2!A1003:J3337,8,FALSE)</f>
        <v>No</v>
      </c>
      <c r="J1003" t="str">
        <f>VLOOKUP(A1003,table2!A1003:J3337,9,FALSE)</f>
        <v>OBESITY</v>
      </c>
      <c r="K1003" t="str">
        <f>VLOOKUP(A1003,table2!A1003:J3337,10,FALSE)</f>
        <v>PREDIABETES</v>
      </c>
      <c r="L1003" s="22">
        <f>VLOOKUP(A1003,table3!A1003:H3343,4,FALSE)</f>
        <v>8116</v>
      </c>
      <c r="M1003" s="22" t="str">
        <f>VLOOKUP(A1003,table3!A1003:H3343,5,FALSE)</f>
        <v>tier - 3</v>
      </c>
      <c r="N1003" t="str">
        <f>VLOOKUP(A1003,table3!A1003:H3343,6,FALSE)</f>
        <v>tier - 1</v>
      </c>
      <c r="O1003" t="str">
        <f>VLOOKUP(A1003,table3!A1003:H3343,7,FALSE)</f>
        <v>R1012</v>
      </c>
      <c r="P1003" s="8">
        <f>VLOOKUP(A1003,table3!A1003:H3343,2,FALSE)</f>
        <v>28734</v>
      </c>
      <c r="Q1003">
        <f>VLOOKUP(A1003,table3!A1002:H3343,8,FALSE)</f>
        <v>44</v>
      </c>
    </row>
    <row r="1004" spans="1:17" x14ac:dyDescent="0.3">
      <c r="A1004" s="11" t="s">
        <v>1368</v>
      </c>
      <c r="B1004" s="12" t="s">
        <v>6434</v>
      </c>
      <c r="C1004">
        <f>VLOOKUP(A1004,table2!A1004:J3338,2,FALSE)</f>
        <v>31.73</v>
      </c>
      <c r="D1004">
        <f>VLOOKUP(A1004,table2!A1004:J3338,3,FALSE)</f>
        <v>7.32</v>
      </c>
      <c r="E1004" t="str">
        <f>VLOOKUP(A1004,table2!A1004:J3338,4,FALSE)</f>
        <v>Yes</v>
      </c>
      <c r="F1004" t="str">
        <f>VLOOKUP(A1004,table2!A1004:J3338,5,FALSE)</f>
        <v>No</v>
      </c>
      <c r="G1004" t="str">
        <f>VLOOKUP(A1004,table2!A1004:J3338,6,FALSE)</f>
        <v>No</v>
      </c>
      <c r="H1004" s="26">
        <f>VLOOKUP(A1004,table2!A1004:J3338,7,FALSE)</f>
        <v>2</v>
      </c>
      <c r="I1004" t="str">
        <f>VLOOKUP(A1004,table2!A1004:J3338,8,FALSE)</f>
        <v>No</v>
      </c>
      <c r="J1004" t="str">
        <f>VLOOKUP(A1004,table2!A1004:J3338,9,FALSE)</f>
        <v>OBESITY</v>
      </c>
      <c r="K1004" t="str">
        <f>VLOOKUP(A1004,table2!A1004:J3338,10,FALSE)</f>
        <v>DIABETES</v>
      </c>
      <c r="L1004" s="22">
        <f>VLOOKUP(A1004,table3!A1004:H3344,4,FALSE)</f>
        <v>8117</v>
      </c>
      <c r="M1004" s="22" t="str">
        <f>VLOOKUP(A1004,table3!A1004:H3344,5,FALSE)</f>
        <v>tier - 3</v>
      </c>
      <c r="N1004" t="str">
        <f>VLOOKUP(A1004,table3!A1004:H3344,6,FALSE)</f>
        <v>tier - 1</v>
      </c>
      <c r="O1004" t="str">
        <f>VLOOKUP(A1004,table3!A1004:H3344,7,FALSE)</f>
        <v>R1011</v>
      </c>
      <c r="P1004" s="8">
        <f>VLOOKUP(A1004,table3!A1004:H3344,2,FALSE)</f>
        <v>27014</v>
      </c>
      <c r="Q1004">
        <f>VLOOKUP(A1004,table3!A1003:H3344,8,FALSE)</f>
        <v>49</v>
      </c>
    </row>
    <row r="1005" spans="1:17" x14ac:dyDescent="0.3">
      <c r="A1005" s="13" t="s">
        <v>1367</v>
      </c>
      <c r="B1005" s="14" t="s">
        <v>6436</v>
      </c>
      <c r="C1005">
        <f>VLOOKUP(A1005,table2!A1005:J3339,2,FALSE)</f>
        <v>30.7</v>
      </c>
      <c r="D1005">
        <f>VLOOKUP(A1005,table2!A1005:J3339,3,FALSE)</f>
        <v>5.16</v>
      </c>
      <c r="E1005" t="str">
        <f>VLOOKUP(A1005,table2!A1005:J3339,4,FALSE)</f>
        <v>No</v>
      </c>
      <c r="F1005" t="str">
        <f>VLOOKUP(A1005,table2!A1005:J3339,5,FALSE)</f>
        <v>No</v>
      </c>
      <c r="G1005" t="str">
        <f>VLOOKUP(A1005,table2!A1005:J3339,6,FALSE)</f>
        <v>No</v>
      </c>
      <c r="H1005" s="26">
        <f>VLOOKUP(A1005,table2!A1005:J3339,7,FALSE)</f>
        <v>2</v>
      </c>
      <c r="I1005" t="str">
        <f>VLOOKUP(A1005,table2!A1005:J3339,8,FALSE)</f>
        <v>No</v>
      </c>
      <c r="J1005" t="str">
        <f>VLOOKUP(A1005,table2!A1005:J3339,9,FALSE)</f>
        <v>OBESITY</v>
      </c>
      <c r="K1005" t="str">
        <f>VLOOKUP(A1005,table2!A1005:J3339,10,FALSE)</f>
        <v>NORMAL</v>
      </c>
      <c r="L1005" s="22">
        <f>VLOOKUP(A1005,table3!A1005:H3345,4,FALSE)</f>
        <v>8124</v>
      </c>
      <c r="M1005" s="22" t="str">
        <f>VLOOKUP(A1005,table3!A1005:H3345,5,FALSE)</f>
        <v>tier - 3</v>
      </c>
      <c r="N1005" t="str">
        <f>VLOOKUP(A1005,table3!A1005:H3345,6,FALSE)</f>
        <v>tier - 1</v>
      </c>
      <c r="O1005" t="str">
        <f>VLOOKUP(A1005,table3!A1005:H3345,7,FALSE)</f>
        <v>R1013</v>
      </c>
      <c r="P1005" s="8">
        <f>VLOOKUP(A1005,table3!A1005:H3345,2,FALSE)</f>
        <v>26906</v>
      </c>
      <c r="Q1005">
        <f>VLOOKUP(A1005,table3!A1004:H3345,8,FALSE)</f>
        <v>49</v>
      </c>
    </row>
    <row r="1006" spans="1:17" x14ac:dyDescent="0.3">
      <c r="A1006" s="11" t="s">
        <v>1366</v>
      </c>
      <c r="B1006" s="12" t="s">
        <v>6437</v>
      </c>
      <c r="C1006">
        <f>VLOOKUP(A1006,table2!A1006:J3340,2,FALSE)</f>
        <v>25.934999999999999</v>
      </c>
      <c r="D1006">
        <f>VLOOKUP(A1006,table2!A1006:J3340,3,FALSE)</f>
        <v>5.96</v>
      </c>
      <c r="E1006" t="str">
        <f>VLOOKUP(A1006,table2!A1006:J3340,4,FALSE)</f>
        <v>Yes</v>
      </c>
      <c r="F1006" t="str">
        <f>VLOOKUP(A1006,table2!A1006:J3340,5,FALSE)</f>
        <v>No</v>
      </c>
      <c r="G1006" t="str">
        <f>VLOOKUP(A1006,table2!A1006:J3340,6,FALSE)</f>
        <v>No</v>
      </c>
      <c r="H1006" s="26">
        <f>VLOOKUP(A1006,table2!A1006:J3340,7,FALSE)</f>
        <v>2</v>
      </c>
      <c r="I1006" t="str">
        <f>VLOOKUP(A1006,table2!A1006:J3340,8,FALSE)</f>
        <v>No</v>
      </c>
      <c r="J1006" t="str">
        <f>VLOOKUP(A1006,table2!A1006:J3340,9,FALSE)</f>
        <v>OVER WEIGHT</v>
      </c>
      <c r="K1006" t="str">
        <f>VLOOKUP(A1006,table2!A1006:J3340,10,FALSE)</f>
        <v>PREDIABETES</v>
      </c>
      <c r="L1006" s="22">
        <f>VLOOKUP(A1006,table3!A1006:H3346,4,FALSE)</f>
        <v>8126</v>
      </c>
      <c r="M1006" s="22" t="str">
        <f>VLOOKUP(A1006,table3!A1006:H3346,5,FALSE)</f>
        <v>tier - 2</v>
      </c>
      <c r="N1006" t="str">
        <f>VLOOKUP(A1006,table3!A1006:H3346,6,FALSE)</f>
        <v>tier - 2</v>
      </c>
      <c r="O1006" t="str">
        <f>VLOOKUP(A1006,table3!A1006:H3346,7,FALSE)</f>
        <v>R1013</v>
      </c>
      <c r="P1006" s="8">
        <f>VLOOKUP(A1006,table3!A1006:H3346,2,FALSE)</f>
        <v>26910</v>
      </c>
      <c r="Q1006">
        <f>VLOOKUP(A1006,table3!A1005:H3346,8,FALSE)</f>
        <v>49</v>
      </c>
    </row>
    <row r="1007" spans="1:17" x14ac:dyDescent="0.3">
      <c r="A1007" s="13" t="s">
        <v>1365</v>
      </c>
      <c r="B1007" s="14" t="s">
        <v>6438</v>
      </c>
      <c r="C1007">
        <f>VLOOKUP(A1007,table2!A1007:J3341,2,FALSE)</f>
        <v>35.9</v>
      </c>
      <c r="D1007">
        <f>VLOOKUP(A1007,table2!A1007:J3341,3,FALSE)</f>
        <v>4.8499999999999996</v>
      </c>
      <c r="E1007" t="str">
        <f>VLOOKUP(A1007,table2!A1007:J3341,4,FALSE)</f>
        <v>Yes</v>
      </c>
      <c r="F1007" t="str">
        <f>VLOOKUP(A1007,table2!A1007:J3341,5,FALSE)</f>
        <v>No</v>
      </c>
      <c r="G1007" t="str">
        <f>VLOOKUP(A1007,table2!A1007:J3341,6,FALSE)</f>
        <v>Yes</v>
      </c>
      <c r="H1007" s="26">
        <f>VLOOKUP(A1007,table2!A1007:J3341,7,FALSE)</f>
        <v>1</v>
      </c>
      <c r="I1007" t="str">
        <f>VLOOKUP(A1007,table2!A1007:J3341,8,FALSE)</f>
        <v>No</v>
      </c>
      <c r="J1007" t="str">
        <f>VLOOKUP(A1007,table2!A1007:J3341,9,FALSE)</f>
        <v>OBESITY</v>
      </c>
      <c r="K1007" t="str">
        <f>VLOOKUP(A1007,table2!A1007:J3341,10,FALSE)</f>
        <v>NORMAL</v>
      </c>
      <c r="L1007" s="22">
        <f>VLOOKUP(A1007,table3!A1007:H3347,4,FALSE)</f>
        <v>8158</v>
      </c>
      <c r="M1007" s="22" t="str">
        <f>VLOOKUP(A1007,table3!A1007:H3347,5,FALSE)</f>
        <v>tier - 2</v>
      </c>
      <c r="N1007" t="str">
        <f>VLOOKUP(A1007,table3!A1007:H3347,6,FALSE)</f>
        <v>tier - 3</v>
      </c>
      <c r="O1007" t="str">
        <f>VLOOKUP(A1007,table3!A1007:H3347,7,FALSE)</f>
        <v>R1025</v>
      </c>
      <c r="P1007" s="8">
        <f>VLOOKUP(A1007,table3!A1007:H3347,2,FALSE)</f>
        <v>33045</v>
      </c>
      <c r="Q1007">
        <f>VLOOKUP(A1007,table3!A1006:H3347,8,FALSE)</f>
        <v>32</v>
      </c>
    </row>
    <row r="1008" spans="1:17" x14ac:dyDescent="0.3">
      <c r="A1008" s="11" t="s">
        <v>1364</v>
      </c>
      <c r="B1008" s="12" t="s">
        <v>5224</v>
      </c>
      <c r="C1008">
        <f>VLOOKUP(A1008,table2!A1008:J3342,2,FALSE)</f>
        <v>26.7</v>
      </c>
      <c r="D1008">
        <f>VLOOKUP(A1008,table2!A1008:J3342,3,FALSE)</f>
        <v>5.09</v>
      </c>
      <c r="E1008" t="str">
        <f>VLOOKUP(A1008,table2!A1008:J3342,4,FALSE)</f>
        <v>Yes</v>
      </c>
      <c r="F1008" t="str">
        <f>VLOOKUP(A1008,table2!A1008:J3342,5,FALSE)</f>
        <v>No</v>
      </c>
      <c r="G1008" t="str">
        <f>VLOOKUP(A1008,table2!A1008:J3342,6,FALSE)</f>
        <v>Yes</v>
      </c>
      <c r="H1008" s="26">
        <f>VLOOKUP(A1008,table2!A1008:J3342,7,FALSE)</f>
        <v>1</v>
      </c>
      <c r="I1008" t="str">
        <f>VLOOKUP(A1008,table2!A1008:J3342,8,FALSE)</f>
        <v>No</v>
      </c>
      <c r="J1008" t="str">
        <f>VLOOKUP(A1008,table2!A1008:J3342,9,FALSE)</f>
        <v>OVER WEIGHT</v>
      </c>
      <c r="K1008" t="str">
        <f>VLOOKUP(A1008,table2!A1008:J3342,10,FALSE)</f>
        <v>NORMAL</v>
      </c>
      <c r="L1008" s="22">
        <f>VLOOKUP(A1008,table3!A1008:H3348,4,FALSE)</f>
        <v>8163</v>
      </c>
      <c r="M1008" s="22" t="str">
        <f>VLOOKUP(A1008,table3!A1008:H3348,5,FALSE)</f>
        <v>tier - 3</v>
      </c>
      <c r="N1008" t="str">
        <f>VLOOKUP(A1008,table3!A1008:H3348,6,FALSE)</f>
        <v>tier - 3</v>
      </c>
      <c r="O1008" t="str">
        <f>VLOOKUP(A1008,table3!A1008:H3348,7,FALSE)</f>
        <v>R1012</v>
      </c>
      <c r="P1008" s="8">
        <f>VLOOKUP(A1008,table3!A1008:H3348,2,FALSE)</f>
        <v>30130</v>
      </c>
      <c r="Q1008">
        <f>VLOOKUP(A1008,table3!A1007:H3348,8,FALSE)</f>
        <v>40</v>
      </c>
    </row>
    <row r="1009" spans="1:17" x14ac:dyDescent="0.3">
      <c r="A1009" s="13" t="s">
        <v>1363</v>
      </c>
      <c r="B1009" s="14" t="s">
        <v>6441</v>
      </c>
      <c r="C1009">
        <f>VLOOKUP(A1009,table2!A1009:J3343,2,FALSE)</f>
        <v>33.71</v>
      </c>
      <c r="D1009">
        <f>VLOOKUP(A1009,table2!A1009:J3343,3,FALSE)</f>
        <v>4.9400000000000004</v>
      </c>
      <c r="E1009" t="str">
        <f>VLOOKUP(A1009,table2!A1009:J3343,4,FALSE)</f>
        <v>No</v>
      </c>
      <c r="F1009" t="str">
        <f>VLOOKUP(A1009,table2!A1009:J3343,5,FALSE)</f>
        <v>No</v>
      </c>
      <c r="G1009" t="str">
        <f>VLOOKUP(A1009,table2!A1009:J3343,6,FALSE)</f>
        <v>No</v>
      </c>
      <c r="H1009" s="26">
        <f>VLOOKUP(A1009,table2!A1009:J3343,7,FALSE)</f>
        <v>0</v>
      </c>
      <c r="I1009" t="str">
        <f>VLOOKUP(A1009,table2!A1009:J3343,8,FALSE)</f>
        <v>No</v>
      </c>
      <c r="J1009" t="str">
        <f>VLOOKUP(A1009,table2!A1009:J3343,9,FALSE)</f>
        <v>OBESITY</v>
      </c>
      <c r="K1009" t="str">
        <f>VLOOKUP(A1009,table2!A1009:J3343,10,FALSE)</f>
        <v>NORMAL</v>
      </c>
      <c r="L1009" s="22">
        <f>VLOOKUP(A1009,table3!A1009:H3349,4,FALSE)</f>
        <v>8178</v>
      </c>
      <c r="M1009" s="22" t="str">
        <f>VLOOKUP(A1009,table3!A1009:H3349,5,FALSE)</f>
        <v>tier - 3</v>
      </c>
      <c r="N1009" t="str">
        <f>VLOOKUP(A1009,table3!A1009:H3349,6,FALSE)</f>
        <v>tier - 1</v>
      </c>
      <c r="O1009" t="str">
        <f>VLOOKUP(A1009,table3!A1009:H3349,7,FALSE)</f>
        <v>R1013</v>
      </c>
      <c r="P1009" s="8">
        <f>VLOOKUP(A1009,table3!A1009:H3349,2,FALSE)</f>
        <v>23320</v>
      </c>
      <c r="Q1009">
        <f>VLOOKUP(A1009,table3!A1008:H3349,8,FALSE)</f>
        <v>59</v>
      </c>
    </row>
    <row r="1010" spans="1:17" x14ac:dyDescent="0.3">
      <c r="A1010" s="11" t="s">
        <v>1362</v>
      </c>
      <c r="B1010" s="12" t="s">
        <v>6443</v>
      </c>
      <c r="C1010">
        <f>VLOOKUP(A1010,table2!A1010:J3344,2,FALSE)</f>
        <v>41.91</v>
      </c>
      <c r="D1010">
        <f>VLOOKUP(A1010,table2!A1010:J3344,3,FALSE)</f>
        <v>4.92</v>
      </c>
      <c r="E1010" t="str">
        <f>VLOOKUP(A1010,table2!A1010:J3344,4,FALSE)</f>
        <v>Yes</v>
      </c>
      <c r="F1010" t="str">
        <f>VLOOKUP(A1010,table2!A1010:J3344,5,FALSE)</f>
        <v>No</v>
      </c>
      <c r="G1010" t="str">
        <f>VLOOKUP(A1010,table2!A1010:J3344,6,FALSE)</f>
        <v>No</v>
      </c>
      <c r="H1010" s="26">
        <f>VLOOKUP(A1010,table2!A1010:J3344,7,FALSE)</f>
        <v>2</v>
      </c>
      <c r="I1010" t="str">
        <f>VLOOKUP(A1010,table2!A1010:J3344,8,FALSE)</f>
        <v>No</v>
      </c>
      <c r="J1010" t="str">
        <f>VLOOKUP(A1010,table2!A1010:J3344,9,FALSE)</f>
        <v>OBESITY</v>
      </c>
      <c r="K1010" t="str">
        <f>VLOOKUP(A1010,table2!A1010:J3344,10,FALSE)</f>
        <v>NORMAL</v>
      </c>
      <c r="L1010" s="22">
        <f>VLOOKUP(A1010,table3!A1010:H3350,4,FALSE)</f>
        <v>8180</v>
      </c>
      <c r="M1010" s="22" t="str">
        <f>VLOOKUP(A1010,table3!A1010:H3350,5,FALSE)</f>
        <v>tier - 2</v>
      </c>
      <c r="N1010" t="str">
        <f>VLOOKUP(A1010,table3!A1010:H3350,6,FALSE)</f>
        <v>tier - 2</v>
      </c>
      <c r="O1010" t="str">
        <f>VLOOKUP(A1010,table3!A1010:H3350,7,FALSE)</f>
        <v>R1020</v>
      </c>
      <c r="P1010" s="8">
        <f>VLOOKUP(A1010,table3!A1010:H3350,2,FALSE)</f>
        <v>30475</v>
      </c>
      <c r="Q1010">
        <f>VLOOKUP(A1010,table3!A1009:H3350,8,FALSE)</f>
        <v>40</v>
      </c>
    </row>
    <row r="1011" spans="1:17" x14ac:dyDescent="0.3">
      <c r="A1011" s="13" t="s">
        <v>1361</v>
      </c>
      <c r="B1011" s="14" t="s">
        <v>6444</v>
      </c>
      <c r="C1011">
        <f>VLOOKUP(A1011,table2!A1011:J3345,2,FALSE)</f>
        <v>39.82</v>
      </c>
      <c r="D1011">
        <f>VLOOKUP(A1011,table2!A1011:J3345,3,FALSE)</f>
        <v>6.05</v>
      </c>
      <c r="E1011" t="str">
        <f>VLOOKUP(A1011,table2!A1011:J3345,4,FALSE)</f>
        <v>Yes</v>
      </c>
      <c r="F1011" t="str">
        <f>VLOOKUP(A1011,table2!A1011:J3345,5,FALSE)</f>
        <v>No</v>
      </c>
      <c r="G1011" t="str">
        <f>VLOOKUP(A1011,table2!A1011:J3345,6,FALSE)</f>
        <v>No</v>
      </c>
      <c r="H1011" s="26">
        <f>VLOOKUP(A1011,table2!A1011:J3345,7,FALSE)</f>
        <v>2</v>
      </c>
      <c r="I1011" t="str">
        <f>VLOOKUP(A1011,table2!A1011:J3345,8,FALSE)</f>
        <v>No</v>
      </c>
      <c r="J1011" t="str">
        <f>VLOOKUP(A1011,table2!A1011:J3345,9,FALSE)</f>
        <v>OBESITY</v>
      </c>
      <c r="K1011" t="str">
        <f>VLOOKUP(A1011,table2!A1011:J3345,10,FALSE)</f>
        <v>PREDIABETES</v>
      </c>
      <c r="L1011" s="22">
        <f>VLOOKUP(A1011,table3!A1011:H3351,4,FALSE)</f>
        <v>8183</v>
      </c>
      <c r="M1011" s="22" t="str">
        <f>VLOOKUP(A1011,table3!A1011:H3351,5,FALSE)</f>
        <v>tier - 2</v>
      </c>
      <c r="N1011" t="str">
        <f>VLOOKUP(A1011,table3!A1011:H3351,6,FALSE)</f>
        <v>tier - 1</v>
      </c>
      <c r="O1011" t="str">
        <f>VLOOKUP(A1011,table3!A1011:H3351,7,FALSE)</f>
        <v>R1026</v>
      </c>
      <c r="P1011" s="8">
        <f>VLOOKUP(A1011,table3!A1011:H3351,2,FALSE)</f>
        <v>35724</v>
      </c>
      <c r="Q1011">
        <f>VLOOKUP(A1011,table3!A1010:H3351,8,FALSE)</f>
        <v>25</v>
      </c>
    </row>
    <row r="1012" spans="1:17" x14ac:dyDescent="0.3">
      <c r="A1012" s="11" t="s">
        <v>1360</v>
      </c>
      <c r="B1012" s="12" t="s">
        <v>6446</v>
      </c>
      <c r="C1012">
        <f>VLOOKUP(A1012,table2!A1012:J3346,2,FALSE)</f>
        <v>28.12</v>
      </c>
      <c r="D1012">
        <f>VLOOKUP(A1012,table2!A1012:J3346,3,FALSE)</f>
        <v>4.67</v>
      </c>
      <c r="E1012" t="str">
        <f>VLOOKUP(A1012,table2!A1012:J3346,4,FALSE)</f>
        <v>No</v>
      </c>
      <c r="F1012" t="str">
        <f>VLOOKUP(A1012,table2!A1012:J3346,5,FALSE)</f>
        <v>No</v>
      </c>
      <c r="G1012" t="str">
        <f>VLOOKUP(A1012,table2!A1012:J3346,6,FALSE)</f>
        <v>No</v>
      </c>
      <c r="H1012" s="26">
        <f>VLOOKUP(A1012,table2!A1012:J3346,7,FALSE)</f>
        <v>2</v>
      </c>
      <c r="I1012" t="str">
        <f>VLOOKUP(A1012,table2!A1012:J3346,8,FALSE)</f>
        <v>No</v>
      </c>
      <c r="J1012" t="str">
        <f>VLOOKUP(A1012,table2!A1012:J3346,9,FALSE)</f>
        <v>OVER WEIGHT</v>
      </c>
      <c r="K1012" t="str">
        <f>VLOOKUP(A1012,table2!A1012:J3346,10,FALSE)</f>
        <v>NORMAL</v>
      </c>
      <c r="L1012" s="22">
        <f>VLOOKUP(A1012,table3!A1012:H3352,4,FALSE)</f>
        <v>8188</v>
      </c>
      <c r="M1012" s="22" t="str">
        <f>VLOOKUP(A1012,table3!A1012:H3352,5,FALSE)</f>
        <v>tier - 3</v>
      </c>
      <c r="N1012" t="str">
        <f>VLOOKUP(A1012,table3!A1012:H3352,6,FALSE)</f>
        <v>tier - 3</v>
      </c>
      <c r="O1012" t="str">
        <f>VLOOKUP(A1012,table3!A1012:H3352,7,FALSE)</f>
        <v>R1013</v>
      </c>
      <c r="P1012" s="8">
        <f>VLOOKUP(A1012,table3!A1012:H3352,2,FALSE)</f>
        <v>22973</v>
      </c>
      <c r="Q1012">
        <f>VLOOKUP(A1012,table3!A1011:H3352,8,FALSE)</f>
        <v>60</v>
      </c>
    </row>
    <row r="1013" spans="1:17" x14ac:dyDescent="0.3">
      <c r="A1013" s="13" t="s">
        <v>1359</v>
      </c>
      <c r="B1013" s="14" t="s">
        <v>6447</v>
      </c>
      <c r="C1013">
        <f>VLOOKUP(A1013,table2!A1013:J3347,2,FALSE)</f>
        <v>26.98</v>
      </c>
      <c r="D1013">
        <f>VLOOKUP(A1013,table2!A1013:J3347,3,FALSE)</f>
        <v>9.81</v>
      </c>
      <c r="E1013" t="str">
        <f>VLOOKUP(A1013,table2!A1013:J3347,4,FALSE)</f>
        <v>Yes</v>
      </c>
      <c r="F1013" t="str">
        <f>VLOOKUP(A1013,table2!A1013:J3347,5,FALSE)</f>
        <v>No</v>
      </c>
      <c r="G1013" t="str">
        <f>VLOOKUP(A1013,table2!A1013:J3347,6,FALSE)</f>
        <v>No</v>
      </c>
      <c r="H1013" s="26">
        <f>VLOOKUP(A1013,table2!A1013:J3347,7,FALSE)</f>
        <v>0</v>
      </c>
      <c r="I1013" t="str">
        <f>VLOOKUP(A1013,table2!A1013:J3347,8,FALSE)</f>
        <v>No</v>
      </c>
      <c r="J1013" t="str">
        <f>VLOOKUP(A1013,table2!A1013:J3347,9,FALSE)</f>
        <v>OVER WEIGHT</v>
      </c>
      <c r="K1013" t="str">
        <f>VLOOKUP(A1013,table2!A1013:J3347,10,FALSE)</f>
        <v>DIABETES</v>
      </c>
      <c r="L1013" s="22">
        <f>VLOOKUP(A1013,table3!A1013:H3353,4,FALSE)</f>
        <v>8211</v>
      </c>
      <c r="M1013" s="22" t="str">
        <f>VLOOKUP(A1013,table3!A1013:H3353,5,FALSE)</f>
        <v>tier - 2</v>
      </c>
      <c r="N1013" t="str">
        <f>VLOOKUP(A1013,table3!A1013:H3353,6,FALSE)</f>
        <v>tier - 3</v>
      </c>
      <c r="O1013" t="str">
        <f>VLOOKUP(A1013,table3!A1013:H3353,7,FALSE)</f>
        <v>R1013</v>
      </c>
      <c r="P1013" s="8">
        <f>VLOOKUP(A1013,table3!A1013:H3353,2,FALSE)</f>
        <v>28787</v>
      </c>
      <c r="Q1013">
        <f>VLOOKUP(A1013,table3!A1012:H3353,8,FALSE)</f>
        <v>44</v>
      </c>
    </row>
    <row r="1014" spans="1:17" x14ac:dyDescent="0.3">
      <c r="A1014" s="11" t="s">
        <v>1358</v>
      </c>
      <c r="B1014" s="12" t="s">
        <v>6448</v>
      </c>
      <c r="C1014">
        <f>VLOOKUP(A1014,table2!A1014:J3348,2,FALSE)</f>
        <v>27.2</v>
      </c>
      <c r="D1014">
        <f>VLOOKUP(A1014,table2!A1014:J3348,3,FALSE)</f>
        <v>6.06</v>
      </c>
      <c r="E1014" t="str">
        <f>VLOOKUP(A1014,table2!A1014:J3348,4,FALSE)</f>
        <v>Yes</v>
      </c>
      <c r="F1014" t="str">
        <f>VLOOKUP(A1014,table2!A1014:J3348,5,FALSE)</f>
        <v>No</v>
      </c>
      <c r="G1014" t="str">
        <f>VLOOKUP(A1014,table2!A1014:J3348,6,FALSE)</f>
        <v>No</v>
      </c>
      <c r="H1014" s="26">
        <f>VLOOKUP(A1014,table2!A1014:J3348,7,FALSE)</f>
        <v>2</v>
      </c>
      <c r="I1014" t="str">
        <f>VLOOKUP(A1014,table2!A1014:J3348,8,FALSE)</f>
        <v>No</v>
      </c>
      <c r="J1014" t="str">
        <f>VLOOKUP(A1014,table2!A1014:J3348,9,FALSE)</f>
        <v>OVER WEIGHT</v>
      </c>
      <c r="K1014" t="str">
        <f>VLOOKUP(A1014,table2!A1014:J3348,10,FALSE)</f>
        <v>PREDIABETES</v>
      </c>
      <c r="L1014" s="22">
        <f>VLOOKUP(A1014,table3!A1014:H3354,4,FALSE)</f>
        <v>8219</v>
      </c>
      <c r="M1014" s="22" t="str">
        <f>VLOOKUP(A1014,table3!A1014:H3354,5,FALSE)</f>
        <v>tier - 2</v>
      </c>
      <c r="N1014" t="str">
        <f>VLOOKUP(A1014,table3!A1014:H3354,6,FALSE)</f>
        <v>tier - 2</v>
      </c>
      <c r="O1014" t="str">
        <f>VLOOKUP(A1014,table3!A1014:H3354,7,FALSE)</f>
        <v>R1013</v>
      </c>
      <c r="P1014" s="8">
        <f>VLOOKUP(A1014,table3!A1014:H3354,2,FALSE)</f>
        <v>28671</v>
      </c>
      <c r="Q1014">
        <f>VLOOKUP(A1014,table3!A1013:H3354,8,FALSE)</f>
        <v>44</v>
      </c>
    </row>
    <row r="1015" spans="1:17" x14ac:dyDescent="0.3">
      <c r="A1015" s="13" t="s">
        <v>1357</v>
      </c>
      <c r="B1015" s="14" t="s">
        <v>6450</v>
      </c>
      <c r="C1015">
        <f>VLOOKUP(A1015,table2!A1015:J3349,2,FALSE)</f>
        <v>25.3</v>
      </c>
      <c r="D1015">
        <f>VLOOKUP(A1015,table2!A1015:J3349,3,FALSE)</f>
        <v>5.19</v>
      </c>
      <c r="E1015" t="str">
        <f>VLOOKUP(A1015,table2!A1015:J3349,4,FALSE)</f>
        <v>Yes</v>
      </c>
      <c r="F1015" t="str">
        <f>VLOOKUP(A1015,table2!A1015:J3349,5,FALSE)</f>
        <v>No</v>
      </c>
      <c r="G1015" t="str">
        <f>VLOOKUP(A1015,table2!A1015:J3349,6,FALSE)</f>
        <v>No</v>
      </c>
      <c r="H1015" s="26">
        <f>VLOOKUP(A1015,table2!A1015:J3349,7,FALSE)</f>
        <v>2</v>
      </c>
      <c r="I1015" t="str">
        <f>VLOOKUP(A1015,table2!A1015:J3349,8,FALSE)</f>
        <v>No</v>
      </c>
      <c r="J1015" t="str">
        <f>VLOOKUP(A1015,table2!A1015:J3349,9,FALSE)</f>
        <v>OVER WEIGHT</v>
      </c>
      <c r="K1015" t="str">
        <f>VLOOKUP(A1015,table2!A1015:J3349,10,FALSE)</f>
        <v>NORMAL</v>
      </c>
      <c r="L1015" s="22">
        <f>VLOOKUP(A1015,table3!A1015:H3355,4,FALSE)</f>
        <v>8233</v>
      </c>
      <c r="M1015" s="22" t="str">
        <f>VLOOKUP(A1015,table3!A1015:H3355,5,FALSE)</f>
        <v>tier - 2</v>
      </c>
      <c r="N1015" t="str">
        <f>VLOOKUP(A1015,table3!A1015:H3355,6,FALSE)</f>
        <v>tier - 3</v>
      </c>
      <c r="O1015" t="str">
        <f>VLOOKUP(A1015,table3!A1015:H3355,7,FALSE)</f>
        <v>R1013</v>
      </c>
      <c r="P1015" s="8">
        <f>VLOOKUP(A1015,table3!A1015:H3355,2,FALSE)</f>
        <v>28006</v>
      </c>
      <c r="Q1015">
        <f>VLOOKUP(A1015,table3!A1014:H3355,8,FALSE)</f>
        <v>46</v>
      </c>
    </row>
    <row r="1016" spans="1:17" x14ac:dyDescent="0.3">
      <c r="A1016" s="11" t="s">
        <v>1356</v>
      </c>
      <c r="B1016" s="12" t="s">
        <v>6451</v>
      </c>
      <c r="C1016">
        <f>VLOOKUP(A1016,table2!A1016:J3350,2,FALSE)</f>
        <v>30.25</v>
      </c>
      <c r="D1016">
        <f>VLOOKUP(A1016,table2!A1016:J3350,3,FALSE)</f>
        <v>10.16</v>
      </c>
      <c r="E1016" t="str">
        <f>VLOOKUP(A1016,table2!A1016:J3350,4,FALSE)</f>
        <v>No</v>
      </c>
      <c r="F1016" t="str">
        <f>VLOOKUP(A1016,table2!A1016:J3350,5,FALSE)</f>
        <v>No</v>
      </c>
      <c r="G1016" t="str">
        <f>VLOOKUP(A1016,table2!A1016:J3350,6,FALSE)</f>
        <v>No</v>
      </c>
      <c r="H1016" s="26">
        <f>VLOOKUP(A1016,table2!A1016:J3350,7,FALSE)</f>
        <v>0</v>
      </c>
      <c r="I1016" t="str">
        <f>VLOOKUP(A1016,table2!A1016:J3350,8,FALSE)</f>
        <v>No</v>
      </c>
      <c r="J1016" t="str">
        <f>VLOOKUP(A1016,table2!A1016:J3350,9,FALSE)</f>
        <v>OBESITY</v>
      </c>
      <c r="K1016" t="str">
        <f>VLOOKUP(A1016,table2!A1016:J3350,10,FALSE)</f>
        <v>DIABETES</v>
      </c>
      <c r="L1016" s="22">
        <f>VLOOKUP(A1016,table3!A1016:H3356,4,FALSE)</f>
        <v>8233</v>
      </c>
      <c r="M1016" s="22" t="str">
        <f>VLOOKUP(A1016,table3!A1016:H3356,5,FALSE)</f>
        <v>tier - 2</v>
      </c>
      <c r="N1016" t="str">
        <f>VLOOKUP(A1016,table3!A1016:H3356,6,FALSE)</f>
        <v>tier - 2</v>
      </c>
      <c r="O1016" t="str">
        <f>VLOOKUP(A1016,table3!A1016:H3356,7,FALSE)</f>
        <v>R1013</v>
      </c>
      <c r="P1016" s="8">
        <f>VLOOKUP(A1016,table3!A1016:H3356,2,FALSE)</f>
        <v>27941</v>
      </c>
      <c r="Q1016">
        <f>VLOOKUP(A1016,table3!A1015:H3356,8,FALSE)</f>
        <v>46</v>
      </c>
    </row>
    <row r="1017" spans="1:17" x14ac:dyDescent="0.3">
      <c r="A1017" s="13" t="s">
        <v>1355</v>
      </c>
      <c r="B1017" s="14" t="s">
        <v>6452</v>
      </c>
      <c r="C1017">
        <f>VLOOKUP(A1017,table2!A1017:J3351,2,FALSE)</f>
        <v>54</v>
      </c>
      <c r="D1017">
        <f>VLOOKUP(A1017,table2!A1017:J3351,3,FALSE)</f>
        <v>4.68</v>
      </c>
      <c r="E1017" t="str">
        <f>VLOOKUP(A1017,table2!A1017:J3351,4,FALSE)</f>
        <v>Yes</v>
      </c>
      <c r="F1017" t="str">
        <f>VLOOKUP(A1017,table2!A1017:J3351,5,FALSE)</f>
        <v>Yes</v>
      </c>
      <c r="G1017" t="str">
        <f>VLOOKUP(A1017,table2!A1017:J3351,6,FALSE)</f>
        <v>No</v>
      </c>
      <c r="H1017" s="26">
        <f>VLOOKUP(A1017,table2!A1017:J3351,7,FALSE)</f>
        <v>2</v>
      </c>
      <c r="I1017" t="str">
        <f>VLOOKUP(A1017,table2!A1017:J3351,8,FALSE)</f>
        <v>No</v>
      </c>
      <c r="J1017" t="str">
        <f>VLOOKUP(A1017,table2!A1017:J3351,9,FALSE)</f>
        <v>OBESITY</v>
      </c>
      <c r="K1017" t="str">
        <f>VLOOKUP(A1017,table2!A1017:J3351,10,FALSE)</f>
        <v>NORMAL</v>
      </c>
      <c r="L1017" s="22">
        <f>VLOOKUP(A1017,table3!A1017:H3357,4,FALSE)</f>
        <v>8241</v>
      </c>
      <c r="M1017" s="22" t="str">
        <f>VLOOKUP(A1017,table3!A1017:H3357,5,FALSE)</f>
        <v>tier - 2</v>
      </c>
      <c r="N1017" t="str">
        <f>VLOOKUP(A1017,table3!A1017:H3357,6,FALSE)</f>
        <v>tier - 2</v>
      </c>
      <c r="O1017" t="str">
        <f>VLOOKUP(A1017,table3!A1017:H3357,7,FALSE)</f>
        <v>R1013</v>
      </c>
      <c r="P1017" s="8">
        <f>VLOOKUP(A1017,table3!A1017:H3357,2,FALSE)</f>
        <v>28005</v>
      </c>
      <c r="Q1017">
        <f>VLOOKUP(A1017,table3!A1016:H3357,8,FALSE)</f>
        <v>46</v>
      </c>
    </row>
    <row r="1018" spans="1:17" x14ac:dyDescent="0.3">
      <c r="A1018" s="11" t="s">
        <v>1354</v>
      </c>
      <c r="B1018" s="12" t="s">
        <v>6454</v>
      </c>
      <c r="C1018">
        <f>VLOOKUP(A1018,table2!A1018:J3352,2,FALSE)</f>
        <v>51.86</v>
      </c>
      <c r="D1018">
        <f>VLOOKUP(A1018,table2!A1018:J3352,3,FALSE)</f>
        <v>5.32</v>
      </c>
      <c r="E1018" t="str">
        <f>VLOOKUP(A1018,table2!A1018:J3352,4,FALSE)</f>
        <v>Yes</v>
      </c>
      <c r="F1018" t="str">
        <f>VLOOKUP(A1018,table2!A1018:J3352,5,FALSE)</f>
        <v>No</v>
      </c>
      <c r="G1018" t="str">
        <f>VLOOKUP(A1018,table2!A1018:J3352,6,FALSE)</f>
        <v>No</v>
      </c>
      <c r="H1018" s="26">
        <f>VLOOKUP(A1018,table2!A1018:J3352,7,FALSE)</f>
        <v>0</v>
      </c>
      <c r="I1018" t="str">
        <f>VLOOKUP(A1018,table2!A1018:J3352,8,FALSE)</f>
        <v>No</v>
      </c>
      <c r="J1018" t="str">
        <f>VLOOKUP(A1018,table2!A1018:J3352,9,FALSE)</f>
        <v>OBESITY</v>
      </c>
      <c r="K1018" t="str">
        <f>VLOOKUP(A1018,table2!A1018:J3352,10,FALSE)</f>
        <v>NORMAL</v>
      </c>
      <c r="L1018" s="22">
        <f>VLOOKUP(A1018,table3!A1018:H3358,4,FALSE)</f>
        <v>8252</v>
      </c>
      <c r="M1018" s="22" t="str">
        <f>VLOOKUP(A1018,table3!A1018:H3358,5,FALSE)</f>
        <v>tier - 2</v>
      </c>
      <c r="N1018" t="str">
        <f>VLOOKUP(A1018,table3!A1018:H3358,6,FALSE)</f>
        <v>tier - 2</v>
      </c>
      <c r="O1018" t="str">
        <f>VLOOKUP(A1018,table3!A1018:H3358,7,FALSE)</f>
        <v>R1024</v>
      </c>
      <c r="P1018" s="8">
        <f>VLOOKUP(A1018,table3!A1018:H3358,2,FALSE)</f>
        <v>30221</v>
      </c>
      <c r="Q1018">
        <f>VLOOKUP(A1018,table3!A1017:H3358,8,FALSE)</f>
        <v>40</v>
      </c>
    </row>
    <row r="1019" spans="1:17" x14ac:dyDescent="0.3">
      <c r="A1019" s="13" t="s">
        <v>1353</v>
      </c>
      <c r="B1019" s="14" t="s">
        <v>6456</v>
      </c>
      <c r="C1019">
        <f>VLOOKUP(A1019,table2!A1019:J3353,2,FALSE)</f>
        <v>31.39</v>
      </c>
      <c r="D1019">
        <f>VLOOKUP(A1019,table2!A1019:J3353,3,FALSE)</f>
        <v>6.99</v>
      </c>
      <c r="E1019" t="str">
        <f>VLOOKUP(A1019,table2!A1019:J3353,4,FALSE)</f>
        <v>No</v>
      </c>
      <c r="F1019" t="str">
        <f>VLOOKUP(A1019,table2!A1019:J3353,5,FALSE)</f>
        <v>No</v>
      </c>
      <c r="G1019" t="str">
        <f>VLOOKUP(A1019,table2!A1019:J3353,6,FALSE)</f>
        <v>No</v>
      </c>
      <c r="H1019" s="26">
        <f>VLOOKUP(A1019,table2!A1019:J3353,7,FALSE)</f>
        <v>0</v>
      </c>
      <c r="I1019" t="str">
        <f>VLOOKUP(A1019,table2!A1019:J3353,8,FALSE)</f>
        <v>No</v>
      </c>
      <c r="J1019" t="str">
        <f>VLOOKUP(A1019,table2!A1019:J3353,9,FALSE)</f>
        <v>OBESITY</v>
      </c>
      <c r="K1019" t="str">
        <f>VLOOKUP(A1019,table2!A1019:J3353,10,FALSE)</f>
        <v>DIABETES</v>
      </c>
      <c r="L1019" s="22">
        <f>VLOOKUP(A1019,table3!A1019:H3359,4,FALSE)</f>
        <v>8268</v>
      </c>
      <c r="M1019" s="22" t="str">
        <f>VLOOKUP(A1019,table3!A1019:H3359,5,FALSE)</f>
        <v>tier - 3</v>
      </c>
      <c r="N1019" t="str">
        <f>VLOOKUP(A1019,table3!A1019:H3359,6,FALSE)</f>
        <v>tier - 3</v>
      </c>
      <c r="O1019" t="str">
        <f>VLOOKUP(A1019,table3!A1019:H3359,7,FALSE)</f>
        <v>R1013</v>
      </c>
      <c r="P1019" s="8">
        <f>VLOOKUP(A1019,table3!A1019:H3359,2,FALSE)</f>
        <v>23625</v>
      </c>
      <c r="Q1019">
        <f>VLOOKUP(A1019,table3!A1018:H3359,8,FALSE)</f>
        <v>58</v>
      </c>
    </row>
    <row r="1020" spans="1:17" x14ac:dyDescent="0.3">
      <c r="A1020" s="11" t="s">
        <v>1352</v>
      </c>
      <c r="B1020" s="12" t="s">
        <v>6458</v>
      </c>
      <c r="C1020">
        <f>VLOOKUP(A1020,table2!A1020:J3354,2,FALSE)</f>
        <v>39.97</v>
      </c>
      <c r="D1020">
        <f>VLOOKUP(A1020,table2!A1020:J3354,3,FALSE)</f>
        <v>5.55</v>
      </c>
      <c r="E1020" t="str">
        <f>VLOOKUP(A1020,table2!A1020:J3354,4,FALSE)</f>
        <v>No</v>
      </c>
      <c r="F1020" t="str">
        <f>VLOOKUP(A1020,table2!A1020:J3354,5,FALSE)</f>
        <v>No</v>
      </c>
      <c r="G1020" t="str">
        <f>VLOOKUP(A1020,table2!A1020:J3354,6,FALSE)</f>
        <v>No</v>
      </c>
      <c r="H1020" s="26">
        <f>VLOOKUP(A1020,table2!A1020:J3354,7,FALSE)</f>
        <v>0</v>
      </c>
      <c r="I1020" t="str">
        <f>VLOOKUP(A1020,table2!A1020:J3354,8,FALSE)</f>
        <v>No</v>
      </c>
      <c r="J1020" t="str">
        <f>VLOOKUP(A1020,table2!A1020:J3354,9,FALSE)</f>
        <v>OBESITY</v>
      </c>
      <c r="K1020" t="str">
        <f>VLOOKUP(A1020,table2!A1020:J3354,10,FALSE)</f>
        <v>NORMAL</v>
      </c>
      <c r="L1020" s="22">
        <f>VLOOKUP(A1020,table3!A1020:H3360,4,FALSE)</f>
        <v>8269</v>
      </c>
      <c r="M1020" s="22" t="str">
        <f>VLOOKUP(A1020,table3!A1020:H3360,5,FALSE)</f>
        <v>tier - 2</v>
      </c>
      <c r="N1020" t="str">
        <f>VLOOKUP(A1020,table3!A1020:H3360,6,FALSE)</f>
        <v>tier - 1</v>
      </c>
      <c r="O1020" t="str">
        <f>VLOOKUP(A1020,table3!A1020:H3360,7,FALSE)</f>
        <v>R1011</v>
      </c>
      <c r="P1020" s="8">
        <f>VLOOKUP(A1020,table3!A1020:H3360,2,FALSE)</f>
        <v>27246</v>
      </c>
      <c r="Q1020">
        <f>VLOOKUP(A1020,table3!A1019:H3360,8,FALSE)</f>
        <v>48</v>
      </c>
    </row>
    <row r="1021" spans="1:17" x14ac:dyDescent="0.3">
      <c r="A1021" s="13" t="s">
        <v>1351</v>
      </c>
      <c r="B1021" s="14" t="s">
        <v>6459</v>
      </c>
      <c r="C1021">
        <f>VLOOKUP(A1021,table2!A1021:J3355,2,FALSE)</f>
        <v>41.23</v>
      </c>
      <c r="D1021">
        <f>VLOOKUP(A1021,table2!A1021:J3355,3,FALSE)</f>
        <v>6.94</v>
      </c>
      <c r="E1021" t="str">
        <f>VLOOKUP(A1021,table2!A1021:J3355,4,FALSE)</f>
        <v>No</v>
      </c>
      <c r="F1021" t="str">
        <f>VLOOKUP(A1021,table2!A1021:J3355,5,FALSE)</f>
        <v>No</v>
      </c>
      <c r="G1021" t="str">
        <f>VLOOKUP(A1021,table2!A1021:J3355,6,FALSE)</f>
        <v>No</v>
      </c>
      <c r="H1021" s="26">
        <f>VLOOKUP(A1021,table2!A1021:J3355,7,FALSE)</f>
        <v>0</v>
      </c>
      <c r="I1021" t="str">
        <f>VLOOKUP(A1021,table2!A1021:J3355,8,FALSE)</f>
        <v>No</v>
      </c>
      <c r="J1021" t="str">
        <f>VLOOKUP(A1021,table2!A1021:J3355,9,FALSE)</f>
        <v>OBESITY</v>
      </c>
      <c r="K1021" t="str">
        <f>VLOOKUP(A1021,table2!A1021:J3355,10,FALSE)</f>
        <v>DIABETES</v>
      </c>
      <c r="L1021" s="22">
        <f>VLOOKUP(A1021,table3!A1021:H3361,4,FALSE)</f>
        <v>8271</v>
      </c>
      <c r="M1021" s="22" t="str">
        <f>VLOOKUP(A1021,table3!A1021:H3361,5,FALSE)</f>
        <v>tier - 2</v>
      </c>
      <c r="N1021" t="str">
        <f>VLOOKUP(A1021,table3!A1021:H3361,6,FALSE)</f>
        <v>tier - 1</v>
      </c>
      <c r="O1021" t="str">
        <f>VLOOKUP(A1021,table3!A1021:H3361,7,FALSE)</f>
        <v>R1023</v>
      </c>
      <c r="P1021" s="8">
        <f>VLOOKUP(A1021,table3!A1021:H3361,2,FALSE)</f>
        <v>36858</v>
      </c>
      <c r="Q1021">
        <f>VLOOKUP(A1021,table3!A1020:H3361,8,FALSE)</f>
        <v>22</v>
      </c>
    </row>
    <row r="1022" spans="1:17" x14ac:dyDescent="0.3">
      <c r="A1022" s="11" t="s">
        <v>1350</v>
      </c>
      <c r="B1022" s="12" t="s">
        <v>6461</v>
      </c>
      <c r="C1022">
        <f>VLOOKUP(A1022,table2!A1022:J3356,2,FALSE)</f>
        <v>49.45</v>
      </c>
      <c r="D1022">
        <f>VLOOKUP(A1022,table2!A1022:J3356,3,FALSE)</f>
        <v>4.2</v>
      </c>
      <c r="E1022" t="str">
        <f>VLOOKUP(A1022,table2!A1022:J3356,4,FALSE)</f>
        <v>Yes</v>
      </c>
      <c r="F1022" t="str">
        <f>VLOOKUP(A1022,table2!A1022:J3356,5,FALSE)</f>
        <v>No</v>
      </c>
      <c r="G1022" t="str">
        <f>VLOOKUP(A1022,table2!A1022:J3356,6,FALSE)</f>
        <v>No</v>
      </c>
      <c r="H1022" s="26">
        <f>VLOOKUP(A1022,table2!A1022:J3356,7,FALSE)</f>
        <v>0</v>
      </c>
      <c r="I1022" t="str">
        <f>VLOOKUP(A1022,table2!A1022:J3356,8,FALSE)</f>
        <v>No</v>
      </c>
      <c r="J1022" t="str">
        <f>VLOOKUP(A1022,table2!A1022:J3356,9,FALSE)</f>
        <v>OBESITY</v>
      </c>
      <c r="K1022" t="str">
        <f>VLOOKUP(A1022,table2!A1022:J3356,10,FALSE)</f>
        <v>NORMAL</v>
      </c>
      <c r="L1022" s="22">
        <f>VLOOKUP(A1022,table3!A1022:H3362,4,FALSE)</f>
        <v>8278</v>
      </c>
      <c r="M1022" s="22" t="str">
        <f>VLOOKUP(A1022,table3!A1022:H3362,5,FALSE)</f>
        <v>tier - 2</v>
      </c>
      <c r="N1022" t="str">
        <f>VLOOKUP(A1022,table3!A1022:H3362,6,FALSE)</f>
        <v>tier - 2</v>
      </c>
      <c r="O1022" t="str">
        <f>VLOOKUP(A1022,table3!A1022:H3362,7,FALSE)</f>
        <v>R1011</v>
      </c>
      <c r="P1022" s="8">
        <f>VLOOKUP(A1022,table3!A1022:H3362,2,FALSE)</f>
        <v>27298</v>
      </c>
      <c r="Q1022">
        <f>VLOOKUP(A1022,table3!A1021:H3362,8,FALSE)</f>
        <v>48</v>
      </c>
    </row>
    <row r="1023" spans="1:17" x14ac:dyDescent="0.3">
      <c r="A1023" s="13" t="s">
        <v>1349</v>
      </c>
      <c r="B1023" s="14" t="s">
        <v>6463</v>
      </c>
      <c r="C1023">
        <f>VLOOKUP(A1023,table2!A1023:J3357,2,FALSE)</f>
        <v>41.04</v>
      </c>
      <c r="D1023">
        <f>VLOOKUP(A1023,table2!A1023:J3357,3,FALSE)</f>
        <v>5.59</v>
      </c>
      <c r="E1023" t="str">
        <f>VLOOKUP(A1023,table2!A1023:J3357,4,FALSE)</f>
        <v>No</v>
      </c>
      <c r="F1023" t="str">
        <f>VLOOKUP(A1023,table2!A1023:J3357,5,FALSE)</f>
        <v>No</v>
      </c>
      <c r="G1023" t="str">
        <f>VLOOKUP(A1023,table2!A1023:J3357,6,FALSE)</f>
        <v>No</v>
      </c>
      <c r="H1023" s="26">
        <f>VLOOKUP(A1023,table2!A1023:J3357,7,FALSE)</f>
        <v>0</v>
      </c>
      <c r="I1023" t="str">
        <f>VLOOKUP(A1023,table2!A1023:J3357,8,FALSE)</f>
        <v>No</v>
      </c>
      <c r="J1023" t="str">
        <f>VLOOKUP(A1023,table2!A1023:J3357,9,FALSE)</f>
        <v>OBESITY</v>
      </c>
      <c r="K1023" t="str">
        <f>VLOOKUP(A1023,table2!A1023:J3357,10,FALSE)</f>
        <v>NORMAL</v>
      </c>
      <c r="L1023" s="22">
        <f>VLOOKUP(A1023,table3!A1023:H3363,4,FALSE)</f>
        <v>8281</v>
      </c>
      <c r="M1023" s="22" t="str">
        <f>VLOOKUP(A1023,table3!A1023:H3363,5,FALSE)</f>
        <v>tier - 2</v>
      </c>
      <c r="N1023" t="str">
        <f>VLOOKUP(A1023,table3!A1023:H3363,6,FALSE)</f>
        <v>tier - 2</v>
      </c>
      <c r="O1023" t="str">
        <f>VLOOKUP(A1023,table3!A1023:H3363,7,FALSE)</f>
        <v>R1013</v>
      </c>
      <c r="P1023" s="8">
        <f>VLOOKUP(A1023,table3!A1023:H3363,2,FALSE)</f>
        <v>27385</v>
      </c>
      <c r="Q1023">
        <f>VLOOKUP(A1023,table3!A1022:H3363,8,FALSE)</f>
        <v>48</v>
      </c>
    </row>
    <row r="1024" spans="1:17" x14ac:dyDescent="0.3">
      <c r="A1024" s="11" t="s">
        <v>1348</v>
      </c>
      <c r="B1024" s="12" t="s">
        <v>6465</v>
      </c>
      <c r="C1024">
        <f>VLOOKUP(A1024,table2!A1024:J3358,2,FALSE)</f>
        <v>27.93</v>
      </c>
      <c r="D1024">
        <f>VLOOKUP(A1024,table2!A1024:J3358,3,FALSE)</f>
        <v>9.9600000000000009</v>
      </c>
      <c r="E1024" t="str">
        <f>VLOOKUP(A1024,table2!A1024:J3358,4,FALSE)</f>
        <v>No</v>
      </c>
      <c r="F1024" t="str">
        <f>VLOOKUP(A1024,table2!A1024:J3358,5,FALSE)</f>
        <v>No</v>
      </c>
      <c r="G1024" t="str">
        <f>VLOOKUP(A1024,table2!A1024:J3358,6,FALSE)</f>
        <v>No</v>
      </c>
      <c r="H1024" s="26">
        <f>VLOOKUP(A1024,table2!A1024:J3358,7,FALSE)</f>
        <v>0</v>
      </c>
      <c r="I1024" t="str">
        <f>VLOOKUP(A1024,table2!A1024:J3358,8,FALSE)</f>
        <v>No</v>
      </c>
      <c r="J1024" t="str">
        <f>VLOOKUP(A1024,table2!A1024:J3358,9,FALSE)</f>
        <v>OVER WEIGHT</v>
      </c>
      <c r="K1024" t="str">
        <f>VLOOKUP(A1024,table2!A1024:J3358,10,FALSE)</f>
        <v>DIABETES</v>
      </c>
      <c r="L1024" s="22">
        <f>VLOOKUP(A1024,table3!A1024:H3364,4,FALSE)</f>
        <v>8284</v>
      </c>
      <c r="M1024" s="22" t="str">
        <f>VLOOKUP(A1024,table3!A1024:H3364,5,FALSE)</f>
        <v>tier - 2</v>
      </c>
      <c r="N1024" t="str">
        <f>VLOOKUP(A1024,table3!A1024:H3364,6,FALSE)</f>
        <v>tier - 3</v>
      </c>
      <c r="O1024" t="str">
        <f>VLOOKUP(A1024,table3!A1024:H3364,7,FALSE)</f>
        <v>R1013</v>
      </c>
      <c r="P1024" s="8">
        <f>VLOOKUP(A1024,table3!A1024:H3364,2,FALSE)</f>
        <v>27186</v>
      </c>
      <c r="Q1024">
        <f>VLOOKUP(A1024,table3!A1023:H3364,8,FALSE)</f>
        <v>49</v>
      </c>
    </row>
    <row r="1025" spans="1:17" x14ac:dyDescent="0.3">
      <c r="A1025" s="13" t="s">
        <v>1347</v>
      </c>
      <c r="B1025" s="14" t="s">
        <v>6467</v>
      </c>
      <c r="C1025">
        <f>VLOOKUP(A1025,table2!A1025:J3359,2,FALSE)</f>
        <v>21.01</v>
      </c>
      <c r="D1025">
        <f>VLOOKUP(A1025,table2!A1025:J3359,3,FALSE)</f>
        <v>7.37</v>
      </c>
      <c r="E1025" t="str">
        <f>VLOOKUP(A1025,table2!A1025:J3359,4,FALSE)</f>
        <v>No</v>
      </c>
      <c r="F1025" t="str">
        <f>VLOOKUP(A1025,table2!A1025:J3359,5,FALSE)</f>
        <v>No</v>
      </c>
      <c r="G1025" t="str">
        <f>VLOOKUP(A1025,table2!A1025:J3359,6,FALSE)</f>
        <v>No</v>
      </c>
      <c r="H1025" s="26">
        <f>VLOOKUP(A1025,table2!A1025:J3359,7,FALSE)</f>
        <v>0</v>
      </c>
      <c r="I1025" t="str">
        <f>VLOOKUP(A1025,table2!A1025:J3359,8,FALSE)</f>
        <v>No</v>
      </c>
      <c r="J1025" t="str">
        <f>VLOOKUP(A1025,table2!A1025:J3359,9,FALSE)</f>
        <v>NORMAL WEIGHT</v>
      </c>
      <c r="K1025" t="str">
        <f>VLOOKUP(A1025,table2!A1025:J3359,10,FALSE)</f>
        <v>DIABETES</v>
      </c>
      <c r="L1025" s="22">
        <f>VLOOKUP(A1025,table3!A1025:H3365,4,FALSE)</f>
        <v>8303</v>
      </c>
      <c r="M1025" s="22" t="str">
        <f>VLOOKUP(A1025,table3!A1025:H3365,5,FALSE)</f>
        <v>tier - 3</v>
      </c>
      <c r="N1025" t="str">
        <f>VLOOKUP(A1025,table3!A1025:H3365,6,FALSE)</f>
        <v>tier - 3</v>
      </c>
      <c r="O1025" t="str">
        <f>VLOOKUP(A1025,table3!A1025:H3365,7,FALSE)</f>
        <v>R1016</v>
      </c>
      <c r="P1025" s="8">
        <f>VLOOKUP(A1025,table3!A1025:H3365,2,FALSE)</f>
        <v>28667</v>
      </c>
      <c r="Q1025">
        <f>VLOOKUP(A1025,table3!A1024:H3365,8,FALSE)</f>
        <v>44</v>
      </c>
    </row>
    <row r="1026" spans="1:17" x14ac:dyDescent="0.3">
      <c r="A1026" s="11" t="s">
        <v>1346</v>
      </c>
      <c r="B1026" s="12" t="s">
        <v>6469</v>
      </c>
      <c r="C1026">
        <f>VLOOKUP(A1026,table2!A1026:J3360,2,FALSE)</f>
        <v>52.37</v>
      </c>
      <c r="D1026">
        <f>VLOOKUP(A1026,table2!A1026:J3360,3,FALSE)</f>
        <v>5.0599999999999996</v>
      </c>
      <c r="E1026" t="str">
        <f>VLOOKUP(A1026,table2!A1026:J3360,4,FALSE)</f>
        <v>Yes</v>
      </c>
      <c r="F1026" t="str">
        <f>VLOOKUP(A1026,table2!A1026:J3360,5,FALSE)</f>
        <v>Yes</v>
      </c>
      <c r="G1026" t="str">
        <f>VLOOKUP(A1026,table2!A1026:J3360,6,FALSE)</f>
        <v>No</v>
      </c>
      <c r="H1026" s="26">
        <f>VLOOKUP(A1026,table2!A1026:J3360,7,FALSE)</f>
        <v>2</v>
      </c>
      <c r="I1026" t="str">
        <f>VLOOKUP(A1026,table2!A1026:J3360,8,FALSE)</f>
        <v>No</v>
      </c>
      <c r="J1026" t="str">
        <f>VLOOKUP(A1026,table2!A1026:J3360,9,FALSE)</f>
        <v>OBESITY</v>
      </c>
      <c r="K1026" t="str">
        <f>VLOOKUP(A1026,table2!A1026:J3360,10,FALSE)</f>
        <v>NORMAL</v>
      </c>
      <c r="L1026" s="22">
        <f>VLOOKUP(A1026,table3!A1026:H3366,4,FALSE)</f>
        <v>8311</v>
      </c>
      <c r="M1026" s="22" t="str">
        <f>VLOOKUP(A1026,table3!A1026:H3366,5,FALSE)</f>
        <v>tier - 2</v>
      </c>
      <c r="N1026" t="str">
        <f>VLOOKUP(A1026,table3!A1026:H3366,6,FALSE)</f>
        <v>tier - 2</v>
      </c>
      <c r="O1026" t="str">
        <f>VLOOKUP(A1026,table3!A1026:H3366,7,FALSE)</f>
        <v>R1012</v>
      </c>
      <c r="P1026" s="8">
        <f>VLOOKUP(A1026,table3!A1026:H3366,2,FALSE)</f>
        <v>29074</v>
      </c>
      <c r="Q1026">
        <f>VLOOKUP(A1026,table3!A1025:H3366,8,FALSE)</f>
        <v>43</v>
      </c>
    </row>
    <row r="1027" spans="1:17" x14ac:dyDescent="0.3">
      <c r="A1027" s="13" t="s">
        <v>1345</v>
      </c>
      <c r="B1027" s="14" t="s">
        <v>6470</v>
      </c>
      <c r="C1027">
        <f>VLOOKUP(A1027,table2!A1027:J3361,2,FALSE)</f>
        <v>40.369999999999997</v>
      </c>
      <c r="D1027">
        <f>VLOOKUP(A1027,table2!A1027:J3361,3,FALSE)</f>
        <v>8.2100000000000009</v>
      </c>
      <c r="E1027" t="str">
        <f>VLOOKUP(A1027,table2!A1027:J3361,4,FALSE)</f>
        <v>No</v>
      </c>
      <c r="F1027" t="str">
        <f>VLOOKUP(A1027,table2!A1027:J3361,5,FALSE)</f>
        <v>No</v>
      </c>
      <c r="G1027" t="str">
        <f>VLOOKUP(A1027,table2!A1027:J3361,6,FALSE)</f>
        <v>No</v>
      </c>
      <c r="H1027" s="26">
        <f>VLOOKUP(A1027,table2!A1027:J3361,7,FALSE)</f>
        <v>0</v>
      </c>
      <c r="I1027" t="str">
        <f>VLOOKUP(A1027,table2!A1027:J3361,8,FALSE)</f>
        <v>No</v>
      </c>
      <c r="J1027" t="str">
        <f>VLOOKUP(A1027,table2!A1027:J3361,9,FALSE)</f>
        <v>OBESITY</v>
      </c>
      <c r="K1027" t="str">
        <f>VLOOKUP(A1027,table2!A1027:J3361,10,FALSE)</f>
        <v>DIABETES</v>
      </c>
      <c r="L1027" s="22">
        <f>VLOOKUP(A1027,table3!A1027:H3367,4,FALSE)</f>
        <v>8315</v>
      </c>
      <c r="M1027" s="22" t="str">
        <f>VLOOKUP(A1027,table3!A1027:H3367,5,FALSE)</f>
        <v>tier - 2</v>
      </c>
      <c r="N1027" t="str">
        <f>VLOOKUP(A1027,table3!A1027:H3367,6,FALSE)</f>
        <v>tier - 1</v>
      </c>
      <c r="O1027" t="str">
        <f>VLOOKUP(A1027,table3!A1027:H3367,7,FALSE)</f>
        <v>R1012</v>
      </c>
      <c r="P1027" s="8">
        <f>VLOOKUP(A1027,table3!A1027:H3367,2,FALSE)</f>
        <v>34142</v>
      </c>
      <c r="Q1027">
        <f>VLOOKUP(A1027,table3!A1026:H3367,8,FALSE)</f>
        <v>29</v>
      </c>
    </row>
    <row r="1028" spans="1:17" x14ac:dyDescent="0.3">
      <c r="A1028" s="11" t="s">
        <v>1344</v>
      </c>
      <c r="B1028" s="12" t="s">
        <v>6472</v>
      </c>
      <c r="C1028">
        <f>VLOOKUP(A1028,table2!A1028:J3362,2,FALSE)</f>
        <v>41.47</v>
      </c>
      <c r="D1028">
        <f>VLOOKUP(A1028,table2!A1028:J3362,3,FALSE)</f>
        <v>10.34</v>
      </c>
      <c r="E1028" t="str">
        <f>VLOOKUP(A1028,table2!A1028:J3362,4,FALSE)</f>
        <v>No</v>
      </c>
      <c r="F1028" t="str">
        <f>VLOOKUP(A1028,table2!A1028:J3362,5,FALSE)</f>
        <v>No</v>
      </c>
      <c r="G1028" t="str">
        <f>VLOOKUP(A1028,table2!A1028:J3362,6,FALSE)</f>
        <v>No</v>
      </c>
      <c r="H1028" s="26">
        <f>VLOOKUP(A1028,table2!A1028:J3362,7,FALSE)</f>
        <v>2</v>
      </c>
      <c r="I1028" t="str">
        <f>VLOOKUP(A1028,table2!A1028:J3362,8,FALSE)</f>
        <v>No</v>
      </c>
      <c r="J1028" t="str">
        <f>VLOOKUP(A1028,table2!A1028:J3362,9,FALSE)</f>
        <v>OBESITY</v>
      </c>
      <c r="K1028" t="str">
        <f>VLOOKUP(A1028,table2!A1028:J3362,10,FALSE)</f>
        <v>DIABETES</v>
      </c>
      <c r="L1028" s="22">
        <f>VLOOKUP(A1028,table3!A1028:H3368,4,FALSE)</f>
        <v>8334</v>
      </c>
      <c r="M1028" s="22" t="str">
        <f>VLOOKUP(A1028,table3!A1028:H3368,5,FALSE)</f>
        <v>tier - 3</v>
      </c>
      <c r="N1028" t="str">
        <f>VLOOKUP(A1028,table3!A1028:H3368,6,FALSE)</f>
        <v>tier - 2</v>
      </c>
      <c r="O1028" t="str">
        <f>VLOOKUP(A1028,table3!A1028:H3368,7,FALSE)</f>
        <v>R1016</v>
      </c>
      <c r="P1028" s="8">
        <f>VLOOKUP(A1028,table3!A1028:H3368,2,FALSE)</f>
        <v>27953</v>
      </c>
      <c r="Q1028">
        <f>VLOOKUP(A1028,table3!A1027:H3368,8,FALSE)</f>
        <v>46</v>
      </c>
    </row>
    <row r="1029" spans="1:17" x14ac:dyDescent="0.3">
      <c r="A1029" s="13" t="s">
        <v>1343</v>
      </c>
      <c r="B1029" s="14" t="s">
        <v>6474</v>
      </c>
      <c r="C1029">
        <f>VLOOKUP(A1029,table2!A1029:J3363,2,FALSE)</f>
        <v>33.725000000000001</v>
      </c>
      <c r="D1029">
        <f>VLOOKUP(A1029,table2!A1029:J3363,3,FALSE)</f>
        <v>5.51</v>
      </c>
      <c r="E1029" t="str">
        <f>VLOOKUP(A1029,table2!A1029:J3363,4,FALSE)</f>
        <v>Yes</v>
      </c>
      <c r="F1029" t="str">
        <f>VLOOKUP(A1029,table2!A1029:J3363,5,FALSE)</f>
        <v>No</v>
      </c>
      <c r="G1029" t="str">
        <f>VLOOKUP(A1029,table2!A1029:J3363,6,FALSE)</f>
        <v>No</v>
      </c>
      <c r="H1029" s="26">
        <f>VLOOKUP(A1029,table2!A1029:J3363,7,FALSE)</f>
        <v>2</v>
      </c>
      <c r="I1029" t="str">
        <f>VLOOKUP(A1029,table2!A1029:J3363,8,FALSE)</f>
        <v>No</v>
      </c>
      <c r="J1029" t="str">
        <f>VLOOKUP(A1029,table2!A1029:J3363,9,FALSE)</f>
        <v>OBESITY</v>
      </c>
      <c r="K1029" t="str">
        <f>VLOOKUP(A1029,table2!A1029:J3363,10,FALSE)</f>
        <v>NORMAL</v>
      </c>
      <c r="L1029" s="22">
        <f>VLOOKUP(A1029,table3!A1029:H3369,4,FALSE)</f>
        <v>8335</v>
      </c>
      <c r="M1029" s="22" t="str">
        <f>VLOOKUP(A1029,table3!A1029:H3369,5,FALSE)</f>
        <v>tier - 3</v>
      </c>
      <c r="N1029" t="str">
        <f>VLOOKUP(A1029,table3!A1029:H3369,6,FALSE)</f>
        <v>tier - 2</v>
      </c>
      <c r="O1029" t="str">
        <f>VLOOKUP(A1029,table3!A1029:H3369,7,FALSE)</f>
        <v>R1016</v>
      </c>
      <c r="P1029" s="8">
        <f>VLOOKUP(A1029,table3!A1029:H3369,2,FALSE)</f>
        <v>27961</v>
      </c>
      <c r="Q1029">
        <f>VLOOKUP(A1029,table3!A1028:H3369,8,FALSE)</f>
        <v>46</v>
      </c>
    </row>
    <row r="1030" spans="1:17" x14ac:dyDescent="0.3">
      <c r="A1030" s="11" t="s">
        <v>1342</v>
      </c>
      <c r="B1030" s="12" t="s">
        <v>6475</v>
      </c>
      <c r="C1030">
        <f>VLOOKUP(A1030,table2!A1030:J3364,2,FALSE)</f>
        <v>28.1</v>
      </c>
      <c r="D1030">
        <f>VLOOKUP(A1030,table2!A1030:J3364,3,FALSE)</f>
        <v>11.2</v>
      </c>
      <c r="E1030" t="str">
        <f>VLOOKUP(A1030,table2!A1030:J3364,4,FALSE)</f>
        <v>No</v>
      </c>
      <c r="F1030" t="str">
        <f>VLOOKUP(A1030,table2!A1030:J3364,5,FALSE)</f>
        <v>No</v>
      </c>
      <c r="G1030" t="str">
        <f>VLOOKUP(A1030,table2!A1030:J3364,6,FALSE)</f>
        <v>No</v>
      </c>
      <c r="H1030" s="26">
        <f>VLOOKUP(A1030,table2!A1030:J3364,7,FALSE)</f>
        <v>0</v>
      </c>
      <c r="I1030" t="str">
        <f>VLOOKUP(A1030,table2!A1030:J3364,8,FALSE)</f>
        <v>No</v>
      </c>
      <c r="J1030" t="str">
        <f>VLOOKUP(A1030,table2!A1030:J3364,9,FALSE)</f>
        <v>OVER WEIGHT</v>
      </c>
      <c r="K1030" t="str">
        <f>VLOOKUP(A1030,table2!A1030:J3364,10,FALSE)</f>
        <v>DIABETES</v>
      </c>
      <c r="L1030" s="22">
        <f>VLOOKUP(A1030,table3!A1030:H3370,4,FALSE)</f>
        <v>8343</v>
      </c>
      <c r="M1030" s="22" t="str">
        <f>VLOOKUP(A1030,table3!A1030:H3370,5,FALSE)</f>
        <v>tier - 3</v>
      </c>
      <c r="N1030" t="str">
        <f>VLOOKUP(A1030,table3!A1030:H3370,6,FALSE)</f>
        <v>tier - 1</v>
      </c>
      <c r="O1030" t="str">
        <f>VLOOKUP(A1030,table3!A1030:H3370,7,FALSE)</f>
        <v>R1016</v>
      </c>
      <c r="P1030" s="8">
        <f>VLOOKUP(A1030,table3!A1030:H3370,2,FALSE)</f>
        <v>27948</v>
      </c>
      <c r="Q1030">
        <f>VLOOKUP(A1030,table3!A1029:H3370,8,FALSE)</f>
        <v>46</v>
      </c>
    </row>
    <row r="1031" spans="1:17" x14ac:dyDescent="0.3">
      <c r="A1031" s="13" t="s">
        <v>1341</v>
      </c>
      <c r="B1031" s="14" t="s">
        <v>6476</v>
      </c>
      <c r="C1031">
        <f>VLOOKUP(A1031,table2!A1031:J3365,2,FALSE)</f>
        <v>37.43</v>
      </c>
      <c r="D1031">
        <f>VLOOKUP(A1031,table2!A1031:J3365,3,FALSE)</f>
        <v>4.3499999999999996</v>
      </c>
      <c r="E1031" t="str">
        <f>VLOOKUP(A1031,table2!A1031:J3365,4,FALSE)</f>
        <v>Yes</v>
      </c>
      <c r="F1031" t="str">
        <f>VLOOKUP(A1031,table2!A1031:J3365,5,FALSE)</f>
        <v>No</v>
      </c>
      <c r="G1031" t="str">
        <f>VLOOKUP(A1031,table2!A1031:J3365,6,FALSE)</f>
        <v>Yes</v>
      </c>
      <c r="H1031" s="26">
        <f>VLOOKUP(A1031,table2!A1031:J3365,7,FALSE)</f>
        <v>1</v>
      </c>
      <c r="I1031" t="str">
        <f>VLOOKUP(A1031,table2!A1031:J3365,8,FALSE)</f>
        <v>No</v>
      </c>
      <c r="J1031" t="str">
        <f>VLOOKUP(A1031,table2!A1031:J3365,9,FALSE)</f>
        <v>OBESITY</v>
      </c>
      <c r="K1031" t="str">
        <f>VLOOKUP(A1031,table2!A1031:J3365,10,FALSE)</f>
        <v>NORMAL</v>
      </c>
      <c r="L1031" s="22">
        <f>VLOOKUP(A1031,table3!A1031:H3371,4,FALSE)</f>
        <v>8347</v>
      </c>
      <c r="M1031" s="22" t="str">
        <f>VLOOKUP(A1031,table3!A1031:H3371,5,FALSE)</f>
        <v>tier - 2</v>
      </c>
      <c r="N1031" t="str">
        <f>VLOOKUP(A1031,table3!A1031:H3371,6,FALSE)</f>
        <v>tier - 1</v>
      </c>
      <c r="O1031" t="str">
        <f>VLOOKUP(A1031,table3!A1031:H3371,7,FALSE)</f>
        <v>R1013</v>
      </c>
      <c r="P1031" s="8">
        <f>VLOOKUP(A1031,table3!A1031:H3371,2,FALSE)</f>
        <v>27923</v>
      </c>
      <c r="Q1031">
        <f>VLOOKUP(A1031,table3!A1030:H3371,8,FALSE)</f>
        <v>46</v>
      </c>
    </row>
    <row r="1032" spans="1:17" x14ac:dyDescent="0.3">
      <c r="A1032" s="11" t="s">
        <v>1340</v>
      </c>
      <c r="B1032" s="12" t="s">
        <v>6478</v>
      </c>
      <c r="C1032">
        <f>VLOOKUP(A1032,table2!A1032:J3366,2,FALSE)</f>
        <v>23.7</v>
      </c>
      <c r="D1032">
        <f>VLOOKUP(A1032,table2!A1032:J3366,3,FALSE)</f>
        <v>10.45</v>
      </c>
      <c r="E1032" t="str">
        <f>VLOOKUP(A1032,table2!A1032:J3366,4,FALSE)</f>
        <v>No</v>
      </c>
      <c r="F1032" t="str">
        <f>VLOOKUP(A1032,table2!A1032:J3366,5,FALSE)</f>
        <v>No</v>
      </c>
      <c r="G1032" t="str">
        <f>VLOOKUP(A1032,table2!A1032:J3366,6,FALSE)</f>
        <v>No</v>
      </c>
      <c r="H1032" s="26">
        <f>VLOOKUP(A1032,table2!A1032:J3366,7,FALSE)</f>
        <v>0</v>
      </c>
      <c r="I1032" t="str">
        <f>VLOOKUP(A1032,table2!A1032:J3366,8,FALSE)</f>
        <v>No</v>
      </c>
      <c r="J1032" t="str">
        <f>VLOOKUP(A1032,table2!A1032:J3366,9,FALSE)</f>
        <v>NORMAL WEIGHT</v>
      </c>
      <c r="K1032" t="str">
        <f>VLOOKUP(A1032,table2!A1032:J3366,10,FALSE)</f>
        <v>DIABETES</v>
      </c>
      <c r="L1032" s="22">
        <f>VLOOKUP(A1032,table3!A1032:H3372,4,FALSE)</f>
        <v>8356</v>
      </c>
      <c r="M1032" s="22" t="str">
        <f>VLOOKUP(A1032,table3!A1032:H3372,5,FALSE)</f>
        <v>tier - 3</v>
      </c>
      <c r="N1032" t="str">
        <f>VLOOKUP(A1032,table3!A1032:H3372,6,FALSE)</f>
        <v>tier - 3</v>
      </c>
      <c r="O1032" t="str">
        <f>VLOOKUP(A1032,table3!A1032:H3372,7,FALSE)</f>
        <v>R1012</v>
      </c>
      <c r="P1032" s="8">
        <f>VLOOKUP(A1032,table3!A1032:H3372,2,FALSE)</f>
        <v>23275</v>
      </c>
      <c r="Q1032">
        <f>VLOOKUP(A1032,table3!A1031:H3372,8,FALSE)</f>
        <v>59</v>
      </c>
    </row>
    <row r="1033" spans="1:17" x14ac:dyDescent="0.3">
      <c r="A1033" s="13" t="s">
        <v>1339</v>
      </c>
      <c r="B1033" s="14" t="s">
        <v>6480</v>
      </c>
      <c r="C1033">
        <f>VLOOKUP(A1033,table2!A1033:J3367,2,FALSE)</f>
        <v>24.795000000000002</v>
      </c>
      <c r="D1033">
        <f>VLOOKUP(A1033,table2!A1033:J3367,3,FALSE)</f>
        <v>4.07</v>
      </c>
      <c r="E1033" t="str">
        <f>VLOOKUP(A1033,table2!A1033:J3367,4,FALSE)</f>
        <v>Yes</v>
      </c>
      <c r="F1033" t="str">
        <f>VLOOKUP(A1033,table2!A1033:J3367,5,FALSE)</f>
        <v>No</v>
      </c>
      <c r="G1033" t="str">
        <f>VLOOKUP(A1033,table2!A1033:J3367,6,FALSE)</f>
        <v>Yes</v>
      </c>
      <c r="H1033" s="26">
        <f>VLOOKUP(A1033,table2!A1033:J3367,7,FALSE)</f>
        <v>1</v>
      </c>
      <c r="I1033" t="str">
        <f>VLOOKUP(A1033,table2!A1033:J3367,8,FALSE)</f>
        <v>No</v>
      </c>
      <c r="J1033" t="str">
        <f>VLOOKUP(A1033,table2!A1033:J3367,9,FALSE)</f>
        <v>NORMAL WEIGHT</v>
      </c>
      <c r="K1033" t="str">
        <f>VLOOKUP(A1033,table2!A1033:J3367,10,FALSE)</f>
        <v>NORMAL</v>
      </c>
      <c r="L1033" s="22">
        <f>VLOOKUP(A1033,table3!A1033:H3373,4,FALSE)</f>
        <v>8397</v>
      </c>
      <c r="M1033" s="22" t="str">
        <f>VLOOKUP(A1033,table3!A1033:H3373,5,FALSE)</f>
        <v>tier - 2</v>
      </c>
      <c r="N1033" t="str">
        <f>VLOOKUP(A1033,table3!A1033:H3373,6,FALSE)</f>
        <v>tier - 3</v>
      </c>
      <c r="O1033" t="str">
        <f>VLOOKUP(A1033,table3!A1033:H3373,7,FALSE)</f>
        <v>R1013</v>
      </c>
      <c r="P1033" s="8">
        <f>VLOOKUP(A1033,table3!A1033:H3373,2,FALSE)</f>
        <v>26180</v>
      </c>
      <c r="Q1033">
        <f>VLOOKUP(A1033,table3!A1032:H3373,8,FALSE)</f>
        <v>51</v>
      </c>
    </row>
    <row r="1034" spans="1:17" x14ac:dyDescent="0.3">
      <c r="A1034" s="11" t="s">
        <v>1338</v>
      </c>
      <c r="B1034" s="12" t="s">
        <v>5896</v>
      </c>
      <c r="C1034">
        <f>VLOOKUP(A1034,table2!A1034:J3368,2,FALSE)</f>
        <v>31.9</v>
      </c>
      <c r="D1034">
        <f>VLOOKUP(A1034,table2!A1034:J3368,3,FALSE)</f>
        <v>8.34</v>
      </c>
      <c r="E1034" t="str">
        <f>VLOOKUP(A1034,table2!A1034:J3368,4,FALSE)</f>
        <v>No</v>
      </c>
      <c r="F1034" t="str">
        <f>VLOOKUP(A1034,table2!A1034:J3368,5,FALSE)</f>
        <v>No</v>
      </c>
      <c r="G1034" t="str">
        <f>VLOOKUP(A1034,table2!A1034:J3368,6,FALSE)</f>
        <v>No</v>
      </c>
      <c r="H1034" s="26">
        <f>VLOOKUP(A1034,table2!A1034:J3368,7,FALSE)</f>
        <v>0</v>
      </c>
      <c r="I1034" t="str">
        <f>VLOOKUP(A1034,table2!A1034:J3368,8,FALSE)</f>
        <v>No</v>
      </c>
      <c r="J1034" t="str">
        <f>VLOOKUP(A1034,table2!A1034:J3368,9,FALSE)</f>
        <v>OBESITY</v>
      </c>
      <c r="K1034" t="str">
        <f>VLOOKUP(A1034,table2!A1034:J3368,10,FALSE)</f>
        <v>DIABETES</v>
      </c>
      <c r="L1034" s="22">
        <f>VLOOKUP(A1034,table3!A1034:H3374,4,FALSE)</f>
        <v>8400</v>
      </c>
      <c r="M1034" s="22" t="str">
        <f>VLOOKUP(A1034,table3!A1034:H3374,5,FALSE)</f>
        <v>tier - 2</v>
      </c>
      <c r="N1034" t="str">
        <f>VLOOKUP(A1034,table3!A1034:H3374,6,FALSE)</f>
        <v>tier - 3</v>
      </c>
      <c r="O1034" t="str">
        <f>VLOOKUP(A1034,table3!A1034:H3374,7,FALSE)</f>
        <v>R1013</v>
      </c>
      <c r="P1034" s="8">
        <f>VLOOKUP(A1034,table3!A1034:H3374,2,FALSE)</f>
        <v>26194</v>
      </c>
      <c r="Q1034">
        <f>VLOOKUP(A1034,table3!A1033:H3374,8,FALSE)</f>
        <v>51</v>
      </c>
    </row>
    <row r="1035" spans="1:17" x14ac:dyDescent="0.3">
      <c r="A1035" s="13" t="s">
        <v>1337</v>
      </c>
      <c r="B1035" s="14" t="s">
        <v>6483</v>
      </c>
      <c r="C1035">
        <f>VLOOKUP(A1035,table2!A1035:J3369,2,FALSE)</f>
        <v>32.68</v>
      </c>
      <c r="D1035">
        <f>VLOOKUP(A1035,table2!A1035:J3369,3,FALSE)</f>
        <v>7.41</v>
      </c>
      <c r="E1035" t="str">
        <f>VLOOKUP(A1035,table2!A1035:J3369,4,FALSE)</f>
        <v>No</v>
      </c>
      <c r="F1035" t="str">
        <f>VLOOKUP(A1035,table2!A1035:J3369,5,FALSE)</f>
        <v>No</v>
      </c>
      <c r="G1035" t="str">
        <f>VLOOKUP(A1035,table2!A1035:J3369,6,FALSE)</f>
        <v>No</v>
      </c>
      <c r="H1035" s="26">
        <f>VLOOKUP(A1035,table2!A1035:J3369,7,FALSE)</f>
        <v>0</v>
      </c>
      <c r="I1035" t="str">
        <f>VLOOKUP(A1035,table2!A1035:J3369,8,FALSE)</f>
        <v>No</v>
      </c>
      <c r="J1035" t="str">
        <f>VLOOKUP(A1035,table2!A1035:J3369,9,FALSE)</f>
        <v>OBESITY</v>
      </c>
      <c r="K1035" t="str">
        <f>VLOOKUP(A1035,table2!A1035:J3369,10,FALSE)</f>
        <v>DIABETES</v>
      </c>
      <c r="L1035" s="22">
        <f>VLOOKUP(A1035,table3!A1035:H3375,4,FALSE)</f>
        <v>8410</v>
      </c>
      <c r="M1035" s="22" t="str">
        <f>VLOOKUP(A1035,table3!A1035:H3375,5,FALSE)</f>
        <v>tier - 2</v>
      </c>
      <c r="N1035" t="str">
        <f>VLOOKUP(A1035,table3!A1035:H3375,6,FALSE)</f>
        <v>tier - 2</v>
      </c>
      <c r="O1035" t="str">
        <f>VLOOKUP(A1035,table3!A1035:H3375,7,FALSE)</f>
        <v>R1012</v>
      </c>
      <c r="P1035" s="8">
        <f>VLOOKUP(A1035,table3!A1035:H3375,2,FALSE)</f>
        <v>29017</v>
      </c>
      <c r="Q1035">
        <f>VLOOKUP(A1035,table3!A1034:H3375,8,FALSE)</f>
        <v>43</v>
      </c>
    </row>
    <row r="1036" spans="1:17" x14ac:dyDescent="0.3">
      <c r="A1036" s="11" t="s">
        <v>1336</v>
      </c>
      <c r="B1036" s="12" t="s">
        <v>6484</v>
      </c>
      <c r="C1036">
        <f>VLOOKUP(A1036,table2!A1036:J3370,2,FALSE)</f>
        <v>47.13</v>
      </c>
      <c r="D1036">
        <f>VLOOKUP(A1036,table2!A1036:J3370,3,FALSE)</f>
        <v>4.3099999999999996</v>
      </c>
      <c r="E1036" t="str">
        <f>VLOOKUP(A1036,table2!A1036:J3370,4,FALSE)</f>
        <v>No</v>
      </c>
      <c r="F1036" t="str">
        <f>VLOOKUP(A1036,table2!A1036:J3370,5,FALSE)</f>
        <v>No</v>
      </c>
      <c r="G1036" t="str">
        <f>VLOOKUP(A1036,table2!A1036:J3370,6,FALSE)</f>
        <v>No</v>
      </c>
      <c r="H1036" s="26">
        <f>VLOOKUP(A1036,table2!A1036:J3370,7,FALSE)</f>
        <v>0</v>
      </c>
      <c r="I1036" t="str">
        <f>VLOOKUP(A1036,table2!A1036:J3370,8,FALSE)</f>
        <v>No</v>
      </c>
      <c r="J1036" t="str">
        <f>VLOOKUP(A1036,table2!A1036:J3370,9,FALSE)</f>
        <v>OBESITY</v>
      </c>
      <c r="K1036" t="str">
        <f>VLOOKUP(A1036,table2!A1036:J3370,10,FALSE)</f>
        <v>NORMAL</v>
      </c>
      <c r="L1036" s="22">
        <f>VLOOKUP(A1036,table3!A1036:H3376,4,FALSE)</f>
        <v>8413</v>
      </c>
      <c r="M1036" s="22" t="str">
        <f>VLOOKUP(A1036,table3!A1036:H3376,5,FALSE)</f>
        <v>tier - 3</v>
      </c>
      <c r="N1036" t="str">
        <f>VLOOKUP(A1036,table3!A1036:H3376,6,FALSE)</f>
        <v>tier - 1</v>
      </c>
      <c r="O1036" t="str">
        <f>VLOOKUP(A1036,table3!A1036:H3376,7,FALSE)</f>
        <v>R1012</v>
      </c>
      <c r="P1036" s="8">
        <f>VLOOKUP(A1036,table3!A1036:H3376,2,FALSE)</f>
        <v>28372</v>
      </c>
      <c r="Q1036">
        <f>VLOOKUP(A1036,table3!A1035:H3376,8,FALSE)</f>
        <v>45</v>
      </c>
    </row>
    <row r="1037" spans="1:17" x14ac:dyDescent="0.3">
      <c r="A1037" s="13" t="s">
        <v>1335</v>
      </c>
      <c r="B1037" s="14" t="s">
        <v>6486</v>
      </c>
      <c r="C1037">
        <f>VLOOKUP(A1037,table2!A1037:J3371,2,FALSE)</f>
        <v>36.67</v>
      </c>
      <c r="D1037">
        <f>VLOOKUP(A1037,table2!A1037:J3371,3,FALSE)</f>
        <v>10.83</v>
      </c>
      <c r="E1037" t="str">
        <f>VLOOKUP(A1037,table2!A1037:J3371,4,FALSE)</f>
        <v>No</v>
      </c>
      <c r="F1037" t="str">
        <f>VLOOKUP(A1037,table2!A1037:J3371,5,FALSE)</f>
        <v>No</v>
      </c>
      <c r="G1037" t="str">
        <f>VLOOKUP(A1037,table2!A1037:J3371,6,FALSE)</f>
        <v>No</v>
      </c>
      <c r="H1037" s="26">
        <f>VLOOKUP(A1037,table2!A1037:J3371,7,FALSE)</f>
        <v>0</v>
      </c>
      <c r="I1037" t="str">
        <f>VLOOKUP(A1037,table2!A1037:J3371,8,FALSE)</f>
        <v>No</v>
      </c>
      <c r="J1037" t="str">
        <f>VLOOKUP(A1037,table2!A1037:J3371,9,FALSE)</f>
        <v>OBESITY</v>
      </c>
      <c r="K1037" t="str">
        <f>VLOOKUP(A1037,table2!A1037:J3371,10,FALSE)</f>
        <v>DIABETES</v>
      </c>
      <c r="L1037" s="22">
        <f>VLOOKUP(A1037,table3!A1037:H3377,4,FALSE)</f>
        <v>8428</v>
      </c>
      <c r="M1037" s="22" t="str">
        <f>VLOOKUP(A1037,table3!A1037:H3377,5,FALSE)</f>
        <v>tier - 3</v>
      </c>
      <c r="N1037" t="str">
        <f>VLOOKUP(A1037,table3!A1037:H3377,6,FALSE)</f>
        <v>tier - 2</v>
      </c>
      <c r="O1037" t="str">
        <f>VLOOKUP(A1037,table3!A1037:H3377,7,FALSE)</f>
        <v>R1012</v>
      </c>
      <c r="P1037" s="8">
        <f>VLOOKUP(A1037,table3!A1037:H3377,2,FALSE)</f>
        <v>27665</v>
      </c>
      <c r="Q1037">
        <f>VLOOKUP(A1037,table3!A1036:H3377,8,FALSE)</f>
        <v>47</v>
      </c>
    </row>
    <row r="1038" spans="1:17" x14ac:dyDescent="0.3">
      <c r="A1038" s="11" t="s">
        <v>1334</v>
      </c>
      <c r="B1038" s="12" t="s">
        <v>6487</v>
      </c>
      <c r="C1038">
        <f>VLOOKUP(A1038,table2!A1038:J3372,2,FALSE)</f>
        <v>33.630000000000003</v>
      </c>
      <c r="D1038">
        <f>VLOOKUP(A1038,table2!A1038:J3372,3,FALSE)</f>
        <v>11.31</v>
      </c>
      <c r="E1038" t="str">
        <f>VLOOKUP(A1038,table2!A1038:J3372,4,FALSE)</f>
        <v>No</v>
      </c>
      <c r="F1038" t="str">
        <f>VLOOKUP(A1038,table2!A1038:J3372,5,FALSE)</f>
        <v>No</v>
      </c>
      <c r="G1038" t="str">
        <f>VLOOKUP(A1038,table2!A1038:J3372,6,FALSE)</f>
        <v>No</v>
      </c>
      <c r="H1038" s="26">
        <f>VLOOKUP(A1038,table2!A1038:J3372,7,FALSE)</f>
        <v>0</v>
      </c>
      <c r="I1038" t="str">
        <f>VLOOKUP(A1038,table2!A1038:J3372,8,FALSE)</f>
        <v>No</v>
      </c>
      <c r="J1038" t="str">
        <f>VLOOKUP(A1038,table2!A1038:J3372,9,FALSE)</f>
        <v>OBESITY</v>
      </c>
      <c r="K1038" t="str">
        <f>VLOOKUP(A1038,table2!A1038:J3372,10,FALSE)</f>
        <v>DIABETES</v>
      </c>
      <c r="L1038" s="22">
        <f>VLOOKUP(A1038,table3!A1038:H3378,4,FALSE)</f>
        <v>8440</v>
      </c>
      <c r="M1038" s="22" t="str">
        <f>VLOOKUP(A1038,table3!A1038:H3378,5,FALSE)</f>
        <v>tier - 3</v>
      </c>
      <c r="N1038" t="str">
        <f>VLOOKUP(A1038,table3!A1038:H3378,6,FALSE)</f>
        <v>tier - 2</v>
      </c>
      <c r="O1038" t="str">
        <f>VLOOKUP(A1038,table3!A1038:H3378,7,FALSE)</f>
        <v>R1013</v>
      </c>
      <c r="P1038" s="8">
        <f>VLOOKUP(A1038,table3!A1038:H3378,2,FALSE)</f>
        <v>23278</v>
      </c>
      <c r="Q1038">
        <f>VLOOKUP(A1038,table3!A1037:H3378,8,FALSE)</f>
        <v>59</v>
      </c>
    </row>
    <row r="1039" spans="1:17" x14ac:dyDescent="0.3">
      <c r="A1039" s="13" t="s">
        <v>1333</v>
      </c>
      <c r="B1039" s="14" t="s">
        <v>6488</v>
      </c>
      <c r="C1039">
        <f>VLOOKUP(A1039,table2!A1039:J3373,2,FALSE)</f>
        <v>32.67</v>
      </c>
      <c r="D1039">
        <f>VLOOKUP(A1039,table2!A1039:J3373,3,FALSE)</f>
        <v>11.81</v>
      </c>
      <c r="E1039" t="str">
        <f>VLOOKUP(A1039,table2!A1039:J3373,4,FALSE)</f>
        <v>Yes</v>
      </c>
      <c r="F1039" t="str">
        <f>VLOOKUP(A1039,table2!A1039:J3373,5,FALSE)</f>
        <v>No</v>
      </c>
      <c r="G1039" t="str">
        <f>VLOOKUP(A1039,table2!A1039:J3373,6,FALSE)</f>
        <v>No</v>
      </c>
      <c r="H1039" s="26">
        <f>VLOOKUP(A1039,table2!A1039:J3373,7,FALSE)</f>
        <v>0</v>
      </c>
      <c r="I1039" t="str">
        <f>VLOOKUP(A1039,table2!A1039:J3373,8,FALSE)</f>
        <v>No</v>
      </c>
      <c r="J1039" t="str">
        <f>VLOOKUP(A1039,table2!A1039:J3373,9,FALSE)</f>
        <v>OBESITY</v>
      </c>
      <c r="K1039" t="str">
        <f>VLOOKUP(A1039,table2!A1039:J3373,10,FALSE)</f>
        <v>DIABETES</v>
      </c>
      <c r="L1039" s="22">
        <f>VLOOKUP(A1039,table3!A1039:H3379,4,FALSE)</f>
        <v>8443</v>
      </c>
      <c r="M1039" s="22" t="str">
        <f>VLOOKUP(A1039,table3!A1039:H3379,5,FALSE)</f>
        <v>tier - 2</v>
      </c>
      <c r="N1039" t="str">
        <f>VLOOKUP(A1039,table3!A1039:H3379,6,FALSE)</f>
        <v>tier - 3</v>
      </c>
      <c r="O1039" t="str">
        <f>VLOOKUP(A1039,table3!A1039:H3379,7,FALSE)</f>
        <v>R1013</v>
      </c>
      <c r="P1039" s="8">
        <f>VLOOKUP(A1039,table3!A1039:H3379,2,FALSE)</f>
        <v>26551</v>
      </c>
      <c r="Q1039">
        <f>VLOOKUP(A1039,table3!A1038:H3379,8,FALSE)</f>
        <v>50</v>
      </c>
    </row>
    <row r="1040" spans="1:17" x14ac:dyDescent="0.3">
      <c r="A1040" s="11" t="s">
        <v>1332</v>
      </c>
      <c r="B1040" s="12" t="s">
        <v>6490</v>
      </c>
      <c r="C1040">
        <f>VLOOKUP(A1040,table2!A1040:J3374,2,FALSE)</f>
        <v>33.299999999999997</v>
      </c>
      <c r="D1040">
        <f>VLOOKUP(A1040,table2!A1040:J3374,3,FALSE)</f>
        <v>8.26</v>
      </c>
      <c r="E1040" t="str">
        <f>VLOOKUP(A1040,table2!A1040:J3374,4,FALSE)</f>
        <v>Yes</v>
      </c>
      <c r="F1040" t="str">
        <f>VLOOKUP(A1040,table2!A1040:J3374,5,FALSE)</f>
        <v>No</v>
      </c>
      <c r="G1040" t="str">
        <f>VLOOKUP(A1040,table2!A1040:J3374,6,FALSE)</f>
        <v>No</v>
      </c>
      <c r="H1040" s="26">
        <f>VLOOKUP(A1040,table2!A1040:J3374,7,FALSE)</f>
        <v>2</v>
      </c>
      <c r="I1040" t="str">
        <f>VLOOKUP(A1040,table2!A1040:J3374,8,FALSE)</f>
        <v>No</v>
      </c>
      <c r="J1040" t="str">
        <f>VLOOKUP(A1040,table2!A1040:J3374,9,FALSE)</f>
        <v>OBESITY</v>
      </c>
      <c r="K1040" t="str">
        <f>VLOOKUP(A1040,table2!A1040:J3374,10,FALSE)</f>
        <v>DIABETES</v>
      </c>
      <c r="L1040" s="22">
        <f>VLOOKUP(A1040,table3!A1040:H3380,4,FALSE)</f>
        <v>8444</v>
      </c>
      <c r="M1040" s="22" t="str">
        <f>VLOOKUP(A1040,table3!A1040:H3380,5,FALSE)</f>
        <v>tier - 3</v>
      </c>
      <c r="N1040" t="str">
        <f>VLOOKUP(A1040,table3!A1040:H3380,6,FALSE)</f>
        <v>tier - 1</v>
      </c>
      <c r="O1040" t="str">
        <f>VLOOKUP(A1040,table3!A1040:H3380,7,FALSE)</f>
        <v>R1011</v>
      </c>
      <c r="P1040" s="8">
        <f>VLOOKUP(A1040,table3!A1040:H3380,2,FALSE)</f>
        <v>26546</v>
      </c>
      <c r="Q1040">
        <f>VLOOKUP(A1040,table3!A1039:H3380,8,FALSE)</f>
        <v>50</v>
      </c>
    </row>
    <row r="1041" spans="1:17" x14ac:dyDescent="0.3">
      <c r="A1041" s="13" t="s">
        <v>1331</v>
      </c>
      <c r="B1041" s="14" t="s">
        <v>6491</v>
      </c>
      <c r="C1041">
        <f>VLOOKUP(A1041,table2!A1041:J3375,2,FALSE)</f>
        <v>30.78</v>
      </c>
      <c r="D1041">
        <f>VLOOKUP(A1041,table2!A1041:J3375,3,FALSE)</f>
        <v>10.74</v>
      </c>
      <c r="E1041" t="str">
        <f>VLOOKUP(A1041,table2!A1041:J3375,4,FALSE)</f>
        <v>Yes</v>
      </c>
      <c r="F1041" t="str">
        <f>VLOOKUP(A1041,table2!A1041:J3375,5,FALSE)</f>
        <v>No</v>
      </c>
      <c r="G1041" t="str">
        <f>VLOOKUP(A1041,table2!A1041:J3375,6,FALSE)</f>
        <v>No</v>
      </c>
      <c r="H1041" s="26">
        <f>VLOOKUP(A1041,table2!A1041:J3375,7,FALSE)</f>
        <v>2</v>
      </c>
      <c r="I1041" t="str">
        <f>VLOOKUP(A1041,table2!A1041:J3375,8,FALSE)</f>
        <v>No</v>
      </c>
      <c r="J1041" t="str">
        <f>VLOOKUP(A1041,table2!A1041:J3375,9,FALSE)</f>
        <v>OBESITY</v>
      </c>
      <c r="K1041" t="str">
        <f>VLOOKUP(A1041,table2!A1041:J3375,10,FALSE)</f>
        <v>DIABETES</v>
      </c>
      <c r="L1041" s="22">
        <f>VLOOKUP(A1041,table3!A1041:H3381,4,FALSE)</f>
        <v>8449</v>
      </c>
      <c r="M1041" s="22" t="str">
        <f>VLOOKUP(A1041,table3!A1041:H3381,5,FALSE)</f>
        <v>tier - 3</v>
      </c>
      <c r="N1041" t="str">
        <f>VLOOKUP(A1041,table3!A1041:H3381,6,FALSE)</f>
        <v>tier - 1</v>
      </c>
      <c r="O1041" t="str">
        <f>VLOOKUP(A1041,table3!A1041:H3381,7,FALSE)</f>
        <v>R1013</v>
      </c>
      <c r="P1041" s="8">
        <f>VLOOKUP(A1041,table3!A1041:H3381,2,FALSE)</f>
        <v>24270</v>
      </c>
      <c r="Q1041">
        <f>VLOOKUP(A1041,table3!A1040:H3381,8,FALSE)</f>
        <v>56</v>
      </c>
    </row>
    <row r="1042" spans="1:17" x14ac:dyDescent="0.3">
      <c r="A1042" s="11" t="s">
        <v>1330</v>
      </c>
      <c r="B1042" s="12" t="s">
        <v>5946</v>
      </c>
      <c r="C1042">
        <f>VLOOKUP(A1042,table2!A1042:J3376,2,FALSE)</f>
        <v>28.975000000000001</v>
      </c>
      <c r="D1042">
        <f>VLOOKUP(A1042,table2!A1042:J3376,3,FALSE)</f>
        <v>7.69</v>
      </c>
      <c r="E1042" t="str">
        <f>VLOOKUP(A1042,table2!A1042:J3376,4,FALSE)</f>
        <v>Yes</v>
      </c>
      <c r="F1042" t="str">
        <f>VLOOKUP(A1042,table2!A1042:J3376,5,FALSE)</f>
        <v>No</v>
      </c>
      <c r="G1042" t="str">
        <f>VLOOKUP(A1042,table2!A1042:J3376,6,FALSE)</f>
        <v>No</v>
      </c>
      <c r="H1042" s="26">
        <f>VLOOKUP(A1042,table2!A1042:J3376,7,FALSE)</f>
        <v>0</v>
      </c>
      <c r="I1042" t="str">
        <f>VLOOKUP(A1042,table2!A1042:J3376,8,FALSE)</f>
        <v>No</v>
      </c>
      <c r="J1042" t="str">
        <f>VLOOKUP(A1042,table2!A1042:J3376,9,FALSE)</f>
        <v>OVER WEIGHT</v>
      </c>
      <c r="K1042" t="str">
        <f>VLOOKUP(A1042,table2!A1042:J3376,10,FALSE)</f>
        <v>DIABETES</v>
      </c>
      <c r="L1042" s="22">
        <f>VLOOKUP(A1042,table3!A1042:H3382,4,FALSE)</f>
        <v>8451</v>
      </c>
      <c r="M1042" s="22" t="str">
        <f>VLOOKUP(A1042,table3!A1042:H3382,5,FALSE)</f>
        <v>tier - 2</v>
      </c>
      <c r="N1042" t="str">
        <f>VLOOKUP(A1042,table3!A1042:H3382,6,FALSE)</f>
        <v>tier - 2</v>
      </c>
      <c r="O1042" t="str">
        <f>VLOOKUP(A1042,table3!A1042:H3382,7,FALSE)</f>
        <v>R1025</v>
      </c>
      <c r="P1042" s="8">
        <f>VLOOKUP(A1042,table3!A1042:H3382,2,FALSE)</f>
        <v>30852</v>
      </c>
      <c r="Q1042">
        <f>VLOOKUP(A1042,table3!A1041:H3382,8,FALSE)</f>
        <v>38</v>
      </c>
    </row>
    <row r="1043" spans="1:17" x14ac:dyDescent="0.3">
      <c r="A1043" s="13" t="s">
        <v>1329</v>
      </c>
      <c r="B1043" s="14" t="s">
        <v>6493</v>
      </c>
      <c r="C1043">
        <f>VLOOKUP(A1043,table2!A1043:J3377,2,FALSE)</f>
        <v>33.4</v>
      </c>
      <c r="D1043">
        <f>VLOOKUP(A1043,table2!A1043:J3377,3,FALSE)</f>
        <v>4.84</v>
      </c>
      <c r="E1043" t="str">
        <f>VLOOKUP(A1043,table2!A1043:J3377,4,FALSE)</f>
        <v>No</v>
      </c>
      <c r="F1043" t="str">
        <f>VLOOKUP(A1043,table2!A1043:J3377,5,FALSE)</f>
        <v>No</v>
      </c>
      <c r="G1043" t="str">
        <f>VLOOKUP(A1043,table2!A1043:J3377,6,FALSE)</f>
        <v>No</v>
      </c>
      <c r="H1043" s="26">
        <f>VLOOKUP(A1043,table2!A1043:J3377,7,FALSE)</f>
        <v>0</v>
      </c>
      <c r="I1043" t="str">
        <f>VLOOKUP(A1043,table2!A1043:J3377,8,FALSE)</f>
        <v>No</v>
      </c>
      <c r="J1043" t="str">
        <f>VLOOKUP(A1043,table2!A1043:J3377,9,FALSE)</f>
        <v>OBESITY</v>
      </c>
      <c r="K1043" t="str">
        <f>VLOOKUP(A1043,table2!A1043:J3377,10,FALSE)</f>
        <v>NORMAL</v>
      </c>
      <c r="L1043" s="22">
        <f>VLOOKUP(A1043,table3!A1043:H3383,4,FALSE)</f>
        <v>8458</v>
      </c>
      <c r="M1043" s="22" t="str">
        <f>VLOOKUP(A1043,table3!A1043:H3383,5,FALSE)</f>
        <v>tier - 2</v>
      </c>
      <c r="N1043" t="str">
        <f>VLOOKUP(A1043,table3!A1043:H3383,6,FALSE)</f>
        <v>tier - 3</v>
      </c>
      <c r="O1043" t="str">
        <f>VLOOKUP(A1043,table3!A1043:H3383,7,FALSE)</f>
        <v>R1011</v>
      </c>
      <c r="P1043" s="8">
        <f>VLOOKUP(A1043,table3!A1043:H3383,2,FALSE)</f>
        <v>26659</v>
      </c>
      <c r="Q1043">
        <f>VLOOKUP(A1043,table3!A1042:H3383,8,FALSE)</f>
        <v>50</v>
      </c>
    </row>
    <row r="1044" spans="1:17" x14ac:dyDescent="0.3">
      <c r="A1044" s="11" t="s">
        <v>1328</v>
      </c>
      <c r="B1044" s="12" t="s">
        <v>6495</v>
      </c>
      <c r="C1044">
        <f>VLOOKUP(A1044,table2!A1044:J3378,2,FALSE)</f>
        <v>21.5</v>
      </c>
      <c r="D1044">
        <f>VLOOKUP(A1044,table2!A1044:J3378,3,FALSE)</f>
        <v>9.77</v>
      </c>
      <c r="E1044" t="str">
        <f>VLOOKUP(A1044,table2!A1044:J3378,4,FALSE)</f>
        <v>Yes</v>
      </c>
      <c r="F1044" t="str">
        <f>VLOOKUP(A1044,table2!A1044:J3378,5,FALSE)</f>
        <v>No</v>
      </c>
      <c r="G1044" t="str">
        <f>VLOOKUP(A1044,table2!A1044:J3378,6,FALSE)</f>
        <v>No</v>
      </c>
      <c r="H1044" s="26">
        <f>VLOOKUP(A1044,table2!A1044:J3378,7,FALSE)</f>
        <v>0</v>
      </c>
      <c r="I1044" t="str">
        <f>VLOOKUP(A1044,table2!A1044:J3378,8,FALSE)</f>
        <v>No</v>
      </c>
      <c r="J1044" t="str">
        <f>VLOOKUP(A1044,table2!A1044:J3378,9,FALSE)</f>
        <v>NORMAL WEIGHT</v>
      </c>
      <c r="K1044" t="str">
        <f>VLOOKUP(A1044,table2!A1044:J3378,10,FALSE)</f>
        <v>DIABETES</v>
      </c>
      <c r="L1044" s="22">
        <f>VLOOKUP(A1044,table3!A1044:H3384,4,FALSE)</f>
        <v>8466</v>
      </c>
      <c r="M1044" s="22" t="str">
        <f>VLOOKUP(A1044,table3!A1044:H3384,5,FALSE)</f>
        <v>tier - 2</v>
      </c>
      <c r="N1044" t="str">
        <f>VLOOKUP(A1044,table3!A1044:H3384,6,FALSE)</f>
        <v>tier - 2</v>
      </c>
      <c r="O1044" t="str">
        <f>VLOOKUP(A1044,table3!A1044:H3384,7,FALSE)</f>
        <v>R1012</v>
      </c>
      <c r="P1044" s="8">
        <f>VLOOKUP(A1044,table3!A1044:H3384,2,FALSE)</f>
        <v>33856</v>
      </c>
      <c r="Q1044">
        <f>VLOOKUP(A1044,table3!A1043:H3384,8,FALSE)</f>
        <v>30</v>
      </c>
    </row>
    <row r="1045" spans="1:17" x14ac:dyDescent="0.3">
      <c r="A1045" s="13" t="s">
        <v>1327</v>
      </c>
      <c r="B1045" s="14" t="s">
        <v>6497</v>
      </c>
      <c r="C1045">
        <f>VLOOKUP(A1045,table2!A1045:J3379,2,FALSE)</f>
        <v>38.14</v>
      </c>
      <c r="D1045">
        <f>VLOOKUP(A1045,table2!A1045:J3379,3,FALSE)</f>
        <v>5.84</v>
      </c>
      <c r="E1045" t="str">
        <f>VLOOKUP(A1045,table2!A1045:J3379,4,FALSE)</f>
        <v>No</v>
      </c>
      <c r="F1045" t="str">
        <f>VLOOKUP(A1045,table2!A1045:J3379,5,FALSE)</f>
        <v>No</v>
      </c>
      <c r="G1045" t="str">
        <f>VLOOKUP(A1045,table2!A1045:J3379,6,FALSE)</f>
        <v>No</v>
      </c>
      <c r="H1045" s="26">
        <f>VLOOKUP(A1045,table2!A1045:J3379,7,FALSE)</f>
        <v>0</v>
      </c>
      <c r="I1045" t="str">
        <f>VLOOKUP(A1045,table2!A1045:J3379,8,FALSE)</f>
        <v>No</v>
      </c>
      <c r="J1045" t="str">
        <f>VLOOKUP(A1045,table2!A1045:J3379,9,FALSE)</f>
        <v>OBESITY</v>
      </c>
      <c r="K1045" t="str">
        <f>VLOOKUP(A1045,table2!A1045:J3379,10,FALSE)</f>
        <v>PREDIABETES</v>
      </c>
      <c r="L1045" s="22">
        <f>VLOOKUP(A1045,table3!A1045:H3385,4,FALSE)</f>
        <v>8472</v>
      </c>
      <c r="M1045" s="22" t="str">
        <f>VLOOKUP(A1045,table3!A1045:H3385,5,FALSE)</f>
        <v>tier - 2</v>
      </c>
      <c r="N1045" t="str">
        <f>VLOOKUP(A1045,table3!A1045:H3385,6,FALSE)</f>
        <v>tier - 1</v>
      </c>
      <c r="O1045" t="str">
        <f>VLOOKUP(A1045,table3!A1045:H3385,7,FALSE)</f>
        <v>R1012</v>
      </c>
      <c r="P1045" s="8">
        <f>VLOOKUP(A1045,table3!A1045:H3385,2,FALSE)</f>
        <v>34283</v>
      </c>
      <c r="Q1045">
        <f>VLOOKUP(A1045,table3!A1044:H3385,8,FALSE)</f>
        <v>29</v>
      </c>
    </row>
    <row r="1046" spans="1:17" x14ac:dyDescent="0.3">
      <c r="A1046" s="11" t="s">
        <v>1326</v>
      </c>
      <c r="B1046" s="12" t="s">
        <v>6499</v>
      </c>
      <c r="C1046">
        <f>VLOOKUP(A1046,table2!A1046:J3380,2,FALSE)</f>
        <v>35.42</v>
      </c>
      <c r="D1046">
        <f>VLOOKUP(A1046,table2!A1046:J3380,3,FALSE)</f>
        <v>8.6999999999999993</v>
      </c>
      <c r="E1046" t="str">
        <f>VLOOKUP(A1046,table2!A1046:J3380,4,FALSE)</f>
        <v>Yes</v>
      </c>
      <c r="F1046" t="str">
        <f>VLOOKUP(A1046,table2!A1046:J3380,5,FALSE)</f>
        <v>No</v>
      </c>
      <c r="G1046" t="str">
        <f>VLOOKUP(A1046,table2!A1046:J3380,6,FALSE)</f>
        <v>No</v>
      </c>
      <c r="H1046" s="26">
        <f>VLOOKUP(A1046,table2!A1046:J3380,7,FALSE)</f>
        <v>1</v>
      </c>
      <c r="I1046" t="str">
        <f>VLOOKUP(A1046,table2!A1046:J3380,8,FALSE)</f>
        <v>No</v>
      </c>
      <c r="J1046" t="str">
        <f>VLOOKUP(A1046,table2!A1046:J3380,9,FALSE)</f>
        <v>OBESITY</v>
      </c>
      <c r="K1046" t="str">
        <f>VLOOKUP(A1046,table2!A1046:J3380,10,FALSE)</f>
        <v>DIABETES</v>
      </c>
      <c r="L1046" s="22">
        <f>VLOOKUP(A1046,table3!A1046:H3386,4,FALSE)</f>
        <v>8516</v>
      </c>
      <c r="M1046" s="22" t="str">
        <f>VLOOKUP(A1046,table3!A1046:H3386,5,FALSE)</f>
        <v>tier - 2</v>
      </c>
      <c r="N1046" t="str">
        <f>VLOOKUP(A1046,table3!A1046:H3386,6,FALSE)</f>
        <v>tier - 2</v>
      </c>
      <c r="O1046" t="str">
        <f>VLOOKUP(A1046,table3!A1046:H3386,7,FALSE)</f>
        <v>R1013</v>
      </c>
      <c r="P1046" s="8">
        <f>VLOOKUP(A1046,table3!A1046:H3386,2,FALSE)</f>
        <v>28485</v>
      </c>
      <c r="Q1046">
        <f>VLOOKUP(A1046,table3!A1045:H3386,8,FALSE)</f>
        <v>45</v>
      </c>
    </row>
    <row r="1047" spans="1:17" x14ac:dyDescent="0.3">
      <c r="A1047" s="13" t="s">
        <v>1325</v>
      </c>
      <c r="B1047" s="14" t="s">
        <v>6501</v>
      </c>
      <c r="C1047">
        <f>VLOOKUP(A1047,table2!A1047:J3381,2,FALSE)</f>
        <v>35.625</v>
      </c>
      <c r="D1047">
        <f>VLOOKUP(A1047,table2!A1047:J3381,3,FALSE)</f>
        <v>10.79</v>
      </c>
      <c r="E1047" t="str">
        <f>VLOOKUP(A1047,table2!A1047:J3381,4,FALSE)</f>
        <v>No</v>
      </c>
      <c r="F1047" t="str">
        <f>VLOOKUP(A1047,table2!A1047:J3381,5,FALSE)</f>
        <v>No</v>
      </c>
      <c r="G1047" t="str">
        <f>VLOOKUP(A1047,table2!A1047:J3381,6,FALSE)</f>
        <v>No</v>
      </c>
      <c r="H1047" s="26">
        <f>VLOOKUP(A1047,table2!A1047:J3381,7,FALSE)</f>
        <v>0</v>
      </c>
      <c r="I1047" t="str">
        <f>VLOOKUP(A1047,table2!A1047:J3381,8,FALSE)</f>
        <v>No</v>
      </c>
      <c r="J1047" t="str">
        <f>VLOOKUP(A1047,table2!A1047:J3381,9,FALSE)</f>
        <v>OBESITY</v>
      </c>
      <c r="K1047" t="str">
        <f>VLOOKUP(A1047,table2!A1047:J3381,10,FALSE)</f>
        <v>DIABETES</v>
      </c>
      <c r="L1047" s="22">
        <f>VLOOKUP(A1047,table3!A1047:H3387,4,FALSE)</f>
        <v>8517</v>
      </c>
      <c r="M1047" s="22" t="str">
        <f>VLOOKUP(A1047,table3!A1047:H3387,5,FALSE)</f>
        <v>tier - 2</v>
      </c>
      <c r="N1047" t="str">
        <f>VLOOKUP(A1047,table3!A1047:H3387,6,FALSE)</f>
        <v>tier - 1</v>
      </c>
      <c r="O1047" t="str">
        <f>VLOOKUP(A1047,table3!A1047:H3387,7,FALSE)</f>
        <v>R1013</v>
      </c>
      <c r="P1047" s="8">
        <f>VLOOKUP(A1047,table3!A1047:H3387,2,FALSE)</f>
        <v>28297</v>
      </c>
      <c r="Q1047">
        <f>VLOOKUP(A1047,table3!A1046:H3387,8,FALSE)</f>
        <v>45</v>
      </c>
    </row>
    <row r="1048" spans="1:17" x14ac:dyDescent="0.3">
      <c r="A1048" s="11" t="s">
        <v>1324</v>
      </c>
      <c r="B1048" s="12" t="s">
        <v>6503</v>
      </c>
      <c r="C1048">
        <f>VLOOKUP(A1048,table2!A1048:J3382,2,FALSE)</f>
        <v>45.51</v>
      </c>
      <c r="D1048">
        <f>VLOOKUP(A1048,table2!A1048:J3382,3,FALSE)</f>
        <v>4.32</v>
      </c>
      <c r="E1048" t="str">
        <f>VLOOKUP(A1048,table2!A1048:J3382,4,FALSE)</f>
        <v>No</v>
      </c>
      <c r="F1048" t="str">
        <f>VLOOKUP(A1048,table2!A1048:J3382,5,FALSE)</f>
        <v>No</v>
      </c>
      <c r="G1048" t="str">
        <f>VLOOKUP(A1048,table2!A1048:J3382,6,FALSE)</f>
        <v>No</v>
      </c>
      <c r="H1048" s="26">
        <f>VLOOKUP(A1048,table2!A1048:J3382,7,FALSE)</f>
        <v>1</v>
      </c>
      <c r="I1048" t="str">
        <f>VLOOKUP(A1048,table2!A1048:J3382,8,FALSE)</f>
        <v>No</v>
      </c>
      <c r="J1048" t="str">
        <f>VLOOKUP(A1048,table2!A1048:J3382,9,FALSE)</f>
        <v>OBESITY</v>
      </c>
      <c r="K1048" t="str">
        <f>VLOOKUP(A1048,table2!A1048:J3382,10,FALSE)</f>
        <v>NORMAL</v>
      </c>
      <c r="L1048" s="22">
        <f>VLOOKUP(A1048,table3!A1048:H3388,4,FALSE)</f>
        <v>8520</v>
      </c>
      <c r="M1048" s="22" t="str">
        <f>VLOOKUP(A1048,table3!A1048:H3388,5,FALSE)</f>
        <v>tier - 2</v>
      </c>
      <c r="N1048" t="str">
        <f>VLOOKUP(A1048,table3!A1048:H3388,6,FALSE)</f>
        <v>tier - 3</v>
      </c>
      <c r="O1048" t="str">
        <f>VLOOKUP(A1048,table3!A1048:H3388,7,FALSE)</f>
        <v>R1011</v>
      </c>
      <c r="P1048" s="8">
        <f>VLOOKUP(A1048,table3!A1048:H3388,2,FALSE)</f>
        <v>28488</v>
      </c>
      <c r="Q1048">
        <f>VLOOKUP(A1048,table3!A1047:H3388,8,FALSE)</f>
        <v>45</v>
      </c>
    </row>
    <row r="1049" spans="1:17" x14ac:dyDescent="0.3">
      <c r="A1049" s="13" t="s">
        <v>1323</v>
      </c>
      <c r="B1049" s="14" t="s">
        <v>6504</v>
      </c>
      <c r="C1049">
        <f>VLOOKUP(A1049,table2!A1049:J3383,2,FALSE)</f>
        <v>37.1</v>
      </c>
      <c r="D1049">
        <f>VLOOKUP(A1049,table2!A1049:J3383,3,FALSE)</f>
        <v>7.19</v>
      </c>
      <c r="E1049" t="str">
        <f>VLOOKUP(A1049,table2!A1049:J3383,4,FALSE)</f>
        <v>Yes</v>
      </c>
      <c r="F1049" t="str">
        <f>VLOOKUP(A1049,table2!A1049:J3383,5,FALSE)</f>
        <v>No</v>
      </c>
      <c r="G1049" t="str">
        <f>VLOOKUP(A1049,table2!A1049:J3383,6,FALSE)</f>
        <v>No</v>
      </c>
      <c r="H1049" s="26">
        <f>VLOOKUP(A1049,table2!A1049:J3383,7,FALSE)</f>
        <v>0</v>
      </c>
      <c r="I1049" t="str">
        <f>VLOOKUP(A1049,table2!A1049:J3383,8,FALSE)</f>
        <v>No</v>
      </c>
      <c r="J1049" t="str">
        <f>VLOOKUP(A1049,table2!A1049:J3383,9,FALSE)</f>
        <v>OBESITY</v>
      </c>
      <c r="K1049" t="str">
        <f>VLOOKUP(A1049,table2!A1049:J3383,10,FALSE)</f>
        <v>DIABETES</v>
      </c>
      <c r="L1049" s="22">
        <f>VLOOKUP(A1049,table3!A1049:H3389,4,FALSE)</f>
        <v>8522</v>
      </c>
      <c r="M1049" s="22" t="str">
        <f>VLOOKUP(A1049,table3!A1049:H3389,5,FALSE)</f>
        <v>tier - 2</v>
      </c>
      <c r="N1049" t="str">
        <f>VLOOKUP(A1049,table3!A1049:H3389,6,FALSE)</f>
        <v>tier - 2</v>
      </c>
      <c r="O1049" t="str">
        <f>VLOOKUP(A1049,table3!A1049:H3389,7,FALSE)</f>
        <v>R1011</v>
      </c>
      <c r="P1049" s="8">
        <f>VLOOKUP(A1049,table3!A1049:H3389,2,FALSE)</f>
        <v>29080</v>
      </c>
      <c r="Q1049">
        <f>VLOOKUP(A1049,table3!A1048:H3389,8,FALSE)</f>
        <v>43</v>
      </c>
    </row>
    <row r="1050" spans="1:17" x14ac:dyDescent="0.3">
      <c r="A1050" s="11" t="s">
        <v>1322</v>
      </c>
      <c r="B1050" s="12" t="s">
        <v>6506</v>
      </c>
      <c r="C1050">
        <f>VLOOKUP(A1050,table2!A1050:J3384,2,FALSE)</f>
        <v>30.5</v>
      </c>
      <c r="D1050">
        <f>VLOOKUP(A1050,table2!A1050:J3384,3,FALSE)</f>
        <v>11.94</v>
      </c>
      <c r="E1050" t="str">
        <f>VLOOKUP(A1050,table2!A1050:J3384,4,FALSE)</f>
        <v>Yes</v>
      </c>
      <c r="F1050" t="str">
        <f>VLOOKUP(A1050,table2!A1050:J3384,5,FALSE)</f>
        <v>No</v>
      </c>
      <c r="G1050" t="str">
        <f>VLOOKUP(A1050,table2!A1050:J3384,6,FALSE)</f>
        <v>No</v>
      </c>
      <c r="H1050" s="26">
        <f>VLOOKUP(A1050,table2!A1050:J3384,7,FALSE)</f>
        <v>0</v>
      </c>
      <c r="I1050" t="str">
        <f>VLOOKUP(A1050,table2!A1050:J3384,8,FALSE)</f>
        <v>No</v>
      </c>
      <c r="J1050" t="str">
        <f>VLOOKUP(A1050,table2!A1050:J3384,9,FALSE)</f>
        <v>OBESITY</v>
      </c>
      <c r="K1050" t="str">
        <f>VLOOKUP(A1050,table2!A1050:J3384,10,FALSE)</f>
        <v>DIABETES</v>
      </c>
      <c r="L1050" s="22">
        <f>VLOOKUP(A1050,table3!A1050:H3390,4,FALSE)</f>
        <v>8528</v>
      </c>
      <c r="M1050" s="22" t="str">
        <f>VLOOKUP(A1050,table3!A1050:H3390,5,FALSE)</f>
        <v>tier - 2</v>
      </c>
      <c r="N1050" t="str">
        <f>VLOOKUP(A1050,table3!A1050:H3390,6,FALSE)</f>
        <v>tier - 2</v>
      </c>
      <c r="O1050" t="str">
        <f>VLOOKUP(A1050,table3!A1050:H3390,7,FALSE)</f>
        <v>R1013</v>
      </c>
      <c r="P1050" s="8">
        <f>VLOOKUP(A1050,table3!A1050:H3390,2,FALSE)</f>
        <v>28332</v>
      </c>
      <c r="Q1050">
        <f>VLOOKUP(A1050,table3!A1049:H3390,8,FALSE)</f>
        <v>45</v>
      </c>
    </row>
    <row r="1051" spans="1:17" x14ac:dyDescent="0.3">
      <c r="A1051" s="13" t="s">
        <v>1321</v>
      </c>
      <c r="B1051" s="14" t="s">
        <v>6508</v>
      </c>
      <c r="C1051">
        <f>VLOOKUP(A1051,table2!A1051:J3385,2,FALSE)</f>
        <v>28.16</v>
      </c>
      <c r="D1051">
        <f>VLOOKUP(A1051,table2!A1051:J3385,3,FALSE)</f>
        <v>5.56</v>
      </c>
      <c r="E1051" t="str">
        <f>VLOOKUP(A1051,table2!A1051:J3385,4,FALSE)</f>
        <v>No</v>
      </c>
      <c r="F1051" t="str">
        <f>VLOOKUP(A1051,table2!A1051:J3385,5,FALSE)</f>
        <v>No</v>
      </c>
      <c r="G1051" t="str">
        <f>VLOOKUP(A1051,table2!A1051:J3385,6,FALSE)</f>
        <v>No</v>
      </c>
      <c r="H1051" s="26">
        <f>VLOOKUP(A1051,table2!A1051:J3385,7,FALSE)</f>
        <v>2</v>
      </c>
      <c r="I1051" t="str">
        <f>VLOOKUP(A1051,table2!A1051:J3385,8,FALSE)</f>
        <v>No</v>
      </c>
      <c r="J1051" t="str">
        <f>VLOOKUP(A1051,table2!A1051:J3385,9,FALSE)</f>
        <v>OVER WEIGHT</v>
      </c>
      <c r="K1051" t="str">
        <f>VLOOKUP(A1051,table2!A1051:J3385,10,FALSE)</f>
        <v>NORMAL</v>
      </c>
      <c r="L1051" s="22">
        <f>VLOOKUP(A1051,table3!A1051:H3391,4,FALSE)</f>
        <v>8538</v>
      </c>
      <c r="M1051" s="22" t="str">
        <f>VLOOKUP(A1051,table3!A1051:H3391,5,FALSE)</f>
        <v>tier - 2</v>
      </c>
      <c r="N1051" t="str">
        <f>VLOOKUP(A1051,table3!A1051:H3391,6,FALSE)</f>
        <v>tier - 3</v>
      </c>
      <c r="O1051" t="str">
        <f>VLOOKUP(A1051,table3!A1051:H3391,7,FALSE)</f>
        <v>R1024</v>
      </c>
      <c r="P1051" s="8">
        <f>VLOOKUP(A1051,table3!A1051:H3391,2,FALSE)</f>
        <v>29947</v>
      </c>
      <c r="Q1051">
        <f>VLOOKUP(A1051,table3!A1050:H3391,8,FALSE)</f>
        <v>41</v>
      </c>
    </row>
    <row r="1052" spans="1:17" x14ac:dyDescent="0.3">
      <c r="A1052" s="11" t="s">
        <v>1320</v>
      </c>
      <c r="B1052" s="12" t="s">
        <v>6509</v>
      </c>
      <c r="C1052">
        <f>VLOOKUP(A1052,table2!A1052:J3386,2,FALSE)</f>
        <v>29.1</v>
      </c>
      <c r="D1052">
        <f>VLOOKUP(A1052,table2!A1052:J3386,3,FALSE)</f>
        <v>5.64</v>
      </c>
      <c r="E1052" t="str">
        <f>VLOOKUP(A1052,table2!A1052:J3386,4,FALSE)</f>
        <v>Yes</v>
      </c>
      <c r="F1052" t="str">
        <f>VLOOKUP(A1052,table2!A1052:J3386,5,FALSE)</f>
        <v>No</v>
      </c>
      <c r="G1052" t="str">
        <f>VLOOKUP(A1052,table2!A1052:J3386,6,FALSE)</f>
        <v>No</v>
      </c>
      <c r="H1052" s="26">
        <f>VLOOKUP(A1052,table2!A1052:J3386,7,FALSE)</f>
        <v>0</v>
      </c>
      <c r="I1052" t="str">
        <f>VLOOKUP(A1052,table2!A1052:J3386,8,FALSE)</f>
        <v>No</v>
      </c>
      <c r="J1052" t="str">
        <f>VLOOKUP(A1052,table2!A1052:J3386,9,FALSE)</f>
        <v>OVER WEIGHT</v>
      </c>
      <c r="K1052" t="str">
        <f>VLOOKUP(A1052,table2!A1052:J3386,10,FALSE)</f>
        <v>NORMAL</v>
      </c>
      <c r="L1052" s="22">
        <f>VLOOKUP(A1052,table3!A1052:H3392,4,FALSE)</f>
        <v>8540</v>
      </c>
      <c r="M1052" s="22" t="str">
        <f>VLOOKUP(A1052,table3!A1052:H3392,5,FALSE)</f>
        <v>tier - 2</v>
      </c>
      <c r="N1052" t="str">
        <f>VLOOKUP(A1052,table3!A1052:H3392,6,FALSE)</f>
        <v>tier - 3</v>
      </c>
      <c r="O1052" t="str">
        <f>VLOOKUP(A1052,table3!A1052:H3392,7,FALSE)</f>
        <v>R1011</v>
      </c>
      <c r="P1052" s="8">
        <f>VLOOKUP(A1052,table3!A1052:H3392,2,FALSE)</f>
        <v>27704</v>
      </c>
      <c r="Q1052">
        <f>VLOOKUP(A1052,table3!A1051:H3392,8,FALSE)</f>
        <v>47</v>
      </c>
    </row>
    <row r="1053" spans="1:17" x14ac:dyDescent="0.3">
      <c r="A1053" s="13" t="s">
        <v>1319</v>
      </c>
      <c r="B1053" s="14" t="s">
        <v>6511</v>
      </c>
      <c r="C1053">
        <f>VLOOKUP(A1053,table2!A1053:J3387,2,FALSE)</f>
        <v>30.22</v>
      </c>
      <c r="D1053">
        <f>VLOOKUP(A1053,table2!A1053:J3387,3,FALSE)</f>
        <v>4.6500000000000004</v>
      </c>
      <c r="E1053" t="str">
        <f>VLOOKUP(A1053,table2!A1053:J3387,4,FALSE)</f>
        <v>No</v>
      </c>
      <c r="F1053" t="str">
        <f>VLOOKUP(A1053,table2!A1053:J3387,5,FALSE)</f>
        <v>No</v>
      </c>
      <c r="G1053" t="str">
        <f>VLOOKUP(A1053,table2!A1053:J3387,6,FALSE)</f>
        <v>No</v>
      </c>
      <c r="H1053" s="26">
        <f>VLOOKUP(A1053,table2!A1053:J3387,7,FALSE)</f>
        <v>0</v>
      </c>
      <c r="I1053" t="str">
        <f>VLOOKUP(A1053,table2!A1053:J3387,8,FALSE)</f>
        <v>No</v>
      </c>
      <c r="J1053" t="str">
        <f>VLOOKUP(A1053,table2!A1053:J3387,9,FALSE)</f>
        <v>OBESITY</v>
      </c>
      <c r="K1053" t="str">
        <f>VLOOKUP(A1053,table2!A1053:J3387,10,FALSE)</f>
        <v>NORMAL</v>
      </c>
      <c r="L1053" s="22">
        <f>VLOOKUP(A1053,table3!A1053:H3393,4,FALSE)</f>
        <v>8551</v>
      </c>
      <c r="M1053" s="22" t="str">
        <f>VLOOKUP(A1053,table3!A1053:H3393,5,FALSE)</f>
        <v>tier - 2</v>
      </c>
      <c r="N1053" t="str">
        <f>VLOOKUP(A1053,table3!A1053:H3393,6,FALSE)</f>
        <v>tier - 2</v>
      </c>
      <c r="O1053" t="str">
        <f>VLOOKUP(A1053,table3!A1053:H3393,7,FALSE)</f>
        <v>R1011</v>
      </c>
      <c r="P1053" s="8">
        <f>VLOOKUP(A1053,table3!A1053:H3393,2,FALSE)</f>
        <v>27612</v>
      </c>
      <c r="Q1053">
        <f>VLOOKUP(A1053,table3!A1052:H3393,8,FALSE)</f>
        <v>47</v>
      </c>
    </row>
    <row r="1054" spans="1:17" x14ac:dyDescent="0.3">
      <c r="A1054" s="11" t="s">
        <v>1318</v>
      </c>
      <c r="B1054" s="12" t="s">
        <v>6513</v>
      </c>
      <c r="C1054">
        <f>VLOOKUP(A1054,table2!A1054:J3388,2,FALSE)</f>
        <v>24.29</v>
      </c>
      <c r="D1054">
        <f>VLOOKUP(A1054,table2!A1054:J3388,3,FALSE)</f>
        <v>9.0500000000000007</v>
      </c>
      <c r="E1054" t="str">
        <f>VLOOKUP(A1054,table2!A1054:J3388,4,FALSE)</f>
        <v>No</v>
      </c>
      <c r="F1054" t="str">
        <f>VLOOKUP(A1054,table2!A1054:J3388,5,FALSE)</f>
        <v>No</v>
      </c>
      <c r="G1054" t="str">
        <f>VLOOKUP(A1054,table2!A1054:J3388,6,FALSE)</f>
        <v>No</v>
      </c>
      <c r="H1054" s="26">
        <f>VLOOKUP(A1054,table2!A1054:J3388,7,FALSE)</f>
        <v>0</v>
      </c>
      <c r="I1054" t="str">
        <f>VLOOKUP(A1054,table2!A1054:J3388,8,FALSE)</f>
        <v>No</v>
      </c>
      <c r="J1054" t="str">
        <f>VLOOKUP(A1054,table2!A1054:J3388,9,FALSE)</f>
        <v>NORMAL WEIGHT</v>
      </c>
      <c r="K1054" t="str">
        <f>VLOOKUP(A1054,table2!A1054:J3388,10,FALSE)</f>
        <v>DIABETES</v>
      </c>
      <c r="L1054" s="22">
        <f>VLOOKUP(A1054,table3!A1054:H3394,4,FALSE)</f>
        <v>8557</v>
      </c>
      <c r="M1054" s="22" t="str">
        <f>VLOOKUP(A1054,table3!A1054:H3394,5,FALSE)</f>
        <v>tier - 2</v>
      </c>
      <c r="N1054" t="str">
        <f>VLOOKUP(A1054,table3!A1054:H3394,6,FALSE)</f>
        <v>tier - 1</v>
      </c>
      <c r="O1054" t="str">
        <f>VLOOKUP(A1054,table3!A1054:H3394,7,FALSE)</f>
        <v>R1011</v>
      </c>
      <c r="P1054" s="8">
        <f>VLOOKUP(A1054,table3!A1054:H3394,2,FALSE)</f>
        <v>27627</v>
      </c>
      <c r="Q1054">
        <f>VLOOKUP(A1054,table3!A1053:H3394,8,FALSE)</f>
        <v>47</v>
      </c>
    </row>
    <row r="1055" spans="1:17" x14ac:dyDescent="0.3">
      <c r="A1055" s="13" t="s">
        <v>1317</v>
      </c>
      <c r="B1055" s="14" t="s">
        <v>6515</v>
      </c>
      <c r="C1055">
        <f>VLOOKUP(A1055,table2!A1055:J3389,2,FALSE)</f>
        <v>29.39</v>
      </c>
      <c r="D1055">
        <f>VLOOKUP(A1055,table2!A1055:J3389,3,FALSE)</f>
        <v>4.5199999999999996</v>
      </c>
      <c r="E1055" t="str">
        <f>VLOOKUP(A1055,table2!A1055:J3389,4,FALSE)</f>
        <v>Yes</v>
      </c>
      <c r="F1055" t="str">
        <f>VLOOKUP(A1055,table2!A1055:J3389,5,FALSE)</f>
        <v>No</v>
      </c>
      <c r="G1055" t="str">
        <f>VLOOKUP(A1055,table2!A1055:J3389,6,FALSE)</f>
        <v>No</v>
      </c>
      <c r="H1055" s="26">
        <f>VLOOKUP(A1055,table2!A1055:J3389,7,FALSE)</f>
        <v>0</v>
      </c>
      <c r="I1055" t="str">
        <f>VLOOKUP(A1055,table2!A1055:J3389,8,FALSE)</f>
        <v>No</v>
      </c>
      <c r="J1055" t="str">
        <f>VLOOKUP(A1055,table2!A1055:J3389,9,FALSE)</f>
        <v>OVER WEIGHT</v>
      </c>
      <c r="K1055" t="str">
        <f>VLOOKUP(A1055,table2!A1055:J3389,10,FALSE)</f>
        <v>NORMAL</v>
      </c>
      <c r="L1055" s="22">
        <f>VLOOKUP(A1055,table3!A1055:H3395,4,FALSE)</f>
        <v>8567</v>
      </c>
      <c r="M1055" s="22" t="str">
        <f>VLOOKUP(A1055,table3!A1055:H3395,5,FALSE)</f>
        <v>tier - 2</v>
      </c>
      <c r="N1055" t="str">
        <f>VLOOKUP(A1055,table3!A1055:H3395,6,FALSE)</f>
        <v>tier - 1</v>
      </c>
      <c r="O1055" t="str">
        <f>VLOOKUP(A1055,table3!A1055:H3395,7,FALSE)</f>
        <v>R1012</v>
      </c>
      <c r="P1055" s="8">
        <f>VLOOKUP(A1055,table3!A1055:H3395,2,FALSE)</f>
        <v>32407</v>
      </c>
      <c r="Q1055">
        <f>VLOOKUP(A1055,table3!A1054:H3395,8,FALSE)</f>
        <v>34</v>
      </c>
    </row>
    <row r="1056" spans="1:17" x14ac:dyDescent="0.3">
      <c r="A1056" s="11" t="s">
        <v>1316</v>
      </c>
      <c r="B1056" s="12" t="s">
        <v>6516</v>
      </c>
      <c r="C1056">
        <f>VLOOKUP(A1056,table2!A1056:J3390,2,FALSE)</f>
        <v>25.66</v>
      </c>
      <c r="D1056">
        <f>VLOOKUP(A1056,table2!A1056:J3390,3,FALSE)</f>
        <v>4.62</v>
      </c>
      <c r="E1056" t="str">
        <f>VLOOKUP(A1056,table2!A1056:J3390,4,FALSE)</f>
        <v>Yes</v>
      </c>
      <c r="F1056" t="str">
        <f>VLOOKUP(A1056,table2!A1056:J3390,5,FALSE)</f>
        <v>No</v>
      </c>
      <c r="G1056" t="str">
        <f>VLOOKUP(A1056,table2!A1056:J3390,6,FALSE)</f>
        <v>No</v>
      </c>
      <c r="H1056" s="26">
        <f>VLOOKUP(A1056,table2!A1056:J3390,7,FALSE)</f>
        <v>1</v>
      </c>
      <c r="I1056" t="str">
        <f>VLOOKUP(A1056,table2!A1056:J3390,8,FALSE)</f>
        <v>No</v>
      </c>
      <c r="J1056" t="str">
        <f>VLOOKUP(A1056,table2!A1056:J3390,9,FALSE)</f>
        <v>OVER WEIGHT</v>
      </c>
      <c r="K1056" t="str">
        <f>VLOOKUP(A1056,table2!A1056:J3390,10,FALSE)</f>
        <v>NORMAL</v>
      </c>
      <c r="L1056" s="22">
        <f>VLOOKUP(A1056,table3!A1056:H3396,4,FALSE)</f>
        <v>8570</v>
      </c>
      <c r="M1056" s="22" t="str">
        <f>VLOOKUP(A1056,table3!A1056:H3396,5,FALSE)</f>
        <v>tier - 2</v>
      </c>
      <c r="N1056" t="str">
        <f>VLOOKUP(A1056,table3!A1056:H3396,6,FALSE)</f>
        <v>tier - 3</v>
      </c>
      <c r="O1056" t="str">
        <f>VLOOKUP(A1056,table3!A1056:H3396,7,FALSE)</f>
        <v>R1013</v>
      </c>
      <c r="P1056" s="8">
        <f>VLOOKUP(A1056,table3!A1056:H3396,2,FALSE)</f>
        <v>27663</v>
      </c>
      <c r="Q1056">
        <f>VLOOKUP(A1056,table3!A1055:H3396,8,FALSE)</f>
        <v>47</v>
      </c>
    </row>
    <row r="1057" spans="1:17" x14ac:dyDescent="0.3">
      <c r="A1057" s="13" t="s">
        <v>1315</v>
      </c>
      <c r="B1057" s="14" t="s">
        <v>6517</v>
      </c>
      <c r="C1057">
        <f>VLOOKUP(A1057,table2!A1057:J3391,2,FALSE)</f>
        <v>39.11</v>
      </c>
      <c r="D1057">
        <f>VLOOKUP(A1057,table2!A1057:J3391,3,FALSE)</f>
        <v>5.87</v>
      </c>
      <c r="E1057" t="str">
        <f>VLOOKUP(A1057,table2!A1057:J3391,4,FALSE)</f>
        <v>No</v>
      </c>
      <c r="F1057" t="str">
        <f>VLOOKUP(A1057,table2!A1057:J3391,5,FALSE)</f>
        <v>No</v>
      </c>
      <c r="G1057" t="str">
        <f>VLOOKUP(A1057,table2!A1057:J3391,6,FALSE)</f>
        <v>No</v>
      </c>
      <c r="H1057" s="26">
        <f>VLOOKUP(A1057,table2!A1057:J3391,7,FALSE)</f>
        <v>0</v>
      </c>
      <c r="I1057" t="str">
        <f>VLOOKUP(A1057,table2!A1057:J3391,8,FALSE)</f>
        <v>No</v>
      </c>
      <c r="J1057" t="str">
        <f>VLOOKUP(A1057,table2!A1057:J3391,9,FALSE)</f>
        <v>OBESITY</v>
      </c>
      <c r="K1057" t="str">
        <f>VLOOKUP(A1057,table2!A1057:J3391,10,FALSE)</f>
        <v>PREDIABETES</v>
      </c>
      <c r="L1057" s="22">
        <f>VLOOKUP(A1057,table3!A1057:H3397,4,FALSE)</f>
        <v>8572</v>
      </c>
      <c r="M1057" s="22" t="str">
        <f>VLOOKUP(A1057,table3!A1057:H3397,5,FALSE)</f>
        <v>tier - 2</v>
      </c>
      <c r="N1057" t="str">
        <f>VLOOKUP(A1057,table3!A1057:H3397,6,FALSE)</f>
        <v>tier - 2</v>
      </c>
      <c r="O1057" t="str">
        <f>VLOOKUP(A1057,table3!A1057:H3397,7,FALSE)</f>
        <v>R1021</v>
      </c>
      <c r="P1057" s="8">
        <f>VLOOKUP(A1057,table3!A1057:H3397,2,FALSE)</f>
        <v>30291</v>
      </c>
      <c r="Q1057">
        <f>VLOOKUP(A1057,table3!A1056:H3397,8,FALSE)</f>
        <v>40</v>
      </c>
    </row>
    <row r="1058" spans="1:17" x14ac:dyDescent="0.3">
      <c r="A1058" s="11" t="s">
        <v>1314</v>
      </c>
      <c r="B1058" s="12" t="s">
        <v>6415</v>
      </c>
      <c r="C1058">
        <f>VLOOKUP(A1058,table2!A1058:J3392,2,FALSE)</f>
        <v>43.78</v>
      </c>
      <c r="D1058">
        <f>VLOOKUP(A1058,table2!A1058:J3392,3,FALSE)</f>
        <v>5.71</v>
      </c>
      <c r="E1058" t="str">
        <f>VLOOKUP(A1058,table2!A1058:J3392,4,FALSE)</f>
        <v>No</v>
      </c>
      <c r="F1058" t="str">
        <f>VLOOKUP(A1058,table2!A1058:J3392,5,FALSE)</f>
        <v>No</v>
      </c>
      <c r="G1058" t="str">
        <f>VLOOKUP(A1058,table2!A1058:J3392,6,FALSE)</f>
        <v>No</v>
      </c>
      <c r="H1058" s="26">
        <f>VLOOKUP(A1058,table2!A1058:J3392,7,FALSE)</f>
        <v>1</v>
      </c>
      <c r="I1058" t="str">
        <f>VLOOKUP(A1058,table2!A1058:J3392,8,FALSE)</f>
        <v>No</v>
      </c>
      <c r="J1058" t="str">
        <f>VLOOKUP(A1058,table2!A1058:J3392,9,FALSE)</f>
        <v>OBESITY</v>
      </c>
      <c r="K1058" t="str">
        <f>VLOOKUP(A1058,table2!A1058:J3392,10,FALSE)</f>
        <v>PREDIABETES</v>
      </c>
      <c r="L1058" s="22">
        <f>VLOOKUP(A1058,table3!A1058:H3398,4,FALSE)</f>
        <v>8573</v>
      </c>
      <c r="M1058" s="22" t="str">
        <f>VLOOKUP(A1058,table3!A1058:H3398,5,FALSE)</f>
        <v>tier - 2</v>
      </c>
      <c r="N1058" t="str">
        <f>VLOOKUP(A1058,table3!A1058:H3398,6,FALSE)</f>
        <v>tier - 2</v>
      </c>
      <c r="O1058" t="str">
        <f>VLOOKUP(A1058,table3!A1058:H3398,7,FALSE)</f>
        <v>R1021</v>
      </c>
      <c r="P1058" s="8">
        <f>VLOOKUP(A1058,table3!A1058:H3398,2,FALSE)</f>
        <v>32092</v>
      </c>
      <c r="Q1058">
        <f>VLOOKUP(A1058,table3!A1057:H3398,8,FALSE)</f>
        <v>35</v>
      </c>
    </row>
    <row r="1059" spans="1:17" x14ac:dyDescent="0.3">
      <c r="A1059" s="13" t="s">
        <v>1313</v>
      </c>
      <c r="B1059" s="14" t="s">
        <v>6520</v>
      </c>
      <c r="C1059">
        <f>VLOOKUP(A1059,table2!A1059:J3393,2,FALSE)</f>
        <v>24.35</v>
      </c>
      <c r="D1059">
        <f>VLOOKUP(A1059,table2!A1059:J3393,3,FALSE)</f>
        <v>9.08</v>
      </c>
      <c r="E1059" t="str">
        <f>VLOOKUP(A1059,table2!A1059:J3393,4,FALSE)</f>
        <v>No</v>
      </c>
      <c r="F1059" t="str">
        <f>VLOOKUP(A1059,table2!A1059:J3393,5,FALSE)</f>
        <v>No</v>
      </c>
      <c r="G1059" t="str">
        <f>VLOOKUP(A1059,table2!A1059:J3393,6,FALSE)</f>
        <v>No</v>
      </c>
      <c r="H1059" s="26">
        <f>VLOOKUP(A1059,table2!A1059:J3393,7,FALSE)</f>
        <v>0</v>
      </c>
      <c r="I1059" t="str">
        <f>VLOOKUP(A1059,table2!A1059:J3393,8,FALSE)</f>
        <v>No</v>
      </c>
      <c r="J1059" t="str">
        <f>VLOOKUP(A1059,table2!A1059:J3393,9,FALSE)</f>
        <v>NORMAL WEIGHT</v>
      </c>
      <c r="K1059" t="str">
        <f>VLOOKUP(A1059,table2!A1059:J3393,10,FALSE)</f>
        <v>DIABETES</v>
      </c>
      <c r="L1059" s="22">
        <f>VLOOKUP(A1059,table3!A1059:H3399,4,FALSE)</f>
        <v>8582</v>
      </c>
      <c r="M1059" s="22" t="str">
        <f>VLOOKUP(A1059,table3!A1059:H3399,5,FALSE)</f>
        <v>tier - 2</v>
      </c>
      <c r="N1059" t="str">
        <f>VLOOKUP(A1059,table3!A1059:H3399,6,FALSE)</f>
        <v>tier - 1</v>
      </c>
      <c r="O1059" t="str">
        <f>VLOOKUP(A1059,table3!A1059:H3399,7,FALSE)</f>
        <v>R1013</v>
      </c>
      <c r="P1059" s="8">
        <f>VLOOKUP(A1059,table3!A1059:H3399,2,FALSE)</f>
        <v>30680</v>
      </c>
      <c r="Q1059">
        <f>VLOOKUP(A1059,table3!A1058:H3399,8,FALSE)</f>
        <v>39</v>
      </c>
    </row>
    <row r="1060" spans="1:17" x14ac:dyDescent="0.3">
      <c r="A1060" s="11" t="s">
        <v>1312</v>
      </c>
      <c r="B1060" s="12" t="s">
        <v>6521</v>
      </c>
      <c r="C1060">
        <f>VLOOKUP(A1060,table2!A1060:J3394,2,FALSE)</f>
        <v>40.299999999999997</v>
      </c>
      <c r="D1060">
        <f>VLOOKUP(A1060,table2!A1060:J3394,3,FALSE)</f>
        <v>5.3</v>
      </c>
      <c r="E1060" t="str">
        <f>VLOOKUP(A1060,table2!A1060:J3394,4,FALSE)</f>
        <v>Yes</v>
      </c>
      <c r="F1060" t="str">
        <f>VLOOKUP(A1060,table2!A1060:J3394,5,FALSE)</f>
        <v>No</v>
      </c>
      <c r="G1060" t="str">
        <f>VLOOKUP(A1060,table2!A1060:J3394,6,FALSE)</f>
        <v>No</v>
      </c>
      <c r="H1060" s="26">
        <f>VLOOKUP(A1060,table2!A1060:J3394,7,FALSE)</f>
        <v>2</v>
      </c>
      <c r="I1060" t="str">
        <f>VLOOKUP(A1060,table2!A1060:J3394,8,FALSE)</f>
        <v>No</v>
      </c>
      <c r="J1060" t="str">
        <f>VLOOKUP(A1060,table2!A1060:J3394,9,FALSE)</f>
        <v>OBESITY</v>
      </c>
      <c r="K1060" t="str">
        <f>VLOOKUP(A1060,table2!A1060:J3394,10,FALSE)</f>
        <v>NORMAL</v>
      </c>
      <c r="L1060" s="22">
        <f>VLOOKUP(A1060,table3!A1060:H3400,4,FALSE)</f>
        <v>8597</v>
      </c>
      <c r="M1060" s="22" t="str">
        <f>VLOOKUP(A1060,table3!A1060:H3400,5,FALSE)</f>
        <v>tier - 2</v>
      </c>
      <c r="N1060" t="str">
        <f>VLOOKUP(A1060,table3!A1060:H3400,6,FALSE)</f>
        <v>tier - 3</v>
      </c>
      <c r="O1060" t="str">
        <f>VLOOKUP(A1060,table3!A1060:H3400,7,FALSE)</f>
        <v>R1013</v>
      </c>
      <c r="P1060" s="8">
        <f>VLOOKUP(A1060,table3!A1060:H3400,2,FALSE)</f>
        <v>30522</v>
      </c>
      <c r="Q1060">
        <f>VLOOKUP(A1060,table3!A1059:H3400,8,FALSE)</f>
        <v>39</v>
      </c>
    </row>
    <row r="1061" spans="1:17" x14ac:dyDescent="0.3">
      <c r="A1061" s="13" t="s">
        <v>1311</v>
      </c>
      <c r="B1061" s="14" t="s">
        <v>6522</v>
      </c>
      <c r="C1061">
        <f>VLOOKUP(A1061,table2!A1061:J3395,2,FALSE)</f>
        <v>32.774999999999999</v>
      </c>
      <c r="D1061">
        <f>VLOOKUP(A1061,table2!A1061:J3395,3,FALSE)</f>
        <v>11.76</v>
      </c>
      <c r="E1061" t="str">
        <f>VLOOKUP(A1061,table2!A1061:J3395,4,FALSE)</f>
        <v>Yes</v>
      </c>
      <c r="F1061" t="str">
        <f>VLOOKUP(A1061,table2!A1061:J3395,5,FALSE)</f>
        <v>No</v>
      </c>
      <c r="G1061" t="str">
        <f>VLOOKUP(A1061,table2!A1061:J3395,6,FALSE)</f>
        <v>No</v>
      </c>
      <c r="H1061" s="26">
        <f>VLOOKUP(A1061,table2!A1061:J3395,7,FALSE)</f>
        <v>0</v>
      </c>
      <c r="I1061" t="str">
        <f>VLOOKUP(A1061,table2!A1061:J3395,8,FALSE)</f>
        <v>No</v>
      </c>
      <c r="J1061" t="str">
        <f>VLOOKUP(A1061,table2!A1061:J3395,9,FALSE)</f>
        <v>OBESITY</v>
      </c>
      <c r="K1061" t="str">
        <f>VLOOKUP(A1061,table2!A1061:J3395,10,FALSE)</f>
        <v>DIABETES</v>
      </c>
      <c r="L1061" s="22">
        <f>VLOOKUP(A1061,table3!A1061:H3401,4,FALSE)</f>
        <v>8601</v>
      </c>
      <c r="M1061" s="22" t="str">
        <f>VLOOKUP(A1061,table3!A1061:H3401,5,FALSE)</f>
        <v>tier - 2</v>
      </c>
      <c r="N1061" t="str">
        <f>VLOOKUP(A1061,table3!A1061:H3401,6,FALSE)</f>
        <v>tier - 1</v>
      </c>
      <c r="O1061" t="str">
        <f>VLOOKUP(A1061,table3!A1061:H3401,7,FALSE)</f>
        <v>R1013</v>
      </c>
      <c r="P1061" s="8">
        <f>VLOOKUP(A1061,table3!A1061:H3401,2,FALSE)</f>
        <v>26856</v>
      </c>
      <c r="Q1061">
        <f>VLOOKUP(A1061,table3!A1060:H3401,8,FALSE)</f>
        <v>49</v>
      </c>
    </row>
    <row r="1062" spans="1:17" x14ac:dyDescent="0.3">
      <c r="A1062" s="11" t="s">
        <v>1310</v>
      </c>
      <c r="B1062" s="12" t="s">
        <v>6524</v>
      </c>
      <c r="C1062">
        <f>VLOOKUP(A1062,table2!A1062:J3396,2,FALSE)</f>
        <v>39.6</v>
      </c>
      <c r="D1062">
        <f>VLOOKUP(A1062,table2!A1062:J3396,3,FALSE)</f>
        <v>5.1100000000000003</v>
      </c>
      <c r="E1062" t="str">
        <f>VLOOKUP(A1062,table2!A1062:J3396,4,FALSE)</f>
        <v>Yes</v>
      </c>
      <c r="F1062" t="str">
        <f>VLOOKUP(A1062,table2!A1062:J3396,5,FALSE)</f>
        <v>No</v>
      </c>
      <c r="G1062" t="str">
        <f>VLOOKUP(A1062,table2!A1062:J3396,6,FALSE)</f>
        <v>No</v>
      </c>
      <c r="H1062" s="26">
        <f>VLOOKUP(A1062,table2!A1062:J3396,7,FALSE)</f>
        <v>2</v>
      </c>
      <c r="I1062" t="str">
        <f>VLOOKUP(A1062,table2!A1062:J3396,8,FALSE)</f>
        <v>No</v>
      </c>
      <c r="J1062" t="str">
        <f>VLOOKUP(A1062,table2!A1062:J3396,9,FALSE)</f>
        <v>OBESITY</v>
      </c>
      <c r="K1062" t="str">
        <f>VLOOKUP(A1062,table2!A1062:J3396,10,FALSE)</f>
        <v>NORMAL</v>
      </c>
      <c r="L1062" s="22">
        <f>VLOOKUP(A1062,table3!A1062:H3402,4,FALSE)</f>
        <v>8604</v>
      </c>
      <c r="M1062" s="22" t="str">
        <f>VLOOKUP(A1062,table3!A1062:H3402,5,FALSE)</f>
        <v>tier - 2</v>
      </c>
      <c r="N1062" t="str">
        <f>VLOOKUP(A1062,table3!A1062:H3402,6,FALSE)</f>
        <v>tier - 1</v>
      </c>
      <c r="O1062" t="str">
        <f>VLOOKUP(A1062,table3!A1062:H3402,7,FALSE)</f>
        <v>R1019</v>
      </c>
      <c r="P1062" s="8">
        <f>VLOOKUP(A1062,table3!A1062:H3402,2,FALSE)</f>
        <v>28392</v>
      </c>
      <c r="Q1062">
        <f>VLOOKUP(A1062,table3!A1061:H3402,8,FALSE)</f>
        <v>45</v>
      </c>
    </row>
    <row r="1063" spans="1:17" x14ac:dyDescent="0.3">
      <c r="A1063" s="13" t="s">
        <v>1309</v>
      </c>
      <c r="B1063" s="14" t="s">
        <v>6072</v>
      </c>
      <c r="C1063">
        <f>VLOOKUP(A1063,table2!A1063:J3397,2,FALSE)</f>
        <v>30.97</v>
      </c>
      <c r="D1063">
        <f>VLOOKUP(A1063,table2!A1063:J3397,3,FALSE)</f>
        <v>5.54</v>
      </c>
      <c r="E1063" t="str">
        <f>VLOOKUP(A1063,table2!A1063:J3397,4,FALSE)</f>
        <v>No</v>
      </c>
      <c r="F1063" t="str">
        <f>VLOOKUP(A1063,table2!A1063:J3397,5,FALSE)</f>
        <v>No</v>
      </c>
      <c r="G1063" t="str">
        <f>VLOOKUP(A1063,table2!A1063:J3397,6,FALSE)</f>
        <v>No</v>
      </c>
      <c r="H1063" s="26">
        <f>VLOOKUP(A1063,table2!A1063:J3397,7,FALSE)</f>
        <v>2</v>
      </c>
      <c r="I1063" t="str">
        <f>VLOOKUP(A1063,table2!A1063:J3397,8,FALSE)</f>
        <v>No</v>
      </c>
      <c r="J1063" t="str">
        <f>VLOOKUP(A1063,table2!A1063:J3397,9,FALSE)</f>
        <v>OBESITY</v>
      </c>
      <c r="K1063" t="str">
        <f>VLOOKUP(A1063,table2!A1063:J3397,10,FALSE)</f>
        <v>NORMAL</v>
      </c>
      <c r="L1063" s="22">
        <f>VLOOKUP(A1063,table3!A1063:H3403,4,FALSE)</f>
        <v>8604</v>
      </c>
      <c r="M1063" s="22" t="str">
        <f>VLOOKUP(A1063,table3!A1063:H3403,5,FALSE)</f>
        <v>tier - 3</v>
      </c>
      <c r="N1063" t="str">
        <f>VLOOKUP(A1063,table3!A1063:H3403,6,FALSE)</f>
        <v>tier - 2</v>
      </c>
      <c r="O1063" t="str">
        <f>VLOOKUP(A1063,table3!A1063:H3403,7,FALSE)</f>
        <v>R1016</v>
      </c>
      <c r="P1063" s="8">
        <f>VLOOKUP(A1063,table3!A1063:H3403,2,FALSE)</f>
        <v>28441</v>
      </c>
      <c r="Q1063">
        <f>VLOOKUP(A1063,table3!A1062:H3403,8,FALSE)</f>
        <v>45</v>
      </c>
    </row>
    <row r="1064" spans="1:17" x14ac:dyDescent="0.3">
      <c r="A1064" s="11" t="s">
        <v>1308</v>
      </c>
      <c r="B1064" s="12" t="s">
        <v>6527</v>
      </c>
      <c r="C1064">
        <f>VLOOKUP(A1064,table2!A1064:J3398,2,FALSE)</f>
        <v>27.645</v>
      </c>
      <c r="D1064">
        <f>VLOOKUP(A1064,table2!A1064:J3398,3,FALSE)</f>
        <v>8.8699999999999992</v>
      </c>
      <c r="E1064" t="str">
        <f>VLOOKUP(A1064,table2!A1064:J3398,4,FALSE)</f>
        <v>Yes</v>
      </c>
      <c r="F1064" t="str">
        <f>VLOOKUP(A1064,table2!A1064:J3398,5,FALSE)</f>
        <v>No</v>
      </c>
      <c r="G1064" t="str">
        <f>VLOOKUP(A1064,table2!A1064:J3398,6,FALSE)</f>
        <v>No</v>
      </c>
      <c r="H1064" s="26">
        <f>VLOOKUP(A1064,table2!A1064:J3398,7,FALSE)</f>
        <v>0</v>
      </c>
      <c r="I1064" t="str">
        <f>VLOOKUP(A1064,table2!A1064:J3398,8,FALSE)</f>
        <v>No</v>
      </c>
      <c r="J1064" t="str">
        <f>VLOOKUP(A1064,table2!A1064:J3398,9,FALSE)</f>
        <v>OVER WEIGHT</v>
      </c>
      <c r="K1064" t="str">
        <f>VLOOKUP(A1064,table2!A1064:J3398,10,FALSE)</f>
        <v>DIABETES</v>
      </c>
      <c r="L1064" s="22">
        <f>VLOOKUP(A1064,table3!A1064:H3404,4,FALSE)</f>
        <v>8605</v>
      </c>
      <c r="M1064" s="22" t="str">
        <f>VLOOKUP(A1064,table3!A1064:H3404,5,FALSE)</f>
        <v>tier - 2</v>
      </c>
      <c r="N1064" t="str">
        <f>VLOOKUP(A1064,table3!A1064:H3404,6,FALSE)</f>
        <v>tier - 2</v>
      </c>
      <c r="O1064" t="str">
        <f>VLOOKUP(A1064,table3!A1064:H3404,7,FALSE)</f>
        <v>R1013</v>
      </c>
      <c r="P1064" s="8">
        <f>VLOOKUP(A1064,table3!A1064:H3404,2,FALSE)</f>
        <v>28413</v>
      </c>
      <c r="Q1064">
        <f>VLOOKUP(A1064,table3!A1063:H3404,8,FALSE)</f>
        <v>45</v>
      </c>
    </row>
    <row r="1065" spans="1:17" x14ac:dyDescent="0.3">
      <c r="A1065" s="13" t="s">
        <v>1307</v>
      </c>
      <c r="B1065" s="14" t="s">
        <v>6529</v>
      </c>
      <c r="C1065">
        <f>VLOOKUP(A1065,table2!A1065:J3399,2,FALSE)</f>
        <v>34.43</v>
      </c>
      <c r="D1065">
        <f>VLOOKUP(A1065,table2!A1065:J3399,3,FALSE)</f>
        <v>5.96</v>
      </c>
      <c r="E1065" t="str">
        <f>VLOOKUP(A1065,table2!A1065:J3399,4,FALSE)</f>
        <v>Yes</v>
      </c>
      <c r="F1065" t="str">
        <f>VLOOKUP(A1065,table2!A1065:J3399,5,FALSE)</f>
        <v>No</v>
      </c>
      <c r="G1065" t="str">
        <f>VLOOKUP(A1065,table2!A1065:J3399,6,FALSE)</f>
        <v>No</v>
      </c>
      <c r="H1065" s="26">
        <f>VLOOKUP(A1065,table2!A1065:J3399,7,FALSE)</f>
        <v>2</v>
      </c>
      <c r="I1065" t="str">
        <f>VLOOKUP(A1065,table2!A1065:J3399,8,FALSE)</f>
        <v>No</v>
      </c>
      <c r="J1065" t="str">
        <f>VLOOKUP(A1065,table2!A1065:J3399,9,FALSE)</f>
        <v>OBESITY</v>
      </c>
      <c r="K1065" t="str">
        <f>VLOOKUP(A1065,table2!A1065:J3399,10,FALSE)</f>
        <v>PREDIABETES</v>
      </c>
      <c r="L1065" s="22">
        <f>VLOOKUP(A1065,table3!A1065:H3405,4,FALSE)</f>
        <v>8606</v>
      </c>
      <c r="M1065" s="22" t="str">
        <f>VLOOKUP(A1065,table3!A1065:H3405,5,FALSE)</f>
        <v>tier - 1</v>
      </c>
      <c r="N1065" t="str">
        <f>VLOOKUP(A1065,table3!A1065:H3405,6,FALSE)</f>
        <v>tier - 2</v>
      </c>
      <c r="O1065" t="str">
        <f>VLOOKUP(A1065,table3!A1065:H3405,7,FALSE)</f>
        <v>R1014</v>
      </c>
      <c r="P1065" s="8">
        <f>VLOOKUP(A1065,table3!A1065:H3405,2,FALSE)</f>
        <v>29053</v>
      </c>
      <c r="Q1065">
        <f>VLOOKUP(A1065,table3!A1064:H3405,8,FALSE)</f>
        <v>43</v>
      </c>
    </row>
    <row r="1066" spans="1:17" x14ac:dyDescent="0.3">
      <c r="A1066" s="11" t="s">
        <v>1306</v>
      </c>
      <c r="B1066" s="12" t="s">
        <v>6531</v>
      </c>
      <c r="C1066">
        <f>VLOOKUP(A1066,table2!A1066:J3400,2,FALSE)</f>
        <v>39.6</v>
      </c>
      <c r="D1066">
        <f>VLOOKUP(A1066,table2!A1066:J3400,3,FALSE)</f>
        <v>4.4400000000000004</v>
      </c>
      <c r="E1066" t="str">
        <f>VLOOKUP(A1066,table2!A1066:J3400,4,FALSE)</f>
        <v>Yes</v>
      </c>
      <c r="F1066" t="str">
        <f>VLOOKUP(A1066,table2!A1066:J3400,5,FALSE)</f>
        <v>No</v>
      </c>
      <c r="G1066" t="str">
        <f>VLOOKUP(A1066,table2!A1066:J3400,6,FALSE)</f>
        <v>Yes</v>
      </c>
      <c r="H1066" s="26">
        <f>VLOOKUP(A1066,table2!A1066:J3400,7,FALSE)</f>
        <v>1</v>
      </c>
      <c r="I1066" t="str">
        <f>VLOOKUP(A1066,table2!A1066:J3400,8,FALSE)</f>
        <v>No</v>
      </c>
      <c r="J1066" t="str">
        <f>VLOOKUP(A1066,table2!A1066:J3400,9,FALSE)</f>
        <v>OBESITY</v>
      </c>
      <c r="K1066" t="str">
        <f>VLOOKUP(A1066,table2!A1066:J3400,10,FALSE)</f>
        <v>NORMAL</v>
      </c>
      <c r="L1066" s="22">
        <f>VLOOKUP(A1066,table3!A1066:H3406,4,FALSE)</f>
        <v>8615</v>
      </c>
      <c r="M1066" s="22" t="str">
        <f>VLOOKUP(A1066,table3!A1066:H3406,5,FALSE)</f>
        <v>tier - 2</v>
      </c>
      <c r="N1066" t="str">
        <f>VLOOKUP(A1066,table3!A1066:H3406,6,FALSE)</f>
        <v>tier - 3</v>
      </c>
      <c r="O1066" t="str">
        <f>VLOOKUP(A1066,table3!A1066:H3406,7,FALSE)</f>
        <v>R1011</v>
      </c>
      <c r="P1066" s="8">
        <f>VLOOKUP(A1066,table3!A1066:H3406,2,FALSE)</f>
        <v>28370</v>
      </c>
      <c r="Q1066">
        <f>VLOOKUP(A1066,table3!A1065:H3406,8,FALSE)</f>
        <v>45</v>
      </c>
    </row>
    <row r="1067" spans="1:17" x14ac:dyDescent="0.3">
      <c r="A1067" s="13" t="s">
        <v>1305</v>
      </c>
      <c r="B1067" s="14" t="s">
        <v>6533</v>
      </c>
      <c r="C1067">
        <f>VLOOKUP(A1067,table2!A1067:J3401,2,FALSE)</f>
        <v>22.1</v>
      </c>
      <c r="D1067">
        <f>VLOOKUP(A1067,table2!A1067:J3401,3,FALSE)</f>
        <v>4.6500000000000004</v>
      </c>
      <c r="E1067" t="str">
        <f>VLOOKUP(A1067,table2!A1067:J3401,4,FALSE)</f>
        <v>Yes</v>
      </c>
      <c r="F1067" t="str">
        <f>VLOOKUP(A1067,table2!A1067:J3401,5,FALSE)</f>
        <v>No</v>
      </c>
      <c r="G1067" t="str">
        <f>VLOOKUP(A1067,table2!A1067:J3401,6,FALSE)</f>
        <v>No</v>
      </c>
      <c r="H1067" s="26">
        <f>VLOOKUP(A1067,table2!A1067:J3401,7,FALSE)</f>
        <v>2</v>
      </c>
      <c r="I1067" t="str">
        <f>VLOOKUP(A1067,table2!A1067:J3401,8,FALSE)</f>
        <v>No</v>
      </c>
      <c r="J1067" t="str">
        <f>VLOOKUP(A1067,table2!A1067:J3401,9,FALSE)</f>
        <v>NORMAL WEIGHT</v>
      </c>
      <c r="K1067" t="str">
        <f>VLOOKUP(A1067,table2!A1067:J3401,10,FALSE)</f>
        <v>NORMAL</v>
      </c>
      <c r="L1067" s="22">
        <f>VLOOKUP(A1067,table3!A1067:H3407,4,FALSE)</f>
        <v>8628</v>
      </c>
      <c r="M1067" s="22" t="str">
        <f>VLOOKUP(A1067,table3!A1067:H3407,5,FALSE)</f>
        <v>tier - 2</v>
      </c>
      <c r="N1067" t="str">
        <f>VLOOKUP(A1067,table3!A1067:H3407,6,FALSE)</f>
        <v>tier - 2</v>
      </c>
      <c r="O1067" t="str">
        <f>VLOOKUP(A1067,table3!A1067:H3407,7,FALSE)</f>
        <v>R1017</v>
      </c>
      <c r="P1067" s="8">
        <f>VLOOKUP(A1067,table3!A1067:H3407,2,FALSE)</f>
        <v>27609</v>
      </c>
      <c r="Q1067">
        <f>VLOOKUP(A1067,table3!A1066:H3407,8,FALSE)</f>
        <v>47</v>
      </c>
    </row>
    <row r="1068" spans="1:17" x14ac:dyDescent="0.3">
      <c r="A1068" s="11" t="s">
        <v>1304</v>
      </c>
      <c r="B1068" s="12" t="s">
        <v>6535</v>
      </c>
      <c r="C1068">
        <f>VLOOKUP(A1068,table2!A1068:J3402,2,FALSE)</f>
        <v>33.25</v>
      </c>
      <c r="D1068">
        <f>VLOOKUP(A1068,table2!A1068:J3402,3,FALSE)</f>
        <v>5.64</v>
      </c>
      <c r="E1068" t="str">
        <f>VLOOKUP(A1068,table2!A1068:J3402,4,FALSE)</f>
        <v>Yes</v>
      </c>
      <c r="F1068" t="str">
        <f>VLOOKUP(A1068,table2!A1068:J3402,5,FALSE)</f>
        <v>No</v>
      </c>
      <c r="G1068" t="str">
        <f>VLOOKUP(A1068,table2!A1068:J3402,6,FALSE)</f>
        <v>Yes</v>
      </c>
      <c r="H1068" s="26">
        <f>VLOOKUP(A1068,table2!A1068:J3402,7,FALSE)</f>
        <v>1</v>
      </c>
      <c r="I1068" t="str">
        <f>VLOOKUP(A1068,table2!A1068:J3402,8,FALSE)</f>
        <v>No</v>
      </c>
      <c r="J1068" t="str">
        <f>VLOOKUP(A1068,table2!A1068:J3402,9,FALSE)</f>
        <v>OBESITY</v>
      </c>
      <c r="K1068" t="str">
        <f>VLOOKUP(A1068,table2!A1068:J3402,10,FALSE)</f>
        <v>NORMAL</v>
      </c>
      <c r="L1068" s="22">
        <f>VLOOKUP(A1068,table3!A1068:H3408,4,FALSE)</f>
        <v>8665</v>
      </c>
      <c r="M1068" s="22" t="str">
        <f>VLOOKUP(A1068,table3!A1068:H3408,5,FALSE)</f>
        <v>tier - 3</v>
      </c>
      <c r="N1068" t="str">
        <f>VLOOKUP(A1068,table3!A1068:H3408,6,FALSE)</f>
        <v>tier - 2</v>
      </c>
      <c r="O1068" t="str">
        <f>VLOOKUP(A1068,table3!A1068:H3408,7,FALSE)</f>
        <v>R1012</v>
      </c>
      <c r="P1068" s="8">
        <f>VLOOKUP(A1068,table3!A1068:H3408,2,FALSE)</f>
        <v>24036</v>
      </c>
      <c r="Q1068">
        <f>VLOOKUP(A1068,table3!A1067:H3408,8,FALSE)</f>
        <v>57</v>
      </c>
    </row>
    <row r="1069" spans="1:17" x14ac:dyDescent="0.3">
      <c r="A1069" s="13" t="s">
        <v>1303</v>
      </c>
      <c r="B1069" s="14" t="s">
        <v>6536</v>
      </c>
      <c r="C1069">
        <f>VLOOKUP(A1069,table2!A1069:J3403,2,FALSE)</f>
        <v>33.33</v>
      </c>
      <c r="D1069">
        <f>VLOOKUP(A1069,table2!A1069:J3403,3,FALSE)</f>
        <v>10.19</v>
      </c>
      <c r="E1069" t="str">
        <f>VLOOKUP(A1069,table2!A1069:J3403,4,FALSE)</f>
        <v>No</v>
      </c>
      <c r="F1069" t="str">
        <f>VLOOKUP(A1069,table2!A1069:J3403,5,FALSE)</f>
        <v>No</v>
      </c>
      <c r="G1069" t="str">
        <f>VLOOKUP(A1069,table2!A1069:J3403,6,FALSE)</f>
        <v>No</v>
      </c>
      <c r="H1069" s="26">
        <f>VLOOKUP(A1069,table2!A1069:J3403,7,FALSE)</f>
        <v>0</v>
      </c>
      <c r="I1069" t="str">
        <f>VLOOKUP(A1069,table2!A1069:J3403,8,FALSE)</f>
        <v>No</v>
      </c>
      <c r="J1069" t="str">
        <f>VLOOKUP(A1069,table2!A1069:J3403,9,FALSE)</f>
        <v>OBESITY</v>
      </c>
      <c r="K1069" t="str">
        <f>VLOOKUP(A1069,table2!A1069:J3403,10,FALSE)</f>
        <v>DIABETES</v>
      </c>
      <c r="L1069" s="22">
        <f>VLOOKUP(A1069,table3!A1069:H3409,4,FALSE)</f>
        <v>8665</v>
      </c>
      <c r="M1069" s="22" t="str">
        <f>VLOOKUP(A1069,table3!A1069:H3409,5,FALSE)</f>
        <v>tier - 2</v>
      </c>
      <c r="N1069" t="str">
        <f>VLOOKUP(A1069,table3!A1069:H3409,6,FALSE)</f>
        <v>tier - 3</v>
      </c>
      <c r="O1069" t="str">
        <f>VLOOKUP(A1069,table3!A1069:H3409,7,FALSE)</f>
        <v>R1013</v>
      </c>
      <c r="P1069" s="8">
        <f>VLOOKUP(A1069,table3!A1069:H3409,2,FALSE)</f>
        <v>25425</v>
      </c>
      <c r="Q1069">
        <f>VLOOKUP(A1069,table3!A1068:H3409,8,FALSE)</f>
        <v>53</v>
      </c>
    </row>
    <row r="1070" spans="1:17" x14ac:dyDescent="0.3">
      <c r="A1070" s="11" t="s">
        <v>1302</v>
      </c>
      <c r="B1070" s="12" t="s">
        <v>6083</v>
      </c>
      <c r="C1070">
        <f>VLOOKUP(A1070,table2!A1070:J3404,2,FALSE)</f>
        <v>30.5</v>
      </c>
      <c r="D1070">
        <f>VLOOKUP(A1070,table2!A1070:J3404,3,FALSE)</f>
        <v>10.79</v>
      </c>
      <c r="E1070" t="str">
        <f>VLOOKUP(A1070,table2!A1070:J3404,4,FALSE)</f>
        <v>No</v>
      </c>
      <c r="F1070" t="str">
        <f>VLOOKUP(A1070,table2!A1070:J3404,5,FALSE)</f>
        <v>No</v>
      </c>
      <c r="G1070" t="str">
        <f>VLOOKUP(A1070,table2!A1070:J3404,6,FALSE)</f>
        <v>No</v>
      </c>
      <c r="H1070" s="26">
        <f>VLOOKUP(A1070,table2!A1070:J3404,7,FALSE)</f>
        <v>0</v>
      </c>
      <c r="I1070" t="str">
        <f>VLOOKUP(A1070,table2!A1070:J3404,8,FALSE)</f>
        <v>No</v>
      </c>
      <c r="J1070" t="str">
        <f>VLOOKUP(A1070,table2!A1070:J3404,9,FALSE)</f>
        <v>OBESITY</v>
      </c>
      <c r="K1070" t="str">
        <f>VLOOKUP(A1070,table2!A1070:J3404,10,FALSE)</f>
        <v>DIABETES</v>
      </c>
      <c r="L1070" s="22">
        <f>VLOOKUP(A1070,table3!A1070:H3410,4,FALSE)</f>
        <v>8671</v>
      </c>
      <c r="M1070" s="22" t="str">
        <f>VLOOKUP(A1070,table3!A1070:H3410,5,FALSE)</f>
        <v>tier - 2</v>
      </c>
      <c r="N1070" t="str">
        <f>VLOOKUP(A1070,table3!A1070:H3410,6,FALSE)</f>
        <v>tier - 1</v>
      </c>
      <c r="O1070" t="str">
        <f>VLOOKUP(A1070,table3!A1070:H3410,7,FALSE)</f>
        <v>R1012</v>
      </c>
      <c r="P1070" s="8">
        <f>VLOOKUP(A1070,table3!A1070:H3410,2,FALSE)</f>
        <v>27257</v>
      </c>
      <c r="Q1070">
        <f>VLOOKUP(A1070,table3!A1069:H3410,8,FALSE)</f>
        <v>48</v>
      </c>
    </row>
    <row r="1071" spans="1:17" x14ac:dyDescent="0.3">
      <c r="A1071" s="13" t="s">
        <v>1301</v>
      </c>
      <c r="B1071" s="14" t="s">
        <v>6538</v>
      </c>
      <c r="C1071">
        <f>VLOOKUP(A1071,table2!A1071:J3405,2,FALSE)</f>
        <v>30.3</v>
      </c>
      <c r="D1071">
        <f>VLOOKUP(A1071,table2!A1071:J3405,3,FALSE)</f>
        <v>4.24</v>
      </c>
      <c r="E1071" t="str">
        <f>VLOOKUP(A1071,table2!A1071:J3405,4,FALSE)</f>
        <v>No</v>
      </c>
      <c r="F1071" t="str">
        <f>VLOOKUP(A1071,table2!A1071:J3405,5,FALSE)</f>
        <v>No</v>
      </c>
      <c r="G1071" t="str">
        <f>VLOOKUP(A1071,table2!A1071:J3405,6,FALSE)</f>
        <v>No</v>
      </c>
      <c r="H1071" s="26">
        <f>VLOOKUP(A1071,table2!A1071:J3405,7,FALSE)</f>
        <v>0</v>
      </c>
      <c r="I1071" t="str">
        <f>VLOOKUP(A1071,table2!A1071:J3405,8,FALSE)</f>
        <v>No</v>
      </c>
      <c r="J1071" t="str">
        <f>VLOOKUP(A1071,table2!A1071:J3405,9,FALSE)</f>
        <v>OBESITY</v>
      </c>
      <c r="K1071" t="str">
        <f>VLOOKUP(A1071,table2!A1071:J3405,10,FALSE)</f>
        <v>NORMAL</v>
      </c>
      <c r="L1071" s="22">
        <f>VLOOKUP(A1071,table3!A1071:H3411,4,FALSE)</f>
        <v>8689</v>
      </c>
      <c r="M1071" s="22" t="str">
        <f>VLOOKUP(A1071,table3!A1071:H3411,5,FALSE)</f>
        <v>tier - 2</v>
      </c>
      <c r="N1071" t="str">
        <f>VLOOKUP(A1071,table3!A1071:H3411,6,FALSE)</f>
        <v>tier - 1</v>
      </c>
      <c r="O1071" t="str">
        <f>VLOOKUP(A1071,table3!A1071:H3411,7,FALSE)</f>
        <v>R1017</v>
      </c>
      <c r="P1071" s="8">
        <f>VLOOKUP(A1071,table3!A1071:H3411,2,FALSE)</f>
        <v>26948</v>
      </c>
      <c r="Q1071">
        <f>VLOOKUP(A1071,table3!A1070:H3411,8,FALSE)</f>
        <v>49</v>
      </c>
    </row>
    <row r="1072" spans="1:17" x14ac:dyDescent="0.3">
      <c r="A1072" s="11" t="s">
        <v>1300</v>
      </c>
      <c r="B1072" s="12" t="s">
        <v>6540</v>
      </c>
      <c r="C1072">
        <f>VLOOKUP(A1072,table2!A1072:J3406,2,FALSE)</f>
        <v>26.22</v>
      </c>
      <c r="D1072">
        <f>VLOOKUP(A1072,table2!A1072:J3406,3,FALSE)</f>
        <v>5.83</v>
      </c>
      <c r="E1072" t="str">
        <f>VLOOKUP(A1072,table2!A1072:J3406,4,FALSE)</f>
        <v>No</v>
      </c>
      <c r="F1072" t="str">
        <f>VLOOKUP(A1072,table2!A1072:J3406,5,FALSE)</f>
        <v>No</v>
      </c>
      <c r="G1072" t="str">
        <f>VLOOKUP(A1072,table2!A1072:J3406,6,FALSE)</f>
        <v>No</v>
      </c>
      <c r="H1072" s="26">
        <f>VLOOKUP(A1072,table2!A1072:J3406,7,FALSE)</f>
        <v>2</v>
      </c>
      <c r="I1072" t="str">
        <f>VLOOKUP(A1072,table2!A1072:J3406,8,FALSE)</f>
        <v>No</v>
      </c>
      <c r="J1072" t="str">
        <f>VLOOKUP(A1072,table2!A1072:J3406,9,FALSE)</f>
        <v>OVER WEIGHT</v>
      </c>
      <c r="K1072" t="str">
        <f>VLOOKUP(A1072,table2!A1072:J3406,10,FALSE)</f>
        <v>PREDIABETES</v>
      </c>
      <c r="L1072" s="22">
        <f>VLOOKUP(A1072,table3!A1072:H3412,4,FALSE)</f>
        <v>8702</v>
      </c>
      <c r="M1072" s="22" t="str">
        <f>VLOOKUP(A1072,table3!A1072:H3412,5,FALSE)</f>
        <v>tier - 2</v>
      </c>
      <c r="N1072" t="str">
        <f>VLOOKUP(A1072,table3!A1072:H3412,6,FALSE)</f>
        <v>tier - 3</v>
      </c>
      <c r="O1072" t="str">
        <f>VLOOKUP(A1072,table3!A1072:H3412,7,FALSE)</f>
        <v>R1021</v>
      </c>
      <c r="P1072" s="8">
        <f>VLOOKUP(A1072,table3!A1072:H3412,2,FALSE)</f>
        <v>29522</v>
      </c>
      <c r="Q1072">
        <f>VLOOKUP(A1072,table3!A1071:H3412,8,FALSE)</f>
        <v>42</v>
      </c>
    </row>
    <row r="1073" spans="1:17" x14ac:dyDescent="0.3">
      <c r="A1073" s="13" t="s">
        <v>1299</v>
      </c>
      <c r="B1073" s="14" t="s">
        <v>6541</v>
      </c>
      <c r="C1073">
        <f>VLOOKUP(A1073,table2!A1073:J3407,2,FALSE)</f>
        <v>29.99</v>
      </c>
      <c r="D1073">
        <f>VLOOKUP(A1073,table2!A1073:J3407,3,FALSE)</f>
        <v>11.85</v>
      </c>
      <c r="E1073" t="str">
        <f>VLOOKUP(A1073,table2!A1073:J3407,4,FALSE)</f>
        <v>No</v>
      </c>
      <c r="F1073" t="str">
        <f>VLOOKUP(A1073,table2!A1073:J3407,5,FALSE)</f>
        <v>No</v>
      </c>
      <c r="G1073" t="str">
        <f>VLOOKUP(A1073,table2!A1073:J3407,6,FALSE)</f>
        <v>No</v>
      </c>
      <c r="H1073" s="26">
        <f>VLOOKUP(A1073,table2!A1073:J3407,7,FALSE)</f>
        <v>0</v>
      </c>
      <c r="I1073" t="str">
        <f>VLOOKUP(A1073,table2!A1073:J3407,8,FALSE)</f>
        <v>No</v>
      </c>
      <c r="J1073" t="str">
        <f>VLOOKUP(A1073,table2!A1073:J3407,9,FALSE)</f>
        <v>OBESITY</v>
      </c>
      <c r="K1073" t="str">
        <f>VLOOKUP(A1073,table2!A1073:J3407,10,FALSE)</f>
        <v>DIABETES</v>
      </c>
      <c r="L1073" s="22">
        <f>VLOOKUP(A1073,table3!A1073:H3413,4,FALSE)</f>
        <v>8703</v>
      </c>
      <c r="M1073" s="22" t="str">
        <f>VLOOKUP(A1073,table3!A1073:H3413,5,FALSE)</f>
        <v>tier - 3</v>
      </c>
      <c r="N1073" t="str">
        <f>VLOOKUP(A1073,table3!A1073:H3413,6,FALSE)</f>
        <v>tier - 3</v>
      </c>
      <c r="O1073" t="str">
        <f>VLOOKUP(A1073,table3!A1073:H3413,7,FALSE)</f>
        <v>R1011</v>
      </c>
      <c r="P1073" s="8">
        <f>VLOOKUP(A1073,table3!A1073:H3413,2,FALSE)</f>
        <v>26840</v>
      </c>
      <c r="Q1073">
        <f>VLOOKUP(A1073,table3!A1072:H3413,8,FALSE)</f>
        <v>49</v>
      </c>
    </row>
    <row r="1074" spans="1:17" x14ac:dyDescent="0.3">
      <c r="A1074" s="11" t="s">
        <v>1298</v>
      </c>
      <c r="B1074" s="12" t="s">
        <v>6543</v>
      </c>
      <c r="C1074">
        <f>VLOOKUP(A1074,table2!A1074:J3408,2,FALSE)</f>
        <v>36.380000000000003</v>
      </c>
      <c r="D1074">
        <f>VLOOKUP(A1074,table2!A1074:J3408,3,FALSE)</f>
        <v>5.98</v>
      </c>
      <c r="E1074" t="str">
        <f>VLOOKUP(A1074,table2!A1074:J3408,4,FALSE)</f>
        <v>No</v>
      </c>
      <c r="F1074" t="str">
        <f>VLOOKUP(A1074,table2!A1074:J3408,5,FALSE)</f>
        <v>No</v>
      </c>
      <c r="G1074" t="str">
        <f>VLOOKUP(A1074,table2!A1074:J3408,6,FALSE)</f>
        <v>No</v>
      </c>
      <c r="H1074" s="26">
        <f>VLOOKUP(A1074,table2!A1074:J3408,7,FALSE)</f>
        <v>1</v>
      </c>
      <c r="I1074" t="str">
        <f>VLOOKUP(A1074,table2!A1074:J3408,8,FALSE)</f>
        <v>No</v>
      </c>
      <c r="J1074" t="str">
        <f>VLOOKUP(A1074,table2!A1074:J3408,9,FALSE)</f>
        <v>OBESITY</v>
      </c>
      <c r="K1074" t="str">
        <f>VLOOKUP(A1074,table2!A1074:J3408,10,FALSE)</f>
        <v>PREDIABETES</v>
      </c>
      <c r="L1074" s="22">
        <f>VLOOKUP(A1074,table3!A1074:H3414,4,FALSE)</f>
        <v>8733</v>
      </c>
      <c r="M1074" s="22" t="str">
        <f>VLOOKUP(A1074,table3!A1074:H3414,5,FALSE)</f>
        <v>tier - 2</v>
      </c>
      <c r="N1074" t="str">
        <f>VLOOKUP(A1074,table3!A1074:H3414,6,FALSE)</f>
        <v>tier - 3</v>
      </c>
      <c r="O1074" t="str">
        <f>VLOOKUP(A1074,table3!A1074:H3414,7,FALSE)</f>
        <v>R1012</v>
      </c>
      <c r="P1074" s="8">
        <f>VLOOKUP(A1074,table3!A1074:H3414,2,FALSE)</f>
        <v>27928</v>
      </c>
      <c r="Q1074">
        <f>VLOOKUP(A1074,table3!A1073:H3414,8,FALSE)</f>
        <v>46</v>
      </c>
    </row>
    <row r="1075" spans="1:17" x14ac:dyDescent="0.3">
      <c r="A1075" s="13" t="s">
        <v>1297</v>
      </c>
      <c r="B1075" s="14" t="s">
        <v>6545</v>
      </c>
      <c r="C1075">
        <f>VLOOKUP(A1075,table2!A1075:J3409,2,FALSE)</f>
        <v>31.16</v>
      </c>
      <c r="D1075">
        <f>VLOOKUP(A1075,table2!A1075:J3409,3,FALSE)</f>
        <v>4.26</v>
      </c>
      <c r="E1075" t="str">
        <f>VLOOKUP(A1075,table2!A1075:J3409,4,FALSE)</f>
        <v>Yes</v>
      </c>
      <c r="F1075" t="str">
        <f>VLOOKUP(A1075,table2!A1075:J3409,5,FALSE)</f>
        <v>No</v>
      </c>
      <c r="G1075" t="str">
        <f>VLOOKUP(A1075,table2!A1075:J3409,6,FALSE)</f>
        <v>Yes</v>
      </c>
      <c r="H1075" s="26">
        <f>VLOOKUP(A1075,table2!A1075:J3409,7,FALSE)</f>
        <v>1</v>
      </c>
      <c r="I1075" t="str">
        <f>VLOOKUP(A1075,table2!A1075:J3409,8,FALSE)</f>
        <v>No</v>
      </c>
      <c r="J1075" t="str">
        <f>VLOOKUP(A1075,table2!A1075:J3409,9,FALSE)</f>
        <v>OBESITY</v>
      </c>
      <c r="K1075" t="str">
        <f>VLOOKUP(A1075,table2!A1075:J3409,10,FALSE)</f>
        <v>NORMAL</v>
      </c>
      <c r="L1075" s="22">
        <f>VLOOKUP(A1075,table3!A1075:H3415,4,FALSE)</f>
        <v>8748</v>
      </c>
      <c r="M1075" s="22" t="str">
        <f>VLOOKUP(A1075,table3!A1075:H3415,5,FALSE)</f>
        <v>tier - 2</v>
      </c>
      <c r="N1075" t="str">
        <f>VLOOKUP(A1075,table3!A1075:H3415,6,FALSE)</f>
        <v>tier - 3</v>
      </c>
      <c r="O1075" t="str">
        <f>VLOOKUP(A1075,table3!A1075:H3415,7,FALSE)</f>
        <v>R1011</v>
      </c>
      <c r="P1075" s="8">
        <f>VLOOKUP(A1075,table3!A1075:H3415,2,FALSE)</f>
        <v>36395</v>
      </c>
      <c r="Q1075">
        <f>VLOOKUP(A1075,table3!A1074:H3415,8,FALSE)</f>
        <v>23</v>
      </c>
    </row>
    <row r="1076" spans="1:17" x14ac:dyDescent="0.3">
      <c r="A1076" s="11" t="s">
        <v>1296</v>
      </c>
      <c r="B1076" s="12" t="s">
        <v>6546</v>
      </c>
      <c r="C1076">
        <f>VLOOKUP(A1076,table2!A1076:J3410,2,FALSE)</f>
        <v>25.55</v>
      </c>
      <c r="D1076">
        <f>VLOOKUP(A1076,table2!A1076:J3410,3,FALSE)</f>
        <v>4.96</v>
      </c>
      <c r="E1076" t="str">
        <f>VLOOKUP(A1076,table2!A1076:J3410,4,FALSE)</f>
        <v>Yes</v>
      </c>
      <c r="F1076" t="str">
        <f>VLOOKUP(A1076,table2!A1076:J3410,5,FALSE)</f>
        <v>No</v>
      </c>
      <c r="G1076" t="str">
        <f>VLOOKUP(A1076,table2!A1076:J3410,6,FALSE)</f>
        <v>No</v>
      </c>
      <c r="H1076" s="26">
        <f>VLOOKUP(A1076,table2!A1076:J3410,7,FALSE)</f>
        <v>1</v>
      </c>
      <c r="I1076" t="str">
        <f>VLOOKUP(A1076,table2!A1076:J3410,8,FALSE)</f>
        <v>No</v>
      </c>
      <c r="J1076" t="str">
        <f>VLOOKUP(A1076,table2!A1076:J3410,9,FALSE)</f>
        <v>OVER WEIGHT</v>
      </c>
      <c r="K1076" t="str">
        <f>VLOOKUP(A1076,table2!A1076:J3410,10,FALSE)</f>
        <v>NORMAL</v>
      </c>
      <c r="L1076" s="22">
        <f>VLOOKUP(A1076,table3!A1076:H3416,4,FALSE)</f>
        <v>8760</v>
      </c>
      <c r="M1076" s="22" t="str">
        <f>VLOOKUP(A1076,table3!A1076:H3416,5,FALSE)</f>
        <v>tier - 2</v>
      </c>
      <c r="N1076" t="str">
        <f>VLOOKUP(A1076,table3!A1076:H3416,6,FALSE)</f>
        <v>tier - 1</v>
      </c>
      <c r="O1076" t="str">
        <f>VLOOKUP(A1076,table3!A1076:H3416,7,FALSE)</f>
        <v>R1013</v>
      </c>
      <c r="P1076" s="8">
        <f>VLOOKUP(A1076,table3!A1076:H3416,2,FALSE)</f>
        <v>25455</v>
      </c>
      <c r="Q1076">
        <f>VLOOKUP(A1076,table3!A1075:H3416,8,FALSE)</f>
        <v>53</v>
      </c>
    </row>
    <row r="1077" spans="1:17" x14ac:dyDescent="0.3">
      <c r="A1077" s="13" t="s">
        <v>1295</v>
      </c>
      <c r="B1077" s="14" t="s">
        <v>5636</v>
      </c>
      <c r="C1077">
        <f>VLOOKUP(A1077,table2!A1077:J3411,2,FALSE)</f>
        <v>28.77</v>
      </c>
      <c r="D1077">
        <f>VLOOKUP(A1077,table2!A1077:J3411,3,FALSE)</f>
        <v>4</v>
      </c>
      <c r="E1077" t="str">
        <f>VLOOKUP(A1077,table2!A1077:J3411,4,FALSE)</f>
        <v>Yes</v>
      </c>
      <c r="F1077" t="str">
        <f>VLOOKUP(A1077,table2!A1077:J3411,5,FALSE)</f>
        <v>No</v>
      </c>
      <c r="G1077" t="str">
        <f>VLOOKUP(A1077,table2!A1077:J3411,6,FALSE)</f>
        <v>No</v>
      </c>
      <c r="H1077" s="26">
        <f>VLOOKUP(A1077,table2!A1077:J3411,7,FALSE)</f>
        <v>0</v>
      </c>
      <c r="I1077" t="str">
        <f>VLOOKUP(A1077,table2!A1077:J3411,8,FALSE)</f>
        <v>No</v>
      </c>
      <c r="J1077" t="str">
        <f>VLOOKUP(A1077,table2!A1077:J3411,9,FALSE)</f>
        <v>OVER WEIGHT</v>
      </c>
      <c r="K1077" t="str">
        <f>VLOOKUP(A1077,table2!A1077:J3411,10,FALSE)</f>
        <v>NORMAL</v>
      </c>
      <c r="L1077" s="22">
        <f>VLOOKUP(A1077,table3!A1077:H3417,4,FALSE)</f>
        <v>8765</v>
      </c>
      <c r="M1077" s="22" t="str">
        <f>VLOOKUP(A1077,table3!A1077:H3417,5,FALSE)</f>
        <v>tier - 2</v>
      </c>
      <c r="N1077" t="str">
        <f>VLOOKUP(A1077,table3!A1077:H3417,6,FALSE)</f>
        <v>tier - 3</v>
      </c>
      <c r="O1077" t="str">
        <f>VLOOKUP(A1077,table3!A1077:H3417,7,FALSE)</f>
        <v>R1012</v>
      </c>
      <c r="P1077" s="8">
        <f>VLOOKUP(A1077,table3!A1077:H3417,2,FALSE)</f>
        <v>27278</v>
      </c>
      <c r="Q1077">
        <f>VLOOKUP(A1077,table3!A1076:H3417,8,FALSE)</f>
        <v>48</v>
      </c>
    </row>
    <row r="1078" spans="1:17" x14ac:dyDescent="0.3">
      <c r="A1078" s="11" t="s">
        <v>1294</v>
      </c>
      <c r="B1078" s="12" t="s">
        <v>6548</v>
      </c>
      <c r="C1078">
        <f>VLOOKUP(A1078,table2!A1078:J3412,2,FALSE)</f>
        <v>23.14</v>
      </c>
      <c r="D1078">
        <f>VLOOKUP(A1078,table2!A1078:J3412,3,FALSE)</f>
        <v>4.1500000000000004</v>
      </c>
      <c r="E1078" t="str">
        <f>VLOOKUP(A1078,table2!A1078:J3412,4,FALSE)</f>
        <v>Yes</v>
      </c>
      <c r="F1078" t="str">
        <f>VLOOKUP(A1078,table2!A1078:J3412,5,FALSE)</f>
        <v>No</v>
      </c>
      <c r="G1078" t="str">
        <f>VLOOKUP(A1078,table2!A1078:J3412,6,FALSE)</f>
        <v>No</v>
      </c>
      <c r="H1078" s="26">
        <f>VLOOKUP(A1078,table2!A1078:J3412,7,FALSE)</f>
        <v>1</v>
      </c>
      <c r="I1078" t="str">
        <f>VLOOKUP(A1078,table2!A1078:J3412,8,FALSE)</f>
        <v>No</v>
      </c>
      <c r="J1078" t="str">
        <f>VLOOKUP(A1078,table2!A1078:J3412,9,FALSE)</f>
        <v>NORMAL WEIGHT</v>
      </c>
      <c r="K1078" t="str">
        <f>VLOOKUP(A1078,table2!A1078:J3412,10,FALSE)</f>
        <v>NORMAL</v>
      </c>
      <c r="L1078" s="22">
        <f>VLOOKUP(A1078,table3!A1078:H3418,4,FALSE)</f>
        <v>8782</v>
      </c>
      <c r="M1078" s="22" t="str">
        <f>VLOOKUP(A1078,table3!A1078:H3418,5,FALSE)</f>
        <v>tier - 2</v>
      </c>
      <c r="N1078" t="str">
        <f>VLOOKUP(A1078,table3!A1078:H3418,6,FALSE)</f>
        <v>tier - 3</v>
      </c>
      <c r="O1078" t="str">
        <f>VLOOKUP(A1078,table3!A1078:H3418,7,FALSE)</f>
        <v>R1011</v>
      </c>
      <c r="P1078" s="8">
        <f>VLOOKUP(A1078,table3!A1078:H3418,2,FALSE)</f>
        <v>26168</v>
      </c>
      <c r="Q1078">
        <f>VLOOKUP(A1078,table3!A1077:H3418,8,FALSE)</f>
        <v>51</v>
      </c>
    </row>
    <row r="1079" spans="1:17" x14ac:dyDescent="0.3">
      <c r="A1079" s="13" t="s">
        <v>1293</v>
      </c>
      <c r="B1079" s="14" t="s">
        <v>6550</v>
      </c>
      <c r="C1079">
        <f>VLOOKUP(A1079,table2!A1079:J3413,2,FALSE)</f>
        <v>39.6</v>
      </c>
      <c r="D1079">
        <f>VLOOKUP(A1079,table2!A1079:J3413,3,FALSE)</f>
        <v>11.36</v>
      </c>
      <c r="E1079" t="str">
        <f>VLOOKUP(A1079,table2!A1079:J3413,4,FALSE)</f>
        <v>No</v>
      </c>
      <c r="F1079" t="str">
        <f>VLOOKUP(A1079,table2!A1079:J3413,5,FALSE)</f>
        <v>No</v>
      </c>
      <c r="G1079" t="str">
        <f>VLOOKUP(A1079,table2!A1079:J3413,6,FALSE)</f>
        <v>No</v>
      </c>
      <c r="H1079" s="26">
        <f>VLOOKUP(A1079,table2!A1079:J3413,7,FALSE)</f>
        <v>0</v>
      </c>
      <c r="I1079" t="str">
        <f>VLOOKUP(A1079,table2!A1079:J3413,8,FALSE)</f>
        <v>No</v>
      </c>
      <c r="J1079" t="str">
        <f>VLOOKUP(A1079,table2!A1079:J3413,9,FALSE)</f>
        <v>OBESITY</v>
      </c>
      <c r="K1079" t="str">
        <f>VLOOKUP(A1079,table2!A1079:J3413,10,FALSE)</f>
        <v>DIABETES</v>
      </c>
      <c r="L1079" s="22">
        <f>VLOOKUP(A1079,table3!A1079:H3419,4,FALSE)</f>
        <v>8799</v>
      </c>
      <c r="M1079" s="22" t="str">
        <f>VLOOKUP(A1079,table3!A1079:H3419,5,FALSE)</f>
        <v>tier - 2</v>
      </c>
      <c r="N1079" t="str">
        <f>VLOOKUP(A1079,table3!A1079:H3419,6,FALSE)</f>
        <v>tier - 1</v>
      </c>
      <c r="O1079" t="str">
        <f>VLOOKUP(A1079,table3!A1079:H3419,7,FALSE)</f>
        <v>R1011</v>
      </c>
      <c r="P1079" s="8">
        <f>VLOOKUP(A1079,table3!A1079:H3419,2,FALSE)</f>
        <v>26102</v>
      </c>
      <c r="Q1079">
        <f>VLOOKUP(A1079,table3!A1078:H3419,8,FALSE)</f>
        <v>51</v>
      </c>
    </row>
    <row r="1080" spans="1:17" x14ac:dyDescent="0.3">
      <c r="A1080" s="11" t="s">
        <v>1292</v>
      </c>
      <c r="B1080" s="12" t="s">
        <v>6551</v>
      </c>
      <c r="C1080">
        <f>VLOOKUP(A1080,table2!A1080:J3414,2,FALSE)</f>
        <v>29.2</v>
      </c>
      <c r="D1080">
        <f>VLOOKUP(A1080,table2!A1080:J3414,3,FALSE)</f>
        <v>7.53</v>
      </c>
      <c r="E1080" t="str">
        <f>VLOOKUP(A1080,table2!A1080:J3414,4,FALSE)</f>
        <v>No</v>
      </c>
      <c r="F1080" t="str">
        <f>VLOOKUP(A1080,table2!A1080:J3414,5,FALSE)</f>
        <v>No</v>
      </c>
      <c r="G1080" t="str">
        <f>VLOOKUP(A1080,table2!A1080:J3414,6,FALSE)</f>
        <v>No</v>
      </c>
      <c r="H1080" s="26">
        <f>VLOOKUP(A1080,table2!A1080:J3414,7,FALSE)</f>
        <v>0</v>
      </c>
      <c r="I1080" t="str">
        <f>VLOOKUP(A1080,table2!A1080:J3414,8,FALSE)</f>
        <v>No</v>
      </c>
      <c r="J1080" t="str">
        <f>VLOOKUP(A1080,table2!A1080:J3414,9,FALSE)</f>
        <v>OVER WEIGHT</v>
      </c>
      <c r="K1080" t="str">
        <f>VLOOKUP(A1080,table2!A1080:J3414,10,FALSE)</f>
        <v>DIABETES</v>
      </c>
      <c r="L1080" s="22">
        <f>VLOOKUP(A1080,table3!A1080:H3420,4,FALSE)</f>
        <v>8800</v>
      </c>
      <c r="M1080" s="22" t="str">
        <f>VLOOKUP(A1080,table3!A1080:H3420,5,FALSE)</f>
        <v>tier - 3</v>
      </c>
      <c r="N1080" t="str">
        <f>VLOOKUP(A1080,table3!A1080:H3420,6,FALSE)</f>
        <v>tier - 2</v>
      </c>
      <c r="O1080" t="str">
        <f>VLOOKUP(A1080,table3!A1080:H3420,7,FALSE)</f>
        <v>R1013</v>
      </c>
      <c r="P1080" s="8">
        <f>VLOOKUP(A1080,table3!A1080:H3420,2,FALSE)</f>
        <v>23983</v>
      </c>
      <c r="Q1080">
        <f>VLOOKUP(A1080,table3!A1079:H3420,8,FALSE)</f>
        <v>57</v>
      </c>
    </row>
    <row r="1081" spans="1:17" x14ac:dyDescent="0.3">
      <c r="A1081" s="13" t="s">
        <v>1291</v>
      </c>
      <c r="B1081" s="14" t="s">
        <v>6553</v>
      </c>
      <c r="C1081">
        <f>VLOOKUP(A1081,table2!A1081:J3415,2,FALSE)</f>
        <v>32.774999999999999</v>
      </c>
      <c r="D1081">
        <f>VLOOKUP(A1081,table2!A1081:J3415,3,FALSE)</f>
        <v>7.95</v>
      </c>
      <c r="E1081" t="str">
        <f>VLOOKUP(A1081,table2!A1081:J3415,4,FALSE)</f>
        <v>No</v>
      </c>
      <c r="F1081" t="str">
        <f>VLOOKUP(A1081,table2!A1081:J3415,5,FALSE)</f>
        <v>No</v>
      </c>
      <c r="G1081" t="str">
        <f>VLOOKUP(A1081,table2!A1081:J3415,6,FALSE)</f>
        <v>No</v>
      </c>
      <c r="H1081" s="26">
        <f>VLOOKUP(A1081,table2!A1081:J3415,7,FALSE)</f>
        <v>0</v>
      </c>
      <c r="I1081" t="str">
        <f>VLOOKUP(A1081,table2!A1081:J3415,8,FALSE)</f>
        <v>No</v>
      </c>
      <c r="J1081" t="str">
        <f>VLOOKUP(A1081,table2!A1081:J3415,9,FALSE)</f>
        <v>OBESITY</v>
      </c>
      <c r="K1081" t="str">
        <f>VLOOKUP(A1081,table2!A1081:J3415,10,FALSE)</f>
        <v>DIABETES</v>
      </c>
      <c r="L1081" s="22">
        <f>VLOOKUP(A1081,table3!A1081:H3421,4,FALSE)</f>
        <v>8822</v>
      </c>
      <c r="M1081" s="22" t="str">
        <f>VLOOKUP(A1081,table3!A1081:H3421,5,FALSE)</f>
        <v>tier - 2</v>
      </c>
      <c r="N1081" t="str">
        <f>VLOOKUP(A1081,table3!A1081:H3421,6,FALSE)</f>
        <v>tier - 3</v>
      </c>
      <c r="O1081" t="str">
        <f>VLOOKUP(A1081,table3!A1081:H3421,7,FALSE)</f>
        <v>R1023</v>
      </c>
      <c r="P1081" s="8">
        <f>VLOOKUP(A1081,table3!A1081:H3421,2,FALSE)</f>
        <v>37202</v>
      </c>
      <c r="Q1081">
        <f>VLOOKUP(A1081,table3!A1080:H3421,8,FALSE)</f>
        <v>21</v>
      </c>
    </row>
    <row r="1082" spans="1:17" x14ac:dyDescent="0.3">
      <c r="A1082" s="11" t="s">
        <v>1290</v>
      </c>
      <c r="B1082" s="12" t="s">
        <v>6555</v>
      </c>
      <c r="C1082">
        <f>VLOOKUP(A1082,table2!A1082:J3416,2,FALSE)</f>
        <v>24.035</v>
      </c>
      <c r="D1082">
        <f>VLOOKUP(A1082,table2!A1082:J3416,3,FALSE)</f>
        <v>8.5</v>
      </c>
      <c r="E1082" t="str">
        <f>VLOOKUP(A1082,table2!A1082:J3416,4,FALSE)</f>
        <v>No</v>
      </c>
      <c r="F1082" t="str">
        <f>VLOOKUP(A1082,table2!A1082:J3416,5,FALSE)</f>
        <v>No</v>
      </c>
      <c r="G1082" t="str">
        <f>VLOOKUP(A1082,table2!A1082:J3416,6,FALSE)</f>
        <v>No</v>
      </c>
      <c r="H1082" s="26">
        <f>VLOOKUP(A1082,table2!A1082:J3416,7,FALSE)</f>
        <v>0</v>
      </c>
      <c r="I1082" t="str">
        <f>VLOOKUP(A1082,table2!A1082:J3416,8,FALSE)</f>
        <v>No</v>
      </c>
      <c r="J1082" t="str">
        <f>VLOOKUP(A1082,table2!A1082:J3416,9,FALSE)</f>
        <v>NORMAL WEIGHT</v>
      </c>
      <c r="K1082" t="str">
        <f>VLOOKUP(A1082,table2!A1082:J3416,10,FALSE)</f>
        <v>DIABETES</v>
      </c>
      <c r="L1082" s="22">
        <f>VLOOKUP(A1082,table3!A1082:H3422,4,FALSE)</f>
        <v>8823</v>
      </c>
      <c r="M1082" s="22" t="str">
        <f>VLOOKUP(A1082,table3!A1082:H3422,5,FALSE)</f>
        <v>tier - 2</v>
      </c>
      <c r="N1082" t="str">
        <f>VLOOKUP(A1082,table3!A1082:H3422,6,FALSE)</f>
        <v>tier - 1</v>
      </c>
      <c r="O1082" t="str">
        <f>VLOOKUP(A1082,table3!A1082:H3422,7,FALSE)</f>
        <v>R1011</v>
      </c>
      <c r="P1082" s="8">
        <f>VLOOKUP(A1082,table3!A1082:H3422,2,FALSE)</f>
        <v>27925</v>
      </c>
      <c r="Q1082">
        <f>VLOOKUP(A1082,table3!A1081:H3422,8,FALSE)</f>
        <v>46</v>
      </c>
    </row>
    <row r="1083" spans="1:17" x14ac:dyDescent="0.3">
      <c r="A1083" s="13" t="s">
        <v>1289</v>
      </c>
      <c r="B1083" s="14" t="s">
        <v>6556</v>
      </c>
      <c r="C1083">
        <f>VLOOKUP(A1083,table2!A1083:J3417,2,FALSE)</f>
        <v>30.55</v>
      </c>
      <c r="D1083">
        <f>VLOOKUP(A1083,table2!A1083:J3417,3,FALSE)</f>
        <v>5.89</v>
      </c>
      <c r="E1083" t="str">
        <f>VLOOKUP(A1083,table2!A1083:J3417,4,FALSE)</f>
        <v>No</v>
      </c>
      <c r="F1083" t="str">
        <f>VLOOKUP(A1083,table2!A1083:J3417,5,FALSE)</f>
        <v>No</v>
      </c>
      <c r="G1083" t="str">
        <f>VLOOKUP(A1083,table2!A1083:J3417,6,FALSE)</f>
        <v>Yes</v>
      </c>
      <c r="H1083" s="26">
        <f>VLOOKUP(A1083,table2!A1083:J3417,7,FALSE)</f>
        <v>1</v>
      </c>
      <c r="I1083" t="str">
        <f>VLOOKUP(A1083,table2!A1083:J3417,8,FALSE)</f>
        <v>No</v>
      </c>
      <c r="J1083" t="str">
        <f>VLOOKUP(A1083,table2!A1083:J3417,9,FALSE)</f>
        <v>OBESITY</v>
      </c>
      <c r="K1083" t="str">
        <f>VLOOKUP(A1083,table2!A1083:J3417,10,FALSE)</f>
        <v>PREDIABETES</v>
      </c>
      <c r="L1083" s="22">
        <f>VLOOKUP(A1083,table3!A1083:H3423,4,FALSE)</f>
        <v>8824</v>
      </c>
      <c r="M1083" s="22" t="str">
        <f>VLOOKUP(A1083,table3!A1083:H3423,5,FALSE)</f>
        <v>tier - 2</v>
      </c>
      <c r="N1083" t="str">
        <f>VLOOKUP(A1083,table3!A1083:H3423,6,FALSE)</f>
        <v>tier - 3</v>
      </c>
      <c r="O1083" t="str">
        <f>VLOOKUP(A1083,table3!A1083:H3423,7,FALSE)</f>
        <v>R1024</v>
      </c>
      <c r="P1083" s="8">
        <f>VLOOKUP(A1083,table3!A1083:H3423,2,FALSE)</f>
        <v>28052</v>
      </c>
      <c r="Q1083">
        <f>VLOOKUP(A1083,table3!A1082:H3423,8,FALSE)</f>
        <v>46</v>
      </c>
    </row>
    <row r="1084" spans="1:17" x14ac:dyDescent="0.3">
      <c r="A1084" s="11" t="s">
        <v>1288</v>
      </c>
      <c r="B1084" s="12" t="s">
        <v>6558</v>
      </c>
      <c r="C1084">
        <f>VLOOKUP(A1084,table2!A1084:J3418,2,FALSE)</f>
        <v>28.81</v>
      </c>
      <c r="D1084">
        <f>VLOOKUP(A1084,table2!A1084:J3418,3,FALSE)</f>
        <v>8.76</v>
      </c>
      <c r="E1084" t="str">
        <f>VLOOKUP(A1084,table2!A1084:J3418,4,FALSE)</f>
        <v>No</v>
      </c>
      <c r="F1084" t="str">
        <f>VLOOKUP(A1084,table2!A1084:J3418,5,FALSE)</f>
        <v>No</v>
      </c>
      <c r="G1084" t="str">
        <f>VLOOKUP(A1084,table2!A1084:J3418,6,FALSE)</f>
        <v>No</v>
      </c>
      <c r="H1084" s="26">
        <f>VLOOKUP(A1084,table2!A1084:J3418,7,FALSE)</f>
        <v>2</v>
      </c>
      <c r="I1084" t="str">
        <f>VLOOKUP(A1084,table2!A1084:J3418,8,FALSE)</f>
        <v>No</v>
      </c>
      <c r="J1084" t="str">
        <f>VLOOKUP(A1084,table2!A1084:J3418,9,FALSE)</f>
        <v>OVER WEIGHT</v>
      </c>
      <c r="K1084" t="str">
        <f>VLOOKUP(A1084,table2!A1084:J3418,10,FALSE)</f>
        <v>DIABETES</v>
      </c>
      <c r="L1084" s="22">
        <f>VLOOKUP(A1084,table3!A1084:H3424,4,FALSE)</f>
        <v>8824</v>
      </c>
      <c r="M1084" s="22" t="str">
        <f>VLOOKUP(A1084,table3!A1084:H3424,5,FALSE)</f>
        <v>tier - 2</v>
      </c>
      <c r="N1084" t="str">
        <f>VLOOKUP(A1084,table3!A1084:H3424,6,FALSE)</f>
        <v>tier - 1</v>
      </c>
      <c r="O1084" t="str">
        <f>VLOOKUP(A1084,table3!A1084:H3424,7,FALSE)</f>
        <v>R1025</v>
      </c>
      <c r="P1084" s="8">
        <f>VLOOKUP(A1084,table3!A1084:H3424,2,FALSE)</f>
        <v>32377</v>
      </c>
      <c r="Q1084">
        <f>VLOOKUP(A1084,table3!A1083:H3424,8,FALSE)</f>
        <v>34</v>
      </c>
    </row>
    <row r="1085" spans="1:17" x14ac:dyDescent="0.3">
      <c r="A1085" s="13" t="s">
        <v>1287</v>
      </c>
      <c r="B1085" s="14" t="s">
        <v>6560</v>
      </c>
      <c r="C1085">
        <f>VLOOKUP(A1085,table2!A1085:J3419,2,FALSE)</f>
        <v>31.66</v>
      </c>
      <c r="D1085">
        <f>VLOOKUP(A1085,table2!A1085:J3419,3,FALSE)</f>
        <v>4.1100000000000003</v>
      </c>
      <c r="E1085" t="str">
        <f>VLOOKUP(A1085,table2!A1085:J3419,4,FALSE)</f>
        <v>No</v>
      </c>
      <c r="F1085" t="str">
        <f>VLOOKUP(A1085,table2!A1085:J3419,5,FALSE)</f>
        <v>No</v>
      </c>
      <c r="G1085" t="str">
        <f>VLOOKUP(A1085,table2!A1085:J3419,6,FALSE)</f>
        <v>No</v>
      </c>
      <c r="H1085" s="26">
        <f>VLOOKUP(A1085,table2!A1085:J3419,7,FALSE)</f>
        <v>0</v>
      </c>
      <c r="I1085" t="str">
        <f>VLOOKUP(A1085,table2!A1085:J3419,8,FALSE)</f>
        <v>No</v>
      </c>
      <c r="J1085" t="str">
        <f>VLOOKUP(A1085,table2!A1085:J3419,9,FALSE)</f>
        <v>OBESITY</v>
      </c>
      <c r="K1085" t="str">
        <f>VLOOKUP(A1085,table2!A1085:J3419,10,FALSE)</f>
        <v>NORMAL</v>
      </c>
      <c r="L1085" s="22">
        <f>VLOOKUP(A1085,table3!A1085:H3425,4,FALSE)</f>
        <v>8825</v>
      </c>
      <c r="M1085" s="22" t="str">
        <f>VLOOKUP(A1085,table3!A1085:H3425,5,FALSE)</f>
        <v>tier - 2</v>
      </c>
      <c r="N1085" t="str">
        <f>VLOOKUP(A1085,table3!A1085:H3425,6,FALSE)</f>
        <v>tier - 3</v>
      </c>
      <c r="O1085" t="str">
        <f>VLOOKUP(A1085,table3!A1085:H3425,7,FALSE)</f>
        <v>R1011</v>
      </c>
      <c r="P1085" s="8">
        <f>VLOOKUP(A1085,table3!A1085:H3425,2,FALSE)</f>
        <v>27955</v>
      </c>
      <c r="Q1085">
        <f>VLOOKUP(A1085,table3!A1084:H3425,8,FALSE)</f>
        <v>46</v>
      </c>
    </row>
    <row r="1086" spans="1:17" x14ac:dyDescent="0.3">
      <c r="A1086" s="11" t="s">
        <v>1286</v>
      </c>
      <c r="B1086" s="12" t="s">
        <v>6562</v>
      </c>
      <c r="C1086">
        <f>VLOOKUP(A1086,table2!A1086:J3420,2,FALSE)</f>
        <v>28.215</v>
      </c>
      <c r="D1086">
        <f>VLOOKUP(A1086,table2!A1086:J3420,3,FALSE)</f>
        <v>7.56</v>
      </c>
      <c r="E1086" t="str">
        <f>VLOOKUP(A1086,table2!A1086:J3420,4,FALSE)</f>
        <v>Yes</v>
      </c>
      <c r="F1086" t="str">
        <f>VLOOKUP(A1086,table2!A1086:J3420,5,FALSE)</f>
        <v>No</v>
      </c>
      <c r="G1086" t="str">
        <f>VLOOKUP(A1086,table2!A1086:J3420,6,FALSE)</f>
        <v>No</v>
      </c>
      <c r="H1086" s="26">
        <f>VLOOKUP(A1086,table2!A1086:J3420,7,FALSE)</f>
        <v>1</v>
      </c>
      <c r="I1086" t="str">
        <f>VLOOKUP(A1086,table2!A1086:J3420,8,FALSE)</f>
        <v>No</v>
      </c>
      <c r="J1086" t="str">
        <f>VLOOKUP(A1086,table2!A1086:J3420,9,FALSE)</f>
        <v>OVER WEIGHT</v>
      </c>
      <c r="K1086" t="str">
        <f>VLOOKUP(A1086,table2!A1086:J3420,10,FALSE)</f>
        <v>DIABETES</v>
      </c>
      <c r="L1086" s="22">
        <f>VLOOKUP(A1086,table3!A1086:H3426,4,FALSE)</f>
        <v>8827</v>
      </c>
      <c r="M1086" s="22" t="str">
        <f>VLOOKUP(A1086,table3!A1086:H3426,5,FALSE)</f>
        <v>tier - 3</v>
      </c>
      <c r="N1086" t="str">
        <f>VLOOKUP(A1086,table3!A1086:H3426,6,FALSE)</f>
        <v>tier - 1</v>
      </c>
      <c r="O1086" t="str">
        <f>VLOOKUP(A1086,table3!A1086:H3426,7,FALSE)</f>
        <v>R1012</v>
      </c>
      <c r="P1086" s="8">
        <f>VLOOKUP(A1086,table3!A1086:H3426,2,FALSE)</f>
        <v>26617</v>
      </c>
      <c r="Q1086">
        <f>VLOOKUP(A1086,table3!A1085:H3426,8,FALSE)</f>
        <v>50</v>
      </c>
    </row>
    <row r="1087" spans="1:17" x14ac:dyDescent="0.3">
      <c r="A1087" s="13" t="s">
        <v>1285</v>
      </c>
      <c r="B1087" s="14" t="s">
        <v>6563</v>
      </c>
      <c r="C1087">
        <f>VLOOKUP(A1087,table2!A1087:J3421,2,FALSE)</f>
        <v>26.12</v>
      </c>
      <c r="D1087">
        <f>VLOOKUP(A1087,table2!A1087:J3421,3,FALSE)</f>
        <v>4.17</v>
      </c>
      <c r="E1087" t="str">
        <f>VLOOKUP(A1087,table2!A1087:J3421,4,FALSE)</f>
        <v>Yes</v>
      </c>
      <c r="F1087" t="str">
        <f>VLOOKUP(A1087,table2!A1087:J3421,5,FALSE)</f>
        <v>No</v>
      </c>
      <c r="G1087" t="str">
        <f>VLOOKUP(A1087,table2!A1087:J3421,6,FALSE)</f>
        <v>Yes</v>
      </c>
      <c r="H1087" s="26">
        <f>VLOOKUP(A1087,table2!A1087:J3421,7,FALSE)</f>
        <v>1</v>
      </c>
      <c r="I1087" t="str">
        <f>VLOOKUP(A1087,table2!A1087:J3421,8,FALSE)</f>
        <v>No</v>
      </c>
      <c r="J1087" t="str">
        <f>VLOOKUP(A1087,table2!A1087:J3421,9,FALSE)</f>
        <v>OVER WEIGHT</v>
      </c>
      <c r="K1087" t="str">
        <f>VLOOKUP(A1087,table2!A1087:J3421,10,FALSE)</f>
        <v>NORMAL</v>
      </c>
      <c r="L1087" s="22">
        <f>VLOOKUP(A1087,table3!A1087:H3427,4,FALSE)</f>
        <v>8835</v>
      </c>
      <c r="M1087" s="22" t="str">
        <f>VLOOKUP(A1087,table3!A1087:H3427,5,FALSE)</f>
        <v>tier - 3</v>
      </c>
      <c r="N1087" t="str">
        <f>VLOOKUP(A1087,table3!A1087:H3427,6,FALSE)</f>
        <v>tier - 2</v>
      </c>
      <c r="O1087" t="str">
        <f>VLOOKUP(A1087,table3!A1087:H3427,7,FALSE)</f>
        <v>R1012</v>
      </c>
      <c r="P1087" s="8">
        <f>VLOOKUP(A1087,table3!A1087:H3427,2,FALSE)</f>
        <v>26625</v>
      </c>
      <c r="Q1087">
        <f>VLOOKUP(A1087,table3!A1086:H3427,8,FALSE)</f>
        <v>50</v>
      </c>
    </row>
    <row r="1088" spans="1:17" x14ac:dyDescent="0.3">
      <c r="A1088" s="11" t="s">
        <v>1284</v>
      </c>
      <c r="B1088" s="12" t="s">
        <v>6564</v>
      </c>
      <c r="C1088">
        <f>VLOOKUP(A1088,table2!A1088:J3422,2,FALSE)</f>
        <v>36.630000000000003</v>
      </c>
      <c r="D1088">
        <f>VLOOKUP(A1088,table2!A1088:J3422,3,FALSE)</f>
        <v>11.42</v>
      </c>
      <c r="E1088" t="str">
        <f>VLOOKUP(A1088,table2!A1088:J3422,4,FALSE)</f>
        <v>No</v>
      </c>
      <c r="F1088" t="str">
        <f>VLOOKUP(A1088,table2!A1088:J3422,5,FALSE)</f>
        <v>No</v>
      </c>
      <c r="G1088" t="str">
        <f>VLOOKUP(A1088,table2!A1088:J3422,6,FALSE)</f>
        <v>No</v>
      </c>
      <c r="H1088" s="26">
        <f>VLOOKUP(A1088,table2!A1088:J3422,7,FALSE)</f>
        <v>2</v>
      </c>
      <c r="I1088" t="str">
        <f>VLOOKUP(A1088,table2!A1088:J3422,8,FALSE)</f>
        <v>No</v>
      </c>
      <c r="J1088" t="str">
        <f>VLOOKUP(A1088,table2!A1088:J3422,9,FALSE)</f>
        <v>OBESITY</v>
      </c>
      <c r="K1088" t="str">
        <f>VLOOKUP(A1088,table2!A1088:J3422,10,FALSE)</f>
        <v>DIABETES</v>
      </c>
      <c r="L1088" s="22">
        <f>VLOOKUP(A1088,table3!A1088:H3428,4,FALSE)</f>
        <v>8871</v>
      </c>
      <c r="M1088" s="22" t="str">
        <f>VLOOKUP(A1088,table3!A1088:H3428,5,FALSE)</f>
        <v>tier - 2</v>
      </c>
      <c r="N1088" t="str">
        <f>VLOOKUP(A1088,table3!A1088:H3428,6,FALSE)</f>
        <v>tier - 3</v>
      </c>
      <c r="O1088" t="str">
        <f>VLOOKUP(A1088,table3!A1088:H3428,7,FALSE)</f>
        <v>R1013</v>
      </c>
      <c r="P1088" s="8">
        <f>VLOOKUP(A1088,table3!A1088:H3428,2,FALSE)</f>
        <v>27198</v>
      </c>
      <c r="Q1088">
        <f>VLOOKUP(A1088,table3!A1087:H3428,8,FALSE)</f>
        <v>48</v>
      </c>
    </row>
    <row r="1089" spans="1:17" x14ac:dyDescent="0.3">
      <c r="A1089" s="13" t="s">
        <v>1283</v>
      </c>
      <c r="B1089" s="14" t="s">
        <v>6566</v>
      </c>
      <c r="C1089">
        <f>VLOOKUP(A1089,table2!A1089:J3423,2,FALSE)</f>
        <v>33.344999999999999</v>
      </c>
      <c r="D1089">
        <f>VLOOKUP(A1089,table2!A1089:J3423,3,FALSE)</f>
        <v>7.33</v>
      </c>
      <c r="E1089" t="str">
        <f>VLOOKUP(A1089,table2!A1089:J3423,4,FALSE)</f>
        <v>No</v>
      </c>
      <c r="F1089" t="str">
        <f>VLOOKUP(A1089,table2!A1089:J3423,5,FALSE)</f>
        <v>No</v>
      </c>
      <c r="G1089" t="str">
        <f>VLOOKUP(A1089,table2!A1089:J3423,6,FALSE)</f>
        <v>No</v>
      </c>
      <c r="H1089" s="26">
        <f>VLOOKUP(A1089,table2!A1089:J3423,7,FALSE)</f>
        <v>2</v>
      </c>
      <c r="I1089" t="str">
        <f>VLOOKUP(A1089,table2!A1089:J3423,8,FALSE)</f>
        <v>No</v>
      </c>
      <c r="J1089" t="str">
        <f>VLOOKUP(A1089,table2!A1089:J3423,9,FALSE)</f>
        <v>OBESITY</v>
      </c>
      <c r="K1089" t="str">
        <f>VLOOKUP(A1089,table2!A1089:J3423,10,FALSE)</f>
        <v>DIABETES</v>
      </c>
      <c r="L1089" s="22">
        <f>VLOOKUP(A1089,table3!A1089:H3429,4,FALSE)</f>
        <v>8891</v>
      </c>
      <c r="M1089" s="22" t="str">
        <f>VLOOKUP(A1089,table3!A1089:H3429,5,FALSE)</f>
        <v>tier - 2</v>
      </c>
      <c r="N1089" t="str">
        <f>VLOOKUP(A1089,table3!A1089:H3429,6,FALSE)</f>
        <v>tier - 3</v>
      </c>
      <c r="O1089" t="str">
        <f>VLOOKUP(A1089,table3!A1089:H3429,7,FALSE)</f>
        <v>R1012</v>
      </c>
      <c r="P1089" s="8">
        <f>VLOOKUP(A1089,table3!A1089:H3429,2,FALSE)</f>
        <v>26916</v>
      </c>
      <c r="Q1089">
        <f>VLOOKUP(A1089,table3!A1088:H3429,8,FALSE)</f>
        <v>49</v>
      </c>
    </row>
    <row r="1090" spans="1:17" x14ac:dyDescent="0.3">
      <c r="A1090" s="11" t="s">
        <v>1282</v>
      </c>
      <c r="B1090" s="12" t="s">
        <v>6568</v>
      </c>
      <c r="C1090">
        <f>VLOOKUP(A1090,table2!A1090:J3424,2,FALSE)</f>
        <v>27.11</v>
      </c>
      <c r="D1090">
        <f>VLOOKUP(A1090,table2!A1090:J3424,3,FALSE)</f>
        <v>6.7</v>
      </c>
      <c r="E1090" t="str">
        <f>VLOOKUP(A1090,table2!A1090:J3424,4,FALSE)</f>
        <v>No</v>
      </c>
      <c r="F1090" t="str">
        <f>VLOOKUP(A1090,table2!A1090:J3424,5,FALSE)</f>
        <v>No</v>
      </c>
      <c r="G1090" t="str">
        <f>VLOOKUP(A1090,table2!A1090:J3424,6,FALSE)</f>
        <v>No</v>
      </c>
      <c r="H1090" s="26">
        <f>VLOOKUP(A1090,table2!A1090:J3424,7,FALSE)</f>
        <v>0</v>
      </c>
      <c r="I1090" t="str">
        <f>VLOOKUP(A1090,table2!A1090:J3424,8,FALSE)</f>
        <v>No</v>
      </c>
      <c r="J1090" t="str">
        <f>VLOOKUP(A1090,table2!A1090:J3424,9,FALSE)</f>
        <v>OVER WEIGHT</v>
      </c>
      <c r="K1090" t="str">
        <f>VLOOKUP(A1090,table2!A1090:J3424,10,FALSE)</f>
        <v>DIABETES</v>
      </c>
      <c r="L1090" s="22">
        <f>VLOOKUP(A1090,table3!A1090:H3430,4,FALSE)</f>
        <v>8891</v>
      </c>
      <c r="M1090" s="22" t="str">
        <f>VLOOKUP(A1090,table3!A1090:H3430,5,FALSE)</f>
        <v>tier - 2</v>
      </c>
      <c r="N1090" t="str">
        <f>VLOOKUP(A1090,table3!A1090:H3430,6,FALSE)</f>
        <v>tier - 3</v>
      </c>
      <c r="O1090" t="str">
        <f>VLOOKUP(A1090,table3!A1090:H3430,7,FALSE)</f>
        <v>R1017</v>
      </c>
      <c r="P1090" s="8">
        <f>VLOOKUP(A1090,table3!A1090:H3430,2,FALSE)</f>
        <v>28840</v>
      </c>
      <c r="Q1090">
        <f>VLOOKUP(A1090,table3!A1089:H3430,8,FALSE)</f>
        <v>44</v>
      </c>
    </row>
    <row r="1091" spans="1:17" x14ac:dyDescent="0.3">
      <c r="A1091" s="13" t="s">
        <v>1281</v>
      </c>
      <c r="B1091" s="14" t="s">
        <v>6570</v>
      </c>
      <c r="C1091">
        <f>VLOOKUP(A1091,table2!A1091:J3425,2,FALSE)</f>
        <v>26.6</v>
      </c>
      <c r="D1091">
        <f>VLOOKUP(A1091,table2!A1091:J3425,3,FALSE)</f>
        <v>5.27</v>
      </c>
      <c r="E1091" t="str">
        <f>VLOOKUP(A1091,table2!A1091:J3425,4,FALSE)</f>
        <v>Yes</v>
      </c>
      <c r="F1091" t="str">
        <f>VLOOKUP(A1091,table2!A1091:J3425,5,FALSE)</f>
        <v>No</v>
      </c>
      <c r="G1091" t="str">
        <f>VLOOKUP(A1091,table2!A1091:J3425,6,FALSE)</f>
        <v>Yes</v>
      </c>
      <c r="H1091" s="26">
        <f>VLOOKUP(A1091,table2!A1091:J3425,7,FALSE)</f>
        <v>1</v>
      </c>
      <c r="I1091" t="str">
        <f>VLOOKUP(A1091,table2!A1091:J3425,8,FALSE)</f>
        <v>No</v>
      </c>
      <c r="J1091" t="str">
        <f>VLOOKUP(A1091,table2!A1091:J3425,9,FALSE)</f>
        <v>OVER WEIGHT</v>
      </c>
      <c r="K1091" t="str">
        <f>VLOOKUP(A1091,table2!A1091:J3425,10,FALSE)</f>
        <v>NORMAL</v>
      </c>
      <c r="L1091" s="22">
        <f>VLOOKUP(A1091,table3!A1091:H3431,4,FALSE)</f>
        <v>8906</v>
      </c>
      <c r="M1091" s="22" t="str">
        <f>VLOOKUP(A1091,table3!A1091:H3431,5,FALSE)</f>
        <v>tier - 2</v>
      </c>
      <c r="N1091" t="str">
        <f>VLOOKUP(A1091,table3!A1091:H3431,6,FALSE)</f>
        <v>tier - 2</v>
      </c>
      <c r="O1091" t="str">
        <f>VLOOKUP(A1091,table3!A1091:H3431,7,FALSE)</f>
        <v>R1012</v>
      </c>
      <c r="P1091" s="8">
        <f>VLOOKUP(A1091,table3!A1091:H3431,2,FALSE)</f>
        <v>35762</v>
      </c>
      <c r="Q1091">
        <f>VLOOKUP(A1091,table3!A1090:H3431,8,FALSE)</f>
        <v>25</v>
      </c>
    </row>
    <row r="1092" spans="1:17" x14ac:dyDescent="0.3">
      <c r="A1092" s="11" t="s">
        <v>1280</v>
      </c>
      <c r="B1092" s="12" t="s">
        <v>6488</v>
      </c>
      <c r="C1092">
        <f>VLOOKUP(A1092,table2!A1092:J3426,2,FALSE)</f>
        <v>30.41</v>
      </c>
      <c r="D1092">
        <f>VLOOKUP(A1092,table2!A1092:J3426,3,FALSE)</f>
        <v>7.72</v>
      </c>
      <c r="E1092" t="str">
        <f>VLOOKUP(A1092,table2!A1092:J3426,4,FALSE)</f>
        <v>No</v>
      </c>
      <c r="F1092" t="str">
        <f>VLOOKUP(A1092,table2!A1092:J3426,5,FALSE)</f>
        <v>No</v>
      </c>
      <c r="G1092" t="str">
        <f>VLOOKUP(A1092,table2!A1092:J3426,6,FALSE)</f>
        <v>No</v>
      </c>
      <c r="H1092" s="26">
        <f>VLOOKUP(A1092,table2!A1092:J3426,7,FALSE)</f>
        <v>0</v>
      </c>
      <c r="I1092" t="str">
        <f>VLOOKUP(A1092,table2!A1092:J3426,8,FALSE)</f>
        <v>No</v>
      </c>
      <c r="J1092" t="str">
        <f>VLOOKUP(A1092,table2!A1092:J3426,9,FALSE)</f>
        <v>OBESITY</v>
      </c>
      <c r="K1092" t="str">
        <f>VLOOKUP(A1092,table2!A1092:J3426,10,FALSE)</f>
        <v>DIABETES</v>
      </c>
      <c r="L1092" s="22">
        <f>VLOOKUP(A1092,table3!A1092:H3432,4,FALSE)</f>
        <v>8908</v>
      </c>
      <c r="M1092" s="22" t="str">
        <f>VLOOKUP(A1092,table3!A1092:H3432,5,FALSE)</f>
        <v>tier - 3</v>
      </c>
      <c r="N1092" t="str">
        <f>VLOOKUP(A1092,table3!A1092:H3432,6,FALSE)</f>
        <v>tier - 2</v>
      </c>
      <c r="O1092" t="str">
        <f>VLOOKUP(A1092,table3!A1092:H3432,7,FALSE)</f>
        <v>R1013</v>
      </c>
      <c r="P1092" s="8">
        <f>VLOOKUP(A1092,table3!A1092:H3432,2,FALSE)</f>
        <v>24721</v>
      </c>
      <c r="Q1092">
        <f>VLOOKUP(A1092,table3!A1091:H3432,8,FALSE)</f>
        <v>55</v>
      </c>
    </row>
    <row r="1093" spans="1:17" x14ac:dyDescent="0.3">
      <c r="A1093" s="13" t="s">
        <v>1279</v>
      </c>
      <c r="B1093" s="14" t="s">
        <v>6573</v>
      </c>
      <c r="C1093">
        <f>VLOOKUP(A1093,table2!A1093:J3427,2,FALSE)</f>
        <v>28.98</v>
      </c>
      <c r="D1093">
        <f>VLOOKUP(A1093,table2!A1093:J3427,3,FALSE)</f>
        <v>8.68</v>
      </c>
      <c r="E1093" t="str">
        <f>VLOOKUP(A1093,table2!A1093:J3427,4,FALSE)</f>
        <v>No</v>
      </c>
      <c r="F1093" t="str">
        <f>VLOOKUP(A1093,table2!A1093:J3427,5,FALSE)</f>
        <v>No</v>
      </c>
      <c r="G1093" t="str">
        <f>VLOOKUP(A1093,table2!A1093:J3427,6,FALSE)</f>
        <v>No</v>
      </c>
      <c r="H1093" s="26">
        <f>VLOOKUP(A1093,table2!A1093:J3427,7,FALSE)</f>
        <v>2</v>
      </c>
      <c r="I1093" t="str">
        <f>VLOOKUP(A1093,table2!A1093:J3427,8,FALSE)</f>
        <v>No</v>
      </c>
      <c r="J1093" t="str">
        <f>VLOOKUP(A1093,table2!A1093:J3427,9,FALSE)</f>
        <v>OVER WEIGHT</v>
      </c>
      <c r="K1093" t="str">
        <f>VLOOKUP(A1093,table2!A1093:J3427,10,FALSE)</f>
        <v>DIABETES</v>
      </c>
      <c r="L1093" s="22">
        <f>VLOOKUP(A1093,table3!A1093:H3433,4,FALSE)</f>
        <v>8931</v>
      </c>
      <c r="M1093" s="22" t="str">
        <f>VLOOKUP(A1093,table3!A1093:H3433,5,FALSE)</f>
        <v>tier - 2</v>
      </c>
      <c r="N1093" t="str">
        <f>VLOOKUP(A1093,table3!A1093:H3433,6,FALSE)</f>
        <v>tier - 2</v>
      </c>
      <c r="O1093" t="str">
        <f>VLOOKUP(A1093,table3!A1093:H3433,7,FALSE)</f>
        <v>R1012</v>
      </c>
      <c r="P1093" s="8">
        <f>VLOOKUP(A1093,table3!A1093:H3433,2,FALSE)</f>
        <v>27582</v>
      </c>
      <c r="Q1093">
        <f>VLOOKUP(A1093,table3!A1092:H3433,8,FALSE)</f>
        <v>47</v>
      </c>
    </row>
    <row r="1094" spans="1:17" x14ac:dyDescent="0.3">
      <c r="A1094" s="11" t="s">
        <v>1278</v>
      </c>
      <c r="B1094" s="12" t="s">
        <v>6575</v>
      </c>
      <c r="C1094">
        <f>VLOOKUP(A1094,table2!A1094:J3428,2,FALSE)</f>
        <v>31.24</v>
      </c>
      <c r="D1094">
        <f>VLOOKUP(A1094,table2!A1094:J3428,3,FALSE)</f>
        <v>9.8000000000000007</v>
      </c>
      <c r="E1094" t="str">
        <f>VLOOKUP(A1094,table2!A1094:J3428,4,FALSE)</f>
        <v>No</v>
      </c>
      <c r="F1094" t="str">
        <f>VLOOKUP(A1094,table2!A1094:J3428,5,FALSE)</f>
        <v>No</v>
      </c>
      <c r="G1094" t="str">
        <f>VLOOKUP(A1094,table2!A1094:J3428,6,FALSE)</f>
        <v>No</v>
      </c>
      <c r="H1094" s="26">
        <f>VLOOKUP(A1094,table2!A1094:J3428,7,FALSE)</f>
        <v>0</v>
      </c>
      <c r="I1094" t="str">
        <f>VLOOKUP(A1094,table2!A1094:J3428,8,FALSE)</f>
        <v>No</v>
      </c>
      <c r="J1094" t="str">
        <f>VLOOKUP(A1094,table2!A1094:J3428,9,FALSE)</f>
        <v>OBESITY</v>
      </c>
      <c r="K1094" t="str">
        <f>VLOOKUP(A1094,table2!A1094:J3428,10,FALSE)</f>
        <v>DIABETES</v>
      </c>
      <c r="L1094" s="22">
        <f>VLOOKUP(A1094,table3!A1094:H3434,4,FALSE)</f>
        <v>8932</v>
      </c>
      <c r="M1094" s="22" t="str">
        <f>VLOOKUP(A1094,table3!A1094:H3434,5,FALSE)</f>
        <v>tier - 2</v>
      </c>
      <c r="N1094" t="str">
        <f>VLOOKUP(A1094,table3!A1094:H3434,6,FALSE)</f>
        <v>tier - 1</v>
      </c>
      <c r="O1094" t="str">
        <f>VLOOKUP(A1094,table3!A1094:H3434,7,FALSE)</f>
        <v>R1011</v>
      </c>
      <c r="P1094" s="8">
        <f>VLOOKUP(A1094,table3!A1094:H3434,2,FALSE)</f>
        <v>26456</v>
      </c>
      <c r="Q1094">
        <f>VLOOKUP(A1094,table3!A1093:H3434,8,FALSE)</f>
        <v>51</v>
      </c>
    </row>
    <row r="1095" spans="1:17" x14ac:dyDescent="0.3">
      <c r="A1095" s="13" t="s">
        <v>1277</v>
      </c>
      <c r="B1095" s="14" t="s">
        <v>4857</v>
      </c>
      <c r="C1095">
        <f>VLOOKUP(A1095,table2!A1095:J3429,2,FALSE)</f>
        <v>31.54</v>
      </c>
      <c r="D1095">
        <f>VLOOKUP(A1095,table2!A1095:J3429,3,FALSE)</f>
        <v>4.4400000000000004</v>
      </c>
      <c r="E1095" t="str">
        <f>VLOOKUP(A1095,table2!A1095:J3429,4,FALSE)</f>
        <v>No</v>
      </c>
      <c r="F1095" t="str">
        <f>VLOOKUP(A1095,table2!A1095:J3429,5,FALSE)</f>
        <v>No</v>
      </c>
      <c r="G1095" t="str">
        <f>VLOOKUP(A1095,table2!A1095:J3429,6,FALSE)</f>
        <v>No</v>
      </c>
      <c r="H1095" s="26">
        <f>VLOOKUP(A1095,table2!A1095:J3429,7,FALSE)</f>
        <v>0</v>
      </c>
      <c r="I1095" t="str">
        <f>VLOOKUP(A1095,table2!A1095:J3429,8,FALSE)</f>
        <v>No</v>
      </c>
      <c r="J1095" t="str">
        <f>VLOOKUP(A1095,table2!A1095:J3429,9,FALSE)</f>
        <v>OBESITY</v>
      </c>
      <c r="K1095" t="str">
        <f>VLOOKUP(A1095,table2!A1095:J3429,10,FALSE)</f>
        <v>NORMAL</v>
      </c>
      <c r="L1095" s="22">
        <f>VLOOKUP(A1095,table3!A1095:H3435,4,FALSE)</f>
        <v>8944</v>
      </c>
      <c r="M1095" s="22" t="str">
        <f>VLOOKUP(A1095,table3!A1095:H3435,5,FALSE)</f>
        <v>tier - 3</v>
      </c>
      <c r="N1095" t="str">
        <f>VLOOKUP(A1095,table3!A1095:H3435,6,FALSE)</f>
        <v>tier - 2</v>
      </c>
      <c r="O1095" t="str">
        <f>VLOOKUP(A1095,table3!A1095:H3435,7,FALSE)</f>
        <v>R1013</v>
      </c>
      <c r="P1095" s="8">
        <f>VLOOKUP(A1095,table3!A1095:H3435,2,FALSE)</f>
        <v>28119</v>
      </c>
      <c r="Q1095">
        <f>VLOOKUP(A1095,table3!A1094:H3435,8,FALSE)</f>
        <v>46</v>
      </c>
    </row>
    <row r="1096" spans="1:17" x14ac:dyDescent="0.3">
      <c r="A1096" s="11" t="s">
        <v>1276</v>
      </c>
      <c r="B1096" s="12" t="s">
        <v>6577</v>
      </c>
      <c r="C1096">
        <f>VLOOKUP(A1096,table2!A1096:J3430,2,FALSE)</f>
        <v>38.6</v>
      </c>
      <c r="D1096">
        <f>VLOOKUP(A1096,table2!A1096:J3430,3,FALSE)</f>
        <v>7.19</v>
      </c>
      <c r="E1096" t="str">
        <f>VLOOKUP(A1096,table2!A1096:J3430,4,FALSE)</f>
        <v>Yes</v>
      </c>
      <c r="F1096" t="str">
        <f>VLOOKUP(A1096,table2!A1096:J3430,5,FALSE)</f>
        <v>No</v>
      </c>
      <c r="G1096" t="str">
        <f>VLOOKUP(A1096,table2!A1096:J3430,6,FALSE)</f>
        <v>No</v>
      </c>
      <c r="H1096" s="26">
        <f>VLOOKUP(A1096,table2!A1096:J3430,7,FALSE)</f>
        <v>2</v>
      </c>
      <c r="I1096" t="str">
        <f>VLOOKUP(A1096,table2!A1096:J3430,8,FALSE)</f>
        <v>No</v>
      </c>
      <c r="J1096" t="str">
        <f>VLOOKUP(A1096,table2!A1096:J3430,9,FALSE)</f>
        <v>OBESITY</v>
      </c>
      <c r="K1096" t="str">
        <f>VLOOKUP(A1096,table2!A1096:J3430,10,FALSE)</f>
        <v>DIABETES</v>
      </c>
      <c r="L1096" s="22">
        <f>VLOOKUP(A1096,table3!A1096:H3436,4,FALSE)</f>
        <v>8955</v>
      </c>
      <c r="M1096" s="22" t="str">
        <f>VLOOKUP(A1096,table3!A1096:H3436,5,FALSE)</f>
        <v>tier - 2</v>
      </c>
      <c r="N1096" t="str">
        <f>VLOOKUP(A1096,table3!A1096:H3436,6,FALSE)</f>
        <v>tier - 3</v>
      </c>
      <c r="O1096" t="str">
        <f>VLOOKUP(A1096,table3!A1096:H3436,7,FALSE)</f>
        <v>R1026</v>
      </c>
      <c r="P1096" s="8">
        <f>VLOOKUP(A1096,table3!A1096:H3436,2,FALSE)</f>
        <v>33874</v>
      </c>
      <c r="Q1096">
        <f>VLOOKUP(A1096,table3!A1095:H3436,8,FALSE)</f>
        <v>30</v>
      </c>
    </row>
    <row r="1097" spans="1:17" x14ac:dyDescent="0.3">
      <c r="A1097" s="13" t="s">
        <v>1275</v>
      </c>
      <c r="B1097" s="14" t="s">
        <v>6578</v>
      </c>
      <c r="C1097">
        <f>VLOOKUP(A1097,table2!A1097:J3431,2,FALSE)</f>
        <v>37.950000000000003</v>
      </c>
      <c r="D1097">
        <f>VLOOKUP(A1097,table2!A1097:J3431,3,FALSE)</f>
        <v>6.06</v>
      </c>
      <c r="E1097" t="str">
        <f>VLOOKUP(A1097,table2!A1097:J3431,4,FALSE)</f>
        <v>No</v>
      </c>
      <c r="F1097" t="str">
        <f>VLOOKUP(A1097,table2!A1097:J3431,5,FALSE)</f>
        <v>No</v>
      </c>
      <c r="G1097" t="str">
        <f>VLOOKUP(A1097,table2!A1097:J3431,6,FALSE)</f>
        <v>No</v>
      </c>
      <c r="H1097" s="26">
        <f>VLOOKUP(A1097,table2!A1097:J3431,7,FALSE)</f>
        <v>0</v>
      </c>
      <c r="I1097" t="str">
        <f>VLOOKUP(A1097,table2!A1097:J3431,8,FALSE)</f>
        <v>No</v>
      </c>
      <c r="J1097" t="str">
        <f>VLOOKUP(A1097,table2!A1097:J3431,9,FALSE)</f>
        <v>OBESITY</v>
      </c>
      <c r="K1097" t="str">
        <f>VLOOKUP(A1097,table2!A1097:J3431,10,FALSE)</f>
        <v>PREDIABETES</v>
      </c>
      <c r="L1097" s="22">
        <f>VLOOKUP(A1097,table3!A1097:H3437,4,FALSE)</f>
        <v>8964</v>
      </c>
      <c r="M1097" s="22" t="str">
        <f>VLOOKUP(A1097,table3!A1097:H3437,5,FALSE)</f>
        <v>tier - 3</v>
      </c>
      <c r="N1097" t="str">
        <f>VLOOKUP(A1097,table3!A1097:H3437,6,FALSE)</f>
        <v>tier - 2</v>
      </c>
      <c r="O1097" t="str">
        <f>VLOOKUP(A1097,table3!A1097:H3437,7,FALSE)</f>
        <v>R1016</v>
      </c>
      <c r="P1097" s="8">
        <f>VLOOKUP(A1097,table3!A1097:H3437,2,FALSE)</f>
        <v>27258</v>
      </c>
      <c r="Q1097">
        <f>VLOOKUP(A1097,table3!A1096:H3437,8,FALSE)</f>
        <v>48</v>
      </c>
    </row>
    <row r="1098" spans="1:17" x14ac:dyDescent="0.3">
      <c r="A1098" s="11" t="s">
        <v>1274</v>
      </c>
      <c r="B1098" s="12" t="s">
        <v>6580</v>
      </c>
      <c r="C1098">
        <f>VLOOKUP(A1098,table2!A1098:J3432,2,FALSE)</f>
        <v>38.97</v>
      </c>
      <c r="D1098">
        <f>VLOOKUP(A1098,table2!A1098:J3432,3,FALSE)</f>
        <v>5.12</v>
      </c>
      <c r="E1098" t="str">
        <f>VLOOKUP(A1098,table2!A1098:J3432,4,FALSE)</f>
        <v>No</v>
      </c>
      <c r="F1098" t="str">
        <f>VLOOKUP(A1098,table2!A1098:J3432,5,FALSE)</f>
        <v>No</v>
      </c>
      <c r="G1098" t="str">
        <f>VLOOKUP(A1098,table2!A1098:J3432,6,FALSE)</f>
        <v>No</v>
      </c>
      <c r="H1098" s="26">
        <f>VLOOKUP(A1098,table2!A1098:J3432,7,FALSE)</f>
        <v>0</v>
      </c>
      <c r="I1098" t="str">
        <f>VLOOKUP(A1098,table2!A1098:J3432,8,FALSE)</f>
        <v>No</v>
      </c>
      <c r="J1098" t="str">
        <f>VLOOKUP(A1098,table2!A1098:J3432,9,FALSE)</f>
        <v>OBESITY</v>
      </c>
      <c r="K1098" t="str">
        <f>VLOOKUP(A1098,table2!A1098:J3432,10,FALSE)</f>
        <v>NORMAL</v>
      </c>
      <c r="L1098" s="22">
        <f>VLOOKUP(A1098,table3!A1098:H3438,4,FALSE)</f>
        <v>8966</v>
      </c>
      <c r="M1098" s="22" t="str">
        <f>VLOOKUP(A1098,table3!A1098:H3438,5,FALSE)</f>
        <v>tier - 2</v>
      </c>
      <c r="N1098" t="str">
        <f>VLOOKUP(A1098,table3!A1098:H3438,6,FALSE)</f>
        <v>tier - 3</v>
      </c>
      <c r="O1098" t="str">
        <f>VLOOKUP(A1098,table3!A1098:H3438,7,FALSE)</f>
        <v>R1012</v>
      </c>
      <c r="P1098" s="8">
        <f>VLOOKUP(A1098,table3!A1098:H3438,2,FALSE)</f>
        <v>30512</v>
      </c>
      <c r="Q1098">
        <f>VLOOKUP(A1098,table3!A1097:H3438,8,FALSE)</f>
        <v>39</v>
      </c>
    </row>
    <row r="1099" spans="1:17" x14ac:dyDescent="0.3">
      <c r="A1099" s="13" t="s">
        <v>1273</v>
      </c>
      <c r="B1099" s="14" t="s">
        <v>6582</v>
      </c>
      <c r="C1099">
        <f>VLOOKUP(A1099,table2!A1099:J3433,2,FALSE)</f>
        <v>21.2</v>
      </c>
      <c r="D1099">
        <f>VLOOKUP(A1099,table2!A1099:J3433,3,FALSE)</f>
        <v>10.72</v>
      </c>
      <c r="E1099" t="str">
        <f>VLOOKUP(A1099,table2!A1099:J3433,4,FALSE)</f>
        <v>No</v>
      </c>
      <c r="F1099" t="str">
        <f>VLOOKUP(A1099,table2!A1099:J3433,5,FALSE)</f>
        <v>No</v>
      </c>
      <c r="G1099" t="str">
        <f>VLOOKUP(A1099,table2!A1099:J3433,6,FALSE)</f>
        <v>No</v>
      </c>
      <c r="H1099" s="26">
        <f>VLOOKUP(A1099,table2!A1099:J3433,7,FALSE)</f>
        <v>0</v>
      </c>
      <c r="I1099" t="str">
        <f>VLOOKUP(A1099,table2!A1099:J3433,8,FALSE)</f>
        <v>No</v>
      </c>
      <c r="J1099" t="str">
        <f>VLOOKUP(A1099,table2!A1099:J3433,9,FALSE)</f>
        <v>NORMAL WEIGHT</v>
      </c>
      <c r="K1099" t="str">
        <f>VLOOKUP(A1099,table2!A1099:J3433,10,FALSE)</f>
        <v>DIABETES</v>
      </c>
      <c r="L1099" s="22">
        <f>VLOOKUP(A1099,table3!A1099:H3439,4,FALSE)</f>
        <v>8968</v>
      </c>
      <c r="M1099" s="22" t="str">
        <f>VLOOKUP(A1099,table3!A1099:H3439,5,FALSE)</f>
        <v>tier - 3</v>
      </c>
      <c r="N1099" t="str">
        <f>VLOOKUP(A1099,table3!A1099:H3439,6,FALSE)</f>
        <v>tier - 2</v>
      </c>
      <c r="O1099" t="str">
        <f>VLOOKUP(A1099,table3!A1099:H3439,7,FALSE)</f>
        <v>R1011</v>
      </c>
      <c r="P1099" s="8">
        <f>VLOOKUP(A1099,table3!A1099:H3439,2,FALSE)</f>
        <v>27280</v>
      </c>
      <c r="Q1099">
        <f>VLOOKUP(A1099,table3!A1098:H3439,8,FALSE)</f>
        <v>48</v>
      </c>
    </row>
    <row r="1100" spans="1:17" x14ac:dyDescent="0.3">
      <c r="A1100" s="11" t="s">
        <v>1272</v>
      </c>
      <c r="B1100" s="12" t="s">
        <v>5214</v>
      </c>
      <c r="C1100">
        <f>VLOOKUP(A1100,table2!A1100:J3434,2,FALSE)</f>
        <v>23.96</v>
      </c>
      <c r="D1100">
        <f>VLOOKUP(A1100,table2!A1100:J3434,3,FALSE)</f>
        <v>9.58</v>
      </c>
      <c r="E1100" t="str">
        <f>VLOOKUP(A1100,table2!A1100:J3434,4,FALSE)</f>
        <v>Yes</v>
      </c>
      <c r="F1100" t="str">
        <f>VLOOKUP(A1100,table2!A1100:J3434,5,FALSE)</f>
        <v>No</v>
      </c>
      <c r="G1100" t="str">
        <f>VLOOKUP(A1100,table2!A1100:J3434,6,FALSE)</f>
        <v>Yes</v>
      </c>
      <c r="H1100" s="26">
        <f>VLOOKUP(A1100,table2!A1100:J3434,7,FALSE)</f>
        <v>1</v>
      </c>
      <c r="I1100" t="str">
        <f>VLOOKUP(A1100,table2!A1100:J3434,8,FALSE)</f>
        <v>No</v>
      </c>
      <c r="J1100" t="str">
        <f>VLOOKUP(A1100,table2!A1100:J3434,9,FALSE)</f>
        <v>NORMAL WEIGHT</v>
      </c>
      <c r="K1100" t="str">
        <f>VLOOKUP(A1100,table2!A1100:J3434,10,FALSE)</f>
        <v>DIABETES</v>
      </c>
      <c r="L1100" s="22">
        <f>VLOOKUP(A1100,table3!A1100:H3440,4,FALSE)</f>
        <v>8978</v>
      </c>
      <c r="M1100" s="22" t="str">
        <f>VLOOKUP(A1100,table3!A1100:H3440,5,FALSE)</f>
        <v>tier - 2</v>
      </c>
      <c r="N1100" t="str">
        <f>VLOOKUP(A1100,table3!A1100:H3440,6,FALSE)</f>
        <v>tier - 2</v>
      </c>
      <c r="O1100" t="str">
        <f>VLOOKUP(A1100,table3!A1100:H3440,7,FALSE)</f>
        <v>R1013</v>
      </c>
      <c r="P1100" s="8">
        <f>VLOOKUP(A1100,table3!A1100:H3440,2,FALSE)</f>
        <v>27231</v>
      </c>
      <c r="Q1100">
        <f>VLOOKUP(A1100,table3!A1099:H3440,8,FALSE)</f>
        <v>48</v>
      </c>
    </row>
    <row r="1101" spans="1:17" x14ac:dyDescent="0.3">
      <c r="A1101" s="13" t="s">
        <v>1271</v>
      </c>
      <c r="B1101" s="14" t="s">
        <v>6584</v>
      </c>
      <c r="C1101">
        <f>VLOOKUP(A1101,table2!A1101:J3435,2,FALSE)</f>
        <v>35.93</v>
      </c>
      <c r="D1101">
        <f>VLOOKUP(A1101,table2!A1101:J3435,3,FALSE)</f>
        <v>6.4</v>
      </c>
      <c r="E1101" t="str">
        <f>VLOOKUP(A1101,table2!A1101:J3435,4,FALSE)</f>
        <v>Yes</v>
      </c>
      <c r="F1101" t="str">
        <f>VLOOKUP(A1101,table2!A1101:J3435,5,FALSE)</f>
        <v>No</v>
      </c>
      <c r="G1101" t="str">
        <f>VLOOKUP(A1101,table2!A1101:J3435,6,FALSE)</f>
        <v>No</v>
      </c>
      <c r="H1101" s="26">
        <f>VLOOKUP(A1101,table2!A1101:J3435,7,FALSE)</f>
        <v>1</v>
      </c>
      <c r="I1101" t="str">
        <f>VLOOKUP(A1101,table2!A1101:J3435,8,FALSE)</f>
        <v>No</v>
      </c>
      <c r="J1101" t="str">
        <f>VLOOKUP(A1101,table2!A1101:J3435,9,FALSE)</f>
        <v>OBESITY</v>
      </c>
      <c r="K1101" t="str">
        <f>VLOOKUP(A1101,table2!A1101:J3435,10,FALSE)</f>
        <v>DIABETES</v>
      </c>
      <c r="L1101" s="22">
        <f>VLOOKUP(A1101,table3!A1101:H3441,4,FALSE)</f>
        <v>8988</v>
      </c>
      <c r="M1101" s="22" t="str">
        <f>VLOOKUP(A1101,table3!A1101:H3441,5,FALSE)</f>
        <v>tier - 2</v>
      </c>
      <c r="N1101" t="str">
        <f>VLOOKUP(A1101,table3!A1101:H3441,6,FALSE)</f>
        <v>tier - 1</v>
      </c>
      <c r="O1101" t="str">
        <f>VLOOKUP(A1101,table3!A1101:H3441,7,FALSE)</f>
        <v>R1012</v>
      </c>
      <c r="P1101" s="8">
        <f>VLOOKUP(A1101,table3!A1101:H3441,2,FALSE)</f>
        <v>26948</v>
      </c>
      <c r="Q1101">
        <f>VLOOKUP(A1101,table3!A1100:H3441,8,FALSE)</f>
        <v>49</v>
      </c>
    </row>
    <row r="1102" spans="1:17" x14ac:dyDescent="0.3">
      <c r="A1102" s="11" t="s">
        <v>1270</v>
      </c>
      <c r="B1102" s="12" t="s">
        <v>6586</v>
      </c>
      <c r="C1102">
        <f>VLOOKUP(A1102,table2!A1102:J3436,2,FALSE)</f>
        <v>26.11</v>
      </c>
      <c r="D1102">
        <f>VLOOKUP(A1102,table2!A1102:J3436,3,FALSE)</f>
        <v>6.8</v>
      </c>
      <c r="E1102" t="str">
        <f>VLOOKUP(A1102,table2!A1102:J3436,4,FALSE)</f>
        <v>Yes</v>
      </c>
      <c r="F1102" t="str">
        <f>VLOOKUP(A1102,table2!A1102:J3436,5,FALSE)</f>
        <v>No</v>
      </c>
      <c r="G1102" t="str">
        <f>VLOOKUP(A1102,table2!A1102:J3436,6,FALSE)</f>
        <v>No</v>
      </c>
      <c r="H1102" s="26">
        <f>VLOOKUP(A1102,table2!A1102:J3436,7,FALSE)</f>
        <v>2</v>
      </c>
      <c r="I1102" t="str">
        <f>VLOOKUP(A1102,table2!A1102:J3436,8,FALSE)</f>
        <v>No</v>
      </c>
      <c r="J1102" t="str">
        <f>VLOOKUP(A1102,table2!A1102:J3436,9,FALSE)</f>
        <v>OVER WEIGHT</v>
      </c>
      <c r="K1102" t="str">
        <f>VLOOKUP(A1102,table2!A1102:J3436,10,FALSE)</f>
        <v>DIABETES</v>
      </c>
      <c r="L1102" s="22">
        <f>VLOOKUP(A1102,table3!A1102:H3442,4,FALSE)</f>
        <v>8998</v>
      </c>
      <c r="M1102" s="22" t="str">
        <f>VLOOKUP(A1102,table3!A1102:H3442,5,FALSE)</f>
        <v>tier - 2</v>
      </c>
      <c r="N1102" t="str">
        <f>VLOOKUP(A1102,table3!A1102:H3442,6,FALSE)</f>
        <v>tier - 1</v>
      </c>
      <c r="O1102" t="str">
        <f>VLOOKUP(A1102,table3!A1102:H3442,7,FALSE)</f>
        <v>R1025</v>
      </c>
      <c r="P1102" s="8">
        <f>VLOOKUP(A1102,table3!A1102:H3442,2,FALSE)</f>
        <v>29205</v>
      </c>
      <c r="Q1102">
        <f>VLOOKUP(A1102,table3!A1101:H3442,8,FALSE)</f>
        <v>43</v>
      </c>
    </row>
    <row r="1103" spans="1:17" x14ac:dyDescent="0.3">
      <c r="A1103" s="13" t="s">
        <v>1269</v>
      </c>
      <c r="B1103" s="14" t="s">
        <v>5596</v>
      </c>
      <c r="C1103">
        <f>VLOOKUP(A1103,table2!A1103:J3437,2,FALSE)</f>
        <v>32.299999999999997</v>
      </c>
      <c r="D1103">
        <f>VLOOKUP(A1103,table2!A1103:J3437,3,FALSE)</f>
        <v>9.48</v>
      </c>
      <c r="E1103" t="str">
        <f>VLOOKUP(A1103,table2!A1103:J3437,4,FALSE)</f>
        <v>No</v>
      </c>
      <c r="F1103" t="str">
        <f>VLOOKUP(A1103,table2!A1103:J3437,5,FALSE)</f>
        <v>No</v>
      </c>
      <c r="G1103" t="str">
        <f>VLOOKUP(A1103,table2!A1103:J3437,6,FALSE)</f>
        <v>No</v>
      </c>
      <c r="H1103" s="26">
        <f>VLOOKUP(A1103,table2!A1103:J3437,7,FALSE)</f>
        <v>2</v>
      </c>
      <c r="I1103" t="str">
        <f>VLOOKUP(A1103,table2!A1103:J3437,8,FALSE)</f>
        <v>No</v>
      </c>
      <c r="J1103" t="str">
        <f>VLOOKUP(A1103,table2!A1103:J3437,9,FALSE)</f>
        <v>OBESITY</v>
      </c>
      <c r="K1103" t="str">
        <f>VLOOKUP(A1103,table2!A1103:J3437,10,FALSE)</f>
        <v>DIABETES</v>
      </c>
      <c r="L1103" s="22">
        <f>VLOOKUP(A1103,table3!A1103:H3443,4,FALSE)</f>
        <v>9010</v>
      </c>
      <c r="M1103" s="22" t="str">
        <f>VLOOKUP(A1103,table3!A1103:H3443,5,FALSE)</f>
        <v>tier - 2</v>
      </c>
      <c r="N1103" t="str">
        <f>VLOOKUP(A1103,table3!A1103:H3443,6,FALSE)</f>
        <v>tier - 3</v>
      </c>
      <c r="O1103" t="str">
        <f>VLOOKUP(A1103,table3!A1103:H3443,7,FALSE)</f>
        <v>R1026</v>
      </c>
      <c r="P1103" s="8">
        <f>VLOOKUP(A1103,table3!A1103:H3443,2,FALSE)</f>
        <v>34304</v>
      </c>
      <c r="Q1103">
        <f>VLOOKUP(A1103,table3!A1102:H3443,8,FALSE)</f>
        <v>29</v>
      </c>
    </row>
    <row r="1104" spans="1:17" x14ac:dyDescent="0.3">
      <c r="A1104" s="11" t="s">
        <v>1268</v>
      </c>
      <c r="B1104" s="12" t="s">
        <v>6587</v>
      </c>
      <c r="C1104">
        <f>VLOOKUP(A1104,table2!A1104:J3438,2,FALSE)</f>
        <v>28.69</v>
      </c>
      <c r="D1104">
        <f>VLOOKUP(A1104,table2!A1104:J3438,3,FALSE)</f>
        <v>7.45</v>
      </c>
      <c r="E1104" t="str">
        <f>VLOOKUP(A1104,table2!A1104:J3438,4,FALSE)</f>
        <v>No</v>
      </c>
      <c r="F1104" t="str">
        <f>VLOOKUP(A1104,table2!A1104:J3438,5,FALSE)</f>
        <v>No</v>
      </c>
      <c r="G1104" t="str">
        <f>VLOOKUP(A1104,table2!A1104:J3438,6,FALSE)</f>
        <v>No</v>
      </c>
      <c r="H1104" s="26">
        <f>VLOOKUP(A1104,table2!A1104:J3438,7,FALSE)</f>
        <v>2</v>
      </c>
      <c r="I1104" t="str">
        <f>VLOOKUP(A1104,table2!A1104:J3438,8,FALSE)</f>
        <v>No</v>
      </c>
      <c r="J1104" t="str">
        <f>VLOOKUP(A1104,table2!A1104:J3438,9,FALSE)</f>
        <v>OVER WEIGHT</v>
      </c>
      <c r="K1104" t="str">
        <f>VLOOKUP(A1104,table2!A1104:J3438,10,FALSE)</f>
        <v>DIABETES</v>
      </c>
      <c r="L1104" s="22">
        <f>VLOOKUP(A1104,table3!A1104:H3444,4,FALSE)</f>
        <v>9048</v>
      </c>
      <c r="M1104" s="22" t="str">
        <f>VLOOKUP(A1104,table3!A1104:H3444,5,FALSE)</f>
        <v>tier - 2</v>
      </c>
      <c r="N1104" t="str">
        <f>VLOOKUP(A1104,table3!A1104:H3444,6,FALSE)</f>
        <v>tier - 2</v>
      </c>
      <c r="O1104" t="str">
        <f>VLOOKUP(A1104,table3!A1104:H3444,7,FALSE)</f>
        <v>R1013</v>
      </c>
      <c r="P1104" s="8">
        <f>VLOOKUP(A1104,table3!A1104:H3444,2,FALSE)</f>
        <v>26640</v>
      </c>
      <c r="Q1104">
        <f>VLOOKUP(A1104,table3!A1103:H3444,8,FALSE)</f>
        <v>50</v>
      </c>
    </row>
    <row r="1105" spans="1:17" x14ac:dyDescent="0.3">
      <c r="A1105" s="13" t="s">
        <v>1267</v>
      </c>
      <c r="B1105" s="14" t="s">
        <v>6589</v>
      </c>
      <c r="C1105">
        <f>VLOOKUP(A1105,table2!A1105:J3439,2,FALSE)</f>
        <v>31.28</v>
      </c>
      <c r="D1105">
        <f>VLOOKUP(A1105,table2!A1105:J3439,3,FALSE)</f>
        <v>6.94</v>
      </c>
      <c r="E1105" t="str">
        <f>VLOOKUP(A1105,table2!A1105:J3439,4,FALSE)</f>
        <v>Yes</v>
      </c>
      <c r="F1105" t="str">
        <f>VLOOKUP(A1105,table2!A1105:J3439,5,FALSE)</f>
        <v>No</v>
      </c>
      <c r="G1105" t="str">
        <f>VLOOKUP(A1105,table2!A1105:J3439,6,FALSE)</f>
        <v>No</v>
      </c>
      <c r="H1105" s="26">
        <f>VLOOKUP(A1105,table2!A1105:J3439,7,FALSE)</f>
        <v>1</v>
      </c>
      <c r="I1105" t="str">
        <f>VLOOKUP(A1105,table2!A1105:J3439,8,FALSE)</f>
        <v>No</v>
      </c>
      <c r="J1105" t="str">
        <f>VLOOKUP(A1105,table2!A1105:J3439,9,FALSE)</f>
        <v>OBESITY</v>
      </c>
      <c r="K1105" t="str">
        <f>VLOOKUP(A1105,table2!A1105:J3439,10,FALSE)</f>
        <v>DIABETES</v>
      </c>
      <c r="L1105" s="22">
        <f>VLOOKUP(A1105,table3!A1105:H3445,4,FALSE)</f>
        <v>9059</v>
      </c>
      <c r="M1105" s="22" t="str">
        <f>VLOOKUP(A1105,table3!A1105:H3445,5,FALSE)</f>
        <v>tier - 3</v>
      </c>
      <c r="N1105" t="str">
        <f>VLOOKUP(A1105,table3!A1105:H3445,6,FALSE)</f>
        <v>tier - 2</v>
      </c>
      <c r="O1105" t="str">
        <f>VLOOKUP(A1105,table3!A1105:H3445,7,FALSE)</f>
        <v>R1013</v>
      </c>
      <c r="P1105" s="8">
        <f>VLOOKUP(A1105,table3!A1105:H3445,2,FALSE)</f>
        <v>26635</v>
      </c>
      <c r="Q1105">
        <f>VLOOKUP(A1105,table3!A1104:H3445,8,FALSE)</f>
        <v>50</v>
      </c>
    </row>
    <row r="1106" spans="1:17" x14ac:dyDescent="0.3">
      <c r="A1106" s="11" t="s">
        <v>1266</v>
      </c>
      <c r="B1106" s="12" t="s">
        <v>6591</v>
      </c>
      <c r="C1106">
        <f>VLOOKUP(A1106,table2!A1106:J3440,2,FALSE)</f>
        <v>30.21</v>
      </c>
      <c r="D1106">
        <f>VLOOKUP(A1106,table2!A1106:J3440,3,FALSE)</f>
        <v>7.83</v>
      </c>
      <c r="E1106" t="str">
        <f>VLOOKUP(A1106,table2!A1106:J3440,4,FALSE)</f>
        <v>No</v>
      </c>
      <c r="F1106" t="str">
        <f>VLOOKUP(A1106,table2!A1106:J3440,5,FALSE)</f>
        <v>No</v>
      </c>
      <c r="G1106" t="str">
        <f>VLOOKUP(A1106,table2!A1106:J3440,6,FALSE)</f>
        <v>No</v>
      </c>
      <c r="H1106" s="26">
        <f>VLOOKUP(A1106,table2!A1106:J3440,7,FALSE)</f>
        <v>0</v>
      </c>
      <c r="I1106" t="str">
        <f>VLOOKUP(A1106,table2!A1106:J3440,8,FALSE)</f>
        <v>No</v>
      </c>
      <c r="J1106" t="str">
        <f>VLOOKUP(A1106,table2!A1106:J3440,9,FALSE)</f>
        <v>OBESITY</v>
      </c>
      <c r="K1106" t="str">
        <f>VLOOKUP(A1106,table2!A1106:J3440,10,FALSE)</f>
        <v>DIABETES</v>
      </c>
      <c r="L1106" s="22">
        <f>VLOOKUP(A1106,table3!A1106:H3446,4,FALSE)</f>
        <v>9095</v>
      </c>
      <c r="M1106" s="22" t="str">
        <f>VLOOKUP(A1106,table3!A1106:H3446,5,FALSE)</f>
        <v>tier - 2</v>
      </c>
      <c r="N1106" t="str">
        <f>VLOOKUP(A1106,table3!A1106:H3446,6,FALSE)</f>
        <v>tier - 2</v>
      </c>
      <c r="O1106" t="str">
        <f>VLOOKUP(A1106,table3!A1106:H3446,7,FALSE)</f>
        <v>R1024</v>
      </c>
      <c r="P1106" s="8">
        <f>VLOOKUP(A1106,table3!A1106:H3446,2,FALSE)</f>
        <v>28433</v>
      </c>
      <c r="Q1106">
        <f>VLOOKUP(A1106,table3!A1105:H3446,8,FALSE)</f>
        <v>45</v>
      </c>
    </row>
    <row r="1107" spans="1:17" x14ac:dyDescent="0.3">
      <c r="A1107" s="13" t="s">
        <v>1265</v>
      </c>
      <c r="B1107" s="14" t="s">
        <v>6593</v>
      </c>
      <c r="C1107">
        <f>VLOOKUP(A1107,table2!A1107:J3441,2,FALSE)</f>
        <v>38.28</v>
      </c>
      <c r="D1107">
        <f>VLOOKUP(A1107,table2!A1107:J3441,3,FALSE)</f>
        <v>10.17</v>
      </c>
      <c r="E1107" t="str">
        <f>VLOOKUP(A1107,table2!A1107:J3441,4,FALSE)</f>
        <v>Yes</v>
      </c>
      <c r="F1107" t="str">
        <f>VLOOKUP(A1107,table2!A1107:J3441,5,FALSE)</f>
        <v>No</v>
      </c>
      <c r="G1107" t="str">
        <f>VLOOKUP(A1107,table2!A1107:J3441,6,FALSE)</f>
        <v>No</v>
      </c>
      <c r="H1107" s="26">
        <f>VLOOKUP(A1107,table2!A1107:J3441,7,FALSE)</f>
        <v>0</v>
      </c>
      <c r="I1107" t="str">
        <f>VLOOKUP(A1107,table2!A1107:J3441,8,FALSE)</f>
        <v>No</v>
      </c>
      <c r="J1107" t="str">
        <f>VLOOKUP(A1107,table2!A1107:J3441,9,FALSE)</f>
        <v>OBESITY</v>
      </c>
      <c r="K1107" t="str">
        <f>VLOOKUP(A1107,table2!A1107:J3441,10,FALSE)</f>
        <v>DIABETES</v>
      </c>
      <c r="L1107" s="22">
        <f>VLOOKUP(A1107,table3!A1107:H3447,4,FALSE)</f>
        <v>9096</v>
      </c>
      <c r="M1107" s="22" t="str">
        <f>VLOOKUP(A1107,table3!A1107:H3447,5,FALSE)</f>
        <v>tier - 3</v>
      </c>
      <c r="N1107" t="str">
        <f>VLOOKUP(A1107,table3!A1107:H3447,6,FALSE)</f>
        <v>tier - 1</v>
      </c>
      <c r="O1107" t="str">
        <f>VLOOKUP(A1107,table3!A1107:H3447,7,FALSE)</f>
        <v>R1011</v>
      </c>
      <c r="P1107" s="8">
        <f>VLOOKUP(A1107,table3!A1107:H3447,2,FALSE)</f>
        <v>24055</v>
      </c>
      <c r="Q1107">
        <f>VLOOKUP(A1107,table3!A1106:H3447,8,FALSE)</f>
        <v>57</v>
      </c>
    </row>
    <row r="1108" spans="1:17" x14ac:dyDescent="0.3">
      <c r="A1108" s="11" t="s">
        <v>1264</v>
      </c>
      <c r="B1108" s="12" t="s">
        <v>6594</v>
      </c>
      <c r="C1108">
        <f>VLOOKUP(A1108,table2!A1108:J3442,2,FALSE)</f>
        <v>29.9</v>
      </c>
      <c r="D1108">
        <f>VLOOKUP(A1108,table2!A1108:J3442,3,FALSE)</f>
        <v>8.9600000000000009</v>
      </c>
      <c r="E1108" t="str">
        <f>VLOOKUP(A1108,table2!A1108:J3442,4,FALSE)</f>
        <v>Yes</v>
      </c>
      <c r="F1108" t="str">
        <f>VLOOKUP(A1108,table2!A1108:J3442,5,FALSE)</f>
        <v>No</v>
      </c>
      <c r="G1108" t="str">
        <f>VLOOKUP(A1108,table2!A1108:J3442,6,FALSE)</f>
        <v>No</v>
      </c>
      <c r="H1108" s="26">
        <f>VLOOKUP(A1108,table2!A1108:J3442,7,FALSE)</f>
        <v>0</v>
      </c>
      <c r="I1108" t="str">
        <f>VLOOKUP(A1108,table2!A1108:J3442,8,FALSE)</f>
        <v>No</v>
      </c>
      <c r="J1108" t="str">
        <f>VLOOKUP(A1108,table2!A1108:J3442,9,FALSE)</f>
        <v>OBESITY</v>
      </c>
      <c r="K1108" t="str">
        <f>VLOOKUP(A1108,table2!A1108:J3442,10,FALSE)</f>
        <v>DIABETES</v>
      </c>
      <c r="L1108" s="22">
        <f>VLOOKUP(A1108,table3!A1108:H3448,4,FALSE)</f>
        <v>9102</v>
      </c>
      <c r="M1108" s="22" t="str">
        <f>VLOOKUP(A1108,table3!A1108:H3448,5,FALSE)</f>
        <v>tier - 2</v>
      </c>
      <c r="N1108" t="str">
        <f>VLOOKUP(A1108,table3!A1108:H3448,6,FALSE)</f>
        <v>tier - 1</v>
      </c>
      <c r="O1108" t="str">
        <f>VLOOKUP(A1108,table3!A1108:H3448,7,FALSE)</f>
        <v>R1011</v>
      </c>
      <c r="P1108" s="8">
        <f>VLOOKUP(A1108,table3!A1108:H3448,2,FALSE)</f>
        <v>28461</v>
      </c>
      <c r="Q1108">
        <f>VLOOKUP(A1108,table3!A1107:H3448,8,FALSE)</f>
        <v>45</v>
      </c>
    </row>
    <row r="1109" spans="1:17" x14ac:dyDescent="0.3">
      <c r="A1109" s="13" t="s">
        <v>1263</v>
      </c>
      <c r="B1109" s="14" t="s">
        <v>6595</v>
      </c>
      <c r="C1109">
        <f>VLOOKUP(A1109,table2!A1109:J3443,2,FALSE)</f>
        <v>23.18</v>
      </c>
      <c r="D1109">
        <f>VLOOKUP(A1109,table2!A1109:J3443,3,FALSE)</f>
        <v>6.96</v>
      </c>
      <c r="E1109" t="str">
        <f>VLOOKUP(A1109,table2!A1109:J3443,4,FALSE)</f>
        <v>Yes</v>
      </c>
      <c r="F1109" t="str">
        <f>VLOOKUP(A1109,table2!A1109:J3443,5,FALSE)</f>
        <v>No</v>
      </c>
      <c r="G1109" t="str">
        <f>VLOOKUP(A1109,table2!A1109:J3443,6,FALSE)</f>
        <v>No</v>
      </c>
      <c r="H1109" s="26">
        <f>VLOOKUP(A1109,table2!A1109:J3443,7,FALSE)</f>
        <v>2</v>
      </c>
      <c r="I1109" t="str">
        <f>VLOOKUP(A1109,table2!A1109:J3443,8,FALSE)</f>
        <v>No</v>
      </c>
      <c r="J1109" t="str">
        <f>VLOOKUP(A1109,table2!A1109:J3443,9,FALSE)</f>
        <v>NORMAL WEIGHT</v>
      </c>
      <c r="K1109" t="str">
        <f>VLOOKUP(A1109,table2!A1109:J3443,10,FALSE)</f>
        <v>DIABETES</v>
      </c>
      <c r="L1109" s="22">
        <f>VLOOKUP(A1109,table3!A1109:H3449,4,FALSE)</f>
        <v>9141</v>
      </c>
      <c r="M1109" s="22" t="str">
        <f>VLOOKUP(A1109,table3!A1109:H3449,5,FALSE)</f>
        <v>tier - 3</v>
      </c>
      <c r="N1109" t="str">
        <f>VLOOKUP(A1109,table3!A1109:H3449,6,FALSE)</f>
        <v>tier - 3</v>
      </c>
      <c r="O1109" t="str">
        <f>VLOOKUP(A1109,table3!A1109:H3449,7,FALSE)</f>
        <v>R1013</v>
      </c>
      <c r="P1109" s="8">
        <f>VLOOKUP(A1109,table3!A1109:H3449,2,FALSE)</f>
        <v>25792</v>
      </c>
      <c r="Q1109">
        <f>VLOOKUP(A1109,table3!A1108:H3449,8,FALSE)</f>
        <v>52</v>
      </c>
    </row>
    <row r="1110" spans="1:17" x14ac:dyDescent="0.3">
      <c r="A1110" s="11" t="s">
        <v>1262</v>
      </c>
      <c r="B1110" s="12" t="s">
        <v>6597</v>
      </c>
      <c r="C1110">
        <f>VLOOKUP(A1110,table2!A1110:J3444,2,FALSE)</f>
        <v>33.020000000000003</v>
      </c>
      <c r="D1110">
        <f>VLOOKUP(A1110,table2!A1110:J3444,3,FALSE)</f>
        <v>5.07</v>
      </c>
      <c r="E1110" t="str">
        <f>VLOOKUP(A1110,table2!A1110:J3444,4,FALSE)</f>
        <v>Yes</v>
      </c>
      <c r="F1110" t="str">
        <f>VLOOKUP(A1110,table2!A1110:J3444,5,FALSE)</f>
        <v>No</v>
      </c>
      <c r="G1110" t="str">
        <f>VLOOKUP(A1110,table2!A1110:J3444,6,FALSE)</f>
        <v>No</v>
      </c>
      <c r="H1110" s="26">
        <f>VLOOKUP(A1110,table2!A1110:J3444,7,FALSE)</f>
        <v>0</v>
      </c>
      <c r="I1110" t="str">
        <f>VLOOKUP(A1110,table2!A1110:J3444,8,FALSE)</f>
        <v>No</v>
      </c>
      <c r="J1110" t="str">
        <f>VLOOKUP(A1110,table2!A1110:J3444,9,FALSE)</f>
        <v>OBESITY</v>
      </c>
      <c r="K1110" t="str">
        <f>VLOOKUP(A1110,table2!A1110:J3444,10,FALSE)</f>
        <v>NORMAL</v>
      </c>
      <c r="L1110" s="22">
        <f>VLOOKUP(A1110,table3!A1110:H3450,4,FALSE)</f>
        <v>9145</v>
      </c>
      <c r="M1110" s="22" t="str">
        <f>VLOOKUP(A1110,table3!A1110:H3450,5,FALSE)</f>
        <v>tier - 3</v>
      </c>
      <c r="N1110" t="str">
        <f>VLOOKUP(A1110,table3!A1110:H3450,6,FALSE)</f>
        <v>tier - 2</v>
      </c>
      <c r="O1110" t="str">
        <f>VLOOKUP(A1110,table3!A1110:H3450,7,FALSE)</f>
        <v>R1011</v>
      </c>
      <c r="P1110" s="8">
        <f>VLOOKUP(A1110,table3!A1110:H3450,2,FALSE)</f>
        <v>25859</v>
      </c>
      <c r="Q1110">
        <f>VLOOKUP(A1110,table3!A1109:H3450,8,FALSE)</f>
        <v>52</v>
      </c>
    </row>
    <row r="1111" spans="1:17" x14ac:dyDescent="0.3">
      <c r="A1111" s="13" t="s">
        <v>1261</v>
      </c>
      <c r="B1111" s="14" t="s">
        <v>6599</v>
      </c>
      <c r="C1111">
        <f>VLOOKUP(A1111,table2!A1111:J3445,2,FALSE)</f>
        <v>27.29</v>
      </c>
      <c r="D1111">
        <f>VLOOKUP(A1111,table2!A1111:J3445,3,FALSE)</f>
        <v>5.85</v>
      </c>
      <c r="E1111" t="str">
        <f>VLOOKUP(A1111,table2!A1111:J3445,4,FALSE)</f>
        <v>No</v>
      </c>
      <c r="F1111" t="str">
        <f>VLOOKUP(A1111,table2!A1111:J3445,5,FALSE)</f>
        <v>No</v>
      </c>
      <c r="G1111" t="str">
        <f>VLOOKUP(A1111,table2!A1111:J3445,6,FALSE)</f>
        <v>No</v>
      </c>
      <c r="H1111" s="26">
        <f>VLOOKUP(A1111,table2!A1111:J3445,7,FALSE)</f>
        <v>2</v>
      </c>
      <c r="I1111" t="str">
        <f>VLOOKUP(A1111,table2!A1111:J3445,8,FALSE)</f>
        <v>No</v>
      </c>
      <c r="J1111" t="str">
        <f>VLOOKUP(A1111,table2!A1111:J3445,9,FALSE)</f>
        <v>OVER WEIGHT</v>
      </c>
      <c r="K1111" t="str">
        <f>VLOOKUP(A1111,table2!A1111:J3445,10,FALSE)</f>
        <v>PREDIABETES</v>
      </c>
      <c r="L1111" s="22">
        <f>VLOOKUP(A1111,table3!A1111:H3451,4,FALSE)</f>
        <v>9148</v>
      </c>
      <c r="M1111" s="22" t="str">
        <f>VLOOKUP(A1111,table3!A1111:H3451,5,FALSE)</f>
        <v>tier - 2</v>
      </c>
      <c r="N1111" t="str">
        <f>VLOOKUP(A1111,table3!A1111:H3451,6,FALSE)</f>
        <v>tier - 1</v>
      </c>
      <c r="O1111" t="str">
        <f>VLOOKUP(A1111,table3!A1111:H3451,7,FALSE)</f>
        <v>R1012</v>
      </c>
      <c r="P1111" s="8">
        <f>VLOOKUP(A1111,table3!A1111:H3451,2,FALSE)</f>
        <v>30293</v>
      </c>
      <c r="Q1111">
        <f>VLOOKUP(A1111,table3!A1110:H3451,8,FALSE)</f>
        <v>40</v>
      </c>
    </row>
    <row r="1112" spans="1:17" x14ac:dyDescent="0.3">
      <c r="A1112" s="11" t="s">
        <v>1260</v>
      </c>
      <c r="B1112" s="12" t="s">
        <v>5463</v>
      </c>
      <c r="C1112">
        <f>VLOOKUP(A1112,table2!A1112:J3446,2,FALSE)</f>
        <v>23.18</v>
      </c>
      <c r="D1112">
        <f>VLOOKUP(A1112,table2!A1112:J3446,3,FALSE)</f>
        <v>10.56</v>
      </c>
      <c r="E1112" t="str">
        <f>VLOOKUP(A1112,table2!A1112:J3446,4,FALSE)</f>
        <v>No</v>
      </c>
      <c r="F1112" t="str">
        <f>VLOOKUP(A1112,table2!A1112:J3446,5,FALSE)</f>
        <v>No</v>
      </c>
      <c r="G1112" t="str">
        <f>VLOOKUP(A1112,table2!A1112:J3446,6,FALSE)</f>
        <v>No</v>
      </c>
      <c r="H1112" s="26">
        <f>VLOOKUP(A1112,table2!A1112:J3446,7,FALSE)</f>
        <v>2</v>
      </c>
      <c r="I1112" t="str">
        <f>VLOOKUP(A1112,table2!A1112:J3446,8,FALSE)</f>
        <v>No</v>
      </c>
      <c r="J1112" t="str">
        <f>VLOOKUP(A1112,table2!A1112:J3446,9,FALSE)</f>
        <v>NORMAL WEIGHT</v>
      </c>
      <c r="K1112" t="str">
        <f>VLOOKUP(A1112,table2!A1112:J3446,10,FALSE)</f>
        <v>DIABETES</v>
      </c>
      <c r="L1112" s="22">
        <f>VLOOKUP(A1112,table3!A1112:H3452,4,FALSE)</f>
        <v>9160</v>
      </c>
      <c r="M1112" s="22" t="str">
        <f>VLOOKUP(A1112,table3!A1112:H3452,5,FALSE)</f>
        <v>tier - 2</v>
      </c>
      <c r="N1112" t="str">
        <f>VLOOKUP(A1112,table3!A1112:H3452,6,FALSE)</f>
        <v>tier - 2</v>
      </c>
      <c r="O1112" t="str">
        <f>VLOOKUP(A1112,table3!A1112:H3452,7,FALSE)</f>
        <v>R1021</v>
      </c>
      <c r="P1112" s="8">
        <f>VLOOKUP(A1112,table3!A1112:H3452,2,FALSE)</f>
        <v>33108</v>
      </c>
      <c r="Q1112">
        <f>VLOOKUP(A1112,table3!A1111:H3452,8,FALSE)</f>
        <v>32</v>
      </c>
    </row>
    <row r="1113" spans="1:17" x14ac:dyDescent="0.3">
      <c r="A1113" s="13" t="s">
        <v>1259</v>
      </c>
      <c r="B1113" s="14" t="s">
        <v>6601</v>
      </c>
      <c r="C1113">
        <f>VLOOKUP(A1113,table2!A1113:J3447,2,FALSE)</f>
        <v>32.659999999999997</v>
      </c>
      <c r="D1113">
        <f>VLOOKUP(A1113,table2!A1113:J3447,3,FALSE)</f>
        <v>8.92</v>
      </c>
      <c r="E1113" t="str">
        <f>VLOOKUP(A1113,table2!A1113:J3447,4,FALSE)</f>
        <v>Yes</v>
      </c>
      <c r="F1113" t="str">
        <f>VLOOKUP(A1113,table2!A1113:J3447,5,FALSE)</f>
        <v>No</v>
      </c>
      <c r="G1113" t="str">
        <f>VLOOKUP(A1113,table2!A1113:J3447,6,FALSE)</f>
        <v>No</v>
      </c>
      <c r="H1113" s="26">
        <f>VLOOKUP(A1113,table2!A1113:J3447,7,FALSE)</f>
        <v>0</v>
      </c>
      <c r="I1113" t="str">
        <f>VLOOKUP(A1113,table2!A1113:J3447,8,FALSE)</f>
        <v>No</v>
      </c>
      <c r="J1113" t="str">
        <f>VLOOKUP(A1113,table2!A1113:J3447,9,FALSE)</f>
        <v>OBESITY</v>
      </c>
      <c r="K1113" t="str">
        <f>VLOOKUP(A1113,table2!A1113:J3447,10,FALSE)</f>
        <v>DIABETES</v>
      </c>
      <c r="L1113" s="22">
        <f>VLOOKUP(A1113,table3!A1113:H3453,4,FALSE)</f>
        <v>9172</v>
      </c>
      <c r="M1113" s="22" t="str">
        <f>VLOOKUP(A1113,table3!A1113:H3453,5,FALSE)</f>
        <v>tier - 2</v>
      </c>
      <c r="N1113" t="str">
        <f>VLOOKUP(A1113,table3!A1113:H3453,6,FALSE)</f>
        <v>tier - 2</v>
      </c>
      <c r="O1113" t="str">
        <f>VLOOKUP(A1113,table3!A1113:H3453,7,FALSE)</f>
        <v>R1012</v>
      </c>
      <c r="P1113" s="8">
        <f>VLOOKUP(A1113,table3!A1113:H3453,2,FALSE)</f>
        <v>25865</v>
      </c>
      <c r="Q1113">
        <f>VLOOKUP(A1113,table3!A1112:H3453,8,FALSE)</f>
        <v>52</v>
      </c>
    </row>
    <row r="1114" spans="1:17" x14ac:dyDescent="0.3">
      <c r="A1114" s="11" t="s">
        <v>1258</v>
      </c>
      <c r="B1114" s="12" t="s">
        <v>6603</v>
      </c>
      <c r="C1114">
        <f>VLOOKUP(A1114,table2!A1114:J3448,2,FALSE)</f>
        <v>30.78</v>
      </c>
      <c r="D1114">
        <f>VLOOKUP(A1114,table2!A1114:J3448,3,FALSE)</f>
        <v>8.6300000000000008</v>
      </c>
      <c r="E1114" t="str">
        <f>VLOOKUP(A1114,table2!A1114:J3448,4,FALSE)</f>
        <v>No</v>
      </c>
      <c r="F1114" t="str">
        <f>VLOOKUP(A1114,table2!A1114:J3448,5,FALSE)</f>
        <v>No</v>
      </c>
      <c r="G1114" t="str">
        <f>VLOOKUP(A1114,table2!A1114:J3448,6,FALSE)</f>
        <v>No</v>
      </c>
      <c r="H1114" s="26">
        <f>VLOOKUP(A1114,table2!A1114:J3448,7,FALSE)</f>
        <v>0</v>
      </c>
      <c r="I1114" t="str">
        <f>VLOOKUP(A1114,table2!A1114:J3448,8,FALSE)</f>
        <v>No</v>
      </c>
      <c r="J1114" t="str">
        <f>VLOOKUP(A1114,table2!A1114:J3448,9,FALSE)</f>
        <v>OBESITY</v>
      </c>
      <c r="K1114" t="str">
        <f>VLOOKUP(A1114,table2!A1114:J3448,10,FALSE)</f>
        <v>DIABETES</v>
      </c>
      <c r="L1114" s="22">
        <f>VLOOKUP(A1114,table3!A1114:H3454,4,FALSE)</f>
        <v>9174</v>
      </c>
      <c r="M1114" s="22" t="str">
        <f>VLOOKUP(A1114,table3!A1114:H3454,5,FALSE)</f>
        <v>tier - 3</v>
      </c>
      <c r="N1114" t="str">
        <f>VLOOKUP(A1114,table3!A1114:H3454,6,FALSE)</f>
        <v>tier - 1</v>
      </c>
      <c r="O1114" t="str">
        <f>VLOOKUP(A1114,table3!A1114:H3454,7,FALSE)</f>
        <v>R1012</v>
      </c>
      <c r="P1114" s="8">
        <f>VLOOKUP(A1114,table3!A1114:H3454,2,FALSE)</f>
        <v>26296</v>
      </c>
      <c r="Q1114">
        <f>VLOOKUP(A1114,table3!A1113:H3454,8,FALSE)</f>
        <v>51</v>
      </c>
    </row>
    <row r="1115" spans="1:17" x14ac:dyDescent="0.3">
      <c r="A1115" s="13" t="s">
        <v>1257</v>
      </c>
      <c r="B1115" s="14" t="s">
        <v>6604</v>
      </c>
      <c r="C1115">
        <f>VLOOKUP(A1115,table2!A1115:J3449,2,FALSE)</f>
        <v>47.2</v>
      </c>
      <c r="D1115">
        <f>VLOOKUP(A1115,table2!A1115:J3449,3,FALSE)</f>
        <v>6.29</v>
      </c>
      <c r="E1115" t="str">
        <f>VLOOKUP(A1115,table2!A1115:J3449,4,FALSE)</f>
        <v>Yes</v>
      </c>
      <c r="F1115" t="str">
        <f>VLOOKUP(A1115,table2!A1115:J3449,5,FALSE)</f>
        <v>No</v>
      </c>
      <c r="G1115" t="str">
        <f>VLOOKUP(A1115,table2!A1115:J3449,6,FALSE)</f>
        <v>Yes</v>
      </c>
      <c r="H1115" s="26">
        <f>VLOOKUP(A1115,table2!A1115:J3449,7,FALSE)</f>
        <v>1</v>
      </c>
      <c r="I1115" t="str">
        <f>VLOOKUP(A1115,table2!A1115:J3449,8,FALSE)</f>
        <v>No</v>
      </c>
      <c r="J1115" t="str">
        <f>VLOOKUP(A1115,table2!A1115:J3449,9,FALSE)</f>
        <v>OBESITY</v>
      </c>
      <c r="K1115" t="str">
        <f>VLOOKUP(A1115,table2!A1115:J3449,10,FALSE)</f>
        <v>PREDIABETES</v>
      </c>
      <c r="L1115" s="22">
        <f>VLOOKUP(A1115,table3!A1115:H3455,4,FALSE)</f>
        <v>9182</v>
      </c>
      <c r="M1115" s="22" t="str">
        <f>VLOOKUP(A1115,table3!A1115:H3455,5,FALSE)</f>
        <v>tier - 2</v>
      </c>
      <c r="N1115" t="str">
        <f>VLOOKUP(A1115,table3!A1115:H3455,6,FALSE)</f>
        <v>tier - 3</v>
      </c>
      <c r="O1115" t="str">
        <f>VLOOKUP(A1115,table3!A1115:H3455,7,FALSE)</f>
        <v>R1011</v>
      </c>
      <c r="P1115" s="8">
        <f>VLOOKUP(A1115,table3!A1115:H3455,2,FALSE)</f>
        <v>27023</v>
      </c>
      <c r="Q1115">
        <f>VLOOKUP(A1115,table3!A1114:H3455,8,FALSE)</f>
        <v>49</v>
      </c>
    </row>
    <row r="1116" spans="1:17" x14ac:dyDescent="0.3">
      <c r="A1116" s="11" t="s">
        <v>1256</v>
      </c>
      <c r="B1116" s="12" t="s">
        <v>6606</v>
      </c>
      <c r="C1116">
        <f>VLOOKUP(A1116,table2!A1116:J3450,2,FALSE)</f>
        <v>31.6</v>
      </c>
      <c r="D1116">
        <f>VLOOKUP(A1116,table2!A1116:J3450,3,FALSE)</f>
        <v>5.75</v>
      </c>
      <c r="E1116" t="str">
        <f>VLOOKUP(A1116,table2!A1116:J3450,4,FALSE)</f>
        <v>No</v>
      </c>
      <c r="F1116" t="str">
        <f>VLOOKUP(A1116,table2!A1116:J3450,5,FALSE)</f>
        <v>No</v>
      </c>
      <c r="G1116" t="str">
        <f>VLOOKUP(A1116,table2!A1116:J3450,6,FALSE)</f>
        <v>No</v>
      </c>
      <c r="H1116" s="26">
        <f>VLOOKUP(A1116,table2!A1116:J3450,7,FALSE)</f>
        <v>2</v>
      </c>
      <c r="I1116" t="str">
        <f>VLOOKUP(A1116,table2!A1116:J3450,8,FALSE)</f>
        <v>No</v>
      </c>
      <c r="J1116" t="str">
        <f>VLOOKUP(A1116,table2!A1116:J3450,9,FALSE)</f>
        <v>OBESITY</v>
      </c>
      <c r="K1116" t="str">
        <f>VLOOKUP(A1116,table2!A1116:J3450,10,FALSE)</f>
        <v>PREDIABETES</v>
      </c>
      <c r="L1116" s="22">
        <f>VLOOKUP(A1116,table3!A1116:H3456,4,FALSE)</f>
        <v>9194</v>
      </c>
      <c r="M1116" s="22" t="str">
        <f>VLOOKUP(A1116,table3!A1116:H3456,5,FALSE)</f>
        <v>tier - 2</v>
      </c>
      <c r="N1116" t="str">
        <f>VLOOKUP(A1116,table3!A1116:H3456,6,FALSE)</f>
        <v>tier - 1</v>
      </c>
      <c r="O1116" t="str">
        <f>VLOOKUP(A1116,table3!A1116:H3456,7,FALSE)</f>
        <v>R1012</v>
      </c>
      <c r="P1116" s="8">
        <f>VLOOKUP(A1116,table3!A1116:H3456,2,FALSE)</f>
        <v>28013</v>
      </c>
      <c r="Q1116">
        <f>VLOOKUP(A1116,table3!A1115:H3456,8,FALSE)</f>
        <v>46</v>
      </c>
    </row>
    <row r="1117" spans="1:17" x14ac:dyDescent="0.3">
      <c r="A1117" s="13" t="s">
        <v>1255</v>
      </c>
      <c r="B1117" s="14" t="s">
        <v>6608</v>
      </c>
      <c r="C1117">
        <f>VLOOKUP(A1117,table2!A1117:J3451,2,FALSE)</f>
        <v>33.914999999999999</v>
      </c>
      <c r="D1117">
        <f>VLOOKUP(A1117,table2!A1117:J3451,3,FALSE)</f>
        <v>6.66</v>
      </c>
      <c r="E1117" t="str">
        <f>VLOOKUP(A1117,table2!A1117:J3451,4,FALSE)</f>
        <v>Yes</v>
      </c>
      <c r="F1117" t="str">
        <f>VLOOKUP(A1117,table2!A1117:J3451,5,FALSE)</f>
        <v>No</v>
      </c>
      <c r="G1117" t="str">
        <f>VLOOKUP(A1117,table2!A1117:J3451,6,FALSE)</f>
        <v>No</v>
      </c>
      <c r="H1117" s="26">
        <f>VLOOKUP(A1117,table2!A1117:J3451,7,FALSE)</f>
        <v>1</v>
      </c>
      <c r="I1117" t="str">
        <f>VLOOKUP(A1117,table2!A1117:J3451,8,FALSE)</f>
        <v>No</v>
      </c>
      <c r="J1117" t="str">
        <f>VLOOKUP(A1117,table2!A1117:J3451,9,FALSE)</f>
        <v>OBESITY</v>
      </c>
      <c r="K1117" t="str">
        <f>VLOOKUP(A1117,table2!A1117:J3451,10,FALSE)</f>
        <v>DIABETES</v>
      </c>
      <c r="L1117" s="22">
        <f>VLOOKUP(A1117,table3!A1117:H3457,4,FALSE)</f>
        <v>9210</v>
      </c>
      <c r="M1117" s="22" t="str">
        <f>VLOOKUP(A1117,table3!A1117:H3457,5,FALSE)</f>
        <v>tier - 2</v>
      </c>
      <c r="N1117" t="str">
        <f>VLOOKUP(A1117,table3!A1117:H3457,6,FALSE)</f>
        <v>tier - 3</v>
      </c>
      <c r="O1117" t="str">
        <f>VLOOKUP(A1117,table3!A1117:H3457,7,FALSE)</f>
        <v>R1021</v>
      </c>
      <c r="P1117" s="8">
        <f>VLOOKUP(A1117,table3!A1117:H3457,2,FALSE)</f>
        <v>31771</v>
      </c>
      <c r="Q1117">
        <f>VLOOKUP(A1117,table3!A1116:H3457,8,FALSE)</f>
        <v>36</v>
      </c>
    </row>
    <row r="1118" spans="1:17" x14ac:dyDescent="0.3">
      <c r="A1118" s="11" t="s">
        <v>1254</v>
      </c>
      <c r="B1118" s="12" t="s">
        <v>6610</v>
      </c>
      <c r="C1118">
        <f>VLOOKUP(A1118,table2!A1118:J3452,2,FALSE)</f>
        <v>23.54</v>
      </c>
      <c r="D1118">
        <f>VLOOKUP(A1118,table2!A1118:J3452,3,FALSE)</f>
        <v>5.0999999999999996</v>
      </c>
      <c r="E1118" t="str">
        <f>VLOOKUP(A1118,table2!A1118:J3452,4,FALSE)</f>
        <v>No</v>
      </c>
      <c r="F1118" t="str">
        <f>VLOOKUP(A1118,table2!A1118:J3452,5,FALSE)</f>
        <v>No</v>
      </c>
      <c r="G1118" t="str">
        <f>VLOOKUP(A1118,table2!A1118:J3452,6,FALSE)</f>
        <v>No</v>
      </c>
      <c r="H1118" s="26">
        <f>VLOOKUP(A1118,table2!A1118:J3452,7,FALSE)</f>
        <v>2</v>
      </c>
      <c r="I1118" t="str">
        <f>VLOOKUP(A1118,table2!A1118:J3452,8,FALSE)</f>
        <v>No</v>
      </c>
      <c r="J1118" t="str">
        <f>VLOOKUP(A1118,table2!A1118:J3452,9,FALSE)</f>
        <v>NORMAL WEIGHT</v>
      </c>
      <c r="K1118" t="str">
        <f>VLOOKUP(A1118,table2!A1118:J3452,10,FALSE)</f>
        <v>NORMAL</v>
      </c>
      <c r="L1118" s="22">
        <f>VLOOKUP(A1118,table3!A1118:H3458,4,FALSE)</f>
        <v>9222</v>
      </c>
      <c r="M1118" s="22" t="str">
        <f>VLOOKUP(A1118,table3!A1118:H3458,5,FALSE)</f>
        <v>tier - 2</v>
      </c>
      <c r="N1118" t="str">
        <f>VLOOKUP(A1118,table3!A1118:H3458,6,FALSE)</f>
        <v>tier - 3</v>
      </c>
      <c r="O1118" t="str">
        <f>VLOOKUP(A1118,table3!A1118:H3458,7,FALSE)</f>
        <v>R1019</v>
      </c>
      <c r="P1118" s="8">
        <f>VLOOKUP(A1118,table3!A1118:H3458,2,FALSE)</f>
        <v>29925</v>
      </c>
      <c r="Q1118">
        <f>VLOOKUP(A1118,table3!A1117:H3458,8,FALSE)</f>
        <v>41</v>
      </c>
    </row>
    <row r="1119" spans="1:17" x14ac:dyDescent="0.3">
      <c r="A1119" s="13" t="s">
        <v>1253</v>
      </c>
      <c r="B1119" s="14" t="s">
        <v>6612</v>
      </c>
      <c r="C1119">
        <f>VLOOKUP(A1119,table2!A1119:J3453,2,FALSE)</f>
        <v>27.074999999999999</v>
      </c>
      <c r="D1119">
        <f>VLOOKUP(A1119,table2!A1119:J3453,3,FALSE)</f>
        <v>4.41</v>
      </c>
      <c r="E1119" t="str">
        <f>VLOOKUP(A1119,table2!A1119:J3453,4,FALSE)</f>
        <v>No</v>
      </c>
      <c r="F1119" t="str">
        <f>VLOOKUP(A1119,table2!A1119:J3453,5,FALSE)</f>
        <v>No</v>
      </c>
      <c r="G1119" t="str">
        <f>VLOOKUP(A1119,table2!A1119:J3453,6,FALSE)</f>
        <v>No</v>
      </c>
      <c r="H1119" s="26">
        <f>VLOOKUP(A1119,table2!A1119:J3453,7,FALSE)</f>
        <v>2</v>
      </c>
      <c r="I1119" t="str">
        <f>VLOOKUP(A1119,table2!A1119:J3453,8,FALSE)</f>
        <v>No</v>
      </c>
      <c r="J1119" t="str">
        <f>VLOOKUP(A1119,table2!A1119:J3453,9,FALSE)</f>
        <v>OVER WEIGHT</v>
      </c>
      <c r="K1119" t="str">
        <f>VLOOKUP(A1119,table2!A1119:J3453,10,FALSE)</f>
        <v>NORMAL</v>
      </c>
      <c r="L1119" s="22">
        <f>VLOOKUP(A1119,table3!A1119:H3459,4,FALSE)</f>
        <v>9225</v>
      </c>
      <c r="M1119" s="22" t="str">
        <f>VLOOKUP(A1119,table3!A1119:H3459,5,FALSE)</f>
        <v>tier - 3</v>
      </c>
      <c r="N1119" t="str">
        <f>VLOOKUP(A1119,table3!A1119:H3459,6,FALSE)</f>
        <v>tier - 3</v>
      </c>
      <c r="O1119" t="str">
        <f>VLOOKUP(A1119,table3!A1119:H3459,7,FALSE)</f>
        <v>R1015</v>
      </c>
      <c r="P1119" s="8">
        <f>VLOOKUP(A1119,table3!A1119:H3459,2,FALSE)</f>
        <v>27734</v>
      </c>
      <c r="Q1119">
        <f>VLOOKUP(A1119,table3!A1118:H3459,8,FALSE)</f>
        <v>47</v>
      </c>
    </row>
    <row r="1120" spans="1:17" x14ac:dyDescent="0.3">
      <c r="A1120" s="11" t="s">
        <v>1252</v>
      </c>
      <c r="B1120" s="12" t="s">
        <v>6613</v>
      </c>
      <c r="C1120">
        <f>VLOOKUP(A1120,table2!A1120:J3454,2,FALSE)</f>
        <v>25.8</v>
      </c>
      <c r="D1120">
        <f>VLOOKUP(A1120,table2!A1120:J3454,3,FALSE)</f>
        <v>5.52</v>
      </c>
      <c r="E1120" t="str">
        <f>VLOOKUP(A1120,table2!A1120:J3454,4,FALSE)</f>
        <v>Yes</v>
      </c>
      <c r="F1120" t="str">
        <f>VLOOKUP(A1120,table2!A1120:J3454,5,FALSE)</f>
        <v>No</v>
      </c>
      <c r="G1120" t="str">
        <f>VLOOKUP(A1120,table2!A1120:J3454,6,FALSE)</f>
        <v>No</v>
      </c>
      <c r="H1120" s="26">
        <f>VLOOKUP(A1120,table2!A1120:J3454,7,FALSE)</f>
        <v>0</v>
      </c>
      <c r="I1120" t="str">
        <f>VLOOKUP(A1120,table2!A1120:J3454,8,FALSE)</f>
        <v>No</v>
      </c>
      <c r="J1120" t="str">
        <f>VLOOKUP(A1120,table2!A1120:J3454,9,FALSE)</f>
        <v>OVER WEIGHT</v>
      </c>
      <c r="K1120" t="str">
        <f>VLOOKUP(A1120,table2!A1120:J3454,10,FALSE)</f>
        <v>NORMAL</v>
      </c>
      <c r="L1120" s="22">
        <f>VLOOKUP(A1120,table3!A1120:H3460,4,FALSE)</f>
        <v>9248</v>
      </c>
      <c r="M1120" s="22" t="str">
        <f>VLOOKUP(A1120,table3!A1120:H3460,5,FALSE)</f>
        <v>tier - 2</v>
      </c>
      <c r="N1120" t="str">
        <f>VLOOKUP(A1120,table3!A1120:H3460,6,FALSE)</f>
        <v>tier - 1</v>
      </c>
      <c r="O1120" t="str">
        <f>VLOOKUP(A1120,table3!A1120:H3460,7,FALSE)</f>
        <v>R1021</v>
      </c>
      <c r="P1120" s="8">
        <f>VLOOKUP(A1120,table3!A1120:H3460,2,FALSE)</f>
        <v>29499</v>
      </c>
      <c r="Q1120">
        <f>VLOOKUP(A1120,table3!A1119:H3460,8,FALSE)</f>
        <v>42</v>
      </c>
    </row>
    <row r="1121" spans="1:17" x14ac:dyDescent="0.3">
      <c r="A1121" s="13" t="s">
        <v>1251</v>
      </c>
      <c r="B1121" s="14" t="s">
        <v>6615</v>
      </c>
      <c r="C1121">
        <f>VLOOKUP(A1121,table2!A1121:J3455,2,FALSE)</f>
        <v>36.1</v>
      </c>
      <c r="D1121">
        <f>VLOOKUP(A1121,table2!A1121:J3455,3,FALSE)</f>
        <v>4.62</v>
      </c>
      <c r="E1121" t="str">
        <f>VLOOKUP(A1121,table2!A1121:J3455,4,FALSE)</f>
        <v>Yes</v>
      </c>
      <c r="F1121" t="str">
        <f>VLOOKUP(A1121,table2!A1121:J3455,5,FALSE)</f>
        <v>No</v>
      </c>
      <c r="G1121" t="str">
        <f>VLOOKUP(A1121,table2!A1121:J3455,6,FALSE)</f>
        <v>Yes</v>
      </c>
      <c r="H1121" s="26">
        <f>VLOOKUP(A1121,table2!A1121:J3455,7,FALSE)</f>
        <v>1</v>
      </c>
      <c r="I1121" t="str">
        <f>VLOOKUP(A1121,table2!A1121:J3455,8,FALSE)</f>
        <v>No</v>
      </c>
      <c r="J1121" t="str">
        <f>VLOOKUP(A1121,table2!A1121:J3455,9,FALSE)</f>
        <v>OBESITY</v>
      </c>
      <c r="K1121" t="str">
        <f>VLOOKUP(A1121,table2!A1121:J3455,10,FALSE)</f>
        <v>NORMAL</v>
      </c>
      <c r="L1121" s="22">
        <f>VLOOKUP(A1121,table3!A1121:H3461,4,FALSE)</f>
        <v>9250</v>
      </c>
      <c r="M1121" s="22" t="str">
        <f>VLOOKUP(A1121,table3!A1121:H3461,5,FALSE)</f>
        <v>tier - 2</v>
      </c>
      <c r="N1121" t="str">
        <f>VLOOKUP(A1121,table3!A1121:H3461,6,FALSE)</f>
        <v>tier - 1</v>
      </c>
      <c r="O1121" t="str">
        <f>VLOOKUP(A1121,table3!A1121:H3461,7,FALSE)</f>
        <v>R1012</v>
      </c>
      <c r="P1121" s="8">
        <f>VLOOKUP(A1121,table3!A1121:H3461,2,FALSE)</f>
        <v>27262</v>
      </c>
      <c r="Q1121">
        <f>VLOOKUP(A1121,table3!A1120:H3461,8,FALSE)</f>
        <v>48</v>
      </c>
    </row>
    <row r="1122" spans="1:17" x14ac:dyDescent="0.3">
      <c r="A1122" s="11" t="s">
        <v>1250</v>
      </c>
      <c r="B1122" s="12" t="s">
        <v>6617</v>
      </c>
      <c r="C1122">
        <f>VLOOKUP(A1122,table2!A1122:J3456,2,FALSE)</f>
        <v>30.495000000000001</v>
      </c>
      <c r="D1122">
        <f>VLOOKUP(A1122,table2!A1122:J3456,3,FALSE)</f>
        <v>5.74</v>
      </c>
      <c r="E1122" t="str">
        <f>VLOOKUP(A1122,table2!A1122:J3456,4,FALSE)</f>
        <v>Yes</v>
      </c>
      <c r="F1122" t="str">
        <f>VLOOKUP(A1122,table2!A1122:J3456,5,FALSE)</f>
        <v>No</v>
      </c>
      <c r="G1122" t="str">
        <f>VLOOKUP(A1122,table2!A1122:J3456,6,FALSE)</f>
        <v>Yes</v>
      </c>
      <c r="H1122" s="26">
        <f>VLOOKUP(A1122,table2!A1122:J3456,7,FALSE)</f>
        <v>1</v>
      </c>
      <c r="I1122" t="str">
        <f>VLOOKUP(A1122,table2!A1122:J3456,8,FALSE)</f>
        <v>No</v>
      </c>
      <c r="J1122" t="str">
        <f>VLOOKUP(A1122,table2!A1122:J3456,9,FALSE)</f>
        <v>OBESITY</v>
      </c>
      <c r="K1122" t="str">
        <f>VLOOKUP(A1122,table2!A1122:J3456,10,FALSE)</f>
        <v>PREDIABETES</v>
      </c>
      <c r="L1122" s="22">
        <f>VLOOKUP(A1122,table3!A1122:H3462,4,FALSE)</f>
        <v>9265</v>
      </c>
      <c r="M1122" s="22" t="str">
        <f>VLOOKUP(A1122,table3!A1122:H3462,5,FALSE)</f>
        <v>tier - 2</v>
      </c>
      <c r="N1122" t="str">
        <f>VLOOKUP(A1122,table3!A1122:H3462,6,FALSE)</f>
        <v>tier - 1</v>
      </c>
      <c r="O1122" t="str">
        <f>VLOOKUP(A1122,table3!A1122:H3462,7,FALSE)</f>
        <v>R1011</v>
      </c>
      <c r="P1122" s="8">
        <f>VLOOKUP(A1122,table3!A1122:H3462,2,FALSE)</f>
        <v>26151</v>
      </c>
      <c r="Q1122">
        <f>VLOOKUP(A1122,table3!A1121:H3462,8,FALSE)</f>
        <v>51</v>
      </c>
    </row>
    <row r="1123" spans="1:17" x14ac:dyDescent="0.3">
      <c r="A1123" s="13" t="s">
        <v>1249</v>
      </c>
      <c r="B1123" s="14" t="s">
        <v>6619</v>
      </c>
      <c r="C1123">
        <f>VLOOKUP(A1123,table2!A1123:J3457,2,FALSE)</f>
        <v>21.4</v>
      </c>
      <c r="D1123">
        <f>VLOOKUP(A1123,table2!A1123:J3457,3,FALSE)</f>
        <v>6.3</v>
      </c>
      <c r="E1123" t="str">
        <f>VLOOKUP(A1123,table2!A1123:J3457,4,FALSE)</f>
        <v>Yes</v>
      </c>
      <c r="F1123" t="str">
        <f>VLOOKUP(A1123,table2!A1123:J3457,5,FALSE)</f>
        <v>No</v>
      </c>
      <c r="G1123" t="str">
        <f>VLOOKUP(A1123,table2!A1123:J3457,6,FALSE)</f>
        <v>Yes</v>
      </c>
      <c r="H1123" s="26">
        <f>VLOOKUP(A1123,table2!A1123:J3457,7,FALSE)</f>
        <v>1</v>
      </c>
      <c r="I1123" t="str">
        <f>VLOOKUP(A1123,table2!A1123:J3457,8,FALSE)</f>
        <v>No</v>
      </c>
      <c r="J1123" t="str">
        <f>VLOOKUP(A1123,table2!A1123:J3457,9,FALSE)</f>
        <v>NORMAL WEIGHT</v>
      </c>
      <c r="K1123" t="str">
        <f>VLOOKUP(A1123,table2!A1123:J3457,10,FALSE)</f>
        <v>PREDIABETES</v>
      </c>
      <c r="L1123" s="22">
        <f>VLOOKUP(A1123,table3!A1123:H3463,4,FALSE)</f>
        <v>9282</v>
      </c>
      <c r="M1123" s="22" t="str">
        <f>VLOOKUP(A1123,table3!A1123:H3463,5,FALSE)</f>
        <v>tier - 3</v>
      </c>
      <c r="N1123" t="str">
        <f>VLOOKUP(A1123,table3!A1123:H3463,6,FALSE)</f>
        <v>tier - 2</v>
      </c>
      <c r="O1123" t="str">
        <f>VLOOKUP(A1123,table3!A1123:H3463,7,FALSE)</f>
        <v>R1016</v>
      </c>
      <c r="P1123" s="8">
        <f>VLOOKUP(A1123,table3!A1123:H3463,2,FALSE)</f>
        <v>26964</v>
      </c>
      <c r="Q1123">
        <f>VLOOKUP(A1123,table3!A1122:H3463,8,FALSE)</f>
        <v>49</v>
      </c>
    </row>
    <row r="1124" spans="1:17" x14ac:dyDescent="0.3">
      <c r="A1124" s="11" t="s">
        <v>1248</v>
      </c>
      <c r="B1124" s="12" t="s">
        <v>6620</v>
      </c>
      <c r="C1124">
        <f>VLOOKUP(A1124,table2!A1124:J3458,2,FALSE)</f>
        <v>32.299999999999997</v>
      </c>
      <c r="D1124">
        <f>VLOOKUP(A1124,table2!A1124:J3458,3,FALSE)</f>
        <v>10.27</v>
      </c>
      <c r="E1124" t="str">
        <f>VLOOKUP(A1124,table2!A1124:J3458,4,FALSE)</f>
        <v>No</v>
      </c>
      <c r="F1124" t="str">
        <f>VLOOKUP(A1124,table2!A1124:J3458,5,FALSE)</f>
        <v>No</v>
      </c>
      <c r="G1124" t="str">
        <f>VLOOKUP(A1124,table2!A1124:J3458,6,FALSE)</f>
        <v>No</v>
      </c>
      <c r="H1124" s="26">
        <f>VLOOKUP(A1124,table2!A1124:J3458,7,FALSE)</f>
        <v>0</v>
      </c>
      <c r="I1124" t="str">
        <f>VLOOKUP(A1124,table2!A1124:J3458,8,FALSE)</f>
        <v>No</v>
      </c>
      <c r="J1124" t="str">
        <f>VLOOKUP(A1124,table2!A1124:J3458,9,FALSE)</f>
        <v>OBESITY</v>
      </c>
      <c r="K1124" t="str">
        <f>VLOOKUP(A1124,table2!A1124:J3458,10,FALSE)</f>
        <v>DIABETES</v>
      </c>
      <c r="L1124" s="22">
        <f>VLOOKUP(A1124,table3!A1124:H3464,4,FALSE)</f>
        <v>9284</v>
      </c>
      <c r="M1124" s="22" t="str">
        <f>VLOOKUP(A1124,table3!A1124:H3464,5,FALSE)</f>
        <v>tier - 2</v>
      </c>
      <c r="N1124" t="str">
        <f>VLOOKUP(A1124,table3!A1124:H3464,6,FALSE)</f>
        <v>tier - 3</v>
      </c>
      <c r="O1124" t="str">
        <f>VLOOKUP(A1124,table3!A1124:H3464,7,FALSE)</f>
        <v>R1013</v>
      </c>
      <c r="P1124" s="8">
        <f>VLOOKUP(A1124,table3!A1124:H3464,2,FALSE)</f>
        <v>26116</v>
      </c>
      <c r="Q1124">
        <f>VLOOKUP(A1124,table3!A1123:H3464,8,FALSE)</f>
        <v>51</v>
      </c>
    </row>
    <row r="1125" spans="1:17" x14ac:dyDescent="0.3">
      <c r="A1125" s="13" t="s">
        <v>1247</v>
      </c>
      <c r="B1125" s="14" t="s">
        <v>6622</v>
      </c>
      <c r="C1125">
        <f>VLOOKUP(A1125,table2!A1125:J3459,2,FALSE)</f>
        <v>29.78</v>
      </c>
      <c r="D1125">
        <f>VLOOKUP(A1125,table2!A1125:J3459,3,FALSE)</f>
        <v>5.85</v>
      </c>
      <c r="E1125" t="str">
        <f>VLOOKUP(A1125,table2!A1125:J3459,4,FALSE)</f>
        <v>No</v>
      </c>
      <c r="F1125" t="str">
        <f>VLOOKUP(A1125,table2!A1125:J3459,5,FALSE)</f>
        <v>No</v>
      </c>
      <c r="G1125" t="str">
        <f>VLOOKUP(A1125,table2!A1125:J3459,6,FALSE)</f>
        <v>Yes</v>
      </c>
      <c r="H1125" s="26">
        <f>VLOOKUP(A1125,table2!A1125:J3459,7,FALSE)</f>
        <v>1</v>
      </c>
      <c r="I1125" t="str">
        <f>VLOOKUP(A1125,table2!A1125:J3459,8,FALSE)</f>
        <v>No</v>
      </c>
      <c r="J1125" t="str">
        <f>VLOOKUP(A1125,table2!A1125:J3459,9,FALSE)</f>
        <v>OVER WEIGHT</v>
      </c>
      <c r="K1125" t="str">
        <f>VLOOKUP(A1125,table2!A1125:J3459,10,FALSE)</f>
        <v>PREDIABETES</v>
      </c>
      <c r="L1125" s="22">
        <f>VLOOKUP(A1125,table3!A1125:H3465,4,FALSE)</f>
        <v>9286</v>
      </c>
      <c r="M1125" s="22" t="str">
        <f>VLOOKUP(A1125,table3!A1125:H3465,5,FALSE)</f>
        <v>tier - 2</v>
      </c>
      <c r="N1125" t="str">
        <f>VLOOKUP(A1125,table3!A1125:H3465,6,FALSE)</f>
        <v>tier - 3</v>
      </c>
      <c r="O1125" t="str">
        <f>VLOOKUP(A1125,table3!A1125:H3465,7,FALSE)</f>
        <v>R1013</v>
      </c>
      <c r="P1125" s="8">
        <f>VLOOKUP(A1125,table3!A1125:H3465,2,FALSE)</f>
        <v>25533</v>
      </c>
      <c r="Q1125">
        <f>VLOOKUP(A1125,table3!A1124:H3465,8,FALSE)</f>
        <v>53</v>
      </c>
    </row>
    <row r="1126" spans="1:17" x14ac:dyDescent="0.3">
      <c r="A1126" s="11" t="s">
        <v>1246</v>
      </c>
      <c r="B1126" s="12" t="s">
        <v>6623</v>
      </c>
      <c r="C1126">
        <f>VLOOKUP(A1126,table2!A1126:J3460,2,FALSE)</f>
        <v>34.76</v>
      </c>
      <c r="D1126">
        <f>VLOOKUP(A1126,table2!A1126:J3460,3,FALSE)</f>
        <v>5.92</v>
      </c>
      <c r="E1126" t="str">
        <f>VLOOKUP(A1126,table2!A1126:J3460,4,FALSE)</f>
        <v>Yes</v>
      </c>
      <c r="F1126" t="str">
        <f>VLOOKUP(A1126,table2!A1126:J3460,5,FALSE)</f>
        <v>No</v>
      </c>
      <c r="G1126" t="str">
        <f>VLOOKUP(A1126,table2!A1126:J3460,6,FALSE)</f>
        <v>No</v>
      </c>
      <c r="H1126" s="26">
        <f>VLOOKUP(A1126,table2!A1126:J3460,7,FALSE)</f>
        <v>1</v>
      </c>
      <c r="I1126" t="str">
        <f>VLOOKUP(A1126,table2!A1126:J3460,8,FALSE)</f>
        <v>No</v>
      </c>
      <c r="J1126" t="str">
        <f>VLOOKUP(A1126,table2!A1126:J3460,9,FALSE)</f>
        <v>OBESITY</v>
      </c>
      <c r="K1126" t="str">
        <f>VLOOKUP(A1126,table2!A1126:J3460,10,FALSE)</f>
        <v>PREDIABETES</v>
      </c>
      <c r="L1126" s="22">
        <f>VLOOKUP(A1126,table3!A1126:H3466,4,FALSE)</f>
        <v>9288</v>
      </c>
      <c r="M1126" s="22" t="str">
        <f>VLOOKUP(A1126,table3!A1126:H3466,5,FALSE)</f>
        <v>tier - 2</v>
      </c>
      <c r="N1126" t="str">
        <f>VLOOKUP(A1126,table3!A1126:H3466,6,FALSE)</f>
        <v>tier - 3</v>
      </c>
      <c r="O1126" t="str">
        <f>VLOOKUP(A1126,table3!A1126:H3466,7,FALSE)</f>
        <v>R1018</v>
      </c>
      <c r="P1126" s="8">
        <f>VLOOKUP(A1126,table3!A1126:H3466,2,FALSE)</f>
        <v>26953</v>
      </c>
      <c r="Q1126">
        <f>VLOOKUP(A1126,table3!A1125:H3466,8,FALSE)</f>
        <v>49</v>
      </c>
    </row>
    <row r="1127" spans="1:17" x14ac:dyDescent="0.3">
      <c r="A1127" s="13" t="s">
        <v>1245</v>
      </c>
      <c r="B1127" s="14" t="s">
        <v>6625</v>
      </c>
      <c r="C1127">
        <f>VLOOKUP(A1127,table2!A1127:J3461,2,FALSE)</f>
        <v>18.335000000000001</v>
      </c>
      <c r="D1127">
        <f>VLOOKUP(A1127,table2!A1127:J3461,3,FALSE)</f>
        <v>10.01</v>
      </c>
      <c r="E1127" t="str">
        <f>VLOOKUP(A1127,table2!A1127:J3461,4,FALSE)</f>
        <v>Yes</v>
      </c>
      <c r="F1127" t="str">
        <f>VLOOKUP(A1127,table2!A1127:J3461,5,FALSE)</f>
        <v>No</v>
      </c>
      <c r="G1127" t="str">
        <f>VLOOKUP(A1127,table2!A1127:J3461,6,FALSE)</f>
        <v>No</v>
      </c>
      <c r="H1127" s="26">
        <f>VLOOKUP(A1127,table2!A1127:J3461,7,FALSE)</f>
        <v>2</v>
      </c>
      <c r="I1127" t="str">
        <f>VLOOKUP(A1127,table2!A1127:J3461,8,FALSE)</f>
        <v>No</v>
      </c>
      <c r="J1127" t="str">
        <f>VLOOKUP(A1127,table2!A1127:J3461,9,FALSE)</f>
        <v>UNDER WEIGHT</v>
      </c>
      <c r="K1127" t="str">
        <f>VLOOKUP(A1127,table2!A1127:J3461,10,FALSE)</f>
        <v>DIABETES</v>
      </c>
      <c r="L1127" s="22">
        <f>VLOOKUP(A1127,table3!A1127:H3467,4,FALSE)</f>
        <v>9290</v>
      </c>
      <c r="M1127" s="22" t="str">
        <f>VLOOKUP(A1127,table3!A1127:H3467,5,FALSE)</f>
        <v>tier - 3</v>
      </c>
      <c r="N1127" t="str">
        <f>VLOOKUP(A1127,table3!A1127:H3467,6,FALSE)</f>
        <v>tier - 3</v>
      </c>
      <c r="O1127" t="str">
        <f>VLOOKUP(A1127,table3!A1127:H3467,7,FALSE)</f>
        <v>R1016</v>
      </c>
      <c r="P1127" s="8">
        <f>VLOOKUP(A1127,table3!A1127:H3467,2,FALSE)</f>
        <v>26925</v>
      </c>
      <c r="Q1127">
        <f>VLOOKUP(A1127,table3!A1126:H3467,8,FALSE)</f>
        <v>49</v>
      </c>
    </row>
    <row r="1128" spans="1:17" x14ac:dyDescent="0.3">
      <c r="A1128" s="11" t="s">
        <v>1244</v>
      </c>
      <c r="B1128" s="12" t="s">
        <v>6627</v>
      </c>
      <c r="C1128">
        <f>VLOOKUP(A1128,table2!A1128:J3462,2,FALSE)</f>
        <v>32.299999999999997</v>
      </c>
      <c r="D1128">
        <f>VLOOKUP(A1128,table2!A1128:J3462,3,FALSE)</f>
        <v>9.59</v>
      </c>
      <c r="E1128" t="str">
        <f>VLOOKUP(A1128,table2!A1128:J3462,4,FALSE)</f>
        <v>No</v>
      </c>
      <c r="F1128" t="str">
        <f>VLOOKUP(A1128,table2!A1128:J3462,5,FALSE)</f>
        <v>No</v>
      </c>
      <c r="G1128" t="str">
        <f>VLOOKUP(A1128,table2!A1128:J3462,6,FALSE)</f>
        <v>No</v>
      </c>
      <c r="H1128" s="26">
        <f>VLOOKUP(A1128,table2!A1128:J3462,7,FALSE)</f>
        <v>0</v>
      </c>
      <c r="I1128" t="str">
        <f>VLOOKUP(A1128,table2!A1128:J3462,8,FALSE)</f>
        <v>No</v>
      </c>
      <c r="J1128" t="str">
        <f>VLOOKUP(A1128,table2!A1128:J3462,9,FALSE)</f>
        <v>OBESITY</v>
      </c>
      <c r="K1128" t="str">
        <f>VLOOKUP(A1128,table2!A1128:J3462,10,FALSE)</f>
        <v>DIABETES</v>
      </c>
      <c r="L1128" s="22">
        <f>VLOOKUP(A1128,table3!A1128:H3468,4,FALSE)</f>
        <v>9302</v>
      </c>
      <c r="M1128" s="22" t="str">
        <f>VLOOKUP(A1128,table3!A1128:H3468,5,FALSE)</f>
        <v>tier - 2</v>
      </c>
      <c r="N1128" t="str">
        <f>VLOOKUP(A1128,table3!A1128:H3468,6,FALSE)</f>
        <v>tier - 1</v>
      </c>
      <c r="O1128" t="str">
        <f>VLOOKUP(A1128,table3!A1128:H3468,7,FALSE)</f>
        <v>R1012</v>
      </c>
      <c r="P1128" s="8">
        <f>VLOOKUP(A1128,table3!A1128:H3468,2,FALSE)</f>
        <v>28067</v>
      </c>
      <c r="Q1128">
        <f>VLOOKUP(A1128,table3!A1127:H3468,8,FALSE)</f>
        <v>46</v>
      </c>
    </row>
    <row r="1129" spans="1:17" x14ac:dyDescent="0.3">
      <c r="A1129" s="13" t="s">
        <v>1243</v>
      </c>
      <c r="B1129" s="14" t="s">
        <v>6628</v>
      </c>
      <c r="C1129">
        <f>VLOOKUP(A1129,table2!A1129:J3463,2,FALSE)</f>
        <v>27.74</v>
      </c>
      <c r="D1129">
        <f>VLOOKUP(A1129,table2!A1129:J3463,3,FALSE)</f>
        <v>10.37</v>
      </c>
      <c r="E1129" t="str">
        <f>VLOOKUP(A1129,table2!A1129:J3463,4,FALSE)</f>
        <v>No</v>
      </c>
      <c r="F1129" t="str">
        <f>VLOOKUP(A1129,table2!A1129:J3463,5,FALSE)</f>
        <v>No</v>
      </c>
      <c r="G1129" t="str">
        <f>VLOOKUP(A1129,table2!A1129:J3463,6,FALSE)</f>
        <v>No</v>
      </c>
      <c r="H1129" s="26">
        <f>VLOOKUP(A1129,table2!A1129:J3463,7,FALSE)</f>
        <v>0</v>
      </c>
      <c r="I1129" t="str">
        <f>VLOOKUP(A1129,table2!A1129:J3463,8,FALSE)</f>
        <v>No</v>
      </c>
      <c r="J1129" t="str">
        <f>VLOOKUP(A1129,table2!A1129:J3463,9,FALSE)</f>
        <v>OVER WEIGHT</v>
      </c>
      <c r="K1129" t="str">
        <f>VLOOKUP(A1129,table2!A1129:J3463,10,FALSE)</f>
        <v>DIABETES</v>
      </c>
      <c r="L1129" s="22">
        <f>VLOOKUP(A1129,table3!A1129:H3469,4,FALSE)</f>
        <v>9305</v>
      </c>
      <c r="M1129" s="22" t="str">
        <f>VLOOKUP(A1129,table3!A1129:H3469,5,FALSE)</f>
        <v>tier - 3</v>
      </c>
      <c r="N1129" t="str">
        <f>VLOOKUP(A1129,table3!A1129:H3469,6,FALSE)</f>
        <v>tier - 3</v>
      </c>
      <c r="O1129" t="str">
        <f>VLOOKUP(A1129,table3!A1129:H3469,7,FALSE)</f>
        <v>R1013</v>
      </c>
      <c r="P1129" s="8">
        <f>VLOOKUP(A1129,table3!A1129:H3469,2,FALSE)</f>
        <v>26953</v>
      </c>
      <c r="Q1129">
        <f>VLOOKUP(A1129,table3!A1128:H3469,8,FALSE)</f>
        <v>49</v>
      </c>
    </row>
    <row r="1130" spans="1:17" x14ac:dyDescent="0.3">
      <c r="A1130" s="11" t="s">
        <v>1242</v>
      </c>
      <c r="B1130" s="12" t="s">
        <v>6629</v>
      </c>
      <c r="C1130">
        <f>VLOOKUP(A1130,table2!A1130:J3464,2,FALSE)</f>
        <v>24</v>
      </c>
      <c r="D1130">
        <f>VLOOKUP(A1130,table2!A1130:J3464,3,FALSE)</f>
        <v>4.01</v>
      </c>
      <c r="E1130" t="str">
        <f>VLOOKUP(A1130,table2!A1130:J3464,4,FALSE)</f>
        <v>Yes</v>
      </c>
      <c r="F1130" t="str">
        <f>VLOOKUP(A1130,table2!A1130:J3464,5,FALSE)</f>
        <v>No</v>
      </c>
      <c r="G1130" t="str">
        <f>VLOOKUP(A1130,table2!A1130:J3464,6,FALSE)</f>
        <v>No</v>
      </c>
      <c r="H1130" s="26">
        <f>VLOOKUP(A1130,table2!A1130:J3464,7,FALSE)</f>
        <v>1</v>
      </c>
      <c r="I1130" t="str">
        <f>VLOOKUP(A1130,table2!A1130:J3464,8,FALSE)</f>
        <v>No</v>
      </c>
      <c r="J1130" t="str">
        <f>VLOOKUP(A1130,table2!A1130:J3464,9,FALSE)</f>
        <v>NORMAL WEIGHT</v>
      </c>
      <c r="K1130" t="str">
        <f>VLOOKUP(A1130,table2!A1130:J3464,10,FALSE)</f>
        <v>NORMAL</v>
      </c>
      <c r="L1130" s="22">
        <f>VLOOKUP(A1130,table3!A1130:H3470,4,FALSE)</f>
        <v>9311</v>
      </c>
      <c r="M1130" s="22" t="str">
        <f>VLOOKUP(A1130,table3!A1130:H3470,5,FALSE)</f>
        <v>tier - 3</v>
      </c>
      <c r="N1130" t="str">
        <f>VLOOKUP(A1130,table3!A1130:H3470,6,FALSE)</f>
        <v>tier - 1</v>
      </c>
      <c r="O1130" t="str">
        <f>VLOOKUP(A1130,table3!A1130:H3470,7,FALSE)</f>
        <v>R1013</v>
      </c>
      <c r="P1130" s="8">
        <f>VLOOKUP(A1130,table3!A1130:H3470,2,FALSE)</f>
        <v>23170</v>
      </c>
      <c r="Q1130">
        <f>VLOOKUP(A1130,table3!A1129:H3470,8,FALSE)</f>
        <v>60</v>
      </c>
    </row>
    <row r="1131" spans="1:17" x14ac:dyDescent="0.3">
      <c r="A1131" s="13" t="s">
        <v>1241</v>
      </c>
      <c r="B1131" s="14" t="s">
        <v>6631</v>
      </c>
      <c r="C1131">
        <f>VLOOKUP(A1131,table2!A1131:J3465,2,FALSE)</f>
        <v>31.78</v>
      </c>
      <c r="D1131">
        <f>VLOOKUP(A1131,table2!A1131:J3465,3,FALSE)</f>
        <v>4.24</v>
      </c>
      <c r="E1131" t="str">
        <f>VLOOKUP(A1131,table2!A1131:J3465,4,FALSE)</f>
        <v>Yes</v>
      </c>
      <c r="F1131" t="str">
        <f>VLOOKUP(A1131,table2!A1131:J3465,5,FALSE)</f>
        <v>No</v>
      </c>
      <c r="G1131" t="str">
        <f>VLOOKUP(A1131,table2!A1131:J3465,6,FALSE)</f>
        <v>Yes</v>
      </c>
      <c r="H1131" s="26">
        <f>VLOOKUP(A1131,table2!A1131:J3465,7,FALSE)</f>
        <v>1</v>
      </c>
      <c r="I1131" t="str">
        <f>VLOOKUP(A1131,table2!A1131:J3465,8,FALSE)</f>
        <v>No</v>
      </c>
      <c r="J1131" t="str">
        <f>VLOOKUP(A1131,table2!A1131:J3465,9,FALSE)</f>
        <v>OBESITY</v>
      </c>
      <c r="K1131" t="str">
        <f>VLOOKUP(A1131,table2!A1131:J3465,10,FALSE)</f>
        <v>NORMAL</v>
      </c>
      <c r="L1131" s="22">
        <f>VLOOKUP(A1131,table3!A1131:H3471,4,FALSE)</f>
        <v>9315</v>
      </c>
      <c r="M1131" s="22" t="str">
        <f>VLOOKUP(A1131,table3!A1131:H3471,5,FALSE)</f>
        <v>tier - 2</v>
      </c>
      <c r="N1131" t="str">
        <f>VLOOKUP(A1131,table3!A1131:H3471,6,FALSE)</f>
        <v>tier - 1</v>
      </c>
      <c r="O1131" t="str">
        <f>VLOOKUP(A1131,table3!A1131:H3471,7,FALSE)</f>
        <v>R1024</v>
      </c>
      <c r="P1131" s="8">
        <f>VLOOKUP(A1131,table3!A1131:H3471,2,FALSE)</f>
        <v>28410</v>
      </c>
      <c r="Q1131">
        <f>VLOOKUP(A1131,table3!A1130:H3471,8,FALSE)</f>
        <v>45</v>
      </c>
    </row>
    <row r="1132" spans="1:17" x14ac:dyDescent="0.3">
      <c r="A1132" s="11" t="s">
        <v>1240</v>
      </c>
      <c r="B1132" s="12" t="s">
        <v>6632</v>
      </c>
      <c r="C1132">
        <f>VLOOKUP(A1132,table2!A1132:J3466,2,FALSE)</f>
        <v>32.25</v>
      </c>
      <c r="D1132">
        <f>VLOOKUP(A1132,table2!A1132:J3466,3,FALSE)</f>
        <v>5.36</v>
      </c>
      <c r="E1132" t="str">
        <f>VLOOKUP(A1132,table2!A1132:J3466,4,FALSE)</f>
        <v>Yes</v>
      </c>
      <c r="F1132" t="str">
        <f>VLOOKUP(A1132,table2!A1132:J3466,5,FALSE)</f>
        <v>No</v>
      </c>
      <c r="G1132" t="str">
        <f>VLOOKUP(A1132,table2!A1132:J3466,6,FALSE)</f>
        <v>No</v>
      </c>
      <c r="H1132" s="26">
        <f>VLOOKUP(A1132,table2!A1132:J3466,7,FALSE)</f>
        <v>0</v>
      </c>
      <c r="I1132" t="str">
        <f>VLOOKUP(A1132,table2!A1132:J3466,8,FALSE)</f>
        <v>No</v>
      </c>
      <c r="J1132" t="str">
        <f>VLOOKUP(A1132,table2!A1132:J3466,9,FALSE)</f>
        <v>OBESITY</v>
      </c>
      <c r="K1132" t="str">
        <f>VLOOKUP(A1132,table2!A1132:J3466,10,FALSE)</f>
        <v>NORMAL</v>
      </c>
      <c r="L1132" s="22">
        <f>VLOOKUP(A1132,table3!A1132:H3472,4,FALSE)</f>
        <v>9320</v>
      </c>
      <c r="M1132" s="22" t="str">
        <f>VLOOKUP(A1132,table3!A1132:H3472,5,FALSE)</f>
        <v>tier - 2</v>
      </c>
      <c r="N1132" t="str">
        <f>VLOOKUP(A1132,table3!A1132:H3472,6,FALSE)</f>
        <v>tier - 1</v>
      </c>
      <c r="O1132" t="str">
        <f>VLOOKUP(A1132,table3!A1132:H3472,7,FALSE)</f>
        <v>R1012</v>
      </c>
      <c r="P1132" s="8">
        <f>VLOOKUP(A1132,table3!A1132:H3472,2,FALSE)</f>
        <v>32333</v>
      </c>
      <c r="Q1132">
        <f>VLOOKUP(A1132,table3!A1131:H3472,8,FALSE)</f>
        <v>34</v>
      </c>
    </row>
    <row r="1133" spans="1:17" x14ac:dyDescent="0.3">
      <c r="A1133" s="13" t="s">
        <v>1239</v>
      </c>
      <c r="B1133" s="14" t="s">
        <v>6634</v>
      </c>
      <c r="C1133">
        <f>VLOOKUP(A1133,table2!A1133:J3467,2,FALSE)</f>
        <v>30.114999999999998</v>
      </c>
      <c r="D1133">
        <f>VLOOKUP(A1133,table2!A1133:J3467,3,FALSE)</f>
        <v>4.99</v>
      </c>
      <c r="E1133" t="str">
        <f>VLOOKUP(A1133,table2!A1133:J3467,4,FALSE)</f>
        <v>No</v>
      </c>
      <c r="F1133" t="str">
        <f>VLOOKUP(A1133,table2!A1133:J3467,5,FALSE)</f>
        <v>No</v>
      </c>
      <c r="G1133" t="str">
        <f>VLOOKUP(A1133,table2!A1133:J3467,6,FALSE)</f>
        <v>No</v>
      </c>
      <c r="H1133" s="26">
        <f>VLOOKUP(A1133,table2!A1133:J3467,7,FALSE)</f>
        <v>2</v>
      </c>
      <c r="I1133" t="str">
        <f>VLOOKUP(A1133,table2!A1133:J3467,8,FALSE)</f>
        <v>No</v>
      </c>
      <c r="J1133" t="str">
        <f>VLOOKUP(A1133,table2!A1133:J3467,9,FALSE)</f>
        <v>OBESITY</v>
      </c>
      <c r="K1133" t="str">
        <f>VLOOKUP(A1133,table2!A1133:J3467,10,FALSE)</f>
        <v>NORMAL</v>
      </c>
      <c r="L1133" s="22">
        <f>VLOOKUP(A1133,table3!A1133:H3473,4,FALSE)</f>
        <v>9339</v>
      </c>
      <c r="M1133" s="22" t="str">
        <f>VLOOKUP(A1133,table3!A1133:H3473,5,FALSE)</f>
        <v>tier - 2</v>
      </c>
      <c r="N1133" t="str">
        <f>VLOOKUP(A1133,table3!A1133:H3473,6,FALSE)</f>
        <v>tier - 1</v>
      </c>
      <c r="O1133" t="str">
        <f>VLOOKUP(A1133,table3!A1133:H3473,7,FALSE)</f>
        <v>R1026</v>
      </c>
      <c r="P1133" s="8">
        <f>VLOOKUP(A1133,table3!A1133:H3473,2,FALSE)</f>
        <v>35350</v>
      </c>
      <c r="Q1133">
        <f>VLOOKUP(A1133,table3!A1132:H3473,8,FALSE)</f>
        <v>26</v>
      </c>
    </row>
    <row r="1134" spans="1:17" x14ac:dyDescent="0.3">
      <c r="A1134" s="11" t="s">
        <v>1238</v>
      </c>
      <c r="B1134" s="12" t="s">
        <v>6636</v>
      </c>
      <c r="C1134">
        <f>VLOOKUP(A1134,table2!A1134:J3468,2,FALSE)</f>
        <v>22.41</v>
      </c>
      <c r="D1134">
        <f>VLOOKUP(A1134,table2!A1134:J3468,3,FALSE)</f>
        <v>8.68</v>
      </c>
      <c r="E1134" t="str">
        <f>VLOOKUP(A1134,table2!A1134:J3468,4,FALSE)</f>
        <v>No</v>
      </c>
      <c r="F1134" t="str">
        <f>VLOOKUP(A1134,table2!A1134:J3468,5,FALSE)</f>
        <v>No</v>
      </c>
      <c r="G1134" t="str">
        <f>VLOOKUP(A1134,table2!A1134:J3468,6,FALSE)</f>
        <v>No</v>
      </c>
      <c r="H1134" s="26">
        <f>VLOOKUP(A1134,table2!A1134:J3468,7,FALSE)</f>
        <v>0</v>
      </c>
      <c r="I1134" t="str">
        <f>VLOOKUP(A1134,table2!A1134:J3468,8,FALSE)</f>
        <v>No</v>
      </c>
      <c r="J1134" t="str">
        <f>VLOOKUP(A1134,table2!A1134:J3468,9,FALSE)</f>
        <v>NORMAL WEIGHT</v>
      </c>
      <c r="K1134" t="str">
        <f>VLOOKUP(A1134,table2!A1134:J3468,10,FALSE)</f>
        <v>DIABETES</v>
      </c>
      <c r="L1134" s="22">
        <f>VLOOKUP(A1134,table3!A1134:H3474,4,FALSE)</f>
        <v>9344</v>
      </c>
      <c r="M1134" s="22" t="str">
        <f>VLOOKUP(A1134,table3!A1134:H3474,5,FALSE)</f>
        <v>tier - 2</v>
      </c>
      <c r="N1134" t="str">
        <f>VLOOKUP(A1134,table3!A1134:H3474,6,FALSE)</f>
        <v>tier - 1</v>
      </c>
      <c r="O1134" t="str">
        <f>VLOOKUP(A1134,table3!A1134:H3474,7,FALSE)</f>
        <v>R1021</v>
      </c>
      <c r="P1134" s="8">
        <f>VLOOKUP(A1134,table3!A1134:H3474,2,FALSE)</f>
        <v>32325</v>
      </c>
      <c r="Q1134">
        <f>VLOOKUP(A1134,table3!A1133:H3474,8,FALSE)</f>
        <v>34</v>
      </c>
    </row>
    <row r="1135" spans="1:17" x14ac:dyDescent="0.3">
      <c r="A1135" s="13" t="s">
        <v>1237</v>
      </c>
      <c r="B1135" s="14" t="s">
        <v>6638</v>
      </c>
      <c r="C1135">
        <f>VLOOKUP(A1135,table2!A1135:J3469,2,FALSE)</f>
        <v>45.72</v>
      </c>
      <c r="D1135">
        <f>VLOOKUP(A1135,table2!A1135:J3469,3,FALSE)</f>
        <v>4.2300000000000004</v>
      </c>
      <c r="E1135" t="str">
        <f>VLOOKUP(A1135,table2!A1135:J3469,4,FALSE)</f>
        <v>Yes</v>
      </c>
      <c r="F1135" t="str">
        <f>VLOOKUP(A1135,table2!A1135:J3469,5,FALSE)</f>
        <v>No</v>
      </c>
      <c r="G1135" t="str">
        <f>VLOOKUP(A1135,table2!A1135:J3469,6,FALSE)</f>
        <v>No</v>
      </c>
      <c r="H1135" s="26">
        <f>VLOOKUP(A1135,table2!A1135:J3469,7,FALSE)</f>
        <v>0</v>
      </c>
      <c r="I1135" t="str">
        <f>VLOOKUP(A1135,table2!A1135:J3469,8,FALSE)</f>
        <v>No</v>
      </c>
      <c r="J1135" t="str">
        <f>VLOOKUP(A1135,table2!A1135:J3469,9,FALSE)</f>
        <v>OBESITY</v>
      </c>
      <c r="K1135" t="str">
        <f>VLOOKUP(A1135,table2!A1135:J3469,10,FALSE)</f>
        <v>NORMAL</v>
      </c>
      <c r="L1135" s="22">
        <f>VLOOKUP(A1135,table3!A1135:H3475,4,FALSE)</f>
        <v>9361</v>
      </c>
      <c r="M1135" s="22" t="str">
        <f>VLOOKUP(A1135,table3!A1135:H3475,5,FALSE)</f>
        <v>tier - 3</v>
      </c>
      <c r="N1135" t="str">
        <f>VLOOKUP(A1135,table3!A1135:H3475,6,FALSE)</f>
        <v>tier - 1</v>
      </c>
      <c r="O1135" t="str">
        <f>VLOOKUP(A1135,table3!A1135:H3475,7,FALSE)</f>
        <v>R1016</v>
      </c>
      <c r="P1135" s="8">
        <f>VLOOKUP(A1135,table3!A1135:H3475,2,FALSE)</f>
        <v>26214</v>
      </c>
      <c r="Q1135">
        <f>VLOOKUP(A1135,table3!A1134:H3475,8,FALSE)</f>
        <v>51</v>
      </c>
    </row>
    <row r="1136" spans="1:17" x14ac:dyDescent="0.3">
      <c r="A1136" s="11" t="s">
        <v>1236</v>
      </c>
      <c r="B1136" s="12" t="s">
        <v>6639</v>
      </c>
      <c r="C1136">
        <f>VLOOKUP(A1136,table2!A1136:J3470,2,FALSE)</f>
        <v>25</v>
      </c>
      <c r="D1136">
        <f>VLOOKUP(A1136,table2!A1136:J3470,3,FALSE)</f>
        <v>5.32</v>
      </c>
      <c r="E1136" t="str">
        <f>VLOOKUP(A1136,table2!A1136:J3470,4,FALSE)</f>
        <v>Yes</v>
      </c>
      <c r="F1136" t="str">
        <f>VLOOKUP(A1136,table2!A1136:J3470,5,FALSE)</f>
        <v>No</v>
      </c>
      <c r="G1136" t="str">
        <f>VLOOKUP(A1136,table2!A1136:J3470,6,FALSE)</f>
        <v>No</v>
      </c>
      <c r="H1136" s="26">
        <f>VLOOKUP(A1136,table2!A1136:J3470,7,FALSE)</f>
        <v>2</v>
      </c>
      <c r="I1136" t="str">
        <f>VLOOKUP(A1136,table2!A1136:J3470,8,FALSE)</f>
        <v>No</v>
      </c>
      <c r="J1136" t="str">
        <f>VLOOKUP(A1136,table2!A1136:J3470,9,FALSE)</f>
        <v>OVER WEIGHT</v>
      </c>
      <c r="K1136" t="str">
        <f>VLOOKUP(A1136,table2!A1136:J3470,10,FALSE)</f>
        <v>NORMAL</v>
      </c>
      <c r="L1136" s="22">
        <f>VLOOKUP(A1136,table3!A1136:H3476,4,FALSE)</f>
        <v>9377</v>
      </c>
      <c r="M1136" s="22" t="str">
        <f>VLOOKUP(A1136,table3!A1136:H3476,5,FALSE)</f>
        <v>tier - 2</v>
      </c>
      <c r="N1136" t="str">
        <f>VLOOKUP(A1136,table3!A1136:H3476,6,FALSE)</f>
        <v>tier - 3</v>
      </c>
      <c r="O1136" t="str">
        <f>VLOOKUP(A1136,table3!A1136:H3476,7,FALSE)</f>
        <v>R1013</v>
      </c>
      <c r="P1136" s="8">
        <f>VLOOKUP(A1136,table3!A1136:H3476,2,FALSE)</f>
        <v>25531</v>
      </c>
      <c r="Q1136">
        <f>VLOOKUP(A1136,table3!A1135:H3476,8,FALSE)</f>
        <v>53</v>
      </c>
    </row>
    <row r="1137" spans="1:17" x14ac:dyDescent="0.3">
      <c r="A1137" s="13" t="s">
        <v>1235</v>
      </c>
      <c r="B1137" s="14" t="s">
        <v>6640</v>
      </c>
      <c r="C1137">
        <f>VLOOKUP(A1137,table2!A1137:J3471,2,FALSE)</f>
        <v>39.5</v>
      </c>
      <c r="D1137">
        <f>VLOOKUP(A1137,table2!A1137:J3471,3,FALSE)</f>
        <v>6.66</v>
      </c>
      <c r="E1137" t="str">
        <f>VLOOKUP(A1137,table2!A1137:J3471,4,FALSE)</f>
        <v>No</v>
      </c>
      <c r="F1137" t="str">
        <f>VLOOKUP(A1137,table2!A1137:J3471,5,FALSE)</f>
        <v>No</v>
      </c>
      <c r="G1137" t="str">
        <f>VLOOKUP(A1137,table2!A1137:J3471,6,FALSE)</f>
        <v>No</v>
      </c>
      <c r="H1137" s="26">
        <f>VLOOKUP(A1137,table2!A1137:J3471,7,FALSE)</f>
        <v>0</v>
      </c>
      <c r="I1137" t="str">
        <f>VLOOKUP(A1137,table2!A1137:J3471,8,FALSE)</f>
        <v>No</v>
      </c>
      <c r="J1137" t="str">
        <f>VLOOKUP(A1137,table2!A1137:J3471,9,FALSE)</f>
        <v>OBESITY</v>
      </c>
      <c r="K1137" t="str">
        <f>VLOOKUP(A1137,table2!A1137:J3471,10,FALSE)</f>
        <v>DIABETES</v>
      </c>
      <c r="L1137" s="22">
        <f>VLOOKUP(A1137,table3!A1137:H3477,4,FALSE)</f>
        <v>9378</v>
      </c>
      <c r="M1137" s="22" t="str">
        <f>VLOOKUP(A1137,table3!A1137:H3477,5,FALSE)</f>
        <v>tier - 2</v>
      </c>
      <c r="N1137" t="str">
        <f>VLOOKUP(A1137,table3!A1137:H3477,6,FALSE)</f>
        <v>tier - 1</v>
      </c>
      <c r="O1137" t="str">
        <f>VLOOKUP(A1137,table3!A1137:H3477,7,FALSE)</f>
        <v>R1013</v>
      </c>
      <c r="P1137" s="8">
        <f>VLOOKUP(A1137,table3!A1137:H3477,2,FALSE)</f>
        <v>26263</v>
      </c>
      <c r="Q1137">
        <f>VLOOKUP(A1137,table3!A1136:H3477,8,FALSE)</f>
        <v>51</v>
      </c>
    </row>
    <row r="1138" spans="1:17" x14ac:dyDescent="0.3">
      <c r="A1138" s="11" t="s">
        <v>1234</v>
      </c>
      <c r="B1138" s="12" t="s">
        <v>6642</v>
      </c>
      <c r="C1138">
        <f>VLOOKUP(A1138,table2!A1138:J3472,2,FALSE)</f>
        <v>37.729999999999997</v>
      </c>
      <c r="D1138">
        <f>VLOOKUP(A1138,table2!A1138:J3472,3,FALSE)</f>
        <v>7.4</v>
      </c>
      <c r="E1138" t="str">
        <f>VLOOKUP(A1138,table2!A1138:J3472,4,FALSE)</f>
        <v>No</v>
      </c>
      <c r="F1138" t="str">
        <f>VLOOKUP(A1138,table2!A1138:J3472,5,FALSE)</f>
        <v>No</v>
      </c>
      <c r="G1138" t="str">
        <f>VLOOKUP(A1138,table2!A1138:J3472,6,FALSE)</f>
        <v>No</v>
      </c>
      <c r="H1138" s="26">
        <f>VLOOKUP(A1138,table2!A1138:J3472,7,FALSE)</f>
        <v>0</v>
      </c>
      <c r="I1138" t="str">
        <f>VLOOKUP(A1138,table2!A1138:J3472,8,FALSE)</f>
        <v>No</v>
      </c>
      <c r="J1138" t="str">
        <f>VLOOKUP(A1138,table2!A1138:J3472,9,FALSE)</f>
        <v>OBESITY</v>
      </c>
      <c r="K1138" t="str">
        <f>VLOOKUP(A1138,table2!A1138:J3472,10,FALSE)</f>
        <v>DIABETES</v>
      </c>
      <c r="L1138" s="22">
        <f>VLOOKUP(A1138,table3!A1138:H3478,4,FALSE)</f>
        <v>9381</v>
      </c>
      <c r="M1138" s="22" t="str">
        <f>VLOOKUP(A1138,table3!A1138:H3478,5,FALSE)</f>
        <v>tier - 2</v>
      </c>
      <c r="N1138" t="str">
        <f>VLOOKUP(A1138,table3!A1138:H3478,6,FALSE)</f>
        <v>tier - 2</v>
      </c>
      <c r="O1138" t="str">
        <f>VLOOKUP(A1138,table3!A1138:H3478,7,FALSE)</f>
        <v>R1024</v>
      </c>
      <c r="P1138" s="8">
        <f>VLOOKUP(A1138,table3!A1138:H3478,2,FALSE)</f>
        <v>27730</v>
      </c>
      <c r="Q1138">
        <f>VLOOKUP(A1138,table3!A1137:H3478,8,FALSE)</f>
        <v>47</v>
      </c>
    </row>
    <row r="1139" spans="1:17" x14ac:dyDescent="0.3">
      <c r="A1139" s="13" t="s">
        <v>1233</v>
      </c>
      <c r="B1139" s="14" t="s">
        <v>6644</v>
      </c>
      <c r="C1139">
        <f>VLOOKUP(A1139,table2!A1139:J3473,2,FALSE)</f>
        <v>40.659999999999997</v>
      </c>
      <c r="D1139">
        <f>VLOOKUP(A1139,table2!A1139:J3473,3,FALSE)</f>
        <v>10.08</v>
      </c>
      <c r="E1139" t="str">
        <f>VLOOKUP(A1139,table2!A1139:J3473,4,FALSE)</f>
        <v>No</v>
      </c>
      <c r="F1139" t="str">
        <f>VLOOKUP(A1139,table2!A1139:J3473,5,FALSE)</f>
        <v>No</v>
      </c>
      <c r="G1139" t="str">
        <f>VLOOKUP(A1139,table2!A1139:J3473,6,FALSE)</f>
        <v>No</v>
      </c>
      <c r="H1139" s="26">
        <f>VLOOKUP(A1139,table2!A1139:J3473,7,FALSE)</f>
        <v>0</v>
      </c>
      <c r="I1139" t="str">
        <f>VLOOKUP(A1139,table2!A1139:J3473,8,FALSE)</f>
        <v>No</v>
      </c>
      <c r="J1139" t="str">
        <f>VLOOKUP(A1139,table2!A1139:J3473,9,FALSE)</f>
        <v>OBESITY</v>
      </c>
      <c r="K1139" t="str">
        <f>VLOOKUP(A1139,table2!A1139:J3473,10,FALSE)</f>
        <v>DIABETES</v>
      </c>
      <c r="L1139" s="22">
        <f>VLOOKUP(A1139,table3!A1139:H3479,4,FALSE)</f>
        <v>9386</v>
      </c>
      <c r="M1139" s="22" t="str">
        <f>VLOOKUP(A1139,table3!A1139:H3479,5,FALSE)</f>
        <v>tier - 3</v>
      </c>
      <c r="N1139" t="str">
        <f>VLOOKUP(A1139,table3!A1139:H3479,6,FALSE)</f>
        <v>tier - 2</v>
      </c>
      <c r="O1139" t="str">
        <f>VLOOKUP(A1139,table3!A1139:H3479,7,FALSE)</f>
        <v>R1013</v>
      </c>
      <c r="P1139" s="8">
        <f>VLOOKUP(A1139,table3!A1139:H3479,2,FALSE)</f>
        <v>26296</v>
      </c>
      <c r="Q1139">
        <f>VLOOKUP(A1139,table3!A1138:H3479,8,FALSE)</f>
        <v>51</v>
      </c>
    </row>
    <row r="1140" spans="1:17" x14ac:dyDescent="0.3">
      <c r="A1140" s="11" t="s">
        <v>1232</v>
      </c>
      <c r="B1140" s="12" t="s">
        <v>6646</v>
      </c>
      <c r="C1140">
        <f>VLOOKUP(A1140,table2!A1140:J3474,2,FALSE)</f>
        <v>34.200000000000003</v>
      </c>
      <c r="D1140">
        <f>VLOOKUP(A1140,table2!A1140:J3474,3,FALSE)</f>
        <v>8.58</v>
      </c>
      <c r="E1140" t="str">
        <f>VLOOKUP(A1140,table2!A1140:J3474,4,FALSE)</f>
        <v>No</v>
      </c>
      <c r="F1140" t="str">
        <f>VLOOKUP(A1140,table2!A1140:J3474,5,FALSE)</f>
        <v>No</v>
      </c>
      <c r="G1140" t="str">
        <f>VLOOKUP(A1140,table2!A1140:J3474,6,FALSE)</f>
        <v>No</v>
      </c>
      <c r="H1140" s="26">
        <f>VLOOKUP(A1140,table2!A1140:J3474,7,FALSE)</f>
        <v>0</v>
      </c>
      <c r="I1140" t="str">
        <f>VLOOKUP(A1140,table2!A1140:J3474,8,FALSE)</f>
        <v>No</v>
      </c>
      <c r="J1140" t="str">
        <f>VLOOKUP(A1140,table2!A1140:J3474,9,FALSE)</f>
        <v>OBESITY</v>
      </c>
      <c r="K1140" t="str">
        <f>VLOOKUP(A1140,table2!A1140:J3474,10,FALSE)</f>
        <v>DIABETES</v>
      </c>
      <c r="L1140" s="22">
        <f>VLOOKUP(A1140,table3!A1140:H3480,4,FALSE)</f>
        <v>9391</v>
      </c>
      <c r="M1140" s="22" t="str">
        <f>VLOOKUP(A1140,table3!A1140:H3480,5,FALSE)</f>
        <v>tier - 3</v>
      </c>
      <c r="N1140" t="str">
        <f>VLOOKUP(A1140,table3!A1140:H3480,6,FALSE)</f>
        <v>tier - 3</v>
      </c>
      <c r="O1140" t="str">
        <f>VLOOKUP(A1140,table3!A1140:H3480,7,FALSE)</f>
        <v>R1011</v>
      </c>
      <c r="P1140" s="8">
        <f>VLOOKUP(A1140,table3!A1140:H3480,2,FALSE)</f>
        <v>26226</v>
      </c>
      <c r="Q1140">
        <f>VLOOKUP(A1140,table3!A1139:H3480,8,FALSE)</f>
        <v>51</v>
      </c>
    </row>
    <row r="1141" spans="1:17" x14ac:dyDescent="0.3">
      <c r="A1141" s="13" t="s">
        <v>1231</v>
      </c>
      <c r="B1141" s="14" t="s">
        <v>6648</v>
      </c>
      <c r="C1141">
        <f>VLOOKUP(A1141,table2!A1141:J3475,2,FALSE)</f>
        <v>46.51</v>
      </c>
      <c r="D1141">
        <f>VLOOKUP(A1141,table2!A1141:J3475,3,FALSE)</f>
        <v>5.84</v>
      </c>
      <c r="E1141" t="str">
        <f>VLOOKUP(A1141,table2!A1141:J3475,4,FALSE)</f>
        <v>No</v>
      </c>
      <c r="F1141" t="str">
        <f>VLOOKUP(A1141,table2!A1141:J3475,5,FALSE)</f>
        <v>No</v>
      </c>
      <c r="G1141" t="str">
        <f>VLOOKUP(A1141,table2!A1141:J3475,6,FALSE)</f>
        <v>No</v>
      </c>
      <c r="H1141" s="26">
        <f>VLOOKUP(A1141,table2!A1141:J3475,7,FALSE)</f>
        <v>1</v>
      </c>
      <c r="I1141" t="str">
        <f>VLOOKUP(A1141,table2!A1141:J3475,8,FALSE)</f>
        <v>No</v>
      </c>
      <c r="J1141" t="str">
        <f>VLOOKUP(A1141,table2!A1141:J3475,9,FALSE)</f>
        <v>OBESITY</v>
      </c>
      <c r="K1141" t="str">
        <f>VLOOKUP(A1141,table2!A1141:J3475,10,FALSE)</f>
        <v>PREDIABETES</v>
      </c>
      <c r="L1141" s="22">
        <f>VLOOKUP(A1141,table3!A1141:H3481,4,FALSE)</f>
        <v>9411</v>
      </c>
      <c r="M1141" s="22" t="str">
        <f>VLOOKUP(A1141,table3!A1141:H3481,5,FALSE)</f>
        <v>tier - 2</v>
      </c>
      <c r="N1141" t="str">
        <f>VLOOKUP(A1141,table3!A1141:H3481,6,FALSE)</f>
        <v>tier - 3</v>
      </c>
      <c r="O1141" t="str">
        <f>VLOOKUP(A1141,table3!A1141:H3481,7,FALSE)</f>
        <v>R1024</v>
      </c>
      <c r="P1141" s="8">
        <f>VLOOKUP(A1141,table3!A1141:H3481,2,FALSE)</f>
        <v>28050</v>
      </c>
      <c r="Q1141">
        <f>VLOOKUP(A1141,table3!A1140:H3481,8,FALSE)</f>
        <v>46</v>
      </c>
    </row>
    <row r="1142" spans="1:17" x14ac:dyDescent="0.3">
      <c r="A1142" s="11" t="s">
        <v>1230</v>
      </c>
      <c r="B1142" s="12" t="s">
        <v>5147</v>
      </c>
      <c r="C1142">
        <f>VLOOKUP(A1142,table2!A1142:J3476,2,FALSE)</f>
        <v>28.88</v>
      </c>
      <c r="D1142">
        <f>VLOOKUP(A1142,table2!A1142:J3476,3,FALSE)</f>
        <v>4.8600000000000003</v>
      </c>
      <c r="E1142" t="str">
        <f>VLOOKUP(A1142,table2!A1142:J3476,4,FALSE)</f>
        <v>Yes</v>
      </c>
      <c r="F1142" t="str">
        <f>VLOOKUP(A1142,table2!A1142:J3476,5,FALSE)</f>
        <v>No</v>
      </c>
      <c r="G1142" t="str">
        <f>VLOOKUP(A1142,table2!A1142:J3476,6,FALSE)</f>
        <v>Yes</v>
      </c>
      <c r="H1142" s="26">
        <f>VLOOKUP(A1142,table2!A1142:J3476,7,FALSE)</f>
        <v>1</v>
      </c>
      <c r="I1142" t="str">
        <f>VLOOKUP(A1142,table2!A1142:J3476,8,FALSE)</f>
        <v>No</v>
      </c>
      <c r="J1142" t="str">
        <f>VLOOKUP(A1142,table2!A1142:J3476,9,FALSE)</f>
        <v>OVER WEIGHT</v>
      </c>
      <c r="K1142" t="str">
        <f>VLOOKUP(A1142,table2!A1142:J3476,10,FALSE)</f>
        <v>NORMAL</v>
      </c>
      <c r="L1142" s="22">
        <f>VLOOKUP(A1142,table3!A1142:H3482,4,FALSE)</f>
        <v>9415</v>
      </c>
      <c r="M1142" s="22" t="str">
        <f>VLOOKUP(A1142,table3!A1142:H3482,5,FALSE)</f>
        <v>tier - 2</v>
      </c>
      <c r="N1142" t="str">
        <f>VLOOKUP(A1142,table3!A1142:H3482,6,FALSE)</f>
        <v>tier - 2</v>
      </c>
      <c r="O1142" t="str">
        <f>VLOOKUP(A1142,table3!A1142:H3482,7,FALSE)</f>
        <v>R1011</v>
      </c>
      <c r="P1142" s="8">
        <f>VLOOKUP(A1142,table3!A1142:H3482,2,FALSE)</f>
        <v>28063</v>
      </c>
      <c r="Q1142">
        <f>VLOOKUP(A1142,table3!A1141:H3482,8,FALSE)</f>
        <v>46</v>
      </c>
    </row>
    <row r="1143" spans="1:17" x14ac:dyDescent="0.3">
      <c r="A1143" s="13" t="s">
        <v>1229</v>
      </c>
      <c r="B1143" s="14" t="s">
        <v>6649</v>
      </c>
      <c r="C1143">
        <f>VLOOKUP(A1143,table2!A1143:J3477,2,FALSE)</f>
        <v>33.914999999999999</v>
      </c>
      <c r="D1143">
        <f>VLOOKUP(A1143,table2!A1143:J3477,3,FALSE)</f>
        <v>11.52</v>
      </c>
      <c r="E1143" t="str">
        <f>VLOOKUP(A1143,table2!A1143:J3477,4,FALSE)</f>
        <v>No</v>
      </c>
      <c r="F1143" t="str">
        <f>VLOOKUP(A1143,table2!A1143:J3477,5,FALSE)</f>
        <v>No</v>
      </c>
      <c r="G1143" t="str">
        <f>VLOOKUP(A1143,table2!A1143:J3477,6,FALSE)</f>
        <v>No</v>
      </c>
      <c r="H1143" s="26">
        <f>VLOOKUP(A1143,table2!A1143:J3477,7,FALSE)</f>
        <v>0</v>
      </c>
      <c r="I1143" t="str">
        <f>VLOOKUP(A1143,table2!A1143:J3477,8,FALSE)</f>
        <v>No</v>
      </c>
      <c r="J1143" t="str">
        <f>VLOOKUP(A1143,table2!A1143:J3477,9,FALSE)</f>
        <v>OBESITY</v>
      </c>
      <c r="K1143" t="str">
        <f>VLOOKUP(A1143,table2!A1143:J3477,10,FALSE)</f>
        <v>DIABETES</v>
      </c>
      <c r="L1143" s="22">
        <f>VLOOKUP(A1143,table3!A1143:H3483,4,FALSE)</f>
        <v>9433</v>
      </c>
      <c r="M1143" s="22" t="str">
        <f>VLOOKUP(A1143,table3!A1143:H3483,5,FALSE)</f>
        <v>tier - 2</v>
      </c>
      <c r="N1143" t="str">
        <f>VLOOKUP(A1143,table3!A1143:H3483,6,FALSE)</f>
        <v>tier - 1</v>
      </c>
      <c r="O1143" t="str">
        <f>VLOOKUP(A1143,table3!A1143:H3483,7,FALSE)</f>
        <v>R1024</v>
      </c>
      <c r="P1143" s="8">
        <f>VLOOKUP(A1143,table3!A1143:H3483,2,FALSE)</f>
        <v>28067</v>
      </c>
      <c r="Q1143">
        <f>VLOOKUP(A1143,table3!A1142:H3483,8,FALSE)</f>
        <v>46</v>
      </c>
    </row>
    <row r="1144" spans="1:17" x14ac:dyDescent="0.3">
      <c r="A1144" s="11" t="s">
        <v>1228</v>
      </c>
      <c r="B1144" s="12" t="s">
        <v>6650</v>
      </c>
      <c r="C1144">
        <f>VLOOKUP(A1144,table2!A1144:J3478,2,FALSE)</f>
        <v>24.32</v>
      </c>
      <c r="D1144">
        <f>VLOOKUP(A1144,table2!A1144:J3478,3,FALSE)</f>
        <v>6.15</v>
      </c>
      <c r="E1144" t="str">
        <f>VLOOKUP(A1144,table2!A1144:J3478,4,FALSE)</f>
        <v>Yes</v>
      </c>
      <c r="F1144" t="str">
        <f>VLOOKUP(A1144,table2!A1144:J3478,5,FALSE)</f>
        <v>No</v>
      </c>
      <c r="G1144" t="str">
        <f>VLOOKUP(A1144,table2!A1144:J3478,6,FALSE)</f>
        <v>Yes</v>
      </c>
      <c r="H1144" s="26">
        <f>VLOOKUP(A1144,table2!A1144:J3478,7,FALSE)</f>
        <v>1</v>
      </c>
      <c r="I1144" t="str">
        <f>VLOOKUP(A1144,table2!A1144:J3478,8,FALSE)</f>
        <v>No</v>
      </c>
      <c r="J1144" t="str">
        <f>VLOOKUP(A1144,table2!A1144:J3478,9,FALSE)</f>
        <v>NORMAL WEIGHT</v>
      </c>
      <c r="K1144" t="str">
        <f>VLOOKUP(A1144,table2!A1144:J3478,10,FALSE)</f>
        <v>PREDIABETES</v>
      </c>
      <c r="L1144" s="22">
        <f>VLOOKUP(A1144,table3!A1144:H3484,4,FALSE)</f>
        <v>9447</v>
      </c>
      <c r="M1144" s="22" t="str">
        <f>VLOOKUP(A1144,table3!A1144:H3484,5,FALSE)</f>
        <v>tier - 2</v>
      </c>
      <c r="N1144" t="str">
        <f>VLOOKUP(A1144,table3!A1144:H3484,6,FALSE)</f>
        <v>tier - 1</v>
      </c>
      <c r="O1144" t="str">
        <f>VLOOKUP(A1144,table3!A1144:H3484,7,FALSE)</f>
        <v>R1024</v>
      </c>
      <c r="P1144" s="8">
        <f>VLOOKUP(A1144,table3!A1144:H3484,2,FALSE)</f>
        <v>27360</v>
      </c>
      <c r="Q1144">
        <f>VLOOKUP(A1144,table3!A1143:H3484,8,FALSE)</f>
        <v>48</v>
      </c>
    </row>
    <row r="1145" spans="1:17" x14ac:dyDescent="0.3">
      <c r="A1145" s="13" t="s">
        <v>1227</v>
      </c>
      <c r="B1145" s="14" t="s">
        <v>6651</v>
      </c>
      <c r="C1145">
        <f>VLOOKUP(A1145,table2!A1145:J3479,2,FALSE)</f>
        <v>25.8</v>
      </c>
      <c r="D1145">
        <f>VLOOKUP(A1145,table2!A1145:J3479,3,FALSE)</f>
        <v>9.94</v>
      </c>
      <c r="E1145" t="str">
        <f>VLOOKUP(A1145,table2!A1145:J3479,4,FALSE)</f>
        <v>No</v>
      </c>
      <c r="F1145" t="str">
        <f>VLOOKUP(A1145,table2!A1145:J3479,5,FALSE)</f>
        <v>No</v>
      </c>
      <c r="G1145" t="str">
        <f>VLOOKUP(A1145,table2!A1145:J3479,6,FALSE)</f>
        <v>No</v>
      </c>
      <c r="H1145" s="26">
        <f>VLOOKUP(A1145,table2!A1145:J3479,7,FALSE)</f>
        <v>0</v>
      </c>
      <c r="I1145" t="str">
        <f>VLOOKUP(A1145,table2!A1145:J3479,8,FALSE)</f>
        <v>No</v>
      </c>
      <c r="J1145" t="str">
        <f>VLOOKUP(A1145,table2!A1145:J3479,9,FALSE)</f>
        <v>OVER WEIGHT</v>
      </c>
      <c r="K1145" t="str">
        <f>VLOOKUP(A1145,table2!A1145:J3479,10,FALSE)</f>
        <v>DIABETES</v>
      </c>
      <c r="L1145" s="22">
        <f>VLOOKUP(A1145,table3!A1145:H3485,4,FALSE)</f>
        <v>9447</v>
      </c>
      <c r="M1145" s="22" t="str">
        <f>VLOOKUP(A1145,table3!A1145:H3485,5,FALSE)</f>
        <v>tier - 2</v>
      </c>
      <c r="N1145" t="str">
        <f>VLOOKUP(A1145,table3!A1145:H3485,6,FALSE)</f>
        <v>tier - 3</v>
      </c>
      <c r="O1145" t="str">
        <f>VLOOKUP(A1145,table3!A1145:H3485,7,FALSE)</f>
        <v>R1024</v>
      </c>
      <c r="P1145" s="8">
        <f>VLOOKUP(A1145,table3!A1145:H3485,2,FALSE)</f>
        <v>27188</v>
      </c>
      <c r="Q1145">
        <f>VLOOKUP(A1145,table3!A1144:H3485,8,FALSE)</f>
        <v>49</v>
      </c>
    </row>
    <row r="1146" spans="1:17" x14ac:dyDescent="0.3">
      <c r="A1146" s="11" t="s">
        <v>1226</v>
      </c>
      <c r="B1146" s="12" t="s">
        <v>6653</v>
      </c>
      <c r="C1146">
        <f>VLOOKUP(A1146,table2!A1146:J3480,2,FALSE)</f>
        <v>21.56</v>
      </c>
      <c r="D1146">
        <f>VLOOKUP(A1146,table2!A1146:J3480,3,FALSE)</f>
        <v>10.56</v>
      </c>
      <c r="E1146" t="str">
        <f>VLOOKUP(A1146,table2!A1146:J3480,4,FALSE)</f>
        <v>No</v>
      </c>
      <c r="F1146" t="str">
        <f>VLOOKUP(A1146,table2!A1146:J3480,5,FALSE)</f>
        <v>No</v>
      </c>
      <c r="G1146" t="str">
        <f>VLOOKUP(A1146,table2!A1146:J3480,6,FALSE)</f>
        <v>No</v>
      </c>
      <c r="H1146" s="26">
        <f>VLOOKUP(A1146,table2!A1146:J3480,7,FALSE)</f>
        <v>0</v>
      </c>
      <c r="I1146" t="str">
        <f>VLOOKUP(A1146,table2!A1146:J3480,8,FALSE)</f>
        <v>No</v>
      </c>
      <c r="J1146" t="str">
        <f>VLOOKUP(A1146,table2!A1146:J3480,9,FALSE)</f>
        <v>NORMAL WEIGHT</v>
      </c>
      <c r="K1146" t="str">
        <f>VLOOKUP(A1146,table2!A1146:J3480,10,FALSE)</f>
        <v>DIABETES</v>
      </c>
      <c r="L1146" s="22">
        <f>VLOOKUP(A1146,table3!A1146:H3486,4,FALSE)</f>
        <v>9448</v>
      </c>
      <c r="M1146" s="22" t="str">
        <f>VLOOKUP(A1146,table3!A1146:H3486,5,FALSE)</f>
        <v>tier - 2</v>
      </c>
      <c r="N1146" t="str">
        <f>VLOOKUP(A1146,table3!A1146:H3486,6,FALSE)</f>
        <v>tier - 3</v>
      </c>
      <c r="O1146" t="str">
        <f>VLOOKUP(A1146,table3!A1146:H3486,7,FALSE)</f>
        <v>R1021</v>
      </c>
      <c r="P1146" s="8">
        <f>VLOOKUP(A1146,table3!A1146:H3486,2,FALSE)</f>
        <v>32095</v>
      </c>
      <c r="Q1146">
        <f>VLOOKUP(A1146,table3!A1145:H3486,8,FALSE)</f>
        <v>35</v>
      </c>
    </row>
    <row r="1147" spans="1:17" x14ac:dyDescent="0.3">
      <c r="A1147" s="13" t="s">
        <v>1225</v>
      </c>
      <c r="B1147" s="14" t="s">
        <v>6654</v>
      </c>
      <c r="C1147">
        <f>VLOOKUP(A1147,table2!A1147:J3481,2,FALSE)</f>
        <v>31.6</v>
      </c>
      <c r="D1147">
        <f>VLOOKUP(A1147,table2!A1147:J3481,3,FALSE)</f>
        <v>6.79</v>
      </c>
      <c r="E1147" t="str">
        <f>VLOOKUP(A1147,table2!A1147:J3481,4,FALSE)</f>
        <v>No</v>
      </c>
      <c r="F1147" t="str">
        <f>VLOOKUP(A1147,table2!A1147:J3481,5,FALSE)</f>
        <v>No</v>
      </c>
      <c r="G1147" t="str">
        <f>VLOOKUP(A1147,table2!A1147:J3481,6,FALSE)</f>
        <v>No</v>
      </c>
      <c r="H1147" s="26">
        <f>VLOOKUP(A1147,table2!A1147:J3481,7,FALSE)</f>
        <v>0</v>
      </c>
      <c r="I1147" t="str">
        <f>VLOOKUP(A1147,table2!A1147:J3481,8,FALSE)</f>
        <v>No</v>
      </c>
      <c r="J1147" t="str">
        <f>VLOOKUP(A1147,table2!A1147:J3481,9,FALSE)</f>
        <v>OBESITY</v>
      </c>
      <c r="K1147" t="str">
        <f>VLOOKUP(A1147,table2!A1147:J3481,10,FALSE)</f>
        <v>DIABETES</v>
      </c>
      <c r="L1147" s="22">
        <f>VLOOKUP(A1147,table3!A1147:H3487,4,FALSE)</f>
        <v>9454</v>
      </c>
      <c r="M1147" s="22" t="str">
        <f>VLOOKUP(A1147,table3!A1147:H3487,5,FALSE)</f>
        <v>tier - 2</v>
      </c>
      <c r="N1147" t="str">
        <f>VLOOKUP(A1147,table3!A1147:H3487,6,FALSE)</f>
        <v>tier - 2</v>
      </c>
      <c r="O1147" t="str">
        <f>VLOOKUP(A1147,table3!A1147:H3487,7,FALSE)</f>
        <v>R1021</v>
      </c>
      <c r="P1147" s="8">
        <f>VLOOKUP(A1147,table3!A1147:H3487,2,FALSE)</f>
        <v>29053</v>
      </c>
      <c r="Q1147">
        <f>VLOOKUP(A1147,table3!A1146:H3487,8,FALSE)</f>
        <v>43</v>
      </c>
    </row>
    <row r="1148" spans="1:17" x14ac:dyDescent="0.3">
      <c r="A1148" s="11" t="s">
        <v>1224</v>
      </c>
      <c r="B1148" s="12" t="s">
        <v>6656</v>
      </c>
      <c r="C1148">
        <f>VLOOKUP(A1148,table2!A1148:J3482,2,FALSE)</f>
        <v>42.93</v>
      </c>
      <c r="D1148">
        <f>VLOOKUP(A1148,table2!A1148:J3482,3,FALSE)</f>
        <v>4.8</v>
      </c>
      <c r="E1148" t="str">
        <f>VLOOKUP(A1148,table2!A1148:J3482,4,FALSE)</f>
        <v>No</v>
      </c>
      <c r="F1148" t="str">
        <f>VLOOKUP(A1148,table2!A1148:J3482,5,FALSE)</f>
        <v>No</v>
      </c>
      <c r="G1148" t="str">
        <f>VLOOKUP(A1148,table2!A1148:J3482,6,FALSE)</f>
        <v>No</v>
      </c>
      <c r="H1148" s="26">
        <f>VLOOKUP(A1148,table2!A1148:J3482,7,FALSE)</f>
        <v>1</v>
      </c>
      <c r="I1148" t="str">
        <f>VLOOKUP(A1148,table2!A1148:J3482,8,FALSE)</f>
        <v>No</v>
      </c>
      <c r="J1148" t="str">
        <f>VLOOKUP(A1148,table2!A1148:J3482,9,FALSE)</f>
        <v>OBESITY</v>
      </c>
      <c r="K1148" t="str">
        <f>VLOOKUP(A1148,table2!A1148:J3482,10,FALSE)</f>
        <v>NORMAL</v>
      </c>
      <c r="L1148" s="22">
        <f>VLOOKUP(A1148,table3!A1148:H3488,4,FALSE)</f>
        <v>9488</v>
      </c>
      <c r="M1148" s="22" t="str">
        <f>VLOOKUP(A1148,table3!A1148:H3488,5,FALSE)</f>
        <v>tier - 2</v>
      </c>
      <c r="N1148" t="str">
        <f>VLOOKUP(A1148,table3!A1148:H3488,6,FALSE)</f>
        <v>tier - 2</v>
      </c>
      <c r="O1148" t="str">
        <f>VLOOKUP(A1148,table3!A1148:H3488,7,FALSE)</f>
        <v>R1013</v>
      </c>
      <c r="P1148" s="8">
        <f>VLOOKUP(A1148,table3!A1148:H3488,2,FALSE)</f>
        <v>25358</v>
      </c>
      <c r="Q1148">
        <f>VLOOKUP(A1148,table3!A1147:H3488,8,FALSE)</f>
        <v>54</v>
      </c>
    </row>
    <row r="1149" spans="1:17" x14ac:dyDescent="0.3">
      <c r="A1149" s="13" t="s">
        <v>1223</v>
      </c>
      <c r="B1149" s="14" t="s">
        <v>6658</v>
      </c>
      <c r="C1149">
        <f>VLOOKUP(A1149,table2!A1149:J3483,2,FALSE)</f>
        <v>26.72</v>
      </c>
      <c r="D1149">
        <f>VLOOKUP(A1149,table2!A1149:J3483,3,FALSE)</f>
        <v>5.75</v>
      </c>
      <c r="E1149" t="str">
        <f>VLOOKUP(A1149,table2!A1149:J3483,4,FALSE)</f>
        <v>No</v>
      </c>
      <c r="F1149" t="str">
        <f>VLOOKUP(A1149,table2!A1149:J3483,5,FALSE)</f>
        <v>No</v>
      </c>
      <c r="G1149" t="str">
        <f>VLOOKUP(A1149,table2!A1149:J3483,6,FALSE)</f>
        <v>No</v>
      </c>
      <c r="H1149" s="26">
        <f>VLOOKUP(A1149,table2!A1149:J3483,7,FALSE)</f>
        <v>2</v>
      </c>
      <c r="I1149" t="str">
        <f>VLOOKUP(A1149,table2!A1149:J3483,8,FALSE)</f>
        <v>No</v>
      </c>
      <c r="J1149" t="str">
        <f>VLOOKUP(A1149,table2!A1149:J3483,9,FALSE)</f>
        <v>OVER WEIGHT</v>
      </c>
      <c r="K1149" t="str">
        <f>VLOOKUP(A1149,table2!A1149:J3483,10,FALSE)</f>
        <v>PREDIABETES</v>
      </c>
      <c r="L1149" s="22">
        <f>VLOOKUP(A1149,table3!A1149:H3489,4,FALSE)</f>
        <v>9501</v>
      </c>
      <c r="M1149" s="22" t="str">
        <f>VLOOKUP(A1149,table3!A1149:H3489,5,FALSE)</f>
        <v>tier - 2</v>
      </c>
      <c r="N1149" t="str">
        <f>VLOOKUP(A1149,table3!A1149:H3489,6,FALSE)</f>
        <v>tier - 3</v>
      </c>
      <c r="O1149" t="str">
        <f>VLOOKUP(A1149,table3!A1149:H3489,7,FALSE)</f>
        <v>R1017</v>
      </c>
      <c r="P1149" s="8">
        <f>VLOOKUP(A1149,table3!A1149:H3489,2,FALSE)</f>
        <v>28092</v>
      </c>
      <c r="Q1149">
        <f>VLOOKUP(A1149,table3!A1148:H3489,8,FALSE)</f>
        <v>46</v>
      </c>
    </row>
    <row r="1150" spans="1:17" x14ac:dyDescent="0.3">
      <c r="A1150" s="11" t="s">
        <v>1222</v>
      </c>
      <c r="B1150" s="12" t="s">
        <v>6659</v>
      </c>
      <c r="C1150">
        <f>VLOOKUP(A1150,table2!A1150:J3484,2,FALSE)</f>
        <v>26.67</v>
      </c>
      <c r="D1150">
        <f>VLOOKUP(A1150,table2!A1150:J3484,3,FALSE)</f>
        <v>5.81</v>
      </c>
      <c r="E1150" t="str">
        <f>VLOOKUP(A1150,table2!A1150:J3484,4,FALSE)</f>
        <v>No</v>
      </c>
      <c r="F1150" t="str">
        <f>VLOOKUP(A1150,table2!A1150:J3484,5,FALSE)</f>
        <v>No</v>
      </c>
      <c r="G1150" t="str">
        <f>VLOOKUP(A1150,table2!A1150:J3484,6,FALSE)</f>
        <v>No</v>
      </c>
      <c r="H1150" s="26">
        <f>VLOOKUP(A1150,table2!A1150:J3484,7,FALSE)</f>
        <v>2</v>
      </c>
      <c r="I1150" t="str">
        <f>VLOOKUP(A1150,table2!A1150:J3484,8,FALSE)</f>
        <v>No</v>
      </c>
      <c r="J1150" t="str">
        <f>VLOOKUP(A1150,table2!A1150:J3484,9,FALSE)</f>
        <v>OVER WEIGHT</v>
      </c>
      <c r="K1150" t="str">
        <f>VLOOKUP(A1150,table2!A1150:J3484,10,FALSE)</f>
        <v>PREDIABETES</v>
      </c>
      <c r="L1150" s="22">
        <f>VLOOKUP(A1150,table3!A1150:H3490,4,FALSE)</f>
        <v>9504</v>
      </c>
      <c r="M1150" s="22" t="str">
        <f>VLOOKUP(A1150,table3!A1150:H3490,5,FALSE)</f>
        <v>tier - 3</v>
      </c>
      <c r="N1150" t="str">
        <f>VLOOKUP(A1150,table3!A1150:H3490,6,FALSE)</f>
        <v>tier - 2</v>
      </c>
      <c r="O1150" t="str">
        <f>VLOOKUP(A1150,table3!A1150:H3490,7,FALSE)</f>
        <v>R1013</v>
      </c>
      <c r="P1150" s="8">
        <f>VLOOKUP(A1150,table3!A1150:H3490,2,FALSE)</f>
        <v>25439</v>
      </c>
      <c r="Q1150">
        <f>VLOOKUP(A1150,table3!A1149:H3490,8,FALSE)</f>
        <v>53</v>
      </c>
    </row>
    <row r="1151" spans="1:17" x14ac:dyDescent="0.3">
      <c r="A1151" s="13" t="s">
        <v>1221</v>
      </c>
      <c r="B1151" s="14" t="s">
        <v>6660</v>
      </c>
      <c r="C1151">
        <f>VLOOKUP(A1151,table2!A1151:J3485,2,FALSE)</f>
        <v>42.68</v>
      </c>
      <c r="D1151">
        <f>VLOOKUP(A1151,table2!A1151:J3485,3,FALSE)</f>
        <v>9.2799999999999994</v>
      </c>
      <c r="E1151" t="str">
        <f>VLOOKUP(A1151,table2!A1151:J3485,4,FALSE)</f>
        <v>No</v>
      </c>
      <c r="F1151" t="str">
        <f>VLOOKUP(A1151,table2!A1151:J3485,5,FALSE)</f>
        <v>No</v>
      </c>
      <c r="G1151" t="str">
        <f>VLOOKUP(A1151,table2!A1151:J3485,6,FALSE)</f>
        <v>No</v>
      </c>
      <c r="H1151" s="26">
        <f>VLOOKUP(A1151,table2!A1151:J3485,7,FALSE)</f>
        <v>2</v>
      </c>
      <c r="I1151" t="str">
        <f>VLOOKUP(A1151,table2!A1151:J3485,8,FALSE)</f>
        <v>No</v>
      </c>
      <c r="J1151" t="str">
        <f>VLOOKUP(A1151,table2!A1151:J3485,9,FALSE)</f>
        <v>OBESITY</v>
      </c>
      <c r="K1151" t="str">
        <f>VLOOKUP(A1151,table2!A1151:J3485,10,FALSE)</f>
        <v>DIABETES</v>
      </c>
      <c r="L1151" s="22">
        <f>VLOOKUP(A1151,table3!A1151:H3491,4,FALSE)</f>
        <v>9508</v>
      </c>
      <c r="M1151" s="22" t="str">
        <f>VLOOKUP(A1151,table3!A1151:H3491,5,FALSE)</f>
        <v>tier - 2</v>
      </c>
      <c r="N1151" t="str">
        <f>VLOOKUP(A1151,table3!A1151:H3491,6,FALSE)</f>
        <v>tier - 1</v>
      </c>
      <c r="O1151" t="str">
        <f>VLOOKUP(A1151,table3!A1151:H3491,7,FALSE)</f>
        <v>R1012</v>
      </c>
      <c r="P1151" s="8">
        <f>VLOOKUP(A1151,table3!A1151:H3491,2,FALSE)</f>
        <v>33838</v>
      </c>
      <c r="Q1151">
        <f>VLOOKUP(A1151,table3!A1150:H3491,8,FALSE)</f>
        <v>30</v>
      </c>
    </row>
    <row r="1152" spans="1:17" x14ac:dyDescent="0.3">
      <c r="A1152" s="11" t="s">
        <v>1220</v>
      </c>
      <c r="B1152" s="12" t="s">
        <v>5666</v>
      </c>
      <c r="C1152">
        <f>VLOOKUP(A1152,table2!A1152:J3486,2,FALSE)</f>
        <v>24.31</v>
      </c>
      <c r="D1152">
        <f>VLOOKUP(A1152,table2!A1152:J3486,3,FALSE)</f>
        <v>6.37</v>
      </c>
      <c r="E1152" t="str">
        <f>VLOOKUP(A1152,table2!A1152:J3486,4,FALSE)</f>
        <v>No</v>
      </c>
      <c r="F1152" t="str">
        <f>VLOOKUP(A1152,table2!A1152:J3486,5,FALSE)</f>
        <v>No</v>
      </c>
      <c r="G1152" t="str">
        <f>VLOOKUP(A1152,table2!A1152:J3486,6,FALSE)</f>
        <v>No</v>
      </c>
      <c r="H1152" s="26">
        <f>VLOOKUP(A1152,table2!A1152:J3486,7,FALSE)</f>
        <v>0</v>
      </c>
      <c r="I1152" t="str">
        <f>VLOOKUP(A1152,table2!A1152:J3486,8,FALSE)</f>
        <v>No</v>
      </c>
      <c r="J1152" t="str">
        <f>VLOOKUP(A1152,table2!A1152:J3486,9,FALSE)</f>
        <v>NORMAL WEIGHT</v>
      </c>
      <c r="K1152" t="str">
        <f>VLOOKUP(A1152,table2!A1152:J3486,10,FALSE)</f>
        <v>PREDIABETES</v>
      </c>
      <c r="L1152" s="22">
        <f>VLOOKUP(A1152,table3!A1152:H3492,4,FALSE)</f>
        <v>9529</v>
      </c>
      <c r="M1152" s="22" t="str">
        <f>VLOOKUP(A1152,table3!A1152:H3492,5,FALSE)</f>
        <v>tier - 2</v>
      </c>
      <c r="N1152" t="str">
        <f>VLOOKUP(A1152,table3!A1152:H3492,6,FALSE)</f>
        <v>tier - 2</v>
      </c>
      <c r="O1152" t="str">
        <f>VLOOKUP(A1152,table3!A1152:H3492,7,FALSE)</f>
        <v>R1011</v>
      </c>
      <c r="P1152" s="8">
        <f>VLOOKUP(A1152,table3!A1152:H3492,2,FALSE)</f>
        <v>26266</v>
      </c>
      <c r="Q1152">
        <f>VLOOKUP(A1152,table3!A1151:H3492,8,FALSE)</f>
        <v>51</v>
      </c>
    </row>
    <row r="1153" spans="1:17" x14ac:dyDescent="0.3">
      <c r="A1153" s="13" t="s">
        <v>1219</v>
      </c>
      <c r="B1153" s="14" t="s">
        <v>6663</v>
      </c>
      <c r="C1153">
        <f>VLOOKUP(A1153,table2!A1153:J3487,2,FALSE)</f>
        <v>44.75</v>
      </c>
      <c r="D1153">
        <f>VLOOKUP(A1153,table2!A1153:J3487,3,FALSE)</f>
        <v>5.09</v>
      </c>
      <c r="E1153" t="str">
        <f>VLOOKUP(A1153,table2!A1153:J3487,4,FALSE)</f>
        <v>Yes</v>
      </c>
      <c r="F1153" t="str">
        <f>VLOOKUP(A1153,table2!A1153:J3487,5,FALSE)</f>
        <v>No</v>
      </c>
      <c r="G1153" t="str">
        <f>VLOOKUP(A1153,table2!A1153:J3487,6,FALSE)</f>
        <v>No</v>
      </c>
      <c r="H1153" s="26">
        <f>VLOOKUP(A1153,table2!A1153:J3487,7,FALSE)</f>
        <v>0</v>
      </c>
      <c r="I1153" t="str">
        <f>VLOOKUP(A1153,table2!A1153:J3487,8,FALSE)</f>
        <v>No</v>
      </c>
      <c r="J1153" t="str">
        <f>VLOOKUP(A1153,table2!A1153:J3487,9,FALSE)</f>
        <v>OBESITY</v>
      </c>
      <c r="K1153" t="str">
        <f>VLOOKUP(A1153,table2!A1153:J3487,10,FALSE)</f>
        <v>NORMAL</v>
      </c>
      <c r="L1153" s="22">
        <f>VLOOKUP(A1153,table3!A1153:H3493,4,FALSE)</f>
        <v>9539</v>
      </c>
      <c r="M1153" s="22" t="str">
        <f>VLOOKUP(A1153,table3!A1153:H3493,5,FALSE)</f>
        <v>tier - 2</v>
      </c>
      <c r="N1153" t="str">
        <f>VLOOKUP(A1153,table3!A1153:H3493,6,FALSE)</f>
        <v>tier - 3</v>
      </c>
      <c r="O1153" t="str">
        <f>VLOOKUP(A1153,table3!A1153:H3493,7,FALSE)</f>
        <v>R1021</v>
      </c>
      <c r="P1153" s="8">
        <f>VLOOKUP(A1153,table3!A1153:H3493,2,FALSE)</f>
        <v>27019</v>
      </c>
      <c r="Q1153">
        <f>VLOOKUP(A1153,table3!A1152:H3493,8,FALSE)</f>
        <v>49</v>
      </c>
    </row>
    <row r="1154" spans="1:17" x14ac:dyDescent="0.3">
      <c r="A1154" s="11" t="s">
        <v>1218</v>
      </c>
      <c r="B1154" s="12" t="s">
        <v>6665</v>
      </c>
      <c r="C1154">
        <f>VLOOKUP(A1154,table2!A1154:J3488,2,FALSE)</f>
        <v>30.78</v>
      </c>
      <c r="D1154">
        <f>VLOOKUP(A1154,table2!A1154:J3488,3,FALSE)</f>
        <v>7.94</v>
      </c>
      <c r="E1154" t="str">
        <f>VLOOKUP(A1154,table2!A1154:J3488,4,FALSE)</f>
        <v>No</v>
      </c>
      <c r="F1154" t="str">
        <f>VLOOKUP(A1154,table2!A1154:J3488,5,FALSE)</f>
        <v>No</v>
      </c>
      <c r="G1154" t="str">
        <f>VLOOKUP(A1154,table2!A1154:J3488,6,FALSE)</f>
        <v>No</v>
      </c>
      <c r="H1154" s="26">
        <f>VLOOKUP(A1154,table2!A1154:J3488,7,FALSE)</f>
        <v>2</v>
      </c>
      <c r="I1154" t="str">
        <f>VLOOKUP(A1154,table2!A1154:J3488,8,FALSE)</f>
        <v>No</v>
      </c>
      <c r="J1154" t="str">
        <f>VLOOKUP(A1154,table2!A1154:J3488,9,FALSE)</f>
        <v>OBESITY</v>
      </c>
      <c r="K1154" t="str">
        <f>VLOOKUP(A1154,table2!A1154:J3488,10,FALSE)</f>
        <v>DIABETES</v>
      </c>
      <c r="L1154" s="22">
        <f>VLOOKUP(A1154,table3!A1154:H3494,4,FALSE)</f>
        <v>9540</v>
      </c>
      <c r="M1154" s="22" t="str">
        <f>VLOOKUP(A1154,table3!A1154:H3494,5,FALSE)</f>
        <v>tier - 2</v>
      </c>
      <c r="N1154" t="str">
        <f>VLOOKUP(A1154,table3!A1154:H3494,6,FALSE)</f>
        <v>tier - 2</v>
      </c>
      <c r="O1154" t="str">
        <f>VLOOKUP(A1154,table3!A1154:H3494,7,FALSE)</f>
        <v>R1024</v>
      </c>
      <c r="P1154" s="8">
        <f>VLOOKUP(A1154,table3!A1154:H3494,2,FALSE)</f>
        <v>27603</v>
      </c>
      <c r="Q1154">
        <f>VLOOKUP(A1154,table3!A1153:H3494,8,FALSE)</f>
        <v>47</v>
      </c>
    </row>
    <row r="1155" spans="1:17" x14ac:dyDescent="0.3">
      <c r="A1155" s="13" t="s">
        <v>1217</v>
      </c>
      <c r="B1155" s="14" t="s">
        <v>6666</v>
      </c>
      <c r="C1155">
        <f>VLOOKUP(A1155,table2!A1155:J3489,2,FALSE)</f>
        <v>21.86</v>
      </c>
      <c r="D1155">
        <f>VLOOKUP(A1155,table2!A1155:J3489,3,FALSE)</f>
        <v>10.95</v>
      </c>
      <c r="E1155" t="str">
        <f>VLOOKUP(A1155,table2!A1155:J3489,4,FALSE)</f>
        <v>No</v>
      </c>
      <c r="F1155" t="str">
        <f>VLOOKUP(A1155,table2!A1155:J3489,5,FALSE)</f>
        <v>No</v>
      </c>
      <c r="G1155" t="str">
        <f>VLOOKUP(A1155,table2!A1155:J3489,6,FALSE)</f>
        <v>No</v>
      </c>
      <c r="H1155" s="26">
        <f>VLOOKUP(A1155,table2!A1155:J3489,7,FALSE)</f>
        <v>0</v>
      </c>
      <c r="I1155" t="str">
        <f>VLOOKUP(A1155,table2!A1155:J3489,8,FALSE)</f>
        <v>No</v>
      </c>
      <c r="J1155" t="str">
        <f>VLOOKUP(A1155,table2!A1155:J3489,9,FALSE)</f>
        <v>NORMAL WEIGHT</v>
      </c>
      <c r="K1155" t="str">
        <f>VLOOKUP(A1155,table2!A1155:J3489,10,FALSE)</f>
        <v>DIABETES</v>
      </c>
      <c r="L1155" s="22">
        <f>VLOOKUP(A1155,table3!A1155:H3495,4,FALSE)</f>
        <v>9542</v>
      </c>
      <c r="M1155" s="22" t="str">
        <f>VLOOKUP(A1155,table3!A1155:H3495,5,FALSE)</f>
        <v>tier - 2</v>
      </c>
      <c r="N1155" t="str">
        <f>VLOOKUP(A1155,table3!A1155:H3495,6,FALSE)</f>
        <v>tier - 1</v>
      </c>
      <c r="O1155" t="str">
        <f>VLOOKUP(A1155,table3!A1155:H3495,7,FALSE)</f>
        <v>R1024</v>
      </c>
      <c r="P1155" s="8">
        <f>VLOOKUP(A1155,table3!A1155:H3495,2,FALSE)</f>
        <v>26564</v>
      </c>
      <c r="Q1155">
        <f>VLOOKUP(A1155,table3!A1154:H3495,8,FALSE)</f>
        <v>50</v>
      </c>
    </row>
    <row r="1156" spans="1:17" x14ac:dyDescent="0.3">
      <c r="A1156" s="11" t="s">
        <v>1216</v>
      </c>
      <c r="B1156" s="12" t="s">
        <v>6668</v>
      </c>
      <c r="C1156">
        <f>VLOOKUP(A1156,table2!A1156:J3490,2,FALSE)</f>
        <v>49.09</v>
      </c>
      <c r="D1156">
        <f>VLOOKUP(A1156,table2!A1156:J3490,3,FALSE)</f>
        <v>6.3</v>
      </c>
      <c r="E1156" t="str">
        <f>VLOOKUP(A1156,table2!A1156:J3490,4,FALSE)</f>
        <v>Yes</v>
      </c>
      <c r="F1156" t="str">
        <f>VLOOKUP(A1156,table2!A1156:J3490,5,FALSE)</f>
        <v>No</v>
      </c>
      <c r="G1156" t="str">
        <f>VLOOKUP(A1156,table2!A1156:J3490,6,FALSE)</f>
        <v>No</v>
      </c>
      <c r="H1156" s="26">
        <f>VLOOKUP(A1156,table2!A1156:J3490,7,FALSE)</f>
        <v>0</v>
      </c>
      <c r="I1156" t="str">
        <f>VLOOKUP(A1156,table2!A1156:J3490,8,FALSE)</f>
        <v>No</v>
      </c>
      <c r="J1156" t="str">
        <f>VLOOKUP(A1156,table2!A1156:J3490,9,FALSE)</f>
        <v>OBESITY</v>
      </c>
      <c r="K1156" t="str">
        <f>VLOOKUP(A1156,table2!A1156:J3490,10,FALSE)</f>
        <v>PREDIABETES</v>
      </c>
      <c r="L1156" s="22">
        <f>VLOOKUP(A1156,table3!A1156:H3496,4,FALSE)</f>
        <v>9550</v>
      </c>
      <c r="M1156" s="22" t="str">
        <f>VLOOKUP(A1156,table3!A1156:H3496,5,FALSE)</f>
        <v>tier - 2</v>
      </c>
      <c r="N1156" t="str">
        <f>VLOOKUP(A1156,table3!A1156:H3496,6,FALSE)</f>
        <v>tier - 1</v>
      </c>
      <c r="O1156" t="str">
        <f>VLOOKUP(A1156,table3!A1156:H3496,7,FALSE)</f>
        <v>R1013</v>
      </c>
      <c r="P1156" s="8">
        <f>VLOOKUP(A1156,table3!A1156:H3496,2,FALSE)</f>
        <v>26564</v>
      </c>
      <c r="Q1156">
        <f>VLOOKUP(A1156,table3!A1155:H3496,8,FALSE)</f>
        <v>50</v>
      </c>
    </row>
    <row r="1157" spans="1:17" x14ac:dyDescent="0.3">
      <c r="A1157" s="13" t="s">
        <v>1215</v>
      </c>
      <c r="B1157" s="14" t="s">
        <v>6670</v>
      </c>
      <c r="C1157">
        <f>VLOOKUP(A1157,table2!A1157:J3491,2,FALSE)</f>
        <v>47.74</v>
      </c>
      <c r="D1157">
        <f>VLOOKUP(A1157,table2!A1157:J3491,3,FALSE)</f>
        <v>8.0500000000000007</v>
      </c>
      <c r="E1157" t="str">
        <f>VLOOKUP(A1157,table2!A1157:J3491,4,FALSE)</f>
        <v>Yes</v>
      </c>
      <c r="F1157" t="str">
        <f>VLOOKUP(A1157,table2!A1157:J3491,5,FALSE)</f>
        <v>No</v>
      </c>
      <c r="G1157" t="str">
        <f>VLOOKUP(A1157,table2!A1157:J3491,6,FALSE)</f>
        <v>No</v>
      </c>
      <c r="H1157" s="26">
        <f>VLOOKUP(A1157,table2!A1157:J3491,7,FALSE)</f>
        <v>2</v>
      </c>
      <c r="I1157" t="str">
        <f>VLOOKUP(A1157,table2!A1157:J3491,8,FALSE)</f>
        <v>No</v>
      </c>
      <c r="J1157" t="str">
        <f>VLOOKUP(A1157,table2!A1157:J3491,9,FALSE)</f>
        <v>OBESITY</v>
      </c>
      <c r="K1157" t="str">
        <f>VLOOKUP(A1157,table2!A1157:J3491,10,FALSE)</f>
        <v>DIABETES</v>
      </c>
      <c r="L1157" s="22">
        <f>VLOOKUP(A1157,table3!A1157:H3497,4,FALSE)</f>
        <v>9563</v>
      </c>
      <c r="M1157" s="22" t="str">
        <f>VLOOKUP(A1157,table3!A1157:H3497,5,FALSE)</f>
        <v>tier - 3</v>
      </c>
      <c r="N1157" t="str">
        <f>VLOOKUP(A1157,table3!A1157:H3497,6,FALSE)</f>
        <v>tier - 1</v>
      </c>
      <c r="O1157" t="str">
        <f>VLOOKUP(A1157,table3!A1157:H3497,7,FALSE)</f>
        <v>R1011</v>
      </c>
      <c r="P1157" s="8">
        <f>VLOOKUP(A1157,table3!A1157:H3497,2,FALSE)</f>
        <v>27255</v>
      </c>
      <c r="Q1157">
        <f>VLOOKUP(A1157,table3!A1156:H3497,8,FALSE)</f>
        <v>48</v>
      </c>
    </row>
    <row r="1158" spans="1:17" x14ac:dyDescent="0.3">
      <c r="A1158" s="11" t="s">
        <v>1214</v>
      </c>
      <c r="B1158" s="12" t="s">
        <v>6672</v>
      </c>
      <c r="C1158">
        <f>VLOOKUP(A1158,table2!A1158:J3492,2,FALSE)</f>
        <v>30.2</v>
      </c>
      <c r="D1158">
        <f>VLOOKUP(A1158,table2!A1158:J3492,3,FALSE)</f>
        <v>9.8800000000000008</v>
      </c>
      <c r="E1158" t="str">
        <f>VLOOKUP(A1158,table2!A1158:J3492,4,FALSE)</f>
        <v>Yes</v>
      </c>
      <c r="F1158" t="str">
        <f>VLOOKUP(A1158,table2!A1158:J3492,5,FALSE)</f>
        <v>No</v>
      </c>
      <c r="G1158" t="str">
        <f>VLOOKUP(A1158,table2!A1158:J3492,6,FALSE)</f>
        <v>No</v>
      </c>
      <c r="H1158" s="26">
        <f>VLOOKUP(A1158,table2!A1158:J3492,7,FALSE)</f>
        <v>2</v>
      </c>
      <c r="I1158" t="str">
        <f>VLOOKUP(A1158,table2!A1158:J3492,8,FALSE)</f>
        <v>No</v>
      </c>
      <c r="J1158" t="str">
        <f>VLOOKUP(A1158,table2!A1158:J3492,9,FALSE)</f>
        <v>OBESITY</v>
      </c>
      <c r="K1158" t="str">
        <f>VLOOKUP(A1158,table2!A1158:J3492,10,FALSE)</f>
        <v>DIABETES</v>
      </c>
      <c r="L1158" s="22">
        <f>VLOOKUP(A1158,table3!A1158:H3498,4,FALSE)</f>
        <v>9567</v>
      </c>
      <c r="M1158" s="22" t="str">
        <f>VLOOKUP(A1158,table3!A1158:H3498,5,FALSE)</f>
        <v>tier - 2</v>
      </c>
      <c r="N1158" t="str">
        <f>VLOOKUP(A1158,table3!A1158:H3498,6,FALSE)</f>
        <v>tier - 1</v>
      </c>
      <c r="O1158" t="str">
        <f>VLOOKUP(A1158,table3!A1158:H3498,7,FALSE)</f>
        <v>R1012</v>
      </c>
      <c r="P1158" s="8">
        <f>VLOOKUP(A1158,table3!A1158:H3498,2,FALSE)</f>
        <v>26999</v>
      </c>
      <c r="Q1158">
        <f>VLOOKUP(A1158,table3!A1157:H3498,8,FALSE)</f>
        <v>49</v>
      </c>
    </row>
    <row r="1159" spans="1:17" x14ac:dyDescent="0.3">
      <c r="A1159" s="13" t="s">
        <v>1213</v>
      </c>
      <c r="B1159" s="14" t="s">
        <v>6674</v>
      </c>
      <c r="C1159">
        <f>VLOOKUP(A1159,table2!A1159:J3493,2,FALSE)</f>
        <v>33.25</v>
      </c>
      <c r="D1159">
        <f>VLOOKUP(A1159,table2!A1159:J3493,3,FALSE)</f>
        <v>7.42</v>
      </c>
      <c r="E1159" t="str">
        <f>VLOOKUP(A1159,table2!A1159:J3493,4,FALSE)</f>
        <v>Yes</v>
      </c>
      <c r="F1159" t="str">
        <f>VLOOKUP(A1159,table2!A1159:J3493,5,FALSE)</f>
        <v>No</v>
      </c>
      <c r="G1159" t="str">
        <f>VLOOKUP(A1159,table2!A1159:J3493,6,FALSE)</f>
        <v>No</v>
      </c>
      <c r="H1159" s="26">
        <f>VLOOKUP(A1159,table2!A1159:J3493,7,FALSE)</f>
        <v>2</v>
      </c>
      <c r="I1159" t="str">
        <f>VLOOKUP(A1159,table2!A1159:J3493,8,FALSE)</f>
        <v>No</v>
      </c>
      <c r="J1159" t="str">
        <f>VLOOKUP(A1159,table2!A1159:J3493,9,FALSE)</f>
        <v>OBESITY</v>
      </c>
      <c r="K1159" t="str">
        <f>VLOOKUP(A1159,table2!A1159:J3493,10,FALSE)</f>
        <v>DIABETES</v>
      </c>
      <c r="L1159" s="22">
        <f>VLOOKUP(A1159,table3!A1159:H3499,4,FALSE)</f>
        <v>9583</v>
      </c>
      <c r="M1159" s="22" t="str">
        <f>VLOOKUP(A1159,table3!A1159:H3499,5,FALSE)</f>
        <v>tier - 3</v>
      </c>
      <c r="N1159" t="str">
        <f>VLOOKUP(A1159,table3!A1159:H3499,6,FALSE)</f>
        <v>tier - 2</v>
      </c>
      <c r="O1159" t="str">
        <f>VLOOKUP(A1159,table3!A1159:H3499,7,FALSE)</f>
        <v>R1013</v>
      </c>
      <c r="P1159" s="8">
        <f>VLOOKUP(A1159,table3!A1159:H3499,2,FALSE)</f>
        <v>24445</v>
      </c>
      <c r="Q1159">
        <f>VLOOKUP(A1159,table3!A1158:H3499,8,FALSE)</f>
        <v>56</v>
      </c>
    </row>
    <row r="1160" spans="1:17" x14ac:dyDescent="0.3">
      <c r="A1160" s="11" t="s">
        <v>1212</v>
      </c>
      <c r="B1160" s="12" t="s">
        <v>6676</v>
      </c>
      <c r="C1160">
        <f>VLOOKUP(A1160,table2!A1160:J3494,2,FALSE)</f>
        <v>26.6</v>
      </c>
      <c r="D1160">
        <f>VLOOKUP(A1160,table2!A1160:J3494,3,FALSE)</f>
        <v>8.4499999999999993</v>
      </c>
      <c r="E1160" t="str">
        <f>VLOOKUP(A1160,table2!A1160:J3494,4,FALSE)</f>
        <v>Yes</v>
      </c>
      <c r="F1160" t="str">
        <f>VLOOKUP(A1160,table2!A1160:J3494,5,FALSE)</f>
        <v>No</v>
      </c>
      <c r="G1160" t="str">
        <f>VLOOKUP(A1160,table2!A1160:J3494,6,FALSE)</f>
        <v>No</v>
      </c>
      <c r="H1160" s="26">
        <f>VLOOKUP(A1160,table2!A1160:J3494,7,FALSE)</f>
        <v>1</v>
      </c>
      <c r="I1160" t="str">
        <f>VLOOKUP(A1160,table2!A1160:J3494,8,FALSE)</f>
        <v>No</v>
      </c>
      <c r="J1160" t="str">
        <f>VLOOKUP(A1160,table2!A1160:J3494,9,FALSE)</f>
        <v>OVER WEIGHT</v>
      </c>
      <c r="K1160" t="str">
        <f>VLOOKUP(A1160,table2!A1160:J3494,10,FALSE)</f>
        <v>DIABETES</v>
      </c>
      <c r="L1160" s="22">
        <f>VLOOKUP(A1160,table3!A1160:H3500,4,FALSE)</f>
        <v>9584</v>
      </c>
      <c r="M1160" s="22" t="str">
        <f>VLOOKUP(A1160,table3!A1160:H3500,5,FALSE)</f>
        <v>tier - 2</v>
      </c>
      <c r="N1160" t="str">
        <f>VLOOKUP(A1160,table3!A1160:H3500,6,FALSE)</f>
        <v>tier - 3</v>
      </c>
      <c r="O1160" t="str">
        <f>VLOOKUP(A1160,table3!A1160:H3500,7,FALSE)</f>
        <v>R1012</v>
      </c>
      <c r="P1160" s="8">
        <f>VLOOKUP(A1160,table3!A1160:H3500,2,FALSE)</f>
        <v>26996</v>
      </c>
      <c r="Q1160">
        <f>VLOOKUP(A1160,table3!A1159:H3500,8,FALSE)</f>
        <v>49</v>
      </c>
    </row>
    <row r="1161" spans="1:17" x14ac:dyDescent="0.3">
      <c r="A1161" s="13" t="s">
        <v>1211</v>
      </c>
      <c r="B1161" s="14" t="s">
        <v>6678</v>
      </c>
      <c r="C1161">
        <f>VLOOKUP(A1161,table2!A1161:J3495,2,FALSE)</f>
        <v>26.35</v>
      </c>
      <c r="D1161">
        <f>VLOOKUP(A1161,table2!A1161:J3495,3,FALSE)</f>
        <v>6.21</v>
      </c>
      <c r="E1161" t="str">
        <f>VLOOKUP(A1161,table2!A1161:J3495,4,FALSE)</f>
        <v>No</v>
      </c>
      <c r="F1161" t="str">
        <f>VLOOKUP(A1161,table2!A1161:J3495,5,FALSE)</f>
        <v>No</v>
      </c>
      <c r="G1161" t="str">
        <f>VLOOKUP(A1161,table2!A1161:J3495,6,FALSE)</f>
        <v>No</v>
      </c>
      <c r="H1161" s="26">
        <f>VLOOKUP(A1161,table2!A1161:J3495,7,FALSE)</f>
        <v>2</v>
      </c>
      <c r="I1161" t="str">
        <f>VLOOKUP(A1161,table2!A1161:J3495,8,FALSE)</f>
        <v>No</v>
      </c>
      <c r="J1161" t="str">
        <f>VLOOKUP(A1161,table2!A1161:J3495,9,FALSE)</f>
        <v>OVER WEIGHT</v>
      </c>
      <c r="K1161" t="str">
        <f>VLOOKUP(A1161,table2!A1161:J3495,10,FALSE)</f>
        <v>PREDIABETES</v>
      </c>
      <c r="L1161" s="22">
        <f>VLOOKUP(A1161,table3!A1161:H3501,4,FALSE)</f>
        <v>9584</v>
      </c>
      <c r="M1161" s="22" t="str">
        <f>VLOOKUP(A1161,table3!A1161:H3501,5,FALSE)</f>
        <v>tier - 2</v>
      </c>
      <c r="N1161" t="str">
        <f>VLOOKUP(A1161,table3!A1161:H3501,6,FALSE)</f>
        <v>tier - 1</v>
      </c>
      <c r="O1161" t="str">
        <f>VLOOKUP(A1161,table3!A1161:H3501,7,FALSE)</f>
        <v>R1021</v>
      </c>
      <c r="P1161" s="8">
        <f>VLOOKUP(A1161,table3!A1161:H3501,2,FALSE)</f>
        <v>29877</v>
      </c>
      <c r="Q1161">
        <f>VLOOKUP(A1161,table3!A1160:H3501,8,FALSE)</f>
        <v>41</v>
      </c>
    </row>
    <row r="1162" spans="1:17" x14ac:dyDescent="0.3">
      <c r="A1162" s="11" t="s">
        <v>1210</v>
      </c>
      <c r="B1162" s="12" t="s">
        <v>6680</v>
      </c>
      <c r="C1162">
        <f>VLOOKUP(A1162,table2!A1162:J3496,2,FALSE)</f>
        <v>39.994999999999997</v>
      </c>
      <c r="D1162">
        <f>VLOOKUP(A1162,table2!A1162:J3496,3,FALSE)</f>
        <v>4.6500000000000004</v>
      </c>
      <c r="E1162" t="str">
        <f>VLOOKUP(A1162,table2!A1162:J3496,4,FALSE)</f>
        <v>No</v>
      </c>
      <c r="F1162" t="str">
        <f>VLOOKUP(A1162,table2!A1162:J3496,5,FALSE)</f>
        <v>No</v>
      </c>
      <c r="G1162" t="str">
        <f>VLOOKUP(A1162,table2!A1162:J3496,6,FALSE)</f>
        <v>No</v>
      </c>
      <c r="H1162" s="26">
        <f>VLOOKUP(A1162,table2!A1162:J3496,7,FALSE)</f>
        <v>0</v>
      </c>
      <c r="I1162" t="str">
        <f>VLOOKUP(A1162,table2!A1162:J3496,8,FALSE)</f>
        <v>No</v>
      </c>
      <c r="J1162" t="str">
        <f>VLOOKUP(A1162,table2!A1162:J3496,9,FALSE)</f>
        <v>OBESITY</v>
      </c>
      <c r="K1162" t="str">
        <f>VLOOKUP(A1162,table2!A1162:J3496,10,FALSE)</f>
        <v>NORMAL</v>
      </c>
      <c r="L1162" s="22">
        <f>VLOOKUP(A1162,table3!A1162:H3502,4,FALSE)</f>
        <v>9598</v>
      </c>
      <c r="M1162" s="22" t="str">
        <f>VLOOKUP(A1162,table3!A1162:H3502,5,FALSE)</f>
        <v>tier - 3</v>
      </c>
      <c r="N1162" t="str">
        <f>VLOOKUP(A1162,table3!A1162:H3502,6,FALSE)</f>
        <v>tier - 3</v>
      </c>
      <c r="O1162" t="str">
        <f>VLOOKUP(A1162,table3!A1162:H3502,7,FALSE)</f>
        <v>R1013</v>
      </c>
      <c r="P1162" s="8">
        <f>VLOOKUP(A1162,table3!A1162:H3502,2,FALSE)</f>
        <v>23726</v>
      </c>
      <c r="Q1162">
        <f>VLOOKUP(A1162,table3!A1161:H3502,8,FALSE)</f>
        <v>58</v>
      </c>
    </row>
    <row r="1163" spans="1:17" x14ac:dyDescent="0.3">
      <c r="A1163" s="13" t="s">
        <v>1209</v>
      </c>
      <c r="B1163" s="14" t="s">
        <v>6682</v>
      </c>
      <c r="C1163">
        <f>VLOOKUP(A1163,table2!A1163:J3497,2,FALSE)</f>
        <v>22.92</v>
      </c>
      <c r="D1163">
        <f>VLOOKUP(A1163,table2!A1163:J3497,3,FALSE)</f>
        <v>5.87</v>
      </c>
      <c r="E1163" t="str">
        <f>VLOOKUP(A1163,table2!A1163:J3497,4,FALSE)</f>
        <v>Yes</v>
      </c>
      <c r="F1163" t="str">
        <f>VLOOKUP(A1163,table2!A1163:J3497,5,FALSE)</f>
        <v>No</v>
      </c>
      <c r="G1163" t="str">
        <f>VLOOKUP(A1163,table2!A1163:J3497,6,FALSE)</f>
        <v>No</v>
      </c>
      <c r="H1163" s="26">
        <f>VLOOKUP(A1163,table2!A1163:J3497,7,FALSE)</f>
        <v>1</v>
      </c>
      <c r="I1163" t="str">
        <f>VLOOKUP(A1163,table2!A1163:J3497,8,FALSE)</f>
        <v>No</v>
      </c>
      <c r="J1163" t="str">
        <f>VLOOKUP(A1163,table2!A1163:J3497,9,FALSE)</f>
        <v>NORMAL WEIGHT</v>
      </c>
      <c r="K1163" t="str">
        <f>VLOOKUP(A1163,table2!A1163:J3497,10,FALSE)</f>
        <v>PREDIABETES</v>
      </c>
      <c r="L1163" s="22">
        <f>VLOOKUP(A1163,table3!A1163:H3503,4,FALSE)</f>
        <v>9618</v>
      </c>
      <c r="M1163" s="22" t="str">
        <f>VLOOKUP(A1163,table3!A1163:H3503,5,FALSE)</f>
        <v>tier - 3</v>
      </c>
      <c r="N1163" t="str">
        <f>VLOOKUP(A1163,table3!A1163:H3503,6,FALSE)</f>
        <v>tier - 3</v>
      </c>
      <c r="O1163" t="str">
        <f>VLOOKUP(A1163,table3!A1163:H3503,7,FALSE)</f>
        <v>R1016</v>
      </c>
      <c r="P1163" s="8">
        <f>VLOOKUP(A1163,table3!A1163:H3503,2,FALSE)</f>
        <v>26660</v>
      </c>
      <c r="Q1163">
        <f>VLOOKUP(A1163,table3!A1162:H3503,8,FALSE)</f>
        <v>50</v>
      </c>
    </row>
    <row r="1164" spans="1:17" x14ac:dyDescent="0.3">
      <c r="A1164" s="11" t="s">
        <v>1208</v>
      </c>
      <c r="B1164" s="12" t="s">
        <v>6683</v>
      </c>
      <c r="C1164">
        <f>VLOOKUP(A1164,table2!A1164:J3498,2,FALSE)</f>
        <v>24.78</v>
      </c>
      <c r="D1164">
        <f>VLOOKUP(A1164,table2!A1164:J3498,3,FALSE)</f>
        <v>4.24</v>
      </c>
      <c r="E1164" t="str">
        <f>VLOOKUP(A1164,table2!A1164:J3498,4,FALSE)</f>
        <v>Yes</v>
      </c>
      <c r="F1164" t="str">
        <f>VLOOKUP(A1164,table2!A1164:J3498,5,FALSE)</f>
        <v>No</v>
      </c>
      <c r="G1164" t="str">
        <f>VLOOKUP(A1164,table2!A1164:J3498,6,FALSE)</f>
        <v>No</v>
      </c>
      <c r="H1164" s="26">
        <f>VLOOKUP(A1164,table2!A1164:J3498,7,FALSE)</f>
        <v>2</v>
      </c>
      <c r="I1164" t="str">
        <f>VLOOKUP(A1164,table2!A1164:J3498,8,FALSE)</f>
        <v>No</v>
      </c>
      <c r="J1164" t="str">
        <f>VLOOKUP(A1164,table2!A1164:J3498,9,FALSE)</f>
        <v>NORMAL WEIGHT</v>
      </c>
      <c r="K1164" t="str">
        <f>VLOOKUP(A1164,table2!A1164:J3498,10,FALSE)</f>
        <v>NORMAL</v>
      </c>
      <c r="L1164" s="22">
        <f>VLOOKUP(A1164,table3!A1164:H3504,4,FALSE)</f>
        <v>9619</v>
      </c>
      <c r="M1164" s="22" t="str">
        <f>VLOOKUP(A1164,table3!A1164:H3504,5,FALSE)</f>
        <v>tier - 2</v>
      </c>
      <c r="N1164" t="str">
        <f>VLOOKUP(A1164,table3!A1164:H3504,6,FALSE)</f>
        <v>tier - 1</v>
      </c>
      <c r="O1164" t="str">
        <f>VLOOKUP(A1164,table3!A1164:H3504,7,FALSE)</f>
        <v>R1025</v>
      </c>
      <c r="P1164" s="8">
        <f>VLOOKUP(A1164,table3!A1164:H3504,2,FALSE)</f>
        <v>30192</v>
      </c>
      <c r="Q1164">
        <f>VLOOKUP(A1164,table3!A1163:H3504,8,FALSE)</f>
        <v>40</v>
      </c>
    </row>
    <row r="1165" spans="1:17" x14ac:dyDescent="0.3">
      <c r="A1165" s="13" t="s">
        <v>1207</v>
      </c>
      <c r="B1165" s="14" t="s">
        <v>6685</v>
      </c>
      <c r="C1165">
        <f>VLOOKUP(A1165,table2!A1165:J3499,2,FALSE)</f>
        <v>34.07</v>
      </c>
      <c r="D1165">
        <f>VLOOKUP(A1165,table2!A1165:J3499,3,FALSE)</f>
        <v>7.81</v>
      </c>
      <c r="E1165" t="str">
        <f>VLOOKUP(A1165,table2!A1165:J3499,4,FALSE)</f>
        <v>Yes</v>
      </c>
      <c r="F1165" t="str">
        <f>VLOOKUP(A1165,table2!A1165:J3499,5,FALSE)</f>
        <v>No</v>
      </c>
      <c r="G1165" t="str">
        <f>VLOOKUP(A1165,table2!A1165:J3499,6,FALSE)</f>
        <v>No</v>
      </c>
      <c r="H1165" s="26">
        <f>VLOOKUP(A1165,table2!A1165:J3499,7,FALSE)</f>
        <v>0</v>
      </c>
      <c r="I1165" t="str">
        <f>VLOOKUP(A1165,table2!A1165:J3499,8,FALSE)</f>
        <v>No</v>
      </c>
      <c r="J1165" t="str">
        <f>VLOOKUP(A1165,table2!A1165:J3499,9,FALSE)</f>
        <v>OBESITY</v>
      </c>
      <c r="K1165" t="str">
        <f>VLOOKUP(A1165,table2!A1165:J3499,10,FALSE)</f>
        <v>DIABETES</v>
      </c>
      <c r="L1165" s="22">
        <f>VLOOKUP(A1165,table3!A1165:H3505,4,FALSE)</f>
        <v>9620</v>
      </c>
      <c r="M1165" s="22" t="str">
        <f>VLOOKUP(A1165,table3!A1165:H3505,5,FALSE)</f>
        <v>tier - 3</v>
      </c>
      <c r="N1165" t="str">
        <f>VLOOKUP(A1165,table3!A1165:H3505,6,FALSE)</f>
        <v>tier - 3</v>
      </c>
      <c r="O1165" t="str">
        <f>VLOOKUP(A1165,table3!A1165:H3505,7,FALSE)</f>
        <v>R1012</v>
      </c>
      <c r="P1165" s="8">
        <f>VLOOKUP(A1165,table3!A1165:H3505,2,FALSE)</f>
        <v>27696</v>
      </c>
      <c r="Q1165">
        <f>VLOOKUP(A1165,table3!A1164:H3505,8,FALSE)</f>
        <v>47</v>
      </c>
    </row>
    <row r="1166" spans="1:17" x14ac:dyDescent="0.3">
      <c r="A1166" s="11" t="s">
        <v>1206</v>
      </c>
      <c r="B1166" s="12" t="s">
        <v>6687</v>
      </c>
      <c r="C1166">
        <f>VLOOKUP(A1166,table2!A1166:J3500,2,FALSE)</f>
        <v>30.14</v>
      </c>
      <c r="D1166">
        <f>VLOOKUP(A1166,table2!A1166:J3500,3,FALSE)</f>
        <v>9.85</v>
      </c>
      <c r="E1166" t="str">
        <f>VLOOKUP(A1166,table2!A1166:J3500,4,FALSE)</f>
        <v>No</v>
      </c>
      <c r="F1166" t="str">
        <f>VLOOKUP(A1166,table2!A1166:J3500,5,FALSE)</f>
        <v>No</v>
      </c>
      <c r="G1166" t="str">
        <f>VLOOKUP(A1166,table2!A1166:J3500,6,FALSE)</f>
        <v>No</v>
      </c>
      <c r="H1166" s="26">
        <f>VLOOKUP(A1166,table2!A1166:J3500,7,FALSE)</f>
        <v>0</v>
      </c>
      <c r="I1166" t="str">
        <f>VLOOKUP(A1166,table2!A1166:J3500,8,FALSE)</f>
        <v>No</v>
      </c>
      <c r="J1166" t="str">
        <f>VLOOKUP(A1166,table2!A1166:J3500,9,FALSE)</f>
        <v>OBESITY</v>
      </c>
      <c r="K1166" t="str">
        <f>VLOOKUP(A1166,table2!A1166:J3500,10,FALSE)</f>
        <v>DIABETES</v>
      </c>
      <c r="L1166" s="22">
        <f>VLOOKUP(A1166,table3!A1166:H3506,4,FALSE)</f>
        <v>9626</v>
      </c>
      <c r="M1166" s="22" t="str">
        <f>VLOOKUP(A1166,table3!A1166:H3506,5,FALSE)</f>
        <v>tier - 2</v>
      </c>
      <c r="N1166" t="str">
        <f>VLOOKUP(A1166,table3!A1166:H3506,6,FALSE)</f>
        <v>tier - 3</v>
      </c>
      <c r="O1166" t="str">
        <f>VLOOKUP(A1166,table3!A1166:H3506,7,FALSE)</f>
        <v>R1011</v>
      </c>
      <c r="P1166" s="8">
        <f>VLOOKUP(A1166,table3!A1166:H3506,2,FALSE)</f>
        <v>25918</v>
      </c>
      <c r="Q1166">
        <f>VLOOKUP(A1166,table3!A1165:H3506,8,FALSE)</f>
        <v>52</v>
      </c>
    </row>
    <row r="1167" spans="1:17" x14ac:dyDescent="0.3">
      <c r="A1167" s="13" t="s">
        <v>1205</v>
      </c>
      <c r="B1167" s="14" t="s">
        <v>6689</v>
      </c>
      <c r="C1167">
        <f>VLOOKUP(A1167,table2!A1167:J3501,2,FALSE)</f>
        <v>18.05</v>
      </c>
      <c r="D1167">
        <f>VLOOKUP(A1167,table2!A1167:J3501,3,FALSE)</f>
        <v>6.94</v>
      </c>
      <c r="E1167" t="str">
        <f>VLOOKUP(A1167,table2!A1167:J3501,4,FALSE)</f>
        <v>No</v>
      </c>
      <c r="F1167" t="str">
        <f>VLOOKUP(A1167,table2!A1167:J3501,5,FALSE)</f>
        <v>No</v>
      </c>
      <c r="G1167" t="str">
        <f>VLOOKUP(A1167,table2!A1167:J3501,6,FALSE)</f>
        <v>No</v>
      </c>
      <c r="H1167" s="26">
        <f>VLOOKUP(A1167,table2!A1167:J3501,7,FALSE)</f>
        <v>0</v>
      </c>
      <c r="I1167" t="str">
        <f>VLOOKUP(A1167,table2!A1167:J3501,8,FALSE)</f>
        <v>No</v>
      </c>
      <c r="J1167" t="str">
        <f>VLOOKUP(A1167,table2!A1167:J3501,9,FALSE)</f>
        <v>UNDER WEIGHT</v>
      </c>
      <c r="K1167" t="str">
        <f>VLOOKUP(A1167,table2!A1167:J3501,10,FALSE)</f>
        <v>DIABETES</v>
      </c>
      <c r="L1167" s="22">
        <f>VLOOKUP(A1167,table3!A1167:H3507,4,FALSE)</f>
        <v>9629</v>
      </c>
      <c r="M1167" s="22" t="str">
        <f>VLOOKUP(A1167,table3!A1167:H3507,5,FALSE)</f>
        <v>tier - 2</v>
      </c>
      <c r="N1167" t="str">
        <f>VLOOKUP(A1167,table3!A1167:H3507,6,FALSE)</f>
        <v>tier - 2</v>
      </c>
      <c r="O1167" t="str">
        <f>VLOOKUP(A1167,table3!A1167:H3507,7,FALSE)</f>
        <v>R1026</v>
      </c>
      <c r="P1167" s="8">
        <f>VLOOKUP(A1167,table3!A1167:H3507,2,FALSE)</f>
        <v>35969</v>
      </c>
      <c r="Q1167">
        <f>VLOOKUP(A1167,table3!A1166:H3507,8,FALSE)</f>
        <v>24</v>
      </c>
    </row>
    <row r="1168" spans="1:17" x14ac:dyDescent="0.3">
      <c r="A1168" s="11" t="s">
        <v>1204</v>
      </c>
      <c r="B1168" s="12" t="s">
        <v>6690</v>
      </c>
      <c r="C1168">
        <f>VLOOKUP(A1168,table2!A1168:J3502,2,FALSE)</f>
        <v>37.4</v>
      </c>
      <c r="D1168">
        <f>VLOOKUP(A1168,table2!A1168:J3502,3,FALSE)</f>
        <v>11.3</v>
      </c>
      <c r="E1168" t="str">
        <f>VLOOKUP(A1168,table2!A1168:J3502,4,FALSE)</f>
        <v>Yes</v>
      </c>
      <c r="F1168" t="str">
        <f>VLOOKUP(A1168,table2!A1168:J3502,5,FALSE)</f>
        <v>No</v>
      </c>
      <c r="G1168" t="str">
        <f>VLOOKUP(A1168,table2!A1168:J3502,6,FALSE)</f>
        <v>No</v>
      </c>
      <c r="H1168" s="26">
        <f>VLOOKUP(A1168,table2!A1168:J3502,7,FALSE)</f>
        <v>2</v>
      </c>
      <c r="I1168" t="str">
        <f>VLOOKUP(A1168,table2!A1168:J3502,8,FALSE)</f>
        <v>No</v>
      </c>
      <c r="J1168" t="str">
        <f>VLOOKUP(A1168,table2!A1168:J3502,9,FALSE)</f>
        <v>OBESITY</v>
      </c>
      <c r="K1168" t="str">
        <f>VLOOKUP(A1168,table2!A1168:J3502,10,FALSE)</f>
        <v>DIABETES</v>
      </c>
      <c r="L1168" s="22">
        <f>VLOOKUP(A1168,table3!A1168:H3508,4,FALSE)</f>
        <v>9630</v>
      </c>
      <c r="M1168" s="22" t="str">
        <f>VLOOKUP(A1168,table3!A1168:H3508,5,FALSE)</f>
        <v>tier - 2</v>
      </c>
      <c r="N1168" t="str">
        <f>VLOOKUP(A1168,table3!A1168:H3508,6,FALSE)</f>
        <v>tier - 2</v>
      </c>
      <c r="O1168" t="str">
        <f>VLOOKUP(A1168,table3!A1168:H3508,7,FALSE)</f>
        <v>R1021</v>
      </c>
      <c r="P1168" s="8">
        <f>VLOOKUP(A1168,table3!A1168:H3508,2,FALSE)</f>
        <v>29208</v>
      </c>
      <c r="Q1168">
        <f>VLOOKUP(A1168,table3!A1167:H3508,8,FALSE)</f>
        <v>43</v>
      </c>
    </row>
    <row r="1169" spans="1:17" x14ac:dyDescent="0.3">
      <c r="A1169" s="13" t="s">
        <v>1203</v>
      </c>
      <c r="B1169" s="14" t="s">
        <v>6691</v>
      </c>
      <c r="C1169">
        <f>VLOOKUP(A1169,table2!A1169:J3503,2,FALSE)</f>
        <v>25.75</v>
      </c>
      <c r="D1169">
        <f>VLOOKUP(A1169,table2!A1169:J3503,3,FALSE)</f>
        <v>9.23</v>
      </c>
      <c r="E1169" t="str">
        <f>VLOOKUP(A1169,table2!A1169:J3503,4,FALSE)</f>
        <v>No</v>
      </c>
      <c r="F1169" t="str">
        <f>VLOOKUP(A1169,table2!A1169:J3503,5,FALSE)</f>
        <v>No</v>
      </c>
      <c r="G1169" t="str">
        <f>VLOOKUP(A1169,table2!A1169:J3503,6,FALSE)</f>
        <v>No</v>
      </c>
      <c r="H1169" s="26">
        <f>VLOOKUP(A1169,table2!A1169:J3503,7,FALSE)</f>
        <v>0</v>
      </c>
      <c r="I1169" t="str">
        <f>VLOOKUP(A1169,table2!A1169:J3503,8,FALSE)</f>
        <v>No</v>
      </c>
      <c r="J1169" t="str">
        <f>VLOOKUP(A1169,table2!A1169:J3503,9,FALSE)</f>
        <v>OVER WEIGHT</v>
      </c>
      <c r="K1169" t="str">
        <f>VLOOKUP(A1169,table2!A1169:J3503,10,FALSE)</f>
        <v>DIABETES</v>
      </c>
      <c r="L1169" s="22">
        <f>VLOOKUP(A1169,table3!A1169:H3509,4,FALSE)</f>
        <v>9630</v>
      </c>
      <c r="M1169" s="22" t="str">
        <f>VLOOKUP(A1169,table3!A1169:H3509,5,FALSE)</f>
        <v>tier - 2</v>
      </c>
      <c r="N1169" t="str">
        <f>VLOOKUP(A1169,table3!A1169:H3509,6,FALSE)</f>
        <v>tier - 2</v>
      </c>
      <c r="O1169" t="str">
        <f>VLOOKUP(A1169,table3!A1169:H3509,7,FALSE)</f>
        <v>R1011</v>
      </c>
      <c r="P1169" s="8">
        <f>VLOOKUP(A1169,table3!A1169:H3509,2,FALSE)</f>
        <v>26595</v>
      </c>
      <c r="Q1169">
        <f>VLOOKUP(A1169,table3!A1168:H3509,8,FALSE)</f>
        <v>50</v>
      </c>
    </row>
    <row r="1170" spans="1:17" x14ac:dyDescent="0.3">
      <c r="A1170" s="11" t="s">
        <v>1202</v>
      </c>
      <c r="B1170" s="12" t="s">
        <v>4815</v>
      </c>
      <c r="C1170">
        <f>VLOOKUP(A1170,table2!A1170:J3504,2,FALSE)</f>
        <v>32.299999999999997</v>
      </c>
      <c r="D1170">
        <f>VLOOKUP(A1170,table2!A1170:J3504,3,FALSE)</f>
        <v>4.37</v>
      </c>
      <c r="E1170" t="str">
        <f>VLOOKUP(A1170,table2!A1170:J3504,4,FALSE)</f>
        <v>No</v>
      </c>
      <c r="F1170" t="str">
        <f>VLOOKUP(A1170,table2!A1170:J3504,5,FALSE)</f>
        <v>No</v>
      </c>
      <c r="G1170" t="str">
        <f>VLOOKUP(A1170,table2!A1170:J3504,6,FALSE)</f>
        <v>No</v>
      </c>
      <c r="H1170" s="26">
        <f>VLOOKUP(A1170,table2!A1170:J3504,7,FALSE)</f>
        <v>2</v>
      </c>
      <c r="I1170" t="str">
        <f>VLOOKUP(A1170,table2!A1170:J3504,8,FALSE)</f>
        <v>No</v>
      </c>
      <c r="J1170" t="str">
        <f>VLOOKUP(A1170,table2!A1170:J3504,9,FALSE)</f>
        <v>OBESITY</v>
      </c>
      <c r="K1170" t="str">
        <f>VLOOKUP(A1170,table2!A1170:J3504,10,FALSE)</f>
        <v>NORMAL</v>
      </c>
      <c r="L1170" s="22">
        <f>VLOOKUP(A1170,table3__3[],4,FALSE)</f>
        <v>9631</v>
      </c>
      <c r="M1170" s="22" t="str">
        <f>VLOOKUP(A1170,table3__3[],5,FALSE)</f>
        <v>tier - 3</v>
      </c>
      <c r="N1170" t="str">
        <f>VLOOKUP(A1170,table3__3[],6,)</f>
        <v>tier - 2</v>
      </c>
      <c r="O1170" t="str">
        <f>VLOOKUP(A1170,table3__3[],7,FALSE)</f>
        <v>R1013</v>
      </c>
      <c r="P1170" s="8">
        <f>VLOOKUP(A1170,table3__3[],8,FALSE)</f>
        <v>54</v>
      </c>
      <c r="Q1170">
        <f>VLOOKUP(A1170,table3!A1169:H3510,8,FALSE)</f>
        <v>54</v>
      </c>
    </row>
    <row r="1171" spans="1:17" x14ac:dyDescent="0.3">
      <c r="A1171" s="13" t="s">
        <v>1201</v>
      </c>
      <c r="B1171" s="14" t="s">
        <v>6694</v>
      </c>
      <c r="C1171">
        <f>VLOOKUP(A1171,table2!A1171:J3505,2,FALSE)</f>
        <v>28.61</v>
      </c>
      <c r="D1171">
        <f>VLOOKUP(A1171,table2!A1171:J3505,3,FALSE)</f>
        <v>5.76</v>
      </c>
      <c r="E1171" t="str">
        <f>VLOOKUP(A1171,table2!A1171:J3505,4,FALSE)</f>
        <v>No</v>
      </c>
      <c r="F1171" t="str">
        <f>VLOOKUP(A1171,table2!A1171:J3505,5,FALSE)</f>
        <v>No</v>
      </c>
      <c r="G1171" t="str">
        <f>VLOOKUP(A1171,table2!A1171:J3505,6,FALSE)</f>
        <v>Yes</v>
      </c>
      <c r="H1171" s="26">
        <f>VLOOKUP(A1171,table2!A1171:J3505,7,FALSE)</f>
        <v>1</v>
      </c>
      <c r="I1171" t="str">
        <f>VLOOKUP(A1171,table2!A1171:J3505,8,FALSE)</f>
        <v>No</v>
      </c>
      <c r="J1171" t="str">
        <f>VLOOKUP(A1171,table2!A1171:J3505,9,FALSE)</f>
        <v>OVER WEIGHT</v>
      </c>
      <c r="K1171" t="str">
        <f>VLOOKUP(A1171,table2!A1171:J3505,10,FALSE)</f>
        <v>PREDIABETES</v>
      </c>
      <c r="L1171" s="22">
        <f>VLOOKUP(A1171,table3__3[],4,FALSE)</f>
        <v>9635</v>
      </c>
      <c r="M1171" s="22" t="str">
        <f>VLOOKUP(A1171,table3__3[],5,FALSE)</f>
        <v>tier - 2</v>
      </c>
      <c r="N1171" t="str">
        <f>VLOOKUP(A1171,table3__3[],6,)</f>
        <v>tier - 2</v>
      </c>
      <c r="O1171" t="str">
        <f>VLOOKUP(A1171,table3__3[],7,FALSE)</f>
        <v>R1011</v>
      </c>
      <c r="P1171" s="8">
        <f>VLOOKUP(A1171,table3__3[],8,FALSE)</f>
        <v>52</v>
      </c>
      <c r="Q1171">
        <f>VLOOKUP(A1170,table3__3[],8,)</f>
        <v>54</v>
      </c>
    </row>
    <row r="1172" spans="1:17" x14ac:dyDescent="0.3">
      <c r="A1172" s="11" t="s">
        <v>1200</v>
      </c>
      <c r="B1172" s="12" t="s">
        <v>6419</v>
      </c>
      <c r="C1172">
        <f>VLOOKUP(A1172,table2!A1172:J3506,2,FALSE)</f>
        <v>45.41</v>
      </c>
      <c r="D1172">
        <f>VLOOKUP(A1172,table2!A1172:J3506,3,FALSE)</f>
        <v>4.96</v>
      </c>
      <c r="E1172" t="str">
        <f>VLOOKUP(A1172,table2!A1172:J3506,4,FALSE)</f>
        <v>No</v>
      </c>
      <c r="F1172" t="str">
        <f>VLOOKUP(A1172,table2!A1172:J3506,5,FALSE)</f>
        <v>No</v>
      </c>
      <c r="G1172" t="str">
        <f>VLOOKUP(A1172,table2!A1172:J3506,6,FALSE)</f>
        <v>No</v>
      </c>
      <c r="H1172" s="26">
        <f>VLOOKUP(A1172,table2!A1172:J3506,7,FALSE)</f>
        <v>1</v>
      </c>
      <c r="I1172" t="str">
        <f>VLOOKUP(A1172,table2!A1172:J3506,8,FALSE)</f>
        <v>No</v>
      </c>
      <c r="J1172" t="str">
        <f>VLOOKUP(A1172,table2!A1172:J3506,9,FALSE)</f>
        <v>OBESITY</v>
      </c>
      <c r="K1172" t="str">
        <f>VLOOKUP(A1172,table2!A1172:J3506,10,FALSE)</f>
        <v>NORMAL</v>
      </c>
      <c r="L1172" s="22">
        <f>VLOOKUP(A1172,table3__3[],4,FALSE)</f>
        <v>9644</v>
      </c>
      <c r="M1172" s="22" t="str">
        <f>VLOOKUP(A1172,table3__3[],5,FALSE)</f>
        <v>tier - 2</v>
      </c>
      <c r="N1172" t="str">
        <f>VLOOKUP(A1172,table3__3[],6,)</f>
        <v>tier - 1</v>
      </c>
      <c r="O1172" t="str">
        <f>VLOOKUP(A1172,table3__3[],7,FALSE)</f>
        <v>R1012</v>
      </c>
      <c r="P1172" s="8">
        <f>VLOOKUP(A1172,table3__3[],8,FALSE)</f>
        <v>51</v>
      </c>
      <c r="Q1172">
        <f>VLOOKUP(A1171,table3__3[],8,)</f>
        <v>52</v>
      </c>
    </row>
    <row r="1173" spans="1:17" x14ac:dyDescent="0.3">
      <c r="A1173" s="13" t="s">
        <v>1199</v>
      </c>
      <c r="B1173" s="14" t="s">
        <v>6697</v>
      </c>
      <c r="C1173">
        <f>VLOOKUP(A1173,table2!A1173:J3507,2,FALSE)</f>
        <v>31.2</v>
      </c>
      <c r="D1173">
        <f>VLOOKUP(A1173,table2!A1173:J3507,3,FALSE)</f>
        <v>11.04</v>
      </c>
      <c r="E1173" t="str">
        <f>VLOOKUP(A1173,table2!A1173:J3507,4,FALSE)</f>
        <v>Yes</v>
      </c>
      <c r="F1173" t="str">
        <f>VLOOKUP(A1173,table2!A1173:J3507,5,FALSE)</f>
        <v>No</v>
      </c>
      <c r="G1173" t="str">
        <f>VLOOKUP(A1173,table2!A1173:J3507,6,FALSE)</f>
        <v>No</v>
      </c>
      <c r="H1173" s="26">
        <f>VLOOKUP(A1173,table2!A1173:J3507,7,FALSE)</f>
        <v>2</v>
      </c>
      <c r="I1173" t="str">
        <f>VLOOKUP(A1173,table2!A1173:J3507,8,FALSE)</f>
        <v>No</v>
      </c>
      <c r="J1173" t="str">
        <f>VLOOKUP(A1173,table2!A1173:J3507,9,FALSE)</f>
        <v>OBESITY</v>
      </c>
      <c r="K1173" t="str">
        <f>VLOOKUP(A1173,table2!A1173:J3507,10,FALSE)</f>
        <v>DIABETES</v>
      </c>
      <c r="L1173" s="22">
        <f>VLOOKUP(A1173,table3__3[],4,FALSE)</f>
        <v>9654</v>
      </c>
      <c r="M1173" s="22" t="str">
        <f>VLOOKUP(A1173,table3__3[],5,FALSE)</f>
        <v>tier - 2</v>
      </c>
      <c r="N1173" t="str">
        <f>VLOOKUP(A1173,table3__3[],6,)</f>
        <v>tier - 2</v>
      </c>
      <c r="O1173" t="str">
        <f>VLOOKUP(A1173,table3__3[],7,FALSE)</f>
        <v>R1011</v>
      </c>
      <c r="P1173" s="8">
        <f>VLOOKUP(A1173,table3__3[],8,FALSE)</f>
        <v>48</v>
      </c>
      <c r="Q1173">
        <f>VLOOKUP(A1172,table3__3[],8,)</f>
        <v>51</v>
      </c>
    </row>
    <row r="1174" spans="1:17" x14ac:dyDescent="0.3">
      <c r="A1174" s="11" t="s">
        <v>1198</v>
      </c>
      <c r="B1174" s="12" t="s">
        <v>6699</v>
      </c>
      <c r="C1174">
        <f>VLOOKUP(A1174,table2!A1174:J3508,2,FALSE)</f>
        <v>29.83</v>
      </c>
      <c r="D1174">
        <f>VLOOKUP(A1174,table2!A1174:J3508,3,FALSE)</f>
        <v>7.81</v>
      </c>
      <c r="E1174" t="str">
        <f>VLOOKUP(A1174,table2!A1174:J3508,4,FALSE)</f>
        <v>Yes</v>
      </c>
      <c r="F1174" t="str">
        <f>VLOOKUP(A1174,table2!A1174:J3508,5,FALSE)</f>
        <v>No</v>
      </c>
      <c r="G1174" t="str">
        <f>VLOOKUP(A1174,table2!A1174:J3508,6,FALSE)</f>
        <v>No</v>
      </c>
      <c r="H1174" s="26">
        <f>VLOOKUP(A1174,table2!A1174:J3508,7,FALSE)</f>
        <v>1</v>
      </c>
      <c r="I1174" t="str">
        <f>VLOOKUP(A1174,table2!A1174:J3508,8,FALSE)</f>
        <v>No</v>
      </c>
      <c r="J1174" t="str">
        <f>VLOOKUP(A1174,table2!A1174:J3508,9,FALSE)</f>
        <v>OVER WEIGHT</v>
      </c>
      <c r="K1174" t="str">
        <f>VLOOKUP(A1174,table2!A1174:J3508,10,FALSE)</f>
        <v>DIABETES</v>
      </c>
      <c r="L1174" s="22">
        <f>VLOOKUP(A1174,table3__3[],4,FALSE)</f>
        <v>9664</v>
      </c>
      <c r="M1174" s="22" t="str">
        <f>VLOOKUP(A1174,table3__3[],5,FALSE)</f>
        <v>tier - 2</v>
      </c>
      <c r="N1174" t="str">
        <f>VLOOKUP(A1174,table3__3[],6,)</f>
        <v>tier - 3</v>
      </c>
      <c r="O1174" t="str">
        <f>VLOOKUP(A1174,table3__3[],7,FALSE)</f>
        <v>R1011</v>
      </c>
      <c r="P1174" s="8">
        <f>VLOOKUP(A1174,table3__3[],8,FALSE)</f>
        <v>41</v>
      </c>
      <c r="Q1174">
        <f>VLOOKUP(A1173,table3__3[],8,)</f>
        <v>48</v>
      </c>
    </row>
    <row r="1175" spans="1:17" x14ac:dyDescent="0.3">
      <c r="A1175" s="13" t="s">
        <v>1197</v>
      </c>
      <c r="B1175" s="14" t="s">
        <v>6701</v>
      </c>
      <c r="C1175">
        <f>VLOOKUP(A1175,table2!A1175:J3509,2,FALSE)</f>
        <v>29.06</v>
      </c>
      <c r="D1175">
        <f>VLOOKUP(A1175,table2!A1175:J3509,3,FALSE)</f>
        <v>4.55</v>
      </c>
      <c r="E1175" t="str">
        <f>VLOOKUP(A1175,table2!A1175:J3509,4,FALSE)</f>
        <v>No</v>
      </c>
      <c r="F1175" t="str">
        <f>VLOOKUP(A1175,table2!A1175:J3509,5,FALSE)</f>
        <v>No</v>
      </c>
      <c r="G1175" t="str">
        <f>VLOOKUP(A1175,table2!A1175:J3509,6,FALSE)</f>
        <v>No</v>
      </c>
      <c r="H1175" s="26">
        <f>VLOOKUP(A1175,table2!A1175:J3509,7,FALSE)</f>
        <v>0</v>
      </c>
      <c r="I1175" t="str">
        <f>VLOOKUP(A1175,table2!A1175:J3509,8,FALSE)</f>
        <v>No</v>
      </c>
      <c r="J1175" t="str">
        <f>VLOOKUP(A1175,table2!A1175:J3509,9,FALSE)</f>
        <v>OVER WEIGHT</v>
      </c>
      <c r="K1175" t="str">
        <f>VLOOKUP(A1175,table2!A1175:J3509,10,FALSE)</f>
        <v>NORMAL</v>
      </c>
      <c r="L1175" s="22">
        <f>VLOOKUP(A1175,table3__3[],4,FALSE)</f>
        <v>9684</v>
      </c>
      <c r="M1175" s="22" t="str">
        <f>VLOOKUP(A1175,table3__3[],5,FALSE)</f>
        <v>tier - 3</v>
      </c>
      <c r="N1175" t="str">
        <f>VLOOKUP(A1175,table3__3[],6,)</f>
        <v>tier - 2</v>
      </c>
      <c r="O1175" t="str">
        <f>VLOOKUP(A1175,table3__3[],7,FALSE)</f>
        <v>R1013</v>
      </c>
      <c r="P1175" s="8">
        <f>VLOOKUP(A1175,table3__3[],8,FALSE)</f>
        <v>56</v>
      </c>
      <c r="Q1175">
        <f>VLOOKUP(A1174,table3__3[],8,)</f>
        <v>41</v>
      </c>
    </row>
    <row r="1176" spans="1:17" x14ac:dyDescent="0.3">
      <c r="A1176" s="11" t="s">
        <v>1196</v>
      </c>
      <c r="B1176" s="12" t="s">
        <v>6703</v>
      </c>
      <c r="C1176">
        <f>VLOOKUP(A1176,table2!A1176:J3510,2,FALSE)</f>
        <v>27.454999999999998</v>
      </c>
      <c r="D1176">
        <f>VLOOKUP(A1176,table2!A1176:J3510,3,FALSE)</f>
        <v>6.13</v>
      </c>
      <c r="E1176" t="str">
        <f>VLOOKUP(A1176,table2!A1176:J3510,4,FALSE)</f>
        <v>No</v>
      </c>
      <c r="F1176" t="str">
        <f>VLOOKUP(A1176,table2!A1176:J3510,5,FALSE)</f>
        <v>No</v>
      </c>
      <c r="G1176" t="str">
        <f>VLOOKUP(A1176,table2!A1176:J3510,6,FALSE)</f>
        <v>No</v>
      </c>
      <c r="H1176" s="26">
        <f>VLOOKUP(A1176,table2!A1176:J3510,7,FALSE)</f>
        <v>2</v>
      </c>
      <c r="I1176" t="str">
        <f>VLOOKUP(A1176,table2!A1176:J3510,8,FALSE)</f>
        <v>No</v>
      </c>
      <c r="J1176" t="str">
        <f>VLOOKUP(A1176,table2!A1176:J3510,9,FALSE)</f>
        <v>OVER WEIGHT</v>
      </c>
      <c r="K1176" t="str">
        <f>VLOOKUP(A1176,table2!A1176:J3510,10,FALSE)</f>
        <v>PREDIABETES</v>
      </c>
      <c r="L1176" s="22">
        <f>VLOOKUP(A1176,table3__3[],4,FALSE)</f>
        <v>9698</v>
      </c>
      <c r="M1176" s="22" t="str">
        <f>VLOOKUP(A1176,table3__3[],5,FALSE)</f>
        <v>tier - 3</v>
      </c>
      <c r="N1176" t="str">
        <f>VLOOKUP(A1176,table3__3[],6,)</f>
        <v>tier - 3</v>
      </c>
      <c r="O1176" t="str">
        <f>VLOOKUP(A1176,table3__3[],7,FALSE)</f>
        <v>R1013</v>
      </c>
      <c r="P1176" s="8">
        <f>VLOOKUP(A1176,table3__3[],8,FALSE)</f>
        <v>58</v>
      </c>
      <c r="Q1176">
        <f>VLOOKUP(A1175,table3__3[],8,)</f>
        <v>56</v>
      </c>
    </row>
    <row r="1177" spans="1:17" x14ac:dyDescent="0.3">
      <c r="A1177" s="13" t="s">
        <v>1195</v>
      </c>
      <c r="B1177" s="14" t="s">
        <v>6705</v>
      </c>
      <c r="C1177">
        <f>VLOOKUP(A1177,table2!A1177:J3511,2,FALSE)</f>
        <v>23.01</v>
      </c>
      <c r="D1177">
        <f>VLOOKUP(A1177,table2!A1177:J3511,3,FALSE)</f>
        <v>6.04</v>
      </c>
      <c r="E1177" t="str">
        <f>VLOOKUP(A1177,table2!A1177:J3511,4,FALSE)</f>
        <v>Yes</v>
      </c>
      <c r="F1177" t="str">
        <f>VLOOKUP(A1177,table2!A1177:J3511,5,FALSE)</f>
        <v>No</v>
      </c>
      <c r="G1177" t="str">
        <f>VLOOKUP(A1177,table2!A1177:J3511,6,FALSE)</f>
        <v>No</v>
      </c>
      <c r="H1177" s="26">
        <f>VLOOKUP(A1177,table2!A1177:J3511,7,FALSE)</f>
        <v>1</v>
      </c>
      <c r="I1177" t="str">
        <f>VLOOKUP(A1177,table2!A1177:J3511,8,FALSE)</f>
        <v>No</v>
      </c>
      <c r="J1177" t="str">
        <f>VLOOKUP(A1177,table2!A1177:J3511,9,FALSE)</f>
        <v>NORMAL WEIGHT</v>
      </c>
      <c r="K1177" t="str">
        <f>VLOOKUP(A1177,table2!A1177:J3511,10,FALSE)</f>
        <v>PREDIABETES</v>
      </c>
      <c r="L1177" s="22">
        <f>VLOOKUP(A1177,table3__3[],4,FALSE)</f>
        <v>9705</v>
      </c>
      <c r="M1177" s="22" t="str">
        <f>VLOOKUP(A1177,table3__3[],5,FALSE)</f>
        <v>tier - 2</v>
      </c>
      <c r="N1177" t="str">
        <f>VLOOKUP(A1177,table3__3[],6,)</f>
        <v>tier - 3</v>
      </c>
      <c r="O1177" t="str">
        <f>VLOOKUP(A1177,table3__3[],7,FALSE)</f>
        <v>R1024</v>
      </c>
      <c r="P1177" s="8">
        <f>VLOOKUP(A1177,table3__3[],8,FALSE)</f>
        <v>45</v>
      </c>
      <c r="Q1177">
        <f>VLOOKUP(A1176,table3__3[],8,)</f>
        <v>58</v>
      </c>
    </row>
    <row r="1178" spans="1:17" x14ac:dyDescent="0.3">
      <c r="A1178" s="11" t="s">
        <v>1194</v>
      </c>
      <c r="B1178" s="12" t="s">
        <v>6707</v>
      </c>
      <c r="C1178">
        <f>VLOOKUP(A1178,table2!A1178:J3512,2,FALSE)</f>
        <v>31.39</v>
      </c>
      <c r="D1178">
        <f>VLOOKUP(A1178,table2!A1178:J3512,3,FALSE)</f>
        <v>8.85</v>
      </c>
      <c r="E1178" t="str">
        <f>VLOOKUP(A1178,table2!A1178:J3512,4,FALSE)</f>
        <v>Yes</v>
      </c>
      <c r="F1178" t="str">
        <f>VLOOKUP(A1178,table2!A1178:J3512,5,FALSE)</f>
        <v>No</v>
      </c>
      <c r="G1178" t="str">
        <f>VLOOKUP(A1178,table2!A1178:J3512,6,FALSE)</f>
        <v>No</v>
      </c>
      <c r="H1178" s="26">
        <f>VLOOKUP(A1178,table2!A1178:J3512,7,FALSE)</f>
        <v>0</v>
      </c>
      <c r="I1178" t="str">
        <f>VLOOKUP(A1178,table2!A1178:J3512,8,FALSE)</f>
        <v>No</v>
      </c>
      <c r="J1178" t="str">
        <f>VLOOKUP(A1178,table2!A1178:J3512,9,FALSE)</f>
        <v>OBESITY</v>
      </c>
      <c r="K1178" t="str">
        <f>VLOOKUP(A1178,table2!A1178:J3512,10,FALSE)</f>
        <v>DIABETES</v>
      </c>
      <c r="L1178" s="22">
        <f>VLOOKUP(A1178,table3__3[],4,FALSE)</f>
        <v>9711</v>
      </c>
      <c r="M1178" s="22" t="str">
        <f>VLOOKUP(A1178,table3__3[],5,FALSE)</f>
        <v>tier - 2</v>
      </c>
      <c r="N1178" t="str">
        <f>VLOOKUP(A1178,table3__3[],6,)</f>
        <v>tier - 1</v>
      </c>
      <c r="O1178" t="str">
        <f>VLOOKUP(A1178,table3__3[],7,FALSE)</f>
        <v>R1021</v>
      </c>
      <c r="P1178" s="8">
        <f>VLOOKUP(A1178,table3__3[],8,FALSE)</f>
        <v>50</v>
      </c>
      <c r="Q1178">
        <f>VLOOKUP(A1177,table3__3[],8,)</f>
        <v>45</v>
      </c>
    </row>
    <row r="1179" spans="1:17" x14ac:dyDescent="0.3">
      <c r="A1179" s="13" t="s">
        <v>1193</v>
      </c>
      <c r="B1179" s="14" t="s">
        <v>6709</v>
      </c>
      <c r="C1179">
        <f>VLOOKUP(A1179,table2!A1179:J3513,2,FALSE)</f>
        <v>34.770000000000003</v>
      </c>
      <c r="D1179">
        <f>VLOOKUP(A1179,table2!A1179:J3513,3,FALSE)</f>
        <v>10.54</v>
      </c>
      <c r="E1179" t="str">
        <f>VLOOKUP(A1179,table2!A1179:J3513,4,FALSE)</f>
        <v>No</v>
      </c>
      <c r="F1179" t="str">
        <f>VLOOKUP(A1179,table2!A1179:J3513,5,FALSE)</f>
        <v>No</v>
      </c>
      <c r="G1179" t="str">
        <f>VLOOKUP(A1179,table2!A1179:J3513,6,FALSE)</f>
        <v>No</v>
      </c>
      <c r="H1179" s="26">
        <f>VLOOKUP(A1179,table2!A1179:J3513,7,FALSE)</f>
        <v>2</v>
      </c>
      <c r="I1179" t="str">
        <f>VLOOKUP(A1179,table2!A1179:J3513,8,FALSE)</f>
        <v>No</v>
      </c>
      <c r="J1179" t="str">
        <f>VLOOKUP(A1179,table2!A1179:J3513,9,FALSE)</f>
        <v>OBESITY</v>
      </c>
      <c r="K1179" t="str">
        <f>VLOOKUP(A1179,table2!A1179:J3513,10,FALSE)</f>
        <v>DIABETES</v>
      </c>
      <c r="L1179" s="22">
        <f>VLOOKUP(A1179,table3__3[],4,FALSE)</f>
        <v>9716</v>
      </c>
      <c r="M1179" s="22" t="str">
        <f>VLOOKUP(A1179,table3__3[],5,FALSE)</f>
        <v>tier - 2</v>
      </c>
      <c r="N1179" t="str">
        <f>VLOOKUP(A1179,table3__3[],6,)</f>
        <v>tier - 1</v>
      </c>
      <c r="O1179" t="str">
        <f>VLOOKUP(A1179,table3__3[],7,FALSE)</f>
        <v>R1024</v>
      </c>
      <c r="P1179" s="8">
        <f>VLOOKUP(A1179,table3__3[],8,FALSE)</f>
        <v>47</v>
      </c>
      <c r="Q1179">
        <f>VLOOKUP(A1178,table3__3[],8,)</f>
        <v>50</v>
      </c>
    </row>
    <row r="1180" spans="1:17" x14ac:dyDescent="0.3">
      <c r="A1180" s="11" t="s">
        <v>1192</v>
      </c>
      <c r="B1180" s="12" t="s">
        <v>6711</v>
      </c>
      <c r="C1180">
        <f>VLOOKUP(A1180,table2!A1180:J3514,2,FALSE)</f>
        <v>24.48</v>
      </c>
      <c r="D1180">
        <f>VLOOKUP(A1180,table2!A1180:J3514,3,FALSE)</f>
        <v>4.37</v>
      </c>
      <c r="E1180" t="str">
        <f>VLOOKUP(A1180,table2!A1180:J3514,4,FALSE)</f>
        <v>Yes</v>
      </c>
      <c r="F1180" t="str">
        <f>VLOOKUP(A1180,table2!A1180:J3514,5,FALSE)</f>
        <v>No</v>
      </c>
      <c r="G1180" t="str">
        <f>VLOOKUP(A1180,table2!A1180:J3514,6,FALSE)</f>
        <v>No</v>
      </c>
      <c r="H1180" s="26">
        <f>VLOOKUP(A1180,table2!A1180:J3514,7,FALSE)</f>
        <v>2</v>
      </c>
      <c r="I1180" t="str">
        <f>VLOOKUP(A1180,table2!A1180:J3514,8,FALSE)</f>
        <v>No</v>
      </c>
      <c r="J1180" t="str">
        <f>VLOOKUP(A1180,table2!A1180:J3514,9,FALSE)</f>
        <v>NORMAL WEIGHT</v>
      </c>
      <c r="K1180" t="str">
        <f>VLOOKUP(A1180,table2!A1180:J3514,10,FALSE)</f>
        <v>NORMAL</v>
      </c>
      <c r="L1180" s="22">
        <f>VLOOKUP(A1180,table3__3[],4,FALSE)</f>
        <v>9723</v>
      </c>
      <c r="M1180" s="22" t="str">
        <f>VLOOKUP(A1180,table3__3[],5,FALSE)</f>
        <v>tier - 3</v>
      </c>
      <c r="N1180" t="str">
        <f>VLOOKUP(A1180,table3__3[],6,)</f>
        <v>tier - 1</v>
      </c>
      <c r="O1180" t="str">
        <f>VLOOKUP(A1180,table3__3[],7,FALSE)</f>
        <v>R1016</v>
      </c>
      <c r="P1180" s="8">
        <f>VLOOKUP(A1180,table3__3[],8,FALSE)</f>
        <v>52</v>
      </c>
      <c r="Q1180">
        <f>VLOOKUP(A1179,table3__3[],8,)</f>
        <v>47</v>
      </c>
    </row>
    <row r="1181" spans="1:17" x14ac:dyDescent="0.3">
      <c r="A1181" s="13" t="s">
        <v>1191</v>
      </c>
      <c r="B1181" s="14" t="s">
        <v>6712</v>
      </c>
      <c r="C1181">
        <f>VLOOKUP(A1181,table2!A1181:J3515,2,FALSE)</f>
        <v>22.61</v>
      </c>
      <c r="D1181">
        <f>VLOOKUP(A1181,table2!A1181:J3515,3,FALSE)</f>
        <v>9.6300000000000008</v>
      </c>
      <c r="E1181" t="str">
        <f>VLOOKUP(A1181,table2!A1181:J3515,4,FALSE)</f>
        <v>No</v>
      </c>
      <c r="F1181" t="str">
        <f>VLOOKUP(A1181,table2!A1181:J3515,5,FALSE)</f>
        <v>No</v>
      </c>
      <c r="G1181" t="str">
        <f>VLOOKUP(A1181,table2!A1181:J3515,6,FALSE)</f>
        <v>No</v>
      </c>
      <c r="H1181" s="26">
        <f>VLOOKUP(A1181,table2!A1181:J3515,7,FALSE)</f>
        <v>2</v>
      </c>
      <c r="I1181" t="str">
        <f>VLOOKUP(A1181,table2!A1181:J3515,8,FALSE)</f>
        <v>No</v>
      </c>
      <c r="J1181" t="str">
        <f>VLOOKUP(A1181,table2!A1181:J3515,9,FALSE)</f>
        <v>NORMAL WEIGHT</v>
      </c>
      <c r="K1181" t="str">
        <f>VLOOKUP(A1181,table2!A1181:J3515,10,FALSE)</f>
        <v>DIABETES</v>
      </c>
      <c r="L1181" s="22">
        <f>VLOOKUP(A1181,table3__3[],4,FALSE)</f>
        <v>9725</v>
      </c>
      <c r="M1181" s="22" t="str">
        <f>VLOOKUP(A1181,table3__3[],5,FALSE)</f>
        <v>tier - 3</v>
      </c>
      <c r="N1181" t="str">
        <f>VLOOKUP(A1181,table3__3[],6,)</f>
        <v>tier - 1</v>
      </c>
      <c r="O1181" t="str">
        <f>VLOOKUP(A1181,table3__3[],7,FALSE)</f>
        <v>R1011</v>
      </c>
      <c r="P1181" s="8">
        <f>VLOOKUP(A1181,table3__3[],8,FALSE)</f>
        <v>52</v>
      </c>
      <c r="Q1181">
        <f>VLOOKUP(A1180,table3__3[],8,)</f>
        <v>52</v>
      </c>
    </row>
    <row r="1182" spans="1:17" x14ac:dyDescent="0.3">
      <c r="A1182" s="11" t="s">
        <v>1190</v>
      </c>
      <c r="B1182" s="12" t="s">
        <v>6713</v>
      </c>
      <c r="C1182">
        <f>VLOOKUP(A1182,table2!A1182:J3516,2,FALSE)</f>
        <v>34.299999999999997</v>
      </c>
      <c r="D1182">
        <f>VLOOKUP(A1182,table2!A1182:J3516,3,FALSE)</f>
        <v>10.37</v>
      </c>
      <c r="E1182" t="str">
        <f>VLOOKUP(A1182,table2!A1182:J3516,4,FALSE)</f>
        <v>No</v>
      </c>
      <c r="F1182" t="str">
        <f>VLOOKUP(A1182,table2!A1182:J3516,5,FALSE)</f>
        <v>No</v>
      </c>
      <c r="G1182" t="str">
        <f>VLOOKUP(A1182,table2!A1182:J3516,6,FALSE)</f>
        <v>No</v>
      </c>
      <c r="H1182" s="26">
        <f>VLOOKUP(A1182,table2!A1182:J3516,7,FALSE)</f>
        <v>0</v>
      </c>
      <c r="I1182" t="str">
        <f>VLOOKUP(A1182,table2!A1182:J3516,8,FALSE)</f>
        <v>No</v>
      </c>
      <c r="J1182" t="str">
        <f>VLOOKUP(A1182,table2!A1182:J3516,9,FALSE)</f>
        <v>OBESITY</v>
      </c>
      <c r="K1182" t="str">
        <f>VLOOKUP(A1182,table2!A1182:J3516,10,FALSE)</f>
        <v>DIABETES</v>
      </c>
      <c r="L1182" s="22">
        <f>VLOOKUP(A1182,table3__3[],4,FALSE)</f>
        <v>9749</v>
      </c>
      <c r="M1182" s="22" t="str">
        <f>VLOOKUP(A1182,table3__3[],5,FALSE)</f>
        <v>tier - 2</v>
      </c>
      <c r="N1182" t="str">
        <f>VLOOKUP(A1182,table3__3[],6,)</f>
        <v>tier - 1</v>
      </c>
      <c r="O1182" t="str">
        <f>VLOOKUP(A1182,table3__3[],7,FALSE)</f>
        <v>R1013</v>
      </c>
      <c r="P1182" s="8">
        <f>VLOOKUP(A1182,table3__3[],8,FALSE)</f>
        <v>52</v>
      </c>
      <c r="Q1182">
        <f>VLOOKUP(A1181,table3__3[],8,)</f>
        <v>52</v>
      </c>
    </row>
    <row r="1183" spans="1:17" x14ac:dyDescent="0.3">
      <c r="A1183" s="13" t="s">
        <v>1189</v>
      </c>
      <c r="B1183" s="14" t="s">
        <v>4813</v>
      </c>
      <c r="C1183">
        <f>VLOOKUP(A1183,table2!A1183:J3517,2,FALSE)</f>
        <v>46.09</v>
      </c>
      <c r="D1183">
        <f>VLOOKUP(A1183,table2!A1183:J3517,3,FALSE)</f>
        <v>5.44</v>
      </c>
      <c r="E1183" t="str">
        <f>VLOOKUP(A1183,table2!A1183:J3517,4,FALSE)</f>
        <v>No</v>
      </c>
      <c r="F1183" t="str">
        <f>VLOOKUP(A1183,table2!A1183:J3517,5,FALSE)</f>
        <v>No</v>
      </c>
      <c r="G1183" t="str">
        <f>VLOOKUP(A1183,table2!A1183:J3517,6,FALSE)</f>
        <v>No</v>
      </c>
      <c r="H1183" s="26">
        <f>VLOOKUP(A1183,table2!A1183:J3517,7,FALSE)</f>
        <v>2</v>
      </c>
      <c r="I1183" t="str">
        <f>VLOOKUP(A1183,table2!A1183:J3517,8,FALSE)</f>
        <v>No</v>
      </c>
      <c r="J1183" t="str">
        <f>VLOOKUP(A1183,table2!A1183:J3517,9,FALSE)</f>
        <v>OBESITY</v>
      </c>
      <c r="K1183" t="str">
        <f>VLOOKUP(A1183,table2!A1183:J3517,10,FALSE)</f>
        <v>NORMAL</v>
      </c>
      <c r="L1183" s="22">
        <f>VLOOKUP(A1183,table3__3[],4,FALSE)</f>
        <v>9753</v>
      </c>
      <c r="M1183" s="22" t="str">
        <f>VLOOKUP(A1183,table3__3[],5,FALSE)</f>
        <v>tier - 2</v>
      </c>
      <c r="N1183" t="str">
        <f>VLOOKUP(A1183,table3__3[],6,)</f>
        <v>tier - 2</v>
      </c>
      <c r="O1183" t="str">
        <f>VLOOKUP(A1183,table3__3[],7,FALSE)</f>
        <v>R1012</v>
      </c>
      <c r="P1183" s="8">
        <f>VLOOKUP(A1183,table3__3[],8,FALSE)</f>
        <v>21</v>
      </c>
      <c r="Q1183">
        <f>VLOOKUP(A1182,table3__3[],8,)</f>
        <v>52</v>
      </c>
    </row>
    <row r="1184" spans="1:17" x14ac:dyDescent="0.3">
      <c r="A1184" s="11" t="s">
        <v>1188</v>
      </c>
      <c r="B1184" s="12" t="s">
        <v>6715</v>
      </c>
      <c r="C1184">
        <f>VLOOKUP(A1184,table2!A1184:J3518,2,FALSE)</f>
        <v>44.744999999999997</v>
      </c>
      <c r="D1184">
        <f>VLOOKUP(A1184,table2!A1184:J3518,3,FALSE)</f>
        <v>5.19</v>
      </c>
      <c r="E1184" t="str">
        <f>VLOOKUP(A1184,table2!A1184:J3518,4,FALSE)</f>
        <v>No</v>
      </c>
      <c r="F1184" t="str">
        <f>VLOOKUP(A1184,table2!A1184:J3518,5,FALSE)</f>
        <v>No</v>
      </c>
      <c r="G1184" t="str">
        <f>VLOOKUP(A1184,table2!A1184:J3518,6,FALSE)</f>
        <v>No</v>
      </c>
      <c r="H1184" s="26">
        <f>VLOOKUP(A1184,table2!A1184:J3518,7,FALSE)</f>
        <v>2</v>
      </c>
      <c r="I1184" t="str">
        <f>VLOOKUP(A1184,table2!A1184:J3518,8,FALSE)</f>
        <v>No</v>
      </c>
      <c r="J1184" t="str">
        <f>VLOOKUP(A1184,table2!A1184:J3518,9,FALSE)</f>
        <v>OBESITY</v>
      </c>
      <c r="K1184" t="str">
        <f>VLOOKUP(A1184,table2!A1184:J3518,10,FALSE)</f>
        <v>NORMAL</v>
      </c>
      <c r="L1184" s="22">
        <f>VLOOKUP(A1184,table3__3[],4,FALSE)</f>
        <v>9764</v>
      </c>
      <c r="M1184" s="22" t="str">
        <f>VLOOKUP(A1184,table3__3[],5,FALSE)</f>
        <v>tier - 3</v>
      </c>
      <c r="N1184" t="str">
        <f>VLOOKUP(A1184,table3__3[],6,)</f>
        <v>tier - 1</v>
      </c>
      <c r="O1184" t="str">
        <f>VLOOKUP(A1184,table3__3[],7,FALSE)</f>
        <v>R1012</v>
      </c>
      <c r="P1184" s="8">
        <f>VLOOKUP(A1184,table3__3[],8,FALSE)</f>
        <v>57</v>
      </c>
      <c r="Q1184">
        <f>VLOOKUP(A1183,table3__3[],8,)</f>
        <v>21</v>
      </c>
    </row>
    <row r="1185" spans="1:17" x14ac:dyDescent="0.3">
      <c r="A1185" s="13" t="s">
        <v>1187</v>
      </c>
      <c r="B1185" s="14" t="s">
        <v>6717</v>
      </c>
      <c r="C1185">
        <f>VLOOKUP(A1185,table2!A1185:J3519,2,FALSE)</f>
        <v>26.33</v>
      </c>
      <c r="D1185">
        <f>VLOOKUP(A1185,table2!A1185:J3519,3,FALSE)</f>
        <v>11.8</v>
      </c>
      <c r="E1185" t="str">
        <f>VLOOKUP(A1185,table2!A1185:J3519,4,FALSE)</f>
        <v>Yes</v>
      </c>
      <c r="F1185" t="str">
        <f>VLOOKUP(A1185,table2!A1185:J3519,5,FALSE)</f>
        <v>No</v>
      </c>
      <c r="G1185" t="str">
        <f>VLOOKUP(A1185,table2!A1185:J3519,6,FALSE)</f>
        <v>No</v>
      </c>
      <c r="H1185" s="26">
        <f>VLOOKUP(A1185,table2!A1185:J3519,7,FALSE)</f>
        <v>1</v>
      </c>
      <c r="I1185" t="str">
        <f>VLOOKUP(A1185,table2!A1185:J3519,8,FALSE)</f>
        <v>No</v>
      </c>
      <c r="J1185" t="str">
        <f>VLOOKUP(A1185,table2!A1185:J3519,9,FALSE)</f>
        <v>OVER WEIGHT</v>
      </c>
      <c r="K1185" t="str">
        <f>VLOOKUP(A1185,table2!A1185:J3519,10,FALSE)</f>
        <v>DIABETES</v>
      </c>
      <c r="L1185" s="22">
        <f>VLOOKUP(A1185,table3__3[],4,FALSE)</f>
        <v>9778</v>
      </c>
      <c r="M1185" s="22" t="str">
        <f>VLOOKUP(A1185,table3__3[],5,FALSE)</f>
        <v>tier - 2</v>
      </c>
      <c r="N1185" t="str">
        <f>VLOOKUP(A1185,table3__3[],6,)</f>
        <v>tier - 2</v>
      </c>
      <c r="O1185" t="str">
        <f>VLOOKUP(A1185,table3__3[],7,FALSE)</f>
        <v>R1024</v>
      </c>
      <c r="P1185" s="8">
        <f>VLOOKUP(A1185,table3__3[],8,FALSE)</f>
        <v>49</v>
      </c>
      <c r="Q1185">
        <f>VLOOKUP(A1184,table3__3[],8,)</f>
        <v>57</v>
      </c>
    </row>
    <row r="1186" spans="1:17" x14ac:dyDescent="0.3">
      <c r="A1186" s="11" t="s">
        <v>1186</v>
      </c>
      <c r="B1186" s="12" t="s">
        <v>6719</v>
      </c>
      <c r="C1186">
        <f>VLOOKUP(A1186,table2!A1186:J3520,2,FALSE)</f>
        <v>26.6</v>
      </c>
      <c r="D1186">
        <f>VLOOKUP(A1186,table2!A1186:J3520,3,FALSE)</f>
        <v>8.3800000000000008</v>
      </c>
      <c r="E1186" t="str">
        <f>VLOOKUP(A1186,table2!A1186:J3520,4,FALSE)</f>
        <v>No</v>
      </c>
      <c r="F1186" t="str">
        <f>VLOOKUP(A1186,table2!A1186:J3520,5,FALSE)</f>
        <v>No</v>
      </c>
      <c r="G1186" t="str">
        <f>VLOOKUP(A1186,table2!A1186:J3520,6,FALSE)</f>
        <v>No</v>
      </c>
      <c r="H1186" s="26">
        <f>VLOOKUP(A1186,table2!A1186:J3520,7,FALSE)</f>
        <v>2</v>
      </c>
      <c r="I1186" t="str">
        <f>VLOOKUP(A1186,table2!A1186:J3520,8,FALSE)</f>
        <v>No</v>
      </c>
      <c r="J1186" t="str">
        <f>VLOOKUP(A1186,table2!A1186:J3520,9,FALSE)</f>
        <v>OVER WEIGHT</v>
      </c>
      <c r="K1186" t="str">
        <f>VLOOKUP(A1186,table2!A1186:J3520,10,FALSE)</f>
        <v>DIABETES</v>
      </c>
      <c r="L1186" s="22">
        <f>VLOOKUP(A1186,table3__3[],4,FALSE)</f>
        <v>9787</v>
      </c>
      <c r="M1186" s="22" t="str">
        <f>VLOOKUP(A1186,table3__3[],5,FALSE)</f>
        <v>tier - 2</v>
      </c>
      <c r="N1186" t="str">
        <f>VLOOKUP(A1186,table3__3[],6,)</f>
        <v>tier - 3</v>
      </c>
      <c r="O1186" t="str">
        <f>VLOOKUP(A1186,table3__3[],7,FALSE)</f>
        <v>R1023</v>
      </c>
      <c r="P1186" s="8">
        <f>VLOOKUP(A1186,table3__3[],8,FALSE)</f>
        <v>26</v>
      </c>
      <c r="Q1186">
        <f>VLOOKUP(A1185,table3__3[],8,)</f>
        <v>49</v>
      </c>
    </row>
    <row r="1187" spans="1:17" x14ac:dyDescent="0.3">
      <c r="A1187" s="13" t="s">
        <v>1185</v>
      </c>
      <c r="B1187" s="14" t="s">
        <v>6721</v>
      </c>
      <c r="C1187">
        <f>VLOOKUP(A1187,table2!A1187:J3521,2,FALSE)</f>
        <v>27.5</v>
      </c>
      <c r="D1187">
        <f>VLOOKUP(A1187,table2!A1187:J3521,3,FALSE)</f>
        <v>7.58</v>
      </c>
      <c r="E1187" t="str">
        <f>VLOOKUP(A1187,table2!A1187:J3521,4,FALSE)</f>
        <v>No</v>
      </c>
      <c r="F1187" t="str">
        <f>VLOOKUP(A1187,table2!A1187:J3521,5,FALSE)</f>
        <v>No</v>
      </c>
      <c r="G1187" t="str">
        <f>VLOOKUP(A1187,table2!A1187:J3521,6,FALSE)</f>
        <v>No</v>
      </c>
      <c r="H1187" s="26">
        <f>VLOOKUP(A1187,table2!A1187:J3521,7,FALSE)</f>
        <v>0</v>
      </c>
      <c r="I1187" t="str">
        <f>VLOOKUP(A1187,table2!A1187:J3521,8,FALSE)</f>
        <v>No</v>
      </c>
      <c r="J1187" t="str">
        <f>VLOOKUP(A1187,table2!A1187:J3521,9,FALSE)</f>
        <v>OVER WEIGHT</v>
      </c>
      <c r="K1187" t="str">
        <f>VLOOKUP(A1187,table2!A1187:J3521,10,FALSE)</f>
        <v>DIABETES</v>
      </c>
      <c r="L1187" s="22">
        <f>VLOOKUP(A1187,table3__3[],4,FALSE)</f>
        <v>9789</v>
      </c>
      <c r="M1187" s="22" t="str">
        <f>VLOOKUP(A1187,table3__3[],5,FALSE)</f>
        <v>tier - 3</v>
      </c>
      <c r="N1187" t="str">
        <f>VLOOKUP(A1187,table3__3[],6,)</f>
        <v>tier - 2</v>
      </c>
      <c r="O1187" t="str">
        <f>VLOOKUP(A1187,table3__3[],7,FALSE)</f>
        <v>R1013</v>
      </c>
      <c r="P1187" s="8">
        <f>VLOOKUP(A1187,table3__3[],8,FALSE)</f>
        <v>46</v>
      </c>
      <c r="Q1187">
        <f>VLOOKUP(A1186,table3__3[],8,)</f>
        <v>26</v>
      </c>
    </row>
    <row r="1188" spans="1:17" x14ac:dyDescent="0.3">
      <c r="A1188" s="11" t="s">
        <v>1184</v>
      </c>
      <c r="B1188" s="12" t="s">
        <v>6722</v>
      </c>
      <c r="C1188">
        <f>VLOOKUP(A1188,table2!A1188:J3522,2,FALSE)</f>
        <v>41.55</v>
      </c>
      <c r="D1188">
        <f>VLOOKUP(A1188,table2!A1188:J3522,3,FALSE)</f>
        <v>4.6100000000000003</v>
      </c>
      <c r="E1188" t="str">
        <f>VLOOKUP(A1188,table2!A1188:J3522,4,FALSE)</f>
        <v>No</v>
      </c>
      <c r="F1188" t="str">
        <f>VLOOKUP(A1188,table2!A1188:J3522,5,FALSE)</f>
        <v>No</v>
      </c>
      <c r="G1188" t="str">
        <f>VLOOKUP(A1188,table2!A1188:J3522,6,FALSE)</f>
        <v>No</v>
      </c>
      <c r="H1188" s="26">
        <f>VLOOKUP(A1188,table2!A1188:J3522,7,FALSE)</f>
        <v>1</v>
      </c>
      <c r="I1188" t="str">
        <f>VLOOKUP(A1188,table2!A1188:J3522,8,FALSE)</f>
        <v>No</v>
      </c>
      <c r="J1188" t="str">
        <f>VLOOKUP(A1188,table2!A1188:J3522,9,FALSE)</f>
        <v>OBESITY</v>
      </c>
      <c r="K1188" t="str">
        <f>VLOOKUP(A1188,table2!A1188:J3522,10,FALSE)</f>
        <v>NORMAL</v>
      </c>
      <c r="L1188" s="22">
        <f>VLOOKUP(A1188,table3__3[],4,FALSE)</f>
        <v>9801</v>
      </c>
      <c r="M1188" s="22" t="str">
        <f>VLOOKUP(A1188,table3__3[],5,FALSE)</f>
        <v>tier - 2</v>
      </c>
      <c r="N1188" t="str">
        <f>VLOOKUP(A1188,table3__3[],6,)</f>
        <v>tier - 1</v>
      </c>
      <c r="O1188" t="str">
        <f>VLOOKUP(A1188,table3__3[],7,FALSE)</f>
        <v>R1013</v>
      </c>
      <c r="P1188" s="8">
        <f>VLOOKUP(A1188,table3__3[],8,FALSE)</f>
        <v>49</v>
      </c>
      <c r="Q1188">
        <f>VLOOKUP(A1187,table3__3[],8,)</f>
        <v>46</v>
      </c>
    </row>
    <row r="1189" spans="1:17" x14ac:dyDescent="0.3">
      <c r="A1189" s="13" t="s">
        <v>1183</v>
      </c>
      <c r="B1189" s="14" t="s">
        <v>5247</v>
      </c>
      <c r="C1189">
        <f>VLOOKUP(A1189,table2!A1189:J3523,2,FALSE)</f>
        <v>41.47</v>
      </c>
      <c r="D1189">
        <f>VLOOKUP(A1189,table2!A1189:J3523,3,FALSE)</f>
        <v>4.7</v>
      </c>
      <c r="E1189" t="str">
        <f>VLOOKUP(A1189,table2!A1189:J3523,4,FALSE)</f>
        <v>Yes</v>
      </c>
      <c r="F1189" t="str">
        <f>VLOOKUP(A1189,table2!A1189:J3523,5,FALSE)</f>
        <v>No</v>
      </c>
      <c r="G1189" t="str">
        <f>VLOOKUP(A1189,table2!A1189:J3523,6,FALSE)</f>
        <v>Yes</v>
      </c>
      <c r="H1189" s="26">
        <f>VLOOKUP(A1189,table2!A1189:J3523,7,FALSE)</f>
        <v>1</v>
      </c>
      <c r="I1189" t="str">
        <f>VLOOKUP(A1189,table2!A1189:J3523,8,FALSE)</f>
        <v>No</v>
      </c>
      <c r="J1189" t="str">
        <f>VLOOKUP(A1189,table2!A1189:J3523,9,FALSE)</f>
        <v>OBESITY</v>
      </c>
      <c r="K1189" t="str">
        <f>VLOOKUP(A1189,table2!A1189:J3523,10,FALSE)</f>
        <v>NORMAL</v>
      </c>
      <c r="L1189" s="22">
        <f>VLOOKUP(A1189,table3__3[],4,FALSE)</f>
        <v>9819</v>
      </c>
      <c r="M1189" s="22" t="str">
        <f>VLOOKUP(A1189,table3__3[],5,FALSE)</f>
        <v>tier - 2</v>
      </c>
      <c r="N1189" t="str">
        <f>VLOOKUP(A1189,table3__3[],6,)</f>
        <v>tier - 2</v>
      </c>
      <c r="O1189" t="str">
        <f>VLOOKUP(A1189,table3__3[],7,FALSE)</f>
        <v>R1021</v>
      </c>
      <c r="P1189" s="8">
        <f>VLOOKUP(A1189,table3__3[],8,FALSE)</f>
        <v>50</v>
      </c>
      <c r="Q1189">
        <f>VLOOKUP(A1188,table3__3[],8,)</f>
        <v>49</v>
      </c>
    </row>
    <row r="1190" spans="1:17" x14ac:dyDescent="0.3">
      <c r="A1190" s="11" t="s">
        <v>1182</v>
      </c>
      <c r="B1190" s="12" t="s">
        <v>6725</v>
      </c>
      <c r="C1190">
        <f>VLOOKUP(A1190,table2!A1190:J3524,2,FALSE)</f>
        <v>24.795000000000002</v>
      </c>
      <c r="D1190">
        <f>VLOOKUP(A1190,table2!A1190:J3524,3,FALSE)</f>
        <v>6.05</v>
      </c>
      <c r="E1190" t="str">
        <f>VLOOKUP(A1190,table2!A1190:J3524,4,FALSE)</f>
        <v>Yes</v>
      </c>
      <c r="F1190" t="str">
        <f>VLOOKUP(A1190,table2!A1190:J3524,5,FALSE)</f>
        <v>No</v>
      </c>
      <c r="G1190" t="str">
        <f>VLOOKUP(A1190,table2!A1190:J3524,6,FALSE)</f>
        <v>No</v>
      </c>
      <c r="H1190" s="26">
        <f>VLOOKUP(A1190,table2!A1190:J3524,7,FALSE)</f>
        <v>0</v>
      </c>
      <c r="I1190" t="str">
        <f>VLOOKUP(A1190,table2!A1190:J3524,8,FALSE)</f>
        <v>No</v>
      </c>
      <c r="J1190" t="str">
        <f>VLOOKUP(A1190,table2!A1190:J3524,9,FALSE)</f>
        <v>NORMAL WEIGHT</v>
      </c>
      <c r="K1190" t="str">
        <f>VLOOKUP(A1190,table2!A1190:J3524,10,FALSE)</f>
        <v>PREDIABETES</v>
      </c>
      <c r="L1190" s="22">
        <f>VLOOKUP(A1190,table3__3[],4,FALSE)</f>
        <v>9836</v>
      </c>
      <c r="M1190" s="22" t="str">
        <f>VLOOKUP(A1190,table3__3[],5,FALSE)</f>
        <v>tier - 2</v>
      </c>
      <c r="N1190" t="str">
        <f>VLOOKUP(A1190,table3__3[],6,)</f>
        <v>tier - 3</v>
      </c>
      <c r="O1190" t="str">
        <f>VLOOKUP(A1190,table3__3[],7,FALSE)</f>
        <v>R1021</v>
      </c>
      <c r="P1190" s="8">
        <f>VLOOKUP(A1190,table3__3[],8,FALSE)</f>
        <v>50</v>
      </c>
      <c r="Q1190">
        <f>VLOOKUP(A1189,table3__3[],8,)</f>
        <v>50</v>
      </c>
    </row>
    <row r="1191" spans="1:17" x14ac:dyDescent="0.3">
      <c r="A1191" s="13" t="s">
        <v>1181</v>
      </c>
      <c r="B1191" s="14" t="s">
        <v>6727</v>
      </c>
      <c r="C1191">
        <f>VLOOKUP(A1191,table2!A1191:J3525,2,FALSE)</f>
        <v>29.48</v>
      </c>
      <c r="D1191">
        <f>VLOOKUP(A1191,table2!A1191:J3525,3,FALSE)</f>
        <v>5.63</v>
      </c>
      <c r="E1191" t="str">
        <f>VLOOKUP(A1191,table2!A1191:J3525,4,FALSE)</f>
        <v>Yes</v>
      </c>
      <c r="F1191" t="str">
        <f>VLOOKUP(A1191,table2!A1191:J3525,5,FALSE)</f>
        <v>No</v>
      </c>
      <c r="G1191" t="str">
        <f>VLOOKUP(A1191,table2!A1191:J3525,6,FALSE)</f>
        <v>Yes</v>
      </c>
      <c r="H1191" s="26">
        <f>VLOOKUP(A1191,table2!A1191:J3525,7,FALSE)</f>
        <v>1</v>
      </c>
      <c r="I1191" t="str">
        <f>VLOOKUP(A1191,table2!A1191:J3525,8,FALSE)</f>
        <v>No</v>
      </c>
      <c r="J1191" t="str">
        <f>VLOOKUP(A1191,table2!A1191:J3525,9,FALSE)</f>
        <v>OVER WEIGHT</v>
      </c>
      <c r="K1191" t="str">
        <f>VLOOKUP(A1191,table2!A1191:J3525,10,FALSE)</f>
        <v>NORMAL</v>
      </c>
      <c r="L1191" s="22">
        <f>VLOOKUP(A1191,table3__3[],4,FALSE)</f>
        <v>9844</v>
      </c>
      <c r="M1191" s="22" t="str">
        <f>VLOOKUP(A1191,table3__3[],5,FALSE)</f>
        <v>tier - 2</v>
      </c>
      <c r="N1191" t="str">
        <f>VLOOKUP(A1191,table3__3[],6,)</f>
        <v>tier - 1</v>
      </c>
      <c r="O1191" t="str">
        <f>VLOOKUP(A1191,table3__3[],7,FALSE)</f>
        <v>R1012</v>
      </c>
      <c r="P1191" s="8">
        <f>VLOOKUP(A1191,table3__3[],8,FALSE)</f>
        <v>30</v>
      </c>
      <c r="Q1191">
        <f>VLOOKUP(A1190,table3__3[],8,)</f>
        <v>50</v>
      </c>
    </row>
    <row r="1192" spans="1:17" x14ac:dyDescent="0.3">
      <c r="A1192" s="11" t="s">
        <v>1180</v>
      </c>
      <c r="B1192" s="12" t="s">
        <v>6729</v>
      </c>
      <c r="C1192">
        <f>VLOOKUP(A1192,table2!A1192:J3526,2,FALSE)</f>
        <v>28.09</v>
      </c>
      <c r="D1192">
        <f>VLOOKUP(A1192,table2!A1192:J3526,3,FALSE)</f>
        <v>6.06</v>
      </c>
      <c r="E1192" t="str">
        <f>VLOOKUP(A1192,table2!A1192:J3526,4,FALSE)</f>
        <v>No</v>
      </c>
      <c r="F1192" t="str">
        <f>VLOOKUP(A1192,table2!A1192:J3526,5,FALSE)</f>
        <v>No</v>
      </c>
      <c r="G1192" t="str">
        <f>VLOOKUP(A1192,table2!A1192:J3526,6,FALSE)</f>
        <v>Yes</v>
      </c>
      <c r="H1192" s="26">
        <f>VLOOKUP(A1192,table2!A1192:J3526,7,FALSE)</f>
        <v>1</v>
      </c>
      <c r="I1192" t="str">
        <f>VLOOKUP(A1192,table2!A1192:J3526,8,FALSE)</f>
        <v>No</v>
      </c>
      <c r="J1192" t="str">
        <f>VLOOKUP(A1192,table2!A1192:J3526,9,FALSE)</f>
        <v>OVER WEIGHT</v>
      </c>
      <c r="K1192" t="str">
        <f>VLOOKUP(A1192,table2!A1192:J3526,10,FALSE)</f>
        <v>PREDIABETES</v>
      </c>
      <c r="L1192" s="22">
        <f>VLOOKUP(A1192,table3__3[],4,FALSE)</f>
        <v>9850</v>
      </c>
      <c r="M1192" s="22" t="str">
        <f>VLOOKUP(A1192,table3__3[],5,FALSE)</f>
        <v>tier - 3</v>
      </c>
      <c r="N1192" t="str">
        <f>VLOOKUP(A1192,table3__3[],6,)</f>
        <v>tier - 3</v>
      </c>
      <c r="O1192" t="str">
        <f>VLOOKUP(A1192,table3__3[],7,FALSE)</f>
        <v>R1011</v>
      </c>
      <c r="P1192" s="8">
        <f>VLOOKUP(A1192,table3__3[],8,FALSE)</f>
        <v>54</v>
      </c>
      <c r="Q1192">
        <f>VLOOKUP(A1191,table3__3[],8,)</f>
        <v>30</v>
      </c>
    </row>
    <row r="1193" spans="1:17" x14ac:dyDescent="0.3">
      <c r="A1193" s="13" t="s">
        <v>1179</v>
      </c>
      <c r="B1193" s="14" t="s">
        <v>6731</v>
      </c>
      <c r="C1193">
        <f>VLOOKUP(A1193,table2!A1193:J3527,2,FALSE)</f>
        <v>32.729999999999997</v>
      </c>
      <c r="D1193">
        <f>VLOOKUP(A1193,table2!A1193:J3527,3,FALSE)</f>
        <v>5.19</v>
      </c>
      <c r="E1193" t="str">
        <f>VLOOKUP(A1193,table2!A1193:J3527,4,FALSE)</f>
        <v>No</v>
      </c>
      <c r="F1193" t="str">
        <f>VLOOKUP(A1193,table2!A1193:J3527,5,FALSE)</f>
        <v>No</v>
      </c>
      <c r="G1193" t="str">
        <f>VLOOKUP(A1193,table2!A1193:J3527,6,FALSE)</f>
        <v>No</v>
      </c>
      <c r="H1193" s="26">
        <f>VLOOKUP(A1193,table2!A1193:J3527,7,FALSE)</f>
        <v>1</v>
      </c>
      <c r="I1193" t="str">
        <f>VLOOKUP(A1193,table2!A1193:J3527,8,FALSE)</f>
        <v>No</v>
      </c>
      <c r="J1193" t="str">
        <f>VLOOKUP(A1193,table2!A1193:J3527,9,FALSE)</f>
        <v>OBESITY</v>
      </c>
      <c r="K1193" t="str">
        <f>VLOOKUP(A1193,table2!A1193:J3527,10,FALSE)</f>
        <v>NORMAL</v>
      </c>
      <c r="L1193" s="22">
        <f>VLOOKUP(A1193,table3__3[],4,FALSE)</f>
        <v>9855</v>
      </c>
      <c r="M1193" s="22" t="str">
        <f>VLOOKUP(A1193,table3__3[],5,FALSE)</f>
        <v>tier - 2</v>
      </c>
      <c r="N1193" t="str">
        <f>VLOOKUP(A1193,table3__3[],6,)</f>
        <v>tier - 3</v>
      </c>
      <c r="O1193" t="str">
        <f>VLOOKUP(A1193,table3__3[],7,FALSE)</f>
        <v>R1013</v>
      </c>
      <c r="P1193" s="8">
        <f>VLOOKUP(A1193,table3__3[],8,FALSE)</f>
        <v>51</v>
      </c>
      <c r="Q1193">
        <f>VLOOKUP(A1192,table3__3[],8,)</f>
        <v>54</v>
      </c>
    </row>
    <row r="1194" spans="1:17" x14ac:dyDescent="0.3">
      <c r="A1194" s="11" t="s">
        <v>1178</v>
      </c>
      <c r="B1194" s="12" t="s">
        <v>6732</v>
      </c>
      <c r="C1194">
        <f>VLOOKUP(A1194,table2!A1194:J3528,2,FALSE)</f>
        <v>27.36</v>
      </c>
      <c r="D1194">
        <f>VLOOKUP(A1194,table2!A1194:J3528,3,FALSE)</f>
        <v>8.9600000000000009</v>
      </c>
      <c r="E1194" t="str">
        <f>VLOOKUP(A1194,table2!A1194:J3528,4,FALSE)</f>
        <v>No</v>
      </c>
      <c r="F1194" t="str">
        <f>VLOOKUP(A1194,table2!A1194:J3528,5,FALSE)</f>
        <v>No</v>
      </c>
      <c r="G1194" t="str">
        <f>VLOOKUP(A1194,table2!A1194:J3528,6,FALSE)</f>
        <v>No</v>
      </c>
      <c r="H1194" s="26">
        <f>VLOOKUP(A1194,table2!A1194:J3528,7,FALSE)</f>
        <v>0</v>
      </c>
      <c r="I1194" t="str">
        <f>VLOOKUP(A1194,table2!A1194:J3528,8,FALSE)</f>
        <v>No</v>
      </c>
      <c r="J1194" t="str">
        <f>VLOOKUP(A1194,table2!A1194:J3528,9,FALSE)</f>
        <v>OVER WEIGHT</v>
      </c>
      <c r="K1194" t="str">
        <f>VLOOKUP(A1194,table2!A1194:J3528,10,FALSE)</f>
        <v>DIABETES</v>
      </c>
      <c r="L1194" s="22">
        <f>VLOOKUP(A1194,table3__3[],4,FALSE)</f>
        <v>9861</v>
      </c>
      <c r="M1194" s="22" t="str">
        <f>VLOOKUP(A1194,table3__3[],5,FALSE)</f>
        <v>tier - 2</v>
      </c>
      <c r="N1194" t="str">
        <f>VLOOKUP(A1194,table3__3[],6,)</f>
        <v>tier - 2</v>
      </c>
      <c r="O1194" t="str">
        <f>VLOOKUP(A1194,table3__3[],7,FALSE)</f>
        <v>R1011</v>
      </c>
      <c r="P1194" s="8">
        <f>VLOOKUP(A1194,table3__3[],8,FALSE)</f>
        <v>51</v>
      </c>
      <c r="Q1194">
        <f>VLOOKUP(A1193,table3__3[],8,)</f>
        <v>51</v>
      </c>
    </row>
    <row r="1195" spans="1:17" x14ac:dyDescent="0.3">
      <c r="A1195" s="13" t="s">
        <v>1177</v>
      </c>
      <c r="B1195" s="14" t="s">
        <v>6733</v>
      </c>
      <c r="C1195">
        <f>VLOOKUP(A1195,table2!A1195:J3529,2,FALSE)</f>
        <v>27.265000000000001</v>
      </c>
      <c r="D1195">
        <f>VLOOKUP(A1195,table2!A1195:J3529,3,FALSE)</f>
        <v>11.39</v>
      </c>
      <c r="E1195" t="str">
        <f>VLOOKUP(A1195,table2!A1195:J3529,4,FALSE)</f>
        <v>No</v>
      </c>
      <c r="F1195" t="str">
        <f>VLOOKUP(A1195,table2!A1195:J3529,5,FALSE)</f>
        <v>No</v>
      </c>
      <c r="G1195" t="str">
        <f>VLOOKUP(A1195,table2!A1195:J3529,6,FALSE)</f>
        <v>No</v>
      </c>
      <c r="H1195" s="26">
        <f>VLOOKUP(A1195,table2!A1195:J3529,7,FALSE)</f>
        <v>0</v>
      </c>
      <c r="I1195" t="str">
        <f>VLOOKUP(A1195,table2!A1195:J3529,8,FALSE)</f>
        <v>No</v>
      </c>
      <c r="J1195" t="str">
        <f>VLOOKUP(A1195,table2!A1195:J3529,9,FALSE)</f>
        <v>OVER WEIGHT</v>
      </c>
      <c r="K1195" t="str">
        <f>VLOOKUP(A1195,table2!A1195:J3529,10,FALSE)</f>
        <v>DIABETES</v>
      </c>
      <c r="L1195" s="22">
        <f>VLOOKUP(A1195,table3__3[],4,FALSE)</f>
        <v>9863</v>
      </c>
      <c r="M1195" s="22" t="str">
        <f>VLOOKUP(A1195,table3__3[],5,FALSE)</f>
        <v>tier - 3</v>
      </c>
      <c r="N1195" t="str">
        <f>VLOOKUP(A1195,table3__3[],6,)</f>
        <v>tier - 3</v>
      </c>
      <c r="O1195" t="str">
        <f>VLOOKUP(A1195,table3__3[],7,FALSE)</f>
        <v>R1012</v>
      </c>
      <c r="P1195" s="8">
        <f>VLOOKUP(A1195,table3__3[],8,FALSE)</f>
        <v>53</v>
      </c>
      <c r="Q1195">
        <f>VLOOKUP(A1194,table3__3[],8,)</f>
        <v>51</v>
      </c>
    </row>
    <row r="1196" spans="1:17" x14ac:dyDescent="0.3">
      <c r="A1196" s="11" t="s">
        <v>1176</v>
      </c>
      <c r="B1196" s="12" t="s">
        <v>6734</v>
      </c>
      <c r="C1196">
        <f>VLOOKUP(A1196,table2!A1196:J3530,2,FALSE)</f>
        <v>48.07</v>
      </c>
      <c r="D1196">
        <f>VLOOKUP(A1196,table2!A1196:J3530,3,FALSE)</f>
        <v>4.0599999999999996</v>
      </c>
      <c r="E1196" t="str">
        <f>VLOOKUP(A1196,table2!A1196:J3530,4,FALSE)</f>
        <v>Yes</v>
      </c>
      <c r="F1196" t="str">
        <f>VLOOKUP(A1196,table2!A1196:J3530,5,FALSE)</f>
        <v>No</v>
      </c>
      <c r="G1196" t="str">
        <f>VLOOKUP(A1196,table2!A1196:J3530,6,FALSE)</f>
        <v>No</v>
      </c>
      <c r="H1196" s="26">
        <f>VLOOKUP(A1196,table2!A1196:J3530,7,FALSE)</f>
        <v>0</v>
      </c>
      <c r="I1196" t="str">
        <f>VLOOKUP(A1196,table2!A1196:J3530,8,FALSE)</f>
        <v>No</v>
      </c>
      <c r="J1196" t="str">
        <f>VLOOKUP(A1196,table2!A1196:J3530,9,FALSE)</f>
        <v>OBESITY</v>
      </c>
      <c r="K1196" t="str">
        <f>VLOOKUP(A1196,table2!A1196:J3530,10,FALSE)</f>
        <v>NORMAL</v>
      </c>
      <c r="L1196" s="22">
        <f>VLOOKUP(A1196,table3__3[],4,FALSE)</f>
        <v>9866</v>
      </c>
      <c r="M1196" s="22" t="str">
        <f>VLOOKUP(A1196,table3__3[],5,FALSE)</f>
        <v>tier - 2</v>
      </c>
      <c r="N1196" t="str">
        <f>VLOOKUP(A1196,table3__3[],6,)</f>
        <v>tier - 3</v>
      </c>
      <c r="O1196" t="str">
        <f>VLOOKUP(A1196,table3__3[],7,FALSE)</f>
        <v>R1024</v>
      </c>
      <c r="P1196" s="8">
        <f>VLOOKUP(A1196,table3__3[],8,FALSE)</f>
        <v>51</v>
      </c>
      <c r="Q1196">
        <f>VLOOKUP(A1195,table3__3[],8,)</f>
        <v>53</v>
      </c>
    </row>
    <row r="1197" spans="1:17" x14ac:dyDescent="0.3">
      <c r="A1197" s="13" t="s">
        <v>1175</v>
      </c>
      <c r="B1197" s="14" t="s">
        <v>6736</v>
      </c>
      <c r="C1197">
        <f>VLOOKUP(A1197,table2!A1197:J3531,2,FALSE)</f>
        <v>30.8</v>
      </c>
      <c r="D1197">
        <f>VLOOKUP(A1197,table2!A1197:J3531,3,FALSE)</f>
        <v>5.23</v>
      </c>
      <c r="E1197" t="str">
        <f>VLOOKUP(A1197,table2!A1197:J3531,4,FALSE)</f>
        <v>Yes</v>
      </c>
      <c r="F1197" t="str">
        <f>VLOOKUP(A1197,table2!A1197:J3531,5,FALSE)</f>
        <v>No</v>
      </c>
      <c r="G1197" t="str">
        <f>VLOOKUP(A1197,table2!A1197:J3531,6,FALSE)</f>
        <v>No</v>
      </c>
      <c r="H1197" s="26">
        <f>VLOOKUP(A1197,table2!A1197:J3531,7,FALSE)</f>
        <v>0</v>
      </c>
      <c r="I1197" t="str">
        <f>VLOOKUP(A1197,table2!A1197:J3531,8,FALSE)</f>
        <v>No</v>
      </c>
      <c r="J1197" t="str">
        <f>VLOOKUP(A1197,table2!A1197:J3531,9,FALSE)</f>
        <v>OBESITY</v>
      </c>
      <c r="K1197" t="str">
        <f>VLOOKUP(A1197,table2!A1197:J3531,10,FALSE)</f>
        <v>NORMAL</v>
      </c>
      <c r="L1197" s="22">
        <f>VLOOKUP(A1197,table3__3[],4,FALSE)</f>
        <v>9870</v>
      </c>
      <c r="M1197" s="22" t="str">
        <f>VLOOKUP(A1197,table3__3[],5,FALSE)</f>
        <v>tier - 3</v>
      </c>
      <c r="N1197" t="str">
        <f>VLOOKUP(A1197,table3__3[],6,)</f>
        <v>tier - 3</v>
      </c>
      <c r="O1197" t="str">
        <f>VLOOKUP(A1197,table3__3[],7,FALSE)</f>
        <v>R1012</v>
      </c>
      <c r="P1197" s="8">
        <f>VLOOKUP(A1197,table3__3[],8,FALSE)</f>
        <v>53</v>
      </c>
      <c r="Q1197">
        <f>VLOOKUP(A1196,table3__3[],8,)</f>
        <v>51</v>
      </c>
    </row>
    <row r="1198" spans="1:17" x14ac:dyDescent="0.3">
      <c r="A1198" s="11" t="s">
        <v>1174</v>
      </c>
      <c r="B1198" s="12" t="s">
        <v>6738</v>
      </c>
      <c r="C1198">
        <f>VLOOKUP(A1198,table2!A1198:J3532,2,FALSE)</f>
        <v>32.299999999999997</v>
      </c>
      <c r="D1198">
        <f>VLOOKUP(A1198,table2!A1198:J3532,3,FALSE)</f>
        <v>5.05</v>
      </c>
      <c r="E1198" t="str">
        <f>VLOOKUP(A1198,table2!A1198:J3532,4,FALSE)</f>
        <v>Yes</v>
      </c>
      <c r="F1198" t="str">
        <f>VLOOKUP(A1198,table2!A1198:J3532,5,FALSE)</f>
        <v>No</v>
      </c>
      <c r="G1198" t="str">
        <f>VLOOKUP(A1198,table2!A1198:J3532,6,FALSE)</f>
        <v>No</v>
      </c>
      <c r="H1198" s="26">
        <f>VLOOKUP(A1198,table2!A1198:J3532,7,FALSE)</f>
        <v>0</v>
      </c>
      <c r="I1198" t="str">
        <f>VLOOKUP(A1198,table2!A1198:J3532,8,FALSE)</f>
        <v>No</v>
      </c>
      <c r="J1198" t="str">
        <f>VLOOKUP(A1198,table2!A1198:J3532,9,FALSE)</f>
        <v>OBESITY</v>
      </c>
      <c r="K1198" t="str">
        <f>VLOOKUP(A1198,table2!A1198:J3532,10,FALSE)</f>
        <v>NORMAL</v>
      </c>
      <c r="L1198" s="22">
        <f>VLOOKUP(A1198,table3__3[],4,FALSE)</f>
        <v>9871</v>
      </c>
      <c r="M1198" s="22" t="str">
        <f>VLOOKUP(A1198,table3__3[],5,FALSE)</f>
        <v>tier - 2</v>
      </c>
      <c r="N1198" t="str">
        <f>VLOOKUP(A1198,table3__3[],6,)</f>
        <v>tier - 2</v>
      </c>
      <c r="O1198" t="str">
        <f>VLOOKUP(A1198,table3__3[],7,FALSE)</f>
        <v>R1023</v>
      </c>
      <c r="P1198" s="8">
        <f>VLOOKUP(A1198,table3__3[],8,FALSE)</f>
        <v>24</v>
      </c>
      <c r="Q1198">
        <f>VLOOKUP(A1197,table3__3[],8,)</f>
        <v>53</v>
      </c>
    </row>
    <row r="1199" spans="1:17" x14ac:dyDescent="0.3">
      <c r="A1199" s="13" t="s">
        <v>1173</v>
      </c>
      <c r="B1199" s="14" t="s">
        <v>6740</v>
      </c>
      <c r="C1199">
        <f>VLOOKUP(A1199,table2!A1199:J3533,2,FALSE)</f>
        <v>39.700000000000003</v>
      </c>
      <c r="D1199">
        <f>VLOOKUP(A1199,table2!A1199:J3533,3,FALSE)</f>
        <v>7.34</v>
      </c>
      <c r="E1199" t="str">
        <f>VLOOKUP(A1199,table2!A1199:J3533,4,FALSE)</f>
        <v>No</v>
      </c>
      <c r="F1199" t="str">
        <f>VLOOKUP(A1199,table2!A1199:J3533,5,FALSE)</f>
        <v>No</v>
      </c>
      <c r="G1199" t="str">
        <f>VLOOKUP(A1199,table2!A1199:J3533,6,FALSE)</f>
        <v>No</v>
      </c>
      <c r="H1199" s="26">
        <f>VLOOKUP(A1199,table2!A1199:J3533,7,FALSE)</f>
        <v>0</v>
      </c>
      <c r="I1199" t="str">
        <f>VLOOKUP(A1199,table2!A1199:J3533,8,FALSE)</f>
        <v>No</v>
      </c>
      <c r="J1199" t="str">
        <f>VLOOKUP(A1199,table2!A1199:J3533,9,FALSE)</f>
        <v>OBESITY</v>
      </c>
      <c r="K1199" t="str">
        <f>VLOOKUP(A1199,table2!A1199:J3533,10,FALSE)</f>
        <v>DIABETES</v>
      </c>
      <c r="L1199" s="22">
        <f>VLOOKUP(A1199,table3__3[],4,FALSE)</f>
        <v>9873</v>
      </c>
      <c r="M1199" s="22" t="str">
        <f>VLOOKUP(A1199,table3__3[],5,FALSE)</f>
        <v>tier - 2</v>
      </c>
      <c r="N1199" t="str">
        <f>VLOOKUP(A1199,table3__3[],6,)</f>
        <v>tier - 2</v>
      </c>
      <c r="O1199" t="str">
        <f>VLOOKUP(A1199,table3__3[],7,FALSE)</f>
        <v>R1011</v>
      </c>
      <c r="P1199" s="8">
        <f>VLOOKUP(A1199,table3__3[],8,FALSE)</f>
        <v>51</v>
      </c>
      <c r="Q1199">
        <f>VLOOKUP(A1198,table3__3[],8,)</f>
        <v>24</v>
      </c>
    </row>
    <row r="1200" spans="1:17" x14ac:dyDescent="0.3">
      <c r="A1200" s="11" t="s">
        <v>1172</v>
      </c>
      <c r="B1200" s="12" t="s">
        <v>6741</v>
      </c>
      <c r="C1200">
        <f>VLOOKUP(A1200,table2!A1200:J3534,2,FALSE)</f>
        <v>35.97</v>
      </c>
      <c r="D1200">
        <f>VLOOKUP(A1200,table2!A1200:J3534,3,FALSE)</f>
        <v>8.1300000000000008</v>
      </c>
      <c r="E1200" t="str">
        <f>VLOOKUP(A1200,table2!A1200:J3534,4,FALSE)</f>
        <v>No</v>
      </c>
      <c r="F1200" t="str">
        <f>VLOOKUP(A1200,table2!A1200:J3534,5,FALSE)</f>
        <v>No</v>
      </c>
      <c r="G1200" t="str">
        <f>VLOOKUP(A1200,table2!A1200:J3534,6,FALSE)</f>
        <v>No</v>
      </c>
      <c r="H1200" s="26">
        <f>VLOOKUP(A1200,table2!A1200:J3534,7,FALSE)</f>
        <v>0</v>
      </c>
      <c r="I1200" t="str">
        <f>VLOOKUP(A1200,table2!A1200:J3534,8,FALSE)</f>
        <v>No</v>
      </c>
      <c r="J1200" t="str">
        <f>VLOOKUP(A1200,table2!A1200:J3534,9,FALSE)</f>
        <v>OBESITY</v>
      </c>
      <c r="K1200" t="str">
        <f>VLOOKUP(A1200,table2!A1200:J3534,10,FALSE)</f>
        <v>DIABETES</v>
      </c>
      <c r="L1200" s="22">
        <f>VLOOKUP(A1200,table3__3[],4,FALSE)</f>
        <v>9876</v>
      </c>
      <c r="M1200" s="22" t="str">
        <f>VLOOKUP(A1200,table3__3[],5,FALSE)</f>
        <v>tier - 2</v>
      </c>
      <c r="N1200" t="str">
        <f>VLOOKUP(A1200,table3__3[],6,)</f>
        <v>tier - 3</v>
      </c>
      <c r="O1200" t="str">
        <f>VLOOKUP(A1200,table3__3[],7,FALSE)</f>
        <v>R1024</v>
      </c>
      <c r="P1200" s="8">
        <f>VLOOKUP(A1200,table3__3[],8,FALSE)</f>
        <v>51</v>
      </c>
      <c r="Q1200">
        <f>VLOOKUP(A1199,table3__3[],8,)</f>
        <v>51</v>
      </c>
    </row>
    <row r="1201" spans="1:17" x14ac:dyDescent="0.3">
      <c r="A1201" s="13" t="s">
        <v>1171</v>
      </c>
      <c r="B1201" s="14" t="s">
        <v>6743</v>
      </c>
      <c r="C1201">
        <f>VLOOKUP(A1201,table2!A1201:J3535,2,FALSE)</f>
        <v>25.86</v>
      </c>
      <c r="D1201">
        <f>VLOOKUP(A1201,table2!A1201:J3535,3,FALSE)</f>
        <v>6.68</v>
      </c>
      <c r="E1201" t="str">
        <f>VLOOKUP(A1201,table2!A1201:J3535,4,FALSE)</f>
        <v>Yes</v>
      </c>
      <c r="F1201" t="str">
        <f>VLOOKUP(A1201,table2!A1201:J3535,5,FALSE)</f>
        <v>No</v>
      </c>
      <c r="G1201" t="str">
        <f>VLOOKUP(A1201,table2!A1201:J3535,6,FALSE)</f>
        <v>No</v>
      </c>
      <c r="H1201" s="26">
        <f>VLOOKUP(A1201,table2!A1201:J3535,7,FALSE)</f>
        <v>1</v>
      </c>
      <c r="I1201" t="str">
        <f>VLOOKUP(A1201,table2!A1201:J3535,8,FALSE)</f>
        <v>No</v>
      </c>
      <c r="J1201" t="str">
        <f>VLOOKUP(A1201,table2!A1201:J3535,9,FALSE)</f>
        <v>OVER WEIGHT</v>
      </c>
      <c r="K1201" t="str">
        <f>VLOOKUP(A1201,table2!A1201:J3535,10,FALSE)</f>
        <v>DIABETES</v>
      </c>
      <c r="L1201" s="22">
        <f>VLOOKUP(A1201,table3__3[],4,FALSE)</f>
        <v>9878</v>
      </c>
      <c r="M1201" s="22" t="str">
        <f>VLOOKUP(A1201,table3__3[],5,FALSE)</f>
        <v>tier - 2</v>
      </c>
      <c r="N1201" t="str">
        <f>VLOOKUP(A1201,table3__3[],6,)</f>
        <v>tier - 1</v>
      </c>
      <c r="O1201" t="str">
        <f>VLOOKUP(A1201,table3__3[],7,FALSE)</f>
        <v>R1013</v>
      </c>
      <c r="P1201" s="8">
        <f>VLOOKUP(A1201,table3__3[],8,FALSE)</f>
        <v>51</v>
      </c>
      <c r="Q1201">
        <f>VLOOKUP(A1200,table3__3[],8,)</f>
        <v>51</v>
      </c>
    </row>
    <row r="1202" spans="1:17" x14ac:dyDescent="0.3">
      <c r="A1202" s="11" t="s">
        <v>1170</v>
      </c>
      <c r="B1202" s="12" t="s">
        <v>6181</v>
      </c>
      <c r="C1202">
        <f>VLOOKUP(A1202,table2!A1202:J3536,2,FALSE)</f>
        <v>30.03</v>
      </c>
      <c r="D1202">
        <f>VLOOKUP(A1202,table2!A1202:J3536,3,FALSE)</f>
        <v>11.51</v>
      </c>
      <c r="E1202" t="str">
        <f>VLOOKUP(A1202,table2!A1202:J3536,4,FALSE)</f>
        <v>No</v>
      </c>
      <c r="F1202" t="str">
        <f>VLOOKUP(A1202,table2!A1202:J3536,5,FALSE)</f>
        <v>No</v>
      </c>
      <c r="G1202" t="str">
        <f>VLOOKUP(A1202,table2!A1202:J3536,6,FALSE)</f>
        <v>No</v>
      </c>
      <c r="H1202" s="26">
        <f>VLOOKUP(A1202,table2!A1202:J3536,7,FALSE)</f>
        <v>0</v>
      </c>
      <c r="I1202" t="str">
        <f>VLOOKUP(A1202,table2!A1202:J3536,8,FALSE)</f>
        <v>No</v>
      </c>
      <c r="J1202" t="str">
        <f>VLOOKUP(A1202,table2!A1202:J3536,9,FALSE)</f>
        <v>OBESITY</v>
      </c>
      <c r="K1202" t="str">
        <f>VLOOKUP(A1202,table2!A1202:J3536,10,FALSE)</f>
        <v>DIABETES</v>
      </c>
      <c r="L1202" s="22">
        <f>VLOOKUP(A1202,table3__3[],4,FALSE)</f>
        <v>9880</v>
      </c>
      <c r="M1202" s="22" t="str">
        <f>VLOOKUP(A1202,table3__3[],5,FALSE)</f>
        <v>tier - 2</v>
      </c>
      <c r="N1202" t="str">
        <f>VLOOKUP(A1202,table3__3[],6,)</f>
        <v>tier - 3</v>
      </c>
      <c r="O1202" t="str">
        <f>VLOOKUP(A1202,table3__3[],7,FALSE)</f>
        <v>R1011</v>
      </c>
      <c r="P1202" s="8">
        <f>VLOOKUP(A1202,table3__3[],8,FALSE)</f>
        <v>51</v>
      </c>
      <c r="Q1202">
        <f>VLOOKUP(A1201,table3__3[],8,)</f>
        <v>51</v>
      </c>
    </row>
    <row r="1203" spans="1:17" x14ac:dyDescent="0.3">
      <c r="A1203" s="13" t="s">
        <v>1169</v>
      </c>
      <c r="B1203" s="14" t="s">
        <v>6744</v>
      </c>
      <c r="C1203">
        <f>VLOOKUP(A1203,table2!A1203:J3537,2,FALSE)</f>
        <v>25.76</v>
      </c>
      <c r="D1203">
        <f>VLOOKUP(A1203,table2!A1203:J3537,3,FALSE)</f>
        <v>6.02</v>
      </c>
      <c r="E1203" t="str">
        <f>VLOOKUP(A1203,table2!A1203:J3537,4,FALSE)</f>
        <v>Yes</v>
      </c>
      <c r="F1203" t="str">
        <f>VLOOKUP(A1203,table2!A1203:J3537,5,FALSE)</f>
        <v>No</v>
      </c>
      <c r="G1203" t="str">
        <f>VLOOKUP(A1203,table2!A1203:J3537,6,FALSE)</f>
        <v>Yes</v>
      </c>
      <c r="H1203" s="26">
        <f>VLOOKUP(A1203,table2!A1203:J3537,7,FALSE)</f>
        <v>1</v>
      </c>
      <c r="I1203" t="str">
        <f>VLOOKUP(A1203,table2!A1203:J3537,8,FALSE)</f>
        <v>No</v>
      </c>
      <c r="J1203" t="str">
        <f>VLOOKUP(A1203,table2!A1203:J3537,9,FALSE)</f>
        <v>OVER WEIGHT</v>
      </c>
      <c r="K1203" t="str">
        <f>VLOOKUP(A1203,table2!A1203:J3537,10,FALSE)</f>
        <v>PREDIABETES</v>
      </c>
      <c r="L1203" s="22">
        <f>VLOOKUP(A1203,table3__3[],4,FALSE)</f>
        <v>9890</v>
      </c>
      <c r="M1203" s="22" t="str">
        <f>VLOOKUP(A1203,table3__3[],5,FALSE)</f>
        <v>tier - 3</v>
      </c>
      <c r="N1203" t="str">
        <f>VLOOKUP(A1203,table3__3[],6,)</f>
        <v>tier - 3</v>
      </c>
      <c r="O1203" t="str">
        <f>VLOOKUP(A1203,table3__3[],7,FALSE)</f>
        <v>R1013</v>
      </c>
      <c r="P1203" s="8">
        <f>VLOOKUP(A1203,table3__3[],8,FALSE)</f>
        <v>56</v>
      </c>
      <c r="Q1203">
        <f>VLOOKUP(A1202,table3__3[],8,)</f>
        <v>51</v>
      </c>
    </row>
    <row r="1204" spans="1:17" x14ac:dyDescent="0.3">
      <c r="A1204" s="11" t="s">
        <v>1168</v>
      </c>
      <c r="B1204" s="12" t="s">
        <v>6746</v>
      </c>
      <c r="C1204">
        <f>VLOOKUP(A1204,table2!A1204:J3538,2,FALSE)</f>
        <v>22.42</v>
      </c>
      <c r="D1204">
        <f>VLOOKUP(A1204,table2!A1204:J3538,3,FALSE)</f>
        <v>7.96</v>
      </c>
      <c r="E1204" t="str">
        <f>VLOOKUP(A1204,table2!A1204:J3538,4,FALSE)</f>
        <v>No</v>
      </c>
      <c r="F1204" t="str">
        <f>VLOOKUP(A1204,table2!A1204:J3538,5,FALSE)</f>
        <v>No</v>
      </c>
      <c r="G1204" t="str">
        <f>VLOOKUP(A1204,table2!A1204:J3538,6,FALSE)</f>
        <v>No</v>
      </c>
      <c r="H1204" s="26">
        <f>VLOOKUP(A1204,table2!A1204:J3538,7,FALSE)</f>
        <v>0</v>
      </c>
      <c r="I1204" t="str">
        <f>VLOOKUP(A1204,table2!A1204:J3538,8,FALSE)</f>
        <v>No</v>
      </c>
      <c r="J1204" t="str">
        <f>VLOOKUP(A1204,table2!A1204:J3538,9,FALSE)</f>
        <v>NORMAL WEIGHT</v>
      </c>
      <c r="K1204" t="str">
        <f>VLOOKUP(A1204,table2!A1204:J3538,10,FALSE)</f>
        <v>DIABETES</v>
      </c>
      <c r="L1204" s="22">
        <f>VLOOKUP(A1204,table3__3[],4,FALSE)</f>
        <v>9895</v>
      </c>
      <c r="M1204" s="22" t="str">
        <f>VLOOKUP(A1204,table3__3[],5,FALSE)</f>
        <v>tier - 2</v>
      </c>
      <c r="N1204" t="str">
        <f>VLOOKUP(A1204,table3__3[],6,)</f>
        <v>tier - 3</v>
      </c>
      <c r="O1204" t="str">
        <f>VLOOKUP(A1204,table3__3[],7,FALSE)</f>
        <v>R1012</v>
      </c>
      <c r="P1204" s="8">
        <f>VLOOKUP(A1204,table3__3[],8,FALSE)</f>
        <v>26</v>
      </c>
      <c r="Q1204">
        <f>VLOOKUP(A1203,table3__3[],8,)</f>
        <v>56</v>
      </c>
    </row>
    <row r="1205" spans="1:17" x14ac:dyDescent="0.3">
      <c r="A1205" s="13" t="s">
        <v>1167</v>
      </c>
      <c r="B1205" s="14" t="s">
        <v>6748</v>
      </c>
      <c r="C1205">
        <f>VLOOKUP(A1205,table2!A1205:J3539,2,FALSE)</f>
        <v>33.18</v>
      </c>
      <c r="D1205">
        <f>VLOOKUP(A1205,table2!A1205:J3539,3,FALSE)</f>
        <v>6.01</v>
      </c>
      <c r="E1205" t="str">
        <f>VLOOKUP(A1205,table2!A1205:J3539,4,FALSE)</f>
        <v>Yes</v>
      </c>
      <c r="F1205" t="str">
        <f>VLOOKUP(A1205,table2!A1205:J3539,5,FALSE)</f>
        <v>No</v>
      </c>
      <c r="G1205" t="str">
        <f>VLOOKUP(A1205,table2!A1205:J3539,6,FALSE)</f>
        <v>No</v>
      </c>
      <c r="H1205" s="26">
        <f>VLOOKUP(A1205,table2!A1205:J3539,7,FALSE)</f>
        <v>1</v>
      </c>
      <c r="I1205" t="str">
        <f>VLOOKUP(A1205,table2!A1205:J3539,8,FALSE)</f>
        <v>No</v>
      </c>
      <c r="J1205" t="str">
        <f>VLOOKUP(A1205,table2!A1205:J3539,9,FALSE)</f>
        <v>OBESITY</v>
      </c>
      <c r="K1205" t="str">
        <f>VLOOKUP(A1205,table2!A1205:J3539,10,FALSE)</f>
        <v>PREDIABETES</v>
      </c>
      <c r="L1205" s="22">
        <f>VLOOKUP(A1205,table3__3[],4,FALSE)</f>
        <v>9908</v>
      </c>
      <c r="M1205" s="22" t="str">
        <f>VLOOKUP(A1205,table3__3[],5,FALSE)</f>
        <v>tier - 3</v>
      </c>
      <c r="N1205" t="str">
        <f>VLOOKUP(A1205,table3__3[],6,)</f>
        <v>tier - 2</v>
      </c>
      <c r="O1205" t="str">
        <f>VLOOKUP(A1205,table3__3[],7,FALSE)</f>
        <v>R1013</v>
      </c>
      <c r="P1205" s="8">
        <f>VLOOKUP(A1205,table3__3[],8,FALSE)</f>
        <v>60</v>
      </c>
      <c r="Q1205">
        <f>VLOOKUP(A1204,table3__3[],8,)</f>
        <v>26</v>
      </c>
    </row>
    <row r="1206" spans="1:17" x14ac:dyDescent="0.3">
      <c r="A1206" s="11" t="s">
        <v>1166</v>
      </c>
      <c r="B1206" s="12" t="s">
        <v>6749</v>
      </c>
      <c r="C1206">
        <f>VLOOKUP(A1206,table2!A1206:J3540,2,FALSE)</f>
        <v>43.04</v>
      </c>
      <c r="D1206">
        <f>VLOOKUP(A1206,table2!A1206:J3540,3,FALSE)</f>
        <v>5.9</v>
      </c>
      <c r="E1206" t="str">
        <f>VLOOKUP(A1206,table2!A1206:J3540,4,FALSE)</f>
        <v>Yes</v>
      </c>
      <c r="F1206" t="str">
        <f>VLOOKUP(A1206,table2!A1206:J3540,5,FALSE)</f>
        <v>No</v>
      </c>
      <c r="G1206" t="str">
        <f>VLOOKUP(A1206,table2!A1206:J3540,6,FALSE)</f>
        <v>No</v>
      </c>
      <c r="H1206" s="26">
        <f>VLOOKUP(A1206,table2!A1206:J3540,7,FALSE)</f>
        <v>0</v>
      </c>
      <c r="I1206" t="str">
        <f>VLOOKUP(A1206,table2!A1206:J3540,8,FALSE)</f>
        <v>No</v>
      </c>
      <c r="J1206" t="str">
        <f>VLOOKUP(A1206,table2!A1206:J3540,9,FALSE)</f>
        <v>OBESITY</v>
      </c>
      <c r="K1206" t="str">
        <f>VLOOKUP(A1206,table2!A1206:J3540,10,FALSE)</f>
        <v>PREDIABETES</v>
      </c>
      <c r="L1206" s="22">
        <f>VLOOKUP(A1206,table3__3[],4,FALSE)</f>
        <v>9910</v>
      </c>
      <c r="M1206" s="22" t="str">
        <f>VLOOKUP(A1206,table3__3[],5,FALSE)</f>
        <v>tier - 2</v>
      </c>
      <c r="N1206" t="str">
        <f>VLOOKUP(A1206,table3__3[],6,)</f>
        <v>tier - 3</v>
      </c>
      <c r="O1206" t="str">
        <f>VLOOKUP(A1206,table3__3[],7,FALSE)</f>
        <v>R1012</v>
      </c>
      <c r="P1206" s="8">
        <f>VLOOKUP(A1206,table3__3[],8,FALSE)</f>
        <v>50</v>
      </c>
      <c r="Q1206">
        <f>VLOOKUP(A1205,table3__3[],8,)</f>
        <v>60</v>
      </c>
    </row>
    <row r="1207" spans="1:17" x14ac:dyDescent="0.3">
      <c r="A1207" s="13" t="s">
        <v>1165</v>
      </c>
      <c r="B1207" s="14" t="s">
        <v>6751</v>
      </c>
      <c r="C1207">
        <f>VLOOKUP(A1207,table2!A1207:J3541,2,FALSE)</f>
        <v>34.15</v>
      </c>
      <c r="D1207">
        <f>VLOOKUP(A1207,table2!A1207:J3541,3,FALSE)</f>
        <v>4.49</v>
      </c>
      <c r="E1207" t="str">
        <f>VLOOKUP(A1207,table2!A1207:J3541,4,FALSE)</f>
        <v>Yes</v>
      </c>
      <c r="F1207" t="str">
        <f>VLOOKUP(A1207,table2!A1207:J3541,5,FALSE)</f>
        <v>No</v>
      </c>
      <c r="G1207" t="str">
        <f>VLOOKUP(A1207,table2!A1207:J3541,6,FALSE)</f>
        <v>No</v>
      </c>
      <c r="H1207" s="26">
        <f>VLOOKUP(A1207,table2!A1207:J3541,7,FALSE)</f>
        <v>1</v>
      </c>
      <c r="I1207" t="str">
        <f>VLOOKUP(A1207,table2!A1207:J3541,8,FALSE)</f>
        <v>No</v>
      </c>
      <c r="J1207" t="str">
        <f>VLOOKUP(A1207,table2!A1207:J3541,9,FALSE)</f>
        <v>OBESITY</v>
      </c>
      <c r="K1207" t="str">
        <f>VLOOKUP(A1207,table2!A1207:J3541,10,FALSE)</f>
        <v>NORMAL</v>
      </c>
      <c r="L1207" s="22">
        <f>VLOOKUP(A1207,table3__3[],4,FALSE)</f>
        <v>9931</v>
      </c>
      <c r="M1207" s="22" t="str">
        <f>VLOOKUP(A1207,table3__3[],5,FALSE)</f>
        <v>tier - 2</v>
      </c>
      <c r="N1207" t="str">
        <f>VLOOKUP(A1207,table3__3[],6,)</f>
        <v>tier - 3</v>
      </c>
      <c r="O1207" t="str">
        <f>VLOOKUP(A1207,table3__3[],7,FALSE)</f>
        <v>R1025</v>
      </c>
      <c r="P1207" s="8">
        <f>VLOOKUP(A1207,table3__3[],8,FALSE)</f>
        <v>37</v>
      </c>
      <c r="Q1207">
        <f>VLOOKUP(A1206,table3__3[],8,)</f>
        <v>50</v>
      </c>
    </row>
    <row r="1208" spans="1:17" x14ac:dyDescent="0.3">
      <c r="A1208" s="11" t="s">
        <v>1164</v>
      </c>
      <c r="B1208" s="12" t="s">
        <v>6753</v>
      </c>
      <c r="C1208">
        <f>VLOOKUP(A1208,table2!A1208:J3542,2,FALSE)</f>
        <v>25.78</v>
      </c>
      <c r="D1208">
        <f>VLOOKUP(A1208,table2!A1208:J3542,3,FALSE)</f>
        <v>6.25</v>
      </c>
      <c r="E1208" t="str">
        <f>VLOOKUP(A1208,table2!A1208:J3542,4,FALSE)</f>
        <v>No</v>
      </c>
      <c r="F1208" t="str">
        <f>VLOOKUP(A1208,table2!A1208:J3542,5,FALSE)</f>
        <v>No</v>
      </c>
      <c r="G1208" t="str">
        <f>VLOOKUP(A1208,table2!A1208:J3542,6,FALSE)</f>
        <v>No</v>
      </c>
      <c r="H1208" s="26">
        <f>VLOOKUP(A1208,table2!A1208:J3542,7,FALSE)</f>
        <v>0</v>
      </c>
      <c r="I1208" t="str">
        <f>VLOOKUP(A1208,table2!A1208:J3542,8,FALSE)</f>
        <v>No</v>
      </c>
      <c r="J1208" t="str">
        <f>VLOOKUP(A1208,table2!A1208:J3542,9,FALSE)</f>
        <v>OVER WEIGHT</v>
      </c>
      <c r="K1208" t="str">
        <f>VLOOKUP(A1208,table2!A1208:J3542,10,FALSE)</f>
        <v>PREDIABETES</v>
      </c>
      <c r="L1208" s="22">
        <f>VLOOKUP(A1208,table3__3[],4,FALSE)</f>
        <v>9932</v>
      </c>
      <c r="M1208" s="22" t="str">
        <f>VLOOKUP(A1208,table3__3[],5,FALSE)</f>
        <v>tier - 2</v>
      </c>
      <c r="N1208" t="str">
        <f>VLOOKUP(A1208,table3__3[],6,)</f>
        <v>tier - 2</v>
      </c>
      <c r="O1208" t="str">
        <f>VLOOKUP(A1208,table3__3[],7,FALSE)</f>
        <v>R1012</v>
      </c>
      <c r="P1208" s="8">
        <f>VLOOKUP(A1208,table3__3[],8,FALSE)</f>
        <v>39</v>
      </c>
      <c r="Q1208">
        <f>VLOOKUP(A1207,table3__3[],8,)</f>
        <v>37</v>
      </c>
    </row>
    <row r="1209" spans="1:17" x14ac:dyDescent="0.3">
      <c r="A1209" s="13" t="s">
        <v>1163</v>
      </c>
      <c r="B1209" s="14" t="s">
        <v>5734</v>
      </c>
      <c r="C1209">
        <f>VLOOKUP(A1209,table2!A1209:J3543,2,FALSE)</f>
        <v>21.02</v>
      </c>
      <c r="D1209">
        <f>VLOOKUP(A1209,table2!A1209:J3543,3,FALSE)</f>
        <v>9.6199999999999992</v>
      </c>
      <c r="E1209" t="str">
        <f>VLOOKUP(A1209,table2!A1209:J3543,4,FALSE)</f>
        <v>Yes</v>
      </c>
      <c r="F1209" t="str">
        <f>VLOOKUP(A1209,table2!A1209:J3543,5,FALSE)</f>
        <v>No</v>
      </c>
      <c r="G1209" t="str">
        <f>VLOOKUP(A1209,table2!A1209:J3543,6,FALSE)</f>
        <v>Yes</v>
      </c>
      <c r="H1209" s="26">
        <f>VLOOKUP(A1209,table2!A1209:J3543,7,FALSE)</f>
        <v>1</v>
      </c>
      <c r="I1209" t="str">
        <f>VLOOKUP(A1209,table2!A1209:J3543,8,FALSE)</f>
        <v>No</v>
      </c>
      <c r="J1209" t="str">
        <f>VLOOKUP(A1209,table2!A1209:J3543,9,FALSE)</f>
        <v>NORMAL WEIGHT</v>
      </c>
      <c r="K1209" t="str">
        <f>VLOOKUP(A1209,table2!A1209:J3543,10,FALSE)</f>
        <v>DIABETES</v>
      </c>
      <c r="L1209" s="22">
        <f>VLOOKUP(A1209,table3__3[],4,FALSE)</f>
        <v>9933</v>
      </c>
      <c r="M1209" s="22" t="str">
        <f>VLOOKUP(A1209,table3__3[],5,FALSE)</f>
        <v>tier - 3</v>
      </c>
      <c r="N1209" t="str">
        <f>VLOOKUP(A1209,table3__3[],6,)</f>
        <v>tier - 3</v>
      </c>
      <c r="O1209" t="str">
        <f>VLOOKUP(A1209,table3__3[],7,FALSE)</f>
        <v>R1013</v>
      </c>
      <c r="P1209" s="8">
        <f>VLOOKUP(A1209,table3__3[],8,FALSE)</f>
        <v>58</v>
      </c>
      <c r="Q1209">
        <f>VLOOKUP(A1208,table3__3[],8,)</f>
        <v>39</v>
      </c>
    </row>
    <row r="1210" spans="1:17" x14ac:dyDescent="0.3">
      <c r="A1210" s="11" t="s">
        <v>1162</v>
      </c>
      <c r="B1210" s="12" t="s">
        <v>6756</v>
      </c>
      <c r="C1210">
        <f>VLOOKUP(A1210,table2!A1210:J3544,2,FALSE)</f>
        <v>37.51</v>
      </c>
      <c r="D1210">
        <f>VLOOKUP(A1210,table2!A1210:J3544,3,FALSE)</f>
        <v>11.06</v>
      </c>
      <c r="E1210" t="str">
        <f>VLOOKUP(A1210,table2!A1210:J3544,4,FALSE)</f>
        <v>No</v>
      </c>
      <c r="F1210" t="str">
        <f>VLOOKUP(A1210,table2!A1210:J3544,5,FALSE)</f>
        <v>No</v>
      </c>
      <c r="G1210" t="str">
        <f>VLOOKUP(A1210,table2!A1210:J3544,6,FALSE)</f>
        <v>No</v>
      </c>
      <c r="H1210" s="26">
        <f>VLOOKUP(A1210,table2!A1210:J3544,7,FALSE)</f>
        <v>2</v>
      </c>
      <c r="I1210" t="str">
        <f>VLOOKUP(A1210,table2!A1210:J3544,8,FALSE)</f>
        <v>No</v>
      </c>
      <c r="J1210" t="str">
        <f>VLOOKUP(A1210,table2!A1210:J3544,9,FALSE)</f>
        <v>OBESITY</v>
      </c>
      <c r="K1210" t="str">
        <f>VLOOKUP(A1210,table2!A1210:J3544,10,FALSE)</f>
        <v>DIABETES</v>
      </c>
      <c r="L1210" s="22">
        <f>VLOOKUP(A1210,table3__3[],4,FALSE)</f>
        <v>9958</v>
      </c>
      <c r="M1210" s="22" t="str">
        <f>VLOOKUP(A1210,table3__3[],5,FALSE)</f>
        <v>tier - 2</v>
      </c>
      <c r="N1210" t="str">
        <f>VLOOKUP(A1210,table3__3[],6,)</f>
        <v>tier - 3</v>
      </c>
      <c r="O1210" t="str">
        <f>VLOOKUP(A1210,table3__3[],7,FALSE)</f>
        <v>R1018</v>
      </c>
      <c r="P1210" s="8">
        <f>VLOOKUP(A1210,table3__3[],8,FALSE)</f>
        <v>51</v>
      </c>
      <c r="Q1210">
        <f>VLOOKUP(A1209,table3__3[],8,)</f>
        <v>58</v>
      </c>
    </row>
    <row r="1211" spans="1:17" x14ac:dyDescent="0.3">
      <c r="A1211" s="13" t="s">
        <v>1161</v>
      </c>
      <c r="B1211" s="14" t="s">
        <v>5841</v>
      </c>
      <c r="C1211">
        <f>VLOOKUP(A1211,table2!A1211:J3545,2,FALSE)</f>
        <v>25.745000000000001</v>
      </c>
      <c r="D1211">
        <f>VLOOKUP(A1211,table2!A1211:J3545,3,FALSE)</f>
        <v>6.11</v>
      </c>
      <c r="E1211" t="str">
        <f>VLOOKUP(A1211,table2!A1211:J3545,4,FALSE)</f>
        <v>Yes</v>
      </c>
      <c r="F1211" t="str">
        <f>VLOOKUP(A1211,table2!A1211:J3545,5,FALSE)</f>
        <v>No</v>
      </c>
      <c r="G1211" t="str">
        <f>VLOOKUP(A1211,table2!A1211:J3545,6,FALSE)</f>
        <v>No</v>
      </c>
      <c r="H1211" s="26">
        <f>VLOOKUP(A1211,table2!A1211:J3545,7,FALSE)</f>
        <v>0</v>
      </c>
      <c r="I1211" t="str">
        <f>VLOOKUP(A1211,table2!A1211:J3545,8,FALSE)</f>
        <v>No</v>
      </c>
      <c r="J1211" t="str">
        <f>VLOOKUP(A1211,table2!A1211:J3545,9,FALSE)</f>
        <v>OVER WEIGHT</v>
      </c>
      <c r="K1211" t="str">
        <f>VLOOKUP(A1211,table2!A1211:J3545,10,FALSE)</f>
        <v>PREDIABETES</v>
      </c>
      <c r="L1211" s="22">
        <f>VLOOKUP(A1211,table3__3[],4,FALSE)</f>
        <v>9964</v>
      </c>
      <c r="M1211" s="22" t="str">
        <f>VLOOKUP(A1211,table3__3[],5,FALSE)</f>
        <v>tier - 2</v>
      </c>
      <c r="N1211" t="str">
        <f>VLOOKUP(A1211,table3__3[],6,)</f>
        <v>tier - 2</v>
      </c>
      <c r="O1211" t="str">
        <f>VLOOKUP(A1211,table3__3[],7,FALSE)</f>
        <v>R1019</v>
      </c>
      <c r="P1211" s="8">
        <f>VLOOKUP(A1211,table3__3[],8,FALSE)</f>
        <v>51</v>
      </c>
      <c r="Q1211">
        <f>VLOOKUP(A1210,table3__3[],8,)</f>
        <v>51</v>
      </c>
    </row>
    <row r="1212" spans="1:17" x14ac:dyDescent="0.3">
      <c r="A1212" s="11" t="s">
        <v>1160</v>
      </c>
      <c r="B1212" s="12" t="s">
        <v>6758</v>
      </c>
      <c r="C1212">
        <f>VLOOKUP(A1212,table2!A1212:J3546,2,FALSE)</f>
        <v>31.35</v>
      </c>
      <c r="D1212">
        <f>VLOOKUP(A1212,table2!A1212:J3546,3,FALSE)</f>
        <v>11.49</v>
      </c>
      <c r="E1212" t="str">
        <f>VLOOKUP(A1212,table2!A1212:J3546,4,FALSE)</f>
        <v>No</v>
      </c>
      <c r="F1212" t="str">
        <f>VLOOKUP(A1212,table2!A1212:J3546,5,FALSE)</f>
        <v>No</v>
      </c>
      <c r="G1212" t="str">
        <f>VLOOKUP(A1212,table2!A1212:J3546,6,FALSE)</f>
        <v>No</v>
      </c>
      <c r="H1212" s="26">
        <f>VLOOKUP(A1212,table2!A1212:J3546,7,FALSE)</f>
        <v>2</v>
      </c>
      <c r="I1212" t="str">
        <f>VLOOKUP(A1212,table2!A1212:J3546,8,FALSE)</f>
        <v>No</v>
      </c>
      <c r="J1212" t="str">
        <f>VLOOKUP(A1212,table2!A1212:J3546,9,FALSE)</f>
        <v>OBESITY</v>
      </c>
      <c r="K1212" t="str">
        <f>VLOOKUP(A1212,table2!A1212:J3546,10,FALSE)</f>
        <v>DIABETES</v>
      </c>
      <c r="L1212" s="22">
        <f>VLOOKUP(A1212,table3__3[],4,FALSE)</f>
        <v>9991</v>
      </c>
      <c r="M1212" s="22" t="str">
        <f>VLOOKUP(A1212,table3__3[],5,FALSE)</f>
        <v>tier - 2</v>
      </c>
      <c r="N1212" t="str">
        <f>VLOOKUP(A1212,table3__3[],6,)</f>
        <v>tier - 3</v>
      </c>
      <c r="O1212" t="str">
        <f>VLOOKUP(A1212,table3__3[],7,FALSE)</f>
        <v>R1012</v>
      </c>
      <c r="P1212" s="8">
        <f>VLOOKUP(A1212,table3__3[],8,FALSE)</f>
        <v>52</v>
      </c>
      <c r="Q1212">
        <f>VLOOKUP(A1211,table3__3[],8,)</f>
        <v>51</v>
      </c>
    </row>
    <row r="1213" spans="1:17" x14ac:dyDescent="0.3">
      <c r="A1213" s="13" t="s">
        <v>1159</v>
      </c>
      <c r="B1213" s="14" t="s">
        <v>6760</v>
      </c>
      <c r="C1213">
        <f>VLOOKUP(A1213,table2!A1213:J3547,2,FALSE)</f>
        <v>29.83</v>
      </c>
      <c r="D1213">
        <f>VLOOKUP(A1213,table2!A1213:J3547,3,FALSE)</f>
        <v>8.68</v>
      </c>
      <c r="E1213" t="str">
        <f>VLOOKUP(A1213,table2!A1213:J3547,4,FALSE)</f>
        <v>No</v>
      </c>
      <c r="F1213" t="str">
        <f>VLOOKUP(A1213,table2!A1213:J3547,5,FALSE)</f>
        <v>No</v>
      </c>
      <c r="G1213" t="str">
        <f>VLOOKUP(A1213,table2!A1213:J3547,6,FALSE)</f>
        <v>No</v>
      </c>
      <c r="H1213" s="26">
        <f>VLOOKUP(A1213,table2!A1213:J3547,7,FALSE)</f>
        <v>2</v>
      </c>
      <c r="I1213" t="str">
        <f>VLOOKUP(A1213,table2!A1213:J3547,8,FALSE)</f>
        <v>No</v>
      </c>
      <c r="J1213" t="str">
        <f>VLOOKUP(A1213,table2!A1213:J3547,9,FALSE)</f>
        <v>OVER WEIGHT</v>
      </c>
      <c r="K1213" t="str">
        <f>VLOOKUP(A1213,table2!A1213:J3547,10,FALSE)</f>
        <v>DIABETES</v>
      </c>
      <c r="L1213" s="22">
        <f>VLOOKUP(A1213,table3__3[],4,FALSE)</f>
        <v>10011</v>
      </c>
      <c r="M1213" s="22" t="str">
        <f>VLOOKUP(A1213,table3__3[],5,FALSE)</f>
        <v>tier - 3</v>
      </c>
      <c r="N1213" t="str">
        <f>VLOOKUP(A1213,table3__3[],6,)</f>
        <v>tier - 3</v>
      </c>
      <c r="O1213" t="str">
        <f>VLOOKUP(A1213,table3__3[],7,FALSE)</f>
        <v>R1026</v>
      </c>
      <c r="P1213" s="8">
        <f>VLOOKUP(A1213,table3__3[],8,FALSE)</f>
        <v>34</v>
      </c>
      <c r="Q1213">
        <f>VLOOKUP(A1212,table3__3[],8,)</f>
        <v>52</v>
      </c>
    </row>
    <row r="1214" spans="1:17" x14ac:dyDescent="0.3">
      <c r="A1214" s="11" t="s">
        <v>1158</v>
      </c>
      <c r="B1214" s="12" t="s">
        <v>6761</v>
      </c>
      <c r="C1214">
        <f>VLOOKUP(A1214,table2!A1214:J3548,2,FALSE)</f>
        <v>25.49</v>
      </c>
      <c r="D1214">
        <f>VLOOKUP(A1214,table2!A1214:J3548,3,FALSE)</f>
        <v>5.68</v>
      </c>
      <c r="E1214" t="str">
        <f>VLOOKUP(A1214,table2!A1214:J3548,4,FALSE)</f>
        <v>Yes</v>
      </c>
      <c r="F1214" t="str">
        <f>VLOOKUP(A1214,table2!A1214:J3548,5,FALSE)</f>
        <v>No</v>
      </c>
      <c r="G1214" t="str">
        <f>VLOOKUP(A1214,table2!A1214:J3548,6,FALSE)</f>
        <v>Yes</v>
      </c>
      <c r="H1214" s="26">
        <f>VLOOKUP(A1214,table2!A1214:J3548,7,FALSE)</f>
        <v>1</v>
      </c>
      <c r="I1214" t="str">
        <f>VLOOKUP(A1214,table2!A1214:J3548,8,FALSE)</f>
        <v>No</v>
      </c>
      <c r="J1214" t="str">
        <f>VLOOKUP(A1214,table2!A1214:J3548,9,FALSE)</f>
        <v>OVER WEIGHT</v>
      </c>
      <c r="K1214" t="str">
        <f>VLOOKUP(A1214,table2!A1214:J3548,10,FALSE)</f>
        <v>NORMAL</v>
      </c>
      <c r="L1214" s="22">
        <f>VLOOKUP(A1214,table3__3[],4,FALSE)</f>
        <v>10027</v>
      </c>
      <c r="M1214" s="22" t="str">
        <f>VLOOKUP(A1214,table3__3[],5,FALSE)</f>
        <v>tier - 3</v>
      </c>
      <c r="N1214" t="str">
        <f>VLOOKUP(A1214,table3__3[],6,)</f>
        <v>tier - 1</v>
      </c>
      <c r="O1214" t="str">
        <f>VLOOKUP(A1214,table3__3[],7,FALSE)</f>
        <v>R1021</v>
      </c>
      <c r="P1214" s="8">
        <f>VLOOKUP(A1214,table3__3[],8,FALSE)</f>
        <v>43</v>
      </c>
      <c r="Q1214">
        <f>VLOOKUP(A1213,table3__3[],8,)</f>
        <v>34</v>
      </c>
    </row>
    <row r="1215" spans="1:17" x14ac:dyDescent="0.3">
      <c r="A1215" s="13" t="s">
        <v>1157</v>
      </c>
      <c r="B1215" s="14" t="s">
        <v>6762</v>
      </c>
      <c r="C1215">
        <f>VLOOKUP(A1215,table2!A1215:J3549,2,FALSE)</f>
        <v>34.1</v>
      </c>
      <c r="D1215">
        <f>VLOOKUP(A1215,table2!A1215:J3549,3,FALSE)</f>
        <v>8.4499999999999993</v>
      </c>
      <c r="E1215" t="str">
        <f>VLOOKUP(A1215,table2!A1215:J3549,4,FALSE)</f>
        <v>No</v>
      </c>
      <c r="F1215" t="str">
        <f>VLOOKUP(A1215,table2!A1215:J3549,5,FALSE)</f>
        <v>No</v>
      </c>
      <c r="G1215" t="str">
        <f>VLOOKUP(A1215,table2!A1215:J3549,6,FALSE)</f>
        <v>No</v>
      </c>
      <c r="H1215" s="26">
        <f>VLOOKUP(A1215,table2!A1215:J3549,7,FALSE)</f>
        <v>0</v>
      </c>
      <c r="I1215" t="str">
        <f>VLOOKUP(A1215,table2!A1215:J3549,8,FALSE)</f>
        <v>No</v>
      </c>
      <c r="J1215" t="str">
        <f>VLOOKUP(A1215,table2!A1215:J3549,9,FALSE)</f>
        <v>OBESITY</v>
      </c>
      <c r="K1215" t="str">
        <f>VLOOKUP(A1215,table2!A1215:J3549,10,FALSE)</f>
        <v>DIABETES</v>
      </c>
      <c r="L1215" s="22">
        <f>VLOOKUP(A1215,table3__3[],4,FALSE)</f>
        <v>10043</v>
      </c>
      <c r="M1215" s="22" t="str">
        <f>VLOOKUP(A1215,table3__3[],5,FALSE)</f>
        <v>tier - 3</v>
      </c>
      <c r="N1215" t="str">
        <f>VLOOKUP(A1215,table3__3[],6,)</f>
        <v>tier - 2</v>
      </c>
      <c r="O1215" t="str">
        <f>VLOOKUP(A1215,table3__3[],7,FALSE)</f>
        <v>R1024</v>
      </c>
      <c r="P1215" s="8">
        <f>VLOOKUP(A1215,table3__3[],8,FALSE)</f>
        <v>48</v>
      </c>
      <c r="Q1215">
        <f>VLOOKUP(A1214,table3__3[],8,)</f>
        <v>43</v>
      </c>
    </row>
    <row r="1216" spans="1:17" x14ac:dyDescent="0.3">
      <c r="A1216" s="11" t="s">
        <v>1156</v>
      </c>
      <c r="B1216" s="12" t="s">
        <v>6763</v>
      </c>
      <c r="C1216">
        <f>VLOOKUP(A1216,table2!A1216:J3550,2,FALSE)</f>
        <v>25.84</v>
      </c>
      <c r="D1216">
        <f>VLOOKUP(A1216,table2!A1216:J3550,3,FALSE)</f>
        <v>8.51</v>
      </c>
      <c r="E1216" t="str">
        <f>VLOOKUP(A1216,table2!A1216:J3550,4,FALSE)</f>
        <v>No</v>
      </c>
      <c r="F1216" t="str">
        <f>VLOOKUP(A1216,table2!A1216:J3550,5,FALSE)</f>
        <v>No</v>
      </c>
      <c r="G1216" t="str">
        <f>VLOOKUP(A1216,table2!A1216:J3550,6,FALSE)</f>
        <v>No</v>
      </c>
      <c r="H1216" s="26">
        <f>VLOOKUP(A1216,table2!A1216:J3550,7,FALSE)</f>
        <v>2</v>
      </c>
      <c r="I1216" t="str">
        <f>VLOOKUP(A1216,table2!A1216:J3550,8,FALSE)</f>
        <v>No</v>
      </c>
      <c r="J1216" t="str">
        <f>VLOOKUP(A1216,table2!A1216:J3550,9,FALSE)</f>
        <v>OVER WEIGHT</v>
      </c>
      <c r="K1216" t="str">
        <f>VLOOKUP(A1216,table2!A1216:J3550,10,FALSE)</f>
        <v>DIABETES</v>
      </c>
      <c r="L1216" s="22">
        <f>VLOOKUP(A1216,table3__3[],4,FALSE)</f>
        <v>10065</v>
      </c>
      <c r="M1216" s="22" t="str">
        <f>VLOOKUP(A1216,table3__3[],5,FALSE)</f>
        <v>tier - 3</v>
      </c>
      <c r="N1216" t="str">
        <f>VLOOKUP(A1216,table3__3[],6,)</f>
        <v>tier - 2</v>
      </c>
      <c r="O1216" t="str">
        <f>VLOOKUP(A1216,table3__3[],7,FALSE)</f>
        <v>R1011</v>
      </c>
      <c r="P1216" s="8">
        <f>VLOOKUP(A1216,table3__3[],8,FALSE)</f>
        <v>53</v>
      </c>
      <c r="Q1216">
        <f>VLOOKUP(A1215,table3__3[],8,)</f>
        <v>48</v>
      </c>
    </row>
    <row r="1217" spans="1:17" x14ac:dyDescent="0.3">
      <c r="A1217" s="13" t="s">
        <v>1155</v>
      </c>
      <c r="B1217" s="14" t="s">
        <v>6765</v>
      </c>
      <c r="C1217">
        <f>VLOOKUP(A1217,table2!A1217:J3551,2,FALSE)</f>
        <v>20.6</v>
      </c>
      <c r="D1217">
        <f>VLOOKUP(A1217,table2!A1217:J3551,3,FALSE)</f>
        <v>7.62</v>
      </c>
      <c r="E1217" t="str">
        <f>VLOOKUP(A1217,table2!A1217:J3551,4,FALSE)</f>
        <v>No</v>
      </c>
      <c r="F1217" t="str">
        <f>VLOOKUP(A1217,table2!A1217:J3551,5,FALSE)</f>
        <v>No</v>
      </c>
      <c r="G1217" t="str">
        <f>VLOOKUP(A1217,table2!A1217:J3551,6,FALSE)</f>
        <v>No</v>
      </c>
      <c r="H1217" s="26">
        <f>VLOOKUP(A1217,table2!A1217:J3551,7,FALSE)</f>
        <v>0</v>
      </c>
      <c r="I1217" t="str">
        <f>VLOOKUP(A1217,table2!A1217:J3551,8,FALSE)</f>
        <v>No</v>
      </c>
      <c r="J1217" t="str">
        <f>VLOOKUP(A1217,table2!A1217:J3551,9,FALSE)</f>
        <v>NORMAL WEIGHT</v>
      </c>
      <c r="K1217" t="str">
        <f>VLOOKUP(A1217,table2!A1217:J3551,10,FALSE)</f>
        <v>DIABETES</v>
      </c>
      <c r="L1217" s="22">
        <f>VLOOKUP(A1217,table3__3[],4,FALSE)</f>
        <v>10072</v>
      </c>
      <c r="M1217" s="22" t="str">
        <f>VLOOKUP(A1217,table3__3[],5,FALSE)</f>
        <v>tier - 3</v>
      </c>
      <c r="N1217" t="str">
        <f>VLOOKUP(A1217,table3__3[],6,)</f>
        <v>tier - 1</v>
      </c>
      <c r="O1217" t="str">
        <f>VLOOKUP(A1217,table3__3[],7,FALSE)</f>
        <v>R1017</v>
      </c>
      <c r="P1217" s="8">
        <f>VLOOKUP(A1217,table3__3[],8,FALSE)</f>
        <v>53</v>
      </c>
      <c r="Q1217">
        <f>VLOOKUP(A1216,table3__3[],8,)</f>
        <v>53</v>
      </c>
    </row>
    <row r="1218" spans="1:17" x14ac:dyDescent="0.3">
      <c r="A1218" s="11" t="s">
        <v>1154</v>
      </c>
      <c r="B1218" s="12" t="s">
        <v>6044</v>
      </c>
      <c r="C1218">
        <f>VLOOKUP(A1218,table2!A1218:J3552,2,FALSE)</f>
        <v>28.88</v>
      </c>
      <c r="D1218">
        <f>VLOOKUP(A1218,table2!A1218:J3552,3,FALSE)</f>
        <v>10.18</v>
      </c>
      <c r="E1218" t="str">
        <f>VLOOKUP(A1218,table2!A1218:J3552,4,FALSE)</f>
        <v>No</v>
      </c>
      <c r="F1218" t="str">
        <f>VLOOKUP(A1218,table2!A1218:J3552,5,FALSE)</f>
        <v>No</v>
      </c>
      <c r="G1218" t="str">
        <f>VLOOKUP(A1218,table2!A1218:J3552,6,FALSE)</f>
        <v>No</v>
      </c>
      <c r="H1218" s="26">
        <f>VLOOKUP(A1218,table2!A1218:J3552,7,FALSE)</f>
        <v>0</v>
      </c>
      <c r="I1218" t="str">
        <f>VLOOKUP(A1218,table2!A1218:J3552,8,FALSE)</f>
        <v>No</v>
      </c>
      <c r="J1218" t="str">
        <f>VLOOKUP(A1218,table2!A1218:J3552,9,FALSE)</f>
        <v>OVER WEIGHT</v>
      </c>
      <c r="K1218" t="str">
        <f>VLOOKUP(A1218,table2!A1218:J3552,10,FALSE)</f>
        <v>DIABETES</v>
      </c>
      <c r="L1218" s="22">
        <f>VLOOKUP(A1218,table3__3[],4,FALSE)</f>
        <v>10086</v>
      </c>
      <c r="M1218" s="22" t="str">
        <f>VLOOKUP(A1218,table3__3[],5,FALSE)</f>
        <v>tier - 3</v>
      </c>
      <c r="N1218" t="str">
        <f>VLOOKUP(A1218,table3__3[],6,)</f>
        <v>tier - 3</v>
      </c>
      <c r="O1218" t="str">
        <f>VLOOKUP(A1218,table3__3[],7,FALSE)</f>
        <v>R1011</v>
      </c>
      <c r="P1218" s="8">
        <f>VLOOKUP(A1218,table3__3[],8,FALSE)</f>
        <v>53</v>
      </c>
      <c r="Q1218">
        <f>VLOOKUP(A1217,table3__3[],8,)</f>
        <v>53</v>
      </c>
    </row>
    <row r="1219" spans="1:17" x14ac:dyDescent="0.3">
      <c r="A1219" s="13" t="s">
        <v>1153</v>
      </c>
      <c r="B1219" s="14" t="s">
        <v>6767</v>
      </c>
      <c r="C1219">
        <f>VLOOKUP(A1219,table2!A1219:J3553,2,FALSE)</f>
        <v>28.24</v>
      </c>
      <c r="D1219">
        <f>VLOOKUP(A1219,table2!A1219:J3553,3,FALSE)</f>
        <v>5.36</v>
      </c>
      <c r="E1219" t="str">
        <f>VLOOKUP(A1219,table2!A1219:J3553,4,FALSE)</f>
        <v>No</v>
      </c>
      <c r="F1219" t="str">
        <f>VLOOKUP(A1219,table2!A1219:J3553,5,FALSE)</f>
        <v>No</v>
      </c>
      <c r="G1219" t="str">
        <f>VLOOKUP(A1219,table2!A1219:J3553,6,FALSE)</f>
        <v>No</v>
      </c>
      <c r="H1219" s="26">
        <f>VLOOKUP(A1219,table2!A1219:J3553,7,FALSE)</f>
        <v>0</v>
      </c>
      <c r="I1219" t="str">
        <f>VLOOKUP(A1219,table2!A1219:J3553,8,FALSE)</f>
        <v>No</v>
      </c>
      <c r="J1219" t="str">
        <f>VLOOKUP(A1219,table2!A1219:J3553,9,FALSE)</f>
        <v>OVER WEIGHT</v>
      </c>
      <c r="K1219" t="str">
        <f>VLOOKUP(A1219,table2!A1219:J3553,10,FALSE)</f>
        <v>NORMAL</v>
      </c>
      <c r="L1219" s="22">
        <f>VLOOKUP(A1219,table3__3[],4,FALSE)</f>
        <v>10097</v>
      </c>
      <c r="M1219" s="22" t="str">
        <f>VLOOKUP(A1219,table3__3[],5,FALSE)</f>
        <v>tier - 3</v>
      </c>
      <c r="N1219" t="str">
        <f>VLOOKUP(A1219,table3__3[],6,)</f>
        <v>tier - 2</v>
      </c>
      <c r="O1219" t="str">
        <f>VLOOKUP(A1219,table3__3[],7,FALSE)</f>
        <v>R1011</v>
      </c>
      <c r="P1219" s="8">
        <f>VLOOKUP(A1219,table3__3[],8,FALSE)</f>
        <v>46</v>
      </c>
      <c r="Q1219">
        <f>VLOOKUP(A1218,table3__3[],8,)</f>
        <v>53</v>
      </c>
    </row>
    <row r="1220" spans="1:17" x14ac:dyDescent="0.3">
      <c r="A1220" s="11" t="s">
        <v>1152</v>
      </c>
      <c r="B1220" s="12" t="s">
        <v>6769</v>
      </c>
      <c r="C1220">
        <f>VLOOKUP(A1220,table2!A1220:J3554,2,FALSE)</f>
        <v>25.46</v>
      </c>
      <c r="D1220">
        <f>VLOOKUP(A1220,table2!A1220:J3554,3,FALSE)</f>
        <v>11.78</v>
      </c>
      <c r="E1220" t="str">
        <f>VLOOKUP(A1220,table2!A1220:J3554,4,FALSE)</f>
        <v>Yes</v>
      </c>
      <c r="F1220" t="str">
        <f>VLOOKUP(A1220,table2!A1220:J3554,5,FALSE)</f>
        <v>No</v>
      </c>
      <c r="G1220" t="str">
        <f>VLOOKUP(A1220,table2!A1220:J3554,6,FALSE)</f>
        <v>No</v>
      </c>
      <c r="H1220" s="26">
        <f>VLOOKUP(A1220,table2!A1220:J3554,7,FALSE)</f>
        <v>1</v>
      </c>
      <c r="I1220" t="str">
        <f>VLOOKUP(A1220,table2!A1220:J3554,8,FALSE)</f>
        <v>No</v>
      </c>
      <c r="J1220" t="str">
        <f>VLOOKUP(A1220,table2!A1220:J3554,9,FALSE)</f>
        <v>OVER WEIGHT</v>
      </c>
      <c r="K1220" t="str">
        <f>VLOOKUP(A1220,table2!A1220:J3554,10,FALSE)</f>
        <v>DIABETES</v>
      </c>
      <c r="L1220" s="22">
        <f>VLOOKUP(A1220,table3__3[],4,FALSE)</f>
        <v>10106</v>
      </c>
      <c r="M1220" s="22" t="str">
        <f>VLOOKUP(A1220,table3__3[],5,FALSE)</f>
        <v>tier - 3</v>
      </c>
      <c r="N1220" t="str">
        <f>VLOOKUP(A1220,table3__3[],6,)</f>
        <v>tier - 1</v>
      </c>
      <c r="O1220" t="str">
        <f>VLOOKUP(A1220,table3__3[],7,FALSE)</f>
        <v>R1024</v>
      </c>
      <c r="P1220" s="8">
        <f>VLOOKUP(A1220,table3__3[],8,FALSE)</f>
        <v>50</v>
      </c>
      <c r="Q1220">
        <f>VLOOKUP(A1219,table3__3[],8,)</f>
        <v>46</v>
      </c>
    </row>
    <row r="1221" spans="1:17" x14ac:dyDescent="0.3">
      <c r="A1221" s="13" t="s">
        <v>1151</v>
      </c>
      <c r="B1221" s="14" t="s">
        <v>6770</v>
      </c>
      <c r="C1221">
        <f>VLOOKUP(A1221,table2!A1221:J3555,2,FALSE)</f>
        <v>29.64</v>
      </c>
      <c r="D1221">
        <f>VLOOKUP(A1221,table2!A1221:J3555,3,FALSE)</f>
        <v>10.82</v>
      </c>
      <c r="E1221" t="str">
        <f>VLOOKUP(A1221,table2!A1221:J3555,4,FALSE)</f>
        <v>Yes</v>
      </c>
      <c r="F1221" t="str">
        <f>VLOOKUP(A1221,table2!A1221:J3555,5,FALSE)</f>
        <v>No</v>
      </c>
      <c r="G1221" t="str">
        <f>VLOOKUP(A1221,table2!A1221:J3555,6,FALSE)</f>
        <v>No</v>
      </c>
      <c r="H1221" s="26">
        <f>VLOOKUP(A1221,table2!A1221:J3555,7,FALSE)</f>
        <v>0</v>
      </c>
      <c r="I1221" t="str">
        <f>VLOOKUP(A1221,table2!A1221:J3555,8,FALSE)</f>
        <v>No</v>
      </c>
      <c r="J1221" t="str">
        <f>VLOOKUP(A1221,table2!A1221:J3555,9,FALSE)</f>
        <v>OVER WEIGHT</v>
      </c>
      <c r="K1221" t="str">
        <f>VLOOKUP(A1221,table2!A1221:J3555,10,FALSE)</f>
        <v>DIABETES</v>
      </c>
      <c r="L1221" s="22">
        <f>VLOOKUP(A1221,table3__3[],4,FALSE)</f>
        <v>10107</v>
      </c>
      <c r="M1221" s="22" t="str">
        <f>VLOOKUP(A1221,table3__3[],5,FALSE)</f>
        <v>tier - 3</v>
      </c>
      <c r="N1221" t="str">
        <f>VLOOKUP(A1221,table3__3[],6,)</f>
        <v>tier - 1</v>
      </c>
      <c r="O1221" t="str">
        <f>VLOOKUP(A1221,table3__3[],7,FALSE)</f>
        <v>R1013</v>
      </c>
      <c r="P1221" s="8">
        <f>VLOOKUP(A1221,table3__3[],8,FALSE)</f>
        <v>50</v>
      </c>
      <c r="Q1221">
        <f>VLOOKUP(A1220,table3__3[],8,)</f>
        <v>50</v>
      </c>
    </row>
    <row r="1222" spans="1:17" x14ac:dyDescent="0.3">
      <c r="A1222" s="11" t="s">
        <v>1150</v>
      </c>
      <c r="B1222" s="12" t="s">
        <v>6772</v>
      </c>
      <c r="C1222">
        <f>VLOOKUP(A1222,table2!A1222:J3556,2,FALSE)</f>
        <v>31.27</v>
      </c>
      <c r="D1222">
        <f>VLOOKUP(A1222,table2!A1222:J3556,3,FALSE)</f>
        <v>7.73</v>
      </c>
      <c r="E1222" t="str">
        <f>VLOOKUP(A1222,table2!A1222:J3556,4,FALSE)</f>
        <v>Yes</v>
      </c>
      <c r="F1222" t="str">
        <f>VLOOKUP(A1222,table2!A1222:J3556,5,FALSE)</f>
        <v>No</v>
      </c>
      <c r="G1222" t="str">
        <f>VLOOKUP(A1222,table2!A1222:J3556,6,FALSE)</f>
        <v>No</v>
      </c>
      <c r="H1222" s="26">
        <f>VLOOKUP(A1222,table2!A1222:J3556,7,FALSE)</f>
        <v>1</v>
      </c>
      <c r="I1222" t="str">
        <f>VLOOKUP(A1222,table2!A1222:J3556,8,FALSE)</f>
        <v>No</v>
      </c>
      <c r="J1222" t="str">
        <f>VLOOKUP(A1222,table2!A1222:J3556,9,FALSE)</f>
        <v>OBESITY</v>
      </c>
      <c r="K1222" t="str">
        <f>VLOOKUP(A1222,table2!A1222:J3556,10,FALSE)</f>
        <v>DIABETES</v>
      </c>
      <c r="L1222" s="22">
        <f>VLOOKUP(A1222,table3__3[],4,FALSE)</f>
        <v>10115</v>
      </c>
      <c r="M1222" s="22" t="str">
        <f>VLOOKUP(A1222,table3__3[],5,FALSE)</f>
        <v>tier - 3</v>
      </c>
      <c r="N1222" t="str">
        <f>VLOOKUP(A1222,table3__3[],6,)</f>
        <v>tier - 3</v>
      </c>
      <c r="O1222" t="str">
        <f>VLOOKUP(A1222,table3__3[],7,FALSE)</f>
        <v>R1012</v>
      </c>
      <c r="P1222" s="8">
        <f>VLOOKUP(A1222,table3__3[],8,FALSE)</f>
        <v>47</v>
      </c>
      <c r="Q1222">
        <f>VLOOKUP(A1221,table3__3[],8,)</f>
        <v>50</v>
      </c>
    </row>
    <row r="1223" spans="1:17" x14ac:dyDescent="0.3">
      <c r="A1223" s="13" t="s">
        <v>1149</v>
      </c>
      <c r="B1223" s="14" t="s">
        <v>6774</v>
      </c>
      <c r="C1223">
        <f>VLOOKUP(A1223,table2!A1223:J3557,2,FALSE)</f>
        <v>19.95</v>
      </c>
      <c r="D1223">
        <f>VLOOKUP(A1223,table2!A1223:J3557,3,FALSE)</f>
        <v>6.24</v>
      </c>
      <c r="E1223" t="str">
        <f>VLOOKUP(A1223,table2!A1223:J3557,4,FALSE)</f>
        <v>Yes</v>
      </c>
      <c r="F1223" t="str">
        <f>VLOOKUP(A1223,table2!A1223:J3557,5,FALSE)</f>
        <v>No</v>
      </c>
      <c r="G1223" t="str">
        <f>VLOOKUP(A1223,table2!A1223:J3557,6,FALSE)</f>
        <v>No</v>
      </c>
      <c r="H1223" s="26">
        <f>VLOOKUP(A1223,table2!A1223:J3557,7,FALSE)</f>
        <v>0</v>
      </c>
      <c r="I1223" t="str">
        <f>VLOOKUP(A1223,table2!A1223:J3557,8,FALSE)</f>
        <v>No</v>
      </c>
      <c r="J1223" t="str">
        <f>VLOOKUP(A1223,table2!A1223:J3557,9,FALSE)</f>
        <v>NORMAL WEIGHT</v>
      </c>
      <c r="K1223" t="str">
        <f>VLOOKUP(A1223,table2!A1223:J3557,10,FALSE)</f>
        <v>PREDIABETES</v>
      </c>
      <c r="L1223" s="22">
        <f>VLOOKUP(A1223,table3__3[],4,FALSE)</f>
        <v>10118</v>
      </c>
      <c r="M1223" s="22" t="str">
        <f>VLOOKUP(A1223,table3__3[],5,FALSE)</f>
        <v>tier - 3</v>
      </c>
      <c r="N1223" t="str">
        <f>VLOOKUP(A1223,table3__3[],6,)</f>
        <v>tier - 3</v>
      </c>
      <c r="O1223" t="str">
        <f>VLOOKUP(A1223,table3__3[],7,FALSE)</f>
        <v>R1011</v>
      </c>
      <c r="P1223" s="8">
        <f>VLOOKUP(A1223,table3__3[],8,FALSE)</f>
        <v>50</v>
      </c>
      <c r="Q1223">
        <f>VLOOKUP(A1222,table3__3[],8,)</f>
        <v>47</v>
      </c>
    </row>
    <row r="1224" spans="1:17" x14ac:dyDescent="0.3">
      <c r="A1224" s="11" t="s">
        <v>1148</v>
      </c>
      <c r="B1224" s="12" t="s">
        <v>6775</v>
      </c>
      <c r="C1224">
        <f>VLOOKUP(A1224,table2!A1224:J3558,2,FALSE)</f>
        <v>21.3</v>
      </c>
      <c r="D1224">
        <f>VLOOKUP(A1224,table2!A1224:J3558,3,FALSE)</f>
        <v>10.42</v>
      </c>
      <c r="E1224" t="str">
        <f>VLOOKUP(A1224,table2!A1224:J3558,4,FALSE)</f>
        <v>No</v>
      </c>
      <c r="F1224" t="str">
        <f>VLOOKUP(A1224,table2!A1224:J3558,5,FALSE)</f>
        <v>No</v>
      </c>
      <c r="G1224" t="str">
        <f>VLOOKUP(A1224,table2!A1224:J3558,6,FALSE)</f>
        <v>No</v>
      </c>
      <c r="H1224" s="26">
        <f>VLOOKUP(A1224,table2!A1224:J3558,7,FALSE)</f>
        <v>2</v>
      </c>
      <c r="I1224" t="str">
        <f>VLOOKUP(A1224,table2!A1224:J3558,8,FALSE)</f>
        <v>No</v>
      </c>
      <c r="J1224" t="str">
        <f>VLOOKUP(A1224,table2!A1224:J3558,9,FALSE)</f>
        <v>NORMAL WEIGHT</v>
      </c>
      <c r="K1224" t="str">
        <f>VLOOKUP(A1224,table2!A1224:J3558,10,FALSE)</f>
        <v>DIABETES</v>
      </c>
      <c r="L1224" s="22">
        <f>VLOOKUP(A1224,table3__3[],4,FALSE)</f>
        <v>10140</v>
      </c>
      <c r="M1224" s="22" t="str">
        <f>VLOOKUP(A1224,table3__3[],5,FALSE)</f>
        <v>tier - 3</v>
      </c>
      <c r="N1224" t="str">
        <f>VLOOKUP(A1224,table3__3[],6,)</f>
        <v>tier - 2</v>
      </c>
      <c r="O1224" t="str">
        <f>VLOOKUP(A1224,table3__3[],7,FALSE)</f>
        <v>R1012</v>
      </c>
      <c r="P1224" s="8">
        <f>VLOOKUP(A1224,table3__3[],8,FALSE)</f>
        <v>25</v>
      </c>
      <c r="Q1224">
        <f>VLOOKUP(A1223,table3__3[],8,)</f>
        <v>50</v>
      </c>
    </row>
    <row r="1225" spans="1:17" x14ac:dyDescent="0.3">
      <c r="A1225" s="13" t="s">
        <v>1147</v>
      </c>
      <c r="B1225" s="14" t="s">
        <v>5298</v>
      </c>
      <c r="C1225">
        <f>VLOOKUP(A1225,table2!A1225:J3559,2,FALSE)</f>
        <v>31.635000000000002</v>
      </c>
      <c r="D1225">
        <f>VLOOKUP(A1225,table2!A1225:J3559,3,FALSE)</f>
        <v>11.11</v>
      </c>
      <c r="E1225" t="str">
        <f>VLOOKUP(A1225,table2!A1225:J3559,4,FALSE)</f>
        <v>No</v>
      </c>
      <c r="F1225" t="str">
        <f>VLOOKUP(A1225,table2!A1225:J3559,5,FALSE)</f>
        <v>No</v>
      </c>
      <c r="G1225" t="str">
        <f>VLOOKUP(A1225,table2!A1225:J3559,6,FALSE)</f>
        <v>No</v>
      </c>
      <c r="H1225" s="26">
        <f>VLOOKUP(A1225,table2!A1225:J3559,7,FALSE)</f>
        <v>0</v>
      </c>
      <c r="I1225" t="str">
        <f>VLOOKUP(A1225,table2!A1225:J3559,8,FALSE)</f>
        <v>No</v>
      </c>
      <c r="J1225" t="str">
        <f>VLOOKUP(A1225,table2!A1225:J3559,9,FALSE)</f>
        <v>OBESITY</v>
      </c>
      <c r="K1225" t="str">
        <f>VLOOKUP(A1225,table2!A1225:J3559,10,FALSE)</f>
        <v>DIABETES</v>
      </c>
      <c r="L1225" s="22">
        <f>VLOOKUP(A1225,table3__3[],4,FALSE)</f>
        <v>10141</v>
      </c>
      <c r="M1225" s="22" t="str">
        <f>VLOOKUP(A1225,table3__3[],5,FALSE)</f>
        <v>tier - 3</v>
      </c>
      <c r="N1225" t="str">
        <f>VLOOKUP(A1225,table3__3[],6,)</f>
        <v>tier - 1</v>
      </c>
      <c r="O1225" t="str">
        <f>VLOOKUP(A1225,table3__3[],7,FALSE)</f>
        <v>R1016</v>
      </c>
      <c r="P1225" s="8">
        <f>VLOOKUP(A1225,table3__3[],8,FALSE)</f>
        <v>48</v>
      </c>
      <c r="Q1225">
        <f>VLOOKUP(A1224,table3__3[],8,)</f>
        <v>25</v>
      </c>
    </row>
    <row r="1226" spans="1:17" x14ac:dyDescent="0.3">
      <c r="A1226" s="11" t="s">
        <v>1146</v>
      </c>
      <c r="B1226" s="12" t="s">
        <v>4833</v>
      </c>
      <c r="C1226">
        <f>VLOOKUP(A1226,table2!A1226:J3560,2,FALSE)</f>
        <v>23.9</v>
      </c>
      <c r="D1226">
        <f>VLOOKUP(A1226,table2!A1226:J3560,3,FALSE)</f>
        <v>7.67</v>
      </c>
      <c r="E1226" t="str">
        <f>VLOOKUP(A1226,table2!A1226:J3560,4,FALSE)</f>
        <v>Yes</v>
      </c>
      <c r="F1226" t="str">
        <f>VLOOKUP(A1226,table2!A1226:J3560,5,FALSE)</f>
        <v>No</v>
      </c>
      <c r="G1226" t="str">
        <f>VLOOKUP(A1226,table2!A1226:J3560,6,FALSE)</f>
        <v>No</v>
      </c>
      <c r="H1226" s="26">
        <f>VLOOKUP(A1226,table2!A1226:J3560,7,FALSE)</f>
        <v>2</v>
      </c>
      <c r="I1226" t="str">
        <f>VLOOKUP(A1226,table2!A1226:J3560,8,FALSE)</f>
        <v>No</v>
      </c>
      <c r="J1226" t="str">
        <f>VLOOKUP(A1226,table2!A1226:J3560,9,FALSE)</f>
        <v>NORMAL WEIGHT</v>
      </c>
      <c r="K1226" t="str">
        <f>VLOOKUP(A1226,table2!A1226:J3560,10,FALSE)</f>
        <v>DIABETES</v>
      </c>
      <c r="L1226" s="22">
        <f>VLOOKUP(A1226,table3__3[],4,FALSE)</f>
        <v>10146</v>
      </c>
      <c r="M1226" s="22" t="str">
        <f>VLOOKUP(A1226,table3__3[],5,FALSE)</f>
        <v>tier - 3</v>
      </c>
      <c r="N1226" t="str">
        <f>VLOOKUP(A1226,table3__3[],6,)</f>
        <v>tier - 1</v>
      </c>
      <c r="O1226" t="str">
        <f>VLOOKUP(A1226,table3__3[],7,FALSE)</f>
        <v>R1025</v>
      </c>
      <c r="P1226" s="8">
        <f>VLOOKUP(A1226,table3__3[],8,FALSE)</f>
        <v>41</v>
      </c>
      <c r="Q1226">
        <f>VLOOKUP(A1225,table3__3[],8,)</f>
        <v>48</v>
      </c>
    </row>
    <row r="1227" spans="1:17" x14ac:dyDescent="0.3">
      <c r="A1227" s="13" t="s">
        <v>1145</v>
      </c>
      <c r="B1227" s="14" t="s">
        <v>6779</v>
      </c>
      <c r="C1227">
        <f>VLOOKUP(A1227,table2!A1227:J3561,2,FALSE)</f>
        <v>34.15</v>
      </c>
      <c r="D1227">
        <f>VLOOKUP(A1227,table2!A1227:J3561,3,FALSE)</f>
        <v>6.15</v>
      </c>
      <c r="E1227" t="str">
        <f>VLOOKUP(A1227,table2!A1227:J3561,4,FALSE)</f>
        <v>No</v>
      </c>
      <c r="F1227" t="str">
        <f>VLOOKUP(A1227,table2!A1227:J3561,5,FALSE)</f>
        <v>No</v>
      </c>
      <c r="G1227" t="str">
        <f>VLOOKUP(A1227,table2!A1227:J3561,6,FALSE)</f>
        <v>No</v>
      </c>
      <c r="H1227" s="26">
        <f>VLOOKUP(A1227,table2!A1227:J3561,7,FALSE)</f>
        <v>0</v>
      </c>
      <c r="I1227" t="str">
        <f>VLOOKUP(A1227,table2!A1227:J3561,8,FALSE)</f>
        <v>No</v>
      </c>
      <c r="J1227" t="str">
        <f>VLOOKUP(A1227,table2!A1227:J3561,9,FALSE)</f>
        <v>OBESITY</v>
      </c>
      <c r="K1227" t="str">
        <f>VLOOKUP(A1227,table2!A1227:J3561,10,FALSE)</f>
        <v>PREDIABETES</v>
      </c>
      <c r="L1227" s="22">
        <f>VLOOKUP(A1227,table3__3[],4,FALSE)</f>
        <v>10157</v>
      </c>
      <c r="M1227" s="22" t="str">
        <f>VLOOKUP(A1227,table3__3[],5,FALSE)</f>
        <v>tier - 3</v>
      </c>
      <c r="N1227" t="str">
        <f>VLOOKUP(A1227,table3__3[],6,)</f>
        <v>tier - 2</v>
      </c>
      <c r="O1227" t="str">
        <f>VLOOKUP(A1227,table3__3[],7,FALSE)</f>
        <v>R1012</v>
      </c>
      <c r="P1227" s="8">
        <f>VLOOKUP(A1227,table3__3[],8,FALSE)</f>
        <v>49</v>
      </c>
      <c r="Q1227">
        <f>VLOOKUP(A1226,table3__3[],8,)</f>
        <v>41</v>
      </c>
    </row>
    <row r="1228" spans="1:17" x14ac:dyDescent="0.3">
      <c r="A1228" s="11" t="s">
        <v>1144</v>
      </c>
      <c r="B1228" s="12" t="s">
        <v>6781</v>
      </c>
      <c r="C1228">
        <f>VLOOKUP(A1228,table2!A1228:J3562,2,FALSE)</f>
        <v>28.71</v>
      </c>
      <c r="D1228">
        <f>VLOOKUP(A1228,table2!A1228:J3562,3,FALSE)</f>
        <v>5.71</v>
      </c>
      <c r="E1228" t="str">
        <f>VLOOKUP(A1228,table2!A1228:J3562,4,FALSE)</f>
        <v>No</v>
      </c>
      <c r="F1228" t="str">
        <f>VLOOKUP(A1228,table2!A1228:J3562,5,FALSE)</f>
        <v>No</v>
      </c>
      <c r="G1228" t="str">
        <f>VLOOKUP(A1228,table2!A1228:J3562,6,FALSE)</f>
        <v>No</v>
      </c>
      <c r="H1228" s="26">
        <f>VLOOKUP(A1228,table2!A1228:J3562,7,FALSE)</f>
        <v>0</v>
      </c>
      <c r="I1228" t="str">
        <f>VLOOKUP(A1228,table2!A1228:J3562,8,FALSE)</f>
        <v>No</v>
      </c>
      <c r="J1228" t="str">
        <f>VLOOKUP(A1228,table2!A1228:J3562,9,FALSE)</f>
        <v>OVER WEIGHT</v>
      </c>
      <c r="K1228" t="str">
        <f>VLOOKUP(A1228,table2!A1228:J3562,10,FALSE)</f>
        <v>PREDIABETES</v>
      </c>
      <c r="L1228" s="22">
        <f>VLOOKUP(A1228,table3__3[],4,FALSE)</f>
        <v>10161</v>
      </c>
      <c r="M1228" s="22" t="str">
        <f>VLOOKUP(A1228,table3__3[],5,FALSE)</f>
        <v>tier - 3</v>
      </c>
      <c r="N1228" t="str">
        <f>VLOOKUP(A1228,table3__3[],6,)</f>
        <v>tier - 3</v>
      </c>
      <c r="O1228" t="str">
        <f>VLOOKUP(A1228,table3__3[],7,FALSE)</f>
        <v>R1025</v>
      </c>
      <c r="P1228" s="8">
        <f>VLOOKUP(A1228,table3__3[],8,FALSE)</f>
        <v>50</v>
      </c>
      <c r="Q1228">
        <f>VLOOKUP(A1227,table3__3[],8,)</f>
        <v>49</v>
      </c>
    </row>
    <row r="1229" spans="1:17" x14ac:dyDescent="0.3">
      <c r="A1229" s="13" t="s">
        <v>1143</v>
      </c>
      <c r="B1229" s="14" t="s">
        <v>6783</v>
      </c>
      <c r="C1229">
        <f>VLOOKUP(A1229,table2!A1229:J3563,2,FALSE)</f>
        <v>36.700000000000003</v>
      </c>
      <c r="D1229">
        <f>VLOOKUP(A1229,table2!A1229:J3563,3,FALSE)</f>
        <v>8.6999999999999993</v>
      </c>
      <c r="E1229" t="str">
        <f>VLOOKUP(A1229,table2!A1229:J3563,4,FALSE)</f>
        <v>Yes</v>
      </c>
      <c r="F1229" t="str">
        <f>VLOOKUP(A1229,table2!A1229:J3563,5,FALSE)</f>
        <v>No</v>
      </c>
      <c r="G1229" t="str">
        <f>VLOOKUP(A1229,table2!A1229:J3563,6,FALSE)</f>
        <v>No</v>
      </c>
      <c r="H1229" s="26">
        <f>VLOOKUP(A1229,table2!A1229:J3563,7,FALSE)</f>
        <v>2</v>
      </c>
      <c r="I1229" t="str">
        <f>VLOOKUP(A1229,table2!A1229:J3563,8,FALSE)</f>
        <v>No</v>
      </c>
      <c r="J1229" t="str">
        <f>VLOOKUP(A1229,table2!A1229:J3563,9,FALSE)</f>
        <v>OBESITY</v>
      </c>
      <c r="K1229" t="str">
        <f>VLOOKUP(A1229,table2!A1229:J3563,10,FALSE)</f>
        <v>DIABETES</v>
      </c>
      <c r="L1229" s="22">
        <f>VLOOKUP(A1229,table3__3[],4,FALSE)</f>
        <v>10192</v>
      </c>
      <c r="M1229" s="22" t="str">
        <f>VLOOKUP(A1229,table3__3[],5,FALSE)</f>
        <v>tier - 3</v>
      </c>
      <c r="N1229" t="str">
        <f>VLOOKUP(A1229,table3__3[],6,)</f>
        <v>tier - 2</v>
      </c>
      <c r="O1229" t="str">
        <f>VLOOKUP(A1229,table3__3[],7,FALSE)</f>
        <v>R1026</v>
      </c>
      <c r="P1229" s="8">
        <f>VLOOKUP(A1229,table3__3[],8,FALSE)</f>
        <v>37</v>
      </c>
      <c r="Q1229">
        <f>VLOOKUP(A1228,table3__3[],8,)</f>
        <v>50</v>
      </c>
    </row>
    <row r="1230" spans="1:17" x14ac:dyDescent="0.3">
      <c r="A1230" s="11" t="s">
        <v>1142</v>
      </c>
      <c r="B1230" s="12" t="s">
        <v>6785</v>
      </c>
      <c r="C1230">
        <f>VLOOKUP(A1230,table2!A1230:J3564,2,FALSE)</f>
        <v>34.1</v>
      </c>
      <c r="D1230">
        <f>VLOOKUP(A1230,table2!A1230:J3564,3,FALSE)</f>
        <v>9.0399999999999991</v>
      </c>
      <c r="E1230" t="str">
        <f>VLOOKUP(A1230,table2!A1230:J3564,4,FALSE)</f>
        <v>Yes</v>
      </c>
      <c r="F1230" t="str">
        <f>VLOOKUP(A1230,table2!A1230:J3564,5,FALSE)</f>
        <v>No</v>
      </c>
      <c r="G1230" t="str">
        <f>VLOOKUP(A1230,table2!A1230:J3564,6,FALSE)</f>
        <v>No</v>
      </c>
      <c r="H1230" s="26">
        <f>VLOOKUP(A1230,table2!A1230:J3564,7,FALSE)</f>
        <v>2</v>
      </c>
      <c r="I1230" t="str">
        <f>VLOOKUP(A1230,table2!A1230:J3564,8,FALSE)</f>
        <v>No</v>
      </c>
      <c r="J1230" t="str">
        <f>VLOOKUP(A1230,table2!A1230:J3564,9,FALSE)</f>
        <v>OBESITY</v>
      </c>
      <c r="K1230" t="str">
        <f>VLOOKUP(A1230,table2!A1230:J3564,10,FALSE)</f>
        <v>DIABETES</v>
      </c>
      <c r="L1230" s="22">
        <f>VLOOKUP(A1230,table3__3[],4,FALSE)</f>
        <v>10198</v>
      </c>
      <c r="M1230" s="22" t="str">
        <f>VLOOKUP(A1230,table3__3[],5,FALSE)</f>
        <v>tier - 3</v>
      </c>
      <c r="N1230" t="str">
        <f>VLOOKUP(A1230,table3__3[],6,)</f>
        <v>tier - 1</v>
      </c>
      <c r="O1230" t="str">
        <f>VLOOKUP(A1230,table3__3[],7,FALSE)</f>
        <v>R1024</v>
      </c>
      <c r="P1230" s="8">
        <f>VLOOKUP(A1230,table3__3[],8,FALSE)</f>
        <v>52</v>
      </c>
      <c r="Q1230">
        <f>VLOOKUP(A1229,table3__3[],8,)</f>
        <v>37</v>
      </c>
    </row>
    <row r="1231" spans="1:17" x14ac:dyDescent="0.3">
      <c r="A1231" s="13" t="s">
        <v>1141</v>
      </c>
      <c r="B1231" s="14" t="s">
        <v>6786</v>
      </c>
      <c r="C1231">
        <f>VLOOKUP(A1231,table2!A1231:J3565,2,FALSE)</f>
        <v>25.7</v>
      </c>
      <c r="D1231">
        <f>VLOOKUP(A1231,table2!A1231:J3565,3,FALSE)</f>
        <v>5.61</v>
      </c>
      <c r="E1231" t="str">
        <f>VLOOKUP(A1231,table2!A1231:J3565,4,FALSE)</f>
        <v>No</v>
      </c>
      <c r="F1231" t="str">
        <f>VLOOKUP(A1231,table2!A1231:J3565,5,FALSE)</f>
        <v>No</v>
      </c>
      <c r="G1231" t="str">
        <f>VLOOKUP(A1231,table2!A1231:J3565,6,FALSE)</f>
        <v>No</v>
      </c>
      <c r="H1231" s="26">
        <f>VLOOKUP(A1231,table2!A1231:J3565,7,FALSE)</f>
        <v>0</v>
      </c>
      <c r="I1231" t="str">
        <f>VLOOKUP(A1231,table2!A1231:J3565,8,FALSE)</f>
        <v>No</v>
      </c>
      <c r="J1231" t="str">
        <f>VLOOKUP(A1231,table2!A1231:J3565,9,FALSE)</f>
        <v>OVER WEIGHT</v>
      </c>
      <c r="K1231" t="str">
        <f>VLOOKUP(A1231,table2!A1231:J3565,10,FALSE)</f>
        <v>NORMAL</v>
      </c>
      <c r="L1231" s="22">
        <f>VLOOKUP(A1231,table3__3[],4,FALSE)</f>
        <v>10215</v>
      </c>
      <c r="M1231" s="22" t="str">
        <f>VLOOKUP(A1231,table3__3[],5,FALSE)</f>
        <v>tier - 3</v>
      </c>
      <c r="N1231" t="str">
        <f>VLOOKUP(A1231,table3__3[],6,)</f>
        <v>tier - 2</v>
      </c>
      <c r="O1231" t="str">
        <f>VLOOKUP(A1231,table3__3[],7,FALSE)</f>
        <v>R1011</v>
      </c>
      <c r="P1231" s="8">
        <f>VLOOKUP(A1231,table3__3[],8,FALSE)</f>
        <v>55</v>
      </c>
      <c r="Q1231">
        <f>VLOOKUP(A1230,table3__3[],8,)</f>
        <v>52</v>
      </c>
    </row>
    <row r="1232" spans="1:17" x14ac:dyDescent="0.3">
      <c r="A1232" s="11" t="s">
        <v>1140</v>
      </c>
      <c r="B1232" s="12" t="s">
        <v>6788</v>
      </c>
      <c r="C1232">
        <f>VLOOKUP(A1232,table2!A1232:J3566,2,FALSE)</f>
        <v>21.68</v>
      </c>
      <c r="D1232">
        <f>VLOOKUP(A1232,table2!A1232:J3566,3,FALSE)</f>
        <v>8.1199999999999992</v>
      </c>
      <c r="E1232" t="str">
        <f>VLOOKUP(A1232,table2!A1232:J3566,4,FALSE)</f>
        <v>No</v>
      </c>
      <c r="F1232" t="str">
        <f>VLOOKUP(A1232,table2!A1232:J3566,5,FALSE)</f>
        <v>No</v>
      </c>
      <c r="G1232" t="str">
        <f>VLOOKUP(A1232,table2!A1232:J3566,6,FALSE)</f>
        <v>No</v>
      </c>
      <c r="H1232" s="26">
        <f>VLOOKUP(A1232,table2!A1232:J3566,7,FALSE)</f>
        <v>0</v>
      </c>
      <c r="I1232" t="str">
        <f>VLOOKUP(A1232,table2!A1232:J3566,8,FALSE)</f>
        <v>No</v>
      </c>
      <c r="J1232" t="str">
        <f>VLOOKUP(A1232,table2!A1232:J3566,9,FALSE)</f>
        <v>NORMAL WEIGHT</v>
      </c>
      <c r="K1232" t="str">
        <f>VLOOKUP(A1232,table2!A1232:J3566,10,FALSE)</f>
        <v>DIABETES</v>
      </c>
      <c r="L1232" s="22">
        <f>VLOOKUP(A1232,table3__3[],4,FALSE)</f>
        <v>10226</v>
      </c>
      <c r="M1232" s="22" t="str">
        <f>VLOOKUP(A1232,table3__3[],5,FALSE)</f>
        <v>tier - 3</v>
      </c>
      <c r="N1232" t="str">
        <f>VLOOKUP(A1232,table3__3[],6,)</f>
        <v>tier - 3</v>
      </c>
      <c r="O1232" t="str">
        <f>VLOOKUP(A1232,table3__3[],7,FALSE)</f>
        <v>R1013</v>
      </c>
      <c r="P1232" s="8">
        <f>VLOOKUP(A1232,table3__3[],8,FALSE)</f>
        <v>55</v>
      </c>
      <c r="Q1232">
        <f>VLOOKUP(A1231,table3__3[],8,)</f>
        <v>55</v>
      </c>
    </row>
    <row r="1233" spans="1:17" x14ac:dyDescent="0.3">
      <c r="A1233" s="13" t="s">
        <v>1139</v>
      </c>
      <c r="B1233" s="14" t="s">
        <v>6790</v>
      </c>
      <c r="C1233">
        <f>VLOOKUP(A1233,table2!A1233:J3567,2,FALSE)</f>
        <v>25.175000000000001</v>
      </c>
      <c r="D1233">
        <f>VLOOKUP(A1233,table2!A1233:J3567,3,FALSE)</f>
        <v>4.74</v>
      </c>
      <c r="E1233" t="str">
        <f>VLOOKUP(A1233,table2!A1233:J3567,4,FALSE)</f>
        <v>No</v>
      </c>
      <c r="F1233" t="str">
        <f>VLOOKUP(A1233,table2!A1233:J3567,5,FALSE)</f>
        <v>No</v>
      </c>
      <c r="G1233" t="str">
        <f>VLOOKUP(A1233,table2!A1233:J3567,6,FALSE)</f>
        <v>No</v>
      </c>
      <c r="H1233" s="26">
        <f>VLOOKUP(A1233,table2!A1233:J3567,7,FALSE)</f>
        <v>0</v>
      </c>
      <c r="I1233" t="str">
        <f>VLOOKUP(A1233,table2!A1233:J3567,8,FALSE)</f>
        <v>No</v>
      </c>
      <c r="J1233" t="str">
        <f>VLOOKUP(A1233,table2!A1233:J3567,9,FALSE)</f>
        <v>OVER WEIGHT</v>
      </c>
      <c r="K1233" t="str">
        <f>VLOOKUP(A1233,table2!A1233:J3567,10,FALSE)</f>
        <v>NORMAL</v>
      </c>
      <c r="L1233" s="22">
        <f>VLOOKUP(A1233,table3__3[],4,FALSE)</f>
        <v>10232</v>
      </c>
      <c r="M1233" s="22" t="str">
        <f>VLOOKUP(A1233,table3__3[],5,FALSE)</f>
        <v>tier - 3</v>
      </c>
      <c r="N1233" t="str">
        <f>VLOOKUP(A1233,table3__3[],6,)</f>
        <v>tier - 1</v>
      </c>
      <c r="O1233" t="str">
        <f>VLOOKUP(A1233,table3__3[],7,FALSE)</f>
        <v>R1012</v>
      </c>
      <c r="P1233" s="8">
        <f>VLOOKUP(A1233,table3__3[],8,FALSE)</f>
        <v>54</v>
      </c>
      <c r="Q1233">
        <f>VLOOKUP(A1232,table3__3[],8,)</f>
        <v>55</v>
      </c>
    </row>
    <row r="1234" spans="1:17" x14ac:dyDescent="0.3">
      <c r="A1234" s="11" t="s">
        <v>1138</v>
      </c>
      <c r="B1234" s="12" t="s">
        <v>6792</v>
      </c>
      <c r="C1234">
        <f>VLOOKUP(A1234,table2!A1234:J3568,2,FALSE)</f>
        <v>44.77</v>
      </c>
      <c r="D1234">
        <f>VLOOKUP(A1234,table2!A1234:J3568,3,FALSE)</f>
        <v>4.0599999999999996</v>
      </c>
      <c r="E1234" t="str">
        <f>VLOOKUP(A1234,table2!A1234:J3568,4,FALSE)</f>
        <v>No</v>
      </c>
      <c r="F1234" t="str">
        <f>VLOOKUP(A1234,table2!A1234:J3568,5,FALSE)</f>
        <v>No</v>
      </c>
      <c r="G1234" t="str">
        <f>VLOOKUP(A1234,table2!A1234:J3568,6,FALSE)</f>
        <v>No</v>
      </c>
      <c r="H1234" s="26">
        <f>VLOOKUP(A1234,table2!A1234:J3568,7,FALSE)</f>
        <v>2</v>
      </c>
      <c r="I1234" t="str">
        <f>VLOOKUP(A1234,table2!A1234:J3568,8,FALSE)</f>
        <v>No</v>
      </c>
      <c r="J1234" t="str">
        <f>VLOOKUP(A1234,table2!A1234:J3568,9,FALSE)</f>
        <v>OBESITY</v>
      </c>
      <c r="K1234" t="str">
        <f>VLOOKUP(A1234,table2!A1234:J3568,10,FALSE)</f>
        <v>NORMAL</v>
      </c>
      <c r="L1234" s="22">
        <f>VLOOKUP(A1234,table3__3[],4,FALSE)</f>
        <v>10259</v>
      </c>
      <c r="M1234" s="22" t="str">
        <f>VLOOKUP(A1234,table3__3[],5,FALSE)</f>
        <v>tier - 3</v>
      </c>
      <c r="N1234" t="str">
        <f>VLOOKUP(A1234,table3__3[],6,)</f>
        <v>tier - 2</v>
      </c>
      <c r="O1234" t="str">
        <f>VLOOKUP(A1234,table3__3[],7,FALSE)</f>
        <v>R1011</v>
      </c>
      <c r="P1234" s="8">
        <f>VLOOKUP(A1234,table3__3[],8,FALSE)</f>
        <v>47</v>
      </c>
      <c r="Q1234">
        <f>VLOOKUP(A1233,table3__3[],8,)</f>
        <v>54</v>
      </c>
    </row>
    <row r="1235" spans="1:17" x14ac:dyDescent="0.3">
      <c r="A1235" s="13" t="s">
        <v>1137</v>
      </c>
      <c r="B1235" s="14" t="s">
        <v>6459</v>
      </c>
      <c r="C1235">
        <f>VLOOKUP(A1235,table2!A1235:J3569,2,FALSE)</f>
        <v>37.07</v>
      </c>
      <c r="D1235">
        <f>VLOOKUP(A1235,table2!A1235:J3569,3,FALSE)</f>
        <v>5.69</v>
      </c>
      <c r="E1235" t="str">
        <f>VLOOKUP(A1235,table2!A1235:J3569,4,FALSE)</f>
        <v>No</v>
      </c>
      <c r="F1235" t="str">
        <f>VLOOKUP(A1235,table2!A1235:J3569,5,FALSE)</f>
        <v>No</v>
      </c>
      <c r="G1235" t="str">
        <f>VLOOKUP(A1235,table2!A1235:J3569,6,FALSE)</f>
        <v>No</v>
      </c>
      <c r="H1235" s="26">
        <f>VLOOKUP(A1235,table2!A1235:J3569,7,FALSE)</f>
        <v>2</v>
      </c>
      <c r="I1235" t="str">
        <f>VLOOKUP(A1235,table2!A1235:J3569,8,FALSE)</f>
        <v>No</v>
      </c>
      <c r="J1235" t="str">
        <f>VLOOKUP(A1235,table2!A1235:J3569,9,FALSE)</f>
        <v>OBESITY</v>
      </c>
      <c r="K1235" t="str">
        <f>VLOOKUP(A1235,table2!A1235:J3569,10,FALSE)</f>
        <v>NORMAL</v>
      </c>
      <c r="L1235" s="22">
        <f>VLOOKUP(A1235,table3__3[],4,FALSE)</f>
        <v>10264</v>
      </c>
      <c r="M1235" s="22" t="str">
        <f>VLOOKUP(A1235,table3__3[],5,FALSE)</f>
        <v>tier - 3</v>
      </c>
      <c r="N1235" t="str">
        <f>VLOOKUP(A1235,table3__3[],6,)</f>
        <v>tier - 2</v>
      </c>
      <c r="O1235" t="str">
        <f>VLOOKUP(A1235,table3__3[],7,FALSE)</f>
        <v>R1012</v>
      </c>
      <c r="P1235" s="8">
        <f>VLOOKUP(A1235,table3__3[],8,FALSE)</f>
        <v>49</v>
      </c>
      <c r="Q1235">
        <f>VLOOKUP(A1234,table3__3[],8,)</f>
        <v>47</v>
      </c>
    </row>
    <row r="1236" spans="1:17" x14ac:dyDescent="0.3">
      <c r="A1236" s="11" t="s">
        <v>1136</v>
      </c>
      <c r="B1236" s="12" t="s">
        <v>6795</v>
      </c>
      <c r="C1236">
        <f>VLOOKUP(A1236,table2!A1236:J3570,2,FALSE)</f>
        <v>39.799999999999997</v>
      </c>
      <c r="D1236">
        <f>VLOOKUP(A1236,table2!A1236:J3570,3,FALSE)</f>
        <v>5.66</v>
      </c>
      <c r="E1236" t="str">
        <f>VLOOKUP(A1236,table2!A1236:J3570,4,FALSE)</f>
        <v>No</v>
      </c>
      <c r="F1236" t="str">
        <f>VLOOKUP(A1236,table2!A1236:J3570,5,FALSE)</f>
        <v>No</v>
      </c>
      <c r="G1236" t="str">
        <f>VLOOKUP(A1236,table2!A1236:J3570,6,FALSE)</f>
        <v>Yes</v>
      </c>
      <c r="H1236" s="26">
        <f>VLOOKUP(A1236,table2!A1236:J3570,7,FALSE)</f>
        <v>1</v>
      </c>
      <c r="I1236" t="str">
        <f>VLOOKUP(A1236,table2!A1236:J3570,8,FALSE)</f>
        <v>No</v>
      </c>
      <c r="J1236" t="str">
        <f>VLOOKUP(A1236,table2!A1236:J3570,9,FALSE)</f>
        <v>OBESITY</v>
      </c>
      <c r="K1236" t="str">
        <f>VLOOKUP(A1236,table2!A1236:J3570,10,FALSE)</f>
        <v>NORMAL</v>
      </c>
      <c r="L1236" s="22">
        <f>VLOOKUP(A1236,table3__3[],4,FALSE)</f>
        <v>10269</v>
      </c>
      <c r="M1236" s="22" t="str">
        <f>VLOOKUP(A1236,table3__3[],5,FALSE)</f>
        <v>tier - 3</v>
      </c>
      <c r="N1236" t="str">
        <f>VLOOKUP(A1236,table3__3[],6,)</f>
        <v>tier - 3</v>
      </c>
      <c r="O1236" t="str">
        <f>VLOOKUP(A1236,table3__3[],7,FALSE)</f>
        <v>R1012</v>
      </c>
      <c r="P1236" s="8">
        <f>VLOOKUP(A1236,table3__3[],8,FALSE)</f>
        <v>49</v>
      </c>
      <c r="Q1236">
        <f>VLOOKUP(A1235,table3__3[],8,)</f>
        <v>49</v>
      </c>
    </row>
    <row r="1237" spans="1:17" x14ac:dyDescent="0.3">
      <c r="A1237" s="13" t="s">
        <v>1135</v>
      </c>
      <c r="B1237" s="14" t="s">
        <v>6796</v>
      </c>
      <c r="C1237">
        <f>VLOOKUP(A1237,table2!A1237:J3571,2,FALSE)</f>
        <v>26.36</v>
      </c>
      <c r="D1237">
        <f>VLOOKUP(A1237,table2!A1237:J3571,3,FALSE)</f>
        <v>4.32</v>
      </c>
      <c r="E1237" t="str">
        <f>VLOOKUP(A1237,table2!A1237:J3571,4,FALSE)</f>
        <v>No</v>
      </c>
      <c r="F1237" t="str">
        <f>VLOOKUP(A1237,table2!A1237:J3571,5,FALSE)</f>
        <v>No</v>
      </c>
      <c r="G1237" t="str">
        <f>VLOOKUP(A1237,table2!A1237:J3571,6,FALSE)</f>
        <v>Yes</v>
      </c>
      <c r="H1237" s="26">
        <f>VLOOKUP(A1237,table2!A1237:J3571,7,FALSE)</f>
        <v>1</v>
      </c>
      <c r="I1237" t="str">
        <f>VLOOKUP(A1237,table2!A1237:J3571,8,FALSE)</f>
        <v>No</v>
      </c>
      <c r="J1237" t="str">
        <f>VLOOKUP(A1237,table2!A1237:J3571,9,FALSE)</f>
        <v>OVER WEIGHT</v>
      </c>
      <c r="K1237" t="str">
        <f>VLOOKUP(A1237,table2!A1237:J3571,10,FALSE)</f>
        <v>NORMAL</v>
      </c>
      <c r="L1237" s="22">
        <f>VLOOKUP(A1237,table3__3[],4,FALSE)</f>
        <v>10274</v>
      </c>
      <c r="M1237" s="22" t="str">
        <f>VLOOKUP(A1237,table3__3[],5,FALSE)</f>
        <v>tier - 3</v>
      </c>
      <c r="N1237" t="str">
        <f>VLOOKUP(A1237,table3__3[],6,)</f>
        <v>tier - 1</v>
      </c>
      <c r="O1237" t="str">
        <f>VLOOKUP(A1237,table3__3[],7,FALSE)</f>
        <v>R1024</v>
      </c>
      <c r="P1237" s="8">
        <f>VLOOKUP(A1237,table3__3[],8,FALSE)</f>
        <v>52</v>
      </c>
      <c r="Q1237">
        <f>VLOOKUP(A1236,table3__3[],8,)</f>
        <v>49</v>
      </c>
    </row>
    <row r="1238" spans="1:17" x14ac:dyDescent="0.3">
      <c r="A1238" s="11" t="s">
        <v>1134</v>
      </c>
      <c r="B1238" s="12" t="s">
        <v>6798</v>
      </c>
      <c r="C1238">
        <f>VLOOKUP(A1238,table2!A1238:J3572,2,FALSE)</f>
        <v>29.925000000000001</v>
      </c>
      <c r="D1238">
        <f>VLOOKUP(A1238,table2!A1238:J3572,3,FALSE)</f>
        <v>8.2899999999999991</v>
      </c>
      <c r="E1238" t="str">
        <f>VLOOKUP(A1238,table2!A1238:J3572,4,FALSE)</f>
        <v>No</v>
      </c>
      <c r="F1238" t="str">
        <f>VLOOKUP(A1238,table2!A1238:J3572,5,FALSE)</f>
        <v>No</v>
      </c>
      <c r="G1238" t="str">
        <f>VLOOKUP(A1238,table2!A1238:J3572,6,FALSE)</f>
        <v>No</v>
      </c>
      <c r="H1238" s="26">
        <f>VLOOKUP(A1238,table2!A1238:J3572,7,FALSE)</f>
        <v>2</v>
      </c>
      <c r="I1238" t="str">
        <f>VLOOKUP(A1238,table2!A1238:J3572,8,FALSE)</f>
        <v>No</v>
      </c>
      <c r="J1238" t="str">
        <f>VLOOKUP(A1238,table2!A1238:J3572,9,FALSE)</f>
        <v>OBESITY</v>
      </c>
      <c r="K1238" t="str">
        <f>VLOOKUP(A1238,table2!A1238:J3572,10,FALSE)</f>
        <v>DIABETES</v>
      </c>
      <c r="L1238" s="22">
        <f>VLOOKUP(A1238,table3__3[],4,FALSE)</f>
        <v>10277</v>
      </c>
      <c r="M1238" s="22" t="str">
        <f>VLOOKUP(A1238,table3__3[],5,FALSE)</f>
        <v>tier - 3</v>
      </c>
      <c r="N1238" t="str">
        <f>VLOOKUP(A1238,table3__3[],6,)</f>
        <v>tier - 1</v>
      </c>
      <c r="O1238" t="str">
        <f>VLOOKUP(A1238,table3__3[],7,FALSE)</f>
        <v>R1021</v>
      </c>
      <c r="P1238" s="8">
        <f>VLOOKUP(A1238,table3__3[],8,FALSE)</f>
        <v>34</v>
      </c>
      <c r="Q1238">
        <f>VLOOKUP(A1237,table3__3[],8,)</f>
        <v>52</v>
      </c>
    </row>
    <row r="1239" spans="1:17" x14ac:dyDescent="0.3">
      <c r="A1239" s="13" t="s">
        <v>1133</v>
      </c>
      <c r="B1239" s="14" t="s">
        <v>6800</v>
      </c>
      <c r="C1239">
        <f>VLOOKUP(A1239,table2!A1239:J3573,2,FALSE)</f>
        <v>37.29</v>
      </c>
      <c r="D1239">
        <f>VLOOKUP(A1239,table2!A1239:J3573,3,FALSE)</f>
        <v>10.46</v>
      </c>
      <c r="E1239" t="str">
        <f>VLOOKUP(A1239,table2!A1239:J3573,4,FALSE)</f>
        <v>No</v>
      </c>
      <c r="F1239" t="str">
        <f>VLOOKUP(A1239,table2!A1239:J3573,5,FALSE)</f>
        <v>No</v>
      </c>
      <c r="G1239" t="str">
        <f>VLOOKUP(A1239,table2!A1239:J3573,6,FALSE)</f>
        <v>No</v>
      </c>
      <c r="H1239" s="26">
        <f>VLOOKUP(A1239,table2!A1239:J3573,7,FALSE)</f>
        <v>0</v>
      </c>
      <c r="I1239" t="str">
        <f>VLOOKUP(A1239,table2!A1239:J3573,8,FALSE)</f>
        <v>No</v>
      </c>
      <c r="J1239" t="str">
        <f>VLOOKUP(A1239,table2!A1239:J3573,9,FALSE)</f>
        <v>OBESITY</v>
      </c>
      <c r="K1239" t="str">
        <f>VLOOKUP(A1239,table2!A1239:J3573,10,FALSE)</f>
        <v>DIABETES</v>
      </c>
      <c r="L1239" s="22">
        <f>VLOOKUP(A1239,table3__3[],4,FALSE)</f>
        <v>10308</v>
      </c>
      <c r="M1239" s="22" t="str">
        <f>VLOOKUP(A1239,table3__3[],5,FALSE)</f>
        <v>tier - 3</v>
      </c>
      <c r="N1239" t="str">
        <f>VLOOKUP(A1239,table3__3[],6,)</f>
        <v>tier - 1</v>
      </c>
      <c r="O1239" t="str">
        <f>VLOOKUP(A1239,table3__3[],7,FALSE)</f>
        <v>R1013</v>
      </c>
      <c r="P1239" s="8">
        <f>VLOOKUP(A1239,table3__3[],8,FALSE)</f>
        <v>59</v>
      </c>
      <c r="Q1239">
        <f>VLOOKUP(A1238,table3__3[],8,)</f>
        <v>34</v>
      </c>
    </row>
    <row r="1240" spans="1:17" x14ac:dyDescent="0.3">
      <c r="A1240" s="11" t="s">
        <v>1132</v>
      </c>
      <c r="B1240" s="12" t="s">
        <v>6801</v>
      </c>
      <c r="C1240">
        <f>VLOOKUP(A1240,table2!A1240:J3574,2,FALSE)</f>
        <v>30.2</v>
      </c>
      <c r="D1240">
        <f>VLOOKUP(A1240,table2!A1240:J3574,3,FALSE)</f>
        <v>11.96</v>
      </c>
      <c r="E1240" t="str">
        <f>VLOOKUP(A1240,table2!A1240:J3574,4,FALSE)</f>
        <v>No</v>
      </c>
      <c r="F1240" t="str">
        <f>VLOOKUP(A1240,table2!A1240:J3574,5,FALSE)</f>
        <v>No</v>
      </c>
      <c r="G1240" t="str">
        <f>VLOOKUP(A1240,table2!A1240:J3574,6,FALSE)</f>
        <v>No</v>
      </c>
      <c r="H1240" s="26">
        <f>VLOOKUP(A1240,table2!A1240:J3574,7,FALSE)</f>
        <v>0</v>
      </c>
      <c r="I1240" t="str">
        <f>VLOOKUP(A1240,table2!A1240:J3574,8,FALSE)</f>
        <v>No</v>
      </c>
      <c r="J1240" t="str">
        <f>VLOOKUP(A1240,table2!A1240:J3574,9,FALSE)</f>
        <v>OBESITY</v>
      </c>
      <c r="K1240" t="str">
        <f>VLOOKUP(A1240,table2!A1240:J3574,10,FALSE)</f>
        <v>DIABETES</v>
      </c>
      <c r="L1240" s="22">
        <f>VLOOKUP(A1240,table3__3[],4,FALSE)</f>
        <v>10311</v>
      </c>
      <c r="M1240" s="22" t="str">
        <f>VLOOKUP(A1240,table3__3[],5,FALSE)</f>
        <v>tier - 3</v>
      </c>
      <c r="N1240" t="str">
        <f>VLOOKUP(A1240,table3__3[],6,)</f>
        <v>tier - 3</v>
      </c>
      <c r="O1240" t="str">
        <f>VLOOKUP(A1240,table3__3[],7,FALSE)</f>
        <v>R1012</v>
      </c>
      <c r="P1240" s="8">
        <f>VLOOKUP(A1240,table3__3[],8,FALSE)</f>
        <v>60</v>
      </c>
      <c r="Q1240">
        <f>VLOOKUP(A1239,table3__3[],8,)</f>
        <v>59</v>
      </c>
    </row>
    <row r="1241" spans="1:17" x14ac:dyDescent="0.3">
      <c r="A1241" s="13" t="s">
        <v>1131</v>
      </c>
      <c r="B1241" s="14" t="s">
        <v>6803</v>
      </c>
      <c r="C1241">
        <f>VLOOKUP(A1241,table2!A1241:J3575,2,FALSE)</f>
        <v>24.225000000000001</v>
      </c>
      <c r="D1241">
        <f>VLOOKUP(A1241,table2!A1241:J3575,3,FALSE)</f>
        <v>4.25</v>
      </c>
      <c r="E1241" t="str">
        <f>VLOOKUP(A1241,table2!A1241:J3575,4,FALSE)</f>
        <v>Yes</v>
      </c>
      <c r="F1241" t="str">
        <f>VLOOKUP(A1241,table2!A1241:J3575,5,FALSE)</f>
        <v>No</v>
      </c>
      <c r="G1241" t="str">
        <f>VLOOKUP(A1241,table2!A1241:J3575,6,FALSE)</f>
        <v>Yes</v>
      </c>
      <c r="H1241" s="26">
        <f>VLOOKUP(A1241,table2!A1241:J3575,7,FALSE)</f>
        <v>1</v>
      </c>
      <c r="I1241" t="str">
        <f>VLOOKUP(A1241,table2!A1241:J3575,8,FALSE)</f>
        <v>No</v>
      </c>
      <c r="J1241" t="str">
        <f>VLOOKUP(A1241,table2!A1241:J3575,9,FALSE)</f>
        <v>NORMAL WEIGHT</v>
      </c>
      <c r="K1241" t="str">
        <f>VLOOKUP(A1241,table2!A1241:J3575,10,FALSE)</f>
        <v>NORMAL</v>
      </c>
      <c r="L1241" s="22">
        <f>VLOOKUP(A1241,table3__3[],4,FALSE)</f>
        <v>10316</v>
      </c>
      <c r="M1241" s="22" t="str">
        <f>VLOOKUP(A1241,table3__3[],5,FALSE)</f>
        <v>tier - 3</v>
      </c>
      <c r="N1241" t="str">
        <f>VLOOKUP(A1241,table3__3[],6,)</f>
        <v>tier - 2</v>
      </c>
      <c r="O1241" t="str">
        <f>VLOOKUP(A1241,table3__3[],7,FALSE)</f>
        <v>R1012</v>
      </c>
      <c r="P1241" s="8">
        <f>VLOOKUP(A1241,table3__3[],8,FALSE)</f>
        <v>31</v>
      </c>
      <c r="Q1241">
        <f>VLOOKUP(A1240,table3__3[],8,)</f>
        <v>60</v>
      </c>
    </row>
    <row r="1242" spans="1:17" x14ac:dyDescent="0.3">
      <c r="A1242" s="11" t="s">
        <v>1130</v>
      </c>
      <c r="B1242" s="12" t="s">
        <v>6805</v>
      </c>
      <c r="C1242">
        <f>VLOOKUP(A1242,table2!A1242:J3576,2,FALSE)</f>
        <v>31.445</v>
      </c>
      <c r="D1242">
        <f>VLOOKUP(A1242,table2!A1242:J3576,3,FALSE)</f>
        <v>8.33</v>
      </c>
      <c r="E1242" t="str">
        <f>VLOOKUP(A1242,table2!A1242:J3576,4,FALSE)</f>
        <v>No</v>
      </c>
      <c r="F1242" t="str">
        <f>VLOOKUP(A1242,table2!A1242:J3576,5,FALSE)</f>
        <v>No</v>
      </c>
      <c r="G1242" t="str">
        <f>VLOOKUP(A1242,table2!A1242:J3576,6,FALSE)</f>
        <v>No</v>
      </c>
      <c r="H1242" s="26">
        <f>VLOOKUP(A1242,table2!A1242:J3576,7,FALSE)</f>
        <v>0</v>
      </c>
      <c r="I1242" t="str">
        <f>VLOOKUP(A1242,table2!A1242:J3576,8,FALSE)</f>
        <v>No</v>
      </c>
      <c r="J1242" t="str">
        <f>VLOOKUP(A1242,table2!A1242:J3576,9,FALSE)</f>
        <v>OBESITY</v>
      </c>
      <c r="K1242" t="str">
        <f>VLOOKUP(A1242,table2!A1242:J3576,10,FALSE)</f>
        <v>DIABETES</v>
      </c>
      <c r="L1242" s="22">
        <f>VLOOKUP(A1242,table3__3[],4,FALSE)</f>
        <v>10323</v>
      </c>
      <c r="M1242" s="22" t="str">
        <f>VLOOKUP(A1242,table3__3[],5,FALSE)</f>
        <v>tier - 3</v>
      </c>
      <c r="N1242" t="str">
        <f>VLOOKUP(A1242,table3__3[],6,)</f>
        <v>tier - 1</v>
      </c>
      <c r="O1242" t="str">
        <f>VLOOKUP(A1242,table3__3[],7,FALSE)</f>
        <v>R1026</v>
      </c>
      <c r="P1242" s="8">
        <f>VLOOKUP(A1242,table3__3[],8,FALSE)</f>
        <v>31</v>
      </c>
      <c r="Q1242">
        <f>VLOOKUP(A1241,table3__3[],8,)</f>
        <v>31</v>
      </c>
    </row>
    <row r="1243" spans="1:17" x14ac:dyDescent="0.3">
      <c r="A1243" s="13" t="s">
        <v>1129</v>
      </c>
      <c r="B1243" s="14" t="s">
        <v>6301</v>
      </c>
      <c r="C1243">
        <f>VLOOKUP(A1243,table2!A1243:J3577,2,FALSE)</f>
        <v>38.880000000000003</v>
      </c>
      <c r="D1243">
        <f>VLOOKUP(A1243,table2!A1243:J3577,3,FALSE)</f>
        <v>4.29</v>
      </c>
      <c r="E1243" t="str">
        <f>VLOOKUP(A1243,table2!A1243:J3577,4,FALSE)</f>
        <v>No</v>
      </c>
      <c r="F1243" t="str">
        <f>VLOOKUP(A1243,table2!A1243:J3577,5,FALSE)</f>
        <v>No</v>
      </c>
      <c r="G1243" t="str">
        <f>VLOOKUP(A1243,table2!A1243:J3577,6,FALSE)</f>
        <v>No</v>
      </c>
      <c r="H1243" s="26">
        <f>VLOOKUP(A1243,table2!A1243:J3577,7,FALSE)</f>
        <v>1</v>
      </c>
      <c r="I1243" t="str">
        <f>VLOOKUP(A1243,table2!A1243:J3577,8,FALSE)</f>
        <v>No</v>
      </c>
      <c r="J1243" t="str">
        <f>VLOOKUP(A1243,table2!A1243:J3577,9,FALSE)</f>
        <v>OBESITY</v>
      </c>
      <c r="K1243" t="str">
        <f>VLOOKUP(A1243,table2!A1243:J3577,10,FALSE)</f>
        <v>NORMAL</v>
      </c>
      <c r="L1243" s="22">
        <f>VLOOKUP(A1243,table3__3[],4,FALSE)</f>
        <v>10325</v>
      </c>
      <c r="M1243" s="22" t="str">
        <f>VLOOKUP(A1243,table3__3[],5,FALSE)</f>
        <v>tier - 3</v>
      </c>
      <c r="N1243" t="str">
        <f>VLOOKUP(A1243,table3__3[],6,)</f>
        <v>tier - 3</v>
      </c>
      <c r="O1243" t="str">
        <f>VLOOKUP(A1243,table3__3[],7,FALSE)</f>
        <v>R1011</v>
      </c>
      <c r="P1243" s="8">
        <f>VLOOKUP(A1243,table3__3[],8,FALSE)</f>
        <v>52</v>
      </c>
      <c r="Q1243">
        <f>VLOOKUP(A1242,table3__3[],8,)</f>
        <v>31</v>
      </c>
    </row>
    <row r="1244" spans="1:17" x14ac:dyDescent="0.3">
      <c r="A1244" s="11" t="s">
        <v>1128</v>
      </c>
      <c r="B1244" s="12" t="s">
        <v>6808</v>
      </c>
      <c r="C1244">
        <f>VLOOKUP(A1244,table2!A1244:J3578,2,FALSE)</f>
        <v>43.89</v>
      </c>
      <c r="D1244">
        <f>VLOOKUP(A1244,table2!A1244:J3578,3,FALSE)</f>
        <v>6.32</v>
      </c>
      <c r="E1244" t="str">
        <f>VLOOKUP(A1244,table2!A1244:J3578,4,FALSE)</f>
        <v>Yes</v>
      </c>
      <c r="F1244" t="str">
        <f>VLOOKUP(A1244,table2!A1244:J3578,5,FALSE)</f>
        <v>No</v>
      </c>
      <c r="G1244" t="str">
        <f>VLOOKUP(A1244,table2!A1244:J3578,6,FALSE)</f>
        <v>No</v>
      </c>
      <c r="H1244" s="26">
        <f>VLOOKUP(A1244,table2!A1244:J3578,7,FALSE)</f>
        <v>0</v>
      </c>
      <c r="I1244" t="str">
        <f>VLOOKUP(A1244,table2!A1244:J3578,8,FALSE)</f>
        <v>No</v>
      </c>
      <c r="J1244" t="str">
        <f>VLOOKUP(A1244,table2!A1244:J3578,9,FALSE)</f>
        <v>OBESITY</v>
      </c>
      <c r="K1244" t="str">
        <f>VLOOKUP(A1244,table2!A1244:J3578,10,FALSE)</f>
        <v>PREDIABETES</v>
      </c>
      <c r="L1244" s="22">
        <f>VLOOKUP(A1244,table3__3[],4,FALSE)</f>
        <v>10329</v>
      </c>
      <c r="M1244" s="22" t="str">
        <f>VLOOKUP(A1244,table3__3[],5,FALSE)</f>
        <v>tier - 3</v>
      </c>
      <c r="N1244" t="str">
        <f>VLOOKUP(A1244,table3__3[],6,)</f>
        <v>tier - 1</v>
      </c>
      <c r="O1244" t="str">
        <f>VLOOKUP(A1244,table3__3[],7,FALSE)</f>
        <v>R1021</v>
      </c>
      <c r="P1244" s="8">
        <f>VLOOKUP(A1244,table3__3[],8,FALSE)</f>
        <v>40</v>
      </c>
      <c r="Q1244">
        <f>VLOOKUP(A1243,table3__3[],8,)</f>
        <v>52</v>
      </c>
    </row>
    <row r="1245" spans="1:17" x14ac:dyDescent="0.3">
      <c r="A1245" s="13" t="s">
        <v>1127</v>
      </c>
      <c r="B1245" s="14" t="s">
        <v>6810</v>
      </c>
      <c r="C1245">
        <f>VLOOKUP(A1245,table2!A1245:J3579,2,FALSE)</f>
        <v>25.6</v>
      </c>
      <c r="D1245">
        <f>VLOOKUP(A1245,table2!A1245:J3579,3,FALSE)</f>
        <v>5.65</v>
      </c>
      <c r="E1245" t="str">
        <f>VLOOKUP(A1245,table2!A1245:J3579,4,FALSE)</f>
        <v>No</v>
      </c>
      <c r="F1245" t="str">
        <f>VLOOKUP(A1245,table2!A1245:J3579,5,FALSE)</f>
        <v>No</v>
      </c>
      <c r="G1245" t="str">
        <f>VLOOKUP(A1245,table2!A1245:J3579,6,FALSE)</f>
        <v>No</v>
      </c>
      <c r="H1245" s="26">
        <f>VLOOKUP(A1245,table2!A1245:J3579,7,FALSE)</f>
        <v>2</v>
      </c>
      <c r="I1245" t="str">
        <f>VLOOKUP(A1245,table2!A1245:J3579,8,FALSE)</f>
        <v>No</v>
      </c>
      <c r="J1245" t="str">
        <f>VLOOKUP(A1245,table2!A1245:J3579,9,FALSE)</f>
        <v>OVER WEIGHT</v>
      </c>
      <c r="K1245" t="str">
        <f>VLOOKUP(A1245,table2!A1245:J3579,10,FALSE)</f>
        <v>NORMAL</v>
      </c>
      <c r="L1245" s="22">
        <f>VLOOKUP(A1245,table3__3[],4,FALSE)</f>
        <v>10339</v>
      </c>
      <c r="M1245" s="22" t="str">
        <f>VLOOKUP(A1245,table3__3[],5,FALSE)</f>
        <v>tier - 3</v>
      </c>
      <c r="N1245" t="str">
        <f>VLOOKUP(A1245,table3__3[],6,)</f>
        <v>tier - 1</v>
      </c>
      <c r="O1245" t="str">
        <f>VLOOKUP(A1245,table3__3[],7,FALSE)</f>
        <v>R1013</v>
      </c>
      <c r="P1245" s="8">
        <f>VLOOKUP(A1245,table3__3[],8,FALSE)</f>
        <v>54</v>
      </c>
      <c r="Q1245">
        <f>VLOOKUP(A1244,table3__3[],8,)</f>
        <v>40</v>
      </c>
    </row>
    <row r="1246" spans="1:17" x14ac:dyDescent="0.3">
      <c r="A1246" s="11" t="s">
        <v>1126</v>
      </c>
      <c r="B1246" s="12" t="s">
        <v>6746</v>
      </c>
      <c r="C1246">
        <f>VLOOKUP(A1246,table2!A1246:J3580,2,FALSE)</f>
        <v>29.545000000000002</v>
      </c>
      <c r="D1246">
        <f>VLOOKUP(A1246,table2!A1246:J3580,3,FALSE)</f>
        <v>8.41</v>
      </c>
      <c r="E1246" t="str">
        <f>VLOOKUP(A1246,table2!A1246:J3580,4,FALSE)</f>
        <v>Yes</v>
      </c>
      <c r="F1246" t="str">
        <f>VLOOKUP(A1246,table2!A1246:J3580,5,FALSE)</f>
        <v>No</v>
      </c>
      <c r="G1246" t="str">
        <f>VLOOKUP(A1246,table2!A1246:J3580,6,FALSE)</f>
        <v>No</v>
      </c>
      <c r="H1246" s="26">
        <f>VLOOKUP(A1246,table2!A1246:J3580,7,FALSE)</f>
        <v>1</v>
      </c>
      <c r="I1246" t="str">
        <f>VLOOKUP(A1246,table2!A1246:J3580,8,FALSE)</f>
        <v>No</v>
      </c>
      <c r="J1246" t="str">
        <f>VLOOKUP(A1246,table2!A1246:J3580,9,FALSE)</f>
        <v>OVER WEIGHT</v>
      </c>
      <c r="K1246" t="str">
        <f>VLOOKUP(A1246,table2!A1246:J3580,10,FALSE)</f>
        <v>DIABETES</v>
      </c>
      <c r="L1246" s="22">
        <f>VLOOKUP(A1246,table3__3[],4,FALSE)</f>
        <v>10346</v>
      </c>
      <c r="M1246" s="22" t="str">
        <f>VLOOKUP(A1246,table3__3[],5,FALSE)</f>
        <v>tier - 3</v>
      </c>
      <c r="N1246" t="str">
        <f>VLOOKUP(A1246,table3__3[],6,)</f>
        <v>tier - 2</v>
      </c>
      <c r="O1246" t="str">
        <f>VLOOKUP(A1246,table3__3[],7,FALSE)</f>
        <v>R1021</v>
      </c>
      <c r="P1246" s="8">
        <f>VLOOKUP(A1246,table3__3[],8,FALSE)</f>
        <v>49</v>
      </c>
      <c r="Q1246">
        <f>VLOOKUP(A1245,table3__3[],8,)</f>
        <v>54</v>
      </c>
    </row>
    <row r="1247" spans="1:17" x14ac:dyDescent="0.3">
      <c r="A1247" s="13" t="s">
        <v>1125</v>
      </c>
      <c r="B1247" s="14" t="s">
        <v>6812</v>
      </c>
      <c r="C1247">
        <f>VLOOKUP(A1247,table2!A1247:J3581,2,FALSE)</f>
        <v>23.25</v>
      </c>
      <c r="D1247">
        <f>VLOOKUP(A1247,table2!A1247:J3581,3,FALSE)</f>
        <v>11.96</v>
      </c>
      <c r="E1247" t="str">
        <f>VLOOKUP(A1247,table2!A1247:J3581,4,FALSE)</f>
        <v>Yes</v>
      </c>
      <c r="F1247" t="str">
        <f>VLOOKUP(A1247,table2!A1247:J3581,5,FALSE)</f>
        <v>No</v>
      </c>
      <c r="G1247" t="str">
        <f>VLOOKUP(A1247,table2!A1247:J3581,6,FALSE)</f>
        <v>No</v>
      </c>
      <c r="H1247" s="26">
        <f>VLOOKUP(A1247,table2!A1247:J3581,7,FALSE)</f>
        <v>0</v>
      </c>
      <c r="I1247" t="str">
        <f>VLOOKUP(A1247,table2!A1247:J3581,8,FALSE)</f>
        <v>No</v>
      </c>
      <c r="J1247" t="str">
        <f>VLOOKUP(A1247,table2!A1247:J3581,9,FALSE)</f>
        <v>NORMAL WEIGHT</v>
      </c>
      <c r="K1247" t="str">
        <f>VLOOKUP(A1247,table2!A1247:J3581,10,FALSE)</f>
        <v>DIABETES</v>
      </c>
      <c r="L1247" s="22">
        <f>VLOOKUP(A1247,table3__3[],4,FALSE)</f>
        <v>10352</v>
      </c>
      <c r="M1247" s="22" t="str">
        <f>VLOOKUP(A1247,table3__3[],5,FALSE)</f>
        <v>tier - 3</v>
      </c>
      <c r="N1247" t="str">
        <f>VLOOKUP(A1247,table3__3[],6,)</f>
        <v>tier - 1</v>
      </c>
      <c r="O1247" t="str">
        <f>VLOOKUP(A1247,table3__3[],7,FALSE)</f>
        <v>R1012</v>
      </c>
      <c r="P1247" s="8">
        <f>VLOOKUP(A1247,table3__3[],8,FALSE)</f>
        <v>48</v>
      </c>
      <c r="Q1247">
        <f>VLOOKUP(A1246,table3__3[],8,)</f>
        <v>49</v>
      </c>
    </row>
    <row r="1248" spans="1:17" x14ac:dyDescent="0.3">
      <c r="A1248" s="11" t="s">
        <v>1124</v>
      </c>
      <c r="B1248" s="12" t="s">
        <v>6814</v>
      </c>
      <c r="C1248">
        <f>VLOOKUP(A1248,table2!A1248:J3582,2,FALSE)</f>
        <v>43.95</v>
      </c>
      <c r="D1248">
        <f>VLOOKUP(A1248,table2!A1248:J3582,3,FALSE)</f>
        <v>5.17</v>
      </c>
      <c r="E1248" t="str">
        <f>VLOOKUP(A1248,table2!A1248:J3582,4,FALSE)</f>
        <v>Yes</v>
      </c>
      <c r="F1248" t="str">
        <f>VLOOKUP(A1248,table2!A1248:J3582,5,FALSE)</f>
        <v>No</v>
      </c>
      <c r="G1248" t="str">
        <f>VLOOKUP(A1248,table2!A1248:J3582,6,FALSE)</f>
        <v>Yes</v>
      </c>
      <c r="H1248" s="26">
        <f>VLOOKUP(A1248,table2!A1248:J3582,7,FALSE)</f>
        <v>1</v>
      </c>
      <c r="I1248" t="str">
        <f>VLOOKUP(A1248,table2!A1248:J3582,8,FALSE)</f>
        <v>No</v>
      </c>
      <c r="J1248" t="str">
        <f>VLOOKUP(A1248,table2!A1248:J3582,9,FALSE)</f>
        <v>OBESITY</v>
      </c>
      <c r="K1248" t="str">
        <f>VLOOKUP(A1248,table2!A1248:J3582,10,FALSE)</f>
        <v>NORMAL</v>
      </c>
      <c r="L1248" s="22">
        <f>VLOOKUP(A1248,table3__3[],4,FALSE)</f>
        <v>10356</v>
      </c>
      <c r="M1248" s="22" t="str">
        <f>VLOOKUP(A1248,table3__3[],5,FALSE)</f>
        <v>tier - 3</v>
      </c>
      <c r="N1248" t="str">
        <f>VLOOKUP(A1248,table3__3[],6,)</f>
        <v>tier - 1</v>
      </c>
      <c r="O1248" t="str">
        <f>VLOOKUP(A1248,table3__3[],7,FALSE)</f>
        <v>R1012</v>
      </c>
      <c r="P1248" s="8">
        <f>VLOOKUP(A1248,table3__3[],8,FALSE)</f>
        <v>53</v>
      </c>
      <c r="Q1248">
        <f>VLOOKUP(A1247,table3__3[],8,)</f>
        <v>48</v>
      </c>
    </row>
    <row r="1249" spans="1:17" x14ac:dyDescent="0.3">
      <c r="A1249" s="13" t="s">
        <v>1123</v>
      </c>
      <c r="B1249" s="14" t="s">
        <v>6816</v>
      </c>
      <c r="C1249">
        <f>VLOOKUP(A1249,table2!A1249:J3583,2,FALSE)</f>
        <v>21.85</v>
      </c>
      <c r="D1249">
        <f>VLOOKUP(A1249,table2!A1249:J3583,3,FALSE)</f>
        <v>8.76</v>
      </c>
      <c r="E1249" t="str">
        <f>VLOOKUP(A1249,table2!A1249:J3583,4,FALSE)</f>
        <v>No</v>
      </c>
      <c r="F1249" t="str">
        <f>VLOOKUP(A1249,table2!A1249:J3583,5,FALSE)</f>
        <v>No</v>
      </c>
      <c r="G1249" t="str">
        <f>VLOOKUP(A1249,table2!A1249:J3583,6,FALSE)</f>
        <v>No</v>
      </c>
      <c r="H1249" s="26">
        <f>VLOOKUP(A1249,table2!A1249:J3583,7,FALSE)</f>
        <v>0</v>
      </c>
      <c r="I1249" t="str">
        <f>VLOOKUP(A1249,table2!A1249:J3583,8,FALSE)</f>
        <v>No</v>
      </c>
      <c r="J1249" t="str">
        <f>VLOOKUP(A1249,table2!A1249:J3583,9,FALSE)</f>
        <v>NORMAL WEIGHT</v>
      </c>
      <c r="K1249" t="str">
        <f>VLOOKUP(A1249,table2!A1249:J3583,10,FALSE)</f>
        <v>DIABETES</v>
      </c>
      <c r="L1249" s="22">
        <f>VLOOKUP(A1249,table3__3[],4,FALSE)</f>
        <v>10357</v>
      </c>
      <c r="M1249" s="22" t="str">
        <f>VLOOKUP(A1249,table3__3[],5,FALSE)</f>
        <v>tier - 3</v>
      </c>
      <c r="N1249" t="str">
        <f>VLOOKUP(A1249,table3__3[],6,)</f>
        <v>tier - 1</v>
      </c>
      <c r="O1249" t="str">
        <f>VLOOKUP(A1249,table3__3[],7,FALSE)</f>
        <v>R1025</v>
      </c>
      <c r="P1249" s="8">
        <f>VLOOKUP(A1249,table3__3[],8,FALSE)</f>
        <v>51</v>
      </c>
      <c r="Q1249">
        <f>VLOOKUP(A1248,table3__3[],8,)</f>
        <v>53</v>
      </c>
    </row>
    <row r="1250" spans="1:17" x14ac:dyDescent="0.3">
      <c r="A1250" s="11" t="s">
        <v>1122</v>
      </c>
      <c r="B1250" s="12" t="s">
        <v>6817</v>
      </c>
      <c r="C1250">
        <f>VLOOKUP(A1250,table2!A1250:J3584,2,FALSE)</f>
        <v>25.73</v>
      </c>
      <c r="D1250">
        <f>VLOOKUP(A1250,table2!A1250:J3584,3,FALSE)</f>
        <v>7.99</v>
      </c>
      <c r="E1250" t="str">
        <f>VLOOKUP(A1250,table2!A1250:J3584,4,FALSE)</f>
        <v>No</v>
      </c>
      <c r="F1250" t="str">
        <f>VLOOKUP(A1250,table2!A1250:J3584,5,FALSE)</f>
        <v>No</v>
      </c>
      <c r="G1250" t="str">
        <f>VLOOKUP(A1250,table2!A1250:J3584,6,FALSE)</f>
        <v>No</v>
      </c>
      <c r="H1250" s="26">
        <f>VLOOKUP(A1250,table2!A1250:J3584,7,FALSE)</f>
        <v>2</v>
      </c>
      <c r="I1250" t="str">
        <f>VLOOKUP(A1250,table2!A1250:J3584,8,FALSE)</f>
        <v>No</v>
      </c>
      <c r="J1250" t="str">
        <f>VLOOKUP(A1250,table2!A1250:J3584,9,FALSE)</f>
        <v>OVER WEIGHT</v>
      </c>
      <c r="K1250" t="str">
        <f>VLOOKUP(A1250,table2!A1250:J3584,10,FALSE)</f>
        <v>DIABETES</v>
      </c>
      <c r="L1250" s="22">
        <f>VLOOKUP(A1250,table3__3[],4,FALSE)</f>
        <v>10371</v>
      </c>
      <c r="M1250" s="22" t="str">
        <f>VLOOKUP(A1250,table3__3[],5,FALSE)</f>
        <v>tier - 3</v>
      </c>
      <c r="N1250" t="str">
        <f>VLOOKUP(A1250,table3__3[],6,)</f>
        <v>tier - 3</v>
      </c>
      <c r="O1250" t="str">
        <f>VLOOKUP(A1250,table3__3[],7,FALSE)</f>
        <v>R1024</v>
      </c>
      <c r="P1250" s="8">
        <f>VLOOKUP(A1250,table3__3[],8,FALSE)</f>
        <v>49</v>
      </c>
      <c r="Q1250">
        <f>VLOOKUP(A1249,table3__3[],8,)</f>
        <v>51</v>
      </c>
    </row>
    <row r="1251" spans="1:17" x14ac:dyDescent="0.3">
      <c r="A1251" s="13" t="s">
        <v>1121</v>
      </c>
      <c r="B1251" s="14" t="s">
        <v>6818</v>
      </c>
      <c r="C1251">
        <f>VLOOKUP(A1251,table2!A1251:J3585,2,FALSE)</f>
        <v>32.229999999999997</v>
      </c>
      <c r="D1251">
        <f>VLOOKUP(A1251,table2!A1251:J3585,3,FALSE)</f>
        <v>8.59</v>
      </c>
      <c r="E1251" t="str">
        <f>VLOOKUP(A1251,table2!A1251:J3585,4,FALSE)</f>
        <v>No</v>
      </c>
      <c r="F1251" t="str">
        <f>VLOOKUP(A1251,table2!A1251:J3585,5,FALSE)</f>
        <v>No</v>
      </c>
      <c r="G1251" t="str">
        <f>VLOOKUP(A1251,table2!A1251:J3585,6,FALSE)</f>
        <v>No</v>
      </c>
      <c r="H1251" s="26">
        <f>VLOOKUP(A1251,table2!A1251:J3585,7,FALSE)</f>
        <v>0</v>
      </c>
      <c r="I1251" t="str">
        <f>VLOOKUP(A1251,table2!A1251:J3585,8,FALSE)</f>
        <v>No</v>
      </c>
      <c r="J1251" t="str">
        <f>VLOOKUP(A1251,table2!A1251:J3585,9,FALSE)</f>
        <v>OBESITY</v>
      </c>
      <c r="K1251" t="str">
        <f>VLOOKUP(A1251,table2!A1251:J3585,10,FALSE)</f>
        <v>DIABETES</v>
      </c>
      <c r="L1251" s="22">
        <f>VLOOKUP(A1251,table3__3[],4,FALSE)</f>
        <v>10381</v>
      </c>
      <c r="M1251" s="22" t="str">
        <f>VLOOKUP(A1251,table3__3[],5,FALSE)</f>
        <v>tier - 3</v>
      </c>
      <c r="N1251" t="str">
        <f>VLOOKUP(A1251,table3__3[],6,)</f>
        <v>tier - 3</v>
      </c>
      <c r="O1251" t="str">
        <f>VLOOKUP(A1251,table3__3[],7,FALSE)</f>
        <v>R1013</v>
      </c>
      <c r="P1251" s="8">
        <f>VLOOKUP(A1251,table3__3[],8,FALSE)</f>
        <v>49</v>
      </c>
      <c r="Q1251">
        <f>VLOOKUP(A1250,table3__3[],8,)</f>
        <v>49</v>
      </c>
    </row>
    <row r="1252" spans="1:17" x14ac:dyDescent="0.3">
      <c r="A1252" s="11" t="s">
        <v>1120</v>
      </c>
      <c r="B1252" s="12" t="s">
        <v>6820</v>
      </c>
      <c r="C1252">
        <f>VLOOKUP(A1252,table2!A1252:J3586,2,FALSE)</f>
        <v>32.204999999999998</v>
      </c>
      <c r="D1252">
        <f>VLOOKUP(A1252,table2!A1252:J3586,3,FALSE)</f>
        <v>6.14</v>
      </c>
      <c r="E1252" t="str">
        <f>VLOOKUP(A1252,table2!A1252:J3586,4,FALSE)</f>
        <v>No</v>
      </c>
      <c r="F1252" t="str">
        <f>VLOOKUP(A1252,table2!A1252:J3586,5,FALSE)</f>
        <v>No</v>
      </c>
      <c r="G1252" t="str">
        <f>VLOOKUP(A1252,table2!A1252:J3586,6,FALSE)</f>
        <v>No</v>
      </c>
      <c r="H1252" s="26">
        <f>VLOOKUP(A1252,table2!A1252:J3586,7,FALSE)</f>
        <v>2</v>
      </c>
      <c r="I1252" t="str">
        <f>VLOOKUP(A1252,table2!A1252:J3586,8,FALSE)</f>
        <v>No</v>
      </c>
      <c r="J1252" t="str">
        <f>VLOOKUP(A1252,table2!A1252:J3586,9,FALSE)</f>
        <v>OBESITY</v>
      </c>
      <c r="K1252" t="str">
        <f>VLOOKUP(A1252,table2!A1252:J3586,10,FALSE)</f>
        <v>PREDIABETES</v>
      </c>
      <c r="L1252" s="22">
        <f>VLOOKUP(A1252,table3__3[],4,FALSE)</f>
        <v>10403</v>
      </c>
      <c r="M1252" s="22" t="str">
        <f>VLOOKUP(A1252,table3__3[],5,FALSE)</f>
        <v>tier - 3</v>
      </c>
      <c r="N1252" t="str">
        <f>VLOOKUP(A1252,table3__3[],6,)</f>
        <v>tier - 2</v>
      </c>
      <c r="O1252" t="str">
        <f>VLOOKUP(A1252,table3__3[],7,FALSE)</f>
        <v>R1020</v>
      </c>
      <c r="P1252" s="8">
        <f>VLOOKUP(A1252,table3__3[],8,FALSE)</f>
        <v>53</v>
      </c>
      <c r="Q1252">
        <f>VLOOKUP(A1251,table3__3[],8,)</f>
        <v>49</v>
      </c>
    </row>
    <row r="1253" spans="1:17" x14ac:dyDescent="0.3">
      <c r="A1253" s="13" t="s">
        <v>1119</v>
      </c>
      <c r="B1253" s="14" t="s">
        <v>6822</v>
      </c>
      <c r="C1253">
        <f>VLOOKUP(A1253,table2!A1253:J3587,2,FALSE)</f>
        <v>26.41</v>
      </c>
      <c r="D1253">
        <f>VLOOKUP(A1253,table2!A1253:J3587,3,FALSE)</f>
        <v>4.08</v>
      </c>
      <c r="E1253" t="str">
        <f>VLOOKUP(A1253,table2!A1253:J3587,4,FALSE)</f>
        <v>No</v>
      </c>
      <c r="F1253" t="str">
        <f>VLOOKUP(A1253,table2!A1253:J3587,5,FALSE)</f>
        <v>No</v>
      </c>
      <c r="G1253" t="str">
        <f>VLOOKUP(A1253,table2!A1253:J3587,6,FALSE)</f>
        <v>No</v>
      </c>
      <c r="H1253" s="26">
        <f>VLOOKUP(A1253,table2!A1253:J3587,7,FALSE)</f>
        <v>2</v>
      </c>
      <c r="I1253" t="str">
        <f>VLOOKUP(A1253,table2!A1253:J3587,8,FALSE)</f>
        <v>No</v>
      </c>
      <c r="J1253" t="str">
        <f>VLOOKUP(A1253,table2!A1253:J3587,9,FALSE)</f>
        <v>OVER WEIGHT</v>
      </c>
      <c r="K1253" t="str">
        <f>VLOOKUP(A1253,table2!A1253:J3587,10,FALSE)</f>
        <v>NORMAL</v>
      </c>
      <c r="L1253" s="22">
        <f>VLOOKUP(A1253,table3__3[],4,FALSE)</f>
        <v>10407</v>
      </c>
      <c r="M1253" s="22" t="str">
        <f>VLOOKUP(A1253,table3__3[],5,FALSE)</f>
        <v>tier - 3</v>
      </c>
      <c r="N1253" t="str">
        <f>VLOOKUP(A1253,table3__3[],6,)</f>
        <v>tier - 1</v>
      </c>
      <c r="O1253" t="str">
        <f>VLOOKUP(A1253,table3__3[],7,FALSE)</f>
        <v>R1015</v>
      </c>
      <c r="P1253" s="8">
        <f>VLOOKUP(A1253,table3__3[],8,FALSE)</f>
        <v>48</v>
      </c>
      <c r="Q1253">
        <f>VLOOKUP(A1252,table3__3[],8,)</f>
        <v>53</v>
      </c>
    </row>
    <row r="1254" spans="1:17" x14ac:dyDescent="0.3">
      <c r="A1254" s="11" t="s">
        <v>1118</v>
      </c>
      <c r="B1254" s="12" t="s">
        <v>6823</v>
      </c>
      <c r="C1254">
        <f>VLOOKUP(A1254,table2!A1254:J3588,2,FALSE)</f>
        <v>30.2</v>
      </c>
      <c r="D1254">
        <f>VLOOKUP(A1254,table2!A1254:J3588,3,FALSE)</f>
        <v>6.25</v>
      </c>
      <c r="E1254" t="str">
        <f>VLOOKUP(A1254,table2!A1254:J3588,4,FALSE)</f>
        <v>Yes</v>
      </c>
      <c r="F1254" t="str">
        <f>VLOOKUP(A1254,table2!A1254:J3588,5,FALSE)</f>
        <v>No</v>
      </c>
      <c r="G1254" t="str">
        <f>VLOOKUP(A1254,table2!A1254:J3588,6,FALSE)</f>
        <v>No</v>
      </c>
      <c r="H1254" s="26">
        <f>VLOOKUP(A1254,table2!A1254:J3588,7,FALSE)</f>
        <v>0</v>
      </c>
      <c r="I1254" t="str">
        <f>VLOOKUP(A1254,table2!A1254:J3588,8,FALSE)</f>
        <v>No</v>
      </c>
      <c r="J1254" t="str">
        <f>VLOOKUP(A1254,table2!A1254:J3588,9,FALSE)</f>
        <v>OBESITY</v>
      </c>
      <c r="K1254" t="str">
        <f>VLOOKUP(A1254,table2!A1254:J3588,10,FALSE)</f>
        <v>PREDIABETES</v>
      </c>
      <c r="L1254" s="22">
        <f>VLOOKUP(A1254,table3__3[],4,FALSE)</f>
        <v>10408</v>
      </c>
      <c r="M1254" s="22" t="str">
        <f>VLOOKUP(A1254,table3__3[],5,FALSE)</f>
        <v>tier - 3</v>
      </c>
      <c r="N1254" t="str">
        <f>VLOOKUP(A1254,table3__3[],6,)</f>
        <v>tier - 1</v>
      </c>
      <c r="O1254" t="str">
        <f>VLOOKUP(A1254,table3__3[],7,FALSE)</f>
        <v>R1021</v>
      </c>
      <c r="P1254" s="8">
        <f>VLOOKUP(A1254,table3__3[],8,FALSE)</f>
        <v>42</v>
      </c>
      <c r="Q1254">
        <f>VLOOKUP(A1253,table3__3[],8,)</f>
        <v>48</v>
      </c>
    </row>
    <row r="1255" spans="1:17" x14ac:dyDescent="0.3">
      <c r="A1255" s="13" t="s">
        <v>1117</v>
      </c>
      <c r="B1255" s="14" t="s">
        <v>6825</v>
      </c>
      <c r="C1255">
        <f>VLOOKUP(A1255,table2!A1255:J3589,2,FALSE)</f>
        <v>31.26</v>
      </c>
      <c r="D1255">
        <f>VLOOKUP(A1255,table2!A1255:J3589,3,FALSE)</f>
        <v>5.94</v>
      </c>
      <c r="E1255" t="str">
        <f>VLOOKUP(A1255,table2!A1255:J3589,4,FALSE)</f>
        <v>Yes</v>
      </c>
      <c r="F1255" t="str">
        <f>VLOOKUP(A1255,table2!A1255:J3589,5,FALSE)</f>
        <v>No</v>
      </c>
      <c r="G1255" t="str">
        <f>VLOOKUP(A1255,table2!A1255:J3589,6,FALSE)</f>
        <v>No</v>
      </c>
      <c r="H1255" s="26">
        <f>VLOOKUP(A1255,table2!A1255:J3589,7,FALSE)</f>
        <v>1</v>
      </c>
      <c r="I1255" t="str">
        <f>VLOOKUP(A1255,table2!A1255:J3589,8,FALSE)</f>
        <v>No</v>
      </c>
      <c r="J1255" t="str">
        <f>VLOOKUP(A1255,table2!A1255:J3589,9,FALSE)</f>
        <v>OBESITY</v>
      </c>
      <c r="K1255" t="str">
        <f>VLOOKUP(A1255,table2!A1255:J3589,10,FALSE)</f>
        <v>PREDIABETES</v>
      </c>
      <c r="L1255" s="22">
        <f>VLOOKUP(A1255,table3__3[],4,FALSE)</f>
        <v>10420</v>
      </c>
      <c r="M1255" s="22" t="str">
        <f>VLOOKUP(A1255,table3__3[],5,FALSE)</f>
        <v>tier - 3</v>
      </c>
      <c r="N1255" t="str">
        <f>VLOOKUP(A1255,table3__3[],6,)</f>
        <v>tier - 2</v>
      </c>
      <c r="O1255" t="str">
        <f>VLOOKUP(A1255,table3__3[],7,FALSE)</f>
        <v>R1025</v>
      </c>
      <c r="P1255" s="8">
        <f>VLOOKUP(A1255,table3__3[],8,FALSE)</f>
        <v>49</v>
      </c>
      <c r="Q1255">
        <f>VLOOKUP(A1254,table3__3[],8,)</f>
        <v>42</v>
      </c>
    </row>
    <row r="1256" spans="1:17" x14ac:dyDescent="0.3">
      <c r="A1256" s="11" t="s">
        <v>1116</v>
      </c>
      <c r="B1256" s="12" t="s">
        <v>6826</v>
      </c>
      <c r="C1256">
        <f>VLOOKUP(A1256,table2!A1256:J3590,2,FALSE)</f>
        <v>33.725000000000001</v>
      </c>
      <c r="D1256">
        <f>VLOOKUP(A1256,table2!A1256:J3590,3,FALSE)</f>
        <v>6.45</v>
      </c>
      <c r="E1256" t="str">
        <f>VLOOKUP(A1256,table2!A1256:J3590,4,FALSE)</f>
        <v>Yes</v>
      </c>
      <c r="F1256" t="str">
        <f>VLOOKUP(A1256,table2!A1256:J3590,5,FALSE)</f>
        <v>No</v>
      </c>
      <c r="G1256" t="str">
        <f>VLOOKUP(A1256,table2!A1256:J3590,6,FALSE)</f>
        <v>No</v>
      </c>
      <c r="H1256" s="26">
        <f>VLOOKUP(A1256,table2!A1256:J3590,7,FALSE)</f>
        <v>0</v>
      </c>
      <c r="I1256" t="str">
        <f>VLOOKUP(A1256,table2!A1256:J3590,8,FALSE)</f>
        <v>No</v>
      </c>
      <c r="J1256" t="str">
        <f>VLOOKUP(A1256,table2!A1256:J3590,9,FALSE)</f>
        <v>OBESITY</v>
      </c>
      <c r="K1256" t="str">
        <f>VLOOKUP(A1256,table2!A1256:J3590,10,FALSE)</f>
        <v>DIABETES</v>
      </c>
      <c r="L1256" s="22">
        <f>VLOOKUP(A1256,table3__3[],4,FALSE)</f>
        <v>10420</v>
      </c>
      <c r="M1256" s="22" t="str">
        <f>VLOOKUP(A1256,table3__3[],5,FALSE)</f>
        <v>tier - 3</v>
      </c>
      <c r="N1256" t="str">
        <f>VLOOKUP(A1256,table3__3[],6,)</f>
        <v>tier - 2</v>
      </c>
      <c r="O1256" t="str">
        <f>VLOOKUP(A1256,table3__3[],7,FALSE)</f>
        <v>R1025</v>
      </c>
      <c r="P1256" s="8">
        <f>VLOOKUP(A1256,table3__3[],8,FALSE)</f>
        <v>43</v>
      </c>
      <c r="Q1256">
        <f>VLOOKUP(A1255,table3__3[],8,)</f>
        <v>49</v>
      </c>
    </row>
    <row r="1257" spans="1:17" x14ac:dyDescent="0.3">
      <c r="A1257" s="13" t="s">
        <v>1115</v>
      </c>
      <c r="B1257" s="14" t="s">
        <v>6828</v>
      </c>
      <c r="C1257">
        <f>VLOOKUP(A1257,table2!A1257:J3591,2,FALSE)</f>
        <v>28.9</v>
      </c>
      <c r="D1257">
        <f>VLOOKUP(A1257,table2!A1257:J3591,3,FALSE)</f>
        <v>5.74</v>
      </c>
      <c r="E1257" t="str">
        <f>VLOOKUP(A1257,table2!A1257:J3591,4,FALSE)</f>
        <v>Yes</v>
      </c>
      <c r="F1257" t="str">
        <f>VLOOKUP(A1257,table2!A1257:J3591,5,FALSE)</f>
        <v>No</v>
      </c>
      <c r="G1257" t="str">
        <f>VLOOKUP(A1257,table2!A1257:J3591,6,FALSE)</f>
        <v>No</v>
      </c>
      <c r="H1257" s="26">
        <f>VLOOKUP(A1257,table2!A1257:J3591,7,FALSE)</f>
        <v>0</v>
      </c>
      <c r="I1257" t="str">
        <f>VLOOKUP(A1257,table2!A1257:J3591,8,FALSE)</f>
        <v>No</v>
      </c>
      <c r="J1257" t="str">
        <f>VLOOKUP(A1257,table2!A1257:J3591,9,FALSE)</f>
        <v>OVER WEIGHT</v>
      </c>
      <c r="K1257" t="str">
        <f>VLOOKUP(A1257,table2!A1257:J3591,10,FALSE)</f>
        <v>PREDIABETES</v>
      </c>
      <c r="L1257" s="22">
        <f>VLOOKUP(A1257,table3__3[],4,FALSE)</f>
        <v>10423</v>
      </c>
      <c r="M1257" s="22" t="str">
        <f>VLOOKUP(A1257,table3__3[],5,FALSE)</f>
        <v>tier - 3</v>
      </c>
      <c r="N1257" t="str">
        <f>VLOOKUP(A1257,table3__3[],6,)</f>
        <v>tier - 1</v>
      </c>
      <c r="O1257" t="str">
        <f>VLOOKUP(A1257,table3__3[],7,FALSE)</f>
        <v>R1017</v>
      </c>
      <c r="P1257" s="8">
        <f>VLOOKUP(A1257,table3__3[],8,FALSE)</f>
        <v>54</v>
      </c>
      <c r="Q1257">
        <f>VLOOKUP(A1256,table3__3[],8,)</f>
        <v>43</v>
      </c>
    </row>
    <row r="1258" spans="1:17" x14ac:dyDescent="0.3">
      <c r="A1258" s="11" t="s">
        <v>1114</v>
      </c>
      <c r="B1258" s="12" t="s">
        <v>6830</v>
      </c>
      <c r="C1258">
        <f>VLOOKUP(A1258,table2!A1258:J3592,2,FALSE)</f>
        <v>45.69</v>
      </c>
      <c r="D1258">
        <f>VLOOKUP(A1258,table2!A1258:J3592,3,FALSE)</f>
        <v>4.43</v>
      </c>
      <c r="E1258" t="str">
        <f>VLOOKUP(A1258,table2!A1258:J3592,4,FALSE)</f>
        <v>Yes</v>
      </c>
      <c r="F1258" t="str">
        <f>VLOOKUP(A1258,table2!A1258:J3592,5,FALSE)</f>
        <v>No</v>
      </c>
      <c r="G1258" t="str">
        <f>VLOOKUP(A1258,table2!A1258:J3592,6,FALSE)</f>
        <v>No</v>
      </c>
      <c r="H1258" s="26">
        <f>VLOOKUP(A1258,table2!A1258:J3592,7,FALSE)</f>
        <v>0</v>
      </c>
      <c r="I1258" t="str">
        <f>VLOOKUP(A1258,table2!A1258:J3592,8,FALSE)</f>
        <v>No</v>
      </c>
      <c r="J1258" t="str">
        <f>VLOOKUP(A1258,table2!A1258:J3592,9,FALSE)</f>
        <v>OBESITY</v>
      </c>
      <c r="K1258" t="str">
        <f>VLOOKUP(A1258,table2!A1258:J3592,10,FALSE)</f>
        <v>NORMAL</v>
      </c>
      <c r="L1258" s="22">
        <f>VLOOKUP(A1258,table3__3[],4,FALSE)</f>
        <v>10435</v>
      </c>
      <c r="M1258" s="22" t="str">
        <f>VLOOKUP(A1258,table3__3[],5,FALSE)</f>
        <v>tier - 3</v>
      </c>
      <c r="N1258" t="str">
        <f>VLOOKUP(A1258,table3__3[],6,)</f>
        <v>tier - 1</v>
      </c>
      <c r="O1258" t="str">
        <f>VLOOKUP(A1258,table3__3[],7,FALSE)</f>
        <v>R1016</v>
      </c>
      <c r="P1258" s="8">
        <f>VLOOKUP(A1258,table3__3[],8,FALSE)</f>
        <v>54</v>
      </c>
      <c r="Q1258">
        <f>VLOOKUP(A1257,table3__3[],8,)</f>
        <v>54</v>
      </c>
    </row>
    <row r="1259" spans="1:17" x14ac:dyDescent="0.3">
      <c r="A1259" s="13" t="s">
        <v>1113</v>
      </c>
      <c r="B1259" s="14" t="s">
        <v>6831</v>
      </c>
      <c r="C1259">
        <f>VLOOKUP(A1259,table2!A1259:J3593,2,FALSE)</f>
        <v>21.03</v>
      </c>
      <c r="D1259">
        <f>VLOOKUP(A1259,table2!A1259:J3593,3,FALSE)</f>
        <v>6.5</v>
      </c>
      <c r="E1259" t="str">
        <f>VLOOKUP(A1259,table2!A1259:J3593,4,FALSE)</f>
        <v>No</v>
      </c>
      <c r="F1259" t="str">
        <f>VLOOKUP(A1259,table2!A1259:J3593,5,FALSE)</f>
        <v>No</v>
      </c>
      <c r="G1259" t="str">
        <f>VLOOKUP(A1259,table2!A1259:J3593,6,FALSE)</f>
        <v>No</v>
      </c>
      <c r="H1259" s="26">
        <f>VLOOKUP(A1259,table2!A1259:J3593,7,FALSE)</f>
        <v>0</v>
      </c>
      <c r="I1259" t="str">
        <f>VLOOKUP(A1259,table2!A1259:J3593,8,FALSE)</f>
        <v>No</v>
      </c>
      <c r="J1259" t="str">
        <f>VLOOKUP(A1259,table2!A1259:J3593,9,FALSE)</f>
        <v>NORMAL WEIGHT</v>
      </c>
      <c r="K1259" t="str">
        <f>VLOOKUP(A1259,table2!A1259:J3593,10,FALSE)</f>
        <v>DIABETES</v>
      </c>
      <c r="L1259" s="22">
        <f>VLOOKUP(A1259,table3__3[],4,FALSE)</f>
        <v>10436</v>
      </c>
      <c r="M1259" s="22" t="str">
        <f>VLOOKUP(A1259,table3__3[],5,FALSE)</f>
        <v>tier - 3</v>
      </c>
      <c r="N1259" t="str">
        <f>VLOOKUP(A1259,table3__3[],6,)</f>
        <v>tier - 3</v>
      </c>
      <c r="O1259" t="str">
        <f>VLOOKUP(A1259,table3__3[],7,FALSE)</f>
        <v>R1011</v>
      </c>
      <c r="P1259" s="8">
        <f>VLOOKUP(A1259,table3__3[],8,FALSE)</f>
        <v>54</v>
      </c>
      <c r="Q1259">
        <f>VLOOKUP(A1258,table3__3[],8,)</f>
        <v>54</v>
      </c>
    </row>
    <row r="1260" spans="1:17" x14ac:dyDescent="0.3">
      <c r="A1260" s="11" t="s">
        <v>1112</v>
      </c>
      <c r="B1260" s="12" t="s">
        <v>6833</v>
      </c>
      <c r="C1260">
        <f>VLOOKUP(A1260,table2!A1260:J3594,2,FALSE)</f>
        <v>37</v>
      </c>
      <c r="D1260">
        <f>VLOOKUP(A1260,table2!A1260:J3594,3,FALSE)</f>
        <v>8.75</v>
      </c>
      <c r="E1260" t="str">
        <f>VLOOKUP(A1260,table2!A1260:J3594,4,FALSE)</f>
        <v>No</v>
      </c>
      <c r="F1260" t="str">
        <f>VLOOKUP(A1260,table2!A1260:J3594,5,FALSE)</f>
        <v>No</v>
      </c>
      <c r="G1260" t="str">
        <f>VLOOKUP(A1260,table2!A1260:J3594,6,FALSE)</f>
        <v>No</v>
      </c>
      <c r="H1260" s="26">
        <f>VLOOKUP(A1260,table2!A1260:J3594,7,FALSE)</f>
        <v>0</v>
      </c>
      <c r="I1260" t="str">
        <f>VLOOKUP(A1260,table2!A1260:J3594,8,FALSE)</f>
        <v>No</v>
      </c>
      <c r="J1260" t="str">
        <f>VLOOKUP(A1260,table2!A1260:J3594,9,FALSE)</f>
        <v>OBESITY</v>
      </c>
      <c r="K1260" t="str">
        <f>VLOOKUP(A1260,table2!A1260:J3594,10,FALSE)</f>
        <v>DIABETES</v>
      </c>
      <c r="L1260" s="22">
        <f>VLOOKUP(A1260,table3__3[],4,FALSE)</f>
        <v>10451</v>
      </c>
      <c r="M1260" s="22" t="str">
        <f>VLOOKUP(A1260,table3__3[],5,FALSE)</f>
        <v>tier - 3</v>
      </c>
      <c r="N1260" t="str">
        <f>VLOOKUP(A1260,table3__3[],6,)</f>
        <v>tier - 1</v>
      </c>
      <c r="O1260" t="str">
        <f>VLOOKUP(A1260,table3__3[],7,FALSE)</f>
        <v>R1011</v>
      </c>
      <c r="P1260" s="8">
        <f>VLOOKUP(A1260,table3__3[],8,FALSE)</f>
        <v>54</v>
      </c>
      <c r="Q1260">
        <f>VLOOKUP(A1259,table3__3[],8,)</f>
        <v>54</v>
      </c>
    </row>
    <row r="1261" spans="1:17" x14ac:dyDescent="0.3">
      <c r="A1261" s="13" t="s">
        <v>1111</v>
      </c>
      <c r="B1261" s="14" t="s">
        <v>6429</v>
      </c>
      <c r="C1261">
        <f>VLOOKUP(A1261,table2!A1261:J3595,2,FALSE)</f>
        <v>25.4</v>
      </c>
      <c r="D1261">
        <f>VLOOKUP(A1261,table2!A1261:J3595,3,FALSE)</f>
        <v>11.96</v>
      </c>
      <c r="E1261" t="str">
        <f>VLOOKUP(A1261,table2!A1261:J3595,4,FALSE)</f>
        <v>No</v>
      </c>
      <c r="F1261" t="str">
        <f>VLOOKUP(A1261,table2!A1261:J3595,5,FALSE)</f>
        <v>No</v>
      </c>
      <c r="G1261" t="str">
        <f>VLOOKUP(A1261,table2!A1261:J3595,6,FALSE)</f>
        <v>No</v>
      </c>
      <c r="H1261" s="26">
        <f>VLOOKUP(A1261,table2!A1261:J3595,7,FALSE)</f>
        <v>0</v>
      </c>
      <c r="I1261" t="str">
        <f>VLOOKUP(A1261,table2!A1261:J3595,8,FALSE)</f>
        <v>No</v>
      </c>
      <c r="J1261" t="str">
        <f>VLOOKUP(A1261,table2!A1261:J3595,9,FALSE)</f>
        <v>OVER WEIGHT</v>
      </c>
      <c r="K1261" t="str">
        <f>VLOOKUP(A1261,table2!A1261:J3595,10,FALSE)</f>
        <v>DIABETES</v>
      </c>
      <c r="L1261" s="22">
        <f>VLOOKUP(A1261,table3__3[],4,FALSE)</f>
        <v>10455</v>
      </c>
      <c r="M1261" s="22" t="str">
        <f>VLOOKUP(A1261,table3__3[],5,FALSE)</f>
        <v>tier - 3</v>
      </c>
      <c r="N1261" t="str">
        <f>VLOOKUP(A1261,table3__3[],6,)</f>
        <v>tier - 1</v>
      </c>
      <c r="O1261" t="str">
        <f>VLOOKUP(A1261,table3__3[],7,FALSE)</f>
        <v>R1012</v>
      </c>
      <c r="P1261" s="8">
        <f>VLOOKUP(A1261,table3__3[],8,FALSE)</f>
        <v>58</v>
      </c>
      <c r="Q1261">
        <f>VLOOKUP(A1260,table3__3[],8,)</f>
        <v>54</v>
      </c>
    </row>
    <row r="1262" spans="1:17" x14ac:dyDescent="0.3">
      <c r="A1262" s="11" t="s">
        <v>1110</v>
      </c>
      <c r="B1262" s="12" t="s">
        <v>6836</v>
      </c>
      <c r="C1262">
        <f>VLOOKUP(A1262,table2!A1262:J3596,2,FALSE)</f>
        <v>32.299999999999997</v>
      </c>
      <c r="D1262">
        <f>VLOOKUP(A1262,table2!A1262:J3596,3,FALSE)</f>
        <v>10.54</v>
      </c>
      <c r="E1262" t="str">
        <f>VLOOKUP(A1262,table2!A1262:J3596,4,FALSE)</f>
        <v>No</v>
      </c>
      <c r="F1262" t="str">
        <f>VLOOKUP(A1262,table2!A1262:J3596,5,FALSE)</f>
        <v>No</v>
      </c>
      <c r="G1262" t="str">
        <f>VLOOKUP(A1262,table2!A1262:J3596,6,FALSE)</f>
        <v>No</v>
      </c>
      <c r="H1262" s="26">
        <f>VLOOKUP(A1262,table2!A1262:J3596,7,FALSE)</f>
        <v>0</v>
      </c>
      <c r="I1262" t="str">
        <f>VLOOKUP(A1262,table2!A1262:J3596,8,FALSE)</f>
        <v>No</v>
      </c>
      <c r="J1262" t="str">
        <f>VLOOKUP(A1262,table2!A1262:J3596,9,FALSE)</f>
        <v>OBESITY</v>
      </c>
      <c r="K1262" t="str">
        <f>VLOOKUP(A1262,table2!A1262:J3596,10,FALSE)</f>
        <v>DIABETES</v>
      </c>
      <c r="L1262" s="22">
        <f>VLOOKUP(A1262,table3__3[],4,FALSE)</f>
        <v>10455</v>
      </c>
      <c r="M1262" s="22" t="str">
        <f>VLOOKUP(A1262,table3__3[],5,FALSE)</f>
        <v>tier - 3</v>
      </c>
      <c r="N1262" t="str">
        <f>VLOOKUP(A1262,table3__3[],6,)</f>
        <v>tier - 2</v>
      </c>
      <c r="O1262" t="str">
        <f>VLOOKUP(A1262,table3__3[],7,FALSE)</f>
        <v>R1021</v>
      </c>
      <c r="P1262" s="8">
        <f>VLOOKUP(A1262,table3__3[],8,FALSE)</f>
        <v>46</v>
      </c>
      <c r="Q1262">
        <f>VLOOKUP(A1261,table3__3[],8,)</f>
        <v>58</v>
      </c>
    </row>
    <row r="1263" spans="1:17" x14ac:dyDescent="0.3">
      <c r="A1263" s="13" t="s">
        <v>1109</v>
      </c>
      <c r="B1263" s="14" t="s">
        <v>6837</v>
      </c>
      <c r="C1263">
        <f>VLOOKUP(A1263,table2!A1263:J3597,2,FALSE)</f>
        <v>23.94</v>
      </c>
      <c r="D1263">
        <f>VLOOKUP(A1263,table2!A1263:J3597,3,FALSE)</f>
        <v>4.54</v>
      </c>
      <c r="E1263" t="str">
        <f>VLOOKUP(A1263,table2!A1263:J3597,4,FALSE)</f>
        <v>Yes</v>
      </c>
      <c r="F1263" t="str">
        <f>VLOOKUP(A1263,table2!A1263:J3597,5,FALSE)</f>
        <v>No</v>
      </c>
      <c r="G1263" t="str">
        <f>VLOOKUP(A1263,table2!A1263:J3597,6,FALSE)</f>
        <v>Yes</v>
      </c>
      <c r="H1263" s="26">
        <f>VLOOKUP(A1263,table2!A1263:J3597,7,FALSE)</f>
        <v>1</v>
      </c>
      <c r="I1263" t="str">
        <f>VLOOKUP(A1263,table2!A1263:J3597,8,FALSE)</f>
        <v>No</v>
      </c>
      <c r="J1263" t="str">
        <f>VLOOKUP(A1263,table2!A1263:J3597,9,FALSE)</f>
        <v>NORMAL WEIGHT</v>
      </c>
      <c r="K1263" t="str">
        <f>VLOOKUP(A1263,table2!A1263:J3597,10,FALSE)</f>
        <v>NORMAL</v>
      </c>
      <c r="L1263" s="22">
        <f>VLOOKUP(A1263,table3__3[],4,FALSE)</f>
        <v>10459</v>
      </c>
      <c r="M1263" s="22" t="str">
        <f>VLOOKUP(A1263,table3__3[],5,FALSE)</f>
        <v>tier - 3</v>
      </c>
      <c r="N1263" t="str">
        <f>VLOOKUP(A1263,table3__3[],6,)</f>
        <v>tier - 1</v>
      </c>
      <c r="O1263" t="str">
        <f>VLOOKUP(A1263,table3__3[],7,FALSE)</f>
        <v>R1013</v>
      </c>
      <c r="P1263" s="8">
        <f>VLOOKUP(A1263,table3__3[],8,FALSE)</f>
        <v>58</v>
      </c>
      <c r="Q1263">
        <f>VLOOKUP(A1262,table3__3[],8,)</f>
        <v>46</v>
      </c>
    </row>
    <row r="1264" spans="1:17" x14ac:dyDescent="0.3">
      <c r="A1264" s="11" t="s">
        <v>1108</v>
      </c>
      <c r="B1264" s="12" t="s">
        <v>6839</v>
      </c>
      <c r="C1264">
        <f>VLOOKUP(A1264,table2!A1264:J3598,2,FALSE)</f>
        <v>46.4</v>
      </c>
      <c r="D1264">
        <f>VLOOKUP(A1264,table2!A1264:J3598,3,FALSE)</f>
        <v>5.71</v>
      </c>
      <c r="E1264" t="str">
        <f>VLOOKUP(A1264,table2!A1264:J3598,4,FALSE)</f>
        <v>No</v>
      </c>
      <c r="F1264" t="str">
        <f>VLOOKUP(A1264,table2!A1264:J3598,5,FALSE)</f>
        <v>No</v>
      </c>
      <c r="G1264" t="str">
        <f>VLOOKUP(A1264,table2!A1264:J3598,6,FALSE)</f>
        <v>No</v>
      </c>
      <c r="H1264" s="26">
        <f>VLOOKUP(A1264,table2!A1264:J3598,7,FALSE)</f>
        <v>0</v>
      </c>
      <c r="I1264" t="str">
        <f>VLOOKUP(A1264,table2!A1264:J3598,8,FALSE)</f>
        <v>No</v>
      </c>
      <c r="J1264" t="str">
        <f>VLOOKUP(A1264,table2!A1264:J3598,9,FALSE)</f>
        <v>OBESITY</v>
      </c>
      <c r="K1264" t="str">
        <f>VLOOKUP(A1264,table2!A1264:J3598,10,FALSE)</f>
        <v>PREDIABETES</v>
      </c>
      <c r="L1264" s="22">
        <f>VLOOKUP(A1264,table3__3[],4,FALSE)</f>
        <v>10462</v>
      </c>
      <c r="M1264" s="22" t="str">
        <f>VLOOKUP(A1264,table3__3[],5,FALSE)</f>
        <v>tier - 3</v>
      </c>
      <c r="N1264" t="str">
        <f>VLOOKUP(A1264,table3__3[],6,)</f>
        <v>tier - 1</v>
      </c>
      <c r="O1264" t="str">
        <f>VLOOKUP(A1264,table3__3[],7,FALSE)</f>
        <v>R1012</v>
      </c>
      <c r="P1264" s="8">
        <f>VLOOKUP(A1264,table3__3[],8,FALSE)</f>
        <v>53</v>
      </c>
      <c r="Q1264">
        <f>VLOOKUP(A1263,table3__3[],8,)</f>
        <v>58</v>
      </c>
    </row>
    <row r="1265" spans="1:17" x14ac:dyDescent="0.3">
      <c r="A1265" s="13" t="s">
        <v>1107</v>
      </c>
      <c r="B1265" s="14" t="s">
        <v>6841</v>
      </c>
      <c r="C1265">
        <f>VLOOKUP(A1265,table2!A1265:J3599,2,FALSE)</f>
        <v>40.375</v>
      </c>
      <c r="D1265">
        <f>VLOOKUP(A1265,table2!A1265:J3599,3,FALSE)</f>
        <v>6.25</v>
      </c>
      <c r="E1265" t="str">
        <f>VLOOKUP(A1265,table2!A1265:J3599,4,FALSE)</f>
        <v>Yes</v>
      </c>
      <c r="F1265" t="str">
        <f>VLOOKUP(A1265,table2!A1265:J3599,5,FALSE)</f>
        <v>No</v>
      </c>
      <c r="G1265" t="str">
        <f>VLOOKUP(A1265,table2!A1265:J3599,6,FALSE)</f>
        <v>No</v>
      </c>
      <c r="H1265" s="26">
        <f>VLOOKUP(A1265,table2!A1265:J3599,7,FALSE)</f>
        <v>0</v>
      </c>
      <c r="I1265" t="str">
        <f>VLOOKUP(A1265,table2!A1265:J3599,8,FALSE)</f>
        <v>No</v>
      </c>
      <c r="J1265" t="str">
        <f>VLOOKUP(A1265,table2!A1265:J3599,9,FALSE)</f>
        <v>OBESITY</v>
      </c>
      <c r="K1265" t="str">
        <f>VLOOKUP(A1265,table2!A1265:J3599,10,FALSE)</f>
        <v>PREDIABETES</v>
      </c>
      <c r="L1265" s="22">
        <f>VLOOKUP(A1265,table3__3[],4,FALSE)</f>
        <v>10465</v>
      </c>
      <c r="M1265" s="22" t="str">
        <f>VLOOKUP(A1265,table3__3[],5,FALSE)</f>
        <v>tier - 3</v>
      </c>
      <c r="N1265" t="str">
        <f>VLOOKUP(A1265,table3__3[],6,)</f>
        <v>tier - 1</v>
      </c>
      <c r="O1265" t="str">
        <f>VLOOKUP(A1265,table3__3[],7,FALSE)</f>
        <v>R1012</v>
      </c>
      <c r="P1265" s="8">
        <f>VLOOKUP(A1265,table3__3[],8,FALSE)</f>
        <v>35</v>
      </c>
      <c r="Q1265">
        <f>VLOOKUP(A1264,table3__3[],8,)</f>
        <v>53</v>
      </c>
    </row>
    <row r="1266" spans="1:17" x14ac:dyDescent="0.3">
      <c r="A1266" s="11" t="s">
        <v>1106</v>
      </c>
      <c r="B1266" s="12" t="s">
        <v>6843</v>
      </c>
      <c r="C1266">
        <f>VLOOKUP(A1266,table2!A1266:J3600,2,FALSE)</f>
        <v>28.7</v>
      </c>
      <c r="D1266">
        <f>VLOOKUP(A1266,table2!A1266:J3600,3,FALSE)</f>
        <v>9.4700000000000006</v>
      </c>
      <c r="E1266" t="str">
        <f>VLOOKUP(A1266,table2!A1266:J3600,4,FALSE)</f>
        <v>No</v>
      </c>
      <c r="F1266" t="str">
        <f>VLOOKUP(A1266,table2!A1266:J3600,5,FALSE)</f>
        <v>No</v>
      </c>
      <c r="G1266" t="str">
        <f>VLOOKUP(A1266,table2!A1266:J3600,6,FALSE)</f>
        <v>No</v>
      </c>
      <c r="H1266" s="26">
        <f>VLOOKUP(A1266,table2!A1266:J3600,7,FALSE)</f>
        <v>2</v>
      </c>
      <c r="I1266" t="str">
        <f>VLOOKUP(A1266,table2!A1266:J3600,8,FALSE)</f>
        <v>No</v>
      </c>
      <c r="J1266" t="str">
        <f>VLOOKUP(A1266,table2!A1266:J3600,9,FALSE)</f>
        <v>OVER WEIGHT</v>
      </c>
      <c r="K1266" t="str">
        <f>VLOOKUP(A1266,table2!A1266:J3600,10,FALSE)</f>
        <v>DIABETES</v>
      </c>
      <c r="L1266" s="22">
        <f>VLOOKUP(A1266,table3__3[],4,FALSE)</f>
        <v>10487</v>
      </c>
      <c r="M1266" s="22" t="str">
        <f>VLOOKUP(A1266,table3__3[],5,FALSE)</f>
        <v>tier - 3</v>
      </c>
      <c r="N1266" t="str">
        <f>VLOOKUP(A1266,table3__3[],6,)</f>
        <v>tier - 3</v>
      </c>
      <c r="O1266" t="str">
        <f>VLOOKUP(A1266,table3__3[],7,FALSE)</f>
        <v>R1025</v>
      </c>
      <c r="P1266" s="8">
        <f>VLOOKUP(A1266,table3__3[],8,FALSE)</f>
        <v>44</v>
      </c>
      <c r="Q1266">
        <f>VLOOKUP(A1265,table3__3[],8,)</f>
        <v>35</v>
      </c>
    </row>
    <row r="1267" spans="1:17" x14ac:dyDescent="0.3">
      <c r="A1267" s="13" t="s">
        <v>1105</v>
      </c>
      <c r="B1267" s="14" t="s">
        <v>6845</v>
      </c>
      <c r="C1267">
        <f>VLOOKUP(A1267,table2!A1267:J3601,2,FALSE)</f>
        <v>26.63</v>
      </c>
      <c r="D1267">
        <f>VLOOKUP(A1267,table2!A1267:J3601,3,FALSE)</f>
        <v>5.7</v>
      </c>
      <c r="E1267" t="str">
        <f>VLOOKUP(A1267,table2!A1267:J3601,4,FALSE)</f>
        <v>No</v>
      </c>
      <c r="F1267" t="str">
        <f>VLOOKUP(A1267,table2!A1267:J3601,5,FALSE)</f>
        <v>No</v>
      </c>
      <c r="G1267" t="str">
        <f>VLOOKUP(A1267,table2!A1267:J3601,6,FALSE)</f>
        <v>No</v>
      </c>
      <c r="H1267" s="26">
        <f>VLOOKUP(A1267,table2!A1267:J3601,7,FALSE)</f>
        <v>0</v>
      </c>
      <c r="I1267" t="str">
        <f>VLOOKUP(A1267,table2!A1267:J3601,8,FALSE)</f>
        <v>No</v>
      </c>
      <c r="J1267" t="str">
        <f>VLOOKUP(A1267,table2!A1267:J3601,9,FALSE)</f>
        <v>OVER WEIGHT</v>
      </c>
      <c r="K1267" t="str">
        <f>VLOOKUP(A1267,table2!A1267:J3601,10,FALSE)</f>
        <v>PREDIABETES</v>
      </c>
      <c r="L1267" s="22">
        <f>VLOOKUP(A1267,table3__3[],4,FALSE)</f>
        <v>10494</v>
      </c>
      <c r="M1267" s="22" t="str">
        <f>VLOOKUP(A1267,table3__3[],5,FALSE)</f>
        <v>tier - 3</v>
      </c>
      <c r="N1267" t="str">
        <f>VLOOKUP(A1267,table3__3[],6,)</f>
        <v>tier - 1</v>
      </c>
      <c r="O1267" t="str">
        <f>VLOOKUP(A1267,table3__3[],7,FALSE)</f>
        <v>R1012</v>
      </c>
      <c r="P1267" s="8">
        <f>VLOOKUP(A1267,table3__3[],8,FALSE)</f>
        <v>50</v>
      </c>
      <c r="Q1267">
        <f>VLOOKUP(A1266,table3__3[],8,)</f>
        <v>44</v>
      </c>
    </row>
    <row r="1268" spans="1:17" x14ac:dyDescent="0.3">
      <c r="A1268" s="11" t="s">
        <v>1104</v>
      </c>
      <c r="B1268" s="12" t="s">
        <v>6846</v>
      </c>
      <c r="C1268">
        <f>VLOOKUP(A1268,table2!A1268:J3602,2,FALSE)</f>
        <v>22.515000000000001</v>
      </c>
      <c r="D1268">
        <f>VLOOKUP(A1268,table2!A1268:J3602,3,FALSE)</f>
        <v>11.18</v>
      </c>
      <c r="E1268" t="str">
        <f>VLOOKUP(A1268,table2!A1268:J3602,4,FALSE)</f>
        <v>No</v>
      </c>
      <c r="F1268" t="str">
        <f>VLOOKUP(A1268,table2!A1268:J3602,5,FALSE)</f>
        <v>No</v>
      </c>
      <c r="G1268" t="str">
        <f>VLOOKUP(A1268,table2!A1268:J3602,6,FALSE)</f>
        <v>No</v>
      </c>
      <c r="H1268" s="26">
        <f>VLOOKUP(A1268,table2!A1268:J3602,7,FALSE)</f>
        <v>2</v>
      </c>
      <c r="I1268" t="str">
        <f>VLOOKUP(A1268,table2!A1268:J3602,8,FALSE)</f>
        <v>No</v>
      </c>
      <c r="J1268" t="str">
        <f>VLOOKUP(A1268,table2!A1268:J3602,9,FALSE)</f>
        <v>NORMAL WEIGHT</v>
      </c>
      <c r="K1268" t="str">
        <f>VLOOKUP(A1268,table2!A1268:J3602,10,FALSE)</f>
        <v>DIABETES</v>
      </c>
      <c r="L1268" s="22">
        <f>VLOOKUP(A1268,table3__3[],4,FALSE)</f>
        <v>10496</v>
      </c>
      <c r="M1268" s="22" t="str">
        <f>VLOOKUP(A1268,table3__3[],5,FALSE)</f>
        <v>tier - 3</v>
      </c>
      <c r="N1268" t="str">
        <f>VLOOKUP(A1268,table3__3[],6,)</f>
        <v>tier - 1</v>
      </c>
      <c r="O1268" t="str">
        <f>VLOOKUP(A1268,table3__3[],7,FALSE)</f>
        <v>R1012</v>
      </c>
      <c r="P1268" s="8">
        <f>VLOOKUP(A1268,table3__3[],8,FALSE)</f>
        <v>45</v>
      </c>
      <c r="Q1268">
        <f>VLOOKUP(A1267,table3__3[],8,)</f>
        <v>50</v>
      </c>
    </row>
    <row r="1269" spans="1:17" x14ac:dyDescent="0.3">
      <c r="A1269" s="13" t="s">
        <v>1103</v>
      </c>
      <c r="B1269" s="14" t="s">
        <v>6848</v>
      </c>
      <c r="C1269">
        <f>VLOOKUP(A1269,table2!A1269:J3603,2,FALSE)</f>
        <v>36.575000000000003</v>
      </c>
      <c r="D1269">
        <f>VLOOKUP(A1269,table2!A1269:J3603,3,FALSE)</f>
        <v>10.98</v>
      </c>
      <c r="E1269" t="str">
        <f>VLOOKUP(A1269,table2!A1269:J3603,4,FALSE)</f>
        <v>No</v>
      </c>
      <c r="F1269" t="str">
        <f>VLOOKUP(A1269,table2!A1269:J3603,5,FALSE)</f>
        <v>No</v>
      </c>
      <c r="G1269" t="str">
        <f>VLOOKUP(A1269,table2!A1269:J3603,6,FALSE)</f>
        <v>No</v>
      </c>
      <c r="H1269" s="26">
        <f>VLOOKUP(A1269,table2!A1269:J3603,7,FALSE)</f>
        <v>0</v>
      </c>
      <c r="I1269" t="str">
        <f>VLOOKUP(A1269,table2!A1269:J3603,8,FALSE)</f>
        <v>No</v>
      </c>
      <c r="J1269" t="str">
        <f>VLOOKUP(A1269,table2!A1269:J3603,9,FALSE)</f>
        <v>OBESITY</v>
      </c>
      <c r="K1269" t="str">
        <f>VLOOKUP(A1269,table2!A1269:J3603,10,FALSE)</f>
        <v>DIABETES</v>
      </c>
      <c r="L1269" s="22">
        <f>VLOOKUP(A1269,table3__3[],4,FALSE)</f>
        <v>10546</v>
      </c>
      <c r="M1269" s="22" t="str">
        <f>VLOOKUP(A1269,table3__3[],5,FALSE)</f>
        <v>tier - 3</v>
      </c>
      <c r="N1269" t="str">
        <f>VLOOKUP(A1269,table3__3[],6,)</f>
        <v>tier - 3</v>
      </c>
      <c r="O1269" t="str">
        <f>VLOOKUP(A1269,table3__3[],7,FALSE)</f>
        <v>R1011</v>
      </c>
      <c r="P1269" s="8">
        <f>VLOOKUP(A1269,table3__3[],8,FALSE)</f>
        <v>51</v>
      </c>
      <c r="Q1269">
        <f>VLOOKUP(A1268,table3__3[],8,)</f>
        <v>45</v>
      </c>
    </row>
    <row r="1270" spans="1:17" x14ac:dyDescent="0.3">
      <c r="A1270" s="11" t="s">
        <v>1102</v>
      </c>
      <c r="B1270" s="12" t="s">
        <v>6850</v>
      </c>
      <c r="C1270">
        <f>VLOOKUP(A1270,table2!A1270:J3604,2,FALSE)</f>
        <v>23.66</v>
      </c>
      <c r="D1270">
        <f>VLOOKUP(A1270,table2!A1270:J3604,3,FALSE)</f>
        <v>5.1100000000000003</v>
      </c>
      <c r="E1270" t="str">
        <f>VLOOKUP(A1270,table2!A1270:J3604,4,FALSE)</f>
        <v>Yes</v>
      </c>
      <c r="F1270" t="str">
        <f>VLOOKUP(A1270,table2!A1270:J3604,5,FALSE)</f>
        <v>No</v>
      </c>
      <c r="G1270" t="str">
        <f>VLOOKUP(A1270,table2!A1270:J3604,6,FALSE)</f>
        <v>Yes</v>
      </c>
      <c r="H1270" s="26">
        <f>VLOOKUP(A1270,table2!A1270:J3604,7,FALSE)</f>
        <v>1</v>
      </c>
      <c r="I1270" t="str">
        <f>VLOOKUP(A1270,table2!A1270:J3604,8,FALSE)</f>
        <v>No</v>
      </c>
      <c r="J1270" t="str">
        <f>VLOOKUP(A1270,table2!A1270:J3604,9,FALSE)</f>
        <v>NORMAL WEIGHT</v>
      </c>
      <c r="K1270" t="str">
        <f>VLOOKUP(A1270,table2!A1270:J3604,10,FALSE)</f>
        <v>NORMAL</v>
      </c>
      <c r="L1270" s="22">
        <f>VLOOKUP(A1270,table3__3[],4,FALSE)</f>
        <v>10560</v>
      </c>
      <c r="M1270" s="22" t="str">
        <f>VLOOKUP(A1270,table3__3[],5,FALSE)</f>
        <v>tier - 3</v>
      </c>
      <c r="N1270" t="str">
        <f>VLOOKUP(A1270,table3__3[],6,)</f>
        <v>tier - 2</v>
      </c>
      <c r="O1270" t="str">
        <f>VLOOKUP(A1270,table3__3[],7,FALSE)</f>
        <v>R1013</v>
      </c>
      <c r="P1270" s="8">
        <f>VLOOKUP(A1270,table3__3[],8,FALSE)</f>
        <v>51</v>
      </c>
      <c r="Q1270">
        <f>VLOOKUP(A1269,table3__3[],8,)</f>
        <v>51</v>
      </c>
    </row>
    <row r="1271" spans="1:17" x14ac:dyDescent="0.3">
      <c r="A1271" s="13" t="s">
        <v>1101</v>
      </c>
      <c r="B1271" s="14" t="s">
        <v>5094</v>
      </c>
      <c r="C1271">
        <f>VLOOKUP(A1271,table2!A1271:J3605,2,FALSE)</f>
        <v>18.62</v>
      </c>
      <c r="D1271">
        <f>VLOOKUP(A1271,table2!A1271:J3605,3,FALSE)</f>
        <v>10.24</v>
      </c>
      <c r="E1271" t="str">
        <f>VLOOKUP(A1271,table2!A1271:J3605,4,FALSE)</f>
        <v>No</v>
      </c>
      <c r="F1271" t="str">
        <f>VLOOKUP(A1271,table2!A1271:J3605,5,FALSE)</f>
        <v>No</v>
      </c>
      <c r="G1271" t="str">
        <f>VLOOKUP(A1271,table2!A1271:J3605,6,FALSE)</f>
        <v>No</v>
      </c>
      <c r="H1271" s="26">
        <f>VLOOKUP(A1271,table2!A1271:J3605,7,FALSE)</f>
        <v>0</v>
      </c>
      <c r="I1271" t="str">
        <f>VLOOKUP(A1271,table2!A1271:J3605,8,FALSE)</f>
        <v>No</v>
      </c>
      <c r="J1271" t="str">
        <f>VLOOKUP(A1271,table2!A1271:J3605,9,FALSE)</f>
        <v>NORMAL WEIGHT</v>
      </c>
      <c r="K1271" t="str">
        <f>VLOOKUP(A1271,table2!A1271:J3605,10,FALSE)</f>
        <v>DIABETES</v>
      </c>
      <c r="L1271" s="22">
        <f>VLOOKUP(A1271,table3__3[],4,FALSE)</f>
        <v>10565</v>
      </c>
      <c r="M1271" s="22" t="str">
        <f>VLOOKUP(A1271,table3__3[],5,FALSE)</f>
        <v>tier - 3</v>
      </c>
      <c r="N1271" t="str">
        <f>VLOOKUP(A1271,table3__3[],6,)</f>
        <v>tier - 1</v>
      </c>
      <c r="O1271" t="str">
        <f>VLOOKUP(A1271,table3__3[],7,FALSE)</f>
        <v>R1024</v>
      </c>
      <c r="P1271" s="8">
        <f>VLOOKUP(A1271,table3__3[],8,FALSE)</f>
        <v>53</v>
      </c>
      <c r="Q1271">
        <f>VLOOKUP(A1270,table3__3[],8,)</f>
        <v>51</v>
      </c>
    </row>
    <row r="1272" spans="1:17" x14ac:dyDescent="0.3">
      <c r="A1272" s="11" t="s">
        <v>1100</v>
      </c>
      <c r="B1272" s="12" t="s">
        <v>5010</v>
      </c>
      <c r="C1272">
        <f>VLOOKUP(A1272,table2!A1272:J3606,2,FALSE)</f>
        <v>19.190000000000001</v>
      </c>
      <c r="D1272">
        <f>VLOOKUP(A1272,table2!A1272:J3606,3,FALSE)</f>
        <v>7.71</v>
      </c>
      <c r="E1272" t="str">
        <f>VLOOKUP(A1272,table2!A1272:J3606,4,FALSE)</f>
        <v>Yes</v>
      </c>
      <c r="F1272" t="str">
        <f>VLOOKUP(A1272,table2!A1272:J3606,5,FALSE)</f>
        <v>No</v>
      </c>
      <c r="G1272" t="str">
        <f>VLOOKUP(A1272,table2!A1272:J3606,6,FALSE)</f>
        <v>No</v>
      </c>
      <c r="H1272" s="26">
        <f>VLOOKUP(A1272,table2!A1272:J3606,7,FALSE)</f>
        <v>1</v>
      </c>
      <c r="I1272" t="str">
        <f>VLOOKUP(A1272,table2!A1272:J3606,8,FALSE)</f>
        <v>No</v>
      </c>
      <c r="J1272" t="str">
        <f>VLOOKUP(A1272,table2!A1272:J3606,9,FALSE)</f>
        <v>NORMAL WEIGHT</v>
      </c>
      <c r="K1272" t="str">
        <f>VLOOKUP(A1272,table2!A1272:J3606,10,FALSE)</f>
        <v>DIABETES</v>
      </c>
      <c r="L1272" s="22">
        <f>VLOOKUP(A1272,table3__3[],4,FALSE)</f>
        <v>10577</v>
      </c>
      <c r="M1272" s="22" t="str">
        <f>VLOOKUP(A1272,table3__3[],5,FALSE)</f>
        <v>tier - 3</v>
      </c>
      <c r="N1272" t="str">
        <f>VLOOKUP(A1272,table3__3[],6,)</f>
        <v>tier - 3</v>
      </c>
      <c r="O1272" t="str">
        <f>VLOOKUP(A1272,table3__3[],7,FALSE)</f>
        <v>R1011</v>
      </c>
      <c r="P1272" s="8">
        <f>VLOOKUP(A1272,table3__3[],8,FALSE)</f>
        <v>56</v>
      </c>
      <c r="Q1272">
        <f>VLOOKUP(A1271,table3__3[],8,)</f>
        <v>53</v>
      </c>
    </row>
    <row r="1273" spans="1:17" x14ac:dyDescent="0.3">
      <c r="A1273" s="13" t="s">
        <v>1099</v>
      </c>
      <c r="B1273" s="14" t="s">
        <v>6853</v>
      </c>
      <c r="C1273">
        <f>VLOOKUP(A1273,table2!A1273:J3607,2,FALSE)</f>
        <v>27.5</v>
      </c>
      <c r="D1273">
        <f>VLOOKUP(A1273,table2!A1273:J3607,3,FALSE)</f>
        <v>6.03</v>
      </c>
      <c r="E1273" t="str">
        <f>VLOOKUP(A1273,table2!A1273:J3607,4,FALSE)</f>
        <v>No</v>
      </c>
      <c r="F1273" t="str">
        <f>VLOOKUP(A1273,table2!A1273:J3607,5,FALSE)</f>
        <v>No</v>
      </c>
      <c r="G1273" t="str">
        <f>VLOOKUP(A1273,table2!A1273:J3607,6,FALSE)</f>
        <v>No</v>
      </c>
      <c r="H1273" s="26">
        <f>VLOOKUP(A1273,table2!A1273:J3607,7,FALSE)</f>
        <v>0</v>
      </c>
      <c r="I1273" t="str">
        <f>VLOOKUP(A1273,table2!A1273:J3607,8,FALSE)</f>
        <v>No</v>
      </c>
      <c r="J1273" t="str">
        <f>VLOOKUP(A1273,table2!A1273:J3607,9,FALSE)</f>
        <v>OVER WEIGHT</v>
      </c>
      <c r="K1273" t="str">
        <f>VLOOKUP(A1273,table2!A1273:J3607,10,FALSE)</f>
        <v>PREDIABETES</v>
      </c>
      <c r="L1273" s="22">
        <f>VLOOKUP(A1273,table3__3[],4,FALSE)</f>
        <v>10580</v>
      </c>
      <c r="M1273" s="22" t="str">
        <f>VLOOKUP(A1273,table3__3[],5,FALSE)</f>
        <v>tier - 3</v>
      </c>
      <c r="N1273" t="str">
        <f>VLOOKUP(A1273,table3__3[],6,)</f>
        <v>tier - 3</v>
      </c>
      <c r="O1273" t="str">
        <f>VLOOKUP(A1273,table3__3[],7,FALSE)</f>
        <v>R1013</v>
      </c>
      <c r="P1273" s="8">
        <f>VLOOKUP(A1273,table3__3[],8,FALSE)</f>
        <v>53</v>
      </c>
      <c r="Q1273">
        <f>VLOOKUP(A1272,table3__3[],8,)</f>
        <v>56</v>
      </c>
    </row>
    <row r="1274" spans="1:17" x14ac:dyDescent="0.3">
      <c r="A1274" s="11" t="s">
        <v>1098</v>
      </c>
      <c r="B1274" s="12" t="s">
        <v>6855</v>
      </c>
      <c r="C1274">
        <f>VLOOKUP(A1274,table2!A1274:J3608,2,FALSE)</f>
        <v>27.36</v>
      </c>
      <c r="D1274">
        <f>VLOOKUP(A1274,table2!A1274:J3608,3,FALSE)</f>
        <v>5.96</v>
      </c>
      <c r="E1274" t="str">
        <f>VLOOKUP(A1274,table2!A1274:J3608,4,FALSE)</f>
        <v>No</v>
      </c>
      <c r="F1274" t="str">
        <f>VLOOKUP(A1274,table2!A1274:J3608,5,FALSE)</f>
        <v>No</v>
      </c>
      <c r="G1274" t="str">
        <f>VLOOKUP(A1274,table2!A1274:J3608,6,FALSE)</f>
        <v>Yes</v>
      </c>
      <c r="H1274" s="26">
        <f>VLOOKUP(A1274,table2!A1274:J3608,7,FALSE)</f>
        <v>1</v>
      </c>
      <c r="I1274" t="str">
        <f>VLOOKUP(A1274,table2!A1274:J3608,8,FALSE)</f>
        <v>No</v>
      </c>
      <c r="J1274" t="str">
        <f>VLOOKUP(A1274,table2!A1274:J3608,9,FALSE)</f>
        <v>OVER WEIGHT</v>
      </c>
      <c r="K1274" t="str">
        <f>VLOOKUP(A1274,table2!A1274:J3608,10,FALSE)</f>
        <v>PREDIABETES</v>
      </c>
      <c r="L1274" s="22">
        <f>VLOOKUP(A1274,table3__3[],4,FALSE)</f>
        <v>10594</v>
      </c>
      <c r="M1274" s="22" t="str">
        <f>VLOOKUP(A1274,table3__3[],5,FALSE)</f>
        <v>tier - 3</v>
      </c>
      <c r="N1274" t="str">
        <f>VLOOKUP(A1274,table3__3[],6,)</f>
        <v>tier - 3</v>
      </c>
      <c r="O1274" t="str">
        <f>VLOOKUP(A1274,table3__3[],7,FALSE)</f>
        <v>R1013</v>
      </c>
      <c r="P1274" s="8">
        <f>VLOOKUP(A1274,table3__3[],8,FALSE)</f>
        <v>56</v>
      </c>
      <c r="Q1274">
        <f>VLOOKUP(A1273,table3__3[],8,)</f>
        <v>53</v>
      </c>
    </row>
    <row r="1275" spans="1:17" x14ac:dyDescent="0.3">
      <c r="A1275" s="13" t="s">
        <v>1097</v>
      </c>
      <c r="B1275" s="14" t="s">
        <v>6857</v>
      </c>
      <c r="C1275">
        <f>VLOOKUP(A1275,table2!A1275:J3609,2,FALSE)</f>
        <v>20.350000000000001</v>
      </c>
      <c r="D1275">
        <f>VLOOKUP(A1275,table2!A1275:J3609,3,FALSE)</f>
        <v>4.16</v>
      </c>
      <c r="E1275" t="str">
        <f>VLOOKUP(A1275,table2!A1275:J3609,4,FALSE)</f>
        <v>No</v>
      </c>
      <c r="F1275" t="str">
        <f>VLOOKUP(A1275,table2!A1275:J3609,5,FALSE)</f>
        <v>No</v>
      </c>
      <c r="G1275" t="str">
        <f>VLOOKUP(A1275,table2!A1275:J3609,6,FALSE)</f>
        <v>No</v>
      </c>
      <c r="H1275" s="26">
        <f>VLOOKUP(A1275,table2!A1275:J3609,7,FALSE)</f>
        <v>0</v>
      </c>
      <c r="I1275" t="str">
        <f>VLOOKUP(A1275,table2!A1275:J3609,8,FALSE)</f>
        <v>No</v>
      </c>
      <c r="J1275" t="str">
        <f>VLOOKUP(A1275,table2!A1275:J3609,9,FALSE)</f>
        <v>NORMAL WEIGHT</v>
      </c>
      <c r="K1275" t="str">
        <f>VLOOKUP(A1275,table2!A1275:J3609,10,FALSE)</f>
        <v>NORMAL</v>
      </c>
      <c r="L1275" s="22">
        <f>VLOOKUP(A1275,table3__3[],4,FALSE)</f>
        <v>10594</v>
      </c>
      <c r="M1275" s="22" t="str">
        <f>VLOOKUP(A1275,table3__3[],5,FALSE)</f>
        <v>tier - 3</v>
      </c>
      <c r="N1275" t="str">
        <f>VLOOKUP(A1275,table3__3[],6,)</f>
        <v>tier - 1</v>
      </c>
      <c r="O1275" t="str">
        <f>VLOOKUP(A1275,table3__3[],7,FALSE)</f>
        <v>R1012</v>
      </c>
      <c r="P1275" s="8">
        <f>VLOOKUP(A1275,table3__3[],8,FALSE)</f>
        <v>55</v>
      </c>
      <c r="Q1275">
        <f>VLOOKUP(A1274,table3__3[],8,)</f>
        <v>56</v>
      </c>
    </row>
    <row r="1276" spans="1:17" x14ac:dyDescent="0.3">
      <c r="A1276" s="11" t="s">
        <v>1096</v>
      </c>
      <c r="B1276" s="12" t="s">
        <v>6858</v>
      </c>
      <c r="C1276">
        <f>VLOOKUP(A1276,table2!A1276:J3610,2,FALSE)</f>
        <v>24.035</v>
      </c>
      <c r="D1276">
        <f>VLOOKUP(A1276,table2!A1276:J3610,3,FALSE)</f>
        <v>6.11</v>
      </c>
      <c r="E1276" t="str">
        <f>VLOOKUP(A1276,table2!A1276:J3610,4,FALSE)</f>
        <v>No</v>
      </c>
      <c r="F1276" t="str">
        <f>VLOOKUP(A1276,table2!A1276:J3610,5,FALSE)</f>
        <v>No</v>
      </c>
      <c r="G1276" t="str">
        <f>VLOOKUP(A1276,table2!A1276:J3610,6,FALSE)</f>
        <v>No</v>
      </c>
      <c r="H1276" s="26">
        <f>VLOOKUP(A1276,table2!A1276:J3610,7,FALSE)</f>
        <v>0</v>
      </c>
      <c r="I1276" t="str">
        <f>VLOOKUP(A1276,table2!A1276:J3610,8,FALSE)</f>
        <v>No</v>
      </c>
      <c r="J1276" t="str">
        <f>VLOOKUP(A1276,table2!A1276:J3610,9,FALSE)</f>
        <v>NORMAL WEIGHT</v>
      </c>
      <c r="K1276" t="str">
        <f>VLOOKUP(A1276,table2!A1276:J3610,10,FALSE)</f>
        <v>PREDIABETES</v>
      </c>
      <c r="L1276" s="22">
        <f>VLOOKUP(A1276,table3__3[],4,FALSE)</f>
        <v>10601</v>
      </c>
      <c r="M1276" s="22" t="str">
        <f>VLOOKUP(A1276,table3__3[],5,FALSE)</f>
        <v>tier - 3</v>
      </c>
      <c r="N1276" t="str">
        <f>VLOOKUP(A1276,table3__3[],6,)</f>
        <v>tier - 1</v>
      </c>
      <c r="O1276" t="str">
        <f>VLOOKUP(A1276,table3__3[],7,FALSE)</f>
        <v>R1012</v>
      </c>
      <c r="P1276" s="8">
        <f>VLOOKUP(A1276,table3__3[],8,FALSE)</f>
        <v>50</v>
      </c>
      <c r="Q1276">
        <f>VLOOKUP(A1275,table3__3[],8,)</f>
        <v>55</v>
      </c>
    </row>
    <row r="1277" spans="1:17" x14ac:dyDescent="0.3">
      <c r="A1277" s="13" t="s">
        <v>1095</v>
      </c>
      <c r="B1277" s="14" t="s">
        <v>6399</v>
      </c>
      <c r="C1277">
        <f>VLOOKUP(A1277,table2!A1277:J3611,2,FALSE)</f>
        <v>23.56</v>
      </c>
      <c r="D1277">
        <f>VLOOKUP(A1277,table2!A1277:J3611,3,FALSE)</f>
        <v>5.97</v>
      </c>
      <c r="E1277" t="str">
        <f>VLOOKUP(A1277,table2!A1277:J3611,4,FALSE)</f>
        <v>No</v>
      </c>
      <c r="F1277" t="str">
        <f>VLOOKUP(A1277,table2!A1277:J3611,5,FALSE)</f>
        <v>No</v>
      </c>
      <c r="G1277" t="str">
        <f>VLOOKUP(A1277,table2!A1277:J3611,6,FALSE)</f>
        <v>No</v>
      </c>
      <c r="H1277" s="26">
        <f>VLOOKUP(A1277,table2!A1277:J3611,7,FALSE)</f>
        <v>0</v>
      </c>
      <c r="I1277" t="str">
        <f>VLOOKUP(A1277,table2!A1277:J3611,8,FALSE)</f>
        <v>No</v>
      </c>
      <c r="J1277" t="str">
        <f>VLOOKUP(A1277,table2!A1277:J3611,9,FALSE)</f>
        <v>NORMAL WEIGHT</v>
      </c>
      <c r="K1277" t="str">
        <f>VLOOKUP(A1277,table2!A1277:J3611,10,FALSE)</f>
        <v>PREDIABETES</v>
      </c>
      <c r="L1277" s="22">
        <f>VLOOKUP(A1277,table3__3[],4,FALSE)</f>
        <v>10601</v>
      </c>
      <c r="M1277" s="22" t="str">
        <f>VLOOKUP(A1277,table3__3[],5,FALSE)</f>
        <v>tier - 3</v>
      </c>
      <c r="N1277" t="str">
        <f>VLOOKUP(A1277,table3__3[],6,)</f>
        <v>tier - 2</v>
      </c>
      <c r="O1277" t="str">
        <f>VLOOKUP(A1277,table3__3[],7,FALSE)</f>
        <v>R1011</v>
      </c>
      <c r="P1277" s="8">
        <f>VLOOKUP(A1277,table3__3[],8,FALSE)</f>
        <v>56</v>
      </c>
      <c r="Q1277">
        <f>VLOOKUP(A1276,table3__3[],8,)</f>
        <v>50</v>
      </c>
    </row>
    <row r="1278" spans="1:17" x14ac:dyDescent="0.3">
      <c r="A1278" s="11" t="s">
        <v>1094</v>
      </c>
      <c r="B1278" s="12" t="s">
        <v>6860</v>
      </c>
      <c r="C1278">
        <f>VLOOKUP(A1278,table2!A1278:J3612,2,FALSE)</f>
        <v>27.17</v>
      </c>
      <c r="D1278">
        <f>VLOOKUP(A1278,table2!A1278:J3612,3,FALSE)</f>
        <v>10.81</v>
      </c>
      <c r="E1278" t="str">
        <f>VLOOKUP(A1278,table2!A1278:J3612,4,FALSE)</f>
        <v>No</v>
      </c>
      <c r="F1278" t="str">
        <f>VLOOKUP(A1278,table2!A1278:J3612,5,FALSE)</f>
        <v>No</v>
      </c>
      <c r="G1278" t="str">
        <f>VLOOKUP(A1278,table2!A1278:J3612,6,FALSE)</f>
        <v>No</v>
      </c>
      <c r="H1278" s="26">
        <f>VLOOKUP(A1278,table2!A1278:J3612,7,FALSE)</f>
        <v>2</v>
      </c>
      <c r="I1278" t="str">
        <f>VLOOKUP(A1278,table2!A1278:J3612,8,FALSE)</f>
        <v>No</v>
      </c>
      <c r="J1278" t="str">
        <f>VLOOKUP(A1278,table2!A1278:J3612,9,FALSE)</f>
        <v>OVER WEIGHT</v>
      </c>
      <c r="K1278" t="str">
        <f>VLOOKUP(A1278,table2!A1278:J3612,10,FALSE)</f>
        <v>DIABETES</v>
      </c>
      <c r="L1278" s="22">
        <f>VLOOKUP(A1278,table3__3[],4,FALSE)</f>
        <v>10602</v>
      </c>
      <c r="M1278" s="22" t="str">
        <f>VLOOKUP(A1278,table3__3[],5,FALSE)</f>
        <v>tier - 3</v>
      </c>
      <c r="N1278" t="str">
        <f>VLOOKUP(A1278,table3__3[],6,)</f>
        <v>tier - 2</v>
      </c>
      <c r="O1278" t="str">
        <f>VLOOKUP(A1278,table3__3[],7,FALSE)</f>
        <v>R1012</v>
      </c>
      <c r="P1278" s="8">
        <f>VLOOKUP(A1278,table3__3[],8,FALSE)</f>
        <v>55</v>
      </c>
      <c r="Q1278">
        <f>VLOOKUP(A1277,table3__3[],8,)</f>
        <v>56</v>
      </c>
    </row>
    <row r="1279" spans="1:17" x14ac:dyDescent="0.3">
      <c r="A1279" s="13" t="s">
        <v>1093</v>
      </c>
      <c r="B1279" s="14" t="s">
        <v>6862</v>
      </c>
      <c r="C1279">
        <f>VLOOKUP(A1279,table2!A1279:J3613,2,FALSE)</f>
        <v>34.32</v>
      </c>
      <c r="D1279">
        <f>VLOOKUP(A1279,table2!A1279:J3613,3,FALSE)</f>
        <v>5.7</v>
      </c>
      <c r="E1279" t="str">
        <f>VLOOKUP(A1279,table2!A1279:J3613,4,FALSE)</f>
        <v>Yes</v>
      </c>
      <c r="F1279" t="str">
        <f>VLOOKUP(A1279,table2!A1279:J3613,5,FALSE)</f>
        <v>No</v>
      </c>
      <c r="G1279" t="str">
        <f>VLOOKUP(A1279,table2!A1279:J3613,6,FALSE)</f>
        <v>Yes</v>
      </c>
      <c r="H1279" s="26">
        <f>VLOOKUP(A1279,table2!A1279:J3613,7,FALSE)</f>
        <v>1</v>
      </c>
      <c r="I1279" t="str">
        <f>VLOOKUP(A1279,table2!A1279:J3613,8,FALSE)</f>
        <v>No</v>
      </c>
      <c r="J1279" t="str">
        <f>VLOOKUP(A1279,table2!A1279:J3613,9,FALSE)</f>
        <v>OBESITY</v>
      </c>
      <c r="K1279" t="str">
        <f>VLOOKUP(A1279,table2!A1279:J3613,10,FALSE)</f>
        <v>PREDIABETES</v>
      </c>
      <c r="L1279" s="22">
        <f>VLOOKUP(A1279,table3__3[],4,FALSE)</f>
        <v>10602</v>
      </c>
      <c r="M1279" s="22" t="str">
        <f>VLOOKUP(A1279,table3__3[],5,FALSE)</f>
        <v>tier - 3</v>
      </c>
      <c r="N1279" t="str">
        <f>VLOOKUP(A1279,table3__3[],6,)</f>
        <v>tier - 3</v>
      </c>
      <c r="O1279" t="str">
        <f>VLOOKUP(A1279,table3__3[],7,FALSE)</f>
        <v>R1011</v>
      </c>
      <c r="P1279" s="8">
        <f>VLOOKUP(A1279,table3__3[],8,FALSE)</f>
        <v>56</v>
      </c>
      <c r="Q1279">
        <f>VLOOKUP(A1278,table3__3[],8,)</f>
        <v>55</v>
      </c>
    </row>
    <row r="1280" spans="1:17" x14ac:dyDescent="0.3">
      <c r="A1280" s="11" t="s">
        <v>1092</v>
      </c>
      <c r="B1280" s="12" t="s">
        <v>6864</v>
      </c>
      <c r="C1280">
        <f>VLOOKUP(A1280,table2!A1280:J3614,2,FALSE)</f>
        <v>23.87</v>
      </c>
      <c r="D1280">
        <f>VLOOKUP(A1280,table2!A1280:J3614,3,FALSE)</f>
        <v>4.7699999999999996</v>
      </c>
      <c r="E1280" t="str">
        <f>VLOOKUP(A1280,table2!A1280:J3614,4,FALSE)</f>
        <v>Yes</v>
      </c>
      <c r="F1280" t="str">
        <f>VLOOKUP(A1280,table2!A1280:J3614,5,FALSE)</f>
        <v>No</v>
      </c>
      <c r="G1280" t="str">
        <f>VLOOKUP(A1280,table2!A1280:J3614,6,FALSE)</f>
        <v>Yes</v>
      </c>
      <c r="H1280" s="26">
        <f>VLOOKUP(A1280,table2!A1280:J3614,7,FALSE)</f>
        <v>1</v>
      </c>
      <c r="I1280" t="str">
        <f>VLOOKUP(A1280,table2!A1280:J3614,8,FALSE)</f>
        <v>No</v>
      </c>
      <c r="J1280" t="str">
        <f>VLOOKUP(A1280,table2!A1280:J3614,9,FALSE)</f>
        <v>NORMAL WEIGHT</v>
      </c>
      <c r="K1280" t="str">
        <f>VLOOKUP(A1280,table2!A1280:J3614,10,FALSE)</f>
        <v>NORMAL</v>
      </c>
      <c r="L1280" s="22">
        <f>VLOOKUP(A1280,table3__3[],4,FALSE)</f>
        <v>10609</v>
      </c>
      <c r="M1280" s="22" t="str">
        <f>VLOOKUP(A1280,table3__3[],5,FALSE)</f>
        <v>tier - 3</v>
      </c>
      <c r="N1280" t="str">
        <f>VLOOKUP(A1280,table3__3[],6,)</f>
        <v>tier - 3</v>
      </c>
      <c r="O1280" t="str">
        <f>VLOOKUP(A1280,table3__3[],7,FALSE)</f>
        <v>R1012</v>
      </c>
      <c r="P1280" s="8">
        <f>VLOOKUP(A1280,table3__3[],8,FALSE)</f>
        <v>57</v>
      </c>
      <c r="Q1280">
        <f>VLOOKUP(A1279,table3__3[],8,)</f>
        <v>56</v>
      </c>
    </row>
    <row r="1281" spans="1:17" x14ac:dyDescent="0.3">
      <c r="A1281" s="13" t="s">
        <v>1091</v>
      </c>
      <c r="B1281" s="14" t="s">
        <v>6865</v>
      </c>
      <c r="C1281">
        <f>VLOOKUP(A1281,table2!A1281:J3615,2,FALSE)</f>
        <v>30.15</v>
      </c>
      <c r="D1281">
        <f>VLOOKUP(A1281,table2!A1281:J3615,3,FALSE)</f>
        <v>4.25</v>
      </c>
      <c r="E1281" t="str">
        <f>VLOOKUP(A1281,table2!A1281:J3615,4,FALSE)</f>
        <v>No</v>
      </c>
      <c r="F1281" t="str">
        <f>VLOOKUP(A1281,table2!A1281:J3615,5,FALSE)</f>
        <v>No</v>
      </c>
      <c r="G1281" t="str">
        <f>VLOOKUP(A1281,table2!A1281:J3615,6,FALSE)</f>
        <v>No</v>
      </c>
      <c r="H1281" s="26">
        <f>VLOOKUP(A1281,table2!A1281:J3615,7,FALSE)</f>
        <v>1</v>
      </c>
      <c r="I1281" t="str">
        <f>VLOOKUP(A1281,table2!A1281:J3615,8,FALSE)</f>
        <v>No</v>
      </c>
      <c r="J1281" t="str">
        <f>VLOOKUP(A1281,table2!A1281:J3615,9,FALSE)</f>
        <v>OBESITY</v>
      </c>
      <c r="K1281" t="str">
        <f>VLOOKUP(A1281,table2!A1281:J3615,10,FALSE)</f>
        <v>NORMAL</v>
      </c>
      <c r="L1281" s="22">
        <f>VLOOKUP(A1281,table3__3[],4,FALSE)</f>
        <v>10617</v>
      </c>
      <c r="M1281" s="22" t="str">
        <f>VLOOKUP(A1281,table3__3[],5,FALSE)</f>
        <v>tier - 3</v>
      </c>
      <c r="N1281" t="str">
        <f>VLOOKUP(A1281,table3__3[],6,)</f>
        <v>tier - 3</v>
      </c>
      <c r="O1281" t="str">
        <f>VLOOKUP(A1281,table3__3[],7,FALSE)</f>
        <v>R1026</v>
      </c>
      <c r="P1281" s="8">
        <f>VLOOKUP(A1281,table3__3[],8,FALSE)</f>
        <v>30</v>
      </c>
      <c r="Q1281">
        <f>VLOOKUP(A1280,table3__3[],8,)</f>
        <v>57</v>
      </c>
    </row>
    <row r="1282" spans="1:17" x14ac:dyDescent="0.3">
      <c r="A1282" s="11" t="s">
        <v>1090</v>
      </c>
      <c r="B1282" s="12" t="s">
        <v>6867</v>
      </c>
      <c r="C1282">
        <f>VLOOKUP(A1282,table2!A1282:J3616,2,FALSE)</f>
        <v>26.36</v>
      </c>
      <c r="D1282">
        <f>VLOOKUP(A1282,table2!A1282:J3616,3,FALSE)</f>
        <v>5.52</v>
      </c>
      <c r="E1282" t="str">
        <f>VLOOKUP(A1282,table2!A1282:J3616,4,FALSE)</f>
        <v>No</v>
      </c>
      <c r="F1282" t="str">
        <f>VLOOKUP(A1282,table2!A1282:J3616,5,FALSE)</f>
        <v>No</v>
      </c>
      <c r="G1282" t="str">
        <f>VLOOKUP(A1282,table2!A1282:J3616,6,FALSE)</f>
        <v>No</v>
      </c>
      <c r="H1282" s="26">
        <f>VLOOKUP(A1282,table2!A1282:J3616,7,FALSE)</f>
        <v>0</v>
      </c>
      <c r="I1282" t="str">
        <f>VLOOKUP(A1282,table2!A1282:J3616,8,FALSE)</f>
        <v>No</v>
      </c>
      <c r="J1282" t="str">
        <f>VLOOKUP(A1282,table2!A1282:J3616,9,FALSE)</f>
        <v>OVER WEIGHT</v>
      </c>
      <c r="K1282" t="str">
        <f>VLOOKUP(A1282,table2!A1282:J3616,10,FALSE)</f>
        <v>NORMAL</v>
      </c>
      <c r="L1282" s="22">
        <f>VLOOKUP(A1282,table3__3[],4,FALSE)</f>
        <v>10620</v>
      </c>
      <c r="M1282" s="22" t="str">
        <f>VLOOKUP(A1282,table3__3[],5,FALSE)</f>
        <v>tier - 3</v>
      </c>
      <c r="N1282" t="str">
        <f>VLOOKUP(A1282,table3__3[],6,)</f>
        <v>tier - 3</v>
      </c>
      <c r="O1282" t="str">
        <f>VLOOKUP(A1282,table3__3[],7,FALSE)</f>
        <v>R1012</v>
      </c>
      <c r="P1282" s="8">
        <f>VLOOKUP(A1282,table3__3[],8,FALSE)</f>
        <v>32</v>
      </c>
      <c r="Q1282">
        <f>VLOOKUP(A1281,table3__3[],8,)</f>
        <v>30</v>
      </c>
    </row>
    <row r="1283" spans="1:17" x14ac:dyDescent="0.3">
      <c r="A1283" s="13" t="s">
        <v>1089</v>
      </c>
      <c r="B1283" s="14" t="s">
        <v>6868</v>
      </c>
      <c r="C1283">
        <f>VLOOKUP(A1283,table2!A1283:J3617,2,FALSE)</f>
        <v>45.32</v>
      </c>
      <c r="D1283">
        <f>VLOOKUP(A1283,table2!A1283:J3617,3,FALSE)</f>
        <v>6.53</v>
      </c>
      <c r="E1283" t="str">
        <f>VLOOKUP(A1283,table2!A1283:J3617,4,FALSE)</f>
        <v>Yes</v>
      </c>
      <c r="F1283" t="str">
        <f>VLOOKUP(A1283,table2!A1283:J3617,5,FALSE)</f>
        <v>No</v>
      </c>
      <c r="G1283" t="str">
        <f>VLOOKUP(A1283,table2!A1283:J3617,6,FALSE)</f>
        <v>No</v>
      </c>
      <c r="H1283" s="26">
        <f>VLOOKUP(A1283,table2!A1283:J3617,7,FALSE)</f>
        <v>1</v>
      </c>
      <c r="I1283" t="str">
        <f>VLOOKUP(A1283,table2!A1283:J3617,8,FALSE)</f>
        <v>No</v>
      </c>
      <c r="J1283" t="str">
        <f>VLOOKUP(A1283,table2!A1283:J3617,9,FALSE)</f>
        <v>OBESITY</v>
      </c>
      <c r="K1283" t="str">
        <f>VLOOKUP(A1283,table2!A1283:J3617,10,FALSE)</f>
        <v>DIABETES</v>
      </c>
      <c r="L1283" s="22">
        <f>VLOOKUP(A1283,table3__3[],4,FALSE)</f>
        <v>10628</v>
      </c>
      <c r="M1283" s="22" t="str">
        <f>VLOOKUP(A1283,table3__3[],5,FALSE)</f>
        <v>tier - 3</v>
      </c>
      <c r="N1283" t="str">
        <f>VLOOKUP(A1283,table3__3[],6,)</f>
        <v>tier - 3</v>
      </c>
      <c r="O1283" t="str">
        <f>VLOOKUP(A1283,table3__3[],7,FALSE)</f>
        <v>R1013</v>
      </c>
      <c r="P1283" s="8">
        <f>VLOOKUP(A1283,table3__3[],8,FALSE)</f>
        <v>58</v>
      </c>
      <c r="Q1283">
        <f>VLOOKUP(A1282,table3__3[],8,)</f>
        <v>32</v>
      </c>
    </row>
    <row r="1284" spans="1:17" x14ac:dyDescent="0.3">
      <c r="A1284" s="11" t="s">
        <v>1088</v>
      </c>
      <c r="B1284" s="12" t="s">
        <v>5192</v>
      </c>
      <c r="C1284">
        <f>VLOOKUP(A1284,table2!A1284:J3618,2,FALSE)</f>
        <v>31.93</v>
      </c>
      <c r="D1284">
        <f>VLOOKUP(A1284,table2!A1284:J3618,3,FALSE)</f>
        <v>4.82</v>
      </c>
      <c r="E1284" t="str">
        <f>VLOOKUP(A1284,table2!A1284:J3618,4,FALSE)</f>
        <v>Yes</v>
      </c>
      <c r="F1284" t="str">
        <f>VLOOKUP(A1284,table2!A1284:J3618,5,FALSE)</f>
        <v>No</v>
      </c>
      <c r="G1284" t="str">
        <f>VLOOKUP(A1284,table2!A1284:J3618,6,FALSE)</f>
        <v>No</v>
      </c>
      <c r="H1284" s="26">
        <f>VLOOKUP(A1284,table2!A1284:J3618,7,FALSE)</f>
        <v>1</v>
      </c>
      <c r="I1284" t="str">
        <f>VLOOKUP(A1284,table2!A1284:J3618,8,FALSE)</f>
        <v>No</v>
      </c>
      <c r="J1284" t="str">
        <f>VLOOKUP(A1284,table2!A1284:J3618,9,FALSE)</f>
        <v>OBESITY</v>
      </c>
      <c r="K1284" t="str">
        <f>VLOOKUP(A1284,table2!A1284:J3618,10,FALSE)</f>
        <v>NORMAL</v>
      </c>
      <c r="L1284" s="22">
        <f>VLOOKUP(A1284,table3__3[],4,FALSE)</f>
        <v>10665</v>
      </c>
      <c r="M1284" s="22" t="str">
        <f>VLOOKUP(A1284,table3__3[],5,FALSE)</f>
        <v>tier - 3</v>
      </c>
      <c r="N1284" t="str">
        <f>VLOOKUP(A1284,table3__3[],6,)</f>
        <v>tier - 2</v>
      </c>
      <c r="O1284" t="str">
        <f>VLOOKUP(A1284,table3__3[],7,FALSE)</f>
        <v>R1021</v>
      </c>
      <c r="P1284" s="8">
        <f>VLOOKUP(A1284,table3__3[],8,FALSE)</f>
        <v>46</v>
      </c>
      <c r="Q1284">
        <f>VLOOKUP(A1283,table3__3[],8,)</f>
        <v>58</v>
      </c>
    </row>
    <row r="1285" spans="1:17" x14ac:dyDescent="0.3">
      <c r="A1285" s="13" t="s">
        <v>1087</v>
      </c>
      <c r="B1285" s="14" t="s">
        <v>6869</v>
      </c>
      <c r="C1285">
        <f>VLOOKUP(A1285,table2!A1285:J3619,2,FALSE)</f>
        <v>36</v>
      </c>
      <c r="D1285">
        <f>VLOOKUP(A1285,table2!A1285:J3619,3,FALSE)</f>
        <v>11.94</v>
      </c>
      <c r="E1285" t="str">
        <f>VLOOKUP(A1285,table2!A1285:J3619,4,FALSE)</f>
        <v>Yes</v>
      </c>
      <c r="F1285" t="str">
        <f>VLOOKUP(A1285,table2!A1285:J3619,5,FALSE)</f>
        <v>No</v>
      </c>
      <c r="G1285" t="str">
        <f>VLOOKUP(A1285,table2!A1285:J3619,6,FALSE)</f>
        <v>No</v>
      </c>
      <c r="H1285" s="26">
        <f>VLOOKUP(A1285,table2!A1285:J3619,7,FALSE)</f>
        <v>1</v>
      </c>
      <c r="I1285" t="str">
        <f>VLOOKUP(A1285,table2!A1285:J3619,8,FALSE)</f>
        <v>No</v>
      </c>
      <c r="J1285" t="str">
        <f>VLOOKUP(A1285,table2!A1285:J3619,9,FALSE)</f>
        <v>OBESITY</v>
      </c>
      <c r="K1285" t="str">
        <f>VLOOKUP(A1285,table2!A1285:J3619,10,FALSE)</f>
        <v>DIABETES</v>
      </c>
      <c r="L1285" s="22">
        <f>VLOOKUP(A1285,table3__3[],4,FALSE)</f>
        <v>10677</v>
      </c>
      <c r="M1285" s="22" t="str">
        <f>VLOOKUP(A1285,table3__3[],5,FALSE)</f>
        <v>tier - 3</v>
      </c>
      <c r="N1285" t="str">
        <f>VLOOKUP(A1285,table3__3[],6,)</f>
        <v>tier - 3</v>
      </c>
      <c r="O1285" t="str">
        <f>VLOOKUP(A1285,table3__3[],7,FALSE)</f>
        <v>R1013</v>
      </c>
      <c r="P1285" s="8">
        <f>VLOOKUP(A1285,table3__3[],8,FALSE)</f>
        <v>60</v>
      </c>
      <c r="Q1285">
        <f>VLOOKUP(A1284,table3__3[],8,)</f>
        <v>46</v>
      </c>
    </row>
    <row r="1286" spans="1:17" x14ac:dyDescent="0.3">
      <c r="A1286" s="11" t="s">
        <v>1086</v>
      </c>
      <c r="B1286" s="12" t="s">
        <v>6871</v>
      </c>
      <c r="C1286">
        <f>VLOOKUP(A1286,table2!A1286:J3620,2,FALSE)</f>
        <v>32</v>
      </c>
      <c r="D1286">
        <f>VLOOKUP(A1286,table2!A1286:J3620,3,FALSE)</f>
        <v>7.85</v>
      </c>
      <c r="E1286" t="str">
        <f>VLOOKUP(A1286,table2!A1286:J3620,4,FALSE)</f>
        <v>Yes</v>
      </c>
      <c r="F1286" t="str">
        <f>VLOOKUP(A1286,table2!A1286:J3620,5,FALSE)</f>
        <v>No</v>
      </c>
      <c r="G1286" t="str">
        <f>VLOOKUP(A1286,table2!A1286:J3620,6,FALSE)</f>
        <v>No</v>
      </c>
      <c r="H1286" s="26">
        <f>VLOOKUP(A1286,table2!A1286:J3620,7,FALSE)</f>
        <v>1</v>
      </c>
      <c r="I1286" t="str">
        <f>VLOOKUP(A1286,table2!A1286:J3620,8,FALSE)</f>
        <v>No</v>
      </c>
      <c r="J1286" t="str">
        <f>VLOOKUP(A1286,table2!A1286:J3620,9,FALSE)</f>
        <v>OBESITY</v>
      </c>
      <c r="K1286" t="str">
        <f>VLOOKUP(A1286,table2!A1286:J3620,10,FALSE)</f>
        <v>DIABETES</v>
      </c>
      <c r="L1286" s="22">
        <f>VLOOKUP(A1286,table3__3[],4,FALSE)</f>
        <v>10690</v>
      </c>
      <c r="M1286" s="22" t="str">
        <f>VLOOKUP(A1286,table3__3[],5,FALSE)</f>
        <v>tier - 3</v>
      </c>
      <c r="N1286" t="str">
        <f>VLOOKUP(A1286,table3__3[],6,)</f>
        <v>tier - 2</v>
      </c>
      <c r="O1286" t="str">
        <f>VLOOKUP(A1286,table3__3[],7,FALSE)</f>
        <v>R1021</v>
      </c>
      <c r="P1286" s="8">
        <f>VLOOKUP(A1286,table3__3[],8,FALSE)</f>
        <v>45</v>
      </c>
      <c r="Q1286">
        <f>VLOOKUP(A1285,table3__3[],8,)</f>
        <v>60</v>
      </c>
    </row>
    <row r="1287" spans="1:17" x14ac:dyDescent="0.3">
      <c r="A1287" s="13" t="s">
        <v>1085</v>
      </c>
      <c r="B1287" s="14" t="s">
        <v>6873</v>
      </c>
      <c r="C1287">
        <f>VLOOKUP(A1287,table2!A1287:J3621,2,FALSE)</f>
        <v>29.37</v>
      </c>
      <c r="D1287">
        <f>VLOOKUP(A1287,table2!A1287:J3621,3,FALSE)</f>
        <v>8.01</v>
      </c>
      <c r="E1287" t="str">
        <f>VLOOKUP(A1287,table2!A1287:J3621,4,FALSE)</f>
        <v>Yes</v>
      </c>
      <c r="F1287" t="str">
        <f>VLOOKUP(A1287,table2!A1287:J3621,5,FALSE)</f>
        <v>No</v>
      </c>
      <c r="G1287" t="str">
        <f>VLOOKUP(A1287,table2!A1287:J3621,6,FALSE)</f>
        <v>No</v>
      </c>
      <c r="H1287" s="26">
        <f>VLOOKUP(A1287,table2!A1287:J3621,7,FALSE)</f>
        <v>1</v>
      </c>
      <c r="I1287" t="str">
        <f>VLOOKUP(A1287,table2!A1287:J3621,8,FALSE)</f>
        <v>No</v>
      </c>
      <c r="J1287" t="str">
        <f>VLOOKUP(A1287,table2!A1287:J3621,9,FALSE)</f>
        <v>OVER WEIGHT</v>
      </c>
      <c r="K1287" t="str">
        <f>VLOOKUP(A1287,table2!A1287:J3621,10,FALSE)</f>
        <v>DIABETES</v>
      </c>
      <c r="L1287" s="22">
        <f>VLOOKUP(A1287,table3__3[],4,FALSE)</f>
        <v>10698</v>
      </c>
      <c r="M1287" s="22" t="str">
        <f>VLOOKUP(A1287,table3__3[],5,FALSE)</f>
        <v>tier - 3</v>
      </c>
      <c r="N1287" t="str">
        <f>VLOOKUP(A1287,table3__3[],6,)</f>
        <v>tier - 1</v>
      </c>
      <c r="O1287" t="str">
        <f>VLOOKUP(A1287,table3__3[],7,FALSE)</f>
        <v>R1025</v>
      </c>
      <c r="P1287" s="8">
        <f>VLOOKUP(A1287,table3__3[],8,FALSE)</f>
        <v>46</v>
      </c>
      <c r="Q1287">
        <f>VLOOKUP(A1286,table3__3[],8,)</f>
        <v>45</v>
      </c>
    </row>
    <row r="1288" spans="1:17" x14ac:dyDescent="0.3">
      <c r="A1288" s="11" t="s">
        <v>1084</v>
      </c>
      <c r="B1288" s="12" t="s">
        <v>4758</v>
      </c>
      <c r="C1288">
        <f>VLOOKUP(A1288,table2!A1288:J3622,2,FALSE)</f>
        <v>23.6</v>
      </c>
      <c r="D1288">
        <f>VLOOKUP(A1288,table2!A1288:J3622,3,FALSE)</f>
        <v>7.4</v>
      </c>
      <c r="E1288" t="str">
        <f>VLOOKUP(A1288,table2!A1288:J3622,4,FALSE)</f>
        <v>Yes</v>
      </c>
      <c r="F1288" t="str">
        <f>VLOOKUP(A1288,table2!A1288:J3622,5,FALSE)</f>
        <v>No</v>
      </c>
      <c r="G1288" t="str">
        <f>VLOOKUP(A1288,table2!A1288:J3622,6,FALSE)</f>
        <v>No</v>
      </c>
      <c r="H1288" s="26">
        <f>VLOOKUP(A1288,table2!A1288:J3622,7,FALSE)</f>
        <v>1</v>
      </c>
      <c r="I1288" t="str">
        <f>VLOOKUP(A1288,table2!A1288:J3622,8,FALSE)</f>
        <v>No</v>
      </c>
      <c r="J1288" t="str">
        <f>VLOOKUP(A1288,table2!A1288:J3622,9,FALSE)</f>
        <v>NORMAL WEIGHT</v>
      </c>
      <c r="K1288" t="str">
        <f>VLOOKUP(A1288,table2!A1288:J3622,10,FALSE)</f>
        <v>DIABETES</v>
      </c>
      <c r="L1288" s="22">
        <f>VLOOKUP(A1288,table3__3[],4,FALSE)</f>
        <v>10703</v>
      </c>
      <c r="M1288" s="22" t="str">
        <f>VLOOKUP(A1288,table3__3[],5,FALSE)</f>
        <v>tier - 3</v>
      </c>
      <c r="N1288" t="str">
        <f>VLOOKUP(A1288,table3__3[],6,)</f>
        <v>tier - 3</v>
      </c>
      <c r="O1288" t="str">
        <f>VLOOKUP(A1288,table3__3[],7,FALSE)</f>
        <v>R1013</v>
      </c>
      <c r="P1288" s="8">
        <f>VLOOKUP(A1288,table3__3[],8,FALSE)</f>
        <v>50</v>
      </c>
      <c r="Q1288">
        <f>VLOOKUP(A1287,table3__3[],8,)</f>
        <v>46</v>
      </c>
    </row>
    <row r="1289" spans="1:17" x14ac:dyDescent="0.3">
      <c r="A1289" s="13" t="s">
        <v>1083</v>
      </c>
      <c r="B1289" s="14" t="s">
        <v>6876</v>
      </c>
      <c r="C1289">
        <f>VLOOKUP(A1289,table2!A1289:J3623,2,FALSE)</f>
        <v>33.155000000000001</v>
      </c>
      <c r="D1289">
        <f>VLOOKUP(A1289,table2!A1289:J3623,3,FALSE)</f>
        <v>8.3800000000000008</v>
      </c>
      <c r="E1289" t="str">
        <f>VLOOKUP(A1289,table2!A1289:J3623,4,FALSE)</f>
        <v>Yes</v>
      </c>
      <c r="F1289" t="str">
        <f>VLOOKUP(A1289,table2!A1289:J3623,5,FALSE)</f>
        <v>No</v>
      </c>
      <c r="G1289" t="str">
        <f>VLOOKUP(A1289,table2!A1289:J3623,6,FALSE)</f>
        <v>No</v>
      </c>
      <c r="H1289" s="26">
        <f>VLOOKUP(A1289,table2!A1289:J3623,7,FALSE)</f>
        <v>0</v>
      </c>
      <c r="I1289" t="str">
        <f>VLOOKUP(A1289,table2!A1289:J3623,8,FALSE)</f>
        <v>No</v>
      </c>
      <c r="J1289" t="str">
        <f>VLOOKUP(A1289,table2!A1289:J3623,9,FALSE)</f>
        <v>OBESITY</v>
      </c>
      <c r="K1289" t="str">
        <f>VLOOKUP(A1289,table2!A1289:J3623,10,FALSE)</f>
        <v>DIABETES</v>
      </c>
      <c r="L1289" s="22">
        <f>VLOOKUP(A1289,table3__3[],4,FALSE)</f>
        <v>10704</v>
      </c>
      <c r="M1289" s="22" t="str">
        <f>VLOOKUP(A1289,table3__3[],5,FALSE)</f>
        <v>tier - 3</v>
      </c>
      <c r="N1289" t="str">
        <f>VLOOKUP(A1289,table3__3[],6,)</f>
        <v>tier - 2</v>
      </c>
      <c r="O1289" t="str">
        <f>VLOOKUP(A1289,table3__3[],7,FALSE)</f>
        <v>R1011</v>
      </c>
      <c r="P1289" s="8">
        <f>VLOOKUP(A1289,table3__3[],8,FALSE)</f>
        <v>55</v>
      </c>
      <c r="Q1289">
        <f>VLOOKUP(A1288,table3__3[],8,)</f>
        <v>50</v>
      </c>
    </row>
    <row r="1290" spans="1:17" x14ac:dyDescent="0.3">
      <c r="A1290" s="11" t="s">
        <v>1082</v>
      </c>
      <c r="B1290" s="12" t="s">
        <v>6877</v>
      </c>
      <c r="C1290">
        <f>VLOOKUP(A1290,table2!A1290:J3624,2,FALSE)</f>
        <v>24.32</v>
      </c>
      <c r="D1290">
        <f>VLOOKUP(A1290,table2!A1290:J3624,3,FALSE)</f>
        <v>11.56</v>
      </c>
      <c r="E1290" t="str">
        <f>VLOOKUP(A1290,table2!A1290:J3624,4,FALSE)</f>
        <v>Yes</v>
      </c>
      <c r="F1290" t="str">
        <f>VLOOKUP(A1290,table2!A1290:J3624,5,FALSE)</f>
        <v>No</v>
      </c>
      <c r="G1290" t="str">
        <f>VLOOKUP(A1290,table2!A1290:J3624,6,FALSE)</f>
        <v>No</v>
      </c>
      <c r="H1290" s="26">
        <f>VLOOKUP(A1290,table2!A1290:J3624,7,FALSE)</f>
        <v>1</v>
      </c>
      <c r="I1290" t="str">
        <f>VLOOKUP(A1290,table2!A1290:J3624,8,FALSE)</f>
        <v>No</v>
      </c>
      <c r="J1290" t="str">
        <f>VLOOKUP(A1290,table2!A1290:J3624,9,FALSE)</f>
        <v>NORMAL WEIGHT</v>
      </c>
      <c r="K1290" t="str">
        <f>VLOOKUP(A1290,table2!A1290:J3624,10,FALSE)</f>
        <v>DIABETES</v>
      </c>
      <c r="L1290" s="22">
        <f>VLOOKUP(A1290,table3__3[],4,FALSE)</f>
        <v>10714</v>
      </c>
      <c r="M1290" s="22" t="str">
        <f>VLOOKUP(A1290,table3__3[],5,FALSE)</f>
        <v>tier - 3</v>
      </c>
      <c r="N1290" t="str">
        <f>VLOOKUP(A1290,table3__3[],6,)</f>
        <v>tier - 3</v>
      </c>
      <c r="O1290" t="str">
        <f>VLOOKUP(A1290,table3__3[],7,FALSE)</f>
        <v>R1011</v>
      </c>
      <c r="P1290" s="8">
        <f>VLOOKUP(A1290,table3__3[],8,FALSE)</f>
        <v>55</v>
      </c>
      <c r="Q1290">
        <f>VLOOKUP(A1289,table3__3[],8,)</f>
        <v>55</v>
      </c>
    </row>
    <row r="1291" spans="1:17" x14ac:dyDescent="0.3">
      <c r="A1291" s="13" t="s">
        <v>1081</v>
      </c>
      <c r="B1291" s="14" t="s">
        <v>6879</v>
      </c>
      <c r="C1291">
        <f>VLOOKUP(A1291,table2!A1291:J3625,2,FALSE)</f>
        <v>36.299999999999997</v>
      </c>
      <c r="D1291">
        <f>VLOOKUP(A1291,table2!A1291:J3625,3,FALSE)</f>
        <v>4.6100000000000003</v>
      </c>
      <c r="E1291" t="str">
        <f>VLOOKUP(A1291,table2!A1291:J3625,4,FALSE)</f>
        <v>No</v>
      </c>
      <c r="F1291" t="str">
        <f>VLOOKUP(A1291,table2!A1291:J3625,5,FALSE)</f>
        <v>No</v>
      </c>
      <c r="G1291" t="str">
        <f>VLOOKUP(A1291,table2!A1291:J3625,6,FALSE)</f>
        <v>No</v>
      </c>
      <c r="H1291" s="26">
        <f>VLOOKUP(A1291,table2!A1291:J3625,7,FALSE)</f>
        <v>0</v>
      </c>
      <c r="I1291" t="str">
        <f>VLOOKUP(A1291,table2!A1291:J3625,8,FALSE)</f>
        <v>No</v>
      </c>
      <c r="J1291" t="str">
        <f>VLOOKUP(A1291,table2!A1291:J3625,9,FALSE)</f>
        <v>OBESITY</v>
      </c>
      <c r="K1291" t="str">
        <f>VLOOKUP(A1291,table2!A1291:J3625,10,FALSE)</f>
        <v>NORMAL</v>
      </c>
      <c r="L1291" s="22">
        <f>VLOOKUP(A1291,table3__3[],4,FALSE)</f>
        <v>10720</v>
      </c>
      <c r="M1291" s="22" t="str">
        <f>VLOOKUP(A1291,table3__3[],5,FALSE)</f>
        <v>tier - 3</v>
      </c>
      <c r="N1291" t="str">
        <f>VLOOKUP(A1291,table3__3[],6,)</f>
        <v>tier - 1</v>
      </c>
      <c r="O1291" t="str">
        <f>VLOOKUP(A1291,table3__3[],7,FALSE)</f>
        <v>R1012</v>
      </c>
      <c r="P1291" s="8">
        <f>VLOOKUP(A1291,table3__3[],8,FALSE)</f>
        <v>30</v>
      </c>
      <c r="Q1291">
        <f>VLOOKUP(A1290,table3__3[],8,)</f>
        <v>55</v>
      </c>
    </row>
    <row r="1292" spans="1:17" x14ac:dyDescent="0.3">
      <c r="A1292" s="11" t="s">
        <v>1080</v>
      </c>
      <c r="B1292" s="12" t="s">
        <v>6881</v>
      </c>
      <c r="C1292">
        <f>VLOOKUP(A1292,table2!A1292:J3626,2,FALSE)</f>
        <v>34.4</v>
      </c>
      <c r="D1292">
        <f>VLOOKUP(A1292,table2!A1292:J3626,3,FALSE)</f>
        <v>4.95</v>
      </c>
      <c r="E1292" t="str">
        <f>VLOOKUP(A1292,table2!A1292:J3626,4,FALSE)</f>
        <v>No</v>
      </c>
      <c r="F1292" t="str">
        <f>VLOOKUP(A1292,table2!A1292:J3626,5,FALSE)</f>
        <v>No</v>
      </c>
      <c r="G1292" t="str">
        <f>VLOOKUP(A1292,table2!A1292:J3626,6,FALSE)</f>
        <v>Yes</v>
      </c>
      <c r="H1292" s="26">
        <f>VLOOKUP(A1292,table2!A1292:J3626,7,FALSE)</f>
        <v>1</v>
      </c>
      <c r="I1292" t="str">
        <f>VLOOKUP(A1292,table2!A1292:J3626,8,FALSE)</f>
        <v>No</v>
      </c>
      <c r="J1292" t="str">
        <f>VLOOKUP(A1292,table2!A1292:J3626,9,FALSE)</f>
        <v>OBESITY</v>
      </c>
      <c r="K1292" t="str">
        <f>VLOOKUP(A1292,table2!A1292:J3626,10,FALSE)</f>
        <v>NORMAL</v>
      </c>
      <c r="L1292" s="22">
        <f>VLOOKUP(A1292,table3__3[],4,FALSE)</f>
        <v>10737</v>
      </c>
      <c r="M1292" s="22" t="str">
        <f>VLOOKUP(A1292,table3__3[],5,FALSE)</f>
        <v>tier - 3</v>
      </c>
      <c r="N1292" t="str">
        <f>VLOOKUP(A1292,table3__3[],6,)</f>
        <v>tier - 1</v>
      </c>
      <c r="O1292" t="str">
        <f>VLOOKUP(A1292,table3__3[],7,FALSE)</f>
        <v>R1016</v>
      </c>
      <c r="P1292" s="8">
        <f>VLOOKUP(A1292,table3__3[],8,FALSE)</f>
        <v>48</v>
      </c>
      <c r="Q1292">
        <f>VLOOKUP(A1291,table3__3[],8,)</f>
        <v>30</v>
      </c>
    </row>
    <row r="1293" spans="1:17" x14ac:dyDescent="0.3">
      <c r="A1293" s="13" t="s">
        <v>1079</v>
      </c>
      <c r="B1293" s="14" t="s">
        <v>6882</v>
      </c>
      <c r="C1293">
        <f>VLOOKUP(A1293,table2!A1293:J3627,2,FALSE)</f>
        <v>30.9</v>
      </c>
      <c r="D1293">
        <f>VLOOKUP(A1293,table2!A1293:J3627,3,FALSE)</f>
        <v>5.04</v>
      </c>
      <c r="E1293" t="str">
        <f>VLOOKUP(A1293,table2!A1293:J3627,4,FALSE)</f>
        <v>No</v>
      </c>
      <c r="F1293" t="str">
        <f>VLOOKUP(A1293,table2!A1293:J3627,5,FALSE)</f>
        <v>No</v>
      </c>
      <c r="G1293" t="str">
        <f>VLOOKUP(A1293,table2!A1293:J3627,6,FALSE)</f>
        <v>No</v>
      </c>
      <c r="H1293" s="26">
        <f>VLOOKUP(A1293,table2!A1293:J3627,7,FALSE)</f>
        <v>0</v>
      </c>
      <c r="I1293" t="str">
        <f>VLOOKUP(A1293,table2!A1293:J3627,8,FALSE)</f>
        <v>No</v>
      </c>
      <c r="J1293" t="str">
        <f>VLOOKUP(A1293,table2!A1293:J3627,9,FALSE)</f>
        <v>OBESITY</v>
      </c>
      <c r="K1293" t="str">
        <f>VLOOKUP(A1293,table2!A1293:J3627,10,FALSE)</f>
        <v>NORMAL</v>
      </c>
      <c r="L1293" s="22">
        <f>VLOOKUP(A1293,table3__3[],4,FALSE)</f>
        <v>10749</v>
      </c>
      <c r="M1293" s="22" t="str">
        <f>VLOOKUP(A1293,table3__3[],5,FALSE)</f>
        <v>tier - 3</v>
      </c>
      <c r="N1293" t="str">
        <f>VLOOKUP(A1293,table3__3[],6,)</f>
        <v>tier - 1</v>
      </c>
      <c r="O1293" t="str">
        <f>VLOOKUP(A1293,table3__3[],7,FALSE)</f>
        <v>R1026</v>
      </c>
      <c r="P1293" s="8">
        <f>VLOOKUP(A1293,table3__3[],8,FALSE)</f>
        <v>36</v>
      </c>
      <c r="Q1293">
        <f>VLOOKUP(A1292,table3__3[],8,)</f>
        <v>48</v>
      </c>
    </row>
    <row r="1294" spans="1:17" x14ac:dyDescent="0.3">
      <c r="A1294" s="11" t="s">
        <v>1078</v>
      </c>
      <c r="B1294" s="12" t="s">
        <v>6883</v>
      </c>
      <c r="C1294">
        <f>VLOOKUP(A1294,table2!A1294:J3628,2,FALSE)</f>
        <v>28.6</v>
      </c>
      <c r="D1294">
        <f>VLOOKUP(A1294,table2!A1294:J3628,3,FALSE)</f>
        <v>5.42</v>
      </c>
      <c r="E1294" t="str">
        <f>VLOOKUP(A1294,table2!A1294:J3628,4,FALSE)</f>
        <v>No</v>
      </c>
      <c r="F1294" t="str">
        <f>VLOOKUP(A1294,table2!A1294:J3628,5,FALSE)</f>
        <v>No</v>
      </c>
      <c r="G1294" t="str">
        <f>VLOOKUP(A1294,table2!A1294:J3628,6,FALSE)</f>
        <v>No</v>
      </c>
      <c r="H1294" s="26">
        <f>VLOOKUP(A1294,table2!A1294:J3628,7,FALSE)</f>
        <v>0</v>
      </c>
      <c r="I1294" t="str">
        <f>VLOOKUP(A1294,table2!A1294:J3628,8,FALSE)</f>
        <v>No</v>
      </c>
      <c r="J1294" t="str">
        <f>VLOOKUP(A1294,table2!A1294:J3628,9,FALSE)</f>
        <v>OVER WEIGHT</v>
      </c>
      <c r="K1294" t="str">
        <f>VLOOKUP(A1294,table2!A1294:J3628,10,FALSE)</f>
        <v>NORMAL</v>
      </c>
      <c r="L1294" s="22">
        <f>VLOOKUP(A1294,table3__3[],4,FALSE)</f>
        <v>10770</v>
      </c>
      <c r="M1294" s="22" t="str">
        <f>VLOOKUP(A1294,table3__3[],5,FALSE)</f>
        <v>tier - 3</v>
      </c>
      <c r="N1294" t="str">
        <f>VLOOKUP(A1294,table3__3[],6,)</f>
        <v>tier - 2</v>
      </c>
      <c r="O1294" t="str">
        <f>VLOOKUP(A1294,table3__3[],7,FALSE)</f>
        <v>R1022</v>
      </c>
      <c r="P1294" s="8">
        <f>VLOOKUP(A1294,table3__3[],8,FALSE)</f>
        <v>33</v>
      </c>
      <c r="Q1294">
        <f>VLOOKUP(A1293,table3__3[],8,)</f>
        <v>36</v>
      </c>
    </row>
    <row r="1295" spans="1:17" x14ac:dyDescent="0.3">
      <c r="A1295" s="13" t="s">
        <v>1077</v>
      </c>
      <c r="B1295" s="14" t="s">
        <v>6885</v>
      </c>
      <c r="C1295">
        <f>VLOOKUP(A1295,table2!A1295:J3629,2,FALSE)</f>
        <v>27.83</v>
      </c>
      <c r="D1295">
        <f>VLOOKUP(A1295,table2!A1295:J3629,3,FALSE)</f>
        <v>5.39</v>
      </c>
      <c r="E1295" t="str">
        <f>VLOOKUP(A1295,table2!A1295:J3629,4,FALSE)</f>
        <v>No</v>
      </c>
      <c r="F1295" t="str">
        <f>VLOOKUP(A1295,table2!A1295:J3629,5,FALSE)</f>
        <v>No</v>
      </c>
      <c r="G1295" t="str">
        <f>VLOOKUP(A1295,table2!A1295:J3629,6,FALSE)</f>
        <v>No</v>
      </c>
      <c r="H1295" s="26">
        <f>VLOOKUP(A1295,table2!A1295:J3629,7,FALSE)</f>
        <v>0</v>
      </c>
      <c r="I1295" t="str">
        <f>VLOOKUP(A1295,table2!A1295:J3629,8,FALSE)</f>
        <v>No</v>
      </c>
      <c r="J1295" t="str">
        <f>VLOOKUP(A1295,table2!A1295:J3629,9,FALSE)</f>
        <v>OVER WEIGHT</v>
      </c>
      <c r="K1295" t="str">
        <f>VLOOKUP(A1295,table2!A1295:J3629,10,FALSE)</f>
        <v>NORMAL</v>
      </c>
      <c r="L1295" s="22">
        <f>VLOOKUP(A1295,table3__3[],4,FALSE)</f>
        <v>10792</v>
      </c>
      <c r="M1295" s="22" t="str">
        <f>VLOOKUP(A1295,table3__3[],5,FALSE)</f>
        <v>tier - 3</v>
      </c>
      <c r="N1295" t="str">
        <f>VLOOKUP(A1295,table3__3[],6,)</f>
        <v>tier - 2</v>
      </c>
      <c r="O1295" t="str">
        <f>VLOOKUP(A1295,table3__3[],7,FALSE)</f>
        <v>R1011</v>
      </c>
      <c r="P1295" s="8">
        <f>VLOOKUP(A1295,table3__3[],8,FALSE)</f>
        <v>55</v>
      </c>
      <c r="Q1295">
        <f>VLOOKUP(A1294,table3__3[],8,)</f>
        <v>33</v>
      </c>
    </row>
    <row r="1296" spans="1:17" x14ac:dyDescent="0.3">
      <c r="A1296" s="11" t="s">
        <v>1076</v>
      </c>
      <c r="B1296" s="12" t="s">
        <v>6887</v>
      </c>
      <c r="C1296">
        <f>VLOOKUP(A1296,table2!A1296:J3630,2,FALSE)</f>
        <v>39.64</v>
      </c>
      <c r="D1296">
        <f>VLOOKUP(A1296,table2!A1296:J3630,3,FALSE)</f>
        <v>6</v>
      </c>
      <c r="E1296" t="str">
        <f>VLOOKUP(A1296,table2!A1296:J3630,4,FALSE)</f>
        <v>No</v>
      </c>
      <c r="F1296" t="str">
        <f>VLOOKUP(A1296,table2!A1296:J3630,5,FALSE)</f>
        <v>No</v>
      </c>
      <c r="G1296" t="str">
        <f>VLOOKUP(A1296,table2!A1296:J3630,6,FALSE)</f>
        <v>Yes</v>
      </c>
      <c r="H1296" s="26">
        <f>VLOOKUP(A1296,table2!A1296:J3630,7,FALSE)</f>
        <v>1</v>
      </c>
      <c r="I1296" t="str">
        <f>VLOOKUP(A1296,table2!A1296:J3630,8,FALSE)</f>
        <v>No</v>
      </c>
      <c r="J1296" t="str">
        <f>VLOOKUP(A1296,table2!A1296:J3630,9,FALSE)</f>
        <v>OBESITY</v>
      </c>
      <c r="K1296" t="str">
        <f>VLOOKUP(A1296,table2!A1296:J3630,10,FALSE)</f>
        <v>PREDIABETES</v>
      </c>
      <c r="L1296" s="22">
        <f>VLOOKUP(A1296,table3__3[],4,FALSE)</f>
        <v>10796</v>
      </c>
      <c r="M1296" s="22" t="str">
        <f>VLOOKUP(A1296,table3__3[],5,FALSE)</f>
        <v>tier - 3</v>
      </c>
      <c r="N1296" t="str">
        <f>VLOOKUP(A1296,table3__3[],6,)</f>
        <v>tier - 1</v>
      </c>
      <c r="O1296" t="str">
        <f>VLOOKUP(A1296,table3__3[],7,FALSE)</f>
        <v>R1011</v>
      </c>
      <c r="P1296" s="8">
        <f>VLOOKUP(A1296,table3__3[],8,FALSE)</f>
        <v>23</v>
      </c>
      <c r="Q1296">
        <f>VLOOKUP(A1295,table3__3[],8,)</f>
        <v>55</v>
      </c>
    </row>
    <row r="1297" spans="1:17" x14ac:dyDescent="0.3">
      <c r="A1297" s="13" t="s">
        <v>1075</v>
      </c>
      <c r="B1297" s="14" t="s">
        <v>6889</v>
      </c>
      <c r="C1297">
        <f>VLOOKUP(A1297,table2!A1297:J3631,2,FALSE)</f>
        <v>38.479999999999997</v>
      </c>
      <c r="D1297">
        <f>VLOOKUP(A1297,table2!A1297:J3631,3,FALSE)</f>
        <v>6.02</v>
      </c>
      <c r="E1297" t="str">
        <f>VLOOKUP(A1297,table2!A1297:J3631,4,FALSE)</f>
        <v>No</v>
      </c>
      <c r="F1297" t="str">
        <f>VLOOKUP(A1297,table2!A1297:J3631,5,FALSE)</f>
        <v>No</v>
      </c>
      <c r="G1297" t="str">
        <f>VLOOKUP(A1297,table2!A1297:J3631,6,FALSE)</f>
        <v>No</v>
      </c>
      <c r="H1297" s="26">
        <f>VLOOKUP(A1297,table2!A1297:J3631,7,FALSE)</f>
        <v>1</v>
      </c>
      <c r="I1297" t="str">
        <f>VLOOKUP(A1297,table2!A1297:J3631,8,FALSE)</f>
        <v>No</v>
      </c>
      <c r="J1297" t="str">
        <f>VLOOKUP(A1297,table2!A1297:J3631,9,FALSE)</f>
        <v>OBESITY</v>
      </c>
      <c r="K1297" t="str">
        <f>VLOOKUP(A1297,table2!A1297:J3631,10,FALSE)</f>
        <v>PREDIABETES</v>
      </c>
      <c r="L1297" s="22">
        <f>VLOOKUP(A1297,table3__3[],4,FALSE)</f>
        <v>10796</v>
      </c>
      <c r="M1297" s="22" t="str">
        <f>VLOOKUP(A1297,table3__3[],5,FALSE)</f>
        <v>tier - 3</v>
      </c>
      <c r="N1297" t="str">
        <f>VLOOKUP(A1297,table3__3[],6,)</f>
        <v>tier - 1</v>
      </c>
      <c r="O1297" t="str">
        <f>VLOOKUP(A1297,table3__3[],7,FALSE)</f>
        <v>R1019</v>
      </c>
      <c r="P1297" s="8">
        <f>VLOOKUP(A1297,table3__3[],8,FALSE)</f>
        <v>55</v>
      </c>
      <c r="Q1297">
        <f>VLOOKUP(A1296,table3__3[],8,)</f>
        <v>23</v>
      </c>
    </row>
    <row r="1298" spans="1:17" x14ac:dyDescent="0.3">
      <c r="A1298" s="11" t="s">
        <v>1074</v>
      </c>
      <c r="B1298" s="12" t="s">
        <v>6891</v>
      </c>
      <c r="C1298">
        <f>VLOOKUP(A1298,table2!A1298:J3632,2,FALSE)</f>
        <v>36.200000000000003</v>
      </c>
      <c r="D1298">
        <f>VLOOKUP(A1298,table2!A1298:J3632,3,FALSE)</f>
        <v>4.62</v>
      </c>
      <c r="E1298" t="str">
        <f>VLOOKUP(A1298,table2!A1298:J3632,4,FALSE)</f>
        <v>No</v>
      </c>
      <c r="F1298" t="str">
        <f>VLOOKUP(A1298,table2!A1298:J3632,5,FALSE)</f>
        <v>No</v>
      </c>
      <c r="G1298" t="str">
        <f>VLOOKUP(A1298,table2!A1298:J3632,6,FALSE)</f>
        <v>No</v>
      </c>
      <c r="H1298" s="26">
        <f>VLOOKUP(A1298,table2!A1298:J3632,7,FALSE)</f>
        <v>2</v>
      </c>
      <c r="I1298" t="str">
        <f>VLOOKUP(A1298,table2!A1298:J3632,8,FALSE)</f>
        <v>No</v>
      </c>
      <c r="J1298" t="str">
        <f>VLOOKUP(A1298,table2!A1298:J3632,9,FALSE)</f>
        <v>OBESITY</v>
      </c>
      <c r="K1298" t="str">
        <f>VLOOKUP(A1298,table2!A1298:J3632,10,FALSE)</f>
        <v>NORMAL</v>
      </c>
      <c r="L1298" s="22">
        <f>VLOOKUP(A1298,table3__3[],4,FALSE)</f>
        <v>10797</v>
      </c>
      <c r="M1298" s="22" t="str">
        <f>VLOOKUP(A1298,table3__3[],5,FALSE)</f>
        <v>tier - 3</v>
      </c>
      <c r="N1298" t="str">
        <f>VLOOKUP(A1298,table3__3[],6,)</f>
        <v>tier - 2</v>
      </c>
      <c r="O1298" t="str">
        <f>VLOOKUP(A1298,table3__3[],7,FALSE)</f>
        <v>R1023</v>
      </c>
      <c r="P1298" s="8">
        <f>VLOOKUP(A1298,table3__3[],8,FALSE)</f>
        <v>52</v>
      </c>
      <c r="Q1298">
        <f>VLOOKUP(A1297,table3__3[],8,)</f>
        <v>55</v>
      </c>
    </row>
    <row r="1299" spans="1:17" x14ac:dyDescent="0.3">
      <c r="A1299" s="13" t="s">
        <v>1073</v>
      </c>
      <c r="B1299" s="14" t="s">
        <v>5863</v>
      </c>
      <c r="C1299">
        <f>VLOOKUP(A1299,table2!A1299:J3633,2,FALSE)</f>
        <v>27.13</v>
      </c>
      <c r="D1299">
        <f>VLOOKUP(A1299,table2!A1299:J3633,3,FALSE)</f>
        <v>5.59</v>
      </c>
      <c r="E1299" t="str">
        <f>VLOOKUP(A1299,table2!A1299:J3633,4,FALSE)</f>
        <v>No</v>
      </c>
      <c r="F1299" t="str">
        <f>VLOOKUP(A1299,table2!A1299:J3633,5,FALSE)</f>
        <v>No</v>
      </c>
      <c r="G1299" t="str">
        <f>VLOOKUP(A1299,table2!A1299:J3633,6,FALSE)</f>
        <v>No</v>
      </c>
      <c r="H1299" s="26">
        <f>VLOOKUP(A1299,table2!A1299:J3633,7,FALSE)</f>
        <v>1</v>
      </c>
      <c r="I1299" t="str">
        <f>VLOOKUP(A1299,table2!A1299:J3633,8,FALSE)</f>
        <v>No</v>
      </c>
      <c r="J1299" t="str">
        <f>VLOOKUP(A1299,table2!A1299:J3633,9,FALSE)</f>
        <v>OVER WEIGHT</v>
      </c>
      <c r="K1299" t="str">
        <f>VLOOKUP(A1299,table2!A1299:J3633,10,FALSE)</f>
        <v>NORMAL</v>
      </c>
      <c r="L1299" s="22">
        <f>VLOOKUP(A1299,table3__3[],4,FALSE)</f>
        <v>10807</v>
      </c>
      <c r="M1299" s="22" t="str">
        <f>VLOOKUP(A1299,table3__3[],5,FALSE)</f>
        <v>tier - 3</v>
      </c>
      <c r="N1299" t="str">
        <f>VLOOKUP(A1299,table3__3[],6,)</f>
        <v>tier - 2</v>
      </c>
      <c r="O1299" t="str">
        <f>VLOOKUP(A1299,table3__3[],7,FALSE)</f>
        <v>R1011</v>
      </c>
      <c r="P1299" s="8">
        <f>VLOOKUP(A1299,table3__3[],8,FALSE)</f>
        <v>52</v>
      </c>
      <c r="Q1299">
        <f>VLOOKUP(A1298,table3__3[],8,)</f>
        <v>52</v>
      </c>
    </row>
    <row r="1300" spans="1:17" x14ac:dyDescent="0.3">
      <c r="A1300" s="11" t="s">
        <v>1072</v>
      </c>
      <c r="B1300" s="12" t="s">
        <v>6570</v>
      </c>
      <c r="C1300">
        <f>VLOOKUP(A1300,table2!A1300:J3634,2,FALSE)</f>
        <v>20.75</v>
      </c>
      <c r="D1300">
        <f>VLOOKUP(A1300,table2!A1300:J3634,3,FALSE)</f>
        <v>5.18</v>
      </c>
      <c r="E1300" t="str">
        <f>VLOOKUP(A1300,table2!A1300:J3634,4,FALSE)</f>
        <v>Yes</v>
      </c>
      <c r="F1300" t="str">
        <f>VLOOKUP(A1300,table2!A1300:J3634,5,FALSE)</f>
        <v>No</v>
      </c>
      <c r="G1300" t="str">
        <f>VLOOKUP(A1300,table2!A1300:J3634,6,FALSE)</f>
        <v>No</v>
      </c>
      <c r="H1300" s="26">
        <f>VLOOKUP(A1300,table2!A1300:J3634,7,FALSE)</f>
        <v>2</v>
      </c>
      <c r="I1300" t="str">
        <f>VLOOKUP(A1300,table2!A1300:J3634,8,FALSE)</f>
        <v>No</v>
      </c>
      <c r="J1300" t="str">
        <f>VLOOKUP(A1300,table2!A1300:J3634,9,FALSE)</f>
        <v>NORMAL WEIGHT</v>
      </c>
      <c r="K1300" t="str">
        <f>VLOOKUP(A1300,table2!A1300:J3634,10,FALSE)</f>
        <v>NORMAL</v>
      </c>
      <c r="L1300" s="22">
        <f>VLOOKUP(A1300,table3__3[],4,FALSE)</f>
        <v>10807</v>
      </c>
      <c r="M1300" s="22" t="str">
        <f>VLOOKUP(A1300,table3__3[],5,FALSE)</f>
        <v>tier - 3</v>
      </c>
      <c r="N1300" t="str">
        <f>VLOOKUP(A1300,table3__3[],6,)</f>
        <v>tier - 2</v>
      </c>
      <c r="O1300" t="str">
        <f>VLOOKUP(A1300,table3__3[],7,FALSE)</f>
        <v>R1013</v>
      </c>
      <c r="P1300" s="8">
        <f>VLOOKUP(A1300,table3__3[],8,FALSE)</f>
        <v>55</v>
      </c>
      <c r="Q1300">
        <f>VLOOKUP(A1299,table3__3[],8,)</f>
        <v>52</v>
      </c>
    </row>
    <row r="1301" spans="1:17" x14ac:dyDescent="0.3">
      <c r="A1301" s="13" t="s">
        <v>1071</v>
      </c>
      <c r="B1301" s="14" t="s">
        <v>6895</v>
      </c>
      <c r="C1301">
        <f>VLOOKUP(A1301,table2!A1301:J3635,2,FALSE)</f>
        <v>26.6</v>
      </c>
      <c r="D1301">
        <f>VLOOKUP(A1301,table2!A1301:J3635,3,FALSE)</f>
        <v>6.29</v>
      </c>
      <c r="E1301" t="str">
        <f>VLOOKUP(A1301,table2!A1301:J3635,4,FALSE)</f>
        <v>No</v>
      </c>
      <c r="F1301" t="str">
        <f>VLOOKUP(A1301,table2!A1301:J3635,5,FALSE)</f>
        <v>No</v>
      </c>
      <c r="G1301" t="str">
        <f>VLOOKUP(A1301,table2!A1301:J3635,6,FALSE)</f>
        <v>No</v>
      </c>
      <c r="H1301" s="26">
        <f>VLOOKUP(A1301,table2!A1301:J3635,7,FALSE)</f>
        <v>2</v>
      </c>
      <c r="I1301" t="str">
        <f>VLOOKUP(A1301,table2!A1301:J3635,8,FALSE)</f>
        <v>No</v>
      </c>
      <c r="J1301" t="str">
        <f>VLOOKUP(A1301,table2!A1301:J3635,9,FALSE)</f>
        <v>OVER WEIGHT</v>
      </c>
      <c r="K1301" t="str">
        <f>VLOOKUP(A1301,table2!A1301:J3635,10,FALSE)</f>
        <v>PREDIABETES</v>
      </c>
      <c r="L1301" s="22">
        <f>VLOOKUP(A1301,table3__3[],4,FALSE)</f>
        <v>10825</v>
      </c>
      <c r="M1301" s="22" t="str">
        <f>VLOOKUP(A1301,table3__3[],5,FALSE)</f>
        <v>tier - 3</v>
      </c>
      <c r="N1301" t="str">
        <f>VLOOKUP(A1301,table3__3[],6,)</f>
        <v>tier - 3</v>
      </c>
      <c r="O1301" t="str">
        <f>VLOOKUP(A1301,table3__3[],7,FALSE)</f>
        <v>R1012</v>
      </c>
      <c r="P1301" s="8">
        <f>VLOOKUP(A1301,table3__3[],8,FALSE)</f>
        <v>54</v>
      </c>
      <c r="Q1301">
        <f>VLOOKUP(A1300,table3__3[],8,)</f>
        <v>55</v>
      </c>
    </row>
    <row r="1302" spans="1:17" x14ac:dyDescent="0.3">
      <c r="A1302" s="11" t="s">
        <v>1070</v>
      </c>
      <c r="B1302" s="12" t="s">
        <v>6896</v>
      </c>
      <c r="C1302">
        <f>VLOOKUP(A1302,table2!A1302:J3636,2,FALSE)</f>
        <v>25.3</v>
      </c>
      <c r="D1302">
        <f>VLOOKUP(A1302,table2!A1302:J3636,3,FALSE)</f>
        <v>4.49</v>
      </c>
      <c r="E1302" t="str">
        <f>VLOOKUP(A1302,table2!A1302:J3636,4,FALSE)</f>
        <v>No</v>
      </c>
      <c r="F1302" t="str">
        <f>VLOOKUP(A1302,table2!A1302:J3636,5,FALSE)</f>
        <v>No</v>
      </c>
      <c r="G1302" t="str">
        <f>VLOOKUP(A1302,table2!A1302:J3636,6,FALSE)</f>
        <v>No</v>
      </c>
      <c r="H1302" s="26">
        <f>VLOOKUP(A1302,table2!A1302:J3636,7,FALSE)</f>
        <v>2</v>
      </c>
      <c r="I1302" t="str">
        <f>VLOOKUP(A1302,table2!A1302:J3636,8,FALSE)</f>
        <v>No</v>
      </c>
      <c r="J1302" t="str">
        <f>VLOOKUP(A1302,table2!A1302:J3636,9,FALSE)</f>
        <v>OVER WEIGHT</v>
      </c>
      <c r="K1302" t="str">
        <f>VLOOKUP(A1302,table2!A1302:J3636,10,FALSE)</f>
        <v>NORMAL</v>
      </c>
      <c r="L1302" s="22">
        <f>VLOOKUP(A1302,table3__3[],4,FALSE)</f>
        <v>10848</v>
      </c>
      <c r="M1302" s="22" t="str">
        <f>VLOOKUP(A1302,table3__3[],5,FALSE)</f>
        <v>tier - 3</v>
      </c>
      <c r="N1302" t="str">
        <f>VLOOKUP(A1302,table3__3[],6,)</f>
        <v>tier - 3</v>
      </c>
      <c r="O1302" t="str">
        <f>VLOOKUP(A1302,table3__3[],7,FALSE)</f>
        <v>R1012</v>
      </c>
      <c r="P1302" s="8">
        <f>VLOOKUP(A1302,table3__3[],8,FALSE)</f>
        <v>51</v>
      </c>
      <c r="Q1302">
        <f>VLOOKUP(A1301,table3__3[],8,)</f>
        <v>54</v>
      </c>
    </row>
    <row r="1303" spans="1:17" x14ac:dyDescent="0.3">
      <c r="A1303" s="13" t="s">
        <v>1069</v>
      </c>
      <c r="B1303" s="14" t="s">
        <v>6898</v>
      </c>
      <c r="C1303">
        <f>VLOOKUP(A1303,table2!A1303:J3637,2,FALSE)</f>
        <v>18.84</v>
      </c>
      <c r="D1303">
        <f>VLOOKUP(A1303,table2!A1303:J3637,3,FALSE)</f>
        <v>11.82</v>
      </c>
      <c r="E1303" t="str">
        <f>VLOOKUP(A1303,table2!A1303:J3637,4,FALSE)</f>
        <v>Yes</v>
      </c>
      <c r="F1303" t="str">
        <f>VLOOKUP(A1303,table2!A1303:J3637,5,FALSE)</f>
        <v>No</v>
      </c>
      <c r="G1303" t="str">
        <f>VLOOKUP(A1303,table2!A1303:J3637,6,FALSE)</f>
        <v>Yes</v>
      </c>
      <c r="H1303" s="26">
        <f>VLOOKUP(A1303,table2!A1303:J3637,7,FALSE)</f>
        <v>1</v>
      </c>
      <c r="I1303" t="str">
        <f>VLOOKUP(A1303,table2!A1303:J3637,8,FALSE)</f>
        <v>No</v>
      </c>
      <c r="J1303" t="str">
        <f>VLOOKUP(A1303,table2!A1303:J3637,9,FALSE)</f>
        <v>NORMAL WEIGHT</v>
      </c>
      <c r="K1303" t="str">
        <f>VLOOKUP(A1303,table2!A1303:J3637,10,FALSE)</f>
        <v>DIABETES</v>
      </c>
      <c r="L1303" s="22">
        <f>VLOOKUP(A1303,table3__3[],4,FALSE)</f>
        <v>10887</v>
      </c>
      <c r="M1303" s="22" t="str">
        <f>VLOOKUP(A1303,table3__3[],5,FALSE)</f>
        <v>tier - 3</v>
      </c>
      <c r="N1303" t="str">
        <f>VLOOKUP(A1303,table3__3[],6,)</f>
        <v>tier - 3</v>
      </c>
      <c r="O1303" t="str">
        <f>VLOOKUP(A1303,table3__3[],7,FALSE)</f>
        <v>R1012</v>
      </c>
      <c r="P1303" s="8">
        <f>VLOOKUP(A1303,table3__3[],8,FALSE)</f>
        <v>28</v>
      </c>
      <c r="Q1303">
        <f>VLOOKUP(A1302,table3__3[],8,)</f>
        <v>51</v>
      </c>
    </row>
    <row r="1304" spans="1:17" x14ac:dyDescent="0.3">
      <c r="A1304" s="11" t="s">
        <v>1068</v>
      </c>
      <c r="B1304" s="12" t="s">
        <v>6900</v>
      </c>
      <c r="C1304">
        <f>VLOOKUP(A1304,table2!A1304:J3638,2,FALSE)</f>
        <v>19.57</v>
      </c>
      <c r="D1304">
        <f>VLOOKUP(A1304,table2!A1304:J3638,3,FALSE)</f>
        <v>7.41</v>
      </c>
      <c r="E1304" t="str">
        <f>VLOOKUP(A1304,table2!A1304:J3638,4,FALSE)</f>
        <v>Yes</v>
      </c>
      <c r="F1304" t="str">
        <f>VLOOKUP(A1304,table2!A1304:J3638,5,FALSE)</f>
        <v>No</v>
      </c>
      <c r="G1304" t="str">
        <f>VLOOKUP(A1304,table2!A1304:J3638,6,FALSE)</f>
        <v>No</v>
      </c>
      <c r="H1304" s="26">
        <f>VLOOKUP(A1304,table2!A1304:J3638,7,FALSE)</f>
        <v>1</v>
      </c>
      <c r="I1304" t="str">
        <f>VLOOKUP(A1304,table2!A1304:J3638,8,FALSE)</f>
        <v>No</v>
      </c>
      <c r="J1304" t="str">
        <f>VLOOKUP(A1304,table2!A1304:J3638,9,FALSE)</f>
        <v>NORMAL WEIGHT</v>
      </c>
      <c r="K1304" t="str">
        <f>VLOOKUP(A1304,table2!A1304:J3638,10,FALSE)</f>
        <v>DIABETES</v>
      </c>
      <c r="L1304" s="22">
        <f>VLOOKUP(A1304,table3__3[],4,FALSE)</f>
        <v>10924</v>
      </c>
      <c r="M1304" s="22" t="str">
        <f>VLOOKUP(A1304,table3__3[],5,FALSE)</f>
        <v>tier - 3</v>
      </c>
      <c r="N1304" t="str">
        <f>VLOOKUP(A1304,table3__3[],6,)</f>
        <v>tier - 1</v>
      </c>
      <c r="O1304" t="str">
        <f>VLOOKUP(A1304,table3__3[],7,FALSE)</f>
        <v>R1024</v>
      </c>
      <c r="P1304" s="8">
        <f>VLOOKUP(A1304,table3__3[],8,FALSE)</f>
        <v>54</v>
      </c>
      <c r="Q1304">
        <f>VLOOKUP(A1303,table3__3[],8,)</f>
        <v>28</v>
      </c>
    </row>
    <row r="1305" spans="1:17" x14ac:dyDescent="0.3">
      <c r="A1305" s="13" t="s">
        <v>1067</v>
      </c>
      <c r="B1305" s="14" t="s">
        <v>6902</v>
      </c>
      <c r="C1305">
        <f>VLOOKUP(A1305,table2!A1305:J3639,2,FALSE)</f>
        <v>30.495000000000001</v>
      </c>
      <c r="D1305">
        <f>VLOOKUP(A1305,table2!A1305:J3639,3,FALSE)</f>
        <v>5.97</v>
      </c>
      <c r="E1305" t="str">
        <f>VLOOKUP(A1305,table2!A1305:J3639,4,FALSE)</f>
        <v>No</v>
      </c>
      <c r="F1305" t="str">
        <f>VLOOKUP(A1305,table2!A1305:J3639,5,FALSE)</f>
        <v>No</v>
      </c>
      <c r="G1305" t="str">
        <f>VLOOKUP(A1305,table2!A1305:J3639,6,FALSE)</f>
        <v>No</v>
      </c>
      <c r="H1305" s="26">
        <f>VLOOKUP(A1305,table2!A1305:J3639,7,FALSE)</f>
        <v>0</v>
      </c>
      <c r="I1305" t="str">
        <f>VLOOKUP(A1305,table2!A1305:J3639,8,FALSE)</f>
        <v>No</v>
      </c>
      <c r="J1305" t="str">
        <f>VLOOKUP(A1305,table2!A1305:J3639,9,FALSE)</f>
        <v>OBESITY</v>
      </c>
      <c r="K1305" t="str">
        <f>VLOOKUP(A1305,table2!A1305:J3639,10,FALSE)</f>
        <v>PREDIABETES</v>
      </c>
      <c r="L1305" s="22">
        <f>VLOOKUP(A1305,table3__3[],4,FALSE)</f>
        <v>10929</v>
      </c>
      <c r="M1305" s="22" t="str">
        <f>VLOOKUP(A1305,table3__3[],5,FALSE)</f>
        <v>tier - 3</v>
      </c>
      <c r="N1305" t="str">
        <f>VLOOKUP(A1305,table3__3[],6,)</f>
        <v>tier - 3</v>
      </c>
      <c r="O1305" t="str">
        <f>VLOOKUP(A1305,table3__3[],7,FALSE)</f>
        <v>R1013</v>
      </c>
      <c r="P1305" s="8">
        <f>VLOOKUP(A1305,table3__3[],8,FALSE)</f>
        <v>54</v>
      </c>
      <c r="Q1305">
        <f>VLOOKUP(A1304,table3__3[],8,)</f>
        <v>54</v>
      </c>
    </row>
    <row r="1306" spans="1:17" x14ac:dyDescent="0.3">
      <c r="A1306" s="11" t="s">
        <v>1066</v>
      </c>
      <c r="B1306" s="12" t="s">
        <v>6903</v>
      </c>
      <c r="C1306">
        <f>VLOOKUP(A1306,table2!A1306:J3640,2,FALSE)</f>
        <v>30.114999999999998</v>
      </c>
      <c r="D1306">
        <f>VLOOKUP(A1306,table2!A1306:J3640,3,FALSE)</f>
        <v>5.74</v>
      </c>
      <c r="E1306" t="str">
        <f>VLOOKUP(A1306,table2!A1306:J3640,4,FALSE)</f>
        <v>No</v>
      </c>
      <c r="F1306" t="str">
        <f>VLOOKUP(A1306,table2!A1306:J3640,5,FALSE)</f>
        <v>No</v>
      </c>
      <c r="G1306" t="str">
        <f>VLOOKUP(A1306,table2!A1306:J3640,6,FALSE)</f>
        <v>Yes</v>
      </c>
      <c r="H1306" s="26">
        <f>VLOOKUP(A1306,table2!A1306:J3640,7,FALSE)</f>
        <v>1</v>
      </c>
      <c r="I1306" t="str">
        <f>VLOOKUP(A1306,table2!A1306:J3640,8,FALSE)</f>
        <v>No</v>
      </c>
      <c r="J1306" t="str">
        <f>VLOOKUP(A1306,table2!A1306:J3640,9,FALSE)</f>
        <v>OBESITY</v>
      </c>
      <c r="K1306" t="str">
        <f>VLOOKUP(A1306,table2!A1306:J3640,10,FALSE)</f>
        <v>PREDIABETES</v>
      </c>
      <c r="L1306" s="22">
        <f>VLOOKUP(A1306,table3__3[],4,FALSE)</f>
        <v>10942</v>
      </c>
      <c r="M1306" s="22" t="str">
        <f>VLOOKUP(A1306,table3__3[],5,FALSE)</f>
        <v>tier - 3</v>
      </c>
      <c r="N1306" t="str">
        <f>VLOOKUP(A1306,table3__3[],6,)</f>
        <v>tier - 3</v>
      </c>
      <c r="O1306" t="str">
        <f>VLOOKUP(A1306,table3__3[],7,FALSE)</f>
        <v>R1012</v>
      </c>
      <c r="P1306" s="8">
        <f>VLOOKUP(A1306,table3__3[],8,FALSE)</f>
        <v>53</v>
      </c>
      <c r="Q1306">
        <f>VLOOKUP(A1305,table3__3[],8,)</f>
        <v>54</v>
      </c>
    </row>
    <row r="1307" spans="1:17" x14ac:dyDescent="0.3">
      <c r="A1307" s="13" t="s">
        <v>1065</v>
      </c>
      <c r="B1307" s="14" t="s">
        <v>6904</v>
      </c>
      <c r="C1307">
        <f>VLOOKUP(A1307,table2!A1307:J3641,2,FALSE)</f>
        <v>24.78</v>
      </c>
      <c r="D1307">
        <f>VLOOKUP(A1307,table2!A1307:J3641,3,FALSE)</f>
        <v>9.85</v>
      </c>
      <c r="E1307" t="str">
        <f>VLOOKUP(A1307,table2!A1307:J3641,4,FALSE)</f>
        <v>No</v>
      </c>
      <c r="F1307" t="str">
        <f>VLOOKUP(A1307,table2!A1307:J3641,5,FALSE)</f>
        <v>No</v>
      </c>
      <c r="G1307" t="str">
        <f>VLOOKUP(A1307,table2!A1307:J3641,6,FALSE)</f>
        <v>No</v>
      </c>
      <c r="H1307" s="26">
        <f>VLOOKUP(A1307,table2!A1307:J3641,7,FALSE)</f>
        <v>0</v>
      </c>
      <c r="I1307" t="str">
        <f>VLOOKUP(A1307,table2!A1307:J3641,8,FALSE)</f>
        <v>No</v>
      </c>
      <c r="J1307" t="str">
        <f>VLOOKUP(A1307,table2!A1307:J3641,9,FALSE)</f>
        <v>NORMAL WEIGHT</v>
      </c>
      <c r="K1307" t="str">
        <f>VLOOKUP(A1307,table2!A1307:J3641,10,FALSE)</f>
        <v>DIABETES</v>
      </c>
      <c r="L1307" s="22">
        <f>VLOOKUP(A1307,table3__3[],4,FALSE)</f>
        <v>10959</v>
      </c>
      <c r="M1307" s="22" t="str">
        <f>VLOOKUP(A1307,table3__3[],5,FALSE)</f>
        <v>tier - 3</v>
      </c>
      <c r="N1307" t="str">
        <f>VLOOKUP(A1307,table3__3[],6,)</f>
        <v>tier - 3</v>
      </c>
      <c r="O1307" t="str">
        <f>VLOOKUP(A1307,table3__3[],7,FALSE)</f>
        <v>R1011</v>
      </c>
      <c r="P1307" s="8">
        <f>VLOOKUP(A1307,table3__3[],8,FALSE)</f>
        <v>57</v>
      </c>
      <c r="Q1307">
        <f>VLOOKUP(A1306,table3__3[],8,)</f>
        <v>53</v>
      </c>
    </row>
    <row r="1308" spans="1:17" x14ac:dyDescent="0.3">
      <c r="A1308" s="11" t="s">
        <v>1064</v>
      </c>
      <c r="B1308" s="12" t="s">
        <v>6906</v>
      </c>
      <c r="C1308">
        <f>VLOOKUP(A1308,table2!A1308:J3642,2,FALSE)</f>
        <v>24.77</v>
      </c>
      <c r="D1308">
        <f>VLOOKUP(A1308,table2!A1308:J3642,3,FALSE)</f>
        <v>7.59</v>
      </c>
      <c r="E1308" t="str">
        <f>VLOOKUP(A1308,table2!A1308:J3642,4,FALSE)</f>
        <v>No</v>
      </c>
      <c r="F1308" t="str">
        <f>VLOOKUP(A1308,table2!A1308:J3642,5,FALSE)</f>
        <v>No</v>
      </c>
      <c r="G1308" t="str">
        <f>VLOOKUP(A1308,table2!A1308:J3642,6,FALSE)</f>
        <v>No</v>
      </c>
      <c r="H1308" s="26">
        <f>VLOOKUP(A1308,table2!A1308:J3642,7,FALSE)</f>
        <v>0</v>
      </c>
      <c r="I1308" t="str">
        <f>VLOOKUP(A1308,table2!A1308:J3642,8,FALSE)</f>
        <v>No</v>
      </c>
      <c r="J1308" t="str">
        <f>VLOOKUP(A1308,table2!A1308:J3642,9,FALSE)</f>
        <v>NORMAL WEIGHT</v>
      </c>
      <c r="K1308" t="str">
        <f>VLOOKUP(A1308,table2!A1308:J3642,10,FALSE)</f>
        <v>DIABETES</v>
      </c>
      <c r="L1308" s="22">
        <f>VLOOKUP(A1308,table3__3[],4,FALSE)</f>
        <v>10960</v>
      </c>
      <c r="M1308" s="22" t="str">
        <f>VLOOKUP(A1308,table3__3[],5,FALSE)</f>
        <v>tier - 3</v>
      </c>
      <c r="N1308" t="str">
        <f>VLOOKUP(A1308,table3__3[],6,)</f>
        <v>tier - 3</v>
      </c>
      <c r="O1308" t="str">
        <f>VLOOKUP(A1308,table3__3[],7,FALSE)</f>
        <v>R1012</v>
      </c>
      <c r="P1308" s="8">
        <f>VLOOKUP(A1308,table3__3[],8,FALSE)</f>
        <v>53</v>
      </c>
      <c r="Q1308">
        <f>VLOOKUP(A1307,table3__3[],8,)</f>
        <v>57</v>
      </c>
    </row>
    <row r="1309" spans="1:17" x14ac:dyDescent="0.3">
      <c r="A1309" s="13" t="s">
        <v>1063</v>
      </c>
      <c r="B1309" s="14" t="s">
        <v>6908</v>
      </c>
      <c r="C1309">
        <f>VLOOKUP(A1309,table2!A1309:J3643,2,FALSE)</f>
        <v>16.579999999999998</v>
      </c>
      <c r="D1309">
        <f>VLOOKUP(A1309,table2!A1309:J3643,3,FALSE)</f>
        <v>6.98</v>
      </c>
      <c r="E1309" t="str">
        <f>VLOOKUP(A1309,table2!A1309:J3643,4,FALSE)</f>
        <v>Yes</v>
      </c>
      <c r="F1309" t="str">
        <f>VLOOKUP(A1309,table2!A1309:J3643,5,FALSE)</f>
        <v>No</v>
      </c>
      <c r="G1309" t="str">
        <f>VLOOKUP(A1309,table2!A1309:J3643,6,FALSE)</f>
        <v>Yes</v>
      </c>
      <c r="H1309" s="26">
        <f>VLOOKUP(A1309,table2!A1309:J3643,7,FALSE)</f>
        <v>1</v>
      </c>
      <c r="I1309" t="str">
        <f>VLOOKUP(A1309,table2!A1309:J3643,8,FALSE)</f>
        <v>No</v>
      </c>
      <c r="J1309" t="str">
        <f>VLOOKUP(A1309,table2!A1309:J3643,9,FALSE)</f>
        <v>UNDER WEIGHT</v>
      </c>
      <c r="K1309" t="str">
        <f>VLOOKUP(A1309,table2!A1309:J3643,10,FALSE)</f>
        <v>DIABETES</v>
      </c>
      <c r="L1309" s="22">
        <f>VLOOKUP(A1309,table3__3[],4,FALSE)</f>
        <v>10965</v>
      </c>
      <c r="M1309" s="22" t="str">
        <f>VLOOKUP(A1309,table3__3[],5,FALSE)</f>
        <v>tier - 3</v>
      </c>
      <c r="N1309" t="str">
        <f>VLOOKUP(A1309,table3__3[],6,)</f>
        <v>tier - 2</v>
      </c>
      <c r="O1309" t="str">
        <f>VLOOKUP(A1309,table3__3[],7,FALSE)</f>
        <v>R1011</v>
      </c>
      <c r="P1309" s="8">
        <f>VLOOKUP(A1309,table3__3[],8,FALSE)</f>
        <v>57</v>
      </c>
      <c r="Q1309">
        <f>VLOOKUP(A1308,table3__3[],8,)</f>
        <v>53</v>
      </c>
    </row>
    <row r="1310" spans="1:17" x14ac:dyDescent="0.3">
      <c r="A1310" s="11" t="s">
        <v>1062</v>
      </c>
      <c r="B1310" s="12" t="s">
        <v>5333</v>
      </c>
      <c r="C1310">
        <f>VLOOKUP(A1310,table2!A1310:J3644,2,FALSE)</f>
        <v>38.17</v>
      </c>
      <c r="D1310">
        <f>VLOOKUP(A1310,table2!A1310:J3644,3,FALSE)</f>
        <v>4.7300000000000004</v>
      </c>
      <c r="E1310" t="str">
        <f>VLOOKUP(A1310,table2!A1310:J3644,4,FALSE)</f>
        <v>Yes</v>
      </c>
      <c r="F1310" t="str">
        <f>VLOOKUP(A1310,table2!A1310:J3644,5,FALSE)</f>
        <v>No</v>
      </c>
      <c r="G1310" t="str">
        <f>VLOOKUP(A1310,table2!A1310:J3644,6,FALSE)</f>
        <v>No</v>
      </c>
      <c r="H1310" s="26">
        <f>VLOOKUP(A1310,table2!A1310:J3644,7,FALSE)</f>
        <v>0</v>
      </c>
      <c r="I1310" t="str">
        <f>VLOOKUP(A1310,table2!A1310:J3644,8,FALSE)</f>
        <v>No</v>
      </c>
      <c r="J1310" t="str">
        <f>VLOOKUP(A1310,table2!A1310:J3644,9,FALSE)</f>
        <v>OBESITY</v>
      </c>
      <c r="K1310" t="str">
        <f>VLOOKUP(A1310,table2!A1310:J3644,10,FALSE)</f>
        <v>NORMAL</v>
      </c>
      <c r="L1310" s="22">
        <f>VLOOKUP(A1310,table3__3[],4,FALSE)</f>
        <v>10976</v>
      </c>
      <c r="M1310" s="22" t="str">
        <f>VLOOKUP(A1310,table3__3[],5,FALSE)</f>
        <v>tier - 3</v>
      </c>
      <c r="N1310" t="str">
        <f>VLOOKUP(A1310,table3__3[],6,)</f>
        <v>tier - 2</v>
      </c>
      <c r="O1310" t="str">
        <f>VLOOKUP(A1310,table3__3[],7,FALSE)</f>
        <v>R1012</v>
      </c>
      <c r="P1310" s="8">
        <f>VLOOKUP(A1310,table3__3[],8,FALSE)</f>
        <v>56</v>
      </c>
      <c r="Q1310">
        <f>VLOOKUP(A1309,table3__3[],8,)</f>
        <v>57</v>
      </c>
    </row>
    <row r="1311" spans="1:17" x14ac:dyDescent="0.3">
      <c r="A1311" s="13" t="s">
        <v>1061</v>
      </c>
      <c r="B1311" s="14" t="s">
        <v>6909</v>
      </c>
      <c r="C1311">
        <f>VLOOKUP(A1311,table2!A1311:J3645,2,FALSE)</f>
        <v>39.424999999999997</v>
      </c>
      <c r="D1311">
        <f>VLOOKUP(A1311,table2!A1311:J3645,3,FALSE)</f>
        <v>4.76</v>
      </c>
      <c r="E1311" t="str">
        <f>VLOOKUP(A1311,table2!A1311:J3645,4,FALSE)</f>
        <v>Yes</v>
      </c>
      <c r="F1311" t="str">
        <f>VLOOKUP(A1311,table2!A1311:J3645,5,FALSE)</f>
        <v>No</v>
      </c>
      <c r="G1311" t="str">
        <f>VLOOKUP(A1311,table2!A1311:J3645,6,FALSE)</f>
        <v>No</v>
      </c>
      <c r="H1311" s="26">
        <f>VLOOKUP(A1311,table2!A1311:J3645,7,FALSE)</f>
        <v>0</v>
      </c>
      <c r="I1311" t="str">
        <f>VLOOKUP(A1311,table2!A1311:J3645,8,FALSE)</f>
        <v>No</v>
      </c>
      <c r="J1311" t="str">
        <f>VLOOKUP(A1311,table2!A1311:J3645,9,FALSE)</f>
        <v>OBESITY</v>
      </c>
      <c r="K1311" t="str">
        <f>VLOOKUP(A1311,table2!A1311:J3645,10,FALSE)</f>
        <v>NORMAL</v>
      </c>
      <c r="L1311" s="22">
        <f>VLOOKUP(A1311,table3__3[],4,FALSE)</f>
        <v>10977</v>
      </c>
      <c r="M1311" s="22" t="str">
        <f>VLOOKUP(A1311,table3__3[],5,FALSE)</f>
        <v>tier - 3</v>
      </c>
      <c r="N1311" t="str">
        <f>VLOOKUP(A1311,table3__3[],6,)</f>
        <v>tier - 1</v>
      </c>
      <c r="O1311" t="str">
        <f>VLOOKUP(A1311,table3__3[],7,FALSE)</f>
        <v>R1013</v>
      </c>
      <c r="P1311" s="8">
        <f>VLOOKUP(A1311,table3__3[],8,FALSE)</f>
        <v>49</v>
      </c>
      <c r="Q1311">
        <f>VLOOKUP(A1310,table3__3[],8,)</f>
        <v>56</v>
      </c>
    </row>
    <row r="1312" spans="1:17" x14ac:dyDescent="0.3">
      <c r="A1312" s="11" t="s">
        <v>1060</v>
      </c>
      <c r="B1312" s="12" t="s">
        <v>6911</v>
      </c>
      <c r="C1312">
        <f>VLOOKUP(A1312,table2!A1312:J3646,2,FALSE)</f>
        <v>33.44</v>
      </c>
      <c r="D1312">
        <f>VLOOKUP(A1312,table2!A1312:J3646,3,FALSE)</f>
        <v>6.24</v>
      </c>
      <c r="E1312" t="str">
        <f>VLOOKUP(A1312,table2!A1312:J3646,4,FALSE)</f>
        <v>Yes</v>
      </c>
      <c r="F1312" t="str">
        <f>VLOOKUP(A1312,table2!A1312:J3646,5,FALSE)</f>
        <v>No</v>
      </c>
      <c r="G1312" t="str">
        <f>VLOOKUP(A1312,table2!A1312:J3646,6,FALSE)</f>
        <v>No</v>
      </c>
      <c r="H1312" s="26">
        <f>VLOOKUP(A1312,table2!A1312:J3646,7,FALSE)</f>
        <v>0</v>
      </c>
      <c r="I1312" t="str">
        <f>VLOOKUP(A1312,table2!A1312:J3646,8,FALSE)</f>
        <v>No</v>
      </c>
      <c r="J1312" t="str">
        <f>VLOOKUP(A1312,table2!A1312:J3646,9,FALSE)</f>
        <v>OBESITY</v>
      </c>
      <c r="K1312" t="str">
        <f>VLOOKUP(A1312,table2!A1312:J3646,10,FALSE)</f>
        <v>PREDIABETES</v>
      </c>
      <c r="L1312" s="22">
        <f>VLOOKUP(A1312,table3__3[],4,FALSE)</f>
        <v>10982</v>
      </c>
      <c r="M1312" s="22" t="str">
        <f>VLOOKUP(A1312,table3__3[],5,FALSE)</f>
        <v>tier - 3</v>
      </c>
      <c r="N1312" t="str">
        <f>VLOOKUP(A1312,table3__3[],6,)</f>
        <v>tier - 3</v>
      </c>
      <c r="O1312" t="str">
        <f>VLOOKUP(A1312,table3__3[],7,FALSE)</f>
        <v>R1013</v>
      </c>
      <c r="P1312" s="8">
        <f>VLOOKUP(A1312,table3__3[],8,FALSE)</f>
        <v>57</v>
      </c>
      <c r="Q1312">
        <f>VLOOKUP(A1311,table3__3[],8,)</f>
        <v>49</v>
      </c>
    </row>
    <row r="1313" spans="1:17" x14ac:dyDescent="0.3">
      <c r="A1313" s="13" t="s">
        <v>1059</v>
      </c>
      <c r="B1313" s="14" t="s">
        <v>6913</v>
      </c>
      <c r="C1313">
        <f>VLOOKUP(A1313,table2!A1313:J3647,2,FALSE)</f>
        <v>33.344999999999999</v>
      </c>
      <c r="D1313">
        <f>VLOOKUP(A1313,table2!A1313:J3647,3,FALSE)</f>
        <v>5.44</v>
      </c>
      <c r="E1313" t="str">
        <f>VLOOKUP(A1313,table2!A1313:J3647,4,FALSE)</f>
        <v>Yes</v>
      </c>
      <c r="F1313" t="str">
        <f>VLOOKUP(A1313,table2!A1313:J3647,5,FALSE)</f>
        <v>No</v>
      </c>
      <c r="G1313" t="str">
        <f>VLOOKUP(A1313,table2!A1313:J3647,6,FALSE)</f>
        <v>No</v>
      </c>
      <c r="H1313" s="26">
        <f>VLOOKUP(A1313,table2!A1313:J3647,7,FALSE)</f>
        <v>0</v>
      </c>
      <c r="I1313" t="str">
        <f>VLOOKUP(A1313,table2!A1313:J3647,8,FALSE)</f>
        <v>No</v>
      </c>
      <c r="J1313" t="str">
        <f>VLOOKUP(A1313,table2!A1313:J3647,9,FALSE)</f>
        <v>OBESITY</v>
      </c>
      <c r="K1313" t="str">
        <f>VLOOKUP(A1313,table2!A1313:J3647,10,FALSE)</f>
        <v>NORMAL</v>
      </c>
      <c r="L1313" s="22">
        <f>VLOOKUP(A1313,table3__3[],4,FALSE)</f>
        <v>10992</v>
      </c>
      <c r="M1313" s="22" t="str">
        <f>VLOOKUP(A1313,table3__3[],5,FALSE)</f>
        <v>tier - 3</v>
      </c>
      <c r="N1313" t="str">
        <f>VLOOKUP(A1313,table3__3[],6,)</f>
        <v>tier - 3</v>
      </c>
      <c r="O1313" t="str">
        <f>VLOOKUP(A1313,table3__3[],7,FALSE)</f>
        <v>R1012</v>
      </c>
      <c r="P1313" s="8">
        <f>VLOOKUP(A1313,table3__3[],8,FALSE)</f>
        <v>22</v>
      </c>
      <c r="Q1313">
        <f>VLOOKUP(A1312,table3__3[],8,)</f>
        <v>57</v>
      </c>
    </row>
    <row r="1314" spans="1:17" x14ac:dyDescent="0.3">
      <c r="A1314" s="11" t="s">
        <v>1058</v>
      </c>
      <c r="B1314" s="12" t="s">
        <v>6914</v>
      </c>
      <c r="C1314">
        <f>VLOOKUP(A1314,table2!A1314:J3648,2,FALSE)</f>
        <v>38.79</v>
      </c>
      <c r="D1314">
        <f>VLOOKUP(A1314,table2!A1314:J3648,3,FALSE)</f>
        <v>5.08</v>
      </c>
      <c r="E1314" t="str">
        <f>VLOOKUP(A1314,table2!A1314:J3648,4,FALSE)</f>
        <v>No</v>
      </c>
      <c r="F1314" t="str">
        <f>VLOOKUP(A1314,table2!A1314:J3648,5,FALSE)</f>
        <v>No</v>
      </c>
      <c r="G1314" t="str">
        <f>VLOOKUP(A1314,table2!A1314:J3648,6,FALSE)</f>
        <v>Yes</v>
      </c>
      <c r="H1314" s="26">
        <f>VLOOKUP(A1314,table2!A1314:J3648,7,FALSE)</f>
        <v>1</v>
      </c>
      <c r="I1314" t="str">
        <f>VLOOKUP(A1314,table2!A1314:J3648,8,FALSE)</f>
        <v>No</v>
      </c>
      <c r="J1314" t="str">
        <f>VLOOKUP(A1314,table2!A1314:J3648,9,FALSE)</f>
        <v>OBESITY</v>
      </c>
      <c r="K1314" t="str">
        <f>VLOOKUP(A1314,table2!A1314:J3648,10,FALSE)</f>
        <v>NORMAL</v>
      </c>
      <c r="L1314" s="22">
        <f>VLOOKUP(A1314,table3__3[],4,FALSE)</f>
        <v>11014</v>
      </c>
      <c r="M1314" s="22" t="str">
        <f>VLOOKUP(A1314,table3__3[],5,FALSE)</f>
        <v>tier - 3</v>
      </c>
      <c r="N1314" t="str">
        <f>VLOOKUP(A1314,table3__3[],6,)</f>
        <v>tier - 1</v>
      </c>
      <c r="O1314" t="str">
        <f>VLOOKUP(A1314,table3__3[],7,FALSE)</f>
        <v>R1013</v>
      </c>
      <c r="P1314" s="8">
        <f>VLOOKUP(A1314,table3__3[],8,FALSE)</f>
        <v>54</v>
      </c>
      <c r="Q1314">
        <f>VLOOKUP(A1313,table3__3[],8,)</f>
        <v>22</v>
      </c>
    </row>
    <row r="1315" spans="1:17" x14ac:dyDescent="0.3">
      <c r="A1315" s="13" t="s">
        <v>1057</v>
      </c>
      <c r="B1315" s="14" t="s">
        <v>6916</v>
      </c>
      <c r="C1315">
        <f>VLOOKUP(A1315,table2!A1315:J3649,2,FALSE)</f>
        <v>30.684999999999999</v>
      </c>
      <c r="D1315">
        <f>VLOOKUP(A1315,table2!A1315:J3649,3,FALSE)</f>
        <v>4.87</v>
      </c>
      <c r="E1315" t="str">
        <f>VLOOKUP(A1315,table2!A1315:J3649,4,FALSE)</f>
        <v>No</v>
      </c>
      <c r="F1315" t="str">
        <f>VLOOKUP(A1315,table2!A1315:J3649,5,FALSE)</f>
        <v>No</v>
      </c>
      <c r="G1315" t="str">
        <f>VLOOKUP(A1315,table2!A1315:J3649,6,FALSE)</f>
        <v>Yes</v>
      </c>
      <c r="H1315" s="26">
        <f>VLOOKUP(A1315,table2!A1315:J3649,7,FALSE)</f>
        <v>1</v>
      </c>
      <c r="I1315" t="str">
        <f>VLOOKUP(A1315,table2!A1315:J3649,8,FALSE)</f>
        <v>No</v>
      </c>
      <c r="J1315" t="str">
        <f>VLOOKUP(A1315,table2!A1315:J3649,9,FALSE)</f>
        <v>OBESITY</v>
      </c>
      <c r="K1315" t="str">
        <f>VLOOKUP(A1315,table2!A1315:J3649,10,FALSE)</f>
        <v>NORMAL</v>
      </c>
      <c r="L1315" s="22">
        <f>VLOOKUP(A1315,table3__3[],4,FALSE)</f>
        <v>11015</v>
      </c>
      <c r="M1315" s="22" t="str">
        <f>VLOOKUP(A1315,table3__3[],5,FALSE)</f>
        <v>tier - 3</v>
      </c>
      <c r="N1315" t="str">
        <f>VLOOKUP(A1315,table3__3[],6,)</f>
        <v>tier - 1</v>
      </c>
      <c r="O1315" t="str">
        <f>VLOOKUP(A1315,table3__3[],7,FALSE)</f>
        <v>R1012</v>
      </c>
      <c r="P1315" s="8">
        <f>VLOOKUP(A1315,table3__3[],8,FALSE)</f>
        <v>48</v>
      </c>
      <c r="Q1315">
        <f>VLOOKUP(A1314,table3__3[],8,)</f>
        <v>54</v>
      </c>
    </row>
    <row r="1316" spans="1:17" x14ac:dyDescent="0.3">
      <c r="A1316" s="11" t="s">
        <v>1056</v>
      </c>
      <c r="B1316" s="12" t="s">
        <v>6917</v>
      </c>
      <c r="C1316">
        <f>VLOOKUP(A1316,table2!A1316:J3650,2,FALSE)</f>
        <v>22.135000000000002</v>
      </c>
      <c r="D1316">
        <f>VLOOKUP(A1316,table2!A1316:J3650,3,FALSE)</f>
        <v>8.17</v>
      </c>
      <c r="E1316" t="str">
        <f>VLOOKUP(A1316,table2!A1316:J3650,4,FALSE)</f>
        <v>No</v>
      </c>
      <c r="F1316" t="str">
        <f>VLOOKUP(A1316,table2!A1316:J3650,5,FALSE)</f>
        <v>No</v>
      </c>
      <c r="G1316" t="str">
        <f>VLOOKUP(A1316,table2!A1316:J3650,6,FALSE)</f>
        <v>No</v>
      </c>
      <c r="H1316" s="26">
        <f>VLOOKUP(A1316,table2!A1316:J3650,7,FALSE)</f>
        <v>0</v>
      </c>
      <c r="I1316" t="str">
        <f>VLOOKUP(A1316,table2!A1316:J3650,8,FALSE)</f>
        <v>No</v>
      </c>
      <c r="J1316" t="str">
        <f>VLOOKUP(A1316,table2!A1316:J3650,9,FALSE)</f>
        <v>NORMAL WEIGHT</v>
      </c>
      <c r="K1316" t="str">
        <f>VLOOKUP(A1316,table2!A1316:J3650,10,FALSE)</f>
        <v>DIABETES</v>
      </c>
      <c r="L1316" s="22">
        <f>VLOOKUP(A1316,table3__3[],4,FALSE)</f>
        <v>11018</v>
      </c>
      <c r="M1316" s="22" t="str">
        <f>VLOOKUP(A1316,table3__3[],5,FALSE)</f>
        <v>tier - 3</v>
      </c>
      <c r="N1316" t="str">
        <f>VLOOKUP(A1316,table3__3[],6,)</f>
        <v>tier - 2</v>
      </c>
      <c r="O1316" t="str">
        <f>VLOOKUP(A1316,table3__3[],7,FALSE)</f>
        <v>R1012</v>
      </c>
      <c r="P1316" s="8">
        <f>VLOOKUP(A1316,table3__3[],8,FALSE)</f>
        <v>31</v>
      </c>
      <c r="Q1316">
        <f>VLOOKUP(A1315,table3__3[],8,)</f>
        <v>48</v>
      </c>
    </row>
    <row r="1317" spans="1:17" x14ac:dyDescent="0.3">
      <c r="A1317" s="13" t="s">
        <v>1055</v>
      </c>
      <c r="B1317" s="14" t="s">
        <v>6919</v>
      </c>
      <c r="C1317">
        <f>VLOOKUP(A1317,table2!A1317:J3651,2,FALSE)</f>
        <v>33.33</v>
      </c>
      <c r="D1317">
        <f>VLOOKUP(A1317,table2!A1317:J3651,3,FALSE)</f>
        <v>7.61</v>
      </c>
      <c r="E1317" t="str">
        <f>VLOOKUP(A1317,table2!A1317:J3651,4,FALSE)</f>
        <v>No</v>
      </c>
      <c r="F1317" t="str">
        <f>VLOOKUP(A1317,table2!A1317:J3651,5,FALSE)</f>
        <v>No</v>
      </c>
      <c r="G1317" t="str">
        <f>VLOOKUP(A1317,table2!A1317:J3651,6,FALSE)</f>
        <v>No</v>
      </c>
      <c r="H1317" s="26">
        <f>VLOOKUP(A1317,table2!A1317:J3651,7,FALSE)</f>
        <v>0</v>
      </c>
      <c r="I1317" t="str">
        <f>VLOOKUP(A1317,table2!A1317:J3651,8,FALSE)</f>
        <v>No</v>
      </c>
      <c r="J1317" t="str">
        <f>VLOOKUP(A1317,table2!A1317:J3651,9,FALSE)</f>
        <v>OBESITY</v>
      </c>
      <c r="K1317" t="str">
        <f>VLOOKUP(A1317,table2!A1317:J3651,10,FALSE)</f>
        <v>DIABETES</v>
      </c>
      <c r="L1317" s="22">
        <f>VLOOKUP(A1317,table3__3[],4,FALSE)</f>
        <v>11029</v>
      </c>
      <c r="M1317" s="22" t="str">
        <f>VLOOKUP(A1317,table3__3[],5,FALSE)</f>
        <v>tier - 3</v>
      </c>
      <c r="N1317" t="str">
        <f>VLOOKUP(A1317,table3__3[],6,)</f>
        <v>tier - 3</v>
      </c>
      <c r="O1317" t="str">
        <f>VLOOKUP(A1317,table3__3[],7,FALSE)</f>
        <v>R1012</v>
      </c>
      <c r="P1317" s="8">
        <f>VLOOKUP(A1317,table3__3[],8,FALSE)</f>
        <v>26</v>
      </c>
      <c r="Q1317">
        <f>VLOOKUP(A1316,table3__3[],8,)</f>
        <v>31</v>
      </c>
    </row>
    <row r="1318" spans="1:17" x14ac:dyDescent="0.3">
      <c r="A1318" s="11" t="s">
        <v>1054</v>
      </c>
      <c r="B1318" s="12" t="s">
        <v>6920</v>
      </c>
      <c r="C1318">
        <f>VLOOKUP(A1318,table2!A1318:J3652,2,FALSE)</f>
        <v>31.13</v>
      </c>
      <c r="D1318">
        <f>VLOOKUP(A1318,table2!A1318:J3652,3,FALSE)</f>
        <v>10.1</v>
      </c>
      <c r="E1318" t="str">
        <f>VLOOKUP(A1318,table2!A1318:J3652,4,FALSE)</f>
        <v>No</v>
      </c>
      <c r="F1318" t="str">
        <f>VLOOKUP(A1318,table2!A1318:J3652,5,FALSE)</f>
        <v>No</v>
      </c>
      <c r="G1318" t="str">
        <f>VLOOKUP(A1318,table2!A1318:J3652,6,FALSE)</f>
        <v>No</v>
      </c>
      <c r="H1318" s="26">
        <f>VLOOKUP(A1318,table2!A1318:J3652,7,FALSE)</f>
        <v>0</v>
      </c>
      <c r="I1318" t="str">
        <f>VLOOKUP(A1318,table2!A1318:J3652,8,FALSE)</f>
        <v>No</v>
      </c>
      <c r="J1318" t="str">
        <f>VLOOKUP(A1318,table2!A1318:J3652,9,FALSE)</f>
        <v>OBESITY</v>
      </c>
      <c r="K1318" t="str">
        <f>VLOOKUP(A1318,table2!A1318:J3652,10,FALSE)</f>
        <v>DIABETES</v>
      </c>
      <c r="L1318" s="22">
        <f>VLOOKUP(A1318,table3__3[],4,FALSE)</f>
        <v>11034</v>
      </c>
      <c r="M1318" s="22" t="str">
        <f>VLOOKUP(A1318,table3__3[],5,FALSE)</f>
        <v>tier - 3</v>
      </c>
      <c r="N1318" t="str">
        <f>VLOOKUP(A1318,table3__3[],6,)</f>
        <v>tier - 3</v>
      </c>
      <c r="O1318" t="str">
        <f>VLOOKUP(A1318,table3__3[],7,FALSE)</f>
        <v>R1012</v>
      </c>
      <c r="P1318" s="8">
        <f>VLOOKUP(A1318,table3__3[],8,FALSE)</f>
        <v>48</v>
      </c>
      <c r="Q1318">
        <f>VLOOKUP(A1317,table3__3[],8,)</f>
        <v>26</v>
      </c>
    </row>
    <row r="1319" spans="1:17" x14ac:dyDescent="0.3">
      <c r="A1319" s="13" t="s">
        <v>1053</v>
      </c>
      <c r="B1319" s="14" t="s">
        <v>6922</v>
      </c>
      <c r="C1319">
        <f>VLOOKUP(A1319,table2!A1319:J3653,2,FALSE)</f>
        <v>28.9</v>
      </c>
      <c r="D1319">
        <f>VLOOKUP(A1319,table2!A1319:J3653,3,FALSE)</f>
        <v>11.24</v>
      </c>
      <c r="E1319" t="str">
        <f>VLOOKUP(A1319,table2!A1319:J3653,4,FALSE)</f>
        <v>No</v>
      </c>
      <c r="F1319" t="str">
        <f>VLOOKUP(A1319,table2!A1319:J3653,5,FALSE)</f>
        <v>No</v>
      </c>
      <c r="G1319" t="str">
        <f>VLOOKUP(A1319,table2!A1319:J3653,6,FALSE)</f>
        <v>No</v>
      </c>
      <c r="H1319" s="26">
        <f>VLOOKUP(A1319,table2!A1319:J3653,7,FALSE)</f>
        <v>0</v>
      </c>
      <c r="I1319" t="str">
        <f>VLOOKUP(A1319,table2!A1319:J3653,8,FALSE)</f>
        <v>No</v>
      </c>
      <c r="J1319" t="str">
        <f>VLOOKUP(A1319,table2!A1319:J3653,9,FALSE)</f>
        <v>OVER WEIGHT</v>
      </c>
      <c r="K1319" t="str">
        <f>VLOOKUP(A1319,table2!A1319:J3653,10,FALSE)</f>
        <v>DIABETES</v>
      </c>
      <c r="L1319" s="22">
        <f>VLOOKUP(A1319,table3__3[],4,FALSE)</f>
        <v>11038</v>
      </c>
      <c r="M1319" s="22" t="str">
        <f>VLOOKUP(A1319,table3__3[],5,FALSE)</f>
        <v>tier - 3</v>
      </c>
      <c r="N1319" t="str">
        <f>VLOOKUP(A1319,table3__3[],6,)</f>
        <v>tier - 1</v>
      </c>
      <c r="O1319" t="str">
        <f>VLOOKUP(A1319,table3__3[],7,FALSE)</f>
        <v>R1012</v>
      </c>
      <c r="P1319" s="8">
        <f>VLOOKUP(A1319,table3__3[],8,FALSE)</f>
        <v>33</v>
      </c>
      <c r="Q1319">
        <f>VLOOKUP(A1318,table3__3[],8,)</f>
        <v>48</v>
      </c>
    </row>
    <row r="1320" spans="1:17" x14ac:dyDescent="0.3">
      <c r="A1320" s="11" t="s">
        <v>1052</v>
      </c>
      <c r="B1320" s="12" t="s">
        <v>6924</v>
      </c>
      <c r="C1320">
        <f>VLOOKUP(A1320,table2!A1320:J3654,2,FALSE)</f>
        <v>43.31</v>
      </c>
      <c r="D1320">
        <f>VLOOKUP(A1320,table2!A1320:J3654,3,FALSE)</f>
        <v>6.1</v>
      </c>
      <c r="E1320" t="str">
        <f>VLOOKUP(A1320,table2!A1320:J3654,4,FALSE)</f>
        <v>Yes</v>
      </c>
      <c r="F1320" t="str">
        <f>VLOOKUP(A1320,table2!A1320:J3654,5,FALSE)</f>
        <v>Yes</v>
      </c>
      <c r="G1320" t="str">
        <f>VLOOKUP(A1320,table2!A1320:J3654,6,FALSE)</f>
        <v>No</v>
      </c>
      <c r="H1320" s="26">
        <f>VLOOKUP(A1320,table2!A1320:J3654,7,FALSE)</f>
        <v>1</v>
      </c>
      <c r="I1320" t="str">
        <f>VLOOKUP(A1320,table2!A1320:J3654,8,FALSE)</f>
        <v>No</v>
      </c>
      <c r="J1320" t="str">
        <f>VLOOKUP(A1320,table2!A1320:J3654,9,FALSE)</f>
        <v>OBESITY</v>
      </c>
      <c r="K1320" t="str">
        <f>VLOOKUP(A1320,table2!A1320:J3654,10,FALSE)</f>
        <v>PREDIABETES</v>
      </c>
      <c r="L1320" s="22">
        <f>VLOOKUP(A1320,table3__3[],4,FALSE)</f>
        <v>11038</v>
      </c>
      <c r="M1320" s="22" t="str">
        <f>VLOOKUP(A1320,table3__3[],5,FALSE)</f>
        <v>tier - 3</v>
      </c>
      <c r="N1320" t="str">
        <f>VLOOKUP(A1320,table3__3[],6,)</f>
        <v>tier - 2</v>
      </c>
      <c r="O1320" t="str">
        <f>VLOOKUP(A1320,table3__3[],7,FALSE)</f>
        <v>R1025</v>
      </c>
      <c r="P1320" s="8">
        <f>VLOOKUP(A1320,table3__3[],8,FALSE)</f>
        <v>48</v>
      </c>
      <c r="Q1320">
        <f>VLOOKUP(A1319,table3__3[],8,)</f>
        <v>33</v>
      </c>
    </row>
    <row r="1321" spans="1:17" x14ac:dyDescent="0.3">
      <c r="A1321" s="13" t="s">
        <v>1051</v>
      </c>
      <c r="B1321" s="14" t="s">
        <v>6926</v>
      </c>
      <c r="C1321">
        <f>VLOOKUP(A1321,table2!A1321:J3655,2,FALSE)</f>
        <v>22.8</v>
      </c>
      <c r="D1321">
        <f>VLOOKUP(A1321,table2!A1321:J3655,3,FALSE)</f>
        <v>6.98</v>
      </c>
      <c r="E1321" t="str">
        <f>VLOOKUP(A1321,table2!A1321:J3655,4,FALSE)</f>
        <v>No</v>
      </c>
      <c r="F1321" t="str">
        <f>VLOOKUP(A1321,table2!A1321:J3655,5,FALSE)</f>
        <v>No</v>
      </c>
      <c r="G1321" t="str">
        <f>VLOOKUP(A1321,table2!A1321:J3655,6,FALSE)</f>
        <v>No</v>
      </c>
      <c r="H1321" s="26">
        <f>VLOOKUP(A1321,table2!A1321:J3655,7,FALSE)</f>
        <v>0</v>
      </c>
      <c r="I1321" t="str">
        <f>VLOOKUP(A1321,table2!A1321:J3655,8,FALSE)</f>
        <v>No</v>
      </c>
      <c r="J1321" t="str">
        <f>VLOOKUP(A1321,table2!A1321:J3655,9,FALSE)</f>
        <v>NORMAL WEIGHT</v>
      </c>
      <c r="K1321" t="str">
        <f>VLOOKUP(A1321,table2!A1321:J3655,10,FALSE)</f>
        <v>DIABETES</v>
      </c>
      <c r="L1321" s="22">
        <f>VLOOKUP(A1321,table3__3[],4,FALSE)</f>
        <v>11046</v>
      </c>
      <c r="M1321" s="22" t="str">
        <f>VLOOKUP(A1321,table3__3[],5,FALSE)</f>
        <v>tier - 3</v>
      </c>
      <c r="N1321" t="str">
        <f>VLOOKUP(A1321,table3__3[],6,)</f>
        <v>tier - 1</v>
      </c>
      <c r="O1321" t="str">
        <f>VLOOKUP(A1321,table3__3[],7,FALSE)</f>
        <v>R1026</v>
      </c>
      <c r="P1321" s="8">
        <f>VLOOKUP(A1321,table3__3[],8,FALSE)</f>
        <v>21</v>
      </c>
      <c r="Q1321">
        <f>VLOOKUP(A1320,table3__3[],8,)</f>
        <v>48</v>
      </c>
    </row>
    <row r="1322" spans="1:17" x14ac:dyDescent="0.3">
      <c r="A1322" s="11" t="s">
        <v>1050</v>
      </c>
      <c r="B1322" s="12" t="s">
        <v>6927</v>
      </c>
      <c r="C1322">
        <f>VLOOKUP(A1322,table2!A1322:J3656,2,FALSE)</f>
        <v>19.09</v>
      </c>
      <c r="D1322">
        <f>VLOOKUP(A1322,table2!A1322:J3656,3,FALSE)</f>
        <v>4</v>
      </c>
      <c r="E1322" t="str">
        <f>VLOOKUP(A1322,table2!A1322:J3656,4,FALSE)</f>
        <v>Yes</v>
      </c>
      <c r="F1322" t="str">
        <f>VLOOKUP(A1322,table2!A1322:J3656,5,FALSE)</f>
        <v>No</v>
      </c>
      <c r="G1322" t="str">
        <f>VLOOKUP(A1322,table2!A1322:J3656,6,FALSE)</f>
        <v>No</v>
      </c>
      <c r="H1322" s="26">
        <f>VLOOKUP(A1322,table2!A1322:J3656,7,FALSE)</f>
        <v>1</v>
      </c>
      <c r="I1322" t="str">
        <f>VLOOKUP(A1322,table2!A1322:J3656,8,FALSE)</f>
        <v>No</v>
      </c>
      <c r="J1322" t="str">
        <f>VLOOKUP(A1322,table2!A1322:J3656,9,FALSE)</f>
        <v>NORMAL WEIGHT</v>
      </c>
      <c r="K1322" t="str">
        <f>VLOOKUP(A1322,table2!A1322:J3656,10,FALSE)</f>
        <v>NORMAL</v>
      </c>
      <c r="L1322" s="22">
        <f>VLOOKUP(A1322,table3__3[],4,FALSE)</f>
        <v>11069</v>
      </c>
      <c r="M1322" s="22" t="str">
        <f>VLOOKUP(A1322,table3__3[],5,FALSE)</f>
        <v>tier - 3</v>
      </c>
      <c r="N1322" t="str">
        <f>VLOOKUP(A1322,table3__3[],6,)</f>
        <v>tier - 1</v>
      </c>
      <c r="O1322" t="str">
        <f>VLOOKUP(A1322,table3__3[],7,FALSE)</f>
        <v>R1011</v>
      </c>
      <c r="P1322" s="8">
        <f>VLOOKUP(A1322,table3__3[],8,FALSE)</f>
        <v>22</v>
      </c>
      <c r="Q1322">
        <f>VLOOKUP(A1321,table3__3[],8,)</f>
        <v>21</v>
      </c>
    </row>
    <row r="1323" spans="1:17" x14ac:dyDescent="0.3">
      <c r="A1323" s="13" t="s">
        <v>1049</v>
      </c>
      <c r="B1323" s="14" t="s">
        <v>6929</v>
      </c>
      <c r="C1323">
        <f>VLOOKUP(A1323,table2!A1323:J3657,2,FALSE)</f>
        <v>23.37</v>
      </c>
      <c r="D1323">
        <f>VLOOKUP(A1323,table2!A1323:J3657,3,FALSE)</f>
        <v>4.2300000000000004</v>
      </c>
      <c r="E1323" t="str">
        <f>VLOOKUP(A1323,table2!A1323:J3657,4,FALSE)</f>
        <v>No</v>
      </c>
      <c r="F1323" t="str">
        <f>VLOOKUP(A1323,table2!A1323:J3657,5,FALSE)</f>
        <v>No</v>
      </c>
      <c r="G1323" t="str">
        <f>VLOOKUP(A1323,table2!A1323:J3657,6,FALSE)</f>
        <v>No</v>
      </c>
      <c r="H1323" s="26">
        <f>VLOOKUP(A1323,table2!A1323:J3657,7,FALSE)</f>
        <v>0</v>
      </c>
      <c r="I1323" t="str">
        <f>VLOOKUP(A1323,table2!A1323:J3657,8,FALSE)</f>
        <v>No</v>
      </c>
      <c r="J1323" t="str">
        <f>VLOOKUP(A1323,table2!A1323:J3657,9,FALSE)</f>
        <v>NORMAL WEIGHT</v>
      </c>
      <c r="K1323" t="str">
        <f>VLOOKUP(A1323,table2!A1323:J3657,10,FALSE)</f>
        <v>NORMAL</v>
      </c>
      <c r="L1323" s="22">
        <f>VLOOKUP(A1323,table3__3[],4,FALSE)</f>
        <v>11069</v>
      </c>
      <c r="M1323" s="22" t="str">
        <f>VLOOKUP(A1323,table3__3[],5,FALSE)</f>
        <v>tier - 3</v>
      </c>
      <c r="N1323" t="str">
        <f>VLOOKUP(A1323,table3__3[],6,)</f>
        <v>tier - 2</v>
      </c>
      <c r="O1323" t="str">
        <f>VLOOKUP(A1323,table3__3[],7,FALSE)</f>
        <v>R1012</v>
      </c>
      <c r="P1323" s="8">
        <f>VLOOKUP(A1323,table3__3[],8,FALSE)</f>
        <v>51</v>
      </c>
      <c r="Q1323">
        <f>VLOOKUP(A1322,table3__3[],8,)</f>
        <v>22</v>
      </c>
    </row>
    <row r="1324" spans="1:17" x14ac:dyDescent="0.3">
      <c r="A1324" s="11" t="s">
        <v>1048</v>
      </c>
      <c r="B1324" s="12" t="s">
        <v>6931</v>
      </c>
      <c r="C1324">
        <f>VLOOKUP(A1324,table2!A1324:J3658,2,FALSE)</f>
        <v>33.44</v>
      </c>
      <c r="D1324">
        <f>VLOOKUP(A1324,table2!A1324:J3658,3,FALSE)</f>
        <v>4.72</v>
      </c>
      <c r="E1324" t="str">
        <f>VLOOKUP(A1324,table2!A1324:J3658,4,FALSE)</f>
        <v>Yes</v>
      </c>
      <c r="F1324" t="str">
        <f>VLOOKUP(A1324,table2!A1324:J3658,5,FALSE)</f>
        <v>No</v>
      </c>
      <c r="G1324" t="str">
        <f>VLOOKUP(A1324,table2!A1324:J3658,6,FALSE)</f>
        <v>No</v>
      </c>
      <c r="H1324" s="26">
        <f>VLOOKUP(A1324,table2!A1324:J3658,7,FALSE)</f>
        <v>0</v>
      </c>
      <c r="I1324" t="str">
        <f>VLOOKUP(A1324,table2!A1324:J3658,8,FALSE)</f>
        <v>No</v>
      </c>
      <c r="J1324" t="str">
        <f>VLOOKUP(A1324,table2!A1324:J3658,9,FALSE)</f>
        <v>OBESITY</v>
      </c>
      <c r="K1324" t="str">
        <f>VLOOKUP(A1324,table2!A1324:J3658,10,FALSE)</f>
        <v>NORMAL</v>
      </c>
      <c r="L1324" s="22">
        <f>VLOOKUP(A1324,table3__3[],4,FALSE)</f>
        <v>11071</v>
      </c>
      <c r="M1324" s="22" t="str">
        <f>VLOOKUP(A1324,table3__3[],5,FALSE)</f>
        <v>tier - 3</v>
      </c>
      <c r="N1324" t="str">
        <f>VLOOKUP(A1324,table3__3[],6,)</f>
        <v>tier - 3</v>
      </c>
      <c r="O1324" t="str">
        <f>VLOOKUP(A1324,table3__3[],7,FALSE)</f>
        <v>R1011</v>
      </c>
      <c r="P1324" s="8">
        <f>VLOOKUP(A1324,table3__3[],8,FALSE)</f>
        <v>56</v>
      </c>
      <c r="Q1324">
        <f>VLOOKUP(A1323,table3__3[],8,)</f>
        <v>51</v>
      </c>
    </row>
    <row r="1325" spans="1:17" x14ac:dyDescent="0.3">
      <c r="A1325" s="13" t="s">
        <v>1047</v>
      </c>
      <c r="B1325" s="14" t="s">
        <v>6933</v>
      </c>
      <c r="C1325">
        <f>VLOOKUP(A1325,table2!A1325:J3659,2,FALSE)</f>
        <v>28.05</v>
      </c>
      <c r="D1325">
        <f>VLOOKUP(A1325,table2!A1325:J3659,3,FALSE)</f>
        <v>5.63</v>
      </c>
      <c r="E1325" t="str">
        <f>VLOOKUP(A1325,table2!A1325:J3659,4,FALSE)</f>
        <v>Yes</v>
      </c>
      <c r="F1325" t="str">
        <f>VLOOKUP(A1325,table2!A1325:J3659,5,FALSE)</f>
        <v>No</v>
      </c>
      <c r="G1325" t="str">
        <f>VLOOKUP(A1325,table2!A1325:J3659,6,FALSE)</f>
        <v>No</v>
      </c>
      <c r="H1325" s="26">
        <f>VLOOKUP(A1325,table2!A1325:J3659,7,FALSE)</f>
        <v>0</v>
      </c>
      <c r="I1325" t="str">
        <f>VLOOKUP(A1325,table2!A1325:J3659,8,FALSE)</f>
        <v>No</v>
      </c>
      <c r="J1325" t="str">
        <f>VLOOKUP(A1325,table2!A1325:J3659,9,FALSE)</f>
        <v>OVER WEIGHT</v>
      </c>
      <c r="K1325" t="str">
        <f>VLOOKUP(A1325,table2!A1325:J3659,10,FALSE)</f>
        <v>NORMAL</v>
      </c>
      <c r="L1325" s="22">
        <f>VLOOKUP(A1325,table3__3[],4,FALSE)</f>
        <v>11073</v>
      </c>
      <c r="M1325" s="22" t="str">
        <f>VLOOKUP(A1325,table3__3[],5,FALSE)</f>
        <v>tier - 3</v>
      </c>
      <c r="N1325" t="str">
        <f>VLOOKUP(A1325,table3__3[],6,)</f>
        <v>tier - 3</v>
      </c>
      <c r="O1325" t="str">
        <f>VLOOKUP(A1325,table3__3[],7,FALSE)</f>
        <v>R1011</v>
      </c>
      <c r="P1325" s="8">
        <f>VLOOKUP(A1325,table3__3[],8,FALSE)</f>
        <v>56</v>
      </c>
      <c r="Q1325">
        <f>VLOOKUP(A1324,table3__3[],8,)</f>
        <v>56</v>
      </c>
    </row>
    <row r="1326" spans="1:17" x14ac:dyDescent="0.3">
      <c r="A1326" s="11" t="s">
        <v>1046</v>
      </c>
      <c r="B1326" s="12" t="s">
        <v>6935</v>
      </c>
      <c r="C1326">
        <f>VLOOKUP(A1326,table2!A1326:J3660,2,FALSE)</f>
        <v>27.72</v>
      </c>
      <c r="D1326">
        <f>VLOOKUP(A1326,table2!A1326:J3660,3,FALSE)</f>
        <v>5.83</v>
      </c>
      <c r="E1326" t="str">
        <f>VLOOKUP(A1326,table2!A1326:J3660,4,FALSE)</f>
        <v>Yes</v>
      </c>
      <c r="F1326" t="str">
        <f>VLOOKUP(A1326,table2!A1326:J3660,5,FALSE)</f>
        <v>No</v>
      </c>
      <c r="G1326" t="str">
        <f>VLOOKUP(A1326,table2!A1326:J3660,6,FALSE)</f>
        <v>No</v>
      </c>
      <c r="H1326" s="26">
        <f>VLOOKUP(A1326,table2!A1326:J3660,7,FALSE)</f>
        <v>0</v>
      </c>
      <c r="I1326" t="str">
        <f>VLOOKUP(A1326,table2!A1326:J3660,8,FALSE)</f>
        <v>No</v>
      </c>
      <c r="J1326" t="str">
        <f>VLOOKUP(A1326,table2!A1326:J3660,9,FALSE)</f>
        <v>OVER WEIGHT</v>
      </c>
      <c r="K1326" t="str">
        <f>VLOOKUP(A1326,table2!A1326:J3660,10,FALSE)</f>
        <v>PREDIABETES</v>
      </c>
      <c r="L1326" s="22">
        <f>VLOOKUP(A1326,table3__3[],4,FALSE)</f>
        <v>11083</v>
      </c>
      <c r="M1326" s="22" t="str">
        <f>VLOOKUP(A1326,table3__3[],5,FALSE)</f>
        <v>tier - 3</v>
      </c>
      <c r="N1326" t="str">
        <f>VLOOKUP(A1326,table3__3[],6,)</f>
        <v>tier - 2</v>
      </c>
      <c r="O1326" t="str">
        <f>VLOOKUP(A1326,table3__3[],7,FALSE)</f>
        <v>R1012</v>
      </c>
      <c r="P1326" s="8">
        <f>VLOOKUP(A1326,table3__3[],8,FALSE)</f>
        <v>55</v>
      </c>
      <c r="Q1326">
        <f>VLOOKUP(A1325,table3__3[],8,)</f>
        <v>56</v>
      </c>
    </row>
    <row r="1327" spans="1:17" x14ac:dyDescent="0.3">
      <c r="A1327" s="13" t="s">
        <v>1045</v>
      </c>
      <c r="B1327" s="14" t="s">
        <v>6936</v>
      </c>
      <c r="C1327">
        <f>VLOOKUP(A1327,table2!A1327:J3661,2,FALSE)</f>
        <v>29.81</v>
      </c>
      <c r="D1327">
        <f>VLOOKUP(A1327,table2!A1327:J3661,3,FALSE)</f>
        <v>9.23</v>
      </c>
      <c r="E1327" t="str">
        <f>VLOOKUP(A1327,table2!A1327:J3661,4,FALSE)</f>
        <v>No</v>
      </c>
      <c r="F1327" t="str">
        <f>VLOOKUP(A1327,table2!A1327:J3661,5,FALSE)</f>
        <v>No</v>
      </c>
      <c r="G1327" t="str">
        <f>VLOOKUP(A1327,table2!A1327:J3661,6,FALSE)</f>
        <v>No</v>
      </c>
      <c r="H1327" s="26">
        <f>VLOOKUP(A1327,table2!A1327:J3661,7,FALSE)</f>
        <v>0</v>
      </c>
      <c r="I1327" t="str">
        <f>VLOOKUP(A1327,table2!A1327:J3661,8,FALSE)</f>
        <v>No</v>
      </c>
      <c r="J1327" t="str">
        <f>VLOOKUP(A1327,table2!A1327:J3661,9,FALSE)</f>
        <v>OVER WEIGHT</v>
      </c>
      <c r="K1327" t="str">
        <f>VLOOKUP(A1327,table2!A1327:J3661,10,FALSE)</f>
        <v>DIABETES</v>
      </c>
      <c r="L1327" s="22">
        <f>VLOOKUP(A1327,table3__3[],4,FALSE)</f>
        <v>11086</v>
      </c>
      <c r="M1327" s="22" t="str">
        <f>VLOOKUP(A1327,table3__3[],5,FALSE)</f>
        <v>tier - 3</v>
      </c>
      <c r="N1327" t="str">
        <f>VLOOKUP(A1327,table3__3[],6,)</f>
        <v>tier - 2</v>
      </c>
      <c r="O1327" t="str">
        <f>VLOOKUP(A1327,table3__3[],7,FALSE)</f>
        <v>R1012</v>
      </c>
      <c r="P1327" s="8">
        <f>VLOOKUP(A1327,table3__3[],8,FALSE)</f>
        <v>50</v>
      </c>
      <c r="Q1327">
        <f>VLOOKUP(A1326,table3__3[],8,)</f>
        <v>55</v>
      </c>
    </row>
    <row r="1328" spans="1:17" x14ac:dyDescent="0.3">
      <c r="A1328" s="11" t="s">
        <v>1044</v>
      </c>
      <c r="B1328" s="12" t="s">
        <v>6938</v>
      </c>
      <c r="C1328">
        <f>VLOOKUP(A1328,table2!A1328:J3662,2,FALSE)</f>
        <v>23.98</v>
      </c>
      <c r="D1328">
        <f>VLOOKUP(A1328,table2!A1328:J3662,3,FALSE)</f>
        <v>9.89</v>
      </c>
      <c r="E1328" t="str">
        <f>VLOOKUP(A1328,table2!A1328:J3662,4,FALSE)</f>
        <v>No</v>
      </c>
      <c r="F1328" t="str">
        <f>VLOOKUP(A1328,table2!A1328:J3662,5,FALSE)</f>
        <v>No</v>
      </c>
      <c r="G1328" t="str">
        <f>VLOOKUP(A1328,table2!A1328:J3662,6,FALSE)</f>
        <v>No</v>
      </c>
      <c r="H1328" s="26">
        <f>VLOOKUP(A1328,table2!A1328:J3662,7,FALSE)</f>
        <v>0</v>
      </c>
      <c r="I1328" t="str">
        <f>VLOOKUP(A1328,table2!A1328:J3662,8,FALSE)</f>
        <v>No</v>
      </c>
      <c r="J1328" t="str">
        <f>VLOOKUP(A1328,table2!A1328:J3662,9,FALSE)</f>
        <v>NORMAL WEIGHT</v>
      </c>
      <c r="K1328" t="str">
        <f>VLOOKUP(A1328,table2!A1328:J3662,10,FALSE)</f>
        <v>DIABETES</v>
      </c>
      <c r="L1328" s="22">
        <f>VLOOKUP(A1328,table3__3[],4,FALSE)</f>
        <v>11091</v>
      </c>
      <c r="M1328" s="22" t="str">
        <f>VLOOKUP(A1328,table3__3[],5,FALSE)</f>
        <v>tier - 3</v>
      </c>
      <c r="N1328" t="str">
        <f>VLOOKUP(A1328,table3__3[],6,)</f>
        <v>tier - 1</v>
      </c>
      <c r="O1328" t="str">
        <f>VLOOKUP(A1328,table3__3[],7,FALSE)</f>
        <v>R1013</v>
      </c>
      <c r="P1328" s="8">
        <f>VLOOKUP(A1328,table3__3[],8,FALSE)</f>
        <v>56</v>
      </c>
      <c r="Q1328">
        <f>VLOOKUP(A1327,table3__3[],8,)</f>
        <v>50</v>
      </c>
    </row>
    <row r="1329" spans="1:17" x14ac:dyDescent="0.3">
      <c r="A1329" s="13" t="s">
        <v>1043</v>
      </c>
      <c r="B1329" s="14" t="s">
        <v>6939</v>
      </c>
      <c r="C1329">
        <f>VLOOKUP(A1329,table2!A1329:J3663,2,FALSE)</f>
        <v>17.34</v>
      </c>
      <c r="D1329">
        <f>VLOOKUP(A1329,table2!A1329:J3663,3,FALSE)</f>
        <v>12</v>
      </c>
      <c r="E1329" t="str">
        <f>VLOOKUP(A1329,table2!A1329:J3663,4,FALSE)</f>
        <v>No</v>
      </c>
      <c r="F1329" t="str">
        <f>VLOOKUP(A1329,table2!A1329:J3663,5,FALSE)</f>
        <v>No</v>
      </c>
      <c r="G1329" t="str">
        <f>VLOOKUP(A1329,table2!A1329:J3663,6,FALSE)</f>
        <v>No</v>
      </c>
      <c r="H1329" s="26">
        <f>VLOOKUP(A1329,table2!A1329:J3663,7,FALSE)</f>
        <v>0</v>
      </c>
      <c r="I1329" t="str">
        <f>VLOOKUP(A1329,table2!A1329:J3663,8,FALSE)</f>
        <v>No</v>
      </c>
      <c r="J1329" t="str">
        <f>VLOOKUP(A1329,table2!A1329:J3663,9,FALSE)</f>
        <v>UNDER WEIGHT</v>
      </c>
      <c r="K1329" t="str">
        <f>VLOOKUP(A1329,table2!A1329:J3663,10,FALSE)</f>
        <v>DIABETES</v>
      </c>
      <c r="L1329" s="22">
        <f>VLOOKUP(A1329,table3__3[],4,FALSE)</f>
        <v>11094</v>
      </c>
      <c r="M1329" s="22" t="str">
        <f>VLOOKUP(A1329,table3__3[],5,FALSE)</f>
        <v>tier - 3</v>
      </c>
      <c r="N1329" t="str">
        <f>VLOOKUP(A1329,table3__3[],6,)</f>
        <v>tier - 1</v>
      </c>
      <c r="O1329" t="str">
        <f>VLOOKUP(A1329,table3__3[],7,FALSE)</f>
        <v>R1013</v>
      </c>
      <c r="P1329" s="8">
        <f>VLOOKUP(A1329,table3__3[],8,FALSE)</f>
        <v>56</v>
      </c>
      <c r="Q1329">
        <f>VLOOKUP(A1328,table3__3[],8,)</f>
        <v>56</v>
      </c>
    </row>
    <row r="1330" spans="1:17" x14ac:dyDescent="0.3">
      <c r="A1330" s="11" t="s">
        <v>1042</v>
      </c>
      <c r="B1330" s="12" t="s">
        <v>6940</v>
      </c>
      <c r="C1330">
        <f>VLOOKUP(A1330,table2!A1330:J3664,2,FALSE)</f>
        <v>40.39</v>
      </c>
      <c r="D1330">
        <f>VLOOKUP(A1330,table2!A1330:J3664,3,FALSE)</f>
        <v>4.24</v>
      </c>
      <c r="E1330" t="str">
        <f>VLOOKUP(A1330,table2!A1330:J3664,4,FALSE)</f>
        <v>Yes</v>
      </c>
      <c r="F1330" t="str">
        <f>VLOOKUP(A1330,table2!A1330:J3664,5,FALSE)</f>
        <v>No</v>
      </c>
      <c r="G1330" t="str">
        <f>VLOOKUP(A1330,table2!A1330:J3664,6,FALSE)</f>
        <v>Yes</v>
      </c>
      <c r="H1330" s="26">
        <f>VLOOKUP(A1330,table2!A1330:J3664,7,FALSE)</f>
        <v>1</v>
      </c>
      <c r="I1330" t="str">
        <f>VLOOKUP(A1330,table2!A1330:J3664,8,FALSE)</f>
        <v>No</v>
      </c>
      <c r="J1330" t="str">
        <f>VLOOKUP(A1330,table2!A1330:J3664,9,FALSE)</f>
        <v>OBESITY</v>
      </c>
      <c r="K1330" t="str">
        <f>VLOOKUP(A1330,table2!A1330:J3664,10,FALSE)</f>
        <v>NORMAL</v>
      </c>
      <c r="L1330" s="22">
        <f>VLOOKUP(A1330,table3__3[],4,FALSE)</f>
        <v>11103</v>
      </c>
      <c r="M1330" s="22" t="str">
        <f>VLOOKUP(A1330,table3__3[],5,FALSE)</f>
        <v>tier - 3</v>
      </c>
      <c r="N1330" t="str">
        <f>VLOOKUP(A1330,table3__3[],6,)</f>
        <v>tier - 1</v>
      </c>
      <c r="O1330" t="str">
        <f>VLOOKUP(A1330,table3__3[],7,FALSE)</f>
        <v>R1021</v>
      </c>
      <c r="P1330" s="8">
        <f>VLOOKUP(A1330,table3__3[],8,FALSE)</f>
        <v>42</v>
      </c>
      <c r="Q1330">
        <f>VLOOKUP(A1329,table3__3[],8,)</f>
        <v>56</v>
      </c>
    </row>
    <row r="1331" spans="1:17" x14ac:dyDescent="0.3">
      <c r="A1331" s="13" t="s">
        <v>1041</v>
      </c>
      <c r="B1331" s="14" t="s">
        <v>6941</v>
      </c>
      <c r="C1331">
        <f>VLOOKUP(A1331,table2!A1331:J3665,2,FALSE)</f>
        <v>25.96</v>
      </c>
      <c r="D1331">
        <f>VLOOKUP(A1331,table2!A1331:J3665,3,FALSE)</f>
        <v>4.68</v>
      </c>
      <c r="E1331" t="str">
        <f>VLOOKUP(A1331,table2!A1331:J3665,4,FALSE)</f>
        <v>Yes</v>
      </c>
      <c r="F1331" t="str">
        <f>VLOOKUP(A1331,table2!A1331:J3665,5,FALSE)</f>
        <v>No</v>
      </c>
      <c r="G1331" t="str">
        <f>VLOOKUP(A1331,table2!A1331:J3665,6,FALSE)</f>
        <v>Yes</v>
      </c>
      <c r="H1331" s="26">
        <f>VLOOKUP(A1331,table2!A1331:J3665,7,FALSE)</f>
        <v>1</v>
      </c>
      <c r="I1331" t="str">
        <f>VLOOKUP(A1331,table2!A1331:J3665,8,FALSE)</f>
        <v>No</v>
      </c>
      <c r="J1331" t="str">
        <f>VLOOKUP(A1331,table2!A1331:J3665,9,FALSE)</f>
        <v>OVER WEIGHT</v>
      </c>
      <c r="K1331" t="str">
        <f>VLOOKUP(A1331,table2!A1331:J3665,10,FALSE)</f>
        <v>NORMAL</v>
      </c>
      <c r="L1331" s="22">
        <f>VLOOKUP(A1331,table3__3[],4,FALSE)</f>
        <v>11151</v>
      </c>
      <c r="M1331" s="22" t="str">
        <f>VLOOKUP(A1331,table3__3[],5,FALSE)</f>
        <v>tier - 3</v>
      </c>
      <c r="N1331" t="str">
        <f>VLOOKUP(A1331,table3__3[],6,)</f>
        <v>tier - 2</v>
      </c>
      <c r="O1331" t="str">
        <f>VLOOKUP(A1331,table3__3[],7,FALSE)</f>
        <v>R1011</v>
      </c>
      <c r="P1331" s="8">
        <f>VLOOKUP(A1331,table3__3[],8,FALSE)</f>
        <v>53</v>
      </c>
      <c r="Q1331">
        <f>VLOOKUP(A1330,table3__3[],8,)</f>
        <v>42</v>
      </c>
    </row>
    <row r="1332" spans="1:17" x14ac:dyDescent="0.3">
      <c r="A1332" s="11" t="s">
        <v>1040</v>
      </c>
      <c r="B1332" s="12" t="s">
        <v>6942</v>
      </c>
      <c r="C1332">
        <f>VLOOKUP(A1332,table2!A1332:J3666,2,FALSE)</f>
        <v>17.68</v>
      </c>
      <c r="D1332">
        <f>VLOOKUP(A1332,table2!A1332:J3666,3,FALSE)</f>
        <v>8.57</v>
      </c>
      <c r="E1332" t="str">
        <f>VLOOKUP(A1332,table2!A1332:J3666,4,FALSE)</f>
        <v>Yes</v>
      </c>
      <c r="F1332" t="str">
        <f>VLOOKUP(A1332,table2!A1332:J3666,5,FALSE)</f>
        <v>No</v>
      </c>
      <c r="G1332" t="str">
        <f>VLOOKUP(A1332,table2!A1332:J3666,6,FALSE)</f>
        <v>Yes</v>
      </c>
      <c r="H1332" s="26">
        <f>VLOOKUP(A1332,table2!A1332:J3666,7,FALSE)</f>
        <v>1</v>
      </c>
      <c r="I1332" t="str">
        <f>VLOOKUP(A1332,table2!A1332:J3666,8,FALSE)</f>
        <v>No</v>
      </c>
      <c r="J1332" t="str">
        <f>VLOOKUP(A1332,table2!A1332:J3666,9,FALSE)</f>
        <v>UNDER WEIGHT</v>
      </c>
      <c r="K1332" t="str">
        <f>VLOOKUP(A1332,table2!A1332:J3666,10,FALSE)</f>
        <v>DIABETES</v>
      </c>
      <c r="L1332" s="22">
        <f>VLOOKUP(A1332,table3__3[],4,FALSE)</f>
        <v>11164</v>
      </c>
      <c r="M1332" s="22" t="str">
        <f>VLOOKUP(A1332,table3__3[],5,FALSE)</f>
        <v>tier - 3</v>
      </c>
      <c r="N1332" t="str">
        <f>VLOOKUP(A1332,table3__3[],6,)</f>
        <v>tier - 2</v>
      </c>
      <c r="O1332" t="str">
        <f>VLOOKUP(A1332,table3__3[],7,FALSE)</f>
        <v>R1011</v>
      </c>
      <c r="P1332" s="8">
        <f>VLOOKUP(A1332,table3__3[],8,FALSE)</f>
        <v>53</v>
      </c>
      <c r="Q1332">
        <f>VLOOKUP(A1331,table3__3[],8,)</f>
        <v>53</v>
      </c>
    </row>
    <row r="1333" spans="1:17" x14ac:dyDescent="0.3">
      <c r="A1333" s="13" t="s">
        <v>1039</v>
      </c>
      <c r="B1333" s="14" t="s">
        <v>6943</v>
      </c>
      <c r="C1333">
        <f>VLOOKUP(A1333,table2!A1333:J3667,2,FALSE)</f>
        <v>30.875</v>
      </c>
      <c r="D1333">
        <f>VLOOKUP(A1333,table2!A1333:J3667,3,FALSE)</f>
        <v>4.0999999999999996</v>
      </c>
      <c r="E1333" t="str">
        <f>VLOOKUP(A1333,table2!A1333:J3667,4,FALSE)</f>
        <v>No</v>
      </c>
      <c r="F1333" t="str">
        <f>VLOOKUP(A1333,table2!A1333:J3667,5,FALSE)</f>
        <v>No</v>
      </c>
      <c r="G1333" t="str">
        <f>VLOOKUP(A1333,table2!A1333:J3667,6,FALSE)</f>
        <v>No</v>
      </c>
      <c r="H1333" s="26">
        <f>VLOOKUP(A1333,table2!A1333:J3667,7,FALSE)</f>
        <v>0</v>
      </c>
      <c r="I1333" t="str">
        <f>VLOOKUP(A1333,table2!A1333:J3667,8,FALSE)</f>
        <v>No</v>
      </c>
      <c r="J1333" t="str">
        <f>VLOOKUP(A1333,table2!A1333:J3667,9,FALSE)</f>
        <v>OBESITY</v>
      </c>
      <c r="K1333" t="str">
        <f>VLOOKUP(A1333,table2!A1333:J3667,10,FALSE)</f>
        <v>NORMAL</v>
      </c>
      <c r="L1333" s="22">
        <f>VLOOKUP(A1333,table3__3[],4,FALSE)</f>
        <v>11165</v>
      </c>
      <c r="M1333" s="22" t="str">
        <f>VLOOKUP(A1333,table3__3[],5,FALSE)</f>
        <v>tier - 3</v>
      </c>
      <c r="N1333" t="str">
        <f>VLOOKUP(A1333,table3__3[],6,)</f>
        <v>tier - 1</v>
      </c>
      <c r="O1333" t="str">
        <f>VLOOKUP(A1333,table3__3[],7,FALSE)</f>
        <v>R1016</v>
      </c>
      <c r="P1333" s="8">
        <f>VLOOKUP(A1333,table3__3[],8,FALSE)</f>
        <v>56</v>
      </c>
      <c r="Q1333">
        <f>VLOOKUP(A1332,table3__3[],8,)</f>
        <v>53</v>
      </c>
    </row>
    <row r="1334" spans="1:17" x14ac:dyDescent="0.3">
      <c r="A1334" s="11" t="s">
        <v>1038</v>
      </c>
      <c r="B1334" s="12" t="s">
        <v>6945</v>
      </c>
      <c r="C1334">
        <f>VLOOKUP(A1334,table2!A1334:J3668,2,FALSE)</f>
        <v>30.81</v>
      </c>
      <c r="D1334">
        <f>VLOOKUP(A1334,table2!A1334:J3668,3,FALSE)</f>
        <v>4.49</v>
      </c>
      <c r="E1334" t="str">
        <f>VLOOKUP(A1334,table2!A1334:J3668,4,FALSE)</f>
        <v>No</v>
      </c>
      <c r="F1334" t="str">
        <f>VLOOKUP(A1334,table2!A1334:J3668,5,FALSE)</f>
        <v>No</v>
      </c>
      <c r="G1334" t="str">
        <f>VLOOKUP(A1334,table2!A1334:J3668,6,FALSE)</f>
        <v>No</v>
      </c>
      <c r="H1334" s="26">
        <f>VLOOKUP(A1334,table2!A1334:J3668,7,FALSE)</f>
        <v>0</v>
      </c>
      <c r="I1334" t="str">
        <f>VLOOKUP(A1334,table2!A1334:J3668,8,FALSE)</f>
        <v>No</v>
      </c>
      <c r="J1334" t="str">
        <f>VLOOKUP(A1334,table2!A1334:J3668,9,FALSE)</f>
        <v>OBESITY</v>
      </c>
      <c r="K1334" t="str">
        <f>VLOOKUP(A1334,table2!A1334:J3668,10,FALSE)</f>
        <v>NORMAL</v>
      </c>
      <c r="L1334" s="22">
        <f>VLOOKUP(A1334,table3__3[],4,FALSE)</f>
        <v>11186</v>
      </c>
      <c r="M1334" s="22" t="str">
        <f>VLOOKUP(A1334,table3__3[],5,FALSE)</f>
        <v>tier - 3</v>
      </c>
      <c r="N1334" t="str">
        <f>VLOOKUP(A1334,table3__3[],6,)</f>
        <v>tier - 2</v>
      </c>
      <c r="O1334" t="str">
        <f>VLOOKUP(A1334,table3__3[],7,FALSE)</f>
        <v>R1021</v>
      </c>
      <c r="P1334" s="8">
        <f>VLOOKUP(A1334,table3__3[],8,FALSE)</f>
        <v>50</v>
      </c>
      <c r="Q1334">
        <f>VLOOKUP(A1333,table3__3[],8,)</f>
        <v>56</v>
      </c>
    </row>
    <row r="1335" spans="1:17" x14ac:dyDescent="0.3">
      <c r="A1335" s="13" t="s">
        <v>1037</v>
      </c>
      <c r="B1335" s="14" t="s">
        <v>6947</v>
      </c>
      <c r="C1335">
        <f>VLOOKUP(A1335,table2!A1335:J3669,2,FALSE)</f>
        <v>36.85</v>
      </c>
      <c r="D1335">
        <f>VLOOKUP(A1335,table2!A1335:J3669,3,FALSE)</f>
        <v>8.8000000000000007</v>
      </c>
      <c r="E1335" t="str">
        <f>VLOOKUP(A1335,table2!A1335:J3669,4,FALSE)</f>
        <v>No</v>
      </c>
      <c r="F1335" t="str">
        <f>VLOOKUP(A1335,table2!A1335:J3669,5,FALSE)</f>
        <v>No</v>
      </c>
      <c r="G1335" t="str">
        <f>VLOOKUP(A1335,table2!A1335:J3669,6,FALSE)</f>
        <v>No</v>
      </c>
      <c r="H1335" s="26">
        <f>VLOOKUP(A1335,table2!A1335:J3669,7,FALSE)</f>
        <v>2</v>
      </c>
      <c r="I1335" t="str">
        <f>VLOOKUP(A1335,table2!A1335:J3669,8,FALSE)</f>
        <v>No</v>
      </c>
      <c r="J1335" t="str">
        <f>VLOOKUP(A1335,table2!A1335:J3669,9,FALSE)</f>
        <v>OBESITY</v>
      </c>
      <c r="K1335" t="str">
        <f>VLOOKUP(A1335,table2!A1335:J3669,10,FALSE)</f>
        <v>DIABETES</v>
      </c>
      <c r="L1335" s="22">
        <f>VLOOKUP(A1335,table3__3[],4,FALSE)</f>
        <v>11188</v>
      </c>
      <c r="M1335" s="22" t="str">
        <f>VLOOKUP(A1335,table3__3[],5,FALSE)</f>
        <v>tier - 3</v>
      </c>
      <c r="N1335" t="str">
        <f>VLOOKUP(A1335,table3__3[],6,)</f>
        <v>tier - 2</v>
      </c>
      <c r="O1335" t="str">
        <f>VLOOKUP(A1335,table3__3[],7,FALSE)</f>
        <v>R1012</v>
      </c>
      <c r="P1335" s="8">
        <f>VLOOKUP(A1335,table3__3[],8,FALSE)</f>
        <v>52</v>
      </c>
      <c r="Q1335">
        <f>VLOOKUP(A1334,table3__3[],8,)</f>
        <v>50</v>
      </c>
    </row>
    <row r="1336" spans="1:17" x14ac:dyDescent="0.3">
      <c r="A1336" s="11" t="s">
        <v>1036</v>
      </c>
      <c r="B1336" s="12" t="s">
        <v>6949</v>
      </c>
      <c r="C1336">
        <f>VLOOKUP(A1336,table2!A1336:J3670,2,FALSE)</f>
        <v>35.86</v>
      </c>
      <c r="D1336">
        <f>VLOOKUP(A1336,table2!A1336:J3670,3,FALSE)</f>
        <v>7.93</v>
      </c>
      <c r="E1336" t="str">
        <f>VLOOKUP(A1336,table2!A1336:J3670,4,FALSE)</f>
        <v>No</v>
      </c>
      <c r="F1336" t="str">
        <f>VLOOKUP(A1336,table2!A1336:J3670,5,FALSE)</f>
        <v>No</v>
      </c>
      <c r="G1336" t="str">
        <f>VLOOKUP(A1336,table2!A1336:J3670,6,FALSE)</f>
        <v>No</v>
      </c>
      <c r="H1336" s="26">
        <f>VLOOKUP(A1336,table2!A1336:J3670,7,FALSE)</f>
        <v>2</v>
      </c>
      <c r="I1336" t="str">
        <f>VLOOKUP(A1336,table2!A1336:J3670,8,FALSE)</f>
        <v>No</v>
      </c>
      <c r="J1336" t="str">
        <f>VLOOKUP(A1336,table2!A1336:J3670,9,FALSE)</f>
        <v>OBESITY</v>
      </c>
      <c r="K1336" t="str">
        <f>VLOOKUP(A1336,table2!A1336:J3670,10,FALSE)</f>
        <v>DIABETES</v>
      </c>
      <c r="L1336" s="22">
        <f>VLOOKUP(A1336,table3__3[],4,FALSE)</f>
        <v>11217</v>
      </c>
      <c r="M1336" s="22" t="str">
        <f>VLOOKUP(A1336,table3__3[],5,FALSE)</f>
        <v>tier - 3</v>
      </c>
      <c r="N1336" t="str">
        <f>VLOOKUP(A1336,table3__3[],6,)</f>
        <v>tier - 2</v>
      </c>
      <c r="O1336" t="str">
        <f>VLOOKUP(A1336,table3__3[],7,FALSE)</f>
        <v>R1025</v>
      </c>
      <c r="P1336" s="8">
        <f>VLOOKUP(A1336,table3__3[],8,FALSE)</f>
        <v>46</v>
      </c>
      <c r="Q1336">
        <f>VLOOKUP(A1335,table3__3[],8,)</f>
        <v>52</v>
      </c>
    </row>
    <row r="1337" spans="1:17" x14ac:dyDescent="0.3">
      <c r="A1337" s="13" t="s">
        <v>1035</v>
      </c>
      <c r="B1337" s="14" t="s">
        <v>4744</v>
      </c>
      <c r="C1337">
        <f>VLOOKUP(A1337,table2!A1337:J3671,2,FALSE)</f>
        <v>30.3</v>
      </c>
      <c r="D1337">
        <f>VLOOKUP(A1337,table2!A1337:J3671,3,FALSE)</f>
        <v>9.4499999999999993</v>
      </c>
      <c r="E1337" t="str">
        <f>VLOOKUP(A1337,table2!A1337:J3671,4,FALSE)</f>
        <v>No</v>
      </c>
      <c r="F1337" t="str">
        <f>VLOOKUP(A1337,table2!A1337:J3671,5,FALSE)</f>
        <v>No</v>
      </c>
      <c r="G1337" t="str">
        <f>VLOOKUP(A1337,table2!A1337:J3671,6,FALSE)</f>
        <v>No</v>
      </c>
      <c r="H1337" s="26">
        <f>VLOOKUP(A1337,table2!A1337:J3671,7,FALSE)</f>
        <v>2</v>
      </c>
      <c r="I1337" t="str">
        <f>VLOOKUP(A1337,table2!A1337:J3671,8,FALSE)</f>
        <v>No</v>
      </c>
      <c r="J1337" t="str">
        <f>VLOOKUP(A1337,table2!A1337:J3671,9,FALSE)</f>
        <v>OBESITY</v>
      </c>
      <c r="K1337" t="str">
        <f>VLOOKUP(A1337,table2!A1337:J3671,10,FALSE)</f>
        <v>DIABETES</v>
      </c>
      <c r="L1337" s="22">
        <f>VLOOKUP(A1337,table3__3[],4,FALSE)</f>
        <v>11244</v>
      </c>
      <c r="M1337" s="22" t="str">
        <f>VLOOKUP(A1337,table3__3[],5,FALSE)</f>
        <v>tier - 3</v>
      </c>
      <c r="N1337" t="str">
        <f>VLOOKUP(A1337,table3__3[],6,)</f>
        <v>tier - 1</v>
      </c>
      <c r="O1337" t="str">
        <f>VLOOKUP(A1337,table3__3[],7,FALSE)</f>
        <v>R1016</v>
      </c>
      <c r="P1337" s="8">
        <f>VLOOKUP(A1337,table3__3[],8,FALSE)</f>
        <v>53</v>
      </c>
      <c r="Q1337">
        <f>VLOOKUP(A1336,table3__3[],8,)</f>
        <v>46</v>
      </c>
    </row>
    <row r="1338" spans="1:17" x14ac:dyDescent="0.3">
      <c r="A1338" s="11" t="s">
        <v>1034</v>
      </c>
      <c r="B1338" s="12" t="s">
        <v>6952</v>
      </c>
      <c r="C1338">
        <f>VLOOKUP(A1338,table2!A1338:J3672,2,FALSE)</f>
        <v>32.015000000000001</v>
      </c>
      <c r="D1338">
        <f>VLOOKUP(A1338,table2!A1338:J3672,3,FALSE)</f>
        <v>7.67</v>
      </c>
      <c r="E1338" t="str">
        <f>VLOOKUP(A1338,table2!A1338:J3672,4,FALSE)</f>
        <v>No</v>
      </c>
      <c r="F1338" t="str">
        <f>VLOOKUP(A1338,table2!A1338:J3672,5,FALSE)</f>
        <v>No</v>
      </c>
      <c r="G1338" t="str">
        <f>VLOOKUP(A1338,table2!A1338:J3672,6,FALSE)</f>
        <v>No</v>
      </c>
      <c r="H1338" s="26">
        <f>VLOOKUP(A1338,table2!A1338:J3672,7,FALSE)</f>
        <v>0</v>
      </c>
      <c r="I1338" t="str">
        <f>VLOOKUP(A1338,table2!A1338:J3672,8,FALSE)</f>
        <v>No</v>
      </c>
      <c r="J1338" t="str">
        <f>VLOOKUP(A1338,table2!A1338:J3672,9,FALSE)</f>
        <v>OBESITY</v>
      </c>
      <c r="K1338" t="str">
        <f>VLOOKUP(A1338,table2!A1338:J3672,10,FALSE)</f>
        <v>DIABETES</v>
      </c>
      <c r="L1338" s="22">
        <f>VLOOKUP(A1338,table3__3[],4,FALSE)</f>
        <v>11250</v>
      </c>
      <c r="M1338" s="22" t="str">
        <f>VLOOKUP(A1338,table3__3[],5,FALSE)</f>
        <v>tier - 3</v>
      </c>
      <c r="N1338" t="str">
        <f>VLOOKUP(A1338,table3__3[],6,)</f>
        <v>tier - 2</v>
      </c>
      <c r="O1338" t="str">
        <f>VLOOKUP(A1338,table3__3[],7,FALSE)</f>
        <v>R1026</v>
      </c>
      <c r="P1338" s="8">
        <f>VLOOKUP(A1338,table3__3[],8,FALSE)</f>
        <v>33</v>
      </c>
      <c r="Q1338">
        <f>VLOOKUP(A1337,table3__3[],8,)</f>
        <v>53</v>
      </c>
    </row>
    <row r="1339" spans="1:17" x14ac:dyDescent="0.3">
      <c r="A1339" s="13" t="s">
        <v>1033</v>
      </c>
      <c r="B1339" s="14" t="s">
        <v>4863</v>
      </c>
      <c r="C1339">
        <f>VLOOKUP(A1339,table2!A1339:J3673,2,FALSE)</f>
        <v>25.06</v>
      </c>
      <c r="D1339">
        <f>VLOOKUP(A1339,table2!A1339:J3673,3,FALSE)</f>
        <v>10.53</v>
      </c>
      <c r="E1339" t="str">
        <f>VLOOKUP(A1339,table2!A1339:J3673,4,FALSE)</f>
        <v>No</v>
      </c>
      <c r="F1339" t="str">
        <f>VLOOKUP(A1339,table2!A1339:J3673,5,FALSE)</f>
        <v>No</v>
      </c>
      <c r="G1339" t="str">
        <f>VLOOKUP(A1339,table2!A1339:J3673,6,FALSE)</f>
        <v>No</v>
      </c>
      <c r="H1339" s="26">
        <f>VLOOKUP(A1339,table2!A1339:J3673,7,FALSE)</f>
        <v>2</v>
      </c>
      <c r="I1339" t="str">
        <f>VLOOKUP(A1339,table2!A1339:J3673,8,FALSE)</f>
        <v>No</v>
      </c>
      <c r="J1339" t="str">
        <f>VLOOKUP(A1339,table2!A1339:J3673,9,FALSE)</f>
        <v>OVER WEIGHT</v>
      </c>
      <c r="K1339" t="str">
        <f>VLOOKUP(A1339,table2!A1339:J3673,10,FALSE)</f>
        <v>DIABETES</v>
      </c>
      <c r="L1339" s="22">
        <f>VLOOKUP(A1339,table3__3[],4,FALSE)</f>
        <v>11253</v>
      </c>
      <c r="M1339" s="22" t="str">
        <f>VLOOKUP(A1339,table3__3[],5,FALSE)</f>
        <v>tier - 3</v>
      </c>
      <c r="N1339" t="str">
        <f>VLOOKUP(A1339,table3__3[],6,)</f>
        <v>tier - 1</v>
      </c>
      <c r="O1339" t="str">
        <f>VLOOKUP(A1339,table3__3[],7,FALSE)</f>
        <v>R1011</v>
      </c>
      <c r="P1339" s="8">
        <f>VLOOKUP(A1339,table3__3[],8,FALSE)</f>
        <v>53</v>
      </c>
      <c r="Q1339">
        <f>VLOOKUP(A1338,table3__3[],8,)</f>
        <v>33</v>
      </c>
    </row>
    <row r="1340" spans="1:17" x14ac:dyDescent="0.3">
      <c r="A1340" s="11" t="s">
        <v>1032</v>
      </c>
      <c r="B1340" s="12" t="s">
        <v>6954</v>
      </c>
      <c r="C1340">
        <f>VLOOKUP(A1340,table2!A1340:J3674,2,FALSE)</f>
        <v>18.829999999999998</v>
      </c>
      <c r="D1340">
        <f>VLOOKUP(A1340,table2!A1340:J3674,3,FALSE)</f>
        <v>10.08</v>
      </c>
      <c r="E1340" t="str">
        <f>VLOOKUP(A1340,table2!A1340:J3674,4,FALSE)</f>
        <v>Yes</v>
      </c>
      <c r="F1340" t="str">
        <f>VLOOKUP(A1340,table2!A1340:J3674,5,FALSE)</f>
        <v>No</v>
      </c>
      <c r="G1340" t="str">
        <f>VLOOKUP(A1340,table2!A1340:J3674,6,FALSE)</f>
        <v>No</v>
      </c>
      <c r="H1340" s="26">
        <f>VLOOKUP(A1340,table2!A1340:J3674,7,FALSE)</f>
        <v>0</v>
      </c>
      <c r="I1340" t="str">
        <f>VLOOKUP(A1340,table2!A1340:J3674,8,FALSE)</f>
        <v>No</v>
      </c>
      <c r="J1340" t="str">
        <f>VLOOKUP(A1340,table2!A1340:J3674,9,FALSE)</f>
        <v>NORMAL WEIGHT</v>
      </c>
      <c r="K1340" t="str">
        <f>VLOOKUP(A1340,table2!A1340:J3674,10,FALSE)</f>
        <v>DIABETES</v>
      </c>
      <c r="L1340" s="22">
        <f>VLOOKUP(A1340,table3__3[],4,FALSE)</f>
        <v>11255</v>
      </c>
      <c r="M1340" s="22" t="str">
        <f>VLOOKUP(A1340,table3__3[],5,FALSE)</f>
        <v>tier - 3</v>
      </c>
      <c r="N1340" t="str">
        <f>VLOOKUP(A1340,table3__3[],6,)</f>
        <v>tier - 1</v>
      </c>
      <c r="O1340" t="str">
        <f>VLOOKUP(A1340,table3__3[],7,FALSE)</f>
        <v>R1026</v>
      </c>
      <c r="P1340" s="8">
        <f>VLOOKUP(A1340,table3__3[],8,FALSE)</f>
        <v>41</v>
      </c>
      <c r="Q1340">
        <f>VLOOKUP(A1339,table3__3[],8,)</f>
        <v>53</v>
      </c>
    </row>
    <row r="1341" spans="1:17" x14ac:dyDescent="0.3">
      <c r="A1341" s="13" t="s">
        <v>1031</v>
      </c>
      <c r="B1341" s="14" t="s">
        <v>6955</v>
      </c>
      <c r="C1341">
        <f>VLOOKUP(A1341,table2!A1341:J3675,2,FALSE)</f>
        <v>47.52</v>
      </c>
      <c r="D1341">
        <f>VLOOKUP(A1341,table2!A1341:J3675,3,FALSE)</f>
        <v>11.39</v>
      </c>
      <c r="E1341" t="str">
        <f>VLOOKUP(A1341,table2!A1341:J3675,4,FALSE)</f>
        <v>Yes</v>
      </c>
      <c r="F1341" t="str">
        <f>VLOOKUP(A1341,table2!A1341:J3675,5,FALSE)</f>
        <v>No</v>
      </c>
      <c r="G1341" t="str">
        <f>VLOOKUP(A1341,table2!A1341:J3675,6,FALSE)</f>
        <v>No</v>
      </c>
      <c r="H1341" s="26">
        <f>VLOOKUP(A1341,table2!A1341:J3675,7,FALSE)</f>
        <v>1</v>
      </c>
      <c r="I1341" t="str">
        <f>VLOOKUP(A1341,table2!A1341:J3675,8,FALSE)</f>
        <v>No</v>
      </c>
      <c r="J1341" t="str">
        <f>VLOOKUP(A1341,table2!A1341:J3675,9,FALSE)</f>
        <v>OBESITY</v>
      </c>
      <c r="K1341" t="str">
        <f>VLOOKUP(A1341,table2!A1341:J3675,10,FALSE)</f>
        <v>DIABETES</v>
      </c>
      <c r="L1341" s="22">
        <f>VLOOKUP(A1341,table3__3[],4,FALSE)</f>
        <v>11265</v>
      </c>
      <c r="M1341" s="22" t="str">
        <f>VLOOKUP(A1341,table3__3[],5,FALSE)</f>
        <v>tier - 3</v>
      </c>
      <c r="N1341" t="str">
        <f>VLOOKUP(A1341,table3__3[],6,)</f>
        <v>tier - 2</v>
      </c>
      <c r="O1341" t="str">
        <f>VLOOKUP(A1341,table3__3[],7,FALSE)</f>
        <v>R1011</v>
      </c>
      <c r="P1341" s="8">
        <f>VLOOKUP(A1341,table3__3[],8,FALSE)</f>
        <v>53</v>
      </c>
      <c r="Q1341">
        <f>VLOOKUP(A1340,table3__3[],8,)</f>
        <v>41</v>
      </c>
    </row>
    <row r="1342" spans="1:17" x14ac:dyDescent="0.3">
      <c r="A1342" s="11" t="s">
        <v>1030</v>
      </c>
      <c r="B1342" s="12" t="s">
        <v>6957</v>
      </c>
      <c r="C1342">
        <f>VLOOKUP(A1342,table2!A1342:J3676,2,FALSE)</f>
        <v>37.82</v>
      </c>
      <c r="D1342">
        <f>VLOOKUP(A1342,table2!A1342:J3676,3,FALSE)</f>
        <v>6.36</v>
      </c>
      <c r="E1342" t="str">
        <f>VLOOKUP(A1342,table2!A1342:J3676,4,FALSE)</f>
        <v>No</v>
      </c>
      <c r="F1342" t="str">
        <f>VLOOKUP(A1342,table2!A1342:J3676,5,FALSE)</f>
        <v>No</v>
      </c>
      <c r="G1342" t="str">
        <f>VLOOKUP(A1342,table2!A1342:J3676,6,FALSE)</f>
        <v>No</v>
      </c>
      <c r="H1342" s="26">
        <f>VLOOKUP(A1342,table2!A1342:J3676,7,FALSE)</f>
        <v>0</v>
      </c>
      <c r="I1342" t="str">
        <f>VLOOKUP(A1342,table2!A1342:J3676,8,FALSE)</f>
        <v>No</v>
      </c>
      <c r="J1342" t="str">
        <f>VLOOKUP(A1342,table2!A1342:J3676,9,FALSE)</f>
        <v>OBESITY</v>
      </c>
      <c r="K1342" t="str">
        <f>VLOOKUP(A1342,table2!A1342:J3676,10,FALSE)</f>
        <v>PREDIABETES</v>
      </c>
      <c r="L1342" s="22">
        <f>VLOOKUP(A1342,table3__3[],4,FALSE)</f>
        <v>11266</v>
      </c>
      <c r="M1342" s="22" t="str">
        <f>VLOOKUP(A1342,table3__3[],5,FALSE)</f>
        <v>tier - 3</v>
      </c>
      <c r="N1342" t="str">
        <f>VLOOKUP(A1342,table3__3[],6,)</f>
        <v>tier - 1</v>
      </c>
      <c r="O1342" t="str">
        <f>VLOOKUP(A1342,table3__3[],7,FALSE)</f>
        <v>R1025</v>
      </c>
      <c r="P1342" s="8">
        <f>VLOOKUP(A1342,table3__3[],8,FALSE)</f>
        <v>51</v>
      </c>
      <c r="Q1342">
        <f>VLOOKUP(A1341,table3__3[],8,)</f>
        <v>53</v>
      </c>
    </row>
    <row r="1343" spans="1:17" x14ac:dyDescent="0.3">
      <c r="A1343" s="13" t="s">
        <v>1029</v>
      </c>
      <c r="B1343" s="14" t="s">
        <v>6958</v>
      </c>
      <c r="C1343">
        <f>VLOOKUP(A1343,table2!A1343:J3677,2,FALSE)</f>
        <v>44.16</v>
      </c>
      <c r="D1343">
        <f>VLOOKUP(A1343,table2!A1343:J3677,3,FALSE)</f>
        <v>5.31</v>
      </c>
      <c r="E1343" t="str">
        <f>VLOOKUP(A1343,table2!A1343:J3677,4,FALSE)</f>
        <v>Yes</v>
      </c>
      <c r="F1343" t="str">
        <f>VLOOKUP(A1343,table2!A1343:J3677,5,FALSE)</f>
        <v>No</v>
      </c>
      <c r="G1343" t="str">
        <f>VLOOKUP(A1343,table2!A1343:J3677,6,FALSE)</f>
        <v>No</v>
      </c>
      <c r="H1343" s="26">
        <f>VLOOKUP(A1343,table2!A1343:J3677,7,FALSE)</f>
        <v>0</v>
      </c>
      <c r="I1343" t="str">
        <f>VLOOKUP(A1343,table2!A1343:J3677,8,FALSE)</f>
        <v>No</v>
      </c>
      <c r="J1343" t="str">
        <f>VLOOKUP(A1343,table2!A1343:J3677,9,FALSE)</f>
        <v>OBESITY</v>
      </c>
      <c r="K1343" t="str">
        <f>VLOOKUP(A1343,table2!A1343:J3677,10,FALSE)</f>
        <v>NORMAL</v>
      </c>
      <c r="L1343" s="22">
        <f>VLOOKUP(A1343,table3__3[],4,FALSE)</f>
        <v>11272</v>
      </c>
      <c r="M1343" s="22" t="str">
        <f>VLOOKUP(A1343,table3__3[],5,FALSE)</f>
        <v>tier - 3</v>
      </c>
      <c r="N1343" t="str">
        <f>VLOOKUP(A1343,table3__3[],6,)</f>
        <v>tier - 2</v>
      </c>
      <c r="O1343" t="str">
        <f>VLOOKUP(A1343,table3__3[],7,FALSE)</f>
        <v>R1019</v>
      </c>
      <c r="P1343" s="8">
        <f>VLOOKUP(A1343,table3__3[],8,FALSE)</f>
        <v>18</v>
      </c>
      <c r="Q1343">
        <f>VLOOKUP(A1342,table3__3[],8,)</f>
        <v>51</v>
      </c>
    </row>
    <row r="1344" spans="1:17" x14ac:dyDescent="0.3">
      <c r="A1344" s="11" t="s">
        <v>1028</v>
      </c>
      <c r="B1344" s="12" t="s">
        <v>6960</v>
      </c>
      <c r="C1344">
        <f>VLOOKUP(A1344,table2!A1344:J3678,2,FALSE)</f>
        <v>37.049999999999997</v>
      </c>
      <c r="D1344">
        <f>VLOOKUP(A1344,table2!A1344:J3678,3,FALSE)</f>
        <v>4.74</v>
      </c>
      <c r="E1344" t="str">
        <f>VLOOKUP(A1344,table2!A1344:J3678,4,FALSE)</f>
        <v>No</v>
      </c>
      <c r="F1344" t="str">
        <f>VLOOKUP(A1344,table2!A1344:J3678,5,FALSE)</f>
        <v>No</v>
      </c>
      <c r="G1344" t="str">
        <f>VLOOKUP(A1344,table2!A1344:J3678,6,FALSE)</f>
        <v>Yes</v>
      </c>
      <c r="H1344" s="26">
        <f>VLOOKUP(A1344,table2!A1344:J3678,7,FALSE)</f>
        <v>1</v>
      </c>
      <c r="I1344" t="str">
        <f>VLOOKUP(A1344,table2!A1344:J3678,8,FALSE)</f>
        <v>No</v>
      </c>
      <c r="J1344" t="str">
        <f>VLOOKUP(A1344,table2!A1344:J3678,9,FALSE)</f>
        <v>OBESITY</v>
      </c>
      <c r="K1344" t="str">
        <f>VLOOKUP(A1344,table2!A1344:J3678,10,FALSE)</f>
        <v>NORMAL</v>
      </c>
      <c r="L1344" s="22">
        <f>VLOOKUP(A1344,table3__3[],4,FALSE)</f>
        <v>11287</v>
      </c>
      <c r="M1344" s="22" t="str">
        <f>VLOOKUP(A1344,table3__3[],5,FALSE)</f>
        <v>tier - 3</v>
      </c>
      <c r="N1344" t="str">
        <f>VLOOKUP(A1344,table3__3[],6,)</f>
        <v>tier - 3</v>
      </c>
      <c r="O1344" t="str">
        <f>VLOOKUP(A1344,table3__3[],7,FALSE)</f>
        <v>R1024</v>
      </c>
      <c r="P1344" s="8">
        <f>VLOOKUP(A1344,table3__3[],8,FALSE)</f>
        <v>55</v>
      </c>
      <c r="Q1344">
        <f>VLOOKUP(A1343,table3__3[],8,)</f>
        <v>18</v>
      </c>
    </row>
    <row r="1345" spans="1:17" x14ac:dyDescent="0.3">
      <c r="A1345" s="13" t="s">
        <v>1027</v>
      </c>
      <c r="B1345" s="14" t="s">
        <v>6962</v>
      </c>
      <c r="C1345">
        <f>VLOOKUP(A1345,table2!A1345:J3679,2,FALSE)</f>
        <v>18.66</v>
      </c>
      <c r="D1345">
        <f>VLOOKUP(A1345,table2!A1345:J3679,3,FALSE)</f>
        <v>11.35</v>
      </c>
      <c r="E1345" t="str">
        <f>VLOOKUP(A1345,table2!A1345:J3679,4,FALSE)</f>
        <v>No</v>
      </c>
      <c r="F1345" t="str">
        <f>VLOOKUP(A1345,table2!A1345:J3679,5,FALSE)</f>
        <v>No</v>
      </c>
      <c r="G1345" t="str">
        <f>VLOOKUP(A1345,table2!A1345:J3679,6,FALSE)</f>
        <v>No</v>
      </c>
      <c r="H1345" s="26">
        <f>VLOOKUP(A1345,table2!A1345:J3679,7,FALSE)</f>
        <v>0</v>
      </c>
      <c r="I1345" t="str">
        <f>VLOOKUP(A1345,table2!A1345:J3679,8,FALSE)</f>
        <v>No</v>
      </c>
      <c r="J1345" t="str">
        <f>VLOOKUP(A1345,table2!A1345:J3679,9,FALSE)</f>
        <v>NORMAL WEIGHT</v>
      </c>
      <c r="K1345" t="str">
        <f>VLOOKUP(A1345,table2!A1345:J3679,10,FALSE)</f>
        <v>DIABETES</v>
      </c>
      <c r="L1345" s="22">
        <f>VLOOKUP(A1345,table3__3[],4,FALSE)</f>
        <v>11289</v>
      </c>
      <c r="M1345" s="22" t="str">
        <f>VLOOKUP(A1345,table3__3[],5,FALSE)</f>
        <v>tier - 3</v>
      </c>
      <c r="N1345" t="str">
        <f>VLOOKUP(A1345,table3__3[],6,)</f>
        <v>tier - 1</v>
      </c>
      <c r="O1345" t="str">
        <f>VLOOKUP(A1345,table3__3[],7,FALSE)</f>
        <v>R1012</v>
      </c>
      <c r="P1345" s="8">
        <f>VLOOKUP(A1345,table3__3[],8,FALSE)</f>
        <v>52</v>
      </c>
      <c r="Q1345">
        <f>VLOOKUP(A1344,table3__3[],8,)</f>
        <v>55</v>
      </c>
    </row>
    <row r="1346" spans="1:17" x14ac:dyDescent="0.3">
      <c r="A1346" s="11" t="s">
        <v>1026</v>
      </c>
      <c r="B1346" s="12" t="s">
        <v>6963</v>
      </c>
      <c r="C1346">
        <f>VLOOKUP(A1346,table2!A1346:J3680,2,FALSE)</f>
        <v>36.200000000000003</v>
      </c>
      <c r="D1346">
        <f>VLOOKUP(A1346,table2!A1346:J3680,3,FALSE)</f>
        <v>6.81</v>
      </c>
      <c r="E1346" t="str">
        <f>VLOOKUP(A1346,table2!A1346:J3680,4,FALSE)</f>
        <v>Yes</v>
      </c>
      <c r="F1346" t="str">
        <f>VLOOKUP(A1346,table2!A1346:J3680,5,FALSE)</f>
        <v>No</v>
      </c>
      <c r="G1346" t="str">
        <f>VLOOKUP(A1346,table2!A1346:J3680,6,FALSE)</f>
        <v>No</v>
      </c>
      <c r="H1346" s="26">
        <f>VLOOKUP(A1346,table2!A1346:J3680,7,FALSE)</f>
        <v>1</v>
      </c>
      <c r="I1346" t="str">
        <f>VLOOKUP(A1346,table2!A1346:J3680,8,FALSE)</f>
        <v>No</v>
      </c>
      <c r="J1346" t="str">
        <f>VLOOKUP(A1346,table2!A1346:J3680,9,FALSE)</f>
        <v>OBESITY</v>
      </c>
      <c r="K1346" t="str">
        <f>VLOOKUP(A1346,table2!A1346:J3680,10,FALSE)</f>
        <v>DIABETES</v>
      </c>
      <c r="L1346" s="22">
        <f>VLOOKUP(A1346,table3__3[],4,FALSE)</f>
        <v>11295</v>
      </c>
      <c r="M1346" s="22" t="str">
        <f>VLOOKUP(A1346,table3__3[],5,FALSE)</f>
        <v>tier - 3</v>
      </c>
      <c r="N1346" t="str">
        <f>VLOOKUP(A1346,table3__3[],6,)</f>
        <v>tier - 1</v>
      </c>
      <c r="O1346" t="str">
        <f>VLOOKUP(A1346,table3__3[],7,FALSE)</f>
        <v>R1022</v>
      </c>
      <c r="P1346" s="8">
        <f>VLOOKUP(A1346,table3__3[],8,FALSE)</f>
        <v>34</v>
      </c>
      <c r="Q1346">
        <f>VLOOKUP(A1345,table3__3[],8,)</f>
        <v>52</v>
      </c>
    </row>
    <row r="1347" spans="1:17" x14ac:dyDescent="0.3">
      <c r="A1347" s="13" t="s">
        <v>1025</v>
      </c>
      <c r="B1347" s="14" t="s">
        <v>6964</v>
      </c>
      <c r="C1347">
        <f>VLOOKUP(A1347,table2!A1347:J3681,2,FALSE)</f>
        <v>18.87</v>
      </c>
      <c r="D1347">
        <f>VLOOKUP(A1347,table2!A1347:J3681,3,FALSE)</f>
        <v>8.06</v>
      </c>
      <c r="E1347" t="str">
        <f>VLOOKUP(A1347,table2!A1347:J3681,4,FALSE)</f>
        <v>No</v>
      </c>
      <c r="F1347" t="str">
        <f>VLOOKUP(A1347,table2!A1347:J3681,5,FALSE)</f>
        <v>No</v>
      </c>
      <c r="G1347" t="str">
        <f>VLOOKUP(A1347,table2!A1347:J3681,6,FALSE)</f>
        <v>No</v>
      </c>
      <c r="H1347" s="26">
        <f>VLOOKUP(A1347,table2!A1347:J3681,7,FALSE)</f>
        <v>0</v>
      </c>
      <c r="I1347" t="str">
        <f>VLOOKUP(A1347,table2!A1347:J3681,8,FALSE)</f>
        <v>No</v>
      </c>
      <c r="J1347" t="str">
        <f>VLOOKUP(A1347,table2!A1347:J3681,9,FALSE)</f>
        <v>NORMAL WEIGHT</v>
      </c>
      <c r="K1347" t="str">
        <f>VLOOKUP(A1347,table2!A1347:J3681,10,FALSE)</f>
        <v>DIABETES</v>
      </c>
      <c r="L1347" s="22">
        <f>VLOOKUP(A1347,table3__3[],4,FALSE)</f>
        <v>11299</v>
      </c>
      <c r="M1347" s="22" t="str">
        <f>VLOOKUP(A1347,table3__3[],5,FALSE)</f>
        <v>tier - 3</v>
      </c>
      <c r="N1347" t="str">
        <f>VLOOKUP(A1347,table3__3[],6,)</f>
        <v>tier - 2</v>
      </c>
      <c r="O1347" t="str">
        <f>VLOOKUP(A1347,table3__3[],7,FALSE)</f>
        <v>R1011</v>
      </c>
      <c r="P1347" s="8">
        <f>VLOOKUP(A1347,table3__3[],8,FALSE)</f>
        <v>50</v>
      </c>
      <c r="Q1347">
        <f>VLOOKUP(A1346,table3__3[],8,)</f>
        <v>34</v>
      </c>
    </row>
    <row r="1348" spans="1:17" x14ac:dyDescent="0.3">
      <c r="A1348" s="11" t="s">
        <v>1024</v>
      </c>
      <c r="B1348" s="12" t="s">
        <v>6966</v>
      </c>
      <c r="C1348">
        <f>VLOOKUP(A1348,table2!A1348:J3682,2,FALSE)</f>
        <v>32.299999999999997</v>
      </c>
      <c r="D1348">
        <f>VLOOKUP(A1348,table2!A1348:J3682,3,FALSE)</f>
        <v>6.74</v>
      </c>
      <c r="E1348" t="str">
        <f>VLOOKUP(A1348,table2!A1348:J3682,4,FALSE)</f>
        <v>Yes</v>
      </c>
      <c r="F1348" t="str">
        <f>VLOOKUP(A1348,table2!A1348:J3682,5,FALSE)</f>
        <v>No</v>
      </c>
      <c r="G1348" t="str">
        <f>VLOOKUP(A1348,table2!A1348:J3682,6,FALSE)</f>
        <v>No</v>
      </c>
      <c r="H1348" s="26">
        <f>VLOOKUP(A1348,table2!A1348:J3682,7,FALSE)</f>
        <v>1</v>
      </c>
      <c r="I1348" t="str">
        <f>VLOOKUP(A1348,table2!A1348:J3682,8,FALSE)</f>
        <v>No</v>
      </c>
      <c r="J1348" t="str">
        <f>VLOOKUP(A1348,table2!A1348:J3682,9,FALSE)</f>
        <v>OBESITY</v>
      </c>
      <c r="K1348" t="str">
        <f>VLOOKUP(A1348,table2!A1348:J3682,10,FALSE)</f>
        <v>DIABETES</v>
      </c>
      <c r="L1348" s="22">
        <f>VLOOKUP(A1348,table3__3[],4,FALSE)</f>
        <v>11306</v>
      </c>
      <c r="M1348" s="22" t="str">
        <f>VLOOKUP(A1348,table3__3[],5,FALSE)</f>
        <v>tier - 3</v>
      </c>
      <c r="N1348" t="str">
        <f>VLOOKUP(A1348,table3__3[],6,)</f>
        <v>tier - 1</v>
      </c>
      <c r="O1348" t="str">
        <f>VLOOKUP(A1348,table3__3[],7,FALSE)</f>
        <v>R1012</v>
      </c>
      <c r="P1348" s="8">
        <f>VLOOKUP(A1348,table3__3[],8,FALSE)</f>
        <v>54</v>
      </c>
      <c r="Q1348">
        <f>VLOOKUP(A1347,table3__3[],8,)</f>
        <v>50</v>
      </c>
    </row>
    <row r="1349" spans="1:17" x14ac:dyDescent="0.3">
      <c r="A1349" s="13" t="s">
        <v>1023</v>
      </c>
      <c r="B1349" s="14" t="s">
        <v>6967</v>
      </c>
      <c r="C1349">
        <f>VLOOKUP(A1349,table2!A1349:J3683,2,FALSE)</f>
        <v>22.64</v>
      </c>
      <c r="D1349">
        <f>VLOOKUP(A1349,table2!A1349:J3683,3,FALSE)</f>
        <v>6.54</v>
      </c>
      <c r="E1349" t="str">
        <f>VLOOKUP(A1349,table2!A1349:J3683,4,FALSE)</f>
        <v>Yes</v>
      </c>
      <c r="F1349" t="str">
        <f>VLOOKUP(A1349,table2!A1349:J3683,5,FALSE)</f>
        <v>No</v>
      </c>
      <c r="G1349" t="str">
        <f>VLOOKUP(A1349,table2!A1349:J3683,6,FALSE)</f>
        <v>No</v>
      </c>
      <c r="H1349" s="26">
        <f>VLOOKUP(A1349,table2!A1349:J3683,7,FALSE)</f>
        <v>2</v>
      </c>
      <c r="I1349" t="str">
        <f>VLOOKUP(A1349,table2!A1349:J3683,8,FALSE)</f>
        <v>No</v>
      </c>
      <c r="J1349" t="str">
        <f>VLOOKUP(A1349,table2!A1349:J3683,9,FALSE)</f>
        <v>NORMAL WEIGHT</v>
      </c>
      <c r="K1349" t="str">
        <f>VLOOKUP(A1349,table2!A1349:J3683,10,FALSE)</f>
        <v>DIABETES</v>
      </c>
      <c r="L1349" s="22">
        <f>VLOOKUP(A1349,table3__3[],4,FALSE)</f>
        <v>11312</v>
      </c>
      <c r="M1349" s="22" t="str">
        <f>VLOOKUP(A1349,table3__3[],5,FALSE)</f>
        <v>tier - 3</v>
      </c>
      <c r="N1349" t="str">
        <f>VLOOKUP(A1349,table3__3[],6,)</f>
        <v>tier - 3</v>
      </c>
      <c r="O1349" t="str">
        <f>VLOOKUP(A1349,table3__3[],7,FALSE)</f>
        <v>R1012</v>
      </c>
      <c r="P1349" s="8">
        <f>VLOOKUP(A1349,table3__3[],8,FALSE)</f>
        <v>59</v>
      </c>
      <c r="Q1349">
        <f>VLOOKUP(A1348,table3__3[],8,)</f>
        <v>54</v>
      </c>
    </row>
    <row r="1350" spans="1:17" x14ac:dyDescent="0.3">
      <c r="A1350" s="11" t="s">
        <v>1022</v>
      </c>
      <c r="B1350" s="12" t="s">
        <v>6969</v>
      </c>
      <c r="C1350">
        <f>VLOOKUP(A1350,table2!A1350:J3684,2,FALSE)</f>
        <v>28.69</v>
      </c>
      <c r="D1350">
        <f>VLOOKUP(A1350,table2!A1350:J3684,3,FALSE)</f>
        <v>5.4</v>
      </c>
      <c r="E1350" t="str">
        <f>VLOOKUP(A1350,table2!A1350:J3684,4,FALSE)</f>
        <v>No</v>
      </c>
      <c r="F1350" t="str">
        <f>VLOOKUP(A1350,table2!A1350:J3684,5,FALSE)</f>
        <v>No</v>
      </c>
      <c r="G1350" t="str">
        <f>VLOOKUP(A1350,table2!A1350:J3684,6,FALSE)</f>
        <v>No</v>
      </c>
      <c r="H1350" s="26">
        <f>VLOOKUP(A1350,table2!A1350:J3684,7,FALSE)</f>
        <v>0</v>
      </c>
      <c r="I1350" t="str">
        <f>VLOOKUP(A1350,table2!A1350:J3684,8,FALSE)</f>
        <v>No</v>
      </c>
      <c r="J1350" t="str">
        <f>VLOOKUP(A1350,table2!A1350:J3684,9,FALSE)</f>
        <v>OVER WEIGHT</v>
      </c>
      <c r="K1350" t="str">
        <f>VLOOKUP(A1350,table2!A1350:J3684,10,FALSE)</f>
        <v>NORMAL</v>
      </c>
      <c r="L1350" s="22">
        <f>VLOOKUP(A1350,table3__3[],4,FALSE)</f>
        <v>11319</v>
      </c>
      <c r="M1350" s="22" t="str">
        <f>VLOOKUP(A1350,table3__3[],5,FALSE)</f>
        <v>tier - 3</v>
      </c>
      <c r="N1350" t="str">
        <f>VLOOKUP(A1350,table3__3[],6,)</f>
        <v>tier - 2</v>
      </c>
      <c r="O1350" t="str">
        <f>VLOOKUP(A1350,table3__3[],7,FALSE)</f>
        <v>R1026</v>
      </c>
      <c r="P1350" s="8">
        <f>VLOOKUP(A1350,table3__3[],8,FALSE)</f>
        <v>27</v>
      </c>
      <c r="Q1350">
        <f>VLOOKUP(A1349,table3__3[],8,)</f>
        <v>59</v>
      </c>
    </row>
    <row r="1351" spans="1:17" x14ac:dyDescent="0.3">
      <c r="A1351" s="13" t="s">
        <v>1021</v>
      </c>
      <c r="B1351" s="14" t="s">
        <v>6970</v>
      </c>
      <c r="C1351">
        <f>VLOOKUP(A1351,table2!A1351:J3685,2,FALSE)</f>
        <v>28.16</v>
      </c>
      <c r="D1351">
        <f>VLOOKUP(A1351,table2!A1351:J3685,3,FALSE)</f>
        <v>5.58</v>
      </c>
      <c r="E1351" t="str">
        <f>VLOOKUP(A1351,table2!A1351:J3685,4,FALSE)</f>
        <v>Yes</v>
      </c>
      <c r="F1351" t="str">
        <f>VLOOKUP(A1351,table2!A1351:J3685,5,FALSE)</f>
        <v>No</v>
      </c>
      <c r="G1351" t="str">
        <f>VLOOKUP(A1351,table2!A1351:J3685,6,FALSE)</f>
        <v>No</v>
      </c>
      <c r="H1351" s="26">
        <f>VLOOKUP(A1351,table2!A1351:J3685,7,FALSE)</f>
        <v>0</v>
      </c>
      <c r="I1351" t="str">
        <f>VLOOKUP(A1351,table2!A1351:J3685,8,FALSE)</f>
        <v>No</v>
      </c>
      <c r="J1351" t="str">
        <f>VLOOKUP(A1351,table2!A1351:J3685,9,FALSE)</f>
        <v>OVER WEIGHT</v>
      </c>
      <c r="K1351" t="str">
        <f>VLOOKUP(A1351,table2!A1351:J3685,10,FALSE)</f>
        <v>NORMAL</v>
      </c>
      <c r="L1351" s="22">
        <f>VLOOKUP(A1351,table3__3[],4,FALSE)</f>
        <v>11319</v>
      </c>
      <c r="M1351" s="22" t="str">
        <f>VLOOKUP(A1351,table3__3[],5,FALSE)</f>
        <v>tier - 3</v>
      </c>
      <c r="N1351" t="str">
        <f>VLOOKUP(A1351,table3__3[],6,)</f>
        <v>tier - 1</v>
      </c>
      <c r="O1351" t="str">
        <f>VLOOKUP(A1351,table3__3[],7,FALSE)</f>
        <v>R1012</v>
      </c>
      <c r="P1351" s="8">
        <f>VLOOKUP(A1351,table3__3[],8,FALSE)</f>
        <v>59</v>
      </c>
      <c r="Q1351">
        <f>VLOOKUP(A1350,table3__3[],8,)</f>
        <v>27</v>
      </c>
    </row>
    <row r="1352" spans="1:17" x14ac:dyDescent="0.3">
      <c r="A1352" s="11" t="s">
        <v>1020</v>
      </c>
      <c r="B1352" s="12" t="s">
        <v>5298</v>
      </c>
      <c r="C1352">
        <f>VLOOKUP(A1352,table2!A1352:J3686,2,FALSE)</f>
        <v>45.54</v>
      </c>
      <c r="D1352">
        <f>VLOOKUP(A1352,table2!A1352:J3686,3,FALSE)</f>
        <v>5.84</v>
      </c>
      <c r="E1352" t="str">
        <f>VLOOKUP(A1352,table2!A1352:J3686,4,FALSE)</f>
        <v>No</v>
      </c>
      <c r="F1352" t="str">
        <f>VLOOKUP(A1352,table2!A1352:J3686,5,FALSE)</f>
        <v>No</v>
      </c>
      <c r="G1352" t="str">
        <f>VLOOKUP(A1352,table2!A1352:J3686,6,FALSE)</f>
        <v>Yes</v>
      </c>
      <c r="H1352" s="26">
        <f>VLOOKUP(A1352,table2!A1352:J3686,7,FALSE)</f>
        <v>1</v>
      </c>
      <c r="I1352" t="str">
        <f>VLOOKUP(A1352,table2!A1352:J3686,8,FALSE)</f>
        <v>No</v>
      </c>
      <c r="J1352" t="str">
        <f>VLOOKUP(A1352,table2!A1352:J3686,9,FALSE)</f>
        <v>OBESITY</v>
      </c>
      <c r="K1352" t="str">
        <f>VLOOKUP(A1352,table2!A1352:J3686,10,FALSE)</f>
        <v>PREDIABETES</v>
      </c>
      <c r="L1352" s="22">
        <f>VLOOKUP(A1352,table3__3[],4,FALSE)</f>
        <v>11321</v>
      </c>
      <c r="M1352" s="22" t="str">
        <f>VLOOKUP(A1352,table3__3[],5,FALSE)</f>
        <v>tier - 3</v>
      </c>
      <c r="N1352" t="str">
        <f>VLOOKUP(A1352,table3__3[],6,)</f>
        <v>tier - 3</v>
      </c>
      <c r="O1352" t="str">
        <f>VLOOKUP(A1352,table3__3[],7,FALSE)</f>
        <v>R1012</v>
      </c>
      <c r="P1352" s="8">
        <f>VLOOKUP(A1352,table3__3[],8,FALSE)</f>
        <v>20</v>
      </c>
      <c r="Q1352">
        <f>VLOOKUP(A1351,table3__3[],8,)</f>
        <v>59</v>
      </c>
    </row>
    <row r="1353" spans="1:17" x14ac:dyDescent="0.3">
      <c r="A1353" s="13" t="s">
        <v>1019</v>
      </c>
      <c r="B1353" s="14" t="s">
        <v>6973</v>
      </c>
      <c r="C1353">
        <f>VLOOKUP(A1353,table2!A1353:J3687,2,FALSE)</f>
        <v>28.7</v>
      </c>
      <c r="D1353">
        <f>VLOOKUP(A1353,table2!A1353:J3687,3,FALSE)</f>
        <v>4.2</v>
      </c>
      <c r="E1353" t="str">
        <f>VLOOKUP(A1353,table2!A1353:J3687,4,FALSE)</f>
        <v>No</v>
      </c>
      <c r="F1353" t="str">
        <f>VLOOKUP(A1353,table2!A1353:J3687,5,FALSE)</f>
        <v>No</v>
      </c>
      <c r="G1353" t="str">
        <f>VLOOKUP(A1353,table2!A1353:J3687,6,FALSE)</f>
        <v>No</v>
      </c>
      <c r="H1353" s="26">
        <f>VLOOKUP(A1353,table2!A1353:J3687,7,FALSE)</f>
        <v>0</v>
      </c>
      <c r="I1353" t="str">
        <f>VLOOKUP(A1353,table2!A1353:J3687,8,FALSE)</f>
        <v>No</v>
      </c>
      <c r="J1353" t="str">
        <f>VLOOKUP(A1353,table2!A1353:J3687,9,FALSE)</f>
        <v>OVER WEIGHT</v>
      </c>
      <c r="K1353" t="str">
        <f>VLOOKUP(A1353,table2!A1353:J3687,10,FALSE)</f>
        <v>NORMAL</v>
      </c>
      <c r="L1353" s="22">
        <f>VLOOKUP(A1353,table3__3[],4,FALSE)</f>
        <v>11327</v>
      </c>
      <c r="M1353" s="22" t="str">
        <f>VLOOKUP(A1353,table3__3[],5,FALSE)</f>
        <v>tier - 3</v>
      </c>
      <c r="N1353" t="str">
        <f>VLOOKUP(A1353,table3__3[],6,)</f>
        <v>tier - 3</v>
      </c>
      <c r="O1353" t="str">
        <f>VLOOKUP(A1353,table3__3[],7,FALSE)</f>
        <v>R1013</v>
      </c>
      <c r="P1353" s="8">
        <f>VLOOKUP(A1353,table3__3[],8,FALSE)</f>
        <v>33</v>
      </c>
      <c r="Q1353">
        <f>VLOOKUP(A1352,table3__3[],8,)</f>
        <v>20</v>
      </c>
    </row>
    <row r="1354" spans="1:17" x14ac:dyDescent="0.3">
      <c r="A1354" s="11" t="s">
        <v>1018</v>
      </c>
      <c r="B1354" s="12" t="s">
        <v>6974</v>
      </c>
      <c r="C1354">
        <f>VLOOKUP(A1354,table2!A1354:J3688,2,FALSE)</f>
        <v>27.74</v>
      </c>
      <c r="D1354">
        <f>VLOOKUP(A1354,table2!A1354:J3688,3,FALSE)</f>
        <v>6.06</v>
      </c>
      <c r="E1354" t="str">
        <f>VLOOKUP(A1354,table2!A1354:J3688,4,FALSE)</f>
        <v>Yes</v>
      </c>
      <c r="F1354" t="str">
        <f>VLOOKUP(A1354,table2!A1354:J3688,5,FALSE)</f>
        <v>No</v>
      </c>
      <c r="G1354" t="str">
        <f>VLOOKUP(A1354,table2!A1354:J3688,6,FALSE)</f>
        <v>No</v>
      </c>
      <c r="H1354" s="26">
        <f>VLOOKUP(A1354,table2!A1354:J3688,7,FALSE)</f>
        <v>0</v>
      </c>
      <c r="I1354" t="str">
        <f>VLOOKUP(A1354,table2!A1354:J3688,8,FALSE)</f>
        <v>No</v>
      </c>
      <c r="J1354" t="str">
        <f>VLOOKUP(A1354,table2!A1354:J3688,9,FALSE)</f>
        <v>OVER WEIGHT</v>
      </c>
      <c r="K1354" t="str">
        <f>VLOOKUP(A1354,table2!A1354:J3688,10,FALSE)</f>
        <v>PREDIABETES</v>
      </c>
      <c r="L1354" s="22">
        <f>VLOOKUP(A1354,table3__3[],4,FALSE)</f>
        <v>11344</v>
      </c>
      <c r="M1354" s="22" t="str">
        <f>VLOOKUP(A1354,table3__3[],5,FALSE)</f>
        <v>tier - 3</v>
      </c>
      <c r="N1354" t="str">
        <f>VLOOKUP(A1354,table3__3[],6,)</f>
        <v>tier - 2</v>
      </c>
      <c r="O1354" t="str">
        <f>VLOOKUP(A1354,table3__3[],7,FALSE)</f>
        <v>R1025</v>
      </c>
      <c r="P1354" s="8">
        <f>VLOOKUP(A1354,table3__3[],8,FALSE)</f>
        <v>54</v>
      </c>
      <c r="Q1354">
        <f>VLOOKUP(A1353,table3__3[],8,)</f>
        <v>33</v>
      </c>
    </row>
    <row r="1355" spans="1:17" x14ac:dyDescent="0.3">
      <c r="A1355" s="13" t="s">
        <v>1017</v>
      </c>
      <c r="B1355" s="14" t="s">
        <v>5378</v>
      </c>
      <c r="C1355">
        <f>VLOOKUP(A1355,table2!A1355:J3689,2,FALSE)</f>
        <v>36.954999999999998</v>
      </c>
      <c r="D1355">
        <f>VLOOKUP(A1355,table2!A1355:J3689,3,FALSE)</f>
        <v>7.57</v>
      </c>
      <c r="E1355" t="str">
        <f>VLOOKUP(A1355,table2!A1355:J3689,4,FALSE)</f>
        <v>No</v>
      </c>
      <c r="F1355" t="str">
        <f>VLOOKUP(A1355,table2!A1355:J3689,5,FALSE)</f>
        <v>No</v>
      </c>
      <c r="G1355" t="str">
        <f>VLOOKUP(A1355,table2!A1355:J3689,6,FALSE)</f>
        <v>No</v>
      </c>
      <c r="H1355" s="26">
        <f>VLOOKUP(A1355,table2!A1355:J3689,7,FALSE)</f>
        <v>0</v>
      </c>
      <c r="I1355" t="str">
        <f>VLOOKUP(A1355,table2!A1355:J3689,8,FALSE)</f>
        <v>No</v>
      </c>
      <c r="J1355" t="str">
        <f>VLOOKUP(A1355,table2!A1355:J3689,9,FALSE)</f>
        <v>OBESITY</v>
      </c>
      <c r="K1355" t="str">
        <f>VLOOKUP(A1355,table2!A1355:J3689,10,FALSE)</f>
        <v>DIABETES</v>
      </c>
      <c r="L1355" s="22">
        <f>VLOOKUP(A1355,table3__3[],4,FALSE)</f>
        <v>11346</v>
      </c>
      <c r="M1355" s="22" t="str">
        <f>VLOOKUP(A1355,table3__3[],5,FALSE)</f>
        <v>tier - 3</v>
      </c>
      <c r="N1355" t="str">
        <f>VLOOKUP(A1355,table3__3[],6,)</f>
        <v>tier - 3</v>
      </c>
      <c r="O1355" t="str">
        <f>VLOOKUP(A1355,table3__3[],7,FALSE)</f>
        <v>R1011</v>
      </c>
      <c r="P1355" s="8">
        <f>VLOOKUP(A1355,table3__3[],8,FALSE)</f>
        <v>58</v>
      </c>
      <c r="Q1355">
        <f>VLOOKUP(A1354,table3__3[],8,)</f>
        <v>54</v>
      </c>
    </row>
    <row r="1356" spans="1:17" x14ac:dyDescent="0.3">
      <c r="A1356" s="11" t="s">
        <v>1016</v>
      </c>
      <c r="B1356" s="12" t="s">
        <v>6707</v>
      </c>
      <c r="C1356">
        <f>VLOOKUP(A1356,table2!A1356:J3690,2,FALSE)</f>
        <v>30.69</v>
      </c>
      <c r="D1356">
        <f>VLOOKUP(A1356,table2!A1356:J3690,3,FALSE)</f>
        <v>6.15</v>
      </c>
      <c r="E1356" t="str">
        <f>VLOOKUP(A1356,table2!A1356:J3690,4,FALSE)</f>
        <v>No</v>
      </c>
      <c r="F1356" t="str">
        <f>VLOOKUP(A1356,table2!A1356:J3690,5,FALSE)</f>
        <v>No</v>
      </c>
      <c r="G1356" t="str">
        <f>VLOOKUP(A1356,table2!A1356:J3690,6,FALSE)</f>
        <v>No</v>
      </c>
      <c r="H1356" s="26">
        <f>VLOOKUP(A1356,table2!A1356:J3690,7,FALSE)</f>
        <v>0</v>
      </c>
      <c r="I1356" t="str">
        <f>VLOOKUP(A1356,table2!A1356:J3690,8,FALSE)</f>
        <v>No</v>
      </c>
      <c r="J1356" t="str">
        <f>VLOOKUP(A1356,table2!A1356:J3690,9,FALSE)</f>
        <v>OBESITY</v>
      </c>
      <c r="K1356" t="str">
        <f>VLOOKUP(A1356,table2!A1356:J3690,10,FALSE)</f>
        <v>PREDIABETES</v>
      </c>
      <c r="L1356" s="22">
        <f>VLOOKUP(A1356,table3__3[],4,FALSE)</f>
        <v>11353</v>
      </c>
      <c r="M1356" s="22" t="str">
        <f>VLOOKUP(A1356,table3__3[],5,FALSE)</f>
        <v>tier - 3</v>
      </c>
      <c r="N1356" t="str">
        <f>VLOOKUP(A1356,table3__3[],6,)</f>
        <v>tier - 1</v>
      </c>
      <c r="O1356" t="str">
        <f>VLOOKUP(A1356,table3__3[],7,FALSE)</f>
        <v>R1012</v>
      </c>
      <c r="P1356" s="8">
        <f>VLOOKUP(A1356,table3__3[],8,FALSE)</f>
        <v>57</v>
      </c>
      <c r="Q1356">
        <f>VLOOKUP(A1355,table3__3[],8,)</f>
        <v>58</v>
      </c>
    </row>
    <row r="1357" spans="1:17" x14ac:dyDescent="0.3">
      <c r="A1357" s="13" t="s">
        <v>1015</v>
      </c>
      <c r="B1357" s="14" t="s">
        <v>6978</v>
      </c>
      <c r="C1357">
        <f>VLOOKUP(A1357,table2!A1357:J3691,2,FALSE)</f>
        <v>24.984999999999999</v>
      </c>
      <c r="D1357">
        <f>VLOOKUP(A1357,table2!A1357:J3691,3,FALSE)</f>
        <v>4.5599999999999996</v>
      </c>
      <c r="E1357" t="str">
        <f>VLOOKUP(A1357,table2!A1357:J3691,4,FALSE)</f>
        <v>No</v>
      </c>
      <c r="F1357" t="str">
        <f>VLOOKUP(A1357,table2!A1357:J3691,5,FALSE)</f>
        <v>No</v>
      </c>
      <c r="G1357" t="str">
        <f>VLOOKUP(A1357,table2!A1357:J3691,6,FALSE)</f>
        <v>No</v>
      </c>
      <c r="H1357" s="26">
        <f>VLOOKUP(A1357,table2!A1357:J3691,7,FALSE)</f>
        <v>0</v>
      </c>
      <c r="I1357" t="str">
        <f>VLOOKUP(A1357,table2!A1357:J3691,8,FALSE)</f>
        <v>No</v>
      </c>
      <c r="J1357" t="str">
        <f>VLOOKUP(A1357,table2!A1357:J3691,9,FALSE)</f>
        <v>OVER WEIGHT</v>
      </c>
      <c r="K1357" t="str">
        <f>VLOOKUP(A1357,table2!A1357:J3691,10,FALSE)</f>
        <v>NORMAL</v>
      </c>
      <c r="L1357" s="22">
        <f>VLOOKUP(A1357,table3__3[],4,FALSE)</f>
        <v>11357</v>
      </c>
      <c r="M1357" s="22" t="str">
        <f>VLOOKUP(A1357,table3__3[],5,FALSE)</f>
        <v>tier - 3</v>
      </c>
      <c r="N1357" t="str">
        <f>VLOOKUP(A1357,table3__3[],6,)</f>
        <v>tier - 3</v>
      </c>
      <c r="O1357" t="str">
        <f>VLOOKUP(A1357,table3__3[],7,FALSE)</f>
        <v>R1012</v>
      </c>
      <c r="P1357" s="8">
        <f>VLOOKUP(A1357,table3__3[],8,FALSE)</f>
        <v>57</v>
      </c>
      <c r="Q1357">
        <f>VLOOKUP(A1356,table3__3[],8,)</f>
        <v>57</v>
      </c>
    </row>
    <row r="1358" spans="1:17" x14ac:dyDescent="0.3">
      <c r="A1358" s="11" t="s">
        <v>1014</v>
      </c>
      <c r="B1358" s="12" t="s">
        <v>6980</v>
      </c>
      <c r="C1358">
        <f>VLOOKUP(A1358,table2!A1358:J3692,2,FALSE)</f>
        <v>39.42</v>
      </c>
      <c r="D1358">
        <f>VLOOKUP(A1358,table2!A1358:J3692,3,FALSE)</f>
        <v>4.72</v>
      </c>
      <c r="E1358" t="str">
        <f>VLOOKUP(A1358,table2!A1358:J3692,4,FALSE)</f>
        <v>Yes</v>
      </c>
      <c r="F1358" t="str">
        <f>VLOOKUP(A1358,table2!A1358:J3692,5,FALSE)</f>
        <v>No</v>
      </c>
      <c r="G1358" t="str">
        <f>VLOOKUP(A1358,table2!A1358:J3692,6,FALSE)</f>
        <v>No</v>
      </c>
      <c r="H1358" s="26">
        <f>VLOOKUP(A1358,table2!A1358:J3692,7,FALSE)</f>
        <v>1</v>
      </c>
      <c r="I1358" t="str">
        <f>VLOOKUP(A1358,table2!A1358:J3692,8,FALSE)</f>
        <v>No</v>
      </c>
      <c r="J1358" t="str">
        <f>VLOOKUP(A1358,table2!A1358:J3692,9,FALSE)</f>
        <v>OBESITY</v>
      </c>
      <c r="K1358" t="str">
        <f>VLOOKUP(A1358,table2!A1358:J3692,10,FALSE)</f>
        <v>NORMAL</v>
      </c>
      <c r="L1358" s="22">
        <f>VLOOKUP(A1358,table3__3[],4,FALSE)</f>
        <v>11363</v>
      </c>
      <c r="M1358" s="22" t="str">
        <f>VLOOKUP(A1358,table3__3[],5,FALSE)</f>
        <v>tier - 3</v>
      </c>
      <c r="N1358" t="str">
        <f>VLOOKUP(A1358,table3__3[],6,)</f>
        <v>tier - 1</v>
      </c>
      <c r="O1358" t="str">
        <f>VLOOKUP(A1358,table3__3[],7,FALSE)</f>
        <v>R1011</v>
      </c>
      <c r="P1358" s="8">
        <f>VLOOKUP(A1358,table3__3[],8,FALSE)</f>
        <v>58</v>
      </c>
      <c r="Q1358">
        <f>VLOOKUP(A1357,table3__3[],8,)</f>
        <v>57</v>
      </c>
    </row>
    <row r="1359" spans="1:17" x14ac:dyDescent="0.3">
      <c r="A1359" s="13" t="s">
        <v>1013</v>
      </c>
      <c r="B1359" s="14" t="s">
        <v>6982</v>
      </c>
      <c r="C1359">
        <f>VLOOKUP(A1359,table2!A1359:J3693,2,FALSE)</f>
        <v>16.8</v>
      </c>
      <c r="D1359">
        <f>VLOOKUP(A1359,table2!A1359:J3693,3,FALSE)</f>
        <v>7.98</v>
      </c>
      <c r="E1359" t="str">
        <f>VLOOKUP(A1359,table2!A1359:J3693,4,FALSE)</f>
        <v>No</v>
      </c>
      <c r="F1359" t="str">
        <f>VLOOKUP(A1359,table2!A1359:J3693,5,FALSE)</f>
        <v>No</v>
      </c>
      <c r="G1359" t="str">
        <f>VLOOKUP(A1359,table2!A1359:J3693,6,FALSE)</f>
        <v>No</v>
      </c>
      <c r="H1359" s="26">
        <f>VLOOKUP(A1359,table2!A1359:J3693,7,FALSE)</f>
        <v>0</v>
      </c>
      <c r="I1359" t="str">
        <f>VLOOKUP(A1359,table2!A1359:J3693,8,FALSE)</f>
        <v>No</v>
      </c>
      <c r="J1359" t="str">
        <f>VLOOKUP(A1359,table2!A1359:J3693,9,FALSE)</f>
        <v>UNDER WEIGHT</v>
      </c>
      <c r="K1359" t="str">
        <f>VLOOKUP(A1359,table2!A1359:J3693,10,FALSE)</f>
        <v>DIABETES</v>
      </c>
      <c r="L1359" s="22">
        <f>VLOOKUP(A1359,table3__3[],4,FALSE)</f>
        <v>11363</v>
      </c>
      <c r="M1359" s="22" t="str">
        <f>VLOOKUP(A1359,table3__3[],5,FALSE)</f>
        <v>tier - 3</v>
      </c>
      <c r="N1359" t="str">
        <f>VLOOKUP(A1359,table3__3[],6,)</f>
        <v>tier - 1</v>
      </c>
      <c r="O1359" t="str">
        <f>VLOOKUP(A1359,table3__3[],7,FALSE)</f>
        <v>R1013</v>
      </c>
      <c r="P1359" s="8">
        <f>VLOOKUP(A1359,table3__3[],8,FALSE)</f>
        <v>58</v>
      </c>
      <c r="Q1359">
        <f>VLOOKUP(A1358,table3__3[],8,)</f>
        <v>58</v>
      </c>
    </row>
    <row r="1360" spans="1:17" x14ac:dyDescent="0.3">
      <c r="A1360" s="11" t="s">
        <v>1012</v>
      </c>
      <c r="B1360" s="12" t="s">
        <v>6983</v>
      </c>
      <c r="C1360">
        <f>VLOOKUP(A1360,table2!A1360:J3694,2,FALSE)</f>
        <v>23.274999999999999</v>
      </c>
      <c r="D1360">
        <f>VLOOKUP(A1360,table2!A1360:J3694,3,FALSE)</f>
        <v>6.26</v>
      </c>
      <c r="E1360" t="str">
        <f>VLOOKUP(A1360,table2!A1360:J3694,4,FALSE)</f>
        <v>Yes</v>
      </c>
      <c r="F1360" t="str">
        <f>VLOOKUP(A1360,table2!A1360:J3694,5,FALSE)</f>
        <v>No</v>
      </c>
      <c r="G1360" t="str">
        <f>VLOOKUP(A1360,table2!A1360:J3694,6,FALSE)</f>
        <v>Yes</v>
      </c>
      <c r="H1360" s="26">
        <f>VLOOKUP(A1360,table2!A1360:J3694,7,FALSE)</f>
        <v>1</v>
      </c>
      <c r="I1360" t="str">
        <f>VLOOKUP(A1360,table2!A1360:J3694,8,FALSE)</f>
        <v>No</v>
      </c>
      <c r="J1360" t="str">
        <f>VLOOKUP(A1360,table2!A1360:J3694,9,FALSE)</f>
        <v>NORMAL WEIGHT</v>
      </c>
      <c r="K1360" t="str">
        <f>VLOOKUP(A1360,table2!A1360:J3694,10,FALSE)</f>
        <v>PREDIABETES</v>
      </c>
      <c r="L1360" s="22">
        <f>VLOOKUP(A1360,table3__3[],4,FALSE)</f>
        <v>11366</v>
      </c>
      <c r="M1360" s="22" t="str">
        <f>VLOOKUP(A1360,table3__3[],5,FALSE)</f>
        <v>tier - 3</v>
      </c>
      <c r="N1360" t="str">
        <f>VLOOKUP(A1360,table3__3[],6,)</f>
        <v>tier - 2</v>
      </c>
      <c r="O1360" t="str">
        <f>VLOOKUP(A1360,table3__3[],7,FALSE)</f>
        <v>R1011</v>
      </c>
      <c r="P1360" s="8">
        <f>VLOOKUP(A1360,table3__3[],8,FALSE)</f>
        <v>58</v>
      </c>
      <c r="Q1360">
        <f>VLOOKUP(A1359,table3__3[],8,)</f>
        <v>58</v>
      </c>
    </row>
    <row r="1361" spans="1:17" x14ac:dyDescent="0.3">
      <c r="A1361" s="13" t="s">
        <v>1011</v>
      </c>
      <c r="B1361" s="14" t="s">
        <v>4990</v>
      </c>
      <c r="C1361">
        <f>VLOOKUP(A1361,table2!A1361:J3695,2,FALSE)</f>
        <v>22.8</v>
      </c>
      <c r="D1361">
        <f>VLOOKUP(A1361,table2!A1361:J3695,3,FALSE)</f>
        <v>4.29</v>
      </c>
      <c r="E1361" t="str">
        <f>VLOOKUP(A1361,table2!A1361:J3695,4,FALSE)</f>
        <v>Yes</v>
      </c>
      <c r="F1361" t="str">
        <f>VLOOKUP(A1361,table2!A1361:J3695,5,FALSE)</f>
        <v>No</v>
      </c>
      <c r="G1361" t="str">
        <f>VLOOKUP(A1361,table2!A1361:J3695,6,FALSE)</f>
        <v>Yes</v>
      </c>
      <c r="H1361" s="26">
        <f>VLOOKUP(A1361,table2!A1361:J3695,7,FALSE)</f>
        <v>1</v>
      </c>
      <c r="I1361" t="str">
        <f>VLOOKUP(A1361,table2!A1361:J3695,8,FALSE)</f>
        <v>No</v>
      </c>
      <c r="J1361" t="str">
        <f>VLOOKUP(A1361,table2!A1361:J3695,9,FALSE)</f>
        <v>NORMAL WEIGHT</v>
      </c>
      <c r="K1361" t="str">
        <f>VLOOKUP(A1361,table2!A1361:J3695,10,FALSE)</f>
        <v>NORMAL</v>
      </c>
      <c r="L1361" s="22">
        <f>VLOOKUP(A1361,table3__3[],4,FALSE)</f>
        <v>11369</v>
      </c>
      <c r="M1361" s="22" t="str">
        <f>VLOOKUP(A1361,table3__3[],5,FALSE)</f>
        <v>tier - 3</v>
      </c>
      <c r="N1361" t="str">
        <f>VLOOKUP(A1361,table3__3[],6,)</f>
        <v>tier - 1</v>
      </c>
      <c r="O1361" t="str">
        <f>VLOOKUP(A1361,table3__3[],7,FALSE)</f>
        <v>R1026</v>
      </c>
      <c r="P1361" s="8">
        <f>VLOOKUP(A1361,table3__3[],8,FALSE)</f>
        <v>44</v>
      </c>
      <c r="Q1361">
        <f>VLOOKUP(A1360,table3__3[],8,)</f>
        <v>58</v>
      </c>
    </row>
    <row r="1362" spans="1:17" x14ac:dyDescent="0.3">
      <c r="A1362" s="11" t="s">
        <v>1010</v>
      </c>
      <c r="B1362" s="12" t="s">
        <v>6986</v>
      </c>
      <c r="C1362">
        <f>VLOOKUP(A1362,table2!A1362:J3696,2,FALSE)</f>
        <v>24.3</v>
      </c>
      <c r="D1362">
        <f>VLOOKUP(A1362,table2!A1362:J3696,3,FALSE)</f>
        <v>5.43</v>
      </c>
      <c r="E1362" t="str">
        <f>VLOOKUP(A1362,table2!A1362:J3696,4,FALSE)</f>
        <v>No</v>
      </c>
      <c r="F1362" t="str">
        <f>VLOOKUP(A1362,table2!A1362:J3696,5,FALSE)</f>
        <v>No</v>
      </c>
      <c r="G1362" t="str">
        <f>VLOOKUP(A1362,table2!A1362:J3696,6,FALSE)</f>
        <v>No</v>
      </c>
      <c r="H1362" s="26">
        <f>VLOOKUP(A1362,table2!A1362:J3696,7,FALSE)</f>
        <v>2</v>
      </c>
      <c r="I1362" t="str">
        <f>VLOOKUP(A1362,table2!A1362:J3696,8,FALSE)</f>
        <v>No</v>
      </c>
      <c r="J1362" t="str">
        <f>VLOOKUP(A1362,table2!A1362:J3696,9,FALSE)</f>
        <v>NORMAL WEIGHT</v>
      </c>
      <c r="K1362" t="str">
        <f>VLOOKUP(A1362,table2!A1362:J3696,10,FALSE)</f>
        <v>NORMAL</v>
      </c>
      <c r="L1362" s="22">
        <f>VLOOKUP(A1362,table3__3[],4,FALSE)</f>
        <v>11379</v>
      </c>
      <c r="M1362" s="22" t="str">
        <f>VLOOKUP(A1362,table3__3[],5,FALSE)</f>
        <v>tier - 3</v>
      </c>
      <c r="N1362" t="str">
        <f>VLOOKUP(A1362,table3__3[],6,)</f>
        <v>tier - 2</v>
      </c>
      <c r="O1362" t="str">
        <f>VLOOKUP(A1362,table3__3[],7,FALSE)</f>
        <v>R1025</v>
      </c>
      <c r="P1362" s="8">
        <f>VLOOKUP(A1362,table3__3[],8,FALSE)</f>
        <v>50</v>
      </c>
      <c r="Q1362">
        <f>VLOOKUP(A1361,table3__3[],8,)</f>
        <v>44</v>
      </c>
    </row>
    <row r="1363" spans="1:17" x14ac:dyDescent="0.3">
      <c r="A1363" s="13" t="s">
        <v>1009</v>
      </c>
      <c r="B1363" s="14" t="s">
        <v>6988</v>
      </c>
      <c r="C1363">
        <f>VLOOKUP(A1363,table2!A1363:J3697,2,FALSE)</f>
        <v>25.13</v>
      </c>
      <c r="D1363">
        <f>VLOOKUP(A1363,table2!A1363:J3697,3,FALSE)</f>
        <v>8</v>
      </c>
      <c r="E1363" t="str">
        <f>VLOOKUP(A1363,table2!A1363:J3697,4,FALSE)</f>
        <v>Yes</v>
      </c>
      <c r="F1363" t="str">
        <f>VLOOKUP(A1363,table2!A1363:J3697,5,FALSE)</f>
        <v>No</v>
      </c>
      <c r="G1363" t="str">
        <f>VLOOKUP(A1363,table2!A1363:J3697,6,FALSE)</f>
        <v>No</v>
      </c>
      <c r="H1363" s="26">
        <f>VLOOKUP(A1363,table2!A1363:J3697,7,FALSE)</f>
        <v>1</v>
      </c>
      <c r="I1363" t="str">
        <f>VLOOKUP(A1363,table2!A1363:J3697,8,FALSE)</f>
        <v>No</v>
      </c>
      <c r="J1363" t="str">
        <f>VLOOKUP(A1363,table2!A1363:J3697,9,FALSE)</f>
        <v>OVER WEIGHT</v>
      </c>
      <c r="K1363" t="str">
        <f>VLOOKUP(A1363,table2!A1363:J3697,10,FALSE)</f>
        <v>DIABETES</v>
      </c>
      <c r="L1363" s="22">
        <f>VLOOKUP(A1363,table3__3[],4,FALSE)</f>
        <v>11381</v>
      </c>
      <c r="M1363" s="22" t="str">
        <f>VLOOKUP(A1363,table3__3[],5,FALSE)</f>
        <v>tier - 3</v>
      </c>
      <c r="N1363" t="str">
        <f>VLOOKUP(A1363,table3__3[],6,)</f>
        <v>tier - 2</v>
      </c>
      <c r="O1363" t="str">
        <f>VLOOKUP(A1363,table3__3[],7,FALSE)</f>
        <v>R1013</v>
      </c>
      <c r="P1363" s="8">
        <f>VLOOKUP(A1363,table3__3[],8,FALSE)</f>
        <v>58</v>
      </c>
      <c r="Q1363">
        <f>VLOOKUP(A1362,table3__3[],8,)</f>
        <v>50</v>
      </c>
    </row>
    <row r="1364" spans="1:17" x14ac:dyDescent="0.3">
      <c r="A1364" s="11" t="s">
        <v>1008</v>
      </c>
      <c r="B1364" s="12" t="s">
        <v>6149</v>
      </c>
      <c r="C1364">
        <f>VLOOKUP(A1364,table2!A1364:J3698,2,FALSE)</f>
        <v>22.72</v>
      </c>
      <c r="D1364">
        <f>VLOOKUP(A1364,table2!A1364:J3698,3,FALSE)</f>
        <v>9.9600000000000009</v>
      </c>
      <c r="E1364" t="str">
        <f>VLOOKUP(A1364,table2!A1364:J3698,4,FALSE)</f>
        <v>Yes</v>
      </c>
      <c r="F1364" t="str">
        <f>VLOOKUP(A1364,table2!A1364:J3698,5,FALSE)</f>
        <v>No</v>
      </c>
      <c r="G1364" t="str">
        <f>VLOOKUP(A1364,table2!A1364:J3698,6,FALSE)</f>
        <v>No</v>
      </c>
      <c r="H1364" s="26">
        <f>VLOOKUP(A1364,table2!A1364:J3698,7,FALSE)</f>
        <v>2</v>
      </c>
      <c r="I1364" t="str">
        <f>VLOOKUP(A1364,table2!A1364:J3698,8,FALSE)</f>
        <v>No</v>
      </c>
      <c r="J1364" t="str">
        <f>VLOOKUP(A1364,table2!A1364:J3698,9,FALSE)</f>
        <v>NORMAL WEIGHT</v>
      </c>
      <c r="K1364" t="str">
        <f>VLOOKUP(A1364,table2!A1364:J3698,10,FALSE)</f>
        <v>DIABETES</v>
      </c>
      <c r="L1364" s="22">
        <f>VLOOKUP(A1364,table3__3[],4,FALSE)</f>
        <v>11388</v>
      </c>
      <c r="M1364" s="22" t="str">
        <f>VLOOKUP(A1364,table3__3[],5,FALSE)</f>
        <v>tier - 3</v>
      </c>
      <c r="N1364" t="str">
        <f>VLOOKUP(A1364,table3__3[],6,)</f>
        <v>tier - 2</v>
      </c>
      <c r="O1364" t="str">
        <f>VLOOKUP(A1364,table3__3[],7,FALSE)</f>
        <v>R1026</v>
      </c>
      <c r="P1364" s="8">
        <f>VLOOKUP(A1364,table3__3[],8,FALSE)</f>
        <v>25</v>
      </c>
      <c r="Q1364">
        <f>VLOOKUP(A1363,table3__3[],8,)</f>
        <v>58</v>
      </c>
    </row>
    <row r="1365" spans="1:17" x14ac:dyDescent="0.3">
      <c r="A1365" s="13" t="s">
        <v>1007</v>
      </c>
      <c r="B1365" s="14" t="s">
        <v>6990</v>
      </c>
      <c r="C1365">
        <f>VLOOKUP(A1365,table2!A1365:J3699,2,FALSE)</f>
        <v>32.6</v>
      </c>
      <c r="D1365">
        <f>VLOOKUP(A1365,table2!A1365:J3699,3,FALSE)</f>
        <v>6.8</v>
      </c>
      <c r="E1365" t="str">
        <f>VLOOKUP(A1365,table2!A1365:J3699,4,FALSE)</f>
        <v>Yes</v>
      </c>
      <c r="F1365" t="str">
        <f>VLOOKUP(A1365,table2!A1365:J3699,5,FALSE)</f>
        <v>No</v>
      </c>
      <c r="G1365" t="str">
        <f>VLOOKUP(A1365,table2!A1365:J3699,6,FALSE)</f>
        <v>No</v>
      </c>
      <c r="H1365" s="26">
        <f>VLOOKUP(A1365,table2!A1365:J3699,7,FALSE)</f>
        <v>0</v>
      </c>
      <c r="I1365" t="str">
        <f>VLOOKUP(A1365,table2!A1365:J3699,8,FALSE)</f>
        <v>No</v>
      </c>
      <c r="J1365" t="str">
        <f>VLOOKUP(A1365,table2!A1365:J3699,9,FALSE)</f>
        <v>OBESITY</v>
      </c>
      <c r="K1365" t="str">
        <f>VLOOKUP(A1365,table2!A1365:J3699,10,FALSE)</f>
        <v>DIABETES</v>
      </c>
      <c r="L1365" s="22">
        <f>VLOOKUP(A1365,table3__3[],4,FALSE)</f>
        <v>11394</v>
      </c>
      <c r="M1365" s="22" t="str">
        <f>VLOOKUP(A1365,table3__3[],5,FALSE)</f>
        <v>tier - 3</v>
      </c>
      <c r="N1365" t="str">
        <f>VLOOKUP(A1365,table3__3[],6,)</f>
        <v>tier - 1</v>
      </c>
      <c r="O1365" t="str">
        <f>VLOOKUP(A1365,table3__3[],7,FALSE)</f>
        <v>R1018</v>
      </c>
      <c r="P1365" s="8">
        <f>VLOOKUP(A1365,table3__3[],8,FALSE)</f>
        <v>55</v>
      </c>
      <c r="Q1365">
        <f>VLOOKUP(A1364,table3__3[],8,)</f>
        <v>25</v>
      </c>
    </row>
    <row r="1366" spans="1:17" x14ac:dyDescent="0.3">
      <c r="A1366" s="11" t="s">
        <v>1006</v>
      </c>
      <c r="B1366" s="12" t="s">
        <v>6992</v>
      </c>
      <c r="C1366">
        <f>VLOOKUP(A1366,table2!A1366:J3700,2,FALSE)</f>
        <v>17.28</v>
      </c>
      <c r="D1366">
        <f>VLOOKUP(A1366,table2!A1366:J3700,3,FALSE)</f>
        <v>6.22</v>
      </c>
      <c r="E1366" t="str">
        <f>VLOOKUP(A1366,table2!A1366:J3700,4,FALSE)</f>
        <v>Yes</v>
      </c>
      <c r="F1366" t="str">
        <f>VLOOKUP(A1366,table2!A1366:J3700,5,FALSE)</f>
        <v>No</v>
      </c>
      <c r="G1366" t="str">
        <f>VLOOKUP(A1366,table2!A1366:J3700,6,FALSE)</f>
        <v>No</v>
      </c>
      <c r="H1366" s="26">
        <f>VLOOKUP(A1366,table2!A1366:J3700,7,FALSE)</f>
        <v>2</v>
      </c>
      <c r="I1366" t="str">
        <f>VLOOKUP(A1366,table2!A1366:J3700,8,FALSE)</f>
        <v>No</v>
      </c>
      <c r="J1366" t="str">
        <f>VLOOKUP(A1366,table2!A1366:J3700,9,FALSE)</f>
        <v>UNDER WEIGHT</v>
      </c>
      <c r="K1366" t="str">
        <f>VLOOKUP(A1366,table2!A1366:J3700,10,FALSE)</f>
        <v>PREDIABETES</v>
      </c>
      <c r="L1366" s="22">
        <f>VLOOKUP(A1366,table3__3[],4,FALSE)</f>
        <v>11397</v>
      </c>
      <c r="M1366" s="22" t="str">
        <f>VLOOKUP(A1366,table3__3[],5,FALSE)</f>
        <v>tier - 3</v>
      </c>
      <c r="N1366" t="str">
        <f>VLOOKUP(A1366,table3__3[],6,)</f>
        <v>tier - 3</v>
      </c>
      <c r="O1366" t="str">
        <f>VLOOKUP(A1366,table3__3[],7,FALSE)</f>
        <v>R1024</v>
      </c>
      <c r="P1366" s="8">
        <f>VLOOKUP(A1366,table3__3[],8,FALSE)</f>
        <v>52</v>
      </c>
      <c r="Q1366">
        <f>VLOOKUP(A1365,table3__3[],8,)</f>
        <v>55</v>
      </c>
    </row>
    <row r="1367" spans="1:17" x14ac:dyDescent="0.3">
      <c r="A1367" s="13" t="s">
        <v>1005</v>
      </c>
      <c r="B1367" s="14" t="s">
        <v>6993</v>
      </c>
      <c r="C1367">
        <f>VLOOKUP(A1367,table2!A1367:J3701,2,FALSE)</f>
        <v>27.92</v>
      </c>
      <c r="D1367">
        <f>VLOOKUP(A1367,table2!A1367:J3701,3,FALSE)</f>
        <v>5.79</v>
      </c>
      <c r="E1367" t="str">
        <f>VLOOKUP(A1367,table2!A1367:J3701,4,FALSE)</f>
        <v>No</v>
      </c>
      <c r="F1367" t="str">
        <f>VLOOKUP(A1367,table2!A1367:J3701,5,FALSE)</f>
        <v>No</v>
      </c>
      <c r="G1367" t="str">
        <f>VLOOKUP(A1367,table2!A1367:J3701,6,FALSE)</f>
        <v>No</v>
      </c>
      <c r="H1367" s="26">
        <f>VLOOKUP(A1367,table2!A1367:J3701,7,FALSE)</f>
        <v>1</v>
      </c>
      <c r="I1367" t="str">
        <f>VLOOKUP(A1367,table2!A1367:J3701,8,FALSE)</f>
        <v>No</v>
      </c>
      <c r="J1367" t="str">
        <f>VLOOKUP(A1367,table2!A1367:J3701,9,FALSE)</f>
        <v>OVER WEIGHT</v>
      </c>
      <c r="K1367" t="str">
        <f>VLOOKUP(A1367,table2!A1367:J3701,10,FALSE)</f>
        <v>PREDIABETES</v>
      </c>
      <c r="L1367" s="22">
        <f>VLOOKUP(A1367,table3__3[],4,FALSE)</f>
        <v>11412</v>
      </c>
      <c r="M1367" s="22" t="str">
        <f>VLOOKUP(A1367,table3__3[],5,FALSE)</f>
        <v>tier - 3</v>
      </c>
      <c r="N1367" t="str">
        <f>VLOOKUP(A1367,table3__3[],6,)</f>
        <v>tier - 2</v>
      </c>
      <c r="O1367" t="str">
        <f>VLOOKUP(A1367,table3__3[],7,FALSE)</f>
        <v>R1011</v>
      </c>
      <c r="P1367" s="8">
        <f>VLOOKUP(A1367,table3__3[],8,FALSE)</f>
        <v>52</v>
      </c>
      <c r="Q1367">
        <f>VLOOKUP(A1366,table3__3[],8,)</f>
        <v>52</v>
      </c>
    </row>
    <row r="1368" spans="1:17" x14ac:dyDescent="0.3">
      <c r="A1368" s="11" t="s">
        <v>1004</v>
      </c>
      <c r="B1368" s="12" t="s">
        <v>6995</v>
      </c>
      <c r="C1368">
        <f>VLOOKUP(A1368,table2!A1368:J3702,2,FALSE)</f>
        <v>38.284999999999997</v>
      </c>
      <c r="D1368">
        <f>VLOOKUP(A1368,table2!A1368:J3702,3,FALSE)</f>
        <v>5.41</v>
      </c>
      <c r="E1368" t="str">
        <f>VLOOKUP(A1368,table2!A1368:J3702,4,FALSE)</f>
        <v>No</v>
      </c>
      <c r="F1368" t="str">
        <f>VLOOKUP(A1368,table2!A1368:J3702,5,FALSE)</f>
        <v>No</v>
      </c>
      <c r="G1368" t="str">
        <f>VLOOKUP(A1368,table2!A1368:J3702,6,FALSE)</f>
        <v>No</v>
      </c>
      <c r="H1368" s="26">
        <f>VLOOKUP(A1368,table2!A1368:J3702,7,FALSE)</f>
        <v>0</v>
      </c>
      <c r="I1368" t="str">
        <f>VLOOKUP(A1368,table2!A1368:J3702,8,FALSE)</f>
        <v>No</v>
      </c>
      <c r="J1368" t="str">
        <f>VLOOKUP(A1368,table2!A1368:J3702,9,FALSE)</f>
        <v>OBESITY</v>
      </c>
      <c r="K1368" t="str">
        <f>VLOOKUP(A1368,table2!A1368:J3702,10,FALSE)</f>
        <v>NORMAL</v>
      </c>
      <c r="L1368" s="22">
        <f>VLOOKUP(A1368,table3__3[],4,FALSE)</f>
        <v>11412</v>
      </c>
      <c r="M1368" s="22" t="str">
        <f>VLOOKUP(A1368,table3__3[],5,FALSE)</f>
        <v>tier - 3</v>
      </c>
      <c r="N1368" t="str">
        <f>VLOOKUP(A1368,table3__3[],6,)</f>
        <v>tier - 1</v>
      </c>
      <c r="O1368" t="str">
        <f>VLOOKUP(A1368,table3__3[],7,FALSE)</f>
        <v>R1021</v>
      </c>
      <c r="P1368" s="8">
        <f>VLOOKUP(A1368,table3__3[],8,FALSE)</f>
        <v>39</v>
      </c>
      <c r="Q1368">
        <f>VLOOKUP(A1367,table3__3[],8,)</f>
        <v>52</v>
      </c>
    </row>
    <row r="1369" spans="1:17" x14ac:dyDescent="0.3">
      <c r="A1369" s="13" t="s">
        <v>1003</v>
      </c>
      <c r="B1369" s="14" t="s">
        <v>6997</v>
      </c>
      <c r="C1369">
        <f>VLOOKUP(A1369,table2!A1369:J3703,2,FALSE)</f>
        <v>16.48</v>
      </c>
      <c r="D1369">
        <f>VLOOKUP(A1369,table2!A1369:J3703,3,FALSE)</f>
        <v>11.05</v>
      </c>
      <c r="E1369" t="str">
        <f>VLOOKUP(A1369,table2!A1369:J3703,4,FALSE)</f>
        <v>No</v>
      </c>
      <c r="F1369" t="str">
        <f>VLOOKUP(A1369,table2!A1369:J3703,5,FALSE)</f>
        <v>No</v>
      </c>
      <c r="G1369" t="str">
        <f>VLOOKUP(A1369,table2!A1369:J3703,6,FALSE)</f>
        <v>No</v>
      </c>
      <c r="H1369" s="26">
        <f>VLOOKUP(A1369,table2!A1369:J3703,7,FALSE)</f>
        <v>0</v>
      </c>
      <c r="I1369" t="str">
        <f>VLOOKUP(A1369,table2!A1369:J3703,8,FALSE)</f>
        <v>No</v>
      </c>
      <c r="J1369" t="str">
        <f>VLOOKUP(A1369,table2!A1369:J3703,9,FALSE)</f>
        <v>UNDER WEIGHT</v>
      </c>
      <c r="K1369" t="str">
        <f>VLOOKUP(A1369,table2!A1369:J3703,10,FALSE)</f>
        <v>DIABETES</v>
      </c>
      <c r="L1369" s="22">
        <f>VLOOKUP(A1369,table3__3[],4,FALSE)</f>
        <v>11419</v>
      </c>
      <c r="M1369" s="22" t="str">
        <f>VLOOKUP(A1369,table3__3[],5,FALSE)</f>
        <v>tier - 3</v>
      </c>
      <c r="N1369" t="str">
        <f>VLOOKUP(A1369,table3__3[],6,)</f>
        <v>tier - 1</v>
      </c>
      <c r="O1369" t="str">
        <f>VLOOKUP(A1369,table3__3[],7,FALSE)</f>
        <v>R1012</v>
      </c>
      <c r="P1369" s="8">
        <f>VLOOKUP(A1369,table3__3[],8,FALSE)</f>
        <v>37</v>
      </c>
      <c r="Q1369">
        <f>VLOOKUP(A1368,table3__3[],8,)</f>
        <v>39</v>
      </c>
    </row>
    <row r="1370" spans="1:17" x14ac:dyDescent="0.3">
      <c r="A1370" s="11" t="s">
        <v>1002</v>
      </c>
      <c r="B1370" s="12" t="s">
        <v>6998</v>
      </c>
      <c r="C1370">
        <f>VLOOKUP(A1370,table2!A1370:J3704,2,FALSE)</f>
        <v>38.57</v>
      </c>
      <c r="D1370">
        <f>VLOOKUP(A1370,table2!A1370:J3704,3,FALSE)</f>
        <v>6.27</v>
      </c>
      <c r="E1370" t="str">
        <f>VLOOKUP(A1370,table2!A1370:J3704,4,FALSE)</f>
        <v>No</v>
      </c>
      <c r="F1370" t="str">
        <f>VLOOKUP(A1370,table2!A1370:J3704,5,FALSE)</f>
        <v>No</v>
      </c>
      <c r="G1370" t="str">
        <f>VLOOKUP(A1370,table2!A1370:J3704,6,FALSE)</f>
        <v>No</v>
      </c>
      <c r="H1370" s="26">
        <f>VLOOKUP(A1370,table2!A1370:J3704,7,FALSE)</f>
        <v>0</v>
      </c>
      <c r="I1370" t="str">
        <f>VLOOKUP(A1370,table2!A1370:J3704,8,FALSE)</f>
        <v>No</v>
      </c>
      <c r="J1370" t="str">
        <f>VLOOKUP(A1370,table2!A1370:J3704,9,FALSE)</f>
        <v>OBESITY</v>
      </c>
      <c r="K1370" t="str">
        <f>VLOOKUP(A1370,table2!A1370:J3704,10,FALSE)</f>
        <v>PREDIABETES</v>
      </c>
      <c r="L1370" s="22">
        <f>VLOOKUP(A1370,table3__3[],4,FALSE)</f>
        <v>11436</v>
      </c>
      <c r="M1370" s="22" t="str">
        <f>VLOOKUP(A1370,table3__3[],5,FALSE)</f>
        <v>tier - 3</v>
      </c>
      <c r="N1370" t="str">
        <f>VLOOKUP(A1370,table3__3[],6,)</f>
        <v>tier - 3</v>
      </c>
      <c r="O1370" t="str">
        <f>VLOOKUP(A1370,table3__3[],7,FALSE)</f>
        <v>R1021</v>
      </c>
      <c r="P1370" s="8">
        <f>VLOOKUP(A1370,table3__3[],8,FALSE)</f>
        <v>42</v>
      </c>
      <c r="Q1370">
        <f>VLOOKUP(A1369,table3__3[],8,)</f>
        <v>37</v>
      </c>
    </row>
    <row r="1371" spans="1:17" x14ac:dyDescent="0.3">
      <c r="A1371" s="13" t="s">
        <v>1001</v>
      </c>
      <c r="B1371" s="14" t="s">
        <v>7000</v>
      </c>
      <c r="C1371">
        <f>VLOOKUP(A1371,table2!A1371:J3705,2,FALSE)</f>
        <v>43.85</v>
      </c>
      <c r="D1371">
        <f>VLOOKUP(A1371,table2!A1371:J3705,3,FALSE)</f>
        <v>4.7699999999999996</v>
      </c>
      <c r="E1371" t="str">
        <f>VLOOKUP(A1371,table2!A1371:J3705,4,FALSE)</f>
        <v>Yes</v>
      </c>
      <c r="F1371" t="str">
        <f>VLOOKUP(A1371,table2!A1371:J3705,5,FALSE)</f>
        <v>No</v>
      </c>
      <c r="G1371" t="str">
        <f>VLOOKUP(A1371,table2!A1371:J3705,6,FALSE)</f>
        <v>No</v>
      </c>
      <c r="H1371" s="26">
        <f>VLOOKUP(A1371,table2!A1371:J3705,7,FALSE)</f>
        <v>0</v>
      </c>
      <c r="I1371" t="str">
        <f>VLOOKUP(A1371,table2!A1371:J3705,8,FALSE)</f>
        <v>No</v>
      </c>
      <c r="J1371" t="str">
        <f>VLOOKUP(A1371,table2!A1371:J3705,9,FALSE)</f>
        <v>OBESITY</v>
      </c>
      <c r="K1371" t="str">
        <f>VLOOKUP(A1371,table2!A1371:J3705,10,FALSE)</f>
        <v>NORMAL</v>
      </c>
      <c r="L1371" s="22">
        <f>VLOOKUP(A1371,table3__3[],4,FALSE)</f>
        <v>11437</v>
      </c>
      <c r="M1371" s="22" t="str">
        <f>VLOOKUP(A1371,table3__3[],5,FALSE)</f>
        <v>tier - 3</v>
      </c>
      <c r="N1371" t="str">
        <f>VLOOKUP(A1371,table3__3[],6,)</f>
        <v>tier - 3</v>
      </c>
      <c r="O1371" t="str">
        <f>VLOOKUP(A1371,table3__3[],7,FALSE)</f>
        <v>R1012</v>
      </c>
      <c r="P1371" s="8">
        <f>VLOOKUP(A1371,table3__3[],8,FALSE)</f>
        <v>51</v>
      </c>
      <c r="Q1371">
        <f>VLOOKUP(A1370,table3__3[],8,)</f>
        <v>42</v>
      </c>
    </row>
    <row r="1372" spans="1:17" x14ac:dyDescent="0.3">
      <c r="A1372" s="11" t="s">
        <v>1000</v>
      </c>
      <c r="B1372" s="12" t="s">
        <v>7002</v>
      </c>
      <c r="C1372">
        <f>VLOOKUP(A1372,table2!A1372:J3706,2,FALSE)</f>
        <v>30.11</v>
      </c>
      <c r="D1372">
        <f>VLOOKUP(A1372,table2!A1372:J3706,3,FALSE)</f>
        <v>4.08</v>
      </c>
      <c r="E1372" t="str">
        <f>VLOOKUP(A1372,table2!A1372:J3706,4,FALSE)</f>
        <v>No</v>
      </c>
      <c r="F1372" t="str">
        <f>VLOOKUP(A1372,table2!A1372:J3706,5,FALSE)</f>
        <v>No</v>
      </c>
      <c r="G1372" t="str">
        <f>VLOOKUP(A1372,table2!A1372:J3706,6,FALSE)</f>
        <v>No</v>
      </c>
      <c r="H1372" s="26">
        <f>VLOOKUP(A1372,table2!A1372:J3706,7,FALSE)</f>
        <v>0</v>
      </c>
      <c r="I1372" t="str">
        <f>VLOOKUP(A1372,table2!A1372:J3706,8,FALSE)</f>
        <v>No</v>
      </c>
      <c r="J1372" t="str">
        <f>VLOOKUP(A1372,table2!A1372:J3706,9,FALSE)</f>
        <v>OBESITY</v>
      </c>
      <c r="K1372" t="str">
        <f>VLOOKUP(A1372,table2!A1372:J3706,10,FALSE)</f>
        <v>NORMAL</v>
      </c>
      <c r="L1372" s="22">
        <f>VLOOKUP(A1372,table3__3[],4,FALSE)</f>
        <v>11454</v>
      </c>
      <c r="M1372" s="22" t="str">
        <f>VLOOKUP(A1372,table3__3[],5,FALSE)</f>
        <v>tier - 3</v>
      </c>
      <c r="N1372" t="str">
        <f>VLOOKUP(A1372,table3__3[],6,)</f>
        <v>tier - 1</v>
      </c>
      <c r="O1372" t="str">
        <f>VLOOKUP(A1372,table3__3[],7,FALSE)</f>
        <v>R1012</v>
      </c>
      <c r="P1372" s="8">
        <f>VLOOKUP(A1372,table3__3[],8,FALSE)</f>
        <v>56</v>
      </c>
      <c r="Q1372">
        <f>VLOOKUP(A1371,table3__3[],8,)</f>
        <v>51</v>
      </c>
    </row>
    <row r="1373" spans="1:17" x14ac:dyDescent="0.3">
      <c r="A1373" s="13" t="s">
        <v>999</v>
      </c>
      <c r="B1373" s="14" t="s">
        <v>7004</v>
      </c>
      <c r="C1373">
        <f>VLOOKUP(A1373,table2!A1373:J3707,2,FALSE)</f>
        <v>31.59</v>
      </c>
      <c r="D1373">
        <f>VLOOKUP(A1373,table2!A1373:J3707,3,FALSE)</f>
        <v>6.01</v>
      </c>
      <c r="E1373" t="str">
        <f>VLOOKUP(A1373,table2!A1373:J3707,4,FALSE)</f>
        <v>No</v>
      </c>
      <c r="F1373" t="str">
        <f>VLOOKUP(A1373,table2!A1373:J3707,5,FALSE)</f>
        <v>No</v>
      </c>
      <c r="G1373" t="str">
        <f>VLOOKUP(A1373,table2!A1373:J3707,6,FALSE)</f>
        <v>No</v>
      </c>
      <c r="H1373" s="26">
        <f>VLOOKUP(A1373,table2!A1373:J3707,7,FALSE)</f>
        <v>0</v>
      </c>
      <c r="I1373" t="str">
        <f>VLOOKUP(A1373,table2!A1373:J3707,8,FALSE)</f>
        <v>No</v>
      </c>
      <c r="J1373" t="str">
        <f>VLOOKUP(A1373,table2!A1373:J3707,9,FALSE)</f>
        <v>OBESITY</v>
      </c>
      <c r="K1373" t="str">
        <f>VLOOKUP(A1373,table2!A1373:J3707,10,FALSE)</f>
        <v>PREDIABETES</v>
      </c>
      <c r="L1373" s="22">
        <f>VLOOKUP(A1373,table3__3[],4,FALSE)</f>
        <v>11455</v>
      </c>
      <c r="M1373" s="22" t="str">
        <f>VLOOKUP(A1373,table3__3[],5,FALSE)</f>
        <v>tier - 3</v>
      </c>
      <c r="N1373" t="str">
        <f>VLOOKUP(A1373,table3__3[],6,)</f>
        <v>tier - 2</v>
      </c>
      <c r="O1373" t="str">
        <f>VLOOKUP(A1373,table3__3[],7,FALSE)</f>
        <v>R1011</v>
      </c>
      <c r="P1373" s="8">
        <f>VLOOKUP(A1373,table3__3[],8,FALSE)</f>
        <v>57</v>
      </c>
      <c r="Q1373">
        <f>VLOOKUP(A1372,table3__3[],8,)</f>
        <v>56</v>
      </c>
    </row>
    <row r="1374" spans="1:17" x14ac:dyDescent="0.3">
      <c r="A1374" s="11" t="s">
        <v>998</v>
      </c>
      <c r="B1374" s="12" t="s">
        <v>5076</v>
      </c>
      <c r="C1374">
        <f>VLOOKUP(A1374,table2!A1374:J3708,2,FALSE)</f>
        <v>40.15</v>
      </c>
      <c r="D1374">
        <f>VLOOKUP(A1374,table2!A1374:J3708,3,FALSE)</f>
        <v>11.84</v>
      </c>
      <c r="E1374" t="str">
        <f>VLOOKUP(A1374,table2!A1374:J3708,4,FALSE)</f>
        <v>No</v>
      </c>
      <c r="F1374" t="str">
        <f>VLOOKUP(A1374,table2!A1374:J3708,5,FALSE)</f>
        <v>No</v>
      </c>
      <c r="G1374" t="str">
        <f>VLOOKUP(A1374,table2!A1374:J3708,6,FALSE)</f>
        <v>No</v>
      </c>
      <c r="H1374" s="26">
        <f>VLOOKUP(A1374,table2!A1374:J3708,7,FALSE)</f>
        <v>0</v>
      </c>
      <c r="I1374" t="str">
        <f>VLOOKUP(A1374,table2!A1374:J3708,8,FALSE)</f>
        <v>No</v>
      </c>
      <c r="J1374" t="str">
        <f>VLOOKUP(A1374,table2!A1374:J3708,9,FALSE)</f>
        <v>OBESITY</v>
      </c>
      <c r="K1374" t="str">
        <f>VLOOKUP(A1374,table2!A1374:J3708,10,FALSE)</f>
        <v>DIABETES</v>
      </c>
      <c r="L1374" s="22">
        <f>VLOOKUP(A1374,table3__3[],4,FALSE)</f>
        <v>11478</v>
      </c>
      <c r="M1374" s="22" t="str">
        <f>VLOOKUP(A1374,table3__3[],5,FALSE)</f>
        <v>tier - 3</v>
      </c>
      <c r="N1374" t="str">
        <f>VLOOKUP(A1374,table3__3[],6,)</f>
        <v>tier - 2</v>
      </c>
      <c r="O1374" t="str">
        <f>VLOOKUP(A1374,table3__3[],7,FALSE)</f>
        <v>R1025</v>
      </c>
      <c r="P1374" s="8">
        <f>VLOOKUP(A1374,table3__3[],8,FALSE)</f>
        <v>56</v>
      </c>
      <c r="Q1374">
        <f>VLOOKUP(A1373,table3__3[],8,)</f>
        <v>57</v>
      </c>
    </row>
    <row r="1375" spans="1:17" x14ac:dyDescent="0.3">
      <c r="A1375" s="13" t="s">
        <v>997</v>
      </c>
      <c r="B1375" s="14" t="s">
        <v>7007</v>
      </c>
      <c r="C1375">
        <f>VLOOKUP(A1375,table2!A1375:J3709,2,FALSE)</f>
        <v>40.700000000000003</v>
      </c>
      <c r="D1375">
        <f>VLOOKUP(A1375,table2!A1375:J3709,3,FALSE)</f>
        <v>6.27</v>
      </c>
      <c r="E1375" t="str">
        <f>VLOOKUP(A1375,table2!A1375:J3709,4,FALSE)</f>
        <v>Yes</v>
      </c>
      <c r="F1375" t="str">
        <f>VLOOKUP(A1375,table2!A1375:J3709,5,FALSE)</f>
        <v>No</v>
      </c>
      <c r="G1375" t="str">
        <f>VLOOKUP(A1375,table2!A1375:J3709,6,FALSE)</f>
        <v>Yes</v>
      </c>
      <c r="H1375" s="26">
        <f>VLOOKUP(A1375,table2!A1375:J3709,7,FALSE)</f>
        <v>1</v>
      </c>
      <c r="I1375" t="str">
        <f>VLOOKUP(A1375,table2!A1375:J3709,8,FALSE)</f>
        <v>No</v>
      </c>
      <c r="J1375" t="str">
        <f>VLOOKUP(A1375,table2!A1375:J3709,9,FALSE)</f>
        <v>OBESITY</v>
      </c>
      <c r="K1375" t="str">
        <f>VLOOKUP(A1375,table2!A1375:J3709,10,FALSE)</f>
        <v>PREDIABETES</v>
      </c>
      <c r="L1375" s="22">
        <f>VLOOKUP(A1375,table3__3[],4,FALSE)</f>
        <v>11483</v>
      </c>
      <c r="M1375" s="22" t="str">
        <f>VLOOKUP(A1375,table3__3[],5,FALSE)</f>
        <v>tier - 3</v>
      </c>
      <c r="N1375" t="str">
        <f>VLOOKUP(A1375,table3__3[],6,)</f>
        <v>tier - 2</v>
      </c>
      <c r="O1375" t="str">
        <f>VLOOKUP(A1375,table3__3[],7,FALSE)</f>
        <v>R1013</v>
      </c>
      <c r="P1375" s="8">
        <f>VLOOKUP(A1375,table3__3[],8,FALSE)</f>
        <v>18</v>
      </c>
      <c r="Q1375">
        <f>VLOOKUP(A1374,table3__3[],8,)</f>
        <v>56</v>
      </c>
    </row>
    <row r="1376" spans="1:17" x14ac:dyDescent="0.3">
      <c r="A1376" s="11" t="s">
        <v>996</v>
      </c>
      <c r="B1376" s="12" t="s">
        <v>5714</v>
      </c>
      <c r="C1376">
        <f>VLOOKUP(A1376,table2!A1376:J3710,2,FALSE)</f>
        <v>40.76</v>
      </c>
      <c r="D1376">
        <f>VLOOKUP(A1376,table2!A1376:J3710,3,FALSE)</f>
        <v>5.28</v>
      </c>
      <c r="E1376" t="str">
        <f>VLOOKUP(A1376,table2!A1376:J3710,4,FALSE)</f>
        <v>No</v>
      </c>
      <c r="F1376" t="str">
        <f>VLOOKUP(A1376,table2!A1376:J3710,5,FALSE)</f>
        <v>No</v>
      </c>
      <c r="G1376" t="str">
        <f>VLOOKUP(A1376,table2!A1376:J3710,6,FALSE)</f>
        <v>No</v>
      </c>
      <c r="H1376" s="26">
        <f>VLOOKUP(A1376,table2!A1376:J3710,7,FALSE)</f>
        <v>0</v>
      </c>
      <c r="I1376" t="str">
        <f>VLOOKUP(A1376,table2!A1376:J3710,8,FALSE)</f>
        <v>No</v>
      </c>
      <c r="J1376" t="str">
        <f>VLOOKUP(A1376,table2!A1376:J3710,9,FALSE)</f>
        <v>OBESITY</v>
      </c>
      <c r="K1376" t="str">
        <f>VLOOKUP(A1376,table2!A1376:J3710,10,FALSE)</f>
        <v>NORMAL</v>
      </c>
      <c r="L1376" s="22">
        <f>VLOOKUP(A1376,table3__3[],4,FALSE)</f>
        <v>11488</v>
      </c>
      <c r="M1376" s="22" t="str">
        <f>VLOOKUP(A1376,table3__3[],5,FALSE)</f>
        <v>tier - 3</v>
      </c>
      <c r="N1376" t="str">
        <f>VLOOKUP(A1376,table3__3[],6,)</f>
        <v>tier - 1</v>
      </c>
      <c r="O1376" t="str">
        <f>VLOOKUP(A1376,table3__3[],7,FALSE)</f>
        <v>R1014</v>
      </c>
      <c r="P1376" s="8">
        <f>VLOOKUP(A1376,table3__3[],8,FALSE)</f>
        <v>52</v>
      </c>
      <c r="Q1376">
        <f>VLOOKUP(A1375,table3__3[],8,)</f>
        <v>18</v>
      </c>
    </row>
    <row r="1377" spans="1:17" x14ac:dyDescent="0.3">
      <c r="A1377" s="13" t="s">
        <v>995</v>
      </c>
      <c r="B1377" s="14" t="s">
        <v>7010</v>
      </c>
      <c r="C1377">
        <f>VLOOKUP(A1377,table2!A1377:J3711,2,FALSE)</f>
        <v>29.7</v>
      </c>
      <c r="D1377">
        <f>VLOOKUP(A1377,table2!A1377:J3711,3,FALSE)</f>
        <v>7.03</v>
      </c>
      <c r="E1377" t="str">
        <f>VLOOKUP(A1377,table2!A1377:J3711,4,FALSE)</f>
        <v>No</v>
      </c>
      <c r="F1377" t="str">
        <f>VLOOKUP(A1377,table2!A1377:J3711,5,FALSE)</f>
        <v>No</v>
      </c>
      <c r="G1377" t="str">
        <f>VLOOKUP(A1377,table2!A1377:J3711,6,FALSE)</f>
        <v>No</v>
      </c>
      <c r="H1377" s="26">
        <f>VLOOKUP(A1377,table2!A1377:J3711,7,FALSE)</f>
        <v>0</v>
      </c>
      <c r="I1377" t="str">
        <f>VLOOKUP(A1377,table2!A1377:J3711,8,FALSE)</f>
        <v>No</v>
      </c>
      <c r="J1377" t="str">
        <f>VLOOKUP(A1377,table2!A1377:J3711,9,FALSE)</f>
        <v>OVER WEIGHT</v>
      </c>
      <c r="K1377" t="str">
        <f>VLOOKUP(A1377,table2!A1377:J3711,10,FALSE)</f>
        <v>DIABETES</v>
      </c>
      <c r="L1377" s="22">
        <f>VLOOKUP(A1377,table3__3[],4,FALSE)</f>
        <v>11492</v>
      </c>
      <c r="M1377" s="22" t="str">
        <f>VLOOKUP(A1377,table3__3[],5,FALSE)</f>
        <v>tier - 3</v>
      </c>
      <c r="N1377" t="str">
        <f>VLOOKUP(A1377,table3__3[],6,)</f>
        <v>tier - 3</v>
      </c>
      <c r="O1377" t="str">
        <f>VLOOKUP(A1377,table3__3[],7,FALSE)</f>
        <v>R1026</v>
      </c>
      <c r="P1377" s="8">
        <f>VLOOKUP(A1377,table3__3[],8,FALSE)</f>
        <v>40</v>
      </c>
      <c r="Q1377">
        <f>VLOOKUP(A1376,table3__3[],8,)</f>
        <v>52</v>
      </c>
    </row>
    <row r="1378" spans="1:17" x14ac:dyDescent="0.3">
      <c r="A1378" s="11" t="s">
        <v>994</v>
      </c>
      <c r="B1378" s="12" t="s">
        <v>7012</v>
      </c>
      <c r="C1378">
        <f>VLOOKUP(A1378,table2!A1378:J3712,2,FALSE)</f>
        <v>40.58</v>
      </c>
      <c r="D1378">
        <f>VLOOKUP(A1378,table2!A1378:J3712,3,FALSE)</f>
        <v>5.32</v>
      </c>
      <c r="E1378" t="str">
        <f>VLOOKUP(A1378,table2!A1378:J3712,4,FALSE)</f>
        <v>Yes</v>
      </c>
      <c r="F1378" t="str">
        <f>VLOOKUP(A1378,table2!A1378:J3712,5,FALSE)</f>
        <v>No</v>
      </c>
      <c r="G1378" t="str">
        <f>VLOOKUP(A1378,table2!A1378:J3712,6,FALSE)</f>
        <v>Yes</v>
      </c>
      <c r="H1378" s="26">
        <f>VLOOKUP(A1378,table2!A1378:J3712,7,FALSE)</f>
        <v>1</v>
      </c>
      <c r="I1378" t="str">
        <f>VLOOKUP(A1378,table2!A1378:J3712,8,FALSE)</f>
        <v>No</v>
      </c>
      <c r="J1378" t="str">
        <f>VLOOKUP(A1378,table2!A1378:J3712,9,FALSE)</f>
        <v>OBESITY</v>
      </c>
      <c r="K1378" t="str">
        <f>VLOOKUP(A1378,table2!A1378:J3712,10,FALSE)</f>
        <v>NORMAL</v>
      </c>
      <c r="L1378" s="22">
        <f>VLOOKUP(A1378,table3__3[],4,FALSE)</f>
        <v>11498</v>
      </c>
      <c r="M1378" s="22" t="str">
        <f>VLOOKUP(A1378,table3__3[],5,FALSE)</f>
        <v>tier - 3</v>
      </c>
      <c r="N1378" t="str">
        <f>VLOOKUP(A1378,table3__3[],6,)</f>
        <v>tier - 1</v>
      </c>
      <c r="O1378" t="str">
        <f>VLOOKUP(A1378,table3__3[],7,FALSE)</f>
        <v>R1012</v>
      </c>
      <c r="P1378" s="8">
        <f>VLOOKUP(A1378,table3__3[],8,FALSE)</f>
        <v>53</v>
      </c>
      <c r="Q1378">
        <f>VLOOKUP(A1377,table3__3[],8,)</f>
        <v>40</v>
      </c>
    </row>
    <row r="1379" spans="1:17" x14ac:dyDescent="0.3">
      <c r="A1379" s="13" t="s">
        <v>993</v>
      </c>
      <c r="B1379" s="14" t="s">
        <v>7013</v>
      </c>
      <c r="C1379">
        <f>VLOOKUP(A1379,table2!A1379:J3713,2,FALSE)</f>
        <v>33.06</v>
      </c>
      <c r="D1379">
        <f>VLOOKUP(A1379,table2!A1379:J3713,3,FALSE)</f>
        <v>9.59</v>
      </c>
      <c r="E1379" t="str">
        <f>VLOOKUP(A1379,table2!A1379:J3713,4,FALSE)</f>
        <v>Yes</v>
      </c>
      <c r="F1379" t="str">
        <f>VLOOKUP(A1379,table2!A1379:J3713,5,FALSE)</f>
        <v>No</v>
      </c>
      <c r="G1379" t="str">
        <f>VLOOKUP(A1379,table2!A1379:J3713,6,FALSE)</f>
        <v>No</v>
      </c>
      <c r="H1379" s="26">
        <f>VLOOKUP(A1379,table2!A1379:J3713,7,FALSE)</f>
        <v>0</v>
      </c>
      <c r="I1379" t="str">
        <f>VLOOKUP(A1379,table2!A1379:J3713,8,FALSE)</f>
        <v>No</v>
      </c>
      <c r="J1379" t="str">
        <f>VLOOKUP(A1379,table2!A1379:J3713,9,FALSE)</f>
        <v>OBESITY</v>
      </c>
      <c r="K1379" t="str">
        <f>VLOOKUP(A1379,table2!A1379:J3713,10,FALSE)</f>
        <v>DIABETES</v>
      </c>
      <c r="L1379" s="22">
        <f>VLOOKUP(A1379,table3__3[],4,FALSE)</f>
        <v>11512</v>
      </c>
      <c r="M1379" s="22" t="str">
        <f>VLOOKUP(A1379,table3__3[],5,FALSE)</f>
        <v>tier - 3</v>
      </c>
      <c r="N1379" t="str">
        <f>VLOOKUP(A1379,table3__3[],6,)</f>
        <v>tier - 3</v>
      </c>
      <c r="O1379" t="str">
        <f>VLOOKUP(A1379,table3__3[],7,FALSE)</f>
        <v>R1026</v>
      </c>
      <c r="P1379" s="8">
        <f>VLOOKUP(A1379,table3__3[],8,FALSE)</f>
        <v>33</v>
      </c>
      <c r="Q1379">
        <f>VLOOKUP(A1378,table3__3[],8,)</f>
        <v>53</v>
      </c>
    </row>
    <row r="1380" spans="1:17" x14ac:dyDescent="0.3">
      <c r="A1380" s="11" t="s">
        <v>992</v>
      </c>
      <c r="B1380" s="12" t="s">
        <v>7015</v>
      </c>
      <c r="C1380">
        <f>VLOOKUP(A1380,table2!A1380:J3714,2,FALSE)</f>
        <v>26.62</v>
      </c>
      <c r="D1380">
        <f>VLOOKUP(A1380,table2!A1380:J3714,3,FALSE)</f>
        <v>6.15</v>
      </c>
      <c r="E1380" t="str">
        <f>VLOOKUP(A1380,table2!A1380:J3714,4,FALSE)</f>
        <v>Yes</v>
      </c>
      <c r="F1380" t="str">
        <f>VLOOKUP(A1380,table2!A1380:J3714,5,FALSE)</f>
        <v>No</v>
      </c>
      <c r="G1380" t="str">
        <f>VLOOKUP(A1380,table2!A1380:J3714,6,FALSE)</f>
        <v>No</v>
      </c>
      <c r="H1380" s="26">
        <f>VLOOKUP(A1380,table2!A1380:J3714,7,FALSE)</f>
        <v>0</v>
      </c>
      <c r="I1380" t="str">
        <f>VLOOKUP(A1380,table2!A1380:J3714,8,FALSE)</f>
        <v>No</v>
      </c>
      <c r="J1380" t="str">
        <f>VLOOKUP(A1380,table2!A1380:J3714,9,FALSE)</f>
        <v>OVER WEIGHT</v>
      </c>
      <c r="K1380" t="str">
        <f>VLOOKUP(A1380,table2!A1380:J3714,10,FALSE)</f>
        <v>PREDIABETES</v>
      </c>
      <c r="L1380" s="22">
        <f>VLOOKUP(A1380,table3__3[],4,FALSE)</f>
        <v>11512</v>
      </c>
      <c r="M1380" s="22" t="str">
        <f>VLOOKUP(A1380,table3__3[],5,FALSE)</f>
        <v>tier - 3</v>
      </c>
      <c r="N1380" t="str">
        <f>VLOOKUP(A1380,table3__3[],6,)</f>
        <v>tier - 1</v>
      </c>
      <c r="O1380" t="str">
        <f>VLOOKUP(A1380,table3__3[],7,FALSE)</f>
        <v>R1024</v>
      </c>
      <c r="P1380" s="8">
        <f>VLOOKUP(A1380,table3__3[],8,FALSE)</f>
        <v>54</v>
      </c>
      <c r="Q1380">
        <f>VLOOKUP(A1379,table3__3[],8,)</f>
        <v>33</v>
      </c>
    </row>
    <row r="1381" spans="1:17" x14ac:dyDescent="0.3">
      <c r="A1381" s="13" t="s">
        <v>991</v>
      </c>
      <c r="B1381" s="14" t="s">
        <v>7016</v>
      </c>
      <c r="C1381">
        <f>VLOOKUP(A1381,table2!A1381:J3715,2,FALSE)</f>
        <v>37.1</v>
      </c>
      <c r="D1381">
        <f>VLOOKUP(A1381,table2!A1381:J3715,3,FALSE)</f>
        <v>11.08</v>
      </c>
      <c r="E1381" t="str">
        <f>VLOOKUP(A1381,table2!A1381:J3715,4,FALSE)</f>
        <v>No</v>
      </c>
      <c r="F1381" t="str">
        <f>VLOOKUP(A1381,table2!A1381:J3715,5,FALSE)</f>
        <v>No</v>
      </c>
      <c r="G1381" t="str">
        <f>VLOOKUP(A1381,table2!A1381:J3715,6,FALSE)</f>
        <v>No</v>
      </c>
      <c r="H1381" s="26">
        <f>VLOOKUP(A1381,table2!A1381:J3715,7,FALSE)</f>
        <v>0</v>
      </c>
      <c r="I1381" t="str">
        <f>VLOOKUP(A1381,table2!A1381:J3715,8,FALSE)</f>
        <v>No</v>
      </c>
      <c r="J1381" t="str">
        <f>VLOOKUP(A1381,table2!A1381:J3715,9,FALSE)</f>
        <v>OBESITY</v>
      </c>
      <c r="K1381" t="str">
        <f>VLOOKUP(A1381,table2!A1381:J3715,10,FALSE)</f>
        <v>DIABETES</v>
      </c>
      <c r="L1381" s="22">
        <f>VLOOKUP(A1381,table3__3[],4,FALSE)</f>
        <v>11520</v>
      </c>
      <c r="M1381" s="22" t="str">
        <f>VLOOKUP(A1381,table3__3[],5,FALSE)</f>
        <v>tier - 3</v>
      </c>
      <c r="N1381" t="str">
        <f>VLOOKUP(A1381,table3__3[],6,)</f>
        <v>tier - 1</v>
      </c>
      <c r="O1381" t="str">
        <f>VLOOKUP(A1381,table3__3[],7,FALSE)</f>
        <v>R1012</v>
      </c>
      <c r="P1381" s="8">
        <f>VLOOKUP(A1381,table3__3[],8,FALSE)</f>
        <v>51</v>
      </c>
      <c r="Q1381">
        <f>VLOOKUP(A1380,table3__3[],8,)</f>
        <v>54</v>
      </c>
    </row>
    <row r="1382" spans="1:17" x14ac:dyDescent="0.3">
      <c r="A1382" s="11" t="s">
        <v>990</v>
      </c>
      <c r="B1382" s="12" t="s">
        <v>7017</v>
      </c>
      <c r="C1382">
        <f>VLOOKUP(A1382,table2!A1382:J3716,2,FALSE)</f>
        <v>18.28</v>
      </c>
      <c r="D1382">
        <f>VLOOKUP(A1382,table2!A1382:J3716,3,FALSE)</f>
        <v>7.95</v>
      </c>
      <c r="E1382" t="str">
        <f>VLOOKUP(A1382,table2!A1382:J3716,4,FALSE)</f>
        <v>No</v>
      </c>
      <c r="F1382" t="str">
        <f>VLOOKUP(A1382,table2!A1382:J3716,5,FALSE)</f>
        <v>No</v>
      </c>
      <c r="G1382" t="str">
        <f>VLOOKUP(A1382,table2!A1382:J3716,6,FALSE)</f>
        <v>No</v>
      </c>
      <c r="H1382" s="26">
        <f>VLOOKUP(A1382,table2!A1382:J3716,7,FALSE)</f>
        <v>0</v>
      </c>
      <c r="I1382" t="str">
        <f>VLOOKUP(A1382,table2!A1382:J3716,8,FALSE)</f>
        <v>No</v>
      </c>
      <c r="J1382" t="str">
        <f>VLOOKUP(A1382,table2!A1382:J3716,9,FALSE)</f>
        <v>UNDER WEIGHT</v>
      </c>
      <c r="K1382" t="str">
        <f>VLOOKUP(A1382,table2!A1382:J3716,10,FALSE)</f>
        <v>DIABETES</v>
      </c>
      <c r="L1382" s="22">
        <f>VLOOKUP(A1382,table3__3[],4,FALSE)</f>
        <v>11524</v>
      </c>
      <c r="M1382" s="22" t="str">
        <f>VLOOKUP(A1382,table3__3[],5,FALSE)</f>
        <v>tier - 3</v>
      </c>
      <c r="N1382" t="str">
        <f>VLOOKUP(A1382,table3__3[],6,)</f>
        <v>tier - 1</v>
      </c>
      <c r="O1382" t="str">
        <f>VLOOKUP(A1382,table3__3[],7,FALSE)</f>
        <v>R1026</v>
      </c>
      <c r="P1382" s="8">
        <f>VLOOKUP(A1382,table3__3[],8,FALSE)</f>
        <v>34</v>
      </c>
      <c r="Q1382">
        <f>VLOOKUP(A1381,table3__3[],8,)</f>
        <v>51</v>
      </c>
    </row>
    <row r="1383" spans="1:17" x14ac:dyDescent="0.3">
      <c r="A1383" s="13" t="s">
        <v>989</v>
      </c>
      <c r="B1383" s="14" t="s">
        <v>7019</v>
      </c>
      <c r="C1383">
        <f>VLOOKUP(A1383,table2!A1383:J3717,2,FALSE)</f>
        <v>35.814999999999998</v>
      </c>
      <c r="D1383">
        <f>VLOOKUP(A1383,table2!A1383:J3717,3,FALSE)</f>
        <v>6.23</v>
      </c>
      <c r="E1383" t="str">
        <f>VLOOKUP(A1383,table2!A1383:J3717,4,FALSE)</f>
        <v>No</v>
      </c>
      <c r="F1383" t="str">
        <f>VLOOKUP(A1383,table2!A1383:J3717,5,FALSE)</f>
        <v>No</v>
      </c>
      <c r="G1383" t="str">
        <f>VLOOKUP(A1383,table2!A1383:J3717,6,FALSE)</f>
        <v>No</v>
      </c>
      <c r="H1383" s="26">
        <f>VLOOKUP(A1383,table2!A1383:J3717,7,FALSE)</f>
        <v>0</v>
      </c>
      <c r="I1383" t="str">
        <f>VLOOKUP(A1383,table2!A1383:J3717,8,FALSE)</f>
        <v>No</v>
      </c>
      <c r="J1383" t="str">
        <f>VLOOKUP(A1383,table2!A1383:J3717,9,FALSE)</f>
        <v>OBESITY</v>
      </c>
      <c r="K1383" t="str">
        <f>VLOOKUP(A1383,table2!A1383:J3717,10,FALSE)</f>
        <v>PREDIABETES</v>
      </c>
      <c r="L1383" s="22">
        <f>VLOOKUP(A1383,table3__3[],4,FALSE)</f>
        <v>11530</v>
      </c>
      <c r="M1383" s="22" t="str">
        <f>VLOOKUP(A1383,table3__3[],5,FALSE)</f>
        <v>tier - 3</v>
      </c>
      <c r="N1383" t="str">
        <f>VLOOKUP(A1383,table3__3[],6,)</f>
        <v>tier - 1</v>
      </c>
      <c r="O1383" t="str">
        <f>VLOOKUP(A1383,table3__3[],7,FALSE)</f>
        <v>R1012</v>
      </c>
      <c r="P1383" s="8">
        <f>VLOOKUP(A1383,table3__3[],8,FALSE)</f>
        <v>52</v>
      </c>
      <c r="Q1383">
        <f>VLOOKUP(A1382,table3__3[],8,)</f>
        <v>34</v>
      </c>
    </row>
    <row r="1384" spans="1:17" x14ac:dyDescent="0.3">
      <c r="A1384" s="11" t="s">
        <v>988</v>
      </c>
      <c r="B1384" s="12" t="s">
        <v>5867</v>
      </c>
      <c r="C1384">
        <f>VLOOKUP(A1384,table2!A1384:J3718,2,FALSE)</f>
        <v>30.69</v>
      </c>
      <c r="D1384">
        <f>VLOOKUP(A1384,table2!A1384:J3718,3,FALSE)</f>
        <v>6.5</v>
      </c>
      <c r="E1384" t="str">
        <f>VLOOKUP(A1384,table2!A1384:J3718,4,FALSE)</f>
        <v>No</v>
      </c>
      <c r="F1384" t="str">
        <f>VLOOKUP(A1384,table2!A1384:J3718,5,FALSE)</f>
        <v>No</v>
      </c>
      <c r="G1384" t="str">
        <f>VLOOKUP(A1384,table2!A1384:J3718,6,FALSE)</f>
        <v>No</v>
      </c>
      <c r="H1384" s="26">
        <f>VLOOKUP(A1384,table2!A1384:J3718,7,FALSE)</f>
        <v>0</v>
      </c>
      <c r="I1384" t="str">
        <f>VLOOKUP(A1384,table2!A1384:J3718,8,FALSE)</f>
        <v>No</v>
      </c>
      <c r="J1384" t="str">
        <f>VLOOKUP(A1384,table2!A1384:J3718,9,FALSE)</f>
        <v>OBESITY</v>
      </c>
      <c r="K1384" t="str">
        <f>VLOOKUP(A1384,table2!A1384:J3718,10,FALSE)</f>
        <v>DIABETES</v>
      </c>
      <c r="L1384" s="22">
        <f>VLOOKUP(A1384,table3__3[],4,FALSE)</f>
        <v>11535</v>
      </c>
      <c r="M1384" s="22" t="str">
        <f>VLOOKUP(A1384,table3__3[],5,FALSE)</f>
        <v>tier - 3</v>
      </c>
      <c r="N1384" t="str">
        <f>VLOOKUP(A1384,table3__3[],6,)</f>
        <v>tier - 1</v>
      </c>
      <c r="O1384" t="str">
        <f>VLOOKUP(A1384,table3__3[],7,FALSE)</f>
        <v>R1017</v>
      </c>
      <c r="P1384" s="8">
        <f>VLOOKUP(A1384,table3__3[],8,FALSE)</f>
        <v>57</v>
      </c>
      <c r="Q1384">
        <f>VLOOKUP(A1383,table3__3[],8,)</f>
        <v>52</v>
      </c>
    </row>
    <row r="1385" spans="1:17" x14ac:dyDescent="0.3">
      <c r="A1385" s="13" t="s">
        <v>987</v>
      </c>
      <c r="B1385" s="14" t="s">
        <v>7020</v>
      </c>
      <c r="C1385">
        <f>VLOOKUP(A1385,table2!A1385:J3719,2,FALSE)</f>
        <v>26.125</v>
      </c>
      <c r="D1385">
        <f>VLOOKUP(A1385,table2!A1385:J3719,3,FALSE)</f>
        <v>5.22</v>
      </c>
      <c r="E1385" t="str">
        <f>VLOOKUP(A1385,table2!A1385:J3719,4,FALSE)</f>
        <v>No</v>
      </c>
      <c r="F1385" t="str">
        <f>VLOOKUP(A1385,table2!A1385:J3719,5,FALSE)</f>
        <v>No</v>
      </c>
      <c r="G1385" t="str">
        <f>VLOOKUP(A1385,table2!A1385:J3719,6,FALSE)</f>
        <v>No</v>
      </c>
      <c r="H1385" s="26">
        <f>VLOOKUP(A1385,table2!A1385:J3719,7,FALSE)</f>
        <v>0</v>
      </c>
      <c r="I1385" t="str">
        <f>VLOOKUP(A1385,table2!A1385:J3719,8,FALSE)</f>
        <v>No</v>
      </c>
      <c r="J1385" t="str">
        <f>VLOOKUP(A1385,table2!A1385:J3719,9,FALSE)</f>
        <v>OVER WEIGHT</v>
      </c>
      <c r="K1385" t="str">
        <f>VLOOKUP(A1385,table2!A1385:J3719,10,FALSE)</f>
        <v>NORMAL</v>
      </c>
      <c r="L1385" s="22">
        <f>VLOOKUP(A1385,table3__3[],4,FALSE)</f>
        <v>11538</v>
      </c>
      <c r="M1385" s="22" t="str">
        <f>VLOOKUP(A1385,table3__3[],5,FALSE)</f>
        <v>tier - 3</v>
      </c>
      <c r="N1385" t="str">
        <f>VLOOKUP(A1385,table3__3[],6,)</f>
        <v>tier - 1</v>
      </c>
      <c r="O1385" t="str">
        <f>VLOOKUP(A1385,table3__3[],7,FALSE)</f>
        <v>R1011</v>
      </c>
      <c r="P1385" s="8">
        <f>VLOOKUP(A1385,table3__3[],8,FALSE)</f>
        <v>54</v>
      </c>
      <c r="Q1385">
        <f>VLOOKUP(A1384,table3__3[],8,)</f>
        <v>57</v>
      </c>
    </row>
    <row r="1386" spans="1:17" x14ac:dyDescent="0.3">
      <c r="A1386" s="11" t="s">
        <v>986</v>
      </c>
      <c r="B1386" s="12" t="s">
        <v>5260</v>
      </c>
      <c r="C1386">
        <f>VLOOKUP(A1386,table2!A1386:J3720,2,FALSE)</f>
        <v>34.58</v>
      </c>
      <c r="D1386">
        <f>VLOOKUP(A1386,table2!A1386:J3720,3,FALSE)</f>
        <v>6.3</v>
      </c>
      <c r="E1386" t="str">
        <f>VLOOKUP(A1386,table2!A1386:J3720,4,FALSE)</f>
        <v>No</v>
      </c>
      <c r="F1386" t="str">
        <f>VLOOKUP(A1386,table2!A1386:J3720,5,FALSE)</f>
        <v>No</v>
      </c>
      <c r="G1386" t="str">
        <f>VLOOKUP(A1386,table2!A1386:J3720,6,FALSE)</f>
        <v>Yes</v>
      </c>
      <c r="H1386" s="26">
        <f>VLOOKUP(A1386,table2!A1386:J3720,7,FALSE)</f>
        <v>1</v>
      </c>
      <c r="I1386" t="str">
        <f>VLOOKUP(A1386,table2!A1386:J3720,8,FALSE)</f>
        <v>No</v>
      </c>
      <c r="J1386" t="str">
        <f>VLOOKUP(A1386,table2!A1386:J3720,9,FALSE)</f>
        <v>OBESITY</v>
      </c>
      <c r="K1386" t="str">
        <f>VLOOKUP(A1386,table2!A1386:J3720,10,FALSE)</f>
        <v>PREDIABETES</v>
      </c>
      <c r="L1386" s="22">
        <f>VLOOKUP(A1386,table3__3[],4,FALSE)</f>
        <v>11540</v>
      </c>
      <c r="M1386" s="22" t="str">
        <f>VLOOKUP(A1386,table3__3[],5,FALSE)</f>
        <v>tier - 3</v>
      </c>
      <c r="N1386" t="str">
        <f>VLOOKUP(A1386,table3__3[],6,)</f>
        <v>tier - 1</v>
      </c>
      <c r="O1386" t="str">
        <f>VLOOKUP(A1386,table3__3[],7,FALSE)</f>
        <v>R1012</v>
      </c>
      <c r="P1386" s="8">
        <f>VLOOKUP(A1386,table3__3[],8,FALSE)</f>
        <v>51</v>
      </c>
      <c r="Q1386">
        <f>VLOOKUP(A1385,table3__3[],8,)</f>
        <v>54</v>
      </c>
    </row>
    <row r="1387" spans="1:17" x14ac:dyDescent="0.3">
      <c r="A1387" s="13" t="s">
        <v>985</v>
      </c>
      <c r="B1387" s="14" t="s">
        <v>7023</v>
      </c>
      <c r="C1387">
        <f>VLOOKUP(A1387,table2!A1387:J3721,2,FALSE)</f>
        <v>27.4</v>
      </c>
      <c r="D1387">
        <f>VLOOKUP(A1387,table2!A1387:J3721,3,FALSE)</f>
        <v>8.84</v>
      </c>
      <c r="E1387" t="str">
        <f>VLOOKUP(A1387,table2!A1387:J3721,4,FALSE)</f>
        <v>No</v>
      </c>
      <c r="F1387" t="str">
        <f>VLOOKUP(A1387,table2!A1387:J3721,5,FALSE)</f>
        <v>No</v>
      </c>
      <c r="G1387" t="str">
        <f>VLOOKUP(A1387,table2!A1387:J3721,6,FALSE)</f>
        <v>No</v>
      </c>
      <c r="H1387" s="26">
        <f>VLOOKUP(A1387,table2!A1387:J3721,7,FALSE)</f>
        <v>0</v>
      </c>
      <c r="I1387" t="str">
        <f>VLOOKUP(A1387,table2!A1387:J3721,8,FALSE)</f>
        <v>No</v>
      </c>
      <c r="J1387" t="str">
        <f>VLOOKUP(A1387,table2!A1387:J3721,9,FALSE)</f>
        <v>OVER WEIGHT</v>
      </c>
      <c r="K1387" t="str">
        <f>VLOOKUP(A1387,table2!A1387:J3721,10,FALSE)</f>
        <v>DIABETES</v>
      </c>
      <c r="L1387" s="22">
        <f>VLOOKUP(A1387,table3__3[],4,FALSE)</f>
        <v>11553</v>
      </c>
      <c r="M1387" s="22" t="str">
        <f>VLOOKUP(A1387,table3__3[],5,FALSE)</f>
        <v>tier - 3</v>
      </c>
      <c r="N1387" t="str">
        <f>VLOOKUP(A1387,table3__3[],6,)</f>
        <v>tier - 2</v>
      </c>
      <c r="O1387" t="str">
        <f>VLOOKUP(A1387,table3__3[],7,FALSE)</f>
        <v>R1011</v>
      </c>
      <c r="P1387" s="8">
        <f>VLOOKUP(A1387,table3__3[],8,FALSE)</f>
        <v>49</v>
      </c>
      <c r="Q1387">
        <f>VLOOKUP(A1386,table3__3[],8,)</f>
        <v>51</v>
      </c>
    </row>
    <row r="1388" spans="1:17" x14ac:dyDescent="0.3">
      <c r="A1388" s="11" t="s">
        <v>984</v>
      </c>
      <c r="B1388" s="12" t="s">
        <v>6434</v>
      </c>
      <c r="C1388">
        <f>VLOOKUP(A1388,table2!A1388:J3722,2,FALSE)</f>
        <v>27.53</v>
      </c>
      <c r="D1388">
        <f>VLOOKUP(A1388,table2!A1388:J3722,3,FALSE)</f>
        <v>4.1100000000000003</v>
      </c>
      <c r="E1388" t="str">
        <f>VLOOKUP(A1388,table2!A1388:J3722,4,FALSE)</f>
        <v>No</v>
      </c>
      <c r="F1388" t="str">
        <f>VLOOKUP(A1388,table2!A1388:J3722,5,FALSE)</f>
        <v>No</v>
      </c>
      <c r="G1388" t="str">
        <f>VLOOKUP(A1388,table2!A1388:J3722,6,FALSE)</f>
        <v>No</v>
      </c>
      <c r="H1388" s="26">
        <f>VLOOKUP(A1388,table2!A1388:J3722,7,FALSE)</f>
        <v>1</v>
      </c>
      <c r="I1388" t="str">
        <f>VLOOKUP(A1388,table2!A1388:J3722,8,FALSE)</f>
        <v>No</v>
      </c>
      <c r="J1388" t="str">
        <f>VLOOKUP(A1388,table2!A1388:J3722,9,FALSE)</f>
        <v>OVER WEIGHT</v>
      </c>
      <c r="K1388" t="str">
        <f>VLOOKUP(A1388,table2!A1388:J3722,10,FALSE)</f>
        <v>NORMAL</v>
      </c>
      <c r="L1388" s="22">
        <f>VLOOKUP(A1388,table3__3[],4,FALSE)</f>
        <v>11554</v>
      </c>
      <c r="M1388" s="22" t="str">
        <f>VLOOKUP(A1388,table3__3[],5,FALSE)</f>
        <v>tier - 3</v>
      </c>
      <c r="N1388" t="str">
        <f>VLOOKUP(A1388,table3__3[],6,)</f>
        <v>tier - 1</v>
      </c>
      <c r="O1388" t="str">
        <f>VLOOKUP(A1388,table3__3[],7,FALSE)</f>
        <v>R1013</v>
      </c>
      <c r="P1388" s="8">
        <f>VLOOKUP(A1388,table3__3[],8,FALSE)</f>
        <v>57</v>
      </c>
      <c r="Q1388">
        <f>VLOOKUP(A1387,table3__3[],8,)</f>
        <v>49</v>
      </c>
    </row>
    <row r="1389" spans="1:17" x14ac:dyDescent="0.3">
      <c r="A1389" s="13" t="s">
        <v>983</v>
      </c>
      <c r="B1389" s="14" t="s">
        <v>7026</v>
      </c>
      <c r="C1389">
        <f>VLOOKUP(A1389,table2!A1389:J3723,2,FALSE)</f>
        <v>33</v>
      </c>
      <c r="D1389">
        <f>VLOOKUP(A1389,table2!A1389:J3723,3,FALSE)</f>
        <v>4.57</v>
      </c>
      <c r="E1389" t="str">
        <f>VLOOKUP(A1389,table2!A1389:J3723,4,FALSE)</f>
        <v>No</v>
      </c>
      <c r="F1389" t="str">
        <f>VLOOKUP(A1389,table2!A1389:J3723,5,FALSE)</f>
        <v>No</v>
      </c>
      <c r="G1389" t="str">
        <f>VLOOKUP(A1389,table2!A1389:J3723,6,FALSE)</f>
        <v>No</v>
      </c>
      <c r="H1389" s="26">
        <f>VLOOKUP(A1389,table2!A1389:J3723,7,FALSE)</f>
        <v>0</v>
      </c>
      <c r="I1389" t="str">
        <f>VLOOKUP(A1389,table2!A1389:J3723,8,FALSE)</f>
        <v>No</v>
      </c>
      <c r="J1389" t="str">
        <f>VLOOKUP(A1389,table2!A1389:J3723,9,FALSE)</f>
        <v>OBESITY</v>
      </c>
      <c r="K1389" t="str">
        <f>VLOOKUP(A1389,table2!A1389:J3723,10,FALSE)</f>
        <v>NORMAL</v>
      </c>
      <c r="L1389" s="22">
        <f>VLOOKUP(A1389,table3__3[],4,FALSE)</f>
        <v>11566</v>
      </c>
      <c r="M1389" s="22" t="str">
        <f>VLOOKUP(A1389,table3__3[],5,FALSE)</f>
        <v>tier - 3</v>
      </c>
      <c r="N1389" t="str">
        <f>VLOOKUP(A1389,table3__3[],6,)</f>
        <v>tier - 3</v>
      </c>
      <c r="O1389" t="str">
        <f>VLOOKUP(A1389,table3__3[],7,FALSE)</f>
        <v>R1016</v>
      </c>
      <c r="P1389" s="8">
        <f>VLOOKUP(A1389,table3__3[],8,FALSE)</f>
        <v>57</v>
      </c>
      <c r="Q1389">
        <f>VLOOKUP(A1388,table3__3[],8,)</f>
        <v>57</v>
      </c>
    </row>
    <row r="1390" spans="1:17" x14ac:dyDescent="0.3">
      <c r="A1390" s="11" t="s">
        <v>982</v>
      </c>
      <c r="B1390" s="12" t="s">
        <v>7028</v>
      </c>
      <c r="C1390">
        <f>VLOOKUP(A1390,table2!A1390:J3724,2,FALSE)</f>
        <v>25.78</v>
      </c>
      <c r="D1390">
        <f>VLOOKUP(A1390,table2!A1390:J3724,3,FALSE)</f>
        <v>11.06</v>
      </c>
      <c r="E1390" t="str">
        <f>VLOOKUP(A1390,table2!A1390:J3724,4,FALSE)</f>
        <v>Yes</v>
      </c>
      <c r="F1390" t="str">
        <f>VLOOKUP(A1390,table2!A1390:J3724,5,FALSE)</f>
        <v>No</v>
      </c>
      <c r="G1390" t="str">
        <f>VLOOKUP(A1390,table2!A1390:J3724,6,FALSE)</f>
        <v>No</v>
      </c>
      <c r="H1390" s="26">
        <f>VLOOKUP(A1390,table2!A1390:J3724,7,FALSE)</f>
        <v>0</v>
      </c>
      <c r="I1390" t="str">
        <f>VLOOKUP(A1390,table2!A1390:J3724,8,FALSE)</f>
        <v>No</v>
      </c>
      <c r="J1390" t="str">
        <f>VLOOKUP(A1390,table2!A1390:J3724,9,FALSE)</f>
        <v>OVER WEIGHT</v>
      </c>
      <c r="K1390" t="str">
        <f>VLOOKUP(A1390,table2!A1390:J3724,10,FALSE)</f>
        <v>DIABETES</v>
      </c>
      <c r="L1390" s="22">
        <f>VLOOKUP(A1390,table3__3[],4,FALSE)</f>
        <v>11576</v>
      </c>
      <c r="M1390" s="22" t="str">
        <f>VLOOKUP(A1390,table3__3[],5,FALSE)</f>
        <v>tier - 3</v>
      </c>
      <c r="N1390" t="str">
        <f>VLOOKUP(A1390,table3__3[],6,)</f>
        <v>tier - 3</v>
      </c>
      <c r="O1390" t="str">
        <f>VLOOKUP(A1390,table3__3[],7,FALSE)</f>
        <v>R1011</v>
      </c>
      <c r="P1390" s="8">
        <f>VLOOKUP(A1390,table3__3[],8,FALSE)</f>
        <v>57</v>
      </c>
      <c r="Q1390">
        <f>VLOOKUP(A1389,table3__3[],8,)</f>
        <v>57</v>
      </c>
    </row>
    <row r="1391" spans="1:17" x14ac:dyDescent="0.3">
      <c r="A1391" s="13" t="s">
        <v>981</v>
      </c>
      <c r="B1391" s="14" t="s">
        <v>7029</v>
      </c>
      <c r="C1391">
        <f>VLOOKUP(A1391,table2!A1391:J3725,2,FALSE)</f>
        <v>22.66</v>
      </c>
      <c r="D1391">
        <f>VLOOKUP(A1391,table2!A1391:J3725,3,FALSE)</f>
        <v>10.68</v>
      </c>
      <c r="E1391" t="str">
        <f>VLOOKUP(A1391,table2!A1391:J3725,4,FALSE)</f>
        <v>No</v>
      </c>
      <c r="F1391" t="str">
        <f>VLOOKUP(A1391,table2!A1391:J3725,5,FALSE)</f>
        <v>No</v>
      </c>
      <c r="G1391" t="str">
        <f>VLOOKUP(A1391,table2!A1391:J3725,6,FALSE)</f>
        <v>No</v>
      </c>
      <c r="H1391" s="26">
        <f>VLOOKUP(A1391,table2!A1391:J3725,7,FALSE)</f>
        <v>0</v>
      </c>
      <c r="I1391" t="str">
        <f>VLOOKUP(A1391,table2!A1391:J3725,8,FALSE)</f>
        <v>No</v>
      </c>
      <c r="J1391" t="str">
        <f>VLOOKUP(A1391,table2!A1391:J3725,9,FALSE)</f>
        <v>NORMAL WEIGHT</v>
      </c>
      <c r="K1391" t="str">
        <f>VLOOKUP(A1391,table2!A1391:J3725,10,FALSE)</f>
        <v>DIABETES</v>
      </c>
      <c r="L1391" s="22">
        <f>VLOOKUP(A1391,table3__3[],4,FALSE)</f>
        <v>11603</v>
      </c>
      <c r="M1391" s="22" t="str">
        <f>VLOOKUP(A1391,table3__3[],5,FALSE)</f>
        <v>tier - 3</v>
      </c>
      <c r="N1391" t="str">
        <f>VLOOKUP(A1391,table3__3[],6,)</f>
        <v>tier - 1</v>
      </c>
      <c r="O1391" t="str">
        <f>VLOOKUP(A1391,table3__3[],7,FALSE)</f>
        <v>R1020</v>
      </c>
      <c r="P1391" s="8">
        <f>VLOOKUP(A1391,table3__3[],8,FALSE)</f>
        <v>58</v>
      </c>
      <c r="Q1391">
        <f>VLOOKUP(A1390,table3__3[],8,)</f>
        <v>57</v>
      </c>
    </row>
    <row r="1392" spans="1:17" x14ac:dyDescent="0.3">
      <c r="A1392" s="11" t="s">
        <v>980</v>
      </c>
      <c r="B1392" s="12" t="s">
        <v>5550</v>
      </c>
      <c r="C1392">
        <f>VLOOKUP(A1392,table2!A1392:J3726,2,FALSE)</f>
        <v>38.81</v>
      </c>
      <c r="D1392">
        <f>VLOOKUP(A1392,table2!A1392:J3726,3,FALSE)</f>
        <v>6.14</v>
      </c>
      <c r="E1392" t="str">
        <f>VLOOKUP(A1392,table2!A1392:J3726,4,FALSE)</f>
        <v>Yes</v>
      </c>
      <c r="F1392" t="str">
        <f>VLOOKUP(A1392,table2!A1392:J3726,5,FALSE)</f>
        <v>No</v>
      </c>
      <c r="G1392" t="str">
        <f>VLOOKUP(A1392,table2!A1392:J3726,6,FALSE)</f>
        <v>No</v>
      </c>
      <c r="H1392" s="26">
        <f>VLOOKUP(A1392,table2!A1392:J3726,7,FALSE)</f>
        <v>1</v>
      </c>
      <c r="I1392" t="str">
        <f>VLOOKUP(A1392,table2!A1392:J3726,8,FALSE)</f>
        <v>No</v>
      </c>
      <c r="J1392" t="str">
        <f>VLOOKUP(A1392,table2!A1392:J3726,9,FALSE)</f>
        <v>OBESITY</v>
      </c>
      <c r="K1392" t="str">
        <f>VLOOKUP(A1392,table2!A1392:J3726,10,FALSE)</f>
        <v>PREDIABETES</v>
      </c>
      <c r="L1392" s="22">
        <f>VLOOKUP(A1392,table3__3[],4,FALSE)</f>
        <v>11625</v>
      </c>
      <c r="M1392" s="22" t="str">
        <f>VLOOKUP(A1392,table3__3[],5,FALSE)</f>
        <v>tier - 3</v>
      </c>
      <c r="N1392" t="str">
        <f>VLOOKUP(A1392,table3__3[],6,)</f>
        <v>tier - 3</v>
      </c>
      <c r="O1392" t="str">
        <f>VLOOKUP(A1392,table3__3[],7,FALSE)</f>
        <v>R1022</v>
      </c>
      <c r="P1392" s="8">
        <f>VLOOKUP(A1392,table3__3[],8,FALSE)</f>
        <v>36</v>
      </c>
      <c r="Q1392">
        <f>VLOOKUP(A1391,table3__3[],8,)</f>
        <v>58</v>
      </c>
    </row>
    <row r="1393" spans="1:17" x14ac:dyDescent="0.3">
      <c r="A1393" s="13" t="s">
        <v>979</v>
      </c>
      <c r="B1393" s="14" t="s">
        <v>7031</v>
      </c>
      <c r="C1393">
        <f>VLOOKUP(A1393,table2!A1393:J3727,2,FALSE)</f>
        <v>38.51</v>
      </c>
      <c r="D1393">
        <f>VLOOKUP(A1393,table2!A1393:J3727,3,FALSE)</f>
        <v>5.45</v>
      </c>
      <c r="E1393" t="str">
        <f>VLOOKUP(A1393,table2!A1393:J3727,4,FALSE)</f>
        <v>Yes</v>
      </c>
      <c r="F1393" t="str">
        <f>VLOOKUP(A1393,table2!A1393:J3727,5,FALSE)</f>
        <v>No</v>
      </c>
      <c r="G1393" t="str">
        <f>VLOOKUP(A1393,table2!A1393:J3727,6,FALSE)</f>
        <v>No</v>
      </c>
      <c r="H1393" s="26">
        <f>VLOOKUP(A1393,table2!A1393:J3727,7,FALSE)</f>
        <v>0</v>
      </c>
      <c r="I1393" t="str">
        <f>VLOOKUP(A1393,table2!A1393:J3727,8,FALSE)</f>
        <v>No</v>
      </c>
      <c r="J1393" t="str">
        <f>VLOOKUP(A1393,table2!A1393:J3727,9,FALSE)</f>
        <v>OBESITY</v>
      </c>
      <c r="K1393" t="str">
        <f>VLOOKUP(A1393,table2!A1393:J3727,10,FALSE)</f>
        <v>NORMAL</v>
      </c>
      <c r="L1393" s="22">
        <f>VLOOKUP(A1393,table3__3[],4,FALSE)</f>
        <v>11658</v>
      </c>
      <c r="M1393" s="22" t="str">
        <f>VLOOKUP(A1393,table3__3[],5,FALSE)</f>
        <v>tier - 3</v>
      </c>
      <c r="N1393" t="str">
        <f>VLOOKUP(A1393,table3__3[],6,)</f>
        <v>tier - 2</v>
      </c>
      <c r="O1393" t="str">
        <f>VLOOKUP(A1393,table3__3[],7,FALSE)</f>
        <v>R1024</v>
      </c>
      <c r="P1393" s="8">
        <f>VLOOKUP(A1393,table3__3[],8,FALSE)</f>
        <v>56</v>
      </c>
      <c r="Q1393">
        <f>VLOOKUP(A1392,table3__3[],8,)</f>
        <v>36</v>
      </c>
    </row>
    <row r="1394" spans="1:17" x14ac:dyDescent="0.3">
      <c r="A1394" s="11" t="s">
        <v>978</v>
      </c>
      <c r="B1394" s="12" t="s">
        <v>7032</v>
      </c>
      <c r="C1394">
        <f>VLOOKUP(A1394,table2!A1394:J3728,2,FALSE)</f>
        <v>22.98</v>
      </c>
      <c r="D1394">
        <f>VLOOKUP(A1394,table2!A1394:J3728,3,FALSE)</f>
        <v>6.14</v>
      </c>
      <c r="E1394" t="str">
        <f>VLOOKUP(A1394,table2!A1394:J3728,4,FALSE)</f>
        <v>Yes</v>
      </c>
      <c r="F1394" t="str">
        <f>VLOOKUP(A1394,table2!A1394:J3728,5,FALSE)</f>
        <v>No</v>
      </c>
      <c r="G1394" t="str">
        <f>VLOOKUP(A1394,table2!A1394:J3728,6,FALSE)</f>
        <v>No</v>
      </c>
      <c r="H1394" s="26">
        <f>VLOOKUP(A1394,table2!A1394:J3728,7,FALSE)</f>
        <v>0</v>
      </c>
      <c r="I1394" t="str">
        <f>VLOOKUP(A1394,table2!A1394:J3728,8,FALSE)</f>
        <v>No</v>
      </c>
      <c r="J1394" t="str">
        <f>VLOOKUP(A1394,table2!A1394:J3728,9,FALSE)</f>
        <v>NORMAL WEIGHT</v>
      </c>
      <c r="K1394" t="str">
        <f>VLOOKUP(A1394,table2!A1394:J3728,10,FALSE)</f>
        <v>PREDIABETES</v>
      </c>
      <c r="L1394" s="22">
        <f>VLOOKUP(A1394,table3__3[],4,FALSE)</f>
        <v>11658</v>
      </c>
      <c r="M1394" s="22" t="str">
        <f>VLOOKUP(A1394,table3__3[],5,FALSE)</f>
        <v>tier - 3</v>
      </c>
      <c r="N1394" t="str">
        <f>VLOOKUP(A1394,table3__3[],6,)</f>
        <v>tier - 2</v>
      </c>
      <c r="O1394" t="str">
        <f>VLOOKUP(A1394,table3__3[],7,FALSE)</f>
        <v>R1023</v>
      </c>
      <c r="P1394" s="8">
        <f>VLOOKUP(A1394,table3__3[],8,FALSE)</f>
        <v>28</v>
      </c>
      <c r="Q1394">
        <f>VLOOKUP(A1393,table3__3[],8,)</f>
        <v>56</v>
      </c>
    </row>
    <row r="1395" spans="1:17" x14ac:dyDescent="0.3">
      <c r="A1395" s="13" t="s">
        <v>977</v>
      </c>
      <c r="B1395" s="14" t="s">
        <v>7034</v>
      </c>
      <c r="C1395">
        <f>VLOOKUP(A1395,table2!A1395:J3729,2,FALSE)</f>
        <v>15.65</v>
      </c>
      <c r="D1395">
        <f>VLOOKUP(A1395,table2!A1395:J3729,3,FALSE)</f>
        <v>7.85</v>
      </c>
      <c r="E1395" t="str">
        <f>VLOOKUP(A1395,table2!A1395:J3729,4,FALSE)</f>
        <v>No</v>
      </c>
      <c r="F1395" t="str">
        <f>VLOOKUP(A1395,table2!A1395:J3729,5,FALSE)</f>
        <v>No</v>
      </c>
      <c r="G1395" t="str">
        <f>VLOOKUP(A1395,table2!A1395:J3729,6,FALSE)</f>
        <v>No</v>
      </c>
      <c r="H1395" s="26">
        <f>VLOOKUP(A1395,table2!A1395:J3729,7,FALSE)</f>
        <v>0</v>
      </c>
      <c r="I1395" t="str">
        <f>VLOOKUP(A1395,table2!A1395:J3729,8,FALSE)</f>
        <v>No</v>
      </c>
      <c r="J1395" t="str">
        <f>VLOOKUP(A1395,table2!A1395:J3729,9,FALSE)</f>
        <v>UNDER WEIGHT</v>
      </c>
      <c r="K1395" t="str">
        <f>VLOOKUP(A1395,table2!A1395:J3729,10,FALSE)</f>
        <v>DIABETES</v>
      </c>
      <c r="L1395" s="22">
        <f>VLOOKUP(A1395,table3__3[],4,FALSE)</f>
        <v>11658</v>
      </c>
      <c r="M1395" s="22" t="str">
        <f>VLOOKUP(A1395,table3__3[],5,FALSE)</f>
        <v>tier - 3</v>
      </c>
      <c r="N1395" t="str">
        <f>VLOOKUP(A1395,table3__3[],6,)</f>
        <v>tier - 1</v>
      </c>
      <c r="O1395" t="str">
        <f>VLOOKUP(A1395,table3__3[],7,FALSE)</f>
        <v>R1024</v>
      </c>
      <c r="P1395" s="8">
        <f>VLOOKUP(A1395,table3__3[],8,FALSE)</f>
        <v>56</v>
      </c>
      <c r="Q1395">
        <f>VLOOKUP(A1394,table3__3[],8,)</f>
        <v>28</v>
      </c>
    </row>
    <row r="1396" spans="1:17" x14ac:dyDescent="0.3">
      <c r="A1396" s="11" t="s">
        <v>976</v>
      </c>
      <c r="B1396" s="12" t="s">
        <v>7036</v>
      </c>
      <c r="C1396">
        <f>VLOOKUP(A1396,table2!A1396:J3730,2,FALSE)</f>
        <v>39.97</v>
      </c>
      <c r="D1396">
        <f>VLOOKUP(A1396,table2!A1396:J3730,3,FALSE)</f>
        <v>4.09</v>
      </c>
      <c r="E1396" t="str">
        <f>VLOOKUP(A1396,table2!A1396:J3730,4,FALSE)</f>
        <v>No</v>
      </c>
      <c r="F1396" t="str">
        <f>VLOOKUP(A1396,table2!A1396:J3730,5,FALSE)</f>
        <v>No</v>
      </c>
      <c r="G1396" t="str">
        <f>VLOOKUP(A1396,table2!A1396:J3730,6,FALSE)</f>
        <v>No</v>
      </c>
      <c r="H1396" s="26">
        <f>VLOOKUP(A1396,table2!A1396:J3730,7,FALSE)</f>
        <v>1</v>
      </c>
      <c r="I1396" t="str">
        <f>VLOOKUP(A1396,table2!A1396:J3730,8,FALSE)</f>
        <v>No</v>
      </c>
      <c r="J1396" t="str">
        <f>VLOOKUP(A1396,table2!A1396:J3730,9,FALSE)</f>
        <v>OBESITY</v>
      </c>
      <c r="K1396" t="str">
        <f>VLOOKUP(A1396,table2!A1396:J3730,10,FALSE)</f>
        <v>NORMAL</v>
      </c>
      <c r="L1396" s="22">
        <f>VLOOKUP(A1396,table3__3[],4,FALSE)</f>
        <v>11658</v>
      </c>
      <c r="M1396" s="22" t="str">
        <f>VLOOKUP(A1396,table3__3[],5,FALSE)</f>
        <v>tier - 3</v>
      </c>
      <c r="N1396" t="str">
        <f>VLOOKUP(A1396,table3__3[],6,)</f>
        <v>tier - 3</v>
      </c>
      <c r="O1396" t="str">
        <f>VLOOKUP(A1396,table3__3[],7,FALSE)</f>
        <v>R1024</v>
      </c>
      <c r="P1396" s="8">
        <f>VLOOKUP(A1396,table3__3[],8,FALSE)</f>
        <v>56</v>
      </c>
      <c r="Q1396">
        <f>VLOOKUP(A1395,table3__3[],8,)</f>
        <v>56</v>
      </c>
    </row>
    <row r="1397" spans="1:17" x14ac:dyDescent="0.3">
      <c r="A1397" s="13" t="s">
        <v>975</v>
      </c>
      <c r="B1397" s="14" t="s">
        <v>7037</v>
      </c>
      <c r="C1397">
        <f>VLOOKUP(A1397,table2!A1397:J3731,2,FALSE)</f>
        <v>37.22</v>
      </c>
      <c r="D1397">
        <f>VLOOKUP(A1397,table2!A1397:J3731,3,FALSE)</f>
        <v>4.62</v>
      </c>
      <c r="E1397" t="str">
        <f>VLOOKUP(A1397,table2!A1397:J3731,4,FALSE)</f>
        <v>No</v>
      </c>
      <c r="F1397" t="str">
        <f>VLOOKUP(A1397,table2!A1397:J3731,5,FALSE)</f>
        <v>No</v>
      </c>
      <c r="G1397" t="str">
        <f>VLOOKUP(A1397,table2!A1397:J3731,6,FALSE)</f>
        <v>Yes</v>
      </c>
      <c r="H1397" s="26">
        <f>VLOOKUP(A1397,table2!A1397:J3731,7,FALSE)</f>
        <v>1</v>
      </c>
      <c r="I1397" t="str">
        <f>VLOOKUP(A1397,table2!A1397:J3731,8,FALSE)</f>
        <v>No</v>
      </c>
      <c r="J1397" t="str">
        <f>VLOOKUP(A1397,table2!A1397:J3731,9,FALSE)</f>
        <v>OBESITY</v>
      </c>
      <c r="K1397" t="str">
        <f>VLOOKUP(A1397,table2!A1397:J3731,10,FALSE)</f>
        <v>NORMAL</v>
      </c>
      <c r="L1397" s="22">
        <f>VLOOKUP(A1397,table3__3[],4,FALSE)</f>
        <v>11674</v>
      </c>
      <c r="M1397" s="22" t="str">
        <f>VLOOKUP(A1397,table3__3[],5,FALSE)</f>
        <v>tier - 3</v>
      </c>
      <c r="N1397" t="str">
        <f>VLOOKUP(A1397,table3__3[],6,)</f>
        <v>tier - 1</v>
      </c>
      <c r="O1397" t="str">
        <f>VLOOKUP(A1397,table3__3[],7,FALSE)</f>
        <v>R1011</v>
      </c>
      <c r="P1397" s="8">
        <f>VLOOKUP(A1397,table3__3[],8,FALSE)</f>
        <v>56</v>
      </c>
      <c r="Q1397">
        <f>VLOOKUP(A1396,table3__3[],8,)</f>
        <v>56</v>
      </c>
    </row>
    <row r="1398" spans="1:17" x14ac:dyDescent="0.3">
      <c r="A1398" s="11" t="s">
        <v>974</v>
      </c>
      <c r="B1398" s="12" t="s">
        <v>7038</v>
      </c>
      <c r="C1398">
        <f>VLOOKUP(A1398,table2!A1398:J3732,2,FALSE)</f>
        <v>41.325000000000003</v>
      </c>
      <c r="D1398">
        <f>VLOOKUP(A1398,table2!A1398:J3732,3,FALSE)</f>
        <v>5.77</v>
      </c>
      <c r="E1398" t="str">
        <f>VLOOKUP(A1398,table2!A1398:J3732,4,FALSE)</f>
        <v>No</v>
      </c>
      <c r="F1398" t="str">
        <f>VLOOKUP(A1398,table2!A1398:J3732,5,FALSE)</f>
        <v>No</v>
      </c>
      <c r="G1398" t="str">
        <f>VLOOKUP(A1398,table2!A1398:J3732,6,FALSE)</f>
        <v>No</v>
      </c>
      <c r="H1398" s="26">
        <f>VLOOKUP(A1398,table2!A1398:J3732,7,FALSE)</f>
        <v>0</v>
      </c>
      <c r="I1398" t="str">
        <f>VLOOKUP(A1398,table2!A1398:J3732,8,FALSE)</f>
        <v>No</v>
      </c>
      <c r="J1398" t="str">
        <f>VLOOKUP(A1398,table2!A1398:J3732,9,FALSE)</f>
        <v>OBESITY</v>
      </c>
      <c r="K1398" t="str">
        <f>VLOOKUP(A1398,table2!A1398:J3732,10,FALSE)</f>
        <v>PREDIABETES</v>
      </c>
      <c r="L1398" s="22">
        <f>VLOOKUP(A1398,table3__3[],4,FALSE)</f>
        <v>11697</v>
      </c>
      <c r="M1398" s="22" t="str">
        <f>VLOOKUP(A1398,table3__3[],5,FALSE)</f>
        <v>tier - 3</v>
      </c>
      <c r="N1398" t="str">
        <f>VLOOKUP(A1398,table3__3[],6,)</f>
        <v>tier - 1</v>
      </c>
      <c r="O1398" t="str">
        <f>VLOOKUP(A1398,table3__3[],7,FALSE)</f>
        <v>R1021</v>
      </c>
      <c r="P1398" s="8">
        <f>VLOOKUP(A1398,table3__3[],8,FALSE)</f>
        <v>52</v>
      </c>
      <c r="Q1398">
        <f>VLOOKUP(A1397,table3__3[],8,)</f>
        <v>56</v>
      </c>
    </row>
    <row r="1399" spans="1:17" x14ac:dyDescent="0.3">
      <c r="A1399" s="13" t="s">
        <v>973</v>
      </c>
      <c r="B1399" s="14" t="s">
        <v>7040</v>
      </c>
      <c r="C1399">
        <f>VLOOKUP(A1399,table2!A1399:J3733,2,FALSE)</f>
        <v>40.31</v>
      </c>
      <c r="D1399">
        <f>VLOOKUP(A1399,table2!A1399:J3733,3,FALSE)</f>
        <v>5.84</v>
      </c>
      <c r="E1399" t="str">
        <f>VLOOKUP(A1399,table2!A1399:J3733,4,FALSE)</f>
        <v>No</v>
      </c>
      <c r="F1399" t="str">
        <f>VLOOKUP(A1399,table2!A1399:J3733,5,FALSE)</f>
        <v>No</v>
      </c>
      <c r="G1399" t="str">
        <f>VLOOKUP(A1399,table2!A1399:J3733,6,FALSE)</f>
        <v>No</v>
      </c>
      <c r="H1399" s="26">
        <f>VLOOKUP(A1399,table2!A1399:J3733,7,FALSE)</f>
        <v>0</v>
      </c>
      <c r="I1399" t="str">
        <f>VLOOKUP(A1399,table2!A1399:J3733,8,FALSE)</f>
        <v>No</v>
      </c>
      <c r="J1399" t="str">
        <f>VLOOKUP(A1399,table2!A1399:J3733,9,FALSE)</f>
        <v>OBESITY</v>
      </c>
      <c r="K1399" t="str">
        <f>VLOOKUP(A1399,table2!A1399:J3733,10,FALSE)</f>
        <v>PREDIABETES</v>
      </c>
      <c r="L1399" s="22">
        <f>VLOOKUP(A1399,table3__3[],4,FALSE)</f>
        <v>11713</v>
      </c>
      <c r="M1399" s="22" t="str">
        <f>VLOOKUP(A1399,table3__3[],5,FALSE)</f>
        <v>tier - 3</v>
      </c>
      <c r="N1399" t="str">
        <f>VLOOKUP(A1399,table3__3[],6,)</f>
        <v>tier - 2</v>
      </c>
      <c r="O1399" t="str">
        <f>VLOOKUP(A1399,table3__3[],7,FALSE)</f>
        <v>R1021</v>
      </c>
      <c r="P1399" s="8">
        <f>VLOOKUP(A1399,table3__3[],8,FALSE)</f>
        <v>40</v>
      </c>
      <c r="Q1399">
        <f>VLOOKUP(A1398,table3__3[],8,)</f>
        <v>52</v>
      </c>
    </row>
    <row r="1400" spans="1:17" x14ac:dyDescent="0.3">
      <c r="A1400" s="11" t="s">
        <v>972</v>
      </c>
      <c r="B1400" s="12" t="s">
        <v>7042</v>
      </c>
      <c r="C1400">
        <f>VLOOKUP(A1400,table2!A1400:J3734,2,FALSE)</f>
        <v>29.48</v>
      </c>
      <c r="D1400">
        <f>VLOOKUP(A1400,table2!A1400:J3734,3,FALSE)</f>
        <v>4.91</v>
      </c>
      <c r="E1400" t="str">
        <f>VLOOKUP(A1400,table2!A1400:J3734,4,FALSE)</f>
        <v>No</v>
      </c>
      <c r="F1400" t="str">
        <f>VLOOKUP(A1400,table2!A1400:J3734,5,FALSE)</f>
        <v>No</v>
      </c>
      <c r="G1400" t="str">
        <f>VLOOKUP(A1400,table2!A1400:J3734,6,FALSE)</f>
        <v>No</v>
      </c>
      <c r="H1400" s="26">
        <f>VLOOKUP(A1400,table2!A1400:J3734,7,FALSE)</f>
        <v>0</v>
      </c>
      <c r="I1400" t="str">
        <f>VLOOKUP(A1400,table2!A1400:J3734,8,FALSE)</f>
        <v>No</v>
      </c>
      <c r="J1400" t="str">
        <f>VLOOKUP(A1400,table2!A1400:J3734,9,FALSE)</f>
        <v>OVER WEIGHT</v>
      </c>
      <c r="K1400" t="str">
        <f>VLOOKUP(A1400,table2!A1400:J3734,10,FALSE)</f>
        <v>NORMAL</v>
      </c>
      <c r="L1400" s="22">
        <f>VLOOKUP(A1400,table3__3[],4,FALSE)</f>
        <v>11730</v>
      </c>
      <c r="M1400" s="22" t="str">
        <f>VLOOKUP(A1400,table3__3[],5,FALSE)</f>
        <v>tier - 3</v>
      </c>
      <c r="N1400" t="str">
        <f>VLOOKUP(A1400,table3__3[],6,)</f>
        <v>tier - 1</v>
      </c>
      <c r="O1400" t="str">
        <f>VLOOKUP(A1400,table3__3[],7,FALSE)</f>
        <v>R1024</v>
      </c>
      <c r="P1400" s="8">
        <f>VLOOKUP(A1400,table3__3[],8,FALSE)</f>
        <v>53</v>
      </c>
      <c r="Q1400">
        <f>VLOOKUP(A1399,table3__3[],8,)</f>
        <v>40</v>
      </c>
    </row>
    <row r="1401" spans="1:17" x14ac:dyDescent="0.3">
      <c r="A1401" s="13" t="s">
        <v>971</v>
      </c>
      <c r="B1401" s="14" t="s">
        <v>7043</v>
      </c>
      <c r="C1401">
        <f>VLOOKUP(A1401,table2!A1401:J3735,2,FALSE)</f>
        <v>33.155000000000001</v>
      </c>
      <c r="D1401">
        <f>VLOOKUP(A1401,table2!A1401:J3735,3,FALSE)</f>
        <v>5.07</v>
      </c>
      <c r="E1401" t="str">
        <f>VLOOKUP(A1401,table2!A1401:J3735,4,FALSE)</f>
        <v>No</v>
      </c>
      <c r="F1401" t="str">
        <f>VLOOKUP(A1401,table2!A1401:J3735,5,FALSE)</f>
        <v>No</v>
      </c>
      <c r="G1401" t="str">
        <f>VLOOKUP(A1401,table2!A1401:J3735,6,FALSE)</f>
        <v>No</v>
      </c>
      <c r="H1401" s="26">
        <f>VLOOKUP(A1401,table2!A1401:J3735,7,FALSE)</f>
        <v>0</v>
      </c>
      <c r="I1401" t="str">
        <f>VLOOKUP(A1401,table2!A1401:J3735,8,FALSE)</f>
        <v>No</v>
      </c>
      <c r="J1401" t="str">
        <f>VLOOKUP(A1401,table2!A1401:J3735,9,FALSE)</f>
        <v>OBESITY</v>
      </c>
      <c r="K1401" t="str">
        <f>VLOOKUP(A1401,table2!A1401:J3735,10,FALSE)</f>
        <v>NORMAL</v>
      </c>
      <c r="L1401" s="22">
        <f>VLOOKUP(A1401,table3__3[],4,FALSE)</f>
        <v>11731</v>
      </c>
      <c r="M1401" s="22" t="str">
        <f>VLOOKUP(A1401,table3__3[],5,FALSE)</f>
        <v>tier - 3</v>
      </c>
      <c r="N1401" t="str">
        <f>VLOOKUP(A1401,table3__3[],6,)</f>
        <v>tier - 3</v>
      </c>
      <c r="O1401" t="str">
        <f>VLOOKUP(A1401,table3__3[],7,FALSE)</f>
        <v>R1026</v>
      </c>
      <c r="P1401" s="8">
        <f>VLOOKUP(A1401,table3__3[],8,FALSE)</f>
        <v>38</v>
      </c>
      <c r="Q1401">
        <f>VLOOKUP(A1400,table3__3[],8,)</f>
        <v>53</v>
      </c>
    </row>
    <row r="1402" spans="1:17" x14ac:dyDescent="0.3">
      <c r="A1402" s="11" t="s">
        <v>970</v>
      </c>
      <c r="B1402" s="12" t="s">
        <v>6738</v>
      </c>
      <c r="C1402">
        <f>VLOOKUP(A1402,table2!A1402:J3736,2,FALSE)</f>
        <v>42.85</v>
      </c>
      <c r="D1402">
        <f>VLOOKUP(A1402,table2!A1402:J3736,3,FALSE)</f>
        <v>5.81</v>
      </c>
      <c r="E1402" t="str">
        <f>VLOOKUP(A1402,table2!A1402:J3736,4,FALSE)</f>
        <v>Yes</v>
      </c>
      <c r="F1402" t="str">
        <f>VLOOKUP(A1402,table2!A1402:J3736,5,FALSE)</f>
        <v>No</v>
      </c>
      <c r="G1402" t="str">
        <f>VLOOKUP(A1402,table2!A1402:J3736,6,FALSE)</f>
        <v>No</v>
      </c>
      <c r="H1402" s="26">
        <f>VLOOKUP(A1402,table2!A1402:J3736,7,FALSE)</f>
        <v>0</v>
      </c>
      <c r="I1402" t="str">
        <f>VLOOKUP(A1402,table2!A1402:J3736,8,FALSE)</f>
        <v>No</v>
      </c>
      <c r="J1402" t="str">
        <f>VLOOKUP(A1402,table2!A1402:J3736,9,FALSE)</f>
        <v>OBESITY</v>
      </c>
      <c r="K1402" t="str">
        <f>VLOOKUP(A1402,table2!A1402:J3736,10,FALSE)</f>
        <v>PREDIABETES</v>
      </c>
      <c r="L1402" s="22">
        <f>VLOOKUP(A1402,table3__3[],4,FALSE)</f>
        <v>11736</v>
      </c>
      <c r="M1402" s="22" t="str">
        <f>VLOOKUP(A1402,table3__3[],5,FALSE)</f>
        <v>tier - 3</v>
      </c>
      <c r="N1402" t="str">
        <f>VLOOKUP(A1402,table3__3[],6,)</f>
        <v>tier - 1</v>
      </c>
      <c r="O1402" t="str">
        <f>VLOOKUP(A1402,table3__3[],7,FALSE)</f>
        <v>R1012</v>
      </c>
      <c r="P1402" s="8">
        <f>VLOOKUP(A1402,table3__3[],8,FALSE)</f>
        <v>58</v>
      </c>
      <c r="Q1402">
        <f>VLOOKUP(A1401,table3__3[],8,)</f>
        <v>38</v>
      </c>
    </row>
    <row r="1403" spans="1:17" x14ac:dyDescent="0.3">
      <c r="A1403" s="13" t="s">
        <v>969</v>
      </c>
      <c r="B1403" s="14" t="s">
        <v>7045</v>
      </c>
      <c r="C1403">
        <f>VLOOKUP(A1403,table2!A1403:J3737,2,FALSE)</f>
        <v>32.340000000000003</v>
      </c>
      <c r="D1403">
        <f>VLOOKUP(A1403,table2!A1403:J3737,3,FALSE)</f>
        <v>11.2</v>
      </c>
      <c r="E1403" t="str">
        <f>VLOOKUP(A1403,table2!A1403:J3737,4,FALSE)</f>
        <v>No</v>
      </c>
      <c r="F1403" t="str">
        <f>VLOOKUP(A1403,table2!A1403:J3737,5,FALSE)</f>
        <v>No</v>
      </c>
      <c r="G1403" t="str">
        <f>VLOOKUP(A1403,table2!A1403:J3737,6,FALSE)</f>
        <v>No</v>
      </c>
      <c r="H1403" s="26">
        <f>VLOOKUP(A1403,table2!A1403:J3737,7,FALSE)</f>
        <v>0</v>
      </c>
      <c r="I1403" t="str">
        <f>VLOOKUP(A1403,table2!A1403:J3737,8,FALSE)</f>
        <v>No</v>
      </c>
      <c r="J1403" t="str">
        <f>VLOOKUP(A1403,table2!A1403:J3737,9,FALSE)</f>
        <v>OBESITY</v>
      </c>
      <c r="K1403" t="str">
        <f>VLOOKUP(A1403,table2!A1403:J3737,10,FALSE)</f>
        <v>DIABETES</v>
      </c>
      <c r="L1403" s="22">
        <f>VLOOKUP(A1403,table3__3[],4,FALSE)</f>
        <v>11738</v>
      </c>
      <c r="M1403" s="22" t="str">
        <f>VLOOKUP(A1403,table3__3[],5,FALSE)</f>
        <v>tier - 3</v>
      </c>
      <c r="N1403" t="str">
        <f>VLOOKUP(A1403,table3__3[],6,)</f>
        <v>tier - 1</v>
      </c>
      <c r="O1403" t="str">
        <f>VLOOKUP(A1403,table3__3[],7,FALSE)</f>
        <v>R1011</v>
      </c>
      <c r="P1403" s="8">
        <f>VLOOKUP(A1403,table3__3[],8,FALSE)</f>
        <v>34</v>
      </c>
      <c r="Q1403">
        <f>VLOOKUP(A1402,table3__3[],8,)</f>
        <v>58</v>
      </c>
    </row>
    <row r="1404" spans="1:17" x14ac:dyDescent="0.3">
      <c r="A1404" s="11" t="s">
        <v>968</v>
      </c>
      <c r="B1404" s="12" t="s">
        <v>7046</v>
      </c>
      <c r="C1404">
        <f>VLOOKUP(A1404,table2!A1404:J3738,2,FALSE)</f>
        <v>27.5</v>
      </c>
      <c r="D1404">
        <f>VLOOKUP(A1404,table2!A1404:J3738,3,FALSE)</f>
        <v>10.75</v>
      </c>
      <c r="E1404" t="str">
        <f>VLOOKUP(A1404,table2!A1404:J3738,4,FALSE)</f>
        <v>No</v>
      </c>
      <c r="F1404" t="str">
        <f>VLOOKUP(A1404,table2!A1404:J3738,5,FALSE)</f>
        <v>No</v>
      </c>
      <c r="G1404" t="str">
        <f>VLOOKUP(A1404,table2!A1404:J3738,6,FALSE)</f>
        <v>No</v>
      </c>
      <c r="H1404" s="26">
        <f>VLOOKUP(A1404,table2!A1404:J3738,7,FALSE)</f>
        <v>0</v>
      </c>
      <c r="I1404" t="str">
        <f>VLOOKUP(A1404,table2!A1404:J3738,8,FALSE)</f>
        <v>No</v>
      </c>
      <c r="J1404" t="str">
        <f>VLOOKUP(A1404,table2!A1404:J3738,9,FALSE)</f>
        <v>OVER WEIGHT</v>
      </c>
      <c r="K1404" t="str">
        <f>VLOOKUP(A1404,table2!A1404:J3738,10,FALSE)</f>
        <v>DIABETES</v>
      </c>
      <c r="L1404" s="22">
        <f>VLOOKUP(A1404,table3__3[],4,FALSE)</f>
        <v>11742</v>
      </c>
      <c r="M1404" s="22" t="str">
        <f>VLOOKUP(A1404,table3__3[],5,FALSE)</f>
        <v>tier - 3</v>
      </c>
      <c r="N1404" t="str">
        <f>VLOOKUP(A1404,table3__3[],6,)</f>
        <v>tier - 1</v>
      </c>
      <c r="O1404" t="str">
        <f>VLOOKUP(A1404,table3__3[],7,FALSE)</f>
        <v>R1011</v>
      </c>
      <c r="P1404" s="8">
        <f>VLOOKUP(A1404,table3__3[],8,FALSE)</f>
        <v>53</v>
      </c>
      <c r="Q1404">
        <f>VLOOKUP(A1403,table3__3[],8,)</f>
        <v>34</v>
      </c>
    </row>
    <row r="1405" spans="1:17" x14ac:dyDescent="0.3">
      <c r="A1405" s="13" t="s">
        <v>967</v>
      </c>
      <c r="B1405" s="14" t="s">
        <v>7047</v>
      </c>
      <c r="C1405">
        <f>VLOOKUP(A1405,table2!A1405:J3739,2,FALSE)</f>
        <v>25.8</v>
      </c>
      <c r="D1405">
        <f>VLOOKUP(A1405,table2!A1405:J3739,3,FALSE)</f>
        <v>7.8</v>
      </c>
      <c r="E1405" t="str">
        <f>VLOOKUP(A1405,table2!A1405:J3739,4,FALSE)</f>
        <v>No</v>
      </c>
      <c r="F1405" t="str">
        <f>VLOOKUP(A1405,table2!A1405:J3739,5,FALSE)</f>
        <v>No</v>
      </c>
      <c r="G1405" t="str">
        <f>VLOOKUP(A1405,table2!A1405:J3739,6,FALSE)</f>
        <v>No</v>
      </c>
      <c r="H1405" s="26">
        <f>VLOOKUP(A1405,table2!A1405:J3739,7,FALSE)</f>
        <v>0</v>
      </c>
      <c r="I1405" t="str">
        <f>VLOOKUP(A1405,table2!A1405:J3739,8,FALSE)</f>
        <v>No</v>
      </c>
      <c r="J1405" t="str">
        <f>VLOOKUP(A1405,table2!A1405:J3739,9,FALSE)</f>
        <v>OVER WEIGHT</v>
      </c>
      <c r="K1405" t="str">
        <f>VLOOKUP(A1405,table2!A1405:J3739,10,FALSE)</f>
        <v>DIABETES</v>
      </c>
      <c r="L1405" s="22">
        <f>VLOOKUP(A1405,table3__3[],4,FALSE)</f>
        <v>11743</v>
      </c>
      <c r="M1405" s="22" t="str">
        <f>VLOOKUP(A1405,table3__3[],5,FALSE)</f>
        <v>tier - 3</v>
      </c>
      <c r="N1405" t="str">
        <f>VLOOKUP(A1405,table3__3[],6,)</f>
        <v>tier - 3</v>
      </c>
      <c r="O1405" t="str">
        <f>VLOOKUP(A1405,table3__3[],7,FALSE)</f>
        <v>R1013</v>
      </c>
      <c r="P1405" s="8">
        <f>VLOOKUP(A1405,table3__3[],8,FALSE)</f>
        <v>59</v>
      </c>
      <c r="Q1405">
        <f>VLOOKUP(A1404,table3__3[],8,)</f>
        <v>53</v>
      </c>
    </row>
    <row r="1406" spans="1:17" x14ac:dyDescent="0.3">
      <c r="A1406" s="11" t="s">
        <v>966</v>
      </c>
      <c r="B1406" s="12" t="s">
        <v>7049</v>
      </c>
      <c r="C1406">
        <f>VLOOKUP(A1406,table2!A1406:J3740,2,FALSE)</f>
        <v>25</v>
      </c>
      <c r="D1406">
        <f>VLOOKUP(A1406,table2!A1406:J3740,3,FALSE)</f>
        <v>7.04</v>
      </c>
      <c r="E1406" t="str">
        <f>VLOOKUP(A1406,table2!A1406:J3740,4,FALSE)</f>
        <v>No</v>
      </c>
      <c r="F1406" t="str">
        <f>VLOOKUP(A1406,table2!A1406:J3740,5,FALSE)</f>
        <v>No</v>
      </c>
      <c r="G1406" t="str">
        <f>VLOOKUP(A1406,table2!A1406:J3740,6,FALSE)</f>
        <v>No</v>
      </c>
      <c r="H1406" s="26">
        <f>VLOOKUP(A1406,table2!A1406:J3740,7,FALSE)</f>
        <v>0</v>
      </c>
      <c r="I1406" t="str">
        <f>VLOOKUP(A1406,table2!A1406:J3740,8,FALSE)</f>
        <v>No</v>
      </c>
      <c r="J1406" t="str">
        <f>VLOOKUP(A1406,table2!A1406:J3740,9,FALSE)</f>
        <v>OVER WEIGHT</v>
      </c>
      <c r="K1406" t="str">
        <f>VLOOKUP(A1406,table2!A1406:J3740,10,FALSE)</f>
        <v>DIABETES</v>
      </c>
      <c r="L1406" s="22">
        <f>VLOOKUP(A1406,table3__3[],4,FALSE)</f>
        <v>11744</v>
      </c>
      <c r="M1406" s="22" t="str">
        <f>VLOOKUP(A1406,table3__3[],5,FALSE)</f>
        <v>tier - 3</v>
      </c>
      <c r="N1406" t="str">
        <f>VLOOKUP(A1406,table3__3[],6,)</f>
        <v>tier - 1</v>
      </c>
      <c r="O1406" t="str">
        <f>VLOOKUP(A1406,table3__3[],7,FALSE)</f>
        <v>R1012</v>
      </c>
      <c r="P1406" s="8">
        <f>VLOOKUP(A1406,table3__3[],8,FALSE)</f>
        <v>58</v>
      </c>
      <c r="Q1406">
        <f>VLOOKUP(A1405,table3__3[],8,)</f>
        <v>59</v>
      </c>
    </row>
    <row r="1407" spans="1:17" x14ac:dyDescent="0.3">
      <c r="A1407" s="13" t="s">
        <v>965</v>
      </c>
      <c r="B1407" s="14" t="s">
        <v>7051</v>
      </c>
      <c r="C1407">
        <f>VLOOKUP(A1407,table2!A1407:J3741,2,FALSE)</f>
        <v>41.2</v>
      </c>
      <c r="D1407">
        <f>VLOOKUP(A1407,table2!A1407:J3741,3,FALSE)</f>
        <v>4.18</v>
      </c>
      <c r="E1407" t="str">
        <f>VLOOKUP(A1407,table2!A1407:J3741,4,FALSE)</f>
        <v>Yes</v>
      </c>
      <c r="F1407" t="str">
        <f>VLOOKUP(A1407,table2!A1407:J3741,5,FALSE)</f>
        <v>No</v>
      </c>
      <c r="G1407" t="str">
        <f>VLOOKUP(A1407,table2!A1407:J3741,6,FALSE)</f>
        <v>No</v>
      </c>
      <c r="H1407" s="26">
        <f>VLOOKUP(A1407,table2!A1407:J3741,7,FALSE)</f>
        <v>0</v>
      </c>
      <c r="I1407" t="str">
        <f>VLOOKUP(A1407,table2!A1407:J3741,8,FALSE)</f>
        <v>No</v>
      </c>
      <c r="J1407" t="str">
        <f>VLOOKUP(A1407,table2!A1407:J3741,9,FALSE)</f>
        <v>OBESITY</v>
      </c>
      <c r="K1407" t="str">
        <f>VLOOKUP(A1407,table2!A1407:J3741,10,FALSE)</f>
        <v>NORMAL</v>
      </c>
      <c r="L1407" s="22">
        <f>VLOOKUP(A1407,table3__3[],4,FALSE)</f>
        <v>11753</v>
      </c>
      <c r="M1407" s="22" t="str">
        <f>VLOOKUP(A1407,table3__3[],5,FALSE)</f>
        <v>tier - 3</v>
      </c>
      <c r="N1407" t="str">
        <f>VLOOKUP(A1407,table3__3[],6,)</f>
        <v>tier - 1</v>
      </c>
      <c r="O1407" t="str">
        <f>VLOOKUP(A1407,table3__3[],7,FALSE)</f>
        <v>R1026</v>
      </c>
      <c r="P1407" s="8">
        <f>VLOOKUP(A1407,table3__3[],8,FALSE)</f>
        <v>43</v>
      </c>
      <c r="Q1407">
        <f>VLOOKUP(A1406,table3__3[],8,)</f>
        <v>58</v>
      </c>
    </row>
    <row r="1408" spans="1:17" x14ac:dyDescent="0.3">
      <c r="A1408" s="11" t="s">
        <v>964</v>
      </c>
      <c r="B1408" s="12" t="s">
        <v>7052</v>
      </c>
      <c r="C1408">
        <f>VLOOKUP(A1408,table2!A1408:J3742,2,FALSE)</f>
        <v>17.78</v>
      </c>
      <c r="D1408">
        <f>VLOOKUP(A1408,table2!A1408:J3742,3,FALSE)</f>
        <v>8.19</v>
      </c>
      <c r="E1408" t="str">
        <f>VLOOKUP(A1408,table2!A1408:J3742,4,FALSE)</f>
        <v>No</v>
      </c>
      <c r="F1408" t="str">
        <f>VLOOKUP(A1408,table2!A1408:J3742,5,FALSE)</f>
        <v>No</v>
      </c>
      <c r="G1408" t="str">
        <f>VLOOKUP(A1408,table2!A1408:J3742,6,FALSE)</f>
        <v>No</v>
      </c>
      <c r="H1408" s="26">
        <f>VLOOKUP(A1408,table2!A1408:J3742,7,FALSE)</f>
        <v>0</v>
      </c>
      <c r="I1408" t="str">
        <f>VLOOKUP(A1408,table2!A1408:J3742,8,FALSE)</f>
        <v>No</v>
      </c>
      <c r="J1408" t="str">
        <f>VLOOKUP(A1408,table2!A1408:J3742,9,FALSE)</f>
        <v>UNDER WEIGHT</v>
      </c>
      <c r="K1408" t="str">
        <f>VLOOKUP(A1408,table2!A1408:J3742,10,FALSE)</f>
        <v>DIABETES</v>
      </c>
      <c r="L1408" s="22">
        <f>VLOOKUP(A1408,table3__3[],4,FALSE)</f>
        <v>11763</v>
      </c>
      <c r="M1408" s="22" t="str">
        <f>VLOOKUP(A1408,table3__3[],5,FALSE)</f>
        <v>tier - 3</v>
      </c>
      <c r="N1408" t="str">
        <f>VLOOKUP(A1408,table3__3[],6,)</f>
        <v>tier - 3</v>
      </c>
      <c r="O1408" t="str">
        <f>VLOOKUP(A1408,table3__3[],7,FALSE)</f>
        <v>R1016</v>
      </c>
      <c r="P1408" s="8">
        <f>VLOOKUP(A1408,table3__3[],8,FALSE)</f>
        <v>56</v>
      </c>
      <c r="Q1408">
        <f>VLOOKUP(A1407,table3__3[],8,)</f>
        <v>43</v>
      </c>
    </row>
    <row r="1409" spans="1:17" x14ac:dyDescent="0.3">
      <c r="A1409" s="13" t="s">
        <v>963</v>
      </c>
      <c r="B1409" s="14" t="s">
        <v>7053</v>
      </c>
      <c r="C1409">
        <f>VLOOKUP(A1409,table2!A1409:J3743,2,FALSE)</f>
        <v>40.119999999999997</v>
      </c>
      <c r="D1409">
        <f>VLOOKUP(A1409,table2!A1409:J3743,3,FALSE)</f>
        <v>6.22</v>
      </c>
      <c r="E1409" t="str">
        <f>VLOOKUP(A1409,table2!A1409:J3743,4,FALSE)</f>
        <v>Yes</v>
      </c>
      <c r="F1409" t="str">
        <f>VLOOKUP(A1409,table2!A1409:J3743,5,FALSE)</f>
        <v>No</v>
      </c>
      <c r="G1409" t="str">
        <f>VLOOKUP(A1409,table2!A1409:J3743,6,FALSE)</f>
        <v>Yes</v>
      </c>
      <c r="H1409" s="26">
        <f>VLOOKUP(A1409,table2!A1409:J3743,7,FALSE)</f>
        <v>1</v>
      </c>
      <c r="I1409" t="str">
        <f>VLOOKUP(A1409,table2!A1409:J3743,8,FALSE)</f>
        <v>No</v>
      </c>
      <c r="J1409" t="str">
        <f>VLOOKUP(A1409,table2!A1409:J3743,9,FALSE)</f>
        <v>OBESITY</v>
      </c>
      <c r="K1409" t="str">
        <f>VLOOKUP(A1409,table2!A1409:J3743,10,FALSE)</f>
        <v>PREDIABETES</v>
      </c>
      <c r="L1409" s="22">
        <f>VLOOKUP(A1409,table3__3[],4,FALSE)</f>
        <v>11773</v>
      </c>
      <c r="M1409" s="22" t="str">
        <f>VLOOKUP(A1409,table3__3[],5,FALSE)</f>
        <v>tier - 3</v>
      </c>
      <c r="N1409" t="str">
        <f>VLOOKUP(A1409,table3__3[],6,)</f>
        <v>tier - 3</v>
      </c>
      <c r="O1409" t="str">
        <f>VLOOKUP(A1409,table3__3[],7,FALSE)</f>
        <v>R1026</v>
      </c>
      <c r="P1409" s="8">
        <f>VLOOKUP(A1409,table3__3[],8,FALSE)</f>
        <v>40</v>
      </c>
      <c r="Q1409">
        <f>VLOOKUP(A1408,table3__3[],8,)</f>
        <v>56</v>
      </c>
    </row>
    <row r="1410" spans="1:17" x14ac:dyDescent="0.3">
      <c r="A1410" s="11" t="s">
        <v>962</v>
      </c>
      <c r="B1410" s="12" t="s">
        <v>7054</v>
      </c>
      <c r="C1410">
        <f>VLOOKUP(A1410,table2!A1410:J3744,2,FALSE)</f>
        <v>19.350000000000001</v>
      </c>
      <c r="D1410">
        <f>VLOOKUP(A1410,table2!A1410:J3744,3,FALSE)</f>
        <v>8.2200000000000006</v>
      </c>
      <c r="E1410" t="str">
        <f>VLOOKUP(A1410,table2!A1410:J3744,4,FALSE)</f>
        <v>Yes</v>
      </c>
      <c r="F1410" t="str">
        <f>VLOOKUP(A1410,table2!A1410:J3744,5,FALSE)</f>
        <v>No</v>
      </c>
      <c r="G1410" t="str">
        <f>VLOOKUP(A1410,table2!A1410:J3744,6,FALSE)</f>
        <v>No</v>
      </c>
      <c r="H1410" s="26">
        <f>VLOOKUP(A1410,table2!A1410:J3744,7,FALSE)</f>
        <v>0</v>
      </c>
      <c r="I1410" t="str">
        <f>VLOOKUP(A1410,table2!A1410:J3744,8,FALSE)</f>
        <v>No</v>
      </c>
      <c r="J1410" t="str">
        <f>VLOOKUP(A1410,table2!A1410:J3744,9,FALSE)</f>
        <v>NORMAL WEIGHT</v>
      </c>
      <c r="K1410" t="str">
        <f>VLOOKUP(A1410,table2!A1410:J3744,10,FALSE)</f>
        <v>DIABETES</v>
      </c>
      <c r="L1410" s="22">
        <f>VLOOKUP(A1410,table3__3[],4,FALSE)</f>
        <v>11831</v>
      </c>
      <c r="M1410" s="22" t="str">
        <f>VLOOKUP(A1410,table3__3[],5,FALSE)</f>
        <v>tier - 3</v>
      </c>
      <c r="N1410" t="str">
        <f>VLOOKUP(A1410,table3__3[],6,)</f>
        <v>tier - 1</v>
      </c>
      <c r="O1410" t="str">
        <f>VLOOKUP(A1410,table3__3[],7,FALSE)</f>
        <v>R1012</v>
      </c>
      <c r="P1410" s="8">
        <f>VLOOKUP(A1410,table3__3[],8,FALSE)</f>
        <v>57</v>
      </c>
      <c r="Q1410">
        <f>VLOOKUP(A1409,table3__3[],8,)</f>
        <v>40</v>
      </c>
    </row>
    <row r="1411" spans="1:17" x14ac:dyDescent="0.3">
      <c r="A1411" s="13" t="s">
        <v>961</v>
      </c>
      <c r="B1411" s="14" t="s">
        <v>7055</v>
      </c>
      <c r="C1411">
        <f>VLOOKUP(A1411,table2!A1411:J3745,2,FALSE)</f>
        <v>36.69</v>
      </c>
      <c r="D1411">
        <f>VLOOKUP(A1411,table2!A1411:J3745,3,FALSE)</f>
        <v>6.15</v>
      </c>
      <c r="E1411" t="str">
        <f>VLOOKUP(A1411,table2!A1411:J3745,4,FALSE)</f>
        <v>No</v>
      </c>
      <c r="F1411" t="str">
        <f>VLOOKUP(A1411,table2!A1411:J3745,5,FALSE)</f>
        <v>No</v>
      </c>
      <c r="G1411" t="str">
        <f>VLOOKUP(A1411,table2!A1411:J3745,6,FALSE)</f>
        <v>No</v>
      </c>
      <c r="H1411" s="26">
        <f>VLOOKUP(A1411,table2!A1411:J3745,7,FALSE)</f>
        <v>0</v>
      </c>
      <c r="I1411" t="str">
        <f>VLOOKUP(A1411,table2!A1411:J3745,8,FALSE)</f>
        <v>No</v>
      </c>
      <c r="J1411" t="str">
        <f>VLOOKUP(A1411,table2!A1411:J3745,9,FALSE)</f>
        <v>OBESITY</v>
      </c>
      <c r="K1411" t="str">
        <f>VLOOKUP(A1411,table2!A1411:J3745,10,FALSE)</f>
        <v>PREDIABETES</v>
      </c>
      <c r="L1411" s="22">
        <f>VLOOKUP(A1411,table3__3[],4,FALSE)</f>
        <v>11834</v>
      </c>
      <c r="M1411" s="22" t="str">
        <f>VLOOKUP(A1411,table3__3[],5,FALSE)</f>
        <v>tier - 3</v>
      </c>
      <c r="N1411" t="str">
        <f>VLOOKUP(A1411,table3__3[],6,)</f>
        <v>tier - 3</v>
      </c>
      <c r="O1411" t="str">
        <f>VLOOKUP(A1411,table3__3[],7,FALSE)</f>
        <v>R1013</v>
      </c>
      <c r="P1411" s="8">
        <f>VLOOKUP(A1411,table3__3[],8,FALSE)</f>
        <v>58</v>
      </c>
      <c r="Q1411">
        <f>VLOOKUP(A1410,table3__3[],8,)</f>
        <v>57</v>
      </c>
    </row>
    <row r="1412" spans="1:17" x14ac:dyDescent="0.3">
      <c r="A1412" s="11" t="s">
        <v>960</v>
      </c>
      <c r="B1412" s="12" t="s">
        <v>6601</v>
      </c>
      <c r="C1412">
        <f>VLOOKUP(A1412,table2!A1412:J3746,2,FALSE)</f>
        <v>28.51</v>
      </c>
      <c r="D1412">
        <f>VLOOKUP(A1412,table2!A1412:J3746,3,FALSE)</f>
        <v>5.65</v>
      </c>
      <c r="E1412" t="str">
        <f>VLOOKUP(A1412,table2!A1412:J3746,4,FALSE)</f>
        <v>Yes</v>
      </c>
      <c r="F1412" t="str">
        <f>VLOOKUP(A1412,table2!A1412:J3746,5,FALSE)</f>
        <v>No</v>
      </c>
      <c r="G1412" t="str">
        <f>VLOOKUP(A1412,table2!A1412:J3746,6,FALSE)</f>
        <v>No</v>
      </c>
      <c r="H1412" s="26">
        <f>VLOOKUP(A1412,table2!A1412:J3746,7,FALSE)</f>
        <v>1</v>
      </c>
      <c r="I1412" t="str">
        <f>VLOOKUP(A1412,table2!A1412:J3746,8,FALSE)</f>
        <v>No</v>
      </c>
      <c r="J1412" t="str">
        <f>VLOOKUP(A1412,table2!A1412:J3746,9,FALSE)</f>
        <v>OVER WEIGHT</v>
      </c>
      <c r="K1412" t="str">
        <f>VLOOKUP(A1412,table2!A1412:J3746,10,FALSE)</f>
        <v>NORMAL</v>
      </c>
      <c r="L1412" s="22">
        <f>VLOOKUP(A1412,table3__3[],4,FALSE)</f>
        <v>11837</v>
      </c>
      <c r="M1412" s="22" t="str">
        <f>VLOOKUP(A1412,table3__3[],5,FALSE)</f>
        <v>tier - 3</v>
      </c>
      <c r="N1412" t="str">
        <f>VLOOKUP(A1412,table3__3[],6,)</f>
        <v>tier - 3</v>
      </c>
      <c r="O1412" t="str">
        <f>VLOOKUP(A1412,table3__3[],7,FALSE)</f>
        <v>R1011</v>
      </c>
      <c r="P1412" s="8">
        <f>VLOOKUP(A1412,table3__3[],8,FALSE)</f>
        <v>58</v>
      </c>
      <c r="Q1412">
        <f>VLOOKUP(A1411,table3__3[],8,)</f>
        <v>58</v>
      </c>
    </row>
    <row r="1413" spans="1:17" x14ac:dyDescent="0.3">
      <c r="A1413" s="13" t="s">
        <v>959</v>
      </c>
      <c r="B1413" s="14" t="s">
        <v>7058</v>
      </c>
      <c r="C1413">
        <f>VLOOKUP(A1413,table2!A1413:J3747,2,FALSE)</f>
        <v>30.21</v>
      </c>
      <c r="D1413">
        <f>VLOOKUP(A1413,table2!A1413:J3747,3,FALSE)</f>
        <v>5.5</v>
      </c>
      <c r="E1413" t="str">
        <f>VLOOKUP(A1413,table2!A1413:J3747,4,FALSE)</f>
        <v>No</v>
      </c>
      <c r="F1413" t="str">
        <f>VLOOKUP(A1413,table2!A1413:J3747,5,FALSE)</f>
        <v>No</v>
      </c>
      <c r="G1413" t="str">
        <f>VLOOKUP(A1413,table2!A1413:J3747,6,FALSE)</f>
        <v>No</v>
      </c>
      <c r="H1413" s="26">
        <f>VLOOKUP(A1413,table2!A1413:J3747,7,FALSE)</f>
        <v>1</v>
      </c>
      <c r="I1413" t="str">
        <f>VLOOKUP(A1413,table2!A1413:J3747,8,FALSE)</f>
        <v>No</v>
      </c>
      <c r="J1413" t="str">
        <f>VLOOKUP(A1413,table2!A1413:J3747,9,FALSE)</f>
        <v>OBESITY</v>
      </c>
      <c r="K1413" t="str">
        <f>VLOOKUP(A1413,table2!A1413:J3747,10,FALSE)</f>
        <v>NORMAL</v>
      </c>
      <c r="L1413" s="22">
        <f>VLOOKUP(A1413,table3__3[],4,FALSE)</f>
        <v>11841</v>
      </c>
      <c r="M1413" s="22" t="str">
        <f>VLOOKUP(A1413,table3__3[],5,FALSE)</f>
        <v>tier - 3</v>
      </c>
      <c r="N1413" t="str">
        <f>VLOOKUP(A1413,table3__3[],6,)</f>
        <v>tier - 2</v>
      </c>
      <c r="O1413" t="str">
        <f>VLOOKUP(A1413,table3__3[],7,FALSE)</f>
        <v>R1012</v>
      </c>
      <c r="P1413" s="8">
        <f>VLOOKUP(A1413,table3__3[],8,FALSE)</f>
        <v>57</v>
      </c>
      <c r="Q1413">
        <f>VLOOKUP(A1412,table3__3[],8,)</f>
        <v>58</v>
      </c>
    </row>
    <row r="1414" spans="1:17" x14ac:dyDescent="0.3">
      <c r="A1414" s="11" t="s">
        <v>958</v>
      </c>
      <c r="B1414" s="12" t="s">
        <v>6783</v>
      </c>
      <c r="C1414">
        <f>VLOOKUP(A1414,table2!A1414:J3748,2,FALSE)</f>
        <v>24.33</v>
      </c>
      <c r="D1414">
        <f>VLOOKUP(A1414,table2!A1414:J3748,3,FALSE)</f>
        <v>8</v>
      </c>
      <c r="E1414" t="str">
        <f>VLOOKUP(A1414,table2!A1414:J3748,4,FALSE)</f>
        <v>No</v>
      </c>
      <c r="F1414" t="str">
        <f>VLOOKUP(A1414,table2!A1414:J3748,5,FALSE)</f>
        <v>No</v>
      </c>
      <c r="G1414" t="str">
        <f>VLOOKUP(A1414,table2!A1414:J3748,6,FALSE)</f>
        <v>No</v>
      </c>
      <c r="H1414" s="26">
        <f>VLOOKUP(A1414,table2!A1414:J3748,7,FALSE)</f>
        <v>0</v>
      </c>
      <c r="I1414" t="str">
        <f>VLOOKUP(A1414,table2!A1414:J3748,8,FALSE)</f>
        <v>No</v>
      </c>
      <c r="J1414" t="str">
        <f>VLOOKUP(A1414,table2!A1414:J3748,9,FALSE)</f>
        <v>NORMAL WEIGHT</v>
      </c>
      <c r="K1414" t="str">
        <f>VLOOKUP(A1414,table2!A1414:J3748,10,FALSE)</f>
        <v>DIABETES</v>
      </c>
      <c r="L1414" s="22">
        <f>VLOOKUP(A1414,table3__3[],4,FALSE)</f>
        <v>11842</v>
      </c>
      <c r="M1414" s="22" t="str">
        <f>VLOOKUP(A1414,table3__3[],5,FALSE)</f>
        <v>tier - 3</v>
      </c>
      <c r="N1414" t="str">
        <f>VLOOKUP(A1414,table3__3[],6,)</f>
        <v>tier - 2</v>
      </c>
      <c r="O1414" t="str">
        <f>VLOOKUP(A1414,table3__3[],7,FALSE)</f>
        <v>R1011</v>
      </c>
      <c r="P1414" s="8">
        <f>VLOOKUP(A1414,table3__3[],8,FALSE)</f>
        <v>58</v>
      </c>
      <c r="Q1414">
        <f>VLOOKUP(A1413,table3__3[],8,)</f>
        <v>57</v>
      </c>
    </row>
    <row r="1415" spans="1:17" x14ac:dyDescent="0.3">
      <c r="A1415" s="13" t="s">
        <v>957</v>
      </c>
      <c r="B1415" s="14" t="s">
        <v>7060</v>
      </c>
      <c r="C1415">
        <f>VLOOKUP(A1415,table2!A1415:J3749,2,FALSE)</f>
        <v>19.855</v>
      </c>
      <c r="D1415">
        <f>VLOOKUP(A1415,table2!A1415:J3749,3,FALSE)</f>
        <v>5.71</v>
      </c>
      <c r="E1415" t="str">
        <f>VLOOKUP(A1415,table2!A1415:J3749,4,FALSE)</f>
        <v>Yes</v>
      </c>
      <c r="F1415" t="str">
        <f>VLOOKUP(A1415,table2!A1415:J3749,5,FALSE)</f>
        <v>No</v>
      </c>
      <c r="G1415" t="str">
        <f>VLOOKUP(A1415,table2!A1415:J3749,6,FALSE)</f>
        <v>No</v>
      </c>
      <c r="H1415" s="26">
        <f>VLOOKUP(A1415,table2!A1415:J3749,7,FALSE)</f>
        <v>0</v>
      </c>
      <c r="I1415" t="str">
        <f>VLOOKUP(A1415,table2!A1415:J3749,8,FALSE)</f>
        <v>No</v>
      </c>
      <c r="J1415" t="str">
        <f>VLOOKUP(A1415,table2!A1415:J3749,9,FALSE)</f>
        <v>NORMAL WEIGHT</v>
      </c>
      <c r="K1415" t="str">
        <f>VLOOKUP(A1415,table2!A1415:J3749,10,FALSE)</f>
        <v>PREDIABETES</v>
      </c>
      <c r="L1415" s="22">
        <f>VLOOKUP(A1415,table3__3[],4,FALSE)</f>
        <v>11843</v>
      </c>
      <c r="M1415" s="22" t="str">
        <f>VLOOKUP(A1415,table3__3[],5,FALSE)</f>
        <v>tier - 3</v>
      </c>
      <c r="N1415" t="str">
        <f>VLOOKUP(A1415,table3__3[],6,)</f>
        <v>tier - 3</v>
      </c>
      <c r="O1415" t="str">
        <f>VLOOKUP(A1415,table3__3[],7,FALSE)</f>
        <v>R1012</v>
      </c>
      <c r="P1415" s="8">
        <f>VLOOKUP(A1415,table3__3[],8,FALSE)</f>
        <v>57</v>
      </c>
      <c r="Q1415">
        <f>VLOOKUP(A1414,table3__3[],8,)</f>
        <v>58</v>
      </c>
    </row>
    <row r="1416" spans="1:17" x14ac:dyDescent="0.3">
      <c r="A1416" s="11" t="s">
        <v>956</v>
      </c>
      <c r="B1416" s="12" t="s">
        <v>7061</v>
      </c>
      <c r="C1416">
        <f>VLOOKUP(A1416,table2!A1416:J3750,2,FALSE)</f>
        <v>25.364999999999998</v>
      </c>
      <c r="D1416">
        <f>VLOOKUP(A1416,table2!A1416:J3750,3,FALSE)</f>
        <v>11.71</v>
      </c>
      <c r="E1416" t="str">
        <f>VLOOKUP(A1416,table2!A1416:J3750,4,FALSE)</f>
        <v>No</v>
      </c>
      <c r="F1416" t="str">
        <f>VLOOKUP(A1416,table2!A1416:J3750,5,FALSE)</f>
        <v>No</v>
      </c>
      <c r="G1416" t="str">
        <f>VLOOKUP(A1416,table2!A1416:J3750,6,FALSE)</f>
        <v>No</v>
      </c>
      <c r="H1416" s="26">
        <f>VLOOKUP(A1416,table2!A1416:J3750,7,FALSE)</f>
        <v>0</v>
      </c>
      <c r="I1416" t="str">
        <f>VLOOKUP(A1416,table2!A1416:J3750,8,FALSE)</f>
        <v>No</v>
      </c>
      <c r="J1416" t="str">
        <f>VLOOKUP(A1416,table2!A1416:J3750,9,FALSE)</f>
        <v>OVER WEIGHT</v>
      </c>
      <c r="K1416" t="str">
        <f>VLOOKUP(A1416,table2!A1416:J3750,10,FALSE)</f>
        <v>DIABETES</v>
      </c>
      <c r="L1416" s="22">
        <f>VLOOKUP(A1416,table3__3[],4,FALSE)</f>
        <v>11848</v>
      </c>
      <c r="M1416" s="22" t="str">
        <f>VLOOKUP(A1416,table3__3[],5,FALSE)</f>
        <v>tier - 3</v>
      </c>
      <c r="N1416" t="str">
        <f>VLOOKUP(A1416,table3__3[],6,)</f>
        <v>tier - 2</v>
      </c>
      <c r="O1416" t="str">
        <f>VLOOKUP(A1416,table3__3[],7,FALSE)</f>
        <v>R1011</v>
      </c>
      <c r="P1416" s="8">
        <f>VLOOKUP(A1416,table3__3[],8,FALSE)</f>
        <v>58</v>
      </c>
      <c r="Q1416">
        <f>VLOOKUP(A1415,table3__3[],8,)</f>
        <v>57</v>
      </c>
    </row>
    <row r="1417" spans="1:17" x14ac:dyDescent="0.3">
      <c r="A1417" s="13" t="s">
        <v>955</v>
      </c>
      <c r="B1417" s="14" t="s">
        <v>7063</v>
      </c>
      <c r="C1417">
        <f>VLOOKUP(A1417,table2!A1417:J3751,2,FALSE)</f>
        <v>29.6</v>
      </c>
      <c r="D1417">
        <f>VLOOKUP(A1417,table2!A1417:J3751,3,FALSE)</f>
        <v>6.17</v>
      </c>
      <c r="E1417" t="str">
        <f>VLOOKUP(A1417,table2!A1417:J3751,4,FALSE)</f>
        <v>Yes</v>
      </c>
      <c r="F1417" t="str">
        <f>VLOOKUP(A1417,table2!A1417:J3751,5,FALSE)</f>
        <v>No</v>
      </c>
      <c r="G1417" t="str">
        <f>VLOOKUP(A1417,table2!A1417:J3751,6,FALSE)</f>
        <v>Yes</v>
      </c>
      <c r="H1417" s="26">
        <f>VLOOKUP(A1417,table2!A1417:J3751,7,FALSE)</f>
        <v>1</v>
      </c>
      <c r="I1417" t="str">
        <f>VLOOKUP(A1417,table2!A1417:J3751,8,FALSE)</f>
        <v>No</v>
      </c>
      <c r="J1417" t="str">
        <f>VLOOKUP(A1417,table2!A1417:J3751,9,FALSE)</f>
        <v>OVER WEIGHT</v>
      </c>
      <c r="K1417" t="str">
        <f>VLOOKUP(A1417,table2!A1417:J3751,10,FALSE)</f>
        <v>PREDIABETES</v>
      </c>
      <c r="L1417" s="22">
        <f>VLOOKUP(A1417,table3__3[],4,FALSE)</f>
        <v>11856</v>
      </c>
      <c r="M1417" s="22" t="str">
        <f>VLOOKUP(A1417,table3__3[],5,FALSE)</f>
        <v>tier - 3</v>
      </c>
      <c r="N1417" t="str">
        <f>VLOOKUP(A1417,table3__3[],6,)</f>
        <v>tier - 2</v>
      </c>
      <c r="O1417" t="str">
        <f>VLOOKUP(A1417,table3__3[],7,FALSE)</f>
        <v>R1013</v>
      </c>
      <c r="P1417" s="8">
        <f>VLOOKUP(A1417,table3__3[],8,FALSE)</f>
        <v>58</v>
      </c>
      <c r="Q1417">
        <f>VLOOKUP(A1416,table3__3[],8,)</f>
        <v>58</v>
      </c>
    </row>
    <row r="1418" spans="1:17" x14ac:dyDescent="0.3">
      <c r="A1418" s="11" t="s">
        <v>954</v>
      </c>
      <c r="B1418" s="12" t="s">
        <v>7064</v>
      </c>
      <c r="C1418">
        <f>VLOOKUP(A1418,table2!A1418:J3752,2,FALSE)</f>
        <v>39.43</v>
      </c>
      <c r="D1418">
        <f>VLOOKUP(A1418,table2!A1418:J3752,3,FALSE)</f>
        <v>6.1</v>
      </c>
      <c r="E1418" t="str">
        <f>VLOOKUP(A1418,table2!A1418:J3752,4,FALSE)</f>
        <v>Yes</v>
      </c>
      <c r="F1418" t="str">
        <f>VLOOKUP(A1418,table2!A1418:J3752,5,FALSE)</f>
        <v>No</v>
      </c>
      <c r="G1418" t="str">
        <f>VLOOKUP(A1418,table2!A1418:J3752,6,FALSE)</f>
        <v>Yes</v>
      </c>
      <c r="H1418" s="26">
        <f>VLOOKUP(A1418,table2!A1418:J3752,7,FALSE)</f>
        <v>1</v>
      </c>
      <c r="I1418" t="str">
        <f>VLOOKUP(A1418,table2!A1418:J3752,8,FALSE)</f>
        <v>No</v>
      </c>
      <c r="J1418" t="str">
        <f>VLOOKUP(A1418,table2!A1418:J3752,9,FALSE)</f>
        <v>OBESITY</v>
      </c>
      <c r="K1418" t="str">
        <f>VLOOKUP(A1418,table2!A1418:J3752,10,FALSE)</f>
        <v>PREDIABETES</v>
      </c>
      <c r="L1418" s="22">
        <f>VLOOKUP(A1418,table3__3[],4,FALSE)</f>
        <v>11859</v>
      </c>
      <c r="M1418" s="22" t="str">
        <f>VLOOKUP(A1418,table3__3[],5,FALSE)</f>
        <v>tier - 3</v>
      </c>
      <c r="N1418" t="str">
        <f>VLOOKUP(A1418,table3__3[],6,)</f>
        <v>tier - 3</v>
      </c>
      <c r="O1418" t="str">
        <f>VLOOKUP(A1418,table3__3[],7,FALSE)</f>
        <v>R1011</v>
      </c>
      <c r="P1418" s="8">
        <f>VLOOKUP(A1418,table3__3[],8,FALSE)</f>
        <v>48</v>
      </c>
      <c r="Q1418">
        <f>VLOOKUP(A1417,table3__3[],8,)</f>
        <v>58</v>
      </c>
    </row>
    <row r="1419" spans="1:17" x14ac:dyDescent="0.3">
      <c r="A1419" s="13" t="s">
        <v>953</v>
      </c>
      <c r="B1419" s="14" t="s">
        <v>7066</v>
      </c>
      <c r="C1419">
        <f>VLOOKUP(A1419,table2!A1419:J3753,2,FALSE)</f>
        <v>27.34</v>
      </c>
      <c r="D1419">
        <f>VLOOKUP(A1419,table2!A1419:J3753,3,FALSE)</f>
        <v>5.19</v>
      </c>
      <c r="E1419" t="str">
        <f>VLOOKUP(A1419,table2!A1419:J3753,4,FALSE)</f>
        <v>Yes</v>
      </c>
      <c r="F1419" t="str">
        <f>VLOOKUP(A1419,table2!A1419:J3753,5,FALSE)</f>
        <v>No</v>
      </c>
      <c r="G1419" t="str">
        <f>VLOOKUP(A1419,table2!A1419:J3753,6,FALSE)</f>
        <v>No</v>
      </c>
      <c r="H1419" s="26">
        <f>VLOOKUP(A1419,table2!A1419:J3753,7,FALSE)</f>
        <v>1</v>
      </c>
      <c r="I1419" t="str">
        <f>VLOOKUP(A1419,table2!A1419:J3753,8,FALSE)</f>
        <v>No</v>
      </c>
      <c r="J1419" t="str">
        <f>VLOOKUP(A1419,table2!A1419:J3753,9,FALSE)</f>
        <v>OVER WEIGHT</v>
      </c>
      <c r="K1419" t="str">
        <f>VLOOKUP(A1419,table2!A1419:J3753,10,FALSE)</f>
        <v>NORMAL</v>
      </c>
      <c r="L1419" s="22">
        <f>VLOOKUP(A1419,table3__3[],4,FALSE)</f>
        <v>11879</v>
      </c>
      <c r="M1419" s="22" t="str">
        <f>VLOOKUP(A1419,table3__3[],5,FALSE)</f>
        <v>tier - 3</v>
      </c>
      <c r="N1419" t="str">
        <f>VLOOKUP(A1419,table3__3[],6,)</f>
        <v>tier - 3</v>
      </c>
      <c r="O1419" t="str">
        <f>VLOOKUP(A1419,table3__3[],7,FALSE)</f>
        <v>R1024</v>
      </c>
      <c r="P1419" s="8">
        <f>VLOOKUP(A1419,table3__3[],8,FALSE)</f>
        <v>55</v>
      </c>
      <c r="Q1419">
        <f>VLOOKUP(A1418,table3__3[],8,)</f>
        <v>48</v>
      </c>
    </row>
    <row r="1420" spans="1:17" x14ac:dyDescent="0.3">
      <c r="A1420" s="11" t="s">
        <v>952</v>
      </c>
      <c r="B1420" s="12" t="s">
        <v>7067</v>
      </c>
      <c r="C1420">
        <f>VLOOKUP(A1420,table2!A1420:J3754,2,FALSE)</f>
        <v>39.01</v>
      </c>
      <c r="D1420">
        <f>VLOOKUP(A1420,table2!A1420:J3754,3,FALSE)</f>
        <v>5.37</v>
      </c>
      <c r="E1420" t="str">
        <f>VLOOKUP(A1420,table2!A1420:J3754,4,FALSE)</f>
        <v>Yes</v>
      </c>
      <c r="F1420" t="str">
        <f>VLOOKUP(A1420,table2!A1420:J3754,5,FALSE)</f>
        <v>No</v>
      </c>
      <c r="G1420" t="str">
        <f>VLOOKUP(A1420,table2!A1420:J3754,6,FALSE)</f>
        <v>No</v>
      </c>
      <c r="H1420" s="26">
        <f>VLOOKUP(A1420,table2!A1420:J3754,7,FALSE)</f>
        <v>0</v>
      </c>
      <c r="I1420" t="str">
        <f>VLOOKUP(A1420,table2!A1420:J3754,8,FALSE)</f>
        <v>No</v>
      </c>
      <c r="J1420" t="str">
        <f>VLOOKUP(A1420,table2!A1420:J3754,9,FALSE)</f>
        <v>OBESITY</v>
      </c>
      <c r="K1420" t="str">
        <f>VLOOKUP(A1420,table2!A1420:J3754,10,FALSE)</f>
        <v>NORMAL</v>
      </c>
      <c r="L1420" s="22">
        <f>VLOOKUP(A1420,table3__3[],4,FALSE)</f>
        <v>11881</v>
      </c>
      <c r="M1420" s="22" t="str">
        <f>VLOOKUP(A1420,table3__3[],5,FALSE)</f>
        <v>tier - 3</v>
      </c>
      <c r="N1420" t="str">
        <f>VLOOKUP(A1420,table3__3[],6,)</f>
        <v>tier - 2</v>
      </c>
      <c r="O1420" t="str">
        <f>VLOOKUP(A1420,table3__3[],7,FALSE)</f>
        <v>R1011</v>
      </c>
      <c r="P1420" s="8">
        <f>VLOOKUP(A1420,table3__3[],8,FALSE)</f>
        <v>55</v>
      </c>
      <c r="Q1420">
        <f>VLOOKUP(A1419,table3__3[],8,)</f>
        <v>55</v>
      </c>
    </row>
    <row r="1421" spans="1:17" x14ac:dyDescent="0.3">
      <c r="A1421" s="13" t="s">
        <v>951</v>
      </c>
      <c r="B1421" s="14" t="s">
        <v>7068</v>
      </c>
      <c r="C1421">
        <f>VLOOKUP(A1421,table2!A1421:J3755,2,FALSE)</f>
        <v>18.989999999999998</v>
      </c>
      <c r="D1421">
        <f>VLOOKUP(A1421,table2!A1421:J3755,3,FALSE)</f>
        <v>10.82</v>
      </c>
      <c r="E1421" t="str">
        <f>VLOOKUP(A1421,table2!A1421:J3755,4,FALSE)</f>
        <v>Yes</v>
      </c>
      <c r="F1421" t="str">
        <f>VLOOKUP(A1421,table2!A1421:J3755,5,FALSE)</f>
        <v>No</v>
      </c>
      <c r="G1421" t="str">
        <f>VLOOKUP(A1421,table2!A1421:J3755,6,FALSE)</f>
        <v>No</v>
      </c>
      <c r="H1421" s="26">
        <f>VLOOKUP(A1421,table2!A1421:J3755,7,FALSE)</f>
        <v>0</v>
      </c>
      <c r="I1421" t="str">
        <f>VLOOKUP(A1421,table2!A1421:J3755,8,FALSE)</f>
        <v>No</v>
      </c>
      <c r="J1421" t="str">
        <f>VLOOKUP(A1421,table2!A1421:J3755,9,FALSE)</f>
        <v>NORMAL WEIGHT</v>
      </c>
      <c r="K1421" t="str">
        <f>VLOOKUP(A1421,table2!A1421:J3755,10,FALSE)</f>
        <v>DIABETES</v>
      </c>
      <c r="L1421" s="22">
        <f>VLOOKUP(A1421,table3__3[],4,FALSE)</f>
        <v>11882</v>
      </c>
      <c r="M1421" s="22" t="str">
        <f>VLOOKUP(A1421,table3__3[],5,FALSE)</f>
        <v>tier - 3</v>
      </c>
      <c r="N1421" t="str">
        <f>VLOOKUP(A1421,table3__3[],6,)</f>
        <v>tier - 1</v>
      </c>
      <c r="O1421" t="str">
        <f>VLOOKUP(A1421,table3__3[],7,FALSE)</f>
        <v>R1013</v>
      </c>
      <c r="P1421" s="8">
        <f>VLOOKUP(A1421,table3__3[],8,FALSE)</f>
        <v>55</v>
      </c>
      <c r="Q1421">
        <f>VLOOKUP(A1420,table3__3[],8,)</f>
        <v>55</v>
      </c>
    </row>
    <row r="1422" spans="1:17" x14ac:dyDescent="0.3">
      <c r="A1422" s="11" t="s">
        <v>950</v>
      </c>
      <c r="B1422" s="12" t="s">
        <v>7070</v>
      </c>
      <c r="C1422">
        <f>VLOOKUP(A1422,table2!A1422:J3756,2,FALSE)</f>
        <v>42.3</v>
      </c>
      <c r="D1422">
        <f>VLOOKUP(A1422,table2!A1422:J3756,3,FALSE)</f>
        <v>6.06</v>
      </c>
      <c r="E1422" t="str">
        <f>VLOOKUP(A1422,table2!A1422:J3756,4,FALSE)</f>
        <v>Yes</v>
      </c>
      <c r="F1422" t="str">
        <f>VLOOKUP(A1422,table2!A1422:J3756,5,FALSE)</f>
        <v>No</v>
      </c>
      <c r="G1422" t="str">
        <f>VLOOKUP(A1422,table2!A1422:J3756,6,FALSE)</f>
        <v>No</v>
      </c>
      <c r="H1422" s="26">
        <f>VLOOKUP(A1422,table2!A1422:J3756,7,FALSE)</f>
        <v>0</v>
      </c>
      <c r="I1422" t="str">
        <f>VLOOKUP(A1422,table2!A1422:J3756,8,FALSE)</f>
        <v>No</v>
      </c>
      <c r="J1422" t="str">
        <f>VLOOKUP(A1422,table2!A1422:J3756,9,FALSE)</f>
        <v>OBESITY</v>
      </c>
      <c r="K1422" t="str">
        <f>VLOOKUP(A1422,table2!A1422:J3756,10,FALSE)</f>
        <v>PREDIABETES</v>
      </c>
      <c r="L1422" s="22">
        <f>VLOOKUP(A1422,table3__3[],4,FALSE)</f>
        <v>11884</v>
      </c>
      <c r="M1422" s="22" t="str">
        <f>VLOOKUP(A1422,table3__3[],5,FALSE)</f>
        <v>tier - 3</v>
      </c>
      <c r="N1422" t="str">
        <f>VLOOKUP(A1422,table3__3[],6,)</f>
        <v>tier - 3</v>
      </c>
      <c r="O1422" t="str">
        <f>VLOOKUP(A1422,table3__3[],7,FALSE)</f>
        <v>R1013</v>
      </c>
      <c r="P1422" s="8">
        <f>VLOOKUP(A1422,table3__3[],8,FALSE)</f>
        <v>19</v>
      </c>
      <c r="Q1422">
        <f>VLOOKUP(A1421,table3__3[],8,)</f>
        <v>55</v>
      </c>
    </row>
    <row r="1423" spans="1:17" x14ac:dyDescent="0.3">
      <c r="A1423" s="13" t="s">
        <v>949</v>
      </c>
      <c r="B1423" s="14" t="s">
        <v>7072</v>
      </c>
      <c r="C1423">
        <f>VLOOKUP(A1423,table2!A1423:J3757,2,FALSE)</f>
        <v>39.805</v>
      </c>
      <c r="D1423">
        <f>VLOOKUP(A1423,table2!A1423:J3757,3,FALSE)</f>
        <v>5.91</v>
      </c>
      <c r="E1423" t="str">
        <f>VLOOKUP(A1423,table2!A1423:J3757,4,FALSE)</f>
        <v>No</v>
      </c>
      <c r="F1423" t="str">
        <f>VLOOKUP(A1423,table2!A1423:J3757,5,FALSE)</f>
        <v>No</v>
      </c>
      <c r="G1423" t="str">
        <f>VLOOKUP(A1423,table2!A1423:J3757,6,FALSE)</f>
        <v>No</v>
      </c>
      <c r="H1423" s="26">
        <f>VLOOKUP(A1423,table2!A1423:J3757,7,FALSE)</f>
        <v>0</v>
      </c>
      <c r="I1423" t="str">
        <f>VLOOKUP(A1423,table2!A1423:J3757,8,FALSE)</f>
        <v>No</v>
      </c>
      <c r="J1423" t="str">
        <f>VLOOKUP(A1423,table2!A1423:J3757,9,FALSE)</f>
        <v>OBESITY</v>
      </c>
      <c r="K1423" t="str">
        <f>VLOOKUP(A1423,table2!A1423:J3757,10,FALSE)</f>
        <v>PREDIABETES</v>
      </c>
      <c r="L1423" s="22">
        <f>VLOOKUP(A1423,table3__3[],4,FALSE)</f>
        <v>11918</v>
      </c>
      <c r="M1423" s="22" t="str">
        <f>VLOOKUP(A1423,table3__3[],5,FALSE)</f>
        <v>tier - 3</v>
      </c>
      <c r="N1423" t="str">
        <f>VLOOKUP(A1423,table3__3[],6,)</f>
        <v>tier - 1</v>
      </c>
      <c r="O1423" t="str">
        <f>VLOOKUP(A1423,table3__3[],7,FALSE)</f>
        <v>R1021</v>
      </c>
      <c r="P1423" s="8">
        <f>VLOOKUP(A1423,table3__3[],8,FALSE)</f>
        <v>58</v>
      </c>
      <c r="Q1423">
        <f>VLOOKUP(A1422,table3__3[],8,)</f>
        <v>19</v>
      </c>
    </row>
    <row r="1424" spans="1:17" x14ac:dyDescent="0.3">
      <c r="A1424" s="11" t="s">
        <v>948</v>
      </c>
      <c r="B1424" s="12" t="s">
        <v>7074</v>
      </c>
      <c r="C1424">
        <f>VLOOKUP(A1424,table2!A1424:J3758,2,FALSE)</f>
        <v>33.700000000000003</v>
      </c>
      <c r="D1424">
        <f>VLOOKUP(A1424,table2!A1424:J3758,3,FALSE)</f>
        <v>5.87</v>
      </c>
      <c r="E1424" t="str">
        <f>VLOOKUP(A1424,table2!A1424:J3758,4,FALSE)</f>
        <v>No</v>
      </c>
      <c r="F1424" t="str">
        <f>VLOOKUP(A1424,table2!A1424:J3758,5,FALSE)</f>
        <v>No</v>
      </c>
      <c r="G1424" t="str">
        <f>VLOOKUP(A1424,table2!A1424:J3758,6,FALSE)</f>
        <v>No</v>
      </c>
      <c r="H1424" s="26">
        <f>VLOOKUP(A1424,table2!A1424:J3758,7,FALSE)</f>
        <v>0</v>
      </c>
      <c r="I1424" t="str">
        <f>VLOOKUP(A1424,table2!A1424:J3758,8,FALSE)</f>
        <v>No</v>
      </c>
      <c r="J1424" t="str">
        <f>VLOOKUP(A1424,table2!A1424:J3758,9,FALSE)</f>
        <v>OBESITY</v>
      </c>
      <c r="K1424" t="str">
        <f>VLOOKUP(A1424,table2!A1424:J3758,10,FALSE)</f>
        <v>PREDIABETES</v>
      </c>
      <c r="L1424" s="22">
        <f>VLOOKUP(A1424,table3__3[],4,FALSE)</f>
        <v>11931</v>
      </c>
      <c r="M1424" s="22" t="str">
        <f>VLOOKUP(A1424,table3__3[],5,FALSE)</f>
        <v>tier - 3</v>
      </c>
      <c r="N1424" t="str">
        <f>VLOOKUP(A1424,table3__3[],6,)</f>
        <v>tier - 1</v>
      </c>
      <c r="O1424" t="str">
        <f>VLOOKUP(A1424,table3__3[],7,FALSE)</f>
        <v>R1019</v>
      </c>
      <c r="P1424" s="8">
        <f>VLOOKUP(A1424,table3__3[],8,FALSE)</f>
        <v>58</v>
      </c>
      <c r="Q1424">
        <f>VLOOKUP(A1423,table3__3[],8,)</f>
        <v>58</v>
      </c>
    </row>
    <row r="1425" spans="1:17" x14ac:dyDescent="0.3">
      <c r="A1425" s="13" t="s">
        <v>947</v>
      </c>
      <c r="B1425" s="14" t="s">
        <v>7076</v>
      </c>
      <c r="C1425">
        <f>VLOOKUP(A1425,table2!A1425:J3759,2,FALSE)</f>
        <v>36.195</v>
      </c>
      <c r="D1425">
        <f>VLOOKUP(A1425,table2!A1425:J3759,3,FALSE)</f>
        <v>6.22</v>
      </c>
      <c r="E1425" t="str">
        <f>VLOOKUP(A1425,table2!A1425:J3759,4,FALSE)</f>
        <v>No</v>
      </c>
      <c r="F1425" t="str">
        <f>VLOOKUP(A1425,table2!A1425:J3759,5,FALSE)</f>
        <v>No</v>
      </c>
      <c r="G1425" t="str">
        <f>VLOOKUP(A1425,table2!A1425:J3759,6,FALSE)</f>
        <v>No</v>
      </c>
      <c r="H1425" s="26">
        <f>VLOOKUP(A1425,table2!A1425:J3759,7,FALSE)</f>
        <v>0</v>
      </c>
      <c r="I1425" t="str">
        <f>VLOOKUP(A1425,table2!A1425:J3759,8,FALSE)</f>
        <v>No</v>
      </c>
      <c r="J1425" t="str">
        <f>VLOOKUP(A1425,table2!A1425:J3759,9,FALSE)</f>
        <v>OBESITY</v>
      </c>
      <c r="K1425" t="str">
        <f>VLOOKUP(A1425,table2!A1425:J3759,10,FALSE)</f>
        <v>PREDIABETES</v>
      </c>
      <c r="L1425" s="22">
        <f>VLOOKUP(A1425,table3__3[],4,FALSE)</f>
        <v>11938</v>
      </c>
      <c r="M1425" s="22" t="str">
        <f>VLOOKUP(A1425,table3__3[],5,FALSE)</f>
        <v>tier - 3</v>
      </c>
      <c r="N1425" t="str">
        <f>VLOOKUP(A1425,table3__3[],6,)</f>
        <v>tier - 3</v>
      </c>
      <c r="O1425" t="str">
        <f>VLOOKUP(A1425,table3__3[],7,FALSE)</f>
        <v>R1019</v>
      </c>
      <c r="P1425" s="8">
        <f>VLOOKUP(A1425,table3__3[],8,FALSE)</f>
        <v>58</v>
      </c>
      <c r="Q1425">
        <f>VLOOKUP(A1424,table3__3[],8,)</f>
        <v>58</v>
      </c>
    </row>
    <row r="1426" spans="1:17" x14ac:dyDescent="0.3">
      <c r="A1426" s="11" t="s">
        <v>946</v>
      </c>
      <c r="B1426" s="12" t="s">
        <v>7078</v>
      </c>
      <c r="C1426">
        <f>VLOOKUP(A1426,table2!A1426:J3760,2,FALSE)</f>
        <v>32.6</v>
      </c>
      <c r="D1426">
        <f>VLOOKUP(A1426,table2!A1426:J3760,3,FALSE)</f>
        <v>5.73</v>
      </c>
      <c r="E1426" t="str">
        <f>VLOOKUP(A1426,table2!A1426:J3760,4,FALSE)</f>
        <v>No</v>
      </c>
      <c r="F1426" t="str">
        <f>VLOOKUP(A1426,table2!A1426:J3760,5,FALSE)</f>
        <v>No</v>
      </c>
      <c r="G1426" t="str">
        <f>VLOOKUP(A1426,table2!A1426:J3760,6,FALSE)</f>
        <v>Yes</v>
      </c>
      <c r="H1426" s="26">
        <f>VLOOKUP(A1426,table2!A1426:J3760,7,FALSE)</f>
        <v>1</v>
      </c>
      <c r="I1426" t="str">
        <f>VLOOKUP(A1426,table2!A1426:J3760,8,FALSE)</f>
        <v>No</v>
      </c>
      <c r="J1426" t="str">
        <f>VLOOKUP(A1426,table2!A1426:J3760,9,FALSE)</f>
        <v>OBESITY</v>
      </c>
      <c r="K1426" t="str">
        <f>VLOOKUP(A1426,table2!A1426:J3760,10,FALSE)</f>
        <v>PREDIABETES</v>
      </c>
      <c r="L1426" s="22">
        <f>VLOOKUP(A1426,table3__3[],4,FALSE)</f>
        <v>11942</v>
      </c>
      <c r="M1426" s="22" t="str">
        <f>VLOOKUP(A1426,table3__3[],5,FALSE)</f>
        <v>tier - 3</v>
      </c>
      <c r="N1426" t="str">
        <f>VLOOKUP(A1426,table3__3[],6,)</f>
        <v>tier - 1</v>
      </c>
      <c r="O1426" t="str">
        <f>VLOOKUP(A1426,table3__3[],7,FALSE)</f>
        <v>R1023</v>
      </c>
      <c r="P1426" s="8">
        <f>VLOOKUP(A1426,table3__3[],8,FALSE)</f>
        <v>31</v>
      </c>
      <c r="Q1426">
        <f>VLOOKUP(A1425,table3__3[],8,)</f>
        <v>58</v>
      </c>
    </row>
    <row r="1427" spans="1:17" x14ac:dyDescent="0.3">
      <c r="A1427" s="13" t="s">
        <v>945</v>
      </c>
      <c r="B1427" s="14" t="s">
        <v>7080</v>
      </c>
      <c r="C1427">
        <f>VLOOKUP(A1427,table2!A1427:J3761,2,FALSE)</f>
        <v>30.2</v>
      </c>
      <c r="D1427">
        <f>VLOOKUP(A1427,table2!A1427:J3761,3,FALSE)</f>
        <v>5.7</v>
      </c>
      <c r="E1427" t="str">
        <f>VLOOKUP(A1427,table2!A1427:J3761,4,FALSE)</f>
        <v>No</v>
      </c>
      <c r="F1427" t="str">
        <f>VLOOKUP(A1427,table2!A1427:J3761,5,FALSE)</f>
        <v>No</v>
      </c>
      <c r="G1427" t="str">
        <f>VLOOKUP(A1427,table2!A1427:J3761,6,FALSE)</f>
        <v>No</v>
      </c>
      <c r="H1427" s="26">
        <f>VLOOKUP(A1427,table2!A1427:J3761,7,FALSE)</f>
        <v>0</v>
      </c>
      <c r="I1427" t="str">
        <f>VLOOKUP(A1427,table2!A1427:J3761,8,FALSE)</f>
        <v>No</v>
      </c>
      <c r="J1427" t="str">
        <f>VLOOKUP(A1427,table2!A1427:J3761,9,FALSE)</f>
        <v>OBESITY</v>
      </c>
      <c r="K1427" t="str">
        <f>VLOOKUP(A1427,table2!A1427:J3761,10,FALSE)</f>
        <v>PREDIABETES</v>
      </c>
      <c r="L1427" s="22">
        <f>VLOOKUP(A1427,table3__3[],4,FALSE)</f>
        <v>11945</v>
      </c>
      <c r="M1427" s="22" t="str">
        <f>VLOOKUP(A1427,table3__3[],5,FALSE)</f>
        <v>tier - 3</v>
      </c>
      <c r="N1427" t="str">
        <f>VLOOKUP(A1427,table3__3[],6,)</f>
        <v>tier - 2</v>
      </c>
      <c r="O1427" t="str">
        <f>VLOOKUP(A1427,table3__3[],7,FALSE)</f>
        <v>R1016</v>
      </c>
      <c r="P1427" s="8">
        <f>VLOOKUP(A1427,table3__3[],8,FALSE)</f>
        <v>58</v>
      </c>
      <c r="Q1427">
        <f>VLOOKUP(A1426,table3__3[],8,)</f>
        <v>31</v>
      </c>
    </row>
    <row r="1428" spans="1:17" x14ac:dyDescent="0.3">
      <c r="A1428" s="11" t="s">
        <v>944</v>
      </c>
      <c r="B1428" s="12" t="s">
        <v>5282</v>
      </c>
      <c r="C1428">
        <f>VLOOKUP(A1428,table2!A1428:J3762,2,FALSE)</f>
        <v>27.645</v>
      </c>
      <c r="D1428">
        <f>VLOOKUP(A1428,table2!A1428:J3762,3,FALSE)</f>
        <v>9.91</v>
      </c>
      <c r="E1428" t="str">
        <f>VLOOKUP(A1428,table2!A1428:J3762,4,FALSE)</f>
        <v>No</v>
      </c>
      <c r="F1428" t="str">
        <f>VLOOKUP(A1428,table2!A1428:J3762,5,FALSE)</f>
        <v>No</v>
      </c>
      <c r="G1428" t="str">
        <f>VLOOKUP(A1428,table2!A1428:J3762,6,FALSE)</f>
        <v>No</v>
      </c>
      <c r="H1428" s="26">
        <f>VLOOKUP(A1428,table2!A1428:J3762,7,FALSE)</f>
        <v>0</v>
      </c>
      <c r="I1428" t="str">
        <f>VLOOKUP(A1428,table2!A1428:J3762,8,FALSE)</f>
        <v>No</v>
      </c>
      <c r="J1428" t="str">
        <f>VLOOKUP(A1428,table2!A1428:J3762,9,FALSE)</f>
        <v>OVER WEIGHT</v>
      </c>
      <c r="K1428" t="str">
        <f>VLOOKUP(A1428,table2!A1428:J3762,10,FALSE)</f>
        <v>DIABETES</v>
      </c>
      <c r="L1428" s="22">
        <f>VLOOKUP(A1428,table3__3[],4,FALSE)</f>
        <v>11945</v>
      </c>
      <c r="M1428" s="22" t="str">
        <f>VLOOKUP(A1428,table3__3[],5,FALSE)</f>
        <v>tier - 3</v>
      </c>
      <c r="N1428" t="str">
        <f>VLOOKUP(A1428,table3__3[],6,)</f>
        <v>tier - 2</v>
      </c>
      <c r="O1428" t="str">
        <f>VLOOKUP(A1428,table3__3[],7,FALSE)</f>
        <v>R1012</v>
      </c>
      <c r="P1428" s="8">
        <f>VLOOKUP(A1428,table3__3[],8,FALSE)</f>
        <v>57</v>
      </c>
      <c r="Q1428">
        <f>VLOOKUP(A1427,table3__3[],8,)</f>
        <v>58</v>
      </c>
    </row>
    <row r="1429" spans="1:17" x14ac:dyDescent="0.3">
      <c r="A1429" s="13" t="s">
        <v>943</v>
      </c>
      <c r="B1429" s="14" t="s">
        <v>7082</v>
      </c>
      <c r="C1429">
        <f>VLOOKUP(A1429,table2!A1429:J3763,2,FALSE)</f>
        <v>26.41</v>
      </c>
      <c r="D1429">
        <f>VLOOKUP(A1429,table2!A1429:J3763,3,FALSE)</f>
        <v>11.4</v>
      </c>
      <c r="E1429" t="str">
        <f>VLOOKUP(A1429,table2!A1429:J3763,4,FALSE)</f>
        <v>No</v>
      </c>
      <c r="F1429" t="str">
        <f>VLOOKUP(A1429,table2!A1429:J3763,5,FALSE)</f>
        <v>No</v>
      </c>
      <c r="G1429" t="str">
        <f>VLOOKUP(A1429,table2!A1429:J3763,6,FALSE)</f>
        <v>No</v>
      </c>
      <c r="H1429" s="26">
        <f>VLOOKUP(A1429,table2!A1429:J3763,7,FALSE)</f>
        <v>0</v>
      </c>
      <c r="I1429" t="str">
        <f>VLOOKUP(A1429,table2!A1429:J3763,8,FALSE)</f>
        <v>No</v>
      </c>
      <c r="J1429" t="str">
        <f>VLOOKUP(A1429,table2!A1429:J3763,9,FALSE)</f>
        <v>OVER WEIGHT</v>
      </c>
      <c r="K1429" t="str">
        <f>VLOOKUP(A1429,table2!A1429:J3763,10,FALSE)</f>
        <v>DIABETES</v>
      </c>
      <c r="L1429" s="22">
        <f>VLOOKUP(A1429,table3__3[],4,FALSE)</f>
        <v>11947</v>
      </c>
      <c r="M1429" s="22" t="str">
        <f>VLOOKUP(A1429,table3__3[],5,FALSE)</f>
        <v>tier - 3</v>
      </c>
      <c r="N1429" t="str">
        <f>VLOOKUP(A1429,table3__3[],6,)</f>
        <v>tier - 2</v>
      </c>
      <c r="O1429" t="str">
        <f>VLOOKUP(A1429,table3__3[],7,FALSE)</f>
        <v>R1013</v>
      </c>
      <c r="P1429" s="8">
        <f>VLOOKUP(A1429,table3__3[],8,FALSE)</f>
        <v>58</v>
      </c>
      <c r="Q1429">
        <f>VLOOKUP(A1428,table3__3[],8,)</f>
        <v>57</v>
      </c>
    </row>
    <row r="1430" spans="1:17" x14ac:dyDescent="0.3">
      <c r="A1430" s="11" t="s">
        <v>942</v>
      </c>
      <c r="B1430" s="12" t="s">
        <v>4857</v>
      </c>
      <c r="C1430">
        <f>VLOOKUP(A1430,table2!A1430:J3764,2,FALSE)</f>
        <v>34.1</v>
      </c>
      <c r="D1430">
        <f>VLOOKUP(A1430,table2!A1430:J3764,3,FALSE)</f>
        <v>6.29</v>
      </c>
      <c r="E1430" t="str">
        <f>VLOOKUP(A1430,table2!A1430:J3764,4,FALSE)</f>
        <v>Yes</v>
      </c>
      <c r="F1430" t="str">
        <f>VLOOKUP(A1430,table2!A1430:J3764,5,FALSE)</f>
        <v>No</v>
      </c>
      <c r="G1430" t="str">
        <f>VLOOKUP(A1430,table2!A1430:J3764,6,FALSE)</f>
        <v>Yes</v>
      </c>
      <c r="H1430" s="26">
        <f>VLOOKUP(A1430,table2!A1430:J3764,7,FALSE)</f>
        <v>1</v>
      </c>
      <c r="I1430" t="str">
        <f>VLOOKUP(A1430,table2!A1430:J3764,8,FALSE)</f>
        <v>No</v>
      </c>
      <c r="J1430" t="str">
        <f>VLOOKUP(A1430,table2!A1430:J3764,9,FALSE)</f>
        <v>OBESITY</v>
      </c>
      <c r="K1430" t="str">
        <f>VLOOKUP(A1430,table2!A1430:J3764,10,FALSE)</f>
        <v>PREDIABETES</v>
      </c>
      <c r="L1430" s="22">
        <f>VLOOKUP(A1430,table3__3[],4,FALSE)</f>
        <v>11987</v>
      </c>
      <c r="M1430" s="22" t="str">
        <f>VLOOKUP(A1430,table3__3[],5,FALSE)</f>
        <v>tier - 3</v>
      </c>
      <c r="N1430" t="str">
        <f>VLOOKUP(A1430,table3__3[],6,)</f>
        <v>tier - 3</v>
      </c>
      <c r="O1430" t="str">
        <f>VLOOKUP(A1430,table3__3[],7,FALSE)</f>
        <v>R1013</v>
      </c>
      <c r="P1430" s="8">
        <f>VLOOKUP(A1430,table3__3[],8,FALSE)</f>
        <v>55</v>
      </c>
      <c r="Q1430">
        <f>VLOOKUP(A1429,table3__3[],8,)</f>
        <v>58</v>
      </c>
    </row>
    <row r="1431" spans="1:17" x14ac:dyDescent="0.3">
      <c r="A1431" s="13" t="s">
        <v>941</v>
      </c>
      <c r="B1431" s="14" t="s">
        <v>7084</v>
      </c>
      <c r="C1431">
        <f>VLOOKUP(A1431,table2!A1431:J3765,2,FALSE)</f>
        <v>17.3</v>
      </c>
      <c r="D1431">
        <f>VLOOKUP(A1431,table2!A1431:J3765,3,FALSE)</f>
        <v>9.2799999999999994</v>
      </c>
      <c r="E1431" t="str">
        <f>VLOOKUP(A1431,table2!A1431:J3765,4,FALSE)</f>
        <v>No</v>
      </c>
      <c r="F1431" t="str">
        <f>VLOOKUP(A1431,table2!A1431:J3765,5,FALSE)</f>
        <v>No</v>
      </c>
      <c r="G1431" t="str">
        <f>VLOOKUP(A1431,table2!A1431:J3765,6,FALSE)</f>
        <v>No</v>
      </c>
      <c r="H1431" s="26">
        <f>VLOOKUP(A1431,table2!A1431:J3765,7,FALSE)</f>
        <v>0</v>
      </c>
      <c r="I1431" t="str">
        <f>VLOOKUP(A1431,table2!A1431:J3765,8,FALSE)</f>
        <v>No</v>
      </c>
      <c r="J1431" t="str">
        <f>VLOOKUP(A1431,table2!A1431:J3765,9,FALSE)</f>
        <v>UNDER WEIGHT</v>
      </c>
      <c r="K1431" t="str">
        <f>VLOOKUP(A1431,table2!A1431:J3765,10,FALSE)</f>
        <v>DIABETES</v>
      </c>
      <c r="L1431" s="22">
        <f>VLOOKUP(A1431,table3__3[],4,FALSE)</f>
        <v>11988</v>
      </c>
      <c r="M1431" s="22" t="str">
        <f>VLOOKUP(A1431,table3__3[],5,FALSE)</f>
        <v>tier - 3</v>
      </c>
      <c r="N1431" t="str">
        <f>VLOOKUP(A1431,table3__3[],6,)</f>
        <v>tier - 2</v>
      </c>
      <c r="O1431" t="str">
        <f>VLOOKUP(A1431,table3__3[],7,FALSE)</f>
        <v>R1026</v>
      </c>
      <c r="P1431" s="8">
        <f>VLOOKUP(A1431,table3__3[],8,FALSE)</f>
        <v>39</v>
      </c>
      <c r="Q1431">
        <f>VLOOKUP(A1430,table3__3[],8,)</f>
        <v>55</v>
      </c>
    </row>
    <row r="1432" spans="1:17" x14ac:dyDescent="0.3">
      <c r="A1432" s="11" t="s">
        <v>940</v>
      </c>
      <c r="B1432" s="12" t="s">
        <v>7086</v>
      </c>
      <c r="C1432">
        <f>VLOOKUP(A1432,table2!A1432:J3766,2,FALSE)</f>
        <v>35.020000000000003</v>
      </c>
      <c r="D1432">
        <f>VLOOKUP(A1432,table2!A1432:J3766,3,FALSE)</f>
        <v>4.78</v>
      </c>
      <c r="E1432" t="str">
        <f>VLOOKUP(A1432,table2!A1432:J3766,4,FALSE)</f>
        <v>No</v>
      </c>
      <c r="F1432" t="str">
        <f>VLOOKUP(A1432,table2!A1432:J3766,5,FALSE)</f>
        <v>No</v>
      </c>
      <c r="G1432" t="str">
        <f>VLOOKUP(A1432,table2!A1432:J3766,6,FALSE)</f>
        <v>Yes</v>
      </c>
      <c r="H1432" s="26">
        <f>VLOOKUP(A1432,table2!A1432:J3766,7,FALSE)</f>
        <v>1</v>
      </c>
      <c r="I1432" t="str">
        <f>VLOOKUP(A1432,table2!A1432:J3766,8,FALSE)</f>
        <v>No</v>
      </c>
      <c r="J1432" t="str">
        <f>VLOOKUP(A1432,table2!A1432:J3766,9,FALSE)</f>
        <v>OBESITY</v>
      </c>
      <c r="K1432" t="str">
        <f>VLOOKUP(A1432,table2!A1432:J3766,10,FALSE)</f>
        <v>NORMAL</v>
      </c>
      <c r="L1432" s="22">
        <f>VLOOKUP(A1432,table3__3[],4,FALSE)</f>
        <v>11995</v>
      </c>
      <c r="M1432" s="22" t="str">
        <f>VLOOKUP(A1432,table3__3[],5,FALSE)</f>
        <v>tier - 3</v>
      </c>
      <c r="N1432" t="str">
        <f>VLOOKUP(A1432,table3__3[],6,)</f>
        <v>tier - 2</v>
      </c>
      <c r="O1432" t="str">
        <f>VLOOKUP(A1432,table3__3[],7,FALSE)</f>
        <v>R1012</v>
      </c>
      <c r="P1432" s="8">
        <f>VLOOKUP(A1432,table3__3[],8,FALSE)</f>
        <v>29</v>
      </c>
      <c r="Q1432">
        <f>VLOOKUP(A1431,table3__3[],8,)</f>
        <v>39</v>
      </c>
    </row>
    <row r="1433" spans="1:17" x14ac:dyDescent="0.3">
      <c r="A1433" s="13" t="s">
        <v>939</v>
      </c>
      <c r="B1433" s="14" t="s">
        <v>7088</v>
      </c>
      <c r="C1433">
        <f>VLOOKUP(A1433,table2!A1433:J3767,2,FALSE)</f>
        <v>37.1</v>
      </c>
      <c r="D1433">
        <f>VLOOKUP(A1433,table2!A1433:J3767,3,FALSE)</f>
        <v>8.8699999999999992</v>
      </c>
      <c r="E1433" t="str">
        <f>VLOOKUP(A1433,table2!A1433:J3767,4,FALSE)</f>
        <v>Yes</v>
      </c>
      <c r="F1433" t="str">
        <f>VLOOKUP(A1433,table2!A1433:J3767,5,FALSE)</f>
        <v>No</v>
      </c>
      <c r="G1433" t="str">
        <f>VLOOKUP(A1433,table2!A1433:J3767,6,FALSE)</f>
        <v>No</v>
      </c>
      <c r="H1433" s="26">
        <f>VLOOKUP(A1433,table2!A1433:J3767,7,FALSE)</f>
        <v>0</v>
      </c>
      <c r="I1433" t="str">
        <f>VLOOKUP(A1433,table2!A1433:J3767,8,FALSE)</f>
        <v>No</v>
      </c>
      <c r="J1433" t="str">
        <f>VLOOKUP(A1433,table2!A1433:J3767,9,FALSE)</f>
        <v>OBESITY</v>
      </c>
      <c r="K1433" t="str">
        <f>VLOOKUP(A1433,table2!A1433:J3767,10,FALSE)</f>
        <v>DIABETES</v>
      </c>
      <c r="L1433" s="22">
        <f>VLOOKUP(A1433,table3__3[],4,FALSE)</f>
        <v>12001</v>
      </c>
      <c r="M1433" s="22" t="str">
        <f>VLOOKUP(A1433,table3__3[],5,FALSE)</f>
        <v>tier - 3</v>
      </c>
      <c r="N1433" t="str">
        <f>VLOOKUP(A1433,table3__3[],6,)</f>
        <v>tier - 3</v>
      </c>
      <c r="O1433" t="str">
        <f>VLOOKUP(A1433,table3__3[],7,FALSE)</f>
        <v>R1021</v>
      </c>
      <c r="P1433" s="8">
        <f>VLOOKUP(A1433,table3__3[],8,FALSE)</f>
        <v>40</v>
      </c>
      <c r="Q1433">
        <f>VLOOKUP(A1432,table3__3[],8,)</f>
        <v>29</v>
      </c>
    </row>
    <row r="1434" spans="1:17" x14ac:dyDescent="0.3">
      <c r="A1434" s="11" t="s">
        <v>938</v>
      </c>
      <c r="B1434" s="12" t="s">
        <v>7089</v>
      </c>
      <c r="C1434">
        <f>VLOOKUP(A1434,table2!A1434:J3768,2,FALSE)</f>
        <v>16.79</v>
      </c>
      <c r="D1434">
        <f>VLOOKUP(A1434,table2!A1434:J3768,3,FALSE)</f>
        <v>11.4</v>
      </c>
      <c r="E1434" t="str">
        <f>VLOOKUP(A1434,table2!A1434:J3768,4,FALSE)</f>
        <v>No</v>
      </c>
      <c r="F1434" t="str">
        <f>VLOOKUP(A1434,table2!A1434:J3768,5,FALSE)</f>
        <v>No</v>
      </c>
      <c r="G1434" t="str">
        <f>VLOOKUP(A1434,table2!A1434:J3768,6,FALSE)</f>
        <v>No</v>
      </c>
      <c r="H1434" s="26">
        <f>VLOOKUP(A1434,table2!A1434:J3768,7,FALSE)</f>
        <v>0</v>
      </c>
      <c r="I1434" t="str">
        <f>VLOOKUP(A1434,table2!A1434:J3768,8,FALSE)</f>
        <v>No</v>
      </c>
      <c r="J1434" t="str">
        <f>VLOOKUP(A1434,table2!A1434:J3768,9,FALSE)</f>
        <v>UNDER WEIGHT</v>
      </c>
      <c r="K1434" t="str">
        <f>VLOOKUP(A1434,table2!A1434:J3768,10,FALSE)</f>
        <v>DIABETES</v>
      </c>
      <c r="L1434" s="22">
        <f>VLOOKUP(A1434,table3__3[],4,FALSE)</f>
        <v>12029</v>
      </c>
      <c r="M1434" s="22" t="str">
        <f>VLOOKUP(A1434,table3__3[],5,FALSE)</f>
        <v>tier - 3</v>
      </c>
      <c r="N1434" t="str">
        <f>VLOOKUP(A1434,table3__3[],6,)</f>
        <v>tier - 2</v>
      </c>
      <c r="O1434" t="str">
        <f>VLOOKUP(A1434,table3__3[],7,FALSE)</f>
        <v>R1024</v>
      </c>
      <c r="P1434" s="8">
        <f>VLOOKUP(A1434,table3__3[],8,FALSE)</f>
        <v>57</v>
      </c>
      <c r="Q1434">
        <f>VLOOKUP(A1433,table3__3[],8,)</f>
        <v>40</v>
      </c>
    </row>
    <row r="1435" spans="1:17" x14ac:dyDescent="0.3">
      <c r="A1435" s="13" t="s">
        <v>937</v>
      </c>
      <c r="B1435" s="14" t="s">
        <v>7091</v>
      </c>
      <c r="C1435">
        <f>VLOOKUP(A1435,table2!A1435:J3769,2,FALSE)</f>
        <v>31.635000000000002</v>
      </c>
      <c r="D1435">
        <f>VLOOKUP(A1435,table2!A1435:J3769,3,FALSE)</f>
        <v>9.1300000000000008</v>
      </c>
      <c r="E1435" t="str">
        <f>VLOOKUP(A1435,table2!A1435:J3769,4,FALSE)</f>
        <v>Yes</v>
      </c>
      <c r="F1435" t="str">
        <f>VLOOKUP(A1435,table2!A1435:J3769,5,FALSE)</f>
        <v>No</v>
      </c>
      <c r="G1435" t="str">
        <f>VLOOKUP(A1435,table2!A1435:J3769,6,FALSE)</f>
        <v>No</v>
      </c>
      <c r="H1435" s="26">
        <f>VLOOKUP(A1435,table2!A1435:J3769,7,FALSE)</f>
        <v>0</v>
      </c>
      <c r="I1435" t="str">
        <f>VLOOKUP(A1435,table2!A1435:J3769,8,FALSE)</f>
        <v>No</v>
      </c>
      <c r="J1435" t="str">
        <f>VLOOKUP(A1435,table2!A1435:J3769,9,FALSE)</f>
        <v>OBESITY</v>
      </c>
      <c r="K1435" t="str">
        <f>VLOOKUP(A1435,table2!A1435:J3769,10,FALSE)</f>
        <v>DIABETES</v>
      </c>
      <c r="L1435" s="22">
        <f>VLOOKUP(A1435,table3__3[],4,FALSE)</f>
        <v>12032</v>
      </c>
      <c r="M1435" s="22" t="str">
        <f>VLOOKUP(A1435,table3__3[],5,FALSE)</f>
        <v>tier - 3</v>
      </c>
      <c r="N1435" t="str">
        <f>VLOOKUP(A1435,table3__3[],6,)</f>
        <v>tier - 1</v>
      </c>
      <c r="O1435" t="str">
        <f>VLOOKUP(A1435,table3__3[],7,FALSE)</f>
        <v>R1011</v>
      </c>
      <c r="P1435" s="8">
        <f>VLOOKUP(A1435,table3__3[],8,FALSE)</f>
        <v>57</v>
      </c>
      <c r="Q1435">
        <f>VLOOKUP(A1434,table3__3[],8,)</f>
        <v>57</v>
      </c>
    </row>
    <row r="1436" spans="1:17" x14ac:dyDescent="0.3">
      <c r="A1436" s="11" t="s">
        <v>936</v>
      </c>
      <c r="B1436" s="12" t="s">
        <v>5306</v>
      </c>
      <c r="C1436">
        <f>VLOOKUP(A1436,table2!A1436:J3770,2,FALSE)</f>
        <v>24.19</v>
      </c>
      <c r="D1436">
        <f>VLOOKUP(A1436,table2!A1436:J3770,3,FALSE)</f>
        <v>6.22</v>
      </c>
      <c r="E1436" t="str">
        <f>VLOOKUP(A1436,table2!A1436:J3770,4,FALSE)</f>
        <v>Yes</v>
      </c>
      <c r="F1436" t="str">
        <f>VLOOKUP(A1436,table2!A1436:J3770,5,FALSE)</f>
        <v>No</v>
      </c>
      <c r="G1436" t="str">
        <f>VLOOKUP(A1436,table2!A1436:J3770,6,FALSE)</f>
        <v>Yes</v>
      </c>
      <c r="H1436" s="26">
        <f>VLOOKUP(A1436,table2!A1436:J3770,7,FALSE)</f>
        <v>1</v>
      </c>
      <c r="I1436" t="str">
        <f>VLOOKUP(A1436,table2!A1436:J3770,8,FALSE)</f>
        <v>No</v>
      </c>
      <c r="J1436" t="str">
        <f>VLOOKUP(A1436,table2!A1436:J3770,9,FALSE)</f>
        <v>NORMAL WEIGHT</v>
      </c>
      <c r="K1436" t="str">
        <f>VLOOKUP(A1436,table2!A1436:J3770,10,FALSE)</f>
        <v>PREDIABETES</v>
      </c>
      <c r="L1436" s="22">
        <f>VLOOKUP(A1436,table3__3[],4,FALSE)</f>
        <v>12035</v>
      </c>
      <c r="M1436" s="22" t="str">
        <f>VLOOKUP(A1436,table3__3[],5,FALSE)</f>
        <v>tier - 3</v>
      </c>
      <c r="N1436" t="str">
        <f>VLOOKUP(A1436,table3__3[],6,)</f>
        <v>tier - 3</v>
      </c>
      <c r="O1436" t="str">
        <f>VLOOKUP(A1436,table3__3[],7,FALSE)</f>
        <v>R1021</v>
      </c>
      <c r="P1436" s="8">
        <f>VLOOKUP(A1436,table3__3[],8,FALSE)</f>
        <v>43</v>
      </c>
      <c r="Q1436">
        <f>VLOOKUP(A1435,table3__3[],8,)</f>
        <v>57</v>
      </c>
    </row>
    <row r="1437" spans="1:17" x14ac:dyDescent="0.3">
      <c r="A1437" s="13" t="s">
        <v>935</v>
      </c>
      <c r="B1437" s="14" t="s">
        <v>7093</v>
      </c>
      <c r="C1437">
        <f>VLOOKUP(A1437,table2!A1437:J3771,2,FALSE)</f>
        <v>35.29</v>
      </c>
      <c r="D1437">
        <f>VLOOKUP(A1437,table2!A1437:J3771,3,FALSE)</f>
        <v>5.9</v>
      </c>
      <c r="E1437" t="str">
        <f>VLOOKUP(A1437,table2!A1437:J3771,4,FALSE)</f>
        <v>No</v>
      </c>
      <c r="F1437" t="str">
        <f>VLOOKUP(A1437,table2!A1437:J3771,5,FALSE)</f>
        <v>No</v>
      </c>
      <c r="G1437" t="str">
        <f>VLOOKUP(A1437,table2!A1437:J3771,6,FALSE)</f>
        <v>Yes</v>
      </c>
      <c r="H1437" s="26">
        <f>VLOOKUP(A1437,table2!A1437:J3771,7,FALSE)</f>
        <v>1</v>
      </c>
      <c r="I1437" t="str">
        <f>VLOOKUP(A1437,table2!A1437:J3771,8,FALSE)</f>
        <v>No</v>
      </c>
      <c r="J1437" t="str">
        <f>VLOOKUP(A1437,table2!A1437:J3771,9,FALSE)</f>
        <v>OBESITY</v>
      </c>
      <c r="K1437" t="str">
        <f>VLOOKUP(A1437,table2!A1437:J3771,10,FALSE)</f>
        <v>PREDIABETES</v>
      </c>
      <c r="L1437" s="22">
        <f>VLOOKUP(A1437,table3__3[],4,FALSE)</f>
        <v>12044</v>
      </c>
      <c r="M1437" s="22" t="str">
        <f>VLOOKUP(A1437,table3__3[],5,FALSE)</f>
        <v>tier - 3</v>
      </c>
      <c r="N1437" t="str">
        <f>VLOOKUP(A1437,table3__3[],6,)</f>
        <v>tier - 1</v>
      </c>
      <c r="O1437" t="str">
        <f>VLOOKUP(A1437,table3__3[],7,FALSE)</f>
        <v>R1012</v>
      </c>
      <c r="P1437" s="8">
        <f>VLOOKUP(A1437,table3__3[],8,FALSE)</f>
        <v>56</v>
      </c>
      <c r="Q1437">
        <f>VLOOKUP(A1436,table3__3[],8,)</f>
        <v>43</v>
      </c>
    </row>
    <row r="1438" spans="1:17" x14ac:dyDescent="0.3">
      <c r="A1438" s="11" t="s">
        <v>934</v>
      </c>
      <c r="B1438" s="12" t="s">
        <v>7095</v>
      </c>
      <c r="C1438">
        <f>VLOOKUP(A1438,table2!A1438:J3772,2,FALSE)</f>
        <v>35.299999999999997</v>
      </c>
      <c r="D1438">
        <f>VLOOKUP(A1438,table2!A1438:J3772,3,FALSE)</f>
        <v>4.45</v>
      </c>
      <c r="E1438" t="str">
        <f>VLOOKUP(A1438,table2!A1438:J3772,4,FALSE)</f>
        <v>No</v>
      </c>
      <c r="F1438" t="str">
        <f>VLOOKUP(A1438,table2!A1438:J3772,5,FALSE)</f>
        <v>No</v>
      </c>
      <c r="G1438" t="str">
        <f>VLOOKUP(A1438,table2!A1438:J3772,6,FALSE)</f>
        <v>No</v>
      </c>
      <c r="H1438" s="26">
        <f>VLOOKUP(A1438,table2!A1438:J3772,7,FALSE)</f>
        <v>0</v>
      </c>
      <c r="I1438" t="str">
        <f>VLOOKUP(A1438,table2!A1438:J3772,8,FALSE)</f>
        <v>No</v>
      </c>
      <c r="J1438" t="str">
        <f>VLOOKUP(A1438,table2!A1438:J3772,9,FALSE)</f>
        <v>OBESITY</v>
      </c>
      <c r="K1438" t="str">
        <f>VLOOKUP(A1438,table2!A1438:J3772,10,FALSE)</f>
        <v>NORMAL</v>
      </c>
      <c r="L1438" s="22">
        <f>VLOOKUP(A1438,table3__3[],4,FALSE)</f>
        <v>12048</v>
      </c>
      <c r="M1438" s="22" t="str">
        <f>VLOOKUP(A1438,table3__3[],5,FALSE)</f>
        <v>tier - 3</v>
      </c>
      <c r="N1438" t="str">
        <f>VLOOKUP(A1438,table3__3[],6,)</f>
        <v>tier - 2</v>
      </c>
      <c r="O1438" t="str">
        <f>VLOOKUP(A1438,table3__3[],7,FALSE)</f>
        <v>R1026</v>
      </c>
      <c r="P1438" s="8">
        <f>VLOOKUP(A1438,table3__3[],8,FALSE)</f>
        <v>36</v>
      </c>
      <c r="Q1438">
        <f>VLOOKUP(A1437,table3__3[],8,)</f>
        <v>56</v>
      </c>
    </row>
    <row r="1439" spans="1:17" x14ac:dyDescent="0.3">
      <c r="A1439" s="13" t="s">
        <v>933</v>
      </c>
      <c r="B1439" s="14" t="s">
        <v>7096</v>
      </c>
      <c r="C1439">
        <f>VLOOKUP(A1439,table2!A1439:J3773,2,FALSE)</f>
        <v>35.64</v>
      </c>
      <c r="D1439">
        <f>VLOOKUP(A1439,table2!A1439:J3773,3,FALSE)</f>
        <v>6.17</v>
      </c>
      <c r="E1439" t="str">
        <f>VLOOKUP(A1439,table2!A1439:J3773,4,FALSE)</f>
        <v>No</v>
      </c>
      <c r="F1439" t="str">
        <f>VLOOKUP(A1439,table2!A1439:J3773,5,FALSE)</f>
        <v>No</v>
      </c>
      <c r="G1439" t="str">
        <f>VLOOKUP(A1439,table2!A1439:J3773,6,FALSE)</f>
        <v>Yes</v>
      </c>
      <c r="H1439" s="26">
        <f>VLOOKUP(A1439,table2!A1439:J3773,7,FALSE)</f>
        <v>1</v>
      </c>
      <c r="I1439" t="str">
        <f>VLOOKUP(A1439,table2!A1439:J3773,8,FALSE)</f>
        <v>No</v>
      </c>
      <c r="J1439" t="str">
        <f>VLOOKUP(A1439,table2!A1439:J3773,9,FALSE)</f>
        <v>OBESITY</v>
      </c>
      <c r="K1439" t="str">
        <f>VLOOKUP(A1439,table2!A1439:J3773,10,FALSE)</f>
        <v>PREDIABETES</v>
      </c>
      <c r="L1439" s="22">
        <f>VLOOKUP(A1439,table3__3[],4,FALSE)</f>
        <v>12091</v>
      </c>
      <c r="M1439" s="22" t="str">
        <f>VLOOKUP(A1439,table3__3[],5,FALSE)</f>
        <v>tier - 3</v>
      </c>
      <c r="N1439" t="str">
        <f>VLOOKUP(A1439,table3__3[],6,)</f>
        <v>tier - 2</v>
      </c>
      <c r="O1439" t="str">
        <f>VLOOKUP(A1439,table3__3[],7,FALSE)</f>
        <v>R1022</v>
      </c>
      <c r="P1439" s="8">
        <f>VLOOKUP(A1439,table3__3[],8,FALSE)</f>
        <v>38</v>
      </c>
      <c r="Q1439">
        <f>VLOOKUP(A1438,table3__3[],8,)</f>
        <v>36</v>
      </c>
    </row>
    <row r="1440" spans="1:17" x14ac:dyDescent="0.3">
      <c r="A1440" s="11" t="s">
        <v>932</v>
      </c>
      <c r="B1440" s="12" t="s">
        <v>7097</v>
      </c>
      <c r="C1440">
        <f>VLOOKUP(A1440,table2!A1440:J3774,2,FALSE)</f>
        <v>33.1</v>
      </c>
      <c r="D1440">
        <f>VLOOKUP(A1440,table2!A1440:J3774,3,FALSE)</f>
        <v>4.93</v>
      </c>
      <c r="E1440" t="str">
        <f>VLOOKUP(A1440,table2!A1440:J3774,4,FALSE)</f>
        <v>No</v>
      </c>
      <c r="F1440" t="str">
        <f>VLOOKUP(A1440,table2!A1440:J3774,5,FALSE)</f>
        <v>No</v>
      </c>
      <c r="G1440" t="str">
        <f>VLOOKUP(A1440,table2!A1440:J3774,6,FALSE)</f>
        <v>No</v>
      </c>
      <c r="H1440" s="26">
        <f>VLOOKUP(A1440,table2!A1440:J3774,7,FALSE)</f>
        <v>0</v>
      </c>
      <c r="I1440" t="str">
        <f>VLOOKUP(A1440,table2!A1440:J3774,8,FALSE)</f>
        <v>No</v>
      </c>
      <c r="J1440" t="str">
        <f>VLOOKUP(A1440,table2!A1440:J3774,9,FALSE)</f>
        <v>OBESITY</v>
      </c>
      <c r="K1440" t="str">
        <f>VLOOKUP(A1440,table2!A1440:J3774,10,FALSE)</f>
        <v>NORMAL</v>
      </c>
      <c r="L1440" s="22">
        <f>VLOOKUP(A1440,table3__3[],4,FALSE)</f>
        <v>12094</v>
      </c>
      <c r="M1440" s="22" t="str">
        <f>VLOOKUP(A1440,table3__3[],5,FALSE)</f>
        <v>tier - 3</v>
      </c>
      <c r="N1440" t="str">
        <f>VLOOKUP(A1440,table3__3[],6,)</f>
        <v>tier - 3</v>
      </c>
      <c r="O1440" t="str">
        <f>VLOOKUP(A1440,table3__3[],7,FALSE)</f>
        <v>R1011</v>
      </c>
      <c r="P1440" s="8">
        <f>VLOOKUP(A1440,table3__3[],8,FALSE)</f>
        <v>54</v>
      </c>
      <c r="Q1440">
        <f>VLOOKUP(A1439,table3__3[],8,)</f>
        <v>38</v>
      </c>
    </row>
    <row r="1441" spans="1:17" x14ac:dyDescent="0.3">
      <c r="A1441" s="13" t="s">
        <v>931</v>
      </c>
      <c r="B1441" s="14" t="s">
        <v>7098</v>
      </c>
      <c r="C1441">
        <f>VLOOKUP(A1441,table2!A1441:J3775,2,FALSE)</f>
        <v>26.41</v>
      </c>
      <c r="D1441">
        <f>VLOOKUP(A1441,table2!A1441:J3775,3,FALSE)</f>
        <v>7.32</v>
      </c>
      <c r="E1441" t="str">
        <f>VLOOKUP(A1441,table2!A1441:J3775,4,FALSE)</f>
        <v>Yes</v>
      </c>
      <c r="F1441" t="str">
        <f>VLOOKUP(A1441,table2!A1441:J3775,5,FALSE)</f>
        <v>No</v>
      </c>
      <c r="G1441" t="str">
        <f>VLOOKUP(A1441,table2!A1441:J3775,6,FALSE)</f>
        <v>No</v>
      </c>
      <c r="H1441" s="26">
        <f>VLOOKUP(A1441,table2!A1441:J3775,7,FALSE)</f>
        <v>1</v>
      </c>
      <c r="I1441" t="str">
        <f>VLOOKUP(A1441,table2!A1441:J3775,8,FALSE)</f>
        <v>No</v>
      </c>
      <c r="J1441" t="str">
        <f>VLOOKUP(A1441,table2!A1441:J3775,9,FALSE)</f>
        <v>OVER WEIGHT</v>
      </c>
      <c r="K1441" t="str">
        <f>VLOOKUP(A1441,table2!A1441:J3775,10,FALSE)</f>
        <v>DIABETES</v>
      </c>
      <c r="L1441" s="22">
        <f>VLOOKUP(A1441,table3__3[],4,FALSE)</f>
        <v>12097</v>
      </c>
      <c r="M1441" s="22" t="str">
        <f>VLOOKUP(A1441,table3__3[],5,FALSE)</f>
        <v>tier - 3</v>
      </c>
      <c r="N1441" t="str">
        <f>VLOOKUP(A1441,table3__3[],6,)</f>
        <v>tier - 1</v>
      </c>
      <c r="O1441" t="str">
        <f>VLOOKUP(A1441,table3__3[],7,FALSE)</f>
        <v>R1024</v>
      </c>
      <c r="P1441" s="8">
        <f>VLOOKUP(A1441,table3__3[],8,FALSE)</f>
        <v>54</v>
      </c>
      <c r="Q1441">
        <f>VLOOKUP(A1440,table3__3[],8,)</f>
        <v>54</v>
      </c>
    </row>
    <row r="1442" spans="1:17" x14ac:dyDescent="0.3">
      <c r="A1442" s="11" t="s">
        <v>930</v>
      </c>
      <c r="B1442" s="12" t="s">
        <v>5010</v>
      </c>
      <c r="C1442">
        <f>VLOOKUP(A1442,table2!A1442:J3776,2,FALSE)</f>
        <v>29.9</v>
      </c>
      <c r="D1442">
        <f>VLOOKUP(A1442,table2!A1442:J3776,3,FALSE)</f>
        <v>5.27</v>
      </c>
      <c r="E1442" t="str">
        <f>VLOOKUP(A1442,table2!A1442:J3776,4,FALSE)</f>
        <v>No</v>
      </c>
      <c r="F1442" t="str">
        <f>VLOOKUP(A1442,table2!A1442:J3776,5,FALSE)</f>
        <v>No</v>
      </c>
      <c r="G1442" t="str">
        <f>VLOOKUP(A1442,table2!A1442:J3776,6,FALSE)</f>
        <v>Yes</v>
      </c>
      <c r="H1442" s="26">
        <f>VLOOKUP(A1442,table2!A1442:J3776,7,FALSE)</f>
        <v>1</v>
      </c>
      <c r="I1442" t="str">
        <f>VLOOKUP(A1442,table2!A1442:J3776,8,FALSE)</f>
        <v>No</v>
      </c>
      <c r="J1442" t="str">
        <f>VLOOKUP(A1442,table2!A1442:J3776,9,FALSE)</f>
        <v>OBESITY</v>
      </c>
      <c r="K1442" t="str">
        <f>VLOOKUP(A1442,table2!A1442:J3776,10,FALSE)</f>
        <v>NORMAL</v>
      </c>
      <c r="L1442" s="22">
        <f>VLOOKUP(A1442,table3__3[],4,FALSE)</f>
        <v>12105</v>
      </c>
      <c r="M1442" s="22" t="str">
        <f>VLOOKUP(A1442,table3__3[],5,FALSE)</f>
        <v>tier - 3</v>
      </c>
      <c r="N1442" t="str">
        <f>VLOOKUP(A1442,table3__3[],6,)</f>
        <v>tier - 3</v>
      </c>
      <c r="O1442" t="str">
        <f>VLOOKUP(A1442,table3__3[],7,FALSE)</f>
        <v>R1011</v>
      </c>
      <c r="P1442" s="8">
        <f>VLOOKUP(A1442,table3__3[],8,FALSE)</f>
        <v>54</v>
      </c>
      <c r="Q1442">
        <f>VLOOKUP(A1441,table3__3[],8,)</f>
        <v>54</v>
      </c>
    </row>
    <row r="1443" spans="1:17" x14ac:dyDescent="0.3">
      <c r="A1443" s="13" t="s">
        <v>929</v>
      </c>
      <c r="B1443" s="14" t="s">
        <v>7101</v>
      </c>
      <c r="C1443">
        <f>VLOOKUP(A1443,table2!A1443:J3777,2,FALSE)</f>
        <v>25.24</v>
      </c>
      <c r="D1443">
        <f>VLOOKUP(A1443,table2!A1443:J3777,3,FALSE)</f>
        <v>5.82</v>
      </c>
      <c r="E1443" t="str">
        <f>VLOOKUP(A1443,table2!A1443:J3777,4,FALSE)</f>
        <v>No</v>
      </c>
      <c r="F1443" t="str">
        <f>VLOOKUP(A1443,table2!A1443:J3777,5,FALSE)</f>
        <v>No</v>
      </c>
      <c r="G1443" t="str">
        <f>VLOOKUP(A1443,table2!A1443:J3777,6,FALSE)</f>
        <v>No</v>
      </c>
      <c r="H1443" s="26">
        <f>VLOOKUP(A1443,table2!A1443:J3777,7,FALSE)</f>
        <v>1</v>
      </c>
      <c r="I1443" t="str">
        <f>VLOOKUP(A1443,table2!A1443:J3777,8,FALSE)</f>
        <v>No</v>
      </c>
      <c r="J1443" t="str">
        <f>VLOOKUP(A1443,table2!A1443:J3777,9,FALSE)</f>
        <v>OVER WEIGHT</v>
      </c>
      <c r="K1443" t="str">
        <f>VLOOKUP(A1443,table2!A1443:J3777,10,FALSE)</f>
        <v>PREDIABETES</v>
      </c>
      <c r="L1443" s="22">
        <f>VLOOKUP(A1443,table3__3[],4,FALSE)</f>
        <v>12125</v>
      </c>
      <c r="M1443" s="22" t="str">
        <f>VLOOKUP(A1443,table3__3[],5,FALSE)</f>
        <v>tier - 3</v>
      </c>
      <c r="N1443" t="str">
        <f>VLOOKUP(A1443,table3__3[],6,)</f>
        <v>tier - 1</v>
      </c>
      <c r="O1443" t="str">
        <f>VLOOKUP(A1443,table3__3[],7,FALSE)</f>
        <v>R1012</v>
      </c>
      <c r="P1443" s="8">
        <f>VLOOKUP(A1443,table3__3[],8,FALSE)</f>
        <v>59</v>
      </c>
      <c r="Q1443">
        <f>VLOOKUP(A1442,table3__3[],8,)</f>
        <v>54</v>
      </c>
    </row>
    <row r="1444" spans="1:17" x14ac:dyDescent="0.3">
      <c r="A1444" s="11" t="s">
        <v>928</v>
      </c>
      <c r="B1444" s="12" t="s">
        <v>7102</v>
      </c>
      <c r="C1444">
        <f>VLOOKUP(A1444,table2!A1444:J3778,2,FALSE)</f>
        <v>25.08</v>
      </c>
      <c r="D1444">
        <f>VLOOKUP(A1444,table2!A1444:J3778,3,FALSE)</f>
        <v>5.8</v>
      </c>
      <c r="E1444" t="str">
        <f>VLOOKUP(A1444,table2!A1444:J3778,4,FALSE)</f>
        <v>No</v>
      </c>
      <c r="F1444" t="str">
        <f>VLOOKUP(A1444,table2!A1444:J3778,5,FALSE)</f>
        <v>No</v>
      </c>
      <c r="G1444" t="str">
        <f>VLOOKUP(A1444,table2!A1444:J3778,6,FALSE)</f>
        <v>Yes</v>
      </c>
      <c r="H1444" s="26">
        <f>VLOOKUP(A1444,table2!A1444:J3778,7,FALSE)</f>
        <v>1</v>
      </c>
      <c r="I1444" t="str">
        <f>VLOOKUP(A1444,table2!A1444:J3778,8,FALSE)</f>
        <v>No</v>
      </c>
      <c r="J1444" t="str">
        <f>VLOOKUP(A1444,table2!A1444:J3778,9,FALSE)</f>
        <v>OVER WEIGHT</v>
      </c>
      <c r="K1444" t="str">
        <f>VLOOKUP(A1444,table2!A1444:J3778,10,FALSE)</f>
        <v>PREDIABETES</v>
      </c>
      <c r="L1444" s="22">
        <f>VLOOKUP(A1444,table3__3[],4,FALSE)</f>
        <v>12130</v>
      </c>
      <c r="M1444" s="22" t="str">
        <f>VLOOKUP(A1444,table3__3[],5,FALSE)</f>
        <v>tier - 3</v>
      </c>
      <c r="N1444" t="str">
        <f>VLOOKUP(A1444,table3__3[],6,)</f>
        <v>tier - 1</v>
      </c>
      <c r="O1444" t="str">
        <f>VLOOKUP(A1444,table3__3[],7,FALSE)</f>
        <v>R1012</v>
      </c>
      <c r="P1444" s="8">
        <f>VLOOKUP(A1444,table3__3[],8,FALSE)</f>
        <v>60</v>
      </c>
      <c r="Q1444">
        <f>VLOOKUP(A1443,table3__3[],8,)</f>
        <v>59</v>
      </c>
    </row>
    <row r="1445" spans="1:17" x14ac:dyDescent="0.3">
      <c r="A1445" s="13" t="s">
        <v>927</v>
      </c>
      <c r="B1445" s="14" t="s">
        <v>4744</v>
      </c>
      <c r="C1445">
        <f>VLOOKUP(A1445,table2!A1445:J3779,2,FALSE)</f>
        <v>29.164999999999999</v>
      </c>
      <c r="D1445">
        <f>VLOOKUP(A1445,table2!A1445:J3779,3,FALSE)</f>
        <v>4.87</v>
      </c>
      <c r="E1445" t="str">
        <f>VLOOKUP(A1445,table2!A1445:J3779,4,FALSE)</f>
        <v>No</v>
      </c>
      <c r="F1445" t="str">
        <f>VLOOKUP(A1445,table2!A1445:J3779,5,FALSE)</f>
        <v>Yes</v>
      </c>
      <c r="G1445" t="str">
        <f>VLOOKUP(A1445,table2!A1445:J3779,6,FALSE)</f>
        <v>No</v>
      </c>
      <c r="H1445" s="26">
        <f>VLOOKUP(A1445,table2!A1445:J3779,7,FALSE)</f>
        <v>1</v>
      </c>
      <c r="I1445" t="str">
        <f>VLOOKUP(A1445,table2!A1445:J3779,8,FALSE)</f>
        <v>No</v>
      </c>
      <c r="J1445" t="str">
        <f>VLOOKUP(A1445,table2!A1445:J3779,9,FALSE)</f>
        <v>OVER WEIGHT</v>
      </c>
      <c r="K1445" t="str">
        <f>VLOOKUP(A1445,table2!A1445:J3779,10,FALSE)</f>
        <v>NORMAL</v>
      </c>
      <c r="L1445" s="22">
        <f>VLOOKUP(A1445,table3__3[],4,FALSE)</f>
        <v>12131</v>
      </c>
      <c r="M1445" s="22" t="str">
        <f>VLOOKUP(A1445,table3__3[],5,FALSE)</f>
        <v>tier - 3</v>
      </c>
      <c r="N1445" t="str">
        <f>VLOOKUP(A1445,table3__3[],6,)</f>
        <v>tier - 3</v>
      </c>
      <c r="O1445" t="str">
        <f>VLOOKUP(A1445,table3__3[],7,FALSE)</f>
        <v>R1026</v>
      </c>
      <c r="P1445" s="8">
        <f>VLOOKUP(A1445,table3__3[],8,FALSE)</f>
        <v>31</v>
      </c>
      <c r="Q1445">
        <f>VLOOKUP(A1444,table3__3[],8,)</f>
        <v>60</v>
      </c>
    </row>
    <row r="1446" spans="1:17" x14ac:dyDescent="0.3">
      <c r="A1446" s="11" t="s">
        <v>926</v>
      </c>
      <c r="B1446" s="12" t="s">
        <v>7104</v>
      </c>
      <c r="C1446">
        <f>VLOOKUP(A1446,table2!A1446:J3780,2,FALSE)</f>
        <v>15.05</v>
      </c>
      <c r="D1446">
        <f>VLOOKUP(A1446,table2!A1446:J3780,3,FALSE)</f>
        <v>8.1199999999999992</v>
      </c>
      <c r="E1446" t="str">
        <f>VLOOKUP(A1446,table2!A1446:J3780,4,FALSE)</f>
        <v>No</v>
      </c>
      <c r="F1446" t="str">
        <f>VLOOKUP(A1446,table2!A1446:J3780,5,FALSE)</f>
        <v>No</v>
      </c>
      <c r="G1446" t="str">
        <f>VLOOKUP(A1446,table2!A1446:J3780,6,FALSE)</f>
        <v>No</v>
      </c>
      <c r="H1446" s="26">
        <f>VLOOKUP(A1446,table2!A1446:J3780,7,FALSE)</f>
        <v>0</v>
      </c>
      <c r="I1446" t="str">
        <f>VLOOKUP(A1446,table2!A1446:J3780,8,FALSE)</f>
        <v>No</v>
      </c>
      <c r="J1446" t="str">
        <f>VLOOKUP(A1446,table2!A1446:J3780,9,FALSE)</f>
        <v>UNDER WEIGHT</v>
      </c>
      <c r="K1446" t="str">
        <f>VLOOKUP(A1446,table2!A1446:J3780,10,FALSE)</f>
        <v>DIABETES</v>
      </c>
      <c r="L1446" s="22">
        <f>VLOOKUP(A1446,table3__3[],4,FALSE)</f>
        <v>12138</v>
      </c>
      <c r="M1446" s="22" t="str">
        <f>VLOOKUP(A1446,table3__3[],5,FALSE)</f>
        <v>tier - 3</v>
      </c>
      <c r="N1446" t="str">
        <f>VLOOKUP(A1446,table3__3[],6,)</f>
        <v>tier - 3</v>
      </c>
      <c r="O1446" t="str">
        <f>VLOOKUP(A1446,table3__3[],7,FALSE)</f>
        <v>R1012</v>
      </c>
      <c r="P1446" s="8">
        <f>VLOOKUP(A1446,table3__3[],8,FALSE)</f>
        <v>48</v>
      </c>
      <c r="Q1446">
        <f>VLOOKUP(A1445,table3__3[],8,)</f>
        <v>31</v>
      </c>
    </row>
    <row r="1447" spans="1:17" x14ac:dyDescent="0.3">
      <c r="A1447" s="13" t="s">
        <v>925</v>
      </c>
      <c r="B1447" s="14" t="s">
        <v>4863</v>
      </c>
      <c r="C1447">
        <f>VLOOKUP(A1447,table2!A1447:J3781,2,FALSE)</f>
        <v>19.95</v>
      </c>
      <c r="D1447">
        <f>VLOOKUP(A1447,table2!A1447:J3781,3,FALSE)</f>
        <v>4.3600000000000003</v>
      </c>
      <c r="E1447" t="str">
        <f>VLOOKUP(A1447,table2!A1447:J3781,4,FALSE)</f>
        <v>No</v>
      </c>
      <c r="F1447" t="str">
        <f>VLOOKUP(A1447,table2!A1447:J3781,5,FALSE)</f>
        <v>No</v>
      </c>
      <c r="G1447" t="str">
        <f>VLOOKUP(A1447,table2!A1447:J3781,6,FALSE)</f>
        <v>No</v>
      </c>
      <c r="H1447" s="26">
        <f>VLOOKUP(A1447,table2!A1447:J3781,7,FALSE)</f>
        <v>2</v>
      </c>
      <c r="I1447" t="str">
        <f>VLOOKUP(A1447,table2!A1447:J3781,8,FALSE)</f>
        <v>No</v>
      </c>
      <c r="J1447" t="str">
        <f>VLOOKUP(A1447,table2!A1447:J3781,9,FALSE)</f>
        <v>NORMAL WEIGHT</v>
      </c>
      <c r="K1447" t="str">
        <f>VLOOKUP(A1447,table2!A1447:J3781,10,FALSE)</f>
        <v>NORMAL</v>
      </c>
      <c r="L1447" s="22">
        <f>VLOOKUP(A1447,table3__3[],4,FALSE)</f>
        <v>12143</v>
      </c>
      <c r="M1447" s="22" t="str">
        <f>VLOOKUP(A1447,table3__3[],5,FALSE)</f>
        <v>tier - 3</v>
      </c>
      <c r="N1447" t="str">
        <f>VLOOKUP(A1447,table3__3[],6,)</f>
        <v>tier - 2</v>
      </c>
      <c r="O1447" t="str">
        <f>VLOOKUP(A1447,table3__3[],7,FALSE)</f>
        <v>R1013</v>
      </c>
      <c r="P1447" s="8">
        <f>VLOOKUP(A1447,table3__3[],8,FALSE)</f>
        <v>60</v>
      </c>
      <c r="Q1447">
        <f>VLOOKUP(A1446,table3__3[],8,)</f>
        <v>48</v>
      </c>
    </row>
    <row r="1448" spans="1:17" x14ac:dyDescent="0.3">
      <c r="A1448" s="11" t="s">
        <v>924</v>
      </c>
      <c r="B1448" s="12" t="s">
        <v>7106</v>
      </c>
      <c r="C1448">
        <f>VLOOKUP(A1448,table2!A1448:J3782,2,FALSE)</f>
        <v>16.66</v>
      </c>
      <c r="D1448">
        <f>VLOOKUP(A1448,table2!A1448:J3782,3,FALSE)</f>
        <v>9.16</v>
      </c>
      <c r="E1448" t="str">
        <f>VLOOKUP(A1448,table2!A1448:J3782,4,FALSE)</f>
        <v>No</v>
      </c>
      <c r="F1448" t="str">
        <f>VLOOKUP(A1448,table2!A1448:J3782,5,FALSE)</f>
        <v>No</v>
      </c>
      <c r="G1448" t="str">
        <f>VLOOKUP(A1448,table2!A1448:J3782,6,FALSE)</f>
        <v>No</v>
      </c>
      <c r="H1448" s="26">
        <f>VLOOKUP(A1448,table2!A1448:J3782,7,FALSE)</f>
        <v>0</v>
      </c>
      <c r="I1448" t="str">
        <f>VLOOKUP(A1448,table2!A1448:J3782,8,FALSE)</f>
        <v>No</v>
      </c>
      <c r="J1448" t="str">
        <f>VLOOKUP(A1448,table2!A1448:J3782,9,FALSE)</f>
        <v>UNDER WEIGHT</v>
      </c>
      <c r="K1448" t="str">
        <f>VLOOKUP(A1448,table2!A1448:J3782,10,FALSE)</f>
        <v>DIABETES</v>
      </c>
      <c r="L1448" s="22">
        <f>VLOOKUP(A1448,table3__3[],4,FALSE)</f>
        <v>12147</v>
      </c>
      <c r="M1448" s="22" t="str">
        <f>VLOOKUP(A1448,table3__3[],5,FALSE)</f>
        <v>tier - 3</v>
      </c>
      <c r="N1448" t="str">
        <f>VLOOKUP(A1448,table3__3[],6,)</f>
        <v>tier - 3</v>
      </c>
      <c r="O1448" t="str">
        <f>VLOOKUP(A1448,table3__3[],7,FALSE)</f>
        <v>R1011</v>
      </c>
      <c r="P1448" s="8">
        <f>VLOOKUP(A1448,table3__3[],8,FALSE)</f>
        <v>60</v>
      </c>
      <c r="Q1448">
        <f>VLOOKUP(A1447,table3__3[],8,)</f>
        <v>60</v>
      </c>
    </row>
    <row r="1449" spans="1:17" x14ac:dyDescent="0.3">
      <c r="A1449" s="13" t="s">
        <v>923</v>
      </c>
      <c r="B1449" s="14" t="s">
        <v>7107</v>
      </c>
      <c r="C1449">
        <f>VLOOKUP(A1449,table2!A1449:J3783,2,FALSE)</f>
        <v>16.62</v>
      </c>
      <c r="D1449">
        <f>VLOOKUP(A1449,table2!A1449:J3783,3,FALSE)</f>
        <v>9.14</v>
      </c>
      <c r="E1449" t="str">
        <f>VLOOKUP(A1449,table2!A1449:J3783,4,FALSE)</f>
        <v>No</v>
      </c>
      <c r="F1449" t="str">
        <f>VLOOKUP(A1449,table2!A1449:J3783,5,FALSE)</f>
        <v>No</v>
      </c>
      <c r="G1449" t="str">
        <f>VLOOKUP(A1449,table2!A1449:J3783,6,FALSE)</f>
        <v>No</v>
      </c>
      <c r="H1449" s="26">
        <f>VLOOKUP(A1449,table2!A1449:J3783,7,FALSE)</f>
        <v>0</v>
      </c>
      <c r="I1449" t="str">
        <f>VLOOKUP(A1449,table2!A1449:J3783,8,FALSE)</f>
        <v>No</v>
      </c>
      <c r="J1449" t="str">
        <f>VLOOKUP(A1449,table2!A1449:J3783,9,FALSE)</f>
        <v>UNDER WEIGHT</v>
      </c>
      <c r="K1449" t="str">
        <f>VLOOKUP(A1449,table2!A1449:J3783,10,FALSE)</f>
        <v>DIABETES</v>
      </c>
      <c r="L1449" s="22">
        <f>VLOOKUP(A1449,table3__3[],4,FALSE)</f>
        <v>12148</v>
      </c>
      <c r="M1449" s="22" t="str">
        <f>VLOOKUP(A1449,table3__3[],5,FALSE)</f>
        <v>tier - 3</v>
      </c>
      <c r="N1449" t="str">
        <f>VLOOKUP(A1449,table3__3[],6,)</f>
        <v>tier - 3</v>
      </c>
      <c r="O1449" t="str">
        <f>VLOOKUP(A1449,table3__3[],7,FALSE)</f>
        <v>R1012</v>
      </c>
      <c r="P1449" s="8">
        <f>VLOOKUP(A1449,table3__3[],8,FALSE)</f>
        <v>35</v>
      </c>
      <c r="Q1449">
        <f>VLOOKUP(A1448,table3__3[],8,)</f>
        <v>60</v>
      </c>
    </row>
    <row r="1450" spans="1:17" x14ac:dyDescent="0.3">
      <c r="A1450" s="11" t="s">
        <v>922</v>
      </c>
      <c r="B1450" s="12" t="s">
        <v>7109</v>
      </c>
      <c r="C1450">
        <f>VLOOKUP(A1450,table2!A1450:J3784,2,FALSE)</f>
        <v>15.36</v>
      </c>
      <c r="D1450">
        <f>VLOOKUP(A1450,table2!A1450:J3784,3,FALSE)</f>
        <v>5.49</v>
      </c>
      <c r="E1450" t="str">
        <f>VLOOKUP(A1450,table2!A1450:J3784,4,FALSE)</f>
        <v>Yes</v>
      </c>
      <c r="F1450" t="str">
        <f>VLOOKUP(A1450,table2!A1450:J3784,5,FALSE)</f>
        <v>No</v>
      </c>
      <c r="G1450" t="str">
        <f>VLOOKUP(A1450,table2!A1450:J3784,6,FALSE)</f>
        <v>No</v>
      </c>
      <c r="H1450" s="26">
        <f>VLOOKUP(A1450,table2!A1450:J3784,7,FALSE)</f>
        <v>2</v>
      </c>
      <c r="I1450" t="str">
        <f>VLOOKUP(A1450,table2!A1450:J3784,8,FALSE)</f>
        <v>No</v>
      </c>
      <c r="J1450" t="str">
        <f>VLOOKUP(A1450,table2!A1450:J3784,9,FALSE)</f>
        <v>UNDER WEIGHT</v>
      </c>
      <c r="K1450" t="str">
        <f>VLOOKUP(A1450,table2!A1450:J3784,10,FALSE)</f>
        <v>NORMAL</v>
      </c>
      <c r="L1450" s="22">
        <f>VLOOKUP(A1450,table3__3[],4,FALSE)</f>
        <v>12199</v>
      </c>
      <c r="M1450" s="22" t="str">
        <f>VLOOKUP(A1450,table3__3[],5,FALSE)</f>
        <v>tier - 3</v>
      </c>
      <c r="N1450" t="str">
        <f>VLOOKUP(A1450,table3__3[],6,)</f>
        <v>tier - 3</v>
      </c>
      <c r="O1450" t="str">
        <f>VLOOKUP(A1450,table3__3[],7,FALSE)</f>
        <v>R1026</v>
      </c>
      <c r="P1450" s="8">
        <f>VLOOKUP(A1450,table3__3[],8,FALSE)</f>
        <v>31</v>
      </c>
      <c r="Q1450">
        <f>VLOOKUP(A1449,table3__3[],8,)</f>
        <v>35</v>
      </c>
    </row>
    <row r="1451" spans="1:17" x14ac:dyDescent="0.3">
      <c r="A1451" s="13" t="s">
        <v>921</v>
      </c>
      <c r="B1451" s="14" t="s">
        <v>7111</v>
      </c>
      <c r="C1451">
        <f>VLOOKUP(A1451,table2!A1451:J3785,2,FALSE)</f>
        <v>27.74</v>
      </c>
      <c r="D1451">
        <f>VLOOKUP(A1451,table2!A1451:J3785,3,FALSE)</f>
        <v>5.96</v>
      </c>
      <c r="E1451" t="str">
        <f>VLOOKUP(A1451,table2!A1451:J3785,4,FALSE)</f>
        <v>Yes</v>
      </c>
      <c r="F1451" t="str">
        <f>VLOOKUP(A1451,table2!A1451:J3785,5,FALSE)</f>
        <v>No</v>
      </c>
      <c r="G1451" t="str">
        <f>VLOOKUP(A1451,table2!A1451:J3785,6,FALSE)</f>
        <v>No</v>
      </c>
      <c r="H1451" s="26">
        <f>VLOOKUP(A1451,table2!A1451:J3785,7,FALSE)</f>
        <v>0</v>
      </c>
      <c r="I1451" t="str">
        <f>VLOOKUP(A1451,table2!A1451:J3785,8,FALSE)</f>
        <v>No</v>
      </c>
      <c r="J1451" t="str">
        <f>VLOOKUP(A1451,table2!A1451:J3785,9,FALSE)</f>
        <v>OVER WEIGHT</v>
      </c>
      <c r="K1451" t="str">
        <f>VLOOKUP(A1451,table2!A1451:J3785,10,FALSE)</f>
        <v>PREDIABETES</v>
      </c>
      <c r="L1451" s="22">
        <f>VLOOKUP(A1451,table3__3[],4,FALSE)</f>
        <v>12219</v>
      </c>
      <c r="M1451" s="22" t="str">
        <f>VLOOKUP(A1451,table3__3[],5,FALSE)</f>
        <v>tier - 3</v>
      </c>
      <c r="N1451" t="str">
        <f>VLOOKUP(A1451,table3__3[],6,)</f>
        <v>tier - 1</v>
      </c>
      <c r="O1451" t="str">
        <f>VLOOKUP(A1451,table3__3[],7,FALSE)</f>
        <v>R1012</v>
      </c>
      <c r="P1451" s="8">
        <f>VLOOKUP(A1451,table3__3[],8,FALSE)</f>
        <v>45</v>
      </c>
      <c r="Q1451">
        <f>VLOOKUP(A1450,table3__3[],8,)</f>
        <v>31</v>
      </c>
    </row>
    <row r="1452" spans="1:17" x14ac:dyDescent="0.3">
      <c r="A1452" s="11" t="s">
        <v>920</v>
      </c>
      <c r="B1452" s="12" t="s">
        <v>7113</v>
      </c>
      <c r="C1452">
        <f>VLOOKUP(A1452,table2!A1452:J3786,2,FALSE)</f>
        <v>22.44</v>
      </c>
      <c r="D1452">
        <f>VLOOKUP(A1452,table2!A1452:J3786,3,FALSE)</f>
        <v>4.62</v>
      </c>
      <c r="E1452" t="str">
        <f>VLOOKUP(A1452,table2!A1452:J3786,4,FALSE)</f>
        <v>Yes</v>
      </c>
      <c r="F1452" t="str">
        <f>VLOOKUP(A1452,table2!A1452:J3786,5,FALSE)</f>
        <v>No</v>
      </c>
      <c r="G1452" t="str">
        <f>VLOOKUP(A1452,table2!A1452:J3786,6,FALSE)</f>
        <v>No</v>
      </c>
      <c r="H1452" s="26">
        <f>VLOOKUP(A1452,table2!A1452:J3786,7,FALSE)</f>
        <v>0</v>
      </c>
      <c r="I1452" t="str">
        <f>VLOOKUP(A1452,table2!A1452:J3786,8,FALSE)</f>
        <v>No</v>
      </c>
      <c r="J1452" t="str">
        <f>VLOOKUP(A1452,table2!A1452:J3786,9,FALSE)</f>
        <v>NORMAL WEIGHT</v>
      </c>
      <c r="K1452" t="str">
        <f>VLOOKUP(A1452,table2!A1452:J3786,10,FALSE)</f>
        <v>NORMAL</v>
      </c>
      <c r="L1452" s="22">
        <f>VLOOKUP(A1452,table3__3[],4,FALSE)</f>
        <v>12223</v>
      </c>
      <c r="M1452" s="22" t="str">
        <f>VLOOKUP(A1452,table3__3[],5,FALSE)</f>
        <v>tier - 3</v>
      </c>
      <c r="N1452" t="str">
        <f>VLOOKUP(A1452,table3__3[],6,)</f>
        <v>tier - 2</v>
      </c>
      <c r="O1452" t="str">
        <f>VLOOKUP(A1452,table3__3[],7,FALSE)</f>
        <v>R1012</v>
      </c>
      <c r="P1452" s="8">
        <f>VLOOKUP(A1452,table3__3[],8,FALSE)</f>
        <v>58</v>
      </c>
      <c r="Q1452">
        <f>VLOOKUP(A1451,table3__3[],8,)</f>
        <v>45</v>
      </c>
    </row>
    <row r="1453" spans="1:17" x14ac:dyDescent="0.3">
      <c r="A1453" s="13" t="s">
        <v>919</v>
      </c>
      <c r="B1453" s="14" t="s">
        <v>7115</v>
      </c>
      <c r="C1453">
        <f>VLOOKUP(A1453,table2!A1453:J3787,2,FALSE)</f>
        <v>37.049999999999997</v>
      </c>
      <c r="D1453">
        <f>VLOOKUP(A1453,table2!A1453:J3787,3,FALSE)</f>
        <v>9.9600000000000009</v>
      </c>
      <c r="E1453" t="str">
        <f>VLOOKUP(A1453,table2!A1453:J3787,4,FALSE)</f>
        <v>Yes</v>
      </c>
      <c r="F1453" t="str">
        <f>VLOOKUP(A1453,table2!A1453:J3787,5,FALSE)</f>
        <v>No</v>
      </c>
      <c r="G1453" t="str">
        <f>VLOOKUP(A1453,table2!A1453:J3787,6,FALSE)</f>
        <v>No</v>
      </c>
      <c r="H1453" s="26">
        <f>VLOOKUP(A1453,table2!A1453:J3787,7,FALSE)</f>
        <v>0</v>
      </c>
      <c r="I1453" t="str">
        <f>VLOOKUP(A1453,table2!A1453:J3787,8,FALSE)</f>
        <v>No</v>
      </c>
      <c r="J1453" t="str">
        <f>VLOOKUP(A1453,table2!A1453:J3787,9,FALSE)</f>
        <v>OBESITY</v>
      </c>
      <c r="K1453" t="str">
        <f>VLOOKUP(A1453,table2!A1453:J3787,10,FALSE)</f>
        <v>DIABETES</v>
      </c>
      <c r="L1453" s="22">
        <f>VLOOKUP(A1453,table3__3[],4,FALSE)</f>
        <v>12224</v>
      </c>
      <c r="M1453" s="22" t="str">
        <f>VLOOKUP(A1453,table3__3[],5,FALSE)</f>
        <v>tier - 3</v>
      </c>
      <c r="N1453" t="str">
        <f>VLOOKUP(A1453,table3__3[],6,)</f>
        <v>tier - 1</v>
      </c>
      <c r="O1453" t="str">
        <f>VLOOKUP(A1453,table3__3[],7,FALSE)</f>
        <v>R1012</v>
      </c>
      <c r="P1453" s="8">
        <f>VLOOKUP(A1453,table3__3[],8,FALSE)</f>
        <v>58</v>
      </c>
      <c r="Q1453">
        <f>VLOOKUP(A1452,table3__3[],8,)</f>
        <v>58</v>
      </c>
    </row>
    <row r="1454" spans="1:17" x14ac:dyDescent="0.3">
      <c r="A1454" s="11" t="s">
        <v>918</v>
      </c>
      <c r="B1454" s="12" t="s">
        <v>7116</v>
      </c>
      <c r="C1454">
        <f>VLOOKUP(A1454,table2!A1454:J3788,2,FALSE)</f>
        <v>22.95</v>
      </c>
      <c r="D1454">
        <f>VLOOKUP(A1454,table2!A1454:J3788,3,FALSE)</f>
        <v>10.53</v>
      </c>
      <c r="E1454" t="str">
        <f>VLOOKUP(A1454,table2!A1454:J3788,4,FALSE)</f>
        <v>No</v>
      </c>
      <c r="F1454" t="str">
        <f>VLOOKUP(A1454,table2!A1454:J3788,5,FALSE)</f>
        <v>No</v>
      </c>
      <c r="G1454" t="str">
        <f>VLOOKUP(A1454,table2!A1454:J3788,6,FALSE)</f>
        <v>No</v>
      </c>
      <c r="H1454" s="26">
        <f>VLOOKUP(A1454,table2!A1454:J3788,7,FALSE)</f>
        <v>2</v>
      </c>
      <c r="I1454" t="str">
        <f>VLOOKUP(A1454,table2!A1454:J3788,8,FALSE)</f>
        <v>No</v>
      </c>
      <c r="J1454" t="str">
        <f>VLOOKUP(A1454,table2!A1454:J3788,9,FALSE)</f>
        <v>NORMAL WEIGHT</v>
      </c>
      <c r="K1454" t="str">
        <f>VLOOKUP(A1454,table2!A1454:J3788,10,FALSE)</f>
        <v>DIABETES</v>
      </c>
      <c r="L1454" s="22">
        <f>VLOOKUP(A1454,table3__3[],4,FALSE)</f>
        <v>12232</v>
      </c>
      <c r="M1454" s="22" t="str">
        <f>VLOOKUP(A1454,table3__3[],5,FALSE)</f>
        <v>tier - 3</v>
      </c>
      <c r="N1454" t="str">
        <f>VLOOKUP(A1454,table3__3[],6,)</f>
        <v>tier - 3</v>
      </c>
      <c r="O1454" t="str">
        <f>VLOOKUP(A1454,table3__3[],7,FALSE)</f>
        <v>R1012</v>
      </c>
      <c r="P1454" s="8">
        <f>VLOOKUP(A1454,table3__3[],8,FALSE)</f>
        <v>58</v>
      </c>
      <c r="Q1454">
        <f>VLOOKUP(A1453,table3__3[],8,)</f>
        <v>58</v>
      </c>
    </row>
    <row r="1455" spans="1:17" x14ac:dyDescent="0.3">
      <c r="A1455" s="13" t="s">
        <v>917</v>
      </c>
      <c r="B1455" s="14" t="s">
        <v>7117</v>
      </c>
      <c r="C1455">
        <f>VLOOKUP(A1455,table2!A1455:J3789,2,FALSE)</f>
        <v>34.200000000000003</v>
      </c>
      <c r="D1455">
        <f>VLOOKUP(A1455,table2!A1455:J3789,3,FALSE)</f>
        <v>6.69</v>
      </c>
      <c r="E1455" t="str">
        <f>VLOOKUP(A1455,table2!A1455:J3789,4,FALSE)</f>
        <v>Yes</v>
      </c>
      <c r="F1455" t="str">
        <f>VLOOKUP(A1455,table2!A1455:J3789,5,FALSE)</f>
        <v>No</v>
      </c>
      <c r="G1455" t="str">
        <f>VLOOKUP(A1455,table2!A1455:J3789,6,FALSE)</f>
        <v>No</v>
      </c>
      <c r="H1455" s="26">
        <f>VLOOKUP(A1455,table2!A1455:J3789,7,FALSE)</f>
        <v>0</v>
      </c>
      <c r="I1455" t="str">
        <f>VLOOKUP(A1455,table2!A1455:J3789,8,FALSE)</f>
        <v>No</v>
      </c>
      <c r="J1455" t="str">
        <f>VLOOKUP(A1455,table2!A1455:J3789,9,FALSE)</f>
        <v>OBESITY</v>
      </c>
      <c r="K1455" t="str">
        <f>VLOOKUP(A1455,table2!A1455:J3789,10,FALSE)</f>
        <v>DIABETES</v>
      </c>
      <c r="L1455" s="22">
        <f>VLOOKUP(A1455,table3__3[],4,FALSE)</f>
        <v>12234</v>
      </c>
      <c r="M1455" s="22" t="str">
        <f>VLOOKUP(A1455,table3__3[],5,FALSE)</f>
        <v>tier - 3</v>
      </c>
      <c r="N1455" t="str">
        <f>VLOOKUP(A1455,table3__3[],6,)</f>
        <v>tier - 1</v>
      </c>
      <c r="O1455" t="str">
        <f>VLOOKUP(A1455,table3__3[],7,FALSE)</f>
        <v>R1011</v>
      </c>
      <c r="P1455" s="8">
        <f>VLOOKUP(A1455,table3__3[],8,FALSE)</f>
        <v>59</v>
      </c>
      <c r="Q1455">
        <f>VLOOKUP(A1454,table3__3[],8,)</f>
        <v>58</v>
      </c>
    </row>
    <row r="1456" spans="1:17" x14ac:dyDescent="0.3">
      <c r="A1456" s="11" t="s">
        <v>916</v>
      </c>
      <c r="B1456" s="12" t="s">
        <v>7119</v>
      </c>
      <c r="C1456">
        <f>VLOOKUP(A1456,table2!A1456:J3790,2,FALSE)</f>
        <v>30.59</v>
      </c>
      <c r="D1456">
        <f>VLOOKUP(A1456,table2!A1456:J3790,3,FALSE)</f>
        <v>9.5500000000000007</v>
      </c>
      <c r="E1456" t="str">
        <f>VLOOKUP(A1456,table2!A1456:J3790,4,FALSE)</f>
        <v>Yes</v>
      </c>
      <c r="F1456" t="str">
        <f>VLOOKUP(A1456,table2!A1456:J3790,5,FALSE)</f>
        <v>No</v>
      </c>
      <c r="G1456" t="str">
        <f>VLOOKUP(A1456,table2!A1456:J3790,6,FALSE)</f>
        <v>No</v>
      </c>
      <c r="H1456" s="26">
        <f>VLOOKUP(A1456,table2!A1456:J3790,7,FALSE)</f>
        <v>0</v>
      </c>
      <c r="I1456" t="str">
        <f>VLOOKUP(A1456,table2!A1456:J3790,8,FALSE)</f>
        <v>No</v>
      </c>
      <c r="J1456" t="str">
        <f>VLOOKUP(A1456,table2!A1456:J3790,9,FALSE)</f>
        <v>OBESITY</v>
      </c>
      <c r="K1456" t="str">
        <f>VLOOKUP(A1456,table2!A1456:J3790,10,FALSE)</f>
        <v>DIABETES</v>
      </c>
      <c r="L1456" s="22">
        <f>VLOOKUP(A1456,table3__3[],4,FALSE)</f>
        <v>12236</v>
      </c>
      <c r="M1456" s="22" t="str">
        <f>VLOOKUP(A1456,table3__3[],5,FALSE)</f>
        <v>tier - 3</v>
      </c>
      <c r="N1456" t="str">
        <f>VLOOKUP(A1456,table3__3[],6,)</f>
        <v>tier - 3</v>
      </c>
      <c r="O1456" t="str">
        <f>VLOOKUP(A1456,table3__3[],7,FALSE)</f>
        <v>R1012</v>
      </c>
      <c r="P1456" s="8">
        <f>VLOOKUP(A1456,table3__3[],8,FALSE)</f>
        <v>58</v>
      </c>
      <c r="Q1456">
        <f>VLOOKUP(A1455,table3__3[],8,)</f>
        <v>59</v>
      </c>
    </row>
    <row r="1457" spans="1:17" x14ac:dyDescent="0.3">
      <c r="A1457" s="13" t="s">
        <v>915</v>
      </c>
      <c r="B1457" s="14" t="s">
        <v>5387</v>
      </c>
      <c r="C1457">
        <f>VLOOKUP(A1457,table2!A1457:J3791,2,FALSE)</f>
        <v>25.51</v>
      </c>
      <c r="D1457">
        <f>VLOOKUP(A1457,table2!A1457:J3791,3,FALSE)</f>
        <v>6.05</v>
      </c>
      <c r="E1457" t="str">
        <f>VLOOKUP(A1457,table2!A1457:J3791,4,FALSE)</f>
        <v>No</v>
      </c>
      <c r="F1457" t="str">
        <f>VLOOKUP(A1457,table2!A1457:J3791,5,FALSE)</f>
        <v>No</v>
      </c>
      <c r="G1457" t="str">
        <f>VLOOKUP(A1457,table2!A1457:J3791,6,FALSE)</f>
        <v>No</v>
      </c>
      <c r="H1457" s="26">
        <f>VLOOKUP(A1457,table2!A1457:J3791,7,FALSE)</f>
        <v>0</v>
      </c>
      <c r="I1457" t="str">
        <f>VLOOKUP(A1457,table2!A1457:J3791,8,FALSE)</f>
        <v>No</v>
      </c>
      <c r="J1457" t="str">
        <f>VLOOKUP(A1457,table2!A1457:J3791,9,FALSE)</f>
        <v>OVER WEIGHT</v>
      </c>
      <c r="K1457" t="str">
        <f>VLOOKUP(A1457,table2!A1457:J3791,10,FALSE)</f>
        <v>PREDIABETES</v>
      </c>
      <c r="L1457" s="22">
        <f>VLOOKUP(A1457,table3__3[],4,FALSE)</f>
        <v>12238</v>
      </c>
      <c r="M1457" s="22" t="str">
        <f>VLOOKUP(A1457,table3__3[],5,FALSE)</f>
        <v>tier - 3</v>
      </c>
      <c r="N1457" t="str">
        <f>VLOOKUP(A1457,table3__3[],6,)</f>
        <v>tier - 3</v>
      </c>
      <c r="O1457" t="str">
        <f>VLOOKUP(A1457,table3__3[],7,FALSE)</f>
        <v>R1012</v>
      </c>
      <c r="P1457" s="8">
        <f>VLOOKUP(A1457,table3__3[],8,FALSE)</f>
        <v>56</v>
      </c>
      <c r="Q1457">
        <f>VLOOKUP(A1456,table3__3[],8,)</f>
        <v>58</v>
      </c>
    </row>
    <row r="1458" spans="1:17" x14ac:dyDescent="0.3">
      <c r="A1458" s="11" t="s">
        <v>914</v>
      </c>
      <c r="B1458" s="12" t="s">
        <v>7122</v>
      </c>
      <c r="C1458">
        <f>VLOOKUP(A1458,table2!A1458:J3792,2,FALSE)</f>
        <v>29.04</v>
      </c>
      <c r="D1458">
        <f>VLOOKUP(A1458,table2!A1458:J3792,3,FALSE)</f>
        <v>10.56</v>
      </c>
      <c r="E1458" t="str">
        <f>VLOOKUP(A1458,table2!A1458:J3792,4,FALSE)</f>
        <v>Yes</v>
      </c>
      <c r="F1458" t="str">
        <f>VLOOKUP(A1458,table2!A1458:J3792,5,FALSE)</f>
        <v>No</v>
      </c>
      <c r="G1458" t="str">
        <f>VLOOKUP(A1458,table2!A1458:J3792,6,FALSE)</f>
        <v>No</v>
      </c>
      <c r="H1458" s="26">
        <f>VLOOKUP(A1458,table2!A1458:J3792,7,FALSE)</f>
        <v>1</v>
      </c>
      <c r="I1458" t="str">
        <f>VLOOKUP(A1458,table2!A1458:J3792,8,FALSE)</f>
        <v>No</v>
      </c>
      <c r="J1458" t="str">
        <f>VLOOKUP(A1458,table2!A1458:J3792,9,FALSE)</f>
        <v>OVER WEIGHT</v>
      </c>
      <c r="K1458" t="str">
        <f>VLOOKUP(A1458,table2!A1458:J3792,10,FALSE)</f>
        <v>DIABETES</v>
      </c>
      <c r="L1458" s="22">
        <f>VLOOKUP(A1458,table3__3[],4,FALSE)</f>
        <v>12245</v>
      </c>
      <c r="M1458" s="22" t="str">
        <f>VLOOKUP(A1458,table3__3[],5,FALSE)</f>
        <v>tier - 3</v>
      </c>
      <c r="N1458" t="str">
        <f>VLOOKUP(A1458,table3__3[],6,)</f>
        <v>tier - 1</v>
      </c>
      <c r="O1458" t="str">
        <f>VLOOKUP(A1458,table3__3[],7,FALSE)</f>
        <v>R1013</v>
      </c>
      <c r="P1458" s="8">
        <f>VLOOKUP(A1458,table3__3[],8,FALSE)</f>
        <v>59</v>
      </c>
      <c r="Q1458">
        <f>VLOOKUP(A1457,table3__3[],8,)</f>
        <v>56</v>
      </c>
    </row>
    <row r="1459" spans="1:17" x14ac:dyDescent="0.3">
      <c r="A1459" s="13" t="s">
        <v>913</v>
      </c>
      <c r="B1459" s="14" t="s">
        <v>7124</v>
      </c>
      <c r="C1459">
        <f>VLOOKUP(A1459,table2!A1459:J3793,2,FALSE)</f>
        <v>22.135000000000002</v>
      </c>
      <c r="D1459">
        <f>VLOOKUP(A1459,table2!A1459:J3793,3,FALSE)</f>
        <v>10.81</v>
      </c>
      <c r="E1459" t="str">
        <f>VLOOKUP(A1459,table2!A1459:J3793,4,FALSE)</f>
        <v>Yes</v>
      </c>
      <c r="F1459" t="str">
        <f>VLOOKUP(A1459,table2!A1459:J3793,5,FALSE)</f>
        <v>No</v>
      </c>
      <c r="G1459" t="str">
        <f>VLOOKUP(A1459,table2!A1459:J3793,6,FALSE)</f>
        <v>No</v>
      </c>
      <c r="H1459" s="26">
        <f>VLOOKUP(A1459,table2!A1459:J3793,7,FALSE)</f>
        <v>1</v>
      </c>
      <c r="I1459" t="str">
        <f>VLOOKUP(A1459,table2!A1459:J3793,8,FALSE)</f>
        <v>No</v>
      </c>
      <c r="J1459" t="str">
        <f>VLOOKUP(A1459,table2!A1459:J3793,9,FALSE)</f>
        <v>NORMAL WEIGHT</v>
      </c>
      <c r="K1459" t="str">
        <f>VLOOKUP(A1459,table2!A1459:J3793,10,FALSE)</f>
        <v>DIABETES</v>
      </c>
      <c r="L1459" s="22">
        <f>VLOOKUP(A1459,table3__3[],4,FALSE)</f>
        <v>12245</v>
      </c>
      <c r="M1459" s="22" t="str">
        <f>VLOOKUP(A1459,table3__3[],5,FALSE)</f>
        <v>tier - 3</v>
      </c>
      <c r="N1459" t="str">
        <f>VLOOKUP(A1459,table3__3[],6,)</f>
        <v>tier - 1</v>
      </c>
      <c r="O1459" t="str">
        <f>VLOOKUP(A1459,table3__3[],7,FALSE)</f>
        <v>R1012</v>
      </c>
      <c r="P1459" s="8">
        <f>VLOOKUP(A1459,table3__3[],8,FALSE)</f>
        <v>48</v>
      </c>
      <c r="Q1459">
        <f>VLOOKUP(A1458,table3__3[],8,)</f>
        <v>59</v>
      </c>
    </row>
    <row r="1460" spans="1:17" x14ac:dyDescent="0.3">
      <c r="A1460" s="11" t="s">
        <v>912</v>
      </c>
      <c r="B1460" s="12" t="s">
        <v>7125</v>
      </c>
      <c r="C1460">
        <f>VLOOKUP(A1460,table2!A1460:J3794,2,FALSE)</f>
        <v>21.375</v>
      </c>
      <c r="D1460">
        <f>VLOOKUP(A1460,table2!A1460:J3794,3,FALSE)</f>
        <v>4.32</v>
      </c>
      <c r="E1460" t="str">
        <f>VLOOKUP(A1460,table2!A1460:J3794,4,FALSE)</f>
        <v>No</v>
      </c>
      <c r="F1460" t="str">
        <f>VLOOKUP(A1460,table2!A1460:J3794,5,FALSE)</f>
        <v>No</v>
      </c>
      <c r="G1460" t="str">
        <f>VLOOKUP(A1460,table2!A1460:J3794,6,FALSE)</f>
        <v>No</v>
      </c>
      <c r="H1460" s="26">
        <f>VLOOKUP(A1460,table2!A1460:J3794,7,FALSE)</f>
        <v>0</v>
      </c>
      <c r="I1460" t="str">
        <f>VLOOKUP(A1460,table2!A1460:J3794,8,FALSE)</f>
        <v>No</v>
      </c>
      <c r="J1460" t="str">
        <f>VLOOKUP(A1460,table2!A1460:J3794,9,FALSE)</f>
        <v>NORMAL WEIGHT</v>
      </c>
      <c r="K1460" t="str">
        <f>VLOOKUP(A1460,table2!A1460:J3794,10,FALSE)</f>
        <v>NORMAL</v>
      </c>
      <c r="L1460" s="22">
        <f>VLOOKUP(A1460,table3__3[],4,FALSE)</f>
        <v>12254</v>
      </c>
      <c r="M1460" s="22" t="str">
        <f>VLOOKUP(A1460,table3__3[],5,FALSE)</f>
        <v>tier - 3</v>
      </c>
      <c r="N1460" t="str">
        <f>VLOOKUP(A1460,table3__3[],6,)</f>
        <v>tier - 3</v>
      </c>
      <c r="O1460" t="str">
        <f>VLOOKUP(A1460,table3__3[],7,FALSE)</f>
        <v>R1026</v>
      </c>
      <c r="P1460" s="8">
        <f>VLOOKUP(A1460,table3__3[],8,FALSE)</f>
        <v>33</v>
      </c>
      <c r="Q1460">
        <f>VLOOKUP(A1459,table3__3[],8,)</f>
        <v>48</v>
      </c>
    </row>
    <row r="1461" spans="1:17" x14ac:dyDescent="0.3">
      <c r="A1461" s="13" t="s">
        <v>911</v>
      </c>
      <c r="B1461" s="14" t="s">
        <v>6125</v>
      </c>
      <c r="C1461">
        <f>VLOOKUP(A1461,table2!A1461:J3795,2,FALSE)</f>
        <v>29.19</v>
      </c>
      <c r="D1461">
        <f>VLOOKUP(A1461,table2!A1461:J3795,3,FALSE)</f>
        <v>4.37</v>
      </c>
      <c r="E1461" t="str">
        <f>VLOOKUP(A1461,table2!A1461:J3795,4,FALSE)</f>
        <v>No</v>
      </c>
      <c r="F1461" t="str">
        <f>VLOOKUP(A1461,table2!A1461:J3795,5,FALSE)</f>
        <v>No</v>
      </c>
      <c r="G1461" t="str">
        <f>VLOOKUP(A1461,table2!A1461:J3795,6,FALSE)</f>
        <v>No</v>
      </c>
      <c r="H1461" s="26">
        <f>VLOOKUP(A1461,table2!A1461:J3795,7,FALSE)</f>
        <v>0</v>
      </c>
      <c r="I1461" t="str">
        <f>VLOOKUP(A1461,table2!A1461:J3795,8,FALSE)</f>
        <v>No</v>
      </c>
      <c r="J1461" t="str">
        <f>VLOOKUP(A1461,table2!A1461:J3795,9,FALSE)</f>
        <v>OVER WEIGHT</v>
      </c>
      <c r="K1461" t="str">
        <f>VLOOKUP(A1461,table2!A1461:J3795,10,FALSE)</f>
        <v>NORMAL</v>
      </c>
      <c r="L1461" s="22">
        <f>VLOOKUP(A1461,table3__3[],4,FALSE)</f>
        <v>12255</v>
      </c>
      <c r="M1461" s="22" t="str">
        <f>VLOOKUP(A1461,table3__3[],5,FALSE)</f>
        <v>tier - 3</v>
      </c>
      <c r="N1461" t="str">
        <f>VLOOKUP(A1461,table3__3[],6,)</f>
        <v>tier - 2</v>
      </c>
      <c r="O1461" t="str">
        <f>VLOOKUP(A1461,table3__3[],7,FALSE)</f>
        <v>R1026</v>
      </c>
      <c r="P1461" s="8">
        <f>VLOOKUP(A1461,table3__3[],8,FALSE)</f>
        <v>36</v>
      </c>
      <c r="Q1461">
        <f>VLOOKUP(A1460,table3__3[],8,)</f>
        <v>33</v>
      </c>
    </row>
    <row r="1462" spans="1:17" x14ac:dyDescent="0.3">
      <c r="A1462" s="11" t="s">
        <v>910</v>
      </c>
      <c r="B1462" s="12" t="s">
        <v>5276</v>
      </c>
      <c r="C1462">
        <f>VLOOKUP(A1462,table2!A1462:J3796,2,FALSE)</f>
        <v>31.92</v>
      </c>
      <c r="D1462">
        <f>VLOOKUP(A1462,table2!A1462:J3796,3,FALSE)</f>
        <v>4.8099999999999996</v>
      </c>
      <c r="E1462" t="str">
        <f>VLOOKUP(A1462,table2!A1462:J3796,4,FALSE)</f>
        <v>Yes</v>
      </c>
      <c r="F1462" t="str">
        <f>VLOOKUP(A1462,table2!A1462:J3796,5,FALSE)</f>
        <v>No</v>
      </c>
      <c r="G1462" t="str">
        <f>VLOOKUP(A1462,table2!A1462:J3796,6,FALSE)</f>
        <v>Yes</v>
      </c>
      <c r="H1462" s="26">
        <f>VLOOKUP(A1462,table2!A1462:J3796,7,FALSE)</f>
        <v>1</v>
      </c>
      <c r="I1462" t="str">
        <f>VLOOKUP(A1462,table2!A1462:J3796,8,FALSE)</f>
        <v>No</v>
      </c>
      <c r="J1462" t="str">
        <f>VLOOKUP(A1462,table2!A1462:J3796,9,FALSE)</f>
        <v>OBESITY</v>
      </c>
      <c r="K1462" t="str">
        <f>VLOOKUP(A1462,table2!A1462:J3796,10,FALSE)</f>
        <v>NORMAL</v>
      </c>
      <c r="L1462" s="22">
        <f>VLOOKUP(A1462,table3__3[],4,FALSE)</f>
        <v>12266</v>
      </c>
      <c r="M1462" s="22" t="str">
        <f>VLOOKUP(A1462,table3__3[],5,FALSE)</f>
        <v>tier - 3</v>
      </c>
      <c r="N1462" t="str">
        <f>VLOOKUP(A1462,table3__3[],6,)</f>
        <v>tier - 3</v>
      </c>
      <c r="O1462" t="str">
        <f>VLOOKUP(A1462,table3__3[],7,FALSE)</f>
        <v>R1013</v>
      </c>
      <c r="P1462" s="8">
        <f>VLOOKUP(A1462,table3__3[],8,FALSE)</f>
        <v>56</v>
      </c>
      <c r="Q1462">
        <f>VLOOKUP(A1461,table3__3[],8,)</f>
        <v>36</v>
      </c>
    </row>
    <row r="1463" spans="1:17" x14ac:dyDescent="0.3">
      <c r="A1463" s="13" t="s">
        <v>909</v>
      </c>
      <c r="B1463" s="14" t="s">
        <v>5160</v>
      </c>
      <c r="C1463">
        <f>VLOOKUP(A1463,table2!A1463:J3797,2,FALSE)</f>
        <v>26.315000000000001</v>
      </c>
      <c r="D1463">
        <f>VLOOKUP(A1463,table2!A1463:J3797,3,FALSE)</f>
        <v>4.5599999999999996</v>
      </c>
      <c r="E1463" t="str">
        <f>VLOOKUP(A1463,table2!A1463:J3797,4,FALSE)</f>
        <v>Yes</v>
      </c>
      <c r="F1463" t="str">
        <f>VLOOKUP(A1463,table2!A1463:J3797,5,FALSE)</f>
        <v>No</v>
      </c>
      <c r="G1463" t="str">
        <f>VLOOKUP(A1463,table2!A1463:J3797,6,FALSE)</f>
        <v>Yes</v>
      </c>
      <c r="H1463" s="26">
        <f>VLOOKUP(A1463,table2!A1463:J3797,7,FALSE)</f>
        <v>1</v>
      </c>
      <c r="I1463" t="str">
        <f>VLOOKUP(A1463,table2!A1463:J3797,8,FALSE)</f>
        <v>No</v>
      </c>
      <c r="J1463" t="str">
        <f>VLOOKUP(A1463,table2!A1463:J3797,9,FALSE)</f>
        <v>OVER WEIGHT</v>
      </c>
      <c r="K1463" t="str">
        <f>VLOOKUP(A1463,table2!A1463:J3797,10,FALSE)</f>
        <v>NORMAL</v>
      </c>
      <c r="L1463" s="22">
        <f>VLOOKUP(A1463,table3__3[],4,FALSE)</f>
        <v>12269</v>
      </c>
      <c r="M1463" s="22" t="str">
        <f>VLOOKUP(A1463,table3__3[],5,FALSE)</f>
        <v>tier - 3</v>
      </c>
      <c r="N1463" t="str">
        <f>VLOOKUP(A1463,table3__3[],6,)</f>
        <v>tier - 1</v>
      </c>
      <c r="O1463" t="str">
        <f>VLOOKUP(A1463,table3__3[],7,FALSE)</f>
        <v>R1012</v>
      </c>
      <c r="P1463" s="8">
        <f>VLOOKUP(A1463,table3__3[],8,FALSE)</f>
        <v>55</v>
      </c>
      <c r="Q1463">
        <f>VLOOKUP(A1462,table3__3[],8,)</f>
        <v>56</v>
      </c>
    </row>
    <row r="1464" spans="1:17" x14ac:dyDescent="0.3">
      <c r="A1464" s="11" t="s">
        <v>908</v>
      </c>
      <c r="B1464" s="12" t="s">
        <v>7129</v>
      </c>
      <c r="C1464">
        <f>VLOOKUP(A1464,table2!A1464:J3798,2,FALSE)</f>
        <v>35.299999999999997</v>
      </c>
      <c r="D1464">
        <f>VLOOKUP(A1464,table2!A1464:J3798,3,FALSE)</f>
        <v>4.3899999999999997</v>
      </c>
      <c r="E1464" t="str">
        <f>VLOOKUP(A1464,table2!A1464:J3798,4,FALSE)</f>
        <v>No</v>
      </c>
      <c r="F1464" t="str">
        <f>VLOOKUP(A1464,table2!A1464:J3798,5,FALSE)</f>
        <v>No</v>
      </c>
      <c r="G1464" t="str">
        <f>VLOOKUP(A1464,table2!A1464:J3798,6,FALSE)</f>
        <v>No</v>
      </c>
      <c r="H1464" s="26">
        <f>VLOOKUP(A1464,table2!A1464:J3798,7,FALSE)</f>
        <v>0</v>
      </c>
      <c r="I1464" t="str">
        <f>VLOOKUP(A1464,table2!A1464:J3798,8,FALSE)</f>
        <v>No</v>
      </c>
      <c r="J1464" t="str">
        <f>VLOOKUP(A1464,table2!A1464:J3798,9,FALSE)</f>
        <v>OBESITY</v>
      </c>
      <c r="K1464" t="str">
        <f>VLOOKUP(A1464,table2!A1464:J3798,10,FALSE)</f>
        <v>NORMAL</v>
      </c>
      <c r="L1464" s="22">
        <f>VLOOKUP(A1464,table3__3[],4,FALSE)</f>
        <v>12270</v>
      </c>
      <c r="M1464" s="22" t="str">
        <f>VLOOKUP(A1464,table3__3[],5,FALSE)</f>
        <v>tier - 3</v>
      </c>
      <c r="N1464" t="str">
        <f>VLOOKUP(A1464,table3__3[],6,)</f>
        <v>tier - 2</v>
      </c>
      <c r="O1464" t="str">
        <f>VLOOKUP(A1464,table3__3[],7,FALSE)</f>
        <v>R1012</v>
      </c>
      <c r="P1464" s="8">
        <f>VLOOKUP(A1464,table3__3[],8,FALSE)</f>
        <v>55</v>
      </c>
      <c r="Q1464">
        <f>VLOOKUP(A1463,table3__3[],8,)</f>
        <v>55</v>
      </c>
    </row>
    <row r="1465" spans="1:17" x14ac:dyDescent="0.3">
      <c r="A1465" s="13" t="s">
        <v>907</v>
      </c>
      <c r="B1465" s="14" t="s">
        <v>7130</v>
      </c>
      <c r="C1465">
        <f>VLOOKUP(A1465,table2!A1465:J3799,2,FALSE)</f>
        <v>18.91</v>
      </c>
      <c r="D1465">
        <f>VLOOKUP(A1465,table2!A1465:J3799,3,FALSE)</f>
        <v>11.44</v>
      </c>
      <c r="E1465" t="str">
        <f>VLOOKUP(A1465,table2!A1465:J3799,4,FALSE)</f>
        <v>No</v>
      </c>
      <c r="F1465" t="str">
        <f>VLOOKUP(A1465,table2!A1465:J3799,5,FALSE)</f>
        <v>No</v>
      </c>
      <c r="G1465" t="str">
        <f>VLOOKUP(A1465,table2!A1465:J3799,6,FALSE)</f>
        <v>No</v>
      </c>
      <c r="H1465" s="26">
        <f>VLOOKUP(A1465,table2!A1465:J3799,7,FALSE)</f>
        <v>0</v>
      </c>
      <c r="I1465" t="str">
        <f>VLOOKUP(A1465,table2!A1465:J3799,8,FALSE)</f>
        <v>No</v>
      </c>
      <c r="J1465" t="str">
        <f>VLOOKUP(A1465,table2!A1465:J3799,9,FALSE)</f>
        <v>NORMAL WEIGHT</v>
      </c>
      <c r="K1465" t="str">
        <f>VLOOKUP(A1465,table2!A1465:J3799,10,FALSE)</f>
        <v>DIABETES</v>
      </c>
      <c r="L1465" s="22">
        <f>VLOOKUP(A1465,table3__3[],4,FALSE)</f>
        <v>12282</v>
      </c>
      <c r="M1465" s="22" t="str">
        <f>VLOOKUP(A1465,table3__3[],5,FALSE)</f>
        <v>tier - 3</v>
      </c>
      <c r="N1465" t="str">
        <f>VLOOKUP(A1465,table3__3[],6,)</f>
        <v>tier - 1</v>
      </c>
      <c r="O1465" t="str">
        <f>VLOOKUP(A1465,table3__3[],7,FALSE)</f>
        <v>R1025</v>
      </c>
      <c r="P1465" s="8">
        <f>VLOOKUP(A1465,table3__3[],8,FALSE)</f>
        <v>56</v>
      </c>
      <c r="Q1465">
        <f>VLOOKUP(A1464,table3__3[],8,)</f>
        <v>55</v>
      </c>
    </row>
    <row r="1466" spans="1:17" x14ac:dyDescent="0.3">
      <c r="A1466" s="11" t="s">
        <v>906</v>
      </c>
      <c r="B1466" s="12" t="s">
        <v>5241</v>
      </c>
      <c r="C1466">
        <f>VLOOKUP(A1466,table2!A1466:J3800,2,FALSE)</f>
        <v>22.41</v>
      </c>
      <c r="D1466">
        <f>VLOOKUP(A1466,table2!A1466:J3800,3,FALSE)</f>
        <v>11.37</v>
      </c>
      <c r="E1466" t="str">
        <f>VLOOKUP(A1466,table2!A1466:J3800,4,FALSE)</f>
        <v>Yes</v>
      </c>
      <c r="F1466" t="str">
        <f>VLOOKUP(A1466,table2!A1466:J3800,5,FALSE)</f>
        <v>No</v>
      </c>
      <c r="G1466" t="str">
        <f>VLOOKUP(A1466,table2!A1466:J3800,6,FALSE)</f>
        <v>No</v>
      </c>
      <c r="H1466" s="26">
        <f>VLOOKUP(A1466,table2!A1466:J3800,7,FALSE)</f>
        <v>1</v>
      </c>
      <c r="I1466" t="str">
        <f>VLOOKUP(A1466,table2!A1466:J3800,8,FALSE)</f>
        <v>No</v>
      </c>
      <c r="J1466" t="str">
        <f>VLOOKUP(A1466,table2!A1466:J3800,9,FALSE)</f>
        <v>NORMAL WEIGHT</v>
      </c>
      <c r="K1466" t="str">
        <f>VLOOKUP(A1466,table2!A1466:J3800,10,FALSE)</f>
        <v>DIABETES</v>
      </c>
      <c r="L1466" s="22">
        <f>VLOOKUP(A1466,table3__3[],4,FALSE)</f>
        <v>12282</v>
      </c>
      <c r="M1466" s="22" t="str">
        <f>VLOOKUP(A1466,table3__3[],5,FALSE)</f>
        <v>tier - 3</v>
      </c>
      <c r="N1466" t="str">
        <f>VLOOKUP(A1466,table3__3[],6,)</f>
        <v>tier - 1</v>
      </c>
      <c r="O1466" t="str">
        <f>VLOOKUP(A1466,table3__3[],7,FALSE)</f>
        <v>R1011</v>
      </c>
      <c r="P1466" s="8">
        <f>VLOOKUP(A1466,table3__3[],8,FALSE)</f>
        <v>32</v>
      </c>
      <c r="Q1466">
        <f>VLOOKUP(A1465,table3__3[],8,)</f>
        <v>56</v>
      </c>
    </row>
    <row r="1467" spans="1:17" x14ac:dyDescent="0.3">
      <c r="A1467" s="13" t="s">
        <v>905</v>
      </c>
      <c r="B1467" s="14" t="s">
        <v>5550</v>
      </c>
      <c r="C1467">
        <f>VLOOKUP(A1467,table2!A1467:J3801,2,FALSE)</f>
        <v>22.704999999999998</v>
      </c>
      <c r="D1467">
        <f>VLOOKUP(A1467,table2!A1467:J3801,3,FALSE)</f>
        <v>6.14</v>
      </c>
      <c r="E1467" t="str">
        <f>VLOOKUP(A1467,table2!A1467:J3801,4,FALSE)</f>
        <v>No</v>
      </c>
      <c r="F1467" t="str">
        <f>VLOOKUP(A1467,table2!A1467:J3801,5,FALSE)</f>
        <v>No</v>
      </c>
      <c r="G1467" t="str">
        <f>VLOOKUP(A1467,table2!A1467:J3801,6,FALSE)</f>
        <v>No</v>
      </c>
      <c r="H1467" s="26">
        <f>VLOOKUP(A1467,table2!A1467:J3801,7,FALSE)</f>
        <v>0</v>
      </c>
      <c r="I1467" t="str">
        <f>VLOOKUP(A1467,table2!A1467:J3801,8,FALSE)</f>
        <v>No</v>
      </c>
      <c r="J1467" t="str">
        <f>VLOOKUP(A1467,table2!A1467:J3801,9,FALSE)</f>
        <v>NORMAL WEIGHT</v>
      </c>
      <c r="K1467" t="str">
        <f>VLOOKUP(A1467,table2!A1467:J3801,10,FALSE)</f>
        <v>PREDIABETES</v>
      </c>
      <c r="L1467" s="22">
        <f>VLOOKUP(A1467,table3__3[],4,FALSE)</f>
        <v>12300</v>
      </c>
      <c r="M1467" s="22" t="str">
        <f>VLOOKUP(A1467,table3__3[],5,FALSE)</f>
        <v>tier - 3</v>
      </c>
      <c r="N1467" t="str">
        <f>VLOOKUP(A1467,table3__3[],6,)</f>
        <v>tier - 1</v>
      </c>
      <c r="O1467" t="str">
        <f>VLOOKUP(A1467,table3__3[],7,FALSE)</f>
        <v>R1025</v>
      </c>
      <c r="P1467" s="8">
        <f>VLOOKUP(A1467,table3__3[],8,FALSE)</f>
        <v>59</v>
      </c>
      <c r="Q1467">
        <f>VLOOKUP(A1466,table3__3[],8,)</f>
        <v>32</v>
      </c>
    </row>
    <row r="1468" spans="1:17" x14ac:dyDescent="0.3">
      <c r="A1468" s="11" t="s">
        <v>904</v>
      </c>
      <c r="B1468" s="12" t="s">
        <v>7134</v>
      </c>
      <c r="C1468">
        <f>VLOOKUP(A1468,table2!A1468:J3802,2,FALSE)</f>
        <v>37.18</v>
      </c>
      <c r="D1468">
        <f>VLOOKUP(A1468,table2!A1468:J3802,3,FALSE)</f>
        <v>4.8899999999999997</v>
      </c>
      <c r="E1468" t="str">
        <f>VLOOKUP(A1468,table2!A1468:J3802,4,FALSE)</f>
        <v>No</v>
      </c>
      <c r="F1468" t="str">
        <f>VLOOKUP(A1468,table2!A1468:J3802,5,FALSE)</f>
        <v>No</v>
      </c>
      <c r="G1468" t="str">
        <f>VLOOKUP(A1468,table2!A1468:J3802,6,FALSE)</f>
        <v>No</v>
      </c>
      <c r="H1468" s="26">
        <f>VLOOKUP(A1468,table2!A1468:J3802,7,FALSE)</f>
        <v>0</v>
      </c>
      <c r="I1468" t="str">
        <f>VLOOKUP(A1468,table2!A1468:J3802,8,FALSE)</f>
        <v>No</v>
      </c>
      <c r="J1468" t="str">
        <f>VLOOKUP(A1468,table2!A1468:J3802,9,FALSE)</f>
        <v>OBESITY</v>
      </c>
      <c r="K1468" t="str">
        <f>VLOOKUP(A1468,table2!A1468:J3802,10,FALSE)</f>
        <v>NORMAL</v>
      </c>
      <c r="L1468" s="22">
        <f>VLOOKUP(A1468,table3__3[],4,FALSE)</f>
        <v>12324</v>
      </c>
      <c r="M1468" s="22" t="str">
        <f>VLOOKUP(A1468,table3__3[],5,FALSE)</f>
        <v>tier - 3</v>
      </c>
      <c r="N1468" t="str">
        <f>VLOOKUP(A1468,table3__3[],6,)</f>
        <v>tier - 3</v>
      </c>
      <c r="O1468" t="str">
        <f>VLOOKUP(A1468,table3__3[],7,FALSE)</f>
        <v>R1017</v>
      </c>
      <c r="P1468" s="8">
        <f>VLOOKUP(A1468,table3__3[],8,FALSE)</f>
        <v>59</v>
      </c>
      <c r="Q1468">
        <f>VLOOKUP(A1467,table3__3[],8,)</f>
        <v>59</v>
      </c>
    </row>
    <row r="1469" spans="1:17" x14ac:dyDescent="0.3">
      <c r="A1469" s="13" t="s">
        <v>903</v>
      </c>
      <c r="B1469" s="14" t="s">
        <v>7136</v>
      </c>
      <c r="C1469">
        <f>VLOOKUP(A1469,table2!A1469:J3803,2,FALSE)</f>
        <v>35.97</v>
      </c>
      <c r="D1469">
        <f>VLOOKUP(A1469,table2!A1469:J3803,3,FALSE)</f>
        <v>4.5999999999999996</v>
      </c>
      <c r="E1469" t="str">
        <f>VLOOKUP(A1469,table2!A1469:J3803,4,FALSE)</f>
        <v>No</v>
      </c>
      <c r="F1469" t="str">
        <f>VLOOKUP(A1469,table2!A1469:J3803,5,FALSE)</f>
        <v>No</v>
      </c>
      <c r="G1469" t="str">
        <f>VLOOKUP(A1469,table2!A1469:J3803,6,FALSE)</f>
        <v>No</v>
      </c>
      <c r="H1469" s="26">
        <f>VLOOKUP(A1469,table2!A1469:J3803,7,FALSE)</f>
        <v>0</v>
      </c>
      <c r="I1469" t="str">
        <f>VLOOKUP(A1469,table2!A1469:J3803,8,FALSE)</f>
        <v>No</v>
      </c>
      <c r="J1469" t="str">
        <f>VLOOKUP(A1469,table2!A1469:J3803,9,FALSE)</f>
        <v>OBESITY</v>
      </c>
      <c r="K1469" t="str">
        <f>VLOOKUP(A1469,table2!A1469:J3803,10,FALSE)</f>
        <v>NORMAL</v>
      </c>
      <c r="L1469" s="22">
        <f>VLOOKUP(A1469,table3__3[],4,FALSE)</f>
        <v>12334</v>
      </c>
      <c r="M1469" s="22" t="str">
        <f>VLOOKUP(A1469,table3__3[],5,FALSE)</f>
        <v>tier - 3</v>
      </c>
      <c r="N1469" t="str">
        <f>VLOOKUP(A1469,table3__3[],6,)</f>
        <v>tier - 2</v>
      </c>
      <c r="O1469" t="str">
        <f>VLOOKUP(A1469,table3__3[],7,FALSE)</f>
        <v>R1011</v>
      </c>
      <c r="P1469" s="8">
        <f>VLOOKUP(A1469,table3__3[],8,FALSE)</f>
        <v>59</v>
      </c>
      <c r="Q1469">
        <f>VLOOKUP(A1468,table3__3[],8,)</f>
        <v>59</v>
      </c>
    </row>
    <row r="1470" spans="1:17" x14ac:dyDescent="0.3">
      <c r="A1470" s="11" t="s">
        <v>902</v>
      </c>
      <c r="B1470" s="12" t="s">
        <v>7138</v>
      </c>
      <c r="C1470">
        <f>VLOOKUP(A1470,table2!A1470:J3804,2,FALSE)</f>
        <v>35.799999999999997</v>
      </c>
      <c r="D1470">
        <f>VLOOKUP(A1470,table2!A1470:J3804,3,FALSE)</f>
        <v>4.42</v>
      </c>
      <c r="E1470" t="str">
        <f>VLOOKUP(A1470,table2!A1470:J3804,4,FALSE)</f>
        <v>No</v>
      </c>
      <c r="F1470" t="str">
        <f>VLOOKUP(A1470,table2!A1470:J3804,5,FALSE)</f>
        <v>No</v>
      </c>
      <c r="G1470" t="str">
        <f>VLOOKUP(A1470,table2!A1470:J3804,6,FALSE)</f>
        <v>No</v>
      </c>
      <c r="H1470" s="26">
        <f>VLOOKUP(A1470,table2!A1470:J3804,7,FALSE)</f>
        <v>0</v>
      </c>
      <c r="I1470" t="str">
        <f>VLOOKUP(A1470,table2!A1470:J3804,8,FALSE)</f>
        <v>No</v>
      </c>
      <c r="J1470" t="str">
        <f>VLOOKUP(A1470,table2!A1470:J3804,9,FALSE)</f>
        <v>OBESITY</v>
      </c>
      <c r="K1470" t="str">
        <f>VLOOKUP(A1470,table2!A1470:J3804,10,FALSE)</f>
        <v>NORMAL</v>
      </c>
      <c r="L1470" s="22">
        <f>VLOOKUP(A1470,table3__3[],4,FALSE)</f>
        <v>12347</v>
      </c>
      <c r="M1470" s="22" t="str">
        <f>VLOOKUP(A1470,table3__3[],5,FALSE)</f>
        <v>tier - 3</v>
      </c>
      <c r="N1470" t="str">
        <f>VLOOKUP(A1470,table3__3[],6,)</f>
        <v>tier - 3</v>
      </c>
      <c r="O1470" t="str">
        <f>VLOOKUP(A1470,table3__3[],7,FALSE)</f>
        <v>R1011</v>
      </c>
      <c r="P1470" s="8">
        <f>VLOOKUP(A1470,table3__3[],8,FALSE)</f>
        <v>59</v>
      </c>
      <c r="Q1470">
        <f>VLOOKUP(A1469,table3__3[],8,)</f>
        <v>59</v>
      </c>
    </row>
    <row r="1471" spans="1:17" x14ac:dyDescent="0.3">
      <c r="A1471" s="13" t="s">
        <v>901</v>
      </c>
      <c r="B1471" s="14" t="s">
        <v>7139</v>
      </c>
      <c r="C1471">
        <f>VLOOKUP(A1471,table2!A1471:J3805,2,FALSE)</f>
        <v>28.31</v>
      </c>
      <c r="D1471">
        <f>VLOOKUP(A1471,table2!A1471:J3805,3,FALSE)</f>
        <v>7.48</v>
      </c>
      <c r="E1471" t="str">
        <f>VLOOKUP(A1471,table2!A1471:J3805,4,FALSE)</f>
        <v>Yes</v>
      </c>
      <c r="F1471" t="str">
        <f>VLOOKUP(A1471,table2!A1471:J3805,5,FALSE)</f>
        <v>No</v>
      </c>
      <c r="G1471" t="str">
        <f>VLOOKUP(A1471,table2!A1471:J3805,6,FALSE)</f>
        <v>No</v>
      </c>
      <c r="H1471" s="26">
        <f>VLOOKUP(A1471,table2!A1471:J3805,7,FALSE)</f>
        <v>0</v>
      </c>
      <c r="I1471" t="str">
        <f>VLOOKUP(A1471,table2!A1471:J3805,8,FALSE)</f>
        <v>No</v>
      </c>
      <c r="J1471" t="str">
        <f>VLOOKUP(A1471,table2!A1471:J3805,9,FALSE)</f>
        <v>OVER WEIGHT</v>
      </c>
      <c r="K1471" t="str">
        <f>VLOOKUP(A1471,table2!A1471:J3805,10,FALSE)</f>
        <v>DIABETES</v>
      </c>
      <c r="L1471" s="22">
        <f>VLOOKUP(A1471,table3__3[],4,FALSE)</f>
        <v>12364</v>
      </c>
      <c r="M1471" s="22" t="str">
        <f>VLOOKUP(A1471,table3__3[],5,FALSE)</f>
        <v>tier - 3</v>
      </c>
      <c r="N1471" t="str">
        <f>VLOOKUP(A1471,table3__3[],6,)</f>
        <v>tier - 3</v>
      </c>
      <c r="O1471" t="str">
        <f>VLOOKUP(A1471,table3__3[],7,FALSE)</f>
        <v>R1011</v>
      </c>
      <c r="P1471" s="8">
        <f>VLOOKUP(A1471,table3__3[],8,FALSE)</f>
        <v>56</v>
      </c>
      <c r="Q1471">
        <f>VLOOKUP(A1470,table3__3[],8,)</f>
        <v>59</v>
      </c>
    </row>
    <row r="1472" spans="1:17" x14ac:dyDescent="0.3">
      <c r="A1472" s="11" t="s">
        <v>900</v>
      </c>
      <c r="B1472" s="12" t="s">
        <v>7141</v>
      </c>
      <c r="C1472">
        <f>VLOOKUP(A1472,table2!A1472:J3806,2,FALSE)</f>
        <v>38.06</v>
      </c>
      <c r="D1472">
        <f>VLOOKUP(A1472,table2!A1472:J3806,3,FALSE)</f>
        <v>10.74</v>
      </c>
      <c r="E1472" t="str">
        <f>VLOOKUP(A1472,table2!A1472:J3806,4,FALSE)</f>
        <v>No</v>
      </c>
      <c r="F1472" t="str">
        <f>VLOOKUP(A1472,table2!A1472:J3806,5,FALSE)</f>
        <v>No</v>
      </c>
      <c r="G1472" t="str">
        <f>VLOOKUP(A1472,table2!A1472:J3806,6,FALSE)</f>
        <v>No</v>
      </c>
      <c r="H1472" s="26">
        <f>VLOOKUP(A1472,table2!A1472:J3806,7,FALSE)</f>
        <v>0</v>
      </c>
      <c r="I1472" t="str">
        <f>VLOOKUP(A1472,table2!A1472:J3806,8,FALSE)</f>
        <v>No</v>
      </c>
      <c r="J1472" t="str">
        <f>VLOOKUP(A1472,table2!A1472:J3806,9,FALSE)</f>
        <v>OBESITY</v>
      </c>
      <c r="K1472" t="str">
        <f>VLOOKUP(A1472,table2!A1472:J3806,10,FALSE)</f>
        <v>DIABETES</v>
      </c>
      <c r="L1472" s="22">
        <f>VLOOKUP(A1472,table3__3[],4,FALSE)</f>
        <v>12370</v>
      </c>
      <c r="M1472" s="22" t="str">
        <f>VLOOKUP(A1472,table3__3[],5,FALSE)</f>
        <v>tier - 3</v>
      </c>
      <c r="N1472" t="str">
        <f>VLOOKUP(A1472,table3__3[],6,)</f>
        <v>tier - 2</v>
      </c>
      <c r="O1472" t="str">
        <f>VLOOKUP(A1472,table3__3[],7,FALSE)</f>
        <v>R1024</v>
      </c>
      <c r="P1472" s="8">
        <f>VLOOKUP(A1472,table3__3[],8,FALSE)</f>
        <v>60</v>
      </c>
      <c r="Q1472">
        <f>VLOOKUP(A1471,table3__3[],8,)</f>
        <v>56</v>
      </c>
    </row>
    <row r="1473" spans="1:17" x14ac:dyDescent="0.3">
      <c r="A1473" s="13" t="s">
        <v>899</v>
      </c>
      <c r="B1473" s="14" t="s">
        <v>7143</v>
      </c>
      <c r="C1473">
        <f>VLOOKUP(A1473,table2!A1473:J3807,2,FALSE)</f>
        <v>28</v>
      </c>
      <c r="D1473">
        <f>VLOOKUP(A1473,table2!A1473:J3807,3,FALSE)</f>
        <v>5.19</v>
      </c>
      <c r="E1473" t="str">
        <f>VLOOKUP(A1473,table2!A1473:J3807,4,FALSE)</f>
        <v>No</v>
      </c>
      <c r="F1473" t="str">
        <f>VLOOKUP(A1473,table2!A1473:J3807,5,FALSE)</f>
        <v>No</v>
      </c>
      <c r="G1473" t="str">
        <f>VLOOKUP(A1473,table2!A1473:J3807,6,FALSE)</f>
        <v>No</v>
      </c>
      <c r="H1473" s="26">
        <f>VLOOKUP(A1473,table2!A1473:J3807,7,FALSE)</f>
        <v>1</v>
      </c>
      <c r="I1473" t="str">
        <f>VLOOKUP(A1473,table2!A1473:J3807,8,FALSE)</f>
        <v>No</v>
      </c>
      <c r="J1473" t="str">
        <f>VLOOKUP(A1473,table2!A1473:J3807,9,FALSE)</f>
        <v>OVER WEIGHT</v>
      </c>
      <c r="K1473" t="str">
        <f>VLOOKUP(A1473,table2!A1473:J3807,10,FALSE)</f>
        <v>NORMAL</v>
      </c>
      <c r="L1473" s="22">
        <f>VLOOKUP(A1473,table3__3[],4,FALSE)</f>
        <v>12405</v>
      </c>
      <c r="M1473" s="22" t="str">
        <f>VLOOKUP(A1473,table3__3[],5,FALSE)</f>
        <v>tier - 3</v>
      </c>
      <c r="N1473" t="str">
        <f>VLOOKUP(A1473,table3__3[],6,)</f>
        <v>tier - 3</v>
      </c>
      <c r="O1473" t="str">
        <f>VLOOKUP(A1473,table3__3[],7,FALSE)</f>
        <v>R1016</v>
      </c>
      <c r="P1473" s="8">
        <f>VLOOKUP(A1473,table3__3[],8,FALSE)</f>
        <v>33</v>
      </c>
      <c r="Q1473">
        <f>VLOOKUP(A1472,table3__3[],8,)</f>
        <v>60</v>
      </c>
    </row>
    <row r="1474" spans="1:17" x14ac:dyDescent="0.3">
      <c r="A1474" s="11" t="s">
        <v>898</v>
      </c>
      <c r="B1474" s="12" t="s">
        <v>7144</v>
      </c>
      <c r="C1474">
        <f>VLOOKUP(A1474,table2!A1474:J3808,2,FALSE)</f>
        <v>34.32</v>
      </c>
      <c r="D1474">
        <f>VLOOKUP(A1474,table2!A1474:J3808,3,FALSE)</f>
        <v>9.17</v>
      </c>
      <c r="E1474" t="str">
        <f>VLOOKUP(A1474,table2!A1474:J3808,4,FALSE)</f>
        <v>No</v>
      </c>
      <c r="F1474" t="str">
        <f>VLOOKUP(A1474,table2!A1474:J3808,5,FALSE)</f>
        <v>No</v>
      </c>
      <c r="G1474" t="str">
        <f>VLOOKUP(A1474,table2!A1474:J3808,6,FALSE)</f>
        <v>No</v>
      </c>
      <c r="H1474" s="26">
        <f>VLOOKUP(A1474,table2!A1474:J3808,7,FALSE)</f>
        <v>0</v>
      </c>
      <c r="I1474" t="str">
        <f>VLOOKUP(A1474,table2!A1474:J3808,8,FALSE)</f>
        <v>No</v>
      </c>
      <c r="J1474" t="str">
        <f>VLOOKUP(A1474,table2!A1474:J3808,9,FALSE)</f>
        <v>OBESITY</v>
      </c>
      <c r="K1474" t="str">
        <f>VLOOKUP(A1474,table2!A1474:J3808,10,FALSE)</f>
        <v>DIABETES</v>
      </c>
      <c r="L1474" s="22">
        <f>VLOOKUP(A1474,table3__3[],4,FALSE)</f>
        <v>12407</v>
      </c>
      <c r="M1474" s="22" t="str">
        <f>VLOOKUP(A1474,table3__3[],5,FALSE)</f>
        <v>tier - 3</v>
      </c>
      <c r="N1474" t="str">
        <f>VLOOKUP(A1474,table3__3[],6,)</f>
        <v>tier - 2</v>
      </c>
      <c r="O1474" t="str">
        <f>VLOOKUP(A1474,table3__3[],7,FALSE)</f>
        <v>R1021</v>
      </c>
      <c r="P1474" s="8">
        <f>VLOOKUP(A1474,table3__3[],8,FALSE)</f>
        <v>50</v>
      </c>
      <c r="Q1474">
        <f>VLOOKUP(A1473,table3__3[],8,)</f>
        <v>33</v>
      </c>
    </row>
    <row r="1475" spans="1:17" x14ac:dyDescent="0.3">
      <c r="A1475" s="13" t="s">
        <v>897</v>
      </c>
      <c r="B1475" s="14" t="s">
        <v>7145</v>
      </c>
      <c r="C1475">
        <f>VLOOKUP(A1475,table2!A1475:J3809,2,FALSE)</f>
        <v>22.3</v>
      </c>
      <c r="D1475">
        <f>VLOOKUP(A1475,table2!A1475:J3809,3,FALSE)</f>
        <v>4.95</v>
      </c>
      <c r="E1475" t="str">
        <f>VLOOKUP(A1475,table2!A1475:J3809,4,FALSE)</f>
        <v>Yes</v>
      </c>
      <c r="F1475" t="str">
        <f>VLOOKUP(A1475,table2!A1475:J3809,5,FALSE)</f>
        <v>No</v>
      </c>
      <c r="G1475" t="str">
        <f>VLOOKUP(A1475,table2!A1475:J3809,6,FALSE)</f>
        <v>No</v>
      </c>
      <c r="H1475" s="26">
        <f>VLOOKUP(A1475,table2!A1475:J3809,7,FALSE)</f>
        <v>0</v>
      </c>
      <c r="I1475" t="str">
        <f>VLOOKUP(A1475,table2!A1475:J3809,8,FALSE)</f>
        <v>No</v>
      </c>
      <c r="J1475" t="str">
        <f>VLOOKUP(A1475,table2!A1475:J3809,9,FALSE)</f>
        <v>NORMAL WEIGHT</v>
      </c>
      <c r="K1475" t="str">
        <f>VLOOKUP(A1475,table2!A1475:J3809,10,FALSE)</f>
        <v>NORMAL</v>
      </c>
      <c r="L1475" s="22">
        <f>VLOOKUP(A1475,table3__3[],4,FALSE)</f>
        <v>12408</v>
      </c>
      <c r="M1475" s="22" t="str">
        <f>VLOOKUP(A1475,table3__3[],5,FALSE)</f>
        <v>tier - 3</v>
      </c>
      <c r="N1475" t="str">
        <f>VLOOKUP(A1475,table3__3[],6,)</f>
        <v>tier - 1</v>
      </c>
      <c r="O1475" t="str">
        <f>VLOOKUP(A1475,table3__3[],7,FALSE)</f>
        <v>R1022</v>
      </c>
      <c r="P1475" s="8">
        <f>VLOOKUP(A1475,table3__3[],8,FALSE)</f>
        <v>43</v>
      </c>
      <c r="Q1475">
        <f>VLOOKUP(A1474,table3__3[],8,)</f>
        <v>50</v>
      </c>
    </row>
    <row r="1476" spans="1:17" x14ac:dyDescent="0.3">
      <c r="A1476" s="11" t="s">
        <v>896</v>
      </c>
      <c r="B1476" s="12" t="s">
        <v>7147</v>
      </c>
      <c r="C1476">
        <f>VLOOKUP(A1476,table2!A1476:J3810,2,FALSE)</f>
        <v>27.835000000000001</v>
      </c>
      <c r="D1476">
        <f>VLOOKUP(A1476,table2!A1476:J3810,3,FALSE)</f>
        <v>6.03</v>
      </c>
      <c r="E1476" t="str">
        <f>VLOOKUP(A1476,table2!A1476:J3810,4,FALSE)</f>
        <v>No</v>
      </c>
      <c r="F1476" t="str">
        <f>VLOOKUP(A1476,table2!A1476:J3810,5,FALSE)</f>
        <v>No</v>
      </c>
      <c r="G1476" t="str">
        <f>VLOOKUP(A1476,table2!A1476:J3810,6,FALSE)</f>
        <v>No</v>
      </c>
      <c r="H1476" s="26">
        <f>VLOOKUP(A1476,table2!A1476:J3810,7,FALSE)</f>
        <v>1</v>
      </c>
      <c r="I1476" t="str">
        <f>VLOOKUP(A1476,table2!A1476:J3810,8,FALSE)</f>
        <v>No</v>
      </c>
      <c r="J1476" t="str">
        <f>VLOOKUP(A1476,table2!A1476:J3810,9,FALSE)</f>
        <v>OVER WEIGHT</v>
      </c>
      <c r="K1476" t="str">
        <f>VLOOKUP(A1476,table2!A1476:J3810,10,FALSE)</f>
        <v>PREDIABETES</v>
      </c>
      <c r="L1476" s="22">
        <f>VLOOKUP(A1476,table3__3[],4,FALSE)</f>
        <v>12431</v>
      </c>
      <c r="M1476" s="22" t="str">
        <f>VLOOKUP(A1476,table3__3[],5,FALSE)</f>
        <v>tier - 3</v>
      </c>
      <c r="N1476" t="str">
        <f>VLOOKUP(A1476,table3__3[],6,)</f>
        <v>tier - 3</v>
      </c>
      <c r="O1476" t="str">
        <f>VLOOKUP(A1476,table3__3[],7,FALSE)</f>
        <v>R1024</v>
      </c>
      <c r="P1476" s="8">
        <f>VLOOKUP(A1476,table3__3[],8,FALSE)</f>
        <v>58</v>
      </c>
      <c r="Q1476">
        <f>VLOOKUP(A1475,table3__3[],8,)</f>
        <v>43</v>
      </c>
    </row>
    <row r="1477" spans="1:17" x14ac:dyDescent="0.3">
      <c r="A1477" s="13" t="s">
        <v>895</v>
      </c>
      <c r="B1477" s="14" t="s">
        <v>7149</v>
      </c>
      <c r="C1477">
        <f>VLOOKUP(A1477,table2!A1477:J3811,2,FALSE)</f>
        <v>39.229999999999997</v>
      </c>
      <c r="D1477">
        <f>VLOOKUP(A1477,table2!A1477:J3811,3,FALSE)</f>
        <v>5.36</v>
      </c>
      <c r="E1477" t="str">
        <f>VLOOKUP(A1477,table2!A1477:J3811,4,FALSE)</f>
        <v>No</v>
      </c>
      <c r="F1477" t="str">
        <f>VLOOKUP(A1477,table2!A1477:J3811,5,FALSE)</f>
        <v>No</v>
      </c>
      <c r="G1477" t="str">
        <f>VLOOKUP(A1477,table2!A1477:J3811,6,FALSE)</f>
        <v>No</v>
      </c>
      <c r="H1477" s="26">
        <f>VLOOKUP(A1477,table2!A1477:J3811,7,FALSE)</f>
        <v>0</v>
      </c>
      <c r="I1477" t="str">
        <f>VLOOKUP(A1477,table2!A1477:J3811,8,FALSE)</f>
        <v>No</v>
      </c>
      <c r="J1477" t="str">
        <f>VLOOKUP(A1477,table2!A1477:J3811,9,FALSE)</f>
        <v>OBESITY</v>
      </c>
      <c r="K1477" t="str">
        <f>VLOOKUP(A1477,table2!A1477:J3811,10,FALSE)</f>
        <v>NORMAL</v>
      </c>
      <c r="L1477" s="22">
        <f>VLOOKUP(A1477,table3__3[],4,FALSE)</f>
        <v>12452</v>
      </c>
      <c r="M1477" s="22" t="str">
        <f>VLOOKUP(A1477,table3__3[],5,FALSE)</f>
        <v>tier - 3</v>
      </c>
      <c r="N1477" t="str">
        <f>VLOOKUP(A1477,table3__3[],6,)</f>
        <v>tier - 3</v>
      </c>
      <c r="O1477" t="str">
        <f>VLOOKUP(A1477,table3__3[],7,FALSE)</f>
        <v>R1012</v>
      </c>
      <c r="P1477" s="8">
        <f>VLOOKUP(A1477,table3__3[],8,FALSE)</f>
        <v>27</v>
      </c>
      <c r="Q1477">
        <f>VLOOKUP(A1476,table3__3[],8,)</f>
        <v>58</v>
      </c>
    </row>
    <row r="1478" spans="1:17" x14ac:dyDescent="0.3">
      <c r="A1478" s="11" t="s">
        <v>894</v>
      </c>
      <c r="B1478" s="12" t="s">
        <v>7151</v>
      </c>
      <c r="C1478">
        <f>VLOOKUP(A1478,table2!A1478:J3812,2,FALSE)</f>
        <v>19.95</v>
      </c>
      <c r="D1478">
        <f>VLOOKUP(A1478,table2!A1478:J3812,3,FALSE)</f>
        <v>6.11</v>
      </c>
      <c r="E1478" t="str">
        <f>VLOOKUP(A1478,table2!A1478:J3812,4,FALSE)</f>
        <v>No</v>
      </c>
      <c r="F1478" t="str">
        <f>VLOOKUP(A1478,table2!A1478:J3812,5,FALSE)</f>
        <v>No</v>
      </c>
      <c r="G1478" t="str">
        <f>VLOOKUP(A1478,table2!A1478:J3812,6,FALSE)</f>
        <v>No</v>
      </c>
      <c r="H1478" s="26">
        <f>VLOOKUP(A1478,table2!A1478:J3812,7,FALSE)</f>
        <v>1</v>
      </c>
      <c r="I1478" t="str">
        <f>VLOOKUP(A1478,table2!A1478:J3812,8,FALSE)</f>
        <v>No</v>
      </c>
      <c r="J1478" t="str">
        <f>VLOOKUP(A1478,table2!A1478:J3812,9,FALSE)</f>
        <v>NORMAL WEIGHT</v>
      </c>
      <c r="K1478" t="str">
        <f>VLOOKUP(A1478,table2!A1478:J3812,10,FALSE)</f>
        <v>PREDIABETES</v>
      </c>
      <c r="L1478" s="22">
        <f>VLOOKUP(A1478,table3__3[],4,FALSE)</f>
        <v>12475</v>
      </c>
      <c r="M1478" s="22" t="str">
        <f>VLOOKUP(A1478,table3__3[],5,FALSE)</f>
        <v>tier - 3</v>
      </c>
      <c r="N1478" t="str">
        <f>VLOOKUP(A1478,table3__3[],6,)</f>
        <v>tier - 1</v>
      </c>
      <c r="O1478" t="str">
        <f>VLOOKUP(A1478,table3__3[],7,FALSE)</f>
        <v>R1012</v>
      </c>
      <c r="P1478" s="8">
        <f>VLOOKUP(A1478,table3__3[],8,FALSE)</f>
        <v>54</v>
      </c>
      <c r="Q1478">
        <f>VLOOKUP(A1477,table3__3[],8,)</f>
        <v>27</v>
      </c>
    </row>
    <row r="1479" spans="1:17" x14ac:dyDescent="0.3">
      <c r="A1479" s="13" t="s">
        <v>893</v>
      </c>
      <c r="B1479" s="14" t="s">
        <v>7152</v>
      </c>
      <c r="C1479">
        <f>VLOOKUP(A1479,table2!A1479:J3813,2,FALSE)</f>
        <v>34.64</v>
      </c>
      <c r="D1479">
        <f>VLOOKUP(A1479,table2!A1479:J3813,3,FALSE)</f>
        <v>4.88</v>
      </c>
      <c r="E1479" t="str">
        <f>VLOOKUP(A1479,table2!A1479:J3813,4,FALSE)</f>
        <v>No</v>
      </c>
      <c r="F1479" t="str">
        <f>VLOOKUP(A1479,table2!A1479:J3813,5,FALSE)</f>
        <v>No</v>
      </c>
      <c r="G1479" t="str">
        <f>VLOOKUP(A1479,table2!A1479:J3813,6,FALSE)</f>
        <v>Yes</v>
      </c>
      <c r="H1479" s="26">
        <f>VLOOKUP(A1479,table2!A1479:J3813,7,FALSE)</f>
        <v>1</v>
      </c>
      <c r="I1479" t="str">
        <f>VLOOKUP(A1479,table2!A1479:J3813,8,FALSE)</f>
        <v>No</v>
      </c>
      <c r="J1479" t="str">
        <f>VLOOKUP(A1479,table2!A1479:J3813,9,FALSE)</f>
        <v>OBESITY</v>
      </c>
      <c r="K1479" t="str">
        <f>VLOOKUP(A1479,table2!A1479:J3813,10,FALSE)</f>
        <v>NORMAL</v>
      </c>
      <c r="L1479" s="22">
        <f>VLOOKUP(A1479,table3__3[],4,FALSE)</f>
        <v>12480</v>
      </c>
      <c r="M1479" s="22" t="str">
        <f>VLOOKUP(A1479,table3__3[],5,FALSE)</f>
        <v>tier - 3</v>
      </c>
      <c r="N1479" t="str">
        <f>VLOOKUP(A1479,table3__3[],6,)</f>
        <v>tier - 3</v>
      </c>
      <c r="O1479" t="str">
        <f>VLOOKUP(A1479,table3__3[],7,FALSE)</f>
        <v>R1012</v>
      </c>
      <c r="P1479" s="8">
        <f>VLOOKUP(A1479,table3__3[],8,FALSE)</f>
        <v>54</v>
      </c>
      <c r="Q1479">
        <f>VLOOKUP(A1478,table3__3[],8,)</f>
        <v>54</v>
      </c>
    </row>
    <row r="1480" spans="1:17" x14ac:dyDescent="0.3">
      <c r="A1480" s="11" t="s">
        <v>892</v>
      </c>
      <c r="B1480" s="12" t="s">
        <v>7154</v>
      </c>
      <c r="C1480">
        <f>VLOOKUP(A1480,table2!A1480:J3814,2,FALSE)</f>
        <v>18.75</v>
      </c>
      <c r="D1480">
        <f>VLOOKUP(A1480,table2!A1480:J3814,3,FALSE)</f>
        <v>6.72</v>
      </c>
      <c r="E1480" t="str">
        <f>VLOOKUP(A1480,table2!A1480:J3814,4,FALSE)</f>
        <v>No</v>
      </c>
      <c r="F1480" t="str">
        <f>VLOOKUP(A1480,table2!A1480:J3814,5,FALSE)</f>
        <v>No</v>
      </c>
      <c r="G1480" t="str">
        <f>VLOOKUP(A1480,table2!A1480:J3814,6,FALSE)</f>
        <v>No</v>
      </c>
      <c r="H1480" s="26">
        <f>VLOOKUP(A1480,table2!A1480:J3814,7,FALSE)</f>
        <v>0</v>
      </c>
      <c r="I1480" t="str">
        <f>VLOOKUP(A1480,table2!A1480:J3814,8,FALSE)</f>
        <v>No</v>
      </c>
      <c r="J1480" t="str">
        <f>VLOOKUP(A1480,table2!A1480:J3814,9,FALSE)</f>
        <v>NORMAL WEIGHT</v>
      </c>
      <c r="K1480" t="str">
        <f>VLOOKUP(A1480,table2!A1480:J3814,10,FALSE)</f>
        <v>DIABETES</v>
      </c>
      <c r="L1480" s="22">
        <f>VLOOKUP(A1480,table3__3[],4,FALSE)</f>
        <v>12486</v>
      </c>
      <c r="M1480" s="22" t="str">
        <f>VLOOKUP(A1480,table3__3[],5,FALSE)</f>
        <v>tier - 3</v>
      </c>
      <c r="N1480" t="str">
        <f>VLOOKUP(A1480,table3__3[],6,)</f>
        <v>tier - 3</v>
      </c>
      <c r="O1480" t="str">
        <f>VLOOKUP(A1480,table3__3[],7,FALSE)</f>
        <v>R1013</v>
      </c>
      <c r="P1480" s="8">
        <f>VLOOKUP(A1480,table3__3[],8,FALSE)</f>
        <v>55</v>
      </c>
      <c r="Q1480">
        <f>VLOOKUP(A1479,table3__3[],8,)</f>
        <v>54</v>
      </c>
    </row>
    <row r="1481" spans="1:17" x14ac:dyDescent="0.3">
      <c r="A1481" s="13" t="s">
        <v>891</v>
      </c>
      <c r="B1481" s="14" t="s">
        <v>7156</v>
      </c>
      <c r="C1481">
        <f>VLOOKUP(A1481,table2!A1481:J3815,2,FALSE)</f>
        <v>26.48</v>
      </c>
      <c r="D1481">
        <f>VLOOKUP(A1481,table2!A1481:J3815,3,FALSE)</f>
        <v>4.2</v>
      </c>
      <c r="E1481" t="str">
        <f>VLOOKUP(A1481,table2!A1481:J3815,4,FALSE)</f>
        <v>No</v>
      </c>
      <c r="F1481" t="str">
        <f>VLOOKUP(A1481,table2!A1481:J3815,5,FALSE)</f>
        <v>No</v>
      </c>
      <c r="G1481" t="str">
        <f>VLOOKUP(A1481,table2!A1481:J3815,6,FALSE)</f>
        <v>No</v>
      </c>
      <c r="H1481" s="26">
        <f>VLOOKUP(A1481,table2!A1481:J3815,7,FALSE)</f>
        <v>1</v>
      </c>
      <c r="I1481" t="str">
        <f>VLOOKUP(A1481,table2!A1481:J3815,8,FALSE)</f>
        <v>No</v>
      </c>
      <c r="J1481" t="str">
        <f>VLOOKUP(A1481,table2!A1481:J3815,9,FALSE)</f>
        <v>OVER WEIGHT</v>
      </c>
      <c r="K1481" t="str">
        <f>VLOOKUP(A1481,table2!A1481:J3815,10,FALSE)</f>
        <v>NORMAL</v>
      </c>
      <c r="L1481" s="22">
        <f>VLOOKUP(A1481,table3__3[],4,FALSE)</f>
        <v>12495</v>
      </c>
      <c r="M1481" s="22" t="str">
        <f>VLOOKUP(A1481,table3__3[],5,FALSE)</f>
        <v>tier - 3</v>
      </c>
      <c r="N1481" t="str">
        <f>VLOOKUP(A1481,table3__3[],6,)</f>
        <v>tier - 3</v>
      </c>
      <c r="O1481" t="str">
        <f>VLOOKUP(A1481,table3__3[],7,FALSE)</f>
        <v>R1012</v>
      </c>
      <c r="P1481" s="8">
        <f>VLOOKUP(A1481,table3__3[],8,FALSE)</f>
        <v>54</v>
      </c>
      <c r="Q1481">
        <f>VLOOKUP(A1480,table3__3[],8,)</f>
        <v>55</v>
      </c>
    </row>
    <row r="1482" spans="1:17" x14ac:dyDescent="0.3">
      <c r="A1482" s="11" t="s">
        <v>890</v>
      </c>
      <c r="B1482" s="12" t="s">
        <v>7158</v>
      </c>
      <c r="C1482">
        <f>VLOOKUP(A1482,table2!A1482:J3816,2,FALSE)</f>
        <v>34.83</v>
      </c>
      <c r="D1482">
        <f>VLOOKUP(A1482,table2!A1482:J3816,3,FALSE)</f>
        <v>5.79</v>
      </c>
      <c r="E1482" t="str">
        <f>VLOOKUP(A1482,table2!A1482:J3816,4,FALSE)</f>
        <v>No</v>
      </c>
      <c r="F1482" t="str">
        <f>VLOOKUP(A1482,table2!A1482:J3816,5,FALSE)</f>
        <v>No</v>
      </c>
      <c r="G1482" t="str">
        <f>VLOOKUP(A1482,table2!A1482:J3816,6,FALSE)</f>
        <v>No</v>
      </c>
      <c r="H1482" s="26">
        <f>VLOOKUP(A1482,table2!A1482:J3816,7,FALSE)</f>
        <v>1</v>
      </c>
      <c r="I1482" t="str">
        <f>VLOOKUP(A1482,table2!A1482:J3816,8,FALSE)</f>
        <v>No</v>
      </c>
      <c r="J1482" t="str">
        <f>VLOOKUP(A1482,table2!A1482:J3816,9,FALSE)</f>
        <v>OBESITY</v>
      </c>
      <c r="K1482" t="str">
        <f>VLOOKUP(A1482,table2!A1482:J3816,10,FALSE)</f>
        <v>PREDIABETES</v>
      </c>
      <c r="L1482" s="22">
        <f>VLOOKUP(A1482,table3__3[],4,FALSE)</f>
        <v>12500</v>
      </c>
      <c r="M1482" s="22" t="str">
        <f>VLOOKUP(A1482,table3__3[],5,FALSE)</f>
        <v>tier - 3</v>
      </c>
      <c r="N1482" t="str">
        <f>VLOOKUP(A1482,table3__3[],6,)</f>
        <v>tier - 2</v>
      </c>
      <c r="O1482" t="str">
        <f>VLOOKUP(A1482,table3__3[],7,FALSE)</f>
        <v>R1012</v>
      </c>
      <c r="P1482" s="8">
        <f>VLOOKUP(A1482,table3__3[],8,FALSE)</f>
        <v>56</v>
      </c>
      <c r="Q1482">
        <f>VLOOKUP(A1481,table3__3[],8,)</f>
        <v>54</v>
      </c>
    </row>
    <row r="1483" spans="1:17" x14ac:dyDescent="0.3">
      <c r="A1483" s="13" t="s">
        <v>889</v>
      </c>
      <c r="B1483" s="14" t="s">
        <v>6967</v>
      </c>
      <c r="C1483">
        <f>VLOOKUP(A1483,table2!A1483:J3817,2,FALSE)</f>
        <v>25.46</v>
      </c>
      <c r="D1483">
        <f>VLOOKUP(A1483,table2!A1483:J3817,3,FALSE)</f>
        <v>4.29</v>
      </c>
      <c r="E1483" t="str">
        <f>VLOOKUP(A1483,table2!A1483:J3817,4,FALSE)</f>
        <v>No</v>
      </c>
      <c r="F1483" t="str">
        <f>VLOOKUP(A1483,table2!A1483:J3817,5,FALSE)</f>
        <v>No</v>
      </c>
      <c r="G1483" t="str">
        <f>VLOOKUP(A1483,table2!A1483:J3817,6,FALSE)</f>
        <v>No</v>
      </c>
      <c r="H1483" s="26">
        <f>VLOOKUP(A1483,table2!A1483:J3817,7,FALSE)</f>
        <v>0</v>
      </c>
      <c r="I1483" t="str">
        <f>VLOOKUP(A1483,table2!A1483:J3817,8,FALSE)</f>
        <v>No</v>
      </c>
      <c r="J1483" t="str">
        <f>VLOOKUP(A1483,table2!A1483:J3817,9,FALSE)</f>
        <v>OVER WEIGHT</v>
      </c>
      <c r="K1483" t="str">
        <f>VLOOKUP(A1483,table2!A1483:J3817,10,FALSE)</f>
        <v>NORMAL</v>
      </c>
      <c r="L1483" s="22">
        <f>VLOOKUP(A1483,table3__3[],4,FALSE)</f>
        <v>12524</v>
      </c>
      <c r="M1483" s="22" t="str">
        <f>VLOOKUP(A1483,table3__3[],5,FALSE)</f>
        <v>tier - 3</v>
      </c>
      <c r="N1483" t="str">
        <f>VLOOKUP(A1483,table3__3[],6,)</f>
        <v>tier - 3</v>
      </c>
      <c r="O1483" t="str">
        <f>VLOOKUP(A1483,table3__3[],7,FALSE)</f>
        <v>R1012</v>
      </c>
      <c r="P1483" s="8">
        <f>VLOOKUP(A1483,table3__3[],8,FALSE)</f>
        <v>60</v>
      </c>
      <c r="Q1483">
        <f>VLOOKUP(A1482,table3__3[],8,)</f>
        <v>56</v>
      </c>
    </row>
    <row r="1484" spans="1:17" x14ac:dyDescent="0.3">
      <c r="A1484" s="11" t="s">
        <v>888</v>
      </c>
      <c r="B1484" s="12" t="s">
        <v>7160</v>
      </c>
      <c r="C1484">
        <f>VLOOKUP(A1484,table2!A1484:J3818,2,FALSE)</f>
        <v>23.31</v>
      </c>
      <c r="D1484">
        <f>VLOOKUP(A1484,table2!A1484:J3818,3,FALSE)</f>
        <v>8.27</v>
      </c>
      <c r="E1484" t="str">
        <f>VLOOKUP(A1484,table2!A1484:J3818,4,FALSE)</f>
        <v>No</v>
      </c>
      <c r="F1484" t="str">
        <f>VLOOKUP(A1484,table2!A1484:J3818,5,FALSE)</f>
        <v>No</v>
      </c>
      <c r="G1484" t="str">
        <f>VLOOKUP(A1484,table2!A1484:J3818,6,FALSE)</f>
        <v>No</v>
      </c>
      <c r="H1484" s="26">
        <f>VLOOKUP(A1484,table2!A1484:J3818,7,FALSE)</f>
        <v>0</v>
      </c>
      <c r="I1484" t="str">
        <f>VLOOKUP(A1484,table2!A1484:J3818,8,FALSE)</f>
        <v>No</v>
      </c>
      <c r="J1484" t="str">
        <f>VLOOKUP(A1484,table2!A1484:J3818,9,FALSE)</f>
        <v>NORMAL WEIGHT</v>
      </c>
      <c r="K1484" t="str">
        <f>VLOOKUP(A1484,table2!A1484:J3818,10,FALSE)</f>
        <v>DIABETES</v>
      </c>
      <c r="L1484" s="22">
        <f>VLOOKUP(A1484,table3__3[],4,FALSE)</f>
        <v>12558</v>
      </c>
      <c r="M1484" s="22" t="str">
        <f>VLOOKUP(A1484,table3__3[],5,FALSE)</f>
        <v>tier - 3</v>
      </c>
      <c r="N1484" t="str">
        <f>VLOOKUP(A1484,table3__3[],6,)</f>
        <v>tier - 3</v>
      </c>
      <c r="O1484" t="str">
        <f>VLOOKUP(A1484,table3__3[],7,FALSE)</f>
        <v>R1013</v>
      </c>
      <c r="P1484" s="8">
        <f>VLOOKUP(A1484,table3__3[],8,FALSE)</f>
        <v>61</v>
      </c>
      <c r="Q1484">
        <f>VLOOKUP(A1483,table3__3[],8,)</f>
        <v>60</v>
      </c>
    </row>
    <row r="1485" spans="1:17" x14ac:dyDescent="0.3">
      <c r="A1485" s="13" t="s">
        <v>887</v>
      </c>
      <c r="B1485" s="14" t="s">
        <v>7162</v>
      </c>
      <c r="C1485">
        <f>VLOOKUP(A1485,table2!A1485:J3819,2,FALSE)</f>
        <v>29</v>
      </c>
      <c r="D1485">
        <f>VLOOKUP(A1485,table2!A1485:J3819,3,FALSE)</f>
        <v>4.5599999999999996</v>
      </c>
      <c r="E1485" t="str">
        <f>VLOOKUP(A1485,table2!A1485:J3819,4,FALSE)</f>
        <v>No</v>
      </c>
      <c r="F1485" t="str">
        <f>VLOOKUP(A1485,table2!A1485:J3819,5,FALSE)</f>
        <v>No</v>
      </c>
      <c r="G1485" t="str">
        <f>VLOOKUP(A1485,table2!A1485:J3819,6,FALSE)</f>
        <v>No</v>
      </c>
      <c r="H1485" s="26">
        <f>VLOOKUP(A1485,table2!A1485:J3819,7,FALSE)</f>
        <v>0</v>
      </c>
      <c r="I1485" t="str">
        <f>VLOOKUP(A1485,table2!A1485:J3819,8,FALSE)</f>
        <v>No</v>
      </c>
      <c r="J1485" t="str">
        <f>VLOOKUP(A1485,table2!A1485:J3819,9,FALSE)</f>
        <v>OVER WEIGHT</v>
      </c>
      <c r="K1485" t="str">
        <f>VLOOKUP(A1485,table2!A1485:J3819,10,FALSE)</f>
        <v>NORMAL</v>
      </c>
      <c r="L1485" s="22">
        <f>VLOOKUP(A1485,table3__3[],4,FALSE)</f>
        <v>12574</v>
      </c>
      <c r="M1485" s="22" t="str">
        <f>VLOOKUP(A1485,table3__3[],5,FALSE)</f>
        <v>tier - 3</v>
      </c>
      <c r="N1485" t="str">
        <f>VLOOKUP(A1485,table3__3[],6,)</f>
        <v>tier - 1</v>
      </c>
      <c r="O1485" t="str">
        <f>VLOOKUP(A1485,table3__3[],7,FALSE)</f>
        <v>R1011</v>
      </c>
      <c r="P1485" s="8">
        <f>VLOOKUP(A1485,table3__3[],8,FALSE)</f>
        <v>61</v>
      </c>
      <c r="Q1485">
        <f>VLOOKUP(A1484,table3__3[],8,)</f>
        <v>61</v>
      </c>
    </row>
    <row r="1486" spans="1:17" x14ac:dyDescent="0.3">
      <c r="A1486" s="11" t="s">
        <v>886</v>
      </c>
      <c r="B1486" s="12" t="s">
        <v>7163</v>
      </c>
      <c r="C1486">
        <f>VLOOKUP(A1486,table2!A1486:J3820,2,FALSE)</f>
        <v>32.869999999999997</v>
      </c>
      <c r="D1486">
        <f>VLOOKUP(A1486,table2!A1486:J3820,3,FALSE)</f>
        <v>5.33</v>
      </c>
      <c r="E1486" t="str">
        <f>VLOOKUP(A1486,table2!A1486:J3820,4,FALSE)</f>
        <v>No</v>
      </c>
      <c r="F1486" t="str">
        <f>VLOOKUP(A1486,table2!A1486:J3820,5,FALSE)</f>
        <v>No</v>
      </c>
      <c r="G1486" t="str">
        <f>VLOOKUP(A1486,table2!A1486:J3820,6,FALSE)</f>
        <v>No</v>
      </c>
      <c r="H1486" s="26">
        <f>VLOOKUP(A1486,table2!A1486:J3820,7,FALSE)</f>
        <v>0</v>
      </c>
      <c r="I1486" t="str">
        <f>VLOOKUP(A1486,table2!A1486:J3820,8,FALSE)</f>
        <v>No</v>
      </c>
      <c r="J1486" t="str">
        <f>VLOOKUP(A1486,table2!A1486:J3820,9,FALSE)</f>
        <v>OBESITY</v>
      </c>
      <c r="K1486" t="str">
        <f>VLOOKUP(A1486,table2!A1486:J3820,10,FALSE)</f>
        <v>NORMAL</v>
      </c>
      <c r="L1486" s="22">
        <f>VLOOKUP(A1486,table3__3[],4,FALSE)</f>
        <v>12580</v>
      </c>
      <c r="M1486" s="22" t="str">
        <f>VLOOKUP(A1486,table3__3[],5,FALSE)</f>
        <v>tier - 3</v>
      </c>
      <c r="N1486" t="str">
        <f>VLOOKUP(A1486,table3__3[],6,)</f>
        <v>tier - 1</v>
      </c>
      <c r="O1486" t="str">
        <f>VLOOKUP(A1486,table3__3[],7,FALSE)</f>
        <v>R1025</v>
      </c>
      <c r="P1486" s="8">
        <f>VLOOKUP(A1486,table3__3[],8,FALSE)</f>
        <v>53</v>
      </c>
      <c r="Q1486">
        <f>VLOOKUP(A1485,table3__3[],8,)</f>
        <v>61</v>
      </c>
    </row>
    <row r="1487" spans="1:17" x14ac:dyDescent="0.3">
      <c r="A1487" s="13" t="s">
        <v>885</v>
      </c>
      <c r="B1487" s="14" t="s">
        <v>7164</v>
      </c>
      <c r="C1487">
        <f>VLOOKUP(A1487,table2!A1487:J3821,2,FALSE)</f>
        <v>26.18</v>
      </c>
      <c r="D1487">
        <f>VLOOKUP(A1487,table2!A1487:J3821,3,FALSE)</f>
        <v>5.63</v>
      </c>
      <c r="E1487" t="str">
        <f>VLOOKUP(A1487,table2!A1487:J3821,4,FALSE)</f>
        <v>No</v>
      </c>
      <c r="F1487" t="str">
        <f>VLOOKUP(A1487,table2!A1487:J3821,5,FALSE)</f>
        <v>No</v>
      </c>
      <c r="G1487" t="str">
        <f>VLOOKUP(A1487,table2!A1487:J3821,6,FALSE)</f>
        <v>No</v>
      </c>
      <c r="H1487" s="26">
        <f>VLOOKUP(A1487,table2!A1487:J3821,7,FALSE)</f>
        <v>0</v>
      </c>
      <c r="I1487" t="str">
        <f>VLOOKUP(A1487,table2!A1487:J3821,8,FALSE)</f>
        <v>No</v>
      </c>
      <c r="J1487" t="str">
        <f>VLOOKUP(A1487,table2!A1487:J3821,9,FALSE)</f>
        <v>OVER WEIGHT</v>
      </c>
      <c r="K1487" t="str">
        <f>VLOOKUP(A1487,table2!A1487:J3821,10,FALSE)</f>
        <v>NORMAL</v>
      </c>
      <c r="L1487" s="22">
        <f>VLOOKUP(A1487,table3__3[],4,FALSE)</f>
        <v>12593</v>
      </c>
      <c r="M1487" s="22" t="str">
        <f>VLOOKUP(A1487,table3__3[],5,FALSE)</f>
        <v>tier - 3</v>
      </c>
      <c r="N1487" t="str">
        <f>VLOOKUP(A1487,table3__3[],6,)</f>
        <v>tier - 2</v>
      </c>
      <c r="O1487" t="str">
        <f>VLOOKUP(A1487,table3__3[],7,FALSE)</f>
        <v>R1013</v>
      </c>
      <c r="P1487" s="8">
        <f>VLOOKUP(A1487,table3__3[],8,FALSE)</f>
        <v>52</v>
      </c>
      <c r="Q1487">
        <f>VLOOKUP(A1486,table3__3[],8,)</f>
        <v>53</v>
      </c>
    </row>
    <row r="1488" spans="1:17" x14ac:dyDescent="0.3">
      <c r="A1488" s="11" t="s">
        <v>884</v>
      </c>
      <c r="B1488" s="12" t="s">
        <v>7166</v>
      </c>
      <c r="C1488">
        <f>VLOOKUP(A1488,table2!A1488:J3822,2,FALSE)</f>
        <v>25.3</v>
      </c>
      <c r="D1488">
        <f>VLOOKUP(A1488,table2!A1488:J3822,3,FALSE)</f>
        <v>5.12</v>
      </c>
      <c r="E1488" t="str">
        <f>VLOOKUP(A1488,table2!A1488:J3822,4,FALSE)</f>
        <v>No</v>
      </c>
      <c r="F1488" t="str">
        <f>VLOOKUP(A1488,table2!A1488:J3822,5,FALSE)</f>
        <v>No</v>
      </c>
      <c r="G1488" t="str">
        <f>VLOOKUP(A1488,table2!A1488:J3822,6,FALSE)</f>
        <v>No</v>
      </c>
      <c r="H1488" s="26">
        <f>VLOOKUP(A1488,table2!A1488:J3822,7,FALSE)</f>
        <v>0</v>
      </c>
      <c r="I1488" t="str">
        <f>VLOOKUP(A1488,table2!A1488:J3822,8,FALSE)</f>
        <v>No</v>
      </c>
      <c r="J1488" t="str">
        <f>VLOOKUP(A1488,table2!A1488:J3822,9,FALSE)</f>
        <v>OVER WEIGHT</v>
      </c>
      <c r="K1488" t="str">
        <f>VLOOKUP(A1488,table2!A1488:J3822,10,FALSE)</f>
        <v>NORMAL</v>
      </c>
      <c r="L1488" s="22">
        <f>VLOOKUP(A1488,table3__3[],4,FALSE)</f>
        <v>12600</v>
      </c>
      <c r="M1488" s="22" t="str">
        <f>VLOOKUP(A1488,table3__3[],5,FALSE)</f>
        <v>tier - 3</v>
      </c>
      <c r="N1488" t="str">
        <f>VLOOKUP(A1488,table3__3[],6,)</f>
        <v>tier - 1</v>
      </c>
      <c r="O1488" t="str">
        <f>VLOOKUP(A1488,table3__3[],7,FALSE)</f>
        <v>R1023</v>
      </c>
      <c r="P1488" s="8">
        <f>VLOOKUP(A1488,table3__3[],8,FALSE)</f>
        <v>34</v>
      </c>
      <c r="Q1488">
        <f>VLOOKUP(A1487,table3__3[],8,)</f>
        <v>52</v>
      </c>
    </row>
    <row r="1489" spans="1:17" x14ac:dyDescent="0.3">
      <c r="A1489" s="13" t="s">
        <v>883</v>
      </c>
      <c r="B1489" s="14" t="s">
        <v>6401</v>
      </c>
      <c r="C1489">
        <f>VLOOKUP(A1489,table2!A1489:J3823,2,FALSE)</f>
        <v>36.94</v>
      </c>
      <c r="D1489">
        <f>VLOOKUP(A1489,table2!A1489:J3823,3,FALSE)</f>
        <v>5.15</v>
      </c>
      <c r="E1489" t="str">
        <f>VLOOKUP(A1489,table2!A1489:J3823,4,FALSE)</f>
        <v>Yes</v>
      </c>
      <c r="F1489" t="str">
        <f>VLOOKUP(A1489,table2!A1489:J3823,5,FALSE)</f>
        <v>No</v>
      </c>
      <c r="G1489" t="str">
        <f>VLOOKUP(A1489,table2!A1489:J3823,6,FALSE)</f>
        <v>No</v>
      </c>
      <c r="H1489" s="26">
        <f>VLOOKUP(A1489,table2!A1489:J3823,7,FALSE)</f>
        <v>1</v>
      </c>
      <c r="I1489" t="str">
        <f>VLOOKUP(A1489,table2!A1489:J3823,8,FALSE)</f>
        <v>No</v>
      </c>
      <c r="J1489" t="str">
        <f>VLOOKUP(A1489,table2!A1489:J3823,9,FALSE)</f>
        <v>OBESITY</v>
      </c>
      <c r="K1489" t="str">
        <f>VLOOKUP(A1489,table2!A1489:J3823,10,FALSE)</f>
        <v>NORMAL</v>
      </c>
      <c r="L1489" s="22">
        <f>VLOOKUP(A1489,table3__3[],4,FALSE)</f>
        <v>12610</v>
      </c>
      <c r="M1489" s="22" t="str">
        <f>VLOOKUP(A1489,table3__3[],5,FALSE)</f>
        <v>tier - 3</v>
      </c>
      <c r="N1489" t="str">
        <f>VLOOKUP(A1489,table3__3[],6,)</f>
        <v>tier - 3</v>
      </c>
      <c r="O1489" t="str">
        <f>VLOOKUP(A1489,table3__3[],7,FALSE)</f>
        <v>R1012</v>
      </c>
      <c r="P1489" s="8">
        <f>VLOOKUP(A1489,table3__3[],8,FALSE)</f>
        <v>24</v>
      </c>
      <c r="Q1489">
        <f>VLOOKUP(A1488,table3__3[],8,)</f>
        <v>34</v>
      </c>
    </row>
    <row r="1490" spans="1:17" x14ac:dyDescent="0.3">
      <c r="A1490" s="11" t="s">
        <v>882</v>
      </c>
      <c r="B1490" s="12" t="s">
        <v>7169</v>
      </c>
      <c r="C1490">
        <f>VLOOKUP(A1490,table2!A1490:J3824,2,FALSE)</f>
        <v>22.86</v>
      </c>
      <c r="D1490">
        <f>VLOOKUP(A1490,table2!A1490:J3824,3,FALSE)</f>
        <v>7.5</v>
      </c>
      <c r="E1490" t="str">
        <f>VLOOKUP(A1490,table2!A1490:J3824,4,FALSE)</f>
        <v>No</v>
      </c>
      <c r="F1490" t="str">
        <f>VLOOKUP(A1490,table2!A1490:J3824,5,FALSE)</f>
        <v>No</v>
      </c>
      <c r="G1490" t="str">
        <f>VLOOKUP(A1490,table2!A1490:J3824,6,FALSE)</f>
        <v>No</v>
      </c>
      <c r="H1490" s="26">
        <f>VLOOKUP(A1490,table2!A1490:J3824,7,FALSE)</f>
        <v>0</v>
      </c>
      <c r="I1490" t="str">
        <f>VLOOKUP(A1490,table2!A1490:J3824,8,FALSE)</f>
        <v>No</v>
      </c>
      <c r="J1490" t="str">
        <f>VLOOKUP(A1490,table2!A1490:J3824,9,FALSE)</f>
        <v>NORMAL WEIGHT</v>
      </c>
      <c r="K1490" t="str">
        <f>VLOOKUP(A1490,table2!A1490:J3824,10,FALSE)</f>
        <v>DIABETES</v>
      </c>
      <c r="L1490" s="22">
        <f>VLOOKUP(A1490,table3__3[],4,FALSE)</f>
        <v>12622</v>
      </c>
      <c r="M1490" s="22" t="str">
        <f>VLOOKUP(A1490,table3__3[],5,FALSE)</f>
        <v>tier - 3</v>
      </c>
      <c r="N1490" t="str">
        <f>VLOOKUP(A1490,table3__3[],6,)</f>
        <v>tier - 1</v>
      </c>
      <c r="O1490" t="str">
        <f>VLOOKUP(A1490,table3__3[],7,FALSE)</f>
        <v>R1012</v>
      </c>
      <c r="P1490" s="8">
        <f>VLOOKUP(A1490,table3__3[],8,FALSE)</f>
        <v>59</v>
      </c>
      <c r="Q1490">
        <f>VLOOKUP(A1489,table3__3[],8,)</f>
        <v>24</v>
      </c>
    </row>
    <row r="1491" spans="1:17" x14ac:dyDescent="0.3">
      <c r="A1491" s="13" t="s">
        <v>881</v>
      </c>
      <c r="B1491" s="14" t="s">
        <v>7171</v>
      </c>
      <c r="C1491">
        <f>VLOOKUP(A1491,table2!A1491:J3825,2,FALSE)</f>
        <v>18.760000000000002</v>
      </c>
      <c r="D1491">
        <f>VLOOKUP(A1491,table2!A1491:J3825,3,FALSE)</f>
        <v>4.88</v>
      </c>
      <c r="E1491" t="str">
        <f>VLOOKUP(A1491,table2!A1491:J3825,4,FALSE)</f>
        <v>Yes</v>
      </c>
      <c r="F1491" t="str">
        <f>VLOOKUP(A1491,table2!A1491:J3825,5,FALSE)</f>
        <v>No</v>
      </c>
      <c r="G1491" t="str">
        <f>VLOOKUP(A1491,table2!A1491:J3825,6,FALSE)</f>
        <v>Yes</v>
      </c>
      <c r="H1491" s="26">
        <f>VLOOKUP(A1491,table2!A1491:J3825,7,FALSE)</f>
        <v>1</v>
      </c>
      <c r="I1491" t="str">
        <f>VLOOKUP(A1491,table2!A1491:J3825,8,FALSE)</f>
        <v>No</v>
      </c>
      <c r="J1491" t="str">
        <f>VLOOKUP(A1491,table2!A1491:J3825,9,FALSE)</f>
        <v>NORMAL WEIGHT</v>
      </c>
      <c r="K1491" t="str">
        <f>VLOOKUP(A1491,table2!A1491:J3825,10,FALSE)</f>
        <v>NORMAL</v>
      </c>
      <c r="L1491" s="22">
        <f>VLOOKUP(A1491,table3__3[],4,FALSE)</f>
        <v>12625</v>
      </c>
      <c r="M1491" s="22" t="str">
        <f>VLOOKUP(A1491,table3__3[],5,FALSE)</f>
        <v>tier - 3</v>
      </c>
      <c r="N1491" t="str">
        <f>VLOOKUP(A1491,table3__3[],6,)</f>
        <v>tier - 1</v>
      </c>
      <c r="O1491" t="str">
        <f>VLOOKUP(A1491,table3__3[],7,FALSE)</f>
        <v>R1012</v>
      </c>
      <c r="P1491" s="8">
        <f>VLOOKUP(A1491,table3__3[],8,FALSE)</f>
        <v>52</v>
      </c>
      <c r="Q1491">
        <f>VLOOKUP(A1490,table3__3[],8,)</f>
        <v>59</v>
      </c>
    </row>
    <row r="1492" spans="1:17" x14ac:dyDescent="0.3">
      <c r="A1492" s="11" t="s">
        <v>880</v>
      </c>
      <c r="B1492" s="12" t="s">
        <v>7173</v>
      </c>
      <c r="C1492">
        <f>VLOOKUP(A1492,table2!A1492:J3826,2,FALSE)</f>
        <v>24.36</v>
      </c>
      <c r="D1492">
        <f>VLOOKUP(A1492,table2!A1492:J3826,3,FALSE)</f>
        <v>5.57</v>
      </c>
      <c r="E1492" t="str">
        <f>VLOOKUP(A1492,table2!A1492:J3826,4,FALSE)</f>
        <v>No</v>
      </c>
      <c r="F1492" t="str">
        <f>VLOOKUP(A1492,table2!A1492:J3826,5,FALSE)</f>
        <v>No</v>
      </c>
      <c r="G1492" t="str">
        <f>VLOOKUP(A1492,table2!A1492:J3826,6,FALSE)</f>
        <v>No</v>
      </c>
      <c r="H1492" s="26">
        <f>VLOOKUP(A1492,table2!A1492:J3826,7,FALSE)</f>
        <v>0</v>
      </c>
      <c r="I1492" t="str">
        <f>VLOOKUP(A1492,table2!A1492:J3826,8,FALSE)</f>
        <v>No</v>
      </c>
      <c r="J1492" t="str">
        <f>VLOOKUP(A1492,table2!A1492:J3826,9,FALSE)</f>
        <v>NORMAL WEIGHT</v>
      </c>
      <c r="K1492" t="str">
        <f>VLOOKUP(A1492,table2!A1492:J3826,10,FALSE)</f>
        <v>NORMAL</v>
      </c>
      <c r="L1492" s="22">
        <f>VLOOKUP(A1492,table3__3[],4,FALSE)</f>
        <v>12629</v>
      </c>
      <c r="M1492" s="22" t="str">
        <f>VLOOKUP(A1492,table3__3[],5,FALSE)</f>
        <v>tier - 3</v>
      </c>
      <c r="N1492" t="str">
        <f>VLOOKUP(A1492,table3__3[],6,)</f>
        <v>tier - 1</v>
      </c>
      <c r="O1492" t="str">
        <f>VLOOKUP(A1492,table3__3[],7,FALSE)</f>
        <v>R1013</v>
      </c>
      <c r="P1492" s="8">
        <f>VLOOKUP(A1492,table3__3[],8,FALSE)</f>
        <v>57</v>
      </c>
      <c r="Q1492">
        <f>VLOOKUP(A1491,table3__3[],8,)</f>
        <v>52</v>
      </c>
    </row>
    <row r="1493" spans="1:17" x14ac:dyDescent="0.3">
      <c r="A1493" s="13" t="s">
        <v>879</v>
      </c>
      <c r="B1493" s="14" t="s">
        <v>7175</v>
      </c>
      <c r="C1493">
        <f>VLOOKUP(A1493,table2!A1493:J3827,2,FALSE)</f>
        <v>32.299999999999997</v>
      </c>
      <c r="D1493">
        <f>VLOOKUP(A1493,table2!A1493:J3827,3,FALSE)</f>
        <v>5.31</v>
      </c>
      <c r="E1493" t="str">
        <f>VLOOKUP(A1493,table2!A1493:J3827,4,FALSE)</f>
        <v>No</v>
      </c>
      <c r="F1493" t="str">
        <f>VLOOKUP(A1493,table2!A1493:J3827,5,FALSE)</f>
        <v>No</v>
      </c>
      <c r="G1493" t="str">
        <f>VLOOKUP(A1493,table2!A1493:J3827,6,FALSE)</f>
        <v>No</v>
      </c>
      <c r="H1493" s="26">
        <f>VLOOKUP(A1493,table2!A1493:J3827,7,FALSE)</f>
        <v>0</v>
      </c>
      <c r="I1493" t="str">
        <f>VLOOKUP(A1493,table2!A1493:J3827,8,FALSE)</f>
        <v>No</v>
      </c>
      <c r="J1493" t="str">
        <f>VLOOKUP(A1493,table2!A1493:J3827,9,FALSE)</f>
        <v>OBESITY</v>
      </c>
      <c r="K1493" t="str">
        <f>VLOOKUP(A1493,table2!A1493:J3827,10,FALSE)</f>
        <v>NORMAL</v>
      </c>
      <c r="L1493" s="22">
        <f>VLOOKUP(A1493,table3__3[],4,FALSE)</f>
        <v>12630</v>
      </c>
      <c r="M1493" s="22" t="str">
        <f>VLOOKUP(A1493,table3__3[],5,FALSE)</f>
        <v>tier - 3</v>
      </c>
      <c r="N1493" t="str">
        <f>VLOOKUP(A1493,table3__3[],6,)</f>
        <v>tier - 3</v>
      </c>
      <c r="O1493" t="str">
        <f>VLOOKUP(A1493,table3__3[],7,FALSE)</f>
        <v>R1013</v>
      </c>
      <c r="P1493" s="8">
        <f>VLOOKUP(A1493,table3__3[],8,FALSE)</f>
        <v>60</v>
      </c>
      <c r="Q1493">
        <f>VLOOKUP(A1492,table3__3[],8,)</f>
        <v>57</v>
      </c>
    </row>
    <row r="1494" spans="1:17" x14ac:dyDescent="0.3">
      <c r="A1494" s="11" t="s">
        <v>878</v>
      </c>
      <c r="B1494" s="12" t="s">
        <v>7177</v>
      </c>
      <c r="C1494">
        <f>VLOOKUP(A1494,table2!A1494:J3828,2,FALSE)</f>
        <v>22.704999999999998</v>
      </c>
      <c r="D1494">
        <f>VLOOKUP(A1494,table2!A1494:J3828,3,FALSE)</f>
        <v>4.57</v>
      </c>
      <c r="E1494" t="str">
        <f>VLOOKUP(A1494,table2!A1494:J3828,4,FALSE)</f>
        <v>Yes</v>
      </c>
      <c r="F1494" t="str">
        <f>VLOOKUP(A1494,table2!A1494:J3828,5,FALSE)</f>
        <v>No</v>
      </c>
      <c r="G1494" t="str">
        <f>VLOOKUP(A1494,table2!A1494:J3828,6,FALSE)</f>
        <v>No</v>
      </c>
      <c r="H1494" s="26">
        <f>VLOOKUP(A1494,table2!A1494:J3828,7,FALSE)</f>
        <v>0</v>
      </c>
      <c r="I1494" t="str">
        <f>VLOOKUP(A1494,table2!A1494:J3828,8,FALSE)</f>
        <v>No</v>
      </c>
      <c r="J1494" t="str">
        <f>VLOOKUP(A1494,table2!A1494:J3828,9,FALSE)</f>
        <v>NORMAL WEIGHT</v>
      </c>
      <c r="K1494" t="str">
        <f>VLOOKUP(A1494,table2!A1494:J3828,10,FALSE)</f>
        <v>NORMAL</v>
      </c>
      <c r="L1494" s="22">
        <f>VLOOKUP(A1494,table3__3[],4,FALSE)</f>
        <v>12638</v>
      </c>
      <c r="M1494" s="22" t="str">
        <f>VLOOKUP(A1494,table3__3[],5,FALSE)</f>
        <v>tier - 3</v>
      </c>
      <c r="N1494" t="str">
        <f>VLOOKUP(A1494,table3__3[],6,)</f>
        <v>tier - 1</v>
      </c>
      <c r="O1494" t="str">
        <f>VLOOKUP(A1494,table3__3[],7,FALSE)</f>
        <v>R1011</v>
      </c>
      <c r="P1494" s="8">
        <f>VLOOKUP(A1494,table3__3[],8,FALSE)</f>
        <v>60</v>
      </c>
      <c r="Q1494">
        <f>VLOOKUP(A1493,table3__3[],8,)</f>
        <v>60</v>
      </c>
    </row>
    <row r="1495" spans="1:17" x14ac:dyDescent="0.3">
      <c r="A1495" s="13" t="s">
        <v>877</v>
      </c>
      <c r="B1495" s="14" t="s">
        <v>7179</v>
      </c>
      <c r="C1495">
        <f>VLOOKUP(A1495,table2!A1495:J3829,2,FALSE)</f>
        <v>21.79</v>
      </c>
      <c r="D1495">
        <f>VLOOKUP(A1495,table2!A1495:J3829,3,FALSE)</f>
        <v>8.6999999999999993</v>
      </c>
      <c r="E1495" t="str">
        <f>VLOOKUP(A1495,table2!A1495:J3829,4,FALSE)</f>
        <v>Yes</v>
      </c>
      <c r="F1495" t="str">
        <f>VLOOKUP(A1495,table2!A1495:J3829,5,FALSE)</f>
        <v>No</v>
      </c>
      <c r="G1495" t="str">
        <f>VLOOKUP(A1495,table2!A1495:J3829,6,FALSE)</f>
        <v>No</v>
      </c>
      <c r="H1495" s="26">
        <f>VLOOKUP(A1495,table2!A1495:J3829,7,FALSE)</f>
        <v>1</v>
      </c>
      <c r="I1495" t="str">
        <f>VLOOKUP(A1495,table2!A1495:J3829,8,FALSE)</f>
        <v>No</v>
      </c>
      <c r="J1495" t="str">
        <f>VLOOKUP(A1495,table2!A1495:J3829,9,FALSE)</f>
        <v>NORMAL WEIGHT</v>
      </c>
      <c r="K1495" t="str">
        <f>VLOOKUP(A1495,table2!A1495:J3829,10,FALSE)</f>
        <v>DIABETES</v>
      </c>
      <c r="L1495" s="22">
        <f>VLOOKUP(A1495,table3__3[],4,FALSE)</f>
        <v>12640</v>
      </c>
      <c r="M1495" s="22" t="str">
        <f>VLOOKUP(A1495,table3__3[],5,FALSE)</f>
        <v>tier - 3</v>
      </c>
      <c r="N1495" t="str">
        <f>VLOOKUP(A1495,table3__3[],6,)</f>
        <v>tier - 1</v>
      </c>
      <c r="O1495" t="str">
        <f>VLOOKUP(A1495,table3__3[],7,FALSE)</f>
        <v>R1011</v>
      </c>
      <c r="P1495" s="8">
        <f>VLOOKUP(A1495,table3__3[],8,FALSE)</f>
        <v>50</v>
      </c>
      <c r="Q1495">
        <f>VLOOKUP(A1494,table3__3[],8,)</f>
        <v>60</v>
      </c>
    </row>
    <row r="1496" spans="1:17" x14ac:dyDescent="0.3">
      <c r="A1496" s="11" t="s">
        <v>876</v>
      </c>
      <c r="B1496" s="12" t="s">
        <v>7180</v>
      </c>
      <c r="C1496">
        <f>VLOOKUP(A1496,table2!A1496:J3830,2,FALSE)</f>
        <v>24.52</v>
      </c>
      <c r="D1496">
        <f>VLOOKUP(A1496,table2!A1496:J3830,3,FALSE)</f>
        <v>4.76</v>
      </c>
      <c r="E1496" t="str">
        <f>VLOOKUP(A1496,table2!A1496:J3830,4,FALSE)</f>
        <v>No</v>
      </c>
      <c r="F1496" t="str">
        <f>VLOOKUP(A1496,table2!A1496:J3830,5,FALSE)</f>
        <v>No</v>
      </c>
      <c r="G1496" t="str">
        <f>VLOOKUP(A1496,table2!A1496:J3830,6,FALSE)</f>
        <v>No</v>
      </c>
      <c r="H1496" s="26">
        <f>VLOOKUP(A1496,table2!A1496:J3830,7,FALSE)</f>
        <v>0</v>
      </c>
      <c r="I1496" t="str">
        <f>VLOOKUP(A1496,table2!A1496:J3830,8,FALSE)</f>
        <v>No</v>
      </c>
      <c r="J1496" t="str">
        <f>VLOOKUP(A1496,table2!A1496:J3830,9,FALSE)</f>
        <v>NORMAL WEIGHT</v>
      </c>
      <c r="K1496" t="str">
        <f>VLOOKUP(A1496,table2!A1496:J3830,10,FALSE)</f>
        <v>NORMAL</v>
      </c>
      <c r="L1496" s="22">
        <f>VLOOKUP(A1496,table3__3[],4,FALSE)</f>
        <v>12643</v>
      </c>
      <c r="M1496" s="22" t="str">
        <f>VLOOKUP(A1496,table3__3[],5,FALSE)</f>
        <v>tier - 3</v>
      </c>
      <c r="N1496" t="str">
        <f>VLOOKUP(A1496,table3__3[],6,)</f>
        <v>tier - 1</v>
      </c>
      <c r="O1496" t="str">
        <f>VLOOKUP(A1496,table3__3[],7,FALSE)</f>
        <v>R1012</v>
      </c>
      <c r="P1496" s="8">
        <f>VLOOKUP(A1496,table3__3[],8,FALSE)</f>
        <v>56</v>
      </c>
      <c r="Q1496">
        <f>VLOOKUP(A1495,table3__3[],8,)</f>
        <v>50</v>
      </c>
    </row>
    <row r="1497" spans="1:17" x14ac:dyDescent="0.3">
      <c r="A1497" s="13" t="s">
        <v>875</v>
      </c>
      <c r="B1497" s="14" t="s">
        <v>7182</v>
      </c>
      <c r="C1497">
        <f>VLOOKUP(A1497,table2!A1497:J3831,2,FALSE)</f>
        <v>39.520000000000003</v>
      </c>
      <c r="D1497">
        <f>VLOOKUP(A1497,table2!A1497:J3831,3,FALSE)</f>
        <v>11.81</v>
      </c>
      <c r="E1497" t="str">
        <f>VLOOKUP(A1497,table2!A1497:J3831,4,FALSE)</f>
        <v>No</v>
      </c>
      <c r="F1497" t="str">
        <f>VLOOKUP(A1497,table2!A1497:J3831,5,FALSE)</f>
        <v>No</v>
      </c>
      <c r="G1497" t="str">
        <f>VLOOKUP(A1497,table2!A1497:J3831,6,FALSE)</f>
        <v>No</v>
      </c>
      <c r="H1497" s="26">
        <f>VLOOKUP(A1497,table2!A1497:J3831,7,FALSE)</f>
        <v>0</v>
      </c>
      <c r="I1497" t="str">
        <f>VLOOKUP(A1497,table2!A1497:J3831,8,FALSE)</f>
        <v>No</v>
      </c>
      <c r="J1497" t="str">
        <f>VLOOKUP(A1497,table2!A1497:J3831,9,FALSE)</f>
        <v>OBESITY</v>
      </c>
      <c r="K1497" t="str">
        <f>VLOOKUP(A1497,table2!A1497:J3831,10,FALSE)</f>
        <v>DIABETES</v>
      </c>
      <c r="L1497" s="22">
        <f>VLOOKUP(A1497,table3__3[],4,FALSE)</f>
        <v>12645</v>
      </c>
      <c r="M1497" s="22" t="str">
        <f>VLOOKUP(A1497,table3__3[],5,FALSE)</f>
        <v>tier - 3</v>
      </c>
      <c r="N1497" t="str">
        <f>VLOOKUP(A1497,table3__3[],6,)</f>
        <v>tier - 2</v>
      </c>
      <c r="O1497" t="str">
        <f>VLOOKUP(A1497,table3__3[],7,FALSE)</f>
        <v>R1011</v>
      </c>
      <c r="P1497" s="8">
        <f>VLOOKUP(A1497,table3__3[],8,FALSE)</f>
        <v>60</v>
      </c>
      <c r="Q1497">
        <f>VLOOKUP(A1496,table3__3[],8,)</f>
        <v>56</v>
      </c>
    </row>
    <row r="1498" spans="1:17" x14ac:dyDescent="0.3">
      <c r="A1498" s="11" t="s">
        <v>874</v>
      </c>
      <c r="B1498" s="12" t="s">
        <v>7184</v>
      </c>
      <c r="C1498">
        <f>VLOOKUP(A1498,table2!A1498:J3832,2,FALSE)</f>
        <v>24.49</v>
      </c>
      <c r="D1498">
        <f>VLOOKUP(A1498,table2!A1498:J3832,3,FALSE)</f>
        <v>4.67</v>
      </c>
      <c r="E1498" t="str">
        <f>VLOOKUP(A1498,table2!A1498:J3832,4,FALSE)</f>
        <v>No</v>
      </c>
      <c r="F1498" t="str">
        <f>VLOOKUP(A1498,table2!A1498:J3832,5,FALSE)</f>
        <v>No</v>
      </c>
      <c r="G1498" t="str">
        <f>VLOOKUP(A1498,table2!A1498:J3832,6,FALSE)</f>
        <v>No</v>
      </c>
      <c r="H1498" s="26">
        <f>VLOOKUP(A1498,table2!A1498:J3832,7,FALSE)</f>
        <v>0</v>
      </c>
      <c r="I1498" t="str">
        <f>VLOOKUP(A1498,table2!A1498:J3832,8,FALSE)</f>
        <v>No</v>
      </c>
      <c r="J1498" t="str">
        <f>VLOOKUP(A1498,table2!A1498:J3832,9,FALSE)</f>
        <v>NORMAL WEIGHT</v>
      </c>
      <c r="K1498" t="str">
        <f>VLOOKUP(A1498,table2!A1498:J3832,10,FALSE)</f>
        <v>NORMAL</v>
      </c>
      <c r="L1498" s="22">
        <f>VLOOKUP(A1498,table3__3[],4,FALSE)</f>
        <v>12646</v>
      </c>
      <c r="M1498" s="22" t="str">
        <f>VLOOKUP(A1498,table3__3[],5,FALSE)</f>
        <v>tier - 3</v>
      </c>
      <c r="N1498" t="str">
        <f>VLOOKUP(A1498,table3__3[],6,)</f>
        <v>tier - 2</v>
      </c>
      <c r="O1498" t="str">
        <f>VLOOKUP(A1498,table3__3[],7,FALSE)</f>
        <v>R1011</v>
      </c>
      <c r="P1498" s="8">
        <f>VLOOKUP(A1498,table3__3[],8,FALSE)</f>
        <v>57</v>
      </c>
      <c r="Q1498">
        <f>VLOOKUP(A1497,table3__3[],8,)</f>
        <v>60</v>
      </c>
    </row>
    <row r="1499" spans="1:17" x14ac:dyDescent="0.3">
      <c r="A1499" s="13" t="s">
        <v>873</v>
      </c>
      <c r="B1499" s="14" t="s">
        <v>7186</v>
      </c>
      <c r="C1499">
        <f>VLOOKUP(A1499,table2!A1499:J3833,2,FALSE)</f>
        <v>26.315000000000001</v>
      </c>
      <c r="D1499">
        <f>VLOOKUP(A1499,table2!A1499:J3833,3,FALSE)</f>
        <v>6.02</v>
      </c>
      <c r="E1499" t="str">
        <f>VLOOKUP(A1499,table2!A1499:J3833,4,FALSE)</f>
        <v>No</v>
      </c>
      <c r="F1499" t="str">
        <f>VLOOKUP(A1499,table2!A1499:J3833,5,FALSE)</f>
        <v>No</v>
      </c>
      <c r="G1499" t="str">
        <f>VLOOKUP(A1499,table2!A1499:J3833,6,FALSE)</f>
        <v>No</v>
      </c>
      <c r="H1499" s="26">
        <f>VLOOKUP(A1499,table2!A1499:J3833,7,FALSE)</f>
        <v>0</v>
      </c>
      <c r="I1499" t="str">
        <f>VLOOKUP(A1499,table2!A1499:J3833,8,FALSE)</f>
        <v>No</v>
      </c>
      <c r="J1499" t="str">
        <f>VLOOKUP(A1499,table2!A1499:J3833,9,FALSE)</f>
        <v>OVER WEIGHT</v>
      </c>
      <c r="K1499" t="str">
        <f>VLOOKUP(A1499,table2!A1499:J3833,10,FALSE)</f>
        <v>PREDIABETES</v>
      </c>
      <c r="L1499" s="22">
        <f>VLOOKUP(A1499,table3__3[],4,FALSE)</f>
        <v>12649</v>
      </c>
      <c r="M1499" s="22" t="str">
        <f>VLOOKUP(A1499,table3__3[],5,FALSE)</f>
        <v>tier - 3</v>
      </c>
      <c r="N1499" t="str">
        <f>VLOOKUP(A1499,table3__3[],6,)</f>
        <v>tier - 2</v>
      </c>
      <c r="O1499" t="str">
        <f>VLOOKUP(A1499,table3__3[],7,FALSE)</f>
        <v>R1013</v>
      </c>
      <c r="P1499" s="8">
        <f>VLOOKUP(A1499,table3__3[],8,FALSE)</f>
        <v>60</v>
      </c>
      <c r="Q1499">
        <f>VLOOKUP(A1498,table3__3[],8,)</f>
        <v>57</v>
      </c>
    </row>
    <row r="1500" spans="1:17" x14ac:dyDescent="0.3">
      <c r="A1500" s="11" t="s">
        <v>872</v>
      </c>
      <c r="B1500" s="12" t="s">
        <v>7187</v>
      </c>
      <c r="C1500">
        <f>VLOOKUP(A1500,table2!A1500:J3834,2,FALSE)</f>
        <v>22.58</v>
      </c>
      <c r="D1500">
        <f>VLOOKUP(A1500,table2!A1500:J3834,3,FALSE)</f>
        <v>7.46</v>
      </c>
      <c r="E1500" t="str">
        <f>VLOOKUP(A1500,table2!A1500:J3834,4,FALSE)</f>
        <v>No</v>
      </c>
      <c r="F1500" t="str">
        <f>VLOOKUP(A1500,table2!A1500:J3834,5,FALSE)</f>
        <v>No</v>
      </c>
      <c r="G1500" t="str">
        <f>VLOOKUP(A1500,table2!A1500:J3834,6,FALSE)</f>
        <v>No</v>
      </c>
      <c r="H1500" s="26">
        <f>VLOOKUP(A1500,table2!A1500:J3834,7,FALSE)</f>
        <v>0</v>
      </c>
      <c r="I1500" t="str">
        <f>VLOOKUP(A1500,table2!A1500:J3834,8,FALSE)</f>
        <v>No</v>
      </c>
      <c r="J1500" t="str">
        <f>VLOOKUP(A1500,table2!A1500:J3834,9,FALSE)</f>
        <v>NORMAL WEIGHT</v>
      </c>
      <c r="K1500" t="str">
        <f>VLOOKUP(A1500,table2!A1500:J3834,10,FALSE)</f>
        <v>DIABETES</v>
      </c>
      <c r="L1500" s="22">
        <f>VLOOKUP(A1500,table3__3[],4,FALSE)</f>
        <v>12697</v>
      </c>
      <c r="M1500" s="22" t="str">
        <f>VLOOKUP(A1500,table3__3[],5,FALSE)</f>
        <v>tier - 3</v>
      </c>
      <c r="N1500" t="str">
        <f>VLOOKUP(A1500,table3__3[],6,)</f>
        <v>tier - 3</v>
      </c>
      <c r="O1500" t="str">
        <f>VLOOKUP(A1500,table3__3[],7,FALSE)</f>
        <v>R1021</v>
      </c>
      <c r="P1500" s="8">
        <f>VLOOKUP(A1500,table3__3[],8,FALSE)</f>
        <v>48</v>
      </c>
      <c r="Q1500">
        <f>VLOOKUP(A1499,table3__3[],8,)</f>
        <v>60</v>
      </c>
    </row>
    <row r="1501" spans="1:17" x14ac:dyDescent="0.3">
      <c r="A1501" s="13" t="s">
        <v>871</v>
      </c>
      <c r="B1501" s="14" t="s">
        <v>7189</v>
      </c>
      <c r="C1501">
        <f>VLOOKUP(A1501,table2!A1501:J3835,2,FALSE)</f>
        <v>19.475000000000001</v>
      </c>
      <c r="D1501">
        <f>VLOOKUP(A1501,table2!A1501:J3835,3,FALSE)</f>
        <v>4.74</v>
      </c>
      <c r="E1501" t="str">
        <f>VLOOKUP(A1501,table2!A1501:J3835,4,FALSE)</f>
        <v>No</v>
      </c>
      <c r="F1501" t="str">
        <f>VLOOKUP(A1501,table2!A1501:J3835,5,FALSE)</f>
        <v>No</v>
      </c>
      <c r="G1501" t="str">
        <f>VLOOKUP(A1501,table2!A1501:J3835,6,FALSE)</f>
        <v>No</v>
      </c>
      <c r="H1501" s="26">
        <f>VLOOKUP(A1501,table2!A1501:J3835,7,FALSE)</f>
        <v>1</v>
      </c>
      <c r="I1501" t="str">
        <f>VLOOKUP(A1501,table2!A1501:J3835,8,FALSE)</f>
        <v>No</v>
      </c>
      <c r="J1501" t="str">
        <f>VLOOKUP(A1501,table2!A1501:J3835,9,FALSE)</f>
        <v>NORMAL WEIGHT</v>
      </c>
      <c r="K1501" t="str">
        <f>VLOOKUP(A1501,table2!A1501:J3835,10,FALSE)</f>
        <v>NORMAL</v>
      </c>
      <c r="L1501" s="22">
        <f>VLOOKUP(A1501,table3__3[],4,FALSE)</f>
        <v>12700</v>
      </c>
      <c r="M1501" s="22" t="str">
        <f>VLOOKUP(A1501,table3__3[],5,FALSE)</f>
        <v>tier - 3</v>
      </c>
      <c r="N1501" t="str">
        <f>VLOOKUP(A1501,table3__3[],6,)</f>
        <v>tier - 2</v>
      </c>
      <c r="O1501" t="str">
        <f>VLOOKUP(A1501,table3__3[],7,FALSE)</f>
        <v>R1011</v>
      </c>
      <c r="P1501" s="8">
        <f>VLOOKUP(A1501,table3__3[],8,FALSE)</f>
        <v>30</v>
      </c>
      <c r="Q1501">
        <f>VLOOKUP(A1500,table3__3[],8,)</f>
        <v>48</v>
      </c>
    </row>
    <row r="1502" spans="1:17" x14ac:dyDescent="0.3">
      <c r="A1502" s="11" t="s">
        <v>870</v>
      </c>
      <c r="B1502" s="12" t="s">
        <v>7190</v>
      </c>
      <c r="C1502">
        <f>VLOOKUP(A1502,table2!A1502:J3836,2,FALSE)</f>
        <v>26.33</v>
      </c>
      <c r="D1502">
        <f>VLOOKUP(A1502,table2!A1502:J3836,3,FALSE)</f>
        <v>4.79</v>
      </c>
      <c r="E1502" t="str">
        <f>VLOOKUP(A1502,table2!A1502:J3836,4,FALSE)</f>
        <v>No</v>
      </c>
      <c r="F1502" t="str">
        <f>VLOOKUP(A1502,table2!A1502:J3836,5,FALSE)</f>
        <v>No</v>
      </c>
      <c r="G1502" t="str">
        <f>VLOOKUP(A1502,table2!A1502:J3836,6,FALSE)</f>
        <v>No</v>
      </c>
      <c r="H1502" s="26">
        <f>VLOOKUP(A1502,table2!A1502:J3836,7,FALSE)</f>
        <v>0</v>
      </c>
      <c r="I1502" t="str">
        <f>VLOOKUP(A1502,table2!A1502:J3836,8,FALSE)</f>
        <v>No</v>
      </c>
      <c r="J1502" t="str">
        <f>VLOOKUP(A1502,table2!A1502:J3836,9,FALSE)</f>
        <v>OVER WEIGHT</v>
      </c>
      <c r="K1502" t="str">
        <f>VLOOKUP(A1502,table2!A1502:J3836,10,FALSE)</f>
        <v>NORMAL</v>
      </c>
      <c r="L1502" s="22">
        <f>VLOOKUP(A1502,table3__3[],4,FALSE)</f>
        <v>12701</v>
      </c>
      <c r="M1502" s="22" t="str">
        <f>VLOOKUP(A1502,table3__3[],5,FALSE)</f>
        <v>tier - 3</v>
      </c>
      <c r="N1502" t="str">
        <f>VLOOKUP(A1502,table3__3[],6,)</f>
        <v>tier - 3</v>
      </c>
      <c r="O1502" t="str">
        <f>VLOOKUP(A1502,table3__3[],7,FALSE)</f>
        <v>R1011</v>
      </c>
      <c r="P1502" s="8">
        <f>VLOOKUP(A1502,table3__3[],8,FALSE)</f>
        <v>58</v>
      </c>
      <c r="Q1502">
        <f>VLOOKUP(A1501,table3__3[],8,)</f>
        <v>30</v>
      </c>
    </row>
    <row r="1503" spans="1:17" x14ac:dyDescent="0.3">
      <c r="A1503" s="13" t="s">
        <v>869</v>
      </c>
      <c r="B1503" s="14" t="s">
        <v>7192</v>
      </c>
      <c r="C1503">
        <f>VLOOKUP(A1503,table2!A1503:J3837,2,FALSE)</f>
        <v>17.29</v>
      </c>
      <c r="D1503">
        <f>VLOOKUP(A1503,table2!A1503:J3837,3,FALSE)</f>
        <v>5.35</v>
      </c>
      <c r="E1503" t="str">
        <f>VLOOKUP(A1503,table2!A1503:J3837,4,FALSE)</f>
        <v>Yes</v>
      </c>
      <c r="F1503" t="str">
        <f>VLOOKUP(A1503,table2!A1503:J3837,5,FALSE)</f>
        <v>No</v>
      </c>
      <c r="G1503" t="str">
        <f>VLOOKUP(A1503,table2!A1503:J3837,6,FALSE)</f>
        <v>No</v>
      </c>
      <c r="H1503" s="26">
        <f>VLOOKUP(A1503,table2!A1503:J3837,7,FALSE)</f>
        <v>0</v>
      </c>
      <c r="I1503" t="str">
        <f>VLOOKUP(A1503,table2!A1503:J3837,8,FALSE)</f>
        <v>No</v>
      </c>
      <c r="J1503" t="str">
        <f>VLOOKUP(A1503,table2!A1503:J3837,9,FALSE)</f>
        <v>UNDER WEIGHT</v>
      </c>
      <c r="K1503" t="str">
        <f>VLOOKUP(A1503,table2!A1503:J3837,10,FALSE)</f>
        <v>NORMAL</v>
      </c>
      <c r="L1503" s="22">
        <f>VLOOKUP(A1503,table3__3[],4,FALSE)</f>
        <v>12713</v>
      </c>
      <c r="M1503" s="22" t="str">
        <f>VLOOKUP(A1503,table3__3[],5,FALSE)</f>
        <v>tier - 3</v>
      </c>
      <c r="N1503" t="str">
        <f>VLOOKUP(A1503,table3__3[],6,)</f>
        <v>tier - 1</v>
      </c>
      <c r="O1503" t="str">
        <f>VLOOKUP(A1503,table3__3[],7,FALSE)</f>
        <v>R1011</v>
      </c>
      <c r="P1503" s="8">
        <f>VLOOKUP(A1503,table3__3[],8,FALSE)</f>
        <v>52</v>
      </c>
      <c r="Q1503">
        <f>VLOOKUP(A1502,table3__3[],8,)</f>
        <v>58</v>
      </c>
    </row>
    <row r="1504" spans="1:17" x14ac:dyDescent="0.3">
      <c r="A1504" s="11" t="s">
        <v>868</v>
      </c>
      <c r="B1504" s="12" t="s">
        <v>7193</v>
      </c>
      <c r="C1504">
        <f>VLOOKUP(A1504,table2!A1504:J3838,2,FALSE)</f>
        <v>42.88</v>
      </c>
      <c r="D1504">
        <f>VLOOKUP(A1504,table2!A1504:J3838,3,FALSE)</f>
        <v>4.87</v>
      </c>
      <c r="E1504" t="str">
        <f>VLOOKUP(A1504,table2!A1504:J3838,4,FALSE)</f>
        <v>No</v>
      </c>
      <c r="F1504" t="str">
        <f>VLOOKUP(A1504,table2!A1504:J3838,5,FALSE)</f>
        <v>Yes</v>
      </c>
      <c r="G1504" t="str">
        <f>VLOOKUP(A1504,table2!A1504:J3838,6,FALSE)</f>
        <v>No</v>
      </c>
      <c r="H1504" s="26">
        <f>VLOOKUP(A1504,table2!A1504:J3838,7,FALSE)</f>
        <v>1</v>
      </c>
      <c r="I1504" t="str">
        <f>VLOOKUP(A1504,table2!A1504:J3838,8,FALSE)</f>
        <v>No</v>
      </c>
      <c r="J1504" t="str">
        <f>VLOOKUP(A1504,table2!A1504:J3838,9,FALSE)</f>
        <v>OBESITY</v>
      </c>
      <c r="K1504" t="str">
        <f>VLOOKUP(A1504,table2!A1504:J3838,10,FALSE)</f>
        <v>NORMAL</v>
      </c>
      <c r="L1504" s="22">
        <f>VLOOKUP(A1504,table3__3[],4,FALSE)</f>
        <v>12718</v>
      </c>
      <c r="M1504" s="22" t="str">
        <f>VLOOKUP(A1504,table3__3[],5,FALSE)</f>
        <v>tier - 3</v>
      </c>
      <c r="N1504" t="str">
        <f>VLOOKUP(A1504,table3__3[],6,)</f>
        <v>tier - 1</v>
      </c>
      <c r="O1504" t="str">
        <f>VLOOKUP(A1504,table3__3[],7,FALSE)</f>
        <v>R1026</v>
      </c>
      <c r="P1504" s="8">
        <f>VLOOKUP(A1504,table3__3[],8,FALSE)</f>
        <v>34</v>
      </c>
      <c r="Q1504">
        <f>VLOOKUP(A1503,table3__3[],8,)</f>
        <v>52</v>
      </c>
    </row>
    <row r="1505" spans="1:17" x14ac:dyDescent="0.3">
      <c r="A1505" s="13" t="s">
        <v>867</v>
      </c>
      <c r="B1505" s="14" t="s">
        <v>6287</v>
      </c>
      <c r="C1505">
        <f>VLOOKUP(A1505,table2!A1505:J3839,2,FALSE)</f>
        <v>32.200000000000003</v>
      </c>
      <c r="D1505">
        <f>VLOOKUP(A1505,table2!A1505:J3839,3,FALSE)</f>
        <v>10.09</v>
      </c>
      <c r="E1505" t="str">
        <f>VLOOKUP(A1505,table2!A1505:J3839,4,FALSE)</f>
        <v>Yes</v>
      </c>
      <c r="F1505" t="str">
        <f>VLOOKUP(A1505,table2!A1505:J3839,5,FALSE)</f>
        <v>No</v>
      </c>
      <c r="G1505" t="str">
        <f>VLOOKUP(A1505,table2!A1505:J3839,6,FALSE)</f>
        <v>No</v>
      </c>
      <c r="H1505" s="26">
        <f>VLOOKUP(A1505,table2!A1505:J3839,7,FALSE)</f>
        <v>0</v>
      </c>
      <c r="I1505" t="str">
        <f>VLOOKUP(A1505,table2!A1505:J3839,8,FALSE)</f>
        <v>No</v>
      </c>
      <c r="J1505" t="str">
        <f>VLOOKUP(A1505,table2!A1505:J3839,9,FALSE)</f>
        <v>OBESITY</v>
      </c>
      <c r="K1505" t="str">
        <f>VLOOKUP(A1505,table2!A1505:J3839,10,FALSE)</f>
        <v>DIABETES</v>
      </c>
      <c r="L1505" s="22">
        <f>VLOOKUP(A1505,table3__3[],4,FALSE)</f>
        <v>12731</v>
      </c>
      <c r="M1505" s="22" t="str">
        <f>VLOOKUP(A1505,table3__3[],5,FALSE)</f>
        <v>tier - 3</v>
      </c>
      <c r="N1505" t="str">
        <f>VLOOKUP(A1505,table3__3[],6,)</f>
        <v>tier - 3</v>
      </c>
      <c r="O1505" t="str">
        <f>VLOOKUP(A1505,table3__3[],7,FALSE)</f>
        <v>R1016</v>
      </c>
      <c r="P1505" s="8">
        <f>VLOOKUP(A1505,table3__3[],8,FALSE)</f>
        <v>60</v>
      </c>
      <c r="Q1505">
        <f>VLOOKUP(A1504,table3__3[],8,)</f>
        <v>34</v>
      </c>
    </row>
    <row r="1506" spans="1:17" x14ac:dyDescent="0.3">
      <c r="A1506" s="11" t="s">
        <v>866</v>
      </c>
      <c r="B1506" s="12" t="s">
        <v>7196</v>
      </c>
      <c r="C1506">
        <f>VLOOKUP(A1506,table2!A1506:J3840,2,FALSE)</f>
        <v>18.75</v>
      </c>
      <c r="D1506">
        <f>VLOOKUP(A1506,table2!A1506:J3840,3,FALSE)</f>
        <v>5.47</v>
      </c>
      <c r="E1506" t="str">
        <f>VLOOKUP(A1506,table2!A1506:J3840,4,FALSE)</f>
        <v>Yes</v>
      </c>
      <c r="F1506" t="str">
        <f>VLOOKUP(A1506,table2!A1506:J3840,5,FALSE)</f>
        <v>No</v>
      </c>
      <c r="G1506" t="str">
        <f>VLOOKUP(A1506,table2!A1506:J3840,6,FALSE)</f>
        <v>Yes</v>
      </c>
      <c r="H1506" s="26">
        <f>VLOOKUP(A1506,table2!A1506:J3840,7,FALSE)</f>
        <v>1</v>
      </c>
      <c r="I1506" t="str">
        <f>VLOOKUP(A1506,table2!A1506:J3840,8,FALSE)</f>
        <v>No</v>
      </c>
      <c r="J1506" t="str">
        <f>VLOOKUP(A1506,table2!A1506:J3840,9,FALSE)</f>
        <v>NORMAL WEIGHT</v>
      </c>
      <c r="K1506" t="str">
        <f>VLOOKUP(A1506,table2!A1506:J3840,10,FALSE)</f>
        <v>NORMAL</v>
      </c>
      <c r="L1506" s="22">
        <f>VLOOKUP(A1506,table3__3[],4,FALSE)</f>
        <v>12741</v>
      </c>
      <c r="M1506" s="22" t="str">
        <f>VLOOKUP(A1506,table3__3[],5,FALSE)</f>
        <v>tier - 3</v>
      </c>
      <c r="N1506" t="str">
        <f>VLOOKUP(A1506,table3__3[],6,)</f>
        <v>tier - 1</v>
      </c>
      <c r="O1506" t="str">
        <f>VLOOKUP(A1506,table3__3[],7,FALSE)</f>
        <v>R1017</v>
      </c>
      <c r="P1506" s="8">
        <f>VLOOKUP(A1506,table3__3[],8,FALSE)</f>
        <v>60</v>
      </c>
      <c r="Q1506">
        <f>VLOOKUP(A1505,table3__3[],8,)</f>
        <v>60</v>
      </c>
    </row>
    <row r="1507" spans="1:17" x14ac:dyDescent="0.3">
      <c r="A1507" s="13" t="s">
        <v>865</v>
      </c>
      <c r="B1507" s="14" t="s">
        <v>7198</v>
      </c>
      <c r="C1507">
        <f>VLOOKUP(A1507,table2!A1507:J3841,2,FALSE)</f>
        <v>22.36</v>
      </c>
      <c r="D1507">
        <f>VLOOKUP(A1507,table2!A1507:J3841,3,FALSE)</f>
        <v>8.6</v>
      </c>
      <c r="E1507" t="str">
        <f>VLOOKUP(A1507,table2!A1507:J3841,4,FALSE)</f>
        <v>No</v>
      </c>
      <c r="F1507" t="str">
        <f>VLOOKUP(A1507,table2!A1507:J3841,5,FALSE)</f>
        <v>No</v>
      </c>
      <c r="G1507" t="str">
        <f>VLOOKUP(A1507,table2!A1507:J3841,6,FALSE)</f>
        <v>No</v>
      </c>
      <c r="H1507" s="26">
        <f>VLOOKUP(A1507,table2!A1507:J3841,7,FALSE)</f>
        <v>0</v>
      </c>
      <c r="I1507" t="str">
        <f>VLOOKUP(A1507,table2!A1507:J3841,8,FALSE)</f>
        <v>No</v>
      </c>
      <c r="J1507" t="str">
        <f>VLOOKUP(A1507,table2!A1507:J3841,9,FALSE)</f>
        <v>NORMAL WEIGHT</v>
      </c>
      <c r="K1507" t="str">
        <f>VLOOKUP(A1507,table2!A1507:J3841,10,FALSE)</f>
        <v>DIABETES</v>
      </c>
      <c r="L1507" s="22">
        <f>VLOOKUP(A1507,table3__3[],4,FALSE)</f>
        <v>12770</v>
      </c>
      <c r="M1507" s="22" t="str">
        <f>VLOOKUP(A1507,table3__3[],5,FALSE)</f>
        <v>tier - 3</v>
      </c>
      <c r="N1507" t="str">
        <f>VLOOKUP(A1507,table3__3[],6,)</f>
        <v>tier - 3</v>
      </c>
      <c r="O1507" t="str">
        <f>VLOOKUP(A1507,table3__3[],7,FALSE)</f>
        <v>R1021</v>
      </c>
      <c r="P1507" s="8">
        <f>VLOOKUP(A1507,table3__3[],8,FALSE)</f>
        <v>47</v>
      </c>
      <c r="Q1507">
        <f>VLOOKUP(A1506,table3__3[],8,)</f>
        <v>60</v>
      </c>
    </row>
    <row r="1508" spans="1:17" x14ac:dyDescent="0.3">
      <c r="A1508" s="11" t="s">
        <v>864</v>
      </c>
      <c r="B1508" s="12" t="s">
        <v>7200</v>
      </c>
      <c r="C1508">
        <f>VLOOKUP(A1508,table2!A1508:J3842,2,FALSE)</f>
        <v>23.94</v>
      </c>
      <c r="D1508">
        <f>VLOOKUP(A1508,table2!A1508:J3842,3,FALSE)</f>
        <v>10.74</v>
      </c>
      <c r="E1508" t="str">
        <f>VLOOKUP(A1508,table2!A1508:J3842,4,FALSE)</f>
        <v>Yes</v>
      </c>
      <c r="F1508" t="str">
        <f>VLOOKUP(A1508,table2!A1508:J3842,5,FALSE)</f>
        <v>No</v>
      </c>
      <c r="G1508" t="str">
        <f>VLOOKUP(A1508,table2!A1508:J3842,6,FALSE)</f>
        <v>No</v>
      </c>
      <c r="H1508" s="26">
        <f>VLOOKUP(A1508,table2!A1508:J3842,7,FALSE)</f>
        <v>0</v>
      </c>
      <c r="I1508" t="str">
        <f>VLOOKUP(A1508,table2!A1508:J3842,8,FALSE)</f>
        <v>No</v>
      </c>
      <c r="J1508" t="str">
        <f>VLOOKUP(A1508,table2!A1508:J3842,9,FALSE)</f>
        <v>NORMAL WEIGHT</v>
      </c>
      <c r="K1508" t="str">
        <f>VLOOKUP(A1508,table2!A1508:J3842,10,FALSE)</f>
        <v>DIABETES</v>
      </c>
      <c r="L1508" s="22">
        <f>VLOOKUP(A1508,table3__3[],4,FALSE)</f>
        <v>12776</v>
      </c>
      <c r="M1508" s="22" t="str">
        <f>VLOOKUP(A1508,table3__3[],5,FALSE)</f>
        <v>tier - 3</v>
      </c>
      <c r="N1508" t="str">
        <f>VLOOKUP(A1508,table3__3[],6,)</f>
        <v>tier - 3</v>
      </c>
      <c r="O1508" t="str">
        <f>VLOOKUP(A1508,table3__3[],7,FALSE)</f>
        <v>R1026</v>
      </c>
      <c r="P1508" s="8">
        <f>VLOOKUP(A1508,table3__3[],8,FALSE)</f>
        <v>50</v>
      </c>
      <c r="Q1508">
        <f>VLOOKUP(A1507,table3__3[],8,)</f>
        <v>47</v>
      </c>
    </row>
    <row r="1509" spans="1:17" x14ac:dyDescent="0.3">
      <c r="A1509" s="13" t="s">
        <v>863</v>
      </c>
      <c r="B1509" s="14" t="s">
        <v>6156</v>
      </c>
      <c r="C1509">
        <f>VLOOKUP(A1509,table2!A1509:J3843,2,FALSE)</f>
        <v>30.1</v>
      </c>
      <c r="D1509">
        <f>VLOOKUP(A1509,table2!A1509:J3843,3,FALSE)</f>
        <v>4.3899999999999997</v>
      </c>
      <c r="E1509" t="str">
        <f>VLOOKUP(A1509,table2!A1509:J3843,4,FALSE)</f>
        <v>No</v>
      </c>
      <c r="F1509" t="str">
        <f>VLOOKUP(A1509,table2!A1509:J3843,5,FALSE)</f>
        <v>No</v>
      </c>
      <c r="G1509" t="str">
        <f>VLOOKUP(A1509,table2!A1509:J3843,6,FALSE)</f>
        <v>Yes</v>
      </c>
      <c r="H1509" s="26">
        <f>VLOOKUP(A1509,table2!A1509:J3843,7,FALSE)</f>
        <v>1</v>
      </c>
      <c r="I1509" t="str">
        <f>VLOOKUP(A1509,table2!A1509:J3843,8,FALSE)</f>
        <v>No</v>
      </c>
      <c r="J1509" t="str">
        <f>VLOOKUP(A1509,table2!A1509:J3843,9,FALSE)</f>
        <v>OBESITY</v>
      </c>
      <c r="K1509" t="str">
        <f>VLOOKUP(A1509,table2!A1509:J3843,10,FALSE)</f>
        <v>NORMAL</v>
      </c>
      <c r="L1509" s="22">
        <f>VLOOKUP(A1509,table3__3[],4,FALSE)</f>
        <v>12788</v>
      </c>
      <c r="M1509" s="22" t="str">
        <f>VLOOKUP(A1509,table3__3[],5,FALSE)</f>
        <v>tier - 3</v>
      </c>
      <c r="N1509" t="str">
        <f>VLOOKUP(A1509,table3__3[],6,)</f>
        <v>tier - 3</v>
      </c>
      <c r="O1509" t="str">
        <f>VLOOKUP(A1509,table3__3[],7,FALSE)</f>
        <v>R1025</v>
      </c>
      <c r="P1509" s="8">
        <f>VLOOKUP(A1509,table3__3[],8,FALSE)</f>
        <v>59</v>
      </c>
      <c r="Q1509">
        <f>VLOOKUP(A1508,table3__3[],8,)</f>
        <v>50</v>
      </c>
    </row>
    <row r="1510" spans="1:17" x14ac:dyDescent="0.3">
      <c r="A1510" s="11" t="s">
        <v>862</v>
      </c>
      <c r="B1510" s="12" t="s">
        <v>5053</v>
      </c>
      <c r="C1510">
        <f>VLOOKUP(A1510,table2!A1510:J3844,2,FALSE)</f>
        <v>21.93</v>
      </c>
      <c r="D1510">
        <f>VLOOKUP(A1510,table2!A1510:J3844,3,FALSE)</f>
        <v>6.3</v>
      </c>
      <c r="E1510" t="str">
        <f>VLOOKUP(A1510,table2!A1510:J3844,4,FALSE)</f>
        <v>No</v>
      </c>
      <c r="F1510" t="str">
        <f>VLOOKUP(A1510,table2!A1510:J3844,5,FALSE)</f>
        <v>No</v>
      </c>
      <c r="G1510" t="str">
        <f>VLOOKUP(A1510,table2!A1510:J3844,6,FALSE)</f>
        <v>No</v>
      </c>
      <c r="H1510" s="26">
        <f>VLOOKUP(A1510,table2!A1510:J3844,7,FALSE)</f>
        <v>0</v>
      </c>
      <c r="I1510" t="str">
        <f>VLOOKUP(A1510,table2!A1510:J3844,8,FALSE)</f>
        <v>No</v>
      </c>
      <c r="J1510" t="str">
        <f>VLOOKUP(A1510,table2!A1510:J3844,9,FALSE)</f>
        <v>NORMAL WEIGHT</v>
      </c>
      <c r="K1510" t="str">
        <f>VLOOKUP(A1510,table2!A1510:J3844,10,FALSE)</f>
        <v>PREDIABETES</v>
      </c>
      <c r="L1510" s="22">
        <f>VLOOKUP(A1510,table3__3[],4,FALSE)</f>
        <v>12788</v>
      </c>
      <c r="M1510" s="22" t="str">
        <f>VLOOKUP(A1510,table3__3[],5,FALSE)</f>
        <v>tier - 3</v>
      </c>
      <c r="N1510" t="str">
        <f>VLOOKUP(A1510,table3__3[],6,)</f>
        <v>tier - 1</v>
      </c>
      <c r="O1510" t="str">
        <f>VLOOKUP(A1510,table3__3[],7,FALSE)</f>
        <v>R1026</v>
      </c>
      <c r="P1510" s="8">
        <f>VLOOKUP(A1510,table3__3[],8,FALSE)</f>
        <v>39</v>
      </c>
      <c r="Q1510">
        <f>VLOOKUP(A1509,table3__3[],8,)</f>
        <v>59</v>
      </c>
    </row>
    <row r="1511" spans="1:17" x14ac:dyDescent="0.3">
      <c r="A1511" s="13" t="s">
        <v>861</v>
      </c>
      <c r="B1511" s="14" t="s">
        <v>7202</v>
      </c>
      <c r="C1511">
        <f>VLOOKUP(A1511,table2!A1511:J3845,2,FALSE)</f>
        <v>39.75</v>
      </c>
      <c r="D1511">
        <f>VLOOKUP(A1511,table2!A1511:J3845,3,FALSE)</f>
        <v>5.41</v>
      </c>
      <c r="E1511" t="str">
        <f>VLOOKUP(A1511,table2!A1511:J3845,4,FALSE)</f>
        <v>No</v>
      </c>
      <c r="F1511" t="str">
        <f>VLOOKUP(A1511,table2!A1511:J3845,5,FALSE)</f>
        <v>Yes</v>
      </c>
      <c r="G1511" t="str">
        <f>VLOOKUP(A1511,table2!A1511:J3845,6,FALSE)</f>
        <v>No</v>
      </c>
      <c r="H1511" s="26">
        <f>VLOOKUP(A1511,table2!A1511:J3845,7,FALSE)</f>
        <v>1</v>
      </c>
      <c r="I1511" t="str">
        <f>VLOOKUP(A1511,table2!A1511:J3845,8,FALSE)</f>
        <v>No</v>
      </c>
      <c r="J1511" t="str">
        <f>VLOOKUP(A1511,table2!A1511:J3845,9,FALSE)</f>
        <v>OBESITY</v>
      </c>
      <c r="K1511" t="str">
        <f>VLOOKUP(A1511,table2!A1511:J3845,10,FALSE)</f>
        <v>NORMAL</v>
      </c>
      <c r="L1511" s="22">
        <f>VLOOKUP(A1511,table3__3[],4,FALSE)</f>
        <v>12797</v>
      </c>
      <c r="M1511" s="22" t="str">
        <f>VLOOKUP(A1511,table3__3[],5,FALSE)</f>
        <v>tier - 3</v>
      </c>
      <c r="N1511" t="str">
        <f>VLOOKUP(A1511,table3__3[],6,)</f>
        <v>tier - 1</v>
      </c>
      <c r="O1511" t="str">
        <f>VLOOKUP(A1511,table3__3[],7,FALSE)</f>
        <v>R1024</v>
      </c>
      <c r="P1511" s="8">
        <f>VLOOKUP(A1511,table3__3[],8,FALSE)</f>
        <v>44</v>
      </c>
      <c r="Q1511">
        <f>VLOOKUP(A1510,table3__3[],8,)</f>
        <v>39</v>
      </c>
    </row>
    <row r="1512" spans="1:17" x14ac:dyDescent="0.3">
      <c r="A1512" s="11" t="s">
        <v>860</v>
      </c>
      <c r="B1512" s="12" t="s">
        <v>7204</v>
      </c>
      <c r="C1512">
        <f>VLOOKUP(A1512,table2!A1512:J3846,2,FALSE)</f>
        <v>26.03</v>
      </c>
      <c r="D1512">
        <f>VLOOKUP(A1512,table2!A1512:J3846,3,FALSE)</f>
        <v>4.47</v>
      </c>
      <c r="E1512" t="str">
        <f>VLOOKUP(A1512,table2!A1512:J3846,4,FALSE)</f>
        <v>No</v>
      </c>
      <c r="F1512" t="str">
        <f>VLOOKUP(A1512,table2!A1512:J3846,5,FALSE)</f>
        <v>No</v>
      </c>
      <c r="G1512" t="str">
        <f>VLOOKUP(A1512,table2!A1512:J3846,6,FALSE)</f>
        <v>Yes</v>
      </c>
      <c r="H1512" s="26">
        <f>VLOOKUP(A1512,table2!A1512:J3846,7,FALSE)</f>
        <v>1</v>
      </c>
      <c r="I1512" t="str">
        <f>VLOOKUP(A1512,table2!A1512:J3846,8,FALSE)</f>
        <v>No</v>
      </c>
      <c r="J1512" t="str">
        <f>VLOOKUP(A1512,table2!A1512:J3846,9,FALSE)</f>
        <v>OVER WEIGHT</v>
      </c>
      <c r="K1512" t="str">
        <f>VLOOKUP(A1512,table2!A1512:J3846,10,FALSE)</f>
        <v>NORMAL</v>
      </c>
      <c r="L1512" s="22">
        <f>VLOOKUP(A1512,table3__3[],4,FALSE)</f>
        <v>12815</v>
      </c>
      <c r="M1512" s="22" t="str">
        <f>VLOOKUP(A1512,table3__3[],5,FALSE)</f>
        <v>tier - 3</v>
      </c>
      <c r="N1512" t="str">
        <f>VLOOKUP(A1512,table3__3[],6,)</f>
        <v>tier - 3</v>
      </c>
      <c r="O1512" t="str">
        <f>VLOOKUP(A1512,table3__3[],7,FALSE)</f>
        <v>R1024</v>
      </c>
      <c r="P1512" s="8">
        <f>VLOOKUP(A1512,table3__3[],8,FALSE)</f>
        <v>59</v>
      </c>
      <c r="Q1512">
        <f>VLOOKUP(A1511,table3__3[],8,)</f>
        <v>44</v>
      </c>
    </row>
    <row r="1513" spans="1:17" x14ac:dyDescent="0.3">
      <c r="A1513" s="13" t="s">
        <v>859</v>
      </c>
      <c r="B1513" s="14" t="s">
        <v>7205</v>
      </c>
      <c r="C1513">
        <f>VLOOKUP(A1513,table2!A1513:J3847,2,FALSE)</f>
        <v>34.51</v>
      </c>
      <c r="D1513">
        <f>VLOOKUP(A1513,table2!A1513:J3847,3,FALSE)</f>
        <v>6.26</v>
      </c>
      <c r="E1513" t="str">
        <f>VLOOKUP(A1513,table2!A1513:J3847,4,FALSE)</f>
        <v>No</v>
      </c>
      <c r="F1513" t="str">
        <f>VLOOKUP(A1513,table2!A1513:J3847,5,FALSE)</f>
        <v>No</v>
      </c>
      <c r="G1513" t="str">
        <f>VLOOKUP(A1513,table2!A1513:J3847,6,FALSE)</f>
        <v>No</v>
      </c>
      <c r="H1513" s="26">
        <f>VLOOKUP(A1513,table2!A1513:J3847,7,FALSE)</f>
        <v>0</v>
      </c>
      <c r="I1513" t="str">
        <f>VLOOKUP(A1513,table2!A1513:J3847,8,FALSE)</f>
        <v>No</v>
      </c>
      <c r="J1513" t="str">
        <f>VLOOKUP(A1513,table2!A1513:J3847,9,FALSE)</f>
        <v>OBESITY</v>
      </c>
      <c r="K1513" t="str">
        <f>VLOOKUP(A1513,table2!A1513:J3847,10,FALSE)</f>
        <v>PREDIABETES</v>
      </c>
      <c r="L1513" s="22">
        <f>VLOOKUP(A1513,table3__3[],4,FALSE)</f>
        <v>12823</v>
      </c>
      <c r="M1513" s="22" t="str">
        <f>VLOOKUP(A1513,table3__3[],5,FALSE)</f>
        <v>tier - 3</v>
      </c>
      <c r="N1513" t="str">
        <f>VLOOKUP(A1513,table3__3[],6,)</f>
        <v>tier - 3</v>
      </c>
      <c r="O1513" t="str">
        <f>VLOOKUP(A1513,table3__3[],7,FALSE)</f>
        <v>R1021</v>
      </c>
      <c r="P1513" s="8">
        <f>VLOOKUP(A1513,table3__3[],8,FALSE)</f>
        <v>55</v>
      </c>
      <c r="Q1513">
        <f>VLOOKUP(A1512,table3__3[],8,)</f>
        <v>59</v>
      </c>
    </row>
    <row r="1514" spans="1:17" x14ac:dyDescent="0.3">
      <c r="A1514" s="11" t="s">
        <v>858</v>
      </c>
      <c r="B1514" s="12" t="s">
        <v>7207</v>
      </c>
      <c r="C1514">
        <f>VLOOKUP(A1514,table2!A1514:J3848,2,FALSE)</f>
        <v>19.32</v>
      </c>
      <c r="D1514">
        <f>VLOOKUP(A1514,table2!A1514:J3848,3,FALSE)</f>
        <v>11.58</v>
      </c>
      <c r="E1514" t="str">
        <f>VLOOKUP(A1514,table2!A1514:J3848,4,FALSE)</f>
        <v>Yes</v>
      </c>
      <c r="F1514" t="str">
        <f>VLOOKUP(A1514,table2!A1514:J3848,5,FALSE)</f>
        <v>No</v>
      </c>
      <c r="G1514" t="str">
        <f>VLOOKUP(A1514,table2!A1514:J3848,6,FALSE)</f>
        <v>No</v>
      </c>
      <c r="H1514" s="26">
        <f>VLOOKUP(A1514,table2!A1514:J3848,7,FALSE)</f>
        <v>1</v>
      </c>
      <c r="I1514" t="str">
        <f>VLOOKUP(A1514,table2!A1514:J3848,8,FALSE)</f>
        <v>No</v>
      </c>
      <c r="J1514" t="str">
        <f>VLOOKUP(A1514,table2!A1514:J3848,9,FALSE)</f>
        <v>NORMAL WEIGHT</v>
      </c>
      <c r="K1514" t="str">
        <f>VLOOKUP(A1514,table2!A1514:J3848,10,FALSE)</f>
        <v>DIABETES</v>
      </c>
      <c r="L1514" s="22">
        <f>VLOOKUP(A1514,table3__3[],4,FALSE)</f>
        <v>12829</v>
      </c>
      <c r="M1514" s="22" t="str">
        <f>VLOOKUP(A1514,table3__3[],5,FALSE)</f>
        <v>tier - 3</v>
      </c>
      <c r="N1514" t="str">
        <f>VLOOKUP(A1514,table3__3[],6,)</f>
        <v>tier - 3</v>
      </c>
      <c r="O1514" t="str">
        <f>VLOOKUP(A1514,table3__3[],7,FALSE)</f>
        <v>R1016</v>
      </c>
      <c r="P1514" s="8">
        <f>VLOOKUP(A1514,table3__3[],8,FALSE)</f>
        <v>18</v>
      </c>
      <c r="Q1514">
        <f>VLOOKUP(A1513,table3__3[],8,)</f>
        <v>55</v>
      </c>
    </row>
    <row r="1515" spans="1:17" x14ac:dyDescent="0.3">
      <c r="A1515" s="13" t="s">
        <v>857</v>
      </c>
      <c r="B1515" s="14" t="s">
        <v>7209</v>
      </c>
      <c r="C1515">
        <f>VLOOKUP(A1515,table2!A1515:J3849,2,FALSE)</f>
        <v>28.5</v>
      </c>
      <c r="D1515">
        <f>VLOOKUP(A1515,table2!A1515:J3849,3,FALSE)</f>
        <v>4.3600000000000003</v>
      </c>
      <c r="E1515" t="str">
        <f>VLOOKUP(A1515,table2!A1515:J3849,4,FALSE)</f>
        <v>No</v>
      </c>
      <c r="F1515" t="str">
        <f>VLOOKUP(A1515,table2!A1515:J3849,5,FALSE)</f>
        <v>No</v>
      </c>
      <c r="G1515" t="str">
        <f>VLOOKUP(A1515,table2!A1515:J3849,6,FALSE)</f>
        <v>No</v>
      </c>
      <c r="H1515" s="26">
        <f>VLOOKUP(A1515,table2!A1515:J3849,7,FALSE)</f>
        <v>0</v>
      </c>
      <c r="I1515" t="str">
        <f>VLOOKUP(A1515,table2!A1515:J3849,8,FALSE)</f>
        <v>No</v>
      </c>
      <c r="J1515" t="str">
        <f>VLOOKUP(A1515,table2!A1515:J3849,9,FALSE)</f>
        <v>OVER WEIGHT</v>
      </c>
      <c r="K1515" t="str">
        <f>VLOOKUP(A1515,table2!A1515:J3849,10,FALSE)</f>
        <v>NORMAL</v>
      </c>
      <c r="L1515" s="22">
        <f>VLOOKUP(A1515,table3__3[],4,FALSE)</f>
        <v>12847</v>
      </c>
      <c r="M1515" s="22" t="str">
        <f>VLOOKUP(A1515,table3__3[],5,FALSE)</f>
        <v>tier - 3</v>
      </c>
      <c r="N1515" t="str">
        <f>VLOOKUP(A1515,table3__3[],6,)</f>
        <v>tier - 2</v>
      </c>
      <c r="O1515" t="str">
        <f>VLOOKUP(A1515,table3__3[],7,FALSE)</f>
        <v>R1012</v>
      </c>
      <c r="P1515" s="8">
        <f>VLOOKUP(A1515,table3__3[],8,FALSE)</f>
        <v>29</v>
      </c>
      <c r="Q1515">
        <f>VLOOKUP(A1514,table3__3[],8,)</f>
        <v>18</v>
      </c>
    </row>
    <row r="1516" spans="1:17" x14ac:dyDescent="0.3">
      <c r="A1516" s="11" t="s">
        <v>856</v>
      </c>
      <c r="B1516" s="12" t="s">
        <v>7211</v>
      </c>
      <c r="C1516">
        <f>VLOOKUP(A1516,table2!A1516:J3850,2,FALSE)</f>
        <v>30.875</v>
      </c>
      <c r="D1516">
        <f>VLOOKUP(A1516,table2!A1516:J3850,3,FALSE)</f>
        <v>4.1399999999999997</v>
      </c>
      <c r="E1516" t="str">
        <f>VLOOKUP(A1516,table2!A1516:J3850,4,FALSE)</f>
        <v>Yes</v>
      </c>
      <c r="F1516" t="str">
        <f>VLOOKUP(A1516,table2!A1516:J3850,5,FALSE)</f>
        <v>No</v>
      </c>
      <c r="G1516" t="str">
        <f>VLOOKUP(A1516,table2!A1516:J3850,6,FALSE)</f>
        <v>No</v>
      </c>
      <c r="H1516" s="26">
        <f>VLOOKUP(A1516,table2!A1516:J3850,7,FALSE)</f>
        <v>0</v>
      </c>
      <c r="I1516" t="str">
        <f>VLOOKUP(A1516,table2!A1516:J3850,8,FALSE)</f>
        <v>No</v>
      </c>
      <c r="J1516" t="str">
        <f>VLOOKUP(A1516,table2!A1516:J3850,9,FALSE)</f>
        <v>OBESITY</v>
      </c>
      <c r="K1516" t="str">
        <f>VLOOKUP(A1516,table2!A1516:J3850,10,FALSE)</f>
        <v>NORMAL</v>
      </c>
      <c r="L1516" s="22">
        <f>VLOOKUP(A1516,table3__3[],4,FALSE)</f>
        <v>12852</v>
      </c>
      <c r="M1516" s="22" t="str">
        <f>VLOOKUP(A1516,table3__3[],5,FALSE)</f>
        <v>tier - 3</v>
      </c>
      <c r="N1516" t="str">
        <f>VLOOKUP(A1516,table3__3[],6,)</f>
        <v>tier - 1</v>
      </c>
      <c r="O1516" t="str">
        <f>VLOOKUP(A1516,table3__3[],7,FALSE)</f>
        <v>R1012</v>
      </c>
      <c r="P1516" s="8">
        <f>VLOOKUP(A1516,table3__3[],8,FALSE)</f>
        <v>49</v>
      </c>
      <c r="Q1516">
        <f>VLOOKUP(A1515,table3__3[],8,)</f>
        <v>29</v>
      </c>
    </row>
    <row r="1517" spans="1:17" x14ac:dyDescent="0.3">
      <c r="A1517" s="13" t="s">
        <v>855</v>
      </c>
      <c r="B1517" s="14" t="s">
        <v>7212</v>
      </c>
      <c r="C1517">
        <f>VLOOKUP(A1517,table2!A1517:J3851,2,FALSE)</f>
        <v>24.02</v>
      </c>
      <c r="D1517">
        <f>VLOOKUP(A1517,table2!A1517:J3851,3,FALSE)</f>
        <v>4.38</v>
      </c>
      <c r="E1517" t="str">
        <f>VLOOKUP(A1517,table2!A1517:J3851,4,FALSE)</f>
        <v>No</v>
      </c>
      <c r="F1517" t="str">
        <f>VLOOKUP(A1517,table2!A1517:J3851,5,FALSE)</f>
        <v>No</v>
      </c>
      <c r="G1517" t="str">
        <f>VLOOKUP(A1517,table2!A1517:J3851,6,FALSE)</f>
        <v>No</v>
      </c>
      <c r="H1517" s="26">
        <f>VLOOKUP(A1517,table2!A1517:J3851,7,FALSE)</f>
        <v>0</v>
      </c>
      <c r="I1517" t="str">
        <f>VLOOKUP(A1517,table2!A1517:J3851,8,FALSE)</f>
        <v>No</v>
      </c>
      <c r="J1517" t="str">
        <f>VLOOKUP(A1517,table2!A1517:J3851,9,FALSE)</f>
        <v>NORMAL WEIGHT</v>
      </c>
      <c r="K1517" t="str">
        <f>VLOOKUP(A1517,table2!A1517:J3851,10,FALSE)</f>
        <v>NORMAL</v>
      </c>
      <c r="L1517" s="22">
        <f>VLOOKUP(A1517,table3__3[],4,FALSE)</f>
        <v>12857</v>
      </c>
      <c r="M1517" s="22" t="str">
        <f>VLOOKUP(A1517,table3__3[],5,FALSE)</f>
        <v>tier - 3</v>
      </c>
      <c r="N1517" t="str">
        <f>VLOOKUP(A1517,table3__3[],6,)</f>
        <v>tier - 3</v>
      </c>
      <c r="O1517" t="str">
        <f>VLOOKUP(A1517,table3__3[],7,FALSE)</f>
        <v>R1021</v>
      </c>
      <c r="P1517" s="8">
        <f>VLOOKUP(A1517,table3__3[],8,FALSE)</f>
        <v>59</v>
      </c>
      <c r="Q1517">
        <f>VLOOKUP(A1516,table3__3[],8,)</f>
        <v>49</v>
      </c>
    </row>
    <row r="1518" spans="1:17" x14ac:dyDescent="0.3">
      <c r="A1518" s="11" t="s">
        <v>854</v>
      </c>
      <c r="B1518" s="12" t="s">
        <v>7213</v>
      </c>
      <c r="C1518">
        <f>VLOOKUP(A1518,table2!A1518:J3852,2,FALSE)</f>
        <v>36.08</v>
      </c>
      <c r="D1518">
        <f>VLOOKUP(A1518,table2!A1518:J3852,3,FALSE)</f>
        <v>11.61</v>
      </c>
      <c r="E1518" t="str">
        <f>VLOOKUP(A1518,table2!A1518:J3852,4,FALSE)</f>
        <v>Yes</v>
      </c>
      <c r="F1518" t="str">
        <f>VLOOKUP(A1518,table2!A1518:J3852,5,FALSE)</f>
        <v>No</v>
      </c>
      <c r="G1518" t="str">
        <f>VLOOKUP(A1518,table2!A1518:J3852,6,FALSE)</f>
        <v>No</v>
      </c>
      <c r="H1518" s="26">
        <f>VLOOKUP(A1518,table2!A1518:J3852,7,FALSE)</f>
        <v>0</v>
      </c>
      <c r="I1518" t="str">
        <f>VLOOKUP(A1518,table2!A1518:J3852,8,FALSE)</f>
        <v>No</v>
      </c>
      <c r="J1518" t="str">
        <f>VLOOKUP(A1518,table2!A1518:J3852,9,FALSE)</f>
        <v>OBESITY</v>
      </c>
      <c r="K1518" t="str">
        <f>VLOOKUP(A1518,table2!A1518:J3852,10,FALSE)</f>
        <v>DIABETES</v>
      </c>
      <c r="L1518" s="22">
        <f>VLOOKUP(A1518,table3__3[],4,FALSE)</f>
        <v>12870</v>
      </c>
      <c r="M1518" s="22" t="str">
        <f>VLOOKUP(A1518,table3__3[],5,FALSE)</f>
        <v>tier - 3</v>
      </c>
      <c r="N1518" t="str">
        <f>VLOOKUP(A1518,table3__3[],6,)</f>
        <v>tier - 3</v>
      </c>
      <c r="O1518" t="str">
        <f>VLOOKUP(A1518,table3__3[],7,FALSE)</f>
        <v>R1012</v>
      </c>
      <c r="P1518" s="8">
        <f>VLOOKUP(A1518,table3__3[],8,FALSE)</f>
        <v>38</v>
      </c>
      <c r="Q1518">
        <f>VLOOKUP(A1517,table3__3[],8,)</f>
        <v>59</v>
      </c>
    </row>
    <row r="1519" spans="1:17" x14ac:dyDescent="0.3">
      <c r="A1519" s="13" t="s">
        <v>853</v>
      </c>
      <c r="B1519" s="14" t="s">
        <v>7215</v>
      </c>
      <c r="C1519">
        <f>VLOOKUP(A1519,table2!A1519:J3853,2,FALSE)</f>
        <v>32.200000000000003</v>
      </c>
      <c r="D1519">
        <f>VLOOKUP(A1519,table2!A1519:J3853,3,FALSE)</f>
        <v>10.59</v>
      </c>
      <c r="E1519" t="str">
        <f>VLOOKUP(A1519,table2!A1519:J3853,4,FALSE)</f>
        <v>Yes</v>
      </c>
      <c r="F1519" t="str">
        <f>VLOOKUP(A1519,table2!A1519:J3853,5,FALSE)</f>
        <v>No</v>
      </c>
      <c r="G1519" t="str">
        <f>VLOOKUP(A1519,table2!A1519:J3853,6,FALSE)</f>
        <v>No</v>
      </c>
      <c r="H1519" s="26">
        <f>VLOOKUP(A1519,table2!A1519:J3853,7,FALSE)</f>
        <v>0</v>
      </c>
      <c r="I1519" t="str">
        <f>VLOOKUP(A1519,table2!A1519:J3853,8,FALSE)</f>
        <v>No</v>
      </c>
      <c r="J1519" t="str">
        <f>VLOOKUP(A1519,table2!A1519:J3853,9,FALSE)</f>
        <v>OBESITY</v>
      </c>
      <c r="K1519" t="str">
        <f>VLOOKUP(A1519,table2!A1519:J3853,10,FALSE)</f>
        <v>DIABETES</v>
      </c>
      <c r="L1519" s="22">
        <f>VLOOKUP(A1519,table3__3[],4,FALSE)</f>
        <v>12890</v>
      </c>
      <c r="M1519" s="22" t="str">
        <f>VLOOKUP(A1519,table3__3[],5,FALSE)</f>
        <v>tier - 3</v>
      </c>
      <c r="N1519" t="str">
        <f>VLOOKUP(A1519,table3__3[],6,)</f>
        <v>tier - 1</v>
      </c>
      <c r="O1519" t="str">
        <f>VLOOKUP(A1519,table3__3[],7,FALSE)</f>
        <v>R1019</v>
      </c>
      <c r="P1519" s="8">
        <f>VLOOKUP(A1519,table3__3[],8,FALSE)</f>
        <v>18</v>
      </c>
      <c r="Q1519">
        <f>VLOOKUP(A1518,table3__3[],8,)</f>
        <v>38</v>
      </c>
    </row>
    <row r="1520" spans="1:17" x14ac:dyDescent="0.3">
      <c r="A1520" s="11" t="s">
        <v>852</v>
      </c>
      <c r="B1520" s="12" t="s">
        <v>7216</v>
      </c>
      <c r="C1520">
        <f>VLOOKUP(A1520,table2!A1520:J3854,2,FALSE)</f>
        <v>28.05</v>
      </c>
      <c r="D1520">
        <f>VLOOKUP(A1520,table2!A1520:J3854,3,FALSE)</f>
        <v>11.85</v>
      </c>
      <c r="E1520" t="str">
        <f>VLOOKUP(A1520,table2!A1520:J3854,4,FALSE)</f>
        <v>Yes</v>
      </c>
      <c r="F1520" t="str">
        <f>VLOOKUP(A1520,table2!A1520:J3854,5,FALSE)</f>
        <v>No</v>
      </c>
      <c r="G1520" t="str">
        <f>VLOOKUP(A1520,table2!A1520:J3854,6,FALSE)</f>
        <v>No</v>
      </c>
      <c r="H1520" s="26">
        <f>VLOOKUP(A1520,table2!A1520:J3854,7,FALSE)</f>
        <v>0</v>
      </c>
      <c r="I1520" t="str">
        <f>VLOOKUP(A1520,table2!A1520:J3854,8,FALSE)</f>
        <v>No</v>
      </c>
      <c r="J1520" t="str">
        <f>VLOOKUP(A1520,table2!A1520:J3854,9,FALSE)</f>
        <v>OVER WEIGHT</v>
      </c>
      <c r="K1520" t="str">
        <f>VLOOKUP(A1520,table2!A1520:J3854,10,FALSE)</f>
        <v>DIABETES</v>
      </c>
      <c r="L1520" s="22">
        <f>VLOOKUP(A1520,table3__3[],4,FALSE)</f>
        <v>12914</v>
      </c>
      <c r="M1520" s="22" t="str">
        <f>VLOOKUP(A1520,table3__3[],5,FALSE)</f>
        <v>tier - 3</v>
      </c>
      <c r="N1520" t="str">
        <f>VLOOKUP(A1520,table3__3[],6,)</f>
        <v>tier - 2</v>
      </c>
      <c r="O1520" t="str">
        <f>VLOOKUP(A1520,table3__3[],7,FALSE)</f>
        <v>R1016</v>
      </c>
      <c r="P1520" s="8">
        <f>VLOOKUP(A1520,table3__3[],8,FALSE)</f>
        <v>59</v>
      </c>
      <c r="Q1520">
        <f>VLOOKUP(A1519,table3__3[],8,)</f>
        <v>18</v>
      </c>
    </row>
    <row r="1521" spans="1:17" x14ac:dyDescent="0.3">
      <c r="A1521" s="13" t="s">
        <v>851</v>
      </c>
      <c r="B1521" s="14" t="s">
        <v>7218</v>
      </c>
      <c r="C1521">
        <f>VLOOKUP(A1521,table2!A1521:J3855,2,FALSE)</f>
        <v>19</v>
      </c>
      <c r="D1521">
        <f>VLOOKUP(A1521,table2!A1521:J3855,3,FALSE)</f>
        <v>5.46</v>
      </c>
      <c r="E1521" t="str">
        <f>VLOOKUP(A1521,table2!A1521:J3855,4,FALSE)</f>
        <v>Yes</v>
      </c>
      <c r="F1521" t="str">
        <f>VLOOKUP(A1521,table2!A1521:J3855,5,FALSE)</f>
        <v>No</v>
      </c>
      <c r="G1521" t="str">
        <f>VLOOKUP(A1521,table2!A1521:J3855,6,FALSE)</f>
        <v>No</v>
      </c>
      <c r="H1521" s="26">
        <f>VLOOKUP(A1521,table2!A1521:J3855,7,FALSE)</f>
        <v>1</v>
      </c>
      <c r="I1521" t="str">
        <f>VLOOKUP(A1521,table2!A1521:J3855,8,FALSE)</f>
        <v>No</v>
      </c>
      <c r="J1521" t="str">
        <f>VLOOKUP(A1521,table2!A1521:J3855,9,FALSE)</f>
        <v>NORMAL WEIGHT</v>
      </c>
      <c r="K1521" t="str">
        <f>VLOOKUP(A1521,table2!A1521:J3855,10,FALSE)</f>
        <v>NORMAL</v>
      </c>
      <c r="L1521" s="22">
        <f>VLOOKUP(A1521,table3__3[],4,FALSE)</f>
        <v>12926</v>
      </c>
      <c r="M1521" s="22" t="str">
        <f>VLOOKUP(A1521,table3__3[],5,FALSE)</f>
        <v>tier - 3</v>
      </c>
      <c r="N1521" t="str">
        <f>VLOOKUP(A1521,table3__3[],6,)</f>
        <v>tier - 2</v>
      </c>
      <c r="O1521" t="str">
        <f>VLOOKUP(A1521,table3__3[],7,FALSE)</f>
        <v>R1013</v>
      </c>
      <c r="P1521" s="8">
        <f>VLOOKUP(A1521,table3__3[],8,FALSE)</f>
        <v>59</v>
      </c>
      <c r="Q1521">
        <f>VLOOKUP(A1520,table3__3[],8,)</f>
        <v>59</v>
      </c>
    </row>
    <row r="1522" spans="1:17" x14ac:dyDescent="0.3">
      <c r="A1522" s="11" t="s">
        <v>850</v>
      </c>
      <c r="B1522" s="12" t="s">
        <v>7220</v>
      </c>
      <c r="C1522">
        <f>VLOOKUP(A1522,table2!A1522:J3856,2,FALSE)</f>
        <v>16.13</v>
      </c>
      <c r="D1522">
        <f>VLOOKUP(A1522,table2!A1522:J3856,3,FALSE)</f>
        <v>4.54</v>
      </c>
      <c r="E1522" t="str">
        <f>VLOOKUP(A1522,table2!A1522:J3856,4,FALSE)</f>
        <v>Yes</v>
      </c>
      <c r="F1522" t="str">
        <f>VLOOKUP(A1522,table2!A1522:J3856,5,FALSE)</f>
        <v>No</v>
      </c>
      <c r="G1522" t="str">
        <f>VLOOKUP(A1522,table2!A1522:J3856,6,FALSE)</f>
        <v>No</v>
      </c>
      <c r="H1522" s="26">
        <f>VLOOKUP(A1522,table2!A1522:J3856,7,FALSE)</f>
        <v>2</v>
      </c>
      <c r="I1522" t="str">
        <f>VLOOKUP(A1522,table2!A1522:J3856,8,FALSE)</f>
        <v>No</v>
      </c>
      <c r="J1522" t="str">
        <f>VLOOKUP(A1522,table2!A1522:J3856,9,FALSE)</f>
        <v>UNDER WEIGHT</v>
      </c>
      <c r="K1522" t="str">
        <f>VLOOKUP(A1522,table2!A1522:J3856,10,FALSE)</f>
        <v>NORMAL</v>
      </c>
      <c r="L1522" s="22">
        <f>VLOOKUP(A1522,table3__3[],4,FALSE)</f>
        <v>12929</v>
      </c>
      <c r="M1522" s="22" t="str">
        <f>VLOOKUP(A1522,table3__3[],5,FALSE)</f>
        <v>tier - 3</v>
      </c>
      <c r="N1522" t="str">
        <f>VLOOKUP(A1522,table3__3[],6,)</f>
        <v>tier - 2</v>
      </c>
      <c r="O1522" t="str">
        <f>VLOOKUP(A1522,table3__3[],7,FALSE)</f>
        <v>R1013</v>
      </c>
      <c r="P1522" s="8">
        <f>VLOOKUP(A1522,table3__3[],8,FALSE)</f>
        <v>59</v>
      </c>
      <c r="Q1522">
        <f>VLOOKUP(A1521,table3__3[],8,)</f>
        <v>59</v>
      </c>
    </row>
    <row r="1523" spans="1:17" x14ac:dyDescent="0.3">
      <c r="A1523" s="13" t="s">
        <v>849</v>
      </c>
      <c r="B1523" s="14" t="s">
        <v>7222</v>
      </c>
      <c r="C1523">
        <f>VLOOKUP(A1523,table2!A1523:J3857,2,FALSE)</f>
        <v>18.77</v>
      </c>
      <c r="D1523">
        <f>VLOOKUP(A1523,table2!A1523:J3857,3,FALSE)</f>
        <v>11.98</v>
      </c>
      <c r="E1523" t="str">
        <f>VLOOKUP(A1523,table2!A1523:J3857,4,FALSE)</f>
        <v>Yes</v>
      </c>
      <c r="F1523" t="str">
        <f>VLOOKUP(A1523,table2!A1523:J3857,5,FALSE)</f>
        <v>No</v>
      </c>
      <c r="G1523" t="str">
        <f>VLOOKUP(A1523,table2!A1523:J3857,6,FALSE)</f>
        <v>No</v>
      </c>
      <c r="H1523" s="26">
        <f>VLOOKUP(A1523,table2!A1523:J3857,7,FALSE)</f>
        <v>2</v>
      </c>
      <c r="I1523" t="str">
        <f>VLOOKUP(A1523,table2!A1523:J3857,8,FALSE)</f>
        <v>No</v>
      </c>
      <c r="J1523" t="str">
        <f>VLOOKUP(A1523,table2!A1523:J3857,9,FALSE)</f>
        <v>NORMAL WEIGHT</v>
      </c>
      <c r="K1523" t="str">
        <f>VLOOKUP(A1523,table2!A1523:J3857,10,FALSE)</f>
        <v>DIABETES</v>
      </c>
      <c r="L1523" s="22">
        <f>VLOOKUP(A1523,table3__3[],4,FALSE)</f>
        <v>12949</v>
      </c>
      <c r="M1523" s="22" t="str">
        <f>VLOOKUP(A1523,table3__3[],5,FALSE)</f>
        <v>tier - 3</v>
      </c>
      <c r="N1523" t="str">
        <f>VLOOKUP(A1523,table3__3[],6,)</f>
        <v>tier - 3</v>
      </c>
      <c r="O1523" t="str">
        <f>VLOOKUP(A1523,table3__3[],7,FALSE)</f>
        <v>R1013</v>
      </c>
      <c r="P1523" s="8">
        <f>VLOOKUP(A1523,table3__3[],8,FALSE)</f>
        <v>56</v>
      </c>
      <c r="Q1523">
        <f>VLOOKUP(A1522,table3__3[],8,)</f>
        <v>59</v>
      </c>
    </row>
    <row r="1524" spans="1:17" x14ac:dyDescent="0.3">
      <c r="A1524" s="11" t="s">
        <v>848</v>
      </c>
      <c r="B1524" s="12" t="s">
        <v>7223</v>
      </c>
      <c r="C1524">
        <f>VLOOKUP(A1524,table2!A1524:J3858,2,FALSE)</f>
        <v>28.88</v>
      </c>
      <c r="D1524">
        <f>VLOOKUP(A1524,table2!A1524:J3858,3,FALSE)</f>
        <v>6.59</v>
      </c>
      <c r="E1524" t="str">
        <f>VLOOKUP(A1524,table2!A1524:J3858,4,FALSE)</f>
        <v>Yes</v>
      </c>
      <c r="F1524" t="str">
        <f>VLOOKUP(A1524,table2!A1524:J3858,5,FALSE)</f>
        <v>No</v>
      </c>
      <c r="G1524" t="str">
        <f>VLOOKUP(A1524,table2!A1524:J3858,6,FALSE)</f>
        <v>No</v>
      </c>
      <c r="H1524" s="26">
        <f>VLOOKUP(A1524,table2!A1524:J3858,7,FALSE)</f>
        <v>1</v>
      </c>
      <c r="I1524" t="str">
        <f>VLOOKUP(A1524,table2!A1524:J3858,8,FALSE)</f>
        <v>No</v>
      </c>
      <c r="J1524" t="str">
        <f>VLOOKUP(A1524,table2!A1524:J3858,9,FALSE)</f>
        <v>OVER WEIGHT</v>
      </c>
      <c r="K1524" t="str">
        <f>VLOOKUP(A1524,table2!A1524:J3858,10,FALSE)</f>
        <v>DIABETES</v>
      </c>
      <c r="L1524" s="22">
        <f>VLOOKUP(A1524,table3__3[],4,FALSE)</f>
        <v>12950</v>
      </c>
      <c r="M1524" s="22" t="str">
        <f>VLOOKUP(A1524,table3__3[],5,FALSE)</f>
        <v>tier - 3</v>
      </c>
      <c r="N1524" t="str">
        <f>VLOOKUP(A1524,table3__3[],6,)</f>
        <v>tier - 1</v>
      </c>
      <c r="O1524" t="str">
        <f>VLOOKUP(A1524,table3__3[],7,FALSE)</f>
        <v>R1012</v>
      </c>
      <c r="P1524" s="8">
        <f>VLOOKUP(A1524,table3__3[],8,FALSE)</f>
        <v>61</v>
      </c>
      <c r="Q1524">
        <f>VLOOKUP(A1523,table3__3[],8,)</f>
        <v>56</v>
      </c>
    </row>
    <row r="1525" spans="1:17" x14ac:dyDescent="0.3">
      <c r="A1525" s="13" t="s">
        <v>847</v>
      </c>
      <c r="B1525" s="14" t="s">
        <v>7225</v>
      </c>
      <c r="C1525">
        <f>VLOOKUP(A1525,table2!A1525:J3859,2,FALSE)</f>
        <v>27.55</v>
      </c>
      <c r="D1525">
        <f>VLOOKUP(A1525,table2!A1525:J3859,3,FALSE)</f>
        <v>10.83</v>
      </c>
      <c r="E1525" t="str">
        <f>VLOOKUP(A1525,table2!A1525:J3859,4,FALSE)</f>
        <v>Yes</v>
      </c>
      <c r="F1525" t="str">
        <f>VLOOKUP(A1525,table2!A1525:J3859,5,FALSE)</f>
        <v>No</v>
      </c>
      <c r="G1525" t="str">
        <f>VLOOKUP(A1525,table2!A1525:J3859,6,FALSE)</f>
        <v>No</v>
      </c>
      <c r="H1525" s="26">
        <f>VLOOKUP(A1525,table2!A1525:J3859,7,FALSE)</f>
        <v>1</v>
      </c>
      <c r="I1525" t="str">
        <f>VLOOKUP(A1525,table2!A1525:J3859,8,FALSE)</f>
        <v>No</v>
      </c>
      <c r="J1525" t="str">
        <f>VLOOKUP(A1525,table2!A1525:J3859,9,FALSE)</f>
        <v>OVER WEIGHT</v>
      </c>
      <c r="K1525" t="str">
        <f>VLOOKUP(A1525,table2!A1525:J3859,10,FALSE)</f>
        <v>DIABETES</v>
      </c>
      <c r="L1525" s="22">
        <f>VLOOKUP(A1525,table3__3[],4,FALSE)</f>
        <v>12957</v>
      </c>
      <c r="M1525" s="22" t="str">
        <f>VLOOKUP(A1525,table3__3[],5,FALSE)</f>
        <v>tier - 3</v>
      </c>
      <c r="N1525" t="str">
        <f>VLOOKUP(A1525,table3__3[],6,)</f>
        <v>tier - 1</v>
      </c>
      <c r="O1525" t="str">
        <f>VLOOKUP(A1525,table3__3[],7,FALSE)</f>
        <v>R1011</v>
      </c>
      <c r="P1525" s="8">
        <f>VLOOKUP(A1525,table3__3[],8,FALSE)</f>
        <v>62</v>
      </c>
      <c r="Q1525">
        <f>VLOOKUP(A1524,table3__3[],8,)</f>
        <v>61</v>
      </c>
    </row>
    <row r="1526" spans="1:17" x14ac:dyDescent="0.3">
      <c r="A1526" s="11" t="s">
        <v>846</v>
      </c>
      <c r="B1526" s="12" t="s">
        <v>6242</v>
      </c>
      <c r="C1526">
        <f>VLOOKUP(A1526,table2!A1526:J3860,2,FALSE)</f>
        <v>15.6</v>
      </c>
      <c r="D1526">
        <f>VLOOKUP(A1526,table2!A1526:J3860,3,FALSE)</f>
        <v>8.6</v>
      </c>
      <c r="E1526" t="str">
        <f>VLOOKUP(A1526,table2!A1526:J3860,4,FALSE)</f>
        <v>No</v>
      </c>
      <c r="F1526" t="str">
        <f>VLOOKUP(A1526,table2!A1526:J3860,5,FALSE)</f>
        <v>No</v>
      </c>
      <c r="G1526" t="str">
        <f>VLOOKUP(A1526,table2!A1526:J3860,6,FALSE)</f>
        <v>No</v>
      </c>
      <c r="H1526" s="26">
        <f>VLOOKUP(A1526,table2!A1526:J3860,7,FALSE)</f>
        <v>0</v>
      </c>
      <c r="I1526" t="str">
        <f>VLOOKUP(A1526,table2!A1526:J3860,8,FALSE)</f>
        <v>No</v>
      </c>
      <c r="J1526" t="str">
        <f>VLOOKUP(A1526,table2!A1526:J3860,9,FALSE)</f>
        <v>UNDER WEIGHT</v>
      </c>
      <c r="K1526" t="str">
        <f>VLOOKUP(A1526,table2!A1526:J3860,10,FALSE)</f>
        <v>DIABETES</v>
      </c>
      <c r="L1526" s="22">
        <f>VLOOKUP(A1526,table3__3[],4,FALSE)</f>
        <v>12979</v>
      </c>
      <c r="M1526" s="22" t="str">
        <f>VLOOKUP(A1526,table3__3[],5,FALSE)</f>
        <v>tier - 3</v>
      </c>
      <c r="N1526" t="str">
        <f>VLOOKUP(A1526,table3__3[],6,)</f>
        <v>tier - 1</v>
      </c>
      <c r="O1526" t="str">
        <f>VLOOKUP(A1526,table3__3[],7,FALSE)</f>
        <v>R1011</v>
      </c>
      <c r="P1526" s="8">
        <f>VLOOKUP(A1526,table3__3[],8,FALSE)</f>
        <v>62</v>
      </c>
      <c r="Q1526">
        <f>VLOOKUP(A1525,table3__3[],8,)</f>
        <v>62</v>
      </c>
    </row>
    <row r="1527" spans="1:17" x14ac:dyDescent="0.3">
      <c r="A1527" s="13" t="s">
        <v>845</v>
      </c>
      <c r="B1527" s="14" t="s">
        <v>7226</v>
      </c>
      <c r="C1527">
        <f>VLOOKUP(A1527,table2!A1527:J3861,2,FALSE)</f>
        <v>21.99</v>
      </c>
      <c r="D1527">
        <f>VLOOKUP(A1527,table2!A1527:J3861,3,FALSE)</f>
        <v>11.17</v>
      </c>
      <c r="E1527" t="str">
        <f>VLOOKUP(A1527,table2!A1527:J3861,4,FALSE)</f>
        <v>No</v>
      </c>
      <c r="F1527" t="str">
        <f>VLOOKUP(A1527,table2!A1527:J3861,5,FALSE)</f>
        <v>No</v>
      </c>
      <c r="G1527" t="str">
        <f>VLOOKUP(A1527,table2!A1527:J3861,6,FALSE)</f>
        <v>No</v>
      </c>
      <c r="H1527" s="26">
        <f>VLOOKUP(A1527,table2!A1527:J3861,7,FALSE)</f>
        <v>0</v>
      </c>
      <c r="I1527" t="str">
        <f>VLOOKUP(A1527,table2!A1527:J3861,8,FALSE)</f>
        <v>No</v>
      </c>
      <c r="J1527" t="str">
        <f>VLOOKUP(A1527,table2!A1527:J3861,9,FALSE)</f>
        <v>NORMAL WEIGHT</v>
      </c>
      <c r="K1527" t="str">
        <f>VLOOKUP(A1527,table2!A1527:J3861,10,FALSE)</f>
        <v>DIABETES</v>
      </c>
      <c r="L1527" s="22">
        <f>VLOOKUP(A1527,table3__3[],4,FALSE)</f>
        <v>12981</v>
      </c>
      <c r="M1527" s="22" t="str">
        <f>VLOOKUP(A1527,table3__3[],5,FALSE)</f>
        <v>tier - 3</v>
      </c>
      <c r="N1527" t="str">
        <f>VLOOKUP(A1527,table3__3[],6,)</f>
        <v>tier - 3</v>
      </c>
      <c r="O1527" t="str">
        <f>VLOOKUP(A1527,table3__3[],7,FALSE)</f>
        <v>R1013</v>
      </c>
      <c r="P1527" s="8">
        <f>VLOOKUP(A1527,table3__3[],8,FALSE)</f>
        <v>62</v>
      </c>
      <c r="Q1527">
        <f>VLOOKUP(A1526,table3__3[],8,)</f>
        <v>62</v>
      </c>
    </row>
    <row r="1528" spans="1:17" x14ac:dyDescent="0.3">
      <c r="A1528" s="11" t="s">
        <v>844</v>
      </c>
      <c r="B1528" s="12" t="s">
        <v>7228</v>
      </c>
      <c r="C1528">
        <f>VLOOKUP(A1528,table2!A1528:J3862,2,FALSE)</f>
        <v>34.85</v>
      </c>
      <c r="D1528">
        <f>VLOOKUP(A1528,table2!A1528:J3862,3,FALSE)</f>
        <v>5.75</v>
      </c>
      <c r="E1528" t="str">
        <f>VLOOKUP(A1528,table2!A1528:J3862,4,FALSE)</f>
        <v>No</v>
      </c>
      <c r="F1528" t="str">
        <f>VLOOKUP(A1528,table2!A1528:J3862,5,FALSE)</f>
        <v>No</v>
      </c>
      <c r="G1528" t="str">
        <f>VLOOKUP(A1528,table2!A1528:J3862,6,FALSE)</f>
        <v>No</v>
      </c>
      <c r="H1528" s="26">
        <f>VLOOKUP(A1528,table2!A1528:J3862,7,FALSE)</f>
        <v>0</v>
      </c>
      <c r="I1528" t="str">
        <f>VLOOKUP(A1528,table2!A1528:J3862,8,FALSE)</f>
        <v>No</v>
      </c>
      <c r="J1528" t="str">
        <f>VLOOKUP(A1528,table2!A1528:J3862,9,FALSE)</f>
        <v>OBESITY</v>
      </c>
      <c r="K1528" t="str">
        <f>VLOOKUP(A1528,table2!A1528:J3862,10,FALSE)</f>
        <v>PREDIABETES</v>
      </c>
      <c r="L1528" s="22">
        <f>VLOOKUP(A1528,table3__3[],4,FALSE)</f>
        <v>12983</v>
      </c>
      <c r="M1528" s="22" t="str">
        <f>VLOOKUP(A1528,table3__3[],5,FALSE)</f>
        <v>tier - 3</v>
      </c>
      <c r="N1528" t="str">
        <f>VLOOKUP(A1528,table3__3[],6,)</f>
        <v>tier - 1</v>
      </c>
      <c r="O1528" t="str">
        <f>VLOOKUP(A1528,table3__3[],7,FALSE)</f>
        <v>R1013</v>
      </c>
      <c r="P1528" s="8">
        <f>VLOOKUP(A1528,table3__3[],8,FALSE)</f>
        <v>62</v>
      </c>
      <c r="Q1528">
        <f>VLOOKUP(A1527,table3__3[],8,)</f>
        <v>62</v>
      </c>
    </row>
    <row r="1529" spans="1:17" x14ac:dyDescent="0.3">
      <c r="A1529" s="13" t="s">
        <v>843</v>
      </c>
      <c r="B1529" s="14" t="s">
        <v>7230</v>
      </c>
      <c r="C1529">
        <f>VLOOKUP(A1529,table2!A1529:J3863,2,FALSE)</f>
        <v>24.51</v>
      </c>
      <c r="D1529">
        <f>VLOOKUP(A1529,table2!A1529:J3863,3,FALSE)</f>
        <v>4.83</v>
      </c>
      <c r="E1529" t="str">
        <f>VLOOKUP(A1529,table2!A1529:J3863,4,FALSE)</f>
        <v>Yes</v>
      </c>
      <c r="F1529" t="str">
        <f>VLOOKUP(A1529,table2!A1529:J3863,5,FALSE)</f>
        <v>No</v>
      </c>
      <c r="G1529" t="str">
        <f>VLOOKUP(A1529,table2!A1529:J3863,6,FALSE)</f>
        <v>Yes</v>
      </c>
      <c r="H1529" s="26">
        <f>VLOOKUP(A1529,table2!A1529:J3863,7,FALSE)</f>
        <v>1</v>
      </c>
      <c r="I1529" t="str">
        <f>VLOOKUP(A1529,table2!A1529:J3863,8,FALSE)</f>
        <v>No</v>
      </c>
      <c r="J1529" t="str">
        <f>VLOOKUP(A1529,table2!A1529:J3863,9,FALSE)</f>
        <v>NORMAL WEIGHT</v>
      </c>
      <c r="K1529" t="str">
        <f>VLOOKUP(A1529,table2!A1529:J3863,10,FALSE)</f>
        <v>NORMAL</v>
      </c>
      <c r="L1529" s="22">
        <f>VLOOKUP(A1529,table3__3[],4,FALSE)</f>
        <v>12994</v>
      </c>
      <c r="M1529" s="22" t="str">
        <f>VLOOKUP(A1529,table3__3[],5,FALSE)</f>
        <v>tier - 3</v>
      </c>
      <c r="N1529" t="str">
        <f>VLOOKUP(A1529,table3__3[],6,)</f>
        <v>tier - 2</v>
      </c>
      <c r="O1529" t="str">
        <f>VLOOKUP(A1529,table3__3[],7,FALSE)</f>
        <v>R1026</v>
      </c>
      <c r="P1529" s="8">
        <f>VLOOKUP(A1529,table3__3[],8,FALSE)</f>
        <v>43</v>
      </c>
      <c r="Q1529">
        <f>VLOOKUP(A1528,table3__3[],8,)</f>
        <v>62</v>
      </c>
    </row>
    <row r="1530" spans="1:17" x14ac:dyDescent="0.3">
      <c r="A1530" s="11" t="s">
        <v>842</v>
      </c>
      <c r="B1530" s="12" t="s">
        <v>7232</v>
      </c>
      <c r="C1530">
        <f>VLOOKUP(A1530,table2!A1530:J3864,2,FALSE)</f>
        <v>19.399999999999999</v>
      </c>
      <c r="D1530">
        <f>VLOOKUP(A1530,table2!A1530:J3864,3,FALSE)</f>
        <v>11.93</v>
      </c>
      <c r="E1530" t="str">
        <f>VLOOKUP(A1530,table2!A1530:J3864,4,FALSE)</f>
        <v>No</v>
      </c>
      <c r="F1530" t="str">
        <f>VLOOKUP(A1530,table2!A1530:J3864,5,FALSE)</f>
        <v>No</v>
      </c>
      <c r="G1530" t="str">
        <f>VLOOKUP(A1530,table2!A1530:J3864,6,FALSE)</f>
        <v>No</v>
      </c>
      <c r="H1530" s="26">
        <f>VLOOKUP(A1530,table2!A1530:J3864,7,FALSE)</f>
        <v>0</v>
      </c>
      <c r="I1530" t="str">
        <f>VLOOKUP(A1530,table2!A1530:J3864,8,FALSE)</f>
        <v>No</v>
      </c>
      <c r="J1530" t="str">
        <f>VLOOKUP(A1530,table2!A1530:J3864,9,FALSE)</f>
        <v>NORMAL WEIGHT</v>
      </c>
      <c r="K1530" t="str">
        <f>VLOOKUP(A1530,table2!A1530:J3864,10,FALSE)</f>
        <v>DIABETES</v>
      </c>
      <c r="L1530" s="22">
        <f>VLOOKUP(A1530,table3__3[],4,FALSE)</f>
        <v>13003</v>
      </c>
      <c r="M1530" s="22" t="str">
        <f>VLOOKUP(A1530,table3__3[],5,FALSE)</f>
        <v>tier - 3</v>
      </c>
      <c r="N1530" t="str">
        <f>VLOOKUP(A1530,table3__3[],6,)</f>
        <v>tier - 1</v>
      </c>
      <c r="O1530" t="str">
        <f>VLOOKUP(A1530,table3__3[],7,FALSE)</f>
        <v>R1012</v>
      </c>
      <c r="P1530" s="8">
        <f>VLOOKUP(A1530,table3__3[],8,FALSE)</f>
        <v>41</v>
      </c>
      <c r="Q1530">
        <f>VLOOKUP(A1529,table3__3[],8,)</f>
        <v>43</v>
      </c>
    </row>
    <row r="1531" spans="1:17" x14ac:dyDescent="0.3">
      <c r="A1531" s="13" t="s">
        <v>841</v>
      </c>
      <c r="B1531" s="14" t="s">
        <v>5282</v>
      </c>
      <c r="C1531">
        <f>VLOOKUP(A1531,table2!A1531:J3865,2,FALSE)</f>
        <v>15.1</v>
      </c>
      <c r="D1531">
        <f>VLOOKUP(A1531,table2!A1531:J3865,3,FALSE)</f>
        <v>8.41</v>
      </c>
      <c r="E1531" t="str">
        <f>VLOOKUP(A1531,table2!A1531:J3865,4,FALSE)</f>
        <v>No</v>
      </c>
      <c r="F1531" t="str">
        <f>VLOOKUP(A1531,table2!A1531:J3865,5,FALSE)</f>
        <v>No</v>
      </c>
      <c r="G1531" t="str">
        <f>VLOOKUP(A1531,table2!A1531:J3865,6,FALSE)</f>
        <v>No</v>
      </c>
      <c r="H1531" s="26">
        <f>VLOOKUP(A1531,table2!A1531:J3865,7,FALSE)</f>
        <v>0</v>
      </c>
      <c r="I1531" t="str">
        <f>VLOOKUP(A1531,table2!A1531:J3865,8,FALSE)</f>
        <v>No</v>
      </c>
      <c r="J1531" t="str">
        <f>VLOOKUP(A1531,table2!A1531:J3865,9,FALSE)</f>
        <v>UNDER WEIGHT</v>
      </c>
      <c r="K1531" t="str">
        <f>VLOOKUP(A1531,table2!A1531:J3865,10,FALSE)</f>
        <v>DIABETES</v>
      </c>
      <c r="L1531" s="22">
        <f>VLOOKUP(A1531,table3__3[],4,FALSE)</f>
        <v>13005</v>
      </c>
      <c r="M1531" s="22" t="str">
        <f>VLOOKUP(A1531,table3__3[],5,FALSE)</f>
        <v>tier - 3</v>
      </c>
      <c r="N1531" t="str">
        <f>VLOOKUP(A1531,table3__3[],6,)</f>
        <v>tier - 1</v>
      </c>
      <c r="O1531" t="str">
        <f>VLOOKUP(A1531,table3__3[],7,FALSE)</f>
        <v>R1012</v>
      </c>
      <c r="P1531" s="8">
        <f>VLOOKUP(A1531,table3__3[],8,FALSE)</f>
        <v>60</v>
      </c>
      <c r="Q1531">
        <f>VLOOKUP(A1530,table3__3[],8,)</f>
        <v>41</v>
      </c>
    </row>
    <row r="1532" spans="1:17" x14ac:dyDescent="0.3">
      <c r="A1532" s="11" t="s">
        <v>840</v>
      </c>
      <c r="B1532" s="12" t="s">
        <v>7234</v>
      </c>
      <c r="C1532">
        <f>VLOOKUP(A1532,table2!A1532:J3866,2,FALSE)</f>
        <v>23.37</v>
      </c>
      <c r="D1532">
        <f>VLOOKUP(A1532,table2!A1532:J3866,3,FALSE)</f>
        <v>5.59</v>
      </c>
      <c r="E1532" t="str">
        <f>VLOOKUP(A1532,table2!A1532:J3866,4,FALSE)</f>
        <v>Yes</v>
      </c>
      <c r="F1532" t="str">
        <f>VLOOKUP(A1532,table2!A1532:J3866,5,FALSE)</f>
        <v>No</v>
      </c>
      <c r="G1532" t="str">
        <f>VLOOKUP(A1532,table2!A1532:J3866,6,FALSE)</f>
        <v>No</v>
      </c>
      <c r="H1532" s="26">
        <f>VLOOKUP(A1532,table2!A1532:J3866,7,FALSE)</f>
        <v>0</v>
      </c>
      <c r="I1532" t="str">
        <f>VLOOKUP(A1532,table2!A1532:J3866,8,FALSE)</f>
        <v>No</v>
      </c>
      <c r="J1532" t="str">
        <f>VLOOKUP(A1532,table2!A1532:J3866,9,FALSE)</f>
        <v>NORMAL WEIGHT</v>
      </c>
      <c r="K1532" t="str">
        <f>VLOOKUP(A1532,table2!A1532:J3866,10,FALSE)</f>
        <v>NORMAL</v>
      </c>
      <c r="L1532" s="22">
        <f>VLOOKUP(A1532,table3__3[],4,FALSE)</f>
        <v>13008</v>
      </c>
      <c r="M1532" s="22" t="str">
        <f>VLOOKUP(A1532,table3__3[],5,FALSE)</f>
        <v>tier - 3</v>
      </c>
      <c r="N1532" t="str">
        <f>VLOOKUP(A1532,table3__3[],6,)</f>
        <v>tier - 3</v>
      </c>
      <c r="O1532" t="str">
        <f>VLOOKUP(A1532,table3__3[],7,FALSE)</f>
        <v>R1012</v>
      </c>
      <c r="P1532" s="8">
        <f>VLOOKUP(A1532,table3__3[],8,FALSE)</f>
        <v>53</v>
      </c>
      <c r="Q1532">
        <f>VLOOKUP(A1531,table3__3[],8,)</f>
        <v>60</v>
      </c>
    </row>
    <row r="1533" spans="1:17" x14ac:dyDescent="0.3">
      <c r="A1533" s="13" t="s">
        <v>839</v>
      </c>
      <c r="B1533" s="14" t="s">
        <v>7236</v>
      </c>
      <c r="C1533">
        <f>VLOOKUP(A1533,table2!A1533:J3867,2,FALSE)</f>
        <v>42.4</v>
      </c>
      <c r="D1533">
        <f>VLOOKUP(A1533,table2!A1533:J3867,3,FALSE)</f>
        <v>4.0599999999999996</v>
      </c>
      <c r="E1533" t="str">
        <f>VLOOKUP(A1533,table2!A1533:J3867,4,FALSE)</f>
        <v>No</v>
      </c>
      <c r="F1533" t="str">
        <f>VLOOKUP(A1533,table2!A1533:J3867,5,FALSE)</f>
        <v>No</v>
      </c>
      <c r="G1533" t="str">
        <f>VLOOKUP(A1533,table2!A1533:J3867,6,FALSE)</f>
        <v>No</v>
      </c>
      <c r="H1533" s="26">
        <f>VLOOKUP(A1533,table2!A1533:J3867,7,FALSE)</f>
        <v>0</v>
      </c>
      <c r="I1533" t="str">
        <f>VLOOKUP(A1533,table2!A1533:J3867,8,FALSE)</f>
        <v>No</v>
      </c>
      <c r="J1533" t="str">
        <f>VLOOKUP(A1533,table2!A1533:J3867,9,FALSE)</f>
        <v>OBESITY</v>
      </c>
      <c r="K1533" t="str">
        <f>VLOOKUP(A1533,table2!A1533:J3867,10,FALSE)</f>
        <v>NORMAL</v>
      </c>
      <c r="L1533" s="22">
        <f>VLOOKUP(A1533,table3__3[],4,FALSE)</f>
        <v>13011</v>
      </c>
      <c r="M1533" s="22" t="str">
        <f>VLOOKUP(A1533,table3__3[],5,FALSE)</f>
        <v>tier - 3</v>
      </c>
      <c r="N1533" t="str">
        <f>VLOOKUP(A1533,table3__3[],6,)</f>
        <v>tier - 2</v>
      </c>
      <c r="O1533" t="str">
        <f>VLOOKUP(A1533,table3__3[],7,FALSE)</f>
        <v>R1012</v>
      </c>
      <c r="P1533" s="8">
        <f>VLOOKUP(A1533,table3__3[],8,FALSE)</f>
        <v>50</v>
      </c>
      <c r="Q1533">
        <f>VLOOKUP(A1532,table3__3[],8,)</f>
        <v>53</v>
      </c>
    </row>
    <row r="1534" spans="1:17" x14ac:dyDescent="0.3">
      <c r="A1534" s="11" t="s">
        <v>838</v>
      </c>
      <c r="B1534" s="12" t="s">
        <v>7238</v>
      </c>
      <c r="C1534">
        <f>VLOOKUP(A1534,table2!A1534:J3868,2,FALSE)</f>
        <v>28.405000000000001</v>
      </c>
      <c r="D1534">
        <f>VLOOKUP(A1534,table2!A1534:J3868,3,FALSE)</f>
        <v>7.02</v>
      </c>
      <c r="E1534" t="str">
        <f>VLOOKUP(A1534,table2!A1534:J3868,4,FALSE)</f>
        <v>Yes</v>
      </c>
      <c r="F1534" t="str">
        <f>VLOOKUP(A1534,table2!A1534:J3868,5,FALSE)</f>
        <v>No</v>
      </c>
      <c r="G1534" t="str">
        <f>VLOOKUP(A1534,table2!A1534:J3868,6,FALSE)</f>
        <v>No</v>
      </c>
      <c r="H1534" s="26">
        <f>VLOOKUP(A1534,table2!A1534:J3868,7,FALSE)</f>
        <v>0</v>
      </c>
      <c r="I1534" t="str">
        <f>VLOOKUP(A1534,table2!A1534:J3868,8,FALSE)</f>
        <v>No</v>
      </c>
      <c r="J1534" t="str">
        <f>VLOOKUP(A1534,table2!A1534:J3868,9,FALSE)</f>
        <v>OVER WEIGHT</v>
      </c>
      <c r="K1534" t="str">
        <f>VLOOKUP(A1534,table2!A1534:J3868,10,FALSE)</f>
        <v>DIABETES</v>
      </c>
      <c r="L1534" s="22">
        <f>VLOOKUP(A1534,table3__3[],4,FALSE)</f>
        <v>13012</v>
      </c>
      <c r="M1534" s="22" t="str">
        <f>VLOOKUP(A1534,table3__3[],5,FALSE)</f>
        <v>tier - 3</v>
      </c>
      <c r="N1534" t="str">
        <f>VLOOKUP(A1534,table3__3[],6,)</f>
        <v>tier - 1</v>
      </c>
      <c r="O1534" t="str">
        <f>VLOOKUP(A1534,table3__3[],7,FALSE)</f>
        <v>R1012</v>
      </c>
      <c r="P1534" s="8">
        <f>VLOOKUP(A1534,table3__3[],8,FALSE)</f>
        <v>60</v>
      </c>
      <c r="Q1534">
        <f>VLOOKUP(A1533,table3__3[],8,)</f>
        <v>50</v>
      </c>
    </row>
    <row r="1535" spans="1:17" x14ac:dyDescent="0.3">
      <c r="A1535" s="13" t="s">
        <v>837</v>
      </c>
      <c r="B1535" s="14" t="s">
        <v>7239</v>
      </c>
      <c r="C1535">
        <f>VLOOKUP(A1535,table2!A1535:J3869,2,FALSE)</f>
        <v>23.4</v>
      </c>
      <c r="D1535">
        <f>VLOOKUP(A1535,table2!A1535:J3869,3,FALSE)</f>
        <v>4.47</v>
      </c>
      <c r="E1535" t="str">
        <f>VLOOKUP(A1535,table2!A1535:J3869,4,FALSE)</f>
        <v>No</v>
      </c>
      <c r="F1535" t="str">
        <f>VLOOKUP(A1535,table2!A1535:J3869,5,FALSE)</f>
        <v>No</v>
      </c>
      <c r="G1535" t="str">
        <f>VLOOKUP(A1535,table2!A1535:J3869,6,FALSE)</f>
        <v>No</v>
      </c>
      <c r="H1535" s="26">
        <f>VLOOKUP(A1535,table2!A1535:J3869,7,FALSE)</f>
        <v>0</v>
      </c>
      <c r="I1535" t="str">
        <f>VLOOKUP(A1535,table2!A1535:J3869,8,FALSE)</f>
        <v>No</v>
      </c>
      <c r="J1535" t="str">
        <f>VLOOKUP(A1535,table2!A1535:J3869,9,FALSE)</f>
        <v>NORMAL WEIGHT</v>
      </c>
      <c r="K1535" t="str">
        <f>VLOOKUP(A1535,table2!A1535:J3869,10,FALSE)</f>
        <v>NORMAL</v>
      </c>
      <c r="L1535" s="22">
        <f>VLOOKUP(A1535,table3__3[],4,FALSE)</f>
        <v>13019</v>
      </c>
      <c r="M1535" s="22" t="str">
        <f>VLOOKUP(A1535,table3__3[],5,FALSE)</f>
        <v>tier - 3</v>
      </c>
      <c r="N1535" t="str">
        <f>VLOOKUP(A1535,table3__3[],6,)</f>
        <v>tier - 1</v>
      </c>
      <c r="O1535" t="str">
        <f>VLOOKUP(A1535,table3__3[],7,FALSE)</f>
        <v>R1024</v>
      </c>
      <c r="P1535" s="8">
        <f>VLOOKUP(A1535,table3__3[],8,FALSE)</f>
        <v>58</v>
      </c>
      <c r="Q1535">
        <f>VLOOKUP(A1534,table3__3[],8,)</f>
        <v>60</v>
      </c>
    </row>
    <row r="1536" spans="1:17" x14ac:dyDescent="0.3">
      <c r="A1536" s="11" t="s">
        <v>836</v>
      </c>
      <c r="B1536" s="12" t="s">
        <v>7240</v>
      </c>
      <c r="C1536">
        <f>VLOOKUP(A1536,table2!A1536:J3870,2,FALSE)</f>
        <v>33.44</v>
      </c>
      <c r="D1536">
        <f>VLOOKUP(A1536,table2!A1536:J3870,3,FALSE)</f>
        <v>4.54</v>
      </c>
      <c r="E1536" t="str">
        <f>VLOOKUP(A1536,table2!A1536:J3870,4,FALSE)</f>
        <v>No</v>
      </c>
      <c r="F1536" t="str">
        <f>VLOOKUP(A1536,table2!A1536:J3870,5,FALSE)</f>
        <v>No</v>
      </c>
      <c r="G1536" t="str">
        <f>VLOOKUP(A1536,table2!A1536:J3870,6,FALSE)</f>
        <v>No</v>
      </c>
      <c r="H1536" s="26">
        <f>VLOOKUP(A1536,table2!A1536:J3870,7,FALSE)</f>
        <v>0</v>
      </c>
      <c r="I1536" t="str">
        <f>VLOOKUP(A1536,table2!A1536:J3870,8,FALSE)</f>
        <v>No</v>
      </c>
      <c r="J1536" t="str">
        <f>VLOOKUP(A1536,table2!A1536:J3870,9,FALSE)</f>
        <v>OBESITY</v>
      </c>
      <c r="K1536" t="str">
        <f>VLOOKUP(A1536,table2!A1536:J3870,10,FALSE)</f>
        <v>NORMAL</v>
      </c>
      <c r="L1536" s="22">
        <f>VLOOKUP(A1536,table3__3[],4,FALSE)</f>
        <v>13024</v>
      </c>
      <c r="M1536" s="22" t="str">
        <f>VLOOKUP(A1536,table3__3[],5,FALSE)</f>
        <v>tier - 3</v>
      </c>
      <c r="N1536" t="str">
        <f>VLOOKUP(A1536,table3__3[],6,)</f>
        <v>tier - 2</v>
      </c>
      <c r="O1536" t="str">
        <f>VLOOKUP(A1536,table3__3[],7,FALSE)</f>
        <v>R1025</v>
      </c>
      <c r="P1536" s="8">
        <f>VLOOKUP(A1536,table3__3[],8,FALSE)</f>
        <v>57</v>
      </c>
      <c r="Q1536">
        <f>VLOOKUP(A1535,table3__3[],8,)</f>
        <v>58</v>
      </c>
    </row>
    <row r="1537" spans="1:17" x14ac:dyDescent="0.3">
      <c r="A1537" s="13" t="s">
        <v>835</v>
      </c>
      <c r="B1537" s="14" t="s">
        <v>7241</v>
      </c>
      <c r="C1537">
        <f>VLOOKUP(A1537,table2!A1537:J3871,2,FALSE)</f>
        <v>21.12</v>
      </c>
      <c r="D1537">
        <f>VLOOKUP(A1537,table2!A1537:J3871,3,FALSE)</f>
        <v>4.99</v>
      </c>
      <c r="E1537" t="str">
        <f>VLOOKUP(A1537,table2!A1537:J3871,4,FALSE)</f>
        <v>No</v>
      </c>
      <c r="F1537" t="str">
        <f>VLOOKUP(A1537,table2!A1537:J3871,5,FALSE)</f>
        <v>No</v>
      </c>
      <c r="G1537" t="str">
        <f>VLOOKUP(A1537,table2!A1537:J3871,6,FALSE)</f>
        <v>No</v>
      </c>
      <c r="H1537" s="26">
        <f>VLOOKUP(A1537,table2!A1537:J3871,7,FALSE)</f>
        <v>1</v>
      </c>
      <c r="I1537" t="str">
        <f>VLOOKUP(A1537,table2!A1537:J3871,8,FALSE)</f>
        <v>No</v>
      </c>
      <c r="J1537" t="str">
        <f>VLOOKUP(A1537,table2!A1537:J3871,9,FALSE)</f>
        <v>NORMAL WEIGHT</v>
      </c>
      <c r="K1537" t="str">
        <f>VLOOKUP(A1537,table2!A1537:J3871,10,FALSE)</f>
        <v>NORMAL</v>
      </c>
      <c r="L1537" s="22">
        <f>VLOOKUP(A1537,table3__3[],4,FALSE)</f>
        <v>13042</v>
      </c>
      <c r="M1537" s="22" t="str">
        <f>VLOOKUP(A1537,table3__3[],5,FALSE)</f>
        <v>tier - 3</v>
      </c>
      <c r="N1537" t="str">
        <f>VLOOKUP(A1537,table3__3[],6,)</f>
        <v>tier - 1</v>
      </c>
      <c r="O1537" t="str">
        <f>VLOOKUP(A1537,table3__3[],7,FALSE)</f>
        <v>R1011</v>
      </c>
      <c r="P1537" s="8">
        <f>VLOOKUP(A1537,table3__3[],8,FALSE)</f>
        <v>61</v>
      </c>
      <c r="Q1537">
        <f>VLOOKUP(A1536,table3__3[],8,)</f>
        <v>57</v>
      </c>
    </row>
    <row r="1538" spans="1:17" x14ac:dyDescent="0.3">
      <c r="A1538" s="11" t="s">
        <v>834</v>
      </c>
      <c r="B1538" s="12" t="s">
        <v>7242</v>
      </c>
      <c r="C1538">
        <f>VLOOKUP(A1538,table2!A1538:J3872,2,FALSE)</f>
        <v>18.48</v>
      </c>
      <c r="D1538">
        <f>VLOOKUP(A1538,table2!A1538:J3872,3,FALSE)</f>
        <v>10.84</v>
      </c>
      <c r="E1538" t="str">
        <f>VLOOKUP(A1538,table2!A1538:J3872,4,FALSE)</f>
        <v>Yes</v>
      </c>
      <c r="F1538" t="str">
        <f>VLOOKUP(A1538,table2!A1538:J3872,5,FALSE)</f>
        <v>No</v>
      </c>
      <c r="G1538" t="str">
        <f>VLOOKUP(A1538,table2!A1538:J3872,6,FALSE)</f>
        <v>No</v>
      </c>
      <c r="H1538" s="26">
        <f>VLOOKUP(A1538,table2!A1538:J3872,7,FALSE)</f>
        <v>2</v>
      </c>
      <c r="I1538" t="str">
        <f>VLOOKUP(A1538,table2!A1538:J3872,8,FALSE)</f>
        <v>No</v>
      </c>
      <c r="J1538" t="str">
        <f>VLOOKUP(A1538,table2!A1538:J3872,9,FALSE)</f>
        <v>UNDER WEIGHT</v>
      </c>
      <c r="K1538" t="str">
        <f>VLOOKUP(A1538,table2!A1538:J3872,10,FALSE)</f>
        <v>DIABETES</v>
      </c>
      <c r="L1538" s="22">
        <f>VLOOKUP(A1538,table3__3[],4,FALSE)</f>
        <v>13044</v>
      </c>
      <c r="M1538" s="22" t="str">
        <f>VLOOKUP(A1538,table3__3[],5,FALSE)</f>
        <v>tier - 3</v>
      </c>
      <c r="N1538" t="str">
        <f>VLOOKUP(A1538,table3__3[],6,)</f>
        <v>tier - 1</v>
      </c>
      <c r="O1538" t="str">
        <f>VLOOKUP(A1538,table3__3[],7,FALSE)</f>
        <v>R1012</v>
      </c>
      <c r="P1538" s="8">
        <f>VLOOKUP(A1538,table3__3[],8,FALSE)</f>
        <v>53</v>
      </c>
      <c r="Q1538">
        <f>VLOOKUP(A1537,table3__3[],8,)</f>
        <v>61</v>
      </c>
    </row>
    <row r="1539" spans="1:17" x14ac:dyDescent="0.3">
      <c r="A1539" s="13" t="s">
        <v>833</v>
      </c>
      <c r="B1539" s="14" t="s">
        <v>7244</v>
      </c>
      <c r="C1539">
        <f>VLOOKUP(A1539,table2!A1539:J3873,2,FALSE)</f>
        <v>16.815000000000001</v>
      </c>
      <c r="D1539">
        <f>VLOOKUP(A1539,table2!A1539:J3873,3,FALSE)</f>
        <v>5.63</v>
      </c>
      <c r="E1539" t="str">
        <f>VLOOKUP(A1539,table2!A1539:J3873,4,FALSE)</f>
        <v>No</v>
      </c>
      <c r="F1539" t="str">
        <f>VLOOKUP(A1539,table2!A1539:J3873,5,FALSE)</f>
        <v>No</v>
      </c>
      <c r="G1539" t="str">
        <f>VLOOKUP(A1539,table2!A1539:J3873,6,FALSE)</f>
        <v>No</v>
      </c>
      <c r="H1539" s="26">
        <f>VLOOKUP(A1539,table2!A1539:J3873,7,FALSE)</f>
        <v>1</v>
      </c>
      <c r="I1539" t="str">
        <f>VLOOKUP(A1539,table2!A1539:J3873,8,FALSE)</f>
        <v>No</v>
      </c>
      <c r="J1539" t="str">
        <f>VLOOKUP(A1539,table2!A1539:J3873,9,FALSE)</f>
        <v>UNDER WEIGHT</v>
      </c>
      <c r="K1539" t="str">
        <f>VLOOKUP(A1539,table2!A1539:J3873,10,FALSE)</f>
        <v>NORMAL</v>
      </c>
      <c r="L1539" s="22">
        <f>VLOOKUP(A1539,table3__3[],4,FALSE)</f>
        <v>13047</v>
      </c>
      <c r="M1539" s="22" t="str">
        <f>VLOOKUP(A1539,table3__3[],5,FALSE)</f>
        <v>tier - 3</v>
      </c>
      <c r="N1539" t="str">
        <f>VLOOKUP(A1539,table3__3[],6,)</f>
        <v>tier - 3</v>
      </c>
      <c r="O1539" t="str">
        <f>VLOOKUP(A1539,table3__3[],7,FALSE)</f>
        <v>R1024</v>
      </c>
      <c r="P1539" s="8">
        <f>VLOOKUP(A1539,table3__3[],8,FALSE)</f>
        <v>55</v>
      </c>
      <c r="Q1539">
        <f>VLOOKUP(A1538,table3__3[],8,)</f>
        <v>53</v>
      </c>
    </row>
    <row r="1540" spans="1:17" x14ac:dyDescent="0.3">
      <c r="A1540" s="11" t="s">
        <v>832</v>
      </c>
      <c r="B1540" s="12" t="s">
        <v>7245</v>
      </c>
      <c r="C1540">
        <f>VLOOKUP(A1540,table2!A1540:J3874,2,FALSE)</f>
        <v>26.72</v>
      </c>
      <c r="D1540">
        <f>VLOOKUP(A1540,table2!A1540:J3874,3,FALSE)</f>
        <v>4.1399999999999997</v>
      </c>
      <c r="E1540" t="str">
        <f>VLOOKUP(A1540,table2!A1540:J3874,4,FALSE)</f>
        <v>No</v>
      </c>
      <c r="F1540" t="str">
        <f>VLOOKUP(A1540,table2!A1540:J3874,5,FALSE)</f>
        <v>No</v>
      </c>
      <c r="G1540" t="str">
        <f>VLOOKUP(A1540,table2!A1540:J3874,6,FALSE)</f>
        <v>No</v>
      </c>
      <c r="H1540" s="26">
        <f>VLOOKUP(A1540,table2!A1540:J3874,7,FALSE)</f>
        <v>0</v>
      </c>
      <c r="I1540" t="str">
        <f>VLOOKUP(A1540,table2!A1540:J3874,8,FALSE)</f>
        <v>No</v>
      </c>
      <c r="J1540" t="str">
        <f>VLOOKUP(A1540,table2!A1540:J3874,9,FALSE)</f>
        <v>OVER WEIGHT</v>
      </c>
      <c r="K1540" t="str">
        <f>VLOOKUP(A1540,table2!A1540:J3874,10,FALSE)</f>
        <v>NORMAL</v>
      </c>
      <c r="L1540" s="22">
        <f>VLOOKUP(A1540,table3__3[],4,FALSE)</f>
        <v>13051</v>
      </c>
      <c r="M1540" s="22" t="str">
        <f>VLOOKUP(A1540,table3__3[],5,FALSE)</f>
        <v>tier - 3</v>
      </c>
      <c r="N1540" t="str">
        <f>VLOOKUP(A1540,table3__3[],6,)</f>
        <v>tier - 1</v>
      </c>
      <c r="O1540" t="str">
        <f>VLOOKUP(A1540,table3__3[],7,FALSE)</f>
        <v>R1026</v>
      </c>
      <c r="P1540" s="8">
        <f>VLOOKUP(A1540,table3__3[],8,FALSE)</f>
        <v>37</v>
      </c>
      <c r="Q1540">
        <f>VLOOKUP(A1539,table3__3[],8,)</f>
        <v>55</v>
      </c>
    </row>
    <row r="1541" spans="1:17" x14ac:dyDescent="0.3">
      <c r="A1541" s="13" t="s">
        <v>831</v>
      </c>
      <c r="B1541" s="14" t="s">
        <v>7247</v>
      </c>
      <c r="C1541">
        <f>VLOOKUP(A1541,table2!A1541:J3875,2,FALSE)</f>
        <v>41.42</v>
      </c>
      <c r="D1541">
        <f>VLOOKUP(A1541,table2!A1541:J3875,3,FALSE)</f>
        <v>5.17</v>
      </c>
      <c r="E1541" t="str">
        <f>VLOOKUP(A1541,table2!A1541:J3875,4,FALSE)</f>
        <v>No</v>
      </c>
      <c r="F1541" t="str">
        <f>VLOOKUP(A1541,table2!A1541:J3875,5,FALSE)</f>
        <v>No</v>
      </c>
      <c r="G1541" t="str">
        <f>VLOOKUP(A1541,table2!A1541:J3875,6,FALSE)</f>
        <v>Yes</v>
      </c>
      <c r="H1541" s="26">
        <f>VLOOKUP(A1541,table2!A1541:J3875,7,FALSE)</f>
        <v>1</v>
      </c>
      <c r="I1541" t="str">
        <f>VLOOKUP(A1541,table2!A1541:J3875,8,FALSE)</f>
        <v>No</v>
      </c>
      <c r="J1541" t="str">
        <f>VLOOKUP(A1541,table2!A1541:J3875,9,FALSE)</f>
        <v>OBESITY</v>
      </c>
      <c r="K1541" t="str">
        <f>VLOOKUP(A1541,table2!A1541:J3875,10,FALSE)</f>
        <v>NORMAL</v>
      </c>
      <c r="L1541" s="22">
        <f>VLOOKUP(A1541,table3__3[],4,FALSE)</f>
        <v>13064</v>
      </c>
      <c r="M1541" s="22" t="str">
        <f>VLOOKUP(A1541,table3__3[],5,FALSE)</f>
        <v>tier - 3</v>
      </c>
      <c r="N1541" t="str">
        <f>VLOOKUP(A1541,table3__3[],6,)</f>
        <v>tier - 2</v>
      </c>
      <c r="O1541" t="str">
        <f>VLOOKUP(A1541,table3__3[],7,FALSE)</f>
        <v>R1011</v>
      </c>
      <c r="P1541" s="8">
        <f>VLOOKUP(A1541,table3__3[],8,FALSE)</f>
        <v>61</v>
      </c>
      <c r="Q1541">
        <f>VLOOKUP(A1540,table3__3[],8,)</f>
        <v>37</v>
      </c>
    </row>
    <row r="1542" spans="1:17" x14ac:dyDescent="0.3">
      <c r="A1542" s="11" t="s">
        <v>830</v>
      </c>
      <c r="B1542" s="12" t="s">
        <v>7249</v>
      </c>
      <c r="C1542">
        <f>VLOOKUP(A1542,table2!A1542:J3876,2,FALSE)</f>
        <v>20.69</v>
      </c>
      <c r="D1542">
        <f>VLOOKUP(A1542,table2!A1542:J3876,3,FALSE)</f>
        <v>6.93</v>
      </c>
      <c r="E1542" t="str">
        <f>VLOOKUP(A1542,table2!A1542:J3876,4,FALSE)</f>
        <v>No</v>
      </c>
      <c r="F1542" t="str">
        <f>VLOOKUP(A1542,table2!A1542:J3876,5,FALSE)</f>
        <v>No</v>
      </c>
      <c r="G1542" t="str">
        <f>VLOOKUP(A1542,table2!A1542:J3876,6,FALSE)</f>
        <v>No</v>
      </c>
      <c r="H1542" s="26">
        <f>VLOOKUP(A1542,table2!A1542:J3876,7,FALSE)</f>
        <v>2</v>
      </c>
      <c r="I1542" t="str">
        <f>VLOOKUP(A1542,table2!A1542:J3876,8,FALSE)</f>
        <v>No</v>
      </c>
      <c r="J1542" t="str">
        <f>VLOOKUP(A1542,table2!A1542:J3876,9,FALSE)</f>
        <v>NORMAL WEIGHT</v>
      </c>
      <c r="K1542" t="str">
        <f>VLOOKUP(A1542,table2!A1542:J3876,10,FALSE)</f>
        <v>DIABETES</v>
      </c>
      <c r="L1542" s="22">
        <f>VLOOKUP(A1542,table3__3[],4,FALSE)</f>
        <v>13102</v>
      </c>
      <c r="M1542" s="22" t="str">
        <f>VLOOKUP(A1542,table3__3[],5,FALSE)</f>
        <v>tier - 3</v>
      </c>
      <c r="N1542" t="str">
        <f>VLOOKUP(A1542,table3__3[],6,)</f>
        <v>tier - 2</v>
      </c>
      <c r="O1542" t="str">
        <f>VLOOKUP(A1542,table3__3[],7,FALSE)</f>
        <v>R1026</v>
      </c>
      <c r="P1542" s="8">
        <f>VLOOKUP(A1542,table3__3[],8,FALSE)</f>
        <v>44</v>
      </c>
      <c r="Q1542">
        <f>VLOOKUP(A1541,table3__3[],8,)</f>
        <v>61</v>
      </c>
    </row>
    <row r="1543" spans="1:17" x14ac:dyDescent="0.3">
      <c r="A1543" s="13" t="s">
        <v>829</v>
      </c>
      <c r="B1543" s="14" t="s">
        <v>7251</v>
      </c>
      <c r="C1543">
        <f>VLOOKUP(A1543,table2!A1543:J3877,2,FALSE)</f>
        <v>41.23</v>
      </c>
      <c r="D1543">
        <f>VLOOKUP(A1543,table2!A1543:J3877,3,FALSE)</f>
        <v>4.24</v>
      </c>
      <c r="E1543" t="str">
        <f>VLOOKUP(A1543,table2!A1543:J3877,4,FALSE)</f>
        <v>No</v>
      </c>
      <c r="F1543" t="str">
        <f>VLOOKUP(A1543,table2!A1543:J3877,5,FALSE)</f>
        <v>No</v>
      </c>
      <c r="G1543" t="str">
        <f>VLOOKUP(A1543,table2!A1543:J3877,6,FALSE)</f>
        <v>No</v>
      </c>
      <c r="H1543" s="26">
        <f>VLOOKUP(A1543,table2!A1543:J3877,7,FALSE)</f>
        <v>0</v>
      </c>
      <c r="I1543" t="str">
        <f>VLOOKUP(A1543,table2!A1543:J3877,8,FALSE)</f>
        <v>No</v>
      </c>
      <c r="J1543" t="str">
        <f>VLOOKUP(A1543,table2!A1543:J3877,9,FALSE)</f>
        <v>OBESITY</v>
      </c>
      <c r="K1543" t="str">
        <f>VLOOKUP(A1543,table2!A1543:J3877,10,FALSE)</f>
        <v>NORMAL</v>
      </c>
      <c r="L1543" s="22">
        <f>VLOOKUP(A1543,table3__3[],4,FALSE)</f>
        <v>13111</v>
      </c>
      <c r="M1543" s="22" t="str">
        <f>VLOOKUP(A1543,table3__3[],5,FALSE)</f>
        <v>tier - 3</v>
      </c>
      <c r="N1543" t="str">
        <f>VLOOKUP(A1543,table3__3[],6,)</f>
        <v>tier - 2</v>
      </c>
      <c r="O1543" t="str">
        <f>VLOOKUP(A1543,table3__3[],7,FALSE)</f>
        <v>R1011</v>
      </c>
      <c r="P1543" s="8">
        <f>VLOOKUP(A1543,table3__3[],8,FALSE)</f>
        <v>51</v>
      </c>
      <c r="Q1543">
        <f>VLOOKUP(A1542,table3__3[],8,)</f>
        <v>44</v>
      </c>
    </row>
    <row r="1544" spans="1:17" x14ac:dyDescent="0.3">
      <c r="A1544" s="11" t="s">
        <v>828</v>
      </c>
      <c r="B1544" s="12" t="s">
        <v>7253</v>
      </c>
      <c r="C1544">
        <f>VLOOKUP(A1544,table2!A1544:J3878,2,FALSE)</f>
        <v>29.9</v>
      </c>
      <c r="D1544">
        <f>VLOOKUP(A1544,table2!A1544:J3878,3,FALSE)</f>
        <v>5.91</v>
      </c>
      <c r="E1544" t="str">
        <f>VLOOKUP(A1544,table2!A1544:J3878,4,FALSE)</f>
        <v>No</v>
      </c>
      <c r="F1544" t="str">
        <f>VLOOKUP(A1544,table2!A1544:J3878,5,FALSE)</f>
        <v>No</v>
      </c>
      <c r="G1544" t="str">
        <f>VLOOKUP(A1544,table2!A1544:J3878,6,FALSE)</f>
        <v>No</v>
      </c>
      <c r="H1544" s="26">
        <f>VLOOKUP(A1544,table2!A1544:J3878,7,FALSE)</f>
        <v>0</v>
      </c>
      <c r="I1544" t="str">
        <f>VLOOKUP(A1544,table2!A1544:J3878,8,FALSE)</f>
        <v>No</v>
      </c>
      <c r="J1544" t="str">
        <f>VLOOKUP(A1544,table2!A1544:J3878,9,FALSE)</f>
        <v>OBESITY</v>
      </c>
      <c r="K1544" t="str">
        <f>VLOOKUP(A1544,table2!A1544:J3878,10,FALSE)</f>
        <v>PREDIABETES</v>
      </c>
      <c r="L1544" s="22">
        <f>VLOOKUP(A1544,table3__3[],4,FALSE)</f>
        <v>13113</v>
      </c>
      <c r="M1544" s="22" t="str">
        <f>VLOOKUP(A1544,table3__3[],5,FALSE)</f>
        <v>tier - 3</v>
      </c>
      <c r="N1544" t="str">
        <f>VLOOKUP(A1544,table3__3[],6,)</f>
        <v>tier - 3</v>
      </c>
      <c r="O1544" t="str">
        <f>VLOOKUP(A1544,table3__3[],7,FALSE)</f>
        <v>R1012</v>
      </c>
      <c r="P1544" s="8">
        <f>VLOOKUP(A1544,table3__3[],8,FALSE)</f>
        <v>60</v>
      </c>
      <c r="Q1544">
        <f>VLOOKUP(A1543,table3__3[],8,)</f>
        <v>51</v>
      </c>
    </row>
    <row r="1545" spans="1:17" x14ac:dyDescent="0.3">
      <c r="A1545" s="13" t="s">
        <v>827</v>
      </c>
      <c r="B1545" s="14" t="s">
        <v>7254</v>
      </c>
      <c r="C1545">
        <f>VLOOKUP(A1545,table2!A1545:J3879,2,FALSE)</f>
        <v>34.104999999999997</v>
      </c>
      <c r="D1545">
        <f>VLOOKUP(A1545,table2!A1545:J3879,3,FALSE)</f>
        <v>5.93</v>
      </c>
      <c r="E1545" t="str">
        <f>VLOOKUP(A1545,table2!A1545:J3879,4,FALSE)</f>
        <v>No</v>
      </c>
      <c r="F1545" t="str">
        <f>VLOOKUP(A1545,table2!A1545:J3879,5,FALSE)</f>
        <v>No</v>
      </c>
      <c r="G1545" t="str">
        <f>VLOOKUP(A1545,table2!A1545:J3879,6,FALSE)</f>
        <v>No</v>
      </c>
      <c r="H1545" s="26">
        <f>VLOOKUP(A1545,table2!A1545:J3879,7,FALSE)</f>
        <v>0</v>
      </c>
      <c r="I1545" t="str">
        <f>VLOOKUP(A1545,table2!A1545:J3879,8,FALSE)</f>
        <v>No</v>
      </c>
      <c r="J1545" t="str">
        <f>VLOOKUP(A1545,table2!A1545:J3879,9,FALSE)</f>
        <v>OBESITY</v>
      </c>
      <c r="K1545" t="str">
        <f>VLOOKUP(A1545,table2!A1545:J3879,10,FALSE)</f>
        <v>PREDIABETES</v>
      </c>
      <c r="L1545" s="22">
        <f>VLOOKUP(A1545,table3__3[],4,FALSE)</f>
        <v>13114</v>
      </c>
      <c r="M1545" s="22" t="str">
        <f>VLOOKUP(A1545,table3__3[],5,FALSE)</f>
        <v>tier - 3</v>
      </c>
      <c r="N1545" t="str">
        <f>VLOOKUP(A1545,table3__3[],6,)</f>
        <v>tier - 2</v>
      </c>
      <c r="O1545" t="str">
        <f>VLOOKUP(A1545,table3__3[],7,FALSE)</f>
        <v>R1026</v>
      </c>
      <c r="P1545" s="8">
        <f>VLOOKUP(A1545,table3__3[],8,FALSE)</f>
        <v>30</v>
      </c>
      <c r="Q1545">
        <f>VLOOKUP(A1544,table3__3[],8,)</f>
        <v>60</v>
      </c>
    </row>
    <row r="1546" spans="1:17" x14ac:dyDescent="0.3">
      <c r="A1546" s="11" t="s">
        <v>826</v>
      </c>
      <c r="B1546" s="12" t="s">
        <v>7256</v>
      </c>
      <c r="C1546">
        <f>VLOOKUP(A1546,table2!A1546:J3880,2,FALSE)</f>
        <v>24.97</v>
      </c>
      <c r="D1546">
        <f>VLOOKUP(A1546,table2!A1546:J3880,3,FALSE)</f>
        <v>5.66</v>
      </c>
      <c r="E1546" t="str">
        <f>VLOOKUP(A1546,table2!A1546:J3880,4,FALSE)</f>
        <v>No</v>
      </c>
      <c r="F1546" t="str">
        <f>VLOOKUP(A1546,table2!A1546:J3880,5,FALSE)</f>
        <v>No</v>
      </c>
      <c r="G1546" t="str">
        <f>VLOOKUP(A1546,table2!A1546:J3880,6,FALSE)</f>
        <v>No</v>
      </c>
      <c r="H1546" s="26">
        <f>VLOOKUP(A1546,table2!A1546:J3880,7,FALSE)</f>
        <v>0</v>
      </c>
      <c r="I1546" t="str">
        <f>VLOOKUP(A1546,table2!A1546:J3880,8,FALSE)</f>
        <v>No</v>
      </c>
      <c r="J1546" t="str">
        <f>VLOOKUP(A1546,table2!A1546:J3880,9,FALSE)</f>
        <v>OVER WEIGHT</v>
      </c>
      <c r="K1546" t="str">
        <f>VLOOKUP(A1546,table2!A1546:J3880,10,FALSE)</f>
        <v>NORMAL</v>
      </c>
      <c r="L1546" s="22">
        <f>VLOOKUP(A1546,table3__3[],4,FALSE)</f>
        <v>13117</v>
      </c>
      <c r="M1546" s="22" t="str">
        <f>VLOOKUP(A1546,table3__3[],5,FALSE)</f>
        <v>tier - 3</v>
      </c>
      <c r="N1546" t="str">
        <f>VLOOKUP(A1546,table3__3[],6,)</f>
        <v>tier - 1</v>
      </c>
      <c r="O1546" t="str">
        <f>VLOOKUP(A1546,table3__3[],7,FALSE)</f>
        <v>R1012</v>
      </c>
      <c r="P1546" s="8">
        <f>VLOOKUP(A1546,table3__3[],8,FALSE)</f>
        <v>59</v>
      </c>
      <c r="Q1546">
        <f>VLOOKUP(A1545,table3__3[],8,)</f>
        <v>30</v>
      </c>
    </row>
    <row r="1547" spans="1:17" x14ac:dyDescent="0.3">
      <c r="A1547" s="13" t="s">
        <v>825</v>
      </c>
      <c r="B1547" s="14" t="s">
        <v>7258</v>
      </c>
      <c r="C1547">
        <f>VLOOKUP(A1547,table2!A1547:J3881,2,FALSE)</f>
        <v>34.799999999999997</v>
      </c>
      <c r="D1547">
        <f>VLOOKUP(A1547,table2!A1547:J3881,3,FALSE)</f>
        <v>4.1900000000000004</v>
      </c>
      <c r="E1547" t="str">
        <f>VLOOKUP(A1547,table2!A1547:J3881,4,FALSE)</f>
        <v>No</v>
      </c>
      <c r="F1547" t="str">
        <f>VLOOKUP(A1547,table2!A1547:J3881,5,FALSE)</f>
        <v>No</v>
      </c>
      <c r="G1547" t="str">
        <f>VLOOKUP(A1547,table2!A1547:J3881,6,FALSE)</f>
        <v>No</v>
      </c>
      <c r="H1547" s="26">
        <f>VLOOKUP(A1547,table2!A1547:J3881,7,FALSE)</f>
        <v>1</v>
      </c>
      <c r="I1547" t="str">
        <f>VLOOKUP(A1547,table2!A1547:J3881,8,FALSE)</f>
        <v>No</v>
      </c>
      <c r="J1547" t="str">
        <f>VLOOKUP(A1547,table2!A1547:J3881,9,FALSE)</f>
        <v>OBESITY</v>
      </c>
      <c r="K1547" t="str">
        <f>VLOOKUP(A1547,table2!A1547:J3881,10,FALSE)</f>
        <v>NORMAL</v>
      </c>
      <c r="L1547" s="22">
        <f>VLOOKUP(A1547,table3__3[],4,FALSE)</f>
        <v>13127</v>
      </c>
      <c r="M1547" s="22" t="str">
        <f>VLOOKUP(A1547,table3__3[],5,FALSE)</f>
        <v>tier - 3</v>
      </c>
      <c r="N1547" t="str">
        <f>VLOOKUP(A1547,table3__3[],6,)</f>
        <v>tier - 3</v>
      </c>
      <c r="O1547" t="str">
        <f>VLOOKUP(A1547,table3__3[],7,FALSE)</f>
        <v>R1011</v>
      </c>
      <c r="P1547" s="8">
        <f>VLOOKUP(A1547,table3__3[],8,FALSE)</f>
        <v>23</v>
      </c>
      <c r="Q1547">
        <f>VLOOKUP(A1546,table3__3[],8,)</f>
        <v>59</v>
      </c>
    </row>
    <row r="1548" spans="1:17" x14ac:dyDescent="0.3">
      <c r="A1548" s="11" t="s">
        <v>824</v>
      </c>
      <c r="B1548" s="12" t="s">
        <v>7259</v>
      </c>
      <c r="C1548">
        <f>VLOOKUP(A1548,table2!A1548:J3882,2,FALSE)</f>
        <v>32.965000000000003</v>
      </c>
      <c r="D1548">
        <f>VLOOKUP(A1548,table2!A1548:J3882,3,FALSE)</f>
        <v>9.2100000000000009</v>
      </c>
      <c r="E1548" t="str">
        <f>VLOOKUP(A1548,table2!A1548:J3882,4,FALSE)</f>
        <v>Yes</v>
      </c>
      <c r="F1548" t="str">
        <f>VLOOKUP(A1548,table2!A1548:J3882,5,FALSE)</f>
        <v>No</v>
      </c>
      <c r="G1548" t="str">
        <f>VLOOKUP(A1548,table2!A1548:J3882,6,FALSE)</f>
        <v>No</v>
      </c>
      <c r="H1548" s="26">
        <f>VLOOKUP(A1548,table2!A1548:J3882,7,FALSE)</f>
        <v>0</v>
      </c>
      <c r="I1548" t="str">
        <f>VLOOKUP(A1548,table2!A1548:J3882,8,FALSE)</f>
        <v>No</v>
      </c>
      <c r="J1548" t="str">
        <f>VLOOKUP(A1548,table2!A1548:J3882,9,FALSE)</f>
        <v>OBESITY</v>
      </c>
      <c r="K1548" t="str">
        <f>VLOOKUP(A1548,table2!A1548:J3882,10,FALSE)</f>
        <v>DIABETES</v>
      </c>
      <c r="L1548" s="22">
        <f>VLOOKUP(A1548,table3__3[],4,FALSE)</f>
        <v>13130</v>
      </c>
      <c r="M1548" s="22" t="str">
        <f>VLOOKUP(A1548,table3__3[],5,FALSE)</f>
        <v>tier - 3</v>
      </c>
      <c r="N1548" t="str">
        <f>VLOOKUP(A1548,table3__3[],6,)</f>
        <v>tier - 2</v>
      </c>
      <c r="O1548" t="str">
        <f>VLOOKUP(A1548,table3__3[],7,FALSE)</f>
        <v>R1017</v>
      </c>
      <c r="P1548" s="8">
        <f>VLOOKUP(A1548,table3__3[],8,FALSE)</f>
        <v>61</v>
      </c>
      <c r="Q1548">
        <f>VLOOKUP(A1547,table3__3[],8,)</f>
        <v>23</v>
      </c>
    </row>
    <row r="1549" spans="1:17" x14ac:dyDescent="0.3">
      <c r="A1549" s="13" t="s">
        <v>823</v>
      </c>
      <c r="B1549" s="14" t="s">
        <v>7261</v>
      </c>
      <c r="C1549">
        <f>VLOOKUP(A1549,table2!A1549:J3883,2,FALSE)</f>
        <v>27.265000000000001</v>
      </c>
      <c r="D1549">
        <f>VLOOKUP(A1549,table2!A1549:J3883,3,FALSE)</f>
        <v>5.51</v>
      </c>
      <c r="E1549" t="str">
        <f>VLOOKUP(A1549,table2!A1549:J3883,4,FALSE)</f>
        <v>No</v>
      </c>
      <c r="F1549" t="str">
        <f>VLOOKUP(A1549,table2!A1549:J3883,5,FALSE)</f>
        <v>No</v>
      </c>
      <c r="G1549" t="str">
        <f>VLOOKUP(A1549,table2!A1549:J3883,6,FALSE)</f>
        <v>No</v>
      </c>
      <c r="H1549" s="26">
        <f>VLOOKUP(A1549,table2!A1549:J3883,7,FALSE)</f>
        <v>1</v>
      </c>
      <c r="I1549" t="str">
        <f>VLOOKUP(A1549,table2!A1549:J3883,8,FALSE)</f>
        <v>No</v>
      </c>
      <c r="J1549" t="str">
        <f>VLOOKUP(A1549,table2!A1549:J3883,9,FALSE)</f>
        <v>OVER WEIGHT</v>
      </c>
      <c r="K1549" t="str">
        <f>VLOOKUP(A1549,table2!A1549:J3883,10,FALSE)</f>
        <v>NORMAL</v>
      </c>
      <c r="L1549" s="22">
        <f>VLOOKUP(A1549,table3__3[],4,FALSE)</f>
        <v>13143</v>
      </c>
      <c r="M1549" s="22" t="str">
        <f>VLOOKUP(A1549,table3__3[],5,FALSE)</f>
        <v>tier - 3</v>
      </c>
      <c r="N1549" t="str">
        <f>VLOOKUP(A1549,table3__3[],6,)</f>
        <v>tier - 2</v>
      </c>
      <c r="O1549" t="str">
        <f>VLOOKUP(A1549,table3__3[],7,FALSE)</f>
        <v>R1020</v>
      </c>
      <c r="P1549" s="8">
        <f>VLOOKUP(A1549,table3__3[],8,FALSE)</f>
        <v>61</v>
      </c>
      <c r="Q1549">
        <f>VLOOKUP(A1548,table3__3[],8,)</f>
        <v>61</v>
      </c>
    </row>
    <row r="1550" spans="1:17" x14ac:dyDescent="0.3">
      <c r="A1550" s="11" t="s">
        <v>822</v>
      </c>
      <c r="B1550" s="12" t="s">
        <v>7263</v>
      </c>
      <c r="C1550">
        <f>VLOOKUP(A1550,table2!A1550:J3884,2,FALSE)</f>
        <v>17.059999999999999</v>
      </c>
      <c r="D1550">
        <f>VLOOKUP(A1550,table2!A1550:J3884,3,FALSE)</f>
        <v>8.5</v>
      </c>
      <c r="E1550" t="str">
        <f>VLOOKUP(A1550,table2!A1550:J3884,4,FALSE)</f>
        <v>No</v>
      </c>
      <c r="F1550" t="str">
        <f>VLOOKUP(A1550,table2!A1550:J3884,5,FALSE)</f>
        <v>No</v>
      </c>
      <c r="G1550" t="str">
        <f>VLOOKUP(A1550,table2!A1550:J3884,6,FALSE)</f>
        <v>No</v>
      </c>
      <c r="H1550" s="26">
        <f>VLOOKUP(A1550,table2!A1550:J3884,7,FALSE)</f>
        <v>0</v>
      </c>
      <c r="I1550" t="str">
        <f>VLOOKUP(A1550,table2!A1550:J3884,8,FALSE)</f>
        <v>No</v>
      </c>
      <c r="J1550" t="str">
        <f>VLOOKUP(A1550,table2!A1550:J3884,9,FALSE)</f>
        <v>UNDER WEIGHT</v>
      </c>
      <c r="K1550" t="str">
        <f>VLOOKUP(A1550,table2!A1550:J3884,10,FALSE)</f>
        <v>DIABETES</v>
      </c>
      <c r="L1550" s="22">
        <f>VLOOKUP(A1550,table3__3[],4,FALSE)</f>
        <v>13144</v>
      </c>
      <c r="M1550" s="22" t="str">
        <f>VLOOKUP(A1550,table3__3[],5,FALSE)</f>
        <v>tier - 3</v>
      </c>
      <c r="N1550" t="str">
        <f>VLOOKUP(A1550,table3__3[],6,)</f>
        <v>tier - 2</v>
      </c>
      <c r="O1550" t="str">
        <f>VLOOKUP(A1550,table3__3[],7,FALSE)</f>
        <v>R1016</v>
      </c>
      <c r="P1550" s="8">
        <f>VLOOKUP(A1550,table3__3[],8,FALSE)</f>
        <v>61</v>
      </c>
      <c r="Q1550">
        <f>VLOOKUP(A1549,table3__3[],8,)</f>
        <v>61</v>
      </c>
    </row>
    <row r="1551" spans="1:17" x14ac:dyDescent="0.3">
      <c r="A1551" s="13" t="s">
        <v>821</v>
      </c>
      <c r="B1551" s="14" t="s">
        <v>7265</v>
      </c>
      <c r="C1551">
        <f>VLOOKUP(A1551,table2!A1551:J3885,2,FALSE)</f>
        <v>36.29</v>
      </c>
      <c r="D1551">
        <f>VLOOKUP(A1551,table2!A1551:J3885,3,FALSE)</f>
        <v>6.23</v>
      </c>
      <c r="E1551" t="str">
        <f>VLOOKUP(A1551,table2!A1551:J3885,4,FALSE)</f>
        <v>No</v>
      </c>
      <c r="F1551" t="str">
        <f>VLOOKUP(A1551,table2!A1551:J3885,5,FALSE)</f>
        <v>No</v>
      </c>
      <c r="G1551" t="str">
        <f>VLOOKUP(A1551,table2!A1551:J3885,6,FALSE)</f>
        <v>No</v>
      </c>
      <c r="H1551" s="26">
        <f>VLOOKUP(A1551,table2!A1551:J3885,7,FALSE)</f>
        <v>0</v>
      </c>
      <c r="I1551" t="str">
        <f>VLOOKUP(A1551,table2!A1551:J3885,8,FALSE)</f>
        <v>No</v>
      </c>
      <c r="J1551" t="str">
        <f>VLOOKUP(A1551,table2!A1551:J3885,9,FALSE)</f>
        <v>OBESITY</v>
      </c>
      <c r="K1551" t="str">
        <f>VLOOKUP(A1551,table2!A1551:J3885,10,FALSE)</f>
        <v>PREDIABETES</v>
      </c>
      <c r="L1551" s="22">
        <f>VLOOKUP(A1551,table3__3[],4,FALSE)</f>
        <v>13204</v>
      </c>
      <c r="M1551" s="22" t="str">
        <f>VLOOKUP(A1551,table3__3[],5,FALSE)</f>
        <v>tier - 3</v>
      </c>
      <c r="N1551" t="str">
        <f>VLOOKUP(A1551,table3__3[],6,)</f>
        <v>tier - 1</v>
      </c>
      <c r="O1551" t="str">
        <f>VLOOKUP(A1551,table3__3[],7,FALSE)</f>
        <v>R1024</v>
      </c>
      <c r="P1551" s="8">
        <f>VLOOKUP(A1551,table3__3[],8,FALSE)</f>
        <v>60</v>
      </c>
      <c r="Q1551">
        <f>VLOOKUP(A1550,table3__3[],8,)</f>
        <v>61</v>
      </c>
    </row>
    <row r="1552" spans="1:17" x14ac:dyDescent="0.3">
      <c r="A1552" s="11" t="s">
        <v>820</v>
      </c>
      <c r="B1552" s="12" t="s">
        <v>7266</v>
      </c>
      <c r="C1552">
        <f>VLOOKUP(A1552,table2!A1552:J3886,2,FALSE)</f>
        <v>28.594999999999999</v>
      </c>
      <c r="D1552">
        <f>VLOOKUP(A1552,table2!A1552:J3886,3,FALSE)</f>
        <v>8.5299999999999994</v>
      </c>
      <c r="E1552" t="str">
        <f>VLOOKUP(A1552,table2!A1552:J3886,4,FALSE)</f>
        <v>Yes</v>
      </c>
      <c r="F1552" t="str">
        <f>VLOOKUP(A1552,table2!A1552:J3886,5,FALSE)</f>
        <v>No</v>
      </c>
      <c r="G1552" t="str">
        <f>VLOOKUP(A1552,table2!A1552:J3886,6,FALSE)</f>
        <v>No</v>
      </c>
      <c r="H1552" s="26">
        <f>VLOOKUP(A1552,table2!A1552:J3886,7,FALSE)</f>
        <v>1</v>
      </c>
      <c r="I1552" t="str">
        <f>VLOOKUP(A1552,table2!A1552:J3886,8,FALSE)</f>
        <v>No</v>
      </c>
      <c r="J1552" t="str">
        <f>VLOOKUP(A1552,table2!A1552:J3886,9,FALSE)</f>
        <v>OVER WEIGHT</v>
      </c>
      <c r="K1552" t="str">
        <f>VLOOKUP(A1552,table2!A1552:J3886,10,FALSE)</f>
        <v>DIABETES</v>
      </c>
      <c r="L1552" s="22">
        <f>VLOOKUP(A1552,table3__3[],4,FALSE)</f>
        <v>13214</v>
      </c>
      <c r="M1552" s="22" t="str">
        <f>VLOOKUP(A1552,table3__3[],5,FALSE)</f>
        <v>tier - 3</v>
      </c>
      <c r="N1552" t="str">
        <f>VLOOKUP(A1552,table3__3[],6,)</f>
        <v>tier - 2</v>
      </c>
      <c r="O1552" t="str">
        <f>VLOOKUP(A1552,table3__3[],7,FALSE)</f>
        <v>R1012</v>
      </c>
      <c r="P1552" s="8">
        <f>VLOOKUP(A1552,table3__3[],8,FALSE)</f>
        <v>40</v>
      </c>
      <c r="Q1552">
        <f>VLOOKUP(A1551,table3__3[],8,)</f>
        <v>60</v>
      </c>
    </row>
    <row r="1553" spans="1:17" x14ac:dyDescent="0.3">
      <c r="A1553" s="13" t="s">
        <v>819</v>
      </c>
      <c r="B1553" s="14" t="s">
        <v>6828</v>
      </c>
      <c r="C1553">
        <f>VLOOKUP(A1553,table2!A1553:J3887,2,FALSE)</f>
        <v>17.8</v>
      </c>
      <c r="D1553">
        <f>VLOOKUP(A1553,table2!A1553:J3887,3,FALSE)</f>
        <v>5.75</v>
      </c>
      <c r="E1553" t="str">
        <f>VLOOKUP(A1553,table2!A1553:J3887,4,FALSE)</f>
        <v>Yes</v>
      </c>
      <c r="F1553" t="str">
        <f>VLOOKUP(A1553,table2!A1553:J3887,5,FALSE)</f>
        <v>No</v>
      </c>
      <c r="G1553" t="str">
        <f>VLOOKUP(A1553,table2!A1553:J3887,6,FALSE)</f>
        <v>Yes</v>
      </c>
      <c r="H1553" s="26">
        <f>VLOOKUP(A1553,table2!A1553:J3887,7,FALSE)</f>
        <v>1</v>
      </c>
      <c r="I1553" t="str">
        <f>VLOOKUP(A1553,table2!A1553:J3887,8,FALSE)</f>
        <v>No</v>
      </c>
      <c r="J1553" t="str">
        <f>VLOOKUP(A1553,table2!A1553:J3887,9,FALSE)</f>
        <v>UNDER WEIGHT</v>
      </c>
      <c r="K1553" t="str">
        <f>VLOOKUP(A1553,table2!A1553:J3887,10,FALSE)</f>
        <v>PREDIABETES</v>
      </c>
      <c r="L1553" s="22">
        <f>VLOOKUP(A1553,table3__3[],4,FALSE)</f>
        <v>13217</v>
      </c>
      <c r="M1553" s="22" t="str">
        <f>VLOOKUP(A1553,table3__3[],5,FALSE)</f>
        <v>tier - 3</v>
      </c>
      <c r="N1553" t="str">
        <f>VLOOKUP(A1553,table3__3[],6,)</f>
        <v>tier - 1</v>
      </c>
      <c r="O1553" t="str">
        <f>VLOOKUP(A1553,table3__3[],7,FALSE)</f>
        <v>R1024</v>
      </c>
      <c r="P1553" s="8">
        <f>VLOOKUP(A1553,table3__3[],8,FALSE)</f>
        <v>60</v>
      </c>
      <c r="Q1553">
        <f>VLOOKUP(A1552,table3__3[],8,)</f>
        <v>40</v>
      </c>
    </row>
    <row r="1554" spans="1:17" x14ac:dyDescent="0.3">
      <c r="A1554" s="11" t="s">
        <v>818</v>
      </c>
      <c r="B1554" s="12" t="s">
        <v>7268</v>
      </c>
      <c r="C1554">
        <f>VLOOKUP(A1554,table2!A1554:J3888,2,FALSE)</f>
        <v>21.4</v>
      </c>
      <c r="D1554">
        <f>VLOOKUP(A1554,table2!A1554:J3888,3,FALSE)</f>
        <v>5.6</v>
      </c>
      <c r="E1554" t="str">
        <f>VLOOKUP(A1554,table2!A1554:J3888,4,FALSE)</f>
        <v>No</v>
      </c>
      <c r="F1554" t="str">
        <f>VLOOKUP(A1554,table2!A1554:J3888,5,FALSE)</f>
        <v>No</v>
      </c>
      <c r="G1554" t="str">
        <f>VLOOKUP(A1554,table2!A1554:J3888,6,FALSE)</f>
        <v>No</v>
      </c>
      <c r="H1554" s="26">
        <f>VLOOKUP(A1554,table2!A1554:J3888,7,FALSE)</f>
        <v>0</v>
      </c>
      <c r="I1554" t="str">
        <f>VLOOKUP(A1554,table2!A1554:J3888,8,FALSE)</f>
        <v>No</v>
      </c>
      <c r="J1554" t="str">
        <f>VLOOKUP(A1554,table2!A1554:J3888,9,FALSE)</f>
        <v>NORMAL WEIGHT</v>
      </c>
      <c r="K1554" t="str">
        <f>VLOOKUP(A1554,table2!A1554:J3888,10,FALSE)</f>
        <v>NORMAL</v>
      </c>
      <c r="L1554" s="22">
        <f>VLOOKUP(A1554,table3__3[],4,FALSE)</f>
        <v>13224</v>
      </c>
      <c r="M1554" s="22" t="str">
        <f>VLOOKUP(A1554,table3__3[],5,FALSE)</f>
        <v>tier - 3</v>
      </c>
      <c r="N1554" t="str">
        <f>VLOOKUP(A1554,table3__3[],6,)</f>
        <v>tier - 3</v>
      </c>
      <c r="O1554" t="str">
        <f>VLOOKUP(A1554,table3__3[],7,FALSE)</f>
        <v>R1024</v>
      </c>
      <c r="P1554" s="8">
        <f>VLOOKUP(A1554,table3__3[],8,FALSE)</f>
        <v>57</v>
      </c>
      <c r="Q1554">
        <f>VLOOKUP(A1553,table3__3[],8,)</f>
        <v>60</v>
      </c>
    </row>
    <row r="1555" spans="1:17" x14ac:dyDescent="0.3">
      <c r="A1555" s="13" t="s">
        <v>817</v>
      </c>
      <c r="B1555" s="14" t="s">
        <v>7270</v>
      </c>
      <c r="C1555">
        <f>VLOOKUP(A1555,table2!A1555:J3889,2,FALSE)</f>
        <v>23.01</v>
      </c>
      <c r="D1555">
        <f>VLOOKUP(A1555,table2!A1555:J3889,3,FALSE)</f>
        <v>4.68</v>
      </c>
      <c r="E1555" t="str">
        <f>VLOOKUP(A1555,table2!A1555:J3889,4,FALSE)</f>
        <v>No</v>
      </c>
      <c r="F1555" t="str">
        <f>VLOOKUP(A1555,table2!A1555:J3889,5,FALSE)</f>
        <v>No</v>
      </c>
      <c r="G1555" t="str">
        <f>VLOOKUP(A1555,table2!A1555:J3889,6,FALSE)</f>
        <v>No</v>
      </c>
      <c r="H1555" s="26">
        <f>VLOOKUP(A1555,table2!A1555:J3889,7,FALSE)</f>
        <v>0</v>
      </c>
      <c r="I1555" t="str">
        <f>VLOOKUP(A1555,table2!A1555:J3889,8,FALSE)</f>
        <v>No</v>
      </c>
      <c r="J1555" t="str">
        <f>VLOOKUP(A1555,table2!A1555:J3889,9,FALSE)</f>
        <v>NORMAL WEIGHT</v>
      </c>
      <c r="K1555" t="str">
        <f>VLOOKUP(A1555,table2!A1555:J3889,10,FALSE)</f>
        <v>NORMAL</v>
      </c>
      <c r="L1555" s="22">
        <f>VLOOKUP(A1555,table3__3[],4,FALSE)</f>
        <v>13225</v>
      </c>
      <c r="M1555" s="22" t="str">
        <f>VLOOKUP(A1555,table3__3[],5,FALSE)</f>
        <v>tier - 3</v>
      </c>
      <c r="N1555" t="str">
        <f>VLOOKUP(A1555,table3__3[],6,)</f>
        <v>tier - 2</v>
      </c>
      <c r="O1555" t="str">
        <f>VLOOKUP(A1555,table3__3[],7,FALSE)</f>
        <v>R1011</v>
      </c>
      <c r="P1555" s="8">
        <f>VLOOKUP(A1555,table3__3[],8,FALSE)</f>
        <v>60</v>
      </c>
      <c r="Q1555">
        <f>VLOOKUP(A1554,table3__3[],8,)</f>
        <v>57</v>
      </c>
    </row>
    <row r="1556" spans="1:17" x14ac:dyDescent="0.3">
      <c r="A1556" s="11" t="s">
        <v>816</v>
      </c>
      <c r="B1556" s="12" t="s">
        <v>7272</v>
      </c>
      <c r="C1556">
        <f>VLOOKUP(A1556,table2!A1556:J3890,2,FALSE)</f>
        <v>19.86</v>
      </c>
      <c r="D1556">
        <f>VLOOKUP(A1556,table2!A1556:J3890,3,FALSE)</f>
        <v>5.62</v>
      </c>
      <c r="E1556" t="str">
        <f>VLOOKUP(A1556,table2!A1556:J3890,4,FALSE)</f>
        <v>Yes</v>
      </c>
      <c r="F1556" t="str">
        <f>VLOOKUP(A1556,table2!A1556:J3890,5,FALSE)</f>
        <v>No</v>
      </c>
      <c r="G1556" t="str">
        <f>VLOOKUP(A1556,table2!A1556:J3890,6,FALSE)</f>
        <v>No</v>
      </c>
      <c r="H1556" s="26">
        <f>VLOOKUP(A1556,table2!A1556:J3890,7,FALSE)</f>
        <v>0</v>
      </c>
      <c r="I1556" t="str">
        <f>VLOOKUP(A1556,table2!A1556:J3890,8,FALSE)</f>
        <v>No</v>
      </c>
      <c r="J1556" t="str">
        <f>VLOOKUP(A1556,table2!A1556:J3890,9,FALSE)</f>
        <v>NORMAL WEIGHT</v>
      </c>
      <c r="K1556" t="str">
        <f>VLOOKUP(A1556,table2!A1556:J3890,10,FALSE)</f>
        <v>NORMAL</v>
      </c>
      <c r="L1556" s="22">
        <f>VLOOKUP(A1556,table3__3[],4,FALSE)</f>
        <v>13229</v>
      </c>
      <c r="M1556" s="22" t="str">
        <f>VLOOKUP(A1556,table3__3[],5,FALSE)</f>
        <v>tier - 3</v>
      </c>
      <c r="N1556" t="str">
        <f>VLOOKUP(A1556,table3__3[],6,)</f>
        <v>tier - 3</v>
      </c>
      <c r="O1556" t="str">
        <f>VLOOKUP(A1556,table3__3[],7,FALSE)</f>
        <v>R1023</v>
      </c>
      <c r="P1556" s="8">
        <f>VLOOKUP(A1556,table3__3[],8,FALSE)</f>
        <v>60</v>
      </c>
      <c r="Q1556">
        <f>VLOOKUP(A1555,table3__3[],8,)</f>
        <v>60</v>
      </c>
    </row>
    <row r="1557" spans="1:17" x14ac:dyDescent="0.3">
      <c r="A1557" s="13" t="s">
        <v>815</v>
      </c>
      <c r="B1557" s="14" t="s">
        <v>6566</v>
      </c>
      <c r="C1557">
        <f>VLOOKUP(A1557,table2!A1557:J3891,2,FALSE)</f>
        <v>33.58</v>
      </c>
      <c r="D1557">
        <f>VLOOKUP(A1557,table2!A1557:J3891,3,FALSE)</f>
        <v>5.08</v>
      </c>
      <c r="E1557" t="str">
        <f>VLOOKUP(A1557,table2!A1557:J3891,4,FALSE)</f>
        <v>No</v>
      </c>
      <c r="F1557" t="str">
        <f>VLOOKUP(A1557,table2!A1557:J3891,5,FALSE)</f>
        <v>No</v>
      </c>
      <c r="G1557" t="str">
        <f>VLOOKUP(A1557,table2!A1557:J3891,6,FALSE)</f>
        <v>No</v>
      </c>
      <c r="H1557" s="26">
        <f>VLOOKUP(A1557,table2!A1557:J3891,7,FALSE)</f>
        <v>0</v>
      </c>
      <c r="I1557" t="str">
        <f>VLOOKUP(A1557,table2!A1557:J3891,8,FALSE)</f>
        <v>No</v>
      </c>
      <c r="J1557" t="str">
        <f>VLOOKUP(A1557,table2!A1557:J3891,9,FALSE)</f>
        <v>OBESITY</v>
      </c>
      <c r="K1557" t="str">
        <f>VLOOKUP(A1557,table2!A1557:J3891,10,FALSE)</f>
        <v>NORMAL</v>
      </c>
      <c r="L1557" s="22">
        <f>VLOOKUP(A1557,table3__3[],4,FALSE)</f>
        <v>13293</v>
      </c>
      <c r="M1557" s="22" t="str">
        <f>VLOOKUP(A1557,table3__3[],5,FALSE)</f>
        <v>tier - 3</v>
      </c>
      <c r="N1557" t="str">
        <f>VLOOKUP(A1557,table3__3[],6,)</f>
        <v>tier - 3</v>
      </c>
      <c r="O1557" t="str">
        <f>VLOOKUP(A1557,table3__3[],7,FALSE)</f>
        <v>R1012</v>
      </c>
      <c r="P1557" s="8">
        <f>VLOOKUP(A1557,table3__3[],8,FALSE)</f>
        <v>28</v>
      </c>
      <c r="Q1557">
        <f>VLOOKUP(A1556,table3__3[],8,)</f>
        <v>60</v>
      </c>
    </row>
    <row r="1558" spans="1:17" x14ac:dyDescent="0.3">
      <c r="A1558" s="11" t="s">
        <v>814</v>
      </c>
      <c r="B1558" s="12" t="s">
        <v>7273</v>
      </c>
      <c r="C1558">
        <f>VLOOKUP(A1558,table2!A1558:J3892,2,FALSE)</f>
        <v>29.81</v>
      </c>
      <c r="D1558">
        <f>VLOOKUP(A1558,table2!A1558:J3892,3,FALSE)</f>
        <v>5.28</v>
      </c>
      <c r="E1558" t="str">
        <f>VLOOKUP(A1558,table2!A1558:J3892,4,FALSE)</f>
        <v>No</v>
      </c>
      <c r="F1558" t="str">
        <f>VLOOKUP(A1558,table2!A1558:J3892,5,FALSE)</f>
        <v>No</v>
      </c>
      <c r="G1558" t="str">
        <f>VLOOKUP(A1558,table2!A1558:J3892,6,FALSE)</f>
        <v>No</v>
      </c>
      <c r="H1558" s="26">
        <f>VLOOKUP(A1558,table2!A1558:J3892,7,FALSE)</f>
        <v>0</v>
      </c>
      <c r="I1558" t="str">
        <f>VLOOKUP(A1558,table2!A1558:J3892,8,FALSE)</f>
        <v>No</v>
      </c>
      <c r="J1558" t="str">
        <f>VLOOKUP(A1558,table2!A1558:J3892,9,FALSE)</f>
        <v>OVER WEIGHT</v>
      </c>
      <c r="K1558" t="str">
        <f>VLOOKUP(A1558,table2!A1558:J3892,10,FALSE)</f>
        <v>NORMAL</v>
      </c>
      <c r="L1558" s="22">
        <f>VLOOKUP(A1558,table3__3[],4,FALSE)</f>
        <v>13334</v>
      </c>
      <c r="M1558" s="22" t="str">
        <f>VLOOKUP(A1558,table3__3[],5,FALSE)</f>
        <v>tier - 3</v>
      </c>
      <c r="N1558" t="str">
        <f>VLOOKUP(A1558,table3__3[],6,)</f>
        <v>tier - 2</v>
      </c>
      <c r="O1558" t="str">
        <f>VLOOKUP(A1558,table3__3[],7,FALSE)</f>
        <v>R1012</v>
      </c>
      <c r="P1558" s="8">
        <f>VLOOKUP(A1558,table3__3[],8,FALSE)</f>
        <v>46</v>
      </c>
      <c r="Q1558">
        <f>VLOOKUP(A1557,table3__3[],8,)</f>
        <v>28</v>
      </c>
    </row>
    <row r="1559" spans="1:17" x14ac:dyDescent="0.3">
      <c r="A1559" s="13" t="s">
        <v>813</v>
      </c>
      <c r="B1559" s="14" t="s">
        <v>7275</v>
      </c>
      <c r="C1559">
        <f>VLOOKUP(A1559,table2!A1559:J3893,2,FALSE)</f>
        <v>27.4</v>
      </c>
      <c r="D1559">
        <f>VLOOKUP(A1559,table2!A1559:J3893,3,FALSE)</f>
        <v>4.6100000000000003</v>
      </c>
      <c r="E1559" t="str">
        <f>VLOOKUP(A1559,table2!A1559:J3893,4,FALSE)</f>
        <v>No</v>
      </c>
      <c r="F1559" t="str">
        <f>VLOOKUP(A1559,table2!A1559:J3893,5,FALSE)</f>
        <v>No</v>
      </c>
      <c r="G1559" t="str">
        <f>VLOOKUP(A1559,table2!A1559:J3893,6,FALSE)</f>
        <v>No</v>
      </c>
      <c r="H1559" s="26">
        <f>VLOOKUP(A1559,table2!A1559:J3893,7,FALSE)</f>
        <v>0</v>
      </c>
      <c r="I1559" t="str">
        <f>VLOOKUP(A1559,table2!A1559:J3893,8,FALSE)</f>
        <v>No</v>
      </c>
      <c r="J1559" t="str">
        <f>VLOOKUP(A1559,table2!A1559:J3893,9,FALSE)</f>
        <v>OVER WEIGHT</v>
      </c>
      <c r="K1559" t="str">
        <f>VLOOKUP(A1559,table2!A1559:J3893,10,FALSE)</f>
        <v>NORMAL</v>
      </c>
      <c r="L1559" s="22">
        <f>VLOOKUP(A1559,table3__3[],4,FALSE)</f>
        <v>13352</v>
      </c>
      <c r="M1559" s="22" t="str">
        <f>VLOOKUP(A1559,table3__3[],5,FALSE)</f>
        <v>tier - 3</v>
      </c>
      <c r="N1559" t="str">
        <f>VLOOKUP(A1559,table3__3[],6,)</f>
        <v>tier - 1</v>
      </c>
      <c r="O1559" t="str">
        <f>VLOOKUP(A1559,table3__3[],7,FALSE)</f>
        <v>R1012</v>
      </c>
      <c r="P1559" s="8">
        <f>VLOOKUP(A1559,table3__3[],8,FALSE)</f>
        <v>62</v>
      </c>
      <c r="Q1559">
        <f>VLOOKUP(A1558,table3__3[],8,)</f>
        <v>46</v>
      </c>
    </row>
    <row r="1560" spans="1:17" x14ac:dyDescent="0.3">
      <c r="A1560" s="11" t="s">
        <v>812</v>
      </c>
      <c r="B1560" s="12" t="s">
        <v>7276</v>
      </c>
      <c r="C1560">
        <f>VLOOKUP(A1560,table2!A1560:J3894,2,FALSE)</f>
        <v>17.98</v>
      </c>
      <c r="D1560">
        <f>VLOOKUP(A1560,table2!A1560:J3894,3,FALSE)</f>
        <v>6.57</v>
      </c>
      <c r="E1560" t="str">
        <f>VLOOKUP(A1560,table2!A1560:J3894,4,FALSE)</f>
        <v>Yes</v>
      </c>
      <c r="F1560" t="str">
        <f>VLOOKUP(A1560,table2!A1560:J3894,5,FALSE)</f>
        <v>No</v>
      </c>
      <c r="G1560" t="str">
        <f>VLOOKUP(A1560,table2!A1560:J3894,6,FALSE)</f>
        <v>No</v>
      </c>
      <c r="H1560" s="26">
        <f>VLOOKUP(A1560,table2!A1560:J3894,7,FALSE)</f>
        <v>2</v>
      </c>
      <c r="I1560" t="str">
        <f>VLOOKUP(A1560,table2!A1560:J3894,8,FALSE)</f>
        <v>No</v>
      </c>
      <c r="J1560" t="str">
        <f>VLOOKUP(A1560,table2!A1560:J3894,9,FALSE)</f>
        <v>UNDER WEIGHT</v>
      </c>
      <c r="K1560" t="str">
        <f>VLOOKUP(A1560,table2!A1560:J3894,10,FALSE)</f>
        <v>DIABETES</v>
      </c>
      <c r="L1560" s="22">
        <f>VLOOKUP(A1560,table3__3[],4,FALSE)</f>
        <v>13361</v>
      </c>
      <c r="M1560" s="22" t="str">
        <f>VLOOKUP(A1560,table3__3[],5,FALSE)</f>
        <v>tier - 3</v>
      </c>
      <c r="N1560" t="str">
        <f>VLOOKUP(A1560,table3__3[],6,)</f>
        <v>tier - 1</v>
      </c>
      <c r="O1560" t="str">
        <f>VLOOKUP(A1560,table3__3[],7,FALSE)</f>
        <v>R1012</v>
      </c>
      <c r="P1560" s="8">
        <f>VLOOKUP(A1560,table3__3[],8,FALSE)</f>
        <v>32</v>
      </c>
      <c r="Q1560">
        <f>VLOOKUP(A1559,table3__3[],8,)</f>
        <v>62</v>
      </c>
    </row>
    <row r="1561" spans="1:17" x14ac:dyDescent="0.3">
      <c r="A1561" s="13" t="s">
        <v>811</v>
      </c>
      <c r="B1561" s="14" t="s">
        <v>7278</v>
      </c>
      <c r="C1561">
        <f>VLOOKUP(A1561,table2!A1561:J3895,2,FALSE)</f>
        <v>37.9</v>
      </c>
      <c r="D1561">
        <f>VLOOKUP(A1561,table2!A1561:J3895,3,FALSE)</f>
        <v>5.83</v>
      </c>
      <c r="E1561" t="str">
        <f>VLOOKUP(A1561,table2!A1561:J3895,4,FALSE)</f>
        <v>No</v>
      </c>
      <c r="F1561" t="str">
        <f>VLOOKUP(A1561,table2!A1561:J3895,5,FALSE)</f>
        <v>No</v>
      </c>
      <c r="G1561" t="str">
        <f>VLOOKUP(A1561,table2!A1561:J3895,6,FALSE)</f>
        <v>No</v>
      </c>
      <c r="H1561" s="26">
        <f>VLOOKUP(A1561,table2!A1561:J3895,7,FALSE)</f>
        <v>0</v>
      </c>
      <c r="I1561" t="str">
        <f>VLOOKUP(A1561,table2!A1561:J3895,8,FALSE)</f>
        <v>No</v>
      </c>
      <c r="J1561" t="str">
        <f>VLOOKUP(A1561,table2!A1561:J3895,9,FALSE)</f>
        <v>OBESITY</v>
      </c>
      <c r="K1561" t="str">
        <f>VLOOKUP(A1561,table2!A1561:J3895,10,FALSE)</f>
        <v>PREDIABETES</v>
      </c>
      <c r="L1561" s="22">
        <f>VLOOKUP(A1561,table3__3[],4,FALSE)</f>
        <v>13376</v>
      </c>
      <c r="M1561" s="22" t="str">
        <f>VLOOKUP(A1561,table3__3[],5,FALSE)</f>
        <v>tier - 3</v>
      </c>
      <c r="N1561" t="str">
        <f>VLOOKUP(A1561,table3__3[],6,)</f>
        <v>tier - 2</v>
      </c>
      <c r="O1561" t="str">
        <f>VLOOKUP(A1561,table3__3[],7,FALSE)</f>
        <v>R1025</v>
      </c>
      <c r="P1561" s="8">
        <f>VLOOKUP(A1561,table3__3[],8,FALSE)</f>
        <v>58</v>
      </c>
      <c r="Q1561">
        <f>VLOOKUP(A1560,table3__3[],8,)</f>
        <v>32</v>
      </c>
    </row>
    <row r="1562" spans="1:17" x14ac:dyDescent="0.3">
      <c r="A1562" s="11" t="s">
        <v>810</v>
      </c>
      <c r="B1562" s="12" t="s">
        <v>7280</v>
      </c>
      <c r="C1562">
        <f>VLOOKUP(A1562,table2!A1562:J3896,2,FALSE)</f>
        <v>25.27</v>
      </c>
      <c r="D1562">
        <f>VLOOKUP(A1562,table2!A1562:J3896,3,FALSE)</f>
        <v>6.98</v>
      </c>
      <c r="E1562" t="str">
        <f>VLOOKUP(A1562,table2!A1562:J3896,4,FALSE)</f>
        <v>Yes</v>
      </c>
      <c r="F1562" t="str">
        <f>VLOOKUP(A1562,table2!A1562:J3896,5,FALSE)</f>
        <v>No</v>
      </c>
      <c r="G1562" t="str">
        <f>VLOOKUP(A1562,table2!A1562:J3896,6,FALSE)</f>
        <v>No</v>
      </c>
      <c r="H1562" s="26">
        <f>VLOOKUP(A1562,table2!A1562:J3896,7,FALSE)</f>
        <v>0</v>
      </c>
      <c r="I1562" t="str">
        <f>VLOOKUP(A1562,table2!A1562:J3896,8,FALSE)</f>
        <v>No</v>
      </c>
      <c r="J1562" t="str">
        <f>VLOOKUP(A1562,table2!A1562:J3896,9,FALSE)</f>
        <v>OVER WEIGHT</v>
      </c>
      <c r="K1562" t="str">
        <f>VLOOKUP(A1562,table2!A1562:J3896,10,FALSE)</f>
        <v>DIABETES</v>
      </c>
      <c r="L1562" s="22">
        <f>VLOOKUP(A1562,table3__3[],4,FALSE)</f>
        <v>13377</v>
      </c>
      <c r="M1562" s="22" t="str">
        <f>VLOOKUP(A1562,table3__3[],5,FALSE)</f>
        <v>tier - 3</v>
      </c>
      <c r="N1562" t="str">
        <f>VLOOKUP(A1562,table3__3[],6,)</f>
        <v>tier - 3</v>
      </c>
      <c r="O1562" t="str">
        <f>VLOOKUP(A1562,table3__3[],7,FALSE)</f>
        <v>R1026</v>
      </c>
      <c r="P1562" s="8">
        <f>VLOOKUP(A1562,table3__3[],8,FALSE)</f>
        <v>43</v>
      </c>
      <c r="Q1562">
        <f>VLOOKUP(A1561,table3__3[],8,)</f>
        <v>58</v>
      </c>
    </row>
    <row r="1563" spans="1:17" x14ac:dyDescent="0.3">
      <c r="A1563" s="13" t="s">
        <v>809</v>
      </c>
      <c r="B1563" s="14" t="s">
        <v>7282</v>
      </c>
      <c r="C1563">
        <f>VLOOKUP(A1563,table2!A1563:J3897,2,FALSE)</f>
        <v>29.26</v>
      </c>
      <c r="D1563">
        <f>VLOOKUP(A1563,table2!A1563:J3897,3,FALSE)</f>
        <v>4.03</v>
      </c>
      <c r="E1563" t="str">
        <f>VLOOKUP(A1563,table2!A1563:J3897,4,FALSE)</f>
        <v>No</v>
      </c>
      <c r="F1563" t="str">
        <f>VLOOKUP(A1563,table2!A1563:J3897,5,FALSE)</f>
        <v>No</v>
      </c>
      <c r="G1563" t="str">
        <f>VLOOKUP(A1563,table2!A1563:J3897,6,FALSE)</f>
        <v>No</v>
      </c>
      <c r="H1563" s="26">
        <f>VLOOKUP(A1563,table2!A1563:J3897,7,FALSE)</f>
        <v>1</v>
      </c>
      <c r="I1563" t="str">
        <f>VLOOKUP(A1563,table2!A1563:J3897,8,FALSE)</f>
        <v>No</v>
      </c>
      <c r="J1563" t="str">
        <f>VLOOKUP(A1563,table2!A1563:J3897,9,FALSE)</f>
        <v>OVER WEIGHT</v>
      </c>
      <c r="K1563" t="str">
        <f>VLOOKUP(A1563,table2!A1563:J3897,10,FALSE)</f>
        <v>NORMAL</v>
      </c>
      <c r="L1563" s="22">
        <f>VLOOKUP(A1563,table3__3[],4,FALSE)</f>
        <v>13384</v>
      </c>
      <c r="M1563" s="22" t="str">
        <f>VLOOKUP(A1563,table3__3[],5,FALSE)</f>
        <v>tier - 3</v>
      </c>
      <c r="N1563" t="str">
        <f>VLOOKUP(A1563,table3__3[],6,)</f>
        <v>tier - 2</v>
      </c>
      <c r="O1563" t="str">
        <f>VLOOKUP(A1563,table3__3[],7,FALSE)</f>
        <v>R1023</v>
      </c>
      <c r="P1563" s="8">
        <f>VLOOKUP(A1563,table3__3[],8,FALSE)</f>
        <v>39</v>
      </c>
      <c r="Q1563">
        <f>VLOOKUP(A1562,table3__3[],8,)</f>
        <v>43</v>
      </c>
    </row>
    <row r="1564" spans="1:17" x14ac:dyDescent="0.3">
      <c r="A1564" s="11" t="s">
        <v>808</v>
      </c>
      <c r="B1564" s="12" t="s">
        <v>7284</v>
      </c>
      <c r="C1564">
        <f>VLOOKUP(A1564,table2!A1564:J3898,2,FALSE)</f>
        <v>27.835000000000001</v>
      </c>
      <c r="D1564">
        <f>VLOOKUP(A1564,table2!A1564:J3898,3,FALSE)</f>
        <v>4.5599999999999996</v>
      </c>
      <c r="E1564" t="str">
        <f>VLOOKUP(A1564,table2!A1564:J3898,4,FALSE)</f>
        <v>No</v>
      </c>
      <c r="F1564" t="str">
        <f>VLOOKUP(A1564,table2!A1564:J3898,5,FALSE)</f>
        <v>No</v>
      </c>
      <c r="G1564" t="str">
        <f>VLOOKUP(A1564,table2!A1564:J3898,6,FALSE)</f>
        <v>No</v>
      </c>
      <c r="H1564" s="26">
        <f>VLOOKUP(A1564,table2!A1564:J3898,7,FALSE)</f>
        <v>1</v>
      </c>
      <c r="I1564" t="str">
        <f>VLOOKUP(A1564,table2!A1564:J3898,8,FALSE)</f>
        <v>No</v>
      </c>
      <c r="J1564" t="str">
        <f>VLOOKUP(A1564,table2!A1564:J3898,9,FALSE)</f>
        <v>OVER WEIGHT</v>
      </c>
      <c r="K1564" t="str">
        <f>VLOOKUP(A1564,table2!A1564:J3898,10,FALSE)</f>
        <v>NORMAL</v>
      </c>
      <c r="L1564" s="22">
        <f>VLOOKUP(A1564,table3__3[],4,FALSE)</f>
        <v>13391</v>
      </c>
      <c r="M1564" s="22" t="str">
        <f>VLOOKUP(A1564,table3__3[],5,FALSE)</f>
        <v>tier - 3</v>
      </c>
      <c r="N1564" t="str">
        <f>VLOOKUP(A1564,table3__3[],6,)</f>
        <v>tier - 3</v>
      </c>
      <c r="O1564" t="str">
        <f>VLOOKUP(A1564,table3__3[],7,FALSE)</f>
        <v>R1011</v>
      </c>
      <c r="P1564" s="8">
        <f>VLOOKUP(A1564,table3__3[],8,FALSE)</f>
        <v>63</v>
      </c>
      <c r="Q1564">
        <f>VLOOKUP(A1563,table3__3[],8,)</f>
        <v>39</v>
      </c>
    </row>
    <row r="1565" spans="1:17" x14ac:dyDescent="0.3">
      <c r="A1565" s="13" t="s">
        <v>807</v>
      </c>
      <c r="B1565" s="14" t="s">
        <v>5616</v>
      </c>
      <c r="C1565">
        <f>VLOOKUP(A1565,table2!A1565:J3899,2,FALSE)</f>
        <v>46.53</v>
      </c>
      <c r="D1565">
        <f>VLOOKUP(A1565,table2!A1565:J3899,3,FALSE)</f>
        <v>5.38</v>
      </c>
      <c r="E1565" t="str">
        <f>VLOOKUP(A1565,table2!A1565:J3899,4,FALSE)</f>
        <v>Yes</v>
      </c>
      <c r="F1565" t="str">
        <f>VLOOKUP(A1565,table2!A1565:J3899,5,FALSE)</f>
        <v>No</v>
      </c>
      <c r="G1565" t="str">
        <f>VLOOKUP(A1565,table2!A1565:J3899,6,FALSE)</f>
        <v>No</v>
      </c>
      <c r="H1565" s="26">
        <f>VLOOKUP(A1565,table2!A1565:J3899,7,FALSE)</f>
        <v>0</v>
      </c>
      <c r="I1565" t="str">
        <f>VLOOKUP(A1565,table2!A1565:J3899,8,FALSE)</f>
        <v>No</v>
      </c>
      <c r="J1565" t="str">
        <f>VLOOKUP(A1565,table2!A1565:J3899,9,FALSE)</f>
        <v>OBESITY</v>
      </c>
      <c r="K1565" t="str">
        <f>VLOOKUP(A1565,table2!A1565:J3899,10,FALSE)</f>
        <v>NORMAL</v>
      </c>
      <c r="L1565" s="22">
        <f>VLOOKUP(A1565,table3__3[],4,FALSE)</f>
        <v>13394</v>
      </c>
      <c r="M1565" s="22" t="str">
        <f>VLOOKUP(A1565,table3__3[],5,FALSE)</f>
        <v>tier - 3</v>
      </c>
      <c r="N1565" t="str">
        <f>VLOOKUP(A1565,table3__3[],6,)</f>
        <v>tier - 1</v>
      </c>
      <c r="O1565" t="str">
        <f>VLOOKUP(A1565,table3__3[],7,FALSE)</f>
        <v>R1011</v>
      </c>
      <c r="P1565" s="8">
        <f>VLOOKUP(A1565,table3__3[],8,FALSE)</f>
        <v>63</v>
      </c>
      <c r="Q1565">
        <f>VLOOKUP(A1564,table3__3[],8,)</f>
        <v>63</v>
      </c>
    </row>
    <row r="1566" spans="1:17" x14ac:dyDescent="0.3">
      <c r="A1566" s="11" t="s">
        <v>806</v>
      </c>
      <c r="B1566" s="12" t="s">
        <v>6256</v>
      </c>
      <c r="C1566">
        <f>VLOOKUP(A1566,table2!A1566:J3900,2,FALSE)</f>
        <v>20.58</v>
      </c>
      <c r="D1566">
        <f>VLOOKUP(A1566,table2!A1566:J3900,3,FALSE)</f>
        <v>11.04</v>
      </c>
      <c r="E1566" t="str">
        <f>VLOOKUP(A1566,table2!A1566:J3900,4,FALSE)</f>
        <v>Yes</v>
      </c>
      <c r="F1566" t="str">
        <f>VLOOKUP(A1566,table2!A1566:J3900,5,FALSE)</f>
        <v>No</v>
      </c>
      <c r="G1566" t="str">
        <f>VLOOKUP(A1566,table2!A1566:J3900,6,FALSE)</f>
        <v>No</v>
      </c>
      <c r="H1566" s="26">
        <f>VLOOKUP(A1566,table2!A1566:J3900,7,FALSE)</f>
        <v>1</v>
      </c>
      <c r="I1566" t="str">
        <f>VLOOKUP(A1566,table2!A1566:J3900,8,FALSE)</f>
        <v>No</v>
      </c>
      <c r="J1566" t="str">
        <f>VLOOKUP(A1566,table2!A1566:J3900,9,FALSE)</f>
        <v>NORMAL WEIGHT</v>
      </c>
      <c r="K1566" t="str">
        <f>VLOOKUP(A1566,table2!A1566:J3900,10,FALSE)</f>
        <v>DIABETES</v>
      </c>
      <c r="L1566" s="22">
        <f>VLOOKUP(A1566,table3__3[],4,FALSE)</f>
        <v>13405</v>
      </c>
      <c r="M1566" s="22" t="str">
        <f>VLOOKUP(A1566,table3__3[],5,FALSE)</f>
        <v>tier - 3</v>
      </c>
      <c r="N1566" t="str">
        <f>VLOOKUP(A1566,table3__3[],6,)</f>
        <v>tier - 3</v>
      </c>
      <c r="O1566" t="str">
        <f>VLOOKUP(A1566,table3__3[],7,FALSE)</f>
        <v>R1013</v>
      </c>
      <c r="P1566" s="8">
        <f>VLOOKUP(A1566,table3__3[],8,FALSE)</f>
        <v>63</v>
      </c>
      <c r="Q1566">
        <f>VLOOKUP(A1565,table3__3[],8,)</f>
        <v>63</v>
      </c>
    </row>
    <row r="1567" spans="1:17" x14ac:dyDescent="0.3">
      <c r="A1567" s="13" t="s">
        <v>805</v>
      </c>
      <c r="B1567" s="14" t="s">
        <v>7287</v>
      </c>
      <c r="C1567">
        <f>VLOOKUP(A1567,table2!A1567:J3901,2,FALSE)</f>
        <v>19.53</v>
      </c>
      <c r="D1567">
        <f>VLOOKUP(A1567,table2!A1567:J3901,3,FALSE)</f>
        <v>6.09</v>
      </c>
      <c r="E1567" t="str">
        <f>VLOOKUP(A1567,table2!A1567:J3901,4,FALSE)</f>
        <v>Yes</v>
      </c>
      <c r="F1567" t="str">
        <f>VLOOKUP(A1567,table2!A1567:J3901,5,FALSE)</f>
        <v>No</v>
      </c>
      <c r="G1567" t="str">
        <f>VLOOKUP(A1567,table2!A1567:J3901,6,FALSE)</f>
        <v>No</v>
      </c>
      <c r="H1567" s="26">
        <f>VLOOKUP(A1567,table2!A1567:J3901,7,FALSE)</f>
        <v>0</v>
      </c>
      <c r="I1567" t="str">
        <f>VLOOKUP(A1567,table2!A1567:J3901,8,FALSE)</f>
        <v>No</v>
      </c>
      <c r="J1567" t="str">
        <f>VLOOKUP(A1567,table2!A1567:J3901,9,FALSE)</f>
        <v>NORMAL WEIGHT</v>
      </c>
      <c r="K1567" t="str">
        <f>VLOOKUP(A1567,table2!A1567:J3901,10,FALSE)</f>
        <v>PREDIABETES</v>
      </c>
      <c r="L1567" s="22">
        <f>VLOOKUP(A1567,table3__3[],4,FALSE)</f>
        <v>13413</v>
      </c>
      <c r="M1567" s="22" t="str">
        <f>VLOOKUP(A1567,table3__3[],5,FALSE)</f>
        <v>tier - 3</v>
      </c>
      <c r="N1567" t="str">
        <f>VLOOKUP(A1567,table3__3[],6,)</f>
        <v>tier - 3</v>
      </c>
      <c r="O1567" t="str">
        <f>VLOOKUP(A1567,table3__3[],7,FALSE)</f>
        <v>R1023</v>
      </c>
      <c r="P1567" s="8">
        <f>VLOOKUP(A1567,table3__3[],8,FALSE)</f>
        <v>30</v>
      </c>
      <c r="Q1567">
        <f>VLOOKUP(A1566,table3__3[],8,)</f>
        <v>63</v>
      </c>
    </row>
    <row r="1568" spans="1:17" x14ac:dyDescent="0.3">
      <c r="A1568" s="11" t="s">
        <v>804</v>
      </c>
      <c r="B1568" s="12" t="s">
        <v>7289</v>
      </c>
      <c r="C1568">
        <f>VLOOKUP(A1568,table2!A1568:J3902,2,FALSE)</f>
        <v>27.7</v>
      </c>
      <c r="D1568">
        <f>VLOOKUP(A1568,table2!A1568:J3902,3,FALSE)</f>
        <v>4.71</v>
      </c>
      <c r="E1568" t="str">
        <f>VLOOKUP(A1568,table2!A1568:J3902,4,FALSE)</f>
        <v>No</v>
      </c>
      <c r="F1568" t="str">
        <f>VLOOKUP(A1568,table2!A1568:J3902,5,FALSE)</f>
        <v>No</v>
      </c>
      <c r="G1568" t="str">
        <f>VLOOKUP(A1568,table2!A1568:J3902,6,FALSE)</f>
        <v>No</v>
      </c>
      <c r="H1568" s="26">
        <f>VLOOKUP(A1568,table2!A1568:J3902,7,FALSE)</f>
        <v>1</v>
      </c>
      <c r="I1568" t="str">
        <f>VLOOKUP(A1568,table2!A1568:J3902,8,FALSE)</f>
        <v>No</v>
      </c>
      <c r="J1568" t="str">
        <f>VLOOKUP(A1568,table2!A1568:J3902,9,FALSE)</f>
        <v>OVER WEIGHT</v>
      </c>
      <c r="K1568" t="str">
        <f>VLOOKUP(A1568,table2!A1568:J3902,10,FALSE)</f>
        <v>NORMAL</v>
      </c>
      <c r="L1568" s="22">
        <f>VLOOKUP(A1568,table3__3[],4,FALSE)</f>
        <v>13415</v>
      </c>
      <c r="M1568" s="22" t="str">
        <f>VLOOKUP(A1568,table3__3[],5,FALSE)</f>
        <v>tier - 3</v>
      </c>
      <c r="N1568" t="str">
        <f>VLOOKUP(A1568,table3__3[],6,)</f>
        <v>tier - 2</v>
      </c>
      <c r="O1568" t="str">
        <f>VLOOKUP(A1568,table3__3[],7,FALSE)</f>
        <v>R1012</v>
      </c>
      <c r="P1568" s="8">
        <f>VLOOKUP(A1568,table3__3[],8,FALSE)</f>
        <v>61</v>
      </c>
      <c r="Q1568">
        <f>VLOOKUP(A1567,table3__3[],8,)</f>
        <v>30</v>
      </c>
    </row>
    <row r="1569" spans="1:17" x14ac:dyDescent="0.3">
      <c r="A1569" s="13" t="s">
        <v>803</v>
      </c>
      <c r="B1569" s="14" t="s">
        <v>5688</v>
      </c>
      <c r="C1569">
        <f>VLOOKUP(A1569,table2!A1569:J3903,2,FALSE)</f>
        <v>18.920000000000002</v>
      </c>
      <c r="D1569">
        <f>VLOOKUP(A1569,table2!A1569:J3903,3,FALSE)</f>
        <v>8.18</v>
      </c>
      <c r="E1569" t="str">
        <f>VLOOKUP(A1569,table2!A1569:J3903,4,FALSE)</f>
        <v>No</v>
      </c>
      <c r="F1569" t="str">
        <f>VLOOKUP(A1569,table2!A1569:J3903,5,FALSE)</f>
        <v>No</v>
      </c>
      <c r="G1569" t="str">
        <f>VLOOKUP(A1569,table2!A1569:J3903,6,FALSE)</f>
        <v>No</v>
      </c>
      <c r="H1569" s="26">
        <f>VLOOKUP(A1569,table2!A1569:J3903,7,FALSE)</f>
        <v>0</v>
      </c>
      <c r="I1569" t="str">
        <f>VLOOKUP(A1569,table2!A1569:J3903,8,FALSE)</f>
        <v>No</v>
      </c>
      <c r="J1569" t="str">
        <f>VLOOKUP(A1569,table2!A1569:J3903,9,FALSE)</f>
        <v>NORMAL WEIGHT</v>
      </c>
      <c r="K1569" t="str">
        <f>VLOOKUP(A1569,table2!A1569:J3903,10,FALSE)</f>
        <v>DIABETES</v>
      </c>
      <c r="L1569" s="22">
        <f>VLOOKUP(A1569,table3__3[],4,FALSE)</f>
        <v>13417</v>
      </c>
      <c r="M1569" s="22" t="str">
        <f>VLOOKUP(A1569,table3__3[],5,FALSE)</f>
        <v>tier - 3</v>
      </c>
      <c r="N1569" t="str">
        <f>VLOOKUP(A1569,table3__3[],6,)</f>
        <v>tier - 3</v>
      </c>
      <c r="O1569" t="str">
        <f>VLOOKUP(A1569,table3__3[],7,FALSE)</f>
        <v>R1012</v>
      </c>
      <c r="P1569" s="8">
        <f>VLOOKUP(A1569,table3__3[],8,FALSE)</f>
        <v>28</v>
      </c>
      <c r="Q1569">
        <f>VLOOKUP(A1568,table3__3[],8,)</f>
        <v>61</v>
      </c>
    </row>
    <row r="1570" spans="1:17" x14ac:dyDescent="0.3">
      <c r="A1570" s="11" t="s">
        <v>802</v>
      </c>
      <c r="B1570" s="12" t="s">
        <v>7291</v>
      </c>
      <c r="C1570">
        <f>VLOOKUP(A1570,table2!A1570:J3904,2,FALSE)</f>
        <v>17.760000000000002</v>
      </c>
      <c r="D1570">
        <f>VLOOKUP(A1570,table2!A1570:J3904,3,FALSE)</f>
        <v>11.18</v>
      </c>
      <c r="E1570" t="str">
        <f>VLOOKUP(A1570,table2!A1570:J3904,4,FALSE)</f>
        <v>Yes</v>
      </c>
      <c r="F1570" t="str">
        <f>VLOOKUP(A1570,table2!A1570:J3904,5,FALSE)</f>
        <v>No</v>
      </c>
      <c r="G1570" t="str">
        <f>VLOOKUP(A1570,table2!A1570:J3904,6,FALSE)</f>
        <v>No</v>
      </c>
      <c r="H1570" s="26">
        <f>VLOOKUP(A1570,table2!A1570:J3904,7,FALSE)</f>
        <v>2</v>
      </c>
      <c r="I1570" t="str">
        <f>VLOOKUP(A1570,table2!A1570:J3904,8,FALSE)</f>
        <v>No</v>
      </c>
      <c r="J1570" t="str">
        <f>VLOOKUP(A1570,table2!A1570:J3904,9,FALSE)</f>
        <v>UNDER WEIGHT</v>
      </c>
      <c r="K1570" t="str">
        <f>VLOOKUP(A1570,table2!A1570:J3904,10,FALSE)</f>
        <v>DIABETES</v>
      </c>
      <c r="L1570" s="22">
        <f>VLOOKUP(A1570,table3__3[],4,FALSE)</f>
        <v>13429</v>
      </c>
      <c r="M1570" s="22" t="str">
        <f>VLOOKUP(A1570,table3__3[],5,FALSE)</f>
        <v>tier - 3</v>
      </c>
      <c r="N1570" t="str">
        <f>VLOOKUP(A1570,table3__3[],6,)</f>
        <v>tier - 3</v>
      </c>
      <c r="O1570" t="str">
        <f>VLOOKUP(A1570,table3__3[],7,FALSE)</f>
        <v>R1012</v>
      </c>
      <c r="P1570" s="8">
        <f>VLOOKUP(A1570,table3__3[],8,FALSE)</f>
        <v>61</v>
      </c>
      <c r="Q1570">
        <f>VLOOKUP(A1569,table3__3[],8,)</f>
        <v>28</v>
      </c>
    </row>
    <row r="1571" spans="1:17" x14ac:dyDescent="0.3">
      <c r="A1571" s="13" t="s">
        <v>801</v>
      </c>
      <c r="B1571" s="14" t="s">
        <v>7293</v>
      </c>
      <c r="C1571">
        <f>VLOOKUP(A1571,table2!A1571:J3905,2,FALSE)</f>
        <v>29.83</v>
      </c>
      <c r="D1571">
        <f>VLOOKUP(A1571,table2!A1571:J3905,3,FALSE)</f>
        <v>5.03</v>
      </c>
      <c r="E1571" t="str">
        <f>VLOOKUP(A1571,table2!A1571:J3905,4,FALSE)</f>
        <v>Yes</v>
      </c>
      <c r="F1571" t="str">
        <f>VLOOKUP(A1571,table2!A1571:J3905,5,FALSE)</f>
        <v>No</v>
      </c>
      <c r="G1571" t="str">
        <f>VLOOKUP(A1571,table2!A1571:J3905,6,FALSE)</f>
        <v>No</v>
      </c>
      <c r="H1571" s="26">
        <f>VLOOKUP(A1571,table2!A1571:J3905,7,FALSE)</f>
        <v>0</v>
      </c>
      <c r="I1571" t="str">
        <f>VLOOKUP(A1571,table2!A1571:J3905,8,FALSE)</f>
        <v>No</v>
      </c>
      <c r="J1571" t="str">
        <f>VLOOKUP(A1571,table2!A1571:J3905,9,FALSE)</f>
        <v>OVER WEIGHT</v>
      </c>
      <c r="K1571" t="str">
        <f>VLOOKUP(A1571,table2!A1571:J3905,10,FALSE)</f>
        <v>NORMAL</v>
      </c>
      <c r="L1571" s="22">
        <f>VLOOKUP(A1571,table3__3[],4,FALSE)</f>
        <v>13430</v>
      </c>
      <c r="M1571" s="22" t="str">
        <f>VLOOKUP(A1571,table3__3[],5,FALSE)</f>
        <v>tier - 3</v>
      </c>
      <c r="N1571" t="str">
        <f>VLOOKUP(A1571,table3__3[],6,)</f>
        <v>tier - 3</v>
      </c>
      <c r="O1571" t="str">
        <f>VLOOKUP(A1571,table3__3[],7,FALSE)</f>
        <v>R1024</v>
      </c>
      <c r="P1571" s="8">
        <f>VLOOKUP(A1571,table3__3[],8,FALSE)</f>
        <v>56</v>
      </c>
      <c r="Q1571">
        <f>VLOOKUP(A1570,table3__3[],8,)</f>
        <v>61</v>
      </c>
    </row>
    <row r="1572" spans="1:17" x14ac:dyDescent="0.3">
      <c r="A1572" s="11" t="s">
        <v>800</v>
      </c>
      <c r="B1572" s="12" t="s">
        <v>7294</v>
      </c>
      <c r="C1572">
        <f>VLOOKUP(A1572,table2!A1572:J3906,2,FALSE)</f>
        <v>23.465</v>
      </c>
      <c r="D1572">
        <f>VLOOKUP(A1572,table2!A1572:J3906,3,FALSE)</f>
        <v>5.56</v>
      </c>
      <c r="E1572" t="str">
        <f>VLOOKUP(A1572,table2!A1572:J3906,4,FALSE)</f>
        <v>No</v>
      </c>
      <c r="F1572" t="str">
        <f>VLOOKUP(A1572,table2!A1572:J3906,5,FALSE)</f>
        <v>No</v>
      </c>
      <c r="G1572" t="str">
        <f>VLOOKUP(A1572,table2!A1572:J3906,6,FALSE)</f>
        <v>No</v>
      </c>
      <c r="H1572" s="26">
        <f>VLOOKUP(A1572,table2!A1572:J3906,7,FALSE)</f>
        <v>1</v>
      </c>
      <c r="I1572" t="str">
        <f>VLOOKUP(A1572,table2!A1572:J3906,8,FALSE)</f>
        <v>No</v>
      </c>
      <c r="J1572" t="str">
        <f>VLOOKUP(A1572,table2!A1572:J3906,9,FALSE)</f>
        <v>NORMAL WEIGHT</v>
      </c>
      <c r="K1572" t="str">
        <f>VLOOKUP(A1572,table2!A1572:J3906,10,FALSE)</f>
        <v>NORMAL</v>
      </c>
      <c r="L1572" s="22">
        <f>VLOOKUP(A1572,table3__3[],4,FALSE)</f>
        <v>13441</v>
      </c>
      <c r="M1572" s="22" t="str">
        <f>VLOOKUP(A1572,table3__3[],5,FALSE)</f>
        <v>tier - 3</v>
      </c>
      <c r="N1572" t="str">
        <f>VLOOKUP(A1572,table3__3[],6,)</f>
        <v>tier - 2</v>
      </c>
      <c r="O1572" t="str">
        <f>VLOOKUP(A1572,table3__3[],7,FALSE)</f>
        <v>R1012</v>
      </c>
      <c r="P1572" s="8">
        <f>VLOOKUP(A1572,table3__3[],8,FALSE)</f>
        <v>47</v>
      </c>
      <c r="Q1572">
        <f>VLOOKUP(A1571,table3__3[],8,)</f>
        <v>56</v>
      </c>
    </row>
    <row r="1573" spans="1:17" x14ac:dyDescent="0.3">
      <c r="A1573" s="13" t="s">
        <v>799</v>
      </c>
      <c r="B1573" s="14" t="s">
        <v>5600</v>
      </c>
      <c r="C1573">
        <f>VLOOKUP(A1573,table2!A1573:J3907,2,FALSE)</f>
        <v>29.355</v>
      </c>
      <c r="D1573">
        <f>VLOOKUP(A1573,table2!A1573:J3907,3,FALSE)</f>
        <v>4.33</v>
      </c>
      <c r="E1573" t="str">
        <f>VLOOKUP(A1573,table2!A1573:J3907,4,FALSE)</f>
        <v>No</v>
      </c>
      <c r="F1573" t="str">
        <f>VLOOKUP(A1573,table2!A1573:J3907,5,FALSE)</f>
        <v>No</v>
      </c>
      <c r="G1573" t="str">
        <f>VLOOKUP(A1573,table2!A1573:J3907,6,FALSE)</f>
        <v>No</v>
      </c>
      <c r="H1573" s="26">
        <f>VLOOKUP(A1573,table2!A1573:J3907,7,FALSE)</f>
        <v>0</v>
      </c>
      <c r="I1573" t="str">
        <f>VLOOKUP(A1573,table2!A1573:J3907,8,FALSE)</f>
        <v>No</v>
      </c>
      <c r="J1573" t="str">
        <f>VLOOKUP(A1573,table2!A1573:J3907,9,FALSE)</f>
        <v>OVER WEIGHT</v>
      </c>
      <c r="K1573" t="str">
        <f>VLOOKUP(A1573,table2!A1573:J3907,10,FALSE)</f>
        <v>NORMAL</v>
      </c>
      <c r="L1573" s="22">
        <f>VLOOKUP(A1573,table3__3[],4,FALSE)</f>
        <v>13451</v>
      </c>
      <c r="M1573" s="22" t="str">
        <f>VLOOKUP(A1573,table3__3[],5,FALSE)</f>
        <v>tier - 3</v>
      </c>
      <c r="N1573" t="str">
        <f>VLOOKUP(A1573,table3__3[],6,)</f>
        <v>tier - 1</v>
      </c>
      <c r="O1573" t="str">
        <f>VLOOKUP(A1573,table3__3[],7,FALSE)</f>
        <v>R1011</v>
      </c>
      <c r="P1573" s="8">
        <f>VLOOKUP(A1573,table3__3[],8,FALSE)</f>
        <v>62</v>
      </c>
      <c r="Q1573">
        <f>VLOOKUP(A1572,table3__3[],8,)</f>
        <v>47</v>
      </c>
    </row>
    <row r="1574" spans="1:17" x14ac:dyDescent="0.3">
      <c r="A1574" s="11" t="s">
        <v>798</v>
      </c>
      <c r="B1574" s="12" t="s">
        <v>7296</v>
      </c>
      <c r="C1574">
        <f>VLOOKUP(A1574,table2!A1574:J3908,2,FALSE)</f>
        <v>35.49</v>
      </c>
      <c r="D1574">
        <f>VLOOKUP(A1574,table2!A1574:J3908,3,FALSE)</f>
        <v>5.21</v>
      </c>
      <c r="E1574" t="str">
        <f>VLOOKUP(A1574,table2!A1574:J3908,4,FALSE)</f>
        <v>Yes</v>
      </c>
      <c r="F1574" t="str">
        <f>VLOOKUP(A1574,table2!A1574:J3908,5,FALSE)</f>
        <v>No</v>
      </c>
      <c r="G1574" t="str">
        <f>VLOOKUP(A1574,table2!A1574:J3908,6,FALSE)</f>
        <v>Yes</v>
      </c>
      <c r="H1574" s="26">
        <f>VLOOKUP(A1574,table2!A1574:J3908,7,FALSE)</f>
        <v>1</v>
      </c>
      <c r="I1574" t="str">
        <f>VLOOKUP(A1574,table2!A1574:J3908,8,FALSE)</f>
        <v>No</v>
      </c>
      <c r="J1574" t="str">
        <f>VLOOKUP(A1574,table2!A1574:J3908,9,FALSE)</f>
        <v>OBESITY</v>
      </c>
      <c r="K1574" t="str">
        <f>VLOOKUP(A1574,table2!A1574:J3908,10,FALSE)</f>
        <v>NORMAL</v>
      </c>
      <c r="L1574" s="22">
        <f>VLOOKUP(A1574,table3__3[],4,FALSE)</f>
        <v>13458</v>
      </c>
      <c r="M1574" s="22" t="str">
        <f>VLOOKUP(A1574,table3__3[],5,FALSE)</f>
        <v>tier - 3</v>
      </c>
      <c r="N1574" t="str">
        <f>VLOOKUP(A1574,table3__3[],6,)</f>
        <v>tier - 1</v>
      </c>
      <c r="O1574" t="str">
        <f>VLOOKUP(A1574,table3__3[],7,FALSE)</f>
        <v>R1013</v>
      </c>
      <c r="P1574" s="8">
        <f>VLOOKUP(A1574,table3__3[],8,FALSE)</f>
        <v>62</v>
      </c>
      <c r="Q1574">
        <f>VLOOKUP(A1573,table3__3[],8,)</f>
        <v>62</v>
      </c>
    </row>
    <row r="1575" spans="1:17" x14ac:dyDescent="0.3">
      <c r="A1575" s="13" t="s">
        <v>797</v>
      </c>
      <c r="B1575" s="14" t="s">
        <v>7298</v>
      </c>
      <c r="C1575">
        <f>VLOOKUP(A1575,table2!A1575:J3909,2,FALSE)</f>
        <v>26.315000000000001</v>
      </c>
      <c r="D1575">
        <f>VLOOKUP(A1575,table2!A1575:J3909,3,FALSE)</f>
        <v>5.89</v>
      </c>
      <c r="E1575" t="str">
        <f>VLOOKUP(A1575,table2!A1575:J3909,4,FALSE)</f>
        <v>No</v>
      </c>
      <c r="F1575" t="str">
        <f>VLOOKUP(A1575,table2!A1575:J3909,5,FALSE)</f>
        <v>No</v>
      </c>
      <c r="G1575" t="str">
        <f>VLOOKUP(A1575,table2!A1575:J3909,6,FALSE)</f>
        <v>No</v>
      </c>
      <c r="H1575" s="26">
        <f>VLOOKUP(A1575,table2!A1575:J3909,7,FALSE)</f>
        <v>0</v>
      </c>
      <c r="I1575" t="str">
        <f>VLOOKUP(A1575,table2!A1575:J3909,8,FALSE)</f>
        <v>No</v>
      </c>
      <c r="J1575" t="str">
        <f>VLOOKUP(A1575,table2!A1575:J3909,9,FALSE)</f>
        <v>OVER WEIGHT</v>
      </c>
      <c r="K1575" t="str">
        <f>VLOOKUP(A1575,table2!A1575:J3909,10,FALSE)</f>
        <v>PREDIABETES</v>
      </c>
      <c r="L1575" s="22">
        <f>VLOOKUP(A1575,table3__3[],4,FALSE)</f>
        <v>13463</v>
      </c>
      <c r="M1575" s="22" t="str">
        <f>VLOOKUP(A1575,table3__3[],5,FALSE)</f>
        <v>tier - 3</v>
      </c>
      <c r="N1575" t="str">
        <f>VLOOKUP(A1575,table3__3[],6,)</f>
        <v>tier - 2</v>
      </c>
      <c r="O1575" t="str">
        <f>VLOOKUP(A1575,table3__3[],7,FALSE)</f>
        <v>R1011</v>
      </c>
      <c r="P1575" s="8">
        <f>VLOOKUP(A1575,table3__3[],8,FALSE)</f>
        <v>62</v>
      </c>
      <c r="Q1575">
        <f>VLOOKUP(A1574,table3__3[],8,)</f>
        <v>62</v>
      </c>
    </row>
    <row r="1576" spans="1:17" x14ac:dyDescent="0.3">
      <c r="A1576" s="11" t="s">
        <v>796</v>
      </c>
      <c r="B1576" s="12" t="s">
        <v>7300</v>
      </c>
      <c r="C1576">
        <f>VLOOKUP(A1576,table2!A1576:J3910,2,FALSE)</f>
        <v>19.79</v>
      </c>
      <c r="D1576">
        <f>VLOOKUP(A1576,table2!A1576:J3910,3,FALSE)</f>
        <v>4.8099999999999996</v>
      </c>
      <c r="E1576" t="str">
        <f>VLOOKUP(A1576,table2!A1576:J3910,4,FALSE)</f>
        <v>Yes</v>
      </c>
      <c r="F1576" t="str">
        <f>VLOOKUP(A1576,table2!A1576:J3910,5,FALSE)</f>
        <v>No</v>
      </c>
      <c r="G1576" t="str">
        <f>VLOOKUP(A1576,table2!A1576:J3910,6,FALSE)</f>
        <v>No</v>
      </c>
      <c r="H1576" s="26">
        <f>VLOOKUP(A1576,table2!A1576:J3910,7,FALSE)</f>
        <v>0</v>
      </c>
      <c r="I1576" t="str">
        <f>VLOOKUP(A1576,table2!A1576:J3910,8,FALSE)</f>
        <v>No</v>
      </c>
      <c r="J1576" t="str">
        <f>VLOOKUP(A1576,table2!A1576:J3910,9,FALSE)</f>
        <v>NORMAL WEIGHT</v>
      </c>
      <c r="K1576" t="str">
        <f>VLOOKUP(A1576,table2!A1576:J3910,10,FALSE)</f>
        <v>NORMAL</v>
      </c>
      <c r="L1576" s="22">
        <f>VLOOKUP(A1576,table3__3[],4,FALSE)</f>
        <v>13466</v>
      </c>
      <c r="M1576" s="22" t="str">
        <f>VLOOKUP(A1576,table3__3[],5,FALSE)</f>
        <v>tier - 3</v>
      </c>
      <c r="N1576" t="str">
        <f>VLOOKUP(A1576,table3__3[],6,)</f>
        <v>tier - 1</v>
      </c>
      <c r="O1576" t="str">
        <f>VLOOKUP(A1576,table3__3[],7,FALSE)</f>
        <v>R1012</v>
      </c>
      <c r="P1576" s="8">
        <f>VLOOKUP(A1576,table3__3[],8,FALSE)</f>
        <v>37</v>
      </c>
      <c r="Q1576">
        <f>VLOOKUP(A1575,table3__3[],8,)</f>
        <v>62</v>
      </c>
    </row>
    <row r="1577" spans="1:17" x14ac:dyDescent="0.3">
      <c r="A1577" s="13" t="s">
        <v>795</v>
      </c>
      <c r="B1577" s="14" t="s">
        <v>5714</v>
      </c>
      <c r="C1577">
        <f>VLOOKUP(A1577,table2!A1577:J3911,2,FALSE)</f>
        <v>40.564999999999998</v>
      </c>
      <c r="D1577">
        <f>VLOOKUP(A1577,table2!A1577:J3911,3,FALSE)</f>
        <v>5.66</v>
      </c>
      <c r="E1577" t="str">
        <f>VLOOKUP(A1577,table2!A1577:J3911,4,FALSE)</f>
        <v>No</v>
      </c>
      <c r="F1577" t="str">
        <f>VLOOKUP(A1577,table2!A1577:J3911,5,FALSE)</f>
        <v>No</v>
      </c>
      <c r="G1577" t="str">
        <f>VLOOKUP(A1577,table2!A1577:J3911,6,FALSE)</f>
        <v>No</v>
      </c>
      <c r="H1577" s="26">
        <f>VLOOKUP(A1577,table2!A1577:J3911,7,FALSE)</f>
        <v>1</v>
      </c>
      <c r="I1577" t="str">
        <f>VLOOKUP(A1577,table2!A1577:J3911,8,FALSE)</f>
        <v>No</v>
      </c>
      <c r="J1577" t="str">
        <f>VLOOKUP(A1577,table2!A1577:J3911,9,FALSE)</f>
        <v>OBESITY</v>
      </c>
      <c r="K1577" t="str">
        <f>VLOOKUP(A1577,table2!A1577:J3911,10,FALSE)</f>
        <v>NORMAL</v>
      </c>
      <c r="L1577" s="22">
        <f>VLOOKUP(A1577,table3__3[],4,FALSE)</f>
        <v>13471</v>
      </c>
      <c r="M1577" s="22" t="str">
        <f>VLOOKUP(A1577,table3__3[],5,FALSE)</f>
        <v>tier - 3</v>
      </c>
      <c r="N1577" t="str">
        <f>VLOOKUP(A1577,table3__3[],6,)</f>
        <v>tier - 2</v>
      </c>
      <c r="O1577" t="str">
        <f>VLOOKUP(A1577,table3__3[],7,FALSE)</f>
        <v>R1013</v>
      </c>
      <c r="P1577" s="8">
        <f>VLOOKUP(A1577,table3__3[],8,FALSE)</f>
        <v>62</v>
      </c>
      <c r="Q1577">
        <f>VLOOKUP(A1576,table3__3[],8,)</f>
        <v>37</v>
      </c>
    </row>
    <row r="1578" spans="1:17" x14ac:dyDescent="0.3">
      <c r="A1578" s="11" t="s">
        <v>794</v>
      </c>
      <c r="B1578" s="12" t="s">
        <v>7302</v>
      </c>
      <c r="C1578">
        <f>VLOOKUP(A1578,table2!A1578:J3912,2,FALSE)</f>
        <v>18.03</v>
      </c>
      <c r="D1578">
        <f>VLOOKUP(A1578,table2!A1578:J3912,3,FALSE)</f>
        <v>10.66</v>
      </c>
      <c r="E1578" t="str">
        <f>VLOOKUP(A1578,table2!A1578:J3912,4,FALSE)</f>
        <v>Yes</v>
      </c>
      <c r="F1578" t="str">
        <f>VLOOKUP(A1578,table2!A1578:J3912,5,FALSE)</f>
        <v>No</v>
      </c>
      <c r="G1578" t="str">
        <f>VLOOKUP(A1578,table2!A1578:J3912,6,FALSE)</f>
        <v>No</v>
      </c>
      <c r="H1578" s="26">
        <f>VLOOKUP(A1578,table2!A1578:J3912,7,FALSE)</f>
        <v>2</v>
      </c>
      <c r="I1578" t="str">
        <f>VLOOKUP(A1578,table2!A1578:J3912,8,FALSE)</f>
        <v>No</v>
      </c>
      <c r="J1578" t="str">
        <f>VLOOKUP(A1578,table2!A1578:J3912,9,FALSE)</f>
        <v>UNDER WEIGHT</v>
      </c>
      <c r="K1578" t="str">
        <f>VLOOKUP(A1578,table2!A1578:J3912,10,FALSE)</f>
        <v>DIABETES</v>
      </c>
      <c r="L1578" s="22">
        <f>VLOOKUP(A1578,table3__3[],4,FALSE)</f>
        <v>13471</v>
      </c>
      <c r="M1578" s="22" t="str">
        <f>VLOOKUP(A1578,table3__3[],5,FALSE)</f>
        <v>tier - 3</v>
      </c>
      <c r="N1578" t="str">
        <f>VLOOKUP(A1578,table3__3[],6,)</f>
        <v>tier - 3</v>
      </c>
      <c r="O1578" t="str">
        <f>VLOOKUP(A1578,table3__3[],7,FALSE)</f>
        <v>R1011</v>
      </c>
      <c r="P1578" s="8">
        <f>VLOOKUP(A1578,table3__3[],8,FALSE)</f>
        <v>62</v>
      </c>
      <c r="Q1578">
        <f>VLOOKUP(A1577,table3__3[],8,)</f>
        <v>62</v>
      </c>
    </row>
    <row r="1579" spans="1:17" x14ac:dyDescent="0.3">
      <c r="A1579" s="13" t="s">
        <v>793</v>
      </c>
      <c r="B1579" s="14" t="s">
        <v>7304</v>
      </c>
      <c r="C1579">
        <f>VLOOKUP(A1579,table2!A1579:J3913,2,FALSE)</f>
        <v>34.65</v>
      </c>
      <c r="D1579">
        <f>VLOOKUP(A1579,table2!A1579:J3913,3,FALSE)</f>
        <v>5.98</v>
      </c>
      <c r="E1579" t="str">
        <f>VLOOKUP(A1579,table2!A1579:J3913,4,FALSE)</f>
        <v>Yes</v>
      </c>
      <c r="F1579" t="str">
        <f>VLOOKUP(A1579,table2!A1579:J3913,5,FALSE)</f>
        <v>No</v>
      </c>
      <c r="G1579" t="str">
        <f>VLOOKUP(A1579,table2!A1579:J3913,6,FALSE)</f>
        <v>No</v>
      </c>
      <c r="H1579" s="26">
        <f>VLOOKUP(A1579,table2!A1579:J3913,7,FALSE)</f>
        <v>0</v>
      </c>
      <c r="I1579" t="str">
        <f>VLOOKUP(A1579,table2!A1579:J3913,8,FALSE)</f>
        <v>No</v>
      </c>
      <c r="J1579" t="str">
        <f>VLOOKUP(A1579,table2!A1579:J3913,9,FALSE)</f>
        <v>OBESITY</v>
      </c>
      <c r="K1579" t="str">
        <f>VLOOKUP(A1579,table2!A1579:J3913,10,FALSE)</f>
        <v>PREDIABETES</v>
      </c>
      <c r="L1579" s="22">
        <f>VLOOKUP(A1579,table3__3[],4,FALSE)</f>
        <v>13472</v>
      </c>
      <c r="M1579" s="22" t="str">
        <f>VLOOKUP(A1579,table3__3[],5,FALSE)</f>
        <v>tier - 3</v>
      </c>
      <c r="N1579" t="str">
        <f>VLOOKUP(A1579,table3__3[],6,)</f>
        <v>tier - 2</v>
      </c>
      <c r="O1579" t="str">
        <f>VLOOKUP(A1579,table3__3[],7,FALSE)</f>
        <v>R1012</v>
      </c>
      <c r="P1579" s="8">
        <f>VLOOKUP(A1579,table3__3[],8,FALSE)</f>
        <v>47</v>
      </c>
      <c r="Q1579">
        <f>VLOOKUP(A1578,table3__3[],8,)</f>
        <v>62</v>
      </c>
    </row>
    <row r="1580" spans="1:17" x14ac:dyDescent="0.3">
      <c r="A1580" s="11" t="s">
        <v>792</v>
      </c>
      <c r="B1580" s="12" t="s">
        <v>5884</v>
      </c>
      <c r="C1580">
        <f>VLOOKUP(A1580,table2!A1580:J3914,2,FALSE)</f>
        <v>42.94</v>
      </c>
      <c r="D1580">
        <f>VLOOKUP(A1580,table2!A1580:J3914,3,FALSE)</f>
        <v>4.34</v>
      </c>
      <c r="E1580" t="str">
        <f>VLOOKUP(A1580,table2!A1580:J3914,4,FALSE)</f>
        <v>No</v>
      </c>
      <c r="F1580" t="str">
        <f>VLOOKUP(A1580,table2!A1580:J3914,5,FALSE)</f>
        <v>No</v>
      </c>
      <c r="G1580" t="str">
        <f>VLOOKUP(A1580,table2!A1580:J3914,6,FALSE)</f>
        <v>No</v>
      </c>
      <c r="H1580" s="26">
        <f>VLOOKUP(A1580,table2!A1580:J3914,7,FALSE)</f>
        <v>0</v>
      </c>
      <c r="I1580" t="str">
        <f>VLOOKUP(A1580,table2!A1580:J3914,8,FALSE)</f>
        <v>No</v>
      </c>
      <c r="J1580" t="str">
        <f>VLOOKUP(A1580,table2!A1580:J3914,9,FALSE)</f>
        <v>OBESITY</v>
      </c>
      <c r="K1580" t="str">
        <f>VLOOKUP(A1580,table2!A1580:J3914,10,FALSE)</f>
        <v>NORMAL</v>
      </c>
      <c r="L1580" s="22">
        <f>VLOOKUP(A1580,table3__3[],4,FALSE)</f>
        <v>13481</v>
      </c>
      <c r="M1580" s="22" t="str">
        <f>VLOOKUP(A1580,table3__3[],5,FALSE)</f>
        <v>tier - 3</v>
      </c>
      <c r="N1580" t="str">
        <f>VLOOKUP(A1580,table3__3[],6,)</f>
        <v>tier - 2</v>
      </c>
      <c r="O1580" t="str">
        <f>VLOOKUP(A1580,table3__3[],7,FALSE)</f>
        <v>R1023</v>
      </c>
      <c r="P1580" s="8">
        <f>VLOOKUP(A1580,table3__3[],8,FALSE)</f>
        <v>32</v>
      </c>
      <c r="Q1580">
        <f>VLOOKUP(A1579,table3__3[],8,)</f>
        <v>47</v>
      </c>
    </row>
    <row r="1581" spans="1:17" x14ac:dyDescent="0.3">
      <c r="A1581" s="13" t="s">
        <v>791</v>
      </c>
      <c r="B1581" s="14" t="s">
        <v>7307</v>
      </c>
      <c r="C1581">
        <f>VLOOKUP(A1581,table2!A1581:J3915,2,FALSE)</f>
        <v>31.254999999999999</v>
      </c>
      <c r="D1581">
        <f>VLOOKUP(A1581,table2!A1581:J3915,3,FALSE)</f>
        <v>5.17</v>
      </c>
      <c r="E1581" t="str">
        <f>VLOOKUP(A1581,table2!A1581:J3915,4,FALSE)</f>
        <v>No</v>
      </c>
      <c r="F1581" t="str">
        <f>VLOOKUP(A1581,table2!A1581:J3915,5,FALSE)</f>
        <v>No</v>
      </c>
      <c r="G1581" t="str">
        <f>VLOOKUP(A1581,table2!A1581:J3915,6,FALSE)</f>
        <v>No</v>
      </c>
      <c r="H1581" s="26">
        <f>VLOOKUP(A1581,table2!A1581:J3915,7,FALSE)</f>
        <v>0</v>
      </c>
      <c r="I1581" t="str">
        <f>VLOOKUP(A1581,table2!A1581:J3915,8,FALSE)</f>
        <v>No</v>
      </c>
      <c r="J1581" t="str">
        <f>VLOOKUP(A1581,table2!A1581:J3915,9,FALSE)</f>
        <v>OBESITY</v>
      </c>
      <c r="K1581" t="str">
        <f>VLOOKUP(A1581,table2!A1581:J3915,10,FALSE)</f>
        <v>NORMAL</v>
      </c>
      <c r="L1581" s="22">
        <f>VLOOKUP(A1581,table3__3[],4,FALSE)</f>
        <v>13511</v>
      </c>
      <c r="M1581" s="22" t="str">
        <f>VLOOKUP(A1581,table3__3[],5,FALSE)</f>
        <v>tier - 3</v>
      </c>
      <c r="N1581" t="str">
        <f>VLOOKUP(A1581,table3__3[],6,)</f>
        <v>tier - 1</v>
      </c>
      <c r="O1581" t="str">
        <f>VLOOKUP(A1581,table3__3[],7,FALSE)</f>
        <v>R1012</v>
      </c>
      <c r="P1581" s="8">
        <f>VLOOKUP(A1581,table3__3[],8,FALSE)</f>
        <v>59</v>
      </c>
      <c r="Q1581">
        <f>VLOOKUP(A1580,table3__3[],8,)</f>
        <v>32</v>
      </c>
    </row>
    <row r="1582" spans="1:17" x14ac:dyDescent="0.3">
      <c r="A1582" s="11" t="s">
        <v>790</v>
      </c>
      <c r="B1582" s="12" t="s">
        <v>7308</v>
      </c>
      <c r="C1582">
        <f>VLOOKUP(A1582,table2!A1582:J3916,2,FALSE)</f>
        <v>45.43</v>
      </c>
      <c r="D1582">
        <f>VLOOKUP(A1582,table2!A1582:J3916,3,FALSE)</f>
        <v>4.2300000000000004</v>
      </c>
      <c r="E1582" t="str">
        <f>VLOOKUP(A1582,table2!A1582:J3916,4,FALSE)</f>
        <v>Yes</v>
      </c>
      <c r="F1582" t="str">
        <f>VLOOKUP(A1582,table2!A1582:J3916,5,FALSE)</f>
        <v>No</v>
      </c>
      <c r="G1582" t="str">
        <f>VLOOKUP(A1582,table2!A1582:J3916,6,FALSE)</f>
        <v>Yes</v>
      </c>
      <c r="H1582" s="26">
        <f>VLOOKUP(A1582,table2!A1582:J3916,7,FALSE)</f>
        <v>1</v>
      </c>
      <c r="I1582" t="str">
        <f>VLOOKUP(A1582,table2!A1582:J3916,8,FALSE)</f>
        <v>No</v>
      </c>
      <c r="J1582" t="str">
        <f>VLOOKUP(A1582,table2!A1582:J3916,9,FALSE)</f>
        <v>OBESITY</v>
      </c>
      <c r="K1582" t="str">
        <f>VLOOKUP(A1582,table2!A1582:J3916,10,FALSE)</f>
        <v>NORMAL</v>
      </c>
      <c r="L1582" s="22">
        <f>VLOOKUP(A1582,table3__3[],4,FALSE)</f>
        <v>13555</v>
      </c>
      <c r="M1582" s="22" t="str">
        <f>VLOOKUP(A1582,table3__3[],5,FALSE)</f>
        <v>tier - 3</v>
      </c>
      <c r="N1582" t="str">
        <f>VLOOKUP(A1582,table3__3[],6,)</f>
        <v>tier - 3</v>
      </c>
      <c r="O1582" t="str">
        <f>VLOOKUP(A1582,table3__3[],7,FALSE)</f>
        <v>R1017</v>
      </c>
      <c r="P1582" s="8">
        <f>VLOOKUP(A1582,table3__3[],8,FALSE)</f>
        <v>62</v>
      </c>
      <c r="Q1582">
        <f>VLOOKUP(A1581,table3__3[],8,)</f>
        <v>59</v>
      </c>
    </row>
    <row r="1583" spans="1:17" x14ac:dyDescent="0.3">
      <c r="A1583" s="13" t="s">
        <v>789</v>
      </c>
      <c r="B1583" s="14" t="s">
        <v>5356</v>
      </c>
      <c r="C1583">
        <f>VLOOKUP(A1583,table2!A1583:J3917,2,FALSE)</f>
        <v>32.340000000000003</v>
      </c>
      <c r="D1583">
        <f>VLOOKUP(A1583,table2!A1583:J3917,3,FALSE)</f>
        <v>4.88</v>
      </c>
      <c r="E1583" t="str">
        <f>VLOOKUP(A1583,table2!A1583:J3917,4,FALSE)</f>
        <v>Yes</v>
      </c>
      <c r="F1583" t="str">
        <f>VLOOKUP(A1583,table2!A1583:J3917,5,FALSE)</f>
        <v>No</v>
      </c>
      <c r="G1583" t="str">
        <f>VLOOKUP(A1583,table2!A1583:J3917,6,FALSE)</f>
        <v>Yes</v>
      </c>
      <c r="H1583" s="26">
        <f>VLOOKUP(A1583,table2!A1583:J3917,7,FALSE)</f>
        <v>1</v>
      </c>
      <c r="I1583" t="str">
        <f>VLOOKUP(A1583,table2!A1583:J3917,8,FALSE)</f>
        <v>No</v>
      </c>
      <c r="J1583" t="str">
        <f>VLOOKUP(A1583,table2!A1583:J3917,9,FALSE)</f>
        <v>OBESITY</v>
      </c>
      <c r="K1583" t="str">
        <f>VLOOKUP(A1583,table2!A1583:J3917,10,FALSE)</f>
        <v>NORMAL</v>
      </c>
      <c r="L1583" s="22">
        <f>VLOOKUP(A1583,table3__3[],4,FALSE)</f>
        <v>13566</v>
      </c>
      <c r="M1583" s="22" t="str">
        <f>VLOOKUP(A1583,table3__3[],5,FALSE)</f>
        <v>tier - 3</v>
      </c>
      <c r="N1583" t="str">
        <f>VLOOKUP(A1583,table3__3[],6,)</f>
        <v>tier - 3</v>
      </c>
      <c r="O1583" t="str">
        <f>VLOOKUP(A1583,table3__3[],7,FALSE)</f>
        <v>R1026</v>
      </c>
      <c r="P1583" s="8">
        <f>VLOOKUP(A1583,table3__3[],8,FALSE)</f>
        <v>54</v>
      </c>
      <c r="Q1583">
        <f>VLOOKUP(A1582,table3__3[],8,)</f>
        <v>62</v>
      </c>
    </row>
    <row r="1584" spans="1:17" x14ac:dyDescent="0.3">
      <c r="A1584" s="11" t="s">
        <v>788</v>
      </c>
      <c r="B1584" s="12" t="s">
        <v>7311</v>
      </c>
      <c r="C1584">
        <f>VLOOKUP(A1584,table2!A1584:J3918,2,FALSE)</f>
        <v>25.46</v>
      </c>
      <c r="D1584">
        <f>VLOOKUP(A1584,table2!A1584:J3918,3,FALSE)</f>
        <v>9.7100000000000009</v>
      </c>
      <c r="E1584" t="str">
        <f>VLOOKUP(A1584,table2!A1584:J3918,4,FALSE)</f>
        <v>Yes</v>
      </c>
      <c r="F1584" t="str">
        <f>VLOOKUP(A1584,table2!A1584:J3918,5,FALSE)</f>
        <v>No</v>
      </c>
      <c r="G1584" t="str">
        <f>VLOOKUP(A1584,table2!A1584:J3918,6,FALSE)</f>
        <v>No</v>
      </c>
      <c r="H1584" s="26">
        <f>VLOOKUP(A1584,table2!A1584:J3918,7,FALSE)</f>
        <v>1</v>
      </c>
      <c r="I1584" t="str">
        <f>VLOOKUP(A1584,table2!A1584:J3918,8,FALSE)</f>
        <v>No</v>
      </c>
      <c r="J1584" t="str">
        <f>VLOOKUP(A1584,table2!A1584:J3918,9,FALSE)</f>
        <v>OVER WEIGHT</v>
      </c>
      <c r="K1584" t="str">
        <f>VLOOKUP(A1584,table2!A1584:J3918,10,FALSE)</f>
        <v>DIABETES</v>
      </c>
      <c r="L1584" s="22">
        <f>VLOOKUP(A1584,table3__3[],4,FALSE)</f>
        <v>13588</v>
      </c>
      <c r="M1584" s="22" t="str">
        <f>VLOOKUP(A1584,table3__3[],5,FALSE)</f>
        <v>tier - 3</v>
      </c>
      <c r="N1584" t="str">
        <f>VLOOKUP(A1584,table3__3[],6,)</f>
        <v>tier - 1</v>
      </c>
      <c r="O1584" t="str">
        <f>VLOOKUP(A1584,table3__3[],7,FALSE)</f>
        <v>R1012</v>
      </c>
      <c r="P1584" s="8">
        <f>VLOOKUP(A1584,table3__3[],8,FALSE)</f>
        <v>30</v>
      </c>
      <c r="Q1584">
        <f>VLOOKUP(A1583,table3__3[],8,)</f>
        <v>54</v>
      </c>
    </row>
    <row r="1585" spans="1:17" x14ac:dyDescent="0.3">
      <c r="A1585" s="13" t="s">
        <v>787</v>
      </c>
      <c r="B1585" s="14" t="s">
        <v>7313</v>
      </c>
      <c r="C1585">
        <f>VLOOKUP(A1585,table2!A1585:J3919,2,FALSE)</f>
        <v>37.145000000000003</v>
      </c>
      <c r="D1585">
        <f>VLOOKUP(A1585,table2!A1585:J3919,3,FALSE)</f>
        <v>5.32</v>
      </c>
      <c r="E1585" t="str">
        <f>VLOOKUP(A1585,table2!A1585:J3919,4,FALSE)</f>
        <v>No</v>
      </c>
      <c r="F1585" t="str">
        <f>VLOOKUP(A1585,table2!A1585:J3919,5,FALSE)</f>
        <v>No</v>
      </c>
      <c r="G1585" t="str">
        <f>VLOOKUP(A1585,table2!A1585:J3919,6,FALSE)</f>
        <v>No</v>
      </c>
      <c r="H1585" s="26">
        <f>VLOOKUP(A1585,table2!A1585:J3919,7,FALSE)</f>
        <v>0</v>
      </c>
      <c r="I1585" t="str">
        <f>VLOOKUP(A1585,table2!A1585:J3919,8,FALSE)</f>
        <v>No</v>
      </c>
      <c r="J1585" t="str">
        <f>VLOOKUP(A1585,table2!A1585:J3919,9,FALSE)</f>
        <v>OBESITY</v>
      </c>
      <c r="K1585" t="str">
        <f>VLOOKUP(A1585,table2!A1585:J3919,10,FALSE)</f>
        <v>NORMAL</v>
      </c>
      <c r="L1585" s="22">
        <f>VLOOKUP(A1585,table3__3[],4,FALSE)</f>
        <v>13607</v>
      </c>
      <c r="M1585" s="22" t="str">
        <f>VLOOKUP(A1585,table3__3[],5,FALSE)</f>
        <v>tier - 3</v>
      </c>
      <c r="N1585" t="str">
        <f>VLOOKUP(A1585,table3__3[],6,)</f>
        <v>tier - 1</v>
      </c>
      <c r="O1585" t="str">
        <f>VLOOKUP(A1585,table3__3[],7,FALSE)</f>
        <v>R1024</v>
      </c>
      <c r="P1585" s="8">
        <f>VLOOKUP(A1585,table3__3[],8,FALSE)</f>
        <v>58</v>
      </c>
      <c r="Q1585">
        <f>VLOOKUP(A1584,table3__3[],8,)</f>
        <v>30</v>
      </c>
    </row>
    <row r="1586" spans="1:17" x14ac:dyDescent="0.3">
      <c r="A1586" s="11" t="s">
        <v>786</v>
      </c>
      <c r="B1586" s="12" t="s">
        <v>7315</v>
      </c>
      <c r="C1586">
        <f>VLOOKUP(A1586,table2!A1586:J3920,2,FALSE)</f>
        <v>30.8</v>
      </c>
      <c r="D1586">
        <f>VLOOKUP(A1586,table2!A1586:J3920,3,FALSE)</f>
        <v>5.83</v>
      </c>
      <c r="E1586" t="str">
        <f>VLOOKUP(A1586,table2!A1586:J3920,4,FALSE)</f>
        <v>Yes</v>
      </c>
      <c r="F1586" t="str">
        <f>VLOOKUP(A1586,table2!A1586:J3920,5,FALSE)</f>
        <v>No</v>
      </c>
      <c r="G1586" t="str">
        <f>VLOOKUP(A1586,table2!A1586:J3920,6,FALSE)</f>
        <v>No</v>
      </c>
      <c r="H1586" s="26">
        <f>VLOOKUP(A1586,table2!A1586:J3920,7,FALSE)</f>
        <v>0</v>
      </c>
      <c r="I1586" t="str">
        <f>VLOOKUP(A1586,table2!A1586:J3920,8,FALSE)</f>
        <v>No</v>
      </c>
      <c r="J1586" t="str">
        <f>VLOOKUP(A1586,table2!A1586:J3920,9,FALSE)</f>
        <v>OBESITY</v>
      </c>
      <c r="K1586" t="str">
        <f>VLOOKUP(A1586,table2!A1586:J3920,10,FALSE)</f>
        <v>PREDIABETES</v>
      </c>
      <c r="L1586" s="22">
        <f>VLOOKUP(A1586,table3__3[],4,FALSE)</f>
        <v>13616</v>
      </c>
      <c r="M1586" s="22" t="str">
        <f>VLOOKUP(A1586,table3__3[],5,FALSE)</f>
        <v>tier - 3</v>
      </c>
      <c r="N1586" t="str">
        <f>VLOOKUP(A1586,table3__3[],6,)</f>
        <v>tier - 3</v>
      </c>
      <c r="O1586" t="str">
        <f>VLOOKUP(A1586,table3__3[],7,FALSE)</f>
        <v>R1024</v>
      </c>
      <c r="P1586" s="8">
        <f>VLOOKUP(A1586,table3__3[],8,FALSE)</f>
        <v>61</v>
      </c>
      <c r="Q1586">
        <f>VLOOKUP(A1585,table3__3[],8,)</f>
        <v>58</v>
      </c>
    </row>
    <row r="1587" spans="1:17" x14ac:dyDescent="0.3">
      <c r="A1587" s="13" t="s">
        <v>785</v>
      </c>
      <c r="B1587" s="14" t="s">
        <v>7317</v>
      </c>
      <c r="C1587">
        <f>VLOOKUP(A1587,table2!A1587:J3921,2,FALSE)</f>
        <v>29.5</v>
      </c>
      <c r="D1587">
        <f>VLOOKUP(A1587,table2!A1587:J3921,3,FALSE)</f>
        <v>5.54</v>
      </c>
      <c r="E1587" t="str">
        <f>VLOOKUP(A1587,table2!A1587:J3921,4,FALSE)</f>
        <v>Yes</v>
      </c>
      <c r="F1587" t="str">
        <f>VLOOKUP(A1587,table2!A1587:J3921,5,FALSE)</f>
        <v>No</v>
      </c>
      <c r="G1587" t="str">
        <f>VLOOKUP(A1587,table2!A1587:J3921,6,FALSE)</f>
        <v>No</v>
      </c>
      <c r="H1587" s="26">
        <f>VLOOKUP(A1587,table2!A1587:J3921,7,FALSE)</f>
        <v>0</v>
      </c>
      <c r="I1587" t="str">
        <f>VLOOKUP(A1587,table2!A1587:J3921,8,FALSE)</f>
        <v>No</v>
      </c>
      <c r="J1587" t="str">
        <f>VLOOKUP(A1587,table2!A1587:J3921,9,FALSE)</f>
        <v>OVER WEIGHT</v>
      </c>
      <c r="K1587" t="str">
        <f>VLOOKUP(A1587,table2!A1587:J3921,10,FALSE)</f>
        <v>NORMAL</v>
      </c>
      <c r="L1587" s="22">
        <f>VLOOKUP(A1587,table3__3[],4,FALSE)</f>
        <v>13622</v>
      </c>
      <c r="M1587" s="22" t="str">
        <f>VLOOKUP(A1587,table3__3[],5,FALSE)</f>
        <v>tier - 3</v>
      </c>
      <c r="N1587" t="str">
        <f>VLOOKUP(A1587,table3__3[],6,)</f>
        <v>tier - 3</v>
      </c>
      <c r="O1587" t="str">
        <f>VLOOKUP(A1587,table3__3[],7,FALSE)</f>
        <v>R1012</v>
      </c>
      <c r="P1587" s="8">
        <f>VLOOKUP(A1587,table3__3[],8,FALSE)</f>
        <v>53</v>
      </c>
      <c r="Q1587">
        <f>VLOOKUP(A1586,table3__3[],8,)</f>
        <v>61</v>
      </c>
    </row>
    <row r="1588" spans="1:17" x14ac:dyDescent="0.3">
      <c r="A1588" s="11" t="s">
        <v>784</v>
      </c>
      <c r="B1588" s="12" t="s">
        <v>7319</v>
      </c>
      <c r="C1588">
        <f>VLOOKUP(A1588,table2!A1588:J3922,2,FALSE)</f>
        <v>43.39</v>
      </c>
      <c r="D1588">
        <f>VLOOKUP(A1588,table2!A1588:J3922,3,FALSE)</f>
        <v>5.85</v>
      </c>
      <c r="E1588" t="str">
        <f>VLOOKUP(A1588,table2!A1588:J3922,4,FALSE)</f>
        <v>No</v>
      </c>
      <c r="F1588" t="str">
        <f>VLOOKUP(A1588,table2!A1588:J3922,5,FALSE)</f>
        <v>Yes</v>
      </c>
      <c r="G1588" t="str">
        <f>VLOOKUP(A1588,table2!A1588:J3922,6,FALSE)</f>
        <v>No</v>
      </c>
      <c r="H1588" s="26">
        <f>VLOOKUP(A1588,table2!A1588:J3922,7,FALSE)</f>
        <v>1</v>
      </c>
      <c r="I1588" t="str">
        <f>VLOOKUP(A1588,table2!A1588:J3922,8,FALSE)</f>
        <v>No</v>
      </c>
      <c r="J1588" t="str">
        <f>VLOOKUP(A1588,table2!A1588:J3922,9,FALSE)</f>
        <v>OBESITY</v>
      </c>
      <c r="K1588" t="str">
        <f>VLOOKUP(A1588,table2!A1588:J3922,10,FALSE)</f>
        <v>PREDIABETES</v>
      </c>
      <c r="L1588" s="22">
        <f>VLOOKUP(A1588,table3__3[],4,FALSE)</f>
        <v>13636</v>
      </c>
      <c r="M1588" s="22" t="str">
        <f>VLOOKUP(A1588,table3__3[],5,FALSE)</f>
        <v>tier - 3</v>
      </c>
      <c r="N1588" t="str">
        <f>VLOOKUP(A1588,table3__3[],6,)</f>
        <v>tier - 3</v>
      </c>
      <c r="O1588" t="str">
        <f>VLOOKUP(A1588,table3__3[],7,FALSE)</f>
        <v>R1024</v>
      </c>
      <c r="P1588" s="8">
        <f>VLOOKUP(A1588,table3__3[],8,FALSE)</f>
        <v>61</v>
      </c>
      <c r="Q1588">
        <f>VLOOKUP(A1587,table3__3[],8,)</f>
        <v>53</v>
      </c>
    </row>
    <row r="1589" spans="1:17" x14ac:dyDescent="0.3">
      <c r="A1589" s="13" t="s">
        <v>783</v>
      </c>
      <c r="B1589" s="14" t="s">
        <v>7321</v>
      </c>
      <c r="C1589">
        <f>VLOOKUP(A1589,table2!A1589:J3923,2,FALSE)</f>
        <v>15.08</v>
      </c>
      <c r="D1589">
        <f>VLOOKUP(A1589,table2!A1589:J3923,3,FALSE)</f>
        <v>4.8499999999999996</v>
      </c>
      <c r="E1589" t="str">
        <f>VLOOKUP(A1589,table2!A1589:J3923,4,FALSE)</f>
        <v>Yes</v>
      </c>
      <c r="F1589" t="str">
        <f>VLOOKUP(A1589,table2!A1589:J3923,5,FALSE)</f>
        <v>No</v>
      </c>
      <c r="G1589" t="str">
        <f>VLOOKUP(A1589,table2!A1589:J3923,6,FALSE)</f>
        <v>Yes</v>
      </c>
      <c r="H1589" s="26">
        <f>VLOOKUP(A1589,table2!A1589:J3923,7,FALSE)</f>
        <v>1</v>
      </c>
      <c r="I1589" t="str">
        <f>VLOOKUP(A1589,table2!A1589:J3923,8,FALSE)</f>
        <v>No</v>
      </c>
      <c r="J1589" t="str">
        <f>VLOOKUP(A1589,table2!A1589:J3923,9,FALSE)</f>
        <v>UNDER WEIGHT</v>
      </c>
      <c r="K1589" t="str">
        <f>VLOOKUP(A1589,table2!A1589:J3923,10,FALSE)</f>
        <v>NORMAL</v>
      </c>
      <c r="L1589" s="22">
        <f>VLOOKUP(A1589,table3__3[],4,FALSE)</f>
        <v>13638</v>
      </c>
      <c r="M1589" s="22" t="str">
        <f>VLOOKUP(A1589,table3__3[],5,FALSE)</f>
        <v>tier - 3</v>
      </c>
      <c r="N1589" t="str">
        <f>VLOOKUP(A1589,table3__3[],6,)</f>
        <v>tier - 3</v>
      </c>
      <c r="O1589" t="str">
        <f>VLOOKUP(A1589,table3__3[],7,FALSE)</f>
        <v>R1023</v>
      </c>
      <c r="P1589" s="8">
        <f>VLOOKUP(A1589,table3__3[],8,FALSE)</f>
        <v>38</v>
      </c>
      <c r="Q1589">
        <f>VLOOKUP(A1588,table3__3[],8,)</f>
        <v>61</v>
      </c>
    </row>
    <row r="1590" spans="1:17" x14ac:dyDescent="0.3">
      <c r="A1590" s="11" t="s">
        <v>782</v>
      </c>
      <c r="B1590" s="12" t="s">
        <v>7323</v>
      </c>
      <c r="C1590">
        <f>VLOOKUP(A1590,table2!A1590:J3924,2,FALSE)</f>
        <v>20.48</v>
      </c>
      <c r="D1590">
        <f>VLOOKUP(A1590,table2!A1590:J3924,3,FALSE)</f>
        <v>11.09</v>
      </c>
      <c r="E1590" t="str">
        <f>VLOOKUP(A1590,table2!A1590:J3924,4,FALSE)</f>
        <v>No</v>
      </c>
      <c r="F1590" t="str">
        <f>VLOOKUP(A1590,table2!A1590:J3924,5,FALSE)</f>
        <v>No</v>
      </c>
      <c r="G1590" t="str">
        <f>VLOOKUP(A1590,table2!A1590:J3924,6,FALSE)</f>
        <v>No</v>
      </c>
      <c r="H1590" s="26">
        <f>VLOOKUP(A1590,table2!A1590:J3924,7,FALSE)</f>
        <v>0</v>
      </c>
      <c r="I1590" t="str">
        <f>VLOOKUP(A1590,table2!A1590:J3924,8,FALSE)</f>
        <v>No</v>
      </c>
      <c r="J1590" t="str">
        <f>VLOOKUP(A1590,table2!A1590:J3924,9,FALSE)</f>
        <v>NORMAL WEIGHT</v>
      </c>
      <c r="K1590" t="str">
        <f>VLOOKUP(A1590,table2!A1590:J3924,10,FALSE)</f>
        <v>DIABETES</v>
      </c>
      <c r="L1590" s="22">
        <f>VLOOKUP(A1590,table3__3[],4,FALSE)</f>
        <v>13678</v>
      </c>
      <c r="M1590" s="22" t="str">
        <f>VLOOKUP(A1590,table3__3[],5,FALSE)</f>
        <v>tier - 3</v>
      </c>
      <c r="N1590" t="str">
        <f>VLOOKUP(A1590,table3__3[],6,)</f>
        <v>tier - 2</v>
      </c>
      <c r="O1590" t="str">
        <f>VLOOKUP(A1590,table3__3[],7,FALSE)</f>
        <v>R1021</v>
      </c>
      <c r="P1590" s="8">
        <f>VLOOKUP(A1590,table3__3[],8,FALSE)</f>
        <v>59</v>
      </c>
      <c r="Q1590">
        <f>VLOOKUP(A1589,table3__3[],8,)</f>
        <v>38</v>
      </c>
    </row>
    <row r="1591" spans="1:17" x14ac:dyDescent="0.3">
      <c r="A1591" s="13" t="s">
        <v>781</v>
      </c>
      <c r="B1591" s="14" t="s">
        <v>5290</v>
      </c>
      <c r="C1591">
        <f>VLOOKUP(A1591,table2!A1591:J3925,2,FALSE)</f>
        <v>34.450000000000003</v>
      </c>
      <c r="D1591">
        <f>VLOOKUP(A1591,table2!A1591:J3925,3,FALSE)</f>
        <v>5.58</v>
      </c>
      <c r="E1591" t="str">
        <f>VLOOKUP(A1591,table2!A1591:J3925,4,FALSE)</f>
        <v>Yes</v>
      </c>
      <c r="F1591" t="str">
        <f>VLOOKUP(A1591,table2!A1591:J3925,5,FALSE)</f>
        <v>No</v>
      </c>
      <c r="G1591" t="str">
        <f>VLOOKUP(A1591,table2!A1591:J3925,6,FALSE)</f>
        <v>No</v>
      </c>
      <c r="H1591" s="26">
        <f>VLOOKUP(A1591,table2!A1591:J3925,7,FALSE)</f>
        <v>0</v>
      </c>
      <c r="I1591" t="str">
        <f>VLOOKUP(A1591,table2!A1591:J3925,8,FALSE)</f>
        <v>No</v>
      </c>
      <c r="J1591" t="str">
        <f>VLOOKUP(A1591,table2!A1591:J3925,9,FALSE)</f>
        <v>OBESITY</v>
      </c>
      <c r="K1591" t="str">
        <f>VLOOKUP(A1591,table2!A1591:J3925,10,FALSE)</f>
        <v>NORMAL</v>
      </c>
      <c r="L1591" s="22">
        <f>VLOOKUP(A1591,table3__3[],4,FALSE)</f>
        <v>13686</v>
      </c>
      <c r="M1591" s="22" t="str">
        <f>VLOOKUP(A1591,table3__3[],5,FALSE)</f>
        <v>tier - 3</v>
      </c>
      <c r="N1591" t="str">
        <f>VLOOKUP(A1591,table3__3[],6,)</f>
        <v>tier - 1</v>
      </c>
      <c r="O1591" t="str">
        <f>VLOOKUP(A1591,table3__3[],7,FALSE)</f>
        <v>R1026</v>
      </c>
      <c r="P1591" s="8">
        <f>VLOOKUP(A1591,table3__3[],8,FALSE)</f>
        <v>37</v>
      </c>
      <c r="Q1591">
        <f>VLOOKUP(A1590,table3__3[],8,)</f>
        <v>59</v>
      </c>
    </row>
    <row r="1592" spans="1:17" x14ac:dyDescent="0.3">
      <c r="A1592" s="11" t="s">
        <v>780</v>
      </c>
      <c r="B1592" s="12" t="s">
        <v>7325</v>
      </c>
      <c r="C1592">
        <f>VLOOKUP(A1592,table2!A1592:J3926,2,FALSE)</f>
        <v>34.21</v>
      </c>
      <c r="D1592">
        <f>VLOOKUP(A1592,table2!A1592:J3926,3,FALSE)</f>
        <v>9.7200000000000006</v>
      </c>
      <c r="E1592" t="str">
        <f>VLOOKUP(A1592,table2!A1592:J3926,4,FALSE)</f>
        <v>Yes</v>
      </c>
      <c r="F1592" t="str">
        <f>VLOOKUP(A1592,table2!A1592:J3926,5,FALSE)</f>
        <v>No</v>
      </c>
      <c r="G1592" t="str">
        <f>VLOOKUP(A1592,table2!A1592:J3926,6,FALSE)</f>
        <v>No</v>
      </c>
      <c r="H1592" s="26">
        <f>VLOOKUP(A1592,table2!A1592:J3926,7,FALSE)</f>
        <v>0</v>
      </c>
      <c r="I1592" t="str">
        <f>VLOOKUP(A1592,table2!A1592:J3926,8,FALSE)</f>
        <v>No</v>
      </c>
      <c r="J1592" t="str">
        <f>VLOOKUP(A1592,table2!A1592:J3926,9,FALSE)</f>
        <v>OBESITY</v>
      </c>
      <c r="K1592" t="str">
        <f>VLOOKUP(A1592,table2!A1592:J3926,10,FALSE)</f>
        <v>DIABETES</v>
      </c>
      <c r="L1592" s="22">
        <f>VLOOKUP(A1592,table3__3[],4,FALSE)</f>
        <v>13715</v>
      </c>
      <c r="M1592" s="22" t="str">
        <f>VLOOKUP(A1592,table3__3[],5,FALSE)</f>
        <v>tier - 3</v>
      </c>
      <c r="N1592" t="str">
        <f>VLOOKUP(A1592,table3__3[],6,)</f>
        <v>tier - 2</v>
      </c>
      <c r="O1592" t="str">
        <f>VLOOKUP(A1592,table3__3[],7,FALSE)</f>
        <v>R1023</v>
      </c>
      <c r="P1592" s="8">
        <f>VLOOKUP(A1592,table3__3[],8,FALSE)</f>
        <v>36</v>
      </c>
      <c r="Q1592">
        <f>VLOOKUP(A1591,table3__3[],8,)</f>
        <v>37</v>
      </c>
    </row>
    <row r="1593" spans="1:17" x14ac:dyDescent="0.3">
      <c r="A1593" s="13" t="s">
        <v>779</v>
      </c>
      <c r="B1593" s="14" t="s">
        <v>7326</v>
      </c>
      <c r="C1593">
        <f>VLOOKUP(A1593,table2!A1593:J3927,2,FALSE)</f>
        <v>28.8</v>
      </c>
      <c r="D1593">
        <f>VLOOKUP(A1593,table2!A1593:J3927,3,FALSE)</f>
        <v>11.41</v>
      </c>
      <c r="E1593" t="str">
        <f>VLOOKUP(A1593,table2!A1593:J3927,4,FALSE)</f>
        <v>Yes</v>
      </c>
      <c r="F1593" t="str">
        <f>VLOOKUP(A1593,table2!A1593:J3927,5,FALSE)</f>
        <v>No</v>
      </c>
      <c r="G1593" t="str">
        <f>VLOOKUP(A1593,table2!A1593:J3927,6,FALSE)</f>
        <v>No</v>
      </c>
      <c r="H1593" s="26">
        <f>VLOOKUP(A1593,table2!A1593:J3927,7,FALSE)</f>
        <v>0</v>
      </c>
      <c r="I1593" t="str">
        <f>VLOOKUP(A1593,table2!A1593:J3927,8,FALSE)</f>
        <v>No</v>
      </c>
      <c r="J1593" t="str">
        <f>VLOOKUP(A1593,table2!A1593:J3927,9,FALSE)</f>
        <v>OVER WEIGHT</v>
      </c>
      <c r="K1593" t="str">
        <f>VLOOKUP(A1593,table2!A1593:J3927,10,FALSE)</f>
        <v>DIABETES</v>
      </c>
      <c r="L1593" s="22">
        <f>VLOOKUP(A1593,table3__3[],4,FALSE)</f>
        <v>13725</v>
      </c>
      <c r="M1593" s="22" t="str">
        <f>VLOOKUP(A1593,table3__3[],5,FALSE)</f>
        <v>tier - 3</v>
      </c>
      <c r="N1593" t="str">
        <f>VLOOKUP(A1593,table3__3[],6,)</f>
        <v>tier - 2</v>
      </c>
      <c r="O1593" t="str">
        <f>VLOOKUP(A1593,table3__3[],7,FALSE)</f>
        <v>R1024</v>
      </c>
      <c r="P1593" s="8">
        <f>VLOOKUP(A1593,table3__3[],8,FALSE)</f>
        <v>41</v>
      </c>
      <c r="Q1593">
        <f>VLOOKUP(A1592,table3__3[],8,)</f>
        <v>36</v>
      </c>
    </row>
    <row r="1594" spans="1:17" x14ac:dyDescent="0.3">
      <c r="A1594" s="11" t="s">
        <v>778</v>
      </c>
      <c r="B1594" s="12" t="s">
        <v>7327</v>
      </c>
      <c r="C1594">
        <f>VLOOKUP(A1594,table2!A1594:J3928,2,FALSE)</f>
        <v>31.74</v>
      </c>
      <c r="D1594">
        <f>VLOOKUP(A1594,table2!A1594:J3928,3,FALSE)</f>
        <v>4.46</v>
      </c>
      <c r="E1594" t="str">
        <f>VLOOKUP(A1594,table2!A1594:J3928,4,FALSE)</f>
        <v>No</v>
      </c>
      <c r="F1594" t="str">
        <f>VLOOKUP(A1594,table2!A1594:J3928,5,FALSE)</f>
        <v>No</v>
      </c>
      <c r="G1594" t="str">
        <f>VLOOKUP(A1594,table2!A1594:J3928,6,FALSE)</f>
        <v>Yes</v>
      </c>
      <c r="H1594" s="26">
        <f>VLOOKUP(A1594,table2!A1594:J3928,7,FALSE)</f>
        <v>1</v>
      </c>
      <c r="I1594" t="str">
        <f>VLOOKUP(A1594,table2!A1594:J3928,8,FALSE)</f>
        <v>No</v>
      </c>
      <c r="J1594" t="str">
        <f>VLOOKUP(A1594,table2!A1594:J3928,9,FALSE)</f>
        <v>OBESITY</v>
      </c>
      <c r="K1594" t="str">
        <f>VLOOKUP(A1594,table2!A1594:J3928,10,FALSE)</f>
        <v>NORMAL</v>
      </c>
      <c r="L1594" s="22">
        <f>VLOOKUP(A1594,table3__3[],4,FALSE)</f>
        <v>13726</v>
      </c>
      <c r="M1594" s="22" t="str">
        <f>VLOOKUP(A1594,table3__3[],5,FALSE)</f>
        <v>tier - 3</v>
      </c>
      <c r="N1594" t="str">
        <f>VLOOKUP(A1594,table3__3[],6,)</f>
        <v>tier - 3</v>
      </c>
      <c r="O1594" t="str">
        <f>VLOOKUP(A1594,table3__3[],7,FALSE)</f>
        <v>R1026</v>
      </c>
      <c r="P1594" s="8">
        <f>VLOOKUP(A1594,table3__3[],8,FALSE)</f>
        <v>37</v>
      </c>
      <c r="Q1594">
        <f>VLOOKUP(A1593,table3__3[],8,)</f>
        <v>41</v>
      </c>
    </row>
    <row r="1595" spans="1:17" x14ac:dyDescent="0.3">
      <c r="A1595" s="13" t="s">
        <v>777</v>
      </c>
      <c r="B1595" s="14" t="s">
        <v>7328</v>
      </c>
      <c r="C1595">
        <f>VLOOKUP(A1595,table2!A1595:J3929,2,FALSE)</f>
        <v>21.78</v>
      </c>
      <c r="D1595">
        <f>VLOOKUP(A1595,table2!A1595:J3929,3,FALSE)</f>
        <v>9.31</v>
      </c>
      <c r="E1595" t="str">
        <f>VLOOKUP(A1595,table2!A1595:J3929,4,FALSE)</f>
        <v>Yes</v>
      </c>
      <c r="F1595" t="str">
        <f>VLOOKUP(A1595,table2!A1595:J3929,5,FALSE)</f>
        <v>No</v>
      </c>
      <c r="G1595" t="str">
        <f>VLOOKUP(A1595,table2!A1595:J3929,6,FALSE)</f>
        <v>No</v>
      </c>
      <c r="H1595" s="26">
        <f>VLOOKUP(A1595,table2!A1595:J3929,7,FALSE)</f>
        <v>0</v>
      </c>
      <c r="I1595" t="str">
        <f>VLOOKUP(A1595,table2!A1595:J3929,8,FALSE)</f>
        <v>No</v>
      </c>
      <c r="J1595" t="str">
        <f>VLOOKUP(A1595,table2!A1595:J3929,9,FALSE)</f>
        <v>NORMAL WEIGHT</v>
      </c>
      <c r="K1595" t="str">
        <f>VLOOKUP(A1595,table2!A1595:J3929,10,FALSE)</f>
        <v>DIABETES</v>
      </c>
      <c r="L1595" s="22">
        <f>VLOOKUP(A1595,table3__3[],4,FALSE)</f>
        <v>13747</v>
      </c>
      <c r="M1595" s="22" t="str">
        <f>VLOOKUP(A1595,table3__3[],5,FALSE)</f>
        <v>tier - 3</v>
      </c>
      <c r="N1595" t="str">
        <f>VLOOKUP(A1595,table3__3[],6,)</f>
        <v>tier - 2</v>
      </c>
      <c r="O1595" t="str">
        <f>VLOOKUP(A1595,table3__3[],7,FALSE)</f>
        <v>R1026</v>
      </c>
      <c r="P1595" s="8">
        <f>VLOOKUP(A1595,table3__3[],8,FALSE)</f>
        <v>53</v>
      </c>
      <c r="Q1595">
        <f>VLOOKUP(A1594,table3__3[],8,)</f>
        <v>37</v>
      </c>
    </row>
    <row r="1596" spans="1:17" x14ac:dyDescent="0.3">
      <c r="A1596" s="11" t="s">
        <v>776</v>
      </c>
      <c r="B1596" s="12" t="s">
        <v>7330</v>
      </c>
      <c r="C1596">
        <f>VLOOKUP(A1596,table2!A1596:J3930,2,FALSE)</f>
        <v>23.75</v>
      </c>
      <c r="D1596">
        <f>VLOOKUP(A1596,table2!A1596:J3930,3,FALSE)</f>
        <v>5.03</v>
      </c>
      <c r="E1596" t="str">
        <f>VLOOKUP(A1596,table2!A1596:J3930,4,FALSE)</f>
        <v>No</v>
      </c>
      <c r="F1596" t="str">
        <f>VLOOKUP(A1596,table2!A1596:J3930,5,FALSE)</f>
        <v>No</v>
      </c>
      <c r="G1596" t="str">
        <f>VLOOKUP(A1596,table2!A1596:J3930,6,FALSE)</f>
        <v>No</v>
      </c>
      <c r="H1596" s="26">
        <f>VLOOKUP(A1596,table2!A1596:J3930,7,FALSE)</f>
        <v>1</v>
      </c>
      <c r="I1596" t="str">
        <f>VLOOKUP(A1596,table2!A1596:J3930,8,FALSE)</f>
        <v>No</v>
      </c>
      <c r="J1596" t="str">
        <f>VLOOKUP(A1596,table2!A1596:J3930,9,FALSE)</f>
        <v>NORMAL WEIGHT</v>
      </c>
      <c r="K1596" t="str">
        <f>VLOOKUP(A1596,table2!A1596:J3930,10,FALSE)</f>
        <v>NORMAL</v>
      </c>
      <c r="L1596" s="22">
        <f>VLOOKUP(A1596,table3__3[],4,FALSE)</f>
        <v>13748</v>
      </c>
      <c r="M1596" s="22" t="str">
        <f>VLOOKUP(A1596,table3__3[],5,FALSE)</f>
        <v>tier - 3</v>
      </c>
      <c r="N1596" t="str">
        <f>VLOOKUP(A1596,table3__3[],6,)</f>
        <v>tier - 2</v>
      </c>
      <c r="O1596" t="str">
        <f>VLOOKUP(A1596,table3__3[],7,FALSE)</f>
        <v>R1018</v>
      </c>
      <c r="P1596" s="8">
        <f>VLOOKUP(A1596,table3__3[],8,FALSE)</f>
        <v>18</v>
      </c>
      <c r="Q1596">
        <f>VLOOKUP(A1595,table3__3[],8,)</f>
        <v>53</v>
      </c>
    </row>
    <row r="1597" spans="1:17" x14ac:dyDescent="0.3">
      <c r="A1597" s="13" t="s">
        <v>775</v>
      </c>
      <c r="B1597" s="14" t="s">
        <v>7331</v>
      </c>
      <c r="C1597">
        <f>VLOOKUP(A1597,table2!A1597:J3931,2,FALSE)</f>
        <v>33.21</v>
      </c>
      <c r="D1597">
        <f>VLOOKUP(A1597,table2!A1597:J3931,3,FALSE)</f>
        <v>5.07</v>
      </c>
      <c r="E1597" t="str">
        <f>VLOOKUP(A1597,table2!A1597:J3931,4,FALSE)</f>
        <v>Yes</v>
      </c>
      <c r="F1597" t="str">
        <f>VLOOKUP(A1597,table2!A1597:J3931,5,FALSE)</f>
        <v>No</v>
      </c>
      <c r="G1597" t="str">
        <f>VLOOKUP(A1597,table2!A1597:J3931,6,FALSE)</f>
        <v>No</v>
      </c>
      <c r="H1597" s="26">
        <f>VLOOKUP(A1597,table2!A1597:J3931,7,FALSE)</f>
        <v>1</v>
      </c>
      <c r="I1597" t="str">
        <f>VLOOKUP(A1597,table2!A1597:J3931,8,FALSE)</f>
        <v>No</v>
      </c>
      <c r="J1597" t="str">
        <f>VLOOKUP(A1597,table2!A1597:J3931,9,FALSE)</f>
        <v>OBESITY</v>
      </c>
      <c r="K1597" t="str">
        <f>VLOOKUP(A1597,table2!A1597:J3931,10,FALSE)</f>
        <v>NORMAL</v>
      </c>
      <c r="L1597" s="22">
        <f>VLOOKUP(A1597,table3__3[],4,FALSE)</f>
        <v>13770</v>
      </c>
      <c r="M1597" s="22" t="str">
        <f>VLOOKUP(A1597,table3__3[],5,FALSE)</f>
        <v>tier - 3</v>
      </c>
      <c r="N1597" t="str">
        <f>VLOOKUP(A1597,table3__3[],6,)</f>
        <v>tier - 1</v>
      </c>
      <c r="O1597" t="str">
        <f>VLOOKUP(A1597,table3__3[],7,FALSE)</f>
        <v>R1012</v>
      </c>
      <c r="P1597" s="8">
        <f>VLOOKUP(A1597,table3__3[],8,FALSE)</f>
        <v>63</v>
      </c>
      <c r="Q1597">
        <f>VLOOKUP(A1596,table3__3[],8,)</f>
        <v>18</v>
      </c>
    </row>
    <row r="1598" spans="1:17" x14ac:dyDescent="0.3">
      <c r="A1598" s="11" t="s">
        <v>774</v>
      </c>
      <c r="B1598" s="12" t="s">
        <v>7332</v>
      </c>
      <c r="C1598">
        <f>VLOOKUP(A1598,table2!A1598:J3932,2,FALSE)</f>
        <v>17.7</v>
      </c>
      <c r="D1598">
        <f>VLOOKUP(A1598,table2!A1598:J3932,3,FALSE)</f>
        <v>10.42</v>
      </c>
      <c r="E1598" t="str">
        <f>VLOOKUP(A1598,table2!A1598:J3932,4,FALSE)</f>
        <v>Yes</v>
      </c>
      <c r="F1598" t="str">
        <f>VLOOKUP(A1598,table2!A1598:J3932,5,FALSE)</f>
        <v>No</v>
      </c>
      <c r="G1598" t="str">
        <f>VLOOKUP(A1598,table2!A1598:J3932,6,FALSE)</f>
        <v>No</v>
      </c>
      <c r="H1598" s="26">
        <f>VLOOKUP(A1598,table2!A1598:J3932,7,FALSE)</f>
        <v>2</v>
      </c>
      <c r="I1598" t="str">
        <f>VLOOKUP(A1598,table2!A1598:J3932,8,FALSE)</f>
        <v>No</v>
      </c>
      <c r="J1598" t="str">
        <f>VLOOKUP(A1598,table2!A1598:J3932,9,FALSE)</f>
        <v>UNDER WEIGHT</v>
      </c>
      <c r="K1598" t="str">
        <f>VLOOKUP(A1598,table2!A1598:J3932,10,FALSE)</f>
        <v>DIABETES</v>
      </c>
      <c r="L1598" s="22">
        <f>VLOOKUP(A1598,table3__3[],4,FALSE)</f>
        <v>13802</v>
      </c>
      <c r="M1598" s="22" t="str">
        <f>VLOOKUP(A1598,table3__3[],5,FALSE)</f>
        <v>tier - 3</v>
      </c>
      <c r="N1598" t="str">
        <f>VLOOKUP(A1598,table3__3[],6,)</f>
        <v>tier - 3</v>
      </c>
      <c r="O1598" t="str">
        <f>VLOOKUP(A1598,table3__3[],7,FALSE)</f>
        <v>R1026</v>
      </c>
      <c r="P1598" s="8">
        <f>VLOOKUP(A1598,table3__3[],8,FALSE)</f>
        <v>56</v>
      </c>
      <c r="Q1598">
        <f>VLOOKUP(A1597,table3__3[],8,)</f>
        <v>63</v>
      </c>
    </row>
    <row r="1599" spans="1:17" x14ac:dyDescent="0.3">
      <c r="A1599" s="13" t="s">
        <v>773</v>
      </c>
      <c r="B1599" s="14" t="s">
        <v>7334</v>
      </c>
      <c r="C1599">
        <f>VLOOKUP(A1599,table2!A1599:J3933,2,FALSE)</f>
        <v>17.2</v>
      </c>
      <c r="D1599">
        <f>VLOOKUP(A1599,table2!A1599:J3933,3,FALSE)</f>
        <v>6.45</v>
      </c>
      <c r="E1599" t="str">
        <f>VLOOKUP(A1599,table2!A1599:J3933,4,FALSE)</f>
        <v>No</v>
      </c>
      <c r="F1599" t="str">
        <f>VLOOKUP(A1599,table2!A1599:J3933,5,FALSE)</f>
        <v>No</v>
      </c>
      <c r="G1599" t="str">
        <f>VLOOKUP(A1599,table2!A1599:J3933,6,FALSE)</f>
        <v>No</v>
      </c>
      <c r="H1599" s="26">
        <f>VLOOKUP(A1599,table2!A1599:J3933,7,FALSE)</f>
        <v>2</v>
      </c>
      <c r="I1599" t="str">
        <f>VLOOKUP(A1599,table2!A1599:J3933,8,FALSE)</f>
        <v>No</v>
      </c>
      <c r="J1599" t="str">
        <f>VLOOKUP(A1599,table2!A1599:J3933,9,FALSE)</f>
        <v>UNDER WEIGHT</v>
      </c>
      <c r="K1599" t="str">
        <f>VLOOKUP(A1599,table2!A1599:J3933,10,FALSE)</f>
        <v>DIABETES</v>
      </c>
      <c r="L1599" s="22">
        <f>VLOOKUP(A1599,table3__3[],4,FALSE)</f>
        <v>13819</v>
      </c>
      <c r="M1599" s="22" t="str">
        <f>VLOOKUP(A1599,table3__3[],5,FALSE)</f>
        <v>tier - 3</v>
      </c>
      <c r="N1599" t="str">
        <f>VLOOKUP(A1599,table3__3[],6,)</f>
        <v>tier - 2</v>
      </c>
      <c r="O1599" t="str">
        <f>VLOOKUP(A1599,table3__3[],7,FALSE)</f>
        <v>R1012</v>
      </c>
      <c r="P1599" s="8">
        <f>VLOOKUP(A1599,table3__3[],8,FALSE)</f>
        <v>36</v>
      </c>
      <c r="Q1599">
        <f>VLOOKUP(A1598,table3__3[],8,)</f>
        <v>56</v>
      </c>
    </row>
    <row r="1600" spans="1:17" x14ac:dyDescent="0.3">
      <c r="A1600" s="11" t="s">
        <v>772</v>
      </c>
      <c r="B1600" s="12" t="s">
        <v>6325</v>
      </c>
      <c r="C1600">
        <f>VLOOKUP(A1600,table2!A1600:J3934,2,FALSE)</f>
        <v>19.21</v>
      </c>
      <c r="D1600">
        <f>VLOOKUP(A1600,table2!A1600:J3934,3,FALSE)</f>
        <v>5.52</v>
      </c>
      <c r="E1600" t="str">
        <f>VLOOKUP(A1600,table2!A1600:J3934,4,FALSE)</f>
        <v>No</v>
      </c>
      <c r="F1600" t="str">
        <f>VLOOKUP(A1600,table2!A1600:J3934,5,FALSE)</f>
        <v>No</v>
      </c>
      <c r="G1600" t="str">
        <f>VLOOKUP(A1600,table2!A1600:J3934,6,FALSE)</f>
        <v>No</v>
      </c>
      <c r="H1600" s="26">
        <f>VLOOKUP(A1600,table2!A1600:J3934,7,FALSE)</f>
        <v>2</v>
      </c>
      <c r="I1600" t="str">
        <f>VLOOKUP(A1600,table2!A1600:J3934,8,FALSE)</f>
        <v>No</v>
      </c>
      <c r="J1600" t="str">
        <f>VLOOKUP(A1600,table2!A1600:J3934,9,FALSE)</f>
        <v>NORMAL WEIGHT</v>
      </c>
      <c r="K1600" t="str">
        <f>VLOOKUP(A1600,table2!A1600:J3934,10,FALSE)</f>
        <v>NORMAL</v>
      </c>
      <c r="L1600" s="22">
        <f>VLOOKUP(A1600,table3__3[],4,FALSE)</f>
        <v>13823</v>
      </c>
      <c r="M1600" s="22" t="str">
        <f>VLOOKUP(A1600,table3__3[],5,FALSE)</f>
        <v>tier - 3</v>
      </c>
      <c r="N1600" t="str">
        <f>VLOOKUP(A1600,table3__3[],6,)</f>
        <v>tier - 3</v>
      </c>
      <c r="O1600" t="str">
        <f>VLOOKUP(A1600,table3__3[],7,FALSE)</f>
        <v>R1011</v>
      </c>
      <c r="P1600" s="8">
        <f>VLOOKUP(A1600,table3__3[],8,FALSE)</f>
        <v>64</v>
      </c>
      <c r="Q1600">
        <f>VLOOKUP(A1599,table3__3[],8,)</f>
        <v>36</v>
      </c>
    </row>
    <row r="1601" spans="1:17" x14ac:dyDescent="0.3">
      <c r="A1601" s="13" t="s">
        <v>771</v>
      </c>
      <c r="B1601" s="14" t="s">
        <v>7337</v>
      </c>
      <c r="C1601">
        <f>VLOOKUP(A1601,table2!A1601:J3935,2,FALSE)</f>
        <v>23.2</v>
      </c>
      <c r="D1601">
        <f>VLOOKUP(A1601,table2!A1601:J3935,3,FALSE)</f>
        <v>4.41</v>
      </c>
      <c r="E1601" t="str">
        <f>VLOOKUP(A1601,table2!A1601:J3935,4,FALSE)</f>
        <v>No</v>
      </c>
      <c r="F1601" t="str">
        <f>VLOOKUP(A1601,table2!A1601:J3935,5,FALSE)</f>
        <v>No</v>
      </c>
      <c r="G1601" t="str">
        <f>VLOOKUP(A1601,table2!A1601:J3935,6,FALSE)</f>
        <v>Yes</v>
      </c>
      <c r="H1601" s="26">
        <f>VLOOKUP(A1601,table2!A1601:J3935,7,FALSE)</f>
        <v>1</v>
      </c>
      <c r="I1601" t="str">
        <f>VLOOKUP(A1601,table2!A1601:J3935,8,FALSE)</f>
        <v>No</v>
      </c>
      <c r="J1601" t="str">
        <f>VLOOKUP(A1601,table2!A1601:J3935,9,FALSE)</f>
        <v>NORMAL WEIGHT</v>
      </c>
      <c r="K1601" t="str">
        <f>VLOOKUP(A1601,table2!A1601:J3935,10,FALSE)</f>
        <v>NORMAL</v>
      </c>
      <c r="L1601" s="22">
        <f>VLOOKUP(A1601,table3__3[],4,FALSE)</f>
        <v>13831</v>
      </c>
      <c r="M1601" s="22" t="str">
        <f>VLOOKUP(A1601,table3__3[],5,FALSE)</f>
        <v>tier - 3</v>
      </c>
      <c r="N1601" t="str">
        <f>VLOOKUP(A1601,table3__3[],6,)</f>
        <v>tier - 1</v>
      </c>
      <c r="O1601" t="str">
        <f>VLOOKUP(A1601,table3__3[],7,FALSE)</f>
        <v>R1013</v>
      </c>
      <c r="P1601" s="8">
        <f>VLOOKUP(A1601,table3__3[],8,FALSE)</f>
        <v>64</v>
      </c>
      <c r="Q1601">
        <f>VLOOKUP(A1600,table3__3[],8,)</f>
        <v>64</v>
      </c>
    </row>
    <row r="1602" spans="1:17" x14ac:dyDescent="0.3">
      <c r="A1602" s="11" t="s">
        <v>770</v>
      </c>
      <c r="B1602" s="12" t="s">
        <v>7338</v>
      </c>
      <c r="C1602">
        <f>VLOOKUP(A1602,table2!A1602:J3936,2,FALSE)</f>
        <v>32.5</v>
      </c>
      <c r="D1602">
        <f>VLOOKUP(A1602,table2!A1602:J3936,3,FALSE)</f>
        <v>4.6900000000000004</v>
      </c>
      <c r="E1602" t="str">
        <f>VLOOKUP(A1602,table2!A1602:J3936,4,FALSE)</f>
        <v>Yes</v>
      </c>
      <c r="F1602" t="str">
        <f>VLOOKUP(A1602,table2!A1602:J3936,5,FALSE)</f>
        <v>No</v>
      </c>
      <c r="G1602" t="str">
        <f>VLOOKUP(A1602,table2!A1602:J3936,6,FALSE)</f>
        <v>Yes</v>
      </c>
      <c r="H1602" s="26">
        <f>VLOOKUP(A1602,table2!A1602:J3936,7,FALSE)</f>
        <v>1</v>
      </c>
      <c r="I1602" t="str">
        <f>VLOOKUP(A1602,table2!A1602:J3936,8,FALSE)</f>
        <v>No</v>
      </c>
      <c r="J1602" t="str">
        <f>VLOOKUP(A1602,table2!A1602:J3936,9,FALSE)</f>
        <v>OBESITY</v>
      </c>
      <c r="K1602" t="str">
        <f>VLOOKUP(A1602,table2!A1602:J3936,10,FALSE)</f>
        <v>NORMAL</v>
      </c>
      <c r="L1602" s="22">
        <f>VLOOKUP(A1602,table3__3[],4,FALSE)</f>
        <v>13845</v>
      </c>
      <c r="M1602" s="22" t="str">
        <f>VLOOKUP(A1602,table3__3[],5,FALSE)</f>
        <v>tier - 2</v>
      </c>
      <c r="N1602" t="str">
        <f>VLOOKUP(A1602,table3__3[],6,)</f>
        <v>tier - 1</v>
      </c>
      <c r="O1602" t="str">
        <f>VLOOKUP(A1602,table3__3[],7,FALSE)</f>
        <v>R1011</v>
      </c>
      <c r="P1602" s="8">
        <f>VLOOKUP(A1602,table3__3[],8,FALSE)</f>
        <v>20</v>
      </c>
      <c r="Q1602">
        <f>VLOOKUP(A1601,table3__3[],8,)</f>
        <v>64</v>
      </c>
    </row>
    <row r="1603" spans="1:17" x14ac:dyDescent="0.3">
      <c r="A1603" s="13" t="s">
        <v>769</v>
      </c>
      <c r="B1603" s="14" t="s">
        <v>7340</v>
      </c>
      <c r="C1603">
        <f>VLOOKUP(A1603,table2!A1603:J3937,2,FALSE)</f>
        <v>20.9</v>
      </c>
      <c r="D1603">
        <f>VLOOKUP(A1603,table2!A1603:J3937,3,FALSE)</f>
        <v>6.94</v>
      </c>
      <c r="E1603" t="str">
        <f>VLOOKUP(A1603,table2!A1603:J3937,4,FALSE)</f>
        <v>No</v>
      </c>
      <c r="F1603" t="str">
        <f>VLOOKUP(A1603,table2!A1603:J3937,5,FALSE)</f>
        <v>No</v>
      </c>
      <c r="G1603" t="str">
        <f>VLOOKUP(A1603,table2!A1603:J3937,6,FALSE)</f>
        <v>No</v>
      </c>
      <c r="H1603" s="26">
        <f>VLOOKUP(A1603,table2!A1603:J3937,7,FALSE)</f>
        <v>0</v>
      </c>
      <c r="I1603" t="str">
        <f>VLOOKUP(A1603,table2!A1603:J3937,8,FALSE)</f>
        <v>No</v>
      </c>
      <c r="J1603" t="str">
        <f>VLOOKUP(A1603,table2!A1603:J3937,9,FALSE)</f>
        <v>NORMAL WEIGHT</v>
      </c>
      <c r="K1603" t="str">
        <f>VLOOKUP(A1603,table2!A1603:J3937,10,FALSE)</f>
        <v>DIABETES</v>
      </c>
      <c r="L1603" s="22">
        <f>VLOOKUP(A1603,table3__3[],4,FALSE)</f>
        <v>13845</v>
      </c>
      <c r="M1603" s="22" t="str">
        <f>VLOOKUP(A1603,table3__3[],5,FALSE)</f>
        <v>tier - 2</v>
      </c>
      <c r="N1603" t="str">
        <f>VLOOKUP(A1603,table3__3[],6,)</f>
        <v>tier - 2</v>
      </c>
      <c r="O1603" t="str">
        <f>VLOOKUP(A1603,table3__3[],7,FALSE)</f>
        <v>R1012</v>
      </c>
      <c r="P1603" s="8">
        <f>VLOOKUP(A1603,table3__3[],8,FALSE)</f>
        <v>62</v>
      </c>
      <c r="Q1603">
        <f>VLOOKUP(A1602,table3__3[],8,)</f>
        <v>20</v>
      </c>
    </row>
    <row r="1604" spans="1:17" x14ac:dyDescent="0.3">
      <c r="A1604" s="11" t="s">
        <v>768</v>
      </c>
      <c r="B1604" s="12" t="s">
        <v>7341</v>
      </c>
      <c r="C1604">
        <f>VLOOKUP(A1604,table2!A1604:J3938,2,FALSE)</f>
        <v>19.11</v>
      </c>
      <c r="D1604">
        <f>VLOOKUP(A1604,table2!A1604:J3938,3,FALSE)</f>
        <v>4.3499999999999996</v>
      </c>
      <c r="E1604" t="str">
        <f>VLOOKUP(A1604,table2!A1604:J3938,4,FALSE)</f>
        <v>No</v>
      </c>
      <c r="F1604" t="str">
        <f>VLOOKUP(A1604,table2!A1604:J3938,5,FALSE)</f>
        <v>No</v>
      </c>
      <c r="G1604" t="str">
        <f>VLOOKUP(A1604,table2!A1604:J3938,6,FALSE)</f>
        <v>No</v>
      </c>
      <c r="H1604" s="26">
        <f>VLOOKUP(A1604,table2!A1604:J3938,7,FALSE)</f>
        <v>2</v>
      </c>
      <c r="I1604" t="str">
        <f>VLOOKUP(A1604,table2!A1604:J3938,8,FALSE)</f>
        <v>No</v>
      </c>
      <c r="J1604" t="str">
        <f>VLOOKUP(A1604,table2!A1604:J3938,9,FALSE)</f>
        <v>NORMAL WEIGHT</v>
      </c>
      <c r="K1604" t="str">
        <f>VLOOKUP(A1604,table2!A1604:J3938,10,FALSE)</f>
        <v>NORMAL</v>
      </c>
      <c r="L1604" s="22">
        <f>VLOOKUP(A1604,table3__3[],4,FALSE)</f>
        <v>13875</v>
      </c>
      <c r="M1604" s="22" t="str">
        <f>VLOOKUP(A1604,table3__3[],5,FALSE)</f>
        <v>tier - 2</v>
      </c>
      <c r="N1604" t="str">
        <f>VLOOKUP(A1604,table3__3[],6,)</f>
        <v>tier - 1</v>
      </c>
      <c r="O1604" t="str">
        <f>VLOOKUP(A1604,table3__3[],7,FALSE)</f>
        <v>R1012</v>
      </c>
      <c r="P1604" s="8">
        <f>VLOOKUP(A1604,table3__3[],8,FALSE)</f>
        <v>44</v>
      </c>
      <c r="Q1604">
        <f>VLOOKUP(A1603,table3__3[],8,)</f>
        <v>62</v>
      </c>
    </row>
    <row r="1605" spans="1:17" x14ac:dyDescent="0.3">
      <c r="A1605" s="13" t="s">
        <v>767</v>
      </c>
      <c r="B1605" s="14" t="s">
        <v>6122</v>
      </c>
      <c r="C1605">
        <f>VLOOKUP(A1605,table2!A1605:J3939,2,FALSE)</f>
        <v>31.17</v>
      </c>
      <c r="D1605">
        <f>VLOOKUP(A1605,table2!A1605:J3939,3,FALSE)</f>
        <v>5.28</v>
      </c>
      <c r="E1605" t="str">
        <f>VLOOKUP(A1605,table2!A1605:J3939,4,FALSE)</f>
        <v>No</v>
      </c>
      <c r="F1605" t="str">
        <f>VLOOKUP(A1605,table2!A1605:J3939,5,FALSE)</f>
        <v>No</v>
      </c>
      <c r="G1605" t="str">
        <f>VLOOKUP(A1605,table2!A1605:J3939,6,FALSE)</f>
        <v>No</v>
      </c>
      <c r="H1605" s="26">
        <f>VLOOKUP(A1605,table2!A1605:J3939,7,FALSE)</f>
        <v>1</v>
      </c>
      <c r="I1605" t="str">
        <f>VLOOKUP(A1605,table2!A1605:J3939,8,FALSE)</f>
        <v>No</v>
      </c>
      <c r="J1605" t="str">
        <f>VLOOKUP(A1605,table2!A1605:J3939,9,FALSE)</f>
        <v>OBESITY</v>
      </c>
      <c r="K1605" t="str">
        <f>VLOOKUP(A1605,table2!A1605:J3939,10,FALSE)</f>
        <v>NORMAL</v>
      </c>
      <c r="L1605" s="22">
        <f>VLOOKUP(A1605,table3__3[],4,FALSE)</f>
        <v>13881</v>
      </c>
      <c r="M1605" s="22" t="str">
        <f>VLOOKUP(A1605,table3__3[],5,FALSE)</f>
        <v>tier - 2</v>
      </c>
      <c r="N1605" t="str">
        <f>VLOOKUP(A1605,table3__3[],6,)</f>
        <v>tier - 2</v>
      </c>
      <c r="O1605" t="str">
        <f>VLOOKUP(A1605,table3__3[],7,FALSE)</f>
        <v>R1011</v>
      </c>
      <c r="P1605" s="8">
        <f>VLOOKUP(A1605,table3__3[],8,FALSE)</f>
        <v>63</v>
      </c>
      <c r="Q1605">
        <f>VLOOKUP(A1604,table3__3[],8,)</f>
        <v>44</v>
      </c>
    </row>
    <row r="1606" spans="1:17" x14ac:dyDescent="0.3">
      <c r="A1606" s="11" t="s">
        <v>766</v>
      </c>
      <c r="B1606" s="12" t="s">
        <v>7343</v>
      </c>
      <c r="C1606">
        <f>VLOOKUP(A1606,table2!A1606:J3940,2,FALSE)</f>
        <v>36.08</v>
      </c>
      <c r="D1606">
        <f>VLOOKUP(A1606,table2!A1606:J3940,3,FALSE)</f>
        <v>4.29</v>
      </c>
      <c r="E1606" t="str">
        <f>VLOOKUP(A1606,table2!A1606:J3940,4,FALSE)</f>
        <v>No</v>
      </c>
      <c r="F1606" t="str">
        <f>VLOOKUP(A1606,table2!A1606:J3940,5,FALSE)</f>
        <v>No</v>
      </c>
      <c r="G1606" t="str">
        <f>VLOOKUP(A1606,table2!A1606:J3940,6,FALSE)</f>
        <v>No</v>
      </c>
      <c r="H1606" s="26">
        <f>VLOOKUP(A1606,table2!A1606:J3940,7,FALSE)</f>
        <v>0</v>
      </c>
      <c r="I1606" t="str">
        <f>VLOOKUP(A1606,table2!A1606:J3940,8,FALSE)</f>
        <v>No</v>
      </c>
      <c r="J1606" t="str">
        <f>VLOOKUP(A1606,table2!A1606:J3940,9,FALSE)</f>
        <v>OBESITY</v>
      </c>
      <c r="K1606" t="str">
        <f>VLOOKUP(A1606,table2!A1606:J3940,10,FALSE)</f>
        <v>NORMAL</v>
      </c>
      <c r="L1606" s="22">
        <f>VLOOKUP(A1606,table3__3[],4,FALSE)</f>
        <v>13886</v>
      </c>
      <c r="M1606" s="22" t="str">
        <f>VLOOKUP(A1606,table3__3[],5,FALSE)</f>
        <v>tier - 2</v>
      </c>
      <c r="N1606" t="str">
        <f>VLOOKUP(A1606,table3__3[],6,)</f>
        <v>tier - 2</v>
      </c>
      <c r="O1606" t="str">
        <f>VLOOKUP(A1606,table3__3[],7,FALSE)</f>
        <v>R1012</v>
      </c>
      <c r="P1606" s="8">
        <f>VLOOKUP(A1606,table3__3[],8,FALSE)</f>
        <v>37</v>
      </c>
      <c r="Q1606">
        <f>VLOOKUP(A1605,table3__3[],8,)</f>
        <v>63</v>
      </c>
    </row>
    <row r="1607" spans="1:17" x14ac:dyDescent="0.3">
      <c r="A1607" s="13" t="s">
        <v>765</v>
      </c>
      <c r="B1607" s="14" t="s">
        <v>7344</v>
      </c>
      <c r="C1607">
        <f>VLOOKUP(A1607,table2!A1607:J3941,2,FALSE)</f>
        <v>28.024999999999999</v>
      </c>
      <c r="D1607">
        <f>VLOOKUP(A1607,table2!A1607:J3941,3,FALSE)</f>
        <v>5.69</v>
      </c>
      <c r="E1607" t="str">
        <f>VLOOKUP(A1607,table2!A1607:J3941,4,FALSE)</f>
        <v>Yes</v>
      </c>
      <c r="F1607" t="str">
        <f>VLOOKUP(A1607,table2!A1607:J3941,5,FALSE)</f>
        <v>No</v>
      </c>
      <c r="G1607" t="str">
        <f>VLOOKUP(A1607,table2!A1607:J3941,6,FALSE)</f>
        <v>No</v>
      </c>
      <c r="H1607" s="26">
        <f>VLOOKUP(A1607,table2!A1607:J3941,7,FALSE)</f>
        <v>0</v>
      </c>
      <c r="I1607" t="str">
        <f>VLOOKUP(A1607,table2!A1607:J3941,8,FALSE)</f>
        <v>No</v>
      </c>
      <c r="J1607" t="str">
        <f>VLOOKUP(A1607,table2!A1607:J3941,9,FALSE)</f>
        <v>OVER WEIGHT</v>
      </c>
      <c r="K1607" t="str">
        <f>VLOOKUP(A1607,table2!A1607:J3941,10,FALSE)</f>
        <v>NORMAL</v>
      </c>
      <c r="L1607" s="22">
        <f>VLOOKUP(A1607,table3__3[],4,FALSE)</f>
        <v>13887</v>
      </c>
      <c r="M1607" s="22" t="str">
        <f>VLOOKUP(A1607,table3__3[],5,FALSE)</f>
        <v>tier - 2</v>
      </c>
      <c r="N1607" t="str">
        <f>VLOOKUP(A1607,table3__3[],6,)</f>
        <v>tier - 3</v>
      </c>
      <c r="O1607" t="str">
        <f>VLOOKUP(A1607,table3__3[],7,FALSE)</f>
        <v>R1013</v>
      </c>
      <c r="P1607" s="8">
        <f>VLOOKUP(A1607,table3__3[],8,FALSE)</f>
        <v>63</v>
      </c>
      <c r="Q1607">
        <f>VLOOKUP(A1606,table3__3[],8,)</f>
        <v>37</v>
      </c>
    </row>
    <row r="1608" spans="1:17" x14ac:dyDescent="0.3">
      <c r="A1608" s="11" t="s">
        <v>764</v>
      </c>
      <c r="B1608" s="12" t="s">
        <v>5616</v>
      </c>
      <c r="C1608">
        <f>VLOOKUP(A1608,table2!A1608:J3942,2,FALSE)</f>
        <v>24.32</v>
      </c>
      <c r="D1608">
        <f>VLOOKUP(A1608,table2!A1608:J3942,3,FALSE)</f>
        <v>5.56</v>
      </c>
      <c r="E1608" t="str">
        <f>VLOOKUP(A1608,table2!A1608:J3942,4,FALSE)</f>
        <v>Yes</v>
      </c>
      <c r="F1608" t="str">
        <f>VLOOKUP(A1608,table2!A1608:J3942,5,FALSE)</f>
        <v>No</v>
      </c>
      <c r="G1608" t="str">
        <f>VLOOKUP(A1608,table2!A1608:J3942,6,FALSE)</f>
        <v>No</v>
      </c>
      <c r="H1608" s="26">
        <f>VLOOKUP(A1608,table2!A1608:J3942,7,FALSE)</f>
        <v>0</v>
      </c>
      <c r="I1608" t="str">
        <f>VLOOKUP(A1608,table2!A1608:J3942,8,FALSE)</f>
        <v>No</v>
      </c>
      <c r="J1608" t="str">
        <f>VLOOKUP(A1608,table2!A1608:J3942,9,FALSE)</f>
        <v>NORMAL WEIGHT</v>
      </c>
      <c r="K1608" t="str">
        <f>VLOOKUP(A1608,table2!A1608:J3942,10,FALSE)</f>
        <v>NORMAL</v>
      </c>
      <c r="L1608" s="22">
        <f>VLOOKUP(A1608,table3__3[],4,FALSE)</f>
        <v>13888</v>
      </c>
      <c r="M1608" s="22" t="str">
        <f>VLOOKUP(A1608,table3__3[],5,FALSE)</f>
        <v>tier - 2</v>
      </c>
      <c r="N1608" t="str">
        <f>VLOOKUP(A1608,table3__3[],6,)</f>
        <v>tier - 2</v>
      </c>
      <c r="O1608" t="str">
        <f>VLOOKUP(A1608,table3__3[],7,FALSE)</f>
        <v>R1013</v>
      </c>
      <c r="P1608" s="8">
        <f>VLOOKUP(A1608,table3__3[],8,FALSE)</f>
        <v>63</v>
      </c>
      <c r="Q1608">
        <f>VLOOKUP(A1607,table3__3[],8,)</f>
        <v>63</v>
      </c>
    </row>
    <row r="1609" spans="1:17" x14ac:dyDescent="0.3">
      <c r="A1609" s="13" t="s">
        <v>763</v>
      </c>
      <c r="B1609" s="14" t="s">
        <v>7345</v>
      </c>
      <c r="C1609">
        <f>VLOOKUP(A1609,table2!A1609:J3943,2,FALSE)</f>
        <v>38</v>
      </c>
      <c r="D1609">
        <f>VLOOKUP(A1609,table2!A1609:J3943,3,FALSE)</f>
        <v>5.41</v>
      </c>
      <c r="E1609" t="str">
        <f>VLOOKUP(A1609,table2!A1609:J3943,4,FALSE)</f>
        <v>Yes</v>
      </c>
      <c r="F1609" t="str">
        <f>VLOOKUP(A1609,table2!A1609:J3943,5,FALSE)</f>
        <v>No</v>
      </c>
      <c r="G1609" t="str">
        <f>VLOOKUP(A1609,table2!A1609:J3943,6,FALSE)</f>
        <v>No</v>
      </c>
      <c r="H1609" s="26">
        <f>VLOOKUP(A1609,table2!A1609:J3943,7,FALSE)</f>
        <v>1</v>
      </c>
      <c r="I1609" t="str">
        <f>VLOOKUP(A1609,table2!A1609:J3943,8,FALSE)</f>
        <v>No</v>
      </c>
      <c r="J1609" t="str">
        <f>VLOOKUP(A1609,table2!A1609:J3943,9,FALSE)</f>
        <v>OBESITY</v>
      </c>
      <c r="K1609" t="str">
        <f>VLOOKUP(A1609,table2!A1609:J3943,10,FALSE)</f>
        <v>NORMAL</v>
      </c>
      <c r="L1609" s="22">
        <f>VLOOKUP(A1609,table3__3[],4,FALSE)</f>
        <v>13920</v>
      </c>
      <c r="M1609" s="22" t="str">
        <f>VLOOKUP(A1609,table3__3[],5,FALSE)</f>
        <v>tier - 2</v>
      </c>
      <c r="N1609" t="str">
        <f>VLOOKUP(A1609,table3__3[],6,)</f>
        <v>tier - 2</v>
      </c>
      <c r="O1609" t="str">
        <f>VLOOKUP(A1609,table3__3[],7,FALSE)</f>
        <v>R1013</v>
      </c>
      <c r="P1609" s="8">
        <f>VLOOKUP(A1609,table3__3[],8,FALSE)</f>
        <v>60</v>
      </c>
      <c r="Q1609">
        <f>VLOOKUP(A1608,table3__3[],8,)</f>
        <v>63</v>
      </c>
    </row>
    <row r="1610" spans="1:17" x14ac:dyDescent="0.3">
      <c r="A1610" s="11" t="s">
        <v>762</v>
      </c>
      <c r="B1610" s="12" t="s">
        <v>7347</v>
      </c>
      <c r="C1610">
        <f>VLOOKUP(A1610,table2!A1610:J3944,2,FALSE)</f>
        <v>31.6</v>
      </c>
      <c r="D1610">
        <f>VLOOKUP(A1610,table2!A1610:J3944,3,FALSE)</f>
        <v>10.85</v>
      </c>
      <c r="E1610" t="str">
        <f>VLOOKUP(A1610,table2!A1610:J3944,4,FALSE)</f>
        <v>Yes</v>
      </c>
      <c r="F1610" t="str">
        <f>VLOOKUP(A1610,table2!A1610:J3944,5,FALSE)</f>
        <v>No</v>
      </c>
      <c r="G1610" t="str">
        <f>VLOOKUP(A1610,table2!A1610:J3944,6,FALSE)</f>
        <v>No</v>
      </c>
      <c r="H1610" s="26">
        <f>VLOOKUP(A1610,table2!A1610:J3944,7,FALSE)</f>
        <v>0</v>
      </c>
      <c r="I1610" t="str">
        <f>VLOOKUP(A1610,table2!A1610:J3944,8,FALSE)</f>
        <v>No</v>
      </c>
      <c r="J1610" t="str">
        <f>VLOOKUP(A1610,table2!A1610:J3944,9,FALSE)</f>
        <v>OBESITY</v>
      </c>
      <c r="K1610" t="str">
        <f>VLOOKUP(A1610,table2!A1610:J3944,10,FALSE)</f>
        <v>DIABETES</v>
      </c>
      <c r="L1610" s="22">
        <f>VLOOKUP(A1610,table3__3[],4,FALSE)</f>
        <v>13938</v>
      </c>
      <c r="M1610" s="22" t="str">
        <f>VLOOKUP(A1610,table3__3[],5,FALSE)</f>
        <v>tier - 2</v>
      </c>
      <c r="N1610" t="str">
        <f>VLOOKUP(A1610,table3__3[],6,)</f>
        <v>tier - 1</v>
      </c>
      <c r="O1610" t="str">
        <f>VLOOKUP(A1610,table3__3[],7,FALSE)</f>
        <v>R1012</v>
      </c>
      <c r="P1610" s="8">
        <f>VLOOKUP(A1610,table3__3[],8,FALSE)</f>
        <v>62</v>
      </c>
      <c r="Q1610">
        <f>VLOOKUP(A1609,table3__3[],8,)</f>
        <v>60</v>
      </c>
    </row>
    <row r="1611" spans="1:17" x14ac:dyDescent="0.3">
      <c r="A1611" s="13" t="s">
        <v>761</v>
      </c>
      <c r="B1611" s="14" t="s">
        <v>7348</v>
      </c>
      <c r="C1611">
        <f>VLOOKUP(A1611,table2!A1611:J3945,2,FALSE)</f>
        <v>31.02</v>
      </c>
      <c r="D1611">
        <f>VLOOKUP(A1611,table2!A1611:J3945,3,FALSE)</f>
        <v>11.63</v>
      </c>
      <c r="E1611" t="str">
        <f>VLOOKUP(A1611,table2!A1611:J3945,4,FALSE)</f>
        <v>Yes</v>
      </c>
      <c r="F1611" t="str">
        <f>VLOOKUP(A1611,table2!A1611:J3945,5,FALSE)</f>
        <v>No</v>
      </c>
      <c r="G1611" t="str">
        <f>VLOOKUP(A1611,table2!A1611:J3945,6,FALSE)</f>
        <v>No</v>
      </c>
      <c r="H1611" s="26">
        <f>VLOOKUP(A1611,table2!A1611:J3945,7,FALSE)</f>
        <v>0</v>
      </c>
      <c r="I1611" t="str">
        <f>VLOOKUP(A1611,table2!A1611:J3945,8,FALSE)</f>
        <v>No</v>
      </c>
      <c r="J1611" t="str">
        <f>VLOOKUP(A1611,table2!A1611:J3945,9,FALSE)</f>
        <v>OBESITY</v>
      </c>
      <c r="K1611" t="str">
        <f>VLOOKUP(A1611,table2!A1611:J3945,10,FALSE)</f>
        <v>DIABETES</v>
      </c>
      <c r="L1611" s="22">
        <f>VLOOKUP(A1611,table3__3[],4,FALSE)</f>
        <v>13974</v>
      </c>
      <c r="M1611" s="22" t="str">
        <f>VLOOKUP(A1611,table3__3[],5,FALSE)</f>
        <v>tier - 2</v>
      </c>
      <c r="N1611" t="str">
        <f>VLOOKUP(A1611,table3__3[],6,)</f>
        <v>tier - 2</v>
      </c>
      <c r="O1611" t="str">
        <f>VLOOKUP(A1611,table3__3[],7,FALSE)</f>
        <v>R1019</v>
      </c>
      <c r="P1611" s="8">
        <f>VLOOKUP(A1611,table3__3[],8,FALSE)</f>
        <v>63</v>
      </c>
      <c r="Q1611">
        <f>VLOOKUP(A1610,table3__3[],8,)</f>
        <v>62</v>
      </c>
    </row>
    <row r="1612" spans="1:17" x14ac:dyDescent="0.3">
      <c r="A1612" s="11" t="s">
        <v>760</v>
      </c>
      <c r="B1612" s="12" t="s">
        <v>7349</v>
      </c>
      <c r="C1612">
        <f>VLOOKUP(A1612,table2!A1612:J3946,2,FALSE)</f>
        <v>29.26</v>
      </c>
      <c r="D1612">
        <f>VLOOKUP(A1612,table2!A1612:J3946,3,FALSE)</f>
        <v>5.68</v>
      </c>
      <c r="E1612" t="str">
        <f>VLOOKUP(A1612,table2!A1612:J3946,4,FALSE)</f>
        <v>Yes</v>
      </c>
      <c r="F1612" t="str">
        <f>VLOOKUP(A1612,table2!A1612:J3946,5,FALSE)</f>
        <v>No</v>
      </c>
      <c r="G1612" t="str">
        <f>VLOOKUP(A1612,table2!A1612:J3946,6,FALSE)</f>
        <v>No</v>
      </c>
      <c r="H1612" s="26">
        <f>VLOOKUP(A1612,table2!A1612:J3946,7,FALSE)</f>
        <v>1</v>
      </c>
      <c r="I1612" t="str">
        <f>VLOOKUP(A1612,table2!A1612:J3946,8,FALSE)</f>
        <v>No</v>
      </c>
      <c r="J1612" t="str">
        <f>VLOOKUP(A1612,table2!A1612:J3946,9,FALSE)</f>
        <v>OVER WEIGHT</v>
      </c>
      <c r="K1612" t="str">
        <f>VLOOKUP(A1612,table2!A1612:J3946,10,FALSE)</f>
        <v>NORMAL</v>
      </c>
      <c r="L1612" s="22">
        <f>VLOOKUP(A1612,table3__3[],4,FALSE)</f>
        <v>13979</v>
      </c>
      <c r="M1612" s="22" t="str">
        <f>VLOOKUP(A1612,table3__3[],5,FALSE)</f>
        <v>tier - 2</v>
      </c>
      <c r="N1612" t="str">
        <f>VLOOKUP(A1612,table3__3[],6,)</f>
        <v>tier - 1</v>
      </c>
      <c r="O1612" t="str">
        <f>VLOOKUP(A1612,table3__3[],7,FALSE)</f>
        <v>R1023</v>
      </c>
      <c r="P1612" s="8">
        <f>VLOOKUP(A1612,table3__3[],8,FALSE)</f>
        <v>32</v>
      </c>
      <c r="Q1612">
        <f>VLOOKUP(A1611,table3__3[],8,)</f>
        <v>63</v>
      </c>
    </row>
    <row r="1613" spans="1:17" x14ac:dyDescent="0.3">
      <c r="A1613" s="13" t="s">
        <v>759</v>
      </c>
      <c r="B1613" s="14" t="s">
        <v>7351</v>
      </c>
      <c r="C1613">
        <f>VLOOKUP(A1613,table2!A1613:J3947,2,FALSE)</f>
        <v>15.09</v>
      </c>
      <c r="D1613">
        <f>VLOOKUP(A1613,table2!A1613:J3947,3,FALSE)</f>
        <v>7.59</v>
      </c>
      <c r="E1613" t="str">
        <f>VLOOKUP(A1613,table2!A1613:J3947,4,FALSE)</f>
        <v>Yes</v>
      </c>
      <c r="F1613" t="str">
        <f>VLOOKUP(A1613,table2!A1613:J3947,5,FALSE)</f>
        <v>No</v>
      </c>
      <c r="G1613" t="str">
        <f>VLOOKUP(A1613,table2!A1613:J3947,6,FALSE)</f>
        <v>No</v>
      </c>
      <c r="H1613" s="26">
        <f>VLOOKUP(A1613,table2!A1613:J3947,7,FALSE)</f>
        <v>2</v>
      </c>
      <c r="I1613" t="str">
        <f>VLOOKUP(A1613,table2!A1613:J3947,8,FALSE)</f>
        <v>No</v>
      </c>
      <c r="J1613" t="str">
        <f>VLOOKUP(A1613,table2!A1613:J3947,9,FALSE)</f>
        <v>UNDER WEIGHT</v>
      </c>
      <c r="K1613" t="str">
        <f>VLOOKUP(A1613,table2!A1613:J3947,10,FALSE)</f>
        <v>DIABETES</v>
      </c>
      <c r="L1613" s="22">
        <f>VLOOKUP(A1613,table3__3[],4,FALSE)</f>
        <v>13982</v>
      </c>
      <c r="M1613" s="22" t="str">
        <f>VLOOKUP(A1613,table3__3[],5,FALSE)</f>
        <v>tier - 2</v>
      </c>
      <c r="N1613" t="str">
        <f>VLOOKUP(A1613,table3__3[],6,)</f>
        <v>tier - 1</v>
      </c>
      <c r="O1613" t="str">
        <f>VLOOKUP(A1613,table3__3[],7,FALSE)</f>
        <v>R1016</v>
      </c>
      <c r="P1613" s="8">
        <f>VLOOKUP(A1613,table3__3[],8,FALSE)</f>
        <v>63</v>
      </c>
      <c r="Q1613">
        <f>VLOOKUP(A1612,table3__3[],8,)</f>
        <v>32</v>
      </c>
    </row>
    <row r="1614" spans="1:17" x14ac:dyDescent="0.3">
      <c r="A1614" s="11" t="s">
        <v>758</v>
      </c>
      <c r="B1614" s="12" t="s">
        <v>7352</v>
      </c>
      <c r="C1614">
        <f>VLOOKUP(A1614,table2!A1614:J3948,2,FALSE)</f>
        <v>22.63</v>
      </c>
      <c r="D1614">
        <f>VLOOKUP(A1614,table2!A1614:J3948,3,FALSE)</f>
        <v>5.09</v>
      </c>
      <c r="E1614" t="str">
        <f>VLOOKUP(A1614,table2!A1614:J3948,4,FALSE)</f>
        <v>Yes</v>
      </c>
      <c r="F1614" t="str">
        <f>VLOOKUP(A1614,table2!A1614:J3948,5,FALSE)</f>
        <v>No</v>
      </c>
      <c r="G1614" t="str">
        <f>VLOOKUP(A1614,table2!A1614:J3948,6,FALSE)</f>
        <v>No</v>
      </c>
      <c r="H1614" s="26">
        <f>VLOOKUP(A1614,table2!A1614:J3948,7,FALSE)</f>
        <v>0</v>
      </c>
      <c r="I1614" t="str">
        <f>VLOOKUP(A1614,table2!A1614:J3948,8,FALSE)</f>
        <v>No</v>
      </c>
      <c r="J1614" t="str">
        <f>VLOOKUP(A1614,table2!A1614:J3948,9,FALSE)</f>
        <v>NORMAL WEIGHT</v>
      </c>
      <c r="K1614" t="str">
        <f>VLOOKUP(A1614,table2!A1614:J3948,10,FALSE)</f>
        <v>NORMAL</v>
      </c>
      <c r="L1614" s="22">
        <f>VLOOKUP(A1614,table3__3[],4,FALSE)</f>
        <v>14001</v>
      </c>
      <c r="M1614" s="22" t="str">
        <f>VLOOKUP(A1614,table3__3[],5,FALSE)</f>
        <v>tier - 2</v>
      </c>
      <c r="N1614" t="str">
        <f>VLOOKUP(A1614,table3__3[],6,)</f>
        <v>tier - 1</v>
      </c>
      <c r="O1614" t="str">
        <f>VLOOKUP(A1614,table3__3[],7,FALSE)</f>
        <v>R1013</v>
      </c>
      <c r="P1614" s="8">
        <f>VLOOKUP(A1614,table3__3[],8,FALSE)</f>
        <v>59</v>
      </c>
      <c r="Q1614">
        <f>VLOOKUP(A1613,table3__3[],8,)</f>
        <v>63</v>
      </c>
    </row>
    <row r="1615" spans="1:17" x14ac:dyDescent="0.3">
      <c r="A1615" s="13" t="s">
        <v>757</v>
      </c>
      <c r="B1615" s="14" t="s">
        <v>7354</v>
      </c>
      <c r="C1615">
        <f>VLOOKUP(A1615,table2!A1615:J3949,2,FALSE)</f>
        <v>23.46</v>
      </c>
      <c r="D1615">
        <f>VLOOKUP(A1615,table2!A1615:J3949,3,FALSE)</f>
        <v>4.21</v>
      </c>
      <c r="E1615" t="str">
        <f>VLOOKUP(A1615,table2!A1615:J3949,4,FALSE)</f>
        <v>No</v>
      </c>
      <c r="F1615" t="str">
        <f>VLOOKUP(A1615,table2!A1615:J3949,5,FALSE)</f>
        <v>No</v>
      </c>
      <c r="G1615" t="str">
        <f>VLOOKUP(A1615,table2!A1615:J3949,6,FALSE)</f>
        <v>No</v>
      </c>
      <c r="H1615" s="26">
        <f>VLOOKUP(A1615,table2!A1615:J3949,7,FALSE)</f>
        <v>1</v>
      </c>
      <c r="I1615" t="str">
        <f>VLOOKUP(A1615,table2!A1615:J3949,8,FALSE)</f>
        <v>No</v>
      </c>
      <c r="J1615" t="str">
        <f>VLOOKUP(A1615,table2!A1615:J3949,9,FALSE)</f>
        <v>NORMAL WEIGHT</v>
      </c>
      <c r="K1615" t="str">
        <f>VLOOKUP(A1615,table2!A1615:J3949,10,FALSE)</f>
        <v>NORMAL</v>
      </c>
      <c r="L1615" s="22">
        <f>VLOOKUP(A1615,table3__3[],4,FALSE)</f>
        <v>14001</v>
      </c>
      <c r="M1615" s="22" t="str">
        <f>VLOOKUP(A1615,table3__3[],5,FALSE)</f>
        <v>tier - 2</v>
      </c>
      <c r="N1615" t="str">
        <f>VLOOKUP(A1615,table3__3[],6,)</f>
        <v>tier - 2</v>
      </c>
      <c r="O1615" t="str">
        <f>VLOOKUP(A1615,table3__3[],7,FALSE)</f>
        <v>R1013</v>
      </c>
      <c r="P1615" s="8">
        <f>VLOOKUP(A1615,table3__3[],8,FALSE)</f>
        <v>59</v>
      </c>
      <c r="Q1615">
        <f>VLOOKUP(A1614,table3__3[],8,)</f>
        <v>59</v>
      </c>
    </row>
    <row r="1616" spans="1:17" x14ac:dyDescent="0.3">
      <c r="A1616" s="11" t="s">
        <v>756</v>
      </c>
      <c r="B1616" s="12" t="s">
        <v>7356</v>
      </c>
      <c r="C1616">
        <f>VLOOKUP(A1616,table2!A1616:J3950,2,FALSE)</f>
        <v>22.56</v>
      </c>
      <c r="D1616">
        <f>VLOOKUP(A1616,table2!A1616:J3950,3,FALSE)</f>
        <v>4.34</v>
      </c>
      <c r="E1616" t="str">
        <f>VLOOKUP(A1616,table2!A1616:J3950,4,FALSE)</f>
        <v>Yes</v>
      </c>
      <c r="F1616" t="str">
        <f>VLOOKUP(A1616,table2!A1616:J3950,5,FALSE)</f>
        <v>No</v>
      </c>
      <c r="G1616" t="str">
        <f>VLOOKUP(A1616,table2!A1616:J3950,6,FALSE)</f>
        <v>No</v>
      </c>
      <c r="H1616" s="26">
        <f>VLOOKUP(A1616,table2!A1616:J3950,7,FALSE)</f>
        <v>0</v>
      </c>
      <c r="I1616" t="str">
        <f>VLOOKUP(A1616,table2!A1616:J3950,8,FALSE)</f>
        <v>No</v>
      </c>
      <c r="J1616" t="str">
        <f>VLOOKUP(A1616,table2!A1616:J3950,9,FALSE)</f>
        <v>NORMAL WEIGHT</v>
      </c>
      <c r="K1616" t="str">
        <f>VLOOKUP(A1616,table2!A1616:J3950,10,FALSE)</f>
        <v>NORMAL</v>
      </c>
      <c r="L1616" s="22">
        <f>VLOOKUP(A1616,table3__3[],4,FALSE)</f>
        <v>14007</v>
      </c>
      <c r="M1616" s="22" t="str">
        <f>VLOOKUP(A1616,table3__3[],5,FALSE)</f>
        <v>tier - 2</v>
      </c>
      <c r="N1616" t="str">
        <f>VLOOKUP(A1616,table3__3[],6,)</f>
        <v>tier - 3</v>
      </c>
      <c r="O1616" t="str">
        <f>VLOOKUP(A1616,table3__3[],7,FALSE)</f>
        <v>R1011</v>
      </c>
      <c r="P1616" s="8">
        <f>VLOOKUP(A1616,table3__3[],8,FALSE)</f>
        <v>59</v>
      </c>
      <c r="Q1616">
        <f>VLOOKUP(A1615,table3__3[],8,)</f>
        <v>59</v>
      </c>
    </row>
    <row r="1617" spans="1:17" x14ac:dyDescent="0.3">
      <c r="A1617" s="13" t="s">
        <v>755</v>
      </c>
      <c r="B1617" s="14" t="s">
        <v>7357</v>
      </c>
      <c r="C1617">
        <f>VLOOKUP(A1617,table2!A1617:J3951,2,FALSE)</f>
        <v>19.28</v>
      </c>
      <c r="D1617">
        <f>VLOOKUP(A1617,table2!A1617:J3951,3,FALSE)</f>
        <v>11.85</v>
      </c>
      <c r="E1617" t="str">
        <f>VLOOKUP(A1617,table2!A1617:J3951,4,FALSE)</f>
        <v>No</v>
      </c>
      <c r="F1617" t="str">
        <f>VLOOKUP(A1617,table2!A1617:J3951,5,FALSE)</f>
        <v>No</v>
      </c>
      <c r="G1617" t="str">
        <f>VLOOKUP(A1617,table2!A1617:J3951,6,FALSE)</f>
        <v>No</v>
      </c>
      <c r="H1617" s="26">
        <f>VLOOKUP(A1617,table2!A1617:J3951,7,FALSE)</f>
        <v>2</v>
      </c>
      <c r="I1617" t="str">
        <f>VLOOKUP(A1617,table2!A1617:J3951,8,FALSE)</f>
        <v>No</v>
      </c>
      <c r="J1617" t="str">
        <f>VLOOKUP(A1617,table2!A1617:J3951,9,FALSE)</f>
        <v>NORMAL WEIGHT</v>
      </c>
      <c r="K1617" t="str">
        <f>VLOOKUP(A1617,table2!A1617:J3951,10,FALSE)</f>
        <v>DIABETES</v>
      </c>
      <c r="L1617" s="22">
        <f>VLOOKUP(A1617,table3__3[],4,FALSE)</f>
        <v>14043</v>
      </c>
      <c r="M1617" s="22" t="str">
        <f>VLOOKUP(A1617,table3__3[],5,FALSE)</f>
        <v>tier - 2</v>
      </c>
      <c r="N1617" t="str">
        <f>VLOOKUP(A1617,table3__3[],6,)</f>
        <v>tier - 3</v>
      </c>
      <c r="O1617" t="str">
        <f>VLOOKUP(A1617,table3__3[],7,FALSE)</f>
        <v>R1024</v>
      </c>
      <c r="P1617" s="8">
        <f>VLOOKUP(A1617,table3__3[],8,FALSE)</f>
        <v>62</v>
      </c>
      <c r="Q1617">
        <f>VLOOKUP(A1616,table3__3[],8,)</f>
        <v>59</v>
      </c>
    </row>
    <row r="1618" spans="1:17" x14ac:dyDescent="0.3">
      <c r="A1618" s="11" t="s">
        <v>754</v>
      </c>
      <c r="B1618" s="12" t="s">
        <v>7358</v>
      </c>
      <c r="C1618">
        <f>VLOOKUP(A1618,table2!A1618:J3952,2,FALSE)</f>
        <v>15.37</v>
      </c>
      <c r="D1618">
        <f>VLOOKUP(A1618,table2!A1618:J3952,3,FALSE)</f>
        <v>9.61</v>
      </c>
      <c r="E1618" t="str">
        <f>VLOOKUP(A1618,table2!A1618:J3952,4,FALSE)</f>
        <v>Yes</v>
      </c>
      <c r="F1618" t="str">
        <f>VLOOKUP(A1618,table2!A1618:J3952,5,FALSE)</f>
        <v>No</v>
      </c>
      <c r="G1618" t="str">
        <f>VLOOKUP(A1618,table2!A1618:J3952,6,FALSE)</f>
        <v>No</v>
      </c>
      <c r="H1618" s="26">
        <f>VLOOKUP(A1618,table2!A1618:J3952,7,FALSE)</f>
        <v>2</v>
      </c>
      <c r="I1618" t="str">
        <f>VLOOKUP(A1618,table2!A1618:J3952,8,FALSE)</f>
        <v>No</v>
      </c>
      <c r="J1618" t="str">
        <f>VLOOKUP(A1618,table2!A1618:J3952,9,FALSE)</f>
        <v>UNDER WEIGHT</v>
      </c>
      <c r="K1618" t="str">
        <f>VLOOKUP(A1618,table2!A1618:J3952,10,FALSE)</f>
        <v>DIABETES</v>
      </c>
      <c r="L1618" s="22">
        <f>VLOOKUP(A1618,table3__3[],4,FALSE)</f>
        <v>14082</v>
      </c>
      <c r="M1618" s="22" t="str">
        <f>VLOOKUP(A1618,table3__3[],5,FALSE)</f>
        <v>tier - 2</v>
      </c>
      <c r="N1618" t="str">
        <f>VLOOKUP(A1618,table3__3[],6,)</f>
        <v>tier - 3</v>
      </c>
      <c r="O1618" t="str">
        <f>VLOOKUP(A1618,table3__3[],7,FALSE)</f>
        <v>R1012</v>
      </c>
      <c r="P1618" s="8">
        <f>VLOOKUP(A1618,table3__3[],8,FALSE)</f>
        <v>31</v>
      </c>
      <c r="Q1618">
        <f>VLOOKUP(A1617,table3__3[],8,)</f>
        <v>62</v>
      </c>
    </row>
    <row r="1619" spans="1:17" x14ac:dyDescent="0.3">
      <c r="A1619" s="13" t="s">
        <v>753</v>
      </c>
      <c r="B1619" s="14" t="s">
        <v>7360</v>
      </c>
      <c r="C1619">
        <f>VLOOKUP(A1619,table2!A1619:J3953,2,FALSE)</f>
        <v>18.71</v>
      </c>
      <c r="D1619">
        <f>VLOOKUP(A1619,table2!A1619:J3953,3,FALSE)</f>
        <v>5.29</v>
      </c>
      <c r="E1619" t="str">
        <f>VLOOKUP(A1619,table2!A1619:J3953,4,FALSE)</f>
        <v>Yes</v>
      </c>
      <c r="F1619" t="str">
        <f>VLOOKUP(A1619,table2!A1619:J3953,5,FALSE)</f>
        <v>No</v>
      </c>
      <c r="G1619" t="str">
        <f>VLOOKUP(A1619,table2!A1619:J3953,6,FALSE)</f>
        <v>No</v>
      </c>
      <c r="H1619" s="26">
        <f>VLOOKUP(A1619,table2!A1619:J3953,7,FALSE)</f>
        <v>0</v>
      </c>
      <c r="I1619" t="str">
        <f>VLOOKUP(A1619,table2!A1619:J3953,8,FALSE)</f>
        <v>No</v>
      </c>
      <c r="J1619" t="str">
        <f>VLOOKUP(A1619,table2!A1619:J3953,9,FALSE)</f>
        <v>NORMAL WEIGHT</v>
      </c>
      <c r="K1619" t="str">
        <f>VLOOKUP(A1619,table2!A1619:J3953,10,FALSE)</f>
        <v>NORMAL</v>
      </c>
      <c r="L1619" s="22">
        <f>VLOOKUP(A1619,table3__3[],4,FALSE)</f>
        <v>14098</v>
      </c>
      <c r="M1619" s="22" t="str">
        <f>VLOOKUP(A1619,table3__3[],5,FALSE)</f>
        <v>tier - 2</v>
      </c>
      <c r="N1619" t="str">
        <f>VLOOKUP(A1619,table3__3[],6,)</f>
        <v>tier - 3</v>
      </c>
      <c r="O1619" t="str">
        <f>VLOOKUP(A1619,table3__3[],7,FALSE)</f>
        <v>R1023</v>
      </c>
      <c r="P1619" s="8">
        <f>VLOOKUP(A1619,table3__3[],8,FALSE)</f>
        <v>46</v>
      </c>
      <c r="Q1619">
        <f>VLOOKUP(A1618,table3__3[],8,)</f>
        <v>31</v>
      </c>
    </row>
    <row r="1620" spans="1:17" x14ac:dyDescent="0.3">
      <c r="A1620" s="11" t="s">
        <v>752</v>
      </c>
      <c r="B1620" s="12" t="s">
        <v>4833</v>
      </c>
      <c r="C1620">
        <f>VLOOKUP(A1620,table2!A1620:J3954,2,FALSE)</f>
        <v>20.61</v>
      </c>
      <c r="D1620">
        <f>VLOOKUP(A1620,table2!A1620:J3954,3,FALSE)</f>
        <v>6.89</v>
      </c>
      <c r="E1620" t="str">
        <f>VLOOKUP(A1620,table2!A1620:J3954,4,FALSE)</f>
        <v>No</v>
      </c>
      <c r="F1620" t="str">
        <f>VLOOKUP(A1620,table2!A1620:J3954,5,FALSE)</f>
        <v>No</v>
      </c>
      <c r="G1620" t="str">
        <f>VLOOKUP(A1620,table2!A1620:J3954,6,FALSE)</f>
        <v>No</v>
      </c>
      <c r="H1620" s="26">
        <f>VLOOKUP(A1620,table2!A1620:J3954,7,FALSE)</f>
        <v>0</v>
      </c>
      <c r="I1620" t="str">
        <f>VLOOKUP(A1620,table2!A1620:J3954,8,FALSE)</f>
        <v>No</v>
      </c>
      <c r="J1620" t="str">
        <f>VLOOKUP(A1620,table2!A1620:J3954,9,FALSE)</f>
        <v>NORMAL WEIGHT</v>
      </c>
      <c r="K1620" t="str">
        <f>VLOOKUP(A1620,table2!A1620:J3954,10,FALSE)</f>
        <v>DIABETES</v>
      </c>
      <c r="L1620" s="22">
        <f>VLOOKUP(A1620,table3__3[],4,FALSE)</f>
        <v>14120</v>
      </c>
      <c r="M1620" s="22" t="str">
        <f>VLOOKUP(A1620,table3__3[],5,FALSE)</f>
        <v>tier - 2</v>
      </c>
      <c r="N1620" t="str">
        <f>VLOOKUP(A1620,table3__3[],6,)</f>
        <v>tier - 1</v>
      </c>
      <c r="O1620" t="str">
        <f>VLOOKUP(A1620,table3__3[],7,FALSE)</f>
        <v>R1012</v>
      </c>
      <c r="P1620" s="8">
        <f>VLOOKUP(A1620,table3__3[],8,FALSE)</f>
        <v>61</v>
      </c>
      <c r="Q1620">
        <f>VLOOKUP(A1619,table3__3[],8,)</f>
        <v>46</v>
      </c>
    </row>
    <row r="1621" spans="1:17" x14ac:dyDescent="0.3">
      <c r="A1621" s="13" t="s">
        <v>751</v>
      </c>
      <c r="B1621" s="14" t="s">
        <v>7362</v>
      </c>
      <c r="C1621">
        <f>VLOOKUP(A1621,table2!A1621:J3955,2,FALSE)</f>
        <v>15.99</v>
      </c>
      <c r="D1621">
        <f>VLOOKUP(A1621,table2!A1621:J3955,3,FALSE)</f>
        <v>4.57</v>
      </c>
      <c r="E1621" t="str">
        <f>VLOOKUP(A1621,table2!A1621:J3955,4,FALSE)</f>
        <v>Yes</v>
      </c>
      <c r="F1621" t="str">
        <f>VLOOKUP(A1621,table2!A1621:J3955,5,FALSE)</f>
        <v>No</v>
      </c>
      <c r="G1621" t="str">
        <f>VLOOKUP(A1621,table2!A1621:J3955,6,FALSE)</f>
        <v>Yes</v>
      </c>
      <c r="H1621" s="26">
        <f>VLOOKUP(A1621,table2!A1621:J3955,7,FALSE)</f>
        <v>1</v>
      </c>
      <c r="I1621" t="str">
        <f>VLOOKUP(A1621,table2!A1621:J3955,8,FALSE)</f>
        <v>No</v>
      </c>
      <c r="J1621" t="str">
        <f>VLOOKUP(A1621,table2!A1621:J3955,9,FALSE)</f>
        <v>UNDER WEIGHT</v>
      </c>
      <c r="K1621" t="str">
        <f>VLOOKUP(A1621,table2!A1621:J3955,10,FALSE)</f>
        <v>NORMAL</v>
      </c>
      <c r="L1621" s="22">
        <f>VLOOKUP(A1621,table3__3[],4,FALSE)</f>
        <v>14133</v>
      </c>
      <c r="M1621" s="22" t="str">
        <f>VLOOKUP(A1621,table3__3[],5,FALSE)</f>
        <v>tier - 2</v>
      </c>
      <c r="N1621" t="str">
        <f>VLOOKUP(A1621,table3__3[],6,)</f>
        <v>tier - 3</v>
      </c>
      <c r="O1621" t="str">
        <f>VLOOKUP(A1621,table3__3[],7,FALSE)</f>
        <v>R1013</v>
      </c>
      <c r="P1621" s="8">
        <f>VLOOKUP(A1621,table3__3[],8,FALSE)</f>
        <v>18</v>
      </c>
      <c r="Q1621">
        <f>VLOOKUP(A1620,table3__3[],8,)</f>
        <v>61</v>
      </c>
    </row>
    <row r="1622" spans="1:17" x14ac:dyDescent="0.3">
      <c r="A1622" s="11" t="s">
        <v>750</v>
      </c>
      <c r="B1622" s="12" t="s">
        <v>7364</v>
      </c>
      <c r="C1622">
        <f>VLOOKUP(A1622,table2!A1622:J3956,2,FALSE)</f>
        <v>33.155000000000001</v>
      </c>
      <c r="D1622">
        <f>VLOOKUP(A1622,table2!A1622:J3956,3,FALSE)</f>
        <v>4.32</v>
      </c>
      <c r="E1622" t="str">
        <f>VLOOKUP(A1622,table2!A1622:J3956,4,FALSE)</f>
        <v>No</v>
      </c>
      <c r="F1622" t="str">
        <f>VLOOKUP(A1622,table2!A1622:J3956,5,FALSE)</f>
        <v>No</v>
      </c>
      <c r="G1622" t="str">
        <f>VLOOKUP(A1622,table2!A1622:J3956,6,FALSE)</f>
        <v>No</v>
      </c>
      <c r="H1622" s="26">
        <f>VLOOKUP(A1622,table2!A1622:J3956,7,FALSE)</f>
        <v>0</v>
      </c>
      <c r="I1622" t="str">
        <f>VLOOKUP(A1622,table2!A1622:J3956,8,FALSE)</f>
        <v>No</v>
      </c>
      <c r="J1622" t="str">
        <f>VLOOKUP(A1622,table2!A1622:J3956,9,FALSE)</f>
        <v>OBESITY</v>
      </c>
      <c r="K1622" t="str">
        <f>VLOOKUP(A1622,table2!A1622:J3956,10,FALSE)</f>
        <v>NORMAL</v>
      </c>
      <c r="L1622" s="22">
        <f>VLOOKUP(A1622,table3__3[],4,FALSE)</f>
        <v>14152</v>
      </c>
      <c r="M1622" s="22" t="str">
        <f>VLOOKUP(A1622,table3__3[],5,FALSE)</f>
        <v>tier - 2</v>
      </c>
      <c r="N1622" t="str">
        <f>VLOOKUP(A1622,table3__3[],6,)</f>
        <v>tier - 1</v>
      </c>
      <c r="O1622" t="str">
        <f>VLOOKUP(A1622,table3__3[],7,FALSE)</f>
        <v>R1012</v>
      </c>
      <c r="P1622" s="8">
        <f>VLOOKUP(A1622,table3__3[],8,FALSE)</f>
        <v>38</v>
      </c>
      <c r="Q1622">
        <f>VLOOKUP(A1621,table3__3[],8,)</f>
        <v>18</v>
      </c>
    </row>
    <row r="1623" spans="1:17" x14ac:dyDescent="0.3">
      <c r="A1623" s="13" t="s">
        <v>749</v>
      </c>
      <c r="B1623" s="14" t="s">
        <v>7366</v>
      </c>
      <c r="C1623">
        <f>VLOOKUP(A1623,table2!A1623:J3957,2,FALSE)</f>
        <v>26.22</v>
      </c>
      <c r="D1623">
        <f>VLOOKUP(A1623,table2!A1623:J3957,3,FALSE)</f>
        <v>5.57</v>
      </c>
      <c r="E1623" t="str">
        <f>VLOOKUP(A1623,table2!A1623:J3957,4,FALSE)</f>
        <v>Yes</v>
      </c>
      <c r="F1623" t="str">
        <f>VLOOKUP(A1623,table2!A1623:J3957,5,FALSE)</f>
        <v>No</v>
      </c>
      <c r="G1623" t="str">
        <f>VLOOKUP(A1623,table2!A1623:J3957,6,FALSE)</f>
        <v>Yes</v>
      </c>
      <c r="H1623" s="26">
        <f>VLOOKUP(A1623,table2!A1623:J3957,7,FALSE)</f>
        <v>1</v>
      </c>
      <c r="I1623" t="str">
        <f>VLOOKUP(A1623,table2!A1623:J3957,8,FALSE)</f>
        <v>No</v>
      </c>
      <c r="J1623" t="str">
        <f>VLOOKUP(A1623,table2!A1623:J3957,9,FALSE)</f>
        <v>OVER WEIGHT</v>
      </c>
      <c r="K1623" t="str">
        <f>VLOOKUP(A1623,table2!A1623:J3957,10,FALSE)</f>
        <v>NORMAL</v>
      </c>
      <c r="L1623" s="22">
        <f>VLOOKUP(A1623,table3__3[],4,FALSE)</f>
        <v>14194</v>
      </c>
      <c r="M1623" s="22" t="str">
        <f>VLOOKUP(A1623,table3__3[],5,FALSE)</f>
        <v>tier - 2</v>
      </c>
      <c r="N1623" t="str">
        <f>VLOOKUP(A1623,table3__3[],6,)</f>
        <v>tier - 1</v>
      </c>
      <c r="O1623" t="str">
        <f>VLOOKUP(A1623,table3__3[],7,FALSE)</f>
        <v>R1026</v>
      </c>
      <c r="P1623" s="8">
        <f>VLOOKUP(A1623,table3__3[],8,FALSE)</f>
        <v>54</v>
      </c>
      <c r="Q1623">
        <f>VLOOKUP(A1622,table3__3[],8,)</f>
        <v>38</v>
      </c>
    </row>
    <row r="1624" spans="1:17" x14ac:dyDescent="0.3">
      <c r="A1624" s="11" t="s">
        <v>748</v>
      </c>
      <c r="B1624" s="12" t="s">
        <v>7367</v>
      </c>
      <c r="C1624">
        <f>VLOOKUP(A1624,table2!A1624:J3958,2,FALSE)</f>
        <v>21.85</v>
      </c>
      <c r="D1624">
        <f>VLOOKUP(A1624,table2!A1624:J3958,3,FALSE)</f>
        <v>5.26</v>
      </c>
      <c r="E1624" t="str">
        <f>VLOOKUP(A1624,table2!A1624:J3958,4,FALSE)</f>
        <v>Yes</v>
      </c>
      <c r="F1624" t="str">
        <f>VLOOKUP(A1624,table2!A1624:J3958,5,FALSE)</f>
        <v>No</v>
      </c>
      <c r="G1624" t="str">
        <f>VLOOKUP(A1624,table2!A1624:J3958,6,FALSE)</f>
        <v>Yes</v>
      </c>
      <c r="H1624" s="26">
        <f>VLOOKUP(A1624,table2!A1624:J3958,7,FALSE)</f>
        <v>1</v>
      </c>
      <c r="I1624" t="str">
        <f>VLOOKUP(A1624,table2!A1624:J3958,8,FALSE)</f>
        <v>No</v>
      </c>
      <c r="J1624" t="str">
        <f>VLOOKUP(A1624,table2!A1624:J3958,9,FALSE)</f>
        <v>NORMAL WEIGHT</v>
      </c>
      <c r="K1624" t="str">
        <f>VLOOKUP(A1624,table2!A1624:J3958,10,FALSE)</f>
        <v>NORMAL</v>
      </c>
      <c r="L1624" s="22">
        <f>VLOOKUP(A1624,table3__3[],4,FALSE)</f>
        <v>14209</v>
      </c>
      <c r="M1624" s="22" t="str">
        <f>VLOOKUP(A1624,table3__3[],5,FALSE)</f>
        <v>tier - 2</v>
      </c>
      <c r="N1624" t="str">
        <f>VLOOKUP(A1624,table3__3[],6,)</f>
        <v>tier - 1</v>
      </c>
      <c r="O1624" t="str">
        <f>VLOOKUP(A1624,table3__3[],7,FALSE)</f>
        <v>R1026</v>
      </c>
      <c r="P1624" s="8">
        <f>VLOOKUP(A1624,table3__3[],8,FALSE)</f>
        <v>39</v>
      </c>
      <c r="Q1624">
        <f>VLOOKUP(A1623,table3__3[],8,)</f>
        <v>54</v>
      </c>
    </row>
    <row r="1625" spans="1:17" x14ac:dyDescent="0.3">
      <c r="A1625" s="13" t="s">
        <v>747</v>
      </c>
      <c r="B1625" s="14" t="s">
        <v>7368</v>
      </c>
      <c r="C1625">
        <f>VLOOKUP(A1625,table2!A1625:J3959,2,FALSE)</f>
        <v>30.495000000000001</v>
      </c>
      <c r="D1625">
        <f>VLOOKUP(A1625,table2!A1625:J3959,3,FALSE)</f>
        <v>6.25</v>
      </c>
      <c r="E1625" t="str">
        <f>VLOOKUP(A1625,table2!A1625:J3959,4,FALSE)</f>
        <v>No</v>
      </c>
      <c r="F1625" t="str">
        <f>VLOOKUP(A1625,table2!A1625:J3959,5,FALSE)</f>
        <v>No</v>
      </c>
      <c r="G1625" t="str">
        <f>VLOOKUP(A1625,table2!A1625:J3959,6,FALSE)</f>
        <v>No</v>
      </c>
      <c r="H1625" s="26">
        <f>VLOOKUP(A1625,table2!A1625:J3959,7,FALSE)</f>
        <v>0</v>
      </c>
      <c r="I1625" t="str">
        <f>VLOOKUP(A1625,table2!A1625:J3959,8,FALSE)</f>
        <v>No</v>
      </c>
      <c r="J1625" t="str">
        <f>VLOOKUP(A1625,table2!A1625:J3959,9,FALSE)</f>
        <v>OBESITY</v>
      </c>
      <c r="K1625" t="str">
        <f>VLOOKUP(A1625,table2!A1625:J3959,10,FALSE)</f>
        <v>PREDIABETES</v>
      </c>
      <c r="L1625" s="22">
        <f>VLOOKUP(A1625,table3__3[],4,FALSE)</f>
        <v>14211</v>
      </c>
      <c r="M1625" s="22" t="str">
        <f>VLOOKUP(A1625,table3__3[],5,FALSE)</f>
        <v>tier - 2</v>
      </c>
      <c r="N1625" t="str">
        <f>VLOOKUP(A1625,table3__3[],6,)</f>
        <v>tier - 2</v>
      </c>
      <c r="O1625" t="str">
        <f>VLOOKUP(A1625,table3__3[],7,FALSE)</f>
        <v>R1012</v>
      </c>
      <c r="P1625" s="8">
        <f>VLOOKUP(A1625,table3__3[],8,FALSE)</f>
        <v>64</v>
      </c>
      <c r="Q1625">
        <f>VLOOKUP(A1624,table3__3[],8,)</f>
        <v>39</v>
      </c>
    </row>
    <row r="1626" spans="1:17" x14ac:dyDescent="0.3">
      <c r="A1626" s="11" t="s">
        <v>746</v>
      </c>
      <c r="B1626" s="12" t="s">
        <v>7369</v>
      </c>
      <c r="C1626">
        <f>VLOOKUP(A1626,table2!A1626:J3960,2,FALSE)</f>
        <v>34.104999999999997</v>
      </c>
      <c r="D1626">
        <f>VLOOKUP(A1626,table2!A1626:J3960,3,FALSE)</f>
        <v>5.67</v>
      </c>
      <c r="E1626" t="str">
        <f>VLOOKUP(A1626,table2!A1626:J3960,4,FALSE)</f>
        <v>Yes</v>
      </c>
      <c r="F1626" t="str">
        <f>VLOOKUP(A1626,table2!A1626:J3960,5,FALSE)</f>
        <v>No</v>
      </c>
      <c r="G1626" t="str">
        <f>VLOOKUP(A1626,table2!A1626:J3960,6,FALSE)</f>
        <v>No</v>
      </c>
      <c r="H1626" s="26">
        <f>VLOOKUP(A1626,table2!A1626:J3960,7,FALSE)</f>
        <v>0</v>
      </c>
      <c r="I1626" t="str">
        <f>VLOOKUP(A1626,table2!A1626:J3960,8,FALSE)</f>
        <v>No</v>
      </c>
      <c r="J1626" t="str">
        <f>VLOOKUP(A1626,table2!A1626:J3960,9,FALSE)</f>
        <v>OBESITY</v>
      </c>
      <c r="K1626" t="str">
        <f>VLOOKUP(A1626,table2!A1626:J3960,10,FALSE)</f>
        <v>NORMAL</v>
      </c>
      <c r="L1626" s="22">
        <f>VLOOKUP(A1626,table3__3[],4,FALSE)</f>
        <v>14235</v>
      </c>
      <c r="M1626" s="22" t="str">
        <f>VLOOKUP(A1626,table3__3[],5,FALSE)</f>
        <v>tier - 2</v>
      </c>
      <c r="N1626" t="str">
        <f>VLOOKUP(A1626,table3__3[],6,)</f>
        <v>tier - 1</v>
      </c>
      <c r="O1626" t="str">
        <f>VLOOKUP(A1626,table3__3[],7,FALSE)</f>
        <v>R1011</v>
      </c>
      <c r="P1626" s="8">
        <f>VLOOKUP(A1626,table3__3[],8,FALSE)</f>
        <v>61</v>
      </c>
      <c r="Q1626">
        <f>VLOOKUP(A1625,table3__3[],8,)</f>
        <v>64</v>
      </c>
    </row>
    <row r="1627" spans="1:17" x14ac:dyDescent="0.3">
      <c r="A1627" s="13" t="s">
        <v>745</v>
      </c>
      <c r="B1627" s="14" t="s">
        <v>6486</v>
      </c>
      <c r="C1627">
        <f>VLOOKUP(A1627,table2!A1627:J3961,2,FALSE)</f>
        <v>32.770000000000003</v>
      </c>
      <c r="D1627">
        <f>VLOOKUP(A1627,table2!A1627:J3961,3,FALSE)</f>
        <v>4.42</v>
      </c>
      <c r="E1627" t="str">
        <f>VLOOKUP(A1627,table2!A1627:J3961,4,FALSE)</f>
        <v>Yes</v>
      </c>
      <c r="F1627" t="str">
        <f>VLOOKUP(A1627,table2!A1627:J3961,5,FALSE)</f>
        <v>No</v>
      </c>
      <c r="G1627" t="str">
        <f>VLOOKUP(A1627,table2!A1627:J3961,6,FALSE)</f>
        <v>No</v>
      </c>
      <c r="H1627" s="26">
        <f>VLOOKUP(A1627,table2!A1627:J3961,7,FALSE)</f>
        <v>1</v>
      </c>
      <c r="I1627" t="str">
        <f>VLOOKUP(A1627,table2!A1627:J3961,8,FALSE)</f>
        <v>No</v>
      </c>
      <c r="J1627" t="str">
        <f>VLOOKUP(A1627,table2!A1627:J3961,9,FALSE)</f>
        <v>OBESITY</v>
      </c>
      <c r="K1627" t="str">
        <f>VLOOKUP(A1627,table2!A1627:J3961,10,FALSE)</f>
        <v>NORMAL</v>
      </c>
      <c r="L1627" s="22">
        <f>VLOOKUP(A1627,table3__3[],4,FALSE)</f>
        <v>14255</v>
      </c>
      <c r="M1627" s="22" t="str">
        <f>VLOOKUP(A1627,table3__3[],5,FALSE)</f>
        <v>tier - 2</v>
      </c>
      <c r="N1627" t="str">
        <f>VLOOKUP(A1627,table3__3[],6,)</f>
        <v>tier - 1</v>
      </c>
      <c r="O1627" t="str">
        <f>VLOOKUP(A1627,table3__3[],7,FALSE)</f>
        <v>R1012</v>
      </c>
      <c r="P1627" s="8">
        <f>VLOOKUP(A1627,table3__3[],8,FALSE)</f>
        <v>63</v>
      </c>
      <c r="Q1627">
        <f>VLOOKUP(A1626,table3__3[],8,)</f>
        <v>61</v>
      </c>
    </row>
    <row r="1628" spans="1:17" x14ac:dyDescent="0.3">
      <c r="A1628" s="11" t="s">
        <v>744</v>
      </c>
      <c r="B1628" s="12" t="s">
        <v>7371</v>
      </c>
      <c r="C1628">
        <f>VLOOKUP(A1628,table2!A1628:J3962,2,FALSE)</f>
        <v>16.850000000000001</v>
      </c>
      <c r="D1628">
        <f>VLOOKUP(A1628,table2!A1628:J3962,3,FALSE)</f>
        <v>11.75</v>
      </c>
      <c r="E1628" t="str">
        <f>VLOOKUP(A1628,table2!A1628:J3962,4,FALSE)</f>
        <v>Yes</v>
      </c>
      <c r="F1628" t="str">
        <f>VLOOKUP(A1628,table2!A1628:J3962,5,FALSE)</f>
        <v>No</v>
      </c>
      <c r="G1628" t="str">
        <f>VLOOKUP(A1628,table2!A1628:J3962,6,FALSE)</f>
        <v>No</v>
      </c>
      <c r="H1628" s="26">
        <f>VLOOKUP(A1628,table2!A1628:J3962,7,FALSE)</f>
        <v>2</v>
      </c>
      <c r="I1628" t="str">
        <f>VLOOKUP(A1628,table2!A1628:J3962,8,FALSE)</f>
        <v>No</v>
      </c>
      <c r="J1628" t="str">
        <f>VLOOKUP(A1628,table2!A1628:J3962,9,FALSE)</f>
        <v>UNDER WEIGHT</v>
      </c>
      <c r="K1628" t="str">
        <f>VLOOKUP(A1628,table2!A1628:J3962,10,FALSE)</f>
        <v>DIABETES</v>
      </c>
      <c r="L1628" s="22">
        <f>VLOOKUP(A1628,table3__3[],4,FALSE)</f>
        <v>14256</v>
      </c>
      <c r="M1628" s="22" t="str">
        <f>VLOOKUP(A1628,table3__3[],5,FALSE)</f>
        <v>tier - 2</v>
      </c>
      <c r="N1628" t="str">
        <f>VLOOKUP(A1628,table3__3[],6,)</f>
        <v>tier - 3</v>
      </c>
      <c r="O1628" t="str">
        <f>VLOOKUP(A1628,table3__3[],7,FALSE)</f>
        <v>R1012</v>
      </c>
      <c r="P1628" s="8">
        <f>VLOOKUP(A1628,table3__3[],8,FALSE)</f>
        <v>63</v>
      </c>
      <c r="Q1628">
        <f>VLOOKUP(A1627,table3__3[],8,)</f>
        <v>63</v>
      </c>
    </row>
    <row r="1629" spans="1:17" x14ac:dyDescent="0.3">
      <c r="A1629" s="13" t="s">
        <v>743</v>
      </c>
      <c r="B1629" s="14" t="s">
        <v>7373</v>
      </c>
      <c r="C1629">
        <f>VLOOKUP(A1629,table2!A1629:J3963,2,FALSE)</f>
        <v>34.700000000000003</v>
      </c>
      <c r="D1629">
        <f>VLOOKUP(A1629,table2!A1629:J3963,3,FALSE)</f>
        <v>6.06</v>
      </c>
      <c r="E1629" t="str">
        <f>VLOOKUP(A1629,table2!A1629:J3963,4,FALSE)</f>
        <v>No</v>
      </c>
      <c r="F1629" t="str">
        <f>VLOOKUP(A1629,table2!A1629:J3963,5,FALSE)</f>
        <v>No</v>
      </c>
      <c r="G1629" t="str">
        <f>VLOOKUP(A1629,table2!A1629:J3963,6,FALSE)</f>
        <v>No</v>
      </c>
      <c r="H1629" s="26">
        <f>VLOOKUP(A1629,table2!A1629:J3963,7,FALSE)</f>
        <v>1</v>
      </c>
      <c r="I1629" t="str">
        <f>VLOOKUP(A1629,table2!A1629:J3963,8,FALSE)</f>
        <v>No</v>
      </c>
      <c r="J1629" t="str">
        <f>VLOOKUP(A1629,table2!A1629:J3963,9,FALSE)</f>
        <v>OBESITY</v>
      </c>
      <c r="K1629" t="str">
        <f>VLOOKUP(A1629,table2!A1629:J3963,10,FALSE)</f>
        <v>PREDIABETES</v>
      </c>
      <c r="L1629" s="22">
        <f>VLOOKUP(A1629,table3__3[],4,FALSE)</f>
        <v>14257</v>
      </c>
      <c r="M1629" s="22" t="str">
        <f>VLOOKUP(A1629,table3__3[],5,FALSE)</f>
        <v>tier - 2</v>
      </c>
      <c r="N1629" t="str">
        <f>VLOOKUP(A1629,table3__3[],6,)</f>
        <v>tier - 2</v>
      </c>
      <c r="O1629" t="str">
        <f>VLOOKUP(A1629,table3__3[],7,FALSE)</f>
        <v>R1026</v>
      </c>
      <c r="P1629" s="8">
        <f>VLOOKUP(A1629,table3__3[],8,FALSE)</f>
        <v>48</v>
      </c>
      <c r="Q1629">
        <f>VLOOKUP(A1628,table3__3[],8,)</f>
        <v>63</v>
      </c>
    </row>
    <row r="1630" spans="1:17" x14ac:dyDescent="0.3">
      <c r="A1630" s="11" t="s">
        <v>742</v>
      </c>
      <c r="B1630" s="12" t="s">
        <v>7374</v>
      </c>
      <c r="C1630">
        <f>VLOOKUP(A1630,table2!A1630:J3964,2,FALSE)</f>
        <v>37.049999999999997</v>
      </c>
      <c r="D1630">
        <f>VLOOKUP(A1630,table2!A1630:J3964,3,FALSE)</f>
        <v>5.48</v>
      </c>
      <c r="E1630" t="str">
        <f>VLOOKUP(A1630,table2!A1630:J3964,4,FALSE)</f>
        <v>No</v>
      </c>
      <c r="F1630" t="str">
        <f>VLOOKUP(A1630,table2!A1630:J3964,5,FALSE)</f>
        <v>No</v>
      </c>
      <c r="G1630" t="str">
        <f>VLOOKUP(A1630,table2!A1630:J3964,6,FALSE)</f>
        <v>No</v>
      </c>
      <c r="H1630" s="26">
        <f>VLOOKUP(A1630,table2!A1630:J3964,7,FALSE)</f>
        <v>1</v>
      </c>
      <c r="I1630" t="str">
        <f>VLOOKUP(A1630,table2!A1630:J3964,8,FALSE)</f>
        <v>No</v>
      </c>
      <c r="J1630" t="str">
        <f>VLOOKUP(A1630,table2!A1630:J3964,9,FALSE)</f>
        <v>OBESITY</v>
      </c>
      <c r="K1630" t="str">
        <f>VLOOKUP(A1630,table2!A1630:J3964,10,FALSE)</f>
        <v>NORMAL</v>
      </c>
      <c r="L1630" s="22">
        <f>VLOOKUP(A1630,table3__3[],4,FALSE)</f>
        <v>14258</v>
      </c>
      <c r="M1630" s="22" t="str">
        <f>VLOOKUP(A1630,table3__3[],5,FALSE)</f>
        <v>tier - 2</v>
      </c>
      <c r="N1630" t="str">
        <f>VLOOKUP(A1630,table3__3[],6,)</f>
        <v>tier - 2</v>
      </c>
      <c r="O1630" t="str">
        <f>VLOOKUP(A1630,table3__3[],7,FALSE)</f>
        <v>R1026</v>
      </c>
      <c r="P1630" s="8">
        <f>VLOOKUP(A1630,table3__3[],8,FALSE)</f>
        <v>50</v>
      </c>
      <c r="Q1630">
        <f>VLOOKUP(A1629,table3__3[],8,)</f>
        <v>48</v>
      </c>
    </row>
    <row r="1631" spans="1:17" x14ac:dyDescent="0.3">
      <c r="A1631" s="13" t="s">
        <v>741</v>
      </c>
      <c r="B1631" s="14" t="s">
        <v>7376</v>
      </c>
      <c r="C1631">
        <f>VLOOKUP(A1631,table2!A1631:J3965,2,FALSE)</f>
        <v>18.78</v>
      </c>
      <c r="D1631">
        <f>VLOOKUP(A1631,table2!A1631:J3965,3,FALSE)</f>
        <v>4.45</v>
      </c>
      <c r="E1631" t="str">
        <f>VLOOKUP(A1631,table2!A1631:J3965,4,FALSE)</f>
        <v>No</v>
      </c>
      <c r="F1631" t="str">
        <f>VLOOKUP(A1631,table2!A1631:J3965,5,FALSE)</f>
        <v>No</v>
      </c>
      <c r="G1631" t="str">
        <f>VLOOKUP(A1631,table2!A1631:J3965,6,FALSE)</f>
        <v>Yes</v>
      </c>
      <c r="H1631" s="26">
        <f>VLOOKUP(A1631,table2!A1631:J3965,7,FALSE)</f>
        <v>1</v>
      </c>
      <c r="I1631" t="str">
        <f>VLOOKUP(A1631,table2!A1631:J3965,8,FALSE)</f>
        <v>No</v>
      </c>
      <c r="J1631" t="str">
        <f>VLOOKUP(A1631,table2!A1631:J3965,9,FALSE)</f>
        <v>NORMAL WEIGHT</v>
      </c>
      <c r="K1631" t="str">
        <f>VLOOKUP(A1631,table2!A1631:J3965,10,FALSE)</f>
        <v>NORMAL</v>
      </c>
      <c r="L1631" s="22">
        <f>VLOOKUP(A1631,table3__3[],4,FALSE)</f>
        <v>14283</v>
      </c>
      <c r="M1631" s="22" t="str">
        <f>VLOOKUP(A1631,table3__3[],5,FALSE)</f>
        <v>tier - 2</v>
      </c>
      <c r="N1631" t="str">
        <f>VLOOKUP(A1631,table3__3[],6,)</f>
        <v>tier - 2</v>
      </c>
      <c r="O1631" t="str">
        <f>VLOOKUP(A1631,table3__3[],7,FALSE)</f>
        <v>R1024</v>
      </c>
      <c r="P1631" s="8">
        <f>VLOOKUP(A1631,table3__3[],8,FALSE)</f>
        <v>18</v>
      </c>
      <c r="Q1631">
        <f>VLOOKUP(A1630,table3__3[],8,)</f>
        <v>50</v>
      </c>
    </row>
    <row r="1632" spans="1:17" x14ac:dyDescent="0.3">
      <c r="A1632" s="11" t="s">
        <v>740</v>
      </c>
      <c r="B1632" s="12" t="s">
        <v>6476</v>
      </c>
      <c r="C1632">
        <f>VLOOKUP(A1632,table2!A1632:J3966,2,FALSE)</f>
        <v>28.024999999999999</v>
      </c>
      <c r="D1632">
        <f>VLOOKUP(A1632,table2!A1632:J3966,3,FALSE)</f>
        <v>5</v>
      </c>
      <c r="E1632" t="str">
        <f>VLOOKUP(A1632,table2!A1632:J3966,4,FALSE)</f>
        <v>No</v>
      </c>
      <c r="F1632" t="str">
        <f>VLOOKUP(A1632,table2!A1632:J3966,5,FALSE)</f>
        <v>No</v>
      </c>
      <c r="G1632" t="str">
        <f>VLOOKUP(A1632,table2!A1632:J3966,6,FALSE)</f>
        <v>No</v>
      </c>
      <c r="H1632" s="26">
        <f>VLOOKUP(A1632,table2!A1632:J3966,7,FALSE)</f>
        <v>1</v>
      </c>
      <c r="I1632" t="str">
        <f>VLOOKUP(A1632,table2!A1632:J3966,8,FALSE)</f>
        <v>No</v>
      </c>
      <c r="J1632" t="str">
        <f>VLOOKUP(A1632,table2!A1632:J3966,9,FALSE)</f>
        <v>OVER WEIGHT</v>
      </c>
      <c r="K1632" t="str">
        <f>VLOOKUP(A1632,table2!A1632:J3966,10,FALSE)</f>
        <v>NORMAL</v>
      </c>
      <c r="L1632" s="22">
        <f>VLOOKUP(A1632,table3__3[],4,FALSE)</f>
        <v>14286</v>
      </c>
      <c r="M1632" s="22" t="str">
        <f>VLOOKUP(A1632,table3__3[],5,FALSE)</f>
        <v>tier - 2</v>
      </c>
      <c r="N1632" t="str">
        <f>VLOOKUP(A1632,table3__3[],6,)</f>
        <v>tier - 3</v>
      </c>
      <c r="O1632" t="str">
        <f>VLOOKUP(A1632,table3__3[],7,FALSE)</f>
        <v>R1012</v>
      </c>
      <c r="P1632" s="8">
        <f>VLOOKUP(A1632,table3__3[],8,FALSE)</f>
        <v>54</v>
      </c>
      <c r="Q1632">
        <f>VLOOKUP(A1631,table3__3[],8,)</f>
        <v>18</v>
      </c>
    </row>
    <row r="1633" spans="1:17" x14ac:dyDescent="0.3">
      <c r="A1633" s="13" t="s">
        <v>739</v>
      </c>
      <c r="B1633" s="14" t="s">
        <v>7242</v>
      </c>
      <c r="C1633">
        <f>VLOOKUP(A1633,table2!A1633:J3967,2,FALSE)</f>
        <v>35.090000000000003</v>
      </c>
      <c r="D1633">
        <f>VLOOKUP(A1633,table2!A1633:J3967,3,FALSE)</f>
        <v>5.84</v>
      </c>
      <c r="E1633" t="str">
        <f>VLOOKUP(A1633,table2!A1633:J3967,4,FALSE)</f>
        <v>No</v>
      </c>
      <c r="F1633" t="str">
        <f>VLOOKUP(A1633,table2!A1633:J3967,5,FALSE)</f>
        <v>No</v>
      </c>
      <c r="G1633" t="str">
        <f>VLOOKUP(A1633,table2!A1633:J3967,6,FALSE)</f>
        <v>No</v>
      </c>
      <c r="H1633" s="26">
        <f>VLOOKUP(A1633,table2!A1633:J3967,7,FALSE)</f>
        <v>0</v>
      </c>
      <c r="I1633" t="str">
        <f>VLOOKUP(A1633,table2!A1633:J3967,8,FALSE)</f>
        <v>No</v>
      </c>
      <c r="J1633" t="str">
        <f>VLOOKUP(A1633,table2!A1633:J3967,9,FALSE)</f>
        <v>OBESITY</v>
      </c>
      <c r="K1633" t="str">
        <f>VLOOKUP(A1633,table2!A1633:J3967,10,FALSE)</f>
        <v>PREDIABETES</v>
      </c>
      <c r="L1633" s="22">
        <f>VLOOKUP(A1633,table3__3[],4,FALSE)</f>
        <v>14314</v>
      </c>
      <c r="M1633" s="22" t="str">
        <f>VLOOKUP(A1633,table3__3[],5,FALSE)</f>
        <v>tier - 2</v>
      </c>
      <c r="N1633" t="str">
        <f>VLOOKUP(A1633,table3__3[],6,)</f>
        <v>tier - 3</v>
      </c>
      <c r="O1633" t="str">
        <f>VLOOKUP(A1633,table3__3[],7,FALSE)</f>
        <v>R1013</v>
      </c>
      <c r="P1633" s="8">
        <f>VLOOKUP(A1633,table3__3[],8,FALSE)</f>
        <v>64</v>
      </c>
      <c r="Q1633">
        <f>VLOOKUP(A1632,table3__3[],8,)</f>
        <v>54</v>
      </c>
    </row>
    <row r="1634" spans="1:17" x14ac:dyDescent="0.3">
      <c r="A1634" s="11" t="s">
        <v>738</v>
      </c>
      <c r="B1634" s="12" t="s">
        <v>7379</v>
      </c>
      <c r="C1634">
        <f>VLOOKUP(A1634,table2!A1634:J3968,2,FALSE)</f>
        <v>34.42</v>
      </c>
      <c r="D1634">
        <f>VLOOKUP(A1634,table2!A1634:J3968,3,FALSE)</f>
        <v>5.21</v>
      </c>
      <c r="E1634" t="str">
        <f>VLOOKUP(A1634,table2!A1634:J3968,4,FALSE)</f>
        <v>Yes</v>
      </c>
      <c r="F1634" t="str">
        <f>VLOOKUP(A1634,table2!A1634:J3968,5,FALSE)</f>
        <v>No</v>
      </c>
      <c r="G1634" t="str">
        <f>VLOOKUP(A1634,table2!A1634:J3968,6,FALSE)</f>
        <v>No</v>
      </c>
      <c r="H1634" s="26">
        <f>VLOOKUP(A1634,table2!A1634:J3968,7,FALSE)</f>
        <v>0</v>
      </c>
      <c r="I1634" t="str">
        <f>VLOOKUP(A1634,table2!A1634:J3968,8,FALSE)</f>
        <v>No</v>
      </c>
      <c r="J1634" t="str">
        <f>VLOOKUP(A1634,table2!A1634:J3968,9,FALSE)</f>
        <v>OBESITY</v>
      </c>
      <c r="K1634" t="str">
        <f>VLOOKUP(A1634,table2!A1634:J3968,10,FALSE)</f>
        <v>NORMAL</v>
      </c>
      <c r="L1634" s="22">
        <f>VLOOKUP(A1634,table3__3[],4,FALSE)</f>
        <v>14319</v>
      </c>
      <c r="M1634" s="22" t="str">
        <f>VLOOKUP(A1634,table3__3[],5,FALSE)</f>
        <v>tier - 2</v>
      </c>
      <c r="N1634" t="str">
        <f>VLOOKUP(A1634,table3__3[],6,)</f>
        <v>tier - 2</v>
      </c>
      <c r="O1634" t="str">
        <f>VLOOKUP(A1634,table3__3[],7,FALSE)</f>
        <v>R1011</v>
      </c>
      <c r="P1634" s="8">
        <f>VLOOKUP(A1634,table3__3[],8,FALSE)</f>
        <v>64</v>
      </c>
      <c r="Q1634">
        <f>VLOOKUP(A1633,table3__3[],8,)</f>
        <v>64</v>
      </c>
    </row>
    <row r="1635" spans="1:17" x14ac:dyDescent="0.3">
      <c r="A1635" s="13" t="s">
        <v>737</v>
      </c>
      <c r="B1635" s="14" t="s">
        <v>7380</v>
      </c>
      <c r="C1635">
        <f>VLOOKUP(A1635,table2!A1635:J3969,2,FALSE)</f>
        <v>29.4</v>
      </c>
      <c r="D1635">
        <f>VLOOKUP(A1635,table2!A1635:J3969,3,FALSE)</f>
        <v>4.26</v>
      </c>
      <c r="E1635" t="str">
        <f>VLOOKUP(A1635,table2!A1635:J3969,4,FALSE)</f>
        <v>No</v>
      </c>
      <c r="F1635" t="str">
        <f>VLOOKUP(A1635,table2!A1635:J3969,5,FALSE)</f>
        <v>No</v>
      </c>
      <c r="G1635" t="str">
        <f>VLOOKUP(A1635,table2!A1635:J3969,6,FALSE)</f>
        <v>No</v>
      </c>
      <c r="H1635" s="26">
        <f>VLOOKUP(A1635,table2!A1635:J3969,7,FALSE)</f>
        <v>0</v>
      </c>
      <c r="I1635" t="str">
        <f>VLOOKUP(A1635,table2!A1635:J3969,8,FALSE)</f>
        <v>No</v>
      </c>
      <c r="J1635" t="str">
        <f>VLOOKUP(A1635,table2!A1635:J3969,9,FALSE)</f>
        <v>OVER WEIGHT</v>
      </c>
      <c r="K1635" t="str">
        <f>VLOOKUP(A1635,table2!A1635:J3969,10,FALSE)</f>
        <v>NORMAL</v>
      </c>
      <c r="L1635" s="22">
        <f>VLOOKUP(A1635,table3__3[],4,FALSE)</f>
        <v>14338</v>
      </c>
      <c r="M1635" s="22" t="str">
        <f>VLOOKUP(A1635,table3__3[],5,FALSE)</f>
        <v>tier - 2</v>
      </c>
      <c r="N1635" t="str">
        <f>VLOOKUP(A1635,table3__3[],6,)</f>
        <v>tier - 3</v>
      </c>
      <c r="O1635" t="str">
        <f>VLOOKUP(A1635,table3__3[],7,FALSE)</f>
        <v>R1022</v>
      </c>
      <c r="P1635" s="8">
        <f>VLOOKUP(A1635,table3__3[],8,FALSE)</f>
        <v>53</v>
      </c>
      <c r="Q1635">
        <f>VLOOKUP(A1634,table3__3[],8,)</f>
        <v>64</v>
      </c>
    </row>
    <row r="1636" spans="1:17" x14ac:dyDescent="0.3">
      <c r="A1636" s="11" t="s">
        <v>736</v>
      </c>
      <c r="B1636" s="12" t="s">
        <v>7382</v>
      </c>
      <c r="C1636">
        <f>VLOOKUP(A1636,table2!A1636:J3970,2,FALSE)</f>
        <v>21.31</v>
      </c>
      <c r="D1636">
        <f>VLOOKUP(A1636,table2!A1636:J3970,3,FALSE)</f>
        <v>4.17</v>
      </c>
      <c r="E1636" t="str">
        <f>VLOOKUP(A1636,table2!A1636:J3970,4,FALSE)</f>
        <v>No</v>
      </c>
      <c r="F1636" t="str">
        <f>VLOOKUP(A1636,table2!A1636:J3970,5,FALSE)</f>
        <v>No</v>
      </c>
      <c r="G1636" t="str">
        <f>VLOOKUP(A1636,table2!A1636:J3970,6,FALSE)</f>
        <v>No</v>
      </c>
      <c r="H1636" s="26">
        <f>VLOOKUP(A1636,table2!A1636:J3970,7,FALSE)</f>
        <v>0</v>
      </c>
      <c r="I1636" t="str">
        <f>VLOOKUP(A1636,table2!A1636:J3970,8,FALSE)</f>
        <v>No</v>
      </c>
      <c r="J1636" t="str">
        <f>VLOOKUP(A1636,table2!A1636:J3970,9,FALSE)</f>
        <v>NORMAL WEIGHT</v>
      </c>
      <c r="K1636" t="str">
        <f>VLOOKUP(A1636,table2!A1636:J3970,10,FALSE)</f>
        <v>NORMAL</v>
      </c>
      <c r="L1636" s="22">
        <f>VLOOKUP(A1636,table3__3[],4,FALSE)</f>
        <v>14350</v>
      </c>
      <c r="M1636" s="22" t="str">
        <f>VLOOKUP(A1636,table3__3[],5,FALSE)</f>
        <v>tier - 2</v>
      </c>
      <c r="N1636" t="str">
        <f>VLOOKUP(A1636,table3__3[],6,)</f>
        <v>tier - 2</v>
      </c>
      <c r="O1636" t="str">
        <f>VLOOKUP(A1636,table3__3[],7,FALSE)</f>
        <v>R1012</v>
      </c>
      <c r="P1636" s="8">
        <f>VLOOKUP(A1636,table3__3[],8,FALSE)</f>
        <v>63</v>
      </c>
      <c r="Q1636">
        <f>VLOOKUP(A1635,table3__3[],8,)</f>
        <v>53</v>
      </c>
    </row>
    <row r="1637" spans="1:17" x14ac:dyDescent="0.3">
      <c r="A1637" s="13" t="s">
        <v>735</v>
      </c>
      <c r="B1637" s="14" t="s">
        <v>7384</v>
      </c>
      <c r="C1637">
        <f>VLOOKUP(A1637,table2!A1637:J3971,2,FALSE)</f>
        <v>19.559999999999999</v>
      </c>
      <c r="D1637">
        <f>VLOOKUP(A1637,table2!A1637:J3971,3,FALSE)</f>
        <v>11.96</v>
      </c>
      <c r="E1637" t="str">
        <f>VLOOKUP(A1637,table2!A1637:J3971,4,FALSE)</f>
        <v>No</v>
      </c>
      <c r="F1637" t="str">
        <f>VLOOKUP(A1637,table2!A1637:J3971,5,FALSE)</f>
        <v>No</v>
      </c>
      <c r="G1637" t="str">
        <f>VLOOKUP(A1637,table2!A1637:J3971,6,FALSE)</f>
        <v>No</v>
      </c>
      <c r="H1637" s="26">
        <f>VLOOKUP(A1637,table2!A1637:J3971,7,FALSE)</f>
        <v>0</v>
      </c>
      <c r="I1637" t="str">
        <f>VLOOKUP(A1637,table2!A1637:J3971,8,FALSE)</f>
        <v>No</v>
      </c>
      <c r="J1637" t="str">
        <f>VLOOKUP(A1637,table2!A1637:J3971,9,FALSE)</f>
        <v>NORMAL WEIGHT</v>
      </c>
      <c r="K1637" t="str">
        <f>VLOOKUP(A1637,table2!A1637:J3971,10,FALSE)</f>
        <v>DIABETES</v>
      </c>
      <c r="L1637" s="22">
        <f>VLOOKUP(A1637,table3__3[],4,FALSE)</f>
        <v>14355</v>
      </c>
      <c r="M1637" s="22" t="str">
        <f>VLOOKUP(A1637,table3__3[],5,FALSE)</f>
        <v>tier - 2</v>
      </c>
      <c r="N1637" t="str">
        <f>VLOOKUP(A1637,table3__3[],6,)</f>
        <v>tier - 1</v>
      </c>
      <c r="O1637" t="str">
        <f>VLOOKUP(A1637,table3__3[],7,FALSE)</f>
        <v>R1026</v>
      </c>
      <c r="P1637" s="8">
        <f>VLOOKUP(A1637,table3__3[],8,FALSE)</f>
        <v>55</v>
      </c>
      <c r="Q1637">
        <f>VLOOKUP(A1636,table3__3[],8,)</f>
        <v>63</v>
      </c>
    </row>
    <row r="1638" spans="1:17" x14ac:dyDescent="0.3">
      <c r="A1638" s="11" t="s">
        <v>734</v>
      </c>
      <c r="B1638" s="12" t="s">
        <v>7385</v>
      </c>
      <c r="C1638">
        <f>VLOOKUP(A1638,table2!A1638:J3972,2,FALSE)</f>
        <v>37.335000000000001</v>
      </c>
      <c r="D1638">
        <f>VLOOKUP(A1638,table2!A1638:J3972,3,FALSE)</f>
        <v>6.26</v>
      </c>
      <c r="E1638" t="str">
        <f>VLOOKUP(A1638,table2!A1638:J3972,4,FALSE)</f>
        <v>Yes</v>
      </c>
      <c r="F1638" t="str">
        <f>VLOOKUP(A1638,table2!A1638:J3972,5,FALSE)</f>
        <v>No</v>
      </c>
      <c r="G1638" t="str">
        <f>VLOOKUP(A1638,table2!A1638:J3972,6,FALSE)</f>
        <v>No</v>
      </c>
      <c r="H1638" s="26">
        <f>VLOOKUP(A1638,table2!A1638:J3972,7,FALSE)</f>
        <v>1</v>
      </c>
      <c r="I1638" t="str">
        <f>VLOOKUP(A1638,table2!A1638:J3972,8,FALSE)</f>
        <v>No</v>
      </c>
      <c r="J1638" t="str">
        <f>VLOOKUP(A1638,table2!A1638:J3972,9,FALSE)</f>
        <v>OBESITY</v>
      </c>
      <c r="K1638" t="str">
        <f>VLOOKUP(A1638,table2!A1638:J3972,10,FALSE)</f>
        <v>PREDIABETES</v>
      </c>
      <c r="L1638" s="22">
        <f>VLOOKUP(A1638,table3__3[],4,FALSE)</f>
        <v>14358</v>
      </c>
      <c r="M1638" s="22" t="str">
        <f>VLOOKUP(A1638,table3__3[],5,FALSE)</f>
        <v>tier - 2</v>
      </c>
      <c r="N1638" t="str">
        <f>VLOOKUP(A1638,table3__3[],6,)</f>
        <v>tier - 2</v>
      </c>
      <c r="O1638" t="str">
        <f>VLOOKUP(A1638,table3__3[],7,FALSE)</f>
        <v>R1011</v>
      </c>
      <c r="P1638" s="8">
        <f>VLOOKUP(A1638,table3__3[],8,FALSE)</f>
        <v>34</v>
      </c>
      <c r="Q1638">
        <f>VLOOKUP(A1637,table3__3[],8,)</f>
        <v>55</v>
      </c>
    </row>
    <row r="1639" spans="1:17" x14ac:dyDescent="0.3">
      <c r="A1639" s="13" t="s">
        <v>733</v>
      </c>
      <c r="B1639" s="14" t="s">
        <v>6964</v>
      </c>
      <c r="C1639">
        <f>VLOOKUP(A1639,table2!A1639:J3973,2,FALSE)</f>
        <v>19.53</v>
      </c>
      <c r="D1639">
        <f>VLOOKUP(A1639,table2!A1639:J3973,3,FALSE)</f>
        <v>11.68</v>
      </c>
      <c r="E1639" t="str">
        <f>VLOOKUP(A1639,table2!A1639:J3973,4,FALSE)</f>
        <v>No</v>
      </c>
      <c r="F1639" t="str">
        <f>VLOOKUP(A1639,table2!A1639:J3973,5,FALSE)</f>
        <v>No</v>
      </c>
      <c r="G1639" t="str">
        <f>VLOOKUP(A1639,table2!A1639:J3973,6,FALSE)</f>
        <v>No</v>
      </c>
      <c r="H1639" s="26">
        <f>VLOOKUP(A1639,table2!A1639:J3973,7,FALSE)</f>
        <v>0</v>
      </c>
      <c r="I1639" t="str">
        <f>VLOOKUP(A1639,table2!A1639:J3973,8,FALSE)</f>
        <v>No</v>
      </c>
      <c r="J1639" t="str">
        <f>VLOOKUP(A1639,table2!A1639:J3973,9,FALSE)</f>
        <v>NORMAL WEIGHT</v>
      </c>
      <c r="K1639" t="str">
        <f>VLOOKUP(A1639,table2!A1639:J3973,10,FALSE)</f>
        <v>DIABETES</v>
      </c>
      <c r="L1639" s="22">
        <f>VLOOKUP(A1639,table3__3[],4,FALSE)</f>
        <v>14383</v>
      </c>
      <c r="M1639" s="22" t="str">
        <f>VLOOKUP(A1639,table3__3[],5,FALSE)</f>
        <v>tier - 2</v>
      </c>
      <c r="N1639" t="str">
        <f>VLOOKUP(A1639,table3__3[],6,)</f>
        <v>tier - 2</v>
      </c>
      <c r="O1639" t="str">
        <f>VLOOKUP(A1639,table3__3[],7,FALSE)</f>
        <v>R1012</v>
      </c>
      <c r="P1639" s="8">
        <f>VLOOKUP(A1639,table3__3[],8,FALSE)</f>
        <v>59</v>
      </c>
      <c r="Q1639">
        <f>VLOOKUP(A1638,table3__3[],8,)</f>
        <v>34</v>
      </c>
    </row>
    <row r="1640" spans="1:17" x14ac:dyDescent="0.3">
      <c r="A1640" s="11" t="s">
        <v>732</v>
      </c>
      <c r="B1640" s="12" t="s">
        <v>5190</v>
      </c>
      <c r="C1640">
        <f>VLOOKUP(A1640,table2!A1640:J3974,2,FALSE)</f>
        <v>34.1</v>
      </c>
      <c r="D1640">
        <f>VLOOKUP(A1640,table2!A1640:J3974,3,FALSE)</f>
        <v>5.16</v>
      </c>
      <c r="E1640" t="str">
        <f>VLOOKUP(A1640,table2!A1640:J3974,4,FALSE)</f>
        <v>No</v>
      </c>
      <c r="F1640" t="str">
        <f>VLOOKUP(A1640,table2!A1640:J3974,5,FALSE)</f>
        <v>No</v>
      </c>
      <c r="G1640" t="str">
        <f>VLOOKUP(A1640,table2!A1640:J3974,6,FALSE)</f>
        <v>No</v>
      </c>
      <c r="H1640" s="26">
        <f>VLOOKUP(A1640,table2!A1640:J3974,7,FALSE)</f>
        <v>0</v>
      </c>
      <c r="I1640" t="str">
        <f>VLOOKUP(A1640,table2!A1640:J3974,8,FALSE)</f>
        <v>No</v>
      </c>
      <c r="J1640" t="str">
        <f>VLOOKUP(A1640,table2!A1640:J3974,9,FALSE)</f>
        <v>OBESITY</v>
      </c>
      <c r="K1640" t="str">
        <f>VLOOKUP(A1640,table2!A1640:J3974,10,FALSE)</f>
        <v>NORMAL</v>
      </c>
      <c r="L1640" s="22">
        <f>VLOOKUP(A1640,table3__3[],4,FALSE)</f>
        <v>14394</v>
      </c>
      <c r="M1640" s="22" t="str">
        <f>VLOOKUP(A1640,table3__3[],5,FALSE)</f>
        <v>tier - 2</v>
      </c>
      <c r="N1640" t="str">
        <f>VLOOKUP(A1640,table3__3[],6,)</f>
        <v>tier - 3</v>
      </c>
      <c r="O1640" t="str">
        <f>VLOOKUP(A1640,table3__3[],7,FALSE)</f>
        <v>R1024</v>
      </c>
      <c r="P1640" s="8">
        <f>VLOOKUP(A1640,table3__3[],8,FALSE)</f>
        <v>57</v>
      </c>
      <c r="Q1640">
        <f>VLOOKUP(A1639,table3__3[],8,)</f>
        <v>59</v>
      </c>
    </row>
    <row r="1641" spans="1:17" x14ac:dyDescent="0.3">
      <c r="A1641" s="13" t="s">
        <v>731</v>
      </c>
      <c r="B1641" s="14" t="s">
        <v>7389</v>
      </c>
      <c r="C1641">
        <f>VLOOKUP(A1641,table2!A1641:J3975,2,FALSE)</f>
        <v>16.5</v>
      </c>
      <c r="D1641">
        <f>VLOOKUP(A1641,table2!A1641:J3975,3,FALSE)</f>
        <v>6.9</v>
      </c>
      <c r="E1641" t="str">
        <f>VLOOKUP(A1641,table2!A1641:J3975,4,FALSE)</f>
        <v>Yes</v>
      </c>
      <c r="F1641" t="str">
        <f>VLOOKUP(A1641,table2!A1641:J3975,5,FALSE)</f>
        <v>No</v>
      </c>
      <c r="G1641" t="str">
        <f>VLOOKUP(A1641,table2!A1641:J3975,6,FALSE)</f>
        <v>No</v>
      </c>
      <c r="H1641" s="26">
        <f>VLOOKUP(A1641,table2!A1641:J3975,7,FALSE)</f>
        <v>2</v>
      </c>
      <c r="I1641" t="str">
        <f>VLOOKUP(A1641,table2!A1641:J3975,8,FALSE)</f>
        <v>No</v>
      </c>
      <c r="J1641" t="str">
        <f>VLOOKUP(A1641,table2!A1641:J3975,9,FALSE)</f>
        <v>UNDER WEIGHT</v>
      </c>
      <c r="K1641" t="str">
        <f>VLOOKUP(A1641,table2!A1641:J3975,10,FALSE)</f>
        <v>DIABETES</v>
      </c>
      <c r="L1641" s="22">
        <f>VLOOKUP(A1641,table3__3[],4,FALSE)</f>
        <v>14395</v>
      </c>
      <c r="M1641" s="22" t="str">
        <f>VLOOKUP(A1641,table3__3[],5,FALSE)</f>
        <v>tier - 2</v>
      </c>
      <c r="N1641" t="str">
        <f>VLOOKUP(A1641,table3__3[],6,)</f>
        <v>tier - 1</v>
      </c>
      <c r="O1641" t="str">
        <f>VLOOKUP(A1641,table3__3[],7,FALSE)</f>
        <v>R1018</v>
      </c>
      <c r="P1641" s="8">
        <f>VLOOKUP(A1641,table3__3[],8,FALSE)</f>
        <v>64</v>
      </c>
      <c r="Q1641">
        <f>VLOOKUP(A1640,table3__3[],8,)</f>
        <v>57</v>
      </c>
    </row>
    <row r="1642" spans="1:17" x14ac:dyDescent="0.3">
      <c r="A1642" s="11" t="s">
        <v>730</v>
      </c>
      <c r="B1642" s="12" t="s">
        <v>7391</v>
      </c>
      <c r="C1642">
        <f>VLOOKUP(A1642,table2!A1642:J3976,2,FALSE)</f>
        <v>30.69</v>
      </c>
      <c r="D1642">
        <f>VLOOKUP(A1642,table2!A1642:J3976,3,FALSE)</f>
        <v>4.83</v>
      </c>
      <c r="E1642" t="str">
        <f>VLOOKUP(A1642,table2!A1642:J3976,4,FALSE)</f>
        <v>No</v>
      </c>
      <c r="F1642" t="str">
        <f>VLOOKUP(A1642,table2!A1642:J3976,5,FALSE)</f>
        <v>No</v>
      </c>
      <c r="G1642" t="str">
        <f>VLOOKUP(A1642,table2!A1642:J3976,6,FALSE)</f>
        <v>No</v>
      </c>
      <c r="H1642" s="26">
        <f>VLOOKUP(A1642,table2!A1642:J3976,7,FALSE)</f>
        <v>1</v>
      </c>
      <c r="I1642" t="str">
        <f>VLOOKUP(A1642,table2!A1642:J3976,8,FALSE)</f>
        <v>No</v>
      </c>
      <c r="J1642" t="str">
        <f>VLOOKUP(A1642,table2!A1642:J3976,9,FALSE)</f>
        <v>OBESITY</v>
      </c>
      <c r="K1642" t="str">
        <f>VLOOKUP(A1642,table2!A1642:J3976,10,FALSE)</f>
        <v>NORMAL</v>
      </c>
      <c r="L1642" s="22">
        <f>VLOOKUP(A1642,table3__3[],4,FALSE)</f>
        <v>14411</v>
      </c>
      <c r="M1642" s="22" t="str">
        <f>VLOOKUP(A1642,table3__3[],5,FALSE)</f>
        <v>tier - 2</v>
      </c>
      <c r="N1642" t="str">
        <f>VLOOKUP(A1642,table3__3[],6,)</f>
        <v>tier - 2</v>
      </c>
      <c r="O1642" t="str">
        <f>VLOOKUP(A1642,table3__3[],7,FALSE)</f>
        <v>R1016</v>
      </c>
      <c r="P1642" s="8">
        <f>VLOOKUP(A1642,table3__3[],8,FALSE)</f>
        <v>64</v>
      </c>
      <c r="Q1642">
        <f>VLOOKUP(A1641,table3__3[],8,)</f>
        <v>64</v>
      </c>
    </row>
    <row r="1643" spans="1:17" x14ac:dyDescent="0.3">
      <c r="A1643" s="13" t="s">
        <v>729</v>
      </c>
      <c r="B1643" s="14" t="s">
        <v>5563</v>
      </c>
      <c r="C1643">
        <f>VLOOKUP(A1643,table2!A1643:J3977,2,FALSE)</f>
        <v>28.93</v>
      </c>
      <c r="D1643">
        <f>VLOOKUP(A1643,table2!A1643:J3977,3,FALSE)</f>
        <v>4.87</v>
      </c>
      <c r="E1643" t="str">
        <f>VLOOKUP(A1643,table2!A1643:J3977,4,FALSE)</f>
        <v>No</v>
      </c>
      <c r="F1643" t="str">
        <f>VLOOKUP(A1643,table2!A1643:J3977,5,FALSE)</f>
        <v>No</v>
      </c>
      <c r="G1643" t="str">
        <f>VLOOKUP(A1643,table2!A1643:J3977,6,FALSE)</f>
        <v>No</v>
      </c>
      <c r="H1643" s="26">
        <f>VLOOKUP(A1643,table2!A1643:J3977,7,FALSE)</f>
        <v>1</v>
      </c>
      <c r="I1643" t="str">
        <f>VLOOKUP(A1643,table2!A1643:J3977,8,FALSE)</f>
        <v>No</v>
      </c>
      <c r="J1643" t="str">
        <f>VLOOKUP(A1643,table2!A1643:J3977,9,FALSE)</f>
        <v>OVER WEIGHT</v>
      </c>
      <c r="K1643" t="str">
        <f>VLOOKUP(A1643,table2!A1643:J3977,10,FALSE)</f>
        <v>NORMAL</v>
      </c>
      <c r="L1643" s="22">
        <f>VLOOKUP(A1643,table3__3[],4,FALSE)</f>
        <v>14418</v>
      </c>
      <c r="M1643" s="22" t="str">
        <f>VLOOKUP(A1643,table3__3[],5,FALSE)</f>
        <v>tier - 2</v>
      </c>
      <c r="N1643" t="str">
        <f>VLOOKUP(A1643,table3__3[],6,)</f>
        <v>tier - 3</v>
      </c>
      <c r="O1643" t="str">
        <f>VLOOKUP(A1643,table3__3[],7,FALSE)</f>
        <v>R1013</v>
      </c>
      <c r="P1643" s="8">
        <f>VLOOKUP(A1643,table3__3[],8,FALSE)</f>
        <v>64</v>
      </c>
      <c r="Q1643">
        <f>VLOOKUP(A1642,table3__3[],8,)</f>
        <v>64</v>
      </c>
    </row>
    <row r="1644" spans="1:17" x14ac:dyDescent="0.3">
      <c r="A1644" s="11" t="s">
        <v>728</v>
      </c>
      <c r="B1644" s="12" t="s">
        <v>7393</v>
      </c>
      <c r="C1644">
        <f>VLOOKUP(A1644,table2!A1644:J3978,2,FALSE)</f>
        <v>38.9</v>
      </c>
      <c r="D1644">
        <f>VLOOKUP(A1644,table2!A1644:J3978,3,FALSE)</f>
        <v>4.28</v>
      </c>
      <c r="E1644" t="str">
        <f>VLOOKUP(A1644,table2!A1644:J3978,4,FALSE)</f>
        <v>No</v>
      </c>
      <c r="F1644" t="str">
        <f>VLOOKUP(A1644,table2!A1644:J3978,5,FALSE)</f>
        <v>No</v>
      </c>
      <c r="G1644" t="str">
        <f>VLOOKUP(A1644,table2!A1644:J3978,6,FALSE)</f>
        <v>No</v>
      </c>
      <c r="H1644" s="26">
        <f>VLOOKUP(A1644,table2!A1644:J3978,7,FALSE)</f>
        <v>0</v>
      </c>
      <c r="I1644" t="str">
        <f>VLOOKUP(A1644,table2!A1644:J3978,8,FALSE)</f>
        <v>No</v>
      </c>
      <c r="J1644" t="str">
        <f>VLOOKUP(A1644,table2!A1644:J3978,9,FALSE)</f>
        <v>OBESITY</v>
      </c>
      <c r="K1644" t="str">
        <f>VLOOKUP(A1644,table2!A1644:J3978,10,FALSE)</f>
        <v>NORMAL</v>
      </c>
      <c r="L1644" s="22">
        <f>VLOOKUP(A1644,table3__3[],4,FALSE)</f>
        <v>14426</v>
      </c>
      <c r="M1644" s="22" t="str">
        <f>VLOOKUP(A1644,table3__3[],5,FALSE)</f>
        <v>tier - 2</v>
      </c>
      <c r="N1644" t="str">
        <f>VLOOKUP(A1644,table3__3[],6,)</f>
        <v>tier - 1</v>
      </c>
      <c r="O1644" t="str">
        <f>VLOOKUP(A1644,table3__3[],7,FALSE)</f>
        <v>R1012</v>
      </c>
      <c r="P1644" s="8">
        <f>VLOOKUP(A1644,table3__3[],8,FALSE)</f>
        <v>23</v>
      </c>
      <c r="Q1644">
        <f>VLOOKUP(A1643,table3__3[],8,)</f>
        <v>64</v>
      </c>
    </row>
    <row r="1645" spans="1:17" x14ac:dyDescent="0.3">
      <c r="A1645" s="13" t="s">
        <v>727</v>
      </c>
      <c r="B1645" s="14" t="s">
        <v>5716</v>
      </c>
      <c r="C1645">
        <f>VLOOKUP(A1645,table2!A1645:J3979,2,FALSE)</f>
        <v>26.9</v>
      </c>
      <c r="D1645">
        <f>VLOOKUP(A1645,table2!A1645:J3979,3,FALSE)</f>
        <v>4.07</v>
      </c>
      <c r="E1645" t="str">
        <f>VLOOKUP(A1645,table2!A1645:J3979,4,FALSE)</f>
        <v>No</v>
      </c>
      <c r="F1645" t="str">
        <f>VLOOKUP(A1645,table2!A1645:J3979,5,FALSE)</f>
        <v>No</v>
      </c>
      <c r="G1645" t="str">
        <f>VLOOKUP(A1645,table2!A1645:J3979,6,FALSE)</f>
        <v>No</v>
      </c>
      <c r="H1645" s="26">
        <f>VLOOKUP(A1645,table2!A1645:J3979,7,FALSE)</f>
        <v>0</v>
      </c>
      <c r="I1645" t="str">
        <f>VLOOKUP(A1645,table2!A1645:J3979,8,FALSE)</f>
        <v>No</v>
      </c>
      <c r="J1645" t="str">
        <f>VLOOKUP(A1645,table2!A1645:J3979,9,FALSE)</f>
        <v>OVER WEIGHT</v>
      </c>
      <c r="K1645" t="str">
        <f>VLOOKUP(A1645,table2!A1645:J3979,10,FALSE)</f>
        <v>NORMAL</v>
      </c>
      <c r="L1645" s="22">
        <f>VLOOKUP(A1645,table3__3[],4,FALSE)</f>
        <v>14427</v>
      </c>
      <c r="M1645" s="22" t="str">
        <f>VLOOKUP(A1645,table3__3[],5,FALSE)</f>
        <v>tier - 2</v>
      </c>
      <c r="N1645" t="str">
        <f>VLOOKUP(A1645,table3__3[],6,)</f>
        <v>tier - 2</v>
      </c>
      <c r="O1645" t="str">
        <f>VLOOKUP(A1645,table3__3[],7,FALSE)</f>
        <v>R1026</v>
      </c>
      <c r="P1645" s="8">
        <f>VLOOKUP(A1645,table3__3[],8,FALSE)</f>
        <v>55</v>
      </c>
      <c r="Q1645">
        <f>VLOOKUP(A1644,table3__3[],8,)</f>
        <v>23</v>
      </c>
    </row>
    <row r="1646" spans="1:17" x14ac:dyDescent="0.3">
      <c r="A1646" s="11" t="s">
        <v>726</v>
      </c>
      <c r="B1646" s="12" t="s">
        <v>6106</v>
      </c>
      <c r="C1646">
        <f>VLOOKUP(A1646,table2!A1646:J3980,2,FALSE)</f>
        <v>24.86</v>
      </c>
      <c r="D1646">
        <f>VLOOKUP(A1646,table2!A1646:J3980,3,FALSE)</f>
        <v>6.23</v>
      </c>
      <c r="E1646" t="str">
        <f>VLOOKUP(A1646,table2!A1646:J3980,4,FALSE)</f>
        <v>No</v>
      </c>
      <c r="F1646" t="str">
        <f>VLOOKUP(A1646,table2!A1646:J3980,5,FALSE)</f>
        <v>No</v>
      </c>
      <c r="G1646" t="str">
        <f>VLOOKUP(A1646,table2!A1646:J3980,6,FALSE)</f>
        <v>No</v>
      </c>
      <c r="H1646" s="26">
        <f>VLOOKUP(A1646,table2!A1646:J3980,7,FALSE)</f>
        <v>0</v>
      </c>
      <c r="I1646" t="str">
        <f>VLOOKUP(A1646,table2!A1646:J3980,8,FALSE)</f>
        <v>No</v>
      </c>
      <c r="J1646" t="str">
        <f>VLOOKUP(A1646,table2!A1646:J3980,9,FALSE)</f>
        <v>NORMAL WEIGHT</v>
      </c>
      <c r="K1646" t="str">
        <f>VLOOKUP(A1646,table2!A1646:J3980,10,FALSE)</f>
        <v>PREDIABETES</v>
      </c>
      <c r="L1646" s="22">
        <f>VLOOKUP(A1646,table3__3[],4,FALSE)</f>
        <v>14428</v>
      </c>
      <c r="M1646" s="22" t="str">
        <f>VLOOKUP(A1646,table3__3[],5,FALSE)</f>
        <v>tier - 2</v>
      </c>
      <c r="N1646" t="str">
        <f>VLOOKUP(A1646,table3__3[],6,)</f>
        <v>tier - 2</v>
      </c>
      <c r="O1646" t="str">
        <f>VLOOKUP(A1646,table3__3[],7,FALSE)</f>
        <v>R1021</v>
      </c>
      <c r="P1646" s="8">
        <f>VLOOKUP(A1646,table3__3[],8,FALSE)</f>
        <v>55</v>
      </c>
      <c r="Q1646">
        <f>VLOOKUP(A1645,table3__3[],8,)</f>
        <v>55</v>
      </c>
    </row>
    <row r="1647" spans="1:17" x14ac:dyDescent="0.3">
      <c r="A1647" s="13" t="s">
        <v>725</v>
      </c>
      <c r="B1647" s="14" t="s">
        <v>7395</v>
      </c>
      <c r="C1647">
        <f>VLOOKUP(A1647,table2!A1647:J3981,2,FALSE)</f>
        <v>39.14</v>
      </c>
      <c r="D1647">
        <f>VLOOKUP(A1647,table2!A1647:J3981,3,FALSE)</f>
        <v>6.24</v>
      </c>
      <c r="E1647" t="str">
        <f>VLOOKUP(A1647,table2!A1647:J3981,4,FALSE)</f>
        <v>No</v>
      </c>
      <c r="F1647" t="str">
        <f>VLOOKUP(A1647,table2!A1647:J3981,5,FALSE)</f>
        <v>Yes</v>
      </c>
      <c r="G1647" t="str">
        <f>VLOOKUP(A1647,table2!A1647:J3981,6,FALSE)</f>
        <v>No</v>
      </c>
      <c r="H1647" s="26">
        <f>VLOOKUP(A1647,table2!A1647:J3981,7,FALSE)</f>
        <v>1</v>
      </c>
      <c r="I1647" t="str">
        <f>VLOOKUP(A1647,table2!A1647:J3981,8,FALSE)</f>
        <v>No</v>
      </c>
      <c r="J1647" t="str">
        <f>VLOOKUP(A1647,table2!A1647:J3981,9,FALSE)</f>
        <v>OBESITY</v>
      </c>
      <c r="K1647" t="str">
        <f>VLOOKUP(A1647,table2!A1647:J3981,10,FALSE)</f>
        <v>PREDIABETES</v>
      </c>
      <c r="L1647" s="22">
        <f>VLOOKUP(A1647,table3__3[],4,FALSE)</f>
        <v>14450</v>
      </c>
      <c r="M1647" s="22" t="str">
        <f>VLOOKUP(A1647,table3__3[],5,FALSE)</f>
        <v>tier - 2</v>
      </c>
      <c r="N1647" t="str">
        <f>VLOOKUP(A1647,table3__3[],6,)</f>
        <v>tier - 1</v>
      </c>
      <c r="O1647" t="str">
        <f>VLOOKUP(A1647,table3__3[],7,FALSE)</f>
        <v>R1024</v>
      </c>
      <c r="P1647" s="8">
        <f>VLOOKUP(A1647,table3__3[],8,FALSE)</f>
        <v>63</v>
      </c>
      <c r="Q1647">
        <f>VLOOKUP(A1646,table3__3[],8,)</f>
        <v>55</v>
      </c>
    </row>
    <row r="1648" spans="1:17" x14ac:dyDescent="0.3">
      <c r="A1648" s="11" t="s">
        <v>724</v>
      </c>
      <c r="B1648" s="12" t="s">
        <v>7396</v>
      </c>
      <c r="C1648">
        <f>VLOOKUP(A1648,table2!A1648:J3982,2,FALSE)</f>
        <v>39.799999999999997</v>
      </c>
      <c r="D1648">
        <f>VLOOKUP(A1648,table2!A1648:J3982,3,FALSE)</f>
        <v>6.17</v>
      </c>
      <c r="E1648" t="str">
        <f>VLOOKUP(A1648,table2!A1648:J3982,4,FALSE)</f>
        <v>No</v>
      </c>
      <c r="F1648" t="str">
        <f>VLOOKUP(A1648,table2!A1648:J3982,5,FALSE)</f>
        <v>No</v>
      </c>
      <c r="G1648" t="str">
        <f>VLOOKUP(A1648,table2!A1648:J3982,6,FALSE)</f>
        <v>Yes</v>
      </c>
      <c r="H1648" s="26">
        <f>VLOOKUP(A1648,table2!A1648:J3982,7,FALSE)</f>
        <v>1</v>
      </c>
      <c r="I1648" t="str">
        <f>VLOOKUP(A1648,table2!A1648:J3982,8,FALSE)</f>
        <v>No</v>
      </c>
      <c r="J1648" t="str">
        <f>VLOOKUP(A1648,table2!A1648:J3982,9,FALSE)</f>
        <v>OBESITY</v>
      </c>
      <c r="K1648" t="str">
        <f>VLOOKUP(A1648,table2!A1648:J3982,10,FALSE)</f>
        <v>PREDIABETES</v>
      </c>
      <c r="L1648" s="22">
        <f>VLOOKUP(A1648,table3__3[],4,FALSE)</f>
        <v>14452</v>
      </c>
      <c r="M1648" s="22" t="str">
        <f>VLOOKUP(A1648,table3__3[],5,FALSE)</f>
        <v>tier - 2</v>
      </c>
      <c r="N1648" t="str">
        <f>VLOOKUP(A1648,table3__3[],6,)</f>
        <v>tier - 3</v>
      </c>
      <c r="O1648" t="str">
        <f>VLOOKUP(A1648,table3__3[],7,FALSE)</f>
        <v>R1023</v>
      </c>
      <c r="P1648" s="8">
        <f>VLOOKUP(A1648,table3__3[],8,FALSE)</f>
        <v>63</v>
      </c>
      <c r="Q1648">
        <f>VLOOKUP(A1647,table3__3[],8,)</f>
        <v>63</v>
      </c>
    </row>
    <row r="1649" spans="1:17" x14ac:dyDescent="0.3">
      <c r="A1649" s="13" t="s">
        <v>723</v>
      </c>
      <c r="B1649" s="14" t="s">
        <v>7397</v>
      </c>
      <c r="C1649">
        <f>VLOOKUP(A1649,table2!A1649:J3983,2,FALSE)</f>
        <v>34.32</v>
      </c>
      <c r="D1649">
        <f>VLOOKUP(A1649,table2!A1649:J3983,3,FALSE)</f>
        <v>5.16</v>
      </c>
      <c r="E1649" t="str">
        <f>VLOOKUP(A1649,table2!A1649:J3983,4,FALSE)</f>
        <v>No</v>
      </c>
      <c r="F1649" t="str">
        <f>VLOOKUP(A1649,table2!A1649:J3983,5,FALSE)</f>
        <v>No</v>
      </c>
      <c r="G1649" t="str">
        <f>VLOOKUP(A1649,table2!A1649:J3983,6,FALSE)</f>
        <v>No</v>
      </c>
      <c r="H1649" s="26">
        <f>VLOOKUP(A1649,table2!A1649:J3983,7,FALSE)</f>
        <v>1</v>
      </c>
      <c r="I1649" t="str">
        <f>VLOOKUP(A1649,table2!A1649:J3983,8,FALSE)</f>
        <v>No</v>
      </c>
      <c r="J1649" t="str">
        <f>VLOOKUP(A1649,table2!A1649:J3983,9,FALSE)</f>
        <v>OBESITY</v>
      </c>
      <c r="K1649" t="str">
        <f>VLOOKUP(A1649,table2!A1649:J3983,10,FALSE)</f>
        <v>NORMAL</v>
      </c>
      <c r="L1649" s="22">
        <f>VLOOKUP(A1649,table3__3[],4,FALSE)</f>
        <v>14456</v>
      </c>
      <c r="M1649" s="22" t="str">
        <f>VLOOKUP(A1649,table3__3[],5,FALSE)</f>
        <v>tier - 2</v>
      </c>
      <c r="N1649" t="str">
        <f>VLOOKUP(A1649,table3__3[],6,)</f>
        <v>tier - 3</v>
      </c>
      <c r="O1649" t="str">
        <f>VLOOKUP(A1649,table3__3[],7,FALSE)</f>
        <v>R1024</v>
      </c>
      <c r="P1649" s="8">
        <f>VLOOKUP(A1649,table3__3[],8,FALSE)</f>
        <v>26</v>
      </c>
      <c r="Q1649">
        <f>VLOOKUP(A1648,table3__3[],8,)</f>
        <v>63</v>
      </c>
    </row>
    <row r="1650" spans="1:17" x14ac:dyDescent="0.3">
      <c r="A1650" s="11" t="s">
        <v>722</v>
      </c>
      <c r="B1650" s="12" t="s">
        <v>5190</v>
      </c>
      <c r="C1650">
        <f>VLOOKUP(A1650,table2!A1650:J3984,2,FALSE)</f>
        <v>32.51</v>
      </c>
      <c r="D1650">
        <f>VLOOKUP(A1650,table2!A1650:J3984,3,FALSE)</f>
        <v>4.3</v>
      </c>
      <c r="E1650" t="str">
        <f>VLOOKUP(A1650,table2!A1650:J3984,4,FALSE)</f>
        <v>No</v>
      </c>
      <c r="F1650" t="str">
        <f>VLOOKUP(A1650,table2!A1650:J3984,5,FALSE)</f>
        <v>No</v>
      </c>
      <c r="G1650" t="str">
        <f>VLOOKUP(A1650,table2!A1650:J3984,6,FALSE)</f>
        <v>No</v>
      </c>
      <c r="H1650" s="26">
        <f>VLOOKUP(A1650,table2!A1650:J3984,7,FALSE)</f>
        <v>0</v>
      </c>
      <c r="I1650" t="str">
        <f>VLOOKUP(A1650,table2!A1650:J3984,8,FALSE)</f>
        <v>No</v>
      </c>
      <c r="J1650" t="str">
        <f>VLOOKUP(A1650,table2!A1650:J3984,9,FALSE)</f>
        <v>OBESITY</v>
      </c>
      <c r="K1650" t="str">
        <f>VLOOKUP(A1650,table2!A1650:J3984,10,FALSE)</f>
        <v>NORMAL</v>
      </c>
      <c r="L1650" s="22">
        <f>VLOOKUP(A1650,table3__3[],4,FALSE)</f>
        <v>14470</v>
      </c>
      <c r="M1650" s="22" t="str">
        <f>VLOOKUP(A1650,table3__3[],5,FALSE)</f>
        <v>tier - 2</v>
      </c>
      <c r="N1650" t="str">
        <f>VLOOKUP(A1650,table3__3[],6,)</f>
        <v>tier - 3</v>
      </c>
      <c r="O1650" t="str">
        <f>VLOOKUP(A1650,table3__3[],7,FALSE)</f>
        <v>R1012</v>
      </c>
      <c r="P1650" s="8">
        <f>VLOOKUP(A1650,table3__3[],8,FALSE)</f>
        <v>46</v>
      </c>
      <c r="Q1650">
        <f>VLOOKUP(A1649,table3__3[],8,)</f>
        <v>26</v>
      </c>
    </row>
    <row r="1651" spans="1:17" x14ac:dyDescent="0.3">
      <c r="A1651" s="13" t="s">
        <v>721</v>
      </c>
      <c r="B1651" s="14" t="s">
        <v>7398</v>
      </c>
      <c r="C1651">
        <f>VLOOKUP(A1651,table2!A1651:J3985,2,FALSE)</f>
        <v>30.71</v>
      </c>
      <c r="D1651">
        <f>VLOOKUP(A1651,table2!A1651:J3985,3,FALSE)</f>
        <v>6.14</v>
      </c>
      <c r="E1651" t="str">
        <f>VLOOKUP(A1651,table2!A1651:J3985,4,FALSE)</f>
        <v>No</v>
      </c>
      <c r="F1651" t="str">
        <f>VLOOKUP(A1651,table2!A1651:J3985,5,FALSE)</f>
        <v>No</v>
      </c>
      <c r="G1651" t="str">
        <f>VLOOKUP(A1651,table2!A1651:J3985,6,FALSE)</f>
        <v>Yes</v>
      </c>
      <c r="H1651" s="26">
        <f>VLOOKUP(A1651,table2!A1651:J3985,7,FALSE)</f>
        <v>1</v>
      </c>
      <c r="I1651" t="str">
        <f>VLOOKUP(A1651,table2!A1651:J3985,8,FALSE)</f>
        <v>No</v>
      </c>
      <c r="J1651" t="str">
        <f>VLOOKUP(A1651,table2!A1651:J3985,9,FALSE)</f>
        <v>OBESITY</v>
      </c>
      <c r="K1651" t="str">
        <f>VLOOKUP(A1651,table2!A1651:J3985,10,FALSE)</f>
        <v>PREDIABETES</v>
      </c>
      <c r="L1651" s="22">
        <f>VLOOKUP(A1651,table3__3[],4,FALSE)</f>
        <v>14475</v>
      </c>
      <c r="M1651" s="22" t="str">
        <f>VLOOKUP(A1651,table3__3[],5,FALSE)</f>
        <v>tier - 2</v>
      </c>
      <c r="N1651" t="str">
        <f>VLOOKUP(A1651,table3__3[],6,)</f>
        <v>tier - 2</v>
      </c>
      <c r="O1651" t="str">
        <f>VLOOKUP(A1651,table3__3[],7,FALSE)</f>
        <v>R1013</v>
      </c>
      <c r="P1651" s="8">
        <f>VLOOKUP(A1651,table3__3[],8,FALSE)</f>
        <v>63</v>
      </c>
      <c r="Q1651">
        <f>VLOOKUP(A1650,table3__3[],8,)</f>
        <v>46</v>
      </c>
    </row>
    <row r="1652" spans="1:17" x14ac:dyDescent="0.3">
      <c r="A1652" s="11" t="s">
        <v>720</v>
      </c>
      <c r="B1652" s="12" t="s">
        <v>7399</v>
      </c>
      <c r="C1652">
        <f>VLOOKUP(A1652,table2!A1652:J3986,2,FALSE)</f>
        <v>28.9</v>
      </c>
      <c r="D1652">
        <f>VLOOKUP(A1652,table2!A1652:J3986,3,FALSE)</f>
        <v>5.36</v>
      </c>
      <c r="E1652" t="str">
        <f>VLOOKUP(A1652,table2!A1652:J3986,4,FALSE)</f>
        <v>No</v>
      </c>
      <c r="F1652" t="str">
        <f>VLOOKUP(A1652,table2!A1652:J3986,5,FALSE)</f>
        <v>No</v>
      </c>
      <c r="G1652" t="str">
        <f>VLOOKUP(A1652,table2!A1652:J3986,6,FALSE)</f>
        <v>No</v>
      </c>
      <c r="H1652" s="26">
        <f>VLOOKUP(A1652,table2!A1652:J3986,7,FALSE)</f>
        <v>1</v>
      </c>
      <c r="I1652" t="str">
        <f>VLOOKUP(A1652,table2!A1652:J3986,8,FALSE)</f>
        <v>No</v>
      </c>
      <c r="J1652" t="str">
        <f>VLOOKUP(A1652,table2!A1652:J3986,9,FALSE)</f>
        <v>OVER WEIGHT</v>
      </c>
      <c r="K1652" t="str">
        <f>VLOOKUP(A1652,table2!A1652:J3986,10,FALSE)</f>
        <v>NORMAL</v>
      </c>
      <c r="L1652" s="22">
        <f>VLOOKUP(A1652,table3__3[],4,FALSE)</f>
        <v>14478</v>
      </c>
      <c r="M1652" s="22" t="str">
        <f>VLOOKUP(A1652,table3__3[],5,FALSE)</f>
        <v>tier - 2</v>
      </c>
      <c r="N1652" t="str">
        <f>VLOOKUP(A1652,table3__3[],6,)</f>
        <v>tier - 2</v>
      </c>
      <c r="O1652" t="str">
        <f>VLOOKUP(A1652,table3__3[],7,FALSE)</f>
        <v>R1013</v>
      </c>
      <c r="P1652" s="8">
        <f>VLOOKUP(A1652,table3__3[],8,FALSE)</f>
        <v>43</v>
      </c>
      <c r="Q1652">
        <f>VLOOKUP(A1651,table3__3[],8,)</f>
        <v>63</v>
      </c>
    </row>
    <row r="1653" spans="1:17" x14ac:dyDescent="0.3">
      <c r="A1653" s="13" t="s">
        <v>719</v>
      </c>
      <c r="B1653" s="14" t="s">
        <v>7401</v>
      </c>
      <c r="C1653">
        <f>VLOOKUP(A1653,table2!A1653:J3987,2,FALSE)</f>
        <v>36.19</v>
      </c>
      <c r="D1653">
        <f>VLOOKUP(A1653,table2!A1653:J3987,3,FALSE)</f>
        <v>4.3</v>
      </c>
      <c r="E1653" t="str">
        <f>VLOOKUP(A1653,table2!A1653:J3987,4,FALSE)</f>
        <v>No</v>
      </c>
      <c r="F1653" t="str">
        <f>VLOOKUP(A1653,table2!A1653:J3987,5,FALSE)</f>
        <v>No</v>
      </c>
      <c r="G1653" t="str">
        <f>VLOOKUP(A1653,table2!A1653:J3987,6,FALSE)</f>
        <v>No</v>
      </c>
      <c r="H1653" s="26">
        <f>VLOOKUP(A1653,table2!A1653:J3987,7,FALSE)</f>
        <v>0</v>
      </c>
      <c r="I1653" t="str">
        <f>VLOOKUP(A1653,table2!A1653:J3987,8,FALSE)</f>
        <v>No</v>
      </c>
      <c r="J1653" t="str">
        <f>VLOOKUP(A1653,table2!A1653:J3987,9,FALSE)</f>
        <v>OBESITY</v>
      </c>
      <c r="K1653" t="str">
        <f>VLOOKUP(A1653,table2!A1653:J3987,10,FALSE)</f>
        <v>NORMAL</v>
      </c>
      <c r="L1653" s="22">
        <f>VLOOKUP(A1653,table3__3[],4,FALSE)</f>
        <v>14507</v>
      </c>
      <c r="M1653" s="22" t="str">
        <f>VLOOKUP(A1653,table3__3[],5,FALSE)</f>
        <v>tier - 2</v>
      </c>
      <c r="N1653" t="str">
        <f>VLOOKUP(A1653,table3__3[],6,)</f>
        <v>tier - 3</v>
      </c>
      <c r="O1653" t="str">
        <f>VLOOKUP(A1653,table3__3[],7,FALSE)</f>
        <v>R1012</v>
      </c>
      <c r="P1653" s="8">
        <f>VLOOKUP(A1653,table3__3[],8,FALSE)</f>
        <v>33</v>
      </c>
      <c r="Q1653">
        <f>VLOOKUP(A1652,table3__3[],8,)</f>
        <v>43</v>
      </c>
    </row>
    <row r="1654" spans="1:17" x14ac:dyDescent="0.3">
      <c r="A1654" s="11" t="s">
        <v>718</v>
      </c>
      <c r="B1654" s="12" t="s">
        <v>7403</v>
      </c>
      <c r="C1654">
        <f>VLOOKUP(A1654,table2!A1654:J3988,2,FALSE)</f>
        <v>29.6</v>
      </c>
      <c r="D1654">
        <f>VLOOKUP(A1654,table2!A1654:J3988,3,FALSE)</f>
        <v>4.09</v>
      </c>
      <c r="E1654" t="str">
        <f>VLOOKUP(A1654,table2!A1654:J3988,4,FALSE)</f>
        <v>No</v>
      </c>
      <c r="F1654" t="str">
        <f>VLOOKUP(A1654,table2!A1654:J3988,5,FALSE)</f>
        <v>No</v>
      </c>
      <c r="G1654" t="str">
        <f>VLOOKUP(A1654,table2!A1654:J3988,6,FALSE)</f>
        <v>No</v>
      </c>
      <c r="H1654" s="26">
        <f>VLOOKUP(A1654,table2!A1654:J3988,7,FALSE)</f>
        <v>0</v>
      </c>
      <c r="I1654" t="str">
        <f>VLOOKUP(A1654,table2!A1654:J3988,8,FALSE)</f>
        <v>No</v>
      </c>
      <c r="J1654" t="str">
        <f>VLOOKUP(A1654,table2!A1654:J3988,9,FALSE)</f>
        <v>OVER WEIGHT</v>
      </c>
      <c r="K1654" t="str">
        <f>VLOOKUP(A1654,table2!A1654:J3988,10,FALSE)</f>
        <v>NORMAL</v>
      </c>
      <c r="L1654" s="22">
        <f>VLOOKUP(A1654,table3__3[],4,FALSE)</f>
        <v>14547</v>
      </c>
      <c r="M1654" s="22" t="str">
        <f>VLOOKUP(A1654,table3__3[],5,FALSE)</f>
        <v>tier - 2</v>
      </c>
      <c r="N1654" t="str">
        <f>VLOOKUP(A1654,table3__3[],6,)</f>
        <v>tier - 3</v>
      </c>
      <c r="O1654" t="str">
        <f>VLOOKUP(A1654,table3__3[],7,FALSE)</f>
        <v>R1011</v>
      </c>
      <c r="P1654" s="8">
        <f>VLOOKUP(A1654,table3__3[],8,FALSE)</f>
        <v>33</v>
      </c>
      <c r="Q1654">
        <f>VLOOKUP(A1653,table3__3[],8,)</f>
        <v>33</v>
      </c>
    </row>
    <row r="1655" spans="1:17" x14ac:dyDescent="0.3">
      <c r="A1655" s="13" t="s">
        <v>717</v>
      </c>
      <c r="B1655" s="14" t="s">
        <v>7404</v>
      </c>
      <c r="C1655">
        <f>VLOOKUP(A1655,table2!A1655:J3989,2,FALSE)</f>
        <v>30.95</v>
      </c>
      <c r="D1655">
        <f>VLOOKUP(A1655,table2!A1655:J3989,3,FALSE)</f>
        <v>6.27</v>
      </c>
      <c r="E1655" t="str">
        <f>VLOOKUP(A1655,table2!A1655:J3989,4,FALSE)</f>
        <v>No</v>
      </c>
      <c r="F1655" t="str">
        <f>VLOOKUP(A1655,table2!A1655:J3989,5,FALSE)</f>
        <v>No</v>
      </c>
      <c r="G1655" t="str">
        <f>VLOOKUP(A1655,table2!A1655:J3989,6,FALSE)</f>
        <v>Yes</v>
      </c>
      <c r="H1655" s="26">
        <f>VLOOKUP(A1655,table2!A1655:J3989,7,FALSE)</f>
        <v>1</v>
      </c>
      <c r="I1655" t="str">
        <f>VLOOKUP(A1655,table2!A1655:J3989,8,FALSE)</f>
        <v>No</v>
      </c>
      <c r="J1655" t="str">
        <f>VLOOKUP(A1655,table2!A1655:J3989,9,FALSE)</f>
        <v>OBESITY</v>
      </c>
      <c r="K1655" t="str">
        <f>VLOOKUP(A1655,table2!A1655:J3989,10,FALSE)</f>
        <v>PREDIABETES</v>
      </c>
      <c r="L1655" s="22">
        <f>VLOOKUP(A1655,table3__3[],4,FALSE)</f>
        <v>14572</v>
      </c>
      <c r="M1655" s="22" t="str">
        <f>VLOOKUP(A1655,table3__3[],5,FALSE)</f>
        <v>tier - 2</v>
      </c>
      <c r="N1655" t="str">
        <f>VLOOKUP(A1655,table3__3[],6,)</f>
        <v>tier - 1</v>
      </c>
      <c r="O1655" t="str">
        <f>VLOOKUP(A1655,table3__3[],7,FALSE)</f>
        <v>R1024</v>
      </c>
      <c r="P1655" s="8">
        <f>VLOOKUP(A1655,table3__3[],8,FALSE)</f>
        <v>24</v>
      </c>
      <c r="Q1655">
        <f>VLOOKUP(A1654,table3__3[],8,)</f>
        <v>33</v>
      </c>
    </row>
    <row r="1656" spans="1:17" x14ac:dyDescent="0.3">
      <c r="A1656" s="11" t="s">
        <v>716</v>
      </c>
      <c r="B1656" s="12" t="s">
        <v>7406</v>
      </c>
      <c r="C1656">
        <f>VLOOKUP(A1656,table2!A1656:J3990,2,FALSE)</f>
        <v>19.95</v>
      </c>
      <c r="D1656">
        <f>VLOOKUP(A1656,table2!A1656:J3990,3,FALSE)</f>
        <v>5.39</v>
      </c>
      <c r="E1656" t="str">
        <f>VLOOKUP(A1656,table2!A1656:J3990,4,FALSE)</f>
        <v>No</v>
      </c>
      <c r="F1656" t="str">
        <f>VLOOKUP(A1656,table2!A1656:J3990,5,FALSE)</f>
        <v>No</v>
      </c>
      <c r="G1656" t="str">
        <f>VLOOKUP(A1656,table2!A1656:J3990,6,FALSE)</f>
        <v>No</v>
      </c>
      <c r="H1656" s="26">
        <f>VLOOKUP(A1656,table2!A1656:J3990,7,FALSE)</f>
        <v>1</v>
      </c>
      <c r="I1656" t="str">
        <f>VLOOKUP(A1656,table2!A1656:J3990,8,FALSE)</f>
        <v>No</v>
      </c>
      <c r="J1656" t="str">
        <f>VLOOKUP(A1656,table2!A1656:J3990,9,FALSE)</f>
        <v>NORMAL WEIGHT</v>
      </c>
      <c r="K1656" t="str">
        <f>VLOOKUP(A1656,table2!A1656:J3990,10,FALSE)</f>
        <v>NORMAL</v>
      </c>
      <c r="L1656" s="22">
        <f>VLOOKUP(A1656,table3__3[],4,FALSE)</f>
        <v>14575</v>
      </c>
      <c r="M1656" s="22" t="str">
        <f>VLOOKUP(A1656,table3__3[],5,FALSE)</f>
        <v>tier - 2</v>
      </c>
      <c r="N1656" t="str">
        <f>VLOOKUP(A1656,table3__3[],6,)</f>
        <v>tier - 1</v>
      </c>
      <c r="O1656" t="str">
        <f>VLOOKUP(A1656,table3__3[],7,FALSE)</f>
        <v>R1025</v>
      </c>
      <c r="P1656" s="8">
        <f>VLOOKUP(A1656,table3__3[],8,FALSE)</f>
        <v>60</v>
      </c>
      <c r="Q1656">
        <f>VLOOKUP(A1655,table3__3[],8,)</f>
        <v>24</v>
      </c>
    </row>
    <row r="1657" spans="1:17" x14ac:dyDescent="0.3">
      <c r="A1657" s="13" t="s">
        <v>715</v>
      </c>
      <c r="B1657" s="14" t="s">
        <v>7408</v>
      </c>
      <c r="C1657">
        <f>VLOOKUP(A1657,table2!A1657:J3991,2,FALSE)</f>
        <v>23.65</v>
      </c>
      <c r="D1657">
        <f>VLOOKUP(A1657,table2!A1657:J3991,3,FALSE)</f>
        <v>5.75</v>
      </c>
      <c r="E1657" t="str">
        <f>VLOOKUP(A1657,table2!A1657:J3991,4,FALSE)</f>
        <v>Yes</v>
      </c>
      <c r="F1657" t="str">
        <f>VLOOKUP(A1657,table2!A1657:J3991,5,FALSE)</f>
        <v>No</v>
      </c>
      <c r="G1657" t="str">
        <f>VLOOKUP(A1657,table2!A1657:J3991,6,FALSE)</f>
        <v>No</v>
      </c>
      <c r="H1657" s="26">
        <f>VLOOKUP(A1657,table2!A1657:J3991,7,FALSE)</f>
        <v>0</v>
      </c>
      <c r="I1657" t="str">
        <f>VLOOKUP(A1657,table2!A1657:J3991,8,FALSE)</f>
        <v>No</v>
      </c>
      <c r="J1657" t="str">
        <f>VLOOKUP(A1657,table2!A1657:J3991,9,FALSE)</f>
        <v>NORMAL WEIGHT</v>
      </c>
      <c r="K1657" t="str">
        <f>VLOOKUP(A1657,table2!A1657:J3991,10,FALSE)</f>
        <v>PREDIABETES</v>
      </c>
      <c r="L1657" s="22">
        <f>VLOOKUP(A1657,table3__3[],4,FALSE)</f>
        <v>14591</v>
      </c>
      <c r="M1657" s="22" t="str">
        <f>VLOOKUP(A1657,table3__3[],5,FALSE)</f>
        <v>tier - 2</v>
      </c>
      <c r="N1657" t="str">
        <f>VLOOKUP(A1657,table3__3[],6,)</f>
        <v>tier - 1</v>
      </c>
      <c r="O1657" t="str">
        <f>VLOOKUP(A1657,table3__3[],7,FALSE)</f>
        <v>R1024</v>
      </c>
      <c r="P1657" s="8">
        <f>VLOOKUP(A1657,table3__3[],8,FALSE)</f>
        <v>59</v>
      </c>
      <c r="Q1657">
        <f>VLOOKUP(A1656,table3__3[],8,)</f>
        <v>60</v>
      </c>
    </row>
    <row r="1658" spans="1:17" x14ac:dyDescent="0.3">
      <c r="A1658" s="11" t="s">
        <v>714</v>
      </c>
      <c r="B1658" s="12" t="s">
        <v>5985</v>
      </c>
      <c r="C1658">
        <f>VLOOKUP(A1658,table2!A1658:J3992,2,FALSE)</f>
        <v>43.34</v>
      </c>
      <c r="D1658">
        <f>VLOOKUP(A1658,table2!A1658:J3992,3,FALSE)</f>
        <v>4.91</v>
      </c>
      <c r="E1658" t="str">
        <f>VLOOKUP(A1658,table2!A1658:J3992,4,FALSE)</f>
        <v>No</v>
      </c>
      <c r="F1658" t="str">
        <f>VLOOKUP(A1658,table2!A1658:J3992,5,FALSE)</f>
        <v>No</v>
      </c>
      <c r="G1658" t="str">
        <f>VLOOKUP(A1658,table2!A1658:J3992,6,FALSE)</f>
        <v>No</v>
      </c>
      <c r="H1658" s="26">
        <f>VLOOKUP(A1658,table2!A1658:J3992,7,FALSE)</f>
        <v>1</v>
      </c>
      <c r="I1658" t="str">
        <f>VLOOKUP(A1658,table2!A1658:J3992,8,FALSE)</f>
        <v>No</v>
      </c>
      <c r="J1658" t="str">
        <f>VLOOKUP(A1658,table2!A1658:J3992,9,FALSE)</f>
        <v>OBESITY</v>
      </c>
      <c r="K1658" t="str">
        <f>VLOOKUP(A1658,table2!A1658:J3992,10,FALSE)</f>
        <v>NORMAL</v>
      </c>
      <c r="L1658" s="22">
        <f>VLOOKUP(A1658,table3__3[],4,FALSE)</f>
        <v>14601</v>
      </c>
      <c r="M1658" s="22" t="str">
        <f>VLOOKUP(A1658,table3__3[],5,FALSE)</f>
        <v>tier - 2</v>
      </c>
      <c r="N1658" t="str">
        <f>VLOOKUP(A1658,table3__3[],6,)</f>
        <v>tier - 3</v>
      </c>
      <c r="O1658" t="str">
        <f>VLOOKUP(A1658,table3__3[],7,FALSE)</f>
        <v>R1022</v>
      </c>
      <c r="P1658" s="8">
        <f>VLOOKUP(A1658,table3__3[],8,FALSE)</f>
        <v>55</v>
      </c>
      <c r="Q1658">
        <f>VLOOKUP(A1657,table3__3[],8,)</f>
        <v>59</v>
      </c>
    </row>
    <row r="1659" spans="1:17" x14ac:dyDescent="0.3">
      <c r="A1659" s="13" t="s">
        <v>713</v>
      </c>
      <c r="B1659" s="14" t="s">
        <v>7410</v>
      </c>
      <c r="C1659">
        <f>VLOOKUP(A1659,table2!A1659:J3993,2,FALSE)</f>
        <v>31.98</v>
      </c>
      <c r="D1659">
        <f>VLOOKUP(A1659,table2!A1659:J3993,3,FALSE)</f>
        <v>4.46</v>
      </c>
      <c r="E1659" t="str">
        <f>VLOOKUP(A1659,table2!A1659:J3993,4,FALSE)</f>
        <v>Yes</v>
      </c>
      <c r="F1659" t="str">
        <f>VLOOKUP(A1659,table2!A1659:J3993,5,FALSE)</f>
        <v>No</v>
      </c>
      <c r="G1659" t="str">
        <f>VLOOKUP(A1659,table2!A1659:J3993,6,FALSE)</f>
        <v>No</v>
      </c>
      <c r="H1659" s="26">
        <f>VLOOKUP(A1659,table2!A1659:J3993,7,FALSE)</f>
        <v>1</v>
      </c>
      <c r="I1659" t="str">
        <f>VLOOKUP(A1659,table2!A1659:J3993,8,FALSE)</f>
        <v>No</v>
      </c>
      <c r="J1659" t="str">
        <f>VLOOKUP(A1659,table2!A1659:J3993,9,FALSE)</f>
        <v>OBESITY</v>
      </c>
      <c r="K1659" t="str">
        <f>VLOOKUP(A1659,table2!A1659:J3993,10,FALSE)</f>
        <v>NORMAL</v>
      </c>
      <c r="L1659" s="22">
        <f>VLOOKUP(A1659,table3__3[],4,FALSE)</f>
        <v>14612</v>
      </c>
      <c r="M1659" s="22" t="str">
        <f>VLOOKUP(A1659,table3__3[],5,FALSE)</f>
        <v>tier - 2</v>
      </c>
      <c r="N1659" t="str">
        <f>VLOOKUP(A1659,table3__3[],6,)</f>
        <v>tier - 3</v>
      </c>
      <c r="O1659" t="str">
        <f>VLOOKUP(A1659,table3__3[],7,FALSE)</f>
        <v>R1021</v>
      </c>
      <c r="P1659" s="8">
        <f>VLOOKUP(A1659,table3__3[],8,FALSE)</f>
        <v>57</v>
      </c>
      <c r="Q1659">
        <f>VLOOKUP(A1658,table3__3[],8,)</f>
        <v>55</v>
      </c>
    </row>
    <row r="1660" spans="1:17" x14ac:dyDescent="0.3">
      <c r="A1660" s="11" t="s">
        <v>712</v>
      </c>
      <c r="B1660" s="12" t="s">
        <v>6311</v>
      </c>
      <c r="C1660">
        <f>VLOOKUP(A1660,table2!A1660:J3994,2,FALSE)</f>
        <v>35.86</v>
      </c>
      <c r="D1660">
        <f>VLOOKUP(A1660,table2!A1660:J3994,3,FALSE)</f>
        <v>6.22</v>
      </c>
      <c r="E1660" t="str">
        <f>VLOOKUP(A1660,table2!A1660:J3994,4,FALSE)</f>
        <v>No</v>
      </c>
      <c r="F1660" t="str">
        <f>VLOOKUP(A1660,table2!A1660:J3994,5,FALSE)</f>
        <v>No</v>
      </c>
      <c r="G1660" t="str">
        <f>VLOOKUP(A1660,table2!A1660:J3994,6,FALSE)</f>
        <v>No</v>
      </c>
      <c r="H1660" s="26">
        <f>VLOOKUP(A1660,table2!A1660:J3994,7,FALSE)</f>
        <v>1</v>
      </c>
      <c r="I1660" t="str">
        <f>VLOOKUP(A1660,table2!A1660:J3994,8,FALSE)</f>
        <v>No</v>
      </c>
      <c r="J1660" t="str">
        <f>VLOOKUP(A1660,table2!A1660:J3994,9,FALSE)</f>
        <v>OBESITY</v>
      </c>
      <c r="K1660" t="str">
        <f>VLOOKUP(A1660,table2!A1660:J3994,10,FALSE)</f>
        <v>PREDIABETES</v>
      </c>
      <c r="L1660" s="22">
        <f>VLOOKUP(A1660,table3__3[],4,FALSE)</f>
        <v>14631</v>
      </c>
      <c r="M1660" s="22" t="str">
        <f>VLOOKUP(A1660,table3__3[],5,FALSE)</f>
        <v>tier - 2</v>
      </c>
      <c r="N1660" t="str">
        <f>VLOOKUP(A1660,table3__3[],6,)</f>
        <v>tier - 3</v>
      </c>
      <c r="O1660" t="str">
        <f>VLOOKUP(A1660,table3__3[],7,FALSE)</f>
        <v>R1011</v>
      </c>
      <c r="P1660" s="8">
        <f>VLOOKUP(A1660,table3__3[],8,FALSE)</f>
        <v>31</v>
      </c>
      <c r="Q1660">
        <f>VLOOKUP(A1659,table3__3[],8,)</f>
        <v>57</v>
      </c>
    </row>
    <row r="1661" spans="1:17" x14ac:dyDescent="0.3">
      <c r="A1661" s="13" t="s">
        <v>711</v>
      </c>
      <c r="B1661" s="14" t="s">
        <v>7412</v>
      </c>
      <c r="C1661">
        <f>VLOOKUP(A1661,table2!A1661:J3995,2,FALSE)</f>
        <v>15.2</v>
      </c>
      <c r="D1661">
        <f>VLOOKUP(A1661,table2!A1661:J3995,3,FALSE)</f>
        <v>8.82</v>
      </c>
      <c r="E1661" t="str">
        <f>VLOOKUP(A1661,table2!A1661:J3995,4,FALSE)</f>
        <v>No</v>
      </c>
      <c r="F1661" t="str">
        <f>VLOOKUP(A1661,table2!A1661:J3995,5,FALSE)</f>
        <v>No</v>
      </c>
      <c r="G1661" t="str">
        <f>VLOOKUP(A1661,table2!A1661:J3995,6,FALSE)</f>
        <v>No</v>
      </c>
      <c r="H1661" s="26">
        <f>VLOOKUP(A1661,table2!A1661:J3995,7,FALSE)</f>
        <v>0</v>
      </c>
      <c r="I1661" t="str">
        <f>VLOOKUP(A1661,table2!A1661:J3995,8,FALSE)</f>
        <v>No</v>
      </c>
      <c r="J1661" t="str">
        <f>VLOOKUP(A1661,table2!A1661:J3995,9,FALSE)</f>
        <v>UNDER WEIGHT</v>
      </c>
      <c r="K1661" t="str">
        <f>VLOOKUP(A1661,table2!A1661:J3995,10,FALSE)</f>
        <v>DIABETES</v>
      </c>
      <c r="L1661" s="22">
        <f>VLOOKUP(A1661,table3__3[],4,FALSE)</f>
        <v>14640</v>
      </c>
      <c r="M1661" s="22" t="str">
        <f>VLOOKUP(A1661,table3__3[],5,FALSE)</f>
        <v>tier - 2</v>
      </c>
      <c r="N1661" t="str">
        <f>VLOOKUP(A1661,table3__3[],6,)</f>
        <v>tier - 3</v>
      </c>
      <c r="O1661" t="str">
        <f>VLOOKUP(A1661,table3__3[],7,FALSE)</f>
        <v>R1026</v>
      </c>
      <c r="P1661" s="8">
        <f>VLOOKUP(A1661,table3__3[],8,FALSE)</f>
        <v>55</v>
      </c>
      <c r="Q1661">
        <f>VLOOKUP(A1660,table3__3[],8,)</f>
        <v>31</v>
      </c>
    </row>
    <row r="1662" spans="1:17" x14ac:dyDescent="0.3">
      <c r="A1662" s="11" t="s">
        <v>710</v>
      </c>
      <c r="B1662" s="12" t="s">
        <v>7414</v>
      </c>
      <c r="C1662">
        <f>VLOOKUP(A1662,table2!A1662:J3996,2,FALSE)</f>
        <v>37.200000000000003</v>
      </c>
      <c r="D1662">
        <f>VLOOKUP(A1662,table2!A1662:J3996,3,FALSE)</f>
        <v>10.14</v>
      </c>
      <c r="E1662" t="str">
        <f>VLOOKUP(A1662,table2!A1662:J3996,4,FALSE)</f>
        <v>No</v>
      </c>
      <c r="F1662" t="str">
        <f>VLOOKUP(A1662,table2!A1662:J3996,5,FALSE)</f>
        <v>No</v>
      </c>
      <c r="G1662" t="str">
        <f>VLOOKUP(A1662,table2!A1662:J3996,6,FALSE)</f>
        <v>No</v>
      </c>
      <c r="H1662" s="26">
        <f>VLOOKUP(A1662,table2!A1662:J3996,7,FALSE)</f>
        <v>0</v>
      </c>
      <c r="I1662" t="str">
        <f>VLOOKUP(A1662,table2!A1662:J3996,8,FALSE)</f>
        <v>No</v>
      </c>
      <c r="J1662" t="str">
        <f>VLOOKUP(A1662,table2!A1662:J3996,9,FALSE)</f>
        <v>OBESITY</v>
      </c>
      <c r="K1662" t="str">
        <f>VLOOKUP(A1662,table2!A1662:J3996,10,FALSE)</f>
        <v>DIABETES</v>
      </c>
      <c r="L1662" s="22">
        <f>VLOOKUP(A1662,table3__3[],4,FALSE)</f>
        <v>14657</v>
      </c>
      <c r="M1662" s="22" t="str">
        <f>VLOOKUP(A1662,table3__3[],5,FALSE)</f>
        <v>tier - 2</v>
      </c>
      <c r="N1662" t="str">
        <f>VLOOKUP(A1662,table3__3[],6,)</f>
        <v>tier - 1</v>
      </c>
      <c r="O1662" t="str">
        <f>VLOOKUP(A1662,table3__3[],7,FALSE)</f>
        <v>R1012</v>
      </c>
      <c r="P1662" s="8">
        <f>VLOOKUP(A1662,table3__3[],8,FALSE)</f>
        <v>41</v>
      </c>
      <c r="Q1662">
        <f>VLOOKUP(A1661,table3__3[],8,)</f>
        <v>55</v>
      </c>
    </row>
    <row r="1663" spans="1:17" x14ac:dyDescent="0.3">
      <c r="A1663" s="13" t="s">
        <v>709</v>
      </c>
      <c r="B1663" s="14" t="s">
        <v>7416</v>
      </c>
      <c r="C1663">
        <f>VLOOKUP(A1663,table2!A1663:J3997,2,FALSE)</f>
        <v>17.91</v>
      </c>
      <c r="D1663">
        <f>VLOOKUP(A1663,table2!A1663:J3997,3,FALSE)</f>
        <v>4.66</v>
      </c>
      <c r="E1663" t="str">
        <f>VLOOKUP(A1663,table2!A1663:J3997,4,FALSE)</f>
        <v>No</v>
      </c>
      <c r="F1663" t="str">
        <f>VLOOKUP(A1663,table2!A1663:J3997,5,FALSE)</f>
        <v>No</v>
      </c>
      <c r="G1663" t="str">
        <f>VLOOKUP(A1663,table2!A1663:J3997,6,FALSE)</f>
        <v>No</v>
      </c>
      <c r="H1663" s="26">
        <f>VLOOKUP(A1663,table2!A1663:J3997,7,FALSE)</f>
        <v>2</v>
      </c>
      <c r="I1663" t="str">
        <f>VLOOKUP(A1663,table2!A1663:J3997,8,FALSE)</f>
        <v>No</v>
      </c>
      <c r="J1663" t="str">
        <f>VLOOKUP(A1663,table2!A1663:J3997,9,FALSE)</f>
        <v>UNDER WEIGHT</v>
      </c>
      <c r="K1663" t="str">
        <f>VLOOKUP(A1663,table2!A1663:J3997,10,FALSE)</f>
        <v>NORMAL</v>
      </c>
      <c r="L1663" s="22">
        <f>VLOOKUP(A1663,table3__3[],4,FALSE)</f>
        <v>14666</v>
      </c>
      <c r="M1663" s="22" t="str">
        <f>VLOOKUP(A1663,table3__3[],5,FALSE)</f>
        <v>tier - 2</v>
      </c>
      <c r="N1663" t="str">
        <f>VLOOKUP(A1663,table3__3[],6,)</f>
        <v>tier - 1</v>
      </c>
      <c r="O1663" t="str">
        <f>VLOOKUP(A1663,table3__3[],7,FALSE)</f>
        <v>R1012</v>
      </c>
      <c r="P1663" s="8">
        <f>VLOOKUP(A1663,table3__3[],8,FALSE)</f>
        <v>53</v>
      </c>
      <c r="Q1663">
        <f>VLOOKUP(A1662,table3__3[],8,)</f>
        <v>41</v>
      </c>
    </row>
    <row r="1664" spans="1:17" x14ac:dyDescent="0.3">
      <c r="A1664" s="11" t="s">
        <v>708</v>
      </c>
      <c r="B1664" s="12" t="s">
        <v>7417</v>
      </c>
      <c r="C1664">
        <f>VLOOKUP(A1664,table2!A1664:J3998,2,FALSE)</f>
        <v>20.76</v>
      </c>
      <c r="D1664">
        <f>VLOOKUP(A1664,table2!A1664:J3998,3,FALSE)</f>
        <v>6.26</v>
      </c>
      <c r="E1664" t="str">
        <f>VLOOKUP(A1664,table2!A1664:J3998,4,FALSE)</f>
        <v>No</v>
      </c>
      <c r="F1664" t="str">
        <f>VLOOKUP(A1664,table2!A1664:J3998,5,FALSE)</f>
        <v>No</v>
      </c>
      <c r="G1664" t="str">
        <f>VLOOKUP(A1664,table2!A1664:J3998,6,FALSE)</f>
        <v>No</v>
      </c>
      <c r="H1664" s="26">
        <f>VLOOKUP(A1664,table2!A1664:J3998,7,FALSE)</f>
        <v>0</v>
      </c>
      <c r="I1664" t="str">
        <f>VLOOKUP(A1664,table2!A1664:J3998,8,FALSE)</f>
        <v>No</v>
      </c>
      <c r="J1664" t="str">
        <f>VLOOKUP(A1664,table2!A1664:J3998,9,FALSE)</f>
        <v>NORMAL WEIGHT</v>
      </c>
      <c r="K1664" t="str">
        <f>VLOOKUP(A1664,table2!A1664:J3998,10,FALSE)</f>
        <v>PREDIABETES</v>
      </c>
      <c r="L1664" s="22">
        <f>VLOOKUP(A1664,table3__3[],4,FALSE)</f>
        <v>14693</v>
      </c>
      <c r="M1664" s="22" t="str">
        <f>VLOOKUP(A1664,table3__3[],5,FALSE)</f>
        <v>tier - 2</v>
      </c>
      <c r="N1664" t="str">
        <f>VLOOKUP(A1664,table3__3[],6,)</f>
        <v>tier - 1</v>
      </c>
      <c r="O1664" t="str">
        <f>VLOOKUP(A1664,table3__3[],7,FALSE)</f>
        <v>R1012</v>
      </c>
      <c r="P1664" s="8">
        <f>VLOOKUP(A1664,table3__3[],8,FALSE)</f>
        <v>64</v>
      </c>
      <c r="Q1664">
        <f>VLOOKUP(A1663,table3__3[],8,)</f>
        <v>53</v>
      </c>
    </row>
    <row r="1665" spans="1:17" x14ac:dyDescent="0.3">
      <c r="A1665" s="13" t="s">
        <v>707</v>
      </c>
      <c r="B1665" s="14" t="s">
        <v>7419</v>
      </c>
      <c r="C1665">
        <f>VLOOKUP(A1665,table2!A1665:J3999,2,FALSE)</f>
        <v>38.99</v>
      </c>
      <c r="D1665">
        <f>VLOOKUP(A1665,table2!A1665:J3999,3,FALSE)</f>
        <v>5.21</v>
      </c>
      <c r="E1665" t="str">
        <f>VLOOKUP(A1665,table2!A1665:J3999,4,FALSE)</f>
        <v>No</v>
      </c>
      <c r="F1665" t="str">
        <f>VLOOKUP(A1665,table2!A1665:J3999,5,FALSE)</f>
        <v>Yes</v>
      </c>
      <c r="G1665" t="str">
        <f>VLOOKUP(A1665,table2!A1665:J3999,6,FALSE)</f>
        <v>No</v>
      </c>
      <c r="H1665" s="26">
        <f>VLOOKUP(A1665,table2!A1665:J3999,7,FALSE)</f>
        <v>1</v>
      </c>
      <c r="I1665" t="str">
        <f>VLOOKUP(A1665,table2!A1665:J3999,8,FALSE)</f>
        <v>No</v>
      </c>
      <c r="J1665" t="str">
        <f>VLOOKUP(A1665,table2!A1665:J3999,9,FALSE)</f>
        <v>OBESITY</v>
      </c>
      <c r="K1665" t="str">
        <f>VLOOKUP(A1665,table2!A1665:J3999,10,FALSE)</f>
        <v>NORMAL</v>
      </c>
      <c r="L1665" s="22">
        <f>VLOOKUP(A1665,table3__3[],4,FALSE)</f>
        <v>14697</v>
      </c>
      <c r="M1665" s="22" t="str">
        <f>VLOOKUP(A1665,table3__3[],5,FALSE)</f>
        <v>tier - 2</v>
      </c>
      <c r="N1665" t="str">
        <f>VLOOKUP(A1665,table3__3[],6,)</f>
        <v>tier - 2</v>
      </c>
      <c r="O1665" t="str">
        <f>VLOOKUP(A1665,table3__3[],7,FALSE)</f>
        <v>R1011</v>
      </c>
      <c r="P1665" s="8">
        <f>VLOOKUP(A1665,table3__3[],8,FALSE)</f>
        <v>40</v>
      </c>
      <c r="Q1665">
        <f>VLOOKUP(A1664,table3__3[],8,)</f>
        <v>64</v>
      </c>
    </row>
    <row r="1666" spans="1:17" x14ac:dyDescent="0.3">
      <c r="A1666" s="11" t="s">
        <v>706</v>
      </c>
      <c r="B1666" s="12" t="s">
        <v>7421</v>
      </c>
      <c r="C1666">
        <f>VLOOKUP(A1666,table2!A1666:J4000,2,FALSE)</f>
        <v>42.655000000000001</v>
      </c>
      <c r="D1666">
        <f>VLOOKUP(A1666,table2!A1666:J4000,3,FALSE)</f>
        <v>5.94</v>
      </c>
      <c r="E1666" t="str">
        <f>VLOOKUP(A1666,table2!A1666:J4000,4,FALSE)</f>
        <v>Yes</v>
      </c>
      <c r="F1666" t="str">
        <f>VLOOKUP(A1666,table2!A1666:J4000,5,FALSE)</f>
        <v>No</v>
      </c>
      <c r="G1666" t="str">
        <f>VLOOKUP(A1666,table2!A1666:J4000,6,FALSE)</f>
        <v>Yes</v>
      </c>
      <c r="H1666" s="26">
        <f>VLOOKUP(A1666,table2!A1666:J4000,7,FALSE)</f>
        <v>1</v>
      </c>
      <c r="I1666" t="str">
        <f>VLOOKUP(A1666,table2!A1666:J4000,8,FALSE)</f>
        <v>No</v>
      </c>
      <c r="J1666" t="str">
        <f>VLOOKUP(A1666,table2!A1666:J4000,9,FALSE)</f>
        <v>OBESITY</v>
      </c>
      <c r="K1666" t="str">
        <f>VLOOKUP(A1666,table2!A1666:J4000,10,FALSE)</f>
        <v>PREDIABETES</v>
      </c>
      <c r="L1666" s="22">
        <f>VLOOKUP(A1666,table3__3[],4,FALSE)</f>
        <v>14712</v>
      </c>
      <c r="M1666" s="22" t="str">
        <f>VLOOKUP(A1666,table3__3[],5,FALSE)</f>
        <v>tier - 2</v>
      </c>
      <c r="N1666" t="str">
        <f>VLOOKUP(A1666,table3__3[],6,)</f>
        <v>tier - 2</v>
      </c>
      <c r="O1666" t="str">
        <f>VLOOKUP(A1666,table3__3[],7,FALSE)</f>
        <v>R1012</v>
      </c>
      <c r="P1666" s="8">
        <f>VLOOKUP(A1666,table3__3[],8,FALSE)</f>
        <v>20</v>
      </c>
      <c r="Q1666">
        <f>VLOOKUP(A1665,table3__3[],8,)</f>
        <v>40</v>
      </c>
    </row>
    <row r="1667" spans="1:17" x14ac:dyDescent="0.3">
      <c r="A1667" s="13" t="s">
        <v>705</v>
      </c>
      <c r="B1667" s="14" t="s">
        <v>4863</v>
      </c>
      <c r="C1667">
        <f>VLOOKUP(A1667,table2!A1667:J4001,2,FALSE)</f>
        <v>30.57</v>
      </c>
      <c r="D1667">
        <f>VLOOKUP(A1667,table2!A1667:J4001,3,FALSE)</f>
        <v>5.34</v>
      </c>
      <c r="E1667" t="str">
        <f>VLOOKUP(A1667,table2!A1667:J4001,4,FALSE)</f>
        <v>No</v>
      </c>
      <c r="F1667" t="str">
        <f>VLOOKUP(A1667,table2!A1667:J4001,5,FALSE)</f>
        <v>No</v>
      </c>
      <c r="G1667" t="str">
        <f>VLOOKUP(A1667,table2!A1667:J4001,6,FALSE)</f>
        <v>Yes</v>
      </c>
      <c r="H1667" s="26">
        <f>VLOOKUP(A1667,table2!A1667:J4001,7,FALSE)</f>
        <v>1</v>
      </c>
      <c r="I1667" t="str">
        <f>VLOOKUP(A1667,table2!A1667:J4001,8,FALSE)</f>
        <v>No</v>
      </c>
      <c r="J1667" t="str">
        <f>VLOOKUP(A1667,table2!A1667:J4001,9,FALSE)</f>
        <v>OBESITY</v>
      </c>
      <c r="K1667" t="str">
        <f>VLOOKUP(A1667,table2!A1667:J4001,10,FALSE)</f>
        <v>NORMAL</v>
      </c>
      <c r="L1667" s="22">
        <f>VLOOKUP(A1667,table3__3[],4,FALSE)</f>
        <v>14738</v>
      </c>
      <c r="M1667" s="22" t="str">
        <f>VLOOKUP(A1667,table3__3[],5,FALSE)</f>
        <v>tier - 2</v>
      </c>
      <c r="N1667" t="str">
        <f>VLOOKUP(A1667,table3__3[],6,)</f>
        <v>tier - 3</v>
      </c>
      <c r="O1667" t="str">
        <f>VLOOKUP(A1667,table3__3[],7,FALSE)</f>
        <v>R1021</v>
      </c>
      <c r="P1667" s="8">
        <f>VLOOKUP(A1667,table3__3[],8,FALSE)</f>
        <v>60</v>
      </c>
      <c r="Q1667">
        <f>VLOOKUP(A1666,table3__3[],8,)</f>
        <v>20</v>
      </c>
    </row>
    <row r="1668" spans="1:17" x14ac:dyDescent="0.3">
      <c r="A1668" s="11" t="s">
        <v>704</v>
      </c>
      <c r="B1668" s="12" t="s">
        <v>7424</v>
      </c>
      <c r="C1668">
        <f>VLOOKUP(A1668,table2!A1668:J4002,2,FALSE)</f>
        <v>17.7</v>
      </c>
      <c r="D1668">
        <f>VLOOKUP(A1668,table2!A1668:J4002,3,FALSE)</f>
        <v>6.38</v>
      </c>
      <c r="E1668" t="str">
        <f>VLOOKUP(A1668,table2!A1668:J4002,4,FALSE)</f>
        <v>No</v>
      </c>
      <c r="F1668" t="str">
        <f>VLOOKUP(A1668,table2!A1668:J4002,5,FALSE)</f>
        <v>No</v>
      </c>
      <c r="G1668" t="str">
        <f>VLOOKUP(A1668,table2!A1668:J4002,6,FALSE)</f>
        <v>No</v>
      </c>
      <c r="H1668" s="26">
        <f>VLOOKUP(A1668,table2!A1668:J4002,7,FALSE)</f>
        <v>2</v>
      </c>
      <c r="I1668" t="str">
        <f>VLOOKUP(A1668,table2!A1668:J4002,8,FALSE)</f>
        <v>No</v>
      </c>
      <c r="J1668" t="str">
        <f>VLOOKUP(A1668,table2!A1668:J4002,9,FALSE)</f>
        <v>UNDER WEIGHT</v>
      </c>
      <c r="K1668" t="str">
        <f>VLOOKUP(A1668,table2!A1668:J4002,10,FALSE)</f>
        <v>PREDIABETES</v>
      </c>
      <c r="L1668" s="22">
        <f>VLOOKUP(A1668,table3__3[],4,FALSE)</f>
        <v>14750</v>
      </c>
      <c r="M1668" s="22" t="str">
        <f>VLOOKUP(A1668,table3__3[],5,FALSE)</f>
        <v>tier - 2</v>
      </c>
      <c r="N1668" t="str">
        <f>VLOOKUP(A1668,table3__3[],6,)</f>
        <v>tier - 2</v>
      </c>
      <c r="O1668" t="str">
        <f>VLOOKUP(A1668,table3__3[],7,FALSE)</f>
        <v>R1026</v>
      </c>
      <c r="P1668" s="8">
        <f>VLOOKUP(A1668,table3__3[],8,FALSE)</f>
        <v>57</v>
      </c>
      <c r="Q1668">
        <f>VLOOKUP(A1667,table3__3[],8,)</f>
        <v>60</v>
      </c>
    </row>
    <row r="1669" spans="1:17" x14ac:dyDescent="0.3">
      <c r="A1669" s="13" t="s">
        <v>703</v>
      </c>
      <c r="B1669" s="14" t="s">
        <v>7425</v>
      </c>
      <c r="C1669">
        <f>VLOOKUP(A1669,table2!A1669:J4003,2,FALSE)</f>
        <v>34.770000000000003</v>
      </c>
      <c r="D1669">
        <f>VLOOKUP(A1669,table2!A1669:J4003,3,FALSE)</f>
        <v>4.47</v>
      </c>
      <c r="E1669" t="str">
        <f>VLOOKUP(A1669,table2!A1669:J4003,4,FALSE)</f>
        <v>No</v>
      </c>
      <c r="F1669" t="str">
        <f>VLOOKUP(A1669,table2!A1669:J4003,5,FALSE)</f>
        <v>No</v>
      </c>
      <c r="G1669" t="str">
        <f>VLOOKUP(A1669,table2!A1669:J4003,6,FALSE)</f>
        <v>No</v>
      </c>
      <c r="H1669" s="26">
        <f>VLOOKUP(A1669,table2!A1669:J4003,7,FALSE)</f>
        <v>1</v>
      </c>
      <c r="I1669" t="str">
        <f>VLOOKUP(A1669,table2!A1669:J4003,8,FALSE)</f>
        <v>No</v>
      </c>
      <c r="J1669" t="str">
        <f>VLOOKUP(A1669,table2!A1669:J4003,9,FALSE)</f>
        <v>OBESITY</v>
      </c>
      <c r="K1669" t="str">
        <f>VLOOKUP(A1669,table2!A1669:J4003,10,FALSE)</f>
        <v>NORMAL</v>
      </c>
      <c r="L1669" s="22">
        <f>VLOOKUP(A1669,table3__3[],4,FALSE)</f>
        <v>14819</v>
      </c>
      <c r="M1669" s="22" t="str">
        <f>VLOOKUP(A1669,table3__3[],5,FALSE)</f>
        <v>tier - 2</v>
      </c>
      <c r="N1669" t="str">
        <f>VLOOKUP(A1669,table3__3[],6,)</f>
        <v>tier - 3</v>
      </c>
      <c r="O1669" t="str">
        <f>VLOOKUP(A1669,table3__3[],7,FALSE)</f>
        <v>R1023</v>
      </c>
      <c r="P1669" s="8">
        <f>VLOOKUP(A1669,table3__3[],8,FALSE)</f>
        <v>47</v>
      </c>
      <c r="Q1669">
        <f>VLOOKUP(A1668,table3__3[],8,)</f>
        <v>57</v>
      </c>
    </row>
    <row r="1670" spans="1:17" x14ac:dyDescent="0.3">
      <c r="A1670" s="11" t="s">
        <v>702</v>
      </c>
      <c r="B1670" s="12" t="s">
        <v>5495</v>
      </c>
      <c r="C1670">
        <f>VLOOKUP(A1670,table2!A1670:J4004,2,FALSE)</f>
        <v>16.88</v>
      </c>
      <c r="D1670">
        <f>VLOOKUP(A1670,table2!A1670:J4004,3,FALSE)</f>
        <v>9.9600000000000009</v>
      </c>
      <c r="E1670" t="str">
        <f>VLOOKUP(A1670,table2!A1670:J4004,4,FALSE)</f>
        <v>No</v>
      </c>
      <c r="F1670" t="str">
        <f>VLOOKUP(A1670,table2!A1670:J4004,5,FALSE)</f>
        <v>No</v>
      </c>
      <c r="G1670" t="str">
        <f>VLOOKUP(A1670,table2!A1670:J4004,6,FALSE)</f>
        <v>No</v>
      </c>
      <c r="H1670" s="26">
        <f>VLOOKUP(A1670,table2!A1670:J4004,7,FALSE)</f>
        <v>0</v>
      </c>
      <c r="I1670" t="str">
        <f>VLOOKUP(A1670,table2!A1670:J4004,8,FALSE)</f>
        <v>No</v>
      </c>
      <c r="J1670" t="str">
        <f>VLOOKUP(A1670,table2!A1670:J4004,9,FALSE)</f>
        <v>UNDER WEIGHT</v>
      </c>
      <c r="K1670" t="str">
        <f>VLOOKUP(A1670,table2!A1670:J4004,10,FALSE)</f>
        <v>DIABETES</v>
      </c>
      <c r="L1670" s="22">
        <f>VLOOKUP(A1670,table3__3[],4,FALSE)</f>
        <v>14839</v>
      </c>
      <c r="M1670" s="22" t="str">
        <f>VLOOKUP(A1670,table3__3[],5,FALSE)</f>
        <v>tier - 2</v>
      </c>
      <c r="N1670" t="str">
        <f>VLOOKUP(A1670,table3__3[],6,)</f>
        <v>tier - 3</v>
      </c>
      <c r="O1670" t="str">
        <f>VLOOKUP(A1670,table3__3[],7,FALSE)</f>
        <v>R1026</v>
      </c>
      <c r="P1670" s="8">
        <f>VLOOKUP(A1670,table3__3[],8,FALSE)</f>
        <v>43</v>
      </c>
      <c r="Q1670">
        <f>VLOOKUP(A1669,table3__3[],8,)</f>
        <v>47</v>
      </c>
    </row>
    <row r="1671" spans="1:17" x14ac:dyDescent="0.3">
      <c r="A1671" s="13" t="s">
        <v>701</v>
      </c>
      <c r="B1671" s="14" t="s">
        <v>7427</v>
      </c>
      <c r="C1671">
        <f>VLOOKUP(A1671,table2!A1671:J4005,2,FALSE)</f>
        <v>40.26</v>
      </c>
      <c r="D1671">
        <f>VLOOKUP(A1671,table2!A1671:J4005,3,FALSE)</f>
        <v>9.92</v>
      </c>
      <c r="E1671" t="str">
        <f>VLOOKUP(A1671,table2!A1671:J4005,4,FALSE)</f>
        <v>Yes</v>
      </c>
      <c r="F1671" t="str">
        <f>VLOOKUP(A1671,table2!A1671:J4005,5,FALSE)</f>
        <v>No</v>
      </c>
      <c r="G1671" t="str">
        <f>VLOOKUP(A1671,table2!A1671:J4005,6,FALSE)</f>
        <v>No</v>
      </c>
      <c r="H1671" s="26">
        <f>VLOOKUP(A1671,table2!A1671:J4005,7,FALSE)</f>
        <v>0</v>
      </c>
      <c r="I1671" t="str">
        <f>VLOOKUP(A1671,table2!A1671:J4005,8,FALSE)</f>
        <v>No</v>
      </c>
      <c r="J1671" t="str">
        <f>VLOOKUP(A1671,table2!A1671:J4005,9,FALSE)</f>
        <v>OBESITY</v>
      </c>
      <c r="K1671" t="str">
        <f>VLOOKUP(A1671,table2!A1671:J4005,10,FALSE)</f>
        <v>DIABETES</v>
      </c>
      <c r="L1671" s="22">
        <f>VLOOKUP(A1671,table3__3[],4,FALSE)</f>
        <v>14844</v>
      </c>
      <c r="M1671" s="22" t="str">
        <f>VLOOKUP(A1671,table3__3[],5,FALSE)</f>
        <v>tier - 2</v>
      </c>
      <c r="N1671" t="str">
        <f>VLOOKUP(A1671,table3__3[],6,)</f>
        <v>tier - 3</v>
      </c>
      <c r="O1671" t="str">
        <f>VLOOKUP(A1671,table3__3[],7,FALSE)</f>
        <v>R1026</v>
      </c>
      <c r="P1671" s="8">
        <f>VLOOKUP(A1671,table3__3[],8,FALSE)</f>
        <v>42</v>
      </c>
      <c r="Q1671">
        <f>VLOOKUP(A1670,table3__3[],8,)</f>
        <v>43</v>
      </c>
    </row>
    <row r="1672" spans="1:17" x14ac:dyDescent="0.3">
      <c r="A1672" s="11" t="s">
        <v>700</v>
      </c>
      <c r="B1672" s="12" t="s">
        <v>6738</v>
      </c>
      <c r="C1672">
        <f>VLOOKUP(A1672,table2!A1672:J4006,2,FALSE)</f>
        <v>25.6</v>
      </c>
      <c r="D1672">
        <f>VLOOKUP(A1672,table2!A1672:J4006,3,FALSE)</f>
        <v>6.03</v>
      </c>
      <c r="E1672" t="str">
        <f>VLOOKUP(A1672,table2!A1672:J4006,4,FALSE)</f>
        <v>No</v>
      </c>
      <c r="F1672" t="str">
        <f>VLOOKUP(A1672,table2!A1672:J4006,5,FALSE)</f>
        <v>No</v>
      </c>
      <c r="G1672" t="str">
        <f>VLOOKUP(A1672,table2!A1672:J4006,6,FALSE)</f>
        <v>Yes</v>
      </c>
      <c r="H1672" s="26">
        <f>VLOOKUP(A1672,table2!A1672:J4006,7,FALSE)</f>
        <v>1</v>
      </c>
      <c r="I1672" t="str">
        <f>VLOOKUP(A1672,table2!A1672:J4006,8,FALSE)</f>
        <v>No</v>
      </c>
      <c r="J1672" t="str">
        <f>VLOOKUP(A1672,table2!A1672:J4006,9,FALSE)</f>
        <v>OVER WEIGHT</v>
      </c>
      <c r="K1672" t="str">
        <f>VLOOKUP(A1672,table2!A1672:J4006,10,FALSE)</f>
        <v>PREDIABETES</v>
      </c>
      <c r="L1672" s="22">
        <f>VLOOKUP(A1672,table3__3[],4,FALSE)</f>
        <v>14848</v>
      </c>
      <c r="M1672" s="22" t="str">
        <f>VLOOKUP(A1672,table3__3[],5,FALSE)</f>
        <v>tier - 2</v>
      </c>
      <c r="N1672" t="str">
        <f>VLOOKUP(A1672,table3__3[],6,)</f>
        <v>tier - 2</v>
      </c>
      <c r="O1672" t="str">
        <f>VLOOKUP(A1672,table3__3[],7,FALSE)</f>
        <v>R1023</v>
      </c>
      <c r="P1672" s="8">
        <f>VLOOKUP(A1672,table3__3[],8,FALSE)</f>
        <v>52</v>
      </c>
      <c r="Q1672">
        <f>VLOOKUP(A1671,table3__3[],8,)</f>
        <v>42</v>
      </c>
    </row>
    <row r="1673" spans="1:17" x14ac:dyDescent="0.3">
      <c r="A1673" s="13" t="s">
        <v>699</v>
      </c>
      <c r="B1673" s="14" t="s">
        <v>7430</v>
      </c>
      <c r="C1673">
        <f>VLOOKUP(A1673,table2!A1673:J4007,2,FALSE)</f>
        <v>33.549999999999997</v>
      </c>
      <c r="D1673">
        <f>VLOOKUP(A1673,table2!A1673:J4007,3,FALSE)</f>
        <v>10.9</v>
      </c>
      <c r="E1673" t="str">
        <f>VLOOKUP(A1673,table2!A1673:J4007,4,FALSE)</f>
        <v>Yes</v>
      </c>
      <c r="F1673" t="str">
        <f>VLOOKUP(A1673,table2!A1673:J4007,5,FALSE)</f>
        <v>No</v>
      </c>
      <c r="G1673" t="str">
        <f>VLOOKUP(A1673,table2!A1673:J4007,6,FALSE)</f>
        <v>No</v>
      </c>
      <c r="H1673" s="26">
        <f>VLOOKUP(A1673,table2!A1673:J4007,7,FALSE)</f>
        <v>0</v>
      </c>
      <c r="I1673" t="str">
        <f>VLOOKUP(A1673,table2!A1673:J4007,8,FALSE)</f>
        <v>No</v>
      </c>
      <c r="J1673" t="str">
        <f>VLOOKUP(A1673,table2!A1673:J4007,9,FALSE)</f>
        <v>OBESITY</v>
      </c>
      <c r="K1673" t="str">
        <f>VLOOKUP(A1673,table2!A1673:J4007,10,FALSE)</f>
        <v>DIABETES</v>
      </c>
      <c r="L1673" s="22">
        <f>VLOOKUP(A1673,table3__3[],4,FALSE)</f>
        <v>14902</v>
      </c>
      <c r="M1673" s="22" t="str">
        <f>VLOOKUP(A1673,table3__3[],5,FALSE)</f>
        <v>tier - 2</v>
      </c>
      <c r="N1673" t="str">
        <f>VLOOKUP(A1673,table3__3[],6,)</f>
        <v>tier - 2</v>
      </c>
      <c r="O1673" t="str">
        <f>VLOOKUP(A1673,table3__3[],7,FALSE)</f>
        <v>R1024</v>
      </c>
      <c r="P1673" s="8">
        <f>VLOOKUP(A1673,table3__3[],8,FALSE)</f>
        <v>64</v>
      </c>
      <c r="Q1673">
        <f>VLOOKUP(A1672,table3__3[],8,)</f>
        <v>52</v>
      </c>
    </row>
    <row r="1674" spans="1:17" x14ac:dyDescent="0.3">
      <c r="A1674" s="11" t="s">
        <v>698</v>
      </c>
      <c r="B1674" s="12" t="s">
        <v>7431</v>
      </c>
      <c r="C1674">
        <f>VLOOKUP(A1674,table2!A1674:J4008,2,FALSE)</f>
        <v>16.690000000000001</v>
      </c>
      <c r="D1674">
        <f>VLOOKUP(A1674,table2!A1674:J4008,3,FALSE)</f>
        <v>10.66</v>
      </c>
      <c r="E1674" t="str">
        <f>VLOOKUP(A1674,table2!A1674:J4008,4,FALSE)</f>
        <v>No</v>
      </c>
      <c r="F1674" t="str">
        <f>VLOOKUP(A1674,table2!A1674:J4008,5,FALSE)</f>
        <v>No</v>
      </c>
      <c r="G1674" t="str">
        <f>VLOOKUP(A1674,table2!A1674:J4008,6,FALSE)</f>
        <v>No</v>
      </c>
      <c r="H1674" s="26">
        <f>VLOOKUP(A1674,table2!A1674:J4008,7,FALSE)</f>
        <v>0</v>
      </c>
      <c r="I1674" t="str">
        <f>VLOOKUP(A1674,table2!A1674:J4008,8,FALSE)</f>
        <v>No</v>
      </c>
      <c r="J1674" t="str">
        <f>VLOOKUP(A1674,table2!A1674:J4008,9,FALSE)</f>
        <v>UNDER WEIGHT</v>
      </c>
      <c r="K1674" t="str">
        <f>VLOOKUP(A1674,table2!A1674:J4008,10,FALSE)</f>
        <v>DIABETES</v>
      </c>
      <c r="L1674" s="22">
        <f>VLOOKUP(A1674,table3__3[],4,FALSE)</f>
        <v>14908</v>
      </c>
      <c r="M1674" s="22" t="str">
        <f>VLOOKUP(A1674,table3__3[],5,FALSE)</f>
        <v>tier - 2</v>
      </c>
      <c r="N1674" t="str">
        <f>VLOOKUP(A1674,table3__3[],6,)</f>
        <v>tier - 1</v>
      </c>
      <c r="O1674" t="str">
        <f>VLOOKUP(A1674,table3__3[],7,FALSE)</f>
        <v>R1011</v>
      </c>
      <c r="P1674" s="8">
        <f>VLOOKUP(A1674,table3__3[],8,FALSE)</f>
        <v>41</v>
      </c>
      <c r="Q1674">
        <f>VLOOKUP(A1673,table3__3[],8,)</f>
        <v>64</v>
      </c>
    </row>
    <row r="1675" spans="1:17" x14ac:dyDescent="0.3">
      <c r="A1675" s="13" t="s">
        <v>697</v>
      </c>
      <c r="B1675" s="14" t="s">
        <v>7432</v>
      </c>
      <c r="C1675">
        <f>VLOOKUP(A1675,table2!A1675:J4009,2,FALSE)</f>
        <v>19.95</v>
      </c>
      <c r="D1675">
        <f>VLOOKUP(A1675,table2!A1675:J4009,3,FALSE)</f>
        <v>4.05</v>
      </c>
      <c r="E1675" t="str">
        <f>VLOOKUP(A1675,table2!A1675:J4009,4,FALSE)</f>
        <v>No</v>
      </c>
      <c r="F1675" t="str">
        <f>VLOOKUP(A1675,table2!A1675:J4009,5,FALSE)</f>
        <v>No</v>
      </c>
      <c r="G1675" t="str">
        <f>VLOOKUP(A1675,table2!A1675:J4009,6,FALSE)</f>
        <v>No</v>
      </c>
      <c r="H1675" s="26">
        <f>VLOOKUP(A1675,table2!A1675:J4009,7,FALSE)</f>
        <v>1</v>
      </c>
      <c r="I1675" t="str">
        <f>VLOOKUP(A1675,table2!A1675:J4009,8,FALSE)</f>
        <v>No</v>
      </c>
      <c r="J1675" t="str">
        <f>VLOOKUP(A1675,table2!A1675:J4009,9,FALSE)</f>
        <v>NORMAL WEIGHT</v>
      </c>
      <c r="K1675" t="str">
        <f>VLOOKUP(A1675,table2!A1675:J4009,10,FALSE)</f>
        <v>NORMAL</v>
      </c>
      <c r="L1675" s="22">
        <f>VLOOKUP(A1675,table3__3[],4,FALSE)</f>
        <v>14927</v>
      </c>
      <c r="M1675" s="22" t="str">
        <f>VLOOKUP(A1675,table3__3[],5,FALSE)</f>
        <v>tier - 2</v>
      </c>
      <c r="N1675" t="str">
        <f>VLOOKUP(A1675,table3__3[],6,)</f>
        <v>tier - 2</v>
      </c>
      <c r="O1675" t="str">
        <f>VLOOKUP(A1675,table3__3[],7,FALSE)</f>
        <v>R1012</v>
      </c>
      <c r="P1675" s="8">
        <f>VLOOKUP(A1675,table3__3[],8,FALSE)</f>
        <v>54</v>
      </c>
      <c r="Q1675">
        <f>VLOOKUP(A1674,table3__3[],8,)</f>
        <v>41</v>
      </c>
    </row>
    <row r="1676" spans="1:17" x14ac:dyDescent="0.3">
      <c r="A1676" s="11" t="s">
        <v>696</v>
      </c>
      <c r="B1676" s="12" t="s">
        <v>7433</v>
      </c>
      <c r="C1676">
        <f>VLOOKUP(A1676,table2!A1676:J4010,2,FALSE)</f>
        <v>17.55</v>
      </c>
      <c r="D1676">
        <f>VLOOKUP(A1676,table2!A1676:J4010,3,FALSE)</f>
        <v>4.2300000000000004</v>
      </c>
      <c r="E1676" t="str">
        <f>VLOOKUP(A1676,table2!A1676:J4010,4,FALSE)</f>
        <v>No</v>
      </c>
      <c r="F1676" t="str">
        <f>VLOOKUP(A1676,table2!A1676:J4010,5,FALSE)</f>
        <v>No</v>
      </c>
      <c r="G1676" t="str">
        <f>VLOOKUP(A1676,table2!A1676:J4010,6,FALSE)</f>
        <v>No</v>
      </c>
      <c r="H1676" s="26">
        <f>VLOOKUP(A1676,table2!A1676:J4010,7,FALSE)</f>
        <v>2</v>
      </c>
      <c r="I1676" t="str">
        <f>VLOOKUP(A1676,table2!A1676:J4010,8,FALSE)</f>
        <v>No</v>
      </c>
      <c r="J1676" t="str">
        <f>VLOOKUP(A1676,table2!A1676:J4010,9,FALSE)</f>
        <v>UNDER WEIGHT</v>
      </c>
      <c r="K1676" t="str">
        <f>VLOOKUP(A1676,table2!A1676:J4010,10,FALSE)</f>
        <v>NORMAL</v>
      </c>
      <c r="L1676" s="22">
        <f>VLOOKUP(A1676,table3__3[],4,FALSE)</f>
        <v>14945</v>
      </c>
      <c r="M1676" s="22" t="str">
        <f>VLOOKUP(A1676,table3__3[],5,FALSE)</f>
        <v>tier - 2</v>
      </c>
      <c r="N1676" t="str">
        <f>VLOOKUP(A1676,table3__3[],6,)</f>
        <v>tier - 1</v>
      </c>
      <c r="O1676" t="str">
        <f>VLOOKUP(A1676,table3__3[],7,FALSE)</f>
        <v>R1021</v>
      </c>
      <c r="P1676" s="8">
        <f>VLOOKUP(A1676,table3__3[],8,FALSE)</f>
        <v>60</v>
      </c>
      <c r="Q1676">
        <f>VLOOKUP(A1675,table3__3[],8,)</f>
        <v>54</v>
      </c>
    </row>
    <row r="1677" spans="1:17" x14ac:dyDescent="0.3">
      <c r="A1677" s="13" t="s">
        <v>695</v>
      </c>
      <c r="B1677" s="14" t="s">
        <v>7435</v>
      </c>
      <c r="C1677">
        <f>VLOOKUP(A1677,table2!A1677:J4011,2,FALSE)</f>
        <v>22.01</v>
      </c>
      <c r="D1677">
        <f>VLOOKUP(A1677,table2!A1677:J4011,3,FALSE)</f>
        <v>5.01</v>
      </c>
      <c r="E1677" t="str">
        <f>VLOOKUP(A1677,table2!A1677:J4011,4,FALSE)</f>
        <v>No</v>
      </c>
      <c r="F1677" t="str">
        <f>VLOOKUP(A1677,table2!A1677:J4011,5,FALSE)</f>
        <v>No</v>
      </c>
      <c r="G1677" t="str">
        <f>VLOOKUP(A1677,table2!A1677:J4011,6,FALSE)</f>
        <v>No</v>
      </c>
      <c r="H1677" s="26">
        <f>VLOOKUP(A1677,table2!A1677:J4011,7,FALSE)</f>
        <v>1</v>
      </c>
      <c r="I1677" t="str">
        <f>VLOOKUP(A1677,table2!A1677:J4011,8,FALSE)</f>
        <v>No</v>
      </c>
      <c r="J1677" t="str">
        <f>VLOOKUP(A1677,table2!A1677:J4011,9,FALSE)</f>
        <v>NORMAL WEIGHT</v>
      </c>
      <c r="K1677" t="str">
        <f>VLOOKUP(A1677,table2!A1677:J4011,10,FALSE)</f>
        <v>NORMAL</v>
      </c>
      <c r="L1677" s="22">
        <f>VLOOKUP(A1677,table3__3[],4,FALSE)</f>
        <v>14988</v>
      </c>
      <c r="M1677" s="22" t="str">
        <f>VLOOKUP(A1677,table3__3[],5,FALSE)</f>
        <v>tier - 2</v>
      </c>
      <c r="N1677" t="str">
        <f>VLOOKUP(A1677,table3__3[],6,)</f>
        <v>tier - 3</v>
      </c>
      <c r="O1677" t="str">
        <f>VLOOKUP(A1677,table3__3[],7,FALSE)</f>
        <v>R1011</v>
      </c>
      <c r="P1677" s="8">
        <f>VLOOKUP(A1677,table3__3[],8,FALSE)</f>
        <v>64</v>
      </c>
      <c r="Q1677">
        <f>VLOOKUP(A1676,table3__3[],8,)</f>
        <v>60</v>
      </c>
    </row>
    <row r="1678" spans="1:17" x14ac:dyDescent="0.3">
      <c r="A1678" s="11" t="s">
        <v>694</v>
      </c>
      <c r="B1678" s="12" t="s">
        <v>7437</v>
      </c>
      <c r="C1678">
        <f>VLOOKUP(A1678,table2!A1678:J4012,2,FALSE)</f>
        <v>41.8</v>
      </c>
      <c r="D1678">
        <f>VLOOKUP(A1678,table2!A1678:J4012,3,FALSE)</f>
        <v>5.82</v>
      </c>
      <c r="E1678" t="str">
        <f>VLOOKUP(A1678,table2!A1678:J4012,4,FALSE)</f>
        <v>Yes</v>
      </c>
      <c r="F1678" t="str">
        <f>VLOOKUP(A1678,table2!A1678:J4012,5,FALSE)</f>
        <v>No</v>
      </c>
      <c r="G1678" t="str">
        <f>VLOOKUP(A1678,table2!A1678:J4012,6,FALSE)</f>
        <v>Yes</v>
      </c>
      <c r="H1678" s="26">
        <f>VLOOKUP(A1678,table2!A1678:J4012,7,FALSE)</f>
        <v>1</v>
      </c>
      <c r="I1678" t="str">
        <f>VLOOKUP(A1678,table2!A1678:J4012,8,FALSE)</f>
        <v>No</v>
      </c>
      <c r="J1678" t="str">
        <f>VLOOKUP(A1678,table2!A1678:J4012,9,FALSE)</f>
        <v>OBESITY</v>
      </c>
      <c r="K1678" t="str">
        <f>VLOOKUP(A1678,table2!A1678:J4012,10,FALSE)</f>
        <v>PREDIABETES</v>
      </c>
      <c r="L1678" s="22">
        <f>VLOOKUP(A1678,table3__3[],4,FALSE)</f>
        <v>15007</v>
      </c>
      <c r="M1678" s="22" t="str">
        <f>VLOOKUP(A1678,table3__3[],5,FALSE)</f>
        <v>tier - 2</v>
      </c>
      <c r="N1678" t="str">
        <f>VLOOKUP(A1678,table3__3[],6,)</f>
        <v>tier - 2</v>
      </c>
      <c r="O1678" t="str">
        <f>VLOOKUP(A1678,table3__3[],7,FALSE)</f>
        <v>R1024</v>
      </c>
      <c r="P1678" s="8">
        <f>VLOOKUP(A1678,table3__3[],8,FALSE)</f>
        <v>27</v>
      </c>
      <c r="Q1678">
        <f>VLOOKUP(A1677,table3__3[],8,)</f>
        <v>64</v>
      </c>
    </row>
    <row r="1679" spans="1:17" x14ac:dyDescent="0.3">
      <c r="A1679" s="13" t="s">
        <v>693</v>
      </c>
      <c r="B1679" s="14" t="s">
        <v>7439</v>
      </c>
      <c r="C1679">
        <f>VLOOKUP(A1679,table2!A1679:J4013,2,FALSE)</f>
        <v>19.170000000000002</v>
      </c>
      <c r="D1679">
        <f>VLOOKUP(A1679,table2!A1679:J4013,3,FALSE)</f>
        <v>7.94</v>
      </c>
      <c r="E1679" t="str">
        <f>VLOOKUP(A1679,table2!A1679:J4013,4,FALSE)</f>
        <v>No</v>
      </c>
      <c r="F1679" t="str">
        <f>VLOOKUP(A1679,table2!A1679:J4013,5,FALSE)</f>
        <v>No</v>
      </c>
      <c r="G1679" t="str">
        <f>VLOOKUP(A1679,table2!A1679:J4013,6,FALSE)</f>
        <v>No</v>
      </c>
      <c r="H1679" s="26">
        <f>VLOOKUP(A1679,table2!A1679:J4013,7,FALSE)</f>
        <v>0</v>
      </c>
      <c r="I1679" t="str">
        <f>VLOOKUP(A1679,table2!A1679:J4013,8,FALSE)</f>
        <v>No</v>
      </c>
      <c r="J1679" t="str">
        <f>VLOOKUP(A1679,table2!A1679:J4013,9,FALSE)</f>
        <v>NORMAL WEIGHT</v>
      </c>
      <c r="K1679" t="str">
        <f>VLOOKUP(A1679,table2!A1679:J4013,10,FALSE)</f>
        <v>DIABETES</v>
      </c>
      <c r="L1679" s="22">
        <f>VLOOKUP(A1679,table3__3[],4,FALSE)</f>
        <v>15020</v>
      </c>
      <c r="M1679" s="22" t="str">
        <f>VLOOKUP(A1679,table3__3[],5,FALSE)</f>
        <v>tier - 2</v>
      </c>
      <c r="N1679" t="str">
        <f>VLOOKUP(A1679,table3__3[],6,)</f>
        <v>tier - 2</v>
      </c>
      <c r="O1679" t="str">
        <f>VLOOKUP(A1679,table3__3[],7,FALSE)</f>
        <v>R1012</v>
      </c>
      <c r="P1679" s="8">
        <f>VLOOKUP(A1679,table3__3[],8,FALSE)</f>
        <v>62</v>
      </c>
      <c r="Q1679">
        <f>VLOOKUP(A1678,table3__3[],8,)</f>
        <v>27</v>
      </c>
    </row>
    <row r="1680" spans="1:17" x14ac:dyDescent="0.3">
      <c r="A1680" s="11" t="s">
        <v>692</v>
      </c>
      <c r="B1680" s="12" t="s">
        <v>6689</v>
      </c>
      <c r="C1680">
        <f>VLOOKUP(A1680,table2!A1680:J4014,2,FALSE)</f>
        <v>32.799999999999997</v>
      </c>
      <c r="D1680">
        <f>VLOOKUP(A1680,table2!A1680:J4014,3,FALSE)</f>
        <v>6.16</v>
      </c>
      <c r="E1680" t="str">
        <f>VLOOKUP(A1680,table2!A1680:J4014,4,FALSE)</f>
        <v>Yes</v>
      </c>
      <c r="F1680" t="str">
        <f>VLOOKUP(A1680,table2!A1680:J4014,5,FALSE)</f>
        <v>No</v>
      </c>
      <c r="G1680" t="str">
        <f>VLOOKUP(A1680,table2!A1680:J4014,6,FALSE)</f>
        <v>Yes</v>
      </c>
      <c r="H1680" s="26">
        <f>VLOOKUP(A1680,table2!A1680:J4014,7,FALSE)</f>
        <v>1</v>
      </c>
      <c r="I1680" t="str">
        <f>VLOOKUP(A1680,table2!A1680:J4014,8,FALSE)</f>
        <v>No</v>
      </c>
      <c r="J1680" t="str">
        <f>VLOOKUP(A1680,table2!A1680:J4014,9,FALSE)</f>
        <v>OBESITY</v>
      </c>
      <c r="K1680" t="str">
        <f>VLOOKUP(A1680,table2!A1680:J4014,10,FALSE)</f>
        <v>PREDIABETES</v>
      </c>
      <c r="L1680" s="22">
        <f>VLOOKUP(A1680,table3__3[],4,FALSE)</f>
        <v>15026</v>
      </c>
      <c r="M1680" s="22" t="str">
        <f>VLOOKUP(A1680,table3__3[],5,FALSE)</f>
        <v>tier - 2</v>
      </c>
      <c r="N1680" t="str">
        <f>VLOOKUP(A1680,table3__3[],6,)</f>
        <v>tier - 1</v>
      </c>
      <c r="O1680" t="str">
        <f>VLOOKUP(A1680,table3__3[],7,FALSE)</f>
        <v>R1011</v>
      </c>
      <c r="P1680" s="8">
        <f>VLOOKUP(A1680,table3__3[],8,FALSE)</f>
        <v>43</v>
      </c>
      <c r="Q1680">
        <f>VLOOKUP(A1679,table3__3[],8,)</f>
        <v>62</v>
      </c>
    </row>
    <row r="1681" spans="1:17" x14ac:dyDescent="0.3">
      <c r="A1681" s="13" t="s">
        <v>691</v>
      </c>
      <c r="B1681" s="14" t="s">
        <v>7442</v>
      </c>
      <c r="C1681">
        <f>VLOOKUP(A1681,table2!A1681:J4015,2,FALSE)</f>
        <v>35.814999999999998</v>
      </c>
      <c r="D1681">
        <f>VLOOKUP(A1681,table2!A1681:J4015,3,FALSE)</f>
        <v>4.1500000000000004</v>
      </c>
      <c r="E1681" t="str">
        <f>VLOOKUP(A1681,table2!A1681:J4015,4,FALSE)</f>
        <v>No</v>
      </c>
      <c r="F1681" t="str">
        <f>VLOOKUP(A1681,table2!A1681:J4015,5,FALSE)</f>
        <v>No</v>
      </c>
      <c r="G1681" t="str">
        <f>VLOOKUP(A1681,table2!A1681:J4015,6,FALSE)</f>
        <v>No</v>
      </c>
      <c r="H1681" s="26">
        <f>VLOOKUP(A1681,table2!A1681:J4015,7,FALSE)</f>
        <v>1</v>
      </c>
      <c r="I1681" t="str">
        <f>VLOOKUP(A1681,table2!A1681:J4015,8,FALSE)</f>
        <v>No</v>
      </c>
      <c r="J1681" t="str">
        <f>VLOOKUP(A1681,table2!A1681:J4015,9,FALSE)</f>
        <v>OBESITY</v>
      </c>
      <c r="K1681" t="str">
        <f>VLOOKUP(A1681,table2!A1681:J4015,10,FALSE)</f>
        <v>NORMAL</v>
      </c>
      <c r="L1681" s="22">
        <f>VLOOKUP(A1681,table3__3[],4,FALSE)</f>
        <v>15026</v>
      </c>
      <c r="M1681" s="22" t="str">
        <f>VLOOKUP(A1681,table3__3[],5,FALSE)</f>
        <v>tier - 2</v>
      </c>
      <c r="N1681" t="str">
        <f>VLOOKUP(A1681,table3__3[],6,)</f>
        <v>tier - 3</v>
      </c>
      <c r="O1681" t="str">
        <f>VLOOKUP(A1681,table3__3[],7,FALSE)</f>
        <v>R1011</v>
      </c>
      <c r="P1681" s="8">
        <f>VLOOKUP(A1681,table3__3[],8,FALSE)</f>
        <v>52</v>
      </c>
      <c r="Q1681">
        <f>VLOOKUP(A1680,table3__3[],8,)</f>
        <v>43</v>
      </c>
    </row>
    <row r="1682" spans="1:17" x14ac:dyDescent="0.3">
      <c r="A1682" s="11" t="s">
        <v>690</v>
      </c>
      <c r="B1682" s="12" t="s">
        <v>5740</v>
      </c>
      <c r="C1682">
        <f>VLOOKUP(A1682,table2!A1682:J4016,2,FALSE)</f>
        <v>24.3</v>
      </c>
      <c r="D1682">
        <f>VLOOKUP(A1682,table2!A1682:J4016,3,FALSE)</f>
        <v>6.23</v>
      </c>
      <c r="E1682" t="str">
        <f>VLOOKUP(A1682,table2!A1682:J4016,4,FALSE)</f>
        <v>No</v>
      </c>
      <c r="F1682" t="str">
        <f>VLOOKUP(A1682,table2!A1682:J4016,5,FALSE)</f>
        <v>No</v>
      </c>
      <c r="G1682" t="str">
        <f>VLOOKUP(A1682,table2!A1682:J4016,6,FALSE)</f>
        <v>No</v>
      </c>
      <c r="H1682" s="26">
        <f>VLOOKUP(A1682,table2!A1682:J4016,7,FALSE)</f>
        <v>0</v>
      </c>
      <c r="I1682" t="str">
        <f>VLOOKUP(A1682,table2!A1682:J4016,8,FALSE)</f>
        <v>No</v>
      </c>
      <c r="J1682" t="str">
        <f>VLOOKUP(A1682,table2!A1682:J4016,9,FALSE)</f>
        <v>NORMAL WEIGHT</v>
      </c>
      <c r="K1682" t="str">
        <f>VLOOKUP(A1682,table2!A1682:J4016,10,FALSE)</f>
        <v>PREDIABETES</v>
      </c>
      <c r="L1682" s="22">
        <f>VLOOKUP(A1682,table3__3[],4,FALSE)</f>
        <v>15039</v>
      </c>
      <c r="M1682" s="22" t="str">
        <f>VLOOKUP(A1682,table3__3[],5,FALSE)</f>
        <v>tier - 2</v>
      </c>
      <c r="N1682" t="str">
        <f>VLOOKUP(A1682,table3__3[],6,)</f>
        <v>tier - 3</v>
      </c>
      <c r="O1682" t="str">
        <f>VLOOKUP(A1682,table3__3[],7,FALSE)</f>
        <v>R1023</v>
      </c>
      <c r="P1682" s="8">
        <f>VLOOKUP(A1682,table3__3[],8,FALSE)</f>
        <v>51</v>
      </c>
      <c r="Q1682">
        <f>VLOOKUP(A1681,table3__3[],8,)</f>
        <v>52</v>
      </c>
    </row>
    <row r="1683" spans="1:17" x14ac:dyDescent="0.3">
      <c r="A1683" s="13" t="s">
        <v>689</v>
      </c>
      <c r="B1683" s="14" t="s">
        <v>7445</v>
      </c>
      <c r="C1683">
        <f>VLOOKUP(A1683,table2!A1683:J4017,2,FALSE)</f>
        <v>19.059999999999999</v>
      </c>
      <c r="D1683">
        <f>VLOOKUP(A1683,table2!A1683:J4017,3,FALSE)</f>
        <v>7.41</v>
      </c>
      <c r="E1683" t="str">
        <f>VLOOKUP(A1683,table2!A1683:J4017,4,FALSE)</f>
        <v>No</v>
      </c>
      <c r="F1683" t="str">
        <f>VLOOKUP(A1683,table2!A1683:J4017,5,FALSE)</f>
        <v>No</v>
      </c>
      <c r="G1683" t="str">
        <f>VLOOKUP(A1683,table2!A1683:J4017,6,FALSE)</f>
        <v>No</v>
      </c>
      <c r="H1683" s="26">
        <f>VLOOKUP(A1683,table2!A1683:J4017,7,FALSE)</f>
        <v>0</v>
      </c>
      <c r="I1683" t="str">
        <f>VLOOKUP(A1683,table2!A1683:J4017,8,FALSE)</f>
        <v>No</v>
      </c>
      <c r="J1683" t="str">
        <f>VLOOKUP(A1683,table2!A1683:J4017,9,FALSE)</f>
        <v>NORMAL WEIGHT</v>
      </c>
      <c r="K1683" t="str">
        <f>VLOOKUP(A1683,table2!A1683:J4017,10,FALSE)</f>
        <v>DIABETES</v>
      </c>
      <c r="L1683" s="22">
        <f>VLOOKUP(A1683,table3__3[],4,FALSE)</f>
        <v>15053</v>
      </c>
      <c r="M1683" s="22" t="str">
        <f>VLOOKUP(A1683,table3__3[],5,FALSE)</f>
        <v>tier - 2</v>
      </c>
      <c r="N1683" t="str">
        <f>VLOOKUP(A1683,table3__3[],6,)</f>
        <v>tier - 2</v>
      </c>
      <c r="O1683" t="str">
        <f>VLOOKUP(A1683,table3__3[],7,FALSE)</f>
        <v>R1022</v>
      </c>
      <c r="P1683" s="8">
        <f>VLOOKUP(A1683,table3__3[],8,FALSE)</f>
        <v>54</v>
      </c>
      <c r="Q1683">
        <f>VLOOKUP(A1682,table3__3[],8,)</f>
        <v>51</v>
      </c>
    </row>
    <row r="1684" spans="1:17" x14ac:dyDescent="0.3">
      <c r="A1684" s="11" t="s">
        <v>688</v>
      </c>
      <c r="B1684" s="12" t="s">
        <v>5376</v>
      </c>
      <c r="C1684">
        <f>VLOOKUP(A1684,table2!A1684:J4018,2,FALSE)</f>
        <v>33.25</v>
      </c>
      <c r="D1684">
        <f>VLOOKUP(A1684,table2!A1684:J4018,3,FALSE)</f>
        <v>5.62</v>
      </c>
      <c r="E1684" t="str">
        <f>VLOOKUP(A1684,table2!A1684:J4018,4,FALSE)</f>
        <v>Yes</v>
      </c>
      <c r="F1684" t="str">
        <f>VLOOKUP(A1684,table2!A1684:J4018,5,FALSE)</f>
        <v>No</v>
      </c>
      <c r="G1684" t="str">
        <f>VLOOKUP(A1684,table2!A1684:J4018,6,FALSE)</f>
        <v>No</v>
      </c>
      <c r="H1684" s="26">
        <f>VLOOKUP(A1684,table2!A1684:J4018,7,FALSE)</f>
        <v>1</v>
      </c>
      <c r="I1684" t="str">
        <f>VLOOKUP(A1684,table2!A1684:J4018,8,FALSE)</f>
        <v>No</v>
      </c>
      <c r="J1684" t="str">
        <f>VLOOKUP(A1684,table2!A1684:J4018,9,FALSE)</f>
        <v>OBESITY</v>
      </c>
      <c r="K1684" t="str">
        <f>VLOOKUP(A1684,table2!A1684:J4018,10,FALSE)</f>
        <v>NORMAL</v>
      </c>
      <c r="L1684" s="22">
        <f>VLOOKUP(A1684,table3__3[],4,FALSE)</f>
        <v>15090</v>
      </c>
      <c r="M1684" s="22" t="str">
        <f>VLOOKUP(A1684,table3__3[],5,FALSE)</f>
        <v>tier - 2</v>
      </c>
      <c r="N1684" t="str">
        <f>VLOOKUP(A1684,table3__3[],6,)</f>
        <v>tier - 1</v>
      </c>
      <c r="O1684" t="str">
        <f>VLOOKUP(A1684,table3__3[],7,FALSE)</f>
        <v>R1023</v>
      </c>
      <c r="P1684" s="8">
        <f>VLOOKUP(A1684,table3__3[],8,FALSE)</f>
        <v>47</v>
      </c>
      <c r="Q1684">
        <f>VLOOKUP(A1683,table3__3[],8,)</f>
        <v>54</v>
      </c>
    </row>
    <row r="1685" spans="1:17" x14ac:dyDescent="0.3">
      <c r="A1685" s="13" t="s">
        <v>687</v>
      </c>
      <c r="B1685" s="14" t="s">
        <v>6962</v>
      </c>
      <c r="C1685">
        <f>VLOOKUP(A1685,table2!A1685:J4019,2,FALSE)</f>
        <v>21.37</v>
      </c>
      <c r="D1685">
        <f>VLOOKUP(A1685,table2!A1685:J4019,3,FALSE)</f>
        <v>4.54</v>
      </c>
      <c r="E1685" t="str">
        <f>VLOOKUP(A1685,table2!A1685:J4019,4,FALSE)</f>
        <v>Yes</v>
      </c>
      <c r="F1685" t="str">
        <f>VLOOKUP(A1685,table2!A1685:J4019,5,FALSE)</f>
        <v>No</v>
      </c>
      <c r="G1685" t="str">
        <f>VLOOKUP(A1685,table2!A1685:J4019,6,FALSE)</f>
        <v>Yes</v>
      </c>
      <c r="H1685" s="26">
        <f>VLOOKUP(A1685,table2!A1685:J4019,7,FALSE)</f>
        <v>1</v>
      </c>
      <c r="I1685" t="str">
        <f>VLOOKUP(A1685,table2!A1685:J4019,8,FALSE)</f>
        <v>No</v>
      </c>
      <c r="J1685" t="str">
        <f>VLOOKUP(A1685,table2!A1685:J4019,9,FALSE)</f>
        <v>NORMAL WEIGHT</v>
      </c>
      <c r="K1685" t="str">
        <f>VLOOKUP(A1685,table2!A1685:J4019,10,FALSE)</f>
        <v>NORMAL</v>
      </c>
      <c r="L1685" s="22">
        <f>VLOOKUP(A1685,table3__3[],4,FALSE)</f>
        <v>15104</v>
      </c>
      <c r="M1685" s="22" t="str">
        <f>VLOOKUP(A1685,table3__3[],5,FALSE)</f>
        <v>tier - 2</v>
      </c>
      <c r="N1685" t="str">
        <f>VLOOKUP(A1685,table3__3[],6,)</f>
        <v>tier - 1</v>
      </c>
      <c r="O1685" t="str">
        <f>VLOOKUP(A1685,table3__3[],7,FALSE)</f>
        <v>R1012</v>
      </c>
      <c r="P1685" s="8">
        <f>VLOOKUP(A1685,table3__3[],8,FALSE)</f>
        <v>50</v>
      </c>
      <c r="Q1685">
        <f>VLOOKUP(A1684,table3__3[],8,)</f>
        <v>47</v>
      </c>
    </row>
    <row r="1686" spans="1:17" x14ac:dyDescent="0.3">
      <c r="A1686" s="11" t="s">
        <v>686</v>
      </c>
      <c r="B1686" s="12" t="s">
        <v>7448</v>
      </c>
      <c r="C1686">
        <f>VLOOKUP(A1686,table2!A1686:J4020,2,FALSE)</f>
        <v>34.43</v>
      </c>
      <c r="D1686">
        <f>VLOOKUP(A1686,table2!A1686:J4020,3,FALSE)</f>
        <v>8.6199999999999992</v>
      </c>
      <c r="E1686" t="str">
        <f>VLOOKUP(A1686,table2!A1686:J4020,4,FALSE)</f>
        <v>Yes</v>
      </c>
      <c r="F1686" t="str">
        <f>VLOOKUP(A1686,table2!A1686:J4020,5,FALSE)</f>
        <v>No</v>
      </c>
      <c r="G1686" t="str">
        <f>VLOOKUP(A1686,table2!A1686:J4020,6,FALSE)</f>
        <v>No</v>
      </c>
      <c r="H1686" s="26">
        <f>VLOOKUP(A1686,table2!A1686:J4020,7,FALSE)</f>
        <v>1</v>
      </c>
      <c r="I1686" t="str">
        <f>VLOOKUP(A1686,table2!A1686:J4020,8,FALSE)</f>
        <v>No</v>
      </c>
      <c r="J1686" t="str">
        <f>VLOOKUP(A1686,table2!A1686:J4020,9,FALSE)</f>
        <v>OBESITY</v>
      </c>
      <c r="K1686" t="str">
        <f>VLOOKUP(A1686,table2!A1686:J4020,10,FALSE)</f>
        <v>DIABETES</v>
      </c>
      <c r="L1686" s="22">
        <f>VLOOKUP(A1686,table3__3[],4,FALSE)</f>
        <v>15123</v>
      </c>
      <c r="M1686" s="22" t="str">
        <f>VLOOKUP(A1686,table3__3[],5,FALSE)</f>
        <v>tier - 2</v>
      </c>
      <c r="N1686" t="str">
        <f>VLOOKUP(A1686,table3__3[],6,)</f>
        <v>tier - 1</v>
      </c>
      <c r="O1686" t="str">
        <f>VLOOKUP(A1686,table3__3[],7,FALSE)</f>
        <v>R1011</v>
      </c>
      <c r="P1686" s="8">
        <f>VLOOKUP(A1686,table3__3[],8,FALSE)</f>
        <v>44</v>
      </c>
      <c r="Q1686">
        <f>VLOOKUP(A1685,table3__3[],8,)</f>
        <v>50</v>
      </c>
    </row>
    <row r="1687" spans="1:17" x14ac:dyDescent="0.3">
      <c r="A1687" s="13" t="s">
        <v>685</v>
      </c>
      <c r="B1687" s="14" t="s">
        <v>5594</v>
      </c>
      <c r="C1687">
        <f>VLOOKUP(A1687,table2!A1687:J4021,2,FALSE)</f>
        <v>20.86</v>
      </c>
      <c r="D1687">
        <f>VLOOKUP(A1687,table2!A1687:J4021,3,FALSE)</f>
        <v>4.3600000000000003</v>
      </c>
      <c r="E1687" t="str">
        <f>VLOOKUP(A1687,table2!A1687:J4021,4,FALSE)</f>
        <v>Yes</v>
      </c>
      <c r="F1687" t="str">
        <f>VLOOKUP(A1687,table2!A1687:J4021,5,FALSE)</f>
        <v>No</v>
      </c>
      <c r="G1687" t="str">
        <f>VLOOKUP(A1687,table2!A1687:J4021,6,FALSE)</f>
        <v>No</v>
      </c>
      <c r="H1687" s="26">
        <f>VLOOKUP(A1687,table2!A1687:J4021,7,FALSE)</f>
        <v>0</v>
      </c>
      <c r="I1687" t="str">
        <f>VLOOKUP(A1687,table2!A1687:J4021,8,FALSE)</f>
        <v>No</v>
      </c>
      <c r="J1687" t="str">
        <f>VLOOKUP(A1687,table2!A1687:J4021,9,FALSE)</f>
        <v>NORMAL WEIGHT</v>
      </c>
      <c r="K1687" t="str">
        <f>VLOOKUP(A1687,table2!A1687:J4021,10,FALSE)</f>
        <v>NORMAL</v>
      </c>
      <c r="L1687" s="22">
        <f>VLOOKUP(A1687,table3__3[],4,FALSE)</f>
        <v>15150</v>
      </c>
      <c r="M1687" s="22" t="str">
        <f>VLOOKUP(A1687,table3__3[],5,FALSE)</f>
        <v>tier - 2</v>
      </c>
      <c r="N1687" t="str">
        <f>VLOOKUP(A1687,table3__3[],6,)</f>
        <v>tier - 1</v>
      </c>
      <c r="O1687" t="str">
        <f>VLOOKUP(A1687,table3__3[],7,FALSE)</f>
        <v>R1023</v>
      </c>
      <c r="P1687" s="8">
        <f>VLOOKUP(A1687,table3__3[],8,FALSE)</f>
        <v>51</v>
      </c>
      <c r="Q1687">
        <f>VLOOKUP(A1686,table3__3[],8,)</f>
        <v>44</v>
      </c>
    </row>
    <row r="1688" spans="1:17" x14ac:dyDescent="0.3">
      <c r="A1688" s="11" t="s">
        <v>684</v>
      </c>
      <c r="B1688" s="12" t="s">
        <v>7450</v>
      </c>
      <c r="C1688">
        <f>VLOOKUP(A1688,table2!A1688:J4022,2,FALSE)</f>
        <v>18.34</v>
      </c>
      <c r="D1688">
        <f>VLOOKUP(A1688,table2!A1688:J4022,3,FALSE)</f>
        <v>10.01</v>
      </c>
      <c r="E1688" t="str">
        <f>VLOOKUP(A1688,table2!A1688:J4022,4,FALSE)</f>
        <v>No</v>
      </c>
      <c r="F1688" t="str">
        <f>VLOOKUP(A1688,table2!A1688:J4022,5,FALSE)</f>
        <v>No</v>
      </c>
      <c r="G1688" t="str">
        <f>VLOOKUP(A1688,table2!A1688:J4022,6,FALSE)</f>
        <v>No</v>
      </c>
      <c r="H1688" s="26">
        <f>VLOOKUP(A1688,table2!A1688:J4022,7,FALSE)</f>
        <v>0</v>
      </c>
      <c r="I1688" t="str">
        <f>VLOOKUP(A1688,table2!A1688:J4022,8,FALSE)</f>
        <v>No</v>
      </c>
      <c r="J1688" t="str">
        <f>VLOOKUP(A1688,table2!A1688:J4022,9,FALSE)</f>
        <v>UNDER WEIGHT</v>
      </c>
      <c r="K1688" t="str">
        <f>VLOOKUP(A1688,table2!A1688:J4022,10,FALSE)</f>
        <v>DIABETES</v>
      </c>
      <c r="L1688" s="22">
        <f>VLOOKUP(A1688,table3__3[],4,FALSE)</f>
        <v>15161</v>
      </c>
      <c r="M1688" s="22" t="str">
        <f>VLOOKUP(A1688,table3__3[],5,FALSE)</f>
        <v>tier - 2</v>
      </c>
      <c r="N1688" t="str">
        <f>VLOOKUP(A1688,table3__3[],6,)</f>
        <v>tier - 2</v>
      </c>
      <c r="O1688" t="str">
        <f>VLOOKUP(A1688,table3__3[],7,FALSE)</f>
        <v>R1012</v>
      </c>
      <c r="P1688" s="8">
        <f>VLOOKUP(A1688,table3__3[],8,FALSE)</f>
        <v>60</v>
      </c>
      <c r="Q1688">
        <f>VLOOKUP(A1687,table3__3[],8,)</f>
        <v>51</v>
      </c>
    </row>
    <row r="1689" spans="1:17" x14ac:dyDescent="0.3">
      <c r="A1689" s="13" t="s">
        <v>683</v>
      </c>
      <c r="B1689" s="14" t="s">
        <v>7452</v>
      </c>
      <c r="C1689">
        <f>VLOOKUP(A1689,table2!A1689:J4023,2,FALSE)</f>
        <v>34.15</v>
      </c>
      <c r="D1689">
        <f>VLOOKUP(A1689,table2!A1689:J4023,3,FALSE)</f>
        <v>5.42</v>
      </c>
      <c r="E1689" t="str">
        <f>VLOOKUP(A1689,table2!A1689:J4023,4,FALSE)</f>
        <v>No</v>
      </c>
      <c r="F1689" t="str">
        <f>VLOOKUP(A1689,table2!A1689:J4023,5,FALSE)</f>
        <v>No</v>
      </c>
      <c r="G1689" t="str">
        <f>VLOOKUP(A1689,table2!A1689:J4023,6,FALSE)</f>
        <v>No</v>
      </c>
      <c r="H1689" s="26">
        <f>VLOOKUP(A1689,table2!A1689:J4023,7,FALSE)</f>
        <v>0</v>
      </c>
      <c r="I1689" t="str">
        <f>VLOOKUP(A1689,table2!A1689:J4023,8,FALSE)</f>
        <v>No</v>
      </c>
      <c r="J1689" t="str">
        <f>VLOOKUP(A1689,table2!A1689:J4023,9,FALSE)</f>
        <v>OBESITY</v>
      </c>
      <c r="K1689" t="str">
        <f>VLOOKUP(A1689,table2!A1689:J4023,10,FALSE)</f>
        <v>NORMAL</v>
      </c>
      <c r="L1689" s="22">
        <f>VLOOKUP(A1689,table3__3[],4,FALSE)</f>
        <v>15162</v>
      </c>
      <c r="M1689" s="22" t="str">
        <f>VLOOKUP(A1689,table3__3[],5,FALSE)</f>
        <v>tier - 2</v>
      </c>
      <c r="N1689" t="str">
        <f>VLOOKUP(A1689,table3__3[],6,)</f>
        <v>tier - 1</v>
      </c>
      <c r="O1689" t="str">
        <f>VLOOKUP(A1689,table3__3[],7,FALSE)</f>
        <v>R1013</v>
      </c>
      <c r="P1689" s="8">
        <f>VLOOKUP(A1689,table3__3[],8,FALSE)</f>
        <v>64</v>
      </c>
      <c r="Q1689">
        <f>VLOOKUP(A1688,table3__3[],8,)</f>
        <v>60</v>
      </c>
    </row>
    <row r="1690" spans="1:17" x14ac:dyDescent="0.3">
      <c r="A1690" s="11" t="s">
        <v>682</v>
      </c>
      <c r="B1690" s="12" t="s">
        <v>7454</v>
      </c>
      <c r="C1690">
        <f>VLOOKUP(A1690,table2!A1690:J4024,2,FALSE)</f>
        <v>18.350000000000001</v>
      </c>
      <c r="D1690">
        <f>VLOOKUP(A1690,table2!A1690:J4024,3,FALSE)</f>
        <v>5.12</v>
      </c>
      <c r="E1690" t="str">
        <f>VLOOKUP(A1690,table2!A1690:J4024,4,FALSE)</f>
        <v>No</v>
      </c>
      <c r="F1690" t="str">
        <f>VLOOKUP(A1690,table2!A1690:J4024,5,FALSE)</f>
        <v>No</v>
      </c>
      <c r="G1690" t="str">
        <f>VLOOKUP(A1690,table2!A1690:J4024,6,FALSE)</f>
        <v>No</v>
      </c>
      <c r="H1690" s="26">
        <f>VLOOKUP(A1690,table2!A1690:J4024,7,FALSE)</f>
        <v>0</v>
      </c>
      <c r="I1690" t="str">
        <f>VLOOKUP(A1690,table2!A1690:J4024,8,FALSE)</f>
        <v>No</v>
      </c>
      <c r="J1690" t="str">
        <f>VLOOKUP(A1690,table2!A1690:J4024,9,FALSE)</f>
        <v>UNDER WEIGHT</v>
      </c>
      <c r="K1690" t="str">
        <f>VLOOKUP(A1690,table2!A1690:J4024,10,FALSE)</f>
        <v>NORMAL</v>
      </c>
      <c r="L1690" s="22">
        <f>VLOOKUP(A1690,table3__3[],4,FALSE)</f>
        <v>15170</v>
      </c>
      <c r="M1690" s="22" t="str">
        <f>VLOOKUP(A1690,table3__3[],5,FALSE)</f>
        <v>tier - 2</v>
      </c>
      <c r="N1690" t="str">
        <f>VLOOKUP(A1690,table3__3[],6,)</f>
        <v>tier - 3</v>
      </c>
      <c r="O1690" t="str">
        <f>VLOOKUP(A1690,table3__3[],7,FALSE)</f>
        <v>R1011</v>
      </c>
      <c r="P1690" s="8">
        <f>VLOOKUP(A1690,table3__3[],8,FALSE)</f>
        <v>63</v>
      </c>
      <c r="Q1690">
        <f>VLOOKUP(A1689,table3__3[],8,)</f>
        <v>64</v>
      </c>
    </row>
    <row r="1691" spans="1:17" x14ac:dyDescent="0.3">
      <c r="A1691" s="13" t="s">
        <v>681</v>
      </c>
      <c r="B1691" s="14" t="s">
        <v>7455</v>
      </c>
      <c r="C1691">
        <f>VLOOKUP(A1691,table2!A1691:J4025,2,FALSE)</f>
        <v>22.13</v>
      </c>
      <c r="D1691">
        <f>VLOOKUP(A1691,table2!A1691:J4025,3,FALSE)</f>
        <v>9.1999999999999993</v>
      </c>
      <c r="E1691" t="str">
        <f>VLOOKUP(A1691,table2!A1691:J4025,4,FALSE)</f>
        <v>Yes</v>
      </c>
      <c r="F1691" t="str">
        <f>VLOOKUP(A1691,table2!A1691:J4025,5,FALSE)</f>
        <v>No</v>
      </c>
      <c r="G1691" t="str">
        <f>VLOOKUP(A1691,table2!A1691:J4025,6,FALSE)</f>
        <v>No</v>
      </c>
      <c r="H1691" s="26">
        <f>VLOOKUP(A1691,table2!A1691:J4025,7,FALSE)</f>
        <v>0</v>
      </c>
      <c r="I1691" t="str">
        <f>VLOOKUP(A1691,table2!A1691:J4025,8,FALSE)</f>
        <v>No</v>
      </c>
      <c r="J1691" t="str">
        <f>VLOOKUP(A1691,table2!A1691:J4025,9,FALSE)</f>
        <v>NORMAL WEIGHT</v>
      </c>
      <c r="K1691" t="str">
        <f>VLOOKUP(A1691,table2!A1691:J4025,10,FALSE)</f>
        <v>DIABETES</v>
      </c>
      <c r="L1691" s="22">
        <f>VLOOKUP(A1691,table3__3[],4,FALSE)</f>
        <v>15175</v>
      </c>
      <c r="M1691" s="22" t="str">
        <f>VLOOKUP(A1691,table3__3[],5,FALSE)</f>
        <v>tier - 2</v>
      </c>
      <c r="N1691" t="str">
        <f>VLOOKUP(A1691,table3__3[],6,)</f>
        <v>tier - 1</v>
      </c>
      <c r="O1691" t="str">
        <f>VLOOKUP(A1691,table3__3[],7,FALSE)</f>
        <v>R1012</v>
      </c>
      <c r="P1691" s="8">
        <f>VLOOKUP(A1691,table3__3[],8,FALSE)</f>
        <v>60</v>
      </c>
      <c r="Q1691">
        <f>VLOOKUP(A1690,table3__3[],8,)</f>
        <v>63</v>
      </c>
    </row>
    <row r="1692" spans="1:17" x14ac:dyDescent="0.3">
      <c r="A1692" s="11" t="s">
        <v>680</v>
      </c>
      <c r="B1692" s="12" t="s">
        <v>7457</v>
      </c>
      <c r="C1692">
        <f>VLOOKUP(A1692,table2!A1692:J4026,2,FALSE)</f>
        <v>22.51</v>
      </c>
      <c r="D1692">
        <f>VLOOKUP(A1692,table2!A1692:J4026,3,FALSE)</f>
        <v>6.08</v>
      </c>
      <c r="E1692" t="str">
        <f>VLOOKUP(A1692,table2!A1692:J4026,4,FALSE)</f>
        <v>Yes</v>
      </c>
      <c r="F1692" t="str">
        <f>VLOOKUP(A1692,table2!A1692:J4026,5,FALSE)</f>
        <v>No</v>
      </c>
      <c r="G1692" t="str">
        <f>VLOOKUP(A1692,table2!A1692:J4026,6,FALSE)</f>
        <v>No</v>
      </c>
      <c r="H1692" s="26">
        <f>VLOOKUP(A1692,table2!A1692:J4026,7,FALSE)</f>
        <v>1</v>
      </c>
      <c r="I1692" t="str">
        <f>VLOOKUP(A1692,table2!A1692:J4026,8,FALSE)</f>
        <v>No</v>
      </c>
      <c r="J1692" t="str">
        <f>VLOOKUP(A1692,table2!A1692:J4026,9,FALSE)</f>
        <v>NORMAL WEIGHT</v>
      </c>
      <c r="K1692" t="str">
        <f>VLOOKUP(A1692,table2!A1692:J4026,10,FALSE)</f>
        <v>PREDIABETES</v>
      </c>
      <c r="L1692" s="22">
        <f>VLOOKUP(A1692,table3__3[],4,FALSE)</f>
        <v>15208</v>
      </c>
      <c r="M1692" s="22" t="str">
        <f>VLOOKUP(A1692,table3__3[],5,FALSE)</f>
        <v>tier - 2</v>
      </c>
      <c r="N1692" t="str">
        <f>VLOOKUP(A1692,table3__3[],6,)</f>
        <v>tier - 1</v>
      </c>
      <c r="O1692" t="str">
        <f>VLOOKUP(A1692,table3__3[],7,FALSE)</f>
        <v>R1012</v>
      </c>
      <c r="P1692" s="8">
        <f>VLOOKUP(A1692,table3__3[],8,FALSE)</f>
        <v>44</v>
      </c>
      <c r="Q1692">
        <f>VLOOKUP(A1691,table3__3[],8,)</f>
        <v>60</v>
      </c>
    </row>
    <row r="1693" spans="1:17" x14ac:dyDescent="0.3">
      <c r="A1693" s="13" t="s">
        <v>679</v>
      </c>
      <c r="B1693" s="14" t="s">
        <v>7459</v>
      </c>
      <c r="C1693">
        <f>VLOOKUP(A1693,table2!A1693:J4027,2,FALSE)</f>
        <v>31</v>
      </c>
      <c r="D1693">
        <f>VLOOKUP(A1693,table2!A1693:J4027,3,FALSE)</f>
        <v>4.7699999999999996</v>
      </c>
      <c r="E1693" t="str">
        <f>VLOOKUP(A1693,table2!A1693:J4027,4,FALSE)</f>
        <v>No</v>
      </c>
      <c r="F1693" t="str">
        <f>VLOOKUP(A1693,table2!A1693:J4027,5,FALSE)</f>
        <v>No</v>
      </c>
      <c r="G1693" t="str">
        <f>VLOOKUP(A1693,table2!A1693:J4027,6,FALSE)</f>
        <v>No</v>
      </c>
      <c r="H1693" s="26">
        <f>VLOOKUP(A1693,table2!A1693:J4027,7,FALSE)</f>
        <v>1</v>
      </c>
      <c r="I1693" t="str">
        <f>VLOOKUP(A1693,table2!A1693:J4027,8,FALSE)</f>
        <v>No</v>
      </c>
      <c r="J1693" t="str">
        <f>VLOOKUP(A1693,table2!A1693:J4027,9,FALSE)</f>
        <v>OBESITY</v>
      </c>
      <c r="K1693" t="str">
        <f>VLOOKUP(A1693,table2!A1693:J4027,10,FALSE)</f>
        <v>NORMAL</v>
      </c>
      <c r="L1693" s="22">
        <f>VLOOKUP(A1693,table3__3[],4,FALSE)</f>
        <v>15230</v>
      </c>
      <c r="M1693" s="22" t="str">
        <f>VLOOKUP(A1693,table3__3[],5,FALSE)</f>
        <v>tier - 2</v>
      </c>
      <c r="N1693" t="str">
        <f>VLOOKUP(A1693,table3__3[],6,)</f>
        <v>tier - 2</v>
      </c>
      <c r="O1693" t="str">
        <f>VLOOKUP(A1693,table3__3[],7,FALSE)</f>
        <v>R1024</v>
      </c>
      <c r="P1693" s="8">
        <f>VLOOKUP(A1693,table3__3[],8,FALSE)</f>
        <v>62</v>
      </c>
      <c r="Q1693">
        <f>VLOOKUP(A1692,table3__3[],8,)</f>
        <v>44</v>
      </c>
    </row>
    <row r="1694" spans="1:17" x14ac:dyDescent="0.3">
      <c r="A1694" s="11" t="s">
        <v>678</v>
      </c>
      <c r="B1694" s="12" t="s">
        <v>5613</v>
      </c>
      <c r="C1694">
        <f>VLOOKUP(A1694,table2!A1694:J4028,2,FALSE)</f>
        <v>28.27</v>
      </c>
      <c r="D1694">
        <f>VLOOKUP(A1694,table2!A1694:J4028,3,FALSE)</f>
        <v>4.62</v>
      </c>
      <c r="E1694" t="str">
        <f>VLOOKUP(A1694,table2!A1694:J4028,4,FALSE)</f>
        <v>No</v>
      </c>
      <c r="F1694" t="str">
        <f>VLOOKUP(A1694,table2!A1694:J4028,5,FALSE)</f>
        <v>No</v>
      </c>
      <c r="G1694" t="str">
        <f>VLOOKUP(A1694,table2!A1694:J4028,6,FALSE)</f>
        <v>No</v>
      </c>
      <c r="H1694" s="26">
        <f>VLOOKUP(A1694,table2!A1694:J4028,7,FALSE)</f>
        <v>1</v>
      </c>
      <c r="I1694" t="str">
        <f>VLOOKUP(A1694,table2!A1694:J4028,8,FALSE)</f>
        <v>No</v>
      </c>
      <c r="J1694" t="str">
        <f>VLOOKUP(A1694,table2!A1694:J4028,9,FALSE)</f>
        <v>OVER WEIGHT</v>
      </c>
      <c r="K1694" t="str">
        <f>VLOOKUP(A1694,table2!A1694:J4028,10,FALSE)</f>
        <v>NORMAL</v>
      </c>
      <c r="L1694" s="22">
        <f>VLOOKUP(A1694,table3__3[],4,FALSE)</f>
        <v>15261</v>
      </c>
      <c r="M1694" s="22" t="str">
        <f>VLOOKUP(A1694,table3__3[],5,FALSE)</f>
        <v>tier - 2</v>
      </c>
      <c r="N1694" t="str">
        <f>VLOOKUP(A1694,table3__3[],6,)</f>
        <v>tier - 2</v>
      </c>
      <c r="O1694" t="str">
        <f>VLOOKUP(A1694,table3__3[],7,FALSE)</f>
        <v>R1023</v>
      </c>
      <c r="P1694" s="8">
        <f>VLOOKUP(A1694,table3__3[],8,FALSE)</f>
        <v>53</v>
      </c>
      <c r="Q1694">
        <f>VLOOKUP(A1693,table3__3[],8,)</f>
        <v>62</v>
      </c>
    </row>
    <row r="1695" spans="1:17" x14ac:dyDescent="0.3">
      <c r="A1695" s="13" t="s">
        <v>677</v>
      </c>
      <c r="B1695" s="14" t="s">
        <v>7461</v>
      </c>
      <c r="C1695">
        <f>VLOOKUP(A1695,table2!A1695:J4029,2,FALSE)</f>
        <v>29.92</v>
      </c>
      <c r="D1695">
        <f>VLOOKUP(A1695,table2!A1695:J4029,3,FALSE)</f>
        <v>9.07</v>
      </c>
      <c r="E1695" t="str">
        <f>VLOOKUP(A1695,table2!A1695:J4029,4,FALSE)</f>
        <v>Yes</v>
      </c>
      <c r="F1695" t="str">
        <f>VLOOKUP(A1695,table2!A1695:J4029,5,FALSE)</f>
        <v>No</v>
      </c>
      <c r="G1695" t="str">
        <f>VLOOKUP(A1695,table2!A1695:J4029,6,FALSE)</f>
        <v>No</v>
      </c>
      <c r="H1695" s="26">
        <f>VLOOKUP(A1695,table2!A1695:J4029,7,FALSE)</f>
        <v>1</v>
      </c>
      <c r="I1695" t="str">
        <f>VLOOKUP(A1695,table2!A1695:J4029,8,FALSE)</f>
        <v>No</v>
      </c>
      <c r="J1695" t="str">
        <f>VLOOKUP(A1695,table2!A1695:J4029,9,FALSE)</f>
        <v>OBESITY</v>
      </c>
      <c r="K1695" t="str">
        <f>VLOOKUP(A1695,table2!A1695:J4029,10,FALSE)</f>
        <v>DIABETES</v>
      </c>
      <c r="L1695" s="22">
        <f>VLOOKUP(A1695,table3__3[],4,FALSE)</f>
        <v>15323</v>
      </c>
      <c r="M1695" s="22" t="str">
        <f>VLOOKUP(A1695,table3__3[],5,FALSE)</f>
        <v>tier - 2</v>
      </c>
      <c r="N1695" t="str">
        <f>VLOOKUP(A1695,table3__3[],6,)</f>
        <v>tier - 3</v>
      </c>
      <c r="O1695" t="str">
        <f>VLOOKUP(A1695,table3__3[],7,FALSE)</f>
        <v>R1021</v>
      </c>
      <c r="P1695" s="8">
        <f>VLOOKUP(A1695,table3__3[],8,FALSE)</f>
        <v>59</v>
      </c>
      <c r="Q1695">
        <f>VLOOKUP(A1694,table3__3[],8,)</f>
        <v>53</v>
      </c>
    </row>
    <row r="1696" spans="1:17" x14ac:dyDescent="0.3">
      <c r="A1696" s="11" t="s">
        <v>676</v>
      </c>
      <c r="B1696" s="12" t="s">
        <v>7462</v>
      </c>
      <c r="C1696">
        <f>VLOOKUP(A1696,table2!A1696:J4030,2,FALSE)</f>
        <v>25.9</v>
      </c>
      <c r="D1696">
        <f>VLOOKUP(A1696,table2!A1696:J4030,3,FALSE)</f>
        <v>9.1199999999999992</v>
      </c>
      <c r="E1696" t="str">
        <f>VLOOKUP(A1696,table2!A1696:J4030,4,FALSE)</f>
        <v>Yes</v>
      </c>
      <c r="F1696" t="str">
        <f>VLOOKUP(A1696,table2!A1696:J4030,5,FALSE)</f>
        <v>No</v>
      </c>
      <c r="G1696" t="str">
        <f>VLOOKUP(A1696,table2!A1696:J4030,6,FALSE)</f>
        <v>No</v>
      </c>
      <c r="H1696" s="26">
        <f>VLOOKUP(A1696,table2!A1696:J4030,7,FALSE)</f>
        <v>1</v>
      </c>
      <c r="I1696" t="str">
        <f>VLOOKUP(A1696,table2!A1696:J4030,8,FALSE)</f>
        <v>No</v>
      </c>
      <c r="J1696" t="str">
        <f>VLOOKUP(A1696,table2!A1696:J4030,9,FALSE)</f>
        <v>OVER WEIGHT</v>
      </c>
      <c r="K1696" t="str">
        <f>VLOOKUP(A1696,table2!A1696:J4030,10,FALSE)</f>
        <v>DIABETES</v>
      </c>
      <c r="L1696" s="22">
        <f>VLOOKUP(A1696,table3__3[],4,FALSE)</f>
        <v>15359</v>
      </c>
      <c r="M1696" s="22" t="str">
        <f>VLOOKUP(A1696,table3__3[],5,FALSE)</f>
        <v>tier - 2</v>
      </c>
      <c r="N1696" t="str">
        <f>VLOOKUP(A1696,table3__3[],6,)</f>
        <v>tier - 3</v>
      </c>
      <c r="O1696" t="str">
        <f>VLOOKUP(A1696,table3__3[],7,FALSE)</f>
        <v>R1024</v>
      </c>
      <c r="P1696" s="8">
        <f>VLOOKUP(A1696,table3__3[],8,FALSE)</f>
        <v>21</v>
      </c>
      <c r="Q1696">
        <f>VLOOKUP(A1695,table3__3[],8,)</f>
        <v>59</v>
      </c>
    </row>
    <row r="1697" spans="1:17" x14ac:dyDescent="0.3">
      <c r="A1697" s="13" t="s">
        <v>675</v>
      </c>
      <c r="B1697" s="14" t="s">
        <v>7464</v>
      </c>
      <c r="C1697">
        <f>VLOOKUP(A1697,table2!A1697:J4031,2,FALSE)</f>
        <v>27.74</v>
      </c>
      <c r="D1697">
        <f>VLOOKUP(A1697,table2!A1697:J4031,3,FALSE)</f>
        <v>7.32</v>
      </c>
      <c r="E1697" t="str">
        <f>VLOOKUP(A1697,table2!A1697:J4031,4,FALSE)</f>
        <v>Yes</v>
      </c>
      <c r="F1697" t="str">
        <f>VLOOKUP(A1697,table2!A1697:J4031,5,FALSE)</f>
        <v>No</v>
      </c>
      <c r="G1697" t="str">
        <f>VLOOKUP(A1697,table2!A1697:J4031,6,FALSE)</f>
        <v>No</v>
      </c>
      <c r="H1697" s="26">
        <f>VLOOKUP(A1697,table2!A1697:J4031,7,FALSE)</f>
        <v>1</v>
      </c>
      <c r="I1697" t="str">
        <f>VLOOKUP(A1697,table2!A1697:J4031,8,FALSE)</f>
        <v>No</v>
      </c>
      <c r="J1697" t="str">
        <f>VLOOKUP(A1697,table2!A1697:J4031,9,FALSE)</f>
        <v>OVER WEIGHT</v>
      </c>
      <c r="K1697" t="str">
        <f>VLOOKUP(A1697,table2!A1697:J4031,10,FALSE)</f>
        <v>DIABETES</v>
      </c>
      <c r="L1697" s="22">
        <f>VLOOKUP(A1697,table3__3[],4,FALSE)</f>
        <v>15362</v>
      </c>
      <c r="M1697" s="22" t="str">
        <f>VLOOKUP(A1697,table3__3[],5,FALSE)</f>
        <v>tier - 2</v>
      </c>
      <c r="N1697" t="str">
        <f>VLOOKUP(A1697,table3__3[],6,)</f>
        <v>tier - 3</v>
      </c>
      <c r="O1697" t="str">
        <f>VLOOKUP(A1697,table3__3[],7,FALSE)</f>
        <v>R1023</v>
      </c>
      <c r="P1697" s="8">
        <f>VLOOKUP(A1697,table3__3[],8,FALSE)</f>
        <v>34</v>
      </c>
      <c r="Q1697">
        <f>VLOOKUP(A1696,table3__3[],8,)</f>
        <v>21</v>
      </c>
    </row>
    <row r="1698" spans="1:17" x14ac:dyDescent="0.3">
      <c r="A1698" s="11" t="s">
        <v>674</v>
      </c>
      <c r="B1698" s="12" t="s">
        <v>7015</v>
      </c>
      <c r="C1698">
        <f>VLOOKUP(A1698,table2!A1698:J4032,2,FALSE)</f>
        <v>17.260000000000002</v>
      </c>
      <c r="D1698">
        <f>VLOOKUP(A1698,table2!A1698:J4032,3,FALSE)</f>
        <v>11.73</v>
      </c>
      <c r="E1698" t="str">
        <f>VLOOKUP(A1698,table2!A1698:J4032,4,FALSE)</f>
        <v>No</v>
      </c>
      <c r="F1698" t="str">
        <f>VLOOKUP(A1698,table2!A1698:J4032,5,FALSE)</f>
        <v>No</v>
      </c>
      <c r="G1698" t="str">
        <f>VLOOKUP(A1698,table2!A1698:J4032,6,FALSE)</f>
        <v>No</v>
      </c>
      <c r="H1698" s="26">
        <f>VLOOKUP(A1698,table2!A1698:J4032,7,FALSE)</f>
        <v>2</v>
      </c>
      <c r="I1698" t="str">
        <f>VLOOKUP(A1698,table2!A1698:J4032,8,FALSE)</f>
        <v>No</v>
      </c>
      <c r="J1698" t="str">
        <f>VLOOKUP(A1698,table2!A1698:J4032,9,FALSE)</f>
        <v>UNDER WEIGHT</v>
      </c>
      <c r="K1698" t="str">
        <f>VLOOKUP(A1698,table2!A1698:J4032,10,FALSE)</f>
        <v>DIABETES</v>
      </c>
      <c r="L1698" s="22">
        <f>VLOOKUP(A1698,table3__3[],4,FALSE)</f>
        <v>15364</v>
      </c>
      <c r="M1698" s="22" t="str">
        <f>VLOOKUP(A1698,table3__3[],5,FALSE)</f>
        <v>tier - 2</v>
      </c>
      <c r="N1698" t="str">
        <f>VLOOKUP(A1698,table3__3[],6,)</f>
        <v>tier - 1</v>
      </c>
      <c r="O1698" t="str">
        <f>VLOOKUP(A1698,table3__3[],7,FALSE)</f>
        <v>R1026</v>
      </c>
      <c r="P1698" s="8">
        <f>VLOOKUP(A1698,table3__3[],8,FALSE)</f>
        <v>54</v>
      </c>
      <c r="Q1698">
        <f>VLOOKUP(A1697,table3__3[],8,)</f>
        <v>34</v>
      </c>
    </row>
    <row r="1699" spans="1:17" x14ac:dyDescent="0.3">
      <c r="A1699" s="13" t="s">
        <v>673</v>
      </c>
      <c r="B1699" s="14" t="s">
        <v>7467</v>
      </c>
      <c r="C1699">
        <f>VLOOKUP(A1699,table2!A1699:J4033,2,FALSE)</f>
        <v>19.855</v>
      </c>
      <c r="D1699">
        <f>VLOOKUP(A1699,table2!A1699:J4033,3,FALSE)</f>
        <v>6.64</v>
      </c>
      <c r="E1699" t="str">
        <f>VLOOKUP(A1699,table2!A1699:J4033,4,FALSE)</f>
        <v>Yes</v>
      </c>
      <c r="F1699" t="str">
        <f>VLOOKUP(A1699,table2!A1699:J4033,5,FALSE)</f>
        <v>No</v>
      </c>
      <c r="G1699" t="str">
        <f>VLOOKUP(A1699,table2!A1699:J4033,6,FALSE)</f>
        <v>No</v>
      </c>
      <c r="H1699" s="26">
        <f>VLOOKUP(A1699,table2!A1699:J4033,7,FALSE)</f>
        <v>1</v>
      </c>
      <c r="I1699" t="str">
        <f>VLOOKUP(A1699,table2!A1699:J4033,8,FALSE)</f>
        <v>No</v>
      </c>
      <c r="J1699" t="str">
        <f>VLOOKUP(A1699,table2!A1699:J4033,9,FALSE)</f>
        <v>NORMAL WEIGHT</v>
      </c>
      <c r="K1699" t="str">
        <f>VLOOKUP(A1699,table2!A1699:J4033,10,FALSE)</f>
        <v>DIABETES</v>
      </c>
      <c r="L1699" s="22">
        <f>VLOOKUP(A1699,table3__3[],4,FALSE)</f>
        <v>15368</v>
      </c>
      <c r="M1699" s="22" t="str">
        <f>VLOOKUP(A1699,table3__3[],5,FALSE)</f>
        <v>tier - 2</v>
      </c>
      <c r="N1699" t="str">
        <f>VLOOKUP(A1699,table3__3[],6,)</f>
        <v>tier - 2</v>
      </c>
      <c r="O1699" t="str">
        <f>VLOOKUP(A1699,table3__3[],7,FALSE)</f>
        <v>R1011</v>
      </c>
      <c r="P1699" s="8">
        <f>VLOOKUP(A1699,table3__3[],8,FALSE)</f>
        <v>60</v>
      </c>
      <c r="Q1699">
        <f>VLOOKUP(A1698,table3__3[],8,)</f>
        <v>54</v>
      </c>
    </row>
    <row r="1700" spans="1:17" x14ac:dyDescent="0.3">
      <c r="A1700" s="11" t="s">
        <v>672</v>
      </c>
      <c r="B1700" s="12" t="s">
        <v>7468</v>
      </c>
      <c r="C1700">
        <f>VLOOKUP(A1700,table2!A1700:J4034,2,FALSE)</f>
        <v>41.69</v>
      </c>
      <c r="D1700">
        <f>VLOOKUP(A1700,table2!A1700:J4034,3,FALSE)</f>
        <v>5.78</v>
      </c>
      <c r="E1700" t="str">
        <f>VLOOKUP(A1700,table2!A1700:J4034,4,FALSE)</f>
        <v>No</v>
      </c>
      <c r="F1700" t="str">
        <f>VLOOKUP(A1700,table2!A1700:J4034,5,FALSE)</f>
        <v>No</v>
      </c>
      <c r="G1700" t="str">
        <f>VLOOKUP(A1700,table2!A1700:J4034,6,FALSE)</f>
        <v>No</v>
      </c>
      <c r="H1700" s="26">
        <f>VLOOKUP(A1700,table2!A1700:J4034,7,FALSE)</f>
        <v>0</v>
      </c>
      <c r="I1700" t="str">
        <f>VLOOKUP(A1700,table2!A1700:J4034,8,FALSE)</f>
        <v>No</v>
      </c>
      <c r="J1700" t="str">
        <f>VLOOKUP(A1700,table2!A1700:J4034,9,FALSE)</f>
        <v>OBESITY</v>
      </c>
      <c r="K1700" t="str">
        <f>VLOOKUP(A1700,table2!A1700:J4034,10,FALSE)</f>
        <v>PREDIABETES</v>
      </c>
      <c r="L1700" s="22">
        <f>VLOOKUP(A1700,table3__3[],4,FALSE)</f>
        <v>15378</v>
      </c>
      <c r="M1700" s="22" t="str">
        <f>VLOOKUP(A1700,table3__3[],5,FALSE)</f>
        <v>tier - 2</v>
      </c>
      <c r="N1700" t="str">
        <f>VLOOKUP(A1700,table3__3[],6,)</f>
        <v>tier - 2</v>
      </c>
      <c r="O1700" t="str">
        <f>VLOOKUP(A1700,table3__3[],7,FALSE)</f>
        <v>R1012</v>
      </c>
      <c r="P1700" s="8">
        <f>VLOOKUP(A1700,table3__3[],8,FALSE)</f>
        <v>58</v>
      </c>
      <c r="Q1700">
        <f>VLOOKUP(A1699,table3__3[],8,)</f>
        <v>60</v>
      </c>
    </row>
    <row r="1701" spans="1:17" x14ac:dyDescent="0.3">
      <c r="A1701" s="13" t="s">
        <v>671</v>
      </c>
      <c r="B1701" s="14" t="s">
        <v>7469</v>
      </c>
      <c r="C1701">
        <f>VLOOKUP(A1701,table2!A1701:J4035,2,FALSE)</f>
        <v>16.12</v>
      </c>
      <c r="D1701">
        <f>VLOOKUP(A1701,table2!A1701:J4035,3,FALSE)</f>
        <v>10.45</v>
      </c>
      <c r="E1701" t="str">
        <f>VLOOKUP(A1701,table2!A1701:J4035,4,FALSE)</f>
        <v>No</v>
      </c>
      <c r="F1701" t="str">
        <f>VLOOKUP(A1701,table2!A1701:J4035,5,FALSE)</f>
        <v>No</v>
      </c>
      <c r="G1701" t="str">
        <f>VLOOKUP(A1701,table2!A1701:J4035,6,FALSE)</f>
        <v>No</v>
      </c>
      <c r="H1701" s="26">
        <f>VLOOKUP(A1701,table2!A1701:J4035,7,FALSE)</f>
        <v>0</v>
      </c>
      <c r="I1701" t="str">
        <f>VLOOKUP(A1701,table2!A1701:J4035,8,FALSE)</f>
        <v>No</v>
      </c>
      <c r="J1701" t="str">
        <f>VLOOKUP(A1701,table2!A1701:J4035,9,FALSE)</f>
        <v>UNDER WEIGHT</v>
      </c>
      <c r="K1701" t="str">
        <f>VLOOKUP(A1701,table2!A1701:J4035,10,FALSE)</f>
        <v>DIABETES</v>
      </c>
      <c r="L1701" s="22">
        <f>VLOOKUP(A1701,table3__3[],4,FALSE)</f>
        <v>15440</v>
      </c>
      <c r="M1701" s="22" t="str">
        <f>VLOOKUP(A1701,table3__3[],5,FALSE)</f>
        <v>tier - 2</v>
      </c>
      <c r="N1701" t="str">
        <f>VLOOKUP(A1701,table3__3[],6,)</f>
        <v>tier - 1</v>
      </c>
      <c r="O1701" t="str">
        <f>VLOOKUP(A1701,table3__3[],7,FALSE)</f>
        <v>R1012</v>
      </c>
      <c r="P1701" s="8">
        <f>VLOOKUP(A1701,table3__3[],8,FALSE)</f>
        <v>32</v>
      </c>
      <c r="Q1701">
        <f>VLOOKUP(A1700,table3__3[],8,)</f>
        <v>58</v>
      </c>
    </row>
    <row r="1702" spans="1:17" x14ac:dyDescent="0.3">
      <c r="A1702" s="11" t="s">
        <v>670</v>
      </c>
      <c r="B1702" s="12" t="s">
        <v>7471</v>
      </c>
      <c r="C1702">
        <f>VLOOKUP(A1702,table2!A1702:J4036,2,FALSE)</f>
        <v>37.43</v>
      </c>
      <c r="D1702">
        <f>VLOOKUP(A1702,table2!A1702:J4036,3,FALSE)</f>
        <v>4.5199999999999996</v>
      </c>
      <c r="E1702" t="str">
        <f>VLOOKUP(A1702,table2!A1702:J4036,4,FALSE)</f>
        <v>No</v>
      </c>
      <c r="F1702" t="str">
        <f>VLOOKUP(A1702,table2!A1702:J4036,5,FALSE)</f>
        <v>No</v>
      </c>
      <c r="G1702" t="str">
        <f>VLOOKUP(A1702,table2!A1702:J4036,6,FALSE)</f>
        <v>No</v>
      </c>
      <c r="H1702" s="26">
        <f>VLOOKUP(A1702,table2!A1702:J4036,7,FALSE)</f>
        <v>1</v>
      </c>
      <c r="I1702" t="str">
        <f>VLOOKUP(A1702,table2!A1702:J4036,8,FALSE)</f>
        <v>No</v>
      </c>
      <c r="J1702" t="str">
        <f>VLOOKUP(A1702,table2!A1702:J4036,9,FALSE)</f>
        <v>OBESITY</v>
      </c>
      <c r="K1702" t="str">
        <f>VLOOKUP(A1702,table2!A1702:J4036,10,FALSE)</f>
        <v>NORMAL</v>
      </c>
      <c r="L1702" s="22">
        <f>VLOOKUP(A1702,table3__3[],4,FALSE)</f>
        <v>15450</v>
      </c>
      <c r="M1702" s="22" t="str">
        <f>VLOOKUP(A1702,table3__3[],5,FALSE)</f>
        <v>tier - 2</v>
      </c>
      <c r="N1702" t="str">
        <f>VLOOKUP(A1702,table3__3[],6,)</f>
        <v>tier - 1</v>
      </c>
      <c r="O1702" t="str">
        <f>VLOOKUP(A1702,table3__3[],7,FALSE)</f>
        <v>R1026</v>
      </c>
      <c r="P1702" s="8">
        <f>VLOOKUP(A1702,table3__3[],8,FALSE)</f>
        <v>46</v>
      </c>
      <c r="Q1702">
        <f>VLOOKUP(A1701,table3__3[],8,)</f>
        <v>32</v>
      </c>
    </row>
    <row r="1703" spans="1:17" x14ac:dyDescent="0.3">
      <c r="A1703" s="13" t="s">
        <v>669</v>
      </c>
      <c r="B1703" s="14" t="s">
        <v>7472</v>
      </c>
      <c r="C1703">
        <f>VLOOKUP(A1703,table2!A1703:J4037,2,FALSE)</f>
        <v>31.065000000000001</v>
      </c>
      <c r="D1703">
        <f>VLOOKUP(A1703,table2!A1703:J4037,3,FALSE)</f>
        <v>5.71</v>
      </c>
      <c r="E1703" t="str">
        <f>VLOOKUP(A1703,table2!A1703:J4037,4,FALSE)</f>
        <v>No</v>
      </c>
      <c r="F1703" t="str">
        <f>VLOOKUP(A1703,table2!A1703:J4037,5,FALSE)</f>
        <v>No</v>
      </c>
      <c r="G1703" t="str">
        <f>VLOOKUP(A1703,table2!A1703:J4037,6,FALSE)</f>
        <v>No</v>
      </c>
      <c r="H1703" s="26">
        <f>VLOOKUP(A1703,table2!A1703:J4037,7,FALSE)</f>
        <v>0</v>
      </c>
      <c r="I1703" t="str">
        <f>VLOOKUP(A1703,table2!A1703:J4037,8,FALSE)</f>
        <v>No</v>
      </c>
      <c r="J1703" t="str">
        <f>VLOOKUP(A1703,table2!A1703:J4037,9,FALSE)</f>
        <v>OBESITY</v>
      </c>
      <c r="K1703" t="str">
        <f>VLOOKUP(A1703,table2!A1703:J4037,10,FALSE)</f>
        <v>PREDIABETES</v>
      </c>
      <c r="L1703" s="22">
        <f>VLOOKUP(A1703,table3__3[],4,FALSE)</f>
        <v>15518</v>
      </c>
      <c r="M1703" s="22" t="str">
        <f>VLOOKUP(A1703,table3__3[],5,FALSE)</f>
        <v>tier - 2</v>
      </c>
      <c r="N1703" t="str">
        <f>VLOOKUP(A1703,table3__3[],6,)</f>
        <v>tier - 3</v>
      </c>
      <c r="O1703" t="str">
        <f>VLOOKUP(A1703,table3__3[],7,FALSE)</f>
        <v>R1015</v>
      </c>
      <c r="P1703" s="8">
        <f>VLOOKUP(A1703,table3__3[],8,FALSE)</f>
        <v>18</v>
      </c>
      <c r="Q1703">
        <f>VLOOKUP(A1702,table3__3[],8,)</f>
        <v>46</v>
      </c>
    </row>
    <row r="1704" spans="1:17" x14ac:dyDescent="0.3">
      <c r="A1704" s="11" t="s">
        <v>668</v>
      </c>
      <c r="B1704" s="12" t="s">
        <v>7473</v>
      </c>
      <c r="C1704">
        <f>VLOOKUP(A1704,table2!A1704:J4038,2,FALSE)</f>
        <v>25.08</v>
      </c>
      <c r="D1704">
        <f>VLOOKUP(A1704,table2!A1704:J4038,3,FALSE)</f>
        <v>4.7699999999999996</v>
      </c>
      <c r="E1704" t="str">
        <f>VLOOKUP(A1704,table2!A1704:J4038,4,FALSE)</f>
        <v>No</v>
      </c>
      <c r="F1704" t="str">
        <f>VLOOKUP(A1704,table2!A1704:J4038,5,FALSE)</f>
        <v>No</v>
      </c>
      <c r="G1704" t="str">
        <f>VLOOKUP(A1704,table2!A1704:J4038,6,FALSE)</f>
        <v>No</v>
      </c>
      <c r="H1704" s="26">
        <f>VLOOKUP(A1704,table2!A1704:J4038,7,FALSE)</f>
        <v>0</v>
      </c>
      <c r="I1704" t="str">
        <f>VLOOKUP(A1704,table2!A1704:J4038,8,FALSE)</f>
        <v>No</v>
      </c>
      <c r="J1704" t="str">
        <f>VLOOKUP(A1704,table2!A1704:J4038,9,FALSE)</f>
        <v>OVER WEIGHT</v>
      </c>
      <c r="K1704" t="str">
        <f>VLOOKUP(A1704,table2!A1704:J4038,10,FALSE)</f>
        <v>NORMAL</v>
      </c>
      <c r="L1704" s="22">
        <f>VLOOKUP(A1704,table3__3[],4,FALSE)</f>
        <v>15532</v>
      </c>
      <c r="M1704" s="22" t="str">
        <f>VLOOKUP(A1704,table3__3[],5,FALSE)</f>
        <v>tier - 2</v>
      </c>
      <c r="N1704" t="str">
        <f>VLOOKUP(A1704,table3__3[],6,)</f>
        <v>tier - 2</v>
      </c>
      <c r="O1704" t="str">
        <f>VLOOKUP(A1704,table3__3[],7,FALSE)</f>
        <v>R1026</v>
      </c>
      <c r="P1704" s="8">
        <f>VLOOKUP(A1704,table3__3[],8,FALSE)</f>
        <v>48</v>
      </c>
      <c r="Q1704">
        <f>VLOOKUP(A1703,table3__3[],8,)</f>
        <v>18</v>
      </c>
    </row>
    <row r="1705" spans="1:17" x14ac:dyDescent="0.3">
      <c r="A1705" s="13" t="s">
        <v>667</v>
      </c>
      <c r="B1705" s="14" t="s">
        <v>7474</v>
      </c>
      <c r="C1705">
        <f>VLOOKUP(A1705,table2!A1705:J4039,2,FALSE)</f>
        <v>15.2</v>
      </c>
      <c r="D1705">
        <f>VLOOKUP(A1705,table2!A1705:J4039,3,FALSE)</f>
        <v>7.81</v>
      </c>
      <c r="E1705" t="str">
        <f>VLOOKUP(A1705,table2!A1705:J4039,4,FALSE)</f>
        <v>Yes</v>
      </c>
      <c r="F1705" t="str">
        <f>VLOOKUP(A1705,table2!A1705:J4039,5,FALSE)</f>
        <v>No</v>
      </c>
      <c r="G1705" t="str">
        <f>VLOOKUP(A1705,table2!A1705:J4039,6,FALSE)</f>
        <v>No</v>
      </c>
      <c r="H1705" s="26">
        <f>VLOOKUP(A1705,table2!A1705:J4039,7,FALSE)</f>
        <v>1</v>
      </c>
      <c r="I1705" t="str">
        <f>VLOOKUP(A1705,table2!A1705:J4039,8,FALSE)</f>
        <v>No</v>
      </c>
      <c r="J1705" t="str">
        <f>VLOOKUP(A1705,table2!A1705:J4039,9,FALSE)</f>
        <v>UNDER WEIGHT</v>
      </c>
      <c r="K1705" t="str">
        <f>VLOOKUP(A1705,table2!A1705:J4039,10,FALSE)</f>
        <v>DIABETES</v>
      </c>
      <c r="L1705" s="22">
        <f>VLOOKUP(A1705,table3__3[],4,FALSE)</f>
        <v>15555</v>
      </c>
      <c r="M1705" s="22" t="str">
        <f>VLOOKUP(A1705,table3__3[],5,FALSE)</f>
        <v>tier - 2</v>
      </c>
      <c r="N1705" t="str">
        <f>VLOOKUP(A1705,table3__3[],6,)</f>
        <v>tier - 3</v>
      </c>
      <c r="O1705" t="str">
        <f>VLOOKUP(A1705,table3__3[],7,FALSE)</f>
        <v>R1012</v>
      </c>
      <c r="P1705" s="8">
        <f>VLOOKUP(A1705,table3__3[],8,FALSE)</f>
        <v>63</v>
      </c>
      <c r="Q1705">
        <f>VLOOKUP(A1704,table3__3[],8,)</f>
        <v>48</v>
      </c>
    </row>
    <row r="1706" spans="1:17" x14ac:dyDescent="0.3">
      <c r="A1706" s="11" t="s">
        <v>666</v>
      </c>
      <c r="B1706" s="12" t="s">
        <v>6076</v>
      </c>
      <c r="C1706">
        <f>VLOOKUP(A1706,table2!A1706:J4040,2,FALSE)</f>
        <v>22.34</v>
      </c>
      <c r="D1706">
        <f>VLOOKUP(A1706,table2!A1706:J4040,3,FALSE)</f>
        <v>5.19</v>
      </c>
      <c r="E1706" t="str">
        <f>VLOOKUP(A1706,table2!A1706:J4040,4,FALSE)</f>
        <v>Yes</v>
      </c>
      <c r="F1706" t="str">
        <f>VLOOKUP(A1706,table2!A1706:J4040,5,FALSE)</f>
        <v>No</v>
      </c>
      <c r="G1706" t="str">
        <f>VLOOKUP(A1706,table2!A1706:J4040,6,FALSE)</f>
        <v>No</v>
      </c>
      <c r="H1706" s="26">
        <f>VLOOKUP(A1706,table2!A1706:J4040,7,FALSE)</f>
        <v>0</v>
      </c>
      <c r="I1706" t="str">
        <f>VLOOKUP(A1706,table2!A1706:J4040,8,FALSE)</f>
        <v>No</v>
      </c>
      <c r="J1706" t="str">
        <f>VLOOKUP(A1706,table2!A1706:J4040,9,FALSE)</f>
        <v>NORMAL WEIGHT</v>
      </c>
      <c r="K1706" t="str">
        <f>VLOOKUP(A1706,table2!A1706:J4040,10,FALSE)</f>
        <v>NORMAL</v>
      </c>
      <c r="L1706" s="22">
        <f>VLOOKUP(A1706,table3__3[],4,FALSE)</f>
        <v>15557</v>
      </c>
      <c r="M1706" s="22" t="str">
        <f>VLOOKUP(A1706,table3__3[],5,FALSE)</f>
        <v>tier - 2</v>
      </c>
      <c r="N1706" t="str">
        <f>VLOOKUP(A1706,table3__3[],6,)</f>
        <v>tier - 2</v>
      </c>
      <c r="O1706" t="str">
        <f>VLOOKUP(A1706,table3__3[],7,FALSE)</f>
        <v>R1012</v>
      </c>
      <c r="P1706" s="8">
        <f>VLOOKUP(A1706,table3__3[],8,FALSE)</f>
        <v>48</v>
      </c>
      <c r="Q1706">
        <f>VLOOKUP(A1705,table3__3[],8,)</f>
        <v>63</v>
      </c>
    </row>
    <row r="1707" spans="1:17" x14ac:dyDescent="0.3">
      <c r="A1707" s="13" t="s">
        <v>665</v>
      </c>
      <c r="B1707" s="14" t="s">
        <v>7476</v>
      </c>
      <c r="C1707">
        <f>VLOOKUP(A1707,table2!A1707:J4041,2,FALSE)</f>
        <v>40.15</v>
      </c>
      <c r="D1707">
        <f>VLOOKUP(A1707,table2!A1707:J4041,3,FALSE)</f>
        <v>5.93</v>
      </c>
      <c r="E1707" t="str">
        <f>VLOOKUP(A1707,table2!A1707:J4041,4,FALSE)</f>
        <v>No</v>
      </c>
      <c r="F1707" t="str">
        <f>VLOOKUP(A1707,table2!A1707:J4041,5,FALSE)</f>
        <v>No</v>
      </c>
      <c r="G1707" t="str">
        <f>VLOOKUP(A1707,table2!A1707:J4041,6,FALSE)</f>
        <v>No</v>
      </c>
      <c r="H1707" s="26">
        <f>VLOOKUP(A1707,table2!A1707:J4041,7,FALSE)</f>
        <v>1</v>
      </c>
      <c r="I1707" t="str">
        <f>VLOOKUP(A1707,table2!A1707:J4041,8,FALSE)</f>
        <v>No</v>
      </c>
      <c r="J1707" t="str">
        <f>VLOOKUP(A1707,table2!A1707:J4041,9,FALSE)</f>
        <v>OBESITY</v>
      </c>
      <c r="K1707" t="str">
        <f>VLOOKUP(A1707,table2!A1707:J4041,10,FALSE)</f>
        <v>PREDIABETES</v>
      </c>
      <c r="L1707" s="22">
        <f>VLOOKUP(A1707,table3__3[],4,FALSE)</f>
        <v>15609</v>
      </c>
      <c r="M1707" s="22" t="str">
        <f>VLOOKUP(A1707,table3__3[],5,FALSE)</f>
        <v>tier - 2</v>
      </c>
      <c r="N1707" t="str">
        <f>VLOOKUP(A1707,table3__3[],6,)</f>
        <v>tier - 2</v>
      </c>
      <c r="O1707" t="str">
        <f>VLOOKUP(A1707,table3__3[],7,FALSE)</f>
        <v>R1026</v>
      </c>
      <c r="P1707" s="8">
        <f>VLOOKUP(A1707,table3__3[],8,FALSE)</f>
        <v>57</v>
      </c>
      <c r="Q1707">
        <f>VLOOKUP(A1706,table3__3[],8,)</f>
        <v>48</v>
      </c>
    </row>
    <row r="1708" spans="1:17" x14ac:dyDescent="0.3">
      <c r="A1708" s="11" t="s">
        <v>664</v>
      </c>
      <c r="B1708" s="12" t="s">
        <v>6646</v>
      </c>
      <c r="C1708">
        <f>VLOOKUP(A1708,table2!A1708:J4042,2,FALSE)</f>
        <v>37.729999999999997</v>
      </c>
      <c r="D1708">
        <f>VLOOKUP(A1708,table2!A1708:J4042,3,FALSE)</f>
        <v>6.29</v>
      </c>
      <c r="E1708" t="str">
        <f>VLOOKUP(A1708,table2!A1708:J4042,4,FALSE)</f>
        <v>No</v>
      </c>
      <c r="F1708" t="str">
        <f>VLOOKUP(A1708,table2!A1708:J4042,5,FALSE)</f>
        <v>No</v>
      </c>
      <c r="G1708" t="str">
        <f>VLOOKUP(A1708,table2!A1708:J4042,6,FALSE)</f>
        <v>No</v>
      </c>
      <c r="H1708" s="26">
        <f>VLOOKUP(A1708,table2!A1708:J4042,7,FALSE)</f>
        <v>1</v>
      </c>
      <c r="I1708" t="str">
        <f>VLOOKUP(A1708,table2!A1708:J4042,8,FALSE)</f>
        <v>No</v>
      </c>
      <c r="J1708" t="str">
        <f>VLOOKUP(A1708,table2!A1708:J4042,9,FALSE)</f>
        <v>OBESITY</v>
      </c>
      <c r="K1708" t="str">
        <f>VLOOKUP(A1708,table2!A1708:J4042,10,FALSE)</f>
        <v>PREDIABETES</v>
      </c>
      <c r="L1708" s="22">
        <f>VLOOKUP(A1708,table3__3[],4,FALSE)</f>
        <v>15612</v>
      </c>
      <c r="M1708" s="22" t="str">
        <f>VLOOKUP(A1708,table3__3[],5,FALSE)</f>
        <v>tier - 2</v>
      </c>
      <c r="N1708" t="str">
        <f>VLOOKUP(A1708,table3__3[],6,)</f>
        <v>tier - 2</v>
      </c>
      <c r="O1708" t="str">
        <f>VLOOKUP(A1708,table3__3[],7,FALSE)</f>
        <v>R1012</v>
      </c>
      <c r="P1708" s="8">
        <f>VLOOKUP(A1708,table3__3[],8,FALSE)</f>
        <v>63</v>
      </c>
      <c r="Q1708">
        <f>VLOOKUP(A1707,table3__3[],8,)</f>
        <v>57</v>
      </c>
    </row>
    <row r="1709" spans="1:17" x14ac:dyDescent="0.3">
      <c r="A1709" s="13" t="s">
        <v>663</v>
      </c>
      <c r="B1709" s="14" t="s">
        <v>7478</v>
      </c>
      <c r="C1709">
        <f>VLOOKUP(A1709,table2!A1709:J4043,2,FALSE)</f>
        <v>25.35</v>
      </c>
      <c r="D1709">
        <f>VLOOKUP(A1709,table2!A1709:J4043,3,FALSE)</f>
        <v>4.9000000000000004</v>
      </c>
      <c r="E1709" t="str">
        <f>VLOOKUP(A1709,table2!A1709:J4043,4,FALSE)</f>
        <v>No</v>
      </c>
      <c r="F1709" t="str">
        <f>VLOOKUP(A1709,table2!A1709:J4043,5,FALSE)</f>
        <v>No</v>
      </c>
      <c r="G1709" t="str">
        <f>VLOOKUP(A1709,table2!A1709:J4043,6,FALSE)</f>
        <v>No</v>
      </c>
      <c r="H1709" s="26">
        <f>VLOOKUP(A1709,table2!A1709:J4043,7,FALSE)</f>
        <v>0</v>
      </c>
      <c r="I1709" t="str">
        <f>VLOOKUP(A1709,table2!A1709:J4043,8,FALSE)</f>
        <v>No</v>
      </c>
      <c r="J1709" t="str">
        <f>VLOOKUP(A1709,table2!A1709:J4043,9,FALSE)</f>
        <v>OVER WEIGHT</v>
      </c>
      <c r="K1709" t="str">
        <f>VLOOKUP(A1709,table2!A1709:J4043,10,FALSE)</f>
        <v>NORMAL</v>
      </c>
      <c r="L1709" s="22">
        <f>VLOOKUP(A1709,table3__3[],4,FALSE)</f>
        <v>15646</v>
      </c>
      <c r="M1709" s="22" t="str">
        <f>VLOOKUP(A1709,table3__3[],5,FALSE)</f>
        <v>tier - 2</v>
      </c>
      <c r="N1709" t="str">
        <f>VLOOKUP(A1709,table3__3[],6,)</f>
        <v>tier - 2</v>
      </c>
      <c r="O1709" t="str">
        <f>VLOOKUP(A1709,table3__3[],7,FALSE)</f>
        <v>R1011</v>
      </c>
      <c r="P1709" s="8">
        <f>VLOOKUP(A1709,table3__3[],8,FALSE)</f>
        <v>34</v>
      </c>
      <c r="Q1709">
        <f>VLOOKUP(A1708,table3__3[],8,)</f>
        <v>63</v>
      </c>
    </row>
    <row r="1710" spans="1:17" x14ac:dyDescent="0.3">
      <c r="A1710" s="11" t="s">
        <v>662</v>
      </c>
      <c r="B1710" s="12" t="s">
        <v>7015</v>
      </c>
      <c r="C1710">
        <f>VLOOKUP(A1710,table2!A1710:J4044,2,FALSE)</f>
        <v>26.41</v>
      </c>
      <c r="D1710">
        <f>VLOOKUP(A1710,table2!A1710:J4044,3,FALSE)</f>
        <v>5.07</v>
      </c>
      <c r="E1710" t="str">
        <f>VLOOKUP(A1710,table2!A1710:J4044,4,FALSE)</f>
        <v>Yes</v>
      </c>
      <c r="F1710" t="str">
        <f>VLOOKUP(A1710,table2!A1710:J4044,5,FALSE)</f>
        <v>No</v>
      </c>
      <c r="G1710" t="str">
        <f>VLOOKUP(A1710,table2!A1710:J4044,6,FALSE)</f>
        <v>No</v>
      </c>
      <c r="H1710" s="26">
        <f>VLOOKUP(A1710,table2!A1710:J4044,7,FALSE)</f>
        <v>1</v>
      </c>
      <c r="I1710" t="str">
        <f>VLOOKUP(A1710,table2!A1710:J4044,8,FALSE)</f>
        <v>No</v>
      </c>
      <c r="J1710" t="str">
        <f>VLOOKUP(A1710,table2!A1710:J4044,9,FALSE)</f>
        <v>OVER WEIGHT</v>
      </c>
      <c r="K1710" t="str">
        <f>VLOOKUP(A1710,table2!A1710:J4044,10,FALSE)</f>
        <v>NORMAL</v>
      </c>
      <c r="L1710" s="22">
        <f>VLOOKUP(A1710,table3__3[],4,FALSE)</f>
        <v>15670</v>
      </c>
      <c r="M1710" s="22" t="str">
        <f>VLOOKUP(A1710,table3__3[],5,FALSE)</f>
        <v>tier - 2</v>
      </c>
      <c r="N1710" t="str">
        <f>VLOOKUP(A1710,table3__3[],6,)</f>
        <v>tier - 2</v>
      </c>
      <c r="O1710" t="str">
        <f>VLOOKUP(A1710,table3__3[],7,FALSE)</f>
        <v>R1026</v>
      </c>
      <c r="P1710" s="8">
        <f>VLOOKUP(A1710,table3__3[],8,FALSE)</f>
        <v>49</v>
      </c>
      <c r="Q1710">
        <f>VLOOKUP(A1709,table3__3[],8,)</f>
        <v>34</v>
      </c>
    </row>
    <row r="1711" spans="1:17" x14ac:dyDescent="0.3">
      <c r="A1711" s="13" t="s">
        <v>661</v>
      </c>
      <c r="B1711" s="14" t="s">
        <v>7480</v>
      </c>
      <c r="C1711">
        <f>VLOOKUP(A1711,table2!A1711:J4045,2,FALSE)</f>
        <v>27.6</v>
      </c>
      <c r="D1711">
        <f>VLOOKUP(A1711,table2!A1711:J4045,3,FALSE)</f>
        <v>5.33</v>
      </c>
      <c r="E1711" t="str">
        <f>VLOOKUP(A1711,table2!A1711:J4045,4,FALSE)</f>
        <v>No</v>
      </c>
      <c r="F1711" t="str">
        <f>VLOOKUP(A1711,table2!A1711:J4045,5,FALSE)</f>
        <v>No</v>
      </c>
      <c r="G1711" t="str">
        <f>VLOOKUP(A1711,table2!A1711:J4045,6,FALSE)</f>
        <v>No</v>
      </c>
      <c r="H1711" s="26">
        <f>VLOOKUP(A1711,table2!A1711:J4045,7,FALSE)</f>
        <v>1</v>
      </c>
      <c r="I1711" t="str">
        <f>VLOOKUP(A1711,table2!A1711:J4045,8,FALSE)</f>
        <v>No</v>
      </c>
      <c r="J1711" t="str">
        <f>VLOOKUP(A1711,table2!A1711:J4045,9,FALSE)</f>
        <v>OVER WEIGHT</v>
      </c>
      <c r="K1711" t="str">
        <f>VLOOKUP(A1711,table2!A1711:J4045,10,FALSE)</f>
        <v>NORMAL</v>
      </c>
      <c r="L1711" s="22">
        <f>VLOOKUP(A1711,table3__3[],4,FALSE)</f>
        <v>15699</v>
      </c>
      <c r="M1711" s="22" t="str">
        <f>VLOOKUP(A1711,table3__3[],5,FALSE)</f>
        <v>tier - 2</v>
      </c>
      <c r="N1711" t="str">
        <f>VLOOKUP(A1711,table3__3[],6,)</f>
        <v>tier - 2</v>
      </c>
      <c r="O1711" t="str">
        <f>VLOOKUP(A1711,table3__3[],7,FALSE)</f>
        <v>R1012</v>
      </c>
      <c r="P1711" s="8">
        <f>VLOOKUP(A1711,table3__3[],8,FALSE)</f>
        <v>46</v>
      </c>
      <c r="Q1711">
        <f>VLOOKUP(A1710,table3__3[],8,)</f>
        <v>49</v>
      </c>
    </row>
    <row r="1712" spans="1:17" x14ac:dyDescent="0.3">
      <c r="A1712" s="11" t="s">
        <v>660</v>
      </c>
      <c r="B1712" s="12" t="s">
        <v>7482</v>
      </c>
      <c r="C1712">
        <f>VLOOKUP(A1712,table2!A1712:J4046,2,FALSE)</f>
        <v>33.82</v>
      </c>
      <c r="D1712">
        <f>VLOOKUP(A1712,table2!A1712:J4046,3,FALSE)</f>
        <v>8.93</v>
      </c>
      <c r="E1712" t="str">
        <f>VLOOKUP(A1712,table2!A1712:J4046,4,FALSE)</f>
        <v>Yes</v>
      </c>
      <c r="F1712" t="str">
        <f>VLOOKUP(A1712,table2!A1712:J4046,5,FALSE)</f>
        <v>No</v>
      </c>
      <c r="G1712" t="str">
        <f>VLOOKUP(A1712,table2!A1712:J4046,6,FALSE)</f>
        <v>No</v>
      </c>
      <c r="H1712" s="26">
        <f>VLOOKUP(A1712,table2!A1712:J4046,7,FALSE)</f>
        <v>1</v>
      </c>
      <c r="I1712" t="str">
        <f>VLOOKUP(A1712,table2!A1712:J4046,8,FALSE)</f>
        <v>No</v>
      </c>
      <c r="J1712" t="str">
        <f>VLOOKUP(A1712,table2!A1712:J4046,9,FALSE)</f>
        <v>OBESITY</v>
      </c>
      <c r="K1712" t="str">
        <f>VLOOKUP(A1712,table2!A1712:J4046,10,FALSE)</f>
        <v>DIABETES</v>
      </c>
      <c r="L1712" s="22">
        <f>VLOOKUP(A1712,table3__3[],4,FALSE)</f>
        <v>15747</v>
      </c>
      <c r="M1712" s="22" t="str">
        <f>VLOOKUP(A1712,table3__3[],5,FALSE)</f>
        <v>tier - 2</v>
      </c>
      <c r="N1712" t="str">
        <f>VLOOKUP(A1712,table3__3[],6,)</f>
        <v>tier - 1</v>
      </c>
      <c r="O1712" t="str">
        <f>VLOOKUP(A1712,table3__3[],7,FALSE)</f>
        <v>R1012</v>
      </c>
      <c r="P1712" s="8">
        <f>VLOOKUP(A1712,table3__3[],8,FALSE)</f>
        <v>48</v>
      </c>
      <c r="Q1712">
        <f>VLOOKUP(A1711,table3__3[],8,)</f>
        <v>46</v>
      </c>
    </row>
    <row r="1713" spans="1:17" x14ac:dyDescent="0.3">
      <c r="A1713" s="13" t="s">
        <v>659</v>
      </c>
      <c r="B1713" s="14" t="s">
        <v>7484</v>
      </c>
      <c r="C1713">
        <f>VLOOKUP(A1713,table2!A1713:J4047,2,FALSE)</f>
        <v>32.9</v>
      </c>
      <c r="D1713">
        <f>VLOOKUP(A1713,table2!A1713:J4047,3,FALSE)</f>
        <v>4.3499999999999996</v>
      </c>
      <c r="E1713" t="str">
        <f>VLOOKUP(A1713,table2!A1713:J4047,4,FALSE)</f>
        <v>No</v>
      </c>
      <c r="F1713" t="str">
        <f>VLOOKUP(A1713,table2!A1713:J4047,5,FALSE)</f>
        <v>No</v>
      </c>
      <c r="G1713" t="str">
        <f>VLOOKUP(A1713,table2!A1713:J4047,6,FALSE)</f>
        <v>No</v>
      </c>
      <c r="H1713" s="26">
        <f>VLOOKUP(A1713,table2!A1713:J4047,7,FALSE)</f>
        <v>0</v>
      </c>
      <c r="I1713" t="str">
        <f>VLOOKUP(A1713,table2!A1713:J4047,8,FALSE)</f>
        <v>No</v>
      </c>
      <c r="J1713" t="str">
        <f>VLOOKUP(A1713,table2!A1713:J4047,9,FALSE)</f>
        <v>OBESITY</v>
      </c>
      <c r="K1713" t="str">
        <f>VLOOKUP(A1713,table2!A1713:J4047,10,FALSE)</f>
        <v>NORMAL</v>
      </c>
      <c r="L1713" s="22">
        <f>VLOOKUP(A1713,table3__3[],4,FALSE)</f>
        <v>15818</v>
      </c>
      <c r="M1713" s="22" t="str">
        <f>VLOOKUP(A1713,table3__3[],5,FALSE)</f>
        <v>tier - 2</v>
      </c>
      <c r="N1713" t="str">
        <f>VLOOKUP(A1713,table3__3[],6,)</f>
        <v>tier - 2</v>
      </c>
      <c r="O1713" t="str">
        <f>VLOOKUP(A1713,table3__3[],7,FALSE)</f>
        <v>R1012</v>
      </c>
      <c r="P1713" s="8">
        <f>VLOOKUP(A1713,table3__3[],8,FALSE)</f>
        <v>25</v>
      </c>
      <c r="Q1713">
        <f>VLOOKUP(A1712,table3__3[],8,)</f>
        <v>48</v>
      </c>
    </row>
    <row r="1714" spans="1:17" x14ac:dyDescent="0.3">
      <c r="A1714" s="11" t="s">
        <v>658</v>
      </c>
      <c r="B1714" s="12" t="s">
        <v>7485</v>
      </c>
      <c r="C1714">
        <f>VLOOKUP(A1714,table2!A1714:J4048,2,FALSE)</f>
        <v>30.875</v>
      </c>
      <c r="D1714">
        <f>VLOOKUP(A1714,table2!A1714:J4048,3,FALSE)</f>
        <v>9.5399999999999991</v>
      </c>
      <c r="E1714" t="str">
        <f>VLOOKUP(A1714,table2!A1714:J4048,4,FALSE)</f>
        <v>Yes</v>
      </c>
      <c r="F1714" t="str">
        <f>VLOOKUP(A1714,table2!A1714:J4048,5,FALSE)</f>
        <v>No</v>
      </c>
      <c r="G1714" t="str">
        <f>VLOOKUP(A1714,table2!A1714:J4048,6,FALSE)</f>
        <v>No</v>
      </c>
      <c r="H1714" s="26">
        <f>VLOOKUP(A1714,table2!A1714:J4048,7,FALSE)</f>
        <v>1</v>
      </c>
      <c r="I1714" t="str">
        <f>VLOOKUP(A1714,table2!A1714:J4048,8,FALSE)</f>
        <v>No</v>
      </c>
      <c r="J1714" t="str">
        <f>VLOOKUP(A1714,table2!A1714:J4048,9,FALSE)</f>
        <v>OBESITY</v>
      </c>
      <c r="K1714" t="str">
        <f>VLOOKUP(A1714,table2!A1714:J4048,10,FALSE)</f>
        <v>DIABETES</v>
      </c>
      <c r="L1714" s="22">
        <f>VLOOKUP(A1714,table3__3[],4,FALSE)</f>
        <v>15821</v>
      </c>
      <c r="M1714" s="22" t="str">
        <f>VLOOKUP(A1714,table3__3[],5,FALSE)</f>
        <v>tier - 2</v>
      </c>
      <c r="N1714" t="str">
        <f>VLOOKUP(A1714,table3__3[],6,)</f>
        <v>tier - 3</v>
      </c>
      <c r="O1714" t="str">
        <f>VLOOKUP(A1714,table3__3[],7,FALSE)</f>
        <v>R1011</v>
      </c>
      <c r="P1714" s="8">
        <f>VLOOKUP(A1714,table3__3[],8,FALSE)</f>
        <v>38</v>
      </c>
      <c r="Q1714">
        <f>VLOOKUP(A1713,table3__3[],8,)</f>
        <v>25</v>
      </c>
    </row>
    <row r="1715" spans="1:17" x14ac:dyDescent="0.3">
      <c r="A1715" s="13" t="s">
        <v>657</v>
      </c>
      <c r="B1715" s="14" t="s">
        <v>7486</v>
      </c>
      <c r="C1715">
        <f>VLOOKUP(A1715,table2!A1715:J4049,2,FALSE)</f>
        <v>32.64</v>
      </c>
      <c r="D1715">
        <f>VLOOKUP(A1715,table2!A1715:J4049,3,FALSE)</f>
        <v>5.91</v>
      </c>
      <c r="E1715" t="str">
        <f>VLOOKUP(A1715,table2!A1715:J4049,4,FALSE)</f>
        <v>No</v>
      </c>
      <c r="F1715" t="str">
        <f>VLOOKUP(A1715,table2!A1715:J4049,5,FALSE)</f>
        <v>No</v>
      </c>
      <c r="G1715" t="str">
        <f>VLOOKUP(A1715,table2!A1715:J4049,6,FALSE)</f>
        <v>No</v>
      </c>
      <c r="H1715" s="26">
        <f>VLOOKUP(A1715,table2!A1715:J4049,7,FALSE)</f>
        <v>0</v>
      </c>
      <c r="I1715" t="str">
        <f>VLOOKUP(A1715,table2!A1715:J4049,8,FALSE)</f>
        <v>No</v>
      </c>
      <c r="J1715" t="str">
        <f>VLOOKUP(A1715,table2!A1715:J4049,9,FALSE)</f>
        <v>OBESITY</v>
      </c>
      <c r="K1715" t="str">
        <f>VLOOKUP(A1715,table2!A1715:J4049,10,FALSE)</f>
        <v>PREDIABETES</v>
      </c>
      <c r="L1715" s="22">
        <f>VLOOKUP(A1715,table3__3[],4,FALSE)</f>
        <v>15829</v>
      </c>
      <c r="M1715" s="22" t="str">
        <f>VLOOKUP(A1715,table3__3[],5,FALSE)</f>
        <v>tier - 2</v>
      </c>
      <c r="N1715" t="str">
        <f>VLOOKUP(A1715,table3__3[],6,)</f>
        <v>tier - 3</v>
      </c>
      <c r="O1715" t="str">
        <f>VLOOKUP(A1715,table3__3[],7,FALSE)</f>
        <v>R1011</v>
      </c>
      <c r="P1715" s="8">
        <f>VLOOKUP(A1715,table3__3[],8,FALSE)</f>
        <v>40</v>
      </c>
      <c r="Q1715">
        <f>VLOOKUP(A1714,table3__3[],8,)</f>
        <v>38</v>
      </c>
    </row>
    <row r="1716" spans="1:17" x14ac:dyDescent="0.3">
      <c r="A1716" s="11" t="s">
        <v>656</v>
      </c>
      <c r="B1716" s="12" t="s">
        <v>7488</v>
      </c>
      <c r="C1716">
        <f>VLOOKUP(A1716,table2!A1716:J4050,2,FALSE)</f>
        <v>22.135000000000002</v>
      </c>
      <c r="D1716">
        <f>VLOOKUP(A1716,table2!A1716:J4050,3,FALSE)</f>
        <v>5.0999999999999996</v>
      </c>
      <c r="E1716" t="str">
        <f>VLOOKUP(A1716,table2!A1716:J4050,4,FALSE)</f>
        <v>No</v>
      </c>
      <c r="F1716" t="str">
        <f>VLOOKUP(A1716,table2!A1716:J4050,5,FALSE)</f>
        <v>No</v>
      </c>
      <c r="G1716" t="str">
        <f>VLOOKUP(A1716,table2!A1716:J4050,6,FALSE)</f>
        <v>No</v>
      </c>
      <c r="H1716" s="26">
        <f>VLOOKUP(A1716,table2!A1716:J4050,7,FALSE)</f>
        <v>0</v>
      </c>
      <c r="I1716" t="str">
        <f>VLOOKUP(A1716,table2!A1716:J4050,8,FALSE)</f>
        <v>No</v>
      </c>
      <c r="J1716" t="str">
        <f>VLOOKUP(A1716,table2!A1716:J4050,9,FALSE)</f>
        <v>NORMAL WEIGHT</v>
      </c>
      <c r="K1716" t="str">
        <f>VLOOKUP(A1716,table2!A1716:J4050,10,FALSE)</f>
        <v>NORMAL</v>
      </c>
      <c r="L1716" s="22">
        <f>VLOOKUP(A1716,table3__3[],4,FALSE)</f>
        <v>15841</v>
      </c>
      <c r="M1716" s="22" t="str">
        <f>VLOOKUP(A1716,table3__3[],5,FALSE)</f>
        <v>tier - 2</v>
      </c>
      <c r="N1716" t="str">
        <f>VLOOKUP(A1716,table3__3[],6,)</f>
        <v>tier - 1</v>
      </c>
      <c r="O1716" t="str">
        <f>VLOOKUP(A1716,table3__3[],7,FALSE)</f>
        <v>R1022</v>
      </c>
      <c r="P1716" s="8">
        <f>VLOOKUP(A1716,table3__3[],8,FALSE)</f>
        <v>60</v>
      </c>
      <c r="Q1716">
        <f>VLOOKUP(A1715,table3__3[],8,)</f>
        <v>40</v>
      </c>
    </row>
    <row r="1717" spans="1:17" x14ac:dyDescent="0.3">
      <c r="A1717" s="13" t="s">
        <v>655</v>
      </c>
      <c r="B1717" s="14" t="s">
        <v>7489</v>
      </c>
      <c r="C1717">
        <f>VLOOKUP(A1717,table2!A1717:J4051,2,FALSE)</f>
        <v>16.53</v>
      </c>
      <c r="D1717">
        <f>VLOOKUP(A1717,table2!A1717:J4051,3,FALSE)</f>
        <v>5.08</v>
      </c>
      <c r="E1717" t="str">
        <f>VLOOKUP(A1717,table2!A1717:J4051,4,FALSE)</f>
        <v>No</v>
      </c>
      <c r="F1717" t="str">
        <f>VLOOKUP(A1717,table2!A1717:J4051,5,FALSE)</f>
        <v>No</v>
      </c>
      <c r="G1717" t="str">
        <f>VLOOKUP(A1717,table2!A1717:J4051,6,FALSE)</f>
        <v>No</v>
      </c>
      <c r="H1717" s="26">
        <f>VLOOKUP(A1717,table2!A1717:J4051,7,FALSE)</f>
        <v>2</v>
      </c>
      <c r="I1717" t="str">
        <f>VLOOKUP(A1717,table2!A1717:J4051,8,FALSE)</f>
        <v>No</v>
      </c>
      <c r="J1717" t="str">
        <f>VLOOKUP(A1717,table2!A1717:J4051,9,FALSE)</f>
        <v>UNDER WEIGHT</v>
      </c>
      <c r="K1717" t="str">
        <f>VLOOKUP(A1717,table2!A1717:J4051,10,FALSE)</f>
        <v>NORMAL</v>
      </c>
      <c r="L1717" s="22">
        <f>VLOOKUP(A1717,table3__3[],4,FALSE)</f>
        <v>15922</v>
      </c>
      <c r="M1717" s="22" t="str">
        <f>VLOOKUP(A1717,table3__3[],5,FALSE)</f>
        <v>tier - 2</v>
      </c>
      <c r="N1717" t="str">
        <f>VLOOKUP(A1717,table3__3[],6,)</f>
        <v>tier - 3</v>
      </c>
      <c r="O1717" t="str">
        <f>VLOOKUP(A1717,table3__3[],7,FALSE)</f>
        <v>R1026</v>
      </c>
      <c r="P1717" s="8">
        <f>VLOOKUP(A1717,table3__3[],8,FALSE)</f>
        <v>42</v>
      </c>
      <c r="Q1717">
        <f>VLOOKUP(A1716,table3__3[],8,)</f>
        <v>60</v>
      </c>
    </row>
    <row r="1718" spans="1:17" x14ac:dyDescent="0.3">
      <c r="A1718" s="11" t="s">
        <v>654</v>
      </c>
      <c r="B1718" s="12" t="s">
        <v>7490</v>
      </c>
      <c r="C1718">
        <f>VLOOKUP(A1718,table2!A1718:J4052,2,FALSE)</f>
        <v>32.774999999999999</v>
      </c>
      <c r="D1718">
        <f>VLOOKUP(A1718,table2!A1718:J4052,3,FALSE)</f>
        <v>4.75</v>
      </c>
      <c r="E1718" t="str">
        <f>VLOOKUP(A1718,table2!A1718:J4052,4,FALSE)</f>
        <v>No</v>
      </c>
      <c r="F1718" t="str">
        <f>VLOOKUP(A1718,table2!A1718:J4052,5,FALSE)</f>
        <v>No</v>
      </c>
      <c r="G1718" t="str">
        <f>VLOOKUP(A1718,table2!A1718:J4052,6,FALSE)</f>
        <v>No</v>
      </c>
      <c r="H1718" s="26">
        <f>VLOOKUP(A1718,table2!A1718:J4052,7,FALSE)</f>
        <v>0</v>
      </c>
      <c r="I1718" t="str">
        <f>VLOOKUP(A1718,table2!A1718:J4052,8,FALSE)</f>
        <v>No</v>
      </c>
      <c r="J1718" t="str">
        <f>VLOOKUP(A1718,table2!A1718:J4052,9,FALSE)</f>
        <v>OBESITY</v>
      </c>
      <c r="K1718" t="str">
        <f>VLOOKUP(A1718,table2!A1718:J4052,10,FALSE)</f>
        <v>NORMAL</v>
      </c>
      <c r="L1718" s="22">
        <f>VLOOKUP(A1718,table3__3[],4,FALSE)</f>
        <v>15965</v>
      </c>
      <c r="M1718" s="22" t="str">
        <f>VLOOKUP(A1718,table3__3[],5,FALSE)</f>
        <v>tier - 2</v>
      </c>
      <c r="N1718" t="str">
        <f>VLOOKUP(A1718,table3__3[],6,)</f>
        <v>tier - 1</v>
      </c>
      <c r="O1718" t="str">
        <f>VLOOKUP(A1718,table3__3[],7,FALSE)</f>
        <v>R1012</v>
      </c>
      <c r="P1718" s="8">
        <f>VLOOKUP(A1718,table3__3[],8,FALSE)</f>
        <v>40</v>
      </c>
      <c r="Q1718">
        <f>VLOOKUP(A1717,table3__3[],8,)</f>
        <v>42</v>
      </c>
    </row>
    <row r="1719" spans="1:17" x14ac:dyDescent="0.3">
      <c r="A1719" s="13" t="s">
        <v>653</v>
      </c>
      <c r="B1719" s="14" t="s">
        <v>7492</v>
      </c>
      <c r="C1719">
        <f>VLOOKUP(A1719,table2!A1719:J4053,2,FALSE)</f>
        <v>30.9</v>
      </c>
      <c r="D1719">
        <f>VLOOKUP(A1719,table2!A1719:J4053,3,FALSE)</f>
        <v>6.05</v>
      </c>
      <c r="E1719" t="str">
        <f>VLOOKUP(A1719,table2!A1719:J4053,4,FALSE)</f>
        <v>No</v>
      </c>
      <c r="F1719" t="str">
        <f>VLOOKUP(A1719,table2!A1719:J4053,5,FALSE)</f>
        <v>No</v>
      </c>
      <c r="G1719" t="str">
        <f>VLOOKUP(A1719,table2!A1719:J4053,6,FALSE)</f>
        <v>No</v>
      </c>
      <c r="H1719" s="26">
        <f>VLOOKUP(A1719,table2!A1719:J4053,7,FALSE)</f>
        <v>1</v>
      </c>
      <c r="I1719" t="str">
        <f>VLOOKUP(A1719,table2!A1719:J4053,8,FALSE)</f>
        <v>No</v>
      </c>
      <c r="J1719" t="str">
        <f>VLOOKUP(A1719,table2!A1719:J4053,9,FALSE)</f>
        <v>OBESITY</v>
      </c>
      <c r="K1719" t="str">
        <f>VLOOKUP(A1719,table2!A1719:J4053,10,FALSE)</f>
        <v>PREDIABETES</v>
      </c>
      <c r="L1719" s="22">
        <f>VLOOKUP(A1719,table3__3[],4,FALSE)</f>
        <v>15966</v>
      </c>
      <c r="M1719" s="22" t="str">
        <f>VLOOKUP(A1719,table3__3[],5,FALSE)</f>
        <v>tier - 2</v>
      </c>
      <c r="N1719" t="str">
        <f>VLOOKUP(A1719,table3__3[],6,)</f>
        <v>tier - 2</v>
      </c>
      <c r="O1719" t="str">
        <f>VLOOKUP(A1719,table3__3[],7,FALSE)</f>
        <v>R1012</v>
      </c>
      <c r="P1719" s="8">
        <f>VLOOKUP(A1719,table3__3[],8,FALSE)</f>
        <v>42</v>
      </c>
      <c r="Q1719">
        <f>VLOOKUP(A1718,table3__3[],8,)</f>
        <v>40</v>
      </c>
    </row>
    <row r="1720" spans="1:17" x14ac:dyDescent="0.3">
      <c r="A1720" s="11" t="s">
        <v>652</v>
      </c>
      <c r="B1720" s="12" t="s">
        <v>7494</v>
      </c>
      <c r="C1720">
        <f>VLOOKUP(A1720,table2!A1720:J4054,2,FALSE)</f>
        <v>15.58</v>
      </c>
      <c r="D1720">
        <f>VLOOKUP(A1720,table2!A1720:J4054,3,FALSE)</f>
        <v>11.56</v>
      </c>
      <c r="E1720" t="str">
        <f>VLOOKUP(A1720,table2!A1720:J4054,4,FALSE)</f>
        <v>No</v>
      </c>
      <c r="F1720" t="str">
        <f>VLOOKUP(A1720,table2!A1720:J4054,5,FALSE)</f>
        <v>No</v>
      </c>
      <c r="G1720" t="str">
        <f>VLOOKUP(A1720,table2!A1720:J4054,6,FALSE)</f>
        <v>No</v>
      </c>
      <c r="H1720" s="26">
        <f>VLOOKUP(A1720,table2!A1720:J4054,7,FALSE)</f>
        <v>0</v>
      </c>
      <c r="I1720" t="str">
        <f>VLOOKUP(A1720,table2!A1720:J4054,8,FALSE)</f>
        <v>No</v>
      </c>
      <c r="J1720" t="str">
        <f>VLOOKUP(A1720,table2!A1720:J4054,9,FALSE)</f>
        <v>UNDER WEIGHT</v>
      </c>
      <c r="K1720" t="str">
        <f>VLOOKUP(A1720,table2!A1720:J4054,10,FALSE)</f>
        <v>DIABETES</v>
      </c>
      <c r="L1720" s="22">
        <f>VLOOKUP(A1720,table3__3[],4,FALSE)</f>
        <v>16059</v>
      </c>
      <c r="M1720" s="22" t="str">
        <f>VLOOKUP(A1720,table3__3[],5,FALSE)</f>
        <v>tier - 2</v>
      </c>
      <c r="N1720" t="str">
        <f>VLOOKUP(A1720,table3__3[],6,)</f>
        <v>tier - 3</v>
      </c>
      <c r="O1720" t="str">
        <f>VLOOKUP(A1720,table3__3[],7,FALSE)</f>
        <v>R1012</v>
      </c>
      <c r="P1720" s="8">
        <f>VLOOKUP(A1720,table3__3[],8,FALSE)</f>
        <v>34</v>
      </c>
      <c r="Q1720">
        <f>VLOOKUP(A1719,table3__3[],8,)</f>
        <v>42</v>
      </c>
    </row>
    <row r="1721" spans="1:17" x14ac:dyDescent="0.3">
      <c r="A1721" s="13" t="s">
        <v>651</v>
      </c>
      <c r="B1721" s="14" t="s">
        <v>5125</v>
      </c>
      <c r="C1721">
        <f>VLOOKUP(A1721,table2!A1721:J4055,2,FALSE)</f>
        <v>26.315000000000001</v>
      </c>
      <c r="D1721">
        <f>VLOOKUP(A1721,table2!A1721:J4055,3,FALSE)</f>
        <v>5.76</v>
      </c>
      <c r="E1721" t="str">
        <f>VLOOKUP(A1721,table2!A1721:J4055,4,FALSE)</f>
        <v>No</v>
      </c>
      <c r="F1721" t="str">
        <f>VLOOKUP(A1721,table2!A1721:J4055,5,FALSE)</f>
        <v>No</v>
      </c>
      <c r="G1721" t="str">
        <f>VLOOKUP(A1721,table2!A1721:J4055,6,FALSE)</f>
        <v>No</v>
      </c>
      <c r="H1721" s="26">
        <f>VLOOKUP(A1721,table2!A1721:J4055,7,FALSE)</f>
        <v>0</v>
      </c>
      <c r="I1721" t="str">
        <f>VLOOKUP(A1721,table2!A1721:J4055,8,FALSE)</f>
        <v>No</v>
      </c>
      <c r="J1721" t="str">
        <f>VLOOKUP(A1721,table2!A1721:J4055,9,FALSE)</f>
        <v>OVER WEIGHT</v>
      </c>
      <c r="K1721" t="str">
        <f>VLOOKUP(A1721,table2!A1721:J4055,10,FALSE)</f>
        <v>PREDIABETES</v>
      </c>
      <c r="L1721" s="22">
        <f>VLOOKUP(A1721,table3__3[],4,FALSE)</f>
        <v>16063</v>
      </c>
      <c r="M1721" s="22" t="str">
        <f>VLOOKUP(A1721,table3__3[],5,FALSE)</f>
        <v>tier - 2</v>
      </c>
      <c r="N1721" t="str">
        <f>VLOOKUP(A1721,table3__3[],6,)</f>
        <v>tier - 2</v>
      </c>
      <c r="O1721" t="str">
        <f>VLOOKUP(A1721,table3__3[],7,FALSE)</f>
        <v>R1026</v>
      </c>
      <c r="P1721" s="8">
        <f>VLOOKUP(A1721,table3__3[],8,FALSE)</f>
        <v>44</v>
      </c>
      <c r="Q1721">
        <f>VLOOKUP(A1720,table3__3[],8,)</f>
        <v>34</v>
      </c>
    </row>
    <row r="1722" spans="1:17" x14ac:dyDescent="0.3">
      <c r="A1722" s="11" t="s">
        <v>650</v>
      </c>
      <c r="B1722" s="12" t="s">
        <v>7496</v>
      </c>
      <c r="C1722">
        <f>VLOOKUP(A1722,table2!A1722:J4056,2,FALSE)</f>
        <v>35.61</v>
      </c>
      <c r="D1722">
        <f>VLOOKUP(A1722,table2!A1722:J4056,3,FALSE)</f>
        <v>5.65</v>
      </c>
      <c r="E1722" t="str">
        <f>VLOOKUP(A1722,table2!A1722:J4056,4,FALSE)</f>
        <v>No</v>
      </c>
      <c r="F1722" t="str">
        <f>VLOOKUP(A1722,table2!A1722:J4056,5,FALSE)</f>
        <v>Yes</v>
      </c>
      <c r="G1722" t="str">
        <f>VLOOKUP(A1722,table2!A1722:J4056,6,FALSE)</f>
        <v>No</v>
      </c>
      <c r="H1722" s="26">
        <f>VLOOKUP(A1722,table2!A1722:J4056,7,FALSE)</f>
        <v>1</v>
      </c>
      <c r="I1722" t="str">
        <f>VLOOKUP(A1722,table2!A1722:J4056,8,FALSE)</f>
        <v>No</v>
      </c>
      <c r="J1722" t="str">
        <f>VLOOKUP(A1722,table2!A1722:J4056,9,FALSE)</f>
        <v>OBESITY</v>
      </c>
      <c r="K1722" t="str">
        <f>VLOOKUP(A1722,table2!A1722:J4056,10,FALSE)</f>
        <v>NORMAL</v>
      </c>
      <c r="L1722" s="22">
        <f>VLOOKUP(A1722,table3__3[],4,FALSE)</f>
        <v>16069</v>
      </c>
      <c r="M1722" s="22" t="str">
        <f>VLOOKUP(A1722,table3__3[],5,FALSE)</f>
        <v>tier - 2</v>
      </c>
      <c r="N1722" t="str">
        <f>VLOOKUP(A1722,table3__3[],6,)</f>
        <v>tier - 2</v>
      </c>
      <c r="O1722" t="str">
        <f>VLOOKUP(A1722,table3__3[],7,FALSE)</f>
        <v>R1024</v>
      </c>
      <c r="P1722" s="8">
        <f>VLOOKUP(A1722,table3__3[],8,FALSE)</f>
        <v>64</v>
      </c>
      <c r="Q1722">
        <f>VLOOKUP(A1721,table3__3[],8,)</f>
        <v>44</v>
      </c>
    </row>
    <row r="1723" spans="1:17" x14ac:dyDescent="0.3">
      <c r="A1723" s="13" t="s">
        <v>649</v>
      </c>
      <c r="B1723" s="14" t="s">
        <v>7497</v>
      </c>
      <c r="C1723">
        <f>VLOOKUP(A1723,table2!A1723:J4057,2,FALSE)</f>
        <v>37.56</v>
      </c>
      <c r="D1723">
        <f>VLOOKUP(A1723,table2!A1723:J4057,3,FALSE)</f>
        <v>5.88</v>
      </c>
      <c r="E1723" t="str">
        <f>VLOOKUP(A1723,table2!A1723:J4057,4,FALSE)</f>
        <v>No</v>
      </c>
      <c r="F1723" t="str">
        <f>VLOOKUP(A1723,table2!A1723:J4057,5,FALSE)</f>
        <v>Yes</v>
      </c>
      <c r="G1723" t="str">
        <f>VLOOKUP(A1723,table2!A1723:J4057,6,FALSE)</f>
        <v>No</v>
      </c>
      <c r="H1723" s="26">
        <f>VLOOKUP(A1723,table2!A1723:J4057,7,FALSE)</f>
        <v>1</v>
      </c>
      <c r="I1723" t="str">
        <f>VLOOKUP(A1723,table2!A1723:J4057,8,FALSE)</f>
        <v>No</v>
      </c>
      <c r="J1723" t="str">
        <f>VLOOKUP(A1723,table2!A1723:J4057,9,FALSE)</f>
        <v>OBESITY</v>
      </c>
      <c r="K1723" t="str">
        <f>VLOOKUP(A1723,table2!A1723:J4057,10,FALSE)</f>
        <v>PREDIABETES</v>
      </c>
      <c r="L1723" s="22">
        <f>VLOOKUP(A1723,table3__3[],4,FALSE)</f>
        <v>16085</v>
      </c>
      <c r="M1723" s="22" t="str">
        <f>VLOOKUP(A1723,table3__3[],5,FALSE)</f>
        <v>tier - 2</v>
      </c>
      <c r="N1723" t="str">
        <f>VLOOKUP(A1723,table3__3[],6,)</f>
        <v>tier - 2</v>
      </c>
      <c r="O1723" t="str">
        <f>VLOOKUP(A1723,table3__3[],7,FALSE)</f>
        <v>R1013</v>
      </c>
      <c r="P1723" s="8">
        <f>VLOOKUP(A1723,table3__3[],8,FALSE)</f>
        <v>64</v>
      </c>
      <c r="Q1723">
        <f>VLOOKUP(A1722,table3__3[],8,)</f>
        <v>64</v>
      </c>
    </row>
    <row r="1724" spans="1:17" x14ac:dyDescent="0.3">
      <c r="A1724" s="11" t="s">
        <v>648</v>
      </c>
      <c r="B1724" s="12" t="s">
        <v>7499</v>
      </c>
      <c r="C1724">
        <f>VLOOKUP(A1724,table2!A1724:J4058,2,FALSE)</f>
        <v>15.49</v>
      </c>
      <c r="D1724">
        <f>VLOOKUP(A1724,table2!A1724:J4058,3,FALSE)</f>
        <v>9.6</v>
      </c>
      <c r="E1724" t="str">
        <f>VLOOKUP(A1724,table2!A1724:J4058,4,FALSE)</f>
        <v>No</v>
      </c>
      <c r="F1724" t="str">
        <f>VLOOKUP(A1724,table2!A1724:J4058,5,FALSE)</f>
        <v>No</v>
      </c>
      <c r="G1724" t="str">
        <f>VLOOKUP(A1724,table2!A1724:J4058,6,FALSE)</f>
        <v>No</v>
      </c>
      <c r="H1724" s="26">
        <f>VLOOKUP(A1724,table2!A1724:J4058,7,FALSE)</f>
        <v>0</v>
      </c>
      <c r="I1724" t="str">
        <f>VLOOKUP(A1724,table2!A1724:J4058,8,FALSE)</f>
        <v>No</v>
      </c>
      <c r="J1724" t="str">
        <f>VLOOKUP(A1724,table2!A1724:J4058,9,FALSE)</f>
        <v>UNDER WEIGHT</v>
      </c>
      <c r="K1724" t="str">
        <f>VLOOKUP(A1724,table2!A1724:J4058,10,FALSE)</f>
        <v>DIABETES</v>
      </c>
      <c r="L1724" s="22">
        <f>VLOOKUP(A1724,table3__3[],4,FALSE)</f>
        <v>16098</v>
      </c>
      <c r="M1724" s="22" t="str">
        <f>VLOOKUP(A1724,table3__3[],5,FALSE)</f>
        <v>tier - 2</v>
      </c>
      <c r="N1724" t="str">
        <f>VLOOKUP(A1724,table3__3[],6,)</f>
        <v>tier - 3</v>
      </c>
      <c r="O1724" t="str">
        <f>VLOOKUP(A1724,table3__3[],7,FALSE)</f>
        <v>R1012</v>
      </c>
      <c r="P1724" s="8">
        <f>VLOOKUP(A1724,table3__3[],8,FALSE)</f>
        <v>37</v>
      </c>
      <c r="Q1724">
        <f>VLOOKUP(A1723,table3__3[],8,)</f>
        <v>64</v>
      </c>
    </row>
    <row r="1725" spans="1:17" x14ac:dyDescent="0.3">
      <c r="A1725" s="13" t="s">
        <v>647</v>
      </c>
      <c r="B1725" s="14" t="s">
        <v>7501</v>
      </c>
      <c r="C1725">
        <f>VLOOKUP(A1725,table2!A1725:J4059,2,FALSE)</f>
        <v>23.48</v>
      </c>
      <c r="D1725">
        <f>VLOOKUP(A1725,table2!A1725:J4059,3,FALSE)</f>
        <v>6.24</v>
      </c>
      <c r="E1725" t="str">
        <f>VLOOKUP(A1725,table2!A1725:J4059,4,FALSE)</f>
        <v>No</v>
      </c>
      <c r="F1725" t="str">
        <f>VLOOKUP(A1725,table2!A1725:J4059,5,FALSE)</f>
        <v>No</v>
      </c>
      <c r="G1725" t="str">
        <f>VLOOKUP(A1725,table2!A1725:J4059,6,FALSE)</f>
        <v>No</v>
      </c>
      <c r="H1725" s="26">
        <f>VLOOKUP(A1725,table2!A1725:J4059,7,FALSE)</f>
        <v>1</v>
      </c>
      <c r="I1725" t="str">
        <f>VLOOKUP(A1725,table2!A1725:J4059,8,FALSE)</f>
        <v>No</v>
      </c>
      <c r="J1725" t="str">
        <f>VLOOKUP(A1725,table2!A1725:J4059,9,FALSE)</f>
        <v>NORMAL WEIGHT</v>
      </c>
      <c r="K1725" t="str">
        <f>VLOOKUP(A1725,table2!A1725:J4059,10,FALSE)</f>
        <v>PREDIABETES</v>
      </c>
      <c r="L1725" s="22">
        <f>VLOOKUP(A1725,table3__3[],4,FALSE)</f>
        <v>16115</v>
      </c>
      <c r="M1725" s="22" t="str">
        <f>VLOOKUP(A1725,table3__3[],5,FALSE)</f>
        <v>tier - 2</v>
      </c>
      <c r="N1725" t="str">
        <f>VLOOKUP(A1725,table3__3[],6,)</f>
        <v>tier - 1</v>
      </c>
      <c r="O1725" t="str">
        <f>VLOOKUP(A1725,table3__3[],7,FALSE)</f>
        <v>R1024</v>
      </c>
      <c r="P1725" s="8">
        <f>VLOOKUP(A1725,table3__3[],8,FALSE)</f>
        <v>29</v>
      </c>
      <c r="Q1725">
        <f>VLOOKUP(A1724,table3__3[],8,)</f>
        <v>37</v>
      </c>
    </row>
    <row r="1726" spans="1:17" x14ac:dyDescent="0.3">
      <c r="A1726" s="11" t="s">
        <v>646</v>
      </c>
      <c r="B1726" s="12" t="s">
        <v>7109</v>
      </c>
      <c r="C1726">
        <f>VLOOKUP(A1726,table2!A1726:J4060,2,FALSE)</f>
        <v>30.02</v>
      </c>
      <c r="D1726">
        <f>VLOOKUP(A1726,table2!A1726:J4060,3,FALSE)</f>
        <v>7.63</v>
      </c>
      <c r="E1726" t="str">
        <f>VLOOKUP(A1726,table2!A1726:J4060,4,FALSE)</f>
        <v>Yes</v>
      </c>
      <c r="F1726" t="str">
        <f>VLOOKUP(A1726,table2!A1726:J4060,5,FALSE)</f>
        <v>No</v>
      </c>
      <c r="G1726" t="str">
        <f>VLOOKUP(A1726,table2!A1726:J4060,6,FALSE)</f>
        <v>No</v>
      </c>
      <c r="H1726" s="26">
        <f>VLOOKUP(A1726,table2!A1726:J4060,7,FALSE)</f>
        <v>1</v>
      </c>
      <c r="I1726" t="str">
        <f>VLOOKUP(A1726,table2!A1726:J4060,8,FALSE)</f>
        <v>No</v>
      </c>
      <c r="J1726" t="str">
        <f>VLOOKUP(A1726,table2!A1726:J4060,9,FALSE)</f>
        <v>OBESITY</v>
      </c>
      <c r="K1726" t="str">
        <f>VLOOKUP(A1726,table2!A1726:J4060,10,FALSE)</f>
        <v>DIABETES</v>
      </c>
      <c r="L1726" s="22">
        <f>VLOOKUP(A1726,table3__3[],4,FALSE)</f>
        <v>16123</v>
      </c>
      <c r="M1726" s="22" t="str">
        <f>VLOOKUP(A1726,table3__3[],5,FALSE)</f>
        <v>tier - 2</v>
      </c>
      <c r="N1726" t="str">
        <f>VLOOKUP(A1726,table3__3[],6,)</f>
        <v>tier - 1</v>
      </c>
      <c r="O1726" t="str">
        <f>VLOOKUP(A1726,table3__3[],7,FALSE)</f>
        <v>R1011</v>
      </c>
      <c r="P1726" s="8">
        <f>VLOOKUP(A1726,table3__3[],8,FALSE)</f>
        <v>35</v>
      </c>
      <c r="Q1726">
        <f>VLOOKUP(A1725,table3__3[],8,)</f>
        <v>29</v>
      </c>
    </row>
    <row r="1727" spans="1:17" x14ac:dyDescent="0.3">
      <c r="A1727" s="13" t="s">
        <v>645</v>
      </c>
      <c r="B1727" s="14" t="s">
        <v>7504</v>
      </c>
      <c r="C1727">
        <f>VLOOKUP(A1727,table2!A1727:J4061,2,FALSE)</f>
        <v>26.885000000000002</v>
      </c>
      <c r="D1727">
        <f>VLOOKUP(A1727,table2!A1727:J4061,3,FALSE)</f>
        <v>8.66</v>
      </c>
      <c r="E1727" t="str">
        <f>VLOOKUP(A1727,table2!A1727:J4061,4,FALSE)</f>
        <v>Yes</v>
      </c>
      <c r="F1727" t="str">
        <f>VLOOKUP(A1727,table2!A1727:J4061,5,FALSE)</f>
        <v>No</v>
      </c>
      <c r="G1727" t="str">
        <f>VLOOKUP(A1727,table2!A1727:J4061,6,FALSE)</f>
        <v>No</v>
      </c>
      <c r="H1727" s="26">
        <f>VLOOKUP(A1727,table2!A1727:J4061,7,FALSE)</f>
        <v>1</v>
      </c>
      <c r="I1727" t="str">
        <f>VLOOKUP(A1727,table2!A1727:J4061,8,FALSE)</f>
        <v>No</v>
      </c>
      <c r="J1727" t="str">
        <f>VLOOKUP(A1727,table2!A1727:J4061,9,FALSE)</f>
        <v>OVER WEIGHT</v>
      </c>
      <c r="K1727" t="str">
        <f>VLOOKUP(A1727,table2!A1727:J4061,10,FALSE)</f>
        <v>DIABETES</v>
      </c>
      <c r="L1727" s="22">
        <f>VLOOKUP(A1727,table3__3[],4,FALSE)</f>
        <v>16139</v>
      </c>
      <c r="M1727" s="22" t="str">
        <f>VLOOKUP(A1727,table3__3[],5,FALSE)</f>
        <v>tier - 2</v>
      </c>
      <c r="N1727" t="str">
        <f>VLOOKUP(A1727,table3__3[],6,)</f>
        <v>tier - 3</v>
      </c>
      <c r="O1727" t="str">
        <f>VLOOKUP(A1727,table3__3[],7,FALSE)</f>
        <v>R1017</v>
      </c>
      <c r="P1727" s="8">
        <f>VLOOKUP(A1727,table3__3[],8,FALSE)</f>
        <v>29</v>
      </c>
      <c r="Q1727">
        <f>VLOOKUP(A1726,table3__3[],8,)</f>
        <v>35</v>
      </c>
    </row>
    <row r="1728" spans="1:17" x14ac:dyDescent="0.3">
      <c r="A1728" s="11" t="s">
        <v>644</v>
      </c>
      <c r="B1728" s="12" t="s">
        <v>7506</v>
      </c>
      <c r="C1728">
        <f>VLOOKUP(A1728,table2!A1728:J4062,2,FALSE)</f>
        <v>25.84</v>
      </c>
      <c r="D1728">
        <f>VLOOKUP(A1728,table2!A1728:J4062,3,FALSE)</f>
        <v>8.5500000000000007</v>
      </c>
      <c r="E1728" t="str">
        <f>VLOOKUP(A1728,table2!A1728:J4062,4,FALSE)</f>
        <v>Yes</v>
      </c>
      <c r="F1728" t="str">
        <f>VLOOKUP(A1728,table2!A1728:J4062,5,FALSE)</f>
        <v>No</v>
      </c>
      <c r="G1728" t="str">
        <f>VLOOKUP(A1728,table2!A1728:J4062,6,FALSE)</f>
        <v>No</v>
      </c>
      <c r="H1728" s="26">
        <f>VLOOKUP(A1728,table2!A1728:J4062,7,FALSE)</f>
        <v>1</v>
      </c>
      <c r="I1728" t="str">
        <f>VLOOKUP(A1728,table2!A1728:J4062,8,FALSE)</f>
        <v>No</v>
      </c>
      <c r="J1728" t="str">
        <f>VLOOKUP(A1728,table2!A1728:J4062,9,FALSE)</f>
        <v>OVER WEIGHT</v>
      </c>
      <c r="K1728" t="str">
        <f>VLOOKUP(A1728,table2!A1728:J4062,10,FALSE)</f>
        <v>DIABETES</v>
      </c>
      <c r="L1728" s="22">
        <f>VLOOKUP(A1728,table3__3[],4,FALSE)</f>
        <v>16152</v>
      </c>
      <c r="M1728" s="22" t="str">
        <f>VLOOKUP(A1728,table3__3[],5,FALSE)</f>
        <v>tier - 2</v>
      </c>
      <c r="N1728" t="str">
        <f>VLOOKUP(A1728,table3__3[],6,)</f>
        <v>tier - 1</v>
      </c>
      <c r="O1728" t="str">
        <f>VLOOKUP(A1728,table3__3[],7,FALSE)</f>
        <v>R1026</v>
      </c>
      <c r="P1728" s="8">
        <f>VLOOKUP(A1728,table3__3[],8,FALSE)</f>
        <v>40</v>
      </c>
      <c r="Q1728">
        <f>VLOOKUP(A1727,table3__3[],8,)</f>
        <v>29</v>
      </c>
    </row>
    <row r="1729" spans="1:17" x14ac:dyDescent="0.3">
      <c r="A1729" s="13" t="s">
        <v>643</v>
      </c>
      <c r="B1729" s="14" t="s">
        <v>5909</v>
      </c>
      <c r="C1729">
        <f>VLOOKUP(A1729,table2!A1729:J4063,2,FALSE)</f>
        <v>27.454999999999998</v>
      </c>
      <c r="D1729">
        <f>VLOOKUP(A1729,table2!A1729:J4063,3,FALSE)</f>
        <v>4.54</v>
      </c>
      <c r="E1729" t="str">
        <f>VLOOKUP(A1729,table2!A1729:J4063,4,FALSE)</f>
        <v>No</v>
      </c>
      <c r="F1729" t="str">
        <f>VLOOKUP(A1729,table2!A1729:J4063,5,FALSE)</f>
        <v>No</v>
      </c>
      <c r="G1729" t="str">
        <f>VLOOKUP(A1729,table2!A1729:J4063,6,FALSE)</f>
        <v>No</v>
      </c>
      <c r="H1729" s="26">
        <f>VLOOKUP(A1729,table2!A1729:J4063,7,FALSE)</f>
        <v>0</v>
      </c>
      <c r="I1729" t="str">
        <f>VLOOKUP(A1729,table2!A1729:J4063,8,FALSE)</f>
        <v>No</v>
      </c>
      <c r="J1729" t="str">
        <f>VLOOKUP(A1729,table2!A1729:J4063,9,FALSE)</f>
        <v>OVER WEIGHT</v>
      </c>
      <c r="K1729" t="str">
        <f>VLOOKUP(A1729,table2!A1729:J4063,10,FALSE)</f>
        <v>NORMAL</v>
      </c>
      <c r="L1729" s="22">
        <f>VLOOKUP(A1729,table3__3[],4,FALSE)</f>
        <v>16191</v>
      </c>
      <c r="M1729" s="22" t="str">
        <f>VLOOKUP(A1729,table3__3[],5,FALSE)</f>
        <v>tier - 2</v>
      </c>
      <c r="N1729" t="str">
        <f>VLOOKUP(A1729,table3__3[],6,)</f>
        <v>tier - 3</v>
      </c>
      <c r="O1729" t="str">
        <f>VLOOKUP(A1729,table3__3[],7,FALSE)</f>
        <v>R1012</v>
      </c>
      <c r="P1729" s="8">
        <f>VLOOKUP(A1729,table3__3[],8,FALSE)</f>
        <v>48</v>
      </c>
      <c r="Q1729">
        <f>VLOOKUP(A1728,table3__3[],8,)</f>
        <v>40</v>
      </c>
    </row>
    <row r="1730" spans="1:17" x14ac:dyDescent="0.3">
      <c r="A1730" s="11" t="s">
        <v>642</v>
      </c>
      <c r="B1730" s="12" t="s">
        <v>7508</v>
      </c>
      <c r="C1730">
        <f>VLOOKUP(A1730,table2!A1730:J4064,2,FALSE)</f>
        <v>24.605</v>
      </c>
      <c r="D1730">
        <f>VLOOKUP(A1730,table2!A1730:J4064,3,FALSE)</f>
        <v>5.7</v>
      </c>
      <c r="E1730" t="str">
        <f>VLOOKUP(A1730,table2!A1730:J4064,4,FALSE)</f>
        <v>No</v>
      </c>
      <c r="F1730" t="str">
        <f>VLOOKUP(A1730,table2!A1730:J4064,5,FALSE)</f>
        <v>No</v>
      </c>
      <c r="G1730" t="str">
        <f>VLOOKUP(A1730,table2!A1730:J4064,6,FALSE)</f>
        <v>No</v>
      </c>
      <c r="H1730" s="26">
        <f>VLOOKUP(A1730,table2!A1730:J4064,7,FALSE)</f>
        <v>0</v>
      </c>
      <c r="I1730" t="str">
        <f>VLOOKUP(A1730,table2!A1730:J4064,8,FALSE)</f>
        <v>No</v>
      </c>
      <c r="J1730" t="str">
        <f>VLOOKUP(A1730,table2!A1730:J4064,9,FALSE)</f>
        <v>NORMAL WEIGHT</v>
      </c>
      <c r="K1730" t="str">
        <f>VLOOKUP(A1730,table2!A1730:J4064,10,FALSE)</f>
        <v>PREDIABETES</v>
      </c>
      <c r="L1730" s="22">
        <f>VLOOKUP(A1730,table3__3[],4,FALSE)</f>
        <v>16199</v>
      </c>
      <c r="M1730" s="22" t="str">
        <f>VLOOKUP(A1730,table3__3[],5,FALSE)</f>
        <v>tier - 2</v>
      </c>
      <c r="N1730" t="str">
        <f>VLOOKUP(A1730,table3__3[],6,)</f>
        <v>tier - 2</v>
      </c>
      <c r="O1730" t="str">
        <f>VLOOKUP(A1730,table3__3[],7,FALSE)</f>
        <v>R1012</v>
      </c>
      <c r="P1730" s="8">
        <f>VLOOKUP(A1730,table3__3[],8,FALSE)</f>
        <v>34</v>
      </c>
      <c r="Q1730">
        <f>VLOOKUP(A1729,table3__3[],8,)</f>
        <v>48</v>
      </c>
    </row>
    <row r="1731" spans="1:17" x14ac:dyDescent="0.3">
      <c r="A1731" s="13" t="s">
        <v>641</v>
      </c>
      <c r="B1731" s="14" t="s">
        <v>7330</v>
      </c>
      <c r="C1731">
        <f>VLOOKUP(A1731,table2!A1731:J4065,2,FALSE)</f>
        <v>30.8</v>
      </c>
      <c r="D1731">
        <f>VLOOKUP(A1731,table2!A1731:J4065,3,FALSE)</f>
        <v>5.07</v>
      </c>
      <c r="E1731" t="str">
        <f>VLOOKUP(A1731,table2!A1731:J4065,4,FALSE)</f>
        <v>No</v>
      </c>
      <c r="F1731" t="str">
        <f>VLOOKUP(A1731,table2!A1731:J4065,5,FALSE)</f>
        <v>No</v>
      </c>
      <c r="G1731" t="str">
        <f>VLOOKUP(A1731,table2!A1731:J4065,6,FALSE)</f>
        <v>No</v>
      </c>
      <c r="H1731" s="26">
        <f>VLOOKUP(A1731,table2!A1731:J4065,7,FALSE)</f>
        <v>0</v>
      </c>
      <c r="I1731" t="str">
        <f>VLOOKUP(A1731,table2!A1731:J4065,8,FALSE)</f>
        <v>No</v>
      </c>
      <c r="J1731" t="str">
        <f>VLOOKUP(A1731,table2!A1731:J4065,9,FALSE)</f>
        <v>OBESITY</v>
      </c>
      <c r="K1731" t="str">
        <f>VLOOKUP(A1731,table2!A1731:J4065,10,FALSE)</f>
        <v>NORMAL</v>
      </c>
      <c r="L1731" s="22">
        <f>VLOOKUP(A1731,table3__3[],4,FALSE)</f>
        <v>16206</v>
      </c>
      <c r="M1731" s="22" t="str">
        <f>VLOOKUP(A1731,table3__3[],5,FALSE)</f>
        <v>tier - 2</v>
      </c>
      <c r="N1731" t="str">
        <f>VLOOKUP(A1731,table3__3[],6,)</f>
        <v>tier - 1</v>
      </c>
      <c r="O1731" t="str">
        <f>VLOOKUP(A1731,table3__3[],7,FALSE)</f>
        <v>R1012</v>
      </c>
      <c r="P1731" s="8">
        <f>VLOOKUP(A1731,table3__3[],8,FALSE)</f>
        <v>34</v>
      </c>
      <c r="Q1731">
        <f>VLOOKUP(A1730,table3__3[],8,)</f>
        <v>34</v>
      </c>
    </row>
    <row r="1732" spans="1:17" x14ac:dyDescent="0.3">
      <c r="A1732" s="11" t="s">
        <v>640</v>
      </c>
      <c r="B1732" s="12" t="s">
        <v>5778</v>
      </c>
      <c r="C1732">
        <f>VLOOKUP(A1732,table2!A1732:J4066,2,FALSE)</f>
        <v>34.799999999999997</v>
      </c>
      <c r="D1732">
        <f>VLOOKUP(A1732,table2!A1732:J4066,3,FALSE)</f>
        <v>4.38</v>
      </c>
      <c r="E1732" t="str">
        <f>VLOOKUP(A1732,table2!A1732:J4066,4,FALSE)</f>
        <v>No</v>
      </c>
      <c r="F1732" t="str">
        <f>VLOOKUP(A1732,table2!A1732:J4066,5,FALSE)</f>
        <v>No</v>
      </c>
      <c r="G1732" t="str">
        <f>VLOOKUP(A1732,table2!A1732:J4066,6,FALSE)</f>
        <v>No</v>
      </c>
      <c r="H1732" s="26">
        <f>VLOOKUP(A1732,table2!A1732:J4066,7,FALSE)</f>
        <v>1</v>
      </c>
      <c r="I1732" t="str">
        <f>VLOOKUP(A1732,table2!A1732:J4066,8,FALSE)</f>
        <v>No</v>
      </c>
      <c r="J1732" t="str">
        <f>VLOOKUP(A1732,table2!A1732:J4066,9,FALSE)</f>
        <v>OBESITY</v>
      </c>
      <c r="K1732" t="str">
        <f>VLOOKUP(A1732,table2!A1732:J4066,10,FALSE)</f>
        <v>NORMAL</v>
      </c>
      <c r="L1732" s="22">
        <f>VLOOKUP(A1732,table3__3[],4,FALSE)</f>
        <v>16233</v>
      </c>
      <c r="M1732" s="22" t="str">
        <f>VLOOKUP(A1732,table3__3[],5,FALSE)</f>
        <v>tier - 2</v>
      </c>
      <c r="N1732" t="str">
        <f>VLOOKUP(A1732,table3__3[],6,)</f>
        <v>tier - 1</v>
      </c>
      <c r="O1732" t="str">
        <f>VLOOKUP(A1732,table3__3[],7,FALSE)</f>
        <v>R1011</v>
      </c>
      <c r="P1732" s="8">
        <f>VLOOKUP(A1732,table3__3[],8,FALSE)</f>
        <v>20</v>
      </c>
      <c r="Q1732">
        <f>VLOOKUP(A1731,table3__3[],8,)</f>
        <v>34</v>
      </c>
    </row>
    <row r="1733" spans="1:17" x14ac:dyDescent="0.3">
      <c r="A1733" s="13" t="s">
        <v>639</v>
      </c>
      <c r="B1733" s="14" t="s">
        <v>7512</v>
      </c>
      <c r="C1733">
        <f>VLOOKUP(A1733,table2!A1733:J4067,2,FALSE)</f>
        <v>34.21</v>
      </c>
      <c r="D1733">
        <f>VLOOKUP(A1733,table2!A1733:J4067,3,FALSE)</f>
        <v>4.54</v>
      </c>
      <c r="E1733" t="str">
        <f>VLOOKUP(A1733,table2!A1733:J4067,4,FALSE)</f>
        <v>No</v>
      </c>
      <c r="F1733" t="str">
        <f>VLOOKUP(A1733,table2!A1733:J4067,5,FALSE)</f>
        <v>No</v>
      </c>
      <c r="G1733" t="str">
        <f>VLOOKUP(A1733,table2!A1733:J4067,6,FALSE)</f>
        <v>No</v>
      </c>
      <c r="H1733" s="26">
        <f>VLOOKUP(A1733,table2!A1733:J4067,7,FALSE)</f>
        <v>1</v>
      </c>
      <c r="I1733" t="str">
        <f>VLOOKUP(A1733,table2!A1733:J4067,8,FALSE)</f>
        <v>No</v>
      </c>
      <c r="J1733" t="str">
        <f>VLOOKUP(A1733,table2!A1733:J4067,9,FALSE)</f>
        <v>OBESITY</v>
      </c>
      <c r="K1733" t="str">
        <f>VLOOKUP(A1733,table2!A1733:J4067,10,FALSE)</f>
        <v>NORMAL</v>
      </c>
      <c r="L1733" s="22">
        <f>VLOOKUP(A1733,table3__3[],4,FALSE)</f>
        <v>16267</v>
      </c>
      <c r="M1733" s="22" t="str">
        <f>VLOOKUP(A1733,table3__3[],5,FALSE)</f>
        <v>tier - 2</v>
      </c>
      <c r="N1733" t="str">
        <f>VLOOKUP(A1733,table3__3[],6,)</f>
        <v>tier - 2</v>
      </c>
      <c r="O1733" t="str">
        <f>VLOOKUP(A1733,table3__3[],7,FALSE)</f>
        <v>R1023</v>
      </c>
      <c r="P1733" s="8">
        <f>VLOOKUP(A1733,table3__3[],8,FALSE)</f>
        <v>50</v>
      </c>
      <c r="Q1733">
        <f>VLOOKUP(A1732,table3__3[],8,)</f>
        <v>20</v>
      </c>
    </row>
    <row r="1734" spans="1:17" x14ac:dyDescent="0.3">
      <c r="A1734" s="11" t="s">
        <v>638</v>
      </c>
      <c r="B1734" s="12" t="s">
        <v>7513</v>
      </c>
      <c r="C1734">
        <f>VLOOKUP(A1734,table2!A1734:J4068,2,FALSE)</f>
        <v>31</v>
      </c>
      <c r="D1734">
        <f>VLOOKUP(A1734,table2!A1734:J4068,3,FALSE)</f>
        <v>5.38</v>
      </c>
      <c r="E1734" t="str">
        <f>VLOOKUP(A1734,table2!A1734:J4068,4,FALSE)</f>
        <v>No</v>
      </c>
      <c r="F1734" t="str">
        <f>VLOOKUP(A1734,table2!A1734:J4068,5,FALSE)</f>
        <v>No</v>
      </c>
      <c r="G1734" t="str">
        <f>VLOOKUP(A1734,table2!A1734:J4068,6,FALSE)</f>
        <v>No</v>
      </c>
      <c r="H1734" s="26">
        <f>VLOOKUP(A1734,table2!A1734:J4068,7,FALSE)</f>
        <v>1</v>
      </c>
      <c r="I1734" t="str">
        <f>VLOOKUP(A1734,table2!A1734:J4068,8,FALSE)</f>
        <v>No</v>
      </c>
      <c r="J1734" t="str">
        <f>VLOOKUP(A1734,table2!A1734:J4068,9,FALSE)</f>
        <v>OBESITY</v>
      </c>
      <c r="K1734" t="str">
        <f>VLOOKUP(A1734,table2!A1734:J4068,10,FALSE)</f>
        <v>NORMAL</v>
      </c>
      <c r="L1734" s="22">
        <f>VLOOKUP(A1734,table3__3[],4,FALSE)</f>
        <v>16298</v>
      </c>
      <c r="M1734" s="22" t="str">
        <f>VLOOKUP(A1734,table3__3[],5,FALSE)</f>
        <v>tier - 2</v>
      </c>
      <c r="N1734" t="str">
        <f>VLOOKUP(A1734,table3__3[],6,)</f>
        <v>tier - 3</v>
      </c>
      <c r="O1734" t="str">
        <f>VLOOKUP(A1734,table3__3[],7,FALSE)</f>
        <v>R1011</v>
      </c>
      <c r="P1734" s="8">
        <f>VLOOKUP(A1734,table3__3[],8,FALSE)</f>
        <v>19</v>
      </c>
      <c r="Q1734">
        <f>VLOOKUP(A1733,table3__3[],8,)</f>
        <v>50</v>
      </c>
    </row>
    <row r="1735" spans="1:17" x14ac:dyDescent="0.3">
      <c r="A1735" s="13" t="s">
        <v>637</v>
      </c>
      <c r="B1735" s="14" t="s">
        <v>7515</v>
      </c>
      <c r="C1735">
        <f>VLOOKUP(A1735,table2!A1735:J4069,2,FALSE)</f>
        <v>26.125</v>
      </c>
      <c r="D1735">
        <f>VLOOKUP(A1735,table2!A1735:J4069,3,FALSE)</f>
        <v>5.55</v>
      </c>
      <c r="E1735" t="str">
        <f>VLOOKUP(A1735,table2!A1735:J4069,4,FALSE)</f>
        <v>No</v>
      </c>
      <c r="F1735" t="str">
        <f>VLOOKUP(A1735,table2!A1735:J4069,5,FALSE)</f>
        <v>No</v>
      </c>
      <c r="G1735" t="str">
        <f>VLOOKUP(A1735,table2!A1735:J4069,6,FALSE)</f>
        <v>No</v>
      </c>
      <c r="H1735" s="26">
        <f>VLOOKUP(A1735,table2!A1735:J4069,7,FALSE)</f>
        <v>1</v>
      </c>
      <c r="I1735" t="str">
        <f>VLOOKUP(A1735,table2!A1735:J4069,8,FALSE)</f>
        <v>No</v>
      </c>
      <c r="J1735" t="str">
        <f>VLOOKUP(A1735,table2!A1735:J4069,9,FALSE)</f>
        <v>OVER WEIGHT</v>
      </c>
      <c r="K1735" t="str">
        <f>VLOOKUP(A1735,table2!A1735:J4069,10,FALSE)</f>
        <v>NORMAL</v>
      </c>
      <c r="L1735" s="22">
        <f>VLOOKUP(A1735,table3__3[],4,FALSE)</f>
        <v>16311</v>
      </c>
      <c r="M1735" s="22" t="str">
        <f>VLOOKUP(A1735,table3__3[],5,FALSE)</f>
        <v>tier - 2</v>
      </c>
      <c r="N1735" t="str">
        <f>VLOOKUP(A1735,table3__3[],6,)</f>
        <v>tier - 3</v>
      </c>
      <c r="O1735" t="str">
        <f>VLOOKUP(A1735,table3__3[],7,FALSE)</f>
        <v>R1026</v>
      </c>
      <c r="P1735" s="8">
        <f>VLOOKUP(A1735,table3__3[],8,FALSE)</f>
        <v>53</v>
      </c>
      <c r="Q1735">
        <f>VLOOKUP(A1734,table3__3[],8,)</f>
        <v>19</v>
      </c>
    </row>
    <row r="1736" spans="1:17" x14ac:dyDescent="0.3">
      <c r="A1736" s="11" t="s">
        <v>636</v>
      </c>
      <c r="B1736" s="12" t="s">
        <v>7517</v>
      </c>
      <c r="C1736">
        <f>VLOOKUP(A1736,table2!A1736:J4070,2,FALSE)</f>
        <v>30.13</v>
      </c>
      <c r="D1736">
        <f>VLOOKUP(A1736,table2!A1736:J4070,3,FALSE)</f>
        <v>4.03</v>
      </c>
      <c r="E1736" t="str">
        <f>VLOOKUP(A1736,table2!A1736:J4070,4,FALSE)</f>
        <v>Yes</v>
      </c>
      <c r="F1736" t="str">
        <f>VLOOKUP(A1736,table2!A1736:J4070,5,FALSE)</f>
        <v>No</v>
      </c>
      <c r="G1736" t="str">
        <f>VLOOKUP(A1736,table2!A1736:J4070,6,FALSE)</f>
        <v>No</v>
      </c>
      <c r="H1736" s="26">
        <f>VLOOKUP(A1736,table2!A1736:J4070,7,FALSE)</f>
        <v>1</v>
      </c>
      <c r="I1736" t="str">
        <f>VLOOKUP(A1736,table2!A1736:J4070,8,FALSE)</f>
        <v>No</v>
      </c>
      <c r="J1736" t="str">
        <f>VLOOKUP(A1736,table2!A1736:J4070,9,FALSE)</f>
        <v>OBESITY</v>
      </c>
      <c r="K1736" t="str">
        <f>VLOOKUP(A1736,table2!A1736:J4070,10,FALSE)</f>
        <v>NORMAL</v>
      </c>
      <c r="L1736" s="22">
        <f>VLOOKUP(A1736,table3__3[],4,FALSE)</f>
        <v>16351</v>
      </c>
      <c r="M1736" s="22" t="str">
        <f>VLOOKUP(A1736,table3__3[],5,FALSE)</f>
        <v>tier - 2</v>
      </c>
      <c r="N1736" t="str">
        <f>VLOOKUP(A1736,table3__3[],6,)</f>
        <v>tier - 3</v>
      </c>
      <c r="O1736" t="str">
        <f>VLOOKUP(A1736,table3__3[],7,FALSE)</f>
        <v>R1026</v>
      </c>
      <c r="P1736" s="8">
        <f>VLOOKUP(A1736,table3__3[],8,FALSE)</f>
        <v>57</v>
      </c>
      <c r="Q1736">
        <f>VLOOKUP(A1735,table3__3[],8,)</f>
        <v>53</v>
      </c>
    </row>
    <row r="1737" spans="1:17" x14ac:dyDescent="0.3">
      <c r="A1737" s="13" t="s">
        <v>635</v>
      </c>
      <c r="B1737" s="14" t="s">
        <v>7519</v>
      </c>
      <c r="C1737">
        <f>VLOOKUP(A1737,table2!A1737:J4071,2,FALSE)</f>
        <v>34.19</v>
      </c>
      <c r="D1737">
        <f>VLOOKUP(A1737,table2!A1737:J4071,3,FALSE)</f>
        <v>4.1900000000000004</v>
      </c>
      <c r="E1737" t="str">
        <f>VLOOKUP(A1737,table2!A1737:J4071,4,FALSE)</f>
        <v>No</v>
      </c>
      <c r="F1737" t="str">
        <f>VLOOKUP(A1737,table2!A1737:J4071,5,FALSE)</f>
        <v>No</v>
      </c>
      <c r="G1737" t="str">
        <f>VLOOKUP(A1737,table2!A1737:J4071,6,FALSE)</f>
        <v>No</v>
      </c>
      <c r="H1737" s="26">
        <f>VLOOKUP(A1737,table2!A1737:J4071,7,FALSE)</f>
        <v>0</v>
      </c>
      <c r="I1737" t="str">
        <f>VLOOKUP(A1737,table2!A1737:J4071,8,FALSE)</f>
        <v>No</v>
      </c>
      <c r="J1737" t="str">
        <f>VLOOKUP(A1737,table2!A1737:J4071,9,FALSE)</f>
        <v>OBESITY</v>
      </c>
      <c r="K1737" t="str">
        <f>VLOOKUP(A1737,table2!A1737:J4071,10,FALSE)</f>
        <v>NORMAL</v>
      </c>
      <c r="L1737" s="22">
        <f>VLOOKUP(A1737,table3__3[],4,FALSE)</f>
        <v>16420</v>
      </c>
      <c r="M1737" s="22" t="str">
        <f>VLOOKUP(A1737,table3__3[],5,FALSE)</f>
        <v>tier - 2</v>
      </c>
      <c r="N1737" t="str">
        <f>VLOOKUP(A1737,table3__3[],6,)</f>
        <v>tier - 3</v>
      </c>
      <c r="O1737" t="str">
        <f>VLOOKUP(A1737,table3__3[],7,FALSE)</f>
        <v>R1012</v>
      </c>
      <c r="P1737" s="8">
        <f>VLOOKUP(A1737,table3__3[],8,FALSE)</f>
        <v>27</v>
      </c>
      <c r="Q1737">
        <f>VLOOKUP(A1736,table3__3[],8,)</f>
        <v>57</v>
      </c>
    </row>
    <row r="1738" spans="1:17" x14ac:dyDescent="0.3">
      <c r="A1738" s="11" t="s">
        <v>634</v>
      </c>
      <c r="B1738" s="12" t="s">
        <v>6287</v>
      </c>
      <c r="C1738">
        <f>VLOOKUP(A1738,table2!A1738:J4072,2,FALSE)</f>
        <v>22.515000000000001</v>
      </c>
      <c r="D1738">
        <f>VLOOKUP(A1738,table2!A1738:J4072,3,FALSE)</f>
        <v>4.37</v>
      </c>
      <c r="E1738" t="str">
        <f>VLOOKUP(A1738,table2!A1738:J4072,4,FALSE)</f>
        <v>No</v>
      </c>
      <c r="F1738" t="str">
        <f>VLOOKUP(A1738,table2!A1738:J4072,5,FALSE)</f>
        <v>No</v>
      </c>
      <c r="G1738" t="str">
        <f>VLOOKUP(A1738,table2!A1738:J4072,6,FALSE)</f>
        <v>Yes</v>
      </c>
      <c r="H1738" s="26">
        <f>VLOOKUP(A1738,table2!A1738:J4072,7,FALSE)</f>
        <v>1</v>
      </c>
      <c r="I1738" t="str">
        <f>VLOOKUP(A1738,table2!A1738:J4072,8,FALSE)</f>
        <v>No</v>
      </c>
      <c r="J1738" t="str">
        <f>VLOOKUP(A1738,table2!A1738:J4072,9,FALSE)</f>
        <v>NORMAL WEIGHT</v>
      </c>
      <c r="K1738" t="str">
        <f>VLOOKUP(A1738,table2!A1738:J4072,10,FALSE)</f>
        <v>NORMAL</v>
      </c>
      <c r="L1738" s="22">
        <f>VLOOKUP(A1738,table3__3[],4,FALSE)</f>
        <v>16451</v>
      </c>
      <c r="M1738" s="22" t="str">
        <f>VLOOKUP(A1738,table3__3[],5,FALSE)</f>
        <v>tier - 2</v>
      </c>
      <c r="N1738" t="str">
        <f>VLOOKUP(A1738,table3__3[],6,)</f>
        <v>tier - 1</v>
      </c>
      <c r="O1738" t="str">
        <f>VLOOKUP(A1738,table3__3[],7,FALSE)</f>
        <v>R1012</v>
      </c>
      <c r="P1738" s="8">
        <f>VLOOKUP(A1738,table3__3[],8,FALSE)</f>
        <v>19</v>
      </c>
      <c r="Q1738">
        <f>VLOOKUP(A1737,table3__3[],8,)</f>
        <v>27</v>
      </c>
    </row>
    <row r="1739" spans="1:17" x14ac:dyDescent="0.3">
      <c r="A1739" s="13" t="s">
        <v>633</v>
      </c>
      <c r="B1739" s="14" t="s">
        <v>7522</v>
      </c>
      <c r="C1739">
        <f>VLOOKUP(A1739,table2!A1739:J4073,2,FALSE)</f>
        <v>18.239999999999998</v>
      </c>
      <c r="D1739">
        <f>VLOOKUP(A1739,table2!A1739:J4073,3,FALSE)</f>
        <v>5.31</v>
      </c>
      <c r="E1739" t="str">
        <f>VLOOKUP(A1739,table2!A1739:J4073,4,FALSE)</f>
        <v>Yes</v>
      </c>
      <c r="F1739" t="str">
        <f>VLOOKUP(A1739,table2!A1739:J4073,5,FALSE)</f>
        <v>No</v>
      </c>
      <c r="G1739" t="str">
        <f>VLOOKUP(A1739,table2!A1739:J4073,6,FALSE)</f>
        <v>Yes</v>
      </c>
      <c r="H1739" s="26">
        <f>VLOOKUP(A1739,table2!A1739:J4073,7,FALSE)</f>
        <v>1</v>
      </c>
      <c r="I1739" t="str">
        <f>VLOOKUP(A1739,table2!A1739:J4073,8,FALSE)</f>
        <v>No</v>
      </c>
      <c r="J1739" t="str">
        <f>VLOOKUP(A1739,table2!A1739:J4073,9,FALSE)</f>
        <v>UNDER WEIGHT</v>
      </c>
      <c r="K1739" t="str">
        <f>VLOOKUP(A1739,table2!A1739:J4073,10,FALSE)</f>
        <v>NORMAL</v>
      </c>
      <c r="L1739" s="22">
        <f>VLOOKUP(A1739,table3__3[],4,FALSE)</f>
        <v>16456</v>
      </c>
      <c r="M1739" s="22" t="str">
        <f>VLOOKUP(A1739,table3__3[],5,FALSE)</f>
        <v>tier - 2</v>
      </c>
      <c r="N1739" t="str">
        <f>VLOOKUP(A1739,table3__3[],6,)</f>
        <v>tier - 2</v>
      </c>
      <c r="O1739" t="str">
        <f>VLOOKUP(A1739,table3__3[],7,FALSE)</f>
        <v>R1012</v>
      </c>
      <c r="P1739" s="8">
        <f>VLOOKUP(A1739,table3__3[],8,FALSE)</f>
        <v>64</v>
      </c>
      <c r="Q1739">
        <f>VLOOKUP(A1738,table3__3[],8,)</f>
        <v>19</v>
      </c>
    </row>
    <row r="1740" spans="1:17" x14ac:dyDescent="0.3">
      <c r="A1740" s="11" t="s">
        <v>631</v>
      </c>
      <c r="B1740" s="12" t="s">
        <v>7523</v>
      </c>
      <c r="C1740">
        <f>VLOOKUP(A1740,table2!A1740:J4074,2,FALSE)</f>
        <v>37.28</v>
      </c>
      <c r="D1740">
        <f>VLOOKUP(A1740,table2!A1740:J4074,3,FALSE)</f>
        <v>4.66</v>
      </c>
      <c r="E1740" t="str">
        <f>VLOOKUP(A1740,table2!A1740:J4074,4,FALSE)</f>
        <v>No</v>
      </c>
      <c r="F1740" t="str">
        <f>VLOOKUP(A1740,table2!A1740:J4074,5,FALSE)</f>
        <v>Yes</v>
      </c>
      <c r="G1740" t="str">
        <f>VLOOKUP(A1740,table2!A1740:J4074,6,FALSE)</f>
        <v>No</v>
      </c>
      <c r="H1740" s="26">
        <f>VLOOKUP(A1740,table2!A1740:J4074,7,FALSE)</f>
        <v>1</v>
      </c>
      <c r="I1740" t="str">
        <f>VLOOKUP(A1740,table2!A1740:J4074,8,FALSE)</f>
        <v>No</v>
      </c>
      <c r="J1740" t="str">
        <f>VLOOKUP(A1740,table2!A1740:J4074,9,FALSE)</f>
        <v>OBESITY</v>
      </c>
      <c r="K1740" t="str">
        <f>VLOOKUP(A1740,table2!A1740:J4074,10,FALSE)</f>
        <v>NORMAL</v>
      </c>
      <c r="L1740" s="22">
        <f>VLOOKUP(A1740,table3__3[],4,FALSE)</f>
        <v>16578</v>
      </c>
      <c r="M1740" s="22" t="str">
        <f>VLOOKUP(A1740,table3__3[],5,FALSE)</f>
        <v>tier - 2</v>
      </c>
      <c r="N1740" t="str">
        <f>VLOOKUP(A1740,table3__3[],6,)</f>
        <v>tier - 1</v>
      </c>
      <c r="O1740" t="str">
        <f>VLOOKUP(A1740,table3__3[],7,FALSE)</f>
        <v>R1013</v>
      </c>
      <c r="P1740" s="8">
        <f>VLOOKUP(A1740,table3__3[],8,FALSE)</f>
        <v>27</v>
      </c>
      <c r="Q1740">
        <f>VLOOKUP(A1739,table3__3[],8,)</f>
        <v>64</v>
      </c>
    </row>
    <row r="1741" spans="1:17" x14ac:dyDescent="0.3">
      <c r="A1741" s="13" t="s">
        <v>630</v>
      </c>
      <c r="B1741" s="14" t="s">
        <v>7525</v>
      </c>
      <c r="C1741">
        <f>VLOOKUP(A1741,table2!A1741:J4075,2,FALSE)</f>
        <v>18.2</v>
      </c>
      <c r="D1741">
        <f>VLOOKUP(A1741,table2!A1741:J4075,3,FALSE)</f>
        <v>6.19</v>
      </c>
      <c r="E1741" t="str">
        <f>VLOOKUP(A1741,table2!A1741:J4075,4,FALSE)</f>
        <v>No</v>
      </c>
      <c r="F1741" t="str">
        <f>VLOOKUP(A1741,table2!A1741:J4075,5,FALSE)</f>
        <v>No</v>
      </c>
      <c r="G1741" t="str">
        <f>VLOOKUP(A1741,table2!A1741:J4075,6,FALSE)</f>
        <v>Yes</v>
      </c>
      <c r="H1741" s="26">
        <f>VLOOKUP(A1741,table2!A1741:J4075,7,FALSE)</f>
        <v>1</v>
      </c>
      <c r="I1741" t="str">
        <f>VLOOKUP(A1741,table2!A1741:J4075,8,FALSE)</f>
        <v>No</v>
      </c>
      <c r="J1741" t="str">
        <f>VLOOKUP(A1741,table2!A1741:J4075,9,FALSE)</f>
        <v>UNDER WEIGHT</v>
      </c>
      <c r="K1741" t="str">
        <f>VLOOKUP(A1741,table2!A1741:J4075,10,FALSE)</f>
        <v>PREDIABETES</v>
      </c>
      <c r="L1741" s="22">
        <f>VLOOKUP(A1741,table3__3[],4,FALSE)</f>
        <v>16586</v>
      </c>
      <c r="M1741" s="22" t="str">
        <f>VLOOKUP(A1741,table3__3[],5,FALSE)</f>
        <v>tier - 2</v>
      </c>
      <c r="N1741" t="str">
        <f>VLOOKUP(A1741,table3__3[],6,)</f>
        <v>tier - 1</v>
      </c>
      <c r="O1741" t="str">
        <f>VLOOKUP(A1741,table3__3[],7,FALSE)</f>
        <v>R1013</v>
      </c>
      <c r="P1741" s="8">
        <f>VLOOKUP(A1741,table3__3[],8,FALSE)</f>
        <v>21</v>
      </c>
      <c r="Q1741">
        <f>VLOOKUP(A1740,table3__3[],8,)</f>
        <v>27</v>
      </c>
    </row>
    <row r="1742" spans="1:17" x14ac:dyDescent="0.3">
      <c r="A1742" s="11" t="s">
        <v>629</v>
      </c>
      <c r="B1742" s="12" t="s">
        <v>7527</v>
      </c>
      <c r="C1742">
        <f>VLOOKUP(A1742,table2!A1742:J4076,2,FALSE)</f>
        <v>20.53</v>
      </c>
      <c r="D1742">
        <f>VLOOKUP(A1742,table2!A1742:J4076,3,FALSE)</f>
        <v>4.8600000000000003</v>
      </c>
      <c r="E1742" t="str">
        <f>VLOOKUP(A1742,table2!A1742:J4076,4,FALSE)</f>
        <v>No</v>
      </c>
      <c r="F1742" t="str">
        <f>VLOOKUP(A1742,table2!A1742:J4076,5,FALSE)</f>
        <v>No</v>
      </c>
      <c r="G1742" t="str">
        <f>VLOOKUP(A1742,table2!A1742:J4076,6,FALSE)</f>
        <v>No</v>
      </c>
      <c r="H1742" s="26">
        <f>VLOOKUP(A1742,table2!A1742:J4076,7,FALSE)</f>
        <v>1</v>
      </c>
      <c r="I1742" t="str">
        <f>VLOOKUP(A1742,table2!A1742:J4076,8,FALSE)</f>
        <v>No</v>
      </c>
      <c r="J1742" t="str">
        <f>VLOOKUP(A1742,table2!A1742:J4076,9,FALSE)</f>
        <v>NORMAL WEIGHT</v>
      </c>
      <c r="K1742" t="str">
        <f>VLOOKUP(A1742,table2!A1742:J4076,10,FALSE)</f>
        <v>NORMAL</v>
      </c>
      <c r="L1742" s="22">
        <f>VLOOKUP(A1742,table3__3[],4,FALSE)</f>
        <v>16588</v>
      </c>
      <c r="M1742" s="22" t="str">
        <f>VLOOKUP(A1742,table3__3[],5,FALSE)</f>
        <v>tier - 2</v>
      </c>
      <c r="N1742" t="str">
        <f>VLOOKUP(A1742,table3__3[],6,)</f>
        <v>tier - 2</v>
      </c>
      <c r="O1742" t="str">
        <f>VLOOKUP(A1742,table3__3[],7,FALSE)</f>
        <v>R1023</v>
      </c>
      <c r="P1742" s="8">
        <f>VLOOKUP(A1742,table3__3[],8,FALSE)</f>
        <v>59</v>
      </c>
      <c r="Q1742">
        <f>VLOOKUP(A1741,table3__3[],8,)</f>
        <v>21</v>
      </c>
    </row>
    <row r="1743" spans="1:17" x14ac:dyDescent="0.3">
      <c r="A1743" s="13" t="s">
        <v>628</v>
      </c>
      <c r="B1743" s="14" t="s">
        <v>7529</v>
      </c>
      <c r="C1743">
        <f>VLOOKUP(A1743,table2!A1743:J4077,2,FALSE)</f>
        <v>23.79</v>
      </c>
      <c r="D1743">
        <f>VLOOKUP(A1743,table2!A1743:J4077,3,FALSE)</f>
        <v>4.74</v>
      </c>
      <c r="E1743" t="str">
        <f>VLOOKUP(A1743,table2!A1743:J4077,4,FALSE)</f>
        <v>No</v>
      </c>
      <c r="F1743" t="str">
        <f>VLOOKUP(A1743,table2!A1743:J4077,5,FALSE)</f>
        <v>No</v>
      </c>
      <c r="G1743" t="str">
        <f>VLOOKUP(A1743,table2!A1743:J4077,6,FALSE)</f>
        <v>No</v>
      </c>
      <c r="H1743" s="26">
        <f>VLOOKUP(A1743,table2!A1743:J4077,7,FALSE)</f>
        <v>0</v>
      </c>
      <c r="I1743" t="str">
        <f>VLOOKUP(A1743,table2!A1743:J4077,8,FALSE)</f>
        <v>No</v>
      </c>
      <c r="J1743" t="str">
        <f>VLOOKUP(A1743,table2!A1743:J4077,9,FALSE)</f>
        <v>NORMAL WEIGHT</v>
      </c>
      <c r="K1743" t="str">
        <f>VLOOKUP(A1743,table2!A1743:J4077,10,FALSE)</f>
        <v>NORMAL</v>
      </c>
      <c r="L1743" s="22">
        <f>VLOOKUP(A1743,table3__3[],4,FALSE)</f>
        <v>16600</v>
      </c>
      <c r="M1743" s="22" t="str">
        <f>VLOOKUP(A1743,table3__3[],5,FALSE)</f>
        <v>tier - 2</v>
      </c>
      <c r="N1743" t="str">
        <f>VLOOKUP(A1743,table3__3[],6,)</f>
        <v>tier - 2</v>
      </c>
      <c r="O1743" t="str">
        <f>VLOOKUP(A1743,table3__3[],7,FALSE)</f>
        <v>R1011</v>
      </c>
      <c r="P1743" s="8">
        <f>VLOOKUP(A1743,table3__3[],8,FALSE)</f>
        <v>52</v>
      </c>
      <c r="Q1743">
        <f>VLOOKUP(A1742,table3__3[],8,)</f>
        <v>59</v>
      </c>
    </row>
    <row r="1744" spans="1:17" x14ac:dyDescent="0.3">
      <c r="A1744" s="11" t="s">
        <v>627</v>
      </c>
      <c r="B1744" s="12" t="s">
        <v>7531</v>
      </c>
      <c r="C1744">
        <f>VLOOKUP(A1744,table2!A1744:J4078,2,FALSE)</f>
        <v>29.8</v>
      </c>
      <c r="D1744">
        <f>VLOOKUP(A1744,table2!A1744:J4078,3,FALSE)</f>
        <v>6.03</v>
      </c>
      <c r="E1744" t="str">
        <f>VLOOKUP(A1744,table2!A1744:J4078,4,FALSE)</f>
        <v>No</v>
      </c>
      <c r="F1744" t="str">
        <f>VLOOKUP(A1744,table2!A1744:J4078,5,FALSE)</f>
        <v>No</v>
      </c>
      <c r="G1744" t="str">
        <f>VLOOKUP(A1744,table2!A1744:J4078,6,FALSE)</f>
        <v>No</v>
      </c>
      <c r="H1744" s="26">
        <f>VLOOKUP(A1744,table2!A1744:J4078,7,FALSE)</f>
        <v>0</v>
      </c>
      <c r="I1744" t="str">
        <f>VLOOKUP(A1744,table2!A1744:J4078,8,FALSE)</f>
        <v>No</v>
      </c>
      <c r="J1744" t="str">
        <f>VLOOKUP(A1744,table2!A1744:J4078,9,FALSE)</f>
        <v>OVER WEIGHT</v>
      </c>
      <c r="K1744" t="str">
        <f>VLOOKUP(A1744,table2!A1744:J4078,10,FALSE)</f>
        <v>PREDIABETES</v>
      </c>
      <c r="L1744" s="22">
        <f>VLOOKUP(A1744,table3__3[],4,FALSE)</f>
        <v>16602</v>
      </c>
      <c r="M1744" s="22" t="str">
        <f>VLOOKUP(A1744,table3__3[],5,FALSE)</f>
        <v>tier - 2</v>
      </c>
      <c r="N1744" t="str">
        <f>VLOOKUP(A1744,table3__3[],6,)</f>
        <v>tier - 1</v>
      </c>
      <c r="O1744" t="str">
        <f>VLOOKUP(A1744,table3__3[],7,FALSE)</f>
        <v>R1026</v>
      </c>
      <c r="P1744" s="8">
        <f>VLOOKUP(A1744,table3__3[],8,FALSE)</f>
        <v>47</v>
      </c>
      <c r="Q1744">
        <f>VLOOKUP(A1743,table3__3[],8,)</f>
        <v>52</v>
      </c>
    </row>
    <row r="1745" spans="1:17" x14ac:dyDescent="0.3">
      <c r="A1745" s="13" t="s">
        <v>626</v>
      </c>
      <c r="B1745" s="14" t="s">
        <v>7533</v>
      </c>
      <c r="C1745">
        <f>VLOOKUP(A1745,table2!A1745:J4079,2,FALSE)</f>
        <v>31.54</v>
      </c>
      <c r="D1745">
        <f>VLOOKUP(A1745,table2!A1745:J4079,3,FALSE)</f>
        <v>4.71</v>
      </c>
      <c r="E1745" t="str">
        <f>VLOOKUP(A1745,table2!A1745:J4079,4,FALSE)</f>
        <v>No</v>
      </c>
      <c r="F1745" t="str">
        <f>VLOOKUP(A1745,table2!A1745:J4079,5,FALSE)</f>
        <v>No</v>
      </c>
      <c r="G1745" t="str">
        <f>VLOOKUP(A1745,table2!A1745:J4079,6,FALSE)</f>
        <v>No</v>
      </c>
      <c r="H1745" s="26">
        <f>VLOOKUP(A1745,table2!A1745:J4079,7,FALSE)</f>
        <v>0</v>
      </c>
      <c r="I1745" t="str">
        <f>VLOOKUP(A1745,table2!A1745:J4079,8,FALSE)</f>
        <v>No</v>
      </c>
      <c r="J1745" t="str">
        <f>VLOOKUP(A1745,table2!A1745:J4079,9,FALSE)</f>
        <v>OBESITY</v>
      </c>
      <c r="K1745" t="str">
        <f>VLOOKUP(A1745,table2!A1745:J4079,10,FALSE)</f>
        <v>NORMAL</v>
      </c>
      <c r="L1745" s="22">
        <f>VLOOKUP(A1745,table3__3[],4,FALSE)</f>
        <v>16632</v>
      </c>
      <c r="M1745" s="22" t="str">
        <f>VLOOKUP(A1745,table3__3[],5,FALSE)</f>
        <v>tier - 2</v>
      </c>
      <c r="N1745" t="str">
        <f>VLOOKUP(A1745,table3__3[],6,)</f>
        <v>tier - 1</v>
      </c>
      <c r="O1745" t="str">
        <f>VLOOKUP(A1745,table3__3[],7,FALSE)</f>
        <v>R1012</v>
      </c>
      <c r="P1745" s="8">
        <f>VLOOKUP(A1745,table3__3[],8,FALSE)</f>
        <v>45</v>
      </c>
      <c r="Q1745">
        <f>VLOOKUP(A1744,table3__3[],8,)</f>
        <v>47</v>
      </c>
    </row>
    <row r="1746" spans="1:17" x14ac:dyDescent="0.3">
      <c r="A1746" s="11" t="s">
        <v>625</v>
      </c>
      <c r="B1746" s="12" t="s">
        <v>6025</v>
      </c>
      <c r="C1746">
        <f>VLOOKUP(A1746,table2!A1746:J4080,2,FALSE)</f>
        <v>20.82</v>
      </c>
      <c r="D1746">
        <f>VLOOKUP(A1746,table2!A1746:J4080,3,FALSE)</f>
        <v>5.55</v>
      </c>
      <c r="E1746" t="str">
        <f>VLOOKUP(A1746,table2!A1746:J4080,4,FALSE)</f>
        <v>No</v>
      </c>
      <c r="F1746" t="str">
        <f>VLOOKUP(A1746,table2!A1746:J4080,5,FALSE)</f>
        <v>No</v>
      </c>
      <c r="G1746" t="str">
        <f>VLOOKUP(A1746,table2!A1746:J4080,6,FALSE)</f>
        <v>No</v>
      </c>
      <c r="H1746" s="26">
        <f>VLOOKUP(A1746,table2!A1746:J4080,7,FALSE)</f>
        <v>1</v>
      </c>
      <c r="I1746" t="str">
        <f>VLOOKUP(A1746,table2!A1746:J4080,8,FALSE)</f>
        <v>No</v>
      </c>
      <c r="J1746" t="str">
        <f>VLOOKUP(A1746,table2!A1746:J4080,9,FALSE)</f>
        <v>NORMAL WEIGHT</v>
      </c>
      <c r="K1746" t="str">
        <f>VLOOKUP(A1746,table2!A1746:J4080,10,FALSE)</f>
        <v>NORMAL</v>
      </c>
      <c r="L1746" s="22">
        <f>VLOOKUP(A1746,table3__3[],4,FALSE)</f>
        <v>16658</v>
      </c>
      <c r="M1746" s="22" t="str">
        <f>VLOOKUP(A1746,table3__3[],5,FALSE)</f>
        <v>tier - 2</v>
      </c>
      <c r="N1746" t="str">
        <f>VLOOKUP(A1746,table3__3[],6,)</f>
        <v>tier - 1</v>
      </c>
      <c r="O1746" t="str">
        <f>VLOOKUP(A1746,table3__3[],7,FALSE)</f>
        <v>R1024</v>
      </c>
      <c r="P1746" s="8">
        <f>VLOOKUP(A1746,table3__3[],8,FALSE)</f>
        <v>29</v>
      </c>
      <c r="Q1746">
        <f>VLOOKUP(A1745,table3__3[],8,)</f>
        <v>45</v>
      </c>
    </row>
    <row r="1747" spans="1:17" x14ac:dyDescent="0.3">
      <c r="A1747" s="13" t="s">
        <v>624</v>
      </c>
      <c r="B1747" s="14" t="s">
        <v>7534</v>
      </c>
      <c r="C1747">
        <f>VLOOKUP(A1747,table2!A1747:J4081,2,FALSE)</f>
        <v>38.83</v>
      </c>
      <c r="D1747">
        <f>VLOOKUP(A1747,table2!A1747:J4081,3,FALSE)</f>
        <v>4.78</v>
      </c>
      <c r="E1747" t="str">
        <f>VLOOKUP(A1747,table2!A1747:J4081,4,FALSE)</f>
        <v>No</v>
      </c>
      <c r="F1747" t="str">
        <f>VLOOKUP(A1747,table2!A1747:J4081,5,FALSE)</f>
        <v>No</v>
      </c>
      <c r="G1747" t="str">
        <f>VLOOKUP(A1747,table2!A1747:J4081,6,FALSE)</f>
        <v>Yes</v>
      </c>
      <c r="H1747" s="26">
        <f>VLOOKUP(A1747,table2!A1747:J4081,7,FALSE)</f>
        <v>1</v>
      </c>
      <c r="I1747" t="str">
        <f>VLOOKUP(A1747,table2!A1747:J4081,8,FALSE)</f>
        <v>No</v>
      </c>
      <c r="J1747" t="str">
        <f>VLOOKUP(A1747,table2!A1747:J4081,9,FALSE)</f>
        <v>OBESITY</v>
      </c>
      <c r="K1747" t="str">
        <f>VLOOKUP(A1747,table2!A1747:J4081,10,FALSE)</f>
        <v>NORMAL</v>
      </c>
      <c r="L1747" s="22">
        <f>VLOOKUP(A1747,table3__3[],4,FALSE)</f>
        <v>16771</v>
      </c>
      <c r="M1747" s="22" t="str">
        <f>VLOOKUP(A1747,table3__3[],5,FALSE)</f>
        <v>tier - 2</v>
      </c>
      <c r="N1747" t="str">
        <f>VLOOKUP(A1747,table3__3[],6,)</f>
        <v>tier - 1</v>
      </c>
      <c r="O1747" t="str">
        <f>VLOOKUP(A1747,table3__3[],7,FALSE)</f>
        <v>R1012</v>
      </c>
      <c r="P1747" s="8">
        <f>VLOOKUP(A1747,table3__3[],8,FALSE)</f>
        <v>48</v>
      </c>
      <c r="Q1747">
        <f>VLOOKUP(A1746,table3__3[],8,)</f>
        <v>29</v>
      </c>
    </row>
    <row r="1748" spans="1:17" x14ac:dyDescent="0.3">
      <c r="A1748" s="11" t="s">
        <v>623</v>
      </c>
      <c r="B1748" s="12" t="s">
        <v>7535</v>
      </c>
      <c r="C1748">
        <f>VLOOKUP(A1748,table2!A1748:J4082,2,FALSE)</f>
        <v>23.44</v>
      </c>
      <c r="D1748">
        <f>VLOOKUP(A1748,table2!A1748:J4082,3,FALSE)</f>
        <v>4.6500000000000004</v>
      </c>
      <c r="E1748" t="str">
        <f>VLOOKUP(A1748,table2!A1748:J4082,4,FALSE)</f>
        <v>Yes</v>
      </c>
      <c r="F1748" t="str">
        <f>VLOOKUP(A1748,table2!A1748:J4082,5,FALSE)</f>
        <v>No</v>
      </c>
      <c r="G1748" t="str">
        <f>VLOOKUP(A1748,table2!A1748:J4082,6,FALSE)</f>
        <v>No</v>
      </c>
      <c r="H1748" s="26">
        <f>VLOOKUP(A1748,table2!A1748:J4082,7,FALSE)</f>
        <v>1</v>
      </c>
      <c r="I1748" t="str">
        <f>VLOOKUP(A1748,table2!A1748:J4082,8,FALSE)</f>
        <v>No</v>
      </c>
      <c r="J1748" t="str">
        <f>VLOOKUP(A1748,table2!A1748:J4082,9,FALSE)</f>
        <v>NORMAL WEIGHT</v>
      </c>
      <c r="K1748" t="str">
        <f>VLOOKUP(A1748,table2!A1748:J4082,10,FALSE)</f>
        <v>NORMAL</v>
      </c>
      <c r="L1748" s="22">
        <f>VLOOKUP(A1748,table3__3[],4,FALSE)</f>
        <v>16776</v>
      </c>
      <c r="M1748" s="22" t="str">
        <f>VLOOKUP(A1748,table3__3[],5,FALSE)</f>
        <v>tier - 2</v>
      </c>
      <c r="N1748" t="str">
        <f>VLOOKUP(A1748,table3__3[],6,)</f>
        <v>tier - 2</v>
      </c>
      <c r="O1748" t="str">
        <f>VLOOKUP(A1748,table3__3[],7,FALSE)</f>
        <v>R1024</v>
      </c>
      <c r="P1748" s="8">
        <f>VLOOKUP(A1748,table3__3[],8,FALSE)</f>
        <v>33</v>
      </c>
      <c r="Q1748">
        <f>VLOOKUP(A1747,table3__3[],8,)</f>
        <v>48</v>
      </c>
    </row>
    <row r="1749" spans="1:17" x14ac:dyDescent="0.3">
      <c r="A1749" s="13" t="s">
        <v>622</v>
      </c>
      <c r="B1749" s="14" t="s">
        <v>7519</v>
      </c>
      <c r="C1749">
        <f>VLOOKUP(A1749,table2!A1749:J4083,2,FALSE)</f>
        <v>24.13</v>
      </c>
      <c r="D1749">
        <f>VLOOKUP(A1749,table2!A1749:J4083,3,FALSE)</f>
        <v>5.2</v>
      </c>
      <c r="E1749" t="str">
        <f>VLOOKUP(A1749,table2!A1749:J4083,4,FALSE)</f>
        <v>No</v>
      </c>
      <c r="F1749" t="str">
        <f>VLOOKUP(A1749,table2!A1749:J4083,5,FALSE)</f>
        <v>No</v>
      </c>
      <c r="G1749" t="str">
        <f>VLOOKUP(A1749,table2!A1749:J4083,6,FALSE)</f>
        <v>No</v>
      </c>
      <c r="H1749" s="26">
        <f>VLOOKUP(A1749,table2!A1749:J4083,7,FALSE)</f>
        <v>1</v>
      </c>
      <c r="I1749" t="str">
        <f>VLOOKUP(A1749,table2!A1749:J4083,8,FALSE)</f>
        <v>No</v>
      </c>
      <c r="J1749" t="str">
        <f>VLOOKUP(A1749,table2!A1749:J4083,9,FALSE)</f>
        <v>NORMAL WEIGHT</v>
      </c>
      <c r="K1749" t="str">
        <f>VLOOKUP(A1749,table2!A1749:J4083,10,FALSE)</f>
        <v>NORMAL</v>
      </c>
      <c r="L1749" s="22">
        <f>VLOOKUP(A1749,table3__3[],4,FALSE)</f>
        <v>16779</v>
      </c>
      <c r="M1749" s="22" t="str">
        <f>VLOOKUP(A1749,table3__3[],5,FALSE)</f>
        <v>tier - 2</v>
      </c>
      <c r="N1749" t="str">
        <f>VLOOKUP(A1749,table3__3[],6,)</f>
        <v>tier - 2</v>
      </c>
      <c r="O1749" t="str">
        <f>VLOOKUP(A1749,table3__3[],7,FALSE)</f>
        <v>R1026</v>
      </c>
      <c r="P1749" s="8">
        <f>VLOOKUP(A1749,table3__3[],8,FALSE)</f>
        <v>60</v>
      </c>
      <c r="Q1749">
        <f>VLOOKUP(A1748,table3__3[],8,)</f>
        <v>33</v>
      </c>
    </row>
    <row r="1750" spans="1:17" x14ac:dyDescent="0.3">
      <c r="A1750" s="11" t="s">
        <v>621</v>
      </c>
      <c r="B1750" s="12" t="s">
        <v>7538</v>
      </c>
      <c r="C1750">
        <f>VLOOKUP(A1750,table2!A1750:J4084,2,FALSE)</f>
        <v>42.13</v>
      </c>
      <c r="D1750">
        <f>VLOOKUP(A1750,table2!A1750:J4084,3,FALSE)</f>
        <v>4.54</v>
      </c>
      <c r="E1750" t="str">
        <f>VLOOKUP(A1750,table2!A1750:J4084,4,FALSE)</f>
        <v>Yes</v>
      </c>
      <c r="F1750" t="str">
        <f>VLOOKUP(A1750,table2!A1750:J4084,5,FALSE)</f>
        <v>No</v>
      </c>
      <c r="G1750" t="str">
        <f>VLOOKUP(A1750,table2!A1750:J4084,6,FALSE)</f>
        <v>No</v>
      </c>
      <c r="H1750" s="26">
        <f>VLOOKUP(A1750,table2!A1750:J4084,7,FALSE)</f>
        <v>1</v>
      </c>
      <c r="I1750" t="str">
        <f>VLOOKUP(A1750,table2!A1750:J4084,8,FALSE)</f>
        <v>No</v>
      </c>
      <c r="J1750" t="str">
        <f>VLOOKUP(A1750,table2!A1750:J4084,9,FALSE)</f>
        <v>OBESITY</v>
      </c>
      <c r="K1750" t="str">
        <f>VLOOKUP(A1750,table2!A1750:J4084,10,FALSE)</f>
        <v>NORMAL</v>
      </c>
      <c r="L1750" s="22">
        <f>VLOOKUP(A1750,table3__3[],4,FALSE)</f>
        <v>16796</v>
      </c>
      <c r="M1750" s="22" t="str">
        <f>VLOOKUP(A1750,table3__3[],5,FALSE)</f>
        <v>tier - 2</v>
      </c>
      <c r="N1750" t="str">
        <f>VLOOKUP(A1750,table3__3[],6,)</f>
        <v>tier - 3</v>
      </c>
      <c r="O1750" t="str">
        <f>VLOOKUP(A1750,table3__3[],7,FALSE)</f>
        <v>R1024</v>
      </c>
      <c r="P1750" s="8">
        <f>VLOOKUP(A1750,table3__3[],8,FALSE)</f>
        <v>27</v>
      </c>
      <c r="Q1750">
        <f>VLOOKUP(A1749,table3__3[],8,)</f>
        <v>60</v>
      </c>
    </row>
    <row r="1751" spans="1:17" x14ac:dyDescent="0.3">
      <c r="A1751" s="13" t="s">
        <v>620</v>
      </c>
      <c r="B1751" s="14" t="s">
        <v>6584</v>
      </c>
      <c r="C1751">
        <f>VLOOKUP(A1751,table2!A1751:J4085,2,FALSE)</f>
        <v>17.86</v>
      </c>
      <c r="D1751">
        <f>VLOOKUP(A1751,table2!A1751:J4085,3,FALSE)</f>
        <v>4.1100000000000003</v>
      </c>
      <c r="E1751" t="str">
        <f>VLOOKUP(A1751,table2!A1751:J4085,4,FALSE)</f>
        <v>No</v>
      </c>
      <c r="F1751" t="str">
        <f>VLOOKUP(A1751,table2!A1751:J4085,5,FALSE)</f>
        <v>No</v>
      </c>
      <c r="G1751" t="str">
        <f>VLOOKUP(A1751,table2!A1751:J4085,6,FALSE)</f>
        <v>No</v>
      </c>
      <c r="H1751" s="26">
        <f>VLOOKUP(A1751,table2!A1751:J4085,7,FALSE)</f>
        <v>1</v>
      </c>
      <c r="I1751" t="str">
        <f>VLOOKUP(A1751,table2!A1751:J4085,8,FALSE)</f>
        <v>No</v>
      </c>
      <c r="J1751" t="str">
        <f>VLOOKUP(A1751,table2!A1751:J4085,9,FALSE)</f>
        <v>UNDER WEIGHT</v>
      </c>
      <c r="K1751" t="str">
        <f>VLOOKUP(A1751,table2!A1751:J4085,10,FALSE)</f>
        <v>NORMAL</v>
      </c>
      <c r="L1751" s="22">
        <f>VLOOKUP(A1751,table3__3[],4,FALSE)</f>
        <v>16841</v>
      </c>
      <c r="M1751" s="22" t="str">
        <f>VLOOKUP(A1751,table3__3[],5,FALSE)</f>
        <v>tier - 2</v>
      </c>
      <c r="N1751" t="str">
        <f>VLOOKUP(A1751,table3__3[],6,)</f>
        <v>tier - 3</v>
      </c>
      <c r="O1751" t="str">
        <f>VLOOKUP(A1751,table3__3[],7,FALSE)</f>
        <v>R1011</v>
      </c>
      <c r="P1751" s="8">
        <f>VLOOKUP(A1751,table3__3[],8,FALSE)</f>
        <v>48</v>
      </c>
      <c r="Q1751">
        <f>VLOOKUP(A1750,table3__3[],8,)</f>
        <v>27</v>
      </c>
    </row>
    <row r="1752" spans="1:17" x14ac:dyDescent="0.3">
      <c r="A1752" s="11" t="s">
        <v>619</v>
      </c>
      <c r="B1752" s="12" t="s">
        <v>7540</v>
      </c>
      <c r="C1752">
        <f>VLOOKUP(A1752,table2!A1752:J4086,2,FALSE)</f>
        <v>32.78</v>
      </c>
      <c r="D1752">
        <f>VLOOKUP(A1752,table2!A1752:J4086,3,FALSE)</f>
        <v>4.63</v>
      </c>
      <c r="E1752" t="str">
        <f>VLOOKUP(A1752,table2!A1752:J4086,4,FALSE)</f>
        <v>No</v>
      </c>
      <c r="F1752" t="str">
        <f>VLOOKUP(A1752,table2!A1752:J4086,5,FALSE)</f>
        <v>No</v>
      </c>
      <c r="G1752" t="str">
        <f>VLOOKUP(A1752,table2!A1752:J4086,6,FALSE)</f>
        <v>No</v>
      </c>
      <c r="H1752" s="26">
        <f>VLOOKUP(A1752,table2!A1752:J4086,7,FALSE)</f>
        <v>0</v>
      </c>
      <c r="I1752" t="str">
        <f>VLOOKUP(A1752,table2!A1752:J4086,8,FALSE)</f>
        <v>No</v>
      </c>
      <c r="J1752" t="str">
        <f>VLOOKUP(A1752,table2!A1752:J4086,9,FALSE)</f>
        <v>OBESITY</v>
      </c>
      <c r="K1752" t="str">
        <f>VLOOKUP(A1752,table2!A1752:J4086,10,FALSE)</f>
        <v>NORMAL</v>
      </c>
      <c r="L1752" s="22">
        <f>VLOOKUP(A1752,table3__3[],4,FALSE)</f>
        <v>16885</v>
      </c>
      <c r="M1752" s="22" t="str">
        <f>VLOOKUP(A1752,table3__3[],5,FALSE)</f>
        <v>tier - 2</v>
      </c>
      <c r="N1752" t="str">
        <f>VLOOKUP(A1752,table3__3[],6,)</f>
        <v>tier - 2</v>
      </c>
      <c r="O1752" t="str">
        <f>VLOOKUP(A1752,table3__3[],7,FALSE)</f>
        <v>R1011</v>
      </c>
      <c r="P1752" s="8">
        <f>VLOOKUP(A1752,table3__3[],8,FALSE)</f>
        <v>19</v>
      </c>
      <c r="Q1752">
        <f>VLOOKUP(A1751,table3__3[],8,)</f>
        <v>48</v>
      </c>
    </row>
    <row r="1753" spans="1:17" x14ac:dyDescent="0.3">
      <c r="A1753" s="13" t="s">
        <v>618</v>
      </c>
      <c r="B1753" s="14" t="s">
        <v>7542</v>
      </c>
      <c r="C1753">
        <f>VLOOKUP(A1753,table2!A1753:J4087,2,FALSE)</f>
        <v>23.9</v>
      </c>
      <c r="D1753">
        <f>VLOOKUP(A1753,table2!A1753:J4087,3,FALSE)</f>
        <v>6.06</v>
      </c>
      <c r="E1753" t="str">
        <f>VLOOKUP(A1753,table2!A1753:J4087,4,FALSE)</f>
        <v>Yes</v>
      </c>
      <c r="F1753" t="str">
        <f>VLOOKUP(A1753,table2!A1753:J4087,5,FALSE)</f>
        <v>No</v>
      </c>
      <c r="G1753" t="str">
        <f>VLOOKUP(A1753,table2!A1753:J4087,6,FALSE)</f>
        <v>Yes</v>
      </c>
      <c r="H1753" s="26">
        <f>VLOOKUP(A1753,table2!A1753:J4087,7,FALSE)</f>
        <v>1</v>
      </c>
      <c r="I1753" t="str">
        <f>VLOOKUP(A1753,table2!A1753:J4087,8,FALSE)</f>
        <v>No</v>
      </c>
      <c r="J1753" t="str">
        <f>VLOOKUP(A1753,table2!A1753:J4087,9,FALSE)</f>
        <v>NORMAL WEIGHT</v>
      </c>
      <c r="K1753" t="str">
        <f>VLOOKUP(A1753,table2!A1753:J4087,10,FALSE)</f>
        <v>PREDIABETES</v>
      </c>
      <c r="L1753" s="22">
        <f>VLOOKUP(A1753,table3__3[],4,FALSE)</f>
        <v>16904</v>
      </c>
      <c r="M1753" s="22" t="str">
        <f>VLOOKUP(A1753,table3__3[],5,FALSE)</f>
        <v>tier - 2</v>
      </c>
      <c r="N1753" t="str">
        <f>VLOOKUP(A1753,table3__3[],6,)</f>
        <v>tier - 3</v>
      </c>
      <c r="O1753" t="str">
        <f>VLOOKUP(A1753,table3__3[],7,FALSE)</f>
        <v>R1012</v>
      </c>
      <c r="P1753" s="8">
        <f>VLOOKUP(A1753,table3__3[],8,FALSE)</f>
        <v>54</v>
      </c>
      <c r="Q1753">
        <f>VLOOKUP(A1752,table3__3[],8,)</f>
        <v>19</v>
      </c>
    </row>
    <row r="1754" spans="1:17" x14ac:dyDescent="0.3">
      <c r="A1754" s="11" t="s">
        <v>617</v>
      </c>
      <c r="B1754" s="12" t="s">
        <v>7543</v>
      </c>
      <c r="C1754">
        <f>VLOOKUP(A1754,table2!A1754:J4088,2,FALSE)</f>
        <v>15.47</v>
      </c>
      <c r="D1754">
        <f>VLOOKUP(A1754,table2!A1754:J4088,3,FALSE)</f>
        <v>8.43</v>
      </c>
      <c r="E1754" t="str">
        <f>VLOOKUP(A1754,table2!A1754:J4088,4,FALSE)</f>
        <v>No</v>
      </c>
      <c r="F1754" t="str">
        <f>VLOOKUP(A1754,table2!A1754:J4088,5,FALSE)</f>
        <v>No</v>
      </c>
      <c r="G1754" t="str">
        <f>VLOOKUP(A1754,table2!A1754:J4088,6,FALSE)</f>
        <v>No</v>
      </c>
      <c r="H1754" s="26">
        <f>VLOOKUP(A1754,table2!A1754:J4088,7,FALSE)</f>
        <v>0</v>
      </c>
      <c r="I1754" t="str">
        <f>VLOOKUP(A1754,table2!A1754:J4088,8,FALSE)</f>
        <v>No</v>
      </c>
      <c r="J1754" t="str">
        <f>VLOOKUP(A1754,table2!A1754:J4088,9,FALSE)</f>
        <v>UNDER WEIGHT</v>
      </c>
      <c r="K1754" t="str">
        <f>VLOOKUP(A1754,table2!A1754:J4088,10,FALSE)</f>
        <v>DIABETES</v>
      </c>
      <c r="L1754" s="22">
        <f>VLOOKUP(A1754,table3__3[],4,FALSE)</f>
        <v>16921</v>
      </c>
      <c r="M1754" s="22" t="str">
        <f>VLOOKUP(A1754,table3__3[],5,FALSE)</f>
        <v>tier - 2</v>
      </c>
      <c r="N1754" t="str">
        <f>VLOOKUP(A1754,table3__3[],6,)</f>
        <v>tier - 3</v>
      </c>
      <c r="O1754" t="str">
        <f>VLOOKUP(A1754,table3__3[],7,FALSE)</f>
        <v>R1023</v>
      </c>
      <c r="P1754" s="8">
        <f>VLOOKUP(A1754,table3__3[],8,FALSE)</f>
        <v>45</v>
      </c>
      <c r="Q1754">
        <f>VLOOKUP(A1753,table3__3[],8,)</f>
        <v>54</v>
      </c>
    </row>
    <row r="1755" spans="1:17" x14ac:dyDescent="0.3">
      <c r="A1755" s="13" t="s">
        <v>616</v>
      </c>
      <c r="B1755" s="14" t="s">
        <v>5798</v>
      </c>
      <c r="C1755">
        <f>VLOOKUP(A1755,table2!A1755:J4089,2,FALSE)</f>
        <v>28.54</v>
      </c>
      <c r="D1755">
        <f>VLOOKUP(A1755,table2!A1755:J4089,3,FALSE)</f>
        <v>5.51</v>
      </c>
      <c r="E1755" t="str">
        <f>VLOOKUP(A1755,table2!A1755:J4089,4,FALSE)</f>
        <v>No</v>
      </c>
      <c r="F1755" t="str">
        <f>VLOOKUP(A1755,table2!A1755:J4089,5,FALSE)</f>
        <v>No</v>
      </c>
      <c r="G1755" t="str">
        <f>VLOOKUP(A1755,table2!A1755:J4089,6,FALSE)</f>
        <v>Yes</v>
      </c>
      <c r="H1755" s="26">
        <f>VLOOKUP(A1755,table2!A1755:J4089,7,FALSE)</f>
        <v>1</v>
      </c>
      <c r="I1755" t="str">
        <f>VLOOKUP(A1755,table2!A1755:J4089,8,FALSE)</f>
        <v>No</v>
      </c>
      <c r="J1755" t="str">
        <f>VLOOKUP(A1755,table2!A1755:J4089,9,FALSE)</f>
        <v>OVER WEIGHT</v>
      </c>
      <c r="K1755" t="str">
        <f>VLOOKUP(A1755,table2!A1755:J4089,10,FALSE)</f>
        <v>NORMAL</v>
      </c>
      <c r="L1755" s="22">
        <f>VLOOKUP(A1755,table3__3[],4,FALSE)</f>
        <v>16991</v>
      </c>
      <c r="M1755" s="22" t="str">
        <f>VLOOKUP(A1755,table3__3[],5,FALSE)</f>
        <v>tier - 2</v>
      </c>
      <c r="N1755" t="str">
        <f>VLOOKUP(A1755,table3__3[],6,)</f>
        <v>tier - 3</v>
      </c>
      <c r="O1755" t="str">
        <f>VLOOKUP(A1755,table3__3[],7,FALSE)</f>
        <v>R1012</v>
      </c>
      <c r="P1755" s="8">
        <f>VLOOKUP(A1755,table3__3[],8,FALSE)</f>
        <v>42</v>
      </c>
      <c r="Q1755">
        <f>VLOOKUP(A1754,table3__3[],8,)</f>
        <v>45</v>
      </c>
    </row>
    <row r="1756" spans="1:17" x14ac:dyDescent="0.3">
      <c r="A1756" s="11" t="s">
        <v>615</v>
      </c>
      <c r="B1756" s="12" t="s">
        <v>7546</v>
      </c>
      <c r="C1756">
        <f>VLOOKUP(A1756,table2!A1756:J4090,2,FALSE)</f>
        <v>18.54</v>
      </c>
      <c r="D1756">
        <f>VLOOKUP(A1756,table2!A1756:J4090,3,FALSE)</f>
        <v>4.95</v>
      </c>
      <c r="E1756" t="str">
        <f>VLOOKUP(A1756,table2!A1756:J4090,4,FALSE)</f>
        <v>No</v>
      </c>
      <c r="F1756" t="str">
        <f>VLOOKUP(A1756,table2!A1756:J4090,5,FALSE)</f>
        <v>No</v>
      </c>
      <c r="G1756" t="str">
        <f>VLOOKUP(A1756,table2!A1756:J4090,6,FALSE)</f>
        <v>No</v>
      </c>
      <c r="H1756" s="26">
        <f>VLOOKUP(A1756,table2!A1756:J4090,7,FALSE)</f>
        <v>0</v>
      </c>
      <c r="I1756" t="str">
        <f>VLOOKUP(A1756,table2!A1756:J4090,8,FALSE)</f>
        <v>No</v>
      </c>
      <c r="J1756" t="str">
        <f>VLOOKUP(A1756,table2!A1756:J4090,9,FALSE)</f>
        <v>NORMAL WEIGHT</v>
      </c>
      <c r="K1756" t="str">
        <f>VLOOKUP(A1756,table2!A1756:J4090,10,FALSE)</f>
        <v>NORMAL</v>
      </c>
      <c r="L1756" s="22">
        <f>VLOOKUP(A1756,table3__3[],4,FALSE)</f>
        <v>17016</v>
      </c>
      <c r="M1756" s="22" t="str">
        <f>VLOOKUP(A1756,table3__3[],5,FALSE)</f>
        <v>tier - 2</v>
      </c>
      <c r="N1756" t="str">
        <f>VLOOKUP(A1756,table3__3[],6,)</f>
        <v>tier - 2</v>
      </c>
      <c r="O1756" t="str">
        <f>VLOOKUP(A1756,table3__3[],7,FALSE)</f>
        <v>R1023</v>
      </c>
      <c r="P1756" s="8">
        <f>VLOOKUP(A1756,table3__3[],8,FALSE)</f>
        <v>51</v>
      </c>
      <c r="Q1756">
        <f>VLOOKUP(A1755,table3__3[],8,)</f>
        <v>42</v>
      </c>
    </row>
    <row r="1757" spans="1:17" x14ac:dyDescent="0.3">
      <c r="A1757" s="13" t="s">
        <v>614</v>
      </c>
      <c r="B1757" s="14" t="s">
        <v>7548</v>
      </c>
      <c r="C1757">
        <f>VLOOKUP(A1757,table2!A1757:J4091,2,FALSE)</f>
        <v>32.18</v>
      </c>
      <c r="D1757">
        <f>VLOOKUP(A1757,table2!A1757:J4091,3,FALSE)</f>
        <v>6.44</v>
      </c>
      <c r="E1757" t="str">
        <f>VLOOKUP(A1757,table2!A1757:J4091,4,FALSE)</f>
        <v>Yes</v>
      </c>
      <c r="F1757" t="str">
        <f>VLOOKUP(A1757,table2!A1757:J4091,5,FALSE)</f>
        <v>No</v>
      </c>
      <c r="G1757" t="str">
        <f>VLOOKUP(A1757,table2!A1757:J4091,6,FALSE)</f>
        <v>Yes</v>
      </c>
      <c r="H1757" s="26">
        <f>VLOOKUP(A1757,table2!A1757:J4091,7,FALSE)</f>
        <v>1</v>
      </c>
      <c r="I1757" t="str">
        <f>VLOOKUP(A1757,table2!A1757:J4091,8,FALSE)</f>
        <v>No</v>
      </c>
      <c r="J1757" t="str">
        <f>VLOOKUP(A1757,table2!A1757:J4091,9,FALSE)</f>
        <v>OBESITY</v>
      </c>
      <c r="K1757" t="str">
        <f>VLOOKUP(A1757,table2!A1757:J4091,10,FALSE)</f>
        <v>DIABETES</v>
      </c>
      <c r="L1757" s="22">
        <f>VLOOKUP(A1757,table3__3[],4,FALSE)</f>
        <v>17043</v>
      </c>
      <c r="M1757" s="22" t="str">
        <f>VLOOKUP(A1757,table3__3[],5,FALSE)</f>
        <v>tier - 2</v>
      </c>
      <c r="N1757" t="str">
        <f>VLOOKUP(A1757,table3__3[],6,)</f>
        <v>tier - 3</v>
      </c>
      <c r="O1757" t="str">
        <f>VLOOKUP(A1757,table3__3[],7,FALSE)</f>
        <v>R1013</v>
      </c>
      <c r="P1757" s="8">
        <f>VLOOKUP(A1757,table3__3[],8,FALSE)</f>
        <v>26</v>
      </c>
      <c r="Q1757">
        <f>VLOOKUP(A1756,table3__3[],8,)</f>
        <v>51</v>
      </c>
    </row>
    <row r="1758" spans="1:17" x14ac:dyDescent="0.3">
      <c r="A1758" s="11" t="s">
        <v>613</v>
      </c>
      <c r="B1758" s="12" t="s">
        <v>5190</v>
      </c>
      <c r="C1758">
        <f>VLOOKUP(A1758,table2!A1758:J4092,2,FALSE)</f>
        <v>37.380000000000003</v>
      </c>
      <c r="D1758">
        <f>VLOOKUP(A1758,table2!A1758:J4092,3,FALSE)</f>
        <v>6.05</v>
      </c>
      <c r="E1758" t="str">
        <f>VLOOKUP(A1758,table2!A1758:J4092,4,FALSE)</f>
        <v>Yes</v>
      </c>
      <c r="F1758" t="str">
        <f>VLOOKUP(A1758,table2!A1758:J4092,5,FALSE)</f>
        <v>No</v>
      </c>
      <c r="G1758" t="str">
        <f>VLOOKUP(A1758,table2!A1758:J4092,6,FALSE)</f>
        <v>No</v>
      </c>
      <c r="H1758" s="26">
        <f>VLOOKUP(A1758,table2!A1758:J4092,7,FALSE)</f>
        <v>0</v>
      </c>
      <c r="I1758" t="str">
        <f>VLOOKUP(A1758,table2!A1758:J4092,8,FALSE)</f>
        <v>No</v>
      </c>
      <c r="J1758" t="str">
        <f>VLOOKUP(A1758,table2!A1758:J4092,9,FALSE)</f>
        <v>OBESITY</v>
      </c>
      <c r="K1758" t="str">
        <f>VLOOKUP(A1758,table2!A1758:J4092,10,FALSE)</f>
        <v>PREDIABETES</v>
      </c>
      <c r="L1758" s="22">
        <f>VLOOKUP(A1758,table3__3[],4,FALSE)</f>
        <v>17081</v>
      </c>
      <c r="M1758" s="22" t="str">
        <f>VLOOKUP(A1758,table3__3[],5,FALSE)</f>
        <v>tier - 2</v>
      </c>
      <c r="N1758" t="str">
        <f>VLOOKUP(A1758,table3__3[],6,)</f>
        <v>tier - 2</v>
      </c>
      <c r="O1758" t="str">
        <f>VLOOKUP(A1758,table3__3[],7,FALSE)</f>
        <v>R1011</v>
      </c>
      <c r="P1758" s="8">
        <f>VLOOKUP(A1758,table3__3[],8,FALSE)</f>
        <v>19</v>
      </c>
      <c r="Q1758">
        <f>VLOOKUP(A1757,table3__3[],8,)</f>
        <v>26</v>
      </c>
    </row>
    <row r="1759" spans="1:17" x14ac:dyDescent="0.3">
      <c r="A1759" s="13" t="s">
        <v>612</v>
      </c>
      <c r="B1759" s="14" t="s">
        <v>7551</v>
      </c>
      <c r="C1759">
        <f>VLOOKUP(A1759,table2!A1759:J4093,2,FALSE)</f>
        <v>31.12</v>
      </c>
      <c r="D1759">
        <f>VLOOKUP(A1759,table2!A1759:J4093,3,FALSE)</f>
        <v>4.76</v>
      </c>
      <c r="E1759" t="str">
        <f>VLOOKUP(A1759,table2!A1759:J4093,4,FALSE)</f>
        <v>Yes</v>
      </c>
      <c r="F1759" t="str">
        <f>VLOOKUP(A1759,table2!A1759:J4093,5,FALSE)</f>
        <v>No</v>
      </c>
      <c r="G1759" t="str">
        <f>VLOOKUP(A1759,table2!A1759:J4093,6,FALSE)</f>
        <v>Yes</v>
      </c>
      <c r="H1759" s="26">
        <f>VLOOKUP(A1759,table2!A1759:J4093,7,FALSE)</f>
        <v>1</v>
      </c>
      <c r="I1759" t="str">
        <f>VLOOKUP(A1759,table2!A1759:J4093,8,FALSE)</f>
        <v>No</v>
      </c>
      <c r="J1759" t="str">
        <f>VLOOKUP(A1759,table2!A1759:J4093,9,FALSE)</f>
        <v>OBESITY</v>
      </c>
      <c r="K1759" t="str">
        <f>VLOOKUP(A1759,table2!A1759:J4093,10,FALSE)</f>
        <v>NORMAL</v>
      </c>
      <c r="L1759" s="22">
        <f>VLOOKUP(A1759,table3__3[],4,FALSE)</f>
        <v>17085</v>
      </c>
      <c r="M1759" s="22" t="str">
        <f>VLOOKUP(A1759,table3__3[],5,FALSE)</f>
        <v>tier - 2</v>
      </c>
      <c r="N1759" t="str">
        <f>VLOOKUP(A1759,table3__3[],6,)</f>
        <v>tier - 3</v>
      </c>
      <c r="O1759" t="str">
        <f>VLOOKUP(A1759,table3__3[],7,FALSE)</f>
        <v>R1013</v>
      </c>
      <c r="P1759" s="8">
        <f>VLOOKUP(A1759,table3__3[],8,FALSE)</f>
        <v>20</v>
      </c>
      <c r="Q1759">
        <f>VLOOKUP(A1758,table3__3[],8,)</f>
        <v>19</v>
      </c>
    </row>
    <row r="1760" spans="1:17" x14ac:dyDescent="0.3">
      <c r="A1760" s="11" t="s">
        <v>611</v>
      </c>
      <c r="B1760" s="12" t="s">
        <v>7553</v>
      </c>
      <c r="C1760">
        <f>VLOOKUP(A1760,table2!A1760:J4094,2,FALSE)</f>
        <v>22.01</v>
      </c>
      <c r="D1760">
        <f>VLOOKUP(A1760,table2!A1760:J4094,3,FALSE)</f>
        <v>6.72</v>
      </c>
      <c r="E1760" t="str">
        <f>VLOOKUP(A1760,table2!A1760:J4094,4,FALSE)</f>
        <v>Yes</v>
      </c>
      <c r="F1760" t="str">
        <f>VLOOKUP(A1760,table2!A1760:J4094,5,FALSE)</f>
        <v>No</v>
      </c>
      <c r="G1760" t="str">
        <f>VLOOKUP(A1760,table2!A1760:J4094,6,FALSE)</f>
        <v>No</v>
      </c>
      <c r="H1760" s="26">
        <f>VLOOKUP(A1760,table2!A1760:J4094,7,FALSE)</f>
        <v>1</v>
      </c>
      <c r="I1760" t="str">
        <f>VLOOKUP(A1760,table2!A1760:J4094,8,FALSE)</f>
        <v>No</v>
      </c>
      <c r="J1760" t="str">
        <f>VLOOKUP(A1760,table2!A1760:J4094,9,FALSE)</f>
        <v>NORMAL WEIGHT</v>
      </c>
      <c r="K1760" t="str">
        <f>VLOOKUP(A1760,table2!A1760:J4094,10,FALSE)</f>
        <v>DIABETES</v>
      </c>
      <c r="L1760" s="22">
        <f>VLOOKUP(A1760,table3__3[],4,FALSE)</f>
        <v>17128</v>
      </c>
      <c r="M1760" s="22" t="str">
        <f>VLOOKUP(A1760,table3__3[],5,FALSE)</f>
        <v>tier - 2</v>
      </c>
      <c r="N1760" t="str">
        <f>VLOOKUP(A1760,table3__3[],6,)</f>
        <v>tier - 3</v>
      </c>
      <c r="O1760" t="str">
        <f>VLOOKUP(A1760,table3__3[],7,FALSE)</f>
        <v>R1016</v>
      </c>
      <c r="P1760" s="8">
        <f>VLOOKUP(A1760,table3__3[],8,FALSE)</f>
        <v>25</v>
      </c>
      <c r="Q1760">
        <f>VLOOKUP(A1759,table3__3[],8,)</f>
        <v>20</v>
      </c>
    </row>
    <row r="1761" spans="1:17" x14ac:dyDescent="0.3">
      <c r="A1761" s="13" t="s">
        <v>610</v>
      </c>
      <c r="B1761" s="14" t="s">
        <v>7555</v>
      </c>
      <c r="C1761">
        <f>VLOOKUP(A1761,table2!A1761:J4095,2,FALSE)</f>
        <v>27.645</v>
      </c>
      <c r="D1761">
        <f>VLOOKUP(A1761,table2!A1761:J4095,3,FALSE)</f>
        <v>5.7</v>
      </c>
      <c r="E1761" t="str">
        <f>VLOOKUP(A1761,table2!A1761:J4095,4,FALSE)</f>
        <v>No</v>
      </c>
      <c r="F1761" t="str">
        <f>VLOOKUP(A1761,table2!A1761:J4095,5,FALSE)</f>
        <v>No</v>
      </c>
      <c r="G1761" t="str">
        <f>VLOOKUP(A1761,table2!A1761:J4095,6,FALSE)</f>
        <v>No</v>
      </c>
      <c r="H1761" s="26">
        <f>VLOOKUP(A1761,table2!A1761:J4095,7,FALSE)</f>
        <v>0</v>
      </c>
      <c r="I1761" t="str">
        <f>VLOOKUP(A1761,table2!A1761:J4095,8,FALSE)</f>
        <v>No</v>
      </c>
      <c r="J1761" t="str">
        <f>VLOOKUP(A1761,table2!A1761:J4095,9,FALSE)</f>
        <v>OVER WEIGHT</v>
      </c>
      <c r="K1761" t="str">
        <f>VLOOKUP(A1761,table2!A1761:J4095,10,FALSE)</f>
        <v>PREDIABETES</v>
      </c>
      <c r="L1761" s="22">
        <f>VLOOKUP(A1761,table3__3[],4,FALSE)</f>
        <v>17172</v>
      </c>
      <c r="M1761" s="22" t="str">
        <f>VLOOKUP(A1761,table3__3[],5,FALSE)</f>
        <v>tier - 2</v>
      </c>
      <c r="N1761" t="str">
        <f>VLOOKUP(A1761,table3__3[],6,)</f>
        <v>tier - 2</v>
      </c>
      <c r="O1761" t="str">
        <f>VLOOKUP(A1761,table3__3[],7,FALSE)</f>
        <v>R1026</v>
      </c>
      <c r="P1761" s="8">
        <f>VLOOKUP(A1761,table3__3[],8,FALSE)</f>
        <v>57</v>
      </c>
      <c r="Q1761">
        <f>VLOOKUP(A1760,table3__3[],8,)</f>
        <v>25</v>
      </c>
    </row>
    <row r="1762" spans="1:17" x14ac:dyDescent="0.3">
      <c r="A1762" s="11" t="s">
        <v>609</v>
      </c>
      <c r="B1762" s="12" t="s">
        <v>7557</v>
      </c>
      <c r="C1762">
        <f>VLOOKUP(A1762,table2!A1762:J4096,2,FALSE)</f>
        <v>29.64</v>
      </c>
      <c r="D1762">
        <f>VLOOKUP(A1762,table2!A1762:J4096,3,FALSE)</f>
        <v>5.31</v>
      </c>
      <c r="E1762" t="str">
        <f>VLOOKUP(A1762,table2!A1762:J4096,4,FALSE)</f>
        <v>Yes</v>
      </c>
      <c r="F1762" t="str">
        <f>VLOOKUP(A1762,table2!A1762:J4096,5,FALSE)</f>
        <v>No</v>
      </c>
      <c r="G1762" t="str">
        <f>VLOOKUP(A1762,table2!A1762:J4096,6,FALSE)</f>
        <v>No</v>
      </c>
      <c r="H1762" s="26">
        <f>VLOOKUP(A1762,table2!A1762:J4096,7,FALSE)</f>
        <v>0</v>
      </c>
      <c r="I1762" t="str">
        <f>VLOOKUP(A1762,table2!A1762:J4096,8,FALSE)</f>
        <v>No</v>
      </c>
      <c r="J1762" t="str">
        <f>VLOOKUP(A1762,table2!A1762:J4096,9,FALSE)</f>
        <v>OVER WEIGHT</v>
      </c>
      <c r="K1762" t="str">
        <f>VLOOKUP(A1762,table2!A1762:J4096,10,FALSE)</f>
        <v>NORMAL</v>
      </c>
      <c r="L1762" s="22">
        <f>VLOOKUP(A1762,table3__3[],4,FALSE)</f>
        <v>17175</v>
      </c>
      <c r="M1762" s="22" t="str">
        <f>VLOOKUP(A1762,table3__3[],5,FALSE)</f>
        <v>tier - 2</v>
      </c>
      <c r="N1762" t="str">
        <f>VLOOKUP(A1762,table3__3[],6,)</f>
        <v>tier - 2</v>
      </c>
      <c r="O1762" t="str">
        <f>VLOOKUP(A1762,table3__3[],7,FALSE)</f>
        <v>R1012</v>
      </c>
      <c r="P1762" s="8">
        <f>VLOOKUP(A1762,table3__3[],8,FALSE)</f>
        <v>59</v>
      </c>
      <c r="Q1762">
        <f>VLOOKUP(A1761,table3__3[],8,)</f>
        <v>57</v>
      </c>
    </row>
    <row r="1763" spans="1:17" x14ac:dyDescent="0.3">
      <c r="A1763" s="13" t="s">
        <v>608</v>
      </c>
      <c r="B1763" s="14" t="s">
        <v>7559</v>
      </c>
      <c r="C1763">
        <f>VLOOKUP(A1763,table2!A1763:J4097,2,FALSE)</f>
        <v>33.700000000000003</v>
      </c>
      <c r="D1763">
        <f>VLOOKUP(A1763,table2!A1763:J4097,3,FALSE)</f>
        <v>4.32</v>
      </c>
      <c r="E1763" t="str">
        <f>VLOOKUP(A1763,table2!A1763:J4097,4,FALSE)</f>
        <v>Yes</v>
      </c>
      <c r="F1763" t="str">
        <f>VLOOKUP(A1763,table2!A1763:J4097,5,FALSE)</f>
        <v>No</v>
      </c>
      <c r="G1763" t="str">
        <f>VLOOKUP(A1763,table2!A1763:J4097,6,FALSE)</f>
        <v>No</v>
      </c>
      <c r="H1763" s="26">
        <f>VLOOKUP(A1763,table2!A1763:J4097,7,FALSE)</f>
        <v>1</v>
      </c>
      <c r="I1763" t="str">
        <f>VLOOKUP(A1763,table2!A1763:J4097,8,FALSE)</f>
        <v>No</v>
      </c>
      <c r="J1763" t="str">
        <f>VLOOKUP(A1763,table2!A1763:J4097,9,FALSE)</f>
        <v>OBESITY</v>
      </c>
      <c r="K1763" t="str">
        <f>VLOOKUP(A1763,table2!A1763:J4097,10,FALSE)</f>
        <v>NORMAL</v>
      </c>
      <c r="L1763" s="22">
        <f>VLOOKUP(A1763,table3__3[],4,FALSE)</f>
        <v>17179</v>
      </c>
      <c r="M1763" s="22" t="str">
        <f>VLOOKUP(A1763,table3__3[],5,FALSE)</f>
        <v>tier - 2</v>
      </c>
      <c r="N1763" t="str">
        <f>VLOOKUP(A1763,table3__3[],6,)</f>
        <v>tier - 2</v>
      </c>
      <c r="O1763" t="str">
        <f>VLOOKUP(A1763,table3__3[],7,FALSE)</f>
        <v>R1019</v>
      </c>
      <c r="P1763" s="8">
        <f>VLOOKUP(A1763,table3__3[],8,FALSE)</f>
        <v>18</v>
      </c>
      <c r="Q1763">
        <f>VLOOKUP(A1762,table3__3[],8,)</f>
        <v>59</v>
      </c>
    </row>
    <row r="1764" spans="1:17" x14ac:dyDescent="0.3">
      <c r="A1764" s="11" t="s">
        <v>607</v>
      </c>
      <c r="B1764" s="12" t="s">
        <v>7561</v>
      </c>
      <c r="C1764">
        <f>VLOOKUP(A1764,table2!A1764:J4098,2,FALSE)</f>
        <v>27.5</v>
      </c>
      <c r="D1764">
        <f>VLOOKUP(A1764,table2!A1764:J4098,3,FALSE)</f>
        <v>4.2300000000000004</v>
      </c>
      <c r="E1764" t="str">
        <f>VLOOKUP(A1764,table2!A1764:J4098,4,FALSE)</f>
        <v>Yes</v>
      </c>
      <c r="F1764" t="str">
        <f>VLOOKUP(A1764,table2!A1764:J4098,5,FALSE)</f>
        <v>No</v>
      </c>
      <c r="G1764" t="str">
        <f>VLOOKUP(A1764,table2!A1764:J4098,6,FALSE)</f>
        <v>No</v>
      </c>
      <c r="H1764" s="26">
        <f>VLOOKUP(A1764,table2!A1764:J4098,7,FALSE)</f>
        <v>1</v>
      </c>
      <c r="I1764" t="str">
        <f>VLOOKUP(A1764,table2!A1764:J4098,8,FALSE)</f>
        <v>No</v>
      </c>
      <c r="J1764" t="str">
        <f>VLOOKUP(A1764,table2!A1764:J4098,9,FALSE)</f>
        <v>OVER WEIGHT</v>
      </c>
      <c r="K1764" t="str">
        <f>VLOOKUP(A1764,table2!A1764:J4098,10,FALSE)</f>
        <v>NORMAL</v>
      </c>
      <c r="L1764" s="22">
        <f>VLOOKUP(A1764,table3__3[],4,FALSE)</f>
        <v>17180</v>
      </c>
      <c r="M1764" s="22" t="str">
        <f>VLOOKUP(A1764,table3__3[],5,FALSE)</f>
        <v>tier - 2</v>
      </c>
      <c r="N1764" t="str">
        <f>VLOOKUP(A1764,table3__3[],6,)</f>
        <v>tier - 1</v>
      </c>
      <c r="O1764" t="str">
        <f>VLOOKUP(A1764,table3__3[],7,FALSE)</f>
        <v>R1013</v>
      </c>
      <c r="P1764" s="8">
        <f>VLOOKUP(A1764,table3__3[],8,FALSE)</f>
        <v>40</v>
      </c>
      <c r="Q1764">
        <f>VLOOKUP(A1763,table3__3[],8,)</f>
        <v>18</v>
      </c>
    </row>
    <row r="1765" spans="1:17" x14ac:dyDescent="0.3">
      <c r="A1765" s="13" t="s">
        <v>606</v>
      </c>
      <c r="B1765" s="14" t="s">
        <v>5170</v>
      </c>
      <c r="C1765">
        <f>VLOOKUP(A1765,table2!A1765:J4099,2,FALSE)</f>
        <v>16.12</v>
      </c>
      <c r="D1765">
        <f>VLOOKUP(A1765,table2!A1765:J4099,3,FALSE)</f>
        <v>6.09</v>
      </c>
      <c r="E1765" t="str">
        <f>VLOOKUP(A1765,table2!A1765:J4099,4,FALSE)</f>
        <v>No</v>
      </c>
      <c r="F1765" t="str">
        <f>VLOOKUP(A1765,table2!A1765:J4099,5,FALSE)</f>
        <v>No</v>
      </c>
      <c r="G1765" t="str">
        <f>VLOOKUP(A1765,table2!A1765:J4099,6,FALSE)</f>
        <v>No</v>
      </c>
      <c r="H1765" s="26">
        <f>VLOOKUP(A1765,table2!A1765:J4099,7,FALSE)</f>
        <v>0</v>
      </c>
      <c r="I1765" t="str">
        <f>VLOOKUP(A1765,table2!A1765:J4099,8,FALSE)</f>
        <v>No</v>
      </c>
      <c r="J1765" t="str">
        <f>VLOOKUP(A1765,table2!A1765:J4099,9,FALSE)</f>
        <v>UNDER WEIGHT</v>
      </c>
      <c r="K1765" t="str">
        <f>VLOOKUP(A1765,table2!A1765:J4099,10,FALSE)</f>
        <v>PREDIABETES</v>
      </c>
      <c r="L1765" s="22">
        <f>VLOOKUP(A1765,table3__3[],4,FALSE)</f>
        <v>17253</v>
      </c>
      <c r="M1765" s="22" t="str">
        <f>VLOOKUP(A1765,table3__3[],5,FALSE)</f>
        <v>tier - 2</v>
      </c>
      <c r="N1765" t="str">
        <f>VLOOKUP(A1765,table3__3[],6,)</f>
        <v>tier - 3</v>
      </c>
      <c r="O1765" t="str">
        <f>VLOOKUP(A1765,table3__3[],7,FALSE)</f>
        <v>R1026</v>
      </c>
      <c r="P1765" s="8">
        <f>VLOOKUP(A1765,table3__3[],8,FALSE)</f>
        <v>47</v>
      </c>
      <c r="Q1765">
        <f>VLOOKUP(A1764,table3__3[],8,)</f>
        <v>40</v>
      </c>
    </row>
    <row r="1766" spans="1:17" x14ac:dyDescent="0.3">
      <c r="A1766" s="11" t="s">
        <v>605</v>
      </c>
      <c r="B1766" s="12" t="s">
        <v>6680</v>
      </c>
      <c r="C1766">
        <f>VLOOKUP(A1766,table2!A1766:J4100,2,FALSE)</f>
        <v>26.73</v>
      </c>
      <c r="D1766">
        <f>VLOOKUP(A1766,table2!A1766:J4100,3,FALSE)</f>
        <v>4.74</v>
      </c>
      <c r="E1766" t="str">
        <f>VLOOKUP(A1766,table2!A1766:J4100,4,FALSE)</f>
        <v>Yes</v>
      </c>
      <c r="F1766" t="str">
        <f>VLOOKUP(A1766,table2!A1766:J4100,5,FALSE)</f>
        <v>No</v>
      </c>
      <c r="G1766" t="str">
        <f>VLOOKUP(A1766,table2!A1766:J4100,6,FALSE)</f>
        <v>No</v>
      </c>
      <c r="H1766" s="26">
        <f>VLOOKUP(A1766,table2!A1766:J4100,7,FALSE)</f>
        <v>1</v>
      </c>
      <c r="I1766" t="str">
        <f>VLOOKUP(A1766,table2!A1766:J4100,8,FALSE)</f>
        <v>No</v>
      </c>
      <c r="J1766" t="str">
        <f>VLOOKUP(A1766,table2!A1766:J4100,9,FALSE)</f>
        <v>OVER WEIGHT</v>
      </c>
      <c r="K1766" t="str">
        <f>VLOOKUP(A1766,table2!A1766:J4100,10,FALSE)</f>
        <v>NORMAL</v>
      </c>
      <c r="L1766" s="22">
        <f>VLOOKUP(A1766,table3__3[],4,FALSE)</f>
        <v>17338</v>
      </c>
      <c r="M1766" s="22" t="str">
        <f>VLOOKUP(A1766,table3__3[],5,FALSE)</f>
        <v>tier - 2</v>
      </c>
      <c r="N1766" t="str">
        <f>VLOOKUP(A1766,table3__3[],6,)</f>
        <v>tier - 3</v>
      </c>
      <c r="O1766" t="str">
        <f>VLOOKUP(A1766,table3__3[],7,FALSE)</f>
        <v>R1023</v>
      </c>
      <c r="P1766" s="8">
        <f>VLOOKUP(A1766,table3__3[],8,FALSE)</f>
        <v>59</v>
      </c>
      <c r="Q1766">
        <f>VLOOKUP(A1765,table3__3[],8,)</f>
        <v>47</v>
      </c>
    </row>
    <row r="1767" spans="1:17" x14ac:dyDescent="0.3">
      <c r="A1767" s="13" t="s">
        <v>604</v>
      </c>
      <c r="B1767" s="14" t="s">
        <v>7565</v>
      </c>
      <c r="C1767">
        <f>VLOOKUP(A1767,table2!A1767:J4101,2,FALSE)</f>
        <v>37.25</v>
      </c>
      <c r="D1767">
        <f>VLOOKUP(A1767,table2!A1767:J4101,3,FALSE)</f>
        <v>6.23</v>
      </c>
      <c r="E1767" t="str">
        <f>VLOOKUP(A1767,table2!A1767:J4101,4,FALSE)</f>
        <v>Yes</v>
      </c>
      <c r="F1767" t="str">
        <f>VLOOKUP(A1767,table2!A1767:J4101,5,FALSE)</f>
        <v>No</v>
      </c>
      <c r="G1767" t="str">
        <f>VLOOKUP(A1767,table2!A1767:J4101,6,FALSE)</f>
        <v>No</v>
      </c>
      <c r="H1767" s="26">
        <f>VLOOKUP(A1767,table2!A1767:J4101,7,FALSE)</f>
        <v>0</v>
      </c>
      <c r="I1767" t="str">
        <f>VLOOKUP(A1767,table2!A1767:J4101,8,FALSE)</f>
        <v>No</v>
      </c>
      <c r="J1767" t="str">
        <f>VLOOKUP(A1767,table2!A1767:J4101,9,FALSE)</f>
        <v>OBESITY</v>
      </c>
      <c r="K1767" t="str">
        <f>VLOOKUP(A1767,table2!A1767:J4101,10,FALSE)</f>
        <v>PREDIABETES</v>
      </c>
      <c r="L1767" s="22">
        <f>VLOOKUP(A1767,table3__3[],4,FALSE)</f>
        <v>17353</v>
      </c>
      <c r="M1767" s="22" t="str">
        <f>VLOOKUP(A1767,table3__3[],5,FALSE)</f>
        <v>tier - 2</v>
      </c>
      <c r="N1767" t="str">
        <f>VLOOKUP(A1767,table3__3[],6,)</f>
        <v>tier - 3</v>
      </c>
      <c r="O1767" t="str">
        <f>VLOOKUP(A1767,table3__3[],7,FALSE)</f>
        <v>R1012</v>
      </c>
      <c r="P1767" s="8">
        <f>VLOOKUP(A1767,table3__3[],8,FALSE)</f>
        <v>19</v>
      </c>
      <c r="Q1767">
        <f>VLOOKUP(A1766,table3__3[],8,)</f>
        <v>59</v>
      </c>
    </row>
    <row r="1768" spans="1:17" x14ac:dyDescent="0.3">
      <c r="A1768" s="11" t="s">
        <v>603</v>
      </c>
      <c r="B1768" s="12" t="s">
        <v>7566</v>
      </c>
      <c r="C1768">
        <f>VLOOKUP(A1768,table2!A1768:J4102,2,FALSE)</f>
        <v>23.56</v>
      </c>
      <c r="D1768">
        <f>VLOOKUP(A1768,table2!A1768:J4102,3,FALSE)</f>
        <v>5.45</v>
      </c>
      <c r="E1768" t="str">
        <f>VLOOKUP(A1768,table2!A1768:J4102,4,FALSE)</f>
        <v>Yes</v>
      </c>
      <c r="F1768" t="str">
        <f>VLOOKUP(A1768,table2!A1768:J4102,5,FALSE)</f>
        <v>No</v>
      </c>
      <c r="G1768" t="str">
        <f>VLOOKUP(A1768,table2!A1768:J4102,6,FALSE)</f>
        <v>No</v>
      </c>
      <c r="H1768" s="26">
        <f>VLOOKUP(A1768,table2!A1768:J4102,7,FALSE)</f>
        <v>1</v>
      </c>
      <c r="I1768" t="str">
        <f>VLOOKUP(A1768,table2!A1768:J4102,8,FALSE)</f>
        <v>No</v>
      </c>
      <c r="J1768" t="str">
        <f>VLOOKUP(A1768,table2!A1768:J4102,9,FALSE)</f>
        <v>NORMAL WEIGHT</v>
      </c>
      <c r="K1768" t="str">
        <f>VLOOKUP(A1768,table2!A1768:J4102,10,FALSE)</f>
        <v>NORMAL</v>
      </c>
      <c r="L1768" s="22">
        <f>VLOOKUP(A1768,table3__3[],4,FALSE)</f>
        <v>17362</v>
      </c>
      <c r="M1768" s="22" t="str">
        <f>VLOOKUP(A1768,table3__3[],5,FALSE)</f>
        <v>tier - 2</v>
      </c>
      <c r="N1768" t="str">
        <f>VLOOKUP(A1768,table3__3[],6,)</f>
        <v>tier - 1</v>
      </c>
      <c r="O1768" t="str">
        <f>VLOOKUP(A1768,table3__3[],7,FALSE)</f>
        <v>R1012</v>
      </c>
      <c r="P1768" s="8">
        <f>VLOOKUP(A1768,table3__3[],8,FALSE)</f>
        <v>30</v>
      </c>
      <c r="Q1768">
        <f>VLOOKUP(A1767,table3__3[],8,)</f>
        <v>19</v>
      </c>
    </row>
    <row r="1769" spans="1:17" x14ac:dyDescent="0.3">
      <c r="A1769" s="13" t="s">
        <v>602</v>
      </c>
      <c r="B1769" s="14" t="s">
        <v>7567</v>
      </c>
      <c r="C1769">
        <f>VLOOKUP(A1769,table2!A1769:J4103,2,FALSE)</f>
        <v>15.84</v>
      </c>
      <c r="D1769">
        <f>VLOOKUP(A1769,table2!A1769:J4103,3,FALSE)</f>
        <v>10.34</v>
      </c>
      <c r="E1769" t="str">
        <f>VLOOKUP(A1769,table2!A1769:J4103,4,FALSE)</f>
        <v>No</v>
      </c>
      <c r="F1769" t="str">
        <f>VLOOKUP(A1769,table2!A1769:J4103,5,FALSE)</f>
        <v>No</v>
      </c>
      <c r="G1769" t="str">
        <f>VLOOKUP(A1769,table2!A1769:J4103,6,FALSE)</f>
        <v>No</v>
      </c>
      <c r="H1769" s="26">
        <f>VLOOKUP(A1769,table2!A1769:J4103,7,FALSE)</f>
        <v>2</v>
      </c>
      <c r="I1769" t="str">
        <f>VLOOKUP(A1769,table2!A1769:J4103,8,FALSE)</f>
        <v>No</v>
      </c>
      <c r="J1769" t="str">
        <f>VLOOKUP(A1769,table2!A1769:J4103,9,FALSE)</f>
        <v>UNDER WEIGHT</v>
      </c>
      <c r="K1769" t="str">
        <f>VLOOKUP(A1769,table2!A1769:J4103,10,FALSE)</f>
        <v>DIABETES</v>
      </c>
      <c r="L1769" s="22">
        <f>VLOOKUP(A1769,table3__3[],4,FALSE)</f>
        <v>17469</v>
      </c>
      <c r="M1769" s="22" t="str">
        <f>VLOOKUP(A1769,table3__3[],5,FALSE)</f>
        <v>tier - 2</v>
      </c>
      <c r="N1769" t="str">
        <f>VLOOKUP(A1769,table3__3[],6,)</f>
        <v>tier - 1</v>
      </c>
      <c r="O1769" t="str">
        <f>VLOOKUP(A1769,table3__3[],7,FALSE)</f>
        <v>R1012</v>
      </c>
      <c r="P1769" s="8">
        <f>VLOOKUP(A1769,table3__3[],8,FALSE)</f>
        <v>19</v>
      </c>
      <c r="Q1769">
        <f>VLOOKUP(A1768,table3__3[],8,)</f>
        <v>30</v>
      </c>
    </row>
    <row r="1770" spans="1:17" x14ac:dyDescent="0.3">
      <c r="A1770" s="11" t="s">
        <v>601</v>
      </c>
      <c r="B1770" s="12" t="s">
        <v>7568</v>
      </c>
      <c r="C1770">
        <f>VLOOKUP(A1770,table2!A1770:J4104,2,FALSE)</f>
        <v>36.630000000000003</v>
      </c>
      <c r="D1770">
        <f>VLOOKUP(A1770,table2!A1770:J4104,3,FALSE)</f>
        <v>5.15</v>
      </c>
      <c r="E1770" t="str">
        <f>VLOOKUP(A1770,table2!A1770:J4104,4,FALSE)</f>
        <v>No</v>
      </c>
      <c r="F1770" t="str">
        <f>VLOOKUP(A1770,table2!A1770:J4104,5,FALSE)</f>
        <v>No</v>
      </c>
      <c r="G1770" t="str">
        <f>VLOOKUP(A1770,table2!A1770:J4104,6,FALSE)</f>
        <v>No</v>
      </c>
      <c r="H1770" s="26">
        <f>VLOOKUP(A1770,table2!A1770:J4104,7,FALSE)</f>
        <v>0</v>
      </c>
      <c r="I1770" t="str">
        <f>VLOOKUP(A1770,table2!A1770:J4104,8,FALSE)</f>
        <v>No</v>
      </c>
      <c r="J1770" t="str">
        <f>VLOOKUP(A1770,table2!A1770:J4104,9,FALSE)</f>
        <v>OBESITY</v>
      </c>
      <c r="K1770" t="str">
        <f>VLOOKUP(A1770,table2!A1770:J4104,10,FALSE)</f>
        <v>NORMAL</v>
      </c>
      <c r="L1770" s="22">
        <f>VLOOKUP(A1770,table3__3[],4,FALSE)</f>
        <v>17480</v>
      </c>
      <c r="M1770" s="22" t="str">
        <f>VLOOKUP(A1770,table3__3[],5,FALSE)</f>
        <v>tier - 1</v>
      </c>
      <c r="N1770" t="str">
        <f>VLOOKUP(A1770,table3__3[],6,)</f>
        <v>tier - 1</v>
      </c>
      <c r="O1770" t="str">
        <f>VLOOKUP(A1770,table3__3[],7,FALSE)</f>
        <v>R1012</v>
      </c>
      <c r="P1770" s="8">
        <f>VLOOKUP(A1770,table3__3[],8,FALSE)</f>
        <v>52</v>
      </c>
      <c r="Q1770">
        <f>VLOOKUP(A1769,table3__3[],8,)</f>
        <v>19</v>
      </c>
    </row>
    <row r="1771" spans="1:17" x14ac:dyDescent="0.3">
      <c r="A1771" s="13" t="s">
        <v>600</v>
      </c>
      <c r="B1771" s="14" t="s">
        <v>7569</v>
      </c>
      <c r="C1771">
        <f>VLOOKUP(A1771,table2!A1771:J4105,2,FALSE)</f>
        <v>16.47</v>
      </c>
      <c r="D1771">
        <f>VLOOKUP(A1771,table2!A1771:J4105,3,FALSE)</f>
        <v>11.72</v>
      </c>
      <c r="E1771" t="str">
        <f>VLOOKUP(A1771,table2!A1771:J4105,4,FALSE)</f>
        <v>No</v>
      </c>
      <c r="F1771" t="str">
        <f>VLOOKUP(A1771,table2!A1771:J4105,5,FALSE)</f>
        <v>No</v>
      </c>
      <c r="G1771" t="str">
        <f>VLOOKUP(A1771,table2!A1771:J4105,6,FALSE)</f>
        <v>No</v>
      </c>
      <c r="H1771" s="26">
        <f>VLOOKUP(A1771,table2!A1771:J4105,7,FALSE)</f>
        <v>0</v>
      </c>
      <c r="I1771" t="str">
        <f>VLOOKUP(A1771,table2!A1771:J4105,8,FALSE)</f>
        <v>No</v>
      </c>
      <c r="J1771" t="str">
        <f>VLOOKUP(A1771,table2!A1771:J4105,9,FALSE)</f>
        <v>UNDER WEIGHT</v>
      </c>
      <c r="K1771" t="str">
        <f>VLOOKUP(A1771,table2!A1771:J4105,10,FALSE)</f>
        <v>DIABETES</v>
      </c>
      <c r="L1771" s="22">
        <f>VLOOKUP(A1771,table3__3[],4,FALSE)</f>
        <v>17496</v>
      </c>
      <c r="M1771" s="22" t="str">
        <f>VLOOKUP(A1771,table3__3[],5,FALSE)</f>
        <v>tier - 1</v>
      </c>
      <c r="N1771" t="str">
        <f>VLOOKUP(A1771,table3__3[],6,)</f>
        <v>tier - 2</v>
      </c>
      <c r="O1771" t="str">
        <f>VLOOKUP(A1771,table3__3[],7,FALSE)</f>
        <v>R1011</v>
      </c>
      <c r="P1771" s="8">
        <f>VLOOKUP(A1771,table3__3[],8,FALSE)</f>
        <v>32</v>
      </c>
      <c r="Q1771">
        <f>VLOOKUP(A1770,table3__3[],8,)</f>
        <v>52</v>
      </c>
    </row>
    <row r="1772" spans="1:17" x14ac:dyDescent="0.3">
      <c r="A1772" s="11" t="s">
        <v>599</v>
      </c>
      <c r="B1772" s="12" t="s">
        <v>7571</v>
      </c>
      <c r="C1772">
        <f>VLOOKUP(A1772,table2!A1772:J4106,2,FALSE)</f>
        <v>25.8</v>
      </c>
      <c r="D1772">
        <f>VLOOKUP(A1772,table2!A1772:J4106,3,FALSE)</f>
        <v>5.29</v>
      </c>
      <c r="E1772" t="str">
        <f>VLOOKUP(A1772,table2!A1772:J4106,4,FALSE)</f>
        <v>No</v>
      </c>
      <c r="F1772" t="str">
        <f>VLOOKUP(A1772,table2!A1772:J4106,5,FALSE)</f>
        <v>No</v>
      </c>
      <c r="G1772" t="str">
        <f>VLOOKUP(A1772,table2!A1772:J4106,6,FALSE)</f>
        <v>No</v>
      </c>
      <c r="H1772" s="26">
        <f>VLOOKUP(A1772,table2!A1772:J4106,7,FALSE)</f>
        <v>0</v>
      </c>
      <c r="I1772" t="str">
        <f>VLOOKUP(A1772,table2!A1772:J4106,8,FALSE)</f>
        <v>No</v>
      </c>
      <c r="J1772" t="str">
        <f>VLOOKUP(A1772,table2!A1772:J4106,9,FALSE)</f>
        <v>OVER WEIGHT</v>
      </c>
      <c r="K1772" t="str">
        <f>VLOOKUP(A1772,table2!A1772:J4106,10,FALSE)</f>
        <v>NORMAL</v>
      </c>
      <c r="L1772" s="22">
        <f>VLOOKUP(A1772,table3__3[],4,FALSE)</f>
        <v>17506</v>
      </c>
      <c r="M1772" s="22" t="str">
        <f>VLOOKUP(A1772,table3__3[],5,FALSE)</f>
        <v>tier - 1</v>
      </c>
      <c r="N1772" t="str">
        <f>VLOOKUP(A1772,table3__3[],6,)</f>
        <v>tier - 2</v>
      </c>
      <c r="O1772" t="str">
        <f>VLOOKUP(A1772,table3__3[],7,FALSE)</f>
        <v>R1023</v>
      </c>
      <c r="P1772" s="8">
        <f>VLOOKUP(A1772,table3__3[],8,FALSE)</f>
        <v>57</v>
      </c>
      <c r="Q1772">
        <f>VLOOKUP(A1771,table3__3[],8,)</f>
        <v>32</v>
      </c>
    </row>
    <row r="1773" spans="1:17" x14ac:dyDescent="0.3">
      <c r="A1773" s="13" t="s">
        <v>598</v>
      </c>
      <c r="B1773" s="14" t="s">
        <v>7573</v>
      </c>
      <c r="C1773">
        <f>VLOOKUP(A1773,table2!A1773:J4107,2,FALSE)</f>
        <v>23.6</v>
      </c>
      <c r="D1773">
        <f>VLOOKUP(A1773,table2!A1773:J4107,3,FALSE)</f>
        <v>4.33</v>
      </c>
      <c r="E1773" t="str">
        <f>VLOOKUP(A1773,table2!A1773:J4107,4,FALSE)</f>
        <v>No</v>
      </c>
      <c r="F1773" t="str">
        <f>VLOOKUP(A1773,table2!A1773:J4107,5,FALSE)</f>
        <v>No</v>
      </c>
      <c r="G1773" t="str">
        <f>VLOOKUP(A1773,table2!A1773:J4107,6,FALSE)</f>
        <v>No</v>
      </c>
      <c r="H1773" s="26">
        <f>VLOOKUP(A1773,table2!A1773:J4107,7,FALSE)</f>
        <v>0</v>
      </c>
      <c r="I1773" t="str">
        <f>VLOOKUP(A1773,table2!A1773:J4107,8,FALSE)</f>
        <v>No</v>
      </c>
      <c r="J1773" t="str">
        <f>VLOOKUP(A1773,table2!A1773:J4107,9,FALSE)</f>
        <v>NORMAL WEIGHT</v>
      </c>
      <c r="K1773" t="str">
        <f>VLOOKUP(A1773,table2!A1773:J4107,10,FALSE)</f>
        <v>NORMAL</v>
      </c>
      <c r="L1773" s="22">
        <f>VLOOKUP(A1773,table3__3[],4,FALSE)</f>
        <v>17507</v>
      </c>
      <c r="M1773" s="22" t="str">
        <f>VLOOKUP(A1773,table3__3[],5,FALSE)</f>
        <v>tier - 1</v>
      </c>
      <c r="N1773" t="str">
        <f>VLOOKUP(A1773,table3__3[],6,)</f>
        <v>tier - 1</v>
      </c>
      <c r="O1773" t="str">
        <f>VLOOKUP(A1773,table3__3[],7,FALSE)</f>
        <v>R1026</v>
      </c>
      <c r="P1773" s="8">
        <f>VLOOKUP(A1773,table3__3[],8,FALSE)</f>
        <v>54</v>
      </c>
      <c r="Q1773">
        <f>VLOOKUP(A1772,table3__3[],8,)</f>
        <v>57</v>
      </c>
    </row>
    <row r="1774" spans="1:17" x14ac:dyDescent="0.3">
      <c r="A1774" s="11" t="s">
        <v>597</v>
      </c>
      <c r="B1774" s="12" t="s">
        <v>7574</v>
      </c>
      <c r="C1774">
        <f>VLOOKUP(A1774,table2!A1774:J4108,2,FALSE)</f>
        <v>32.11</v>
      </c>
      <c r="D1774">
        <f>VLOOKUP(A1774,table2!A1774:J4108,3,FALSE)</f>
        <v>6.24</v>
      </c>
      <c r="E1774" t="str">
        <f>VLOOKUP(A1774,table2!A1774:J4108,4,FALSE)</f>
        <v>No</v>
      </c>
      <c r="F1774" t="str">
        <f>VLOOKUP(A1774,table2!A1774:J4108,5,FALSE)</f>
        <v>No</v>
      </c>
      <c r="G1774" t="str">
        <f>VLOOKUP(A1774,table2!A1774:J4108,6,FALSE)</f>
        <v>Yes</v>
      </c>
      <c r="H1774" s="26">
        <f>VLOOKUP(A1774,table2!A1774:J4108,7,FALSE)</f>
        <v>1</v>
      </c>
      <c r="I1774" t="str">
        <f>VLOOKUP(A1774,table2!A1774:J4108,8,FALSE)</f>
        <v>No</v>
      </c>
      <c r="J1774" t="str">
        <f>VLOOKUP(A1774,table2!A1774:J4108,9,FALSE)</f>
        <v>OBESITY</v>
      </c>
      <c r="K1774" t="str">
        <f>VLOOKUP(A1774,table2!A1774:J4108,10,FALSE)</f>
        <v>PREDIABETES</v>
      </c>
      <c r="L1774" s="22">
        <f>VLOOKUP(A1774,table3__3[],4,FALSE)</f>
        <v>17557</v>
      </c>
      <c r="M1774" s="22" t="str">
        <f>VLOOKUP(A1774,table3__3[],5,FALSE)</f>
        <v>tier - 1</v>
      </c>
      <c r="N1774" t="str">
        <f>VLOOKUP(A1774,table3__3[],6,)</f>
        <v>tier - 2</v>
      </c>
      <c r="O1774" t="str">
        <f>VLOOKUP(A1774,table3__3[],7,FALSE)</f>
        <v>R1012</v>
      </c>
      <c r="P1774" s="8">
        <f>VLOOKUP(A1774,table3__3[],8,FALSE)</f>
        <v>59</v>
      </c>
      <c r="Q1774">
        <f>VLOOKUP(A1773,table3__3[],8,)</f>
        <v>54</v>
      </c>
    </row>
    <row r="1775" spans="1:17" x14ac:dyDescent="0.3">
      <c r="A1775" s="13" t="s">
        <v>596</v>
      </c>
      <c r="B1775" s="14" t="s">
        <v>7576</v>
      </c>
      <c r="C1775">
        <f>VLOOKUP(A1775,table2!A1775:J4109,2,FALSE)</f>
        <v>30.114999999999998</v>
      </c>
      <c r="D1775">
        <f>VLOOKUP(A1775,table2!A1775:J4109,3,FALSE)</f>
        <v>11.61</v>
      </c>
      <c r="E1775" t="str">
        <f>VLOOKUP(A1775,table2!A1775:J4109,4,FALSE)</f>
        <v>No</v>
      </c>
      <c r="F1775" t="str">
        <f>VLOOKUP(A1775,table2!A1775:J4109,5,FALSE)</f>
        <v>No</v>
      </c>
      <c r="G1775" t="str">
        <f>VLOOKUP(A1775,table2!A1775:J4109,6,FALSE)</f>
        <v>No</v>
      </c>
      <c r="H1775" s="26">
        <f>VLOOKUP(A1775,table2!A1775:J4109,7,FALSE)</f>
        <v>0</v>
      </c>
      <c r="I1775" t="str">
        <f>VLOOKUP(A1775,table2!A1775:J4109,8,FALSE)</f>
        <v>No</v>
      </c>
      <c r="J1775" t="str">
        <f>VLOOKUP(A1775,table2!A1775:J4109,9,FALSE)</f>
        <v>OBESITY</v>
      </c>
      <c r="K1775" t="str">
        <f>VLOOKUP(A1775,table2!A1775:J4109,10,FALSE)</f>
        <v>DIABETES</v>
      </c>
      <c r="L1775" s="22">
        <f>VLOOKUP(A1775,table3__3[],4,FALSE)</f>
        <v>17560</v>
      </c>
      <c r="M1775" s="22" t="str">
        <f>VLOOKUP(A1775,table3__3[],5,FALSE)</f>
        <v>tier - 1</v>
      </c>
      <c r="N1775" t="str">
        <f>VLOOKUP(A1775,table3__3[],6,)</f>
        <v>tier - 1</v>
      </c>
      <c r="O1775" t="str">
        <f>VLOOKUP(A1775,table3__3[],7,FALSE)</f>
        <v>R1012</v>
      </c>
      <c r="P1775" s="8">
        <f>VLOOKUP(A1775,table3__3[],8,FALSE)</f>
        <v>20</v>
      </c>
      <c r="Q1775">
        <f>VLOOKUP(A1774,table3__3[],8,)</f>
        <v>59</v>
      </c>
    </row>
    <row r="1776" spans="1:17" x14ac:dyDescent="0.3">
      <c r="A1776" s="11" t="s">
        <v>595</v>
      </c>
      <c r="B1776" s="12" t="s">
        <v>7577</v>
      </c>
      <c r="C1776">
        <f>VLOOKUP(A1776,table2!A1776:J4110,2,FALSE)</f>
        <v>20.28</v>
      </c>
      <c r="D1776">
        <f>VLOOKUP(A1776,table2!A1776:J4110,3,FALSE)</f>
        <v>11.07</v>
      </c>
      <c r="E1776" t="str">
        <f>VLOOKUP(A1776,table2!A1776:J4110,4,FALSE)</f>
        <v>Yes</v>
      </c>
      <c r="F1776" t="str">
        <f>VLOOKUP(A1776,table2!A1776:J4110,5,FALSE)</f>
        <v>No</v>
      </c>
      <c r="G1776" t="str">
        <f>VLOOKUP(A1776,table2!A1776:J4110,6,FALSE)</f>
        <v>No</v>
      </c>
      <c r="H1776" s="26">
        <f>VLOOKUP(A1776,table2!A1776:J4110,7,FALSE)</f>
        <v>0</v>
      </c>
      <c r="I1776" t="str">
        <f>VLOOKUP(A1776,table2!A1776:J4110,8,FALSE)</f>
        <v>No</v>
      </c>
      <c r="J1776" t="str">
        <f>VLOOKUP(A1776,table2!A1776:J4110,9,FALSE)</f>
        <v>NORMAL WEIGHT</v>
      </c>
      <c r="K1776" t="str">
        <f>VLOOKUP(A1776,table2!A1776:J4110,10,FALSE)</f>
        <v>DIABETES</v>
      </c>
      <c r="L1776" s="22">
        <f>VLOOKUP(A1776,table3__3[],4,FALSE)</f>
        <v>17585</v>
      </c>
      <c r="M1776" s="22" t="str">
        <f>VLOOKUP(A1776,table3__3[],5,FALSE)</f>
        <v>tier - 1</v>
      </c>
      <c r="N1776" t="str">
        <f>VLOOKUP(A1776,table3__3[],6,)</f>
        <v>tier - 3</v>
      </c>
      <c r="O1776" t="str">
        <f>VLOOKUP(A1776,table3__3[],7,FALSE)</f>
        <v>R1012</v>
      </c>
      <c r="P1776" s="8">
        <f>VLOOKUP(A1776,table3__3[],8,FALSE)</f>
        <v>52</v>
      </c>
      <c r="Q1776">
        <f>VLOOKUP(A1775,table3__3[],8,)</f>
        <v>20</v>
      </c>
    </row>
    <row r="1777" spans="1:17" x14ac:dyDescent="0.3">
      <c r="A1777" s="13" t="s">
        <v>594</v>
      </c>
      <c r="B1777" s="14" t="s">
        <v>7578</v>
      </c>
      <c r="C1777">
        <f>VLOOKUP(A1777,table2!A1777:J4111,2,FALSE)</f>
        <v>20.234999999999999</v>
      </c>
      <c r="D1777">
        <f>VLOOKUP(A1777,table2!A1777:J4111,3,FALSE)</f>
        <v>5.19</v>
      </c>
      <c r="E1777" t="str">
        <f>VLOOKUP(A1777,table2!A1777:J4111,4,FALSE)</f>
        <v>No</v>
      </c>
      <c r="F1777" t="str">
        <f>VLOOKUP(A1777,table2!A1777:J4111,5,FALSE)</f>
        <v>No</v>
      </c>
      <c r="G1777" t="str">
        <f>VLOOKUP(A1777,table2!A1777:J4111,6,FALSE)</f>
        <v>Yes</v>
      </c>
      <c r="H1777" s="26">
        <f>VLOOKUP(A1777,table2!A1777:J4111,7,FALSE)</f>
        <v>1</v>
      </c>
      <c r="I1777" t="str">
        <f>VLOOKUP(A1777,table2!A1777:J4111,8,FALSE)</f>
        <v>No</v>
      </c>
      <c r="J1777" t="str">
        <f>VLOOKUP(A1777,table2!A1777:J4111,9,FALSE)</f>
        <v>NORMAL WEIGHT</v>
      </c>
      <c r="K1777" t="str">
        <f>VLOOKUP(A1777,table2!A1777:J4111,10,FALSE)</f>
        <v>NORMAL</v>
      </c>
      <c r="L1777" s="22">
        <f>VLOOKUP(A1777,table3__3[],4,FALSE)</f>
        <v>17626</v>
      </c>
      <c r="M1777" s="22" t="str">
        <f>VLOOKUP(A1777,table3__3[],5,FALSE)</f>
        <v>tier - 1</v>
      </c>
      <c r="N1777" t="str">
        <f>VLOOKUP(A1777,table3__3[],6,)</f>
        <v>tier - 3</v>
      </c>
      <c r="O1777" t="str">
        <f>VLOOKUP(A1777,table3__3[],7,FALSE)</f>
        <v>R1013</v>
      </c>
      <c r="P1777" s="8">
        <f>VLOOKUP(A1777,table3__3[],8,FALSE)</f>
        <v>32</v>
      </c>
      <c r="Q1777">
        <f>VLOOKUP(A1776,table3__3[],8,)</f>
        <v>52</v>
      </c>
    </row>
    <row r="1778" spans="1:17" x14ac:dyDescent="0.3">
      <c r="A1778" s="11" t="s">
        <v>593</v>
      </c>
      <c r="B1778" s="12" t="s">
        <v>7579</v>
      </c>
      <c r="C1778">
        <f>VLOOKUP(A1778,table2!A1778:J4112,2,FALSE)</f>
        <v>25.27</v>
      </c>
      <c r="D1778">
        <f>VLOOKUP(A1778,table2!A1778:J4112,3,FALSE)</f>
        <v>5.7</v>
      </c>
      <c r="E1778" t="str">
        <f>VLOOKUP(A1778,table2!A1778:J4112,4,FALSE)</f>
        <v>Yes</v>
      </c>
      <c r="F1778" t="str">
        <f>VLOOKUP(A1778,table2!A1778:J4112,5,FALSE)</f>
        <v>No</v>
      </c>
      <c r="G1778" t="str">
        <f>VLOOKUP(A1778,table2!A1778:J4112,6,FALSE)</f>
        <v>No</v>
      </c>
      <c r="H1778" s="26">
        <f>VLOOKUP(A1778,table2!A1778:J4112,7,FALSE)</f>
        <v>1</v>
      </c>
      <c r="I1778" t="str">
        <f>VLOOKUP(A1778,table2!A1778:J4112,8,FALSE)</f>
        <v>No</v>
      </c>
      <c r="J1778" t="str">
        <f>VLOOKUP(A1778,table2!A1778:J4112,9,FALSE)</f>
        <v>OVER WEIGHT</v>
      </c>
      <c r="K1778" t="str">
        <f>VLOOKUP(A1778,table2!A1778:J4112,10,FALSE)</f>
        <v>PREDIABETES</v>
      </c>
      <c r="L1778" s="22">
        <f>VLOOKUP(A1778,table3__3[],4,FALSE)</f>
        <v>17663</v>
      </c>
      <c r="M1778" s="22" t="str">
        <f>VLOOKUP(A1778,table3__3[],5,FALSE)</f>
        <v>tier - 1</v>
      </c>
      <c r="N1778" t="str">
        <f>VLOOKUP(A1778,table3__3[],6,)</f>
        <v>tier - 3</v>
      </c>
      <c r="O1778" t="str">
        <f>VLOOKUP(A1778,table3__3[],7,FALSE)</f>
        <v>R1013</v>
      </c>
      <c r="P1778" s="8">
        <f>VLOOKUP(A1778,table3__3[],8,FALSE)</f>
        <v>28</v>
      </c>
      <c r="Q1778">
        <f>VLOOKUP(A1777,table3__3[],8,)</f>
        <v>32</v>
      </c>
    </row>
    <row r="1779" spans="1:17" x14ac:dyDescent="0.3">
      <c r="A1779" s="13" t="s">
        <v>592</v>
      </c>
      <c r="B1779" s="14" t="s">
        <v>6586</v>
      </c>
      <c r="C1779">
        <f>VLOOKUP(A1779,table2!A1779:J4113,2,FALSE)</f>
        <v>24.24</v>
      </c>
      <c r="D1779">
        <f>VLOOKUP(A1779,table2!A1779:J4113,3,FALSE)</f>
        <v>6.15</v>
      </c>
      <c r="E1779" t="str">
        <f>VLOOKUP(A1779,table2!A1779:J4113,4,FALSE)</f>
        <v>No</v>
      </c>
      <c r="F1779" t="str">
        <f>VLOOKUP(A1779,table2!A1779:J4113,5,FALSE)</f>
        <v>No</v>
      </c>
      <c r="G1779" t="str">
        <f>VLOOKUP(A1779,table2!A1779:J4113,6,FALSE)</f>
        <v>No</v>
      </c>
      <c r="H1779" s="26">
        <f>VLOOKUP(A1779,table2!A1779:J4113,7,FALSE)</f>
        <v>0</v>
      </c>
      <c r="I1779" t="str">
        <f>VLOOKUP(A1779,table2!A1779:J4113,8,FALSE)</f>
        <v>No</v>
      </c>
      <c r="J1779" t="str">
        <f>VLOOKUP(A1779,table2!A1779:J4113,9,FALSE)</f>
        <v>NORMAL WEIGHT</v>
      </c>
      <c r="K1779" t="str">
        <f>VLOOKUP(A1779,table2!A1779:J4113,10,FALSE)</f>
        <v>PREDIABETES</v>
      </c>
      <c r="L1779" s="22">
        <f>VLOOKUP(A1779,table3__3[],4,FALSE)</f>
        <v>17749</v>
      </c>
      <c r="M1779" s="22" t="str">
        <f>VLOOKUP(A1779,table3__3[],5,FALSE)</f>
        <v>tier - 1</v>
      </c>
      <c r="N1779" t="str">
        <f>VLOOKUP(A1779,table3__3[],6,)</f>
        <v>tier - 1</v>
      </c>
      <c r="O1779" t="str">
        <f>VLOOKUP(A1779,table3__3[],7,FALSE)</f>
        <v>R1012</v>
      </c>
      <c r="P1779" s="8">
        <f>VLOOKUP(A1779,table3__3[],8,FALSE)</f>
        <v>19</v>
      </c>
      <c r="Q1779">
        <f>VLOOKUP(A1778,table3__3[],8,)</f>
        <v>28</v>
      </c>
    </row>
    <row r="1780" spans="1:17" x14ac:dyDescent="0.3">
      <c r="A1780" s="11" t="s">
        <v>591</v>
      </c>
      <c r="B1780" s="12" t="s">
        <v>7582</v>
      </c>
      <c r="C1780">
        <f>VLOOKUP(A1780,table2!A1780:J4114,2,FALSE)</f>
        <v>35.75</v>
      </c>
      <c r="D1780">
        <f>VLOOKUP(A1780,table2!A1780:J4114,3,FALSE)</f>
        <v>5.07</v>
      </c>
      <c r="E1780" t="str">
        <f>VLOOKUP(A1780,table2!A1780:J4114,4,FALSE)</f>
        <v>No</v>
      </c>
      <c r="F1780" t="str">
        <f>VLOOKUP(A1780,table2!A1780:J4114,5,FALSE)</f>
        <v>No</v>
      </c>
      <c r="G1780" t="str">
        <f>VLOOKUP(A1780,table2!A1780:J4114,6,FALSE)</f>
        <v>No</v>
      </c>
      <c r="H1780" s="26">
        <f>VLOOKUP(A1780,table2!A1780:J4114,7,FALSE)</f>
        <v>0</v>
      </c>
      <c r="I1780" t="str">
        <f>VLOOKUP(A1780,table2!A1780:J4114,8,FALSE)</f>
        <v>No</v>
      </c>
      <c r="J1780" t="str">
        <f>VLOOKUP(A1780,table2!A1780:J4114,9,FALSE)</f>
        <v>OBESITY</v>
      </c>
      <c r="K1780" t="str">
        <f>VLOOKUP(A1780,table2!A1780:J4114,10,FALSE)</f>
        <v>NORMAL</v>
      </c>
      <c r="L1780" s="22">
        <f>VLOOKUP(A1780,table3__3[],4,FALSE)</f>
        <v>17778</v>
      </c>
      <c r="M1780" s="22" t="str">
        <f>VLOOKUP(A1780,table3__3[],5,FALSE)</f>
        <v>tier - 1</v>
      </c>
      <c r="N1780" t="str">
        <f>VLOOKUP(A1780,table3__3[],6,)</f>
        <v>tier - 3</v>
      </c>
      <c r="O1780" t="str">
        <f>VLOOKUP(A1780,table3__3[],7,FALSE)</f>
        <v>R1012</v>
      </c>
      <c r="P1780" s="8">
        <f>VLOOKUP(A1780,table3__3[],8,FALSE)</f>
        <v>56</v>
      </c>
      <c r="Q1780">
        <f>VLOOKUP(A1779,table3__3[],8,)</f>
        <v>19</v>
      </c>
    </row>
    <row r="1781" spans="1:17" x14ac:dyDescent="0.3">
      <c r="A1781" s="13" t="s">
        <v>590</v>
      </c>
      <c r="B1781" s="14" t="s">
        <v>7584</v>
      </c>
      <c r="C1781">
        <f>VLOOKUP(A1781,table2!A1781:J4115,2,FALSE)</f>
        <v>29.92</v>
      </c>
      <c r="D1781">
        <f>VLOOKUP(A1781,table2!A1781:J4115,3,FALSE)</f>
        <v>10.97</v>
      </c>
      <c r="E1781" t="str">
        <f>VLOOKUP(A1781,table2!A1781:J4115,4,FALSE)</f>
        <v>Yes</v>
      </c>
      <c r="F1781" t="str">
        <f>VLOOKUP(A1781,table2!A1781:J4115,5,FALSE)</f>
        <v>No</v>
      </c>
      <c r="G1781" t="str">
        <f>VLOOKUP(A1781,table2!A1781:J4115,6,FALSE)</f>
        <v>No</v>
      </c>
      <c r="H1781" s="26">
        <f>VLOOKUP(A1781,table2!A1781:J4115,7,FALSE)</f>
        <v>1</v>
      </c>
      <c r="I1781" t="str">
        <f>VLOOKUP(A1781,table2!A1781:J4115,8,FALSE)</f>
        <v>No</v>
      </c>
      <c r="J1781" t="str">
        <f>VLOOKUP(A1781,table2!A1781:J4115,9,FALSE)</f>
        <v>OBESITY</v>
      </c>
      <c r="K1781" t="str">
        <f>VLOOKUP(A1781,table2!A1781:J4115,10,FALSE)</f>
        <v>DIABETES</v>
      </c>
      <c r="L1781" s="22">
        <f>VLOOKUP(A1781,table3__3[],4,FALSE)</f>
        <v>17780</v>
      </c>
      <c r="M1781" s="22" t="str">
        <f>VLOOKUP(A1781,table3__3[],5,FALSE)</f>
        <v>tier - 1</v>
      </c>
      <c r="N1781" t="str">
        <f>VLOOKUP(A1781,table3__3[],6,)</f>
        <v>tier - 2</v>
      </c>
      <c r="O1781" t="str">
        <f>VLOOKUP(A1781,table3__3[],7,FALSE)</f>
        <v>R1012</v>
      </c>
      <c r="P1781" s="8">
        <f>VLOOKUP(A1781,table3__3[],8,FALSE)</f>
        <v>43</v>
      </c>
      <c r="Q1781">
        <f>VLOOKUP(A1780,table3__3[],8,)</f>
        <v>56</v>
      </c>
    </row>
    <row r="1782" spans="1:17" x14ac:dyDescent="0.3">
      <c r="A1782" s="11" t="s">
        <v>589</v>
      </c>
      <c r="B1782" s="12" t="s">
        <v>7585</v>
      </c>
      <c r="C1782">
        <f>VLOOKUP(A1782,table2!A1782:J4116,2,FALSE)</f>
        <v>26.2</v>
      </c>
      <c r="D1782">
        <f>VLOOKUP(A1782,table2!A1782:J4116,3,FALSE)</f>
        <v>10.93</v>
      </c>
      <c r="E1782" t="str">
        <f>VLOOKUP(A1782,table2!A1782:J4116,4,FALSE)</f>
        <v>Yes</v>
      </c>
      <c r="F1782" t="str">
        <f>VLOOKUP(A1782,table2!A1782:J4116,5,FALSE)</f>
        <v>No</v>
      </c>
      <c r="G1782" t="str">
        <f>VLOOKUP(A1782,table2!A1782:J4116,6,FALSE)</f>
        <v>No</v>
      </c>
      <c r="H1782" s="26">
        <f>VLOOKUP(A1782,table2!A1782:J4116,7,FALSE)</f>
        <v>1</v>
      </c>
      <c r="I1782" t="str">
        <f>VLOOKUP(A1782,table2!A1782:J4116,8,FALSE)</f>
        <v>No</v>
      </c>
      <c r="J1782" t="str">
        <f>VLOOKUP(A1782,table2!A1782:J4116,9,FALSE)</f>
        <v>OVER WEIGHT</v>
      </c>
      <c r="K1782" t="str">
        <f>VLOOKUP(A1782,table2!A1782:J4116,10,FALSE)</f>
        <v>DIABETES</v>
      </c>
      <c r="L1782" s="22">
        <f>VLOOKUP(A1782,table3__3[],4,FALSE)</f>
        <v>17833</v>
      </c>
      <c r="M1782" s="22" t="str">
        <f>VLOOKUP(A1782,table3__3[],5,FALSE)</f>
        <v>tier - 1</v>
      </c>
      <c r="N1782" t="str">
        <f>VLOOKUP(A1782,table3__3[],6,)</f>
        <v>tier - 2</v>
      </c>
      <c r="O1782" t="str">
        <f>VLOOKUP(A1782,table3__3[],7,FALSE)</f>
        <v>R1012</v>
      </c>
      <c r="P1782" s="8">
        <f>VLOOKUP(A1782,table3__3[],8,FALSE)</f>
        <v>59</v>
      </c>
      <c r="Q1782">
        <f>VLOOKUP(A1781,table3__3[],8,)</f>
        <v>43</v>
      </c>
    </row>
    <row r="1783" spans="1:17" x14ac:dyDescent="0.3">
      <c r="A1783" s="13" t="s">
        <v>588</v>
      </c>
      <c r="B1783" s="14" t="s">
        <v>7340</v>
      </c>
      <c r="C1783">
        <f>VLOOKUP(A1783,table2!A1783:J4117,2,FALSE)</f>
        <v>26.695</v>
      </c>
      <c r="D1783">
        <f>VLOOKUP(A1783,table2!A1783:J4117,3,FALSE)</f>
        <v>4.21</v>
      </c>
      <c r="E1783" t="str">
        <f>VLOOKUP(A1783,table2!A1783:J4117,4,FALSE)</f>
        <v>Yes</v>
      </c>
      <c r="F1783" t="str">
        <f>VLOOKUP(A1783,table2!A1783:J4117,5,FALSE)</f>
        <v>No</v>
      </c>
      <c r="G1783" t="str">
        <f>VLOOKUP(A1783,table2!A1783:J4117,6,FALSE)</f>
        <v>Yes</v>
      </c>
      <c r="H1783" s="26">
        <f>VLOOKUP(A1783,table2!A1783:J4117,7,FALSE)</f>
        <v>1</v>
      </c>
      <c r="I1783" t="str">
        <f>VLOOKUP(A1783,table2!A1783:J4117,8,FALSE)</f>
        <v>No</v>
      </c>
      <c r="J1783" t="str">
        <f>VLOOKUP(A1783,table2!A1783:J4117,9,FALSE)</f>
        <v>OVER WEIGHT</v>
      </c>
      <c r="K1783" t="str">
        <f>VLOOKUP(A1783,table2!A1783:J4117,10,FALSE)</f>
        <v>NORMAL</v>
      </c>
      <c r="L1783" s="22">
        <f>VLOOKUP(A1783,table3__3[],4,FALSE)</f>
        <v>17863</v>
      </c>
      <c r="M1783" s="22" t="str">
        <f>VLOOKUP(A1783,table3__3[],5,FALSE)</f>
        <v>tier - 1</v>
      </c>
      <c r="N1783" t="str">
        <f>VLOOKUP(A1783,table3__3[],6,)</f>
        <v>tier - 2</v>
      </c>
      <c r="O1783" t="str">
        <f>VLOOKUP(A1783,table3__3[],7,FALSE)</f>
        <v>R1012</v>
      </c>
      <c r="P1783" s="8">
        <f>VLOOKUP(A1783,table3__3[],8,FALSE)</f>
        <v>46</v>
      </c>
      <c r="Q1783">
        <f>VLOOKUP(A1782,table3__3[],8,)</f>
        <v>59</v>
      </c>
    </row>
    <row r="1784" spans="1:17" x14ac:dyDescent="0.3">
      <c r="A1784" s="11" t="s">
        <v>587</v>
      </c>
      <c r="B1784" s="12" t="s">
        <v>4784</v>
      </c>
      <c r="C1784">
        <f>VLOOKUP(A1784,table2!A1784:J4118,2,FALSE)</f>
        <v>23.16</v>
      </c>
      <c r="D1784">
        <f>VLOOKUP(A1784,table2!A1784:J4118,3,FALSE)</f>
        <v>5.5</v>
      </c>
      <c r="E1784" t="str">
        <f>VLOOKUP(A1784,table2!A1784:J4118,4,FALSE)</f>
        <v>No</v>
      </c>
      <c r="F1784" t="str">
        <f>VLOOKUP(A1784,table2!A1784:J4118,5,FALSE)</f>
        <v>No</v>
      </c>
      <c r="G1784" t="str">
        <f>VLOOKUP(A1784,table2!A1784:J4118,6,FALSE)</f>
        <v>No</v>
      </c>
      <c r="H1784" s="26">
        <f>VLOOKUP(A1784,table2!A1784:J4118,7,FALSE)</f>
        <v>0</v>
      </c>
      <c r="I1784" t="str">
        <f>VLOOKUP(A1784,table2!A1784:J4118,8,FALSE)</f>
        <v>No</v>
      </c>
      <c r="J1784" t="str">
        <f>VLOOKUP(A1784,table2!A1784:J4118,9,FALSE)</f>
        <v>NORMAL WEIGHT</v>
      </c>
      <c r="K1784" t="str">
        <f>VLOOKUP(A1784,table2!A1784:J4118,10,FALSE)</f>
        <v>NORMAL</v>
      </c>
      <c r="L1784" s="22">
        <f>VLOOKUP(A1784,table3__3[],4,FALSE)</f>
        <v>17879</v>
      </c>
      <c r="M1784" s="22" t="str">
        <f>VLOOKUP(A1784,table3__3[],5,FALSE)</f>
        <v>tier - 1</v>
      </c>
      <c r="N1784" t="str">
        <f>VLOOKUP(A1784,table3__3[],6,)</f>
        <v>tier - 2</v>
      </c>
      <c r="O1784" t="str">
        <f>VLOOKUP(A1784,table3__3[],7,FALSE)</f>
        <v>R1024</v>
      </c>
      <c r="P1784" s="8">
        <f>VLOOKUP(A1784,table3__3[],8,FALSE)</f>
        <v>25</v>
      </c>
      <c r="Q1784">
        <f>VLOOKUP(A1783,table3__3[],8,)</f>
        <v>46</v>
      </c>
    </row>
    <row r="1785" spans="1:17" x14ac:dyDescent="0.3">
      <c r="A1785" s="13" t="s">
        <v>586</v>
      </c>
      <c r="B1785" s="14" t="s">
        <v>5773</v>
      </c>
      <c r="C1785">
        <f>VLOOKUP(A1785,table2!A1785:J4119,2,FALSE)</f>
        <v>32.585000000000001</v>
      </c>
      <c r="D1785">
        <f>VLOOKUP(A1785,table2!A1785:J4119,3,FALSE)</f>
        <v>4.93</v>
      </c>
      <c r="E1785" t="str">
        <f>VLOOKUP(A1785,table2!A1785:J4119,4,FALSE)</f>
        <v>Yes</v>
      </c>
      <c r="F1785" t="str">
        <f>VLOOKUP(A1785,table2!A1785:J4119,5,FALSE)</f>
        <v>No</v>
      </c>
      <c r="G1785" t="str">
        <f>VLOOKUP(A1785,table2!A1785:J4119,6,FALSE)</f>
        <v>No</v>
      </c>
      <c r="H1785" s="26">
        <f>VLOOKUP(A1785,table2!A1785:J4119,7,FALSE)</f>
        <v>1</v>
      </c>
      <c r="I1785" t="str">
        <f>VLOOKUP(A1785,table2!A1785:J4119,8,FALSE)</f>
        <v>No</v>
      </c>
      <c r="J1785" t="str">
        <f>VLOOKUP(A1785,table2!A1785:J4119,9,FALSE)</f>
        <v>OBESITY</v>
      </c>
      <c r="K1785" t="str">
        <f>VLOOKUP(A1785,table2!A1785:J4119,10,FALSE)</f>
        <v>NORMAL</v>
      </c>
      <c r="L1785" s="22">
        <f>VLOOKUP(A1785,table3__3[],4,FALSE)</f>
        <v>17883</v>
      </c>
      <c r="M1785" s="22" t="str">
        <f>VLOOKUP(A1785,table3__3[],5,FALSE)</f>
        <v>tier - 1</v>
      </c>
      <c r="N1785" t="str">
        <f>VLOOKUP(A1785,table3__3[],6,)</f>
        <v>tier - 3</v>
      </c>
      <c r="O1785" t="str">
        <f>VLOOKUP(A1785,table3__3[],7,FALSE)</f>
        <v>R1012</v>
      </c>
      <c r="P1785" s="8">
        <f>VLOOKUP(A1785,table3__3[],8,FALSE)</f>
        <v>43</v>
      </c>
      <c r="Q1785">
        <f>VLOOKUP(A1784,table3__3[],8,)</f>
        <v>25</v>
      </c>
    </row>
    <row r="1786" spans="1:17" x14ac:dyDescent="0.3">
      <c r="A1786" s="11" t="s">
        <v>585</v>
      </c>
      <c r="B1786" s="12" t="s">
        <v>7588</v>
      </c>
      <c r="C1786">
        <f>VLOOKUP(A1786,table2!A1786:J4120,2,FALSE)</f>
        <v>33.97</v>
      </c>
      <c r="D1786">
        <f>VLOOKUP(A1786,table2!A1786:J4120,3,FALSE)</f>
        <v>5.6</v>
      </c>
      <c r="E1786" t="str">
        <f>VLOOKUP(A1786,table2!A1786:J4120,4,FALSE)</f>
        <v>Yes</v>
      </c>
      <c r="F1786" t="str">
        <f>VLOOKUP(A1786,table2!A1786:J4120,5,FALSE)</f>
        <v>No</v>
      </c>
      <c r="G1786" t="str">
        <f>VLOOKUP(A1786,table2!A1786:J4120,6,FALSE)</f>
        <v>No</v>
      </c>
      <c r="H1786" s="26">
        <f>VLOOKUP(A1786,table2!A1786:J4120,7,FALSE)</f>
        <v>0</v>
      </c>
      <c r="I1786" t="str">
        <f>VLOOKUP(A1786,table2!A1786:J4120,8,FALSE)</f>
        <v>No</v>
      </c>
      <c r="J1786" t="str">
        <f>VLOOKUP(A1786,table2!A1786:J4120,9,FALSE)</f>
        <v>OBESITY</v>
      </c>
      <c r="K1786" t="str">
        <f>VLOOKUP(A1786,table2!A1786:J4120,10,FALSE)</f>
        <v>NORMAL</v>
      </c>
      <c r="L1786" s="22">
        <f>VLOOKUP(A1786,table3__3[],4,FALSE)</f>
        <v>17905</v>
      </c>
      <c r="M1786" s="22" t="str">
        <f>VLOOKUP(A1786,table3__3[],5,FALSE)</f>
        <v>tier - 1</v>
      </c>
      <c r="N1786" t="str">
        <f>VLOOKUP(A1786,table3__3[],6,)</f>
        <v>tier - 2</v>
      </c>
      <c r="O1786" t="str">
        <f>VLOOKUP(A1786,table3__3[],7,FALSE)</f>
        <v>R1017</v>
      </c>
      <c r="P1786" s="8">
        <f>VLOOKUP(A1786,table3__3[],8,FALSE)</f>
        <v>33</v>
      </c>
      <c r="Q1786">
        <f>VLOOKUP(A1785,table3__3[],8,)</f>
        <v>43</v>
      </c>
    </row>
    <row r="1787" spans="1:17" x14ac:dyDescent="0.3">
      <c r="A1787" s="13" t="s">
        <v>584</v>
      </c>
      <c r="B1787" s="14" t="s">
        <v>7590</v>
      </c>
      <c r="C1787">
        <f>VLOOKUP(A1787,table2!A1787:J4121,2,FALSE)</f>
        <v>16.57</v>
      </c>
      <c r="D1787">
        <f>VLOOKUP(A1787,table2!A1787:J4121,3,FALSE)</f>
        <v>9.99</v>
      </c>
      <c r="E1787" t="str">
        <f>VLOOKUP(A1787,table2!A1787:J4121,4,FALSE)</f>
        <v>No</v>
      </c>
      <c r="F1787" t="str">
        <f>VLOOKUP(A1787,table2!A1787:J4121,5,FALSE)</f>
        <v>No</v>
      </c>
      <c r="G1787" t="str">
        <f>VLOOKUP(A1787,table2!A1787:J4121,6,FALSE)</f>
        <v>No</v>
      </c>
      <c r="H1787" s="26">
        <f>VLOOKUP(A1787,table2!A1787:J4121,7,FALSE)</f>
        <v>0</v>
      </c>
      <c r="I1787" t="str">
        <f>VLOOKUP(A1787,table2!A1787:J4121,8,FALSE)</f>
        <v>No</v>
      </c>
      <c r="J1787" t="str">
        <f>VLOOKUP(A1787,table2!A1787:J4121,9,FALSE)</f>
        <v>UNDER WEIGHT</v>
      </c>
      <c r="K1787" t="str">
        <f>VLOOKUP(A1787,table2!A1787:J4121,10,FALSE)</f>
        <v>DIABETES</v>
      </c>
      <c r="L1787" s="22">
        <f>VLOOKUP(A1787,table3__3[],4,FALSE)</f>
        <v>17929</v>
      </c>
      <c r="M1787" s="22" t="str">
        <f>VLOOKUP(A1787,table3__3[],5,FALSE)</f>
        <v>tier - 1</v>
      </c>
      <c r="N1787" t="str">
        <f>VLOOKUP(A1787,table3__3[],6,)</f>
        <v>tier - 2</v>
      </c>
      <c r="O1787" t="str">
        <f>VLOOKUP(A1787,table3__3[],7,FALSE)</f>
        <v>R1013</v>
      </c>
      <c r="P1787" s="8">
        <f>VLOOKUP(A1787,table3__3[],8,FALSE)</f>
        <v>45</v>
      </c>
      <c r="Q1787">
        <f>VLOOKUP(A1786,table3__3[],8,)</f>
        <v>33</v>
      </c>
    </row>
    <row r="1788" spans="1:17" x14ac:dyDescent="0.3">
      <c r="A1788" s="11" t="s">
        <v>583</v>
      </c>
      <c r="B1788" s="12" t="s">
        <v>7591</v>
      </c>
      <c r="C1788">
        <f>VLOOKUP(A1788,table2!A1788:J4122,2,FALSE)</f>
        <v>17.55</v>
      </c>
      <c r="D1788">
        <f>VLOOKUP(A1788,table2!A1788:J4122,3,FALSE)</f>
        <v>5.93</v>
      </c>
      <c r="E1788" t="str">
        <f>VLOOKUP(A1788,table2!A1788:J4122,4,FALSE)</f>
        <v>No</v>
      </c>
      <c r="F1788" t="str">
        <f>VLOOKUP(A1788,table2!A1788:J4122,5,FALSE)</f>
        <v>No</v>
      </c>
      <c r="G1788" t="str">
        <f>VLOOKUP(A1788,table2!A1788:J4122,6,FALSE)</f>
        <v>Yes</v>
      </c>
      <c r="H1788" s="26">
        <f>VLOOKUP(A1788,table2!A1788:J4122,7,FALSE)</f>
        <v>1</v>
      </c>
      <c r="I1788" t="str">
        <f>VLOOKUP(A1788,table2!A1788:J4122,8,FALSE)</f>
        <v>No</v>
      </c>
      <c r="J1788" t="str">
        <f>VLOOKUP(A1788,table2!A1788:J4122,9,FALSE)</f>
        <v>UNDER WEIGHT</v>
      </c>
      <c r="K1788" t="str">
        <f>VLOOKUP(A1788,table2!A1788:J4122,10,FALSE)</f>
        <v>PREDIABETES</v>
      </c>
      <c r="L1788" s="22">
        <f>VLOOKUP(A1788,table3__3[],4,FALSE)</f>
        <v>17942</v>
      </c>
      <c r="M1788" s="22" t="str">
        <f>VLOOKUP(A1788,table3__3[],5,FALSE)</f>
        <v>tier - 1</v>
      </c>
      <c r="N1788" t="str">
        <f>VLOOKUP(A1788,table3__3[],6,)</f>
        <v>tier - 2</v>
      </c>
      <c r="O1788" t="str">
        <f>VLOOKUP(A1788,table3__3[],7,FALSE)</f>
        <v>R1011</v>
      </c>
      <c r="P1788" s="8">
        <f>VLOOKUP(A1788,table3__3[],8,FALSE)</f>
        <v>21</v>
      </c>
      <c r="Q1788">
        <f>VLOOKUP(A1787,table3__3[],8,)</f>
        <v>45</v>
      </c>
    </row>
    <row r="1789" spans="1:17" x14ac:dyDescent="0.3">
      <c r="A1789" s="13" t="s">
        <v>582</v>
      </c>
      <c r="B1789" s="14" t="s">
        <v>6620</v>
      </c>
      <c r="C1789">
        <f>VLOOKUP(A1789,table2!A1789:J4123,2,FALSE)</f>
        <v>29.41</v>
      </c>
      <c r="D1789">
        <f>VLOOKUP(A1789,table2!A1789:J4123,3,FALSE)</f>
        <v>6.29</v>
      </c>
      <c r="E1789" t="str">
        <f>VLOOKUP(A1789,table2!A1789:J4123,4,FALSE)</f>
        <v>Yes</v>
      </c>
      <c r="F1789" t="str">
        <f>VLOOKUP(A1789,table2!A1789:J4123,5,FALSE)</f>
        <v>No</v>
      </c>
      <c r="G1789" t="str">
        <f>VLOOKUP(A1789,table2!A1789:J4123,6,FALSE)</f>
        <v>No</v>
      </c>
      <c r="H1789" s="26">
        <f>VLOOKUP(A1789,table2!A1789:J4123,7,FALSE)</f>
        <v>1</v>
      </c>
      <c r="I1789" t="str">
        <f>VLOOKUP(A1789,table2!A1789:J4123,8,FALSE)</f>
        <v>No</v>
      </c>
      <c r="J1789" t="str">
        <f>VLOOKUP(A1789,table2!A1789:J4123,9,FALSE)</f>
        <v>OVER WEIGHT</v>
      </c>
      <c r="K1789" t="str">
        <f>VLOOKUP(A1789,table2!A1789:J4123,10,FALSE)</f>
        <v>PREDIABETES</v>
      </c>
      <c r="L1789" s="22">
        <f>VLOOKUP(A1789,table3__3[],4,FALSE)</f>
        <v>18031</v>
      </c>
      <c r="M1789" s="22" t="str">
        <f>VLOOKUP(A1789,table3__3[],5,FALSE)</f>
        <v>tier - 1</v>
      </c>
      <c r="N1789" t="str">
        <f>VLOOKUP(A1789,table3__3[],6,)</f>
        <v>tier - 3</v>
      </c>
      <c r="O1789" t="str">
        <f>VLOOKUP(A1789,table3__3[],7,FALSE)</f>
        <v>R1023</v>
      </c>
      <c r="P1789" s="8">
        <f>VLOOKUP(A1789,table3__3[],8,FALSE)</f>
        <v>47</v>
      </c>
      <c r="Q1789">
        <f>VLOOKUP(A1788,table3__3[],8,)</f>
        <v>21</v>
      </c>
    </row>
    <row r="1790" spans="1:17" x14ac:dyDescent="0.3">
      <c r="A1790" s="11" t="s">
        <v>581</v>
      </c>
      <c r="B1790" s="12" t="s">
        <v>7594</v>
      </c>
      <c r="C1790">
        <f>VLOOKUP(A1790,table2!A1790:J4124,2,FALSE)</f>
        <v>17.91</v>
      </c>
      <c r="D1790">
        <f>VLOOKUP(A1790,table2!A1790:J4124,3,FALSE)</f>
        <v>5.65</v>
      </c>
      <c r="E1790" t="str">
        <f>VLOOKUP(A1790,table2!A1790:J4124,4,FALSE)</f>
        <v>No</v>
      </c>
      <c r="F1790" t="str">
        <f>VLOOKUP(A1790,table2!A1790:J4124,5,FALSE)</f>
        <v>No</v>
      </c>
      <c r="G1790" t="str">
        <f>VLOOKUP(A1790,table2!A1790:J4124,6,FALSE)</f>
        <v>No</v>
      </c>
      <c r="H1790" s="26">
        <f>VLOOKUP(A1790,table2!A1790:J4124,7,FALSE)</f>
        <v>1</v>
      </c>
      <c r="I1790" t="str">
        <f>VLOOKUP(A1790,table2!A1790:J4124,8,FALSE)</f>
        <v>No</v>
      </c>
      <c r="J1790" t="str">
        <f>VLOOKUP(A1790,table2!A1790:J4124,9,FALSE)</f>
        <v>UNDER WEIGHT</v>
      </c>
      <c r="K1790" t="str">
        <f>VLOOKUP(A1790,table2!A1790:J4124,10,FALSE)</f>
        <v>NORMAL</v>
      </c>
      <c r="L1790" s="22">
        <f>VLOOKUP(A1790,table3__3[],4,FALSE)</f>
        <v>18031</v>
      </c>
      <c r="M1790" s="22" t="str">
        <f>VLOOKUP(A1790,table3__3[],5,FALSE)</f>
        <v>tier - 1</v>
      </c>
      <c r="N1790" t="str">
        <f>VLOOKUP(A1790,table3__3[],6,)</f>
        <v>tier - 2</v>
      </c>
      <c r="O1790" t="str">
        <f>VLOOKUP(A1790,table3__3[],7,FALSE)</f>
        <v>R1012</v>
      </c>
      <c r="P1790" s="8">
        <f>VLOOKUP(A1790,table3__3[],8,FALSE)</f>
        <v>57</v>
      </c>
      <c r="Q1790">
        <f>VLOOKUP(A1789,table3__3[],8,)</f>
        <v>47</v>
      </c>
    </row>
    <row r="1791" spans="1:17" x14ac:dyDescent="0.3">
      <c r="A1791" s="13" t="s">
        <v>580</v>
      </c>
      <c r="B1791" s="14" t="s">
        <v>7595</v>
      </c>
      <c r="C1791">
        <f>VLOOKUP(A1791,table2!A1791:J4125,2,FALSE)</f>
        <v>31.57</v>
      </c>
      <c r="D1791">
        <f>VLOOKUP(A1791,table2!A1791:J4125,3,FALSE)</f>
        <v>6.15</v>
      </c>
      <c r="E1791" t="str">
        <f>VLOOKUP(A1791,table2!A1791:J4125,4,FALSE)</f>
        <v>No</v>
      </c>
      <c r="F1791" t="str">
        <f>VLOOKUP(A1791,table2!A1791:J4125,5,FALSE)</f>
        <v>No</v>
      </c>
      <c r="G1791" t="str">
        <f>VLOOKUP(A1791,table2!A1791:J4125,6,FALSE)</f>
        <v>No</v>
      </c>
      <c r="H1791" s="26">
        <f>VLOOKUP(A1791,table2!A1791:J4125,7,FALSE)</f>
        <v>1</v>
      </c>
      <c r="I1791" t="str">
        <f>VLOOKUP(A1791,table2!A1791:J4125,8,FALSE)</f>
        <v>No</v>
      </c>
      <c r="J1791" t="str">
        <f>VLOOKUP(A1791,table2!A1791:J4125,9,FALSE)</f>
        <v>OBESITY</v>
      </c>
      <c r="K1791" t="str">
        <f>VLOOKUP(A1791,table2!A1791:J4125,10,FALSE)</f>
        <v>PREDIABETES</v>
      </c>
      <c r="L1791" s="22">
        <f>VLOOKUP(A1791,table3__3[],4,FALSE)</f>
        <v>18034</v>
      </c>
      <c r="M1791" s="22" t="str">
        <f>VLOOKUP(A1791,table3__3[],5,FALSE)</f>
        <v>tier - 1</v>
      </c>
      <c r="N1791" t="str">
        <f>VLOOKUP(A1791,table3__3[],6,)</f>
        <v>tier - 1</v>
      </c>
      <c r="O1791" t="str">
        <f>VLOOKUP(A1791,table3__3[],7,FALSE)</f>
        <v>R1012</v>
      </c>
      <c r="P1791" s="8">
        <f>VLOOKUP(A1791,table3__3[],8,FALSE)</f>
        <v>23</v>
      </c>
      <c r="Q1791">
        <f>VLOOKUP(A1790,table3__3[],8,)</f>
        <v>57</v>
      </c>
    </row>
    <row r="1792" spans="1:17" x14ac:dyDescent="0.3">
      <c r="A1792" s="11" t="s">
        <v>579</v>
      </c>
      <c r="B1792" s="12" t="s">
        <v>5481</v>
      </c>
      <c r="C1792">
        <f>VLOOKUP(A1792,table2!A1792:J4126,2,FALSE)</f>
        <v>33.18</v>
      </c>
      <c r="D1792">
        <f>VLOOKUP(A1792,table2!A1792:J4126,3,FALSE)</f>
        <v>5.22</v>
      </c>
      <c r="E1792" t="str">
        <f>VLOOKUP(A1792,table2!A1792:J4126,4,FALSE)</f>
        <v>No</v>
      </c>
      <c r="F1792" t="str">
        <f>VLOOKUP(A1792,table2!A1792:J4126,5,FALSE)</f>
        <v>Yes</v>
      </c>
      <c r="G1792" t="str">
        <f>VLOOKUP(A1792,table2!A1792:J4126,6,FALSE)</f>
        <v>No</v>
      </c>
      <c r="H1792" s="26">
        <f>VLOOKUP(A1792,table2!A1792:J4126,7,FALSE)</f>
        <v>1</v>
      </c>
      <c r="I1792" t="str">
        <f>VLOOKUP(A1792,table2!A1792:J4126,8,FALSE)</f>
        <v>No</v>
      </c>
      <c r="J1792" t="str">
        <f>VLOOKUP(A1792,table2!A1792:J4126,9,FALSE)</f>
        <v>OBESITY</v>
      </c>
      <c r="K1792" t="str">
        <f>VLOOKUP(A1792,table2!A1792:J4126,10,FALSE)</f>
        <v>NORMAL</v>
      </c>
      <c r="L1792" s="22">
        <f>VLOOKUP(A1792,table3__3[],4,FALSE)</f>
        <v>18158</v>
      </c>
      <c r="M1792" s="22" t="str">
        <f>VLOOKUP(A1792,table3__3[],5,FALSE)</f>
        <v>tier - 1</v>
      </c>
      <c r="N1792" t="str">
        <f>VLOOKUP(A1792,table3__3[],6,)</f>
        <v>tier - 1</v>
      </c>
      <c r="O1792" t="str">
        <f>VLOOKUP(A1792,table3__3[],7,FALSE)</f>
        <v>R1012</v>
      </c>
      <c r="P1792" s="8">
        <f>VLOOKUP(A1792,table3__3[],8,FALSE)</f>
        <v>29</v>
      </c>
      <c r="Q1792">
        <f>VLOOKUP(A1791,table3__3[],8,)</f>
        <v>23</v>
      </c>
    </row>
    <row r="1793" spans="1:17" x14ac:dyDescent="0.3">
      <c r="A1793" s="13" t="s">
        <v>578</v>
      </c>
      <c r="B1793" s="14" t="s">
        <v>7598</v>
      </c>
      <c r="C1793">
        <f>VLOOKUP(A1793,table2!A1793:J4127,2,FALSE)</f>
        <v>37</v>
      </c>
      <c r="D1793">
        <f>VLOOKUP(A1793,table2!A1793:J4127,3,FALSE)</f>
        <v>11.66</v>
      </c>
      <c r="E1793" t="str">
        <f>VLOOKUP(A1793,table2!A1793:J4127,4,FALSE)</f>
        <v>No</v>
      </c>
      <c r="F1793" t="str">
        <f>VLOOKUP(A1793,table2!A1793:J4127,5,FALSE)</f>
        <v>No</v>
      </c>
      <c r="G1793" t="str">
        <f>VLOOKUP(A1793,table2!A1793:J4127,6,FALSE)</f>
        <v>No</v>
      </c>
      <c r="H1793" s="26">
        <f>VLOOKUP(A1793,table2!A1793:J4127,7,FALSE)</f>
        <v>0</v>
      </c>
      <c r="I1793" t="str">
        <f>VLOOKUP(A1793,table2!A1793:J4127,8,FALSE)</f>
        <v>No</v>
      </c>
      <c r="J1793" t="str">
        <f>VLOOKUP(A1793,table2!A1793:J4127,9,FALSE)</f>
        <v>OBESITY</v>
      </c>
      <c r="K1793" t="str">
        <f>VLOOKUP(A1793,table2!A1793:J4127,10,FALSE)</f>
        <v>DIABETES</v>
      </c>
      <c r="L1793" s="22">
        <f>VLOOKUP(A1793,table3__3[],4,FALSE)</f>
        <v>18208</v>
      </c>
      <c r="M1793" s="22" t="str">
        <f>VLOOKUP(A1793,table3__3[],5,FALSE)</f>
        <v>tier - 1</v>
      </c>
      <c r="N1793" t="str">
        <f>VLOOKUP(A1793,table3__3[],6,)</f>
        <v>tier - 2</v>
      </c>
      <c r="O1793" t="str">
        <f>VLOOKUP(A1793,table3__3[],7,FALSE)</f>
        <v>R1026</v>
      </c>
      <c r="P1793" s="8">
        <f>VLOOKUP(A1793,table3__3[],8,FALSE)</f>
        <v>59</v>
      </c>
      <c r="Q1793">
        <f>VLOOKUP(A1792,table3__3[],8,)</f>
        <v>29</v>
      </c>
    </row>
    <row r="1794" spans="1:17" x14ac:dyDescent="0.3">
      <c r="A1794" s="11" t="s">
        <v>577</v>
      </c>
      <c r="B1794" s="12" t="s">
        <v>7599</v>
      </c>
      <c r="C1794">
        <f>VLOOKUP(A1794,table2!A1794:J4128,2,FALSE)</f>
        <v>18.905000000000001</v>
      </c>
      <c r="D1794">
        <f>VLOOKUP(A1794,table2!A1794:J4128,3,FALSE)</f>
        <v>4.91</v>
      </c>
      <c r="E1794" t="str">
        <f>VLOOKUP(A1794,table2!A1794:J4128,4,FALSE)</f>
        <v>Yes</v>
      </c>
      <c r="F1794" t="str">
        <f>VLOOKUP(A1794,table2!A1794:J4128,5,FALSE)</f>
        <v>No</v>
      </c>
      <c r="G1794" t="str">
        <f>VLOOKUP(A1794,table2!A1794:J4128,6,FALSE)</f>
        <v>No</v>
      </c>
      <c r="H1794" s="26">
        <f>VLOOKUP(A1794,table2!A1794:J4128,7,FALSE)</f>
        <v>1</v>
      </c>
      <c r="I1794" t="str">
        <f>VLOOKUP(A1794,table2!A1794:J4128,8,FALSE)</f>
        <v>No</v>
      </c>
      <c r="J1794" t="str">
        <f>VLOOKUP(A1794,table2!A1794:J4128,9,FALSE)</f>
        <v>NORMAL WEIGHT</v>
      </c>
      <c r="K1794" t="str">
        <f>VLOOKUP(A1794,table2!A1794:J4128,10,FALSE)</f>
        <v>NORMAL</v>
      </c>
      <c r="L1794" s="22">
        <f>VLOOKUP(A1794,table3__3[],4,FALSE)</f>
        <v>18218</v>
      </c>
      <c r="M1794" s="22" t="str">
        <f>VLOOKUP(A1794,table3__3[],5,FALSE)</f>
        <v>tier - 1</v>
      </c>
      <c r="N1794" t="str">
        <f>VLOOKUP(A1794,table3__3[],6,)</f>
        <v>tier - 1</v>
      </c>
      <c r="O1794" t="str">
        <f>VLOOKUP(A1794,table3__3[],7,FALSE)</f>
        <v>R1013</v>
      </c>
      <c r="P1794" s="8">
        <f>VLOOKUP(A1794,table3__3[],8,FALSE)</f>
        <v>25</v>
      </c>
      <c r="Q1794">
        <f>VLOOKUP(A1793,table3__3[],8,)</f>
        <v>59</v>
      </c>
    </row>
    <row r="1795" spans="1:17" x14ac:dyDescent="0.3">
      <c r="A1795" s="13" t="s">
        <v>576</v>
      </c>
      <c r="B1795" s="14" t="s">
        <v>7600</v>
      </c>
      <c r="C1795">
        <f>VLOOKUP(A1795,table2!A1795:J4129,2,FALSE)</f>
        <v>20.03</v>
      </c>
      <c r="D1795">
        <f>VLOOKUP(A1795,table2!A1795:J4129,3,FALSE)</f>
        <v>9.25</v>
      </c>
      <c r="E1795" t="str">
        <f>VLOOKUP(A1795,table2!A1795:J4129,4,FALSE)</f>
        <v>Yes</v>
      </c>
      <c r="F1795" t="str">
        <f>VLOOKUP(A1795,table2!A1795:J4129,5,FALSE)</f>
        <v>No</v>
      </c>
      <c r="G1795" t="str">
        <f>VLOOKUP(A1795,table2!A1795:J4129,6,FALSE)</f>
        <v>No</v>
      </c>
      <c r="H1795" s="26">
        <f>VLOOKUP(A1795,table2!A1795:J4129,7,FALSE)</f>
        <v>0</v>
      </c>
      <c r="I1795" t="str">
        <f>VLOOKUP(A1795,table2!A1795:J4129,8,FALSE)</f>
        <v>No</v>
      </c>
      <c r="J1795" t="str">
        <f>VLOOKUP(A1795,table2!A1795:J4129,9,FALSE)</f>
        <v>NORMAL WEIGHT</v>
      </c>
      <c r="K1795" t="str">
        <f>VLOOKUP(A1795,table2!A1795:J4129,10,FALSE)</f>
        <v>DIABETES</v>
      </c>
      <c r="L1795" s="22">
        <f>VLOOKUP(A1795,table3__3[],4,FALSE)</f>
        <v>18223</v>
      </c>
      <c r="M1795" s="22" t="str">
        <f>VLOOKUP(A1795,table3__3[],5,FALSE)</f>
        <v>tier - 1</v>
      </c>
      <c r="N1795" t="str">
        <f>VLOOKUP(A1795,table3__3[],6,)</f>
        <v>tier - 3</v>
      </c>
      <c r="O1795" t="str">
        <f>VLOOKUP(A1795,table3__3[],7,FALSE)</f>
        <v>R1013</v>
      </c>
      <c r="P1795" s="8">
        <f>VLOOKUP(A1795,table3__3[],8,FALSE)</f>
        <v>18</v>
      </c>
      <c r="Q1795">
        <f>VLOOKUP(A1794,table3__3[],8,)</f>
        <v>25</v>
      </c>
    </row>
    <row r="1796" spans="1:17" x14ac:dyDescent="0.3">
      <c r="A1796" s="11" t="s">
        <v>575</v>
      </c>
      <c r="B1796" s="12" t="s">
        <v>7089</v>
      </c>
      <c r="C1796">
        <f>VLOOKUP(A1796,table2!A1796:J4130,2,FALSE)</f>
        <v>16.7</v>
      </c>
      <c r="D1796">
        <f>VLOOKUP(A1796,table2!A1796:J4130,3,FALSE)</f>
        <v>11.48</v>
      </c>
      <c r="E1796" t="str">
        <f>VLOOKUP(A1796,table2!A1796:J4130,4,FALSE)</f>
        <v>No</v>
      </c>
      <c r="F1796" t="str">
        <f>VLOOKUP(A1796,table2!A1796:J4130,5,FALSE)</f>
        <v>No</v>
      </c>
      <c r="G1796" t="str">
        <f>VLOOKUP(A1796,table2!A1796:J4130,6,FALSE)</f>
        <v>No</v>
      </c>
      <c r="H1796" s="26">
        <f>VLOOKUP(A1796,table2!A1796:J4130,7,FALSE)</f>
        <v>0</v>
      </c>
      <c r="I1796" t="str">
        <f>VLOOKUP(A1796,table2!A1796:J4130,8,FALSE)</f>
        <v>No</v>
      </c>
      <c r="J1796" t="str">
        <f>VLOOKUP(A1796,table2!A1796:J4130,9,FALSE)</f>
        <v>UNDER WEIGHT</v>
      </c>
      <c r="K1796" t="str">
        <f>VLOOKUP(A1796,table2!A1796:J4130,10,FALSE)</f>
        <v>DIABETES</v>
      </c>
      <c r="L1796" s="22">
        <f>VLOOKUP(A1796,table3__3[],4,FALSE)</f>
        <v>18246</v>
      </c>
      <c r="M1796" s="22" t="str">
        <f>VLOOKUP(A1796,table3__3[],5,FALSE)</f>
        <v>tier - 1</v>
      </c>
      <c r="N1796" t="str">
        <f>VLOOKUP(A1796,table3__3[],6,)</f>
        <v>tier - 1</v>
      </c>
      <c r="O1796" t="str">
        <f>VLOOKUP(A1796,table3__3[],7,FALSE)</f>
        <v>R1013</v>
      </c>
      <c r="P1796" s="8">
        <f>VLOOKUP(A1796,table3__3[],8,FALSE)</f>
        <v>27</v>
      </c>
      <c r="Q1796">
        <f>VLOOKUP(A1795,table3__3[],8,)</f>
        <v>18</v>
      </c>
    </row>
    <row r="1797" spans="1:17" x14ac:dyDescent="0.3">
      <c r="A1797" s="13" t="s">
        <v>574</v>
      </c>
      <c r="B1797" s="14" t="s">
        <v>7601</v>
      </c>
      <c r="C1797">
        <f>VLOOKUP(A1797,table2!A1797:J4131,2,FALSE)</f>
        <v>39.82</v>
      </c>
      <c r="D1797">
        <f>VLOOKUP(A1797,table2!A1797:J4131,3,FALSE)</f>
        <v>6.06</v>
      </c>
      <c r="E1797" t="str">
        <f>VLOOKUP(A1797,table2!A1797:J4131,4,FALSE)</f>
        <v>No</v>
      </c>
      <c r="F1797" t="str">
        <f>VLOOKUP(A1797,table2!A1797:J4131,5,FALSE)</f>
        <v>No</v>
      </c>
      <c r="G1797" t="str">
        <f>VLOOKUP(A1797,table2!A1797:J4131,6,FALSE)</f>
        <v>No</v>
      </c>
      <c r="H1797" s="26">
        <f>VLOOKUP(A1797,table2!A1797:J4131,7,FALSE)</f>
        <v>0</v>
      </c>
      <c r="I1797" t="str">
        <f>VLOOKUP(A1797,table2!A1797:J4131,8,FALSE)</f>
        <v>No</v>
      </c>
      <c r="J1797" t="str">
        <f>VLOOKUP(A1797,table2!A1797:J4131,9,FALSE)</f>
        <v>OBESITY</v>
      </c>
      <c r="K1797" t="str">
        <f>VLOOKUP(A1797,table2!A1797:J4131,10,FALSE)</f>
        <v>PREDIABETES</v>
      </c>
      <c r="L1797" s="22">
        <f>VLOOKUP(A1797,table3__3[],4,FALSE)</f>
        <v>18259</v>
      </c>
      <c r="M1797" s="22" t="str">
        <f>VLOOKUP(A1797,table3__3[],5,FALSE)</f>
        <v>tier - 1</v>
      </c>
      <c r="N1797" t="str">
        <f>VLOOKUP(A1797,table3__3[],6,)</f>
        <v>tier - 3</v>
      </c>
      <c r="O1797" t="str">
        <f>VLOOKUP(A1797,table3__3[],7,FALSE)</f>
        <v>R1011</v>
      </c>
      <c r="P1797" s="8">
        <f>VLOOKUP(A1797,table3__3[],8,FALSE)</f>
        <v>30</v>
      </c>
      <c r="Q1797">
        <f>VLOOKUP(A1796,table3__3[],8,)</f>
        <v>27</v>
      </c>
    </row>
    <row r="1798" spans="1:17" x14ac:dyDescent="0.3">
      <c r="A1798" s="11" t="s">
        <v>573</v>
      </c>
      <c r="B1798" s="12" t="s">
        <v>7602</v>
      </c>
      <c r="C1798">
        <f>VLOOKUP(A1798,table2!A1798:J4132,2,FALSE)</f>
        <v>22.04</v>
      </c>
      <c r="D1798">
        <f>VLOOKUP(A1798,table2!A1798:J4132,3,FALSE)</f>
        <v>5.86</v>
      </c>
      <c r="E1798" t="str">
        <f>VLOOKUP(A1798,table2!A1798:J4132,4,FALSE)</f>
        <v>No</v>
      </c>
      <c r="F1798" t="str">
        <f>VLOOKUP(A1798,table2!A1798:J4132,5,FALSE)</f>
        <v>No</v>
      </c>
      <c r="G1798" t="str">
        <f>VLOOKUP(A1798,table2!A1798:J4132,6,FALSE)</f>
        <v>No</v>
      </c>
      <c r="H1798" s="26">
        <f>VLOOKUP(A1798,table2!A1798:J4132,7,FALSE)</f>
        <v>1</v>
      </c>
      <c r="I1798" t="str">
        <f>VLOOKUP(A1798,table2!A1798:J4132,8,FALSE)</f>
        <v>No</v>
      </c>
      <c r="J1798" t="str">
        <f>VLOOKUP(A1798,table2!A1798:J4132,9,FALSE)</f>
        <v>NORMAL WEIGHT</v>
      </c>
      <c r="K1798" t="str">
        <f>VLOOKUP(A1798,table2!A1798:J4132,10,FALSE)</f>
        <v>PREDIABETES</v>
      </c>
      <c r="L1798" s="22">
        <f>VLOOKUP(A1798,table3__3[],4,FALSE)</f>
        <v>18311</v>
      </c>
      <c r="M1798" s="22" t="str">
        <f>VLOOKUP(A1798,table3__3[],5,FALSE)</f>
        <v>tier - 1</v>
      </c>
      <c r="N1798" t="str">
        <f>VLOOKUP(A1798,table3__3[],6,)</f>
        <v>tier - 3</v>
      </c>
      <c r="O1798" t="str">
        <f>VLOOKUP(A1798,table3__3[],7,FALSE)</f>
        <v>R1012</v>
      </c>
      <c r="P1798" s="8">
        <f>VLOOKUP(A1798,table3__3[],8,FALSE)</f>
        <v>27</v>
      </c>
      <c r="Q1798">
        <f>VLOOKUP(A1797,table3__3[],8,)</f>
        <v>30</v>
      </c>
    </row>
    <row r="1799" spans="1:17" x14ac:dyDescent="0.3">
      <c r="A1799" s="13" t="s">
        <v>572</v>
      </c>
      <c r="B1799" s="14" t="s">
        <v>7604</v>
      </c>
      <c r="C1799">
        <f>VLOOKUP(A1799,table2!A1799:J4133,2,FALSE)</f>
        <v>28.27</v>
      </c>
      <c r="D1799">
        <f>VLOOKUP(A1799,table2!A1799:J4133,3,FALSE)</f>
        <v>5.33</v>
      </c>
      <c r="E1799" t="str">
        <f>VLOOKUP(A1799,table2!A1799:J4133,4,FALSE)</f>
        <v>No</v>
      </c>
      <c r="F1799" t="str">
        <f>VLOOKUP(A1799,table2!A1799:J4133,5,FALSE)</f>
        <v>No</v>
      </c>
      <c r="G1799" t="str">
        <f>VLOOKUP(A1799,table2!A1799:J4133,6,FALSE)</f>
        <v>No</v>
      </c>
      <c r="H1799" s="26">
        <f>VLOOKUP(A1799,table2!A1799:J4133,7,FALSE)</f>
        <v>0</v>
      </c>
      <c r="I1799" t="str">
        <f>VLOOKUP(A1799,table2!A1799:J4133,8,FALSE)</f>
        <v>No</v>
      </c>
      <c r="J1799" t="str">
        <f>VLOOKUP(A1799,table2!A1799:J4133,9,FALSE)</f>
        <v>OVER WEIGHT</v>
      </c>
      <c r="K1799" t="str">
        <f>VLOOKUP(A1799,table2!A1799:J4133,10,FALSE)</f>
        <v>NORMAL</v>
      </c>
      <c r="L1799" s="22">
        <f>VLOOKUP(A1799,table3__3[],4,FALSE)</f>
        <v>18328</v>
      </c>
      <c r="M1799" s="22" t="str">
        <f>VLOOKUP(A1799,table3__3[],5,FALSE)</f>
        <v>tier - 1</v>
      </c>
      <c r="N1799" t="str">
        <f>VLOOKUP(A1799,table3__3[],6,)</f>
        <v>tier - 2</v>
      </c>
      <c r="O1799" t="str">
        <f>VLOOKUP(A1799,table3__3[],7,FALSE)</f>
        <v>R1013</v>
      </c>
      <c r="P1799" s="8">
        <f>VLOOKUP(A1799,table3__3[],8,FALSE)</f>
        <v>23</v>
      </c>
      <c r="Q1799">
        <f>VLOOKUP(A1798,table3__3[],8,)</f>
        <v>27</v>
      </c>
    </row>
    <row r="1800" spans="1:17" x14ac:dyDescent="0.3">
      <c r="A1800" s="11" t="s">
        <v>571</v>
      </c>
      <c r="B1800" s="12" t="s">
        <v>5725</v>
      </c>
      <c r="C1800">
        <f>VLOOKUP(A1800,table2!A1800:J4134,2,FALSE)</f>
        <v>18.5</v>
      </c>
      <c r="D1800">
        <f>VLOOKUP(A1800,table2!A1800:J4134,3,FALSE)</f>
        <v>5.33</v>
      </c>
      <c r="E1800" t="str">
        <f>VLOOKUP(A1800,table2!A1800:J4134,4,FALSE)</f>
        <v>No</v>
      </c>
      <c r="F1800" t="str">
        <f>VLOOKUP(A1800,table2!A1800:J4134,5,FALSE)</f>
        <v>No</v>
      </c>
      <c r="G1800" t="str">
        <f>VLOOKUP(A1800,table2!A1800:J4134,6,FALSE)</f>
        <v>No</v>
      </c>
      <c r="H1800" s="26">
        <f>VLOOKUP(A1800,table2!A1800:J4134,7,FALSE)</f>
        <v>0</v>
      </c>
      <c r="I1800" t="str">
        <f>VLOOKUP(A1800,table2!A1800:J4134,8,FALSE)</f>
        <v>No</v>
      </c>
      <c r="J1800" t="str">
        <f>VLOOKUP(A1800,table2!A1800:J4134,9,FALSE)</f>
        <v>NORMAL WEIGHT</v>
      </c>
      <c r="K1800" t="str">
        <f>VLOOKUP(A1800,table2!A1800:J4134,10,FALSE)</f>
        <v>NORMAL</v>
      </c>
      <c r="L1800" s="22">
        <f>VLOOKUP(A1800,table3__3[],4,FALSE)</f>
        <v>18443</v>
      </c>
      <c r="M1800" s="22" t="str">
        <f>VLOOKUP(A1800,table3__3[],5,FALSE)</f>
        <v>tier - 1</v>
      </c>
      <c r="N1800" t="str">
        <f>VLOOKUP(A1800,table3__3[],6,)</f>
        <v>tier - 2</v>
      </c>
      <c r="O1800" t="str">
        <f>VLOOKUP(A1800,table3__3[],7,FALSE)</f>
        <v>R1012</v>
      </c>
      <c r="P1800" s="8">
        <f>VLOOKUP(A1800,table3__3[],8,FALSE)</f>
        <v>58</v>
      </c>
      <c r="Q1800">
        <f>VLOOKUP(A1799,table3__3[],8,)</f>
        <v>23</v>
      </c>
    </row>
    <row r="1801" spans="1:17" x14ac:dyDescent="0.3">
      <c r="A1801" s="13" t="s">
        <v>570</v>
      </c>
      <c r="B1801" s="14" t="s">
        <v>7605</v>
      </c>
      <c r="C1801">
        <f>VLOOKUP(A1801,table2!A1801:J4135,2,FALSE)</f>
        <v>38.6</v>
      </c>
      <c r="D1801">
        <f>VLOOKUP(A1801,table2!A1801:J4135,3,FALSE)</f>
        <v>6.02</v>
      </c>
      <c r="E1801" t="str">
        <f>VLOOKUP(A1801,table2!A1801:J4135,4,FALSE)</f>
        <v>No</v>
      </c>
      <c r="F1801" t="str">
        <f>VLOOKUP(A1801,table2!A1801:J4135,5,FALSE)</f>
        <v>No</v>
      </c>
      <c r="G1801" t="str">
        <f>VLOOKUP(A1801,table2!A1801:J4135,6,FALSE)</f>
        <v>No</v>
      </c>
      <c r="H1801" s="26">
        <f>VLOOKUP(A1801,table2!A1801:J4135,7,FALSE)</f>
        <v>1</v>
      </c>
      <c r="I1801" t="str">
        <f>VLOOKUP(A1801,table2!A1801:J4135,8,FALSE)</f>
        <v>No</v>
      </c>
      <c r="J1801" t="str">
        <f>VLOOKUP(A1801,table2!A1801:J4135,9,FALSE)</f>
        <v>OBESITY</v>
      </c>
      <c r="K1801" t="str">
        <f>VLOOKUP(A1801,table2!A1801:J4135,10,FALSE)</f>
        <v>PREDIABETES</v>
      </c>
      <c r="L1801" s="22">
        <f>VLOOKUP(A1801,table3__3[],4,FALSE)</f>
        <v>18608</v>
      </c>
      <c r="M1801" s="22" t="str">
        <f>VLOOKUP(A1801,table3__3[],5,FALSE)</f>
        <v>tier - 1</v>
      </c>
      <c r="N1801" t="str">
        <f>VLOOKUP(A1801,table3__3[],6,)</f>
        <v>tier - 3</v>
      </c>
      <c r="O1801" t="str">
        <f>VLOOKUP(A1801,table3__3[],7,FALSE)</f>
        <v>R1011</v>
      </c>
      <c r="P1801" s="8">
        <f>VLOOKUP(A1801,table3__3[],8,FALSE)</f>
        <v>36</v>
      </c>
      <c r="Q1801">
        <f>VLOOKUP(A1800,table3__3[],8,)</f>
        <v>58</v>
      </c>
    </row>
    <row r="1802" spans="1:17" x14ac:dyDescent="0.3">
      <c r="A1802" s="11" t="s">
        <v>569</v>
      </c>
      <c r="B1802" s="12" t="s">
        <v>7607</v>
      </c>
      <c r="C1802">
        <f>VLOOKUP(A1802,table2!A1802:J4136,2,FALSE)</f>
        <v>43.12</v>
      </c>
      <c r="D1802">
        <f>VLOOKUP(A1802,table2!A1802:J4136,3,FALSE)</f>
        <v>6.25</v>
      </c>
      <c r="E1802" t="str">
        <f>VLOOKUP(A1802,table2!A1802:J4136,4,FALSE)</f>
        <v>No</v>
      </c>
      <c r="F1802" t="str">
        <f>VLOOKUP(A1802,table2!A1802:J4136,5,FALSE)</f>
        <v>No</v>
      </c>
      <c r="G1802" t="str">
        <f>VLOOKUP(A1802,table2!A1802:J4136,6,FALSE)</f>
        <v>No</v>
      </c>
      <c r="H1802" s="26">
        <f>VLOOKUP(A1802,table2!A1802:J4136,7,FALSE)</f>
        <v>1</v>
      </c>
      <c r="I1802" t="str">
        <f>VLOOKUP(A1802,table2!A1802:J4136,8,FALSE)</f>
        <v>No</v>
      </c>
      <c r="J1802" t="str">
        <f>VLOOKUP(A1802,table2!A1802:J4136,9,FALSE)</f>
        <v>OBESITY</v>
      </c>
      <c r="K1802" t="str">
        <f>VLOOKUP(A1802,table2!A1802:J4136,10,FALSE)</f>
        <v>PREDIABETES</v>
      </c>
      <c r="L1802" s="22">
        <f>VLOOKUP(A1802,table3__3[],4,FALSE)</f>
        <v>18648</v>
      </c>
      <c r="M1802" s="22" t="str">
        <f>VLOOKUP(A1802,table3__3[],5,FALSE)</f>
        <v>tier - 1</v>
      </c>
      <c r="N1802" t="str">
        <f>VLOOKUP(A1802,table3__3[],6,)</f>
        <v>tier - 1</v>
      </c>
      <c r="O1802" t="str">
        <f>VLOOKUP(A1802,table3__3[],7,FALSE)</f>
        <v>R1019</v>
      </c>
      <c r="P1802" s="8">
        <f>VLOOKUP(A1802,table3__3[],8,FALSE)</f>
        <v>24</v>
      </c>
      <c r="Q1802">
        <f>VLOOKUP(A1801,table3__3[],8,)</f>
        <v>36</v>
      </c>
    </row>
    <row r="1803" spans="1:17" x14ac:dyDescent="0.3">
      <c r="A1803" s="13" t="s">
        <v>568</v>
      </c>
      <c r="B1803" s="14" t="s">
        <v>7608</v>
      </c>
      <c r="C1803">
        <f>VLOOKUP(A1803,table2!A1803:J4137,2,FALSE)</f>
        <v>30.5</v>
      </c>
      <c r="D1803">
        <f>VLOOKUP(A1803,table2!A1803:J4137,3,FALSE)</f>
        <v>4.8099999999999996</v>
      </c>
      <c r="E1803" t="str">
        <f>VLOOKUP(A1803,table2!A1803:J4137,4,FALSE)</f>
        <v>No</v>
      </c>
      <c r="F1803" t="str">
        <f>VLOOKUP(A1803,table2!A1803:J4137,5,FALSE)</f>
        <v>No</v>
      </c>
      <c r="G1803" t="str">
        <f>VLOOKUP(A1803,table2!A1803:J4137,6,FALSE)</f>
        <v>No</v>
      </c>
      <c r="H1803" s="26">
        <f>VLOOKUP(A1803,table2!A1803:J4137,7,FALSE)</f>
        <v>1</v>
      </c>
      <c r="I1803" t="str">
        <f>VLOOKUP(A1803,table2!A1803:J4137,8,FALSE)</f>
        <v>No</v>
      </c>
      <c r="J1803" t="str">
        <f>VLOOKUP(A1803,table2!A1803:J4137,9,FALSE)</f>
        <v>OBESITY</v>
      </c>
      <c r="K1803" t="str">
        <f>VLOOKUP(A1803,table2!A1803:J4137,10,FALSE)</f>
        <v>NORMAL</v>
      </c>
      <c r="L1803" s="22">
        <f>VLOOKUP(A1803,table3__3[],4,FALSE)</f>
        <v>18683</v>
      </c>
      <c r="M1803" s="22" t="str">
        <f>VLOOKUP(A1803,table3__3[],5,FALSE)</f>
        <v>tier - 1</v>
      </c>
      <c r="N1803" t="str">
        <f>VLOOKUP(A1803,table3__3[],6,)</f>
        <v>tier - 3</v>
      </c>
      <c r="O1803" t="str">
        <f>VLOOKUP(A1803,table3__3[],7,FALSE)</f>
        <v>R1012</v>
      </c>
      <c r="P1803" s="8">
        <f>VLOOKUP(A1803,table3__3[],8,FALSE)</f>
        <v>52</v>
      </c>
      <c r="Q1803">
        <f>VLOOKUP(A1802,table3__3[],8,)</f>
        <v>24</v>
      </c>
    </row>
    <row r="1804" spans="1:17" x14ac:dyDescent="0.3">
      <c r="A1804" s="11" t="s">
        <v>567</v>
      </c>
      <c r="B1804" s="12" t="s">
        <v>5120</v>
      </c>
      <c r="C1804">
        <f>VLOOKUP(A1804,table2!A1804:J4138,2,FALSE)</f>
        <v>27.61</v>
      </c>
      <c r="D1804">
        <f>VLOOKUP(A1804,table2!A1804:J4138,3,FALSE)</f>
        <v>4.5999999999999996</v>
      </c>
      <c r="E1804" t="str">
        <f>VLOOKUP(A1804,table2!A1804:J4138,4,FALSE)</f>
        <v>No</v>
      </c>
      <c r="F1804" t="str">
        <f>VLOOKUP(A1804,table2!A1804:J4138,5,FALSE)</f>
        <v>No</v>
      </c>
      <c r="G1804" t="str">
        <f>VLOOKUP(A1804,table2!A1804:J4138,6,FALSE)</f>
        <v>No</v>
      </c>
      <c r="H1804" s="26">
        <f>VLOOKUP(A1804,table2!A1804:J4138,7,FALSE)</f>
        <v>1</v>
      </c>
      <c r="I1804" t="str">
        <f>VLOOKUP(A1804,table2!A1804:J4138,8,FALSE)</f>
        <v>No</v>
      </c>
      <c r="J1804" t="str">
        <f>VLOOKUP(A1804,table2!A1804:J4138,9,FALSE)</f>
        <v>OVER WEIGHT</v>
      </c>
      <c r="K1804" t="str">
        <f>VLOOKUP(A1804,table2!A1804:J4138,10,FALSE)</f>
        <v>NORMAL</v>
      </c>
      <c r="L1804" s="22">
        <f>VLOOKUP(A1804,table3__3[],4,FALSE)</f>
        <v>18695</v>
      </c>
      <c r="M1804" s="22" t="str">
        <f>VLOOKUP(A1804,table3__3[],5,FALSE)</f>
        <v>tier - 1</v>
      </c>
      <c r="N1804" t="str">
        <f>VLOOKUP(A1804,table3__3[],6,)</f>
        <v>tier - 1</v>
      </c>
      <c r="O1804" t="str">
        <f>VLOOKUP(A1804,table3__3[],7,FALSE)</f>
        <v>R1023</v>
      </c>
      <c r="P1804" s="8">
        <f>VLOOKUP(A1804,table3__3[],8,FALSE)</f>
        <v>55</v>
      </c>
      <c r="Q1804">
        <f>VLOOKUP(A1803,table3__3[],8,)</f>
        <v>52</v>
      </c>
    </row>
    <row r="1805" spans="1:17" x14ac:dyDescent="0.3">
      <c r="A1805" s="13" t="s">
        <v>566</v>
      </c>
      <c r="B1805" s="14" t="s">
        <v>4790</v>
      </c>
      <c r="C1805">
        <f>VLOOKUP(A1805,table2!A1805:J4139,2,FALSE)</f>
        <v>27.1</v>
      </c>
      <c r="D1805">
        <f>VLOOKUP(A1805,table2!A1805:J4139,3,FALSE)</f>
        <v>5.08</v>
      </c>
      <c r="E1805" t="str">
        <f>VLOOKUP(A1805,table2!A1805:J4139,4,FALSE)</f>
        <v>No</v>
      </c>
      <c r="F1805" t="str">
        <f>VLOOKUP(A1805,table2!A1805:J4139,5,FALSE)</f>
        <v>No</v>
      </c>
      <c r="G1805" t="str">
        <f>VLOOKUP(A1805,table2!A1805:J4139,6,FALSE)</f>
        <v>No</v>
      </c>
      <c r="H1805" s="26">
        <f>VLOOKUP(A1805,table2!A1805:J4139,7,FALSE)</f>
        <v>1</v>
      </c>
      <c r="I1805" t="str">
        <f>VLOOKUP(A1805,table2!A1805:J4139,8,FALSE)</f>
        <v>No</v>
      </c>
      <c r="J1805" t="str">
        <f>VLOOKUP(A1805,table2!A1805:J4139,9,FALSE)</f>
        <v>OVER WEIGHT</v>
      </c>
      <c r="K1805" t="str">
        <f>VLOOKUP(A1805,table2!A1805:J4139,10,FALSE)</f>
        <v>NORMAL</v>
      </c>
      <c r="L1805" s="22">
        <f>VLOOKUP(A1805,table3__3[],4,FALSE)</f>
        <v>18766</v>
      </c>
      <c r="M1805" s="22" t="str">
        <f>VLOOKUP(A1805,table3__3[],5,FALSE)</f>
        <v>tier - 1</v>
      </c>
      <c r="N1805" t="str">
        <f>VLOOKUP(A1805,table3__3[],6,)</f>
        <v>tier - 2</v>
      </c>
      <c r="O1805" t="str">
        <f>VLOOKUP(A1805,table3__3[],7,FALSE)</f>
        <v>R1012</v>
      </c>
      <c r="P1805" s="8">
        <f>VLOOKUP(A1805,table3__3[],8,FALSE)</f>
        <v>30</v>
      </c>
      <c r="Q1805">
        <f>VLOOKUP(A1804,table3__3[],8,)</f>
        <v>55</v>
      </c>
    </row>
    <row r="1806" spans="1:17" x14ac:dyDescent="0.3">
      <c r="A1806" s="11" t="s">
        <v>565</v>
      </c>
      <c r="B1806" s="12" t="s">
        <v>7610</v>
      </c>
      <c r="C1806">
        <f>VLOOKUP(A1806,table2!A1806:J4140,2,FALSE)</f>
        <v>35.93</v>
      </c>
      <c r="D1806">
        <f>VLOOKUP(A1806,table2!A1806:J4140,3,FALSE)</f>
        <v>5.43</v>
      </c>
      <c r="E1806" t="str">
        <f>VLOOKUP(A1806,table2!A1806:J4140,4,FALSE)</f>
        <v>No</v>
      </c>
      <c r="F1806" t="str">
        <f>VLOOKUP(A1806,table2!A1806:J4140,5,FALSE)</f>
        <v>Yes</v>
      </c>
      <c r="G1806" t="str">
        <f>VLOOKUP(A1806,table2!A1806:J4140,6,FALSE)</f>
        <v>No</v>
      </c>
      <c r="H1806" s="26">
        <f>VLOOKUP(A1806,table2!A1806:J4140,7,FALSE)</f>
        <v>1</v>
      </c>
      <c r="I1806" t="str">
        <f>VLOOKUP(A1806,table2!A1806:J4140,8,FALSE)</f>
        <v>No</v>
      </c>
      <c r="J1806" t="str">
        <f>VLOOKUP(A1806,table2!A1806:J4140,9,FALSE)</f>
        <v>OBESITY</v>
      </c>
      <c r="K1806" t="str">
        <f>VLOOKUP(A1806,table2!A1806:J4140,10,FALSE)</f>
        <v>NORMAL</v>
      </c>
      <c r="L1806" s="22">
        <f>VLOOKUP(A1806,table3__3[],4,FALSE)</f>
        <v>18768</v>
      </c>
      <c r="M1806" s="22" t="str">
        <f>VLOOKUP(A1806,table3__3[],5,FALSE)</f>
        <v>tier - 1</v>
      </c>
      <c r="N1806" t="str">
        <f>VLOOKUP(A1806,table3__3[],6,)</f>
        <v>tier - 1</v>
      </c>
      <c r="O1806" t="str">
        <f>VLOOKUP(A1806,table3__3[],7,FALSE)</f>
        <v>R1013</v>
      </c>
      <c r="P1806" s="8">
        <f>VLOOKUP(A1806,table3__3[],8,FALSE)</f>
        <v>43</v>
      </c>
      <c r="Q1806">
        <f>VLOOKUP(A1805,table3__3[],8,)</f>
        <v>30</v>
      </c>
    </row>
    <row r="1807" spans="1:17" x14ac:dyDescent="0.3">
      <c r="A1807" s="13" t="s">
        <v>564</v>
      </c>
      <c r="B1807" s="14" t="s">
        <v>7611</v>
      </c>
      <c r="C1807">
        <f>VLOOKUP(A1807,table2!A1807:J4141,2,FALSE)</f>
        <v>32.68</v>
      </c>
      <c r="D1807">
        <f>VLOOKUP(A1807,table2!A1807:J4141,3,FALSE)</f>
        <v>5.44</v>
      </c>
      <c r="E1807" t="str">
        <f>VLOOKUP(A1807,table2!A1807:J4141,4,FALSE)</f>
        <v>No</v>
      </c>
      <c r="F1807" t="str">
        <f>VLOOKUP(A1807,table2!A1807:J4141,5,FALSE)</f>
        <v>No</v>
      </c>
      <c r="G1807" t="str">
        <f>VLOOKUP(A1807,table2!A1807:J4141,6,FALSE)</f>
        <v>No</v>
      </c>
      <c r="H1807" s="26">
        <f>VLOOKUP(A1807,table2!A1807:J4141,7,FALSE)</f>
        <v>0</v>
      </c>
      <c r="I1807" t="str">
        <f>VLOOKUP(A1807,table2!A1807:J4141,8,FALSE)</f>
        <v>No</v>
      </c>
      <c r="J1807" t="str">
        <f>VLOOKUP(A1807,table2!A1807:J4141,9,FALSE)</f>
        <v>OBESITY</v>
      </c>
      <c r="K1807" t="str">
        <f>VLOOKUP(A1807,table2!A1807:J4141,10,FALSE)</f>
        <v>NORMAL</v>
      </c>
      <c r="L1807" s="22">
        <f>VLOOKUP(A1807,table3__3[],4,FALSE)</f>
        <v>18805</v>
      </c>
      <c r="M1807" s="22" t="str">
        <f>VLOOKUP(A1807,table3__3[],5,FALSE)</f>
        <v>tier - 1</v>
      </c>
      <c r="N1807" t="str">
        <f>VLOOKUP(A1807,table3__3[],6,)</f>
        <v>tier - 1</v>
      </c>
      <c r="O1807" t="str">
        <f>VLOOKUP(A1807,table3__3[],7,FALSE)</f>
        <v>R1012</v>
      </c>
      <c r="P1807" s="8">
        <f>VLOOKUP(A1807,table3__3[],8,FALSE)</f>
        <v>27</v>
      </c>
      <c r="Q1807">
        <f>VLOOKUP(A1806,table3__3[],8,)</f>
        <v>43</v>
      </c>
    </row>
    <row r="1808" spans="1:17" x14ac:dyDescent="0.3">
      <c r="A1808" s="11" t="s">
        <v>563</v>
      </c>
      <c r="B1808" s="12" t="s">
        <v>7612</v>
      </c>
      <c r="C1808">
        <f>VLOOKUP(A1808,table2!A1808:J4142,2,FALSE)</f>
        <v>20.74</v>
      </c>
      <c r="D1808">
        <f>VLOOKUP(A1808,table2!A1808:J4142,3,FALSE)</f>
        <v>11.69</v>
      </c>
      <c r="E1808" t="str">
        <f>VLOOKUP(A1808,table2!A1808:J4142,4,FALSE)</f>
        <v>Yes</v>
      </c>
      <c r="F1808" t="str">
        <f>VLOOKUP(A1808,table2!A1808:J4142,5,FALSE)</f>
        <v>No</v>
      </c>
      <c r="G1808" t="str">
        <f>VLOOKUP(A1808,table2!A1808:J4142,6,FALSE)</f>
        <v>No</v>
      </c>
      <c r="H1808" s="26">
        <f>VLOOKUP(A1808,table2!A1808:J4142,7,FALSE)</f>
        <v>1</v>
      </c>
      <c r="I1808" t="str">
        <f>VLOOKUP(A1808,table2!A1808:J4142,8,FALSE)</f>
        <v>No</v>
      </c>
      <c r="J1808" t="str">
        <f>VLOOKUP(A1808,table2!A1808:J4142,9,FALSE)</f>
        <v>NORMAL WEIGHT</v>
      </c>
      <c r="K1808" t="str">
        <f>VLOOKUP(A1808,table2!A1808:J4142,10,FALSE)</f>
        <v>DIABETES</v>
      </c>
      <c r="L1808" s="22">
        <f>VLOOKUP(A1808,table3__3[],4,FALSE)</f>
        <v>18806</v>
      </c>
      <c r="M1808" s="22" t="str">
        <f>VLOOKUP(A1808,table3__3[],5,FALSE)</f>
        <v>tier - 1</v>
      </c>
      <c r="N1808" t="str">
        <f>VLOOKUP(A1808,table3__3[],6,)</f>
        <v>tier - 2</v>
      </c>
      <c r="O1808" t="str">
        <f>VLOOKUP(A1808,table3__3[],7,FALSE)</f>
        <v>R1013</v>
      </c>
      <c r="P1808" s="8">
        <f>VLOOKUP(A1808,table3__3[],8,FALSE)</f>
        <v>43</v>
      </c>
      <c r="Q1808">
        <f>VLOOKUP(A1807,table3__3[],8,)</f>
        <v>27</v>
      </c>
    </row>
    <row r="1809" spans="1:17" x14ac:dyDescent="0.3">
      <c r="A1809" s="13" t="s">
        <v>562</v>
      </c>
      <c r="B1809" s="14" t="s">
        <v>7614</v>
      </c>
      <c r="C1809">
        <f>VLOOKUP(A1809,table2!A1809:J4143,2,FALSE)</f>
        <v>15.57</v>
      </c>
      <c r="D1809">
        <f>VLOOKUP(A1809,table2!A1809:J4143,3,FALSE)</f>
        <v>6.07</v>
      </c>
      <c r="E1809" t="str">
        <f>VLOOKUP(A1809,table2!A1809:J4143,4,FALSE)</f>
        <v>No</v>
      </c>
      <c r="F1809" t="str">
        <f>VLOOKUP(A1809,table2!A1809:J4143,5,FALSE)</f>
        <v>No</v>
      </c>
      <c r="G1809" t="str">
        <f>VLOOKUP(A1809,table2!A1809:J4143,6,FALSE)</f>
        <v>No</v>
      </c>
      <c r="H1809" s="26">
        <f>VLOOKUP(A1809,table2!A1809:J4143,7,FALSE)</f>
        <v>0</v>
      </c>
      <c r="I1809" t="str">
        <f>VLOOKUP(A1809,table2!A1809:J4143,8,FALSE)</f>
        <v>No</v>
      </c>
      <c r="J1809" t="str">
        <f>VLOOKUP(A1809,table2!A1809:J4143,9,FALSE)</f>
        <v>UNDER WEIGHT</v>
      </c>
      <c r="K1809" t="str">
        <f>VLOOKUP(A1809,table2!A1809:J4143,10,FALSE)</f>
        <v>PREDIABETES</v>
      </c>
      <c r="L1809" s="22">
        <f>VLOOKUP(A1809,table3__3[],4,FALSE)</f>
        <v>18816</v>
      </c>
      <c r="M1809" s="22" t="str">
        <f>VLOOKUP(A1809,table3__3[],5,FALSE)</f>
        <v>tier - 1</v>
      </c>
      <c r="N1809" t="str">
        <f>VLOOKUP(A1809,table3__3[],6,)</f>
        <v>tier - 1</v>
      </c>
      <c r="O1809" t="str">
        <f>VLOOKUP(A1809,table3__3[],7,FALSE)</f>
        <v>R1023</v>
      </c>
      <c r="P1809" s="8">
        <f>VLOOKUP(A1809,table3__3[],8,FALSE)</f>
        <v>60</v>
      </c>
      <c r="Q1809">
        <f>VLOOKUP(A1808,table3__3[],8,)</f>
        <v>43</v>
      </c>
    </row>
    <row r="1810" spans="1:17" x14ac:dyDescent="0.3">
      <c r="A1810" s="11" t="s">
        <v>561</v>
      </c>
      <c r="B1810" s="12" t="s">
        <v>7616</v>
      </c>
      <c r="C1810">
        <f>VLOOKUP(A1810,table2!A1810:J4144,2,FALSE)</f>
        <v>23.844999999999999</v>
      </c>
      <c r="D1810">
        <f>VLOOKUP(A1810,table2!A1810:J4144,3,FALSE)</f>
        <v>4.3600000000000003</v>
      </c>
      <c r="E1810" t="str">
        <f>VLOOKUP(A1810,table2!A1810:J4144,4,FALSE)</f>
        <v>No</v>
      </c>
      <c r="F1810" t="str">
        <f>VLOOKUP(A1810,table2!A1810:J4144,5,FALSE)</f>
        <v>No</v>
      </c>
      <c r="G1810" t="str">
        <f>VLOOKUP(A1810,table2!A1810:J4144,6,FALSE)</f>
        <v>No</v>
      </c>
      <c r="H1810" s="26">
        <f>VLOOKUP(A1810,table2!A1810:J4144,7,FALSE)</f>
        <v>0</v>
      </c>
      <c r="I1810" t="str">
        <f>VLOOKUP(A1810,table2!A1810:J4144,8,FALSE)</f>
        <v>No</v>
      </c>
      <c r="J1810" t="str">
        <f>VLOOKUP(A1810,table2!A1810:J4144,9,FALSE)</f>
        <v>NORMAL WEIGHT</v>
      </c>
      <c r="K1810" t="str">
        <f>VLOOKUP(A1810,table2!A1810:J4144,10,FALSE)</f>
        <v>NORMAL</v>
      </c>
      <c r="L1810" s="22">
        <f>VLOOKUP(A1810,table3__3[],4,FALSE)</f>
        <v>18839</v>
      </c>
      <c r="M1810" s="22" t="str">
        <f>VLOOKUP(A1810,table3__3[],5,FALSE)</f>
        <v>tier - 1</v>
      </c>
      <c r="N1810" t="str">
        <f>VLOOKUP(A1810,table3__3[],6,)</f>
        <v>tier - 3</v>
      </c>
      <c r="O1810" t="str">
        <f>VLOOKUP(A1810,table3__3[],7,FALSE)</f>
        <v>R1012</v>
      </c>
      <c r="P1810" s="8">
        <f>VLOOKUP(A1810,table3__3[],8,FALSE)</f>
        <v>19</v>
      </c>
      <c r="Q1810">
        <f>VLOOKUP(A1809,table3__3[],8,)</f>
        <v>60</v>
      </c>
    </row>
    <row r="1811" spans="1:17" x14ac:dyDescent="0.3">
      <c r="A1811" s="13" t="s">
        <v>560</v>
      </c>
      <c r="B1811" s="14" t="s">
        <v>7617</v>
      </c>
      <c r="C1811">
        <f>VLOOKUP(A1811,table2!A1811:J4145,2,FALSE)</f>
        <v>22.895</v>
      </c>
      <c r="D1811">
        <f>VLOOKUP(A1811,table2!A1811:J4145,3,FALSE)</f>
        <v>5.24</v>
      </c>
      <c r="E1811" t="str">
        <f>VLOOKUP(A1811,table2!A1811:J4145,4,FALSE)</f>
        <v>No</v>
      </c>
      <c r="F1811" t="str">
        <f>VLOOKUP(A1811,table2!A1811:J4145,5,FALSE)</f>
        <v>No</v>
      </c>
      <c r="G1811" t="str">
        <f>VLOOKUP(A1811,table2!A1811:J4145,6,FALSE)</f>
        <v>No</v>
      </c>
      <c r="H1811" s="26">
        <f>VLOOKUP(A1811,table2!A1811:J4145,7,FALSE)</f>
        <v>1</v>
      </c>
      <c r="I1811" t="str">
        <f>VLOOKUP(A1811,table2!A1811:J4145,8,FALSE)</f>
        <v>No</v>
      </c>
      <c r="J1811" t="str">
        <f>VLOOKUP(A1811,table2!A1811:J4145,9,FALSE)</f>
        <v>NORMAL WEIGHT</v>
      </c>
      <c r="K1811" t="str">
        <f>VLOOKUP(A1811,table2!A1811:J4145,10,FALSE)</f>
        <v>NORMAL</v>
      </c>
      <c r="L1811" s="22">
        <f>VLOOKUP(A1811,table3__3[],4,FALSE)</f>
        <v>18883</v>
      </c>
      <c r="M1811" s="22" t="str">
        <f>VLOOKUP(A1811,table3__3[],5,FALSE)</f>
        <v>tier - 1</v>
      </c>
      <c r="N1811" t="str">
        <f>VLOOKUP(A1811,table3__3[],6,)</f>
        <v>tier - 1</v>
      </c>
      <c r="O1811" t="str">
        <f>VLOOKUP(A1811,table3__3[],7,FALSE)</f>
        <v>R1026</v>
      </c>
      <c r="P1811" s="8">
        <f>VLOOKUP(A1811,table3__3[],8,FALSE)</f>
        <v>59</v>
      </c>
      <c r="Q1811">
        <f>VLOOKUP(A1810,table3__3[],8,)</f>
        <v>19</v>
      </c>
    </row>
    <row r="1812" spans="1:17" x14ac:dyDescent="0.3">
      <c r="A1812" s="11" t="s">
        <v>559</v>
      </c>
      <c r="B1812" s="12" t="s">
        <v>7618</v>
      </c>
      <c r="C1812">
        <f>VLOOKUP(A1812,table2!A1812:J4146,2,FALSE)</f>
        <v>21.945</v>
      </c>
      <c r="D1812">
        <f>VLOOKUP(A1812,table2!A1812:J4146,3,FALSE)</f>
        <v>5.37</v>
      </c>
      <c r="E1812" t="str">
        <f>VLOOKUP(A1812,table2!A1812:J4146,4,FALSE)</f>
        <v>No</v>
      </c>
      <c r="F1812" t="str">
        <f>VLOOKUP(A1812,table2!A1812:J4146,5,FALSE)</f>
        <v>No</v>
      </c>
      <c r="G1812" t="str">
        <f>VLOOKUP(A1812,table2!A1812:J4146,6,FALSE)</f>
        <v>No</v>
      </c>
      <c r="H1812" s="26">
        <f>VLOOKUP(A1812,table2!A1812:J4146,7,FALSE)</f>
        <v>1</v>
      </c>
      <c r="I1812" t="str">
        <f>VLOOKUP(A1812,table2!A1812:J4146,8,FALSE)</f>
        <v>No</v>
      </c>
      <c r="J1812" t="str">
        <f>VLOOKUP(A1812,table2!A1812:J4146,9,FALSE)</f>
        <v>NORMAL WEIGHT</v>
      </c>
      <c r="K1812" t="str">
        <f>VLOOKUP(A1812,table2!A1812:J4146,10,FALSE)</f>
        <v>NORMAL</v>
      </c>
      <c r="L1812" s="22">
        <f>VLOOKUP(A1812,table3__3[],4,FALSE)</f>
        <v>18903</v>
      </c>
      <c r="M1812" s="22" t="str">
        <f>VLOOKUP(A1812,table3__3[],5,FALSE)</f>
        <v>tier - 1</v>
      </c>
      <c r="N1812" t="str">
        <f>VLOOKUP(A1812,table3__3[],6,)</f>
        <v>tier - 2</v>
      </c>
      <c r="O1812" t="str">
        <f>VLOOKUP(A1812,table3__3[],7,FALSE)</f>
        <v>R1024</v>
      </c>
      <c r="P1812" s="8">
        <f>VLOOKUP(A1812,table3__3[],8,FALSE)</f>
        <v>27</v>
      </c>
      <c r="Q1812">
        <f>VLOOKUP(A1811,table3__3[],8,)</f>
        <v>59</v>
      </c>
    </row>
    <row r="1813" spans="1:17" x14ac:dyDescent="0.3">
      <c r="A1813" s="13" t="s">
        <v>558</v>
      </c>
      <c r="B1813" s="14" t="s">
        <v>7620</v>
      </c>
      <c r="C1813">
        <f>VLOOKUP(A1813,table2!A1813:J4147,2,FALSE)</f>
        <v>19.47</v>
      </c>
      <c r="D1813">
        <f>VLOOKUP(A1813,table2!A1813:J4147,3,FALSE)</f>
        <v>6.6</v>
      </c>
      <c r="E1813" t="str">
        <f>VLOOKUP(A1813,table2!A1813:J4147,4,FALSE)</f>
        <v>Yes</v>
      </c>
      <c r="F1813" t="str">
        <f>VLOOKUP(A1813,table2!A1813:J4147,5,FALSE)</f>
        <v>No</v>
      </c>
      <c r="G1813" t="str">
        <f>VLOOKUP(A1813,table2!A1813:J4147,6,FALSE)</f>
        <v>No</v>
      </c>
      <c r="H1813" s="26">
        <f>VLOOKUP(A1813,table2!A1813:J4147,7,FALSE)</f>
        <v>0</v>
      </c>
      <c r="I1813" t="str">
        <f>VLOOKUP(A1813,table2!A1813:J4147,8,FALSE)</f>
        <v>No</v>
      </c>
      <c r="J1813" t="str">
        <f>VLOOKUP(A1813,table2!A1813:J4147,9,FALSE)</f>
        <v>NORMAL WEIGHT</v>
      </c>
      <c r="K1813" t="str">
        <f>VLOOKUP(A1813,table2!A1813:J4147,10,FALSE)</f>
        <v>DIABETES</v>
      </c>
      <c r="L1813" s="22">
        <f>VLOOKUP(A1813,table3__3[],4,FALSE)</f>
        <v>18933</v>
      </c>
      <c r="M1813" s="22" t="str">
        <f>VLOOKUP(A1813,table3__3[],5,FALSE)</f>
        <v>tier - 1</v>
      </c>
      <c r="N1813" t="str">
        <f>VLOOKUP(A1813,table3__3[],6,)</f>
        <v>tier - 3</v>
      </c>
      <c r="O1813" t="str">
        <f>VLOOKUP(A1813,table3__3[],7,FALSE)</f>
        <v>R1012</v>
      </c>
      <c r="P1813" s="8">
        <f>VLOOKUP(A1813,table3__3[],8,FALSE)</f>
        <v>53</v>
      </c>
      <c r="Q1813">
        <f>VLOOKUP(A1812,table3__3[],8,)</f>
        <v>27</v>
      </c>
    </row>
    <row r="1814" spans="1:17" x14ac:dyDescent="0.3">
      <c r="A1814" s="11" t="s">
        <v>557</v>
      </c>
      <c r="B1814" s="12" t="s">
        <v>7622</v>
      </c>
      <c r="C1814">
        <f>VLOOKUP(A1814,table2!A1814:J4148,2,FALSE)</f>
        <v>15.61</v>
      </c>
      <c r="D1814">
        <f>VLOOKUP(A1814,table2!A1814:J4148,3,FALSE)</f>
        <v>5.77</v>
      </c>
      <c r="E1814" t="str">
        <f>VLOOKUP(A1814,table2!A1814:J4148,4,FALSE)</f>
        <v>No</v>
      </c>
      <c r="F1814" t="str">
        <f>VLOOKUP(A1814,table2!A1814:J4148,5,FALSE)</f>
        <v>No</v>
      </c>
      <c r="G1814" t="str">
        <f>VLOOKUP(A1814,table2!A1814:J4148,6,FALSE)</f>
        <v>No</v>
      </c>
      <c r="H1814" s="26">
        <f>VLOOKUP(A1814,table2!A1814:J4148,7,FALSE)</f>
        <v>0</v>
      </c>
      <c r="I1814" t="str">
        <f>VLOOKUP(A1814,table2!A1814:J4148,8,FALSE)</f>
        <v>No</v>
      </c>
      <c r="J1814" t="str">
        <f>VLOOKUP(A1814,table2!A1814:J4148,9,FALSE)</f>
        <v>UNDER WEIGHT</v>
      </c>
      <c r="K1814" t="str">
        <f>VLOOKUP(A1814,table2!A1814:J4148,10,FALSE)</f>
        <v>PREDIABETES</v>
      </c>
      <c r="L1814" s="22">
        <f>VLOOKUP(A1814,table3__3[],4,FALSE)</f>
        <v>18955</v>
      </c>
      <c r="M1814" s="22" t="str">
        <f>VLOOKUP(A1814,table3__3[],5,FALSE)</f>
        <v>tier - 1</v>
      </c>
      <c r="N1814" t="str">
        <f>VLOOKUP(A1814,table3__3[],6,)</f>
        <v>tier - 1</v>
      </c>
      <c r="O1814" t="str">
        <f>VLOOKUP(A1814,table3__3[],7,FALSE)</f>
        <v>R1026</v>
      </c>
      <c r="P1814" s="8">
        <f>VLOOKUP(A1814,table3__3[],8,FALSE)</f>
        <v>59</v>
      </c>
      <c r="Q1814">
        <f>VLOOKUP(A1813,table3__3[],8,)</f>
        <v>53</v>
      </c>
    </row>
    <row r="1815" spans="1:17" x14ac:dyDescent="0.3">
      <c r="A1815" s="13" t="s">
        <v>556</v>
      </c>
      <c r="B1815" s="14" t="s">
        <v>7624</v>
      </c>
      <c r="C1815">
        <f>VLOOKUP(A1815,table2!A1815:J4149,2,FALSE)</f>
        <v>28.6</v>
      </c>
      <c r="D1815">
        <f>VLOOKUP(A1815,table2!A1815:J4149,3,FALSE)</f>
        <v>6.08</v>
      </c>
      <c r="E1815" t="str">
        <f>VLOOKUP(A1815,table2!A1815:J4149,4,FALSE)</f>
        <v>No</v>
      </c>
      <c r="F1815" t="str">
        <f>VLOOKUP(A1815,table2!A1815:J4149,5,FALSE)</f>
        <v>No</v>
      </c>
      <c r="G1815" t="str">
        <f>VLOOKUP(A1815,table2!A1815:J4149,6,FALSE)</f>
        <v>Yes</v>
      </c>
      <c r="H1815" s="26">
        <f>VLOOKUP(A1815,table2!A1815:J4149,7,FALSE)</f>
        <v>1</v>
      </c>
      <c r="I1815" t="str">
        <f>VLOOKUP(A1815,table2!A1815:J4149,8,FALSE)</f>
        <v>No</v>
      </c>
      <c r="J1815" t="str">
        <f>VLOOKUP(A1815,table2!A1815:J4149,9,FALSE)</f>
        <v>OVER WEIGHT</v>
      </c>
      <c r="K1815" t="str">
        <f>VLOOKUP(A1815,table2!A1815:J4149,10,FALSE)</f>
        <v>PREDIABETES</v>
      </c>
      <c r="L1815" s="22">
        <f>VLOOKUP(A1815,table3__3[],4,FALSE)</f>
        <v>18955</v>
      </c>
      <c r="M1815" s="22" t="str">
        <f>VLOOKUP(A1815,table3__3[],5,FALSE)</f>
        <v>tier - 1</v>
      </c>
      <c r="N1815" t="str">
        <f>VLOOKUP(A1815,table3__3[],6,)</f>
        <v>tier - 3</v>
      </c>
      <c r="O1815" t="str">
        <f>VLOOKUP(A1815,table3__3[],7,FALSE)</f>
        <v>R1011</v>
      </c>
      <c r="P1815" s="8">
        <f>VLOOKUP(A1815,table3__3[],8,FALSE)</f>
        <v>24</v>
      </c>
      <c r="Q1815">
        <f>VLOOKUP(A1814,table3__3[],8,)</f>
        <v>59</v>
      </c>
    </row>
    <row r="1816" spans="1:17" x14ac:dyDescent="0.3">
      <c r="A1816" s="11" t="s">
        <v>555</v>
      </c>
      <c r="B1816" s="12" t="s">
        <v>7625</v>
      </c>
      <c r="C1816">
        <f>VLOOKUP(A1816,table2!A1816:J4150,2,FALSE)</f>
        <v>46.53</v>
      </c>
      <c r="D1816">
        <f>VLOOKUP(A1816,table2!A1816:J4150,3,FALSE)</f>
        <v>4.16</v>
      </c>
      <c r="E1816" t="str">
        <f>VLOOKUP(A1816,table2!A1816:J4150,4,FALSE)</f>
        <v>No</v>
      </c>
      <c r="F1816" t="str">
        <f>VLOOKUP(A1816,table2!A1816:J4150,5,FALSE)</f>
        <v>No</v>
      </c>
      <c r="G1816" t="str">
        <f>VLOOKUP(A1816,table2!A1816:J4150,6,FALSE)</f>
        <v>No</v>
      </c>
      <c r="H1816" s="26">
        <f>VLOOKUP(A1816,table2!A1816:J4150,7,FALSE)</f>
        <v>0</v>
      </c>
      <c r="I1816" t="str">
        <f>VLOOKUP(A1816,table2!A1816:J4150,8,FALSE)</f>
        <v>No</v>
      </c>
      <c r="J1816" t="str">
        <f>VLOOKUP(A1816,table2!A1816:J4150,9,FALSE)</f>
        <v>OBESITY</v>
      </c>
      <c r="K1816" t="str">
        <f>VLOOKUP(A1816,table2!A1816:J4150,10,FALSE)</f>
        <v>NORMAL</v>
      </c>
      <c r="L1816" s="22">
        <f>VLOOKUP(A1816,table3__3[],4,FALSE)</f>
        <v>18963</v>
      </c>
      <c r="M1816" s="22" t="str">
        <f>VLOOKUP(A1816,table3__3[],5,FALSE)</f>
        <v>tier - 1</v>
      </c>
      <c r="N1816" t="str">
        <f>VLOOKUP(A1816,table3__3[],6,)</f>
        <v>tier - 1</v>
      </c>
      <c r="O1816" t="str">
        <f>VLOOKUP(A1816,table3__3[],7,FALSE)</f>
        <v>R1013</v>
      </c>
      <c r="P1816" s="8">
        <f>VLOOKUP(A1816,table3__3[],8,FALSE)</f>
        <v>30</v>
      </c>
      <c r="Q1816">
        <f>VLOOKUP(A1815,table3__3[],8,)</f>
        <v>24</v>
      </c>
    </row>
    <row r="1817" spans="1:17" x14ac:dyDescent="0.3">
      <c r="A1817" s="13" t="s">
        <v>554</v>
      </c>
      <c r="B1817" s="14" t="s">
        <v>7626</v>
      </c>
      <c r="C1817">
        <f>VLOOKUP(A1817,table2!A1817:J4151,2,FALSE)</f>
        <v>34.99</v>
      </c>
      <c r="D1817">
        <f>VLOOKUP(A1817,table2!A1817:J4151,3,FALSE)</f>
        <v>5.0999999999999996</v>
      </c>
      <c r="E1817" t="str">
        <f>VLOOKUP(A1817,table2!A1817:J4151,4,FALSE)</f>
        <v>No</v>
      </c>
      <c r="F1817" t="str">
        <f>VLOOKUP(A1817,table2!A1817:J4151,5,FALSE)</f>
        <v>No</v>
      </c>
      <c r="G1817" t="str">
        <f>VLOOKUP(A1817,table2!A1817:J4151,6,FALSE)</f>
        <v>Yes</v>
      </c>
      <c r="H1817" s="26">
        <f>VLOOKUP(A1817,table2!A1817:J4151,7,FALSE)</f>
        <v>1</v>
      </c>
      <c r="I1817" t="str">
        <f>VLOOKUP(A1817,table2!A1817:J4151,8,FALSE)</f>
        <v>No</v>
      </c>
      <c r="J1817" t="str">
        <f>VLOOKUP(A1817,table2!A1817:J4151,9,FALSE)</f>
        <v>OBESITY</v>
      </c>
      <c r="K1817" t="str">
        <f>VLOOKUP(A1817,table2!A1817:J4151,10,FALSE)</f>
        <v>NORMAL</v>
      </c>
      <c r="L1817" s="22">
        <f>VLOOKUP(A1817,table3__3[],4,FALSE)</f>
        <v>18972</v>
      </c>
      <c r="M1817" s="22" t="str">
        <f>VLOOKUP(A1817,table3__3[],5,FALSE)</f>
        <v>tier - 1</v>
      </c>
      <c r="N1817" t="str">
        <f>VLOOKUP(A1817,table3__3[],6,)</f>
        <v>tier - 3</v>
      </c>
      <c r="O1817" t="str">
        <f>VLOOKUP(A1817,table3__3[],7,FALSE)</f>
        <v>R1013</v>
      </c>
      <c r="P1817" s="8">
        <f>VLOOKUP(A1817,table3__3[],8,FALSE)</f>
        <v>34</v>
      </c>
      <c r="Q1817">
        <f>VLOOKUP(A1816,table3__3[],8,)</f>
        <v>30</v>
      </c>
    </row>
    <row r="1818" spans="1:17" x14ac:dyDescent="0.3">
      <c r="A1818" s="11" t="s">
        <v>553</v>
      </c>
      <c r="B1818" s="12" t="s">
        <v>7628</v>
      </c>
      <c r="C1818">
        <f>VLOOKUP(A1818,table2!A1818:J4152,2,FALSE)</f>
        <v>17.05</v>
      </c>
      <c r="D1818">
        <f>VLOOKUP(A1818,table2!A1818:J4152,3,FALSE)</f>
        <v>5.3</v>
      </c>
      <c r="E1818" t="str">
        <f>VLOOKUP(A1818,table2!A1818:J4152,4,FALSE)</f>
        <v>No</v>
      </c>
      <c r="F1818" t="str">
        <f>VLOOKUP(A1818,table2!A1818:J4152,5,FALSE)</f>
        <v>No</v>
      </c>
      <c r="G1818" t="str">
        <f>VLOOKUP(A1818,table2!A1818:J4152,6,FALSE)</f>
        <v>Yes</v>
      </c>
      <c r="H1818" s="26">
        <f>VLOOKUP(A1818,table2!A1818:J4152,7,FALSE)</f>
        <v>1</v>
      </c>
      <c r="I1818" t="str">
        <f>VLOOKUP(A1818,table2!A1818:J4152,8,FALSE)</f>
        <v>No</v>
      </c>
      <c r="J1818" t="str">
        <f>VLOOKUP(A1818,table2!A1818:J4152,9,FALSE)</f>
        <v>UNDER WEIGHT</v>
      </c>
      <c r="K1818" t="str">
        <f>VLOOKUP(A1818,table2!A1818:J4152,10,FALSE)</f>
        <v>NORMAL</v>
      </c>
      <c r="L1818" s="22">
        <f>VLOOKUP(A1818,table3__3[],4,FALSE)</f>
        <v>19023</v>
      </c>
      <c r="M1818" s="22" t="str">
        <f>VLOOKUP(A1818,table3__3[],5,FALSE)</f>
        <v>tier - 1</v>
      </c>
      <c r="N1818" t="str">
        <f>VLOOKUP(A1818,table3__3[],6,)</f>
        <v>tier - 3</v>
      </c>
      <c r="O1818" t="str">
        <f>VLOOKUP(A1818,table3__3[],7,FALSE)</f>
        <v>R1011</v>
      </c>
      <c r="P1818" s="8">
        <f>VLOOKUP(A1818,table3__3[],8,FALSE)</f>
        <v>39</v>
      </c>
      <c r="Q1818">
        <f>VLOOKUP(A1817,table3__3[],8,)</f>
        <v>34</v>
      </c>
    </row>
    <row r="1819" spans="1:17" x14ac:dyDescent="0.3">
      <c r="A1819" s="13" t="s">
        <v>552</v>
      </c>
      <c r="B1819" s="14" t="s">
        <v>7629</v>
      </c>
      <c r="C1819">
        <f>VLOOKUP(A1819,table2!A1819:J4153,2,FALSE)</f>
        <v>37.18</v>
      </c>
      <c r="D1819">
        <f>VLOOKUP(A1819,table2!A1819:J4153,3,FALSE)</f>
        <v>4.9000000000000004</v>
      </c>
      <c r="E1819" t="str">
        <f>VLOOKUP(A1819,table2!A1819:J4153,4,FALSE)</f>
        <v>No</v>
      </c>
      <c r="F1819" t="str">
        <f>VLOOKUP(A1819,table2!A1819:J4153,5,FALSE)</f>
        <v>No</v>
      </c>
      <c r="G1819" t="str">
        <f>VLOOKUP(A1819,table2!A1819:J4153,6,FALSE)</f>
        <v>No</v>
      </c>
      <c r="H1819" s="26">
        <f>VLOOKUP(A1819,table2!A1819:J4153,7,FALSE)</f>
        <v>0</v>
      </c>
      <c r="I1819" t="str">
        <f>VLOOKUP(A1819,table2!A1819:J4153,8,FALSE)</f>
        <v>No</v>
      </c>
      <c r="J1819" t="str">
        <f>VLOOKUP(A1819,table2!A1819:J4153,9,FALSE)</f>
        <v>OBESITY</v>
      </c>
      <c r="K1819" t="str">
        <f>VLOOKUP(A1819,table2!A1819:J4153,10,FALSE)</f>
        <v>NORMAL</v>
      </c>
      <c r="L1819" s="22">
        <f>VLOOKUP(A1819,table3__3[],4,FALSE)</f>
        <v>19041</v>
      </c>
      <c r="M1819" s="22" t="str">
        <f>VLOOKUP(A1819,table3__3[],5,FALSE)</f>
        <v>tier - 1</v>
      </c>
      <c r="N1819" t="str">
        <f>VLOOKUP(A1819,table3__3[],6,)</f>
        <v>tier - 3</v>
      </c>
      <c r="O1819" t="str">
        <f>VLOOKUP(A1819,table3__3[],7,FALSE)</f>
        <v>R1011</v>
      </c>
      <c r="P1819" s="8">
        <f>VLOOKUP(A1819,table3__3[],8,FALSE)</f>
        <v>34</v>
      </c>
      <c r="Q1819">
        <f>VLOOKUP(A1818,table3__3[],8,)</f>
        <v>39</v>
      </c>
    </row>
    <row r="1820" spans="1:17" x14ac:dyDescent="0.3">
      <c r="A1820" s="11" t="s">
        <v>551</v>
      </c>
      <c r="B1820" s="12" t="s">
        <v>6475</v>
      </c>
      <c r="C1820">
        <f>VLOOKUP(A1820,table2!A1820:J4154,2,FALSE)</f>
        <v>35.200000000000003</v>
      </c>
      <c r="D1820">
        <f>VLOOKUP(A1820,table2!A1820:J4154,3,FALSE)</f>
        <v>5.55</v>
      </c>
      <c r="E1820" t="str">
        <f>VLOOKUP(A1820,table2!A1820:J4154,4,FALSE)</f>
        <v>No</v>
      </c>
      <c r="F1820" t="str">
        <f>VLOOKUP(A1820,table2!A1820:J4154,5,FALSE)</f>
        <v>No</v>
      </c>
      <c r="G1820" t="str">
        <f>VLOOKUP(A1820,table2!A1820:J4154,6,FALSE)</f>
        <v>No</v>
      </c>
      <c r="H1820" s="26">
        <f>VLOOKUP(A1820,table2!A1820:J4154,7,FALSE)</f>
        <v>0</v>
      </c>
      <c r="I1820" t="str">
        <f>VLOOKUP(A1820,table2!A1820:J4154,8,FALSE)</f>
        <v>No</v>
      </c>
      <c r="J1820" t="str">
        <f>VLOOKUP(A1820,table2!A1820:J4154,9,FALSE)</f>
        <v>OBESITY</v>
      </c>
      <c r="K1820" t="str">
        <f>VLOOKUP(A1820,table2!A1820:J4154,10,FALSE)</f>
        <v>NORMAL</v>
      </c>
      <c r="L1820" s="22">
        <f>VLOOKUP(A1820,table3__3[],4,FALSE)</f>
        <v>19108</v>
      </c>
      <c r="M1820" s="22" t="str">
        <f>VLOOKUP(A1820,table3__3[],5,FALSE)</f>
        <v>tier - 1</v>
      </c>
      <c r="N1820" t="str">
        <f>VLOOKUP(A1820,table3__3[],6,)</f>
        <v>tier - 2</v>
      </c>
      <c r="O1820" t="str">
        <f>VLOOKUP(A1820,table3__3[],7,FALSE)</f>
        <v>R1013</v>
      </c>
      <c r="P1820" s="8">
        <f>VLOOKUP(A1820,table3__3[],8,FALSE)</f>
        <v>29</v>
      </c>
      <c r="Q1820">
        <f>VLOOKUP(A1819,table3__3[],8,)</f>
        <v>34</v>
      </c>
    </row>
    <row r="1821" spans="1:17" x14ac:dyDescent="0.3">
      <c r="A1821" s="13" t="s">
        <v>550</v>
      </c>
      <c r="B1821" s="14" t="s">
        <v>7630</v>
      </c>
      <c r="C1821">
        <f>VLOOKUP(A1821,table2!A1821:J4155,2,FALSE)</f>
        <v>37.335000000000001</v>
      </c>
      <c r="D1821">
        <f>VLOOKUP(A1821,table2!A1821:J4155,3,FALSE)</f>
        <v>4.95</v>
      </c>
      <c r="E1821" t="str">
        <f>VLOOKUP(A1821,table2!A1821:J4155,4,FALSE)</f>
        <v>No</v>
      </c>
      <c r="F1821" t="str">
        <f>VLOOKUP(A1821,table2!A1821:J4155,5,FALSE)</f>
        <v>No</v>
      </c>
      <c r="G1821" t="str">
        <f>VLOOKUP(A1821,table2!A1821:J4155,6,FALSE)</f>
        <v>No</v>
      </c>
      <c r="H1821" s="26">
        <f>VLOOKUP(A1821,table2!A1821:J4155,7,FALSE)</f>
        <v>0</v>
      </c>
      <c r="I1821" t="str">
        <f>VLOOKUP(A1821,table2!A1821:J4155,8,FALSE)</f>
        <v>No</v>
      </c>
      <c r="J1821" t="str">
        <f>VLOOKUP(A1821,table2!A1821:J4155,9,FALSE)</f>
        <v>OBESITY</v>
      </c>
      <c r="K1821" t="str">
        <f>VLOOKUP(A1821,table2!A1821:J4155,10,FALSE)</f>
        <v>NORMAL</v>
      </c>
      <c r="L1821" s="22">
        <f>VLOOKUP(A1821,table3__3[],4,FALSE)</f>
        <v>19145</v>
      </c>
      <c r="M1821" s="22" t="str">
        <f>VLOOKUP(A1821,table3__3[],5,FALSE)</f>
        <v>tier - 1</v>
      </c>
      <c r="N1821" t="str">
        <f>VLOOKUP(A1821,table3__3[],6,)</f>
        <v>tier - 1</v>
      </c>
      <c r="O1821" t="str">
        <f>VLOOKUP(A1821,table3__3[],7,FALSE)</f>
        <v>R1024</v>
      </c>
      <c r="P1821" s="8">
        <f>VLOOKUP(A1821,table3__3[],8,FALSE)</f>
        <v>43</v>
      </c>
      <c r="Q1821">
        <f>VLOOKUP(A1820,table3__3[],8,)</f>
        <v>29</v>
      </c>
    </row>
    <row r="1822" spans="1:17" x14ac:dyDescent="0.3">
      <c r="A1822" s="11" t="s">
        <v>549</v>
      </c>
      <c r="B1822" s="12" t="s">
        <v>7632</v>
      </c>
      <c r="C1822">
        <f>VLOOKUP(A1822,table2!A1822:J4156,2,FALSE)</f>
        <v>27.265000000000001</v>
      </c>
      <c r="D1822">
        <f>VLOOKUP(A1822,table2!A1822:J4156,3,FALSE)</f>
        <v>6.46</v>
      </c>
      <c r="E1822" t="str">
        <f>VLOOKUP(A1822,table2!A1822:J4156,4,FALSE)</f>
        <v>Yes</v>
      </c>
      <c r="F1822" t="str">
        <f>VLOOKUP(A1822,table2!A1822:J4156,5,FALSE)</f>
        <v>No</v>
      </c>
      <c r="G1822" t="str">
        <f>VLOOKUP(A1822,table2!A1822:J4156,6,FALSE)</f>
        <v>No</v>
      </c>
      <c r="H1822" s="26">
        <f>VLOOKUP(A1822,table2!A1822:J4156,7,FALSE)</f>
        <v>0</v>
      </c>
      <c r="I1822" t="str">
        <f>VLOOKUP(A1822,table2!A1822:J4156,8,FALSE)</f>
        <v>No</v>
      </c>
      <c r="J1822" t="str">
        <f>VLOOKUP(A1822,table2!A1822:J4156,9,FALSE)</f>
        <v>OVER WEIGHT</v>
      </c>
      <c r="K1822" t="str">
        <f>VLOOKUP(A1822,table2!A1822:J4156,10,FALSE)</f>
        <v>DIABETES</v>
      </c>
      <c r="L1822" s="22">
        <f>VLOOKUP(A1822,table3__3[],4,FALSE)</f>
        <v>19200</v>
      </c>
      <c r="M1822" s="22" t="str">
        <f>VLOOKUP(A1822,table3__3[],5,FALSE)</f>
        <v>tier - 1</v>
      </c>
      <c r="N1822" t="str">
        <f>VLOOKUP(A1822,table3__3[],6,)</f>
        <v>tier - 3</v>
      </c>
      <c r="O1822" t="str">
        <f>VLOOKUP(A1822,table3__3[],7,FALSE)</f>
        <v>R1011</v>
      </c>
      <c r="P1822" s="8">
        <f>VLOOKUP(A1822,table3__3[],8,FALSE)</f>
        <v>31</v>
      </c>
      <c r="Q1822">
        <f>VLOOKUP(A1821,table3__3[],8,)</f>
        <v>43</v>
      </c>
    </row>
    <row r="1823" spans="1:17" x14ac:dyDescent="0.3">
      <c r="A1823" s="13" t="s">
        <v>548</v>
      </c>
      <c r="B1823" s="14" t="s">
        <v>7633</v>
      </c>
      <c r="C1823">
        <f>VLOOKUP(A1823,table2!A1823:J4157,2,FALSE)</f>
        <v>30.8</v>
      </c>
      <c r="D1823">
        <f>VLOOKUP(A1823,table2!A1823:J4157,3,FALSE)</f>
        <v>4.9000000000000004</v>
      </c>
      <c r="E1823" t="str">
        <f>VLOOKUP(A1823,table2!A1823:J4157,4,FALSE)</f>
        <v>Yes</v>
      </c>
      <c r="F1823" t="str">
        <f>VLOOKUP(A1823,table2!A1823:J4157,5,FALSE)</f>
        <v>No</v>
      </c>
      <c r="G1823" t="str">
        <f>VLOOKUP(A1823,table2!A1823:J4157,6,FALSE)</f>
        <v>No</v>
      </c>
      <c r="H1823" s="26">
        <f>VLOOKUP(A1823,table2!A1823:J4157,7,FALSE)</f>
        <v>0</v>
      </c>
      <c r="I1823" t="str">
        <f>VLOOKUP(A1823,table2!A1823:J4157,8,FALSE)</f>
        <v>No</v>
      </c>
      <c r="J1823" t="str">
        <f>VLOOKUP(A1823,table2!A1823:J4157,9,FALSE)</f>
        <v>OBESITY</v>
      </c>
      <c r="K1823" t="str">
        <f>VLOOKUP(A1823,table2!A1823:J4157,10,FALSE)</f>
        <v>NORMAL</v>
      </c>
      <c r="L1823" s="22">
        <f>VLOOKUP(A1823,table3__3[],4,FALSE)</f>
        <v>19215</v>
      </c>
      <c r="M1823" s="22" t="str">
        <f>VLOOKUP(A1823,table3__3[],5,FALSE)</f>
        <v>tier - 1</v>
      </c>
      <c r="N1823" t="str">
        <f>VLOOKUP(A1823,table3__3[],6,)</f>
        <v>tier - 3</v>
      </c>
      <c r="O1823" t="str">
        <f>VLOOKUP(A1823,table3__3[],7,FALSE)</f>
        <v>R1013</v>
      </c>
      <c r="P1823" s="8">
        <f>VLOOKUP(A1823,table3__3[],8,FALSE)</f>
        <v>37</v>
      </c>
      <c r="Q1823">
        <f>VLOOKUP(A1822,table3__3[],8,)</f>
        <v>31</v>
      </c>
    </row>
    <row r="1824" spans="1:17" x14ac:dyDescent="0.3">
      <c r="A1824" s="11" t="s">
        <v>547</v>
      </c>
      <c r="B1824" s="12" t="s">
        <v>7635</v>
      </c>
      <c r="C1824">
        <f>VLOOKUP(A1824,table2!A1824:J4158,2,FALSE)</f>
        <v>30.21</v>
      </c>
      <c r="D1824">
        <f>VLOOKUP(A1824,table2!A1824:J4158,3,FALSE)</f>
        <v>5.21</v>
      </c>
      <c r="E1824" t="str">
        <f>VLOOKUP(A1824,table2!A1824:J4158,4,FALSE)</f>
        <v>No</v>
      </c>
      <c r="F1824" t="str">
        <f>VLOOKUP(A1824,table2!A1824:J4158,5,FALSE)</f>
        <v>No</v>
      </c>
      <c r="G1824" t="str">
        <f>VLOOKUP(A1824,table2!A1824:J4158,6,FALSE)</f>
        <v>No</v>
      </c>
      <c r="H1824" s="26">
        <f>VLOOKUP(A1824,table2!A1824:J4158,7,FALSE)</f>
        <v>1</v>
      </c>
      <c r="I1824" t="str">
        <f>VLOOKUP(A1824,table2!A1824:J4158,8,FALSE)</f>
        <v>No</v>
      </c>
      <c r="J1824" t="str">
        <f>VLOOKUP(A1824,table2!A1824:J4158,9,FALSE)</f>
        <v>OBESITY</v>
      </c>
      <c r="K1824" t="str">
        <f>VLOOKUP(A1824,table2!A1824:J4158,10,FALSE)</f>
        <v>NORMAL</v>
      </c>
      <c r="L1824" s="22">
        <f>VLOOKUP(A1824,table3__3[],4,FALSE)</f>
        <v>19260</v>
      </c>
      <c r="M1824" s="22" t="str">
        <f>VLOOKUP(A1824,table3__3[],5,FALSE)</f>
        <v>tier - 1</v>
      </c>
      <c r="N1824" t="str">
        <f>VLOOKUP(A1824,table3__3[],6,)</f>
        <v>tier - 1</v>
      </c>
      <c r="O1824" t="str">
        <f>VLOOKUP(A1824,table3__3[],7,FALSE)</f>
        <v>R1012</v>
      </c>
      <c r="P1824" s="8">
        <f>VLOOKUP(A1824,table3__3[],8,FALSE)</f>
        <v>55</v>
      </c>
      <c r="Q1824">
        <f>VLOOKUP(A1823,table3__3[],8,)</f>
        <v>37</v>
      </c>
    </row>
    <row r="1825" spans="1:17" x14ac:dyDescent="0.3">
      <c r="A1825" s="13" t="s">
        <v>546</v>
      </c>
      <c r="B1825" s="14" t="s">
        <v>6054</v>
      </c>
      <c r="C1825">
        <f>VLOOKUP(A1825,table2!A1825:J4159,2,FALSE)</f>
        <v>35.340000000000003</v>
      </c>
      <c r="D1825">
        <f>VLOOKUP(A1825,table2!A1825:J4159,3,FALSE)</f>
        <v>4.13</v>
      </c>
      <c r="E1825" t="str">
        <f>VLOOKUP(A1825,table2!A1825:J4159,4,FALSE)</f>
        <v>No</v>
      </c>
      <c r="F1825" t="str">
        <f>VLOOKUP(A1825,table2!A1825:J4159,5,FALSE)</f>
        <v>Yes</v>
      </c>
      <c r="G1825" t="str">
        <f>VLOOKUP(A1825,table2!A1825:J4159,6,FALSE)</f>
        <v>No</v>
      </c>
      <c r="H1825" s="26">
        <f>VLOOKUP(A1825,table2!A1825:J4159,7,FALSE)</f>
        <v>1</v>
      </c>
      <c r="I1825" t="str">
        <f>VLOOKUP(A1825,table2!A1825:J4159,8,FALSE)</f>
        <v>No</v>
      </c>
      <c r="J1825" t="str">
        <f>VLOOKUP(A1825,table2!A1825:J4159,9,FALSE)</f>
        <v>OBESITY</v>
      </c>
      <c r="K1825" t="str">
        <f>VLOOKUP(A1825,table2!A1825:J4159,10,FALSE)</f>
        <v>NORMAL</v>
      </c>
      <c r="L1825" s="22">
        <f>VLOOKUP(A1825,table3__3[],4,FALSE)</f>
        <v>19321</v>
      </c>
      <c r="M1825" s="22" t="str">
        <f>VLOOKUP(A1825,table3__3[],5,FALSE)</f>
        <v>tier - 1</v>
      </c>
      <c r="N1825" t="str">
        <f>VLOOKUP(A1825,table3__3[],6,)</f>
        <v>tier - 1</v>
      </c>
      <c r="O1825" t="str">
        <f>VLOOKUP(A1825,table3__3[],7,FALSE)</f>
        <v>R1012</v>
      </c>
      <c r="P1825" s="8">
        <f>VLOOKUP(A1825,table3__3[],8,FALSE)</f>
        <v>56</v>
      </c>
      <c r="Q1825">
        <f>VLOOKUP(A1824,table3__3[],8,)</f>
        <v>55</v>
      </c>
    </row>
    <row r="1826" spans="1:17" x14ac:dyDescent="0.3">
      <c r="A1826" s="11" t="s">
        <v>545</v>
      </c>
      <c r="B1826" s="12" t="s">
        <v>7637</v>
      </c>
      <c r="C1826">
        <f>VLOOKUP(A1826,table2!A1826:J4160,2,FALSE)</f>
        <v>26.695</v>
      </c>
      <c r="D1826">
        <f>VLOOKUP(A1826,table2!A1826:J4160,3,FALSE)</f>
        <v>5.28</v>
      </c>
      <c r="E1826" t="str">
        <f>VLOOKUP(A1826,table2!A1826:J4160,4,FALSE)</f>
        <v>No</v>
      </c>
      <c r="F1826" t="str">
        <f>VLOOKUP(A1826,table2!A1826:J4160,5,FALSE)</f>
        <v>No</v>
      </c>
      <c r="G1826" t="str">
        <f>VLOOKUP(A1826,table2!A1826:J4160,6,FALSE)</f>
        <v>No</v>
      </c>
      <c r="H1826" s="26">
        <f>VLOOKUP(A1826,table2!A1826:J4160,7,FALSE)</f>
        <v>0</v>
      </c>
      <c r="I1826" t="str">
        <f>VLOOKUP(A1826,table2!A1826:J4160,8,FALSE)</f>
        <v>No</v>
      </c>
      <c r="J1826" t="str">
        <f>VLOOKUP(A1826,table2!A1826:J4160,9,FALSE)</f>
        <v>OVER WEIGHT</v>
      </c>
      <c r="K1826" t="str">
        <f>VLOOKUP(A1826,table2!A1826:J4160,10,FALSE)</f>
        <v>NORMAL</v>
      </c>
      <c r="L1826" s="22">
        <f>VLOOKUP(A1826,table3__3[],4,FALSE)</f>
        <v>19350</v>
      </c>
      <c r="M1826" s="22" t="str">
        <f>VLOOKUP(A1826,table3__3[],5,FALSE)</f>
        <v>tier - 1</v>
      </c>
      <c r="N1826" t="str">
        <f>VLOOKUP(A1826,table3__3[],6,)</f>
        <v>tier - 3</v>
      </c>
      <c r="O1826" t="str">
        <f>VLOOKUP(A1826,table3__3[],7,FALSE)</f>
        <v>R1013</v>
      </c>
      <c r="P1826" s="8">
        <f>VLOOKUP(A1826,table3__3[],8,FALSE)</f>
        <v>31</v>
      </c>
      <c r="Q1826">
        <f>VLOOKUP(A1825,table3__3[],8,)</f>
        <v>56</v>
      </c>
    </row>
    <row r="1827" spans="1:17" x14ac:dyDescent="0.3">
      <c r="A1827" s="13" t="s">
        <v>544</v>
      </c>
      <c r="B1827" s="14" t="s">
        <v>7639</v>
      </c>
      <c r="C1827">
        <f>VLOOKUP(A1827,table2!A1827:J4161,2,FALSE)</f>
        <v>29.355</v>
      </c>
      <c r="D1827">
        <f>VLOOKUP(A1827,table2!A1827:J4161,3,FALSE)</f>
        <v>4.68</v>
      </c>
      <c r="E1827" t="str">
        <f>VLOOKUP(A1827,table2!A1827:J4161,4,FALSE)</f>
        <v>Yes</v>
      </c>
      <c r="F1827" t="str">
        <f>VLOOKUP(A1827,table2!A1827:J4161,5,FALSE)</f>
        <v>No</v>
      </c>
      <c r="G1827" t="str">
        <f>VLOOKUP(A1827,table2!A1827:J4161,6,FALSE)</f>
        <v>No</v>
      </c>
      <c r="H1827" s="26">
        <f>VLOOKUP(A1827,table2!A1827:J4161,7,FALSE)</f>
        <v>0</v>
      </c>
      <c r="I1827" t="str">
        <f>VLOOKUP(A1827,table2!A1827:J4161,8,FALSE)</f>
        <v>No</v>
      </c>
      <c r="J1827" t="str">
        <f>VLOOKUP(A1827,table2!A1827:J4161,9,FALSE)</f>
        <v>OVER WEIGHT</v>
      </c>
      <c r="K1827" t="str">
        <f>VLOOKUP(A1827,table2!A1827:J4161,10,FALSE)</f>
        <v>NORMAL</v>
      </c>
      <c r="L1827" s="22">
        <f>VLOOKUP(A1827,table3__3[],4,FALSE)</f>
        <v>19362</v>
      </c>
      <c r="M1827" s="22" t="str">
        <f>VLOOKUP(A1827,table3__3[],5,FALSE)</f>
        <v>tier - 1</v>
      </c>
      <c r="N1827" t="str">
        <f>VLOOKUP(A1827,table3__3[],6,)</f>
        <v>tier - 3</v>
      </c>
      <c r="O1827" t="str">
        <f>VLOOKUP(A1827,table3__3[],7,FALSE)</f>
        <v>R1013</v>
      </c>
      <c r="P1827" s="8">
        <f>VLOOKUP(A1827,table3__3[],8,FALSE)</f>
        <v>35</v>
      </c>
      <c r="Q1827">
        <f>VLOOKUP(A1826,table3__3[],8,)</f>
        <v>31</v>
      </c>
    </row>
    <row r="1828" spans="1:17" x14ac:dyDescent="0.3">
      <c r="A1828" s="11" t="s">
        <v>543</v>
      </c>
      <c r="B1828" s="12" t="s">
        <v>7641</v>
      </c>
      <c r="C1828">
        <f>VLOOKUP(A1828,table2!A1828:J4162,2,FALSE)</f>
        <v>29.59</v>
      </c>
      <c r="D1828">
        <f>VLOOKUP(A1828,table2!A1828:J4162,3,FALSE)</f>
        <v>4.0599999999999996</v>
      </c>
      <c r="E1828" t="str">
        <f>VLOOKUP(A1828,table2!A1828:J4162,4,FALSE)</f>
        <v>No</v>
      </c>
      <c r="F1828" t="str">
        <f>VLOOKUP(A1828,table2!A1828:J4162,5,FALSE)</f>
        <v>No</v>
      </c>
      <c r="G1828" t="str">
        <f>VLOOKUP(A1828,table2!A1828:J4162,6,FALSE)</f>
        <v>No</v>
      </c>
      <c r="H1828" s="26">
        <f>VLOOKUP(A1828,table2!A1828:J4162,7,FALSE)</f>
        <v>0</v>
      </c>
      <c r="I1828" t="str">
        <f>VLOOKUP(A1828,table2!A1828:J4162,8,FALSE)</f>
        <v>No</v>
      </c>
      <c r="J1828" t="str">
        <f>VLOOKUP(A1828,table2!A1828:J4162,9,FALSE)</f>
        <v>OVER WEIGHT</v>
      </c>
      <c r="K1828" t="str">
        <f>VLOOKUP(A1828,table2!A1828:J4162,10,FALSE)</f>
        <v>NORMAL</v>
      </c>
      <c r="L1828" s="22">
        <f>VLOOKUP(A1828,table3__3[],4,FALSE)</f>
        <v>19442</v>
      </c>
      <c r="M1828" s="22" t="str">
        <f>VLOOKUP(A1828,table3__3[],5,FALSE)</f>
        <v>tier - 1</v>
      </c>
      <c r="N1828" t="str">
        <f>VLOOKUP(A1828,table3__3[],6,)</f>
        <v>tier - 3</v>
      </c>
      <c r="O1828" t="str">
        <f>VLOOKUP(A1828,table3__3[],7,FALSE)</f>
        <v>R1012</v>
      </c>
      <c r="P1828" s="8">
        <f>VLOOKUP(A1828,table3__3[],8,FALSE)</f>
        <v>29</v>
      </c>
      <c r="Q1828">
        <f>VLOOKUP(A1827,table3__3[],8,)</f>
        <v>35</v>
      </c>
    </row>
    <row r="1829" spans="1:17" x14ac:dyDescent="0.3">
      <c r="A1829" s="13" t="s">
        <v>542</v>
      </c>
      <c r="B1829" s="14" t="s">
        <v>7643</v>
      </c>
      <c r="C1829">
        <f>VLOOKUP(A1829,table2!A1829:J4163,2,FALSE)</f>
        <v>31.35</v>
      </c>
      <c r="D1829">
        <f>VLOOKUP(A1829,table2!A1829:J4163,3,FALSE)</f>
        <v>4.2</v>
      </c>
      <c r="E1829" t="str">
        <f>VLOOKUP(A1829,table2!A1829:J4163,4,FALSE)</f>
        <v>No</v>
      </c>
      <c r="F1829" t="str">
        <f>VLOOKUP(A1829,table2!A1829:J4163,5,FALSE)</f>
        <v>Yes</v>
      </c>
      <c r="G1829" t="str">
        <f>VLOOKUP(A1829,table2!A1829:J4163,6,FALSE)</f>
        <v>No</v>
      </c>
      <c r="H1829" s="26">
        <f>VLOOKUP(A1829,table2!A1829:J4163,7,FALSE)</f>
        <v>1</v>
      </c>
      <c r="I1829" t="str">
        <f>VLOOKUP(A1829,table2!A1829:J4163,8,FALSE)</f>
        <v>No</v>
      </c>
      <c r="J1829" t="str">
        <f>VLOOKUP(A1829,table2!A1829:J4163,9,FALSE)</f>
        <v>OBESITY</v>
      </c>
      <c r="K1829" t="str">
        <f>VLOOKUP(A1829,table2!A1829:J4163,10,FALSE)</f>
        <v>NORMAL</v>
      </c>
      <c r="L1829" s="22">
        <f>VLOOKUP(A1829,table3__3[],4,FALSE)</f>
        <v>19444</v>
      </c>
      <c r="M1829" s="22" t="str">
        <f>VLOOKUP(A1829,table3__3[],5,FALSE)</f>
        <v>tier - 1</v>
      </c>
      <c r="N1829" t="str">
        <f>VLOOKUP(A1829,table3__3[],6,)</f>
        <v>tier - 1</v>
      </c>
      <c r="O1829" t="str">
        <f>VLOOKUP(A1829,table3__3[],7,FALSE)</f>
        <v>R1013</v>
      </c>
      <c r="P1829" s="8">
        <f>VLOOKUP(A1829,table3__3[],8,FALSE)</f>
        <v>40</v>
      </c>
      <c r="Q1829">
        <f>VLOOKUP(A1828,table3__3[],8,)</f>
        <v>29</v>
      </c>
    </row>
    <row r="1830" spans="1:17" x14ac:dyDescent="0.3">
      <c r="A1830" s="11" t="s">
        <v>541</v>
      </c>
      <c r="B1830" s="12" t="s">
        <v>7644</v>
      </c>
      <c r="C1830">
        <f>VLOOKUP(A1830,table2!A1830:J4164,2,FALSE)</f>
        <v>20.52</v>
      </c>
      <c r="D1830">
        <f>VLOOKUP(A1830,table2!A1830:J4164,3,FALSE)</f>
        <v>4.83</v>
      </c>
      <c r="E1830" t="str">
        <f>VLOOKUP(A1830,table2!A1830:J4164,4,FALSE)</f>
        <v>No</v>
      </c>
      <c r="F1830" t="str">
        <f>VLOOKUP(A1830,table2!A1830:J4164,5,FALSE)</f>
        <v>No</v>
      </c>
      <c r="G1830" t="str">
        <f>VLOOKUP(A1830,table2!A1830:J4164,6,FALSE)</f>
        <v>No</v>
      </c>
      <c r="H1830" s="26">
        <f>VLOOKUP(A1830,table2!A1830:J4164,7,FALSE)</f>
        <v>0</v>
      </c>
      <c r="I1830" t="str">
        <f>VLOOKUP(A1830,table2!A1830:J4164,8,FALSE)</f>
        <v>No</v>
      </c>
      <c r="J1830" t="str">
        <f>VLOOKUP(A1830,table2!A1830:J4164,9,FALSE)</f>
        <v>NORMAL WEIGHT</v>
      </c>
      <c r="K1830" t="str">
        <f>VLOOKUP(A1830,table2!A1830:J4164,10,FALSE)</f>
        <v>NORMAL</v>
      </c>
      <c r="L1830" s="22">
        <f>VLOOKUP(A1830,table3__3[],4,FALSE)</f>
        <v>19497</v>
      </c>
      <c r="M1830" s="22" t="str">
        <f>VLOOKUP(A1830,table3__3[],5,FALSE)</f>
        <v>tier - 1</v>
      </c>
      <c r="N1830" t="str">
        <f>VLOOKUP(A1830,table3__3[],6,)</f>
        <v>tier - 3</v>
      </c>
      <c r="O1830" t="str">
        <f>VLOOKUP(A1830,table3__3[],7,FALSE)</f>
        <v>R1019</v>
      </c>
      <c r="P1830" s="8">
        <f>VLOOKUP(A1830,table3__3[],8,FALSE)</f>
        <v>35</v>
      </c>
      <c r="Q1830">
        <f>VLOOKUP(A1829,table3__3[],8,)</f>
        <v>40</v>
      </c>
    </row>
    <row r="1831" spans="1:17" x14ac:dyDescent="0.3">
      <c r="A1831" s="13" t="s">
        <v>540</v>
      </c>
      <c r="B1831" s="14" t="s">
        <v>5096</v>
      </c>
      <c r="C1831">
        <f>VLOOKUP(A1831,table2!A1831:J4165,2,FALSE)</f>
        <v>42.9</v>
      </c>
      <c r="D1831">
        <f>VLOOKUP(A1831,table2!A1831:J4165,3,FALSE)</f>
        <v>4.87</v>
      </c>
      <c r="E1831" t="str">
        <f>VLOOKUP(A1831,table2!A1831:J4165,4,FALSE)</f>
        <v>Yes</v>
      </c>
      <c r="F1831" t="str">
        <f>VLOOKUP(A1831,table2!A1831:J4165,5,FALSE)</f>
        <v>No</v>
      </c>
      <c r="G1831" t="str">
        <f>VLOOKUP(A1831,table2!A1831:J4165,6,FALSE)</f>
        <v>No</v>
      </c>
      <c r="H1831" s="26">
        <f>VLOOKUP(A1831,table2!A1831:J4165,7,FALSE)</f>
        <v>1</v>
      </c>
      <c r="I1831" t="str">
        <f>VLOOKUP(A1831,table2!A1831:J4165,8,FALSE)</f>
        <v>No</v>
      </c>
      <c r="J1831" t="str">
        <f>VLOOKUP(A1831,table2!A1831:J4165,9,FALSE)</f>
        <v>OBESITY</v>
      </c>
      <c r="K1831" t="str">
        <f>VLOOKUP(A1831,table2!A1831:J4165,10,FALSE)</f>
        <v>NORMAL</v>
      </c>
      <c r="L1831" s="22">
        <f>VLOOKUP(A1831,table3__3[],4,FALSE)</f>
        <v>19516</v>
      </c>
      <c r="M1831" s="22" t="str">
        <f>VLOOKUP(A1831,table3__3[],5,FALSE)</f>
        <v>tier - 1</v>
      </c>
      <c r="N1831" t="str">
        <f>VLOOKUP(A1831,table3__3[],6,)</f>
        <v>tier - 1</v>
      </c>
      <c r="O1831" t="str">
        <f>VLOOKUP(A1831,table3__3[],7,FALSE)</f>
        <v>R1013</v>
      </c>
      <c r="P1831" s="8">
        <f>VLOOKUP(A1831,table3__3[],8,FALSE)</f>
        <v>42</v>
      </c>
      <c r="Q1831">
        <f>VLOOKUP(A1830,table3__3[],8,)</f>
        <v>35</v>
      </c>
    </row>
    <row r="1832" spans="1:17" x14ac:dyDescent="0.3">
      <c r="A1832" s="11" t="s">
        <v>539</v>
      </c>
      <c r="B1832" s="12" t="s">
        <v>6476</v>
      </c>
      <c r="C1832">
        <f>VLOOKUP(A1832,table2!A1832:J4166,2,FALSE)</f>
        <v>24.6</v>
      </c>
      <c r="D1832">
        <f>VLOOKUP(A1832,table2!A1832:J4166,3,FALSE)</f>
        <v>5.86</v>
      </c>
      <c r="E1832" t="str">
        <f>VLOOKUP(A1832,table2!A1832:J4166,4,FALSE)</f>
        <v>No</v>
      </c>
      <c r="F1832" t="str">
        <f>VLOOKUP(A1832,table2!A1832:J4166,5,FALSE)</f>
        <v>No</v>
      </c>
      <c r="G1832" t="str">
        <f>VLOOKUP(A1832,table2!A1832:J4166,6,FALSE)</f>
        <v>Yes</v>
      </c>
      <c r="H1832" s="26">
        <f>VLOOKUP(A1832,table2!A1832:J4166,7,FALSE)</f>
        <v>1</v>
      </c>
      <c r="I1832" t="str">
        <f>VLOOKUP(A1832,table2!A1832:J4166,8,FALSE)</f>
        <v>No</v>
      </c>
      <c r="J1832" t="str">
        <f>VLOOKUP(A1832,table2!A1832:J4166,9,FALSE)</f>
        <v>NORMAL WEIGHT</v>
      </c>
      <c r="K1832" t="str">
        <f>VLOOKUP(A1832,table2!A1832:J4166,10,FALSE)</f>
        <v>PREDIABETES</v>
      </c>
      <c r="L1832" s="22">
        <f>VLOOKUP(A1832,table3__3[],4,FALSE)</f>
        <v>19522</v>
      </c>
      <c r="M1832" s="22" t="str">
        <f>VLOOKUP(A1832,table3__3[],5,FALSE)</f>
        <v>tier - 1</v>
      </c>
      <c r="N1832" t="str">
        <f>VLOOKUP(A1832,table3__3[],6,)</f>
        <v>tier - 2</v>
      </c>
      <c r="O1832" t="str">
        <f>VLOOKUP(A1832,table3__3[],7,FALSE)</f>
        <v>R1013</v>
      </c>
      <c r="P1832" s="8">
        <f>VLOOKUP(A1832,table3__3[],8,FALSE)</f>
        <v>30</v>
      </c>
      <c r="Q1832">
        <f>VLOOKUP(A1831,table3__3[],8,)</f>
        <v>42</v>
      </c>
    </row>
    <row r="1833" spans="1:17" x14ac:dyDescent="0.3">
      <c r="A1833" s="13" t="s">
        <v>538</v>
      </c>
      <c r="B1833" s="14" t="s">
        <v>5456</v>
      </c>
      <c r="C1833">
        <f>VLOOKUP(A1833,table2!A1833:J4167,2,FALSE)</f>
        <v>28.405000000000001</v>
      </c>
      <c r="D1833">
        <f>VLOOKUP(A1833,table2!A1833:J4167,3,FALSE)</f>
        <v>4.12</v>
      </c>
      <c r="E1833" t="str">
        <f>VLOOKUP(A1833,table2!A1833:J4167,4,FALSE)</f>
        <v>No</v>
      </c>
      <c r="F1833" t="str">
        <f>VLOOKUP(A1833,table2!A1833:J4167,5,FALSE)</f>
        <v>No</v>
      </c>
      <c r="G1833" t="str">
        <f>VLOOKUP(A1833,table2!A1833:J4167,6,FALSE)</f>
        <v>No</v>
      </c>
      <c r="H1833" s="26">
        <f>VLOOKUP(A1833,table2!A1833:J4167,7,FALSE)</f>
        <v>1</v>
      </c>
      <c r="I1833" t="str">
        <f>VLOOKUP(A1833,table2!A1833:J4167,8,FALSE)</f>
        <v>No</v>
      </c>
      <c r="J1833" t="str">
        <f>VLOOKUP(A1833,table2!A1833:J4167,9,FALSE)</f>
        <v>OVER WEIGHT</v>
      </c>
      <c r="K1833" t="str">
        <f>VLOOKUP(A1833,table2!A1833:J4167,10,FALSE)</f>
        <v>NORMAL</v>
      </c>
      <c r="L1833" s="22">
        <f>VLOOKUP(A1833,table3__3[],4,FALSE)</f>
        <v>19539</v>
      </c>
      <c r="M1833" s="22" t="str">
        <f>VLOOKUP(A1833,table3__3[],5,FALSE)</f>
        <v>tier - 1</v>
      </c>
      <c r="N1833" t="str">
        <f>VLOOKUP(A1833,table3__3[],6,)</f>
        <v>tier - 1</v>
      </c>
      <c r="O1833" t="str">
        <f>VLOOKUP(A1833,table3__3[],7,FALSE)</f>
        <v>R1013</v>
      </c>
      <c r="P1833" s="8">
        <f>VLOOKUP(A1833,table3__3[],8,FALSE)</f>
        <v>37</v>
      </c>
      <c r="Q1833">
        <f>VLOOKUP(A1832,table3__3[],8,)</f>
        <v>30</v>
      </c>
    </row>
    <row r="1834" spans="1:17" x14ac:dyDescent="0.3">
      <c r="A1834" s="11" t="s">
        <v>537</v>
      </c>
      <c r="B1834" s="12" t="s">
        <v>7646</v>
      </c>
      <c r="C1834">
        <f>VLOOKUP(A1834,table2!A1834:J4168,2,FALSE)</f>
        <v>34.674999999999997</v>
      </c>
      <c r="D1834">
        <f>VLOOKUP(A1834,table2!A1834:J4168,3,FALSE)</f>
        <v>5.71</v>
      </c>
      <c r="E1834" t="str">
        <f>VLOOKUP(A1834,table2!A1834:J4168,4,FALSE)</f>
        <v>Yes</v>
      </c>
      <c r="F1834" t="str">
        <f>VLOOKUP(A1834,table2!A1834:J4168,5,FALSE)</f>
        <v>No</v>
      </c>
      <c r="G1834" t="str">
        <f>VLOOKUP(A1834,table2!A1834:J4168,6,FALSE)</f>
        <v>No</v>
      </c>
      <c r="H1834" s="26">
        <f>VLOOKUP(A1834,table2!A1834:J4168,7,FALSE)</f>
        <v>1</v>
      </c>
      <c r="I1834" t="str">
        <f>VLOOKUP(A1834,table2!A1834:J4168,8,FALSE)</f>
        <v>No</v>
      </c>
      <c r="J1834" t="str">
        <f>VLOOKUP(A1834,table2!A1834:J4168,9,FALSE)</f>
        <v>OBESITY</v>
      </c>
      <c r="K1834" t="str">
        <f>VLOOKUP(A1834,table2!A1834:J4168,10,FALSE)</f>
        <v>PREDIABETES</v>
      </c>
      <c r="L1834" s="22">
        <f>VLOOKUP(A1834,table3__3[],4,FALSE)</f>
        <v>19551</v>
      </c>
      <c r="M1834" s="22" t="str">
        <f>VLOOKUP(A1834,table3__3[],5,FALSE)</f>
        <v>tier - 1</v>
      </c>
      <c r="N1834" t="str">
        <f>VLOOKUP(A1834,table3__3[],6,)</f>
        <v>tier - 3</v>
      </c>
      <c r="O1834" t="str">
        <f>VLOOKUP(A1834,table3__3[],7,FALSE)</f>
        <v>R1012</v>
      </c>
      <c r="P1834" s="8">
        <f>VLOOKUP(A1834,table3__3[],8,FALSE)</f>
        <v>59</v>
      </c>
      <c r="Q1834">
        <f>VLOOKUP(A1833,table3__3[],8,)</f>
        <v>37</v>
      </c>
    </row>
    <row r="1835" spans="1:17" x14ac:dyDescent="0.3">
      <c r="A1835" s="13" t="s">
        <v>536</v>
      </c>
      <c r="B1835" s="14" t="s">
        <v>7648</v>
      </c>
      <c r="C1835">
        <f>VLOOKUP(A1835,table2!A1835:J4169,2,FALSE)</f>
        <v>18.850000000000001</v>
      </c>
      <c r="D1835">
        <f>VLOOKUP(A1835,table2!A1835:J4169,3,FALSE)</f>
        <v>6.03</v>
      </c>
      <c r="E1835" t="str">
        <f>VLOOKUP(A1835,table2!A1835:J4169,4,FALSE)</f>
        <v>No</v>
      </c>
      <c r="F1835" t="str">
        <f>VLOOKUP(A1835,table2!A1835:J4169,5,FALSE)</f>
        <v>No</v>
      </c>
      <c r="G1835" t="str">
        <f>VLOOKUP(A1835,table2!A1835:J4169,6,FALSE)</f>
        <v>No</v>
      </c>
      <c r="H1835" s="26">
        <f>VLOOKUP(A1835,table2!A1835:J4169,7,FALSE)</f>
        <v>1</v>
      </c>
      <c r="I1835" t="str">
        <f>VLOOKUP(A1835,table2!A1835:J4169,8,FALSE)</f>
        <v>No</v>
      </c>
      <c r="J1835" t="str">
        <f>VLOOKUP(A1835,table2!A1835:J4169,9,FALSE)</f>
        <v>NORMAL WEIGHT</v>
      </c>
      <c r="K1835" t="str">
        <f>VLOOKUP(A1835,table2!A1835:J4169,10,FALSE)</f>
        <v>PREDIABETES</v>
      </c>
      <c r="L1835" s="22">
        <f>VLOOKUP(A1835,table3__3[],4,FALSE)</f>
        <v>19595</v>
      </c>
      <c r="M1835" s="22" t="str">
        <f>VLOOKUP(A1835,table3__3[],5,FALSE)</f>
        <v>tier - 1</v>
      </c>
      <c r="N1835" t="str">
        <f>VLOOKUP(A1835,table3__3[],6,)</f>
        <v>tier - 1</v>
      </c>
      <c r="O1835" t="str">
        <f>VLOOKUP(A1835,table3__3[],7,FALSE)</f>
        <v>R1024</v>
      </c>
      <c r="P1835" s="8">
        <f>VLOOKUP(A1835,table3__3[],8,FALSE)</f>
        <v>44</v>
      </c>
      <c r="Q1835">
        <f>VLOOKUP(A1834,table3__3[],8,)</f>
        <v>59</v>
      </c>
    </row>
    <row r="1836" spans="1:17" x14ac:dyDescent="0.3">
      <c r="A1836" s="11" t="s">
        <v>534</v>
      </c>
      <c r="B1836" s="12" t="s">
        <v>7650</v>
      </c>
      <c r="C1836">
        <f>VLOOKUP(A1836,table2!A1836:J4170,2,FALSE)</f>
        <v>34.130000000000003</v>
      </c>
      <c r="D1836">
        <f>VLOOKUP(A1836,table2!A1836:J4170,3,FALSE)</f>
        <v>5.65</v>
      </c>
      <c r="E1836" t="str">
        <f>VLOOKUP(A1836,table2!A1836:J4170,4,FALSE)</f>
        <v>No</v>
      </c>
      <c r="F1836" t="str">
        <f>VLOOKUP(A1836,table2!A1836:J4170,5,FALSE)</f>
        <v>No</v>
      </c>
      <c r="G1836" t="str">
        <f>VLOOKUP(A1836,table2!A1836:J4170,6,FALSE)</f>
        <v>Yes</v>
      </c>
      <c r="H1836" s="26">
        <f>VLOOKUP(A1836,table2!A1836:J4170,7,FALSE)</f>
        <v>1</v>
      </c>
      <c r="I1836" t="str">
        <f>VLOOKUP(A1836,table2!A1836:J4170,8,FALSE)</f>
        <v>No</v>
      </c>
      <c r="J1836" t="str">
        <f>VLOOKUP(A1836,table2!A1836:J4170,9,FALSE)</f>
        <v>OBESITY</v>
      </c>
      <c r="K1836" t="str">
        <f>VLOOKUP(A1836,table2!A1836:J4170,10,FALSE)</f>
        <v>NORMAL</v>
      </c>
      <c r="L1836" s="22">
        <f>VLOOKUP(A1836,table3__3[],4,FALSE)</f>
        <v>19673</v>
      </c>
      <c r="M1836" s="22" t="str">
        <f>VLOOKUP(A1836,table3__3[],5,FALSE)</f>
        <v>tier - 1</v>
      </c>
      <c r="N1836" t="str">
        <f>VLOOKUP(A1836,table3__3[],6,)</f>
        <v>tier - 2</v>
      </c>
      <c r="O1836" t="str">
        <f>VLOOKUP(A1836,table3__3[],7,FALSE)</f>
        <v>R1012</v>
      </c>
      <c r="P1836" s="8">
        <f>VLOOKUP(A1836,table3__3[],8,FALSE)</f>
        <v>28</v>
      </c>
      <c r="Q1836">
        <f>VLOOKUP(A1835,table3__3[],8,)</f>
        <v>44</v>
      </c>
    </row>
    <row r="1837" spans="1:17" x14ac:dyDescent="0.3">
      <c r="A1837" s="13" t="s">
        <v>533</v>
      </c>
      <c r="B1837" s="14" t="s">
        <v>7651</v>
      </c>
      <c r="C1837">
        <f>VLOOKUP(A1837,table2!A1837:J4171,2,FALSE)</f>
        <v>17.34</v>
      </c>
      <c r="D1837">
        <f>VLOOKUP(A1837,table2!A1837:J4171,3,FALSE)</f>
        <v>5.05</v>
      </c>
      <c r="E1837" t="str">
        <f>VLOOKUP(A1837,table2!A1837:J4171,4,FALSE)</f>
        <v>No</v>
      </c>
      <c r="F1837" t="str">
        <f>VLOOKUP(A1837,table2!A1837:J4171,5,FALSE)</f>
        <v>No</v>
      </c>
      <c r="G1837" t="str">
        <f>VLOOKUP(A1837,table2!A1837:J4171,6,FALSE)</f>
        <v>No</v>
      </c>
      <c r="H1837" s="26">
        <f>VLOOKUP(A1837,table2!A1837:J4171,7,FALSE)</f>
        <v>0</v>
      </c>
      <c r="I1837" t="str">
        <f>VLOOKUP(A1837,table2!A1837:J4171,8,FALSE)</f>
        <v>No</v>
      </c>
      <c r="J1837" t="str">
        <f>VLOOKUP(A1837,table2!A1837:J4171,9,FALSE)</f>
        <v>UNDER WEIGHT</v>
      </c>
      <c r="K1837" t="str">
        <f>VLOOKUP(A1837,table2!A1837:J4171,10,FALSE)</f>
        <v>NORMAL</v>
      </c>
      <c r="L1837" s="22">
        <f>VLOOKUP(A1837,table3__3[],4,FALSE)</f>
        <v>19720</v>
      </c>
      <c r="M1837" s="22" t="str">
        <f>VLOOKUP(A1837,table3__3[],5,FALSE)</f>
        <v>tier - 1</v>
      </c>
      <c r="N1837" t="str">
        <f>VLOOKUP(A1837,table3__3[],6,)</f>
        <v>tier - 2</v>
      </c>
      <c r="O1837" t="str">
        <f>VLOOKUP(A1837,table3__3[],7,FALSE)</f>
        <v>R1013</v>
      </c>
      <c r="P1837" s="8">
        <f>VLOOKUP(A1837,table3__3[],8,FALSE)</f>
        <v>32</v>
      </c>
      <c r="Q1837">
        <f>VLOOKUP(A1836,table3__3[],8,)</f>
        <v>28</v>
      </c>
    </row>
    <row r="1838" spans="1:17" x14ac:dyDescent="0.3">
      <c r="A1838" s="11" t="s">
        <v>532</v>
      </c>
      <c r="B1838" s="12" t="s">
        <v>7652</v>
      </c>
      <c r="C1838">
        <f>VLOOKUP(A1838,table2!A1838:J4172,2,FALSE)</f>
        <v>17.440000000000001</v>
      </c>
      <c r="D1838">
        <f>VLOOKUP(A1838,table2!A1838:J4172,3,FALSE)</f>
        <v>6.26</v>
      </c>
      <c r="E1838" t="str">
        <f>VLOOKUP(A1838,table2!A1838:J4172,4,FALSE)</f>
        <v>No</v>
      </c>
      <c r="F1838" t="str">
        <f>VLOOKUP(A1838,table2!A1838:J4172,5,FALSE)</f>
        <v>No</v>
      </c>
      <c r="G1838" t="str">
        <f>VLOOKUP(A1838,table2!A1838:J4172,6,FALSE)</f>
        <v>No</v>
      </c>
      <c r="H1838" s="26">
        <f>VLOOKUP(A1838,table2!A1838:J4172,7,FALSE)</f>
        <v>0</v>
      </c>
      <c r="I1838" t="str">
        <f>VLOOKUP(A1838,table2!A1838:J4172,8,FALSE)</f>
        <v>No</v>
      </c>
      <c r="J1838" t="str">
        <f>VLOOKUP(A1838,table2!A1838:J4172,9,FALSE)</f>
        <v>UNDER WEIGHT</v>
      </c>
      <c r="K1838" t="str">
        <f>VLOOKUP(A1838,table2!A1838:J4172,10,FALSE)</f>
        <v>PREDIABETES</v>
      </c>
      <c r="L1838" s="22">
        <f>VLOOKUP(A1838,table3__3[],4,FALSE)</f>
        <v>19749</v>
      </c>
      <c r="M1838" s="22" t="str">
        <f>VLOOKUP(A1838,table3__3[],5,FALSE)</f>
        <v>tier - 1</v>
      </c>
      <c r="N1838" t="str">
        <f>VLOOKUP(A1838,table3__3[],6,)</f>
        <v>tier - 3</v>
      </c>
      <c r="O1838" t="str">
        <f>VLOOKUP(A1838,table3__3[],7,FALSE)</f>
        <v>R1013</v>
      </c>
      <c r="P1838" s="8">
        <f>VLOOKUP(A1838,table3__3[],8,FALSE)</f>
        <v>50</v>
      </c>
      <c r="Q1838">
        <f>VLOOKUP(A1837,table3__3[],8,)</f>
        <v>32</v>
      </c>
    </row>
    <row r="1839" spans="1:17" x14ac:dyDescent="0.3">
      <c r="A1839" s="13" t="s">
        <v>531</v>
      </c>
      <c r="B1839" s="14" t="s">
        <v>7654</v>
      </c>
      <c r="C1839">
        <f>VLOOKUP(A1839,table2!A1839:J4173,2,FALSE)</f>
        <v>33.659999999999997</v>
      </c>
      <c r="D1839">
        <f>VLOOKUP(A1839,table2!A1839:J4173,3,FALSE)</f>
        <v>4.08</v>
      </c>
      <c r="E1839" t="str">
        <f>VLOOKUP(A1839,table2!A1839:J4173,4,FALSE)</f>
        <v>Yes</v>
      </c>
      <c r="F1839" t="str">
        <f>VLOOKUP(A1839,table2!A1839:J4173,5,FALSE)</f>
        <v>No</v>
      </c>
      <c r="G1839" t="str">
        <f>VLOOKUP(A1839,table2!A1839:J4173,6,FALSE)</f>
        <v>Yes</v>
      </c>
      <c r="H1839" s="26">
        <f>VLOOKUP(A1839,table2!A1839:J4173,7,FALSE)</f>
        <v>1</v>
      </c>
      <c r="I1839" t="str">
        <f>VLOOKUP(A1839,table2!A1839:J4173,8,FALSE)</f>
        <v>No</v>
      </c>
      <c r="J1839" t="str">
        <f>VLOOKUP(A1839,table2!A1839:J4173,9,FALSE)</f>
        <v>OBESITY</v>
      </c>
      <c r="K1839" t="str">
        <f>VLOOKUP(A1839,table2!A1839:J4173,10,FALSE)</f>
        <v>NORMAL</v>
      </c>
      <c r="L1839" s="22">
        <f>VLOOKUP(A1839,table3__3[],4,FALSE)</f>
        <v>19798</v>
      </c>
      <c r="M1839" s="22" t="str">
        <f>VLOOKUP(A1839,table3__3[],5,FALSE)</f>
        <v>tier - 1</v>
      </c>
      <c r="N1839" t="str">
        <f>VLOOKUP(A1839,table3__3[],6,)</f>
        <v>tier - 1</v>
      </c>
      <c r="O1839" t="str">
        <f>VLOOKUP(A1839,table3__3[],7,FALSE)</f>
        <v>R1024</v>
      </c>
      <c r="P1839" s="8">
        <f>VLOOKUP(A1839,table3__3[],8,FALSE)</f>
        <v>43</v>
      </c>
      <c r="Q1839">
        <f>VLOOKUP(A1838,table3__3[],8,)</f>
        <v>50</v>
      </c>
    </row>
    <row r="1840" spans="1:17" x14ac:dyDescent="0.3">
      <c r="A1840" s="11" t="s">
        <v>530</v>
      </c>
      <c r="B1840" s="12" t="s">
        <v>6701</v>
      </c>
      <c r="C1840">
        <f>VLOOKUP(A1840,table2!A1840:J4174,2,FALSE)</f>
        <v>21.375</v>
      </c>
      <c r="D1840">
        <f>VLOOKUP(A1840,table2!A1840:J4174,3,FALSE)</f>
        <v>6.19</v>
      </c>
      <c r="E1840" t="str">
        <f>VLOOKUP(A1840,table2!A1840:J4174,4,FALSE)</f>
        <v>Yes</v>
      </c>
      <c r="F1840" t="str">
        <f>VLOOKUP(A1840,table2!A1840:J4174,5,FALSE)</f>
        <v>No</v>
      </c>
      <c r="G1840" t="str">
        <f>VLOOKUP(A1840,table2!A1840:J4174,6,FALSE)</f>
        <v>No</v>
      </c>
      <c r="H1840" s="26">
        <f>VLOOKUP(A1840,table2!A1840:J4174,7,FALSE)</f>
        <v>1</v>
      </c>
      <c r="I1840" t="str">
        <f>VLOOKUP(A1840,table2!A1840:J4174,8,FALSE)</f>
        <v>No</v>
      </c>
      <c r="J1840" t="str">
        <f>VLOOKUP(A1840,table2!A1840:J4174,9,FALSE)</f>
        <v>NORMAL WEIGHT</v>
      </c>
      <c r="K1840" t="str">
        <f>VLOOKUP(A1840,table2!A1840:J4174,10,FALSE)</f>
        <v>PREDIABETES</v>
      </c>
      <c r="L1840" s="22">
        <f>VLOOKUP(A1840,table3__3[],4,FALSE)</f>
        <v>19933</v>
      </c>
      <c r="M1840" s="22" t="str">
        <f>VLOOKUP(A1840,table3__3[],5,FALSE)</f>
        <v>tier - 1</v>
      </c>
      <c r="N1840" t="str">
        <f>VLOOKUP(A1840,table3__3[],6,)</f>
        <v>tier - 3</v>
      </c>
      <c r="O1840" t="str">
        <f>VLOOKUP(A1840,table3__3[],7,FALSE)</f>
        <v>R1011</v>
      </c>
      <c r="P1840" s="8">
        <f>VLOOKUP(A1840,table3__3[],8,FALSE)</f>
        <v>25</v>
      </c>
      <c r="Q1840">
        <f>VLOOKUP(A1839,table3__3[],8,)</f>
        <v>43</v>
      </c>
    </row>
    <row r="1841" spans="1:17" x14ac:dyDescent="0.3">
      <c r="A1841" s="13" t="s">
        <v>529</v>
      </c>
      <c r="B1841" s="14" t="s">
        <v>6783</v>
      </c>
      <c r="C1841">
        <f>VLOOKUP(A1841,table2!A1841:J4175,2,FALSE)</f>
        <v>27.14</v>
      </c>
      <c r="D1841">
        <f>VLOOKUP(A1841,table2!A1841:J4175,3,FALSE)</f>
        <v>6.01</v>
      </c>
      <c r="E1841" t="str">
        <f>VLOOKUP(A1841,table2!A1841:J4175,4,FALSE)</f>
        <v>No</v>
      </c>
      <c r="F1841" t="str">
        <f>VLOOKUP(A1841,table2!A1841:J4175,5,FALSE)</f>
        <v>No</v>
      </c>
      <c r="G1841" t="str">
        <f>VLOOKUP(A1841,table2!A1841:J4175,6,FALSE)</f>
        <v>No</v>
      </c>
      <c r="H1841" s="26">
        <f>VLOOKUP(A1841,table2!A1841:J4175,7,FALSE)</f>
        <v>1</v>
      </c>
      <c r="I1841" t="str">
        <f>VLOOKUP(A1841,table2!A1841:J4175,8,FALSE)</f>
        <v>No</v>
      </c>
      <c r="J1841" t="str">
        <f>VLOOKUP(A1841,table2!A1841:J4175,9,FALSE)</f>
        <v>OVER WEIGHT</v>
      </c>
      <c r="K1841" t="str">
        <f>VLOOKUP(A1841,table2!A1841:J4175,10,FALSE)</f>
        <v>PREDIABETES</v>
      </c>
      <c r="L1841" s="22">
        <f>VLOOKUP(A1841,table3__3[],4,FALSE)</f>
        <v>19965</v>
      </c>
      <c r="M1841" s="22" t="str">
        <f>VLOOKUP(A1841,table3__3[],5,FALSE)</f>
        <v>tier - 1</v>
      </c>
      <c r="N1841" t="str">
        <f>VLOOKUP(A1841,table3__3[],6,)</f>
        <v>tier - 2</v>
      </c>
      <c r="O1841" t="str">
        <f>VLOOKUP(A1841,table3__3[],7,FALSE)</f>
        <v>R1024</v>
      </c>
      <c r="P1841" s="8">
        <f>VLOOKUP(A1841,table3__3[],8,FALSE)</f>
        <v>42</v>
      </c>
      <c r="Q1841">
        <f>VLOOKUP(A1840,table3__3[],8,)</f>
        <v>25</v>
      </c>
    </row>
    <row r="1842" spans="1:17" x14ac:dyDescent="0.3">
      <c r="A1842" s="11" t="s">
        <v>528</v>
      </c>
      <c r="B1842" s="12" t="s">
        <v>7658</v>
      </c>
      <c r="C1842">
        <f>VLOOKUP(A1842,table2!A1842:J4176,2,FALSE)</f>
        <v>35.78</v>
      </c>
      <c r="D1842">
        <f>VLOOKUP(A1842,table2!A1842:J4176,3,FALSE)</f>
        <v>6.07</v>
      </c>
      <c r="E1842" t="str">
        <f>VLOOKUP(A1842,table2!A1842:J4176,4,FALSE)</f>
        <v>No</v>
      </c>
      <c r="F1842" t="str">
        <f>VLOOKUP(A1842,table2!A1842:J4176,5,FALSE)</f>
        <v>Yes</v>
      </c>
      <c r="G1842" t="str">
        <f>VLOOKUP(A1842,table2!A1842:J4176,6,FALSE)</f>
        <v>No</v>
      </c>
      <c r="H1842" s="26">
        <f>VLOOKUP(A1842,table2!A1842:J4176,7,FALSE)</f>
        <v>1</v>
      </c>
      <c r="I1842" t="str">
        <f>VLOOKUP(A1842,table2!A1842:J4176,8,FALSE)</f>
        <v>No</v>
      </c>
      <c r="J1842" t="str">
        <f>VLOOKUP(A1842,table2!A1842:J4176,9,FALSE)</f>
        <v>OBESITY</v>
      </c>
      <c r="K1842" t="str">
        <f>VLOOKUP(A1842,table2!A1842:J4176,10,FALSE)</f>
        <v>PREDIABETES</v>
      </c>
      <c r="L1842" s="22">
        <f>VLOOKUP(A1842,table3__3[],4,FALSE)</f>
        <v>19995</v>
      </c>
      <c r="M1842" s="22" t="str">
        <f>VLOOKUP(A1842,table3__3[],5,FALSE)</f>
        <v>tier - 1</v>
      </c>
      <c r="N1842" t="str">
        <f>VLOOKUP(A1842,table3__3[],6,)</f>
        <v>tier - 3</v>
      </c>
      <c r="O1842" t="str">
        <f>VLOOKUP(A1842,table3__3[],7,FALSE)</f>
        <v>R1026</v>
      </c>
      <c r="P1842" s="8">
        <f>VLOOKUP(A1842,table3__3[],8,FALSE)</f>
        <v>56</v>
      </c>
      <c r="Q1842">
        <f>VLOOKUP(A1841,table3__3[],8,)</f>
        <v>42</v>
      </c>
    </row>
    <row r="1843" spans="1:17" x14ac:dyDescent="0.3">
      <c r="A1843" s="13" t="s">
        <v>527</v>
      </c>
      <c r="B1843" s="14" t="s">
        <v>7659</v>
      </c>
      <c r="C1843">
        <f>VLOOKUP(A1843,table2!A1843:J4177,2,FALSE)</f>
        <v>34.96</v>
      </c>
      <c r="D1843">
        <f>VLOOKUP(A1843,table2!A1843:J4177,3,FALSE)</f>
        <v>5.63</v>
      </c>
      <c r="E1843" t="str">
        <f>VLOOKUP(A1843,table2!A1843:J4177,4,FALSE)</f>
        <v>No</v>
      </c>
      <c r="F1843" t="str">
        <f>VLOOKUP(A1843,table2!A1843:J4177,5,FALSE)</f>
        <v>No</v>
      </c>
      <c r="G1843" t="str">
        <f>VLOOKUP(A1843,table2!A1843:J4177,6,FALSE)</f>
        <v>No</v>
      </c>
      <c r="H1843" s="26">
        <f>VLOOKUP(A1843,table2!A1843:J4177,7,FALSE)</f>
        <v>0</v>
      </c>
      <c r="I1843" t="str">
        <f>VLOOKUP(A1843,table2!A1843:J4177,8,FALSE)</f>
        <v>No</v>
      </c>
      <c r="J1843" t="str">
        <f>VLOOKUP(A1843,table2!A1843:J4177,9,FALSE)</f>
        <v>OBESITY</v>
      </c>
      <c r="K1843" t="str">
        <f>VLOOKUP(A1843,table2!A1843:J4177,10,FALSE)</f>
        <v>NORMAL</v>
      </c>
      <c r="L1843" s="22">
        <f>VLOOKUP(A1843,table3__3[],4,FALSE)</f>
        <v>20010</v>
      </c>
      <c r="M1843" s="22" t="str">
        <f>VLOOKUP(A1843,table3__3[],5,FALSE)</f>
        <v>tier - 2</v>
      </c>
      <c r="N1843" t="str">
        <f>VLOOKUP(A1843,table3__3[],6,)</f>
        <v>tier - 1</v>
      </c>
      <c r="O1843" t="str">
        <f>VLOOKUP(A1843,table3__3[],7,FALSE)</f>
        <v>R1012</v>
      </c>
      <c r="P1843" s="8">
        <f>VLOOKUP(A1843,table3__3[],8,FALSE)</f>
        <v>34</v>
      </c>
      <c r="Q1843">
        <f>VLOOKUP(A1842,table3__3[],8,)</f>
        <v>56</v>
      </c>
    </row>
    <row r="1844" spans="1:17" x14ac:dyDescent="0.3">
      <c r="A1844" s="11" t="s">
        <v>526</v>
      </c>
      <c r="B1844" s="12" t="s">
        <v>4863</v>
      </c>
      <c r="C1844">
        <f>VLOOKUP(A1844,table2!A1844:J4178,2,FALSE)</f>
        <v>38.39</v>
      </c>
      <c r="D1844">
        <f>VLOOKUP(A1844,table2!A1844:J4178,3,FALSE)</f>
        <v>6.05</v>
      </c>
      <c r="E1844" t="str">
        <f>VLOOKUP(A1844,table2!A1844:J4178,4,FALSE)</f>
        <v>No</v>
      </c>
      <c r="F1844" t="str">
        <f>VLOOKUP(A1844,table2!A1844:J4178,5,FALSE)</f>
        <v>No</v>
      </c>
      <c r="G1844" t="str">
        <f>VLOOKUP(A1844,table2!A1844:J4178,6,FALSE)</f>
        <v>No</v>
      </c>
      <c r="H1844" s="26">
        <f>VLOOKUP(A1844,table2!A1844:J4178,7,FALSE)</f>
        <v>0</v>
      </c>
      <c r="I1844" t="str">
        <f>VLOOKUP(A1844,table2!A1844:J4178,8,FALSE)</f>
        <v>No</v>
      </c>
      <c r="J1844" t="str">
        <f>VLOOKUP(A1844,table2!A1844:J4178,9,FALSE)</f>
        <v>OBESITY</v>
      </c>
      <c r="K1844" t="str">
        <f>VLOOKUP(A1844,table2!A1844:J4178,10,FALSE)</f>
        <v>PREDIABETES</v>
      </c>
      <c r="L1844" s="22">
        <f>VLOOKUP(A1844,table3__3[],4,FALSE)</f>
        <v>20149</v>
      </c>
      <c r="M1844" s="22" t="str">
        <f>VLOOKUP(A1844,table3__3[],5,FALSE)</f>
        <v>tier - 2</v>
      </c>
      <c r="N1844" t="str">
        <f>VLOOKUP(A1844,table3__3[],6,)</f>
        <v>tier - 1</v>
      </c>
      <c r="O1844" t="str">
        <f>VLOOKUP(A1844,table3__3[],7,FALSE)</f>
        <v>R1016</v>
      </c>
      <c r="P1844" s="8">
        <f>VLOOKUP(A1844,table3__3[],8,FALSE)</f>
        <v>39</v>
      </c>
      <c r="Q1844">
        <f>VLOOKUP(A1843,table3__3[],8,)</f>
        <v>34</v>
      </c>
    </row>
    <row r="1845" spans="1:17" x14ac:dyDescent="0.3">
      <c r="A1845" s="13" t="s">
        <v>525</v>
      </c>
      <c r="B1845" s="14" t="s">
        <v>7662</v>
      </c>
      <c r="C1845">
        <f>VLOOKUP(A1845,table2!A1845:J4179,2,FALSE)</f>
        <v>33.82</v>
      </c>
      <c r="D1845">
        <f>VLOOKUP(A1845,table2!A1845:J4179,3,FALSE)</f>
        <v>4.6500000000000004</v>
      </c>
      <c r="E1845" t="str">
        <f>VLOOKUP(A1845,table2!A1845:J4179,4,FALSE)</f>
        <v>No</v>
      </c>
      <c r="F1845" t="str">
        <f>VLOOKUP(A1845,table2!A1845:J4179,5,FALSE)</f>
        <v>No</v>
      </c>
      <c r="G1845" t="str">
        <f>VLOOKUP(A1845,table2!A1845:J4179,6,FALSE)</f>
        <v>No</v>
      </c>
      <c r="H1845" s="26">
        <f>VLOOKUP(A1845,table2!A1845:J4179,7,FALSE)</f>
        <v>0</v>
      </c>
      <c r="I1845" t="str">
        <f>VLOOKUP(A1845,table2!A1845:J4179,8,FALSE)</f>
        <v>No</v>
      </c>
      <c r="J1845" t="str">
        <f>VLOOKUP(A1845,table2!A1845:J4179,9,FALSE)</f>
        <v>OBESITY</v>
      </c>
      <c r="K1845" t="str">
        <f>VLOOKUP(A1845,table2!A1845:J4179,10,FALSE)</f>
        <v>NORMAL</v>
      </c>
      <c r="L1845" s="22">
        <f>VLOOKUP(A1845,table3__3[],4,FALSE)</f>
        <v>20167</v>
      </c>
      <c r="M1845" s="22" t="str">
        <f>VLOOKUP(A1845,table3__3[],5,FALSE)</f>
        <v>tier - 3</v>
      </c>
      <c r="N1845" t="str">
        <f>VLOOKUP(A1845,table3__3[],6,)</f>
        <v>tier - 3</v>
      </c>
      <c r="O1845" t="str">
        <f>VLOOKUP(A1845,table3__3[],7,FALSE)</f>
        <v>R1011</v>
      </c>
      <c r="P1845" s="8">
        <f>VLOOKUP(A1845,table3__3[],8,FALSE)</f>
        <v>20</v>
      </c>
      <c r="Q1845">
        <f>VLOOKUP(A1844,table3__3[],8,)</f>
        <v>39</v>
      </c>
    </row>
    <row r="1846" spans="1:17" x14ac:dyDescent="0.3">
      <c r="A1846" s="11" t="s">
        <v>524</v>
      </c>
      <c r="B1846" s="12" t="s">
        <v>7664</v>
      </c>
      <c r="C1846">
        <f>VLOOKUP(A1846,table2!A1846:J4180,2,FALSE)</f>
        <v>27.835000000000001</v>
      </c>
      <c r="D1846">
        <f>VLOOKUP(A1846,table2!A1846:J4180,3,FALSE)</f>
        <v>5.37</v>
      </c>
      <c r="E1846" t="str">
        <f>VLOOKUP(A1846,table2!A1846:J4180,4,FALSE)</f>
        <v>No</v>
      </c>
      <c r="F1846" t="str">
        <f>VLOOKUP(A1846,table2!A1846:J4180,5,FALSE)</f>
        <v>No</v>
      </c>
      <c r="G1846" t="str">
        <f>VLOOKUP(A1846,table2!A1846:J4180,6,FALSE)</f>
        <v>No</v>
      </c>
      <c r="H1846" s="26">
        <f>VLOOKUP(A1846,table2!A1846:J4180,7,FALSE)</f>
        <v>0</v>
      </c>
      <c r="I1846" t="str">
        <f>VLOOKUP(A1846,table2!A1846:J4180,8,FALSE)</f>
        <v>No</v>
      </c>
      <c r="J1846" t="str">
        <f>VLOOKUP(A1846,table2!A1846:J4180,9,FALSE)</f>
        <v>OVER WEIGHT</v>
      </c>
      <c r="K1846" t="str">
        <f>VLOOKUP(A1846,table2!A1846:J4180,10,FALSE)</f>
        <v>NORMAL</v>
      </c>
      <c r="L1846" s="22">
        <f>VLOOKUP(A1846,table3__3[],4,FALSE)</f>
        <v>20178</v>
      </c>
      <c r="M1846" s="22" t="str">
        <f>VLOOKUP(A1846,table3__3[],5,FALSE)</f>
        <v>tier - 2</v>
      </c>
      <c r="N1846" t="str">
        <f>VLOOKUP(A1846,table3__3[],6,)</f>
        <v>tier - 1</v>
      </c>
      <c r="O1846" t="str">
        <f>VLOOKUP(A1846,table3__3[],7,FALSE)</f>
        <v>R1011</v>
      </c>
      <c r="P1846" s="8">
        <f>VLOOKUP(A1846,table3__3[],8,FALSE)</f>
        <v>29</v>
      </c>
      <c r="Q1846">
        <f>VLOOKUP(A1845,table3__3[],8,)</f>
        <v>20</v>
      </c>
    </row>
    <row r="1847" spans="1:17" x14ac:dyDescent="0.3">
      <c r="A1847" s="13" t="s">
        <v>523</v>
      </c>
      <c r="B1847" s="14" t="s">
        <v>7665</v>
      </c>
      <c r="C1847">
        <f>VLOOKUP(A1847,table2!A1847:J4181,2,FALSE)</f>
        <v>33</v>
      </c>
      <c r="D1847">
        <f>VLOOKUP(A1847,table2!A1847:J4181,3,FALSE)</f>
        <v>5.39</v>
      </c>
      <c r="E1847" t="str">
        <f>VLOOKUP(A1847,table2!A1847:J4181,4,FALSE)</f>
        <v>No</v>
      </c>
      <c r="F1847" t="str">
        <f>VLOOKUP(A1847,table2!A1847:J4181,5,FALSE)</f>
        <v>No</v>
      </c>
      <c r="G1847" t="str">
        <f>VLOOKUP(A1847,table2!A1847:J4181,6,FALSE)</f>
        <v>No</v>
      </c>
      <c r="H1847" s="26">
        <f>VLOOKUP(A1847,table2!A1847:J4181,7,FALSE)</f>
        <v>0</v>
      </c>
      <c r="I1847" t="str">
        <f>VLOOKUP(A1847,table2!A1847:J4181,8,FALSE)</f>
        <v>No</v>
      </c>
      <c r="J1847" t="str">
        <f>VLOOKUP(A1847,table2!A1847:J4181,9,FALSE)</f>
        <v>OBESITY</v>
      </c>
      <c r="K1847" t="str">
        <f>VLOOKUP(A1847,table2!A1847:J4181,10,FALSE)</f>
        <v>NORMAL</v>
      </c>
      <c r="L1847" s="22">
        <f>VLOOKUP(A1847,table3__3[],4,FALSE)</f>
        <v>20235</v>
      </c>
      <c r="M1847" s="22" t="str">
        <f>VLOOKUP(A1847,table3__3[],5,FALSE)</f>
        <v>tier - 2</v>
      </c>
      <c r="N1847" t="str">
        <f>VLOOKUP(A1847,table3__3[],6,)</f>
        <v>tier - 3</v>
      </c>
      <c r="O1847" t="str">
        <f>VLOOKUP(A1847,table3__3[],7,FALSE)</f>
        <v>R1012</v>
      </c>
      <c r="P1847" s="8">
        <f>VLOOKUP(A1847,table3__3[],8,FALSE)</f>
        <v>35</v>
      </c>
      <c r="Q1847">
        <f>VLOOKUP(A1846,table3__3[],8,)</f>
        <v>29</v>
      </c>
    </row>
    <row r="1848" spans="1:17" x14ac:dyDescent="0.3">
      <c r="A1848" s="11" t="s">
        <v>522</v>
      </c>
      <c r="B1848" s="12" t="s">
        <v>7667</v>
      </c>
      <c r="C1848">
        <f>VLOOKUP(A1848,table2!A1848:J4182,2,FALSE)</f>
        <v>26.885000000000002</v>
      </c>
      <c r="D1848">
        <f>VLOOKUP(A1848,table2!A1848:J4182,3,FALSE)</f>
        <v>5.86</v>
      </c>
      <c r="E1848" t="str">
        <f>VLOOKUP(A1848,table2!A1848:J4182,4,FALSE)</f>
        <v>No</v>
      </c>
      <c r="F1848" t="str">
        <f>VLOOKUP(A1848,table2!A1848:J4182,5,FALSE)</f>
        <v>No</v>
      </c>
      <c r="G1848" t="str">
        <f>VLOOKUP(A1848,table2!A1848:J4182,6,FALSE)</f>
        <v>No</v>
      </c>
      <c r="H1848" s="26">
        <f>VLOOKUP(A1848,table2!A1848:J4182,7,FALSE)</f>
        <v>0</v>
      </c>
      <c r="I1848" t="str">
        <f>VLOOKUP(A1848,table2!A1848:J4182,8,FALSE)</f>
        <v>No</v>
      </c>
      <c r="J1848" t="str">
        <f>VLOOKUP(A1848,table2!A1848:J4182,9,FALSE)</f>
        <v>OVER WEIGHT</v>
      </c>
      <c r="K1848" t="str">
        <f>VLOOKUP(A1848,table2!A1848:J4182,10,FALSE)</f>
        <v>PREDIABETES</v>
      </c>
      <c r="L1848" s="22">
        <f>VLOOKUP(A1848,table3__3[],4,FALSE)</f>
        <v>20254</v>
      </c>
      <c r="M1848" s="22" t="str">
        <f>VLOOKUP(A1848,table3__3[],5,FALSE)</f>
        <v>tier - 2</v>
      </c>
      <c r="N1848" t="str">
        <f>VLOOKUP(A1848,table3__3[],6,)</f>
        <v>tier - 3</v>
      </c>
      <c r="O1848" t="str">
        <f>VLOOKUP(A1848,table3__3[],7,FALSE)</f>
        <v>R1012</v>
      </c>
      <c r="P1848" s="8">
        <f>VLOOKUP(A1848,table3__3[],8,FALSE)</f>
        <v>56</v>
      </c>
      <c r="Q1848">
        <f>VLOOKUP(A1847,table3__3[],8,)</f>
        <v>35</v>
      </c>
    </row>
    <row r="1849" spans="1:17" x14ac:dyDescent="0.3">
      <c r="A1849" s="13" t="s">
        <v>521</v>
      </c>
      <c r="B1849" s="14" t="s">
        <v>7669</v>
      </c>
      <c r="C1849">
        <f>VLOOKUP(A1849,table2!A1849:J4183,2,FALSE)</f>
        <v>29.26</v>
      </c>
      <c r="D1849">
        <f>VLOOKUP(A1849,table2!A1849:J4183,3,FALSE)</f>
        <v>4.4400000000000004</v>
      </c>
      <c r="E1849" t="str">
        <f>VLOOKUP(A1849,table2!A1849:J4183,4,FALSE)</f>
        <v>No</v>
      </c>
      <c r="F1849" t="str">
        <f>VLOOKUP(A1849,table2!A1849:J4183,5,FALSE)</f>
        <v>No</v>
      </c>
      <c r="G1849" t="str">
        <f>VLOOKUP(A1849,table2!A1849:J4183,6,FALSE)</f>
        <v>No</v>
      </c>
      <c r="H1849" s="26">
        <f>VLOOKUP(A1849,table2!A1849:J4183,7,FALSE)</f>
        <v>0</v>
      </c>
      <c r="I1849" t="str">
        <f>VLOOKUP(A1849,table2!A1849:J4183,8,FALSE)</f>
        <v>No</v>
      </c>
      <c r="J1849" t="str">
        <f>VLOOKUP(A1849,table2!A1849:J4183,9,FALSE)</f>
        <v>OVER WEIGHT</v>
      </c>
      <c r="K1849" t="str">
        <f>VLOOKUP(A1849,table2!A1849:J4183,10,FALSE)</f>
        <v>NORMAL</v>
      </c>
      <c r="L1849" s="22">
        <f>VLOOKUP(A1849,table3__3[],4,FALSE)</f>
        <v>20278</v>
      </c>
      <c r="M1849" s="22" t="str">
        <f>VLOOKUP(A1849,table3__3[],5,FALSE)</f>
        <v>tier - 3</v>
      </c>
      <c r="N1849" t="str">
        <f>VLOOKUP(A1849,table3__3[],6,)</f>
        <v>tier - 3</v>
      </c>
      <c r="O1849" t="str">
        <f>VLOOKUP(A1849,table3__3[],7,FALSE)</f>
        <v>R1016</v>
      </c>
      <c r="P1849" s="8">
        <f>VLOOKUP(A1849,table3__3[],8,FALSE)</f>
        <v>29</v>
      </c>
      <c r="Q1849">
        <f>VLOOKUP(A1848,table3__3[],8,)</f>
        <v>56</v>
      </c>
    </row>
    <row r="1850" spans="1:17" x14ac:dyDescent="0.3">
      <c r="A1850" s="11" t="s">
        <v>520</v>
      </c>
      <c r="B1850" s="12" t="s">
        <v>7671</v>
      </c>
      <c r="C1850">
        <f>VLOOKUP(A1850,table2!A1850:J4184,2,FALSE)</f>
        <v>26.98</v>
      </c>
      <c r="D1850">
        <f>VLOOKUP(A1850,table2!A1850:J4184,3,FALSE)</f>
        <v>4.41</v>
      </c>
      <c r="E1850" t="str">
        <f>VLOOKUP(A1850,table2!A1850:J4184,4,FALSE)</f>
        <v>No</v>
      </c>
      <c r="F1850" t="str">
        <f>VLOOKUP(A1850,table2!A1850:J4184,5,FALSE)</f>
        <v>No</v>
      </c>
      <c r="G1850" t="str">
        <f>VLOOKUP(A1850,table2!A1850:J4184,6,FALSE)</f>
        <v>No</v>
      </c>
      <c r="H1850" s="26">
        <f>VLOOKUP(A1850,table2!A1850:J4184,7,FALSE)</f>
        <v>0</v>
      </c>
      <c r="I1850" t="str">
        <f>VLOOKUP(A1850,table2!A1850:J4184,8,FALSE)</f>
        <v>No</v>
      </c>
      <c r="J1850" t="str">
        <f>VLOOKUP(A1850,table2!A1850:J4184,9,FALSE)</f>
        <v>OVER WEIGHT</v>
      </c>
      <c r="K1850" t="str">
        <f>VLOOKUP(A1850,table2!A1850:J4184,10,FALSE)</f>
        <v>NORMAL</v>
      </c>
      <c r="L1850" s="22">
        <f>VLOOKUP(A1850,table3__3[],4,FALSE)</f>
        <v>20297</v>
      </c>
      <c r="M1850" s="22" t="str">
        <f>VLOOKUP(A1850,table3__3[],5,FALSE)</f>
        <v>tier - 3</v>
      </c>
      <c r="N1850" t="str">
        <f>VLOOKUP(A1850,table3__3[],6,)</f>
        <v>tier - 1</v>
      </c>
      <c r="O1850" t="str">
        <f>VLOOKUP(A1850,table3__3[],7,FALSE)</f>
        <v>R1024</v>
      </c>
      <c r="P1850" s="8">
        <f>VLOOKUP(A1850,table3__3[],8,FALSE)</f>
        <v>37</v>
      </c>
      <c r="Q1850">
        <f>VLOOKUP(A1849,table3__3[],8,)</f>
        <v>29</v>
      </c>
    </row>
    <row r="1851" spans="1:17" x14ac:dyDescent="0.3">
      <c r="A1851" s="13" t="s">
        <v>519</v>
      </c>
      <c r="B1851" s="14" t="s">
        <v>7673</v>
      </c>
      <c r="C1851">
        <f>VLOOKUP(A1851,table2!A1851:J4185,2,FALSE)</f>
        <v>32.11</v>
      </c>
      <c r="D1851">
        <f>VLOOKUP(A1851,table2!A1851:J4185,3,FALSE)</f>
        <v>5.19</v>
      </c>
      <c r="E1851" t="str">
        <f>VLOOKUP(A1851,table2!A1851:J4185,4,FALSE)</f>
        <v>No</v>
      </c>
      <c r="F1851" t="str">
        <f>VLOOKUP(A1851,table2!A1851:J4185,5,FALSE)</f>
        <v>No</v>
      </c>
      <c r="G1851" t="str">
        <f>VLOOKUP(A1851,table2!A1851:J4185,6,FALSE)</f>
        <v>Yes</v>
      </c>
      <c r="H1851" s="26">
        <f>VLOOKUP(A1851,table2!A1851:J4185,7,FALSE)</f>
        <v>1</v>
      </c>
      <c r="I1851" t="str">
        <f>VLOOKUP(A1851,table2!A1851:J4185,8,FALSE)</f>
        <v>No</v>
      </c>
      <c r="J1851" t="str">
        <f>VLOOKUP(A1851,table2!A1851:J4185,9,FALSE)</f>
        <v>OBESITY</v>
      </c>
      <c r="K1851" t="str">
        <f>VLOOKUP(A1851,table2!A1851:J4185,10,FALSE)</f>
        <v>NORMAL</v>
      </c>
      <c r="L1851" s="22">
        <f>VLOOKUP(A1851,table3__3[],4,FALSE)</f>
        <v>20354</v>
      </c>
      <c r="M1851" s="22" t="str">
        <f>VLOOKUP(A1851,table3__3[],5,FALSE)</f>
        <v>tier - 3</v>
      </c>
      <c r="N1851" t="str">
        <f>VLOOKUP(A1851,table3__3[],6,)</f>
        <v>tier - 2</v>
      </c>
      <c r="O1851" t="str">
        <f>VLOOKUP(A1851,table3__3[],7,FALSE)</f>
        <v>R1026</v>
      </c>
      <c r="P1851" s="8">
        <f>VLOOKUP(A1851,table3__3[],8,FALSE)</f>
        <v>60</v>
      </c>
      <c r="Q1851">
        <f>VLOOKUP(A1850,table3__3[],8,)</f>
        <v>37</v>
      </c>
    </row>
    <row r="1852" spans="1:17" x14ac:dyDescent="0.3">
      <c r="A1852" s="11" t="s">
        <v>518</v>
      </c>
      <c r="B1852" s="12" t="s">
        <v>7674</v>
      </c>
      <c r="C1852">
        <f>VLOOKUP(A1852,table2!A1852:J4186,2,FALSE)</f>
        <v>31.73</v>
      </c>
      <c r="D1852">
        <f>VLOOKUP(A1852,table2!A1852:J4186,3,FALSE)</f>
        <v>5.16</v>
      </c>
      <c r="E1852" t="str">
        <f>VLOOKUP(A1852,table2!A1852:J4186,4,FALSE)</f>
        <v>No</v>
      </c>
      <c r="F1852" t="str">
        <f>VLOOKUP(A1852,table2!A1852:J4186,5,FALSE)</f>
        <v>No</v>
      </c>
      <c r="G1852" t="str">
        <f>VLOOKUP(A1852,table2!A1852:J4186,6,FALSE)</f>
        <v>Yes</v>
      </c>
      <c r="H1852" s="26">
        <f>VLOOKUP(A1852,table2!A1852:J4186,7,FALSE)</f>
        <v>1</v>
      </c>
      <c r="I1852" t="str">
        <f>VLOOKUP(A1852,table2!A1852:J4186,8,FALSE)</f>
        <v>No</v>
      </c>
      <c r="J1852" t="str">
        <f>VLOOKUP(A1852,table2!A1852:J4186,9,FALSE)</f>
        <v>OBESITY</v>
      </c>
      <c r="K1852" t="str">
        <f>VLOOKUP(A1852,table2!A1852:J4186,10,FALSE)</f>
        <v>NORMAL</v>
      </c>
      <c r="L1852" s="22">
        <f>VLOOKUP(A1852,table3__3[],4,FALSE)</f>
        <v>20421</v>
      </c>
      <c r="M1852" s="22" t="str">
        <f>VLOOKUP(A1852,table3__3[],5,FALSE)</f>
        <v>tier - 3</v>
      </c>
      <c r="N1852" t="str">
        <f>VLOOKUP(A1852,table3__3[],6,)</f>
        <v>tier - 2</v>
      </c>
      <c r="O1852" t="str">
        <f>VLOOKUP(A1852,table3__3[],7,FALSE)</f>
        <v>R1011</v>
      </c>
      <c r="P1852" s="8">
        <f>VLOOKUP(A1852,table3__3[],8,FALSE)</f>
        <v>37</v>
      </c>
      <c r="Q1852">
        <f>VLOOKUP(A1851,table3__3[],8,)</f>
        <v>60</v>
      </c>
    </row>
    <row r="1853" spans="1:17" x14ac:dyDescent="0.3">
      <c r="A1853" s="13" t="s">
        <v>517</v>
      </c>
      <c r="B1853" s="14" t="s">
        <v>7675</v>
      </c>
      <c r="C1853">
        <f>VLOOKUP(A1853,table2!A1853:J4187,2,FALSE)</f>
        <v>22.515000000000001</v>
      </c>
      <c r="D1853">
        <f>VLOOKUP(A1853,table2!A1853:J4187,3,FALSE)</f>
        <v>4.24</v>
      </c>
      <c r="E1853" t="str">
        <f>VLOOKUP(A1853,table2!A1853:J4187,4,FALSE)</f>
        <v>No</v>
      </c>
      <c r="F1853" t="str">
        <f>VLOOKUP(A1853,table2!A1853:J4187,5,FALSE)</f>
        <v>No</v>
      </c>
      <c r="G1853" t="str">
        <f>VLOOKUP(A1853,table2!A1853:J4187,6,FALSE)</f>
        <v>No</v>
      </c>
      <c r="H1853" s="26">
        <f>VLOOKUP(A1853,table2!A1853:J4187,7,FALSE)</f>
        <v>0</v>
      </c>
      <c r="I1853" t="str">
        <f>VLOOKUP(A1853,table2!A1853:J4187,8,FALSE)</f>
        <v>No</v>
      </c>
      <c r="J1853" t="str">
        <f>VLOOKUP(A1853,table2!A1853:J4187,9,FALSE)</f>
        <v>NORMAL WEIGHT</v>
      </c>
      <c r="K1853" t="str">
        <f>VLOOKUP(A1853,table2!A1853:J4187,10,FALSE)</f>
        <v>NORMAL</v>
      </c>
      <c r="L1853" s="22">
        <f>VLOOKUP(A1853,table3__3[],4,FALSE)</f>
        <v>20447</v>
      </c>
      <c r="M1853" s="22" t="str">
        <f>VLOOKUP(A1853,table3__3[],5,FALSE)</f>
        <v>tier - 2</v>
      </c>
      <c r="N1853" t="str">
        <f>VLOOKUP(A1853,table3__3[],6,)</f>
        <v>tier - 1</v>
      </c>
      <c r="O1853" t="str">
        <f>VLOOKUP(A1853,table3__3[],7,FALSE)</f>
        <v>R1012</v>
      </c>
      <c r="P1853" s="8">
        <f>VLOOKUP(A1853,table3__3[],8,FALSE)</f>
        <v>60</v>
      </c>
      <c r="Q1853">
        <f>VLOOKUP(A1852,table3__3[],8,)</f>
        <v>37</v>
      </c>
    </row>
    <row r="1854" spans="1:17" x14ac:dyDescent="0.3">
      <c r="A1854" s="11" t="s">
        <v>515</v>
      </c>
      <c r="B1854" s="12" t="s">
        <v>7677</v>
      </c>
      <c r="C1854">
        <f>VLOOKUP(A1854,table2!A1854:J4188,2,FALSE)</f>
        <v>25.9</v>
      </c>
      <c r="D1854">
        <f>VLOOKUP(A1854,table2!A1854:J4188,3,FALSE)</f>
        <v>5.45</v>
      </c>
      <c r="E1854" t="str">
        <f>VLOOKUP(A1854,table2!A1854:J4188,4,FALSE)</f>
        <v>No</v>
      </c>
      <c r="F1854" t="str">
        <f>VLOOKUP(A1854,table2!A1854:J4188,5,FALSE)</f>
        <v>No</v>
      </c>
      <c r="G1854" t="str">
        <f>VLOOKUP(A1854,table2!A1854:J4188,6,FALSE)</f>
        <v>No</v>
      </c>
      <c r="H1854" s="26">
        <f>VLOOKUP(A1854,table2!A1854:J4188,7,FALSE)</f>
        <v>1</v>
      </c>
      <c r="I1854" t="str">
        <f>VLOOKUP(A1854,table2!A1854:J4188,8,FALSE)</f>
        <v>No</v>
      </c>
      <c r="J1854" t="str">
        <f>VLOOKUP(A1854,table2!A1854:J4188,9,FALSE)</f>
        <v>OVER WEIGHT</v>
      </c>
      <c r="K1854" t="str">
        <f>VLOOKUP(A1854,table2!A1854:J4188,10,FALSE)</f>
        <v>NORMAL</v>
      </c>
      <c r="L1854" s="22">
        <f>VLOOKUP(A1854,table3__3[],4,FALSE)</f>
        <v>20463</v>
      </c>
      <c r="M1854" s="22" t="str">
        <f>VLOOKUP(A1854,table3__3[],5,FALSE)</f>
        <v>tier - 2</v>
      </c>
      <c r="N1854" t="str">
        <f>VLOOKUP(A1854,table3__3[],6,)</f>
        <v>tier - 2</v>
      </c>
      <c r="O1854" t="str">
        <f>VLOOKUP(A1854,table3__3[],7,FALSE)</f>
        <v>R1013</v>
      </c>
      <c r="P1854" s="8">
        <f>VLOOKUP(A1854,table3__3[],8,FALSE)</f>
        <v>53</v>
      </c>
      <c r="Q1854">
        <f>VLOOKUP(A1853,table3__3[],8,)</f>
        <v>60</v>
      </c>
    </row>
    <row r="1855" spans="1:17" x14ac:dyDescent="0.3">
      <c r="A1855" s="13" t="s">
        <v>514</v>
      </c>
      <c r="B1855" s="14" t="s">
        <v>7380</v>
      </c>
      <c r="C1855">
        <f>VLOOKUP(A1855,table2!A1855:J4189,2,FALSE)</f>
        <v>27.72</v>
      </c>
      <c r="D1855">
        <f>VLOOKUP(A1855,table2!A1855:J4189,3,FALSE)</f>
        <v>5.03</v>
      </c>
      <c r="E1855" t="str">
        <f>VLOOKUP(A1855,table2!A1855:J4189,4,FALSE)</f>
        <v>Yes</v>
      </c>
      <c r="F1855" t="str">
        <f>VLOOKUP(A1855,table2!A1855:J4189,5,FALSE)</f>
        <v>No</v>
      </c>
      <c r="G1855" t="str">
        <f>VLOOKUP(A1855,table2!A1855:J4189,6,FALSE)</f>
        <v>No</v>
      </c>
      <c r="H1855" s="26">
        <f>VLOOKUP(A1855,table2!A1855:J4189,7,FALSE)</f>
        <v>1</v>
      </c>
      <c r="I1855" t="str">
        <f>VLOOKUP(A1855,table2!A1855:J4189,8,FALSE)</f>
        <v>No</v>
      </c>
      <c r="J1855" t="str">
        <f>VLOOKUP(A1855,table2!A1855:J4189,9,FALSE)</f>
        <v>OVER WEIGHT</v>
      </c>
      <c r="K1855" t="str">
        <f>VLOOKUP(A1855,table2!A1855:J4189,10,FALSE)</f>
        <v>NORMAL</v>
      </c>
      <c r="L1855" s="22">
        <f>VLOOKUP(A1855,table3__3[],4,FALSE)</f>
        <v>20568</v>
      </c>
      <c r="M1855" s="22" t="str">
        <f>VLOOKUP(A1855,table3__3[],5,FALSE)</f>
        <v>tier - 3</v>
      </c>
      <c r="N1855" t="str">
        <f>VLOOKUP(A1855,table3__3[],6,)</f>
        <v>tier - 2</v>
      </c>
      <c r="O1855" t="str">
        <f>VLOOKUP(A1855,table3__3[],7,FALSE)</f>
        <v>R1012</v>
      </c>
      <c r="P1855" s="8">
        <f>VLOOKUP(A1855,table3__3[],8,FALSE)</f>
        <v>56</v>
      </c>
      <c r="Q1855">
        <f>VLOOKUP(A1854,table3__3[],8,)</f>
        <v>53</v>
      </c>
    </row>
    <row r="1856" spans="1:17" x14ac:dyDescent="0.3">
      <c r="A1856" s="11" t="s">
        <v>513</v>
      </c>
      <c r="B1856" s="12" t="s">
        <v>5944</v>
      </c>
      <c r="C1856">
        <f>VLOOKUP(A1856,table2!A1856:J4190,2,FALSE)</f>
        <v>31.5</v>
      </c>
      <c r="D1856">
        <f>VLOOKUP(A1856,table2!A1856:J4190,3,FALSE)</f>
        <v>9.6199999999999992</v>
      </c>
      <c r="E1856" t="str">
        <f>VLOOKUP(A1856,table2!A1856:J4190,4,FALSE)</f>
        <v>Yes</v>
      </c>
      <c r="F1856" t="str">
        <f>VLOOKUP(A1856,table2!A1856:J4190,5,FALSE)</f>
        <v>No</v>
      </c>
      <c r="G1856" t="str">
        <f>VLOOKUP(A1856,table2!A1856:J4190,6,FALSE)</f>
        <v>No</v>
      </c>
      <c r="H1856" s="26">
        <f>VLOOKUP(A1856,table2!A1856:J4190,7,FALSE)</f>
        <v>1</v>
      </c>
      <c r="I1856" t="str">
        <f>VLOOKUP(A1856,table2!A1856:J4190,8,FALSE)</f>
        <v>No</v>
      </c>
      <c r="J1856" t="str">
        <f>VLOOKUP(A1856,table2!A1856:J4190,9,FALSE)</f>
        <v>OBESITY</v>
      </c>
      <c r="K1856" t="str">
        <f>VLOOKUP(A1856,table2!A1856:J4190,10,FALSE)</f>
        <v>DIABETES</v>
      </c>
      <c r="L1856" s="22">
        <f>VLOOKUP(A1856,table3__3[],4,FALSE)</f>
        <v>20630</v>
      </c>
      <c r="M1856" s="22" t="str">
        <f>VLOOKUP(A1856,table3__3[],5,FALSE)</f>
        <v>tier - 2</v>
      </c>
      <c r="N1856" t="str">
        <f>VLOOKUP(A1856,table3__3[],6,)</f>
        <v>tier - 3</v>
      </c>
      <c r="O1856" t="str">
        <f>VLOOKUP(A1856,table3__3[],7,FALSE)</f>
        <v>R1011</v>
      </c>
      <c r="P1856" s="8">
        <f>VLOOKUP(A1856,table3__3[],8,FALSE)</f>
        <v>55</v>
      </c>
      <c r="Q1856">
        <f>VLOOKUP(A1855,table3__3[],8,)</f>
        <v>56</v>
      </c>
    </row>
    <row r="1857" spans="1:17" x14ac:dyDescent="0.3">
      <c r="A1857" s="13" t="s">
        <v>512</v>
      </c>
      <c r="B1857" s="14" t="s">
        <v>7679</v>
      </c>
      <c r="C1857">
        <f>VLOOKUP(A1857,table2!A1857:J4191,2,FALSE)</f>
        <v>29.7</v>
      </c>
      <c r="D1857">
        <f>VLOOKUP(A1857,table2!A1857:J4191,3,FALSE)</f>
        <v>6.77</v>
      </c>
      <c r="E1857" t="str">
        <f>VLOOKUP(A1857,table2!A1857:J4191,4,FALSE)</f>
        <v>Yes</v>
      </c>
      <c r="F1857" t="str">
        <f>VLOOKUP(A1857,table2!A1857:J4191,5,FALSE)</f>
        <v>No</v>
      </c>
      <c r="G1857" t="str">
        <f>VLOOKUP(A1857,table2!A1857:J4191,6,FALSE)</f>
        <v>No</v>
      </c>
      <c r="H1857" s="26">
        <f>VLOOKUP(A1857,table2!A1857:J4191,7,FALSE)</f>
        <v>1</v>
      </c>
      <c r="I1857" t="str">
        <f>VLOOKUP(A1857,table2!A1857:J4191,8,FALSE)</f>
        <v>No</v>
      </c>
      <c r="J1857" t="str">
        <f>VLOOKUP(A1857,table2!A1857:J4191,9,FALSE)</f>
        <v>OVER WEIGHT</v>
      </c>
      <c r="K1857" t="str">
        <f>VLOOKUP(A1857,table2!A1857:J4191,10,FALSE)</f>
        <v>DIABETES</v>
      </c>
      <c r="L1857" s="22">
        <f>VLOOKUP(A1857,table3__3[],4,FALSE)</f>
        <v>20709</v>
      </c>
      <c r="M1857" s="22" t="str">
        <f>VLOOKUP(A1857,table3__3[],5,FALSE)</f>
        <v>tier - 3</v>
      </c>
      <c r="N1857" t="str">
        <f>VLOOKUP(A1857,table3__3[],6,)</f>
        <v>tier - 2</v>
      </c>
      <c r="O1857" t="str">
        <f>VLOOKUP(A1857,table3__3[],7,FALSE)</f>
        <v>R1019</v>
      </c>
      <c r="P1857" s="8">
        <f>VLOOKUP(A1857,table3__3[],8,FALSE)</f>
        <v>57</v>
      </c>
      <c r="Q1857">
        <f>VLOOKUP(A1856,table3__3[],8,)</f>
        <v>55</v>
      </c>
    </row>
    <row r="1858" spans="1:17" x14ac:dyDescent="0.3">
      <c r="A1858" s="11" t="s">
        <v>511</v>
      </c>
      <c r="B1858" s="12" t="s">
        <v>7680</v>
      </c>
      <c r="C1858">
        <f>VLOOKUP(A1858,table2!A1858:J4192,2,FALSE)</f>
        <v>21.26</v>
      </c>
      <c r="D1858">
        <f>VLOOKUP(A1858,table2!A1858:J4192,3,FALSE)</f>
        <v>5.36</v>
      </c>
      <c r="E1858" t="str">
        <f>VLOOKUP(A1858,table2!A1858:J4192,4,FALSE)</f>
        <v>Yes</v>
      </c>
      <c r="F1858" t="str">
        <f>VLOOKUP(A1858,table2!A1858:J4192,5,FALSE)</f>
        <v>No</v>
      </c>
      <c r="G1858" t="str">
        <f>VLOOKUP(A1858,table2!A1858:J4192,6,FALSE)</f>
        <v>No</v>
      </c>
      <c r="H1858" s="26">
        <f>VLOOKUP(A1858,table2!A1858:J4192,7,FALSE)</f>
        <v>1</v>
      </c>
      <c r="I1858" t="str">
        <f>VLOOKUP(A1858,table2!A1858:J4192,8,FALSE)</f>
        <v>No</v>
      </c>
      <c r="J1858" t="str">
        <f>VLOOKUP(A1858,table2!A1858:J4192,9,FALSE)</f>
        <v>NORMAL WEIGHT</v>
      </c>
      <c r="K1858" t="str">
        <f>VLOOKUP(A1858,table2!A1858:J4192,10,FALSE)</f>
        <v>NORMAL</v>
      </c>
      <c r="L1858" s="22">
        <f>VLOOKUP(A1858,table3__3[],4,FALSE)</f>
        <v>20746</v>
      </c>
      <c r="M1858" s="22" t="str">
        <f>VLOOKUP(A1858,table3__3[],5,FALSE)</f>
        <v>tier - 3</v>
      </c>
      <c r="N1858" t="str">
        <f>VLOOKUP(A1858,table3__3[],6,)</f>
        <v>tier - 1</v>
      </c>
      <c r="O1858" t="str">
        <f>VLOOKUP(A1858,table3__3[],7,FALSE)</f>
        <v>R1012</v>
      </c>
      <c r="P1858" s="8">
        <f>VLOOKUP(A1858,table3__3[],8,FALSE)</f>
        <v>30</v>
      </c>
      <c r="Q1858">
        <f>VLOOKUP(A1857,table3__3[],8,)</f>
        <v>57</v>
      </c>
    </row>
    <row r="1859" spans="1:17" x14ac:dyDescent="0.3">
      <c r="A1859" s="13" t="s">
        <v>510</v>
      </c>
      <c r="B1859" s="14" t="s">
        <v>7682</v>
      </c>
      <c r="C1859">
        <f>VLOOKUP(A1859,table2!A1859:J4193,2,FALSE)</f>
        <v>17.09</v>
      </c>
      <c r="D1859">
        <f>VLOOKUP(A1859,table2!A1859:J4193,3,FALSE)</f>
        <v>5.69</v>
      </c>
      <c r="E1859" t="str">
        <f>VLOOKUP(A1859,table2!A1859:J4193,4,FALSE)</f>
        <v>No</v>
      </c>
      <c r="F1859" t="str">
        <f>VLOOKUP(A1859,table2!A1859:J4193,5,FALSE)</f>
        <v>No</v>
      </c>
      <c r="G1859" t="str">
        <f>VLOOKUP(A1859,table2!A1859:J4193,6,FALSE)</f>
        <v>No</v>
      </c>
      <c r="H1859" s="26">
        <f>VLOOKUP(A1859,table2!A1859:J4193,7,FALSE)</f>
        <v>0</v>
      </c>
      <c r="I1859" t="str">
        <f>VLOOKUP(A1859,table2!A1859:J4193,8,FALSE)</f>
        <v>No</v>
      </c>
      <c r="J1859" t="str">
        <f>VLOOKUP(A1859,table2!A1859:J4193,9,FALSE)</f>
        <v>UNDER WEIGHT</v>
      </c>
      <c r="K1859" t="str">
        <f>VLOOKUP(A1859,table2!A1859:J4193,10,FALSE)</f>
        <v>NORMAL</v>
      </c>
      <c r="L1859" s="22">
        <f>VLOOKUP(A1859,table3__3[],4,FALSE)</f>
        <v>20774</v>
      </c>
      <c r="M1859" s="22" t="str">
        <f>VLOOKUP(A1859,table3__3[],5,FALSE)</f>
        <v>tier - 2</v>
      </c>
      <c r="N1859" t="str">
        <f>VLOOKUP(A1859,table3__3[],6,)</f>
        <v>tier - 3</v>
      </c>
      <c r="O1859" t="str">
        <f>VLOOKUP(A1859,table3__3[],7,FALSE)</f>
        <v>R1017</v>
      </c>
      <c r="P1859" s="8">
        <f>VLOOKUP(A1859,table3__3[],8,FALSE)</f>
        <v>36</v>
      </c>
      <c r="Q1859">
        <f>VLOOKUP(A1858,table3__3[],8,)</f>
        <v>30</v>
      </c>
    </row>
    <row r="1860" spans="1:17" x14ac:dyDescent="0.3">
      <c r="A1860" s="11" t="s">
        <v>509</v>
      </c>
      <c r="B1860" s="12" t="s">
        <v>6562</v>
      </c>
      <c r="C1860">
        <f>VLOOKUP(A1860,table2!A1860:J4194,2,FALSE)</f>
        <v>24.3</v>
      </c>
      <c r="D1860">
        <f>VLOOKUP(A1860,table2!A1860:J4194,3,FALSE)</f>
        <v>4.9000000000000004</v>
      </c>
      <c r="E1860" t="str">
        <f>VLOOKUP(A1860,table2!A1860:J4194,4,FALSE)</f>
        <v>Yes</v>
      </c>
      <c r="F1860" t="str">
        <f>VLOOKUP(A1860,table2!A1860:J4194,5,FALSE)</f>
        <v>No</v>
      </c>
      <c r="G1860" t="str">
        <f>VLOOKUP(A1860,table2!A1860:J4194,6,FALSE)</f>
        <v>Yes</v>
      </c>
      <c r="H1860" s="26">
        <f>VLOOKUP(A1860,table2!A1860:J4194,7,FALSE)</f>
        <v>1</v>
      </c>
      <c r="I1860" t="str">
        <f>VLOOKUP(A1860,table2!A1860:J4194,8,FALSE)</f>
        <v>No</v>
      </c>
      <c r="J1860" t="str">
        <f>VLOOKUP(A1860,table2!A1860:J4194,9,FALSE)</f>
        <v>NORMAL WEIGHT</v>
      </c>
      <c r="K1860" t="str">
        <f>VLOOKUP(A1860,table2!A1860:J4194,10,FALSE)</f>
        <v>NORMAL</v>
      </c>
      <c r="L1860" s="22">
        <f>VLOOKUP(A1860,table3__3[],4,FALSE)</f>
        <v>20781</v>
      </c>
      <c r="M1860" s="22" t="str">
        <f>VLOOKUP(A1860,table3__3[],5,FALSE)</f>
        <v>tier - 2</v>
      </c>
      <c r="N1860" t="str">
        <f>VLOOKUP(A1860,table3__3[],6,)</f>
        <v>tier - 3</v>
      </c>
      <c r="O1860" t="str">
        <f>VLOOKUP(A1860,table3__3[],7,FALSE)</f>
        <v>R1013</v>
      </c>
      <c r="P1860" s="8">
        <f>VLOOKUP(A1860,table3__3[],8,FALSE)</f>
        <v>55</v>
      </c>
      <c r="Q1860">
        <f>VLOOKUP(A1859,table3__3[],8,)</f>
        <v>36</v>
      </c>
    </row>
    <row r="1861" spans="1:17" x14ac:dyDescent="0.3">
      <c r="A1861" s="13" t="s">
        <v>508</v>
      </c>
      <c r="B1861" s="14" t="s">
        <v>6287</v>
      </c>
      <c r="C1861">
        <f>VLOOKUP(A1861,table2!A1861:J4195,2,FALSE)</f>
        <v>29.734999999999999</v>
      </c>
      <c r="D1861">
        <f>VLOOKUP(A1861,table2!A1861:J4195,3,FALSE)</f>
        <v>5.78</v>
      </c>
      <c r="E1861" t="str">
        <f>VLOOKUP(A1861,table2!A1861:J4195,4,FALSE)</f>
        <v>No</v>
      </c>
      <c r="F1861" t="str">
        <f>VLOOKUP(A1861,table2!A1861:J4195,5,FALSE)</f>
        <v>No</v>
      </c>
      <c r="G1861" t="str">
        <f>VLOOKUP(A1861,table2!A1861:J4195,6,FALSE)</f>
        <v>No</v>
      </c>
      <c r="H1861" s="26">
        <f>VLOOKUP(A1861,table2!A1861:J4195,7,FALSE)</f>
        <v>0</v>
      </c>
      <c r="I1861" t="str">
        <f>VLOOKUP(A1861,table2!A1861:J4195,8,FALSE)</f>
        <v>No</v>
      </c>
      <c r="J1861" t="str">
        <f>VLOOKUP(A1861,table2!A1861:J4195,9,FALSE)</f>
        <v>OVER WEIGHT</v>
      </c>
      <c r="K1861" t="str">
        <f>VLOOKUP(A1861,table2!A1861:J4195,10,FALSE)</f>
        <v>PREDIABETES</v>
      </c>
      <c r="L1861" s="22">
        <f>VLOOKUP(A1861,table3__3[],4,FALSE)</f>
        <v>20879</v>
      </c>
      <c r="M1861" s="22" t="str">
        <f>VLOOKUP(A1861,table3__3[],5,FALSE)</f>
        <v>tier - 2</v>
      </c>
      <c r="N1861" t="str">
        <f>VLOOKUP(A1861,table3__3[],6,)</f>
        <v>tier - 1</v>
      </c>
      <c r="O1861" t="str">
        <f>VLOOKUP(A1861,table3__3[],7,FALSE)</f>
        <v>R1024</v>
      </c>
      <c r="P1861" s="8">
        <f>VLOOKUP(A1861,table3__3[],8,FALSE)</f>
        <v>47</v>
      </c>
      <c r="Q1861">
        <f>VLOOKUP(A1860,table3__3[],8,)</f>
        <v>55</v>
      </c>
    </row>
    <row r="1862" spans="1:17" x14ac:dyDescent="0.3">
      <c r="A1862" s="11" t="s">
        <v>507</v>
      </c>
      <c r="B1862" s="12" t="s">
        <v>7685</v>
      </c>
      <c r="C1862">
        <f>VLOOKUP(A1862,table2!A1862:J4196,2,FALSE)</f>
        <v>29.26</v>
      </c>
      <c r="D1862">
        <f>VLOOKUP(A1862,table2!A1862:J4196,3,FALSE)</f>
        <v>4.7</v>
      </c>
      <c r="E1862" t="str">
        <f>VLOOKUP(A1862,table2!A1862:J4196,4,FALSE)</f>
        <v>No</v>
      </c>
      <c r="F1862" t="str">
        <f>VLOOKUP(A1862,table2!A1862:J4196,5,FALSE)</f>
        <v>No</v>
      </c>
      <c r="G1862" t="str">
        <f>VLOOKUP(A1862,table2!A1862:J4196,6,FALSE)</f>
        <v>No</v>
      </c>
      <c r="H1862" s="26">
        <f>VLOOKUP(A1862,table2!A1862:J4196,7,FALSE)</f>
        <v>0</v>
      </c>
      <c r="I1862" t="str">
        <f>VLOOKUP(A1862,table2!A1862:J4196,8,FALSE)</f>
        <v>No</v>
      </c>
      <c r="J1862" t="str">
        <f>VLOOKUP(A1862,table2!A1862:J4196,9,FALSE)</f>
        <v>OVER WEIGHT</v>
      </c>
      <c r="K1862" t="str">
        <f>VLOOKUP(A1862,table2!A1862:J4196,10,FALSE)</f>
        <v>NORMAL</v>
      </c>
      <c r="L1862" s="22">
        <f>VLOOKUP(A1862,table3__3[],4,FALSE)</f>
        <v>20893</v>
      </c>
      <c r="M1862" s="22" t="str">
        <f>VLOOKUP(A1862,table3__3[],5,FALSE)</f>
        <v>tier - 2</v>
      </c>
      <c r="N1862" t="str">
        <f>VLOOKUP(A1862,table3__3[],6,)</f>
        <v>tier - 3</v>
      </c>
      <c r="O1862" t="str">
        <f>VLOOKUP(A1862,table3__3[],7,FALSE)</f>
        <v>R1012</v>
      </c>
      <c r="P1862" s="8">
        <f>VLOOKUP(A1862,table3__3[],8,FALSE)</f>
        <v>58</v>
      </c>
      <c r="Q1862">
        <f>VLOOKUP(A1861,table3__3[],8,)</f>
        <v>47</v>
      </c>
    </row>
    <row r="1863" spans="1:17" x14ac:dyDescent="0.3">
      <c r="A1863" s="13" t="s">
        <v>506</v>
      </c>
      <c r="B1863" s="14" t="s">
        <v>5463</v>
      </c>
      <c r="C1863">
        <f>VLOOKUP(A1863,table2!A1863:J4197,2,FALSE)</f>
        <v>33</v>
      </c>
      <c r="D1863">
        <f>VLOOKUP(A1863,table2!A1863:J4197,3,FALSE)</f>
        <v>6.28</v>
      </c>
      <c r="E1863" t="str">
        <f>VLOOKUP(A1863,table2!A1863:J4197,4,FALSE)</f>
        <v>No</v>
      </c>
      <c r="F1863" t="str">
        <f>VLOOKUP(A1863,table2!A1863:J4197,5,FALSE)</f>
        <v>No</v>
      </c>
      <c r="G1863" t="str">
        <f>VLOOKUP(A1863,table2!A1863:J4197,6,FALSE)</f>
        <v>No</v>
      </c>
      <c r="H1863" s="26">
        <f>VLOOKUP(A1863,table2!A1863:J4197,7,FALSE)</f>
        <v>0</v>
      </c>
      <c r="I1863" t="str">
        <f>VLOOKUP(A1863,table2!A1863:J4197,8,FALSE)</f>
        <v>No</v>
      </c>
      <c r="J1863" t="str">
        <f>VLOOKUP(A1863,table2!A1863:J4197,9,FALSE)</f>
        <v>OBESITY</v>
      </c>
      <c r="K1863" t="str">
        <f>VLOOKUP(A1863,table2!A1863:J4197,10,FALSE)</f>
        <v>PREDIABETES</v>
      </c>
      <c r="L1863" s="22">
        <f>VLOOKUP(A1863,table3__3[],4,FALSE)</f>
        <v>20984</v>
      </c>
      <c r="M1863" s="22" t="str">
        <f>VLOOKUP(A1863,table3__3[],5,FALSE)</f>
        <v>tier - 2</v>
      </c>
      <c r="N1863" t="str">
        <f>VLOOKUP(A1863,table3__3[],6,)</f>
        <v>tier - 2</v>
      </c>
      <c r="O1863" t="str">
        <f>VLOOKUP(A1863,table3__3[],7,FALSE)</f>
        <v>R1015</v>
      </c>
      <c r="P1863" s="8">
        <f>VLOOKUP(A1863,table3__3[],8,FALSE)</f>
        <v>35</v>
      </c>
      <c r="Q1863">
        <f>VLOOKUP(A1862,table3__3[],8,)</f>
        <v>58</v>
      </c>
    </row>
    <row r="1864" spans="1:17" x14ac:dyDescent="0.3">
      <c r="A1864" s="11" t="s">
        <v>505</v>
      </c>
      <c r="B1864" s="12" t="s">
        <v>7687</v>
      </c>
      <c r="C1864">
        <f>VLOOKUP(A1864,table2!A1864:J4198,2,FALSE)</f>
        <v>31.065000000000001</v>
      </c>
      <c r="D1864">
        <f>VLOOKUP(A1864,table2!A1864:J4198,3,FALSE)</f>
        <v>4.2300000000000004</v>
      </c>
      <c r="E1864" t="str">
        <f>VLOOKUP(A1864,table2!A1864:J4198,4,FALSE)</f>
        <v>No</v>
      </c>
      <c r="F1864" t="str">
        <f>VLOOKUP(A1864,table2!A1864:J4198,5,FALSE)</f>
        <v>No</v>
      </c>
      <c r="G1864" t="str">
        <f>VLOOKUP(A1864,table2!A1864:J4198,6,FALSE)</f>
        <v>No</v>
      </c>
      <c r="H1864" s="26">
        <f>VLOOKUP(A1864,table2!A1864:J4198,7,FALSE)</f>
        <v>0</v>
      </c>
      <c r="I1864" t="str">
        <f>VLOOKUP(A1864,table2!A1864:J4198,8,FALSE)</f>
        <v>No</v>
      </c>
      <c r="J1864" t="str">
        <f>VLOOKUP(A1864,table2!A1864:J4198,9,FALSE)</f>
        <v>OBESITY</v>
      </c>
      <c r="K1864" t="str">
        <f>VLOOKUP(A1864,table2!A1864:J4198,10,FALSE)</f>
        <v>NORMAL</v>
      </c>
      <c r="L1864" s="22">
        <f>VLOOKUP(A1864,table3__3[],4,FALSE)</f>
        <v>21082</v>
      </c>
      <c r="M1864" s="22" t="str">
        <f>VLOOKUP(A1864,table3__3[],5,FALSE)</f>
        <v>tier - 3</v>
      </c>
      <c r="N1864" t="str">
        <f>VLOOKUP(A1864,table3__3[],6,)</f>
        <v>tier - 2</v>
      </c>
      <c r="O1864" t="str">
        <f>VLOOKUP(A1864,table3__3[],7,FALSE)</f>
        <v>R1011</v>
      </c>
      <c r="P1864" s="8">
        <f>VLOOKUP(A1864,table3__3[],8,FALSE)</f>
        <v>39</v>
      </c>
      <c r="Q1864">
        <f>VLOOKUP(A1863,table3__3[],8,)</f>
        <v>35</v>
      </c>
    </row>
    <row r="1865" spans="1:17" x14ac:dyDescent="0.3">
      <c r="A1865" s="13" t="s">
        <v>504</v>
      </c>
      <c r="B1865" s="14" t="s">
        <v>7689</v>
      </c>
      <c r="C1865">
        <f>VLOOKUP(A1865,table2!A1865:J4199,2,FALSE)</f>
        <v>26.51</v>
      </c>
      <c r="D1865">
        <f>VLOOKUP(A1865,table2!A1865:J4199,3,FALSE)</f>
        <v>6.17</v>
      </c>
      <c r="E1865" t="str">
        <f>VLOOKUP(A1865,table2!A1865:J4199,4,FALSE)</f>
        <v>No</v>
      </c>
      <c r="F1865" t="str">
        <f>VLOOKUP(A1865,table2!A1865:J4199,5,FALSE)</f>
        <v>No</v>
      </c>
      <c r="G1865" t="str">
        <f>VLOOKUP(A1865,table2!A1865:J4199,6,FALSE)</f>
        <v>No</v>
      </c>
      <c r="H1865" s="26">
        <f>VLOOKUP(A1865,table2!A1865:J4199,7,FALSE)</f>
        <v>0</v>
      </c>
      <c r="I1865" t="str">
        <f>VLOOKUP(A1865,table2!A1865:J4199,8,FALSE)</f>
        <v>No</v>
      </c>
      <c r="J1865" t="str">
        <f>VLOOKUP(A1865,table2!A1865:J4199,9,FALSE)</f>
        <v>OVER WEIGHT</v>
      </c>
      <c r="K1865" t="str">
        <f>VLOOKUP(A1865,table2!A1865:J4199,10,FALSE)</f>
        <v>PREDIABETES</v>
      </c>
      <c r="L1865" s="22">
        <f>VLOOKUP(A1865,table3__3[],4,FALSE)</f>
        <v>21099</v>
      </c>
      <c r="M1865" s="22" t="str">
        <f>VLOOKUP(A1865,table3__3[],5,FALSE)</f>
        <v>tier - 3</v>
      </c>
      <c r="N1865" t="str">
        <f>VLOOKUP(A1865,table3__3[],6,)</f>
        <v>tier - 3</v>
      </c>
      <c r="O1865" t="str">
        <f>VLOOKUP(A1865,table3__3[],7,FALSE)</f>
        <v>R1012</v>
      </c>
      <c r="P1865" s="8">
        <f>VLOOKUP(A1865,table3__3[],8,FALSE)</f>
        <v>45</v>
      </c>
      <c r="Q1865">
        <f>VLOOKUP(A1864,table3__3[],8,)</f>
        <v>39</v>
      </c>
    </row>
    <row r="1866" spans="1:17" x14ac:dyDescent="0.3">
      <c r="A1866" s="11" t="s">
        <v>503</v>
      </c>
      <c r="B1866" s="12" t="s">
        <v>5550</v>
      </c>
      <c r="C1866">
        <f>VLOOKUP(A1866,table2!A1866:J4200,2,FALSE)</f>
        <v>28.88</v>
      </c>
      <c r="D1866">
        <f>VLOOKUP(A1866,table2!A1866:J4200,3,FALSE)</f>
        <v>4.96</v>
      </c>
      <c r="E1866" t="str">
        <f>VLOOKUP(A1866,table2!A1866:J4200,4,FALSE)</f>
        <v>No</v>
      </c>
      <c r="F1866" t="str">
        <f>VLOOKUP(A1866,table2!A1866:J4200,5,FALSE)</f>
        <v>No</v>
      </c>
      <c r="G1866" t="str">
        <f>VLOOKUP(A1866,table2!A1866:J4200,6,FALSE)</f>
        <v>No</v>
      </c>
      <c r="H1866" s="26">
        <f>VLOOKUP(A1866,table2!A1866:J4200,7,FALSE)</f>
        <v>0</v>
      </c>
      <c r="I1866" t="str">
        <f>VLOOKUP(A1866,table2!A1866:J4200,8,FALSE)</f>
        <v>No</v>
      </c>
      <c r="J1866" t="str">
        <f>VLOOKUP(A1866,table2!A1866:J4200,9,FALSE)</f>
        <v>OVER WEIGHT</v>
      </c>
      <c r="K1866" t="str">
        <f>VLOOKUP(A1866,table2!A1866:J4200,10,FALSE)</f>
        <v>NORMAL</v>
      </c>
      <c r="L1866" s="22">
        <f>VLOOKUP(A1866,table3__3[],4,FALSE)</f>
        <v>21196</v>
      </c>
      <c r="M1866" s="22" t="str">
        <f>VLOOKUP(A1866,table3__3[],5,FALSE)</f>
        <v>tier - 3</v>
      </c>
      <c r="N1866" t="str">
        <f>VLOOKUP(A1866,table3__3[],6,)</f>
        <v>tier - 1</v>
      </c>
      <c r="O1866" t="str">
        <f>VLOOKUP(A1866,table3__3[],7,FALSE)</f>
        <v>R1013</v>
      </c>
      <c r="P1866" s="8">
        <f>VLOOKUP(A1866,table3__3[],8,FALSE)</f>
        <v>53</v>
      </c>
      <c r="Q1866">
        <f>VLOOKUP(A1865,table3__3[],8,)</f>
        <v>45</v>
      </c>
    </row>
    <row r="1867" spans="1:17" x14ac:dyDescent="0.3">
      <c r="A1867" s="13" t="s">
        <v>502</v>
      </c>
      <c r="B1867" s="14" t="s">
        <v>7691</v>
      </c>
      <c r="C1867">
        <f>VLOOKUP(A1867,table2!A1867:J4201,2,FALSE)</f>
        <v>35.814999999999998</v>
      </c>
      <c r="D1867">
        <f>VLOOKUP(A1867,table2!A1867:J4201,3,FALSE)</f>
        <v>5.1100000000000003</v>
      </c>
      <c r="E1867" t="str">
        <f>VLOOKUP(A1867,table2!A1867:J4201,4,FALSE)</f>
        <v>Yes</v>
      </c>
      <c r="F1867" t="str">
        <f>VLOOKUP(A1867,table2!A1867:J4201,5,FALSE)</f>
        <v>No</v>
      </c>
      <c r="G1867" t="str">
        <f>VLOOKUP(A1867,table2!A1867:J4201,6,FALSE)</f>
        <v>No</v>
      </c>
      <c r="H1867" s="26">
        <f>VLOOKUP(A1867,table2!A1867:J4201,7,FALSE)</f>
        <v>1</v>
      </c>
      <c r="I1867" t="str">
        <f>VLOOKUP(A1867,table2!A1867:J4201,8,FALSE)</f>
        <v>No</v>
      </c>
      <c r="J1867" t="str">
        <f>VLOOKUP(A1867,table2!A1867:J4201,9,FALSE)</f>
        <v>OBESITY</v>
      </c>
      <c r="K1867" t="str">
        <f>VLOOKUP(A1867,table2!A1867:J4201,10,FALSE)</f>
        <v>NORMAL</v>
      </c>
      <c r="L1867" s="22">
        <f>VLOOKUP(A1867,table3__3[],4,FALSE)</f>
        <v>21224</v>
      </c>
      <c r="M1867" s="22" t="str">
        <f>VLOOKUP(A1867,table3__3[],5,FALSE)</f>
        <v>tier - 3</v>
      </c>
      <c r="N1867" t="str">
        <f>VLOOKUP(A1867,table3__3[],6,)</f>
        <v>tier - 2</v>
      </c>
      <c r="O1867" t="str">
        <f>VLOOKUP(A1867,table3__3[],7,FALSE)</f>
        <v>R1013</v>
      </c>
      <c r="P1867" s="8">
        <f>VLOOKUP(A1867,table3__3[],8,FALSE)</f>
        <v>48</v>
      </c>
      <c r="Q1867">
        <f>VLOOKUP(A1866,table3__3[],8,)</f>
        <v>53</v>
      </c>
    </row>
    <row r="1868" spans="1:17" x14ac:dyDescent="0.3">
      <c r="A1868" s="11" t="s">
        <v>501</v>
      </c>
      <c r="B1868" s="12" t="s">
        <v>6149</v>
      </c>
      <c r="C1868">
        <f>VLOOKUP(A1868,table2!A1868:J4202,2,FALSE)</f>
        <v>21.28</v>
      </c>
      <c r="D1868">
        <f>VLOOKUP(A1868,table2!A1868:J4202,3,FALSE)</f>
        <v>4.05</v>
      </c>
      <c r="E1868" t="str">
        <f>VLOOKUP(A1868,table2!A1868:J4202,4,FALSE)</f>
        <v>No</v>
      </c>
      <c r="F1868" t="str">
        <f>VLOOKUP(A1868,table2!A1868:J4202,5,FALSE)</f>
        <v>Yes</v>
      </c>
      <c r="G1868" t="str">
        <f>VLOOKUP(A1868,table2!A1868:J4202,6,FALSE)</f>
        <v>No</v>
      </c>
      <c r="H1868" s="26">
        <f>VLOOKUP(A1868,table2!A1868:J4202,7,FALSE)</f>
        <v>1</v>
      </c>
      <c r="I1868" t="str">
        <f>VLOOKUP(A1868,table2!A1868:J4202,8,FALSE)</f>
        <v>No</v>
      </c>
      <c r="J1868" t="str">
        <f>VLOOKUP(A1868,table2!A1868:J4202,9,FALSE)</f>
        <v>NORMAL WEIGHT</v>
      </c>
      <c r="K1868" t="str">
        <f>VLOOKUP(A1868,table2!A1868:J4202,10,FALSE)</f>
        <v>NORMAL</v>
      </c>
      <c r="L1868" s="22">
        <f>VLOOKUP(A1868,table3__3[],4,FALSE)</f>
        <v>21232</v>
      </c>
      <c r="M1868" s="22" t="str">
        <f>VLOOKUP(A1868,table3__3[],5,FALSE)</f>
        <v>tier - 3</v>
      </c>
      <c r="N1868" t="str">
        <f>VLOOKUP(A1868,table3__3[],6,)</f>
        <v>tier - 2</v>
      </c>
      <c r="O1868" t="str">
        <f>VLOOKUP(A1868,table3__3[],7,FALSE)</f>
        <v>R1011</v>
      </c>
      <c r="P1868" s="8">
        <f>VLOOKUP(A1868,table3__3[],8,FALSE)</f>
        <v>48</v>
      </c>
      <c r="Q1868">
        <f>VLOOKUP(A1867,table3__3[],8,)</f>
        <v>48</v>
      </c>
    </row>
    <row r="1869" spans="1:17" x14ac:dyDescent="0.3">
      <c r="A1869" s="13" t="s">
        <v>500</v>
      </c>
      <c r="B1869" s="14" t="s">
        <v>5985</v>
      </c>
      <c r="C1869">
        <f>VLOOKUP(A1869,table2!A1869:J4203,2,FALSE)</f>
        <v>33.81</v>
      </c>
      <c r="D1869">
        <f>VLOOKUP(A1869,table2!A1869:J4203,3,FALSE)</f>
        <v>6.49</v>
      </c>
      <c r="E1869" t="str">
        <f>VLOOKUP(A1869,table2!A1869:J4203,4,FALSE)</f>
        <v>No</v>
      </c>
      <c r="F1869" t="str">
        <f>VLOOKUP(A1869,table2!A1869:J4203,5,FALSE)</f>
        <v>No</v>
      </c>
      <c r="G1869" t="str">
        <f>VLOOKUP(A1869,table2!A1869:J4203,6,FALSE)</f>
        <v>Yes</v>
      </c>
      <c r="H1869" s="26">
        <f>VLOOKUP(A1869,table2!A1869:J4203,7,FALSE)</f>
        <v>1</v>
      </c>
      <c r="I1869" t="str">
        <f>VLOOKUP(A1869,table2!A1869:J4203,8,FALSE)</f>
        <v>No</v>
      </c>
      <c r="J1869" t="str">
        <f>VLOOKUP(A1869,table2!A1869:J4203,9,FALSE)</f>
        <v>OBESITY</v>
      </c>
      <c r="K1869" t="str">
        <f>VLOOKUP(A1869,table2!A1869:J4203,10,FALSE)</f>
        <v>DIABETES</v>
      </c>
      <c r="L1869" s="22">
        <f>VLOOKUP(A1869,table3__3[],4,FALSE)</f>
        <v>21259</v>
      </c>
      <c r="M1869" s="22" t="str">
        <f>VLOOKUP(A1869,table3__3[],5,FALSE)</f>
        <v>tier - 3</v>
      </c>
      <c r="N1869" t="str">
        <f>VLOOKUP(A1869,table3__3[],6,)</f>
        <v>tier - 3</v>
      </c>
      <c r="O1869" t="str">
        <f>VLOOKUP(A1869,table3__3[],7,FALSE)</f>
        <v>R1019</v>
      </c>
      <c r="P1869" s="8">
        <f>VLOOKUP(A1869,table3__3[],8,FALSE)</f>
        <v>42</v>
      </c>
      <c r="Q1869">
        <f>VLOOKUP(A1868,table3__3[],8,)</f>
        <v>48</v>
      </c>
    </row>
    <row r="1870" spans="1:17" x14ac:dyDescent="0.3">
      <c r="A1870" s="11" t="s">
        <v>499</v>
      </c>
      <c r="B1870" s="12" t="s">
        <v>7694</v>
      </c>
      <c r="C1870">
        <f>VLOOKUP(A1870,table2!A1870:J4204,2,FALSE)</f>
        <v>44.22</v>
      </c>
      <c r="D1870">
        <f>VLOOKUP(A1870,table2!A1870:J4204,3,FALSE)</f>
        <v>4.1900000000000004</v>
      </c>
      <c r="E1870" t="str">
        <f>VLOOKUP(A1870,table2!A1870:J4204,4,FALSE)</f>
        <v>No</v>
      </c>
      <c r="F1870" t="str">
        <f>VLOOKUP(A1870,table2!A1870:J4204,5,FALSE)</f>
        <v>No</v>
      </c>
      <c r="G1870" t="str">
        <f>VLOOKUP(A1870,table2!A1870:J4204,6,FALSE)</f>
        <v>No</v>
      </c>
      <c r="H1870" s="26">
        <f>VLOOKUP(A1870,table2!A1870:J4204,7,FALSE)</f>
        <v>1</v>
      </c>
      <c r="I1870" t="str">
        <f>VLOOKUP(A1870,table2!A1870:J4204,8,FALSE)</f>
        <v>No</v>
      </c>
      <c r="J1870" t="str">
        <f>VLOOKUP(A1870,table2!A1870:J4204,9,FALSE)</f>
        <v>OBESITY</v>
      </c>
      <c r="K1870" t="str">
        <f>VLOOKUP(A1870,table2!A1870:J4204,10,FALSE)</f>
        <v>NORMAL</v>
      </c>
      <c r="L1870" s="22">
        <f>VLOOKUP(A1870,table3__3[],4,FALSE)</f>
        <v>21345</v>
      </c>
      <c r="M1870" s="22" t="str">
        <f>VLOOKUP(A1870,table3__3[],5,FALSE)</f>
        <v>tier - 3</v>
      </c>
      <c r="N1870" t="str">
        <f>VLOOKUP(A1870,table3__3[],6,)</f>
        <v>tier - 1</v>
      </c>
      <c r="O1870" t="str">
        <f>VLOOKUP(A1870,table3__3[],7,FALSE)</f>
        <v>R1024</v>
      </c>
      <c r="P1870" s="8">
        <f>VLOOKUP(A1870,table3__3[],8,FALSE)</f>
        <v>18</v>
      </c>
      <c r="Q1870">
        <f>VLOOKUP(A1869,table3__3[],8,)</f>
        <v>42</v>
      </c>
    </row>
    <row r="1871" spans="1:17" x14ac:dyDescent="0.3">
      <c r="A1871" s="13" t="s">
        <v>498</v>
      </c>
      <c r="B1871" s="14" t="s">
        <v>5127</v>
      </c>
      <c r="C1871">
        <f>VLOOKUP(A1871,table2!A1871:J4205,2,FALSE)</f>
        <v>15.46</v>
      </c>
      <c r="D1871">
        <f>VLOOKUP(A1871,table2!A1871:J4205,3,FALSE)</f>
        <v>4.99</v>
      </c>
      <c r="E1871" t="str">
        <f>VLOOKUP(A1871,table2!A1871:J4205,4,FALSE)</f>
        <v>Yes</v>
      </c>
      <c r="F1871" t="str">
        <f>VLOOKUP(A1871,table2!A1871:J4205,5,FALSE)</f>
        <v>No</v>
      </c>
      <c r="G1871" t="str">
        <f>VLOOKUP(A1871,table2!A1871:J4205,6,FALSE)</f>
        <v>Yes</v>
      </c>
      <c r="H1871" s="26">
        <f>VLOOKUP(A1871,table2!A1871:J4205,7,FALSE)</f>
        <v>1</v>
      </c>
      <c r="I1871" t="str">
        <f>VLOOKUP(A1871,table2!A1871:J4205,8,FALSE)</f>
        <v>No</v>
      </c>
      <c r="J1871" t="str">
        <f>VLOOKUP(A1871,table2!A1871:J4205,9,FALSE)</f>
        <v>UNDER WEIGHT</v>
      </c>
      <c r="K1871" t="str">
        <f>VLOOKUP(A1871,table2!A1871:J4205,10,FALSE)</f>
        <v>NORMAL</v>
      </c>
      <c r="L1871" s="22">
        <f>VLOOKUP(A1871,table3__3[],4,FALSE)</f>
        <v>21349</v>
      </c>
      <c r="M1871" s="22" t="str">
        <f>VLOOKUP(A1871,table3__3[],5,FALSE)</f>
        <v>tier - 2</v>
      </c>
      <c r="N1871" t="str">
        <f>VLOOKUP(A1871,table3__3[],6,)</f>
        <v>tier - 1</v>
      </c>
      <c r="O1871" t="str">
        <f>VLOOKUP(A1871,table3__3[],7,FALSE)</f>
        <v>R1012</v>
      </c>
      <c r="P1871" s="8">
        <f>VLOOKUP(A1871,table3__3[],8,FALSE)</f>
        <v>42</v>
      </c>
      <c r="Q1871">
        <f>VLOOKUP(A1870,table3__3[],8,)</f>
        <v>18</v>
      </c>
    </row>
    <row r="1872" spans="1:17" x14ac:dyDescent="0.3">
      <c r="A1872" s="11" t="s">
        <v>497</v>
      </c>
      <c r="B1872" s="12" t="s">
        <v>7695</v>
      </c>
      <c r="C1872">
        <f>VLOOKUP(A1872,table2!A1872:J4206,2,FALSE)</f>
        <v>30.3</v>
      </c>
      <c r="D1872">
        <f>VLOOKUP(A1872,table2!A1872:J4206,3,FALSE)</f>
        <v>4.7699999999999996</v>
      </c>
      <c r="E1872" t="str">
        <f>VLOOKUP(A1872,table2!A1872:J4206,4,FALSE)</f>
        <v>Yes</v>
      </c>
      <c r="F1872" t="str">
        <f>VLOOKUP(A1872,table2!A1872:J4206,5,FALSE)</f>
        <v>No</v>
      </c>
      <c r="G1872" t="str">
        <f>VLOOKUP(A1872,table2!A1872:J4206,6,FALSE)</f>
        <v>No</v>
      </c>
      <c r="H1872" s="26">
        <f>VLOOKUP(A1872,table2!A1872:J4206,7,FALSE)</f>
        <v>1</v>
      </c>
      <c r="I1872" t="str">
        <f>VLOOKUP(A1872,table2!A1872:J4206,8,FALSE)</f>
        <v>No</v>
      </c>
      <c r="J1872" t="str">
        <f>VLOOKUP(A1872,table2!A1872:J4206,9,FALSE)</f>
        <v>OBESITY</v>
      </c>
      <c r="K1872" t="str">
        <f>VLOOKUP(A1872,table2!A1872:J4206,10,FALSE)</f>
        <v>NORMAL</v>
      </c>
      <c r="L1872" s="22">
        <f>VLOOKUP(A1872,table3__3[],4,FALSE)</f>
        <v>21472</v>
      </c>
      <c r="M1872" s="22" t="str">
        <f>VLOOKUP(A1872,table3__3[],5,FALSE)</f>
        <v>tier - 2</v>
      </c>
      <c r="N1872" t="str">
        <f>VLOOKUP(A1872,table3__3[],6,)</f>
        <v>tier - 2</v>
      </c>
      <c r="O1872" t="str">
        <f>VLOOKUP(A1872,table3__3[],7,FALSE)</f>
        <v>R1012</v>
      </c>
      <c r="P1872" s="8">
        <f>VLOOKUP(A1872,table3__3[],8,FALSE)</f>
        <v>32</v>
      </c>
      <c r="Q1872">
        <f>VLOOKUP(A1871,table3__3[],8,)</f>
        <v>42</v>
      </c>
    </row>
    <row r="1873" spans="1:17" x14ac:dyDescent="0.3">
      <c r="A1873" s="13" t="s">
        <v>496</v>
      </c>
      <c r="B1873" s="14" t="s">
        <v>7697</v>
      </c>
      <c r="C1873">
        <f>VLOOKUP(A1873,table2!A1873:J4207,2,FALSE)</f>
        <v>16.670000000000002</v>
      </c>
      <c r="D1873">
        <f>VLOOKUP(A1873,table2!A1873:J4207,3,FALSE)</f>
        <v>5.46</v>
      </c>
      <c r="E1873" t="str">
        <f>VLOOKUP(A1873,table2!A1873:J4207,4,FALSE)</f>
        <v>No</v>
      </c>
      <c r="F1873" t="str">
        <f>VLOOKUP(A1873,table2!A1873:J4207,5,FALSE)</f>
        <v>No</v>
      </c>
      <c r="G1873" t="str">
        <f>VLOOKUP(A1873,table2!A1873:J4207,6,FALSE)</f>
        <v>No</v>
      </c>
      <c r="H1873" s="26">
        <f>VLOOKUP(A1873,table2!A1873:J4207,7,FALSE)</f>
        <v>0</v>
      </c>
      <c r="I1873" t="str">
        <f>VLOOKUP(A1873,table2!A1873:J4207,8,FALSE)</f>
        <v>No</v>
      </c>
      <c r="J1873" t="str">
        <f>VLOOKUP(A1873,table2!A1873:J4207,9,FALSE)</f>
        <v>UNDER WEIGHT</v>
      </c>
      <c r="K1873" t="str">
        <f>VLOOKUP(A1873,table2!A1873:J4207,10,FALSE)</f>
        <v>NORMAL</v>
      </c>
      <c r="L1873" s="22">
        <f>VLOOKUP(A1873,table3__3[],4,FALSE)</f>
        <v>21595</v>
      </c>
      <c r="M1873" s="22" t="str">
        <f>VLOOKUP(A1873,table3__3[],5,FALSE)</f>
        <v>tier - 2</v>
      </c>
      <c r="N1873" t="str">
        <f>VLOOKUP(A1873,table3__3[],6,)</f>
        <v>tier - 3</v>
      </c>
      <c r="O1873" t="str">
        <f>VLOOKUP(A1873,table3__3[],7,FALSE)</f>
        <v>R1012</v>
      </c>
      <c r="P1873" s="8">
        <f>VLOOKUP(A1873,table3__3[],8,FALSE)</f>
        <v>23</v>
      </c>
      <c r="Q1873">
        <f>VLOOKUP(A1872,table3__3[],8,)</f>
        <v>32</v>
      </c>
    </row>
    <row r="1874" spans="1:17" x14ac:dyDescent="0.3">
      <c r="A1874" s="11" t="s">
        <v>495</v>
      </c>
      <c r="B1874" s="12" t="s">
        <v>7699</v>
      </c>
      <c r="C1874">
        <f>VLOOKUP(A1874,table2!A1874:J4208,2,FALSE)</f>
        <v>28.594999999999999</v>
      </c>
      <c r="D1874">
        <f>VLOOKUP(A1874,table2!A1874:J4208,3,FALSE)</f>
        <v>5.43</v>
      </c>
      <c r="E1874" t="str">
        <f>VLOOKUP(A1874,table2!A1874:J4208,4,FALSE)</f>
        <v>No</v>
      </c>
      <c r="F1874" t="str">
        <f>VLOOKUP(A1874,table2!A1874:J4208,5,FALSE)</f>
        <v>No</v>
      </c>
      <c r="G1874" t="str">
        <f>VLOOKUP(A1874,table2!A1874:J4208,6,FALSE)</f>
        <v>No</v>
      </c>
      <c r="H1874" s="26">
        <f>VLOOKUP(A1874,table2!A1874:J4208,7,FALSE)</f>
        <v>0</v>
      </c>
      <c r="I1874" t="str">
        <f>VLOOKUP(A1874,table2!A1874:J4208,8,FALSE)</f>
        <v>No</v>
      </c>
      <c r="J1874" t="str">
        <f>VLOOKUP(A1874,table2!A1874:J4208,9,FALSE)</f>
        <v>OVER WEIGHT</v>
      </c>
      <c r="K1874" t="str">
        <f>VLOOKUP(A1874,table2!A1874:J4208,10,FALSE)</f>
        <v>NORMAL</v>
      </c>
      <c r="L1874" s="22">
        <f>VLOOKUP(A1874,table3__3[],4,FALSE)</f>
        <v>21660</v>
      </c>
      <c r="M1874" s="22" t="str">
        <f>VLOOKUP(A1874,table3__3[],5,FALSE)</f>
        <v>tier - 3</v>
      </c>
      <c r="N1874" t="str">
        <f>VLOOKUP(A1874,table3__3[],6,)</f>
        <v>tier - 3</v>
      </c>
      <c r="O1874" t="str">
        <f>VLOOKUP(A1874,table3__3[],7,FALSE)</f>
        <v>R1024</v>
      </c>
      <c r="P1874" s="8">
        <f>VLOOKUP(A1874,table3__3[],8,FALSE)</f>
        <v>39</v>
      </c>
      <c r="Q1874">
        <f>VLOOKUP(A1873,table3__3[],8,)</f>
        <v>23</v>
      </c>
    </row>
    <row r="1875" spans="1:17" x14ac:dyDescent="0.3">
      <c r="A1875" s="13" t="s">
        <v>494</v>
      </c>
      <c r="B1875" s="14" t="s">
        <v>7701</v>
      </c>
      <c r="C1875">
        <f>VLOOKUP(A1875,table2!A1875:J4209,2,FALSE)</f>
        <v>25.934999999999999</v>
      </c>
      <c r="D1875">
        <f>VLOOKUP(A1875,table2!A1875:J4209,3,FALSE)</f>
        <v>4.29</v>
      </c>
      <c r="E1875" t="str">
        <f>VLOOKUP(A1875,table2!A1875:J4209,4,FALSE)</f>
        <v>No</v>
      </c>
      <c r="F1875" t="str">
        <f>VLOOKUP(A1875,table2!A1875:J4209,5,FALSE)</f>
        <v>No</v>
      </c>
      <c r="G1875" t="str">
        <f>VLOOKUP(A1875,table2!A1875:J4209,6,FALSE)</f>
        <v>No</v>
      </c>
      <c r="H1875" s="26">
        <f>VLOOKUP(A1875,table2!A1875:J4209,7,FALSE)</f>
        <v>0</v>
      </c>
      <c r="I1875" t="str">
        <f>VLOOKUP(A1875,table2!A1875:J4209,8,FALSE)</f>
        <v>No</v>
      </c>
      <c r="J1875" t="str">
        <f>VLOOKUP(A1875,table2!A1875:J4209,9,FALSE)</f>
        <v>OVER WEIGHT</v>
      </c>
      <c r="K1875" t="str">
        <f>VLOOKUP(A1875,table2!A1875:J4209,10,FALSE)</f>
        <v>NORMAL</v>
      </c>
      <c r="L1875" s="22">
        <f>VLOOKUP(A1875,table3__3[],4,FALSE)</f>
        <v>21661</v>
      </c>
      <c r="M1875" s="22" t="str">
        <f>VLOOKUP(A1875,table3__3[],5,FALSE)</f>
        <v>tier - 2</v>
      </c>
      <c r="N1875" t="str">
        <f>VLOOKUP(A1875,table3__3[],6,)</f>
        <v>tier - 2</v>
      </c>
      <c r="O1875" t="str">
        <f>VLOOKUP(A1875,table3__3[],7,FALSE)</f>
        <v>R1012</v>
      </c>
      <c r="P1875" s="8">
        <f>VLOOKUP(A1875,table3__3[],8,FALSE)</f>
        <v>60</v>
      </c>
      <c r="Q1875">
        <f>VLOOKUP(A1874,table3__3[],8,)</f>
        <v>39</v>
      </c>
    </row>
    <row r="1876" spans="1:17" x14ac:dyDescent="0.3">
      <c r="A1876" s="11" t="s">
        <v>493</v>
      </c>
      <c r="B1876" s="12" t="s">
        <v>7703</v>
      </c>
      <c r="C1876">
        <f>VLOOKUP(A1876,table2!A1876:J4210,2,FALSE)</f>
        <v>27.645</v>
      </c>
      <c r="D1876">
        <f>VLOOKUP(A1876,table2!A1876:J4210,3,FALSE)</f>
        <v>5.25</v>
      </c>
      <c r="E1876" t="str">
        <f>VLOOKUP(A1876,table2!A1876:J4210,4,FALSE)</f>
        <v>No</v>
      </c>
      <c r="F1876" t="str">
        <f>VLOOKUP(A1876,table2!A1876:J4210,5,FALSE)</f>
        <v>No</v>
      </c>
      <c r="G1876" t="str">
        <f>VLOOKUP(A1876,table2!A1876:J4210,6,FALSE)</f>
        <v>No</v>
      </c>
      <c r="H1876" s="26">
        <f>VLOOKUP(A1876,table2!A1876:J4210,7,FALSE)</f>
        <v>1</v>
      </c>
      <c r="I1876" t="str">
        <f>VLOOKUP(A1876,table2!A1876:J4210,8,FALSE)</f>
        <v>No</v>
      </c>
      <c r="J1876" t="str">
        <f>VLOOKUP(A1876,table2!A1876:J4210,9,FALSE)</f>
        <v>OVER WEIGHT</v>
      </c>
      <c r="K1876" t="str">
        <f>VLOOKUP(A1876,table2!A1876:J4210,10,FALSE)</f>
        <v>NORMAL</v>
      </c>
      <c r="L1876" s="22">
        <f>VLOOKUP(A1876,table3__3[],4,FALSE)</f>
        <v>21677</v>
      </c>
      <c r="M1876" s="22" t="str">
        <f>VLOOKUP(A1876,table3__3[],5,FALSE)</f>
        <v>tier - 3</v>
      </c>
      <c r="N1876" t="str">
        <f>VLOOKUP(A1876,table3__3[],6,)</f>
        <v>tier - 1</v>
      </c>
      <c r="O1876" t="str">
        <f>VLOOKUP(A1876,table3__3[],7,FALSE)</f>
        <v>R1012</v>
      </c>
      <c r="P1876" s="8">
        <f>VLOOKUP(A1876,table3__3[],8,FALSE)</f>
        <v>46</v>
      </c>
      <c r="Q1876">
        <f>VLOOKUP(A1875,table3__3[],8,)</f>
        <v>60</v>
      </c>
    </row>
    <row r="1877" spans="1:17" x14ac:dyDescent="0.3">
      <c r="A1877" s="13" t="s">
        <v>492</v>
      </c>
      <c r="B1877" s="14" t="s">
        <v>6620</v>
      </c>
      <c r="C1877">
        <f>VLOOKUP(A1877,table2!A1877:J4211,2,FALSE)</f>
        <v>30.1</v>
      </c>
      <c r="D1877">
        <f>VLOOKUP(A1877,table2!A1877:J4211,3,FALSE)</f>
        <v>4.04</v>
      </c>
      <c r="E1877" t="str">
        <f>VLOOKUP(A1877,table2!A1877:J4211,4,FALSE)</f>
        <v>No</v>
      </c>
      <c r="F1877" t="str">
        <f>VLOOKUP(A1877,table2!A1877:J4211,5,FALSE)</f>
        <v>No</v>
      </c>
      <c r="G1877" t="str">
        <f>VLOOKUP(A1877,table2!A1877:J4211,6,FALSE)</f>
        <v>No</v>
      </c>
      <c r="H1877" s="26">
        <f>VLOOKUP(A1877,table2!A1877:J4211,7,FALSE)</f>
        <v>1</v>
      </c>
      <c r="I1877" t="str">
        <f>VLOOKUP(A1877,table2!A1877:J4211,8,FALSE)</f>
        <v>No</v>
      </c>
      <c r="J1877" t="str">
        <f>VLOOKUP(A1877,table2!A1877:J4211,9,FALSE)</f>
        <v>OBESITY</v>
      </c>
      <c r="K1877" t="str">
        <f>VLOOKUP(A1877,table2!A1877:J4211,10,FALSE)</f>
        <v>NORMAL</v>
      </c>
      <c r="L1877" s="22">
        <f>VLOOKUP(A1877,table3__3[],4,FALSE)</f>
        <v>21771</v>
      </c>
      <c r="M1877" s="22" t="str">
        <f>VLOOKUP(A1877,table3__3[],5,FALSE)</f>
        <v>tier - 3</v>
      </c>
      <c r="N1877" t="str">
        <f>VLOOKUP(A1877,table3__3[],6,)</f>
        <v>tier - 1</v>
      </c>
      <c r="O1877" t="str">
        <f>VLOOKUP(A1877,table3__3[],7,FALSE)</f>
        <v>R1024</v>
      </c>
      <c r="P1877" s="8">
        <f>VLOOKUP(A1877,table3__3[],8,FALSE)</f>
        <v>43</v>
      </c>
      <c r="Q1877">
        <f>VLOOKUP(A1876,table3__3[],8,)</f>
        <v>46</v>
      </c>
    </row>
    <row r="1878" spans="1:17" x14ac:dyDescent="0.3">
      <c r="A1878" s="11" t="s">
        <v>491</v>
      </c>
      <c r="B1878" s="12" t="s">
        <v>7706</v>
      </c>
      <c r="C1878">
        <f>VLOOKUP(A1878,table2!A1878:J4212,2,FALSE)</f>
        <v>26.79</v>
      </c>
      <c r="D1878">
        <f>VLOOKUP(A1878,table2!A1878:J4212,3,FALSE)</f>
        <v>5</v>
      </c>
      <c r="E1878" t="str">
        <f>VLOOKUP(A1878,table2!A1878:J4212,4,FALSE)</f>
        <v>Yes</v>
      </c>
      <c r="F1878" t="str">
        <f>VLOOKUP(A1878,table2!A1878:J4212,5,FALSE)</f>
        <v>No</v>
      </c>
      <c r="G1878" t="str">
        <f>VLOOKUP(A1878,table2!A1878:J4212,6,FALSE)</f>
        <v>Yes</v>
      </c>
      <c r="H1878" s="26">
        <f>VLOOKUP(A1878,table2!A1878:J4212,7,FALSE)</f>
        <v>1</v>
      </c>
      <c r="I1878" t="str">
        <f>VLOOKUP(A1878,table2!A1878:J4212,8,FALSE)</f>
        <v>No</v>
      </c>
      <c r="J1878" t="str">
        <f>VLOOKUP(A1878,table2!A1878:J4212,9,FALSE)</f>
        <v>OVER WEIGHT</v>
      </c>
      <c r="K1878" t="str">
        <f>VLOOKUP(A1878,table2!A1878:J4212,10,FALSE)</f>
        <v>NORMAL</v>
      </c>
      <c r="L1878" s="22">
        <f>VLOOKUP(A1878,table3__3[],4,FALSE)</f>
        <v>21774</v>
      </c>
      <c r="M1878" s="22" t="str">
        <f>VLOOKUP(A1878,table3__3[],5,FALSE)</f>
        <v>tier - 3</v>
      </c>
      <c r="N1878" t="str">
        <f>VLOOKUP(A1878,table3__3[],6,)</f>
        <v>tier - 2</v>
      </c>
      <c r="O1878" t="str">
        <f>VLOOKUP(A1878,table3__3[],7,FALSE)</f>
        <v>R1012</v>
      </c>
      <c r="P1878" s="8">
        <f>VLOOKUP(A1878,table3__3[],8,FALSE)</f>
        <v>43</v>
      </c>
      <c r="Q1878">
        <f>VLOOKUP(A1877,table3__3[],8,)</f>
        <v>43</v>
      </c>
    </row>
    <row r="1879" spans="1:17" x14ac:dyDescent="0.3">
      <c r="A1879" s="13" t="s">
        <v>490</v>
      </c>
      <c r="B1879" s="14" t="s">
        <v>7707</v>
      </c>
      <c r="C1879">
        <f>VLOOKUP(A1879,table2!A1879:J4213,2,FALSE)</f>
        <v>27.1</v>
      </c>
      <c r="D1879">
        <f>VLOOKUP(A1879,table2!A1879:J4213,3,FALSE)</f>
        <v>4.01</v>
      </c>
      <c r="E1879" t="str">
        <f>VLOOKUP(A1879,table2!A1879:J4213,4,FALSE)</f>
        <v>Yes</v>
      </c>
      <c r="F1879" t="str">
        <f>VLOOKUP(A1879,table2!A1879:J4213,5,FALSE)</f>
        <v>No</v>
      </c>
      <c r="G1879" t="str">
        <f>VLOOKUP(A1879,table2!A1879:J4213,6,FALSE)</f>
        <v>No</v>
      </c>
      <c r="H1879" s="26">
        <f>VLOOKUP(A1879,table2!A1879:J4213,7,FALSE)</f>
        <v>1</v>
      </c>
      <c r="I1879" t="str">
        <f>VLOOKUP(A1879,table2!A1879:J4213,8,FALSE)</f>
        <v>No</v>
      </c>
      <c r="J1879" t="str">
        <f>VLOOKUP(A1879,table2!A1879:J4213,9,FALSE)</f>
        <v>OVER WEIGHT</v>
      </c>
      <c r="K1879" t="str">
        <f>VLOOKUP(A1879,table2!A1879:J4213,10,FALSE)</f>
        <v>NORMAL</v>
      </c>
      <c r="L1879" s="22">
        <f>VLOOKUP(A1879,table3__3[],4,FALSE)</f>
        <v>21797</v>
      </c>
      <c r="M1879" s="22" t="str">
        <f>VLOOKUP(A1879,table3__3[],5,FALSE)</f>
        <v>tier - 3</v>
      </c>
      <c r="N1879" t="str">
        <f>VLOOKUP(A1879,table3__3[],6,)</f>
        <v>tier - 1</v>
      </c>
      <c r="O1879" t="str">
        <f>VLOOKUP(A1879,table3__3[],7,FALSE)</f>
        <v>R1011</v>
      </c>
      <c r="P1879" s="8">
        <f>VLOOKUP(A1879,table3__3[],8,FALSE)</f>
        <v>59</v>
      </c>
      <c r="Q1879">
        <f>VLOOKUP(A1878,table3__3[],8,)</f>
        <v>43</v>
      </c>
    </row>
    <row r="1880" spans="1:17" x14ac:dyDescent="0.3">
      <c r="A1880" s="11" t="s">
        <v>489</v>
      </c>
      <c r="B1880" s="12" t="s">
        <v>7709</v>
      </c>
      <c r="C1880">
        <f>VLOOKUP(A1880,table2!A1880:J4214,2,FALSE)</f>
        <v>24.31</v>
      </c>
      <c r="D1880">
        <f>VLOOKUP(A1880,table2!A1880:J4214,3,FALSE)</f>
        <v>5.4</v>
      </c>
      <c r="E1880" t="str">
        <f>VLOOKUP(A1880,table2!A1880:J4214,4,FALSE)</f>
        <v>No</v>
      </c>
      <c r="F1880" t="str">
        <f>VLOOKUP(A1880,table2!A1880:J4214,5,FALSE)</f>
        <v>No</v>
      </c>
      <c r="G1880" t="str">
        <f>VLOOKUP(A1880,table2!A1880:J4214,6,FALSE)</f>
        <v>No</v>
      </c>
      <c r="H1880" s="26">
        <f>VLOOKUP(A1880,table2!A1880:J4214,7,FALSE)</f>
        <v>0</v>
      </c>
      <c r="I1880" t="str">
        <f>VLOOKUP(A1880,table2!A1880:J4214,8,FALSE)</f>
        <v>No</v>
      </c>
      <c r="J1880" t="str">
        <f>VLOOKUP(A1880,table2!A1880:J4214,9,FALSE)</f>
        <v>NORMAL WEIGHT</v>
      </c>
      <c r="K1880" t="str">
        <f>VLOOKUP(A1880,table2!A1880:J4214,10,FALSE)</f>
        <v>NORMAL</v>
      </c>
      <c r="L1880" s="22">
        <f>VLOOKUP(A1880,table3__3[],4,FALSE)</f>
        <v>21881</v>
      </c>
      <c r="M1880" s="22" t="str">
        <f>VLOOKUP(A1880,table3__3[],5,FALSE)</f>
        <v>tier - 3</v>
      </c>
      <c r="N1880" t="str">
        <f>VLOOKUP(A1880,table3__3[],6,)</f>
        <v>tier - 1</v>
      </c>
      <c r="O1880" t="str">
        <f>VLOOKUP(A1880,table3__3[],7,FALSE)</f>
        <v>R1012</v>
      </c>
      <c r="P1880" s="8">
        <f>VLOOKUP(A1880,table3__3[],8,FALSE)</f>
        <v>43</v>
      </c>
      <c r="Q1880">
        <f>VLOOKUP(A1879,table3__3[],8,)</f>
        <v>59</v>
      </c>
    </row>
    <row r="1881" spans="1:17" x14ac:dyDescent="0.3">
      <c r="A1881" s="13" t="s">
        <v>488</v>
      </c>
      <c r="B1881" s="14" t="s">
        <v>7711</v>
      </c>
      <c r="C1881">
        <f>VLOOKUP(A1881,table2!A1881:J4215,2,FALSE)</f>
        <v>15.53</v>
      </c>
      <c r="D1881">
        <f>VLOOKUP(A1881,table2!A1881:J4215,3,FALSE)</f>
        <v>5.81</v>
      </c>
      <c r="E1881" t="str">
        <f>VLOOKUP(A1881,table2!A1881:J4215,4,FALSE)</f>
        <v>No</v>
      </c>
      <c r="F1881" t="str">
        <f>VLOOKUP(A1881,table2!A1881:J4215,5,FALSE)</f>
        <v>No</v>
      </c>
      <c r="G1881" t="str">
        <f>VLOOKUP(A1881,table2!A1881:J4215,6,FALSE)</f>
        <v>No</v>
      </c>
      <c r="H1881" s="26">
        <f>VLOOKUP(A1881,table2!A1881:J4215,7,FALSE)</f>
        <v>1</v>
      </c>
      <c r="I1881" t="str">
        <f>VLOOKUP(A1881,table2!A1881:J4215,8,FALSE)</f>
        <v>No</v>
      </c>
      <c r="J1881" t="str">
        <f>VLOOKUP(A1881,table2!A1881:J4215,9,FALSE)</f>
        <v>UNDER WEIGHT</v>
      </c>
      <c r="K1881" t="str">
        <f>VLOOKUP(A1881,table2!A1881:J4215,10,FALSE)</f>
        <v>PREDIABETES</v>
      </c>
      <c r="L1881" s="22">
        <f>VLOOKUP(A1881,table3__3[],4,FALSE)</f>
        <v>21882</v>
      </c>
      <c r="M1881" s="22" t="str">
        <f>VLOOKUP(A1881,table3__3[],5,FALSE)</f>
        <v>tier - 2</v>
      </c>
      <c r="N1881" t="str">
        <f>VLOOKUP(A1881,table3__3[],6,)</f>
        <v>tier - 1</v>
      </c>
      <c r="O1881" t="str">
        <f>VLOOKUP(A1881,table3__3[],7,FALSE)</f>
        <v>R1011</v>
      </c>
      <c r="P1881" s="8">
        <f>VLOOKUP(A1881,table3__3[],8,FALSE)</f>
        <v>19</v>
      </c>
      <c r="Q1881">
        <f>VLOOKUP(A1880,table3__3[],8,)</f>
        <v>43</v>
      </c>
    </row>
    <row r="1882" spans="1:17" x14ac:dyDescent="0.3">
      <c r="A1882" s="11" t="s">
        <v>487</v>
      </c>
      <c r="B1882" s="12" t="s">
        <v>5742</v>
      </c>
      <c r="C1882">
        <f>VLOOKUP(A1882,table2!A1882:J4216,2,FALSE)</f>
        <v>30.7</v>
      </c>
      <c r="D1882">
        <f>VLOOKUP(A1882,table2!A1882:J4216,3,FALSE)</f>
        <v>5.82</v>
      </c>
      <c r="E1882" t="str">
        <f>VLOOKUP(A1882,table2!A1882:J4216,4,FALSE)</f>
        <v>No</v>
      </c>
      <c r="F1882" t="str">
        <f>VLOOKUP(A1882,table2!A1882:J4216,5,FALSE)</f>
        <v>No</v>
      </c>
      <c r="G1882" t="str">
        <f>VLOOKUP(A1882,table2!A1882:J4216,6,FALSE)</f>
        <v>No</v>
      </c>
      <c r="H1882" s="26">
        <f>VLOOKUP(A1882,table2!A1882:J4216,7,FALSE)</f>
        <v>1</v>
      </c>
      <c r="I1882" t="str">
        <f>VLOOKUP(A1882,table2!A1882:J4216,8,FALSE)</f>
        <v>No</v>
      </c>
      <c r="J1882" t="str">
        <f>VLOOKUP(A1882,table2!A1882:J4216,9,FALSE)</f>
        <v>OBESITY</v>
      </c>
      <c r="K1882" t="str">
        <f>VLOOKUP(A1882,table2!A1882:J4216,10,FALSE)</f>
        <v>PREDIABETES</v>
      </c>
      <c r="L1882" s="22">
        <f>VLOOKUP(A1882,table3__3[],4,FALSE)</f>
        <v>21979</v>
      </c>
      <c r="M1882" s="22" t="str">
        <f>VLOOKUP(A1882,table3__3[],5,FALSE)</f>
        <v>tier - 3</v>
      </c>
      <c r="N1882" t="str">
        <f>VLOOKUP(A1882,table3__3[],6,)</f>
        <v>tier - 3</v>
      </c>
      <c r="O1882" t="str">
        <f>VLOOKUP(A1882,table3__3[],7,FALSE)</f>
        <v>R1013</v>
      </c>
      <c r="P1882" s="8">
        <f>VLOOKUP(A1882,table3__3[],8,FALSE)</f>
        <v>47</v>
      </c>
      <c r="Q1882">
        <f>VLOOKUP(A1881,table3__3[],8,)</f>
        <v>19</v>
      </c>
    </row>
    <row r="1883" spans="1:17" x14ac:dyDescent="0.3">
      <c r="A1883" s="13" t="s">
        <v>486</v>
      </c>
      <c r="B1883" s="14" t="s">
        <v>7714</v>
      </c>
      <c r="C1883">
        <f>VLOOKUP(A1883,table2!A1883:J4217,2,FALSE)</f>
        <v>33.33</v>
      </c>
      <c r="D1883">
        <f>VLOOKUP(A1883,table2!A1883:J4217,3,FALSE)</f>
        <v>4.82</v>
      </c>
      <c r="E1883" t="str">
        <f>VLOOKUP(A1883,table2!A1883:J4217,4,FALSE)</f>
        <v>No</v>
      </c>
      <c r="F1883" t="str">
        <f>VLOOKUP(A1883,table2!A1883:J4217,5,FALSE)</f>
        <v>No</v>
      </c>
      <c r="G1883" t="str">
        <f>VLOOKUP(A1883,table2!A1883:J4217,6,FALSE)</f>
        <v>No</v>
      </c>
      <c r="H1883" s="26">
        <f>VLOOKUP(A1883,table2!A1883:J4217,7,FALSE)</f>
        <v>1</v>
      </c>
      <c r="I1883" t="str">
        <f>VLOOKUP(A1883,table2!A1883:J4217,8,FALSE)</f>
        <v>No</v>
      </c>
      <c r="J1883" t="str">
        <f>VLOOKUP(A1883,table2!A1883:J4217,9,FALSE)</f>
        <v>OBESITY</v>
      </c>
      <c r="K1883" t="str">
        <f>VLOOKUP(A1883,table2!A1883:J4217,10,FALSE)</f>
        <v>NORMAL</v>
      </c>
      <c r="L1883" s="22">
        <f>VLOOKUP(A1883,table3__3[],4,FALSE)</f>
        <v>21984</v>
      </c>
      <c r="M1883" s="22" t="str">
        <f>VLOOKUP(A1883,table3__3[],5,FALSE)</f>
        <v>tier - 3</v>
      </c>
      <c r="N1883" t="str">
        <f>VLOOKUP(A1883,table3__3[],6,)</f>
        <v>tier - 1</v>
      </c>
      <c r="O1883" t="str">
        <f>VLOOKUP(A1883,table3__3[],7,FALSE)</f>
        <v>R1012</v>
      </c>
      <c r="P1883" s="8">
        <f>VLOOKUP(A1883,table3__3[],8,FALSE)</f>
        <v>33</v>
      </c>
      <c r="Q1883">
        <f>VLOOKUP(A1882,table3__3[],8,)</f>
        <v>47</v>
      </c>
    </row>
    <row r="1884" spans="1:17" x14ac:dyDescent="0.3">
      <c r="A1884" s="11" t="s">
        <v>485</v>
      </c>
      <c r="B1884" s="12" t="s">
        <v>7715</v>
      </c>
      <c r="C1884">
        <f>VLOOKUP(A1884,table2!A1884:J4218,2,FALSE)</f>
        <v>32.4</v>
      </c>
      <c r="D1884">
        <f>VLOOKUP(A1884,table2!A1884:J4218,3,FALSE)</f>
        <v>5.08</v>
      </c>
      <c r="E1884" t="str">
        <f>VLOOKUP(A1884,table2!A1884:J4218,4,FALSE)</f>
        <v>No</v>
      </c>
      <c r="F1884" t="str">
        <f>VLOOKUP(A1884,table2!A1884:J4218,5,FALSE)</f>
        <v>No</v>
      </c>
      <c r="G1884" t="str">
        <f>VLOOKUP(A1884,table2!A1884:J4218,6,FALSE)</f>
        <v>No</v>
      </c>
      <c r="H1884" s="26">
        <f>VLOOKUP(A1884,table2!A1884:J4218,7,FALSE)</f>
        <v>1</v>
      </c>
      <c r="I1884" t="str">
        <f>VLOOKUP(A1884,table2!A1884:J4218,8,FALSE)</f>
        <v>No</v>
      </c>
      <c r="J1884" t="str">
        <f>VLOOKUP(A1884,table2!A1884:J4218,9,FALSE)</f>
        <v>OBESITY</v>
      </c>
      <c r="K1884" t="str">
        <f>VLOOKUP(A1884,table2!A1884:J4218,10,FALSE)</f>
        <v>NORMAL</v>
      </c>
      <c r="L1884" s="22">
        <f>VLOOKUP(A1884,table3__3[],4,FALSE)</f>
        <v>22098</v>
      </c>
      <c r="M1884" s="22" t="str">
        <f>VLOOKUP(A1884,table3__3[],5,FALSE)</f>
        <v>tier - 3</v>
      </c>
      <c r="N1884" t="str">
        <f>VLOOKUP(A1884,table3__3[],6,)</f>
        <v>tier - 1</v>
      </c>
      <c r="O1884" t="str">
        <f>VLOOKUP(A1884,table3__3[],7,FALSE)</f>
        <v>R1011</v>
      </c>
      <c r="P1884" s="8">
        <f>VLOOKUP(A1884,table3__3[],8,FALSE)</f>
        <v>21</v>
      </c>
      <c r="Q1884">
        <f>VLOOKUP(A1883,table3__3[],8,)</f>
        <v>33</v>
      </c>
    </row>
    <row r="1885" spans="1:17" x14ac:dyDescent="0.3">
      <c r="A1885" s="13" t="s">
        <v>484</v>
      </c>
      <c r="B1885" s="14" t="s">
        <v>7717</v>
      </c>
      <c r="C1885">
        <f>VLOOKUP(A1885,table2!A1885:J4219,2,FALSE)</f>
        <v>27.93</v>
      </c>
      <c r="D1885">
        <f>VLOOKUP(A1885,table2!A1885:J4219,3,FALSE)</f>
        <v>5.59</v>
      </c>
      <c r="E1885" t="str">
        <f>VLOOKUP(A1885,table2!A1885:J4219,4,FALSE)</f>
        <v>No</v>
      </c>
      <c r="F1885" t="str">
        <f>VLOOKUP(A1885,table2!A1885:J4219,5,FALSE)</f>
        <v>No</v>
      </c>
      <c r="G1885" t="str">
        <f>VLOOKUP(A1885,table2!A1885:J4219,6,FALSE)</f>
        <v>No</v>
      </c>
      <c r="H1885" s="26">
        <f>VLOOKUP(A1885,table2!A1885:J4219,7,FALSE)</f>
        <v>1</v>
      </c>
      <c r="I1885" t="str">
        <f>VLOOKUP(A1885,table2!A1885:J4219,8,FALSE)</f>
        <v>No</v>
      </c>
      <c r="J1885" t="str">
        <f>VLOOKUP(A1885,table2!A1885:J4219,9,FALSE)</f>
        <v>OVER WEIGHT</v>
      </c>
      <c r="K1885" t="str">
        <f>VLOOKUP(A1885,table2!A1885:J4219,10,FALSE)</f>
        <v>NORMAL</v>
      </c>
      <c r="L1885" s="22">
        <f>VLOOKUP(A1885,table3__3[],4,FALSE)</f>
        <v>22144</v>
      </c>
      <c r="M1885" s="22" t="str">
        <f>VLOOKUP(A1885,table3__3[],5,FALSE)</f>
        <v>tier - 2</v>
      </c>
      <c r="N1885" t="str">
        <f>VLOOKUP(A1885,table3__3[],6,)</f>
        <v>tier - 2</v>
      </c>
      <c r="O1885" t="str">
        <f>VLOOKUP(A1885,table3__3[],7,FALSE)</f>
        <v>R1011</v>
      </c>
      <c r="P1885" s="8">
        <f>VLOOKUP(A1885,table3__3[],8,FALSE)</f>
        <v>42</v>
      </c>
      <c r="Q1885">
        <f>VLOOKUP(A1884,table3__3[],8,)</f>
        <v>21</v>
      </c>
    </row>
    <row r="1886" spans="1:17" x14ac:dyDescent="0.3">
      <c r="A1886" s="11" t="s">
        <v>483</v>
      </c>
      <c r="B1886" s="12" t="s">
        <v>7719</v>
      </c>
      <c r="C1886">
        <f>VLOOKUP(A1886,table2!A1886:J4220,2,FALSE)</f>
        <v>21.754999999999999</v>
      </c>
      <c r="D1886">
        <f>VLOOKUP(A1886,table2!A1886:J4220,3,FALSE)</f>
        <v>5.12</v>
      </c>
      <c r="E1886" t="str">
        <f>VLOOKUP(A1886,table2!A1886:J4220,4,FALSE)</f>
        <v>No</v>
      </c>
      <c r="F1886" t="str">
        <f>VLOOKUP(A1886,table2!A1886:J4220,5,FALSE)</f>
        <v>No</v>
      </c>
      <c r="G1886" t="str">
        <f>VLOOKUP(A1886,table2!A1886:J4220,6,FALSE)</f>
        <v>No</v>
      </c>
      <c r="H1886" s="26">
        <f>VLOOKUP(A1886,table2!A1886:J4220,7,FALSE)</f>
        <v>0</v>
      </c>
      <c r="I1886" t="str">
        <f>VLOOKUP(A1886,table2!A1886:J4220,8,FALSE)</f>
        <v>No</v>
      </c>
      <c r="J1886" t="str">
        <f>VLOOKUP(A1886,table2!A1886:J4220,9,FALSE)</f>
        <v>NORMAL WEIGHT</v>
      </c>
      <c r="K1886" t="str">
        <f>VLOOKUP(A1886,table2!A1886:J4220,10,FALSE)</f>
        <v>NORMAL</v>
      </c>
      <c r="L1886" s="22">
        <f>VLOOKUP(A1886,table3__3[],4,FALSE)</f>
        <v>22192</v>
      </c>
      <c r="M1886" s="22" t="str">
        <f>VLOOKUP(A1886,table3__3[],5,FALSE)</f>
        <v>tier - 3</v>
      </c>
      <c r="N1886" t="str">
        <f>VLOOKUP(A1886,table3__3[],6,)</f>
        <v>tier - 1</v>
      </c>
      <c r="O1886" t="str">
        <f>VLOOKUP(A1886,table3__3[],7,FALSE)</f>
        <v>R1013</v>
      </c>
      <c r="P1886" s="8">
        <f>VLOOKUP(A1886,table3__3[],8,FALSE)</f>
        <v>57</v>
      </c>
      <c r="Q1886">
        <f>VLOOKUP(A1885,table3__3[],8,)</f>
        <v>42</v>
      </c>
    </row>
    <row r="1887" spans="1:17" x14ac:dyDescent="0.3">
      <c r="A1887" s="13" t="s">
        <v>482</v>
      </c>
      <c r="B1887" s="14" t="s">
        <v>7721</v>
      </c>
      <c r="C1887">
        <f>VLOOKUP(A1887,table2!A1887:J4221,2,FALSE)</f>
        <v>25.934999999999999</v>
      </c>
      <c r="D1887">
        <f>VLOOKUP(A1887,table2!A1887:J4221,3,FALSE)</f>
        <v>4.95</v>
      </c>
      <c r="E1887" t="str">
        <f>VLOOKUP(A1887,table2!A1887:J4221,4,FALSE)</f>
        <v>No</v>
      </c>
      <c r="F1887" t="str">
        <f>VLOOKUP(A1887,table2!A1887:J4221,5,FALSE)</f>
        <v>No</v>
      </c>
      <c r="G1887" t="str">
        <f>VLOOKUP(A1887,table2!A1887:J4221,6,FALSE)</f>
        <v>No</v>
      </c>
      <c r="H1887" s="26">
        <f>VLOOKUP(A1887,table2!A1887:J4221,7,FALSE)</f>
        <v>0</v>
      </c>
      <c r="I1887" t="str">
        <f>VLOOKUP(A1887,table2!A1887:J4221,8,FALSE)</f>
        <v>No</v>
      </c>
      <c r="J1887" t="str">
        <f>VLOOKUP(A1887,table2!A1887:J4221,9,FALSE)</f>
        <v>OVER WEIGHT</v>
      </c>
      <c r="K1887" t="str">
        <f>VLOOKUP(A1887,table2!A1887:J4221,10,FALSE)</f>
        <v>NORMAL</v>
      </c>
      <c r="L1887" s="22">
        <f>VLOOKUP(A1887,table3__3[],4,FALSE)</f>
        <v>22218</v>
      </c>
      <c r="M1887" s="22" t="str">
        <f>VLOOKUP(A1887,table3__3[],5,FALSE)</f>
        <v>tier - 2</v>
      </c>
      <c r="N1887" t="str">
        <f>VLOOKUP(A1887,table3__3[],6,)</f>
        <v>tier - 3</v>
      </c>
      <c r="O1887" t="str">
        <f>VLOOKUP(A1887,table3__3[],7,FALSE)</f>
        <v>R1013</v>
      </c>
      <c r="P1887" s="8">
        <f>VLOOKUP(A1887,table3__3[],8,FALSE)</f>
        <v>51</v>
      </c>
      <c r="Q1887">
        <f>VLOOKUP(A1886,table3__3[],8,)</f>
        <v>57</v>
      </c>
    </row>
    <row r="1888" spans="1:17" x14ac:dyDescent="0.3">
      <c r="A1888" s="11" t="s">
        <v>481</v>
      </c>
      <c r="B1888" s="12" t="s">
        <v>7723</v>
      </c>
      <c r="C1888">
        <f>VLOOKUP(A1888,table2!A1888:J4222,2,FALSE)</f>
        <v>31.5</v>
      </c>
      <c r="D1888">
        <f>VLOOKUP(A1888,table2!A1888:J4222,3,FALSE)</f>
        <v>6.16</v>
      </c>
      <c r="E1888" t="str">
        <f>VLOOKUP(A1888,table2!A1888:J4222,4,FALSE)</f>
        <v>No</v>
      </c>
      <c r="F1888" t="str">
        <f>VLOOKUP(A1888,table2!A1888:J4222,5,FALSE)</f>
        <v>No</v>
      </c>
      <c r="G1888" t="str">
        <f>VLOOKUP(A1888,table2!A1888:J4222,6,FALSE)</f>
        <v>No</v>
      </c>
      <c r="H1888" s="26">
        <f>VLOOKUP(A1888,table2!A1888:J4222,7,FALSE)</f>
        <v>0</v>
      </c>
      <c r="I1888" t="str">
        <f>VLOOKUP(A1888,table2!A1888:J4222,8,FALSE)</f>
        <v>No</v>
      </c>
      <c r="J1888" t="str">
        <f>VLOOKUP(A1888,table2!A1888:J4222,9,FALSE)</f>
        <v>OBESITY</v>
      </c>
      <c r="K1888" t="str">
        <f>VLOOKUP(A1888,table2!A1888:J4222,10,FALSE)</f>
        <v>PREDIABETES</v>
      </c>
      <c r="L1888" s="22">
        <f>VLOOKUP(A1888,table3__3[],4,FALSE)</f>
        <v>22332</v>
      </c>
      <c r="M1888" s="22" t="str">
        <f>VLOOKUP(A1888,table3__3[],5,FALSE)</f>
        <v>tier - 2</v>
      </c>
      <c r="N1888" t="str">
        <f>VLOOKUP(A1888,table3__3[],6,)</f>
        <v>tier - 3</v>
      </c>
      <c r="O1888" t="str">
        <f>VLOOKUP(A1888,table3__3[],7,FALSE)</f>
        <v>R1024</v>
      </c>
      <c r="P1888" s="8">
        <f>VLOOKUP(A1888,table3__3[],8,FALSE)</f>
        <v>40</v>
      </c>
      <c r="Q1888">
        <f>VLOOKUP(A1887,table3__3[],8,)</f>
        <v>51</v>
      </c>
    </row>
    <row r="1889" spans="1:17" x14ac:dyDescent="0.3">
      <c r="A1889" s="13" t="s">
        <v>480</v>
      </c>
      <c r="B1889" s="14" t="s">
        <v>7725</v>
      </c>
      <c r="C1889">
        <f>VLOOKUP(A1889,table2!A1889:J4223,2,FALSE)</f>
        <v>30.03</v>
      </c>
      <c r="D1889">
        <f>VLOOKUP(A1889,table2!A1889:J4223,3,FALSE)</f>
        <v>6.41</v>
      </c>
      <c r="E1889" t="str">
        <f>VLOOKUP(A1889,table2!A1889:J4223,4,FALSE)</f>
        <v>No</v>
      </c>
      <c r="F1889" t="str">
        <f>VLOOKUP(A1889,table2!A1889:J4223,5,FALSE)</f>
        <v>No</v>
      </c>
      <c r="G1889" t="str">
        <f>VLOOKUP(A1889,table2!A1889:J4223,6,FALSE)</f>
        <v>No</v>
      </c>
      <c r="H1889" s="26">
        <f>VLOOKUP(A1889,table2!A1889:J4223,7,FALSE)</f>
        <v>0</v>
      </c>
      <c r="I1889" t="str">
        <f>VLOOKUP(A1889,table2!A1889:J4223,8,FALSE)</f>
        <v>No</v>
      </c>
      <c r="J1889" t="str">
        <f>VLOOKUP(A1889,table2!A1889:J4223,9,FALSE)</f>
        <v>OBESITY</v>
      </c>
      <c r="K1889" t="str">
        <f>VLOOKUP(A1889,table2!A1889:J4223,10,FALSE)</f>
        <v>DIABETES</v>
      </c>
      <c r="L1889" s="22">
        <f>VLOOKUP(A1889,table3__3[],4,FALSE)</f>
        <v>22396</v>
      </c>
      <c r="M1889" s="22" t="str">
        <f>VLOOKUP(A1889,table3__3[],5,FALSE)</f>
        <v>tier - 3</v>
      </c>
      <c r="N1889" t="str">
        <f>VLOOKUP(A1889,table3__3[],6,)</f>
        <v>tier - 2</v>
      </c>
      <c r="O1889" t="str">
        <f>VLOOKUP(A1889,table3__3[],7,FALSE)</f>
        <v>R1024</v>
      </c>
      <c r="P1889" s="8">
        <f>VLOOKUP(A1889,table3__3[],8,FALSE)</f>
        <v>23</v>
      </c>
      <c r="Q1889">
        <f>VLOOKUP(A1888,table3__3[],8,)</f>
        <v>40</v>
      </c>
    </row>
    <row r="1890" spans="1:17" x14ac:dyDescent="0.3">
      <c r="A1890" s="11" t="s">
        <v>479</v>
      </c>
      <c r="B1890" s="12" t="s">
        <v>5768</v>
      </c>
      <c r="C1890">
        <f>VLOOKUP(A1890,table2!A1890:J4224,2,FALSE)</f>
        <v>33.479999999999997</v>
      </c>
      <c r="D1890">
        <f>VLOOKUP(A1890,table2!A1890:J4224,3,FALSE)</f>
        <v>8.94</v>
      </c>
      <c r="E1890" t="str">
        <f>VLOOKUP(A1890,table2!A1890:J4224,4,FALSE)</f>
        <v>No</v>
      </c>
      <c r="F1890" t="str">
        <f>VLOOKUP(A1890,table2!A1890:J4224,5,FALSE)</f>
        <v>No</v>
      </c>
      <c r="G1890" t="str">
        <f>VLOOKUP(A1890,table2!A1890:J4224,6,FALSE)</f>
        <v>No</v>
      </c>
      <c r="H1890" s="26">
        <f>VLOOKUP(A1890,table2!A1890:J4224,7,FALSE)</f>
        <v>0</v>
      </c>
      <c r="I1890" t="str">
        <f>VLOOKUP(A1890,table2!A1890:J4224,8,FALSE)</f>
        <v>No</v>
      </c>
      <c r="J1890" t="str">
        <f>VLOOKUP(A1890,table2!A1890:J4224,9,FALSE)</f>
        <v>OBESITY</v>
      </c>
      <c r="K1890" t="str">
        <f>VLOOKUP(A1890,table2!A1890:J4224,10,FALSE)</f>
        <v>DIABETES</v>
      </c>
      <c r="L1890" s="22">
        <f>VLOOKUP(A1890,table3__3[],4,FALSE)</f>
        <v>22413</v>
      </c>
      <c r="M1890" s="22" t="str">
        <f>VLOOKUP(A1890,table3__3[],5,FALSE)</f>
        <v>tier - 3</v>
      </c>
      <c r="N1890" t="str">
        <f>VLOOKUP(A1890,table3__3[],6,)</f>
        <v>tier - 3</v>
      </c>
      <c r="O1890" t="str">
        <f>VLOOKUP(A1890,table3__3[],7,FALSE)</f>
        <v>R1014</v>
      </c>
      <c r="P1890" s="8">
        <f>VLOOKUP(A1890,table3__3[],8,FALSE)</f>
        <v>56</v>
      </c>
      <c r="Q1890">
        <f>VLOOKUP(A1889,table3__3[],8,)</f>
        <v>23</v>
      </c>
    </row>
    <row r="1891" spans="1:17" x14ac:dyDescent="0.3">
      <c r="A1891" s="13" t="s">
        <v>478</v>
      </c>
      <c r="B1891" s="14" t="s">
        <v>7727</v>
      </c>
      <c r="C1891">
        <f>VLOOKUP(A1891,table2!A1891:J4225,2,FALSE)</f>
        <v>16.510000000000002</v>
      </c>
      <c r="D1891">
        <f>VLOOKUP(A1891,table2!A1891:J4225,3,FALSE)</f>
        <v>4.42</v>
      </c>
      <c r="E1891" t="str">
        <f>VLOOKUP(A1891,table2!A1891:J4225,4,FALSE)</f>
        <v>Yes</v>
      </c>
      <c r="F1891" t="str">
        <f>VLOOKUP(A1891,table2!A1891:J4225,5,FALSE)</f>
        <v>No</v>
      </c>
      <c r="G1891" t="str">
        <f>VLOOKUP(A1891,table2!A1891:J4225,6,FALSE)</f>
        <v>Yes</v>
      </c>
      <c r="H1891" s="26">
        <f>VLOOKUP(A1891,table2!A1891:J4225,7,FALSE)</f>
        <v>1</v>
      </c>
      <c r="I1891" t="str">
        <f>VLOOKUP(A1891,table2!A1891:J4225,8,FALSE)</f>
        <v>No</v>
      </c>
      <c r="J1891" t="str">
        <f>VLOOKUP(A1891,table2!A1891:J4225,9,FALSE)</f>
        <v>UNDER WEIGHT</v>
      </c>
      <c r="K1891" t="str">
        <f>VLOOKUP(A1891,table2!A1891:J4225,10,FALSE)</f>
        <v>NORMAL</v>
      </c>
      <c r="L1891" s="22">
        <f>VLOOKUP(A1891,table3__3[],4,FALSE)</f>
        <v>22462</v>
      </c>
      <c r="M1891" s="22" t="str">
        <f>VLOOKUP(A1891,table3__3[],5,FALSE)</f>
        <v>tier - 3</v>
      </c>
      <c r="N1891" t="str">
        <f>VLOOKUP(A1891,table3__3[],6,)</f>
        <v>tier - 1</v>
      </c>
      <c r="O1891" t="str">
        <f>VLOOKUP(A1891,table3__3[],7,FALSE)</f>
        <v>R1019</v>
      </c>
      <c r="P1891" s="8">
        <f>VLOOKUP(A1891,table3__3[],8,FALSE)</f>
        <v>39</v>
      </c>
      <c r="Q1891">
        <f>VLOOKUP(A1890,table3__3[],8,)</f>
        <v>56</v>
      </c>
    </row>
    <row r="1892" spans="1:17" x14ac:dyDescent="0.3">
      <c r="A1892" s="11" t="s">
        <v>477</v>
      </c>
      <c r="B1892" s="12" t="s">
        <v>7728</v>
      </c>
      <c r="C1892">
        <f>VLOOKUP(A1892,table2!A1892:J4226,2,FALSE)</f>
        <v>33.155000000000001</v>
      </c>
      <c r="D1892">
        <f>VLOOKUP(A1892,table2!A1892:J4226,3,FALSE)</f>
        <v>5.3</v>
      </c>
      <c r="E1892" t="str">
        <f>VLOOKUP(A1892,table2!A1892:J4226,4,FALSE)</f>
        <v>Yes</v>
      </c>
      <c r="F1892" t="str">
        <f>VLOOKUP(A1892,table2!A1892:J4226,5,FALSE)</f>
        <v>No</v>
      </c>
      <c r="G1892" t="str">
        <f>VLOOKUP(A1892,table2!A1892:J4226,6,FALSE)</f>
        <v>No</v>
      </c>
      <c r="H1892" s="26">
        <f>VLOOKUP(A1892,table2!A1892:J4226,7,FALSE)</f>
        <v>1</v>
      </c>
      <c r="I1892" t="str">
        <f>VLOOKUP(A1892,table2!A1892:J4226,8,FALSE)</f>
        <v>No</v>
      </c>
      <c r="J1892" t="str">
        <f>VLOOKUP(A1892,table2!A1892:J4226,9,FALSE)</f>
        <v>OBESITY</v>
      </c>
      <c r="K1892" t="str">
        <f>VLOOKUP(A1892,table2!A1892:J4226,10,FALSE)</f>
        <v>NORMAL</v>
      </c>
      <c r="L1892" s="22">
        <f>VLOOKUP(A1892,table3__3[],4,FALSE)</f>
        <v>22479</v>
      </c>
      <c r="M1892" s="22" t="str">
        <f>VLOOKUP(A1892,table3__3[],5,FALSE)</f>
        <v>tier - 3</v>
      </c>
      <c r="N1892" t="str">
        <f>VLOOKUP(A1892,table3__3[],6,)</f>
        <v>tier - 2</v>
      </c>
      <c r="O1892" t="str">
        <f>VLOOKUP(A1892,table3__3[],7,FALSE)</f>
        <v>R1011</v>
      </c>
      <c r="P1892" s="8">
        <f>VLOOKUP(A1892,table3__3[],8,FALSE)</f>
        <v>43</v>
      </c>
      <c r="Q1892">
        <f>VLOOKUP(A1891,table3__3[],8,)</f>
        <v>39</v>
      </c>
    </row>
    <row r="1893" spans="1:17" x14ac:dyDescent="0.3">
      <c r="A1893" s="13" t="s">
        <v>476</v>
      </c>
      <c r="B1893" s="14" t="s">
        <v>7729</v>
      </c>
      <c r="C1893">
        <f>VLOOKUP(A1893,table2!A1893:J4227,2,FALSE)</f>
        <v>37.29</v>
      </c>
      <c r="D1893">
        <f>VLOOKUP(A1893,table2!A1893:J4227,3,FALSE)</f>
        <v>4.6399999999999997</v>
      </c>
      <c r="E1893" t="str">
        <f>VLOOKUP(A1893,table2!A1893:J4227,4,FALSE)</f>
        <v>No</v>
      </c>
      <c r="F1893" t="str">
        <f>VLOOKUP(A1893,table2!A1893:J4227,5,FALSE)</f>
        <v>No</v>
      </c>
      <c r="G1893" t="str">
        <f>VLOOKUP(A1893,table2!A1893:J4227,6,FALSE)</f>
        <v>Yes</v>
      </c>
      <c r="H1893" s="26">
        <f>VLOOKUP(A1893,table2!A1893:J4227,7,FALSE)</f>
        <v>1</v>
      </c>
      <c r="I1893" t="str">
        <f>VLOOKUP(A1893,table2!A1893:J4227,8,FALSE)</f>
        <v>No</v>
      </c>
      <c r="J1893" t="str">
        <f>VLOOKUP(A1893,table2!A1893:J4227,9,FALSE)</f>
        <v>OBESITY</v>
      </c>
      <c r="K1893" t="str">
        <f>VLOOKUP(A1893,table2!A1893:J4227,10,FALSE)</f>
        <v>NORMAL</v>
      </c>
      <c r="L1893" s="22">
        <f>VLOOKUP(A1893,table3__3[],4,FALSE)</f>
        <v>22494</v>
      </c>
      <c r="M1893" s="22" t="str">
        <f>VLOOKUP(A1893,table3__3[],5,FALSE)</f>
        <v>tier - 2</v>
      </c>
      <c r="N1893" t="str">
        <f>VLOOKUP(A1893,table3__3[],6,)</f>
        <v>tier - 1</v>
      </c>
      <c r="O1893" t="str">
        <f>VLOOKUP(A1893,table3__3[],7,FALSE)</f>
        <v>R1012</v>
      </c>
      <c r="P1893" s="8">
        <f>VLOOKUP(A1893,table3__3[],8,FALSE)</f>
        <v>19</v>
      </c>
      <c r="Q1893">
        <f>VLOOKUP(A1892,table3__3[],8,)</f>
        <v>43</v>
      </c>
    </row>
    <row r="1894" spans="1:17" x14ac:dyDescent="0.3">
      <c r="A1894" s="11" t="s">
        <v>475</v>
      </c>
      <c r="B1894" s="12" t="s">
        <v>7731</v>
      </c>
      <c r="C1894">
        <f>VLOOKUP(A1894,table2!A1894:J4228,2,FALSE)</f>
        <v>20.23</v>
      </c>
      <c r="D1894">
        <f>VLOOKUP(A1894,table2!A1894:J4228,3,FALSE)</f>
        <v>6.16</v>
      </c>
      <c r="E1894" t="str">
        <f>VLOOKUP(A1894,table2!A1894:J4228,4,FALSE)</f>
        <v>Yes</v>
      </c>
      <c r="F1894" t="str">
        <f>VLOOKUP(A1894,table2!A1894:J4228,5,FALSE)</f>
        <v>No</v>
      </c>
      <c r="G1894" t="str">
        <f>VLOOKUP(A1894,table2!A1894:J4228,6,FALSE)</f>
        <v>No</v>
      </c>
      <c r="H1894" s="26">
        <f>VLOOKUP(A1894,table2!A1894:J4228,7,FALSE)</f>
        <v>1</v>
      </c>
      <c r="I1894" t="str">
        <f>VLOOKUP(A1894,table2!A1894:J4228,8,FALSE)</f>
        <v>No</v>
      </c>
      <c r="J1894" t="str">
        <f>VLOOKUP(A1894,table2!A1894:J4228,9,FALSE)</f>
        <v>NORMAL WEIGHT</v>
      </c>
      <c r="K1894" t="str">
        <f>VLOOKUP(A1894,table2!A1894:J4228,10,FALSE)</f>
        <v>PREDIABETES</v>
      </c>
      <c r="L1894" s="22">
        <f>VLOOKUP(A1894,table3__3[],4,FALSE)</f>
        <v>23046</v>
      </c>
      <c r="M1894" s="22" t="str">
        <f>VLOOKUP(A1894,table3__3[],5,FALSE)</f>
        <v>tier - 2</v>
      </c>
      <c r="N1894" t="str">
        <f>VLOOKUP(A1894,table3__3[],6,)</f>
        <v>tier - 2</v>
      </c>
      <c r="O1894" t="str">
        <f>VLOOKUP(A1894,table3__3[],7,FALSE)</f>
        <v>R1024</v>
      </c>
      <c r="P1894" s="8">
        <f>VLOOKUP(A1894,table3__3[],8,FALSE)</f>
        <v>52</v>
      </c>
      <c r="Q1894">
        <f>VLOOKUP(A1893,table3__3[],8,)</f>
        <v>19</v>
      </c>
    </row>
    <row r="1895" spans="1:17" x14ac:dyDescent="0.3">
      <c r="A1895" s="13" t="s">
        <v>474</v>
      </c>
      <c r="B1895" s="14" t="s">
        <v>7733</v>
      </c>
      <c r="C1895">
        <f>VLOOKUP(A1895,table2!A1895:J4229,2,FALSE)</f>
        <v>28.975000000000001</v>
      </c>
      <c r="D1895">
        <f>VLOOKUP(A1895,table2!A1895:J4229,3,FALSE)</f>
        <v>4.12</v>
      </c>
      <c r="E1895" t="str">
        <f>VLOOKUP(A1895,table2!A1895:J4229,4,FALSE)</f>
        <v>No</v>
      </c>
      <c r="F1895" t="str">
        <f>VLOOKUP(A1895,table2!A1895:J4229,5,FALSE)</f>
        <v>No</v>
      </c>
      <c r="G1895" t="str">
        <f>VLOOKUP(A1895,table2!A1895:J4229,6,FALSE)</f>
        <v>Yes</v>
      </c>
      <c r="H1895" s="26">
        <f>VLOOKUP(A1895,table2!A1895:J4229,7,FALSE)</f>
        <v>1</v>
      </c>
      <c r="I1895" t="str">
        <f>VLOOKUP(A1895,table2!A1895:J4229,8,FALSE)</f>
        <v>No</v>
      </c>
      <c r="J1895" t="str">
        <f>VLOOKUP(A1895,table2!A1895:J4229,9,FALSE)</f>
        <v>OVER WEIGHT</v>
      </c>
      <c r="K1895" t="str">
        <f>VLOOKUP(A1895,table2!A1895:J4229,10,FALSE)</f>
        <v>NORMAL</v>
      </c>
      <c r="L1895" s="22">
        <f>VLOOKUP(A1895,table3__3[],4,FALSE)</f>
        <v>23065</v>
      </c>
      <c r="M1895" s="22" t="str">
        <f>VLOOKUP(A1895,table3__3[],5,FALSE)</f>
        <v>tier - 2</v>
      </c>
      <c r="N1895" t="str">
        <f>VLOOKUP(A1895,table3__3[],6,)</f>
        <v>tier - 2</v>
      </c>
      <c r="O1895" t="str">
        <f>VLOOKUP(A1895,table3__3[],7,FALSE)</f>
        <v>R1013</v>
      </c>
      <c r="P1895" s="8">
        <f>VLOOKUP(A1895,table3__3[],8,FALSE)</f>
        <v>47</v>
      </c>
      <c r="Q1895">
        <f>VLOOKUP(A1894,table3__3[],8,)</f>
        <v>52</v>
      </c>
    </row>
    <row r="1896" spans="1:17" x14ac:dyDescent="0.3">
      <c r="A1896" s="11" t="s">
        <v>473</v>
      </c>
      <c r="B1896" s="12" t="s">
        <v>7734</v>
      </c>
      <c r="C1896">
        <f>VLOOKUP(A1896,table2!A1896:J4230,2,FALSE)</f>
        <v>16.420000000000002</v>
      </c>
      <c r="D1896">
        <f>VLOOKUP(A1896,table2!A1896:J4230,3,FALSE)</f>
        <v>5.77</v>
      </c>
      <c r="E1896" t="str">
        <f>VLOOKUP(A1896,table2!A1896:J4230,4,FALSE)</f>
        <v>Yes</v>
      </c>
      <c r="F1896" t="str">
        <f>VLOOKUP(A1896,table2!A1896:J4230,5,FALSE)</f>
        <v>No</v>
      </c>
      <c r="G1896" t="str">
        <f>VLOOKUP(A1896,table2!A1896:J4230,6,FALSE)</f>
        <v>Yes</v>
      </c>
      <c r="H1896" s="26">
        <f>VLOOKUP(A1896,table2!A1896:J4230,7,FALSE)</f>
        <v>1</v>
      </c>
      <c r="I1896" t="str">
        <f>VLOOKUP(A1896,table2!A1896:J4230,8,FALSE)</f>
        <v>No</v>
      </c>
      <c r="J1896" t="str">
        <f>VLOOKUP(A1896,table2!A1896:J4230,9,FALSE)</f>
        <v>UNDER WEIGHT</v>
      </c>
      <c r="K1896" t="str">
        <f>VLOOKUP(A1896,table2!A1896:J4230,10,FALSE)</f>
        <v>PREDIABETES</v>
      </c>
      <c r="L1896" s="22">
        <f>VLOOKUP(A1896,table3__3[],4,FALSE)</f>
        <v>23083</v>
      </c>
      <c r="M1896" s="22" t="str">
        <f>VLOOKUP(A1896,table3__3[],5,FALSE)</f>
        <v>tier - 2</v>
      </c>
      <c r="N1896" t="str">
        <f>VLOOKUP(A1896,table3__3[],6,)</f>
        <v>tier - 2</v>
      </c>
      <c r="O1896" t="str">
        <f>VLOOKUP(A1896,table3__3[],7,FALSE)</f>
        <v>R1011</v>
      </c>
      <c r="P1896" s="8">
        <f>VLOOKUP(A1896,table3__3[],8,FALSE)</f>
        <v>19</v>
      </c>
      <c r="Q1896">
        <f>VLOOKUP(A1895,table3__3[],8,)</f>
        <v>47</v>
      </c>
    </row>
    <row r="1897" spans="1:17" x14ac:dyDescent="0.3">
      <c r="A1897" s="13" t="s">
        <v>472</v>
      </c>
      <c r="B1897" s="14" t="s">
        <v>5188</v>
      </c>
      <c r="C1897">
        <f>VLOOKUP(A1897,table2!A1897:J4231,2,FALSE)</f>
        <v>17.559999999999999</v>
      </c>
      <c r="D1897">
        <f>VLOOKUP(A1897,table2!A1897:J4231,3,FALSE)</f>
        <v>6.2</v>
      </c>
      <c r="E1897" t="str">
        <f>VLOOKUP(A1897,table2!A1897:J4231,4,FALSE)</f>
        <v>No</v>
      </c>
      <c r="F1897" t="str">
        <f>VLOOKUP(A1897,table2!A1897:J4231,5,FALSE)</f>
        <v>No</v>
      </c>
      <c r="G1897" t="str">
        <f>VLOOKUP(A1897,table2!A1897:J4231,6,FALSE)</f>
        <v>No</v>
      </c>
      <c r="H1897" s="26">
        <f>VLOOKUP(A1897,table2!A1897:J4231,7,FALSE)</f>
        <v>1</v>
      </c>
      <c r="I1897" t="str">
        <f>VLOOKUP(A1897,table2!A1897:J4231,8,FALSE)</f>
        <v>No</v>
      </c>
      <c r="J1897" t="str">
        <f>VLOOKUP(A1897,table2!A1897:J4231,9,FALSE)</f>
        <v>UNDER WEIGHT</v>
      </c>
      <c r="K1897" t="str">
        <f>VLOOKUP(A1897,table2!A1897:J4231,10,FALSE)</f>
        <v>PREDIABETES</v>
      </c>
      <c r="L1897" s="22">
        <f>VLOOKUP(A1897,table3__3[],4,FALSE)</f>
        <v>23241</v>
      </c>
      <c r="M1897" s="22" t="str">
        <f>VLOOKUP(A1897,table3__3[],5,FALSE)</f>
        <v>tier - 2</v>
      </c>
      <c r="N1897" t="str">
        <f>VLOOKUP(A1897,table3__3[],6,)</f>
        <v>tier - 3</v>
      </c>
      <c r="O1897" t="str">
        <f>VLOOKUP(A1897,table3__3[],7,FALSE)</f>
        <v>R1018</v>
      </c>
      <c r="P1897" s="8">
        <f>VLOOKUP(A1897,table3__3[],8,FALSE)</f>
        <v>25</v>
      </c>
      <c r="Q1897">
        <f>VLOOKUP(A1896,table3__3[],8,)</f>
        <v>19</v>
      </c>
    </row>
    <row r="1898" spans="1:17" x14ac:dyDescent="0.3">
      <c r="A1898" s="11" t="s">
        <v>471</v>
      </c>
      <c r="B1898" s="12" t="s">
        <v>7737</v>
      </c>
      <c r="C1898">
        <f>VLOOKUP(A1898,table2!A1898:J4232,2,FALSE)</f>
        <v>24.13</v>
      </c>
      <c r="D1898">
        <f>VLOOKUP(A1898,table2!A1898:J4232,3,FALSE)</f>
        <v>4.3899999999999997</v>
      </c>
      <c r="E1898" t="str">
        <f>VLOOKUP(A1898,table2!A1898:J4232,4,FALSE)</f>
        <v>No</v>
      </c>
      <c r="F1898" t="str">
        <f>VLOOKUP(A1898,table2!A1898:J4232,5,FALSE)</f>
        <v>No</v>
      </c>
      <c r="G1898" t="str">
        <f>VLOOKUP(A1898,table2!A1898:J4232,6,FALSE)</f>
        <v>No</v>
      </c>
      <c r="H1898" s="26">
        <f>VLOOKUP(A1898,table2!A1898:J4232,7,FALSE)</f>
        <v>1</v>
      </c>
      <c r="I1898" t="str">
        <f>VLOOKUP(A1898,table2!A1898:J4232,8,FALSE)</f>
        <v>No</v>
      </c>
      <c r="J1898" t="str">
        <f>VLOOKUP(A1898,table2!A1898:J4232,9,FALSE)</f>
        <v>NORMAL WEIGHT</v>
      </c>
      <c r="K1898" t="str">
        <f>VLOOKUP(A1898,table2!A1898:J4232,10,FALSE)</f>
        <v>NORMAL</v>
      </c>
      <c r="L1898" s="22">
        <f>VLOOKUP(A1898,table3__3[],4,FALSE)</f>
        <v>23245</v>
      </c>
      <c r="M1898" s="22" t="str">
        <f>VLOOKUP(A1898,table3__3[],5,FALSE)</f>
        <v>tier - 2</v>
      </c>
      <c r="N1898" t="str">
        <f>VLOOKUP(A1898,table3__3[],6,)</f>
        <v>tier - 3</v>
      </c>
      <c r="O1898" t="str">
        <f>VLOOKUP(A1898,table3__3[],7,FALSE)</f>
        <v>R1013</v>
      </c>
      <c r="P1898" s="8">
        <f>VLOOKUP(A1898,table3__3[],8,FALSE)</f>
        <v>53</v>
      </c>
      <c r="Q1898">
        <f>VLOOKUP(A1897,table3__3[],8,)</f>
        <v>25</v>
      </c>
    </row>
    <row r="1899" spans="1:17" x14ac:dyDescent="0.3">
      <c r="A1899" s="13" t="s">
        <v>470</v>
      </c>
      <c r="B1899" s="14" t="s">
        <v>4869</v>
      </c>
      <c r="C1899">
        <f>VLOOKUP(A1899,table2!A1899:J4233,2,FALSE)</f>
        <v>19.95</v>
      </c>
      <c r="D1899">
        <f>VLOOKUP(A1899,table2!A1899:J4233,3,FALSE)</f>
        <v>5.13</v>
      </c>
      <c r="E1899" t="str">
        <f>VLOOKUP(A1899,table2!A1899:J4233,4,FALSE)</f>
        <v>No</v>
      </c>
      <c r="F1899" t="str">
        <f>VLOOKUP(A1899,table2!A1899:J4233,5,FALSE)</f>
        <v>Yes</v>
      </c>
      <c r="G1899" t="str">
        <f>VLOOKUP(A1899,table2!A1899:J4233,6,FALSE)</f>
        <v>No</v>
      </c>
      <c r="H1899" s="26">
        <f>VLOOKUP(A1899,table2!A1899:J4233,7,FALSE)</f>
        <v>2</v>
      </c>
      <c r="I1899" t="str">
        <f>VLOOKUP(A1899,table2!A1899:J4233,8,FALSE)</f>
        <v>No</v>
      </c>
      <c r="J1899" t="str">
        <f>VLOOKUP(A1899,table2!A1899:J4233,9,FALSE)</f>
        <v>NORMAL WEIGHT</v>
      </c>
      <c r="K1899" t="str">
        <f>VLOOKUP(A1899,table2!A1899:J4233,10,FALSE)</f>
        <v>NORMAL</v>
      </c>
      <c r="L1899" s="22">
        <f>VLOOKUP(A1899,table3__3[],4,FALSE)</f>
        <v>23289</v>
      </c>
      <c r="M1899" s="22" t="str">
        <f>VLOOKUP(A1899,table3__3[],5,FALSE)</f>
        <v>tier - 2</v>
      </c>
      <c r="N1899" t="str">
        <f>VLOOKUP(A1899,table3__3[],6,)</f>
        <v>tier - 3</v>
      </c>
      <c r="O1899" t="str">
        <f>VLOOKUP(A1899,table3__3[],7,FALSE)</f>
        <v>R1024</v>
      </c>
      <c r="P1899" s="8">
        <f>VLOOKUP(A1899,table3__3[],8,FALSE)</f>
        <v>28</v>
      </c>
      <c r="Q1899">
        <f>VLOOKUP(A1898,table3__3[],8,)</f>
        <v>53</v>
      </c>
    </row>
    <row r="1900" spans="1:17" x14ac:dyDescent="0.3">
      <c r="A1900" s="11" t="s">
        <v>469</v>
      </c>
      <c r="B1900" s="12" t="s">
        <v>4926</v>
      </c>
      <c r="C1900">
        <f>VLOOKUP(A1900,table2!A1900:J4234,2,FALSE)</f>
        <v>21.24</v>
      </c>
      <c r="D1900">
        <f>VLOOKUP(A1900,table2!A1900:J4234,3,FALSE)</f>
        <v>4.49</v>
      </c>
      <c r="E1900" t="str">
        <f>VLOOKUP(A1900,table2!A1900:J4234,4,FALSE)</f>
        <v>No</v>
      </c>
      <c r="F1900" t="str">
        <f>VLOOKUP(A1900,table2!A1900:J4234,5,FALSE)</f>
        <v>No</v>
      </c>
      <c r="G1900" t="str">
        <f>VLOOKUP(A1900,table2!A1900:J4234,6,FALSE)</f>
        <v>No</v>
      </c>
      <c r="H1900" s="26">
        <f>VLOOKUP(A1900,table2!A1900:J4234,7,FALSE)</f>
        <v>0</v>
      </c>
      <c r="I1900" t="str">
        <f>VLOOKUP(A1900,table2!A1900:J4234,8,FALSE)</f>
        <v>No</v>
      </c>
      <c r="J1900" t="str">
        <f>VLOOKUP(A1900,table2!A1900:J4234,9,FALSE)</f>
        <v>NORMAL WEIGHT</v>
      </c>
      <c r="K1900" t="str">
        <f>VLOOKUP(A1900,table2!A1900:J4234,10,FALSE)</f>
        <v>NORMAL</v>
      </c>
      <c r="L1900" s="22">
        <f>VLOOKUP(A1900,table3__3[],4,FALSE)</f>
        <v>23307</v>
      </c>
      <c r="M1900" s="22" t="str">
        <f>VLOOKUP(A1900,table3__3[],5,FALSE)</f>
        <v>tier - 2</v>
      </c>
      <c r="N1900" t="str">
        <f>VLOOKUP(A1900,table3__3[],6,)</f>
        <v>tier - 2</v>
      </c>
      <c r="O1900" t="str">
        <f>VLOOKUP(A1900,table3__3[],7,FALSE)</f>
        <v>R1011</v>
      </c>
      <c r="P1900" s="8">
        <f>VLOOKUP(A1900,table3__3[],8,FALSE)</f>
        <v>49</v>
      </c>
      <c r="Q1900">
        <f>VLOOKUP(A1899,table3__3[],8,)</f>
        <v>28</v>
      </c>
    </row>
    <row r="1901" spans="1:17" x14ac:dyDescent="0.3">
      <c r="A1901" s="13" t="s">
        <v>468</v>
      </c>
      <c r="B1901" s="14" t="s">
        <v>7739</v>
      </c>
      <c r="C1901">
        <f>VLOOKUP(A1901,table2!A1901:J4235,2,FALSE)</f>
        <v>44.22</v>
      </c>
      <c r="D1901">
        <f>VLOOKUP(A1901,table2!A1901:J4235,3,FALSE)</f>
        <v>6.35</v>
      </c>
      <c r="E1901" t="str">
        <f>VLOOKUP(A1901,table2!A1901:J4235,4,FALSE)</f>
        <v>No</v>
      </c>
      <c r="F1901" t="str">
        <f>VLOOKUP(A1901,table2!A1901:J4235,5,FALSE)</f>
        <v>No</v>
      </c>
      <c r="G1901" t="str">
        <f>VLOOKUP(A1901,table2!A1901:J4235,6,FALSE)</f>
        <v>No</v>
      </c>
      <c r="H1901" s="26">
        <f>VLOOKUP(A1901,table2!A1901:J4235,7,FALSE)</f>
        <v>0</v>
      </c>
      <c r="I1901" t="str">
        <f>VLOOKUP(A1901,table2!A1901:J4235,8,FALSE)</f>
        <v>No</v>
      </c>
      <c r="J1901" t="str">
        <f>VLOOKUP(A1901,table2!A1901:J4235,9,FALSE)</f>
        <v>OBESITY</v>
      </c>
      <c r="K1901" t="str">
        <f>VLOOKUP(A1901,table2!A1901:J4235,10,FALSE)</f>
        <v>PREDIABETES</v>
      </c>
      <c r="L1901" s="22">
        <f>VLOOKUP(A1901,table3__3[],4,FALSE)</f>
        <v>23401</v>
      </c>
      <c r="M1901" s="22" t="str">
        <f>VLOOKUP(A1901,table3__3[],5,FALSE)</f>
        <v>tier - 2</v>
      </c>
      <c r="N1901" t="str">
        <f>VLOOKUP(A1901,table3__3[],6,)</f>
        <v>tier - 3</v>
      </c>
      <c r="O1901" t="str">
        <f>VLOOKUP(A1901,table3__3[],7,FALSE)</f>
        <v>R1024</v>
      </c>
      <c r="P1901" s="8">
        <f>VLOOKUP(A1901,table3__3[],8,FALSE)</f>
        <v>47</v>
      </c>
      <c r="Q1901">
        <f>VLOOKUP(A1900,table3__3[],8,)</f>
        <v>49</v>
      </c>
    </row>
    <row r="1902" spans="1:17" x14ac:dyDescent="0.3">
      <c r="A1902" s="11" t="s">
        <v>467</v>
      </c>
      <c r="B1902" s="12" t="s">
        <v>7579</v>
      </c>
      <c r="C1902">
        <f>VLOOKUP(A1902,table2!A1902:J4236,2,FALSE)</f>
        <v>41.1</v>
      </c>
      <c r="D1902">
        <f>VLOOKUP(A1902,table2!A1902:J4236,3,FALSE)</f>
        <v>5.79</v>
      </c>
      <c r="E1902" t="str">
        <f>VLOOKUP(A1902,table2!A1902:J4236,4,FALSE)</f>
        <v>No</v>
      </c>
      <c r="F1902" t="str">
        <f>VLOOKUP(A1902,table2!A1902:J4236,5,FALSE)</f>
        <v>No</v>
      </c>
      <c r="G1902" t="str">
        <f>VLOOKUP(A1902,table2!A1902:J4236,6,FALSE)</f>
        <v>No</v>
      </c>
      <c r="H1902" s="26">
        <f>VLOOKUP(A1902,table2!A1902:J4236,7,FALSE)</f>
        <v>0</v>
      </c>
      <c r="I1902" t="str">
        <f>VLOOKUP(A1902,table2!A1902:J4236,8,FALSE)</f>
        <v>No</v>
      </c>
      <c r="J1902" t="str">
        <f>VLOOKUP(A1902,table2!A1902:J4236,9,FALSE)</f>
        <v>OBESITY</v>
      </c>
      <c r="K1902" t="str">
        <f>VLOOKUP(A1902,table2!A1902:J4236,10,FALSE)</f>
        <v>PREDIABETES</v>
      </c>
      <c r="L1902" s="22">
        <f>VLOOKUP(A1902,table3__3[],4,FALSE)</f>
        <v>23563</v>
      </c>
      <c r="M1902" s="22" t="str">
        <f>VLOOKUP(A1902,table3__3[],5,FALSE)</f>
        <v>tier - 2</v>
      </c>
      <c r="N1902" t="str">
        <f>VLOOKUP(A1902,table3__3[],6,)</f>
        <v>tier - 2</v>
      </c>
      <c r="O1902" t="str">
        <f>VLOOKUP(A1902,table3__3[],7,FALSE)</f>
        <v>R1013</v>
      </c>
      <c r="P1902" s="8">
        <f>VLOOKUP(A1902,table3__3[],8,FALSE)</f>
        <v>39</v>
      </c>
      <c r="Q1902">
        <f>VLOOKUP(A1901,table3__3[],8,)</f>
        <v>47</v>
      </c>
    </row>
    <row r="1903" spans="1:17" x14ac:dyDescent="0.3">
      <c r="A1903" s="13" t="s">
        <v>466</v>
      </c>
      <c r="B1903" s="14" t="s">
        <v>7741</v>
      </c>
      <c r="C1903">
        <f>VLOOKUP(A1903,table2!A1903:J4237,2,FALSE)</f>
        <v>34.200000000000003</v>
      </c>
      <c r="D1903">
        <f>VLOOKUP(A1903,table2!A1903:J4237,3,FALSE)</f>
        <v>4.78</v>
      </c>
      <c r="E1903" t="str">
        <f>VLOOKUP(A1903,table2!A1903:J4237,4,FALSE)</f>
        <v>Yes</v>
      </c>
      <c r="F1903" t="str">
        <f>VLOOKUP(A1903,table2!A1903:J4237,5,FALSE)</f>
        <v>No</v>
      </c>
      <c r="G1903" t="str">
        <f>VLOOKUP(A1903,table2!A1903:J4237,6,FALSE)</f>
        <v>No</v>
      </c>
      <c r="H1903" s="26">
        <f>VLOOKUP(A1903,table2!A1903:J4237,7,FALSE)</f>
        <v>0</v>
      </c>
      <c r="I1903" t="str">
        <f>VLOOKUP(A1903,table2!A1903:J4237,8,FALSE)</f>
        <v>No</v>
      </c>
      <c r="J1903" t="str">
        <f>VLOOKUP(A1903,table2!A1903:J4237,9,FALSE)</f>
        <v>OBESITY</v>
      </c>
      <c r="K1903" t="str">
        <f>VLOOKUP(A1903,table2!A1903:J4237,10,FALSE)</f>
        <v>NORMAL</v>
      </c>
      <c r="L1903" s="22">
        <f>VLOOKUP(A1903,table3__3[],4,FALSE)</f>
        <v>23568</v>
      </c>
      <c r="M1903" s="22" t="str">
        <f>VLOOKUP(A1903,table3__3[],5,FALSE)</f>
        <v>tier - 2</v>
      </c>
      <c r="N1903" t="str">
        <f>VLOOKUP(A1903,table3__3[],6,)</f>
        <v>tier - 2</v>
      </c>
      <c r="O1903" t="str">
        <f>VLOOKUP(A1903,table3__3[],7,FALSE)</f>
        <v>R1011</v>
      </c>
      <c r="P1903" s="8">
        <f>VLOOKUP(A1903,table3__3[],8,FALSE)</f>
        <v>49</v>
      </c>
      <c r="Q1903">
        <f>VLOOKUP(A1902,table3__3[],8,)</f>
        <v>39</v>
      </c>
    </row>
    <row r="1904" spans="1:17" x14ac:dyDescent="0.3">
      <c r="A1904" s="11" t="s">
        <v>465</v>
      </c>
      <c r="B1904" s="12" t="s">
        <v>7742</v>
      </c>
      <c r="C1904">
        <f>VLOOKUP(A1904,table2!A1904:J4238,2,FALSE)</f>
        <v>29.92</v>
      </c>
      <c r="D1904">
        <f>VLOOKUP(A1904,table2!A1904:J4238,3,FALSE)</f>
        <v>6.02</v>
      </c>
      <c r="E1904" t="str">
        <f>VLOOKUP(A1904,table2!A1904:J4238,4,FALSE)</f>
        <v>Yes</v>
      </c>
      <c r="F1904" t="str">
        <f>VLOOKUP(A1904,table2!A1904:J4238,5,FALSE)</f>
        <v>No</v>
      </c>
      <c r="G1904" t="str">
        <f>VLOOKUP(A1904,table2!A1904:J4238,6,FALSE)</f>
        <v>No</v>
      </c>
      <c r="H1904" s="26">
        <f>VLOOKUP(A1904,table2!A1904:J4238,7,FALSE)</f>
        <v>0</v>
      </c>
      <c r="I1904" t="str">
        <f>VLOOKUP(A1904,table2!A1904:J4238,8,FALSE)</f>
        <v>No</v>
      </c>
      <c r="J1904" t="str">
        <f>VLOOKUP(A1904,table2!A1904:J4238,9,FALSE)</f>
        <v>OBESITY</v>
      </c>
      <c r="K1904" t="str">
        <f>VLOOKUP(A1904,table2!A1904:J4238,10,FALSE)</f>
        <v>PREDIABETES</v>
      </c>
      <c r="L1904" s="22">
        <f>VLOOKUP(A1904,table3__3[],4,FALSE)</f>
        <v>23807</v>
      </c>
      <c r="M1904" s="22" t="str">
        <f>VLOOKUP(A1904,table3__3[],5,FALSE)</f>
        <v>tier - 2</v>
      </c>
      <c r="N1904" t="str">
        <f>VLOOKUP(A1904,table3__3[],6,)</f>
        <v>tier - 3</v>
      </c>
      <c r="O1904" t="str">
        <f>VLOOKUP(A1904,table3__3[],7,FALSE)</f>
        <v>R1012</v>
      </c>
      <c r="P1904" s="8">
        <f>VLOOKUP(A1904,table3__3[],8,FALSE)</f>
        <v>49</v>
      </c>
      <c r="Q1904">
        <f>VLOOKUP(A1903,table3__3[],8,)</f>
        <v>49</v>
      </c>
    </row>
    <row r="1905" spans="1:17" x14ac:dyDescent="0.3">
      <c r="A1905" s="13" t="s">
        <v>464</v>
      </c>
      <c r="B1905" s="14" t="s">
        <v>7743</v>
      </c>
      <c r="C1905">
        <f>VLOOKUP(A1905,table2!A1905:J4239,2,FALSE)</f>
        <v>28.93</v>
      </c>
      <c r="D1905">
        <f>VLOOKUP(A1905,table2!A1905:J4239,3,FALSE)</f>
        <v>4.4400000000000004</v>
      </c>
      <c r="E1905" t="str">
        <f>VLOOKUP(A1905,table2!A1905:J4239,4,FALSE)</f>
        <v>No</v>
      </c>
      <c r="F1905" t="str">
        <f>VLOOKUP(A1905,table2!A1905:J4239,5,FALSE)</f>
        <v>No</v>
      </c>
      <c r="G1905" t="str">
        <f>VLOOKUP(A1905,table2!A1905:J4239,6,FALSE)</f>
        <v>No</v>
      </c>
      <c r="H1905" s="26">
        <f>VLOOKUP(A1905,table2!A1905:J4239,7,FALSE)</f>
        <v>0</v>
      </c>
      <c r="I1905" t="str">
        <f>VLOOKUP(A1905,table2!A1905:J4239,8,FALSE)</f>
        <v>No</v>
      </c>
      <c r="J1905" t="str">
        <f>VLOOKUP(A1905,table2!A1905:J4239,9,FALSE)</f>
        <v>OVER WEIGHT</v>
      </c>
      <c r="K1905" t="str">
        <f>VLOOKUP(A1905,table2!A1905:J4239,10,FALSE)</f>
        <v>NORMAL</v>
      </c>
      <c r="L1905" s="22">
        <f>VLOOKUP(A1905,table3__3[],4,FALSE)</f>
        <v>23888</v>
      </c>
      <c r="M1905" s="22" t="str">
        <f>VLOOKUP(A1905,table3__3[],5,FALSE)</f>
        <v>tier - 2</v>
      </c>
      <c r="N1905" t="str">
        <f>VLOOKUP(A1905,table3__3[],6,)</f>
        <v>tier - 3</v>
      </c>
      <c r="O1905" t="str">
        <f>VLOOKUP(A1905,table3__3[],7,FALSE)</f>
        <v>R1012</v>
      </c>
      <c r="P1905" s="8">
        <f>VLOOKUP(A1905,table3__3[],8,FALSE)</f>
        <v>52</v>
      </c>
      <c r="Q1905">
        <f>VLOOKUP(A1904,table3__3[],8,)</f>
        <v>49</v>
      </c>
    </row>
    <row r="1906" spans="1:17" x14ac:dyDescent="0.3">
      <c r="A1906" s="11" t="s">
        <v>463</v>
      </c>
      <c r="B1906" s="12" t="s">
        <v>7745</v>
      </c>
      <c r="C1906">
        <f>VLOOKUP(A1906,table2!A1906:J4240,2,FALSE)</f>
        <v>31.254999999999999</v>
      </c>
      <c r="D1906">
        <f>VLOOKUP(A1906,table2!A1906:J4240,3,FALSE)</f>
        <v>5.84</v>
      </c>
      <c r="E1906" t="str">
        <f>VLOOKUP(A1906,table2!A1906:J4240,4,FALSE)</f>
        <v>Yes</v>
      </c>
      <c r="F1906" t="str">
        <f>VLOOKUP(A1906,table2!A1906:J4240,5,FALSE)</f>
        <v>No</v>
      </c>
      <c r="G1906" t="str">
        <f>VLOOKUP(A1906,table2!A1906:J4240,6,FALSE)</f>
        <v>No</v>
      </c>
      <c r="H1906" s="26">
        <f>VLOOKUP(A1906,table2!A1906:J4240,7,FALSE)</f>
        <v>1</v>
      </c>
      <c r="I1906" t="str">
        <f>VLOOKUP(A1906,table2!A1906:J4240,8,FALSE)</f>
        <v>No</v>
      </c>
      <c r="J1906" t="str">
        <f>VLOOKUP(A1906,table2!A1906:J4240,9,FALSE)</f>
        <v>OBESITY</v>
      </c>
      <c r="K1906" t="str">
        <f>VLOOKUP(A1906,table2!A1906:J4240,10,FALSE)</f>
        <v>PREDIABETES</v>
      </c>
      <c r="L1906" s="22">
        <f>VLOOKUP(A1906,table3__3[],4,FALSE)</f>
        <v>23967</v>
      </c>
      <c r="M1906" s="22" t="str">
        <f>VLOOKUP(A1906,table3__3[],5,FALSE)</f>
        <v>tier - 2</v>
      </c>
      <c r="N1906" t="str">
        <f>VLOOKUP(A1906,table3__3[],6,)</f>
        <v>tier - 2</v>
      </c>
      <c r="O1906" t="str">
        <f>VLOOKUP(A1906,table3__3[],7,FALSE)</f>
        <v>R1012</v>
      </c>
      <c r="P1906" s="8">
        <f>VLOOKUP(A1906,table3__3[],8,FALSE)</f>
        <v>51</v>
      </c>
      <c r="Q1906">
        <f>VLOOKUP(A1905,table3__3[],8,)</f>
        <v>52</v>
      </c>
    </row>
    <row r="1907" spans="1:17" x14ac:dyDescent="0.3">
      <c r="A1907" s="13" t="s">
        <v>462</v>
      </c>
      <c r="B1907" s="14" t="s">
        <v>7747</v>
      </c>
      <c r="C1907">
        <f>VLOOKUP(A1907,table2!A1907:J4241,2,FALSE)</f>
        <v>29.83</v>
      </c>
      <c r="D1907">
        <f>VLOOKUP(A1907,table2!A1907:J4241,3,FALSE)</f>
        <v>5.39</v>
      </c>
      <c r="E1907" t="str">
        <f>VLOOKUP(A1907,table2!A1907:J4241,4,FALSE)</f>
        <v>No</v>
      </c>
      <c r="F1907" t="str">
        <f>VLOOKUP(A1907,table2!A1907:J4241,5,FALSE)</f>
        <v>No</v>
      </c>
      <c r="G1907" t="str">
        <f>VLOOKUP(A1907,table2!A1907:J4241,6,FALSE)</f>
        <v>No</v>
      </c>
      <c r="H1907" s="26">
        <f>VLOOKUP(A1907,table2!A1907:J4241,7,FALSE)</f>
        <v>0</v>
      </c>
      <c r="I1907" t="str">
        <f>VLOOKUP(A1907,table2!A1907:J4241,8,FALSE)</f>
        <v>No</v>
      </c>
      <c r="J1907" t="str">
        <f>VLOOKUP(A1907,table2!A1907:J4241,9,FALSE)</f>
        <v>OVER WEIGHT</v>
      </c>
      <c r="K1907" t="str">
        <f>VLOOKUP(A1907,table2!A1907:J4241,10,FALSE)</f>
        <v>NORMAL</v>
      </c>
      <c r="L1907" s="22">
        <f>VLOOKUP(A1907,table3__3[],4,FALSE)</f>
        <v>24060</v>
      </c>
      <c r="M1907" s="22" t="str">
        <f>VLOOKUP(A1907,table3__3[],5,FALSE)</f>
        <v>tier - 2</v>
      </c>
      <c r="N1907" t="str">
        <f>VLOOKUP(A1907,table3__3[],6,)</f>
        <v>tier - 2</v>
      </c>
      <c r="O1907" t="str">
        <f>VLOOKUP(A1907,table3__3[],7,FALSE)</f>
        <v>R1012</v>
      </c>
      <c r="P1907" s="8">
        <f>VLOOKUP(A1907,table3__3[],8,FALSE)</f>
        <v>19</v>
      </c>
      <c r="Q1907">
        <f>VLOOKUP(A1906,table3__3[],8,)</f>
        <v>51</v>
      </c>
    </row>
    <row r="1908" spans="1:17" x14ac:dyDescent="0.3">
      <c r="A1908" s="11" t="s">
        <v>461</v>
      </c>
      <c r="B1908" s="12" t="s">
        <v>5280</v>
      </c>
      <c r="C1908">
        <f>VLOOKUP(A1908,table2!A1908:J4242,2,FALSE)</f>
        <v>29.59</v>
      </c>
      <c r="D1908">
        <f>VLOOKUP(A1908,table2!A1908:J4242,3,FALSE)</f>
        <v>6.16</v>
      </c>
      <c r="E1908" t="str">
        <f>VLOOKUP(A1908,table2!A1908:J4242,4,FALSE)</f>
        <v>No</v>
      </c>
      <c r="F1908" t="str">
        <f>VLOOKUP(A1908,table2!A1908:J4242,5,FALSE)</f>
        <v>No</v>
      </c>
      <c r="G1908" t="str">
        <f>VLOOKUP(A1908,table2!A1908:J4242,6,FALSE)</f>
        <v>Yes</v>
      </c>
      <c r="H1908" s="26">
        <f>VLOOKUP(A1908,table2!A1908:J4242,7,FALSE)</f>
        <v>1</v>
      </c>
      <c r="I1908" t="str">
        <f>VLOOKUP(A1908,table2!A1908:J4242,8,FALSE)</f>
        <v>No</v>
      </c>
      <c r="J1908" t="str">
        <f>VLOOKUP(A1908,table2!A1908:J4242,9,FALSE)</f>
        <v>OVER WEIGHT</v>
      </c>
      <c r="K1908" t="str">
        <f>VLOOKUP(A1908,table2!A1908:J4242,10,FALSE)</f>
        <v>PREDIABETES</v>
      </c>
      <c r="L1908" s="22">
        <f>VLOOKUP(A1908,table3__3[],4,FALSE)</f>
        <v>24107</v>
      </c>
      <c r="M1908" s="22" t="str">
        <f>VLOOKUP(A1908,table3__3[],5,FALSE)</f>
        <v>tier - 2</v>
      </c>
      <c r="N1908" t="str">
        <f>VLOOKUP(A1908,table3__3[],6,)</f>
        <v>tier - 2</v>
      </c>
      <c r="O1908" t="str">
        <f>VLOOKUP(A1908,table3__3[],7,FALSE)</f>
        <v>R1024</v>
      </c>
      <c r="P1908" s="8">
        <f>VLOOKUP(A1908,table3__3[],8,FALSE)</f>
        <v>49</v>
      </c>
      <c r="Q1908">
        <f>VLOOKUP(A1907,table3__3[],8,)</f>
        <v>19</v>
      </c>
    </row>
    <row r="1909" spans="1:17" x14ac:dyDescent="0.3">
      <c r="A1909" s="13" t="s">
        <v>460</v>
      </c>
      <c r="B1909" s="14" t="s">
        <v>7750</v>
      </c>
      <c r="C1909">
        <f>VLOOKUP(A1909,table2!A1909:J4243,2,FALSE)</f>
        <v>31.16</v>
      </c>
      <c r="D1909">
        <f>VLOOKUP(A1909,table2!A1909:J4243,3,FALSE)</f>
        <v>4.49</v>
      </c>
      <c r="E1909" t="str">
        <f>VLOOKUP(A1909,table2!A1909:J4243,4,FALSE)</f>
        <v>No</v>
      </c>
      <c r="F1909" t="str">
        <f>VLOOKUP(A1909,table2!A1909:J4243,5,FALSE)</f>
        <v>No</v>
      </c>
      <c r="G1909" t="str">
        <f>VLOOKUP(A1909,table2!A1909:J4243,6,FALSE)</f>
        <v>Yes</v>
      </c>
      <c r="H1909" s="26">
        <f>VLOOKUP(A1909,table2!A1909:J4243,7,FALSE)</f>
        <v>1</v>
      </c>
      <c r="I1909" t="str">
        <f>VLOOKUP(A1909,table2!A1909:J4243,8,FALSE)</f>
        <v>No</v>
      </c>
      <c r="J1909" t="str">
        <f>VLOOKUP(A1909,table2!A1909:J4243,9,FALSE)</f>
        <v>OBESITY</v>
      </c>
      <c r="K1909" t="str">
        <f>VLOOKUP(A1909,table2!A1909:J4243,10,FALSE)</f>
        <v>NORMAL</v>
      </c>
      <c r="L1909" s="22">
        <f>VLOOKUP(A1909,table3__3[],4,FALSE)</f>
        <v>24181</v>
      </c>
      <c r="M1909" s="22" t="str">
        <f>VLOOKUP(A1909,table3__3[],5,FALSE)</f>
        <v>tier - 2</v>
      </c>
      <c r="N1909" t="str">
        <f>VLOOKUP(A1909,table3__3[],6,)</f>
        <v>tier - 1</v>
      </c>
      <c r="O1909" t="str">
        <f>VLOOKUP(A1909,table3__3[],7,FALSE)</f>
        <v>R1013</v>
      </c>
      <c r="P1909" s="8">
        <f>VLOOKUP(A1909,table3__3[],8,FALSE)</f>
        <v>48</v>
      </c>
      <c r="Q1909">
        <f>VLOOKUP(A1908,table3__3[],8,)</f>
        <v>49</v>
      </c>
    </row>
    <row r="1910" spans="1:17" x14ac:dyDescent="0.3">
      <c r="A1910" s="11" t="s">
        <v>459</v>
      </c>
      <c r="B1910" s="12" t="s">
        <v>7752</v>
      </c>
      <c r="C1910">
        <f>VLOOKUP(A1910,table2!A1910:J4244,2,FALSE)</f>
        <v>34.21</v>
      </c>
      <c r="D1910">
        <f>VLOOKUP(A1910,table2!A1910:J4244,3,FALSE)</f>
        <v>4.4800000000000004</v>
      </c>
      <c r="E1910" t="str">
        <f>VLOOKUP(A1910,table2!A1910:J4244,4,FALSE)</f>
        <v>Yes</v>
      </c>
      <c r="F1910" t="str">
        <f>VLOOKUP(A1910,table2!A1910:J4244,5,FALSE)</f>
        <v>No</v>
      </c>
      <c r="G1910" t="str">
        <f>VLOOKUP(A1910,table2!A1910:J4244,6,FALSE)</f>
        <v>No</v>
      </c>
      <c r="H1910" s="26">
        <f>VLOOKUP(A1910,table2!A1910:J4244,7,FALSE)</f>
        <v>1</v>
      </c>
      <c r="I1910" t="str">
        <f>VLOOKUP(A1910,table2!A1910:J4244,8,FALSE)</f>
        <v>No</v>
      </c>
      <c r="J1910" t="str">
        <f>VLOOKUP(A1910,table2!A1910:J4244,9,FALSE)</f>
        <v>OBESITY</v>
      </c>
      <c r="K1910" t="str">
        <f>VLOOKUP(A1910,table2!A1910:J4244,10,FALSE)</f>
        <v>NORMAL</v>
      </c>
      <c r="L1910" s="22">
        <f>VLOOKUP(A1910,table3__3[],4,FALSE)</f>
        <v>24227</v>
      </c>
      <c r="M1910" s="22" t="str">
        <f>VLOOKUP(A1910,table3__3[],5,FALSE)</f>
        <v>tier - 2</v>
      </c>
      <c r="N1910" t="str">
        <f>VLOOKUP(A1910,table3__3[],6,)</f>
        <v>tier - 1</v>
      </c>
      <c r="O1910" t="str">
        <f>VLOOKUP(A1910,table3__3[],7,FALSE)</f>
        <v>R1013</v>
      </c>
      <c r="P1910" s="8">
        <f>VLOOKUP(A1910,table3__3[],8,FALSE)</f>
        <v>58</v>
      </c>
      <c r="Q1910">
        <f>VLOOKUP(A1909,table3__3[],8,)</f>
        <v>48</v>
      </c>
    </row>
    <row r="1911" spans="1:17" x14ac:dyDescent="0.3">
      <c r="A1911" s="13" t="s">
        <v>458</v>
      </c>
      <c r="B1911" s="14" t="s">
        <v>5550</v>
      </c>
      <c r="C1911">
        <f>VLOOKUP(A1911,table2!A1911:J4245,2,FALSE)</f>
        <v>34.86</v>
      </c>
      <c r="D1911">
        <f>VLOOKUP(A1911,table2!A1911:J4245,3,FALSE)</f>
        <v>10.97</v>
      </c>
      <c r="E1911" t="str">
        <f>VLOOKUP(A1911,table2!A1911:J4245,4,FALSE)</f>
        <v>No</v>
      </c>
      <c r="F1911" t="str">
        <f>VLOOKUP(A1911,table2!A1911:J4245,5,FALSE)</f>
        <v>No</v>
      </c>
      <c r="G1911" t="str">
        <f>VLOOKUP(A1911,table2!A1911:J4245,6,FALSE)</f>
        <v>No</v>
      </c>
      <c r="H1911" s="26">
        <f>VLOOKUP(A1911,table2!A1911:J4245,7,FALSE)</f>
        <v>0</v>
      </c>
      <c r="I1911" t="str">
        <f>VLOOKUP(A1911,table2!A1911:J4245,8,FALSE)</f>
        <v>No</v>
      </c>
      <c r="J1911" t="str">
        <f>VLOOKUP(A1911,table2!A1911:J4245,9,FALSE)</f>
        <v>OBESITY</v>
      </c>
      <c r="K1911" t="str">
        <f>VLOOKUP(A1911,table2!A1911:J4245,10,FALSE)</f>
        <v>DIABETES</v>
      </c>
      <c r="L1911" s="22">
        <f>VLOOKUP(A1911,table3__3[],4,FALSE)</f>
        <v>24294</v>
      </c>
      <c r="M1911" s="22" t="str">
        <f>VLOOKUP(A1911,table3__3[],5,FALSE)</f>
        <v>tier - 2</v>
      </c>
      <c r="N1911" t="str">
        <f>VLOOKUP(A1911,table3__3[],6,)</f>
        <v>tier - 1</v>
      </c>
      <c r="O1911" t="str">
        <f>VLOOKUP(A1911,table3__3[],7,FALSE)</f>
        <v>R1011</v>
      </c>
      <c r="P1911" s="8">
        <f>VLOOKUP(A1911,table3__3[],8,FALSE)</f>
        <v>18</v>
      </c>
      <c r="Q1911">
        <f>VLOOKUP(A1910,table3__3[],8,)</f>
        <v>58</v>
      </c>
    </row>
    <row r="1912" spans="1:17" x14ac:dyDescent="0.3">
      <c r="A1912" s="11" t="s">
        <v>457</v>
      </c>
      <c r="B1912" s="12" t="s">
        <v>7755</v>
      </c>
      <c r="C1912">
        <f>VLOOKUP(A1912,table2!A1912:J4246,2,FALSE)</f>
        <v>34.58</v>
      </c>
      <c r="D1912">
        <f>VLOOKUP(A1912,table2!A1912:J4246,3,FALSE)</f>
        <v>5.14</v>
      </c>
      <c r="E1912" t="str">
        <f>VLOOKUP(A1912,table2!A1912:J4246,4,FALSE)</f>
        <v>No</v>
      </c>
      <c r="F1912" t="str">
        <f>VLOOKUP(A1912,table2!A1912:J4246,5,FALSE)</f>
        <v>Yes</v>
      </c>
      <c r="G1912" t="str">
        <f>VLOOKUP(A1912,table2!A1912:J4246,6,FALSE)</f>
        <v>No</v>
      </c>
      <c r="H1912" s="26">
        <f>VLOOKUP(A1912,table2!A1912:J4246,7,FALSE)</f>
        <v>2</v>
      </c>
      <c r="I1912" t="str">
        <f>VLOOKUP(A1912,table2!A1912:J4246,8,FALSE)</f>
        <v>No</v>
      </c>
      <c r="J1912" t="str">
        <f>VLOOKUP(A1912,table2!A1912:J4246,9,FALSE)</f>
        <v>OBESITY</v>
      </c>
      <c r="K1912" t="str">
        <f>VLOOKUP(A1912,table2!A1912:J4246,10,FALSE)</f>
        <v>NORMAL</v>
      </c>
      <c r="L1912" s="22">
        <f>VLOOKUP(A1912,table3__3[],4,FALSE)</f>
        <v>24388</v>
      </c>
      <c r="M1912" s="22" t="str">
        <f>VLOOKUP(A1912,table3__3[],5,FALSE)</f>
        <v>tier - 2</v>
      </c>
      <c r="N1912" t="str">
        <f>VLOOKUP(A1912,table3__3[],6,)</f>
        <v>tier - 1</v>
      </c>
      <c r="O1912" t="str">
        <f>VLOOKUP(A1912,table3__3[],7,FALSE)</f>
        <v>R1011</v>
      </c>
      <c r="P1912" s="8">
        <f>VLOOKUP(A1912,table3__3[],8,FALSE)</f>
        <v>23</v>
      </c>
      <c r="Q1912">
        <f>VLOOKUP(A1911,table3__3[],8,)</f>
        <v>18</v>
      </c>
    </row>
    <row r="1913" spans="1:17" x14ac:dyDescent="0.3">
      <c r="A1913" s="13" t="s">
        <v>456</v>
      </c>
      <c r="B1913" s="14" t="s">
        <v>5443</v>
      </c>
      <c r="C1913">
        <f>VLOOKUP(A1913,table2!A1913:J4247,2,FALSE)</f>
        <v>17.940000000000001</v>
      </c>
      <c r="D1913">
        <f>VLOOKUP(A1913,table2!A1913:J4247,3,FALSE)</f>
        <v>5.17</v>
      </c>
      <c r="E1913" t="str">
        <f>VLOOKUP(A1913,table2!A1913:J4247,4,FALSE)</f>
        <v>Yes</v>
      </c>
      <c r="F1913" t="str">
        <f>VLOOKUP(A1913,table2!A1913:J4247,5,FALSE)</f>
        <v>No</v>
      </c>
      <c r="G1913" t="str">
        <f>VLOOKUP(A1913,table2!A1913:J4247,6,FALSE)</f>
        <v>No</v>
      </c>
      <c r="H1913" s="26">
        <f>VLOOKUP(A1913,table2!A1913:J4247,7,FALSE)</f>
        <v>0</v>
      </c>
      <c r="I1913" t="str">
        <f>VLOOKUP(A1913,table2!A1913:J4247,8,FALSE)</f>
        <v>No</v>
      </c>
      <c r="J1913" t="str">
        <f>VLOOKUP(A1913,table2!A1913:J4247,9,FALSE)</f>
        <v>UNDER WEIGHT</v>
      </c>
      <c r="K1913" t="str">
        <f>VLOOKUP(A1913,table2!A1913:J4247,10,FALSE)</f>
        <v>NORMAL</v>
      </c>
      <c r="L1913" s="22">
        <f>VLOOKUP(A1913,table3__3[],4,FALSE)</f>
        <v>24394</v>
      </c>
      <c r="M1913" s="22" t="str">
        <f>VLOOKUP(A1913,table3__3[],5,FALSE)</f>
        <v>tier - 2</v>
      </c>
      <c r="N1913" t="str">
        <f>VLOOKUP(A1913,table3__3[],6,)</f>
        <v>tier - 3</v>
      </c>
      <c r="O1913" t="str">
        <f>VLOOKUP(A1913,table3__3[],7,FALSE)</f>
        <v>R1012</v>
      </c>
      <c r="P1913" s="8">
        <f>VLOOKUP(A1913,table3__3[],8,FALSE)</f>
        <v>52</v>
      </c>
      <c r="Q1913">
        <f>VLOOKUP(A1912,table3__3[],8,)</f>
        <v>23</v>
      </c>
    </row>
    <row r="1914" spans="1:17" x14ac:dyDescent="0.3">
      <c r="A1914" s="11" t="s">
        <v>455</v>
      </c>
      <c r="B1914" s="12" t="s">
        <v>7758</v>
      </c>
      <c r="C1914">
        <f>VLOOKUP(A1914,table2!A1914:J4248,2,FALSE)</f>
        <v>26.8</v>
      </c>
      <c r="D1914">
        <f>VLOOKUP(A1914,table2!A1914:J4248,3,FALSE)</f>
        <v>6.18</v>
      </c>
      <c r="E1914" t="str">
        <f>VLOOKUP(A1914,table2!A1914:J4248,4,FALSE)</f>
        <v>Yes</v>
      </c>
      <c r="F1914" t="str">
        <f>VLOOKUP(A1914,table2!A1914:J4248,5,FALSE)</f>
        <v>No</v>
      </c>
      <c r="G1914" t="str">
        <f>VLOOKUP(A1914,table2!A1914:J4248,6,FALSE)</f>
        <v>Yes</v>
      </c>
      <c r="H1914" s="26">
        <f>VLOOKUP(A1914,table2!A1914:J4248,7,FALSE)</f>
        <v>1</v>
      </c>
      <c r="I1914" t="str">
        <f>VLOOKUP(A1914,table2!A1914:J4248,8,FALSE)</f>
        <v>No</v>
      </c>
      <c r="J1914" t="str">
        <f>VLOOKUP(A1914,table2!A1914:J4248,9,FALSE)</f>
        <v>OVER WEIGHT</v>
      </c>
      <c r="K1914" t="str">
        <f>VLOOKUP(A1914,table2!A1914:J4248,10,FALSE)</f>
        <v>PREDIABETES</v>
      </c>
      <c r="L1914" s="22">
        <f>VLOOKUP(A1914,table3__3[],4,FALSE)</f>
        <v>24476</v>
      </c>
      <c r="M1914" s="22" t="str">
        <f>VLOOKUP(A1914,table3__3[],5,FALSE)</f>
        <v>tier - 2</v>
      </c>
      <c r="N1914" t="str">
        <f>VLOOKUP(A1914,table3__3[],6,)</f>
        <v>tier - 2</v>
      </c>
      <c r="O1914" t="str">
        <f>VLOOKUP(A1914,table3__3[],7,FALSE)</f>
        <v>R1012</v>
      </c>
      <c r="P1914" s="8">
        <f>VLOOKUP(A1914,table3__3[],8,FALSE)</f>
        <v>54</v>
      </c>
      <c r="Q1914">
        <f>VLOOKUP(A1913,table3__3[],8,)</f>
        <v>52</v>
      </c>
    </row>
    <row r="1915" spans="1:17" x14ac:dyDescent="0.3">
      <c r="A1915" s="13" t="s">
        <v>454</v>
      </c>
      <c r="B1915" s="14" t="s">
        <v>5778</v>
      </c>
      <c r="C1915">
        <f>VLOOKUP(A1915,table2!A1915:J4249,2,FALSE)</f>
        <v>17.690000000000001</v>
      </c>
      <c r="D1915">
        <f>VLOOKUP(A1915,table2!A1915:J4249,3,FALSE)</f>
        <v>9.07</v>
      </c>
      <c r="E1915" t="str">
        <f>VLOOKUP(A1915,table2!A1915:J4249,4,FALSE)</f>
        <v>Yes</v>
      </c>
      <c r="F1915" t="str">
        <f>VLOOKUP(A1915,table2!A1915:J4249,5,FALSE)</f>
        <v>No</v>
      </c>
      <c r="G1915" t="str">
        <f>VLOOKUP(A1915,table2!A1915:J4249,6,FALSE)</f>
        <v>No</v>
      </c>
      <c r="H1915" s="26">
        <f>VLOOKUP(A1915,table2!A1915:J4249,7,FALSE)</f>
        <v>0</v>
      </c>
      <c r="I1915" t="str">
        <f>VLOOKUP(A1915,table2!A1915:J4249,8,FALSE)</f>
        <v>No</v>
      </c>
      <c r="J1915" t="str">
        <f>VLOOKUP(A1915,table2!A1915:J4249,9,FALSE)</f>
        <v>UNDER WEIGHT</v>
      </c>
      <c r="K1915" t="str">
        <f>VLOOKUP(A1915,table2!A1915:J4249,10,FALSE)</f>
        <v>DIABETES</v>
      </c>
      <c r="L1915" s="22">
        <f>VLOOKUP(A1915,table3__3[],4,FALSE)</f>
        <v>24513</v>
      </c>
      <c r="M1915" s="22" t="str">
        <f>VLOOKUP(A1915,table3__3[],5,FALSE)</f>
        <v>tier - 2</v>
      </c>
      <c r="N1915" t="str">
        <f>VLOOKUP(A1915,table3__3[],6,)</f>
        <v>tier - 2</v>
      </c>
      <c r="O1915" t="str">
        <f>VLOOKUP(A1915,table3__3[],7,FALSE)</f>
        <v>R1013</v>
      </c>
      <c r="P1915" s="8">
        <f>VLOOKUP(A1915,table3__3[],8,FALSE)</f>
        <v>61</v>
      </c>
      <c r="Q1915">
        <f>VLOOKUP(A1914,table3__3[],8,)</f>
        <v>54</v>
      </c>
    </row>
    <row r="1916" spans="1:17" x14ac:dyDescent="0.3">
      <c r="A1916" s="11" t="s">
        <v>453</v>
      </c>
      <c r="B1916" s="12" t="s">
        <v>7761</v>
      </c>
      <c r="C1916">
        <f>VLOOKUP(A1916,table2!A1916:J4250,2,FALSE)</f>
        <v>25.77</v>
      </c>
      <c r="D1916">
        <f>VLOOKUP(A1916,table2!A1916:J4250,3,FALSE)</f>
        <v>4.43</v>
      </c>
      <c r="E1916" t="str">
        <f>VLOOKUP(A1916,table2!A1916:J4250,4,FALSE)</f>
        <v>No</v>
      </c>
      <c r="F1916" t="str">
        <f>VLOOKUP(A1916,table2!A1916:J4250,5,FALSE)</f>
        <v>No</v>
      </c>
      <c r="G1916" t="str">
        <f>VLOOKUP(A1916,table2!A1916:J4250,6,FALSE)</f>
        <v>Yes</v>
      </c>
      <c r="H1916" s="26">
        <f>VLOOKUP(A1916,table2!A1916:J4250,7,FALSE)</f>
        <v>1</v>
      </c>
      <c r="I1916" t="str">
        <f>VLOOKUP(A1916,table2!A1916:J4250,8,FALSE)</f>
        <v>No</v>
      </c>
      <c r="J1916" t="str">
        <f>VLOOKUP(A1916,table2!A1916:J4250,9,FALSE)</f>
        <v>OVER WEIGHT</v>
      </c>
      <c r="K1916" t="str">
        <f>VLOOKUP(A1916,table2!A1916:J4250,10,FALSE)</f>
        <v>NORMAL</v>
      </c>
      <c r="L1916" s="22">
        <f>VLOOKUP(A1916,table3__3[],4,FALSE)</f>
        <v>24520</v>
      </c>
      <c r="M1916" s="22" t="str">
        <f>VLOOKUP(A1916,table3__3[],5,FALSE)</f>
        <v>tier - 2</v>
      </c>
      <c r="N1916" t="str">
        <f>VLOOKUP(A1916,table3__3[],6,)</f>
        <v>tier - 3</v>
      </c>
      <c r="O1916" t="str">
        <f>VLOOKUP(A1916,table3__3[],7,FALSE)</f>
        <v>R1011</v>
      </c>
      <c r="P1916" s="8">
        <f>VLOOKUP(A1916,table3__3[],8,FALSE)</f>
        <v>50</v>
      </c>
      <c r="Q1916">
        <f>VLOOKUP(A1915,table3__3[],8,)</f>
        <v>61</v>
      </c>
    </row>
    <row r="1917" spans="1:17" x14ac:dyDescent="0.3">
      <c r="A1917" s="13" t="s">
        <v>452</v>
      </c>
      <c r="B1917" s="14" t="s">
        <v>7763</v>
      </c>
      <c r="C1917">
        <f>VLOOKUP(A1917,table2!A1917:J4251,2,FALSE)</f>
        <v>34.46</v>
      </c>
      <c r="D1917">
        <f>VLOOKUP(A1917,table2!A1917:J4251,3,FALSE)</f>
        <v>4.17</v>
      </c>
      <c r="E1917" t="str">
        <f>VLOOKUP(A1917,table2!A1917:J4251,4,FALSE)</f>
        <v>No</v>
      </c>
      <c r="F1917" t="str">
        <f>VLOOKUP(A1917,table2!A1917:J4251,5,FALSE)</f>
        <v>Yes</v>
      </c>
      <c r="G1917" t="str">
        <f>VLOOKUP(A1917,table2!A1917:J4251,6,FALSE)</f>
        <v>No</v>
      </c>
      <c r="H1917" s="26">
        <f>VLOOKUP(A1917,table2!A1917:J4251,7,FALSE)</f>
        <v>1</v>
      </c>
      <c r="I1917" t="str">
        <f>VLOOKUP(A1917,table2!A1917:J4251,8,FALSE)</f>
        <v>No</v>
      </c>
      <c r="J1917" t="str">
        <f>VLOOKUP(A1917,table2!A1917:J4251,9,FALSE)</f>
        <v>OBESITY</v>
      </c>
      <c r="K1917" t="str">
        <f>VLOOKUP(A1917,table2!A1917:J4251,10,FALSE)</f>
        <v>NORMAL</v>
      </c>
      <c r="L1917" s="22">
        <f>VLOOKUP(A1917,table3__3[],4,FALSE)</f>
        <v>24536</v>
      </c>
      <c r="M1917" s="22" t="str">
        <f>VLOOKUP(A1917,table3__3[],5,FALSE)</f>
        <v>tier - 2</v>
      </c>
      <c r="N1917" t="str">
        <f>VLOOKUP(A1917,table3__3[],6,)</f>
        <v>tier - 2</v>
      </c>
      <c r="O1917" t="str">
        <f>VLOOKUP(A1917,table3__3[],7,FALSE)</f>
        <v>R1012</v>
      </c>
      <c r="P1917" s="8">
        <f>VLOOKUP(A1917,table3__3[],8,FALSE)</f>
        <v>47</v>
      </c>
      <c r="Q1917">
        <f>VLOOKUP(A1916,table3__3[],8,)</f>
        <v>50</v>
      </c>
    </row>
    <row r="1918" spans="1:17" x14ac:dyDescent="0.3">
      <c r="A1918" s="11" t="s">
        <v>451</v>
      </c>
      <c r="B1918" s="12" t="s">
        <v>7765</v>
      </c>
      <c r="C1918">
        <f>VLOOKUP(A1918,table2!A1918:J4252,2,FALSE)</f>
        <v>30.875</v>
      </c>
      <c r="D1918">
        <f>VLOOKUP(A1918,table2!A1918:J4252,3,FALSE)</f>
        <v>4.95</v>
      </c>
      <c r="E1918" t="str">
        <f>VLOOKUP(A1918,table2!A1918:J4252,4,FALSE)</f>
        <v>Yes</v>
      </c>
      <c r="F1918" t="str">
        <f>VLOOKUP(A1918,table2!A1918:J4252,5,FALSE)</f>
        <v>No</v>
      </c>
      <c r="G1918" t="str">
        <f>VLOOKUP(A1918,table2!A1918:J4252,6,FALSE)</f>
        <v>No</v>
      </c>
      <c r="H1918" s="26">
        <f>VLOOKUP(A1918,table2!A1918:J4252,7,FALSE)</f>
        <v>0</v>
      </c>
      <c r="I1918" t="str">
        <f>VLOOKUP(A1918,table2!A1918:J4252,8,FALSE)</f>
        <v>No</v>
      </c>
      <c r="J1918" t="str">
        <f>VLOOKUP(A1918,table2!A1918:J4252,9,FALSE)</f>
        <v>OBESITY</v>
      </c>
      <c r="K1918" t="str">
        <f>VLOOKUP(A1918,table2!A1918:J4252,10,FALSE)</f>
        <v>NORMAL</v>
      </c>
      <c r="L1918" s="22">
        <f>VLOOKUP(A1918,table3__3[],4,FALSE)</f>
        <v>24603</v>
      </c>
      <c r="M1918" s="22" t="str">
        <f>VLOOKUP(A1918,table3__3[],5,FALSE)</f>
        <v>tier - 2</v>
      </c>
      <c r="N1918" t="str">
        <f>VLOOKUP(A1918,table3__3[],6,)</f>
        <v>tier - 2</v>
      </c>
      <c r="O1918" t="str">
        <f>VLOOKUP(A1918,table3__3[],7,FALSE)</f>
        <v>R1011</v>
      </c>
      <c r="P1918" s="8">
        <f>VLOOKUP(A1918,table3__3[],8,FALSE)</f>
        <v>46</v>
      </c>
      <c r="Q1918">
        <f>VLOOKUP(A1917,table3__3[],8,)</f>
        <v>47</v>
      </c>
    </row>
    <row r="1919" spans="1:17" x14ac:dyDescent="0.3">
      <c r="A1919" s="13" t="s">
        <v>450</v>
      </c>
      <c r="B1919" s="14" t="s">
        <v>7766</v>
      </c>
      <c r="C1919">
        <f>VLOOKUP(A1919,table2!A1919:J4253,2,FALSE)</f>
        <v>39.49</v>
      </c>
      <c r="D1919">
        <f>VLOOKUP(A1919,table2!A1919:J4253,3,FALSE)</f>
        <v>5.13</v>
      </c>
      <c r="E1919" t="str">
        <f>VLOOKUP(A1919,table2!A1919:J4253,4,FALSE)</f>
        <v>No</v>
      </c>
      <c r="F1919" t="str">
        <f>VLOOKUP(A1919,table2!A1919:J4253,5,FALSE)</f>
        <v>No</v>
      </c>
      <c r="G1919" t="str">
        <f>VLOOKUP(A1919,table2!A1919:J4253,6,FALSE)</f>
        <v>No</v>
      </c>
      <c r="H1919" s="26">
        <f>VLOOKUP(A1919,table2!A1919:J4253,7,FALSE)</f>
        <v>0</v>
      </c>
      <c r="I1919" t="str">
        <f>VLOOKUP(A1919,table2!A1919:J4253,8,FALSE)</f>
        <v>No</v>
      </c>
      <c r="J1919" t="str">
        <f>VLOOKUP(A1919,table2!A1919:J4253,9,FALSE)</f>
        <v>OBESITY</v>
      </c>
      <c r="K1919" t="str">
        <f>VLOOKUP(A1919,table2!A1919:J4253,10,FALSE)</f>
        <v>NORMAL</v>
      </c>
      <c r="L1919" s="22">
        <f>VLOOKUP(A1919,table3__3[],4,FALSE)</f>
        <v>24667</v>
      </c>
      <c r="M1919" s="22" t="str">
        <f>VLOOKUP(A1919,table3__3[],5,FALSE)</f>
        <v>tier - 2</v>
      </c>
      <c r="N1919" t="str">
        <f>VLOOKUP(A1919,table3__3[],6,)</f>
        <v>tier - 3</v>
      </c>
      <c r="O1919" t="str">
        <f>VLOOKUP(A1919,table3__3[],7,FALSE)</f>
        <v>R1013</v>
      </c>
      <c r="P1919" s="8">
        <f>VLOOKUP(A1919,table3__3[],8,FALSE)</f>
        <v>52</v>
      </c>
      <c r="Q1919">
        <f>VLOOKUP(A1918,table3__3[],8,)</f>
        <v>46</v>
      </c>
    </row>
    <row r="1920" spans="1:17" x14ac:dyDescent="0.3">
      <c r="A1920" s="11" t="s">
        <v>449</v>
      </c>
      <c r="B1920" s="12" t="s">
        <v>7767</v>
      </c>
      <c r="C1920">
        <f>VLOOKUP(A1920,table2!A1920:J4254,2,FALSE)</f>
        <v>28.88</v>
      </c>
      <c r="D1920">
        <f>VLOOKUP(A1920,table2!A1920:J4254,3,FALSE)</f>
        <v>4.0999999999999996</v>
      </c>
      <c r="E1920" t="str">
        <f>VLOOKUP(A1920,table2!A1920:J4254,4,FALSE)</f>
        <v>No</v>
      </c>
      <c r="F1920" t="str">
        <f>VLOOKUP(A1920,table2!A1920:J4254,5,FALSE)</f>
        <v>No</v>
      </c>
      <c r="G1920" t="str">
        <f>VLOOKUP(A1920,table2!A1920:J4254,6,FALSE)</f>
        <v>No</v>
      </c>
      <c r="H1920" s="26">
        <f>VLOOKUP(A1920,table2!A1920:J4254,7,FALSE)</f>
        <v>0</v>
      </c>
      <c r="I1920" t="str">
        <f>VLOOKUP(A1920,table2!A1920:J4254,8,FALSE)</f>
        <v>No</v>
      </c>
      <c r="J1920" t="str">
        <f>VLOOKUP(A1920,table2!A1920:J4254,9,FALSE)</f>
        <v>OVER WEIGHT</v>
      </c>
      <c r="K1920" t="str">
        <f>VLOOKUP(A1920,table2!A1920:J4254,10,FALSE)</f>
        <v>NORMAL</v>
      </c>
      <c r="L1920" s="22">
        <f>VLOOKUP(A1920,table3__3[],4,FALSE)</f>
        <v>24672</v>
      </c>
      <c r="M1920" s="22" t="str">
        <f>VLOOKUP(A1920,table3__3[],5,FALSE)</f>
        <v>tier - 2</v>
      </c>
      <c r="N1920" t="str">
        <f>VLOOKUP(A1920,table3__3[],6,)</f>
        <v>tier - 1</v>
      </c>
      <c r="O1920" t="str">
        <f>VLOOKUP(A1920,table3__3[],7,FALSE)</f>
        <v>R1024</v>
      </c>
      <c r="P1920" s="8">
        <f>VLOOKUP(A1920,table3__3[],8,FALSE)</f>
        <v>26</v>
      </c>
      <c r="Q1920">
        <f>VLOOKUP(A1919,table3__3[],8,)</f>
        <v>52</v>
      </c>
    </row>
    <row r="1921" spans="1:17" x14ac:dyDescent="0.3">
      <c r="A1921" s="13" t="s">
        <v>448</v>
      </c>
      <c r="B1921" s="14" t="s">
        <v>7769</v>
      </c>
      <c r="C1921">
        <f>VLOOKUP(A1921,table2!A1921:J4255,2,FALSE)</f>
        <v>20.234999999999999</v>
      </c>
      <c r="D1921">
        <f>VLOOKUP(A1921,table2!A1921:J4255,3,FALSE)</f>
        <v>5.01</v>
      </c>
      <c r="E1921" t="str">
        <f>VLOOKUP(A1921,table2!A1921:J4255,4,FALSE)</f>
        <v>Yes</v>
      </c>
      <c r="F1921" t="str">
        <f>VLOOKUP(A1921,table2!A1921:J4255,5,FALSE)</f>
        <v>No</v>
      </c>
      <c r="G1921" t="str">
        <f>VLOOKUP(A1921,table2!A1921:J4255,6,FALSE)</f>
        <v>No</v>
      </c>
      <c r="H1921" s="26">
        <f>VLOOKUP(A1921,table2!A1921:J4255,7,FALSE)</f>
        <v>0</v>
      </c>
      <c r="I1921" t="str">
        <f>VLOOKUP(A1921,table2!A1921:J4255,8,FALSE)</f>
        <v>No</v>
      </c>
      <c r="J1921" t="str">
        <f>VLOOKUP(A1921,table2!A1921:J4255,9,FALSE)</f>
        <v>NORMAL WEIGHT</v>
      </c>
      <c r="K1921" t="str">
        <f>VLOOKUP(A1921,table2!A1921:J4255,10,FALSE)</f>
        <v>NORMAL</v>
      </c>
      <c r="L1921" s="22">
        <f>VLOOKUP(A1921,table3__3[],4,FALSE)</f>
        <v>24795</v>
      </c>
      <c r="M1921" s="22" t="str">
        <f>VLOOKUP(A1921,table3__3[],5,FALSE)</f>
        <v>tier - 2</v>
      </c>
      <c r="N1921" t="str">
        <f>VLOOKUP(A1921,table3__3[],6,)</f>
        <v>tier - 3</v>
      </c>
      <c r="O1921" t="str">
        <f>VLOOKUP(A1921,table3__3[],7,FALSE)</f>
        <v>R1011</v>
      </c>
      <c r="P1921" s="8">
        <f>VLOOKUP(A1921,table3__3[],8,FALSE)</f>
        <v>30</v>
      </c>
      <c r="Q1921">
        <f>VLOOKUP(A1920,table3__3[],8,)</f>
        <v>26</v>
      </c>
    </row>
    <row r="1922" spans="1:17" x14ac:dyDescent="0.3">
      <c r="A1922" s="11" t="s">
        <v>447</v>
      </c>
      <c r="B1922" s="12" t="s">
        <v>7770</v>
      </c>
      <c r="C1922">
        <f>VLOOKUP(A1922,table2!A1922:J4256,2,FALSE)</f>
        <v>30.67</v>
      </c>
      <c r="D1922">
        <f>VLOOKUP(A1922,table2!A1922:J4256,3,FALSE)</f>
        <v>5.09</v>
      </c>
      <c r="E1922" t="str">
        <f>VLOOKUP(A1922,table2!A1922:J4256,4,FALSE)</f>
        <v>Yes</v>
      </c>
      <c r="F1922" t="str">
        <f>VLOOKUP(A1922,table2!A1922:J4256,5,FALSE)</f>
        <v>No</v>
      </c>
      <c r="G1922" t="str">
        <f>VLOOKUP(A1922,table2!A1922:J4256,6,FALSE)</f>
        <v>No</v>
      </c>
      <c r="H1922" s="26">
        <f>VLOOKUP(A1922,table2!A1922:J4256,7,FALSE)</f>
        <v>0</v>
      </c>
      <c r="I1922" t="str">
        <f>VLOOKUP(A1922,table2!A1922:J4256,8,FALSE)</f>
        <v>No</v>
      </c>
      <c r="J1922" t="str">
        <f>VLOOKUP(A1922,table2!A1922:J4256,9,FALSE)</f>
        <v>OBESITY</v>
      </c>
      <c r="K1922" t="str">
        <f>VLOOKUP(A1922,table2!A1922:J4256,10,FALSE)</f>
        <v>NORMAL</v>
      </c>
      <c r="L1922" s="22">
        <f>VLOOKUP(A1922,table3__3[],4,FALSE)</f>
        <v>24817</v>
      </c>
      <c r="M1922" s="22" t="str">
        <f>VLOOKUP(A1922,table3__3[],5,FALSE)</f>
        <v>tier - 2</v>
      </c>
      <c r="N1922" t="str">
        <f>VLOOKUP(A1922,table3__3[],6,)</f>
        <v>tier - 2</v>
      </c>
      <c r="O1922" t="str">
        <f>VLOOKUP(A1922,table3__3[],7,FALSE)</f>
        <v>R1011</v>
      </c>
      <c r="P1922" s="8">
        <f>VLOOKUP(A1922,table3__3[],8,FALSE)</f>
        <v>28</v>
      </c>
      <c r="Q1922">
        <f>VLOOKUP(A1921,table3__3[],8,)</f>
        <v>30</v>
      </c>
    </row>
    <row r="1923" spans="1:17" x14ac:dyDescent="0.3">
      <c r="A1923" s="13" t="s">
        <v>446</v>
      </c>
      <c r="B1923" s="14" t="s">
        <v>7772</v>
      </c>
      <c r="C1923">
        <f>VLOOKUP(A1923,table2!A1923:J4257,2,FALSE)</f>
        <v>30.875</v>
      </c>
      <c r="D1923">
        <f>VLOOKUP(A1923,table2!A1923:J4257,3,FALSE)</f>
        <v>6.49</v>
      </c>
      <c r="E1923" t="str">
        <f>VLOOKUP(A1923,table2!A1923:J4257,4,FALSE)</f>
        <v>No</v>
      </c>
      <c r="F1923" t="str">
        <f>VLOOKUP(A1923,table2!A1923:J4257,5,FALSE)</f>
        <v>No</v>
      </c>
      <c r="G1923" t="str">
        <f>VLOOKUP(A1923,table2!A1923:J4257,6,FALSE)</f>
        <v>No</v>
      </c>
      <c r="H1923" s="26">
        <f>VLOOKUP(A1923,table2!A1923:J4257,7,FALSE)</f>
        <v>0</v>
      </c>
      <c r="I1923" t="str">
        <f>VLOOKUP(A1923,table2!A1923:J4257,8,FALSE)</f>
        <v>No</v>
      </c>
      <c r="J1923" t="str">
        <f>VLOOKUP(A1923,table2!A1923:J4257,9,FALSE)</f>
        <v>OBESITY</v>
      </c>
      <c r="K1923" t="str">
        <f>VLOOKUP(A1923,table2!A1923:J4257,10,FALSE)</f>
        <v>DIABETES</v>
      </c>
      <c r="L1923" s="22">
        <f>VLOOKUP(A1923,table3__3[],4,FALSE)</f>
        <v>24863</v>
      </c>
      <c r="M1923" s="22" t="str">
        <f>VLOOKUP(A1923,table3__3[],5,FALSE)</f>
        <v>tier - 2</v>
      </c>
      <c r="N1923" t="str">
        <f>VLOOKUP(A1923,table3__3[],6,)</f>
        <v>tier - 3</v>
      </c>
      <c r="O1923" t="str">
        <f>VLOOKUP(A1923,table3__3[],7,FALSE)</f>
        <v>R1011</v>
      </c>
      <c r="P1923" s="8">
        <f>VLOOKUP(A1923,table3__3[],8,FALSE)</f>
        <v>27</v>
      </c>
      <c r="Q1923">
        <f>VLOOKUP(A1922,table3__3[],8,)</f>
        <v>28</v>
      </c>
    </row>
    <row r="1924" spans="1:17" x14ac:dyDescent="0.3">
      <c r="A1924" s="11" t="s">
        <v>445</v>
      </c>
      <c r="B1924" s="12" t="s">
        <v>7773</v>
      </c>
      <c r="C1924">
        <f>VLOOKUP(A1924,table2!A1924:J4258,2,FALSE)</f>
        <v>23.8</v>
      </c>
      <c r="D1924">
        <f>VLOOKUP(A1924,table2!A1924:J4258,3,FALSE)</f>
        <v>4.08</v>
      </c>
      <c r="E1924" t="str">
        <f>VLOOKUP(A1924,table2!A1924:J4258,4,FALSE)</f>
        <v>No</v>
      </c>
      <c r="F1924" t="str">
        <f>VLOOKUP(A1924,table2!A1924:J4258,5,FALSE)</f>
        <v>No</v>
      </c>
      <c r="G1924" t="str">
        <f>VLOOKUP(A1924,table2!A1924:J4258,6,FALSE)</f>
        <v>No</v>
      </c>
      <c r="H1924" s="26">
        <f>VLOOKUP(A1924,table2!A1924:J4258,7,FALSE)</f>
        <v>0</v>
      </c>
      <c r="I1924" t="str">
        <f>VLOOKUP(A1924,table2!A1924:J4258,8,FALSE)</f>
        <v>No</v>
      </c>
      <c r="J1924" t="str">
        <f>VLOOKUP(A1924,table2!A1924:J4258,9,FALSE)</f>
        <v>NORMAL WEIGHT</v>
      </c>
      <c r="K1924" t="str">
        <f>VLOOKUP(A1924,table2!A1924:J4258,10,FALSE)</f>
        <v>NORMAL</v>
      </c>
      <c r="L1924" s="22">
        <f>VLOOKUP(A1924,table3__3[],4,FALSE)</f>
        <v>24870</v>
      </c>
      <c r="M1924" s="22" t="str">
        <f>VLOOKUP(A1924,table3__3[],5,FALSE)</f>
        <v>tier - 2</v>
      </c>
      <c r="N1924" t="str">
        <f>VLOOKUP(A1924,table3__3[],6,)</f>
        <v>tier - 2</v>
      </c>
      <c r="O1924" t="str">
        <f>VLOOKUP(A1924,table3__3[],7,FALSE)</f>
        <v>R1016</v>
      </c>
      <c r="P1924" s="8">
        <f>VLOOKUP(A1924,table3__3[],8,FALSE)</f>
        <v>52</v>
      </c>
      <c r="Q1924">
        <f>VLOOKUP(A1923,table3__3[],8,)</f>
        <v>27</v>
      </c>
    </row>
    <row r="1925" spans="1:17" x14ac:dyDescent="0.3">
      <c r="A1925" s="13" t="s">
        <v>444</v>
      </c>
      <c r="B1925" s="14" t="s">
        <v>7774</v>
      </c>
      <c r="C1925">
        <f>VLOOKUP(A1925,table2!A1925:J4259,2,FALSE)</f>
        <v>15.37</v>
      </c>
      <c r="D1925">
        <f>VLOOKUP(A1925,table2!A1925:J4259,3,FALSE)</f>
        <v>8.6300000000000008</v>
      </c>
      <c r="E1925" t="str">
        <f>VLOOKUP(A1925,table2!A1925:J4259,4,FALSE)</f>
        <v>Yes</v>
      </c>
      <c r="F1925" t="str">
        <f>VLOOKUP(A1925,table2!A1925:J4259,5,FALSE)</f>
        <v>No</v>
      </c>
      <c r="G1925" t="str">
        <f>VLOOKUP(A1925,table2!A1925:J4259,6,FALSE)</f>
        <v>No</v>
      </c>
      <c r="H1925" s="26">
        <f>VLOOKUP(A1925,table2!A1925:J4259,7,FALSE)</f>
        <v>0</v>
      </c>
      <c r="I1925" t="str">
        <f>VLOOKUP(A1925,table2!A1925:J4259,8,FALSE)</f>
        <v>No</v>
      </c>
      <c r="J1925" t="str">
        <f>VLOOKUP(A1925,table2!A1925:J4259,9,FALSE)</f>
        <v>UNDER WEIGHT</v>
      </c>
      <c r="K1925" t="str">
        <f>VLOOKUP(A1925,table2!A1925:J4259,10,FALSE)</f>
        <v>DIABETES</v>
      </c>
      <c r="L1925" s="22">
        <f>VLOOKUP(A1925,table3__3[],4,FALSE)</f>
        <v>24873</v>
      </c>
      <c r="M1925" s="22" t="str">
        <f>VLOOKUP(A1925,table3__3[],5,FALSE)</f>
        <v>tier - 2</v>
      </c>
      <c r="N1925" t="str">
        <f>VLOOKUP(A1925,table3__3[],6,)</f>
        <v>tier - 1</v>
      </c>
      <c r="O1925" t="str">
        <f>VLOOKUP(A1925,table3__3[],7,FALSE)</f>
        <v>R1024</v>
      </c>
      <c r="P1925" s="8">
        <f>VLOOKUP(A1925,table3__3[],8,FALSE)</f>
        <v>53</v>
      </c>
      <c r="Q1925">
        <f>VLOOKUP(A1924,table3__3[],8,)</f>
        <v>52</v>
      </c>
    </row>
    <row r="1926" spans="1:17" x14ac:dyDescent="0.3">
      <c r="A1926" s="11" t="s">
        <v>443</v>
      </c>
      <c r="B1926" s="12" t="s">
        <v>7776</v>
      </c>
      <c r="C1926">
        <f>VLOOKUP(A1926,table2!A1926:J4260,2,FALSE)</f>
        <v>30.4</v>
      </c>
      <c r="D1926">
        <f>VLOOKUP(A1926,table2!A1926:J4260,3,FALSE)</f>
        <v>5.28</v>
      </c>
      <c r="E1926" t="str">
        <f>VLOOKUP(A1926,table2!A1926:J4260,4,FALSE)</f>
        <v>No</v>
      </c>
      <c r="F1926" t="str">
        <f>VLOOKUP(A1926,table2!A1926:J4260,5,FALSE)</f>
        <v>No</v>
      </c>
      <c r="G1926" t="str">
        <f>VLOOKUP(A1926,table2!A1926:J4260,6,FALSE)</f>
        <v>No</v>
      </c>
      <c r="H1926" s="26">
        <f>VLOOKUP(A1926,table2!A1926:J4260,7,FALSE)</f>
        <v>0</v>
      </c>
      <c r="I1926" t="str">
        <f>VLOOKUP(A1926,table2!A1926:J4260,8,FALSE)</f>
        <v>No</v>
      </c>
      <c r="J1926" t="str">
        <f>VLOOKUP(A1926,table2!A1926:J4260,9,FALSE)</f>
        <v>OBESITY</v>
      </c>
      <c r="K1926" t="str">
        <f>VLOOKUP(A1926,table2!A1926:J4260,10,FALSE)</f>
        <v>NORMAL</v>
      </c>
      <c r="L1926" s="22">
        <f>VLOOKUP(A1926,table3__3[],4,FALSE)</f>
        <v>24915</v>
      </c>
      <c r="M1926" s="22" t="str">
        <f>VLOOKUP(A1926,table3__3[],5,FALSE)</f>
        <v>tier - 2</v>
      </c>
      <c r="N1926" t="str">
        <f>VLOOKUP(A1926,table3__3[],6,)</f>
        <v>tier - 1</v>
      </c>
      <c r="O1926" t="str">
        <f>VLOOKUP(A1926,table3__3[],7,FALSE)</f>
        <v>R1024</v>
      </c>
      <c r="P1926" s="8">
        <f>VLOOKUP(A1926,table3__3[],8,FALSE)</f>
        <v>35</v>
      </c>
      <c r="Q1926">
        <f>VLOOKUP(A1925,table3__3[],8,)</f>
        <v>53</v>
      </c>
    </row>
    <row r="1927" spans="1:17" x14ac:dyDescent="0.3">
      <c r="A1927" s="13" t="s">
        <v>442</v>
      </c>
      <c r="B1927" s="14" t="s">
        <v>6217</v>
      </c>
      <c r="C1927">
        <f>VLOOKUP(A1927,table2!A1927:J4261,2,FALSE)</f>
        <v>19.48</v>
      </c>
      <c r="D1927">
        <f>VLOOKUP(A1927,table2!A1927:J4261,3,FALSE)</f>
        <v>5.63</v>
      </c>
      <c r="E1927" t="str">
        <f>VLOOKUP(A1927,table2!A1927:J4261,4,FALSE)</f>
        <v>Yes</v>
      </c>
      <c r="F1927" t="str">
        <f>VLOOKUP(A1927,table2!A1927:J4261,5,FALSE)</f>
        <v>No</v>
      </c>
      <c r="G1927" t="str">
        <f>VLOOKUP(A1927,table2!A1927:J4261,6,FALSE)</f>
        <v>No</v>
      </c>
      <c r="H1927" s="26">
        <f>VLOOKUP(A1927,table2!A1927:J4261,7,FALSE)</f>
        <v>1</v>
      </c>
      <c r="I1927" t="str">
        <f>VLOOKUP(A1927,table2!A1927:J4261,8,FALSE)</f>
        <v>No</v>
      </c>
      <c r="J1927" t="str">
        <f>VLOOKUP(A1927,table2!A1927:J4261,9,FALSE)</f>
        <v>NORMAL WEIGHT</v>
      </c>
      <c r="K1927" t="str">
        <f>VLOOKUP(A1927,table2!A1927:J4261,10,FALSE)</f>
        <v>NORMAL</v>
      </c>
      <c r="L1927" s="22">
        <f>VLOOKUP(A1927,table3__3[],4,FALSE)</f>
        <v>24915</v>
      </c>
      <c r="M1927" s="22" t="str">
        <f>VLOOKUP(A1927,table3__3[],5,FALSE)</f>
        <v>tier - 2</v>
      </c>
      <c r="N1927" t="str">
        <f>VLOOKUP(A1927,table3__3[],6,)</f>
        <v>tier - 3</v>
      </c>
      <c r="O1927" t="str">
        <f>VLOOKUP(A1927,table3__3[],7,FALSE)</f>
        <v>R1012</v>
      </c>
      <c r="P1927" s="8">
        <f>VLOOKUP(A1927,table3__3[],8,FALSE)</f>
        <v>47</v>
      </c>
      <c r="Q1927">
        <f>VLOOKUP(A1926,table3__3[],8,)</f>
        <v>35</v>
      </c>
    </row>
    <row r="1928" spans="1:17" x14ac:dyDescent="0.3">
      <c r="A1928" s="11" t="s">
        <v>441</v>
      </c>
      <c r="B1928" s="12" t="s">
        <v>7778</v>
      </c>
      <c r="C1928">
        <f>VLOOKUP(A1928,table2!A1928:J4262,2,FALSE)</f>
        <v>16.96</v>
      </c>
      <c r="D1928">
        <f>VLOOKUP(A1928,table2!A1928:J4262,3,FALSE)</f>
        <v>11.47</v>
      </c>
      <c r="E1928" t="str">
        <f>VLOOKUP(A1928,table2!A1928:J4262,4,FALSE)</f>
        <v>Yes</v>
      </c>
      <c r="F1928" t="str">
        <f>VLOOKUP(A1928,table2!A1928:J4262,5,FALSE)</f>
        <v>No</v>
      </c>
      <c r="G1928" t="str">
        <f>VLOOKUP(A1928,table2!A1928:J4262,6,FALSE)</f>
        <v>No</v>
      </c>
      <c r="H1928" s="26">
        <f>VLOOKUP(A1928,table2!A1928:J4262,7,FALSE)</f>
        <v>0</v>
      </c>
      <c r="I1928" t="str">
        <f>VLOOKUP(A1928,table2!A1928:J4262,8,FALSE)</f>
        <v>No</v>
      </c>
      <c r="J1928" t="str">
        <f>VLOOKUP(A1928,table2!A1928:J4262,9,FALSE)</f>
        <v>UNDER WEIGHT</v>
      </c>
      <c r="K1928" t="str">
        <f>VLOOKUP(A1928,table2!A1928:J4262,10,FALSE)</f>
        <v>DIABETES</v>
      </c>
      <c r="L1928" s="22">
        <f>VLOOKUP(A1928,table3__3[],4,FALSE)</f>
        <v>25076</v>
      </c>
      <c r="M1928" s="22" t="str">
        <f>VLOOKUP(A1928,table3__3[],5,FALSE)</f>
        <v>tier - 2</v>
      </c>
      <c r="N1928" t="str">
        <f>VLOOKUP(A1928,table3__3[],6,)</f>
        <v>tier - 2</v>
      </c>
      <c r="O1928" t="str">
        <f>VLOOKUP(A1928,table3__3[],7,FALSE)</f>
        <v>R1011</v>
      </c>
      <c r="P1928" s="8">
        <f>VLOOKUP(A1928,table3__3[],8,FALSE)</f>
        <v>27</v>
      </c>
      <c r="Q1928">
        <f>VLOOKUP(A1927,table3__3[],8,)</f>
        <v>47</v>
      </c>
    </row>
    <row r="1929" spans="1:17" x14ac:dyDescent="0.3">
      <c r="A1929" s="13" t="s">
        <v>440</v>
      </c>
      <c r="B1929" s="14" t="s">
        <v>7780</v>
      </c>
      <c r="C1929">
        <f>VLOOKUP(A1929,table2!A1929:J4263,2,FALSE)</f>
        <v>19.05</v>
      </c>
      <c r="D1929">
        <f>VLOOKUP(A1929,table2!A1929:J4263,3,FALSE)</f>
        <v>4.92</v>
      </c>
      <c r="E1929" t="str">
        <f>VLOOKUP(A1929,table2!A1929:J4263,4,FALSE)</f>
        <v>No</v>
      </c>
      <c r="F1929" t="str">
        <f>VLOOKUP(A1929,table2!A1929:J4263,5,FALSE)</f>
        <v>No</v>
      </c>
      <c r="G1929" t="str">
        <f>VLOOKUP(A1929,table2!A1929:J4263,6,FALSE)</f>
        <v>No</v>
      </c>
      <c r="H1929" s="26">
        <f>VLOOKUP(A1929,table2!A1929:J4263,7,FALSE)</f>
        <v>1</v>
      </c>
      <c r="I1929" t="str">
        <f>VLOOKUP(A1929,table2!A1929:J4263,8,FALSE)</f>
        <v>No</v>
      </c>
      <c r="J1929" t="str">
        <f>VLOOKUP(A1929,table2!A1929:J4263,9,FALSE)</f>
        <v>NORMAL WEIGHT</v>
      </c>
      <c r="K1929" t="str">
        <f>VLOOKUP(A1929,table2!A1929:J4263,10,FALSE)</f>
        <v>NORMAL</v>
      </c>
      <c r="L1929" s="22">
        <f>VLOOKUP(A1929,table3__3[],4,FALSE)</f>
        <v>25082</v>
      </c>
      <c r="M1929" s="22" t="str">
        <f>VLOOKUP(A1929,table3__3[],5,FALSE)</f>
        <v>tier - 2</v>
      </c>
      <c r="N1929" t="str">
        <f>VLOOKUP(A1929,table3__3[],6,)</f>
        <v>tier - 2</v>
      </c>
      <c r="O1929" t="str">
        <f>VLOOKUP(A1929,table3__3[],7,FALSE)</f>
        <v>R1013</v>
      </c>
      <c r="P1929" s="8">
        <f>VLOOKUP(A1929,table3__3[],8,FALSE)</f>
        <v>24</v>
      </c>
      <c r="Q1929">
        <f>VLOOKUP(A1928,table3__3[],8,)</f>
        <v>27</v>
      </c>
    </row>
    <row r="1930" spans="1:17" x14ac:dyDescent="0.3">
      <c r="A1930" s="11" t="s">
        <v>439</v>
      </c>
      <c r="B1930" s="12" t="s">
        <v>6570</v>
      </c>
      <c r="C1930">
        <f>VLOOKUP(A1930,table2!A1930:J4264,2,FALSE)</f>
        <v>37.619999999999997</v>
      </c>
      <c r="D1930">
        <f>VLOOKUP(A1930,table2!A1930:J4264,3,FALSE)</f>
        <v>4.18</v>
      </c>
      <c r="E1930" t="str">
        <f>VLOOKUP(A1930,table2!A1930:J4264,4,FALSE)</f>
        <v>No</v>
      </c>
      <c r="F1930" t="str">
        <f>VLOOKUP(A1930,table2!A1930:J4264,5,FALSE)</f>
        <v>No</v>
      </c>
      <c r="G1930" t="str">
        <f>VLOOKUP(A1930,table2!A1930:J4264,6,FALSE)</f>
        <v>No</v>
      </c>
      <c r="H1930" s="26">
        <f>VLOOKUP(A1930,table2!A1930:J4264,7,FALSE)</f>
        <v>0</v>
      </c>
      <c r="I1930" t="str">
        <f>VLOOKUP(A1930,table2!A1930:J4264,8,FALSE)</f>
        <v>No</v>
      </c>
      <c r="J1930" t="str">
        <f>VLOOKUP(A1930,table2!A1930:J4264,9,FALSE)</f>
        <v>OBESITY</v>
      </c>
      <c r="K1930" t="str">
        <f>VLOOKUP(A1930,table2!A1930:J4264,10,FALSE)</f>
        <v>NORMAL</v>
      </c>
      <c r="L1930" s="22">
        <f>VLOOKUP(A1930,table3__3[],4,FALSE)</f>
        <v>25127</v>
      </c>
      <c r="M1930" s="22" t="str">
        <f>VLOOKUP(A1930,table3__3[],5,FALSE)</f>
        <v>tier - 2</v>
      </c>
      <c r="N1930" t="str">
        <f>VLOOKUP(A1930,table3__3[],6,)</f>
        <v>tier - 3</v>
      </c>
      <c r="O1930" t="str">
        <f>VLOOKUP(A1930,table3__3[],7,FALSE)</f>
        <v>R1011</v>
      </c>
      <c r="P1930" s="8">
        <f>VLOOKUP(A1930,table3__3[],8,FALSE)</f>
        <v>24</v>
      </c>
      <c r="Q1930">
        <f>VLOOKUP(A1929,table3__3[],8,)</f>
        <v>24</v>
      </c>
    </row>
    <row r="1931" spans="1:17" x14ac:dyDescent="0.3">
      <c r="A1931" s="13" t="s">
        <v>438</v>
      </c>
      <c r="B1931" s="14" t="s">
        <v>5616</v>
      </c>
      <c r="C1931">
        <f>VLOOKUP(A1931,table2!A1931:J4265,2,FALSE)</f>
        <v>29.1</v>
      </c>
      <c r="D1931">
        <f>VLOOKUP(A1931,table2!A1931:J4265,3,FALSE)</f>
        <v>4.67</v>
      </c>
      <c r="E1931" t="str">
        <f>VLOOKUP(A1931,table2!A1931:J4265,4,FALSE)</f>
        <v>No</v>
      </c>
      <c r="F1931" t="str">
        <f>VLOOKUP(A1931,table2!A1931:J4265,5,FALSE)</f>
        <v>No</v>
      </c>
      <c r="G1931" t="str">
        <f>VLOOKUP(A1931,table2!A1931:J4265,6,FALSE)</f>
        <v>No</v>
      </c>
      <c r="H1931" s="26">
        <f>VLOOKUP(A1931,table2!A1931:J4265,7,FALSE)</f>
        <v>0</v>
      </c>
      <c r="I1931" t="str">
        <f>VLOOKUP(A1931,table2!A1931:J4265,8,FALSE)</f>
        <v>No</v>
      </c>
      <c r="J1931" t="str">
        <f>VLOOKUP(A1931,table2!A1931:J4265,9,FALSE)</f>
        <v>OVER WEIGHT</v>
      </c>
      <c r="K1931" t="str">
        <f>VLOOKUP(A1931,table2!A1931:J4265,10,FALSE)</f>
        <v>NORMAL</v>
      </c>
      <c r="L1931" s="22">
        <f>VLOOKUP(A1931,table3__3[],4,FALSE)</f>
        <v>25309</v>
      </c>
      <c r="M1931" s="22" t="str">
        <f>VLOOKUP(A1931,table3__3[],5,FALSE)</f>
        <v>tier - 2</v>
      </c>
      <c r="N1931" t="str">
        <f>VLOOKUP(A1931,table3__3[],6,)</f>
        <v>tier - 1</v>
      </c>
      <c r="O1931" t="str">
        <f>VLOOKUP(A1931,table3__3[],7,FALSE)</f>
        <v>R1011</v>
      </c>
      <c r="P1931" s="8">
        <f>VLOOKUP(A1931,table3__3[],8,FALSE)</f>
        <v>47</v>
      </c>
      <c r="Q1931">
        <f>VLOOKUP(A1930,table3__3[],8,)</f>
        <v>24</v>
      </c>
    </row>
    <row r="1932" spans="1:17" x14ac:dyDescent="0.3">
      <c r="A1932" s="11" t="s">
        <v>437</v>
      </c>
      <c r="B1932" s="12" t="s">
        <v>7782</v>
      </c>
      <c r="C1932">
        <f>VLOOKUP(A1932,table2!A1932:J4266,2,FALSE)</f>
        <v>26.62</v>
      </c>
      <c r="D1932">
        <f>VLOOKUP(A1932,table2!A1932:J4266,3,FALSE)</f>
        <v>6.24</v>
      </c>
      <c r="E1932" t="str">
        <f>VLOOKUP(A1932,table2!A1932:J4266,4,FALSE)</f>
        <v>No</v>
      </c>
      <c r="F1932" t="str">
        <f>VLOOKUP(A1932,table2!A1932:J4266,5,FALSE)</f>
        <v>No</v>
      </c>
      <c r="G1932" t="str">
        <f>VLOOKUP(A1932,table2!A1932:J4266,6,FALSE)</f>
        <v>No</v>
      </c>
      <c r="H1932" s="26">
        <f>VLOOKUP(A1932,table2!A1932:J4266,7,FALSE)</f>
        <v>0</v>
      </c>
      <c r="I1932" t="str">
        <f>VLOOKUP(A1932,table2!A1932:J4266,8,FALSE)</f>
        <v>No</v>
      </c>
      <c r="J1932" t="str">
        <f>VLOOKUP(A1932,table2!A1932:J4266,9,FALSE)</f>
        <v>OVER WEIGHT</v>
      </c>
      <c r="K1932" t="str">
        <f>VLOOKUP(A1932,table2!A1932:J4266,10,FALSE)</f>
        <v>PREDIABETES</v>
      </c>
      <c r="L1932" s="22">
        <f>VLOOKUP(A1932,table3__3[],4,FALSE)</f>
        <v>25333</v>
      </c>
      <c r="M1932" s="22" t="str">
        <f>VLOOKUP(A1932,table3__3[],5,FALSE)</f>
        <v>tier - 2</v>
      </c>
      <c r="N1932" t="str">
        <f>VLOOKUP(A1932,table3__3[],6,)</f>
        <v>tier - 2</v>
      </c>
      <c r="O1932" t="str">
        <f>VLOOKUP(A1932,table3__3[],7,FALSE)</f>
        <v>R1017</v>
      </c>
      <c r="P1932" s="8">
        <f>VLOOKUP(A1932,table3__3[],8,FALSE)</f>
        <v>50</v>
      </c>
      <c r="Q1932">
        <f>VLOOKUP(A1931,table3__3[],8,)</f>
        <v>47</v>
      </c>
    </row>
    <row r="1933" spans="1:17" x14ac:dyDescent="0.3">
      <c r="A1933" s="13" t="s">
        <v>436</v>
      </c>
      <c r="B1933" s="14" t="s">
        <v>7784</v>
      </c>
      <c r="C1933">
        <f>VLOOKUP(A1933,table2!A1933:J4267,2,FALSE)</f>
        <v>25.74</v>
      </c>
      <c r="D1933">
        <f>VLOOKUP(A1933,table2!A1933:J4267,3,FALSE)</f>
        <v>5.99</v>
      </c>
      <c r="E1933" t="str">
        <f>VLOOKUP(A1933,table2!A1933:J4267,4,FALSE)</f>
        <v>No</v>
      </c>
      <c r="F1933" t="str">
        <f>VLOOKUP(A1933,table2!A1933:J4267,5,FALSE)</f>
        <v>No</v>
      </c>
      <c r="G1933" t="str">
        <f>VLOOKUP(A1933,table2!A1933:J4267,6,FALSE)</f>
        <v>No</v>
      </c>
      <c r="H1933" s="26">
        <f>VLOOKUP(A1933,table2!A1933:J4267,7,FALSE)</f>
        <v>0</v>
      </c>
      <c r="I1933" t="str">
        <f>VLOOKUP(A1933,table2!A1933:J4267,8,FALSE)</f>
        <v>No</v>
      </c>
      <c r="J1933" t="str">
        <f>VLOOKUP(A1933,table2!A1933:J4267,9,FALSE)</f>
        <v>OVER WEIGHT</v>
      </c>
      <c r="K1933" t="str">
        <f>VLOOKUP(A1933,table2!A1933:J4267,10,FALSE)</f>
        <v>PREDIABETES</v>
      </c>
      <c r="L1933" s="22">
        <f>VLOOKUP(A1933,table3__3[],4,FALSE)</f>
        <v>25382</v>
      </c>
      <c r="M1933" s="22" t="str">
        <f>VLOOKUP(A1933,table3__3[],5,FALSE)</f>
        <v>tier - 2</v>
      </c>
      <c r="N1933" t="str">
        <f>VLOOKUP(A1933,table3__3[],6,)</f>
        <v>tier - 2</v>
      </c>
      <c r="O1933" t="str">
        <f>VLOOKUP(A1933,table3__3[],7,FALSE)</f>
        <v>R1011</v>
      </c>
      <c r="P1933" s="8">
        <f>VLOOKUP(A1933,table3__3[],8,FALSE)</f>
        <v>54</v>
      </c>
      <c r="Q1933">
        <f>VLOOKUP(A1932,table3__3[],8,)</f>
        <v>50</v>
      </c>
    </row>
    <row r="1934" spans="1:17" x14ac:dyDescent="0.3">
      <c r="A1934" s="11" t="s">
        <v>435</v>
      </c>
      <c r="B1934" s="12" t="s">
        <v>7786</v>
      </c>
      <c r="C1934">
        <f>VLOOKUP(A1934,table2!A1934:J4268,2,FALSE)</f>
        <v>18.22</v>
      </c>
      <c r="D1934">
        <f>VLOOKUP(A1934,table2!A1934:J4268,3,FALSE)</f>
        <v>10.27</v>
      </c>
      <c r="E1934" t="str">
        <f>VLOOKUP(A1934,table2!A1934:J4268,4,FALSE)</f>
        <v>Yes</v>
      </c>
      <c r="F1934" t="str">
        <f>VLOOKUP(A1934,table2!A1934:J4268,5,FALSE)</f>
        <v>No</v>
      </c>
      <c r="G1934" t="str">
        <f>VLOOKUP(A1934,table2!A1934:J4268,6,FALSE)</f>
        <v>No</v>
      </c>
      <c r="H1934" s="26">
        <f>VLOOKUP(A1934,table2!A1934:J4268,7,FALSE)</f>
        <v>1</v>
      </c>
      <c r="I1934" t="str">
        <f>VLOOKUP(A1934,table2!A1934:J4268,8,FALSE)</f>
        <v>No</v>
      </c>
      <c r="J1934" t="str">
        <f>VLOOKUP(A1934,table2!A1934:J4268,9,FALSE)</f>
        <v>UNDER WEIGHT</v>
      </c>
      <c r="K1934" t="str">
        <f>VLOOKUP(A1934,table2!A1934:J4268,10,FALSE)</f>
        <v>DIABETES</v>
      </c>
      <c r="L1934" s="22">
        <f>VLOOKUP(A1934,table3__3[],4,FALSE)</f>
        <v>25517</v>
      </c>
      <c r="M1934" s="22" t="str">
        <f>VLOOKUP(A1934,table3__3[],5,FALSE)</f>
        <v>tier - 2</v>
      </c>
      <c r="N1934" t="str">
        <f>VLOOKUP(A1934,table3__3[],6,)</f>
        <v>tier - 3</v>
      </c>
      <c r="O1934" t="str">
        <f>VLOOKUP(A1934,table3__3[],7,FALSE)</f>
        <v>R1017</v>
      </c>
      <c r="P1934" s="8">
        <f>VLOOKUP(A1934,table3__3[],8,FALSE)</f>
        <v>54</v>
      </c>
      <c r="Q1934">
        <f>VLOOKUP(A1933,table3__3[],8,)</f>
        <v>54</v>
      </c>
    </row>
    <row r="1935" spans="1:17" x14ac:dyDescent="0.3">
      <c r="A1935" s="13" t="s">
        <v>434</v>
      </c>
      <c r="B1935" s="14" t="s">
        <v>7787</v>
      </c>
      <c r="C1935">
        <f>VLOOKUP(A1935,table2!A1935:J4269,2,FALSE)</f>
        <v>26.03</v>
      </c>
      <c r="D1935">
        <f>VLOOKUP(A1935,table2!A1935:J4269,3,FALSE)</f>
        <v>5.97</v>
      </c>
      <c r="E1935" t="str">
        <f>VLOOKUP(A1935,table2!A1935:J4269,4,FALSE)</f>
        <v>No</v>
      </c>
      <c r="F1935" t="str">
        <f>VLOOKUP(A1935,table2!A1935:J4269,5,FALSE)</f>
        <v>No</v>
      </c>
      <c r="G1935" t="str">
        <f>VLOOKUP(A1935,table2!A1935:J4269,6,FALSE)</f>
        <v>Yes</v>
      </c>
      <c r="H1935" s="26">
        <f>VLOOKUP(A1935,table2!A1935:J4269,7,FALSE)</f>
        <v>1</v>
      </c>
      <c r="I1935" t="str">
        <f>VLOOKUP(A1935,table2!A1935:J4269,8,FALSE)</f>
        <v>No</v>
      </c>
      <c r="J1935" t="str">
        <f>VLOOKUP(A1935,table2!A1935:J4269,9,FALSE)</f>
        <v>OVER WEIGHT</v>
      </c>
      <c r="K1935" t="str">
        <f>VLOOKUP(A1935,table2!A1935:J4269,10,FALSE)</f>
        <v>PREDIABETES</v>
      </c>
      <c r="L1935" s="22">
        <f>VLOOKUP(A1935,table3__3[],4,FALSE)</f>
        <v>25649</v>
      </c>
      <c r="M1935" s="22" t="str">
        <f>VLOOKUP(A1935,table3__3[],5,FALSE)</f>
        <v>tier - 2</v>
      </c>
      <c r="N1935" t="str">
        <f>VLOOKUP(A1935,table3__3[],6,)</f>
        <v>tier - 1</v>
      </c>
      <c r="O1935" t="str">
        <f>VLOOKUP(A1935,table3__3[],7,FALSE)</f>
        <v>R1011</v>
      </c>
      <c r="P1935" s="8">
        <f>VLOOKUP(A1935,table3__3[],8,FALSE)</f>
        <v>21</v>
      </c>
      <c r="Q1935">
        <f>VLOOKUP(A1934,table3__3[],8,)</f>
        <v>54</v>
      </c>
    </row>
    <row r="1936" spans="1:17" x14ac:dyDescent="0.3">
      <c r="A1936" s="11" t="s">
        <v>433</v>
      </c>
      <c r="B1936" s="12" t="s">
        <v>7788</v>
      </c>
      <c r="C1936">
        <f>VLOOKUP(A1936,table2!A1936:J4270,2,FALSE)</f>
        <v>17.29</v>
      </c>
      <c r="D1936">
        <f>VLOOKUP(A1936,table2!A1936:J4270,3,FALSE)</f>
        <v>4.9800000000000004</v>
      </c>
      <c r="E1936" t="str">
        <f>VLOOKUP(A1936,table2!A1936:J4270,4,FALSE)</f>
        <v>No</v>
      </c>
      <c r="F1936" t="str">
        <f>VLOOKUP(A1936,table2!A1936:J4270,5,FALSE)</f>
        <v>No</v>
      </c>
      <c r="G1936" t="str">
        <f>VLOOKUP(A1936,table2!A1936:J4270,6,FALSE)</f>
        <v>No</v>
      </c>
      <c r="H1936" s="26">
        <f>VLOOKUP(A1936,table2!A1936:J4270,7,FALSE)</f>
        <v>0</v>
      </c>
      <c r="I1936" t="str">
        <f>VLOOKUP(A1936,table2!A1936:J4270,8,FALSE)</f>
        <v>No</v>
      </c>
      <c r="J1936" t="str">
        <f>VLOOKUP(A1936,table2!A1936:J4270,9,FALSE)</f>
        <v>UNDER WEIGHT</v>
      </c>
      <c r="K1936" t="str">
        <f>VLOOKUP(A1936,table2!A1936:J4270,10,FALSE)</f>
        <v>NORMAL</v>
      </c>
      <c r="L1936" s="22">
        <f>VLOOKUP(A1936,table3__3[],4,FALSE)</f>
        <v>25657</v>
      </c>
      <c r="M1936" s="22" t="str">
        <f>VLOOKUP(A1936,table3__3[],5,FALSE)</f>
        <v>tier - 2</v>
      </c>
      <c r="N1936" t="str">
        <f>VLOOKUP(A1936,table3__3[],6,)</f>
        <v>tier - 3</v>
      </c>
      <c r="O1936" t="str">
        <f>VLOOKUP(A1936,table3__3[],7,FALSE)</f>
        <v>R1024</v>
      </c>
      <c r="P1936" s="8">
        <f>VLOOKUP(A1936,table3__3[],8,FALSE)</f>
        <v>50</v>
      </c>
      <c r="Q1936">
        <f>VLOOKUP(A1935,table3__3[],8,)</f>
        <v>21</v>
      </c>
    </row>
    <row r="1937" spans="1:17" x14ac:dyDescent="0.3">
      <c r="A1937" s="13" t="s">
        <v>432</v>
      </c>
      <c r="B1937" s="14" t="s">
        <v>7790</v>
      </c>
      <c r="C1937">
        <f>VLOOKUP(A1937,table2!A1937:J4271,2,FALSE)</f>
        <v>18.170000000000002</v>
      </c>
      <c r="D1937">
        <f>VLOOKUP(A1937,table2!A1937:J4271,3,FALSE)</f>
        <v>6.91</v>
      </c>
      <c r="E1937" t="str">
        <f>VLOOKUP(A1937,table2!A1937:J4271,4,FALSE)</f>
        <v>Yes</v>
      </c>
      <c r="F1937" t="str">
        <f>VLOOKUP(A1937,table2!A1937:J4271,5,FALSE)</f>
        <v>No</v>
      </c>
      <c r="G1937" t="str">
        <f>VLOOKUP(A1937,table2!A1937:J4271,6,FALSE)</f>
        <v>No</v>
      </c>
      <c r="H1937" s="26">
        <f>VLOOKUP(A1937,table2!A1937:J4271,7,FALSE)</f>
        <v>1</v>
      </c>
      <c r="I1937" t="str">
        <f>VLOOKUP(A1937,table2!A1937:J4271,8,FALSE)</f>
        <v>No</v>
      </c>
      <c r="J1937" t="str">
        <f>VLOOKUP(A1937,table2!A1937:J4271,9,FALSE)</f>
        <v>UNDER WEIGHT</v>
      </c>
      <c r="K1937" t="str">
        <f>VLOOKUP(A1937,table2!A1937:J4271,10,FALSE)</f>
        <v>DIABETES</v>
      </c>
      <c r="L1937" s="22">
        <f>VLOOKUP(A1937,table3__3[],4,FALSE)</f>
        <v>25679</v>
      </c>
      <c r="M1937" s="22" t="str">
        <f>VLOOKUP(A1937,table3__3[],5,FALSE)</f>
        <v>tier - 2</v>
      </c>
      <c r="N1937" t="str">
        <f>VLOOKUP(A1937,table3__3[],6,)</f>
        <v>tier - 3</v>
      </c>
      <c r="O1937" t="str">
        <f>VLOOKUP(A1937,table3__3[],7,FALSE)</f>
        <v>R1012</v>
      </c>
      <c r="P1937" s="8">
        <f>VLOOKUP(A1937,table3__3[],8,FALSE)</f>
        <v>59</v>
      </c>
      <c r="Q1937">
        <f>VLOOKUP(A1936,table3__3[],8,)</f>
        <v>50</v>
      </c>
    </row>
    <row r="1938" spans="1:17" x14ac:dyDescent="0.3">
      <c r="A1938" s="11" t="s">
        <v>431</v>
      </c>
      <c r="B1938" s="12" t="s">
        <v>7792</v>
      </c>
      <c r="C1938">
        <f>VLOOKUP(A1938,table2!A1938:J4272,2,FALSE)</f>
        <v>32.54</v>
      </c>
      <c r="D1938">
        <f>VLOOKUP(A1938,table2!A1938:J4272,3,FALSE)</f>
        <v>6.38</v>
      </c>
      <c r="E1938" t="str">
        <f>VLOOKUP(A1938,table2!A1938:J4272,4,FALSE)</f>
        <v>No</v>
      </c>
      <c r="F1938" t="str">
        <f>VLOOKUP(A1938,table2!A1938:J4272,5,FALSE)</f>
        <v>Yes</v>
      </c>
      <c r="G1938" t="str">
        <f>VLOOKUP(A1938,table2!A1938:J4272,6,FALSE)</f>
        <v>No</v>
      </c>
      <c r="H1938" s="26">
        <f>VLOOKUP(A1938,table2!A1938:J4272,7,FALSE)</f>
        <v>1</v>
      </c>
      <c r="I1938" t="str">
        <f>VLOOKUP(A1938,table2!A1938:J4272,8,FALSE)</f>
        <v>No</v>
      </c>
      <c r="J1938" t="str">
        <f>VLOOKUP(A1938,table2!A1938:J4272,9,FALSE)</f>
        <v>OBESITY</v>
      </c>
      <c r="K1938" t="str">
        <f>VLOOKUP(A1938,table2!A1938:J4272,10,FALSE)</f>
        <v>PREDIABETES</v>
      </c>
      <c r="L1938" s="22">
        <f>VLOOKUP(A1938,table3__3[],4,FALSE)</f>
        <v>25993</v>
      </c>
      <c r="M1938" s="22" t="str">
        <f>VLOOKUP(A1938,table3__3[],5,FALSE)</f>
        <v>tier - 2</v>
      </c>
      <c r="N1938" t="str">
        <f>VLOOKUP(A1938,table3__3[],6,)</f>
        <v>tier - 2</v>
      </c>
      <c r="O1938" t="str">
        <f>VLOOKUP(A1938,table3__3[],7,FALSE)</f>
        <v>R1013</v>
      </c>
      <c r="P1938" s="8">
        <f>VLOOKUP(A1938,table3__3[],8,FALSE)</f>
        <v>52</v>
      </c>
      <c r="Q1938">
        <f>VLOOKUP(A1937,table3__3[],8,)</f>
        <v>59</v>
      </c>
    </row>
    <row r="1939" spans="1:17" x14ac:dyDescent="0.3">
      <c r="A1939" s="13" t="s">
        <v>430</v>
      </c>
      <c r="B1939" s="14" t="s">
        <v>7472</v>
      </c>
      <c r="C1939">
        <f>VLOOKUP(A1939,table2!A1939:J4273,2,FALSE)</f>
        <v>30.25</v>
      </c>
      <c r="D1939">
        <f>VLOOKUP(A1939,table2!A1939:J4273,3,FALSE)</f>
        <v>4.7699999999999996</v>
      </c>
      <c r="E1939" t="str">
        <f>VLOOKUP(A1939,table2!A1939:J4273,4,FALSE)</f>
        <v>No</v>
      </c>
      <c r="F1939" t="str">
        <f>VLOOKUP(A1939,table2!A1939:J4273,5,FALSE)</f>
        <v>No</v>
      </c>
      <c r="G1939" t="str">
        <f>VLOOKUP(A1939,table2!A1939:J4273,6,FALSE)</f>
        <v>No</v>
      </c>
      <c r="H1939" s="26">
        <f>VLOOKUP(A1939,table2!A1939:J4273,7,FALSE)</f>
        <v>0</v>
      </c>
      <c r="I1939" t="str">
        <f>VLOOKUP(A1939,table2!A1939:J4273,8,FALSE)</f>
        <v>No</v>
      </c>
      <c r="J1939" t="str">
        <f>VLOOKUP(A1939,table2!A1939:J4273,9,FALSE)</f>
        <v>OBESITY</v>
      </c>
      <c r="K1939" t="str">
        <f>VLOOKUP(A1939,table2!A1939:J4273,10,FALSE)</f>
        <v>NORMAL</v>
      </c>
      <c r="L1939" s="22">
        <f>VLOOKUP(A1939,table3__3[],4,FALSE)</f>
        <v>26019</v>
      </c>
      <c r="M1939" s="22" t="str">
        <f>VLOOKUP(A1939,table3__3[],5,FALSE)</f>
        <v>tier - 2</v>
      </c>
      <c r="N1939" t="str">
        <f>VLOOKUP(A1939,table3__3[],6,)</f>
        <v>tier - 2</v>
      </c>
      <c r="O1939" t="str">
        <f>VLOOKUP(A1939,table3__3[],7,FALSE)</f>
        <v>R1012</v>
      </c>
      <c r="P1939" s="8">
        <f>VLOOKUP(A1939,table3__3[],8,FALSE)</f>
        <v>22</v>
      </c>
      <c r="Q1939">
        <f>VLOOKUP(A1938,table3__3[],8,)</f>
        <v>52</v>
      </c>
    </row>
    <row r="1940" spans="1:17" x14ac:dyDescent="0.3">
      <c r="A1940" s="11" t="s">
        <v>429</v>
      </c>
      <c r="B1940" s="12" t="s">
        <v>7794</v>
      </c>
      <c r="C1940">
        <f>VLOOKUP(A1940,table2!A1940:J4274,2,FALSE)</f>
        <v>19.59</v>
      </c>
      <c r="D1940">
        <f>VLOOKUP(A1940,table2!A1940:J4274,3,FALSE)</f>
        <v>6.04</v>
      </c>
      <c r="E1940" t="str">
        <f>VLOOKUP(A1940,table2!A1940:J4274,4,FALSE)</f>
        <v>Yes</v>
      </c>
      <c r="F1940" t="str">
        <f>VLOOKUP(A1940,table2!A1940:J4274,5,FALSE)</f>
        <v>No</v>
      </c>
      <c r="G1940" t="str">
        <f>VLOOKUP(A1940,table2!A1940:J4274,6,FALSE)</f>
        <v>No</v>
      </c>
      <c r="H1940" s="26">
        <f>VLOOKUP(A1940,table2!A1940:J4274,7,FALSE)</f>
        <v>1</v>
      </c>
      <c r="I1940" t="str">
        <f>VLOOKUP(A1940,table2!A1940:J4274,8,FALSE)</f>
        <v>No</v>
      </c>
      <c r="J1940" t="str">
        <f>VLOOKUP(A1940,table2!A1940:J4274,9,FALSE)</f>
        <v>NORMAL WEIGHT</v>
      </c>
      <c r="K1940" t="str">
        <f>VLOOKUP(A1940,table2!A1940:J4274,10,FALSE)</f>
        <v>PREDIABETES</v>
      </c>
      <c r="L1940" s="22">
        <f>VLOOKUP(A1940,table3__3[],4,FALSE)</f>
        <v>26027</v>
      </c>
      <c r="M1940" s="22" t="str">
        <f>VLOOKUP(A1940,table3__3[],5,FALSE)</f>
        <v>tier - 2</v>
      </c>
      <c r="N1940" t="str">
        <f>VLOOKUP(A1940,table3__3[],6,)</f>
        <v>tier - 3</v>
      </c>
      <c r="O1940" t="str">
        <f>VLOOKUP(A1940,table3__3[],7,FALSE)</f>
        <v>R1011</v>
      </c>
      <c r="P1940" s="8">
        <f>VLOOKUP(A1940,table3__3[],8,FALSE)</f>
        <v>22</v>
      </c>
      <c r="Q1940">
        <f>VLOOKUP(A1939,table3__3[],8,)</f>
        <v>22</v>
      </c>
    </row>
    <row r="1941" spans="1:17" x14ac:dyDescent="0.3">
      <c r="A1941" s="13" t="s">
        <v>428</v>
      </c>
      <c r="B1941" s="14" t="s">
        <v>7796</v>
      </c>
      <c r="C1941">
        <f>VLOOKUP(A1941,table2!A1941:J4275,2,FALSE)</f>
        <v>45.9</v>
      </c>
      <c r="D1941">
        <f>VLOOKUP(A1941,table2!A1941:J4275,3,FALSE)</f>
        <v>4.3</v>
      </c>
      <c r="E1941" t="str">
        <f>VLOOKUP(A1941,table2!A1941:J4275,4,FALSE)</f>
        <v>Yes</v>
      </c>
      <c r="F1941" t="str">
        <f>VLOOKUP(A1941,table2!A1941:J4275,5,FALSE)</f>
        <v>No</v>
      </c>
      <c r="G1941" t="str">
        <f>VLOOKUP(A1941,table2!A1941:J4275,6,FALSE)</f>
        <v>No</v>
      </c>
      <c r="H1941" s="26">
        <f>VLOOKUP(A1941,table2!A1941:J4275,7,FALSE)</f>
        <v>1</v>
      </c>
      <c r="I1941" t="str">
        <f>VLOOKUP(A1941,table2!A1941:J4275,8,FALSE)</f>
        <v>No</v>
      </c>
      <c r="J1941" t="str">
        <f>VLOOKUP(A1941,table2!A1941:J4275,9,FALSE)</f>
        <v>OBESITY</v>
      </c>
      <c r="K1941" t="str">
        <f>VLOOKUP(A1941,table2!A1941:J4275,10,FALSE)</f>
        <v>NORMAL</v>
      </c>
      <c r="L1941" s="22">
        <f>VLOOKUP(A1941,table3__3[],4,FALSE)</f>
        <v>26109</v>
      </c>
      <c r="M1941" s="22" t="str">
        <f>VLOOKUP(A1941,table3__3[],5,FALSE)</f>
        <v>tier - 2</v>
      </c>
      <c r="N1941" t="str">
        <f>VLOOKUP(A1941,table3__3[],6,)</f>
        <v>tier - 3</v>
      </c>
      <c r="O1941" t="str">
        <f>VLOOKUP(A1941,table3__3[],7,FALSE)</f>
        <v>R1012</v>
      </c>
      <c r="P1941" s="8">
        <f>VLOOKUP(A1941,table3__3[],8,FALSE)</f>
        <v>56</v>
      </c>
      <c r="Q1941">
        <f>VLOOKUP(A1940,table3__3[],8,)</f>
        <v>22</v>
      </c>
    </row>
    <row r="1942" spans="1:17" x14ac:dyDescent="0.3">
      <c r="A1942" s="11" t="s">
        <v>427</v>
      </c>
      <c r="B1942" s="12" t="s">
        <v>6156</v>
      </c>
      <c r="C1942">
        <f>VLOOKUP(A1942,table2!A1942:J4276,2,FALSE)</f>
        <v>17.059999999999999</v>
      </c>
      <c r="D1942">
        <f>VLOOKUP(A1942,table2!A1942:J4276,3,FALSE)</f>
        <v>8.75</v>
      </c>
      <c r="E1942" t="str">
        <f>VLOOKUP(A1942,table2!A1942:J4276,4,FALSE)</f>
        <v>Yes</v>
      </c>
      <c r="F1942" t="str">
        <f>VLOOKUP(A1942,table2!A1942:J4276,5,FALSE)</f>
        <v>No</v>
      </c>
      <c r="G1942" t="str">
        <f>VLOOKUP(A1942,table2!A1942:J4276,6,FALSE)</f>
        <v>No</v>
      </c>
      <c r="H1942" s="26">
        <f>VLOOKUP(A1942,table2!A1942:J4276,7,FALSE)</f>
        <v>0</v>
      </c>
      <c r="I1942" t="str">
        <f>VLOOKUP(A1942,table2!A1942:J4276,8,FALSE)</f>
        <v>No</v>
      </c>
      <c r="J1942" t="str">
        <f>VLOOKUP(A1942,table2!A1942:J4276,9,FALSE)</f>
        <v>UNDER WEIGHT</v>
      </c>
      <c r="K1942" t="str">
        <f>VLOOKUP(A1942,table2!A1942:J4276,10,FALSE)</f>
        <v>DIABETES</v>
      </c>
      <c r="L1942" s="22">
        <f>VLOOKUP(A1942,table3__3[],4,FALSE)</f>
        <v>26126</v>
      </c>
      <c r="M1942" s="22" t="str">
        <f>VLOOKUP(A1942,table3__3[],5,FALSE)</f>
        <v>tier - 2</v>
      </c>
      <c r="N1942" t="str">
        <f>VLOOKUP(A1942,table3__3[],6,)</f>
        <v>tier - 1</v>
      </c>
      <c r="O1942" t="str">
        <f>VLOOKUP(A1942,table3__3[],7,FALSE)</f>
        <v>R1013</v>
      </c>
      <c r="P1942" s="8">
        <f>VLOOKUP(A1942,table3__3[],8,FALSE)</f>
        <v>20</v>
      </c>
      <c r="Q1942">
        <f>VLOOKUP(A1941,table3__3[],8,)</f>
        <v>56</v>
      </c>
    </row>
    <row r="1943" spans="1:17" x14ac:dyDescent="0.3">
      <c r="A1943" s="13" t="s">
        <v>426</v>
      </c>
      <c r="B1943" s="14" t="s">
        <v>7798</v>
      </c>
      <c r="C1943">
        <f>VLOOKUP(A1943,table2!A1943:J4277,2,FALSE)</f>
        <v>32.07</v>
      </c>
      <c r="D1943">
        <f>VLOOKUP(A1943,table2!A1943:J4277,3,FALSE)</f>
        <v>5.25</v>
      </c>
      <c r="E1943" t="str">
        <f>VLOOKUP(A1943,table2!A1943:J4277,4,FALSE)</f>
        <v>No</v>
      </c>
      <c r="F1943" t="str">
        <f>VLOOKUP(A1943,table2!A1943:J4277,5,FALSE)</f>
        <v>No</v>
      </c>
      <c r="G1943" t="str">
        <f>VLOOKUP(A1943,table2!A1943:J4277,6,FALSE)</f>
        <v>Yes</v>
      </c>
      <c r="H1943" s="26">
        <f>VLOOKUP(A1943,table2!A1943:J4277,7,FALSE)</f>
        <v>1</v>
      </c>
      <c r="I1943" t="str">
        <f>VLOOKUP(A1943,table2!A1943:J4277,8,FALSE)</f>
        <v>No</v>
      </c>
      <c r="J1943" t="str">
        <f>VLOOKUP(A1943,table2!A1943:J4277,9,FALSE)</f>
        <v>OBESITY</v>
      </c>
      <c r="K1943" t="str">
        <f>VLOOKUP(A1943,table2!A1943:J4277,10,FALSE)</f>
        <v>NORMAL</v>
      </c>
      <c r="L1943" s="22">
        <f>VLOOKUP(A1943,table3__3[],4,FALSE)</f>
        <v>26140</v>
      </c>
      <c r="M1943" s="22" t="str">
        <f>VLOOKUP(A1943,table3__3[],5,FALSE)</f>
        <v>tier - 2</v>
      </c>
      <c r="N1943" t="str">
        <f>VLOOKUP(A1943,table3__3[],6,)</f>
        <v>tier - 3</v>
      </c>
      <c r="O1943" t="str">
        <f>VLOOKUP(A1943,table3__3[],7,FALSE)</f>
        <v>R1011</v>
      </c>
      <c r="P1943" s="8">
        <f>VLOOKUP(A1943,table3__3[],8,FALSE)</f>
        <v>49</v>
      </c>
      <c r="Q1943">
        <f>VLOOKUP(A1942,table3__3[],8,)</f>
        <v>20</v>
      </c>
    </row>
    <row r="1944" spans="1:17" x14ac:dyDescent="0.3">
      <c r="A1944" s="11" t="s">
        <v>425</v>
      </c>
      <c r="B1944" s="12" t="s">
        <v>7800</v>
      </c>
      <c r="C1944">
        <f>VLOOKUP(A1944,table2!A1944:J4278,2,FALSE)</f>
        <v>16.5</v>
      </c>
      <c r="D1944">
        <f>VLOOKUP(A1944,table2!A1944:J4278,3,FALSE)</f>
        <v>5.03</v>
      </c>
      <c r="E1944" t="str">
        <f>VLOOKUP(A1944,table2!A1944:J4278,4,FALSE)</f>
        <v>No</v>
      </c>
      <c r="F1944" t="str">
        <f>VLOOKUP(A1944,table2!A1944:J4278,5,FALSE)</f>
        <v>No</v>
      </c>
      <c r="G1944" t="str">
        <f>VLOOKUP(A1944,table2!A1944:J4278,6,FALSE)</f>
        <v>No</v>
      </c>
      <c r="H1944" s="26">
        <f>VLOOKUP(A1944,table2!A1944:J4278,7,FALSE)</f>
        <v>1</v>
      </c>
      <c r="I1944" t="str">
        <f>VLOOKUP(A1944,table2!A1944:J4278,8,FALSE)</f>
        <v>No</v>
      </c>
      <c r="J1944" t="str">
        <f>VLOOKUP(A1944,table2!A1944:J4278,9,FALSE)</f>
        <v>UNDER WEIGHT</v>
      </c>
      <c r="K1944" t="str">
        <f>VLOOKUP(A1944,table2!A1944:J4278,10,FALSE)</f>
        <v>NORMAL</v>
      </c>
      <c r="L1944" s="22">
        <f>VLOOKUP(A1944,table3__3[],4,FALSE)</f>
        <v>26237</v>
      </c>
      <c r="M1944" s="22" t="str">
        <f>VLOOKUP(A1944,table3__3[],5,FALSE)</f>
        <v>tier - 2</v>
      </c>
      <c r="N1944" t="str">
        <f>VLOOKUP(A1944,table3__3[],6,)</f>
        <v>tier - 1</v>
      </c>
      <c r="O1944" t="str">
        <f>VLOOKUP(A1944,table3__3[],7,FALSE)</f>
        <v>R1011</v>
      </c>
      <c r="P1944" s="8">
        <f>VLOOKUP(A1944,table3__3[],8,FALSE)</f>
        <v>48</v>
      </c>
      <c r="Q1944">
        <f>VLOOKUP(A1943,table3__3[],8,)</f>
        <v>49</v>
      </c>
    </row>
    <row r="1945" spans="1:17" x14ac:dyDescent="0.3">
      <c r="A1945" s="13" t="s">
        <v>424</v>
      </c>
      <c r="B1945" s="14" t="s">
        <v>6024</v>
      </c>
      <c r="C1945">
        <f>VLOOKUP(A1945,table2!A1945:J4279,2,FALSE)</f>
        <v>31.4</v>
      </c>
      <c r="D1945">
        <f>VLOOKUP(A1945,table2!A1945:J4279,3,FALSE)</f>
        <v>5.88</v>
      </c>
      <c r="E1945" t="str">
        <f>VLOOKUP(A1945,table2!A1945:J4279,4,FALSE)</f>
        <v>No</v>
      </c>
      <c r="F1945" t="str">
        <f>VLOOKUP(A1945,table2!A1945:J4279,5,FALSE)</f>
        <v>No</v>
      </c>
      <c r="G1945" t="str">
        <f>VLOOKUP(A1945,table2!A1945:J4279,6,FALSE)</f>
        <v>No</v>
      </c>
      <c r="H1945" s="26">
        <f>VLOOKUP(A1945,table2!A1945:J4279,7,FALSE)</f>
        <v>1</v>
      </c>
      <c r="I1945" t="str">
        <f>VLOOKUP(A1945,table2!A1945:J4279,8,FALSE)</f>
        <v>No</v>
      </c>
      <c r="J1945" t="str">
        <f>VLOOKUP(A1945,table2!A1945:J4279,9,FALSE)</f>
        <v>OBESITY</v>
      </c>
      <c r="K1945" t="str">
        <f>VLOOKUP(A1945,table2!A1945:J4279,10,FALSE)</f>
        <v>PREDIABETES</v>
      </c>
      <c r="L1945" s="22">
        <f>VLOOKUP(A1945,table3__3[],4,FALSE)</f>
        <v>26317</v>
      </c>
      <c r="M1945" s="22" t="str">
        <f>VLOOKUP(A1945,table3__3[],5,FALSE)</f>
        <v>tier - 2</v>
      </c>
      <c r="N1945" t="str">
        <f>VLOOKUP(A1945,table3__3[],6,)</f>
        <v>tier - 3</v>
      </c>
      <c r="O1945" t="str">
        <f>VLOOKUP(A1945,table3__3[],7,FALSE)</f>
        <v>R1011</v>
      </c>
      <c r="P1945" s="8">
        <f>VLOOKUP(A1945,table3__3[],8,FALSE)</f>
        <v>18</v>
      </c>
      <c r="Q1945">
        <f>VLOOKUP(A1944,table3__3[],8,)</f>
        <v>48</v>
      </c>
    </row>
    <row r="1946" spans="1:17" x14ac:dyDescent="0.3">
      <c r="A1946" s="11" t="s">
        <v>423</v>
      </c>
      <c r="B1946" s="12" t="s">
        <v>7802</v>
      </c>
      <c r="C1946">
        <f>VLOOKUP(A1946,table2!A1946:J4280,2,FALSE)</f>
        <v>20.36</v>
      </c>
      <c r="D1946">
        <f>VLOOKUP(A1946,table2!A1946:J4280,3,FALSE)</f>
        <v>4.49</v>
      </c>
      <c r="E1946" t="str">
        <f>VLOOKUP(A1946,table2!A1946:J4280,4,FALSE)</f>
        <v>No</v>
      </c>
      <c r="F1946" t="str">
        <f>VLOOKUP(A1946,table2!A1946:J4280,5,FALSE)</f>
        <v>No</v>
      </c>
      <c r="G1946" t="str">
        <f>VLOOKUP(A1946,table2!A1946:J4280,6,FALSE)</f>
        <v>No</v>
      </c>
      <c r="H1946" s="26">
        <f>VLOOKUP(A1946,table2!A1946:J4280,7,FALSE)</f>
        <v>0</v>
      </c>
      <c r="I1946" t="str">
        <f>VLOOKUP(A1946,table2!A1946:J4280,8,FALSE)</f>
        <v>No</v>
      </c>
      <c r="J1946" t="str">
        <f>VLOOKUP(A1946,table2!A1946:J4280,9,FALSE)</f>
        <v>NORMAL WEIGHT</v>
      </c>
      <c r="K1946" t="str">
        <f>VLOOKUP(A1946,table2!A1946:J4280,10,FALSE)</f>
        <v>NORMAL</v>
      </c>
      <c r="L1946" s="22">
        <f>VLOOKUP(A1946,table3__3[],4,FALSE)</f>
        <v>26392</v>
      </c>
      <c r="M1946" s="22" t="str">
        <f>VLOOKUP(A1946,table3__3[],5,FALSE)</f>
        <v>tier - 2</v>
      </c>
      <c r="N1946" t="str">
        <f>VLOOKUP(A1946,table3__3[],6,)</f>
        <v>tier - 2</v>
      </c>
      <c r="O1946" t="str">
        <f>VLOOKUP(A1946,table3__3[],7,FALSE)</f>
        <v>R1024</v>
      </c>
      <c r="P1946" s="8">
        <f>VLOOKUP(A1946,table3__3[],8,FALSE)</f>
        <v>48</v>
      </c>
      <c r="Q1946">
        <f>VLOOKUP(A1945,table3__3[],8,)</f>
        <v>18</v>
      </c>
    </row>
    <row r="1947" spans="1:17" x14ac:dyDescent="0.3">
      <c r="A1947" s="13" t="s">
        <v>422</v>
      </c>
      <c r="B1947" s="14" t="s">
        <v>7803</v>
      </c>
      <c r="C1947">
        <f>VLOOKUP(A1947,table2!A1947:J4281,2,FALSE)</f>
        <v>25.46</v>
      </c>
      <c r="D1947">
        <f>VLOOKUP(A1947,table2!A1947:J4281,3,FALSE)</f>
        <v>4.1399999999999997</v>
      </c>
      <c r="E1947" t="str">
        <f>VLOOKUP(A1947,table2!A1947:J4281,4,FALSE)</f>
        <v>No</v>
      </c>
      <c r="F1947" t="str">
        <f>VLOOKUP(A1947,table2!A1947:J4281,5,FALSE)</f>
        <v>No</v>
      </c>
      <c r="G1947" t="str">
        <f>VLOOKUP(A1947,table2!A1947:J4281,6,FALSE)</f>
        <v>No</v>
      </c>
      <c r="H1947" s="26">
        <f>VLOOKUP(A1947,table2!A1947:J4281,7,FALSE)</f>
        <v>1</v>
      </c>
      <c r="I1947" t="str">
        <f>VLOOKUP(A1947,table2!A1947:J4281,8,FALSE)</f>
        <v>No</v>
      </c>
      <c r="J1947" t="str">
        <f>VLOOKUP(A1947,table2!A1947:J4281,9,FALSE)</f>
        <v>OVER WEIGHT</v>
      </c>
      <c r="K1947" t="str">
        <f>VLOOKUP(A1947,table2!A1947:J4281,10,FALSE)</f>
        <v>NORMAL</v>
      </c>
      <c r="L1947" s="22">
        <f>VLOOKUP(A1947,table3__3[],4,FALSE)</f>
        <v>26467</v>
      </c>
      <c r="M1947" s="22" t="str">
        <f>VLOOKUP(A1947,table3__3[],5,FALSE)</f>
        <v>tier - 2</v>
      </c>
      <c r="N1947" t="str">
        <f>VLOOKUP(A1947,table3__3[],6,)</f>
        <v>tier - 3</v>
      </c>
      <c r="O1947" t="str">
        <f>VLOOKUP(A1947,table3__3[],7,FALSE)</f>
        <v>R1012</v>
      </c>
      <c r="P1947" s="8">
        <f>VLOOKUP(A1947,table3__3[],8,FALSE)</f>
        <v>52</v>
      </c>
      <c r="Q1947">
        <f>VLOOKUP(A1946,table3__3[],8,)</f>
        <v>48</v>
      </c>
    </row>
    <row r="1948" spans="1:17" x14ac:dyDescent="0.3">
      <c r="A1948" s="11" t="s">
        <v>421</v>
      </c>
      <c r="B1948" s="12" t="s">
        <v>7804</v>
      </c>
      <c r="C1948">
        <f>VLOOKUP(A1948,table2!A1948:J4282,2,FALSE)</f>
        <v>17.09</v>
      </c>
      <c r="D1948">
        <f>VLOOKUP(A1948,table2!A1948:J4282,3,FALSE)</f>
        <v>5.8</v>
      </c>
      <c r="E1948" t="str">
        <f>VLOOKUP(A1948,table2!A1948:J4282,4,FALSE)</f>
        <v>Yes</v>
      </c>
      <c r="F1948" t="str">
        <f>VLOOKUP(A1948,table2!A1948:J4282,5,FALSE)</f>
        <v>No</v>
      </c>
      <c r="G1948" t="str">
        <f>VLOOKUP(A1948,table2!A1948:J4282,6,FALSE)</f>
        <v>No</v>
      </c>
      <c r="H1948" s="26">
        <f>VLOOKUP(A1948,table2!A1948:J4282,7,FALSE)</f>
        <v>0</v>
      </c>
      <c r="I1948" t="str">
        <f>VLOOKUP(A1948,table2!A1948:J4282,8,FALSE)</f>
        <v>No</v>
      </c>
      <c r="J1948" t="str">
        <f>VLOOKUP(A1948,table2!A1948:J4282,9,FALSE)</f>
        <v>UNDER WEIGHT</v>
      </c>
      <c r="K1948" t="str">
        <f>VLOOKUP(A1948,table2!A1948:J4282,10,FALSE)</f>
        <v>PREDIABETES</v>
      </c>
      <c r="L1948" s="22">
        <f>VLOOKUP(A1948,table3__3[],4,FALSE)</f>
        <v>26479</v>
      </c>
      <c r="M1948" s="22" t="str">
        <f>VLOOKUP(A1948,table3__3[],5,FALSE)</f>
        <v>tier - 2</v>
      </c>
      <c r="N1948" t="str">
        <f>VLOOKUP(A1948,table3__3[],6,)</f>
        <v>tier - 2</v>
      </c>
      <c r="O1948" t="str">
        <f>VLOOKUP(A1948,table3__3[],7,FALSE)</f>
        <v>R1011</v>
      </c>
      <c r="P1948" s="8">
        <f>VLOOKUP(A1948,table3__3[],8,FALSE)</f>
        <v>18</v>
      </c>
      <c r="Q1948">
        <f>VLOOKUP(A1947,table3__3[],8,)</f>
        <v>52</v>
      </c>
    </row>
    <row r="1949" spans="1:17" x14ac:dyDescent="0.3">
      <c r="A1949" s="13" t="s">
        <v>420</v>
      </c>
      <c r="B1949" s="14" t="s">
        <v>7806</v>
      </c>
      <c r="C1949">
        <f>VLOOKUP(A1949,table2!A1949:J4283,2,FALSE)</f>
        <v>20.83</v>
      </c>
      <c r="D1949">
        <f>VLOOKUP(A1949,table2!A1949:J4283,3,FALSE)</f>
        <v>5.12</v>
      </c>
      <c r="E1949" t="str">
        <f>VLOOKUP(A1949,table2!A1949:J4283,4,FALSE)</f>
        <v>No</v>
      </c>
      <c r="F1949" t="str">
        <f>VLOOKUP(A1949,table2!A1949:J4283,5,FALSE)</f>
        <v>No</v>
      </c>
      <c r="G1949" t="str">
        <f>VLOOKUP(A1949,table2!A1949:J4283,6,FALSE)</f>
        <v>No</v>
      </c>
      <c r="H1949" s="26">
        <f>VLOOKUP(A1949,table2!A1949:J4283,7,FALSE)</f>
        <v>0</v>
      </c>
      <c r="I1949" t="str">
        <f>VLOOKUP(A1949,table2!A1949:J4283,8,FALSE)</f>
        <v>No</v>
      </c>
      <c r="J1949" t="str">
        <f>VLOOKUP(A1949,table2!A1949:J4283,9,FALSE)</f>
        <v>NORMAL WEIGHT</v>
      </c>
      <c r="K1949" t="str">
        <f>VLOOKUP(A1949,table2!A1949:J4283,10,FALSE)</f>
        <v>NORMAL</v>
      </c>
      <c r="L1949" s="22">
        <f>VLOOKUP(A1949,table3__3[],4,FALSE)</f>
        <v>26608</v>
      </c>
      <c r="M1949" s="22" t="str">
        <f>VLOOKUP(A1949,table3__3[],5,FALSE)</f>
        <v>tier - 2</v>
      </c>
      <c r="N1949" t="str">
        <f>VLOOKUP(A1949,table3__3[],6,)</f>
        <v>tier - 1</v>
      </c>
      <c r="O1949" t="str">
        <f>VLOOKUP(A1949,table3__3[],7,FALSE)</f>
        <v>R1011</v>
      </c>
      <c r="P1949" s="8">
        <f>VLOOKUP(A1949,table3__3[],8,FALSE)</f>
        <v>34</v>
      </c>
      <c r="Q1949">
        <f>VLOOKUP(A1948,table3__3[],8,)</f>
        <v>18</v>
      </c>
    </row>
    <row r="1950" spans="1:17" x14ac:dyDescent="0.3">
      <c r="A1950" s="11" t="s">
        <v>419</v>
      </c>
      <c r="B1950" s="12" t="s">
        <v>7808</v>
      </c>
      <c r="C1950">
        <f>VLOOKUP(A1950,table2!A1950:J4284,2,FALSE)</f>
        <v>18.920000000000002</v>
      </c>
      <c r="D1950">
        <f>VLOOKUP(A1950,table2!A1950:J4284,3,FALSE)</f>
        <v>5.98</v>
      </c>
      <c r="E1950" t="str">
        <f>VLOOKUP(A1950,table2!A1950:J4284,4,FALSE)</f>
        <v>Yes</v>
      </c>
      <c r="F1950" t="str">
        <f>VLOOKUP(A1950,table2!A1950:J4284,5,FALSE)</f>
        <v>No</v>
      </c>
      <c r="G1950" t="str">
        <f>VLOOKUP(A1950,table2!A1950:J4284,6,FALSE)</f>
        <v>No</v>
      </c>
      <c r="H1950" s="26">
        <f>VLOOKUP(A1950,table2!A1950:J4284,7,FALSE)</f>
        <v>1</v>
      </c>
      <c r="I1950" t="str">
        <f>VLOOKUP(A1950,table2!A1950:J4284,8,FALSE)</f>
        <v>No</v>
      </c>
      <c r="J1950" t="str">
        <f>VLOOKUP(A1950,table2!A1950:J4284,9,FALSE)</f>
        <v>NORMAL WEIGHT</v>
      </c>
      <c r="K1950" t="str">
        <f>VLOOKUP(A1950,table2!A1950:J4284,10,FALSE)</f>
        <v>PREDIABETES</v>
      </c>
      <c r="L1950" s="22">
        <f>VLOOKUP(A1950,table3__3[],4,FALSE)</f>
        <v>26913</v>
      </c>
      <c r="M1950" s="22" t="str">
        <f>VLOOKUP(A1950,table3__3[],5,FALSE)</f>
        <v>tier - 2</v>
      </c>
      <c r="N1950" t="str">
        <f>VLOOKUP(A1950,table3__3[],6,)</f>
        <v>tier - 2</v>
      </c>
      <c r="O1950" t="str">
        <f>VLOOKUP(A1950,table3__3[],7,FALSE)</f>
        <v>R1011</v>
      </c>
      <c r="P1950" s="8">
        <f>VLOOKUP(A1950,table3__3[],8,FALSE)</f>
        <v>31</v>
      </c>
      <c r="Q1950">
        <f>VLOOKUP(A1949,table3__3[],8,)</f>
        <v>34</v>
      </c>
    </row>
    <row r="1951" spans="1:17" x14ac:dyDescent="0.3">
      <c r="A1951" s="13" t="s">
        <v>418</v>
      </c>
      <c r="B1951" s="14" t="s">
        <v>5790</v>
      </c>
      <c r="C1951">
        <f>VLOOKUP(A1951,table2!A1951:J4285,2,FALSE)</f>
        <v>37.1</v>
      </c>
      <c r="D1951">
        <f>VLOOKUP(A1951,table2!A1951:J4285,3,FALSE)</f>
        <v>5.46</v>
      </c>
      <c r="E1951" t="str">
        <f>VLOOKUP(A1951,table2!A1951:J4285,4,FALSE)</f>
        <v>No</v>
      </c>
      <c r="F1951" t="str">
        <f>VLOOKUP(A1951,table2!A1951:J4285,5,FALSE)</f>
        <v>No</v>
      </c>
      <c r="G1951" t="str">
        <f>VLOOKUP(A1951,table2!A1951:J4285,6,FALSE)</f>
        <v>No</v>
      </c>
      <c r="H1951" s="26">
        <f>VLOOKUP(A1951,table2!A1951:J4285,7,FALSE)</f>
        <v>0</v>
      </c>
      <c r="I1951" t="str">
        <f>VLOOKUP(A1951,table2!A1951:J4285,8,FALSE)</f>
        <v>No</v>
      </c>
      <c r="J1951" t="str">
        <f>VLOOKUP(A1951,table2!A1951:J4285,9,FALSE)</f>
        <v>OBESITY</v>
      </c>
      <c r="K1951" t="str">
        <f>VLOOKUP(A1951,table2!A1951:J4285,10,FALSE)</f>
        <v>NORMAL</v>
      </c>
      <c r="L1951" s="22">
        <f>VLOOKUP(A1951,table3__3[],4,FALSE)</f>
        <v>26927</v>
      </c>
      <c r="M1951" s="22" t="str">
        <f>VLOOKUP(A1951,table3__3[],5,FALSE)</f>
        <v>tier - 2</v>
      </c>
      <c r="N1951" t="str">
        <f>VLOOKUP(A1951,table3__3[],6,)</f>
        <v>tier - 1</v>
      </c>
      <c r="O1951" t="str">
        <f>VLOOKUP(A1951,table3__3[],7,FALSE)</f>
        <v>R1013</v>
      </c>
      <c r="P1951" s="8">
        <f>VLOOKUP(A1951,table3__3[],8,FALSE)</f>
        <v>64</v>
      </c>
      <c r="Q1951">
        <f>VLOOKUP(A1950,table3__3[],8,)</f>
        <v>31</v>
      </c>
    </row>
    <row r="1952" spans="1:17" x14ac:dyDescent="0.3">
      <c r="A1952" s="11" t="s">
        <v>417</v>
      </c>
      <c r="B1952" s="12" t="s">
        <v>7810</v>
      </c>
      <c r="C1952">
        <f>VLOOKUP(A1952,table2!A1952:J4286,2,FALSE)</f>
        <v>22.515000000000001</v>
      </c>
      <c r="D1952">
        <f>VLOOKUP(A1952,table2!A1952:J4286,3,FALSE)</f>
        <v>4.91</v>
      </c>
      <c r="E1952" t="str">
        <f>VLOOKUP(A1952,table2!A1952:J4286,4,FALSE)</f>
        <v>Yes</v>
      </c>
      <c r="F1952" t="str">
        <f>VLOOKUP(A1952,table2!A1952:J4286,5,FALSE)</f>
        <v>No</v>
      </c>
      <c r="G1952" t="str">
        <f>VLOOKUP(A1952,table2!A1952:J4286,6,FALSE)</f>
        <v>Yes</v>
      </c>
      <c r="H1952" s="26">
        <f>VLOOKUP(A1952,table2!A1952:J4286,7,FALSE)</f>
        <v>1</v>
      </c>
      <c r="I1952" t="str">
        <f>VLOOKUP(A1952,table2!A1952:J4286,8,FALSE)</f>
        <v>No</v>
      </c>
      <c r="J1952" t="str">
        <f>VLOOKUP(A1952,table2!A1952:J4286,9,FALSE)</f>
        <v>NORMAL WEIGHT</v>
      </c>
      <c r="K1952" t="str">
        <f>VLOOKUP(A1952,table2!A1952:J4286,10,FALSE)</f>
        <v>NORMAL</v>
      </c>
      <c r="L1952" s="22">
        <f>VLOOKUP(A1952,table3__3[],4,FALSE)</f>
        <v>26928</v>
      </c>
      <c r="M1952" s="22" t="str">
        <f>VLOOKUP(A1952,table3__3[],5,FALSE)</f>
        <v>tier - 2</v>
      </c>
      <c r="N1952" t="str">
        <f>VLOOKUP(A1952,table3__3[],6,)</f>
        <v>tier - 2</v>
      </c>
      <c r="O1952" t="str">
        <f>VLOOKUP(A1952,table3__3[],7,FALSE)</f>
        <v>R1011</v>
      </c>
      <c r="P1952" s="8">
        <f>VLOOKUP(A1952,table3__3[],8,FALSE)</f>
        <v>20</v>
      </c>
      <c r="Q1952">
        <f>VLOOKUP(A1951,table3__3[],8,)</f>
        <v>64</v>
      </c>
    </row>
    <row r="1953" spans="1:17" x14ac:dyDescent="0.3">
      <c r="A1953" s="13" t="s">
        <v>416</v>
      </c>
      <c r="B1953" s="14" t="s">
        <v>7812</v>
      </c>
      <c r="C1953">
        <f>VLOOKUP(A1953,table2!A1953:J4287,2,FALSE)</f>
        <v>32.700000000000003</v>
      </c>
      <c r="D1953">
        <f>VLOOKUP(A1953,table2!A1953:J4287,3,FALSE)</f>
        <v>4.66</v>
      </c>
      <c r="E1953" t="str">
        <f>VLOOKUP(A1953,table2!A1953:J4287,4,FALSE)</f>
        <v>No</v>
      </c>
      <c r="F1953" t="str">
        <f>VLOOKUP(A1953,table2!A1953:J4287,5,FALSE)</f>
        <v>No</v>
      </c>
      <c r="G1953" t="str">
        <f>VLOOKUP(A1953,table2!A1953:J4287,6,FALSE)</f>
        <v>No</v>
      </c>
      <c r="H1953" s="26">
        <f>VLOOKUP(A1953,table2!A1953:J4287,7,FALSE)</f>
        <v>0</v>
      </c>
      <c r="I1953" t="str">
        <f>VLOOKUP(A1953,table2!A1953:J4287,8,FALSE)</f>
        <v>No</v>
      </c>
      <c r="J1953" t="str">
        <f>VLOOKUP(A1953,table2!A1953:J4287,9,FALSE)</f>
        <v>OBESITY</v>
      </c>
      <c r="K1953" t="str">
        <f>VLOOKUP(A1953,table2!A1953:J4287,10,FALSE)</f>
        <v>NORMAL</v>
      </c>
      <c r="L1953" s="22">
        <f>VLOOKUP(A1953,table3__3[],4,FALSE)</f>
        <v>26937</v>
      </c>
      <c r="M1953" s="22" t="str">
        <f>VLOOKUP(A1953,table3__3[],5,FALSE)</f>
        <v>tier - 2</v>
      </c>
      <c r="N1953" t="str">
        <f>VLOOKUP(A1953,table3__3[],6,)</f>
        <v>tier - 3</v>
      </c>
      <c r="O1953" t="str">
        <f>VLOOKUP(A1953,table3__3[],7,FALSE)</f>
        <v>R1011</v>
      </c>
      <c r="P1953" s="8">
        <f>VLOOKUP(A1953,table3__3[],8,FALSE)</f>
        <v>22</v>
      </c>
      <c r="Q1953">
        <f>VLOOKUP(A1952,table3__3[],8,)</f>
        <v>20</v>
      </c>
    </row>
    <row r="1954" spans="1:17" x14ac:dyDescent="0.3">
      <c r="A1954" s="11" t="s">
        <v>415</v>
      </c>
      <c r="B1954" s="12" t="s">
        <v>7814</v>
      </c>
      <c r="C1954">
        <f>VLOOKUP(A1954,table2!A1954:J4288,2,FALSE)</f>
        <v>17.75</v>
      </c>
      <c r="D1954">
        <f>VLOOKUP(A1954,table2!A1954:J4288,3,FALSE)</f>
        <v>6.8</v>
      </c>
      <c r="E1954" t="str">
        <f>VLOOKUP(A1954,table2!A1954:J4288,4,FALSE)</f>
        <v>Yes</v>
      </c>
      <c r="F1954" t="str">
        <f>VLOOKUP(A1954,table2!A1954:J4288,5,FALSE)</f>
        <v>No</v>
      </c>
      <c r="G1954" t="str">
        <f>VLOOKUP(A1954,table2!A1954:J4288,6,FALSE)</f>
        <v>No</v>
      </c>
      <c r="H1954" s="26">
        <f>VLOOKUP(A1954,table2!A1954:J4288,7,FALSE)</f>
        <v>1</v>
      </c>
      <c r="I1954" t="str">
        <f>VLOOKUP(A1954,table2!A1954:J4288,8,FALSE)</f>
        <v>No</v>
      </c>
      <c r="J1954" t="str">
        <f>VLOOKUP(A1954,table2!A1954:J4288,9,FALSE)</f>
        <v>UNDER WEIGHT</v>
      </c>
      <c r="K1954" t="str">
        <f>VLOOKUP(A1954,table2!A1954:J4288,10,FALSE)</f>
        <v>DIABETES</v>
      </c>
      <c r="L1954" s="22">
        <f>VLOOKUP(A1954,table3__3[],4,FALSE)</f>
        <v>27001</v>
      </c>
      <c r="M1954" s="22" t="str">
        <f>VLOOKUP(A1954,table3__3[],5,FALSE)</f>
        <v>tier - 2</v>
      </c>
      <c r="N1954" t="str">
        <f>VLOOKUP(A1954,table3__3[],6,)</f>
        <v>tier - 2</v>
      </c>
      <c r="O1954" t="str">
        <f>VLOOKUP(A1954,table3__3[],7,FALSE)</f>
        <v>R1013</v>
      </c>
      <c r="P1954" s="8">
        <f>VLOOKUP(A1954,table3__3[],8,FALSE)</f>
        <v>62</v>
      </c>
      <c r="Q1954">
        <f>VLOOKUP(A1953,table3__3[],8,)</f>
        <v>22</v>
      </c>
    </row>
    <row r="1955" spans="1:17" x14ac:dyDescent="0.3">
      <c r="A1955" s="13" t="s">
        <v>414</v>
      </c>
      <c r="B1955" s="14" t="s">
        <v>7816</v>
      </c>
      <c r="C1955">
        <f>VLOOKUP(A1955,table2!A1955:J4289,2,FALSE)</f>
        <v>33.630000000000003</v>
      </c>
      <c r="D1955">
        <f>VLOOKUP(A1955,table2!A1955:J4289,3,FALSE)</f>
        <v>4.47</v>
      </c>
      <c r="E1955" t="str">
        <f>VLOOKUP(A1955,table2!A1955:J4289,4,FALSE)</f>
        <v>Yes</v>
      </c>
      <c r="F1955" t="str">
        <f>VLOOKUP(A1955,table2!A1955:J4289,5,FALSE)</f>
        <v>No</v>
      </c>
      <c r="G1955" t="str">
        <f>VLOOKUP(A1955,table2!A1955:J4289,6,FALSE)</f>
        <v>No</v>
      </c>
      <c r="H1955" s="26">
        <f>VLOOKUP(A1955,table2!A1955:J4289,7,FALSE)</f>
        <v>0</v>
      </c>
      <c r="I1955" t="str">
        <f>VLOOKUP(A1955,table2!A1955:J4289,8,FALSE)</f>
        <v>No</v>
      </c>
      <c r="J1955" t="str">
        <f>VLOOKUP(A1955,table2!A1955:J4289,9,FALSE)</f>
        <v>OBESITY</v>
      </c>
      <c r="K1955" t="str">
        <f>VLOOKUP(A1955,table2!A1955:J4289,10,FALSE)</f>
        <v>NORMAL</v>
      </c>
      <c r="L1955" s="22">
        <f>VLOOKUP(A1955,table3__3[],4,FALSE)</f>
        <v>27038</v>
      </c>
      <c r="M1955" s="22" t="str">
        <f>VLOOKUP(A1955,table3__3[],5,FALSE)</f>
        <v>tier - 2</v>
      </c>
      <c r="N1955" t="str">
        <f>VLOOKUP(A1955,table3__3[],6,)</f>
        <v>tier - 2</v>
      </c>
      <c r="O1955" t="str">
        <f>VLOOKUP(A1955,table3__3[],7,FALSE)</f>
        <v>R1013</v>
      </c>
      <c r="P1955" s="8">
        <f>VLOOKUP(A1955,table3__3[],8,FALSE)</f>
        <v>64</v>
      </c>
      <c r="Q1955">
        <f>VLOOKUP(A1954,table3__3[],8,)</f>
        <v>62</v>
      </c>
    </row>
    <row r="1956" spans="1:17" x14ac:dyDescent="0.3">
      <c r="A1956" s="11" t="s">
        <v>413</v>
      </c>
      <c r="B1956" s="12" t="s">
        <v>7818</v>
      </c>
      <c r="C1956">
        <f>VLOOKUP(A1956,table2!A1956:J4290,2,FALSE)</f>
        <v>34.799999999999997</v>
      </c>
      <c r="D1956">
        <f>VLOOKUP(A1956,table2!A1956:J4290,3,FALSE)</f>
        <v>4.08</v>
      </c>
      <c r="E1956" t="str">
        <f>VLOOKUP(A1956,table2!A1956:J4290,4,FALSE)</f>
        <v>Yes</v>
      </c>
      <c r="F1956" t="str">
        <f>VLOOKUP(A1956,table2!A1956:J4290,5,FALSE)</f>
        <v>No</v>
      </c>
      <c r="G1956" t="str">
        <f>VLOOKUP(A1956,table2!A1956:J4290,6,FALSE)</f>
        <v>No</v>
      </c>
      <c r="H1956" s="26">
        <f>VLOOKUP(A1956,table2!A1956:J4290,7,FALSE)</f>
        <v>1</v>
      </c>
      <c r="I1956" t="str">
        <f>VLOOKUP(A1956,table2!A1956:J4290,8,FALSE)</f>
        <v>No</v>
      </c>
      <c r="J1956" t="str">
        <f>VLOOKUP(A1956,table2!A1956:J4290,9,FALSE)</f>
        <v>OBESITY</v>
      </c>
      <c r="K1956" t="str">
        <f>VLOOKUP(A1956,table2!A1956:J4290,10,FALSE)</f>
        <v>NORMAL</v>
      </c>
      <c r="L1956" s="22">
        <f>VLOOKUP(A1956,table3__3[],4,FALSE)</f>
        <v>27081</v>
      </c>
      <c r="M1956" s="22" t="str">
        <f>VLOOKUP(A1956,table3__3[],5,FALSE)</f>
        <v>tier - 2</v>
      </c>
      <c r="N1956" t="str">
        <f>VLOOKUP(A1956,table3__3[],6,)</f>
        <v>tier - 2</v>
      </c>
      <c r="O1956" t="str">
        <f>VLOOKUP(A1956,table3__3[],7,FALSE)</f>
        <v>R1011</v>
      </c>
      <c r="P1956" s="8">
        <f>VLOOKUP(A1956,table3__3[],8,FALSE)</f>
        <v>28</v>
      </c>
      <c r="Q1956">
        <f>VLOOKUP(A1955,table3__3[],8,)</f>
        <v>64</v>
      </c>
    </row>
    <row r="1957" spans="1:17" x14ac:dyDescent="0.3">
      <c r="A1957" s="13" t="s">
        <v>412</v>
      </c>
      <c r="B1957" s="14" t="s">
        <v>7820</v>
      </c>
      <c r="C1957">
        <f>VLOOKUP(A1957,table2!A1957:J4291,2,FALSE)</f>
        <v>16.809999999999999</v>
      </c>
      <c r="D1957">
        <f>VLOOKUP(A1957,table2!A1957:J4291,3,FALSE)</f>
        <v>5.51</v>
      </c>
      <c r="E1957" t="str">
        <f>VLOOKUP(A1957,table2!A1957:J4291,4,FALSE)</f>
        <v>Yes</v>
      </c>
      <c r="F1957" t="str">
        <f>VLOOKUP(A1957,table2!A1957:J4291,5,FALSE)</f>
        <v>No</v>
      </c>
      <c r="G1957" t="str">
        <f>VLOOKUP(A1957,table2!A1957:J4291,6,FALSE)</f>
        <v>No</v>
      </c>
      <c r="H1957" s="26">
        <f>VLOOKUP(A1957,table2!A1957:J4291,7,FALSE)</f>
        <v>1</v>
      </c>
      <c r="I1957" t="str">
        <f>VLOOKUP(A1957,table2!A1957:J4291,8,FALSE)</f>
        <v>No</v>
      </c>
      <c r="J1957" t="str">
        <f>VLOOKUP(A1957,table2!A1957:J4291,9,FALSE)</f>
        <v>UNDER WEIGHT</v>
      </c>
      <c r="K1957" t="str">
        <f>VLOOKUP(A1957,table2!A1957:J4291,10,FALSE)</f>
        <v>NORMAL</v>
      </c>
      <c r="L1957" s="22">
        <f>VLOOKUP(A1957,table3__3[],4,FALSE)</f>
        <v>27092</v>
      </c>
      <c r="M1957" s="22" t="str">
        <f>VLOOKUP(A1957,table3__3[],5,FALSE)</f>
        <v>tier - 2</v>
      </c>
      <c r="N1957" t="str">
        <f>VLOOKUP(A1957,table3__3[],6,)</f>
        <v>tier - 3</v>
      </c>
      <c r="O1957" t="str">
        <f>VLOOKUP(A1957,table3__3[],7,FALSE)</f>
        <v>R1011</v>
      </c>
      <c r="P1957" s="8">
        <f>VLOOKUP(A1957,table3__3[],8,FALSE)</f>
        <v>32</v>
      </c>
      <c r="Q1957">
        <f>VLOOKUP(A1956,table3__3[],8,)</f>
        <v>28</v>
      </c>
    </row>
    <row r="1958" spans="1:17" x14ac:dyDescent="0.3">
      <c r="A1958" s="11" t="s">
        <v>411</v>
      </c>
      <c r="B1958" s="12" t="s">
        <v>7822</v>
      </c>
      <c r="C1958">
        <f>VLOOKUP(A1958,table2!A1958:J4292,2,FALSE)</f>
        <v>16.690000000000001</v>
      </c>
      <c r="D1958">
        <f>VLOOKUP(A1958,table2!A1958:J4292,3,FALSE)</f>
        <v>8.4</v>
      </c>
      <c r="E1958" t="str">
        <f>VLOOKUP(A1958,table2!A1958:J4292,4,FALSE)</f>
        <v>Yes</v>
      </c>
      <c r="F1958" t="str">
        <f>VLOOKUP(A1958,table2!A1958:J4292,5,FALSE)</f>
        <v>No</v>
      </c>
      <c r="G1958" t="str">
        <f>VLOOKUP(A1958,table2!A1958:J4292,6,FALSE)</f>
        <v>No</v>
      </c>
      <c r="H1958" s="26">
        <f>VLOOKUP(A1958,table2!A1958:J4292,7,FALSE)</f>
        <v>0</v>
      </c>
      <c r="I1958" t="str">
        <f>VLOOKUP(A1958,table2!A1958:J4292,8,FALSE)</f>
        <v>No</v>
      </c>
      <c r="J1958" t="str">
        <f>VLOOKUP(A1958,table2!A1958:J4292,9,FALSE)</f>
        <v>UNDER WEIGHT</v>
      </c>
      <c r="K1958" t="str">
        <f>VLOOKUP(A1958,table2!A1958:J4292,10,FALSE)</f>
        <v>DIABETES</v>
      </c>
      <c r="L1958" s="22">
        <f>VLOOKUP(A1958,table3__3[],4,FALSE)</f>
        <v>27118</v>
      </c>
      <c r="M1958" s="22" t="str">
        <f>VLOOKUP(A1958,table3__3[],5,FALSE)</f>
        <v>tier - 2</v>
      </c>
      <c r="N1958" t="str">
        <f>VLOOKUP(A1958,table3__3[],6,)</f>
        <v>tier - 2</v>
      </c>
      <c r="O1958" t="str">
        <f>VLOOKUP(A1958,table3__3[],7,FALSE)</f>
        <v>R1013</v>
      </c>
      <c r="P1958" s="8">
        <f>VLOOKUP(A1958,table3__3[],8,FALSE)</f>
        <v>52</v>
      </c>
      <c r="Q1958">
        <f>VLOOKUP(A1957,table3__3[],8,)</f>
        <v>32</v>
      </c>
    </row>
    <row r="1959" spans="1:17" x14ac:dyDescent="0.3">
      <c r="A1959" s="13" t="s">
        <v>410</v>
      </c>
      <c r="B1959" s="14" t="s">
        <v>5362</v>
      </c>
      <c r="C1959">
        <f>VLOOKUP(A1959,table2!A1959:J4293,2,FALSE)</f>
        <v>23.21</v>
      </c>
      <c r="D1959">
        <f>VLOOKUP(A1959,table2!A1959:J4293,3,FALSE)</f>
        <v>5.14</v>
      </c>
      <c r="E1959" t="str">
        <f>VLOOKUP(A1959,table2!A1959:J4293,4,FALSE)</f>
        <v>Yes</v>
      </c>
      <c r="F1959" t="str">
        <f>VLOOKUP(A1959,table2!A1959:J4293,5,FALSE)</f>
        <v>No</v>
      </c>
      <c r="G1959" t="str">
        <f>VLOOKUP(A1959,table2!A1959:J4293,6,FALSE)</f>
        <v>No</v>
      </c>
      <c r="H1959" s="26">
        <f>VLOOKUP(A1959,table2!A1959:J4293,7,FALSE)</f>
        <v>1</v>
      </c>
      <c r="I1959" t="str">
        <f>VLOOKUP(A1959,table2!A1959:J4293,8,FALSE)</f>
        <v>No</v>
      </c>
      <c r="J1959" t="str">
        <f>VLOOKUP(A1959,table2!A1959:J4293,9,FALSE)</f>
        <v>NORMAL WEIGHT</v>
      </c>
      <c r="K1959" t="str">
        <f>VLOOKUP(A1959,table2!A1959:J4293,10,FALSE)</f>
        <v>NORMAL</v>
      </c>
      <c r="L1959" s="22">
        <f>VLOOKUP(A1959,table3__3[],4,FALSE)</f>
        <v>27218</v>
      </c>
      <c r="M1959" s="22" t="str">
        <f>VLOOKUP(A1959,table3__3[],5,FALSE)</f>
        <v>tier - 2</v>
      </c>
      <c r="N1959" t="str">
        <f>VLOOKUP(A1959,table3__3[],6,)</f>
        <v>tier - 1</v>
      </c>
      <c r="O1959" t="str">
        <f>VLOOKUP(A1959,table3__3[],7,FALSE)</f>
        <v>R1017</v>
      </c>
      <c r="P1959" s="8">
        <f>VLOOKUP(A1959,table3__3[],8,FALSE)</f>
        <v>57</v>
      </c>
      <c r="Q1959">
        <f>VLOOKUP(A1958,table3__3[],8,)</f>
        <v>52</v>
      </c>
    </row>
    <row r="1960" spans="1:17" x14ac:dyDescent="0.3">
      <c r="A1960" s="11" t="s">
        <v>409</v>
      </c>
      <c r="B1960" s="12" t="s">
        <v>7824</v>
      </c>
      <c r="C1960">
        <f>VLOOKUP(A1960,table2!A1960:J4294,2,FALSE)</f>
        <v>25.175000000000001</v>
      </c>
      <c r="D1960">
        <f>VLOOKUP(A1960,table2!A1960:J4294,3,FALSE)</f>
        <v>5.21</v>
      </c>
      <c r="E1960" t="str">
        <f>VLOOKUP(A1960,table2!A1960:J4294,4,FALSE)</f>
        <v>Yes</v>
      </c>
      <c r="F1960" t="str">
        <f>VLOOKUP(A1960,table2!A1960:J4294,5,FALSE)</f>
        <v>No</v>
      </c>
      <c r="G1960" t="str">
        <f>VLOOKUP(A1960,table2!A1960:J4294,6,FALSE)</f>
        <v>No</v>
      </c>
      <c r="H1960" s="26">
        <f>VLOOKUP(A1960,table2!A1960:J4294,7,FALSE)</f>
        <v>1</v>
      </c>
      <c r="I1960" t="str">
        <f>VLOOKUP(A1960,table2!A1960:J4294,8,FALSE)</f>
        <v>No</v>
      </c>
      <c r="J1960" t="str">
        <f>VLOOKUP(A1960,table2!A1960:J4294,9,FALSE)</f>
        <v>OVER WEIGHT</v>
      </c>
      <c r="K1960" t="str">
        <f>VLOOKUP(A1960,table2!A1960:J4294,10,FALSE)</f>
        <v>NORMAL</v>
      </c>
      <c r="L1960" s="22">
        <f>VLOOKUP(A1960,table3__3[],4,FALSE)</f>
        <v>27237</v>
      </c>
      <c r="M1960" s="22" t="str">
        <f>VLOOKUP(A1960,table3__3[],5,FALSE)</f>
        <v>tier - 2</v>
      </c>
      <c r="N1960" t="str">
        <f>VLOOKUP(A1960,table3__3[],6,)</f>
        <v>tier - 1</v>
      </c>
      <c r="O1960" t="str">
        <f>VLOOKUP(A1960,table3__3[],7,FALSE)</f>
        <v>R1011</v>
      </c>
      <c r="P1960" s="8">
        <f>VLOOKUP(A1960,table3__3[],8,FALSE)</f>
        <v>23</v>
      </c>
      <c r="Q1960">
        <f>VLOOKUP(A1959,table3__3[],8,)</f>
        <v>57</v>
      </c>
    </row>
    <row r="1961" spans="1:17" x14ac:dyDescent="0.3">
      <c r="A1961" s="13" t="s">
        <v>408</v>
      </c>
      <c r="B1961" s="14" t="s">
        <v>5616</v>
      </c>
      <c r="C1961">
        <f>VLOOKUP(A1961,table2!A1961:J4295,2,FALSE)</f>
        <v>34.770000000000003</v>
      </c>
      <c r="D1961">
        <f>VLOOKUP(A1961,table2!A1961:J4295,3,FALSE)</f>
        <v>6.23</v>
      </c>
      <c r="E1961" t="str">
        <f>VLOOKUP(A1961,table2!A1961:J4295,4,FALSE)</f>
        <v>No</v>
      </c>
      <c r="F1961" t="str">
        <f>VLOOKUP(A1961,table2!A1961:J4295,5,FALSE)</f>
        <v>No</v>
      </c>
      <c r="G1961" t="str">
        <f>VLOOKUP(A1961,table2!A1961:J4295,6,FALSE)</f>
        <v>No</v>
      </c>
      <c r="H1961" s="26">
        <f>VLOOKUP(A1961,table2!A1961:J4295,7,FALSE)</f>
        <v>0</v>
      </c>
      <c r="I1961" t="str">
        <f>VLOOKUP(A1961,table2!A1961:J4295,8,FALSE)</f>
        <v>No</v>
      </c>
      <c r="J1961" t="str">
        <f>VLOOKUP(A1961,table2!A1961:J4295,9,FALSE)</f>
        <v>OBESITY</v>
      </c>
      <c r="K1961" t="str">
        <f>VLOOKUP(A1961,table2!A1961:J4295,10,FALSE)</f>
        <v>PREDIABETES</v>
      </c>
      <c r="L1961" s="22">
        <f>VLOOKUP(A1961,table3__3[],4,FALSE)</f>
        <v>27323</v>
      </c>
      <c r="M1961" s="22" t="str">
        <f>VLOOKUP(A1961,table3__3[],5,FALSE)</f>
        <v>tier - 2</v>
      </c>
      <c r="N1961" t="str">
        <f>VLOOKUP(A1961,table3__3[],6,)</f>
        <v>tier - 2</v>
      </c>
      <c r="O1961" t="str">
        <f>VLOOKUP(A1961,table3__3[],7,FALSE)</f>
        <v>R1013</v>
      </c>
      <c r="P1961" s="8">
        <f>VLOOKUP(A1961,table3__3[],8,FALSE)</f>
        <v>55</v>
      </c>
      <c r="Q1961">
        <f>VLOOKUP(A1960,table3__3[],8,)</f>
        <v>23</v>
      </c>
    </row>
    <row r="1962" spans="1:17" x14ac:dyDescent="0.3">
      <c r="A1962" s="11" t="s">
        <v>407</v>
      </c>
      <c r="B1962" s="12" t="s">
        <v>7825</v>
      </c>
      <c r="C1962">
        <f>VLOOKUP(A1962,table2!A1962:J4296,2,FALSE)</f>
        <v>27.7</v>
      </c>
      <c r="D1962">
        <f>VLOOKUP(A1962,table2!A1962:J4296,3,FALSE)</f>
        <v>5.6</v>
      </c>
      <c r="E1962" t="str">
        <f>VLOOKUP(A1962,table2!A1962:J4296,4,FALSE)</f>
        <v>No</v>
      </c>
      <c r="F1962" t="str">
        <f>VLOOKUP(A1962,table2!A1962:J4296,5,FALSE)</f>
        <v>No</v>
      </c>
      <c r="G1962" t="str">
        <f>VLOOKUP(A1962,table2!A1962:J4296,6,FALSE)</f>
        <v>No</v>
      </c>
      <c r="H1962" s="26">
        <f>VLOOKUP(A1962,table2!A1962:J4296,7,FALSE)</f>
        <v>1</v>
      </c>
      <c r="I1962" t="str">
        <f>VLOOKUP(A1962,table2!A1962:J4296,8,FALSE)</f>
        <v>No</v>
      </c>
      <c r="J1962" t="str">
        <f>VLOOKUP(A1962,table2!A1962:J4296,9,FALSE)</f>
        <v>OVER WEIGHT</v>
      </c>
      <c r="K1962" t="str">
        <f>VLOOKUP(A1962,table2!A1962:J4296,10,FALSE)</f>
        <v>NORMAL</v>
      </c>
      <c r="L1962" s="22">
        <f>VLOOKUP(A1962,table3__3[],4,FALSE)</f>
        <v>27346</v>
      </c>
      <c r="M1962" s="22" t="str">
        <f>VLOOKUP(A1962,table3__3[],5,FALSE)</f>
        <v>tier - 2</v>
      </c>
      <c r="N1962" t="str">
        <f>VLOOKUP(A1962,table3__3[],6,)</f>
        <v>tier - 2</v>
      </c>
      <c r="O1962" t="str">
        <f>VLOOKUP(A1962,table3__3[],7,FALSE)</f>
        <v>R1013</v>
      </c>
      <c r="P1962" s="8">
        <f>VLOOKUP(A1962,table3__3[],8,FALSE)</f>
        <v>53</v>
      </c>
      <c r="Q1962">
        <f>VLOOKUP(A1961,table3__3[],8,)</f>
        <v>55</v>
      </c>
    </row>
    <row r="1963" spans="1:17" x14ac:dyDescent="0.3">
      <c r="A1963" s="13" t="s">
        <v>406</v>
      </c>
      <c r="B1963" s="14" t="s">
        <v>7579</v>
      </c>
      <c r="C1963">
        <f>VLOOKUP(A1963,table2!A1963:J4297,2,FALSE)</f>
        <v>19.12</v>
      </c>
      <c r="D1963">
        <f>VLOOKUP(A1963,table2!A1963:J4297,3,FALSE)</f>
        <v>4.72</v>
      </c>
      <c r="E1963" t="str">
        <f>VLOOKUP(A1963,table2!A1963:J4297,4,FALSE)</f>
        <v>Yes</v>
      </c>
      <c r="F1963" t="str">
        <f>VLOOKUP(A1963,table2!A1963:J4297,5,FALSE)</f>
        <v>No</v>
      </c>
      <c r="G1963" t="str">
        <f>VLOOKUP(A1963,table2!A1963:J4297,6,FALSE)</f>
        <v>No</v>
      </c>
      <c r="H1963" s="26">
        <f>VLOOKUP(A1963,table2!A1963:J4297,7,FALSE)</f>
        <v>1</v>
      </c>
      <c r="I1963" t="str">
        <f>VLOOKUP(A1963,table2!A1963:J4297,8,FALSE)</f>
        <v>No</v>
      </c>
      <c r="J1963" t="str">
        <f>VLOOKUP(A1963,table2!A1963:J4297,9,FALSE)</f>
        <v>NORMAL WEIGHT</v>
      </c>
      <c r="K1963" t="str">
        <f>VLOOKUP(A1963,table2!A1963:J4297,10,FALSE)</f>
        <v>NORMAL</v>
      </c>
      <c r="L1963" s="22">
        <f>VLOOKUP(A1963,table3__3[],4,FALSE)</f>
        <v>27376</v>
      </c>
      <c r="M1963" s="22" t="str">
        <f>VLOOKUP(A1963,table3__3[],5,FALSE)</f>
        <v>tier - 2</v>
      </c>
      <c r="N1963" t="str">
        <f>VLOOKUP(A1963,table3__3[],6,)</f>
        <v>tier - 3</v>
      </c>
      <c r="O1963" t="str">
        <f>VLOOKUP(A1963,table3__3[],7,FALSE)</f>
        <v>R1015</v>
      </c>
      <c r="P1963" s="8">
        <f>VLOOKUP(A1963,table3__3[],8,FALSE)</f>
        <v>34</v>
      </c>
      <c r="Q1963">
        <f>VLOOKUP(A1962,table3__3[],8,)</f>
        <v>53</v>
      </c>
    </row>
    <row r="1964" spans="1:17" x14ac:dyDescent="0.3">
      <c r="A1964" s="11" t="s">
        <v>405</v>
      </c>
      <c r="B1964" s="12" t="s">
        <v>7827</v>
      </c>
      <c r="C1964">
        <f>VLOOKUP(A1964,table2!A1964:J4298,2,FALSE)</f>
        <v>32.67</v>
      </c>
      <c r="D1964">
        <f>VLOOKUP(A1964,table2!A1964:J4298,3,FALSE)</f>
        <v>4.67</v>
      </c>
      <c r="E1964" t="str">
        <f>VLOOKUP(A1964,table2!A1964:J4298,4,FALSE)</f>
        <v>No</v>
      </c>
      <c r="F1964" t="str">
        <f>VLOOKUP(A1964,table2!A1964:J4298,5,FALSE)</f>
        <v>No</v>
      </c>
      <c r="G1964" t="str">
        <f>VLOOKUP(A1964,table2!A1964:J4298,6,FALSE)</f>
        <v>Yes</v>
      </c>
      <c r="H1964" s="26">
        <f>VLOOKUP(A1964,table2!A1964:J4298,7,FALSE)</f>
        <v>1</v>
      </c>
      <c r="I1964" t="str">
        <f>VLOOKUP(A1964,table2!A1964:J4298,8,FALSE)</f>
        <v>No</v>
      </c>
      <c r="J1964" t="str">
        <f>VLOOKUP(A1964,table2!A1964:J4298,9,FALSE)</f>
        <v>OBESITY</v>
      </c>
      <c r="K1964" t="str">
        <f>VLOOKUP(A1964,table2!A1964:J4298,10,FALSE)</f>
        <v>NORMAL</v>
      </c>
      <c r="L1964" s="22">
        <f>VLOOKUP(A1964,table3__3[],4,FALSE)</f>
        <v>27433</v>
      </c>
      <c r="M1964" s="22" t="str">
        <f>VLOOKUP(A1964,table3__3[],5,FALSE)</f>
        <v>tier - 2</v>
      </c>
      <c r="N1964" t="str">
        <f>VLOOKUP(A1964,table3__3[],6,)</f>
        <v>tier - 1</v>
      </c>
      <c r="O1964" t="str">
        <f>VLOOKUP(A1964,table3__3[],7,FALSE)</f>
        <v>R1011</v>
      </c>
      <c r="P1964" s="8">
        <f>VLOOKUP(A1964,table3__3[],8,FALSE)</f>
        <v>37</v>
      </c>
      <c r="Q1964">
        <f>VLOOKUP(A1963,table3__3[],8,)</f>
        <v>34</v>
      </c>
    </row>
    <row r="1965" spans="1:17" x14ac:dyDescent="0.3">
      <c r="A1965" s="13" t="s">
        <v>404</v>
      </c>
      <c r="B1965" s="14" t="s">
        <v>5306</v>
      </c>
      <c r="C1965">
        <f>VLOOKUP(A1965,table2!A1965:J4299,2,FALSE)</f>
        <v>28.5</v>
      </c>
      <c r="D1965">
        <f>VLOOKUP(A1965,table2!A1965:J4299,3,FALSE)</f>
        <v>6.11</v>
      </c>
      <c r="E1965" t="str">
        <f>VLOOKUP(A1965,table2!A1965:J4299,4,FALSE)</f>
        <v>No</v>
      </c>
      <c r="F1965" t="str">
        <f>VLOOKUP(A1965,table2!A1965:J4299,5,FALSE)</f>
        <v>No</v>
      </c>
      <c r="G1965" t="str">
        <f>VLOOKUP(A1965,table2!A1965:J4299,6,FALSE)</f>
        <v>No</v>
      </c>
      <c r="H1965" s="26">
        <f>VLOOKUP(A1965,table2!A1965:J4299,7,FALSE)</f>
        <v>1</v>
      </c>
      <c r="I1965" t="str">
        <f>VLOOKUP(A1965,table2!A1965:J4299,8,FALSE)</f>
        <v>No</v>
      </c>
      <c r="J1965" t="str">
        <f>VLOOKUP(A1965,table2!A1965:J4299,9,FALSE)</f>
        <v>OVER WEIGHT</v>
      </c>
      <c r="K1965" t="str">
        <f>VLOOKUP(A1965,table2!A1965:J4299,10,FALSE)</f>
        <v>PREDIABETES</v>
      </c>
      <c r="L1965" s="22">
        <f>VLOOKUP(A1965,table3__3[],4,FALSE)</f>
        <v>27496</v>
      </c>
      <c r="M1965" s="22" t="str">
        <f>VLOOKUP(A1965,table3__3[],5,FALSE)</f>
        <v>tier - 2</v>
      </c>
      <c r="N1965" t="str">
        <f>VLOOKUP(A1965,table3__3[],6,)</f>
        <v>tier - 1</v>
      </c>
      <c r="O1965" t="str">
        <f>VLOOKUP(A1965,table3__3[],7,FALSE)</f>
        <v>R1011</v>
      </c>
      <c r="P1965" s="8">
        <f>VLOOKUP(A1965,table3__3[],8,FALSE)</f>
        <v>41</v>
      </c>
      <c r="Q1965">
        <f>VLOOKUP(A1964,table3__3[],8,)</f>
        <v>37</v>
      </c>
    </row>
    <row r="1966" spans="1:17" x14ac:dyDescent="0.3">
      <c r="A1966" s="11" t="s">
        <v>403</v>
      </c>
      <c r="B1966" s="12" t="s">
        <v>7830</v>
      </c>
      <c r="C1966">
        <f>VLOOKUP(A1966,table2!A1966:J4300,2,FALSE)</f>
        <v>39.270000000000003</v>
      </c>
      <c r="D1966">
        <f>VLOOKUP(A1966,table2!A1966:J4300,3,FALSE)</f>
        <v>6.25</v>
      </c>
      <c r="E1966" t="str">
        <f>VLOOKUP(A1966,table2!A1966:J4300,4,FALSE)</f>
        <v>No</v>
      </c>
      <c r="F1966" t="str">
        <f>VLOOKUP(A1966,table2!A1966:J4300,5,FALSE)</f>
        <v>No</v>
      </c>
      <c r="G1966" t="str">
        <f>VLOOKUP(A1966,table2!A1966:J4300,6,FALSE)</f>
        <v>No</v>
      </c>
      <c r="H1966" s="26">
        <f>VLOOKUP(A1966,table2!A1966:J4300,7,FALSE)</f>
        <v>0</v>
      </c>
      <c r="I1966" t="str">
        <f>VLOOKUP(A1966,table2!A1966:J4300,8,FALSE)</f>
        <v>No</v>
      </c>
      <c r="J1966" t="str">
        <f>VLOOKUP(A1966,table2!A1966:J4300,9,FALSE)</f>
        <v>OBESITY</v>
      </c>
      <c r="K1966" t="str">
        <f>VLOOKUP(A1966,table2!A1966:J4300,10,FALSE)</f>
        <v>PREDIABETES</v>
      </c>
      <c r="L1966" s="22">
        <f>VLOOKUP(A1966,table3__3[],4,FALSE)</f>
        <v>27534</v>
      </c>
      <c r="M1966" s="22" t="str">
        <f>VLOOKUP(A1966,table3__3[],5,FALSE)</f>
        <v>tier - 2</v>
      </c>
      <c r="N1966" t="str">
        <f>VLOOKUP(A1966,table3__3[],6,)</f>
        <v>tier - 3</v>
      </c>
      <c r="O1966" t="str">
        <f>VLOOKUP(A1966,table3__3[],7,FALSE)</f>
        <v>R1013</v>
      </c>
      <c r="P1966" s="8">
        <f>VLOOKUP(A1966,table3__3[],8,FALSE)</f>
        <v>57</v>
      </c>
      <c r="Q1966">
        <f>VLOOKUP(A1965,table3__3[],8,)</f>
        <v>41</v>
      </c>
    </row>
    <row r="1967" spans="1:17" x14ac:dyDescent="0.3">
      <c r="A1967" s="13" t="s">
        <v>402</v>
      </c>
      <c r="B1967" s="14" t="s">
        <v>4836</v>
      </c>
      <c r="C1967">
        <f>VLOOKUP(A1967,table2!A1967:J4301,2,FALSE)</f>
        <v>32.49</v>
      </c>
      <c r="D1967">
        <f>VLOOKUP(A1967,table2!A1967:J4301,3,FALSE)</f>
        <v>4</v>
      </c>
      <c r="E1967" t="str">
        <f>VLOOKUP(A1967,table2!A1967:J4301,4,FALSE)</f>
        <v>Yes</v>
      </c>
      <c r="F1967" t="str">
        <f>VLOOKUP(A1967,table2!A1967:J4301,5,FALSE)</f>
        <v>No</v>
      </c>
      <c r="G1967" t="str">
        <f>VLOOKUP(A1967,table2!A1967:J4301,6,FALSE)</f>
        <v>No</v>
      </c>
      <c r="H1967" s="26">
        <f>VLOOKUP(A1967,table2!A1967:J4301,7,FALSE)</f>
        <v>0</v>
      </c>
      <c r="I1967" t="str">
        <f>VLOOKUP(A1967,table2!A1967:J4301,8,FALSE)</f>
        <v>No</v>
      </c>
      <c r="J1967" t="str">
        <f>VLOOKUP(A1967,table2!A1967:J4301,9,FALSE)</f>
        <v>OBESITY</v>
      </c>
      <c r="K1967" t="str">
        <f>VLOOKUP(A1967,table2!A1967:J4301,10,FALSE)</f>
        <v>NORMAL</v>
      </c>
      <c r="L1967" s="22">
        <f>VLOOKUP(A1967,table3__3[],4,FALSE)</f>
        <v>27535</v>
      </c>
      <c r="M1967" s="22" t="str">
        <f>VLOOKUP(A1967,table3__3[],5,FALSE)</f>
        <v>tier - 2</v>
      </c>
      <c r="N1967" t="str">
        <f>VLOOKUP(A1967,table3__3[],6,)</f>
        <v>tier - 2</v>
      </c>
      <c r="O1967" t="str">
        <f>VLOOKUP(A1967,table3__3[],7,FALSE)</f>
        <v>R1011</v>
      </c>
      <c r="P1967" s="8">
        <f>VLOOKUP(A1967,table3__3[],8,FALSE)</f>
        <v>38</v>
      </c>
      <c r="Q1967">
        <f>VLOOKUP(A1966,table3__3[],8,)</f>
        <v>57</v>
      </c>
    </row>
    <row r="1968" spans="1:17" x14ac:dyDescent="0.3">
      <c r="A1968" s="11" t="s">
        <v>401</v>
      </c>
      <c r="B1968" s="12" t="s">
        <v>7833</v>
      </c>
      <c r="C1968">
        <f>VLOOKUP(A1968,table2!A1968:J4302,2,FALSE)</f>
        <v>23.7</v>
      </c>
      <c r="D1968">
        <f>VLOOKUP(A1968,table2!A1968:J4302,3,FALSE)</f>
        <v>5.55</v>
      </c>
      <c r="E1968" t="str">
        <f>VLOOKUP(A1968,table2!A1968:J4302,4,FALSE)</f>
        <v>Yes</v>
      </c>
      <c r="F1968" t="str">
        <f>VLOOKUP(A1968,table2!A1968:J4302,5,FALSE)</f>
        <v>No</v>
      </c>
      <c r="G1968" t="str">
        <f>VLOOKUP(A1968,table2!A1968:J4302,6,FALSE)</f>
        <v>No</v>
      </c>
      <c r="H1968" s="26">
        <f>VLOOKUP(A1968,table2!A1968:J4302,7,FALSE)</f>
        <v>0</v>
      </c>
      <c r="I1968" t="str">
        <f>VLOOKUP(A1968,table2!A1968:J4302,8,FALSE)</f>
        <v>No</v>
      </c>
      <c r="J1968" t="str">
        <f>VLOOKUP(A1968,table2!A1968:J4302,9,FALSE)</f>
        <v>NORMAL WEIGHT</v>
      </c>
      <c r="K1968" t="str">
        <f>VLOOKUP(A1968,table2!A1968:J4302,10,FALSE)</f>
        <v>NORMAL</v>
      </c>
      <c r="L1968" s="22">
        <f>VLOOKUP(A1968,table3__3[],4,FALSE)</f>
        <v>27599</v>
      </c>
      <c r="M1968" s="22" t="str">
        <f>VLOOKUP(A1968,table3__3[],5,FALSE)</f>
        <v>tier - 2</v>
      </c>
      <c r="N1968" t="str">
        <f>VLOOKUP(A1968,table3__3[],6,)</f>
        <v>tier - 1</v>
      </c>
      <c r="O1968" t="str">
        <f>VLOOKUP(A1968,table3__3[],7,FALSE)</f>
        <v>R1011</v>
      </c>
      <c r="P1968" s="8">
        <f>VLOOKUP(A1968,table3__3[],8,FALSE)</f>
        <v>37</v>
      </c>
      <c r="Q1968">
        <f>VLOOKUP(A1967,table3__3[],8,)</f>
        <v>38</v>
      </c>
    </row>
    <row r="1969" spans="1:17" x14ac:dyDescent="0.3">
      <c r="A1969" s="13" t="s">
        <v>400</v>
      </c>
      <c r="B1969" s="14" t="s">
        <v>6993</v>
      </c>
      <c r="C1969">
        <f>VLOOKUP(A1969,table2!A1969:J4303,2,FALSE)</f>
        <v>30.4</v>
      </c>
      <c r="D1969">
        <f>VLOOKUP(A1969,table2!A1969:J4303,3,FALSE)</f>
        <v>5.95</v>
      </c>
      <c r="E1969" t="str">
        <f>VLOOKUP(A1969,table2!A1969:J4303,4,FALSE)</f>
        <v>No</v>
      </c>
      <c r="F1969" t="str">
        <f>VLOOKUP(A1969,table2!A1969:J4303,5,FALSE)</f>
        <v>Yes</v>
      </c>
      <c r="G1969" t="str">
        <f>VLOOKUP(A1969,table2!A1969:J4303,6,FALSE)</f>
        <v>No</v>
      </c>
      <c r="H1969" s="26">
        <f>VLOOKUP(A1969,table2!A1969:J4303,7,FALSE)</f>
        <v>1</v>
      </c>
      <c r="I1969" t="str">
        <f>VLOOKUP(A1969,table2!A1969:J4303,8,FALSE)</f>
        <v>No</v>
      </c>
      <c r="J1969" t="str">
        <f>VLOOKUP(A1969,table2!A1969:J4303,9,FALSE)</f>
        <v>OBESITY</v>
      </c>
      <c r="K1969" t="str">
        <f>VLOOKUP(A1969,table2!A1969:J4303,10,FALSE)</f>
        <v>PREDIABETES</v>
      </c>
      <c r="L1969" s="22">
        <f>VLOOKUP(A1969,table3__3[],4,FALSE)</f>
        <v>27615</v>
      </c>
      <c r="M1969" s="22" t="str">
        <f>VLOOKUP(A1969,table3__3[],5,FALSE)</f>
        <v>tier - 2</v>
      </c>
      <c r="N1969" t="str">
        <f>VLOOKUP(A1969,table3__3[],6,)</f>
        <v>tier - 3</v>
      </c>
      <c r="O1969" t="str">
        <f>VLOOKUP(A1969,table3__3[],7,FALSE)</f>
        <v>R1011</v>
      </c>
      <c r="P1969" s="8">
        <f>VLOOKUP(A1969,table3__3[],8,FALSE)</f>
        <v>30</v>
      </c>
      <c r="Q1969">
        <f>VLOOKUP(A1968,table3__3[],8,)</f>
        <v>37</v>
      </c>
    </row>
    <row r="1970" spans="1:17" x14ac:dyDescent="0.3">
      <c r="A1970" s="11" t="s">
        <v>399</v>
      </c>
      <c r="B1970" s="12" t="s">
        <v>6613</v>
      </c>
      <c r="C1970">
        <f>VLOOKUP(A1970,table2!A1970:J4304,2,FALSE)</f>
        <v>38.94</v>
      </c>
      <c r="D1970">
        <f>VLOOKUP(A1970,table2!A1970:J4304,3,FALSE)</f>
        <v>4.3600000000000003</v>
      </c>
      <c r="E1970" t="str">
        <f>VLOOKUP(A1970,table2!A1970:J4304,4,FALSE)</f>
        <v>No</v>
      </c>
      <c r="F1970" t="str">
        <f>VLOOKUP(A1970,table2!A1970:J4304,5,FALSE)</f>
        <v>No</v>
      </c>
      <c r="G1970" t="str">
        <f>VLOOKUP(A1970,table2!A1970:J4304,6,FALSE)</f>
        <v>Yes</v>
      </c>
      <c r="H1970" s="26">
        <f>VLOOKUP(A1970,table2!A1970:J4304,7,FALSE)</f>
        <v>1</v>
      </c>
      <c r="I1970" t="str">
        <f>VLOOKUP(A1970,table2!A1970:J4304,8,FALSE)</f>
        <v>No</v>
      </c>
      <c r="J1970" t="str">
        <f>VLOOKUP(A1970,table2!A1970:J4304,9,FALSE)</f>
        <v>OBESITY</v>
      </c>
      <c r="K1970" t="str">
        <f>VLOOKUP(A1970,table2!A1970:J4304,10,FALSE)</f>
        <v>NORMAL</v>
      </c>
      <c r="L1970" s="22">
        <f>VLOOKUP(A1970,table3__3[],4,FALSE)</f>
        <v>27619</v>
      </c>
      <c r="M1970" s="22" t="str">
        <f>VLOOKUP(A1970,table3__3[],5,FALSE)</f>
        <v>tier - 2</v>
      </c>
      <c r="N1970" t="str">
        <f>VLOOKUP(A1970,table3__3[],6,)</f>
        <v>tier - 3</v>
      </c>
      <c r="O1970" t="str">
        <f>VLOOKUP(A1970,table3__3[],7,FALSE)</f>
        <v>R1011</v>
      </c>
      <c r="P1970" s="8">
        <f>VLOOKUP(A1970,table3__3[],8,FALSE)</f>
        <v>25</v>
      </c>
      <c r="Q1970">
        <f>VLOOKUP(A1969,table3__3[],8,)</f>
        <v>30</v>
      </c>
    </row>
    <row r="1971" spans="1:17" x14ac:dyDescent="0.3">
      <c r="A1971" s="13" t="s">
        <v>398</v>
      </c>
      <c r="B1971" s="14" t="s">
        <v>7837</v>
      </c>
      <c r="C1971">
        <f>VLOOKUP(A1971,table2!A1971:J4305,2,FALSE)</f>
        <v>31.02</v>
      </c>
      <c r="D1971">
        <f>VLOOKUP(A1971,table2!A1971:J4305,3,FALSE)</f>
        <v>4.84</v>
      </c>
      <c r="E1971" t="str">
        <f>VLOOKUP(A1971,table2!A1971:J4305,4,FALSE)</f>
        <v>No</v>
      </c>
      <c r="F1971" t="str">
        <f>VLOOKUP(A1971,table2!A1971:J4305,5,FALSE)</f>
        <v>No</v>
      </c>
      <c r="G1971" t="str">
        <f>VLOOKUP(A1971,table2!A1971:J4305,6,FALSE)</f>
        <v>Yes</v>
      </c>
      <c r="H1971" s="26">
        <f>VLOOKUP(A1971,table2!A1971:J4305,7,FALSE)</f>
        <v>1</v>
      </c>
      <c r="I1971" t="str">
        <f>VLOOKUP(A1971,table2!A1971:J4305,8,FALSE)</f>
        <v>No</v>
      </c>
      <c r="J1971" t="str">
        <f>VLOOKUP(A1971,table2!A1971:J4305,9,FALSE)</f>
        <v>OBESITY</v>
      </c>
      <c r="K1971" t="str">
        <f>VLOOKUP(A1971,table2!A1971:J4305,10,FALSE)</f>
        <v>NORMAL</v>
      </c>
      <c r="L1971" s="22">
        <f>VLOOKUP(A1971,table3__3[],4,FALSE)</f>
        <v>27625</v>
      </c>
      <c r="M1971" s="22" t="str">
        <f>VLOOKUP(A1971,table3__3[],5,FALSE)</f>
        <v>tier - 1</v>
      </c>
      <c r="N1971" t="str">
        <f>VLOOKUP(A1971,table3__3[],6,)</f>
        <v>tier - 1</v>
      </c>
      <c r="O1971" t="str">
        <f>VLOOKUP(A1971,table3__3[],7,FALSE)</f>
        <v>R1011</v>
      </c>
      <c r="P1971" s="8">
        <f>VLOOKUP(A1971,table3__3[],8,FALSE)</f>
        <v>25</v>
      </c>
      <c r="Q1971">
        <f>VLOOKUP(A1970,table3__3[],8,)</f>
        <v>25</v>
      </c>
    </row>
    <row r="1972" spans="1:17" x14ac:dyDescent="0.3">
      <c r="A1972" s="11" t="s">
        <v>397</v>
      </c>
      <c r="B1972" s="12" t="s">
        <v>7839</v>
      </c>
      <c r="C1972">
        <f>VLOOKUP(A1972,table2!A1972:J4306,2,FALSE)</f>
        <v>17.5</v>
      </c>
      <c r="D1972">
        <f>VLOOKUP(A1972,table2!A1972:J4306,3,FALSE)</f>
        <v>4.5599999999999996</v>
      </c>
      <c r="E1972" t="str">
        <f>VLOOKUP(A1972,table2!A1972:J4306,4,FALSE)</f>
        <v>No</v>
      </c>
      <c r="F1972" t="str">
        <f>VLOOKUP(A1972,table2!A1972:J4306,5,FALSE)</f>
        <v>No</v>
      </c>
      <c r="G1972" t="str">
        <f>VLOOKUP(A1972,table2!A1972:J4306,6,FALSE)</f>
        <v>No</v>
      </c>
      <c r="H1972" s="26">
        <f>VLOOKUP(A1972,table2!A1972:J4306,7,FALSE)</f>
        <v>1</v>
      </c>
      <c r="I1972" t="str">
        <f>VLOOKUP(A1972,table2!A1972:J4306,8,FALSE)</f>
        <v>No</v>
      </c>
      <c r="J1972" t="str">
        <f>VLOOKUP(A1972,table2!A1972:J4306,9,FALSE)</f>
        <v>UNDER WEIGHT</v>
      </c>
      <c r="K1972" t="str">
        <f>VLOOKUP(A1972,table2!A1972:J4306,10,FALSE)</f>
        <v>NORMAL</v>
      </c>
      <c r="L1972" s="22">
        <f>VLOOKUP(A1972,table3__3[],4,FALSE)</f>
        <v>27696</v>
      </c>
      <c r="M1972" s="22" t="str">
        <f>VLOOKUP(A1972,table3__3[],5,FALSE)</f>
        <v>tier - 1</v>
      </c>
      <c r="N1972" t="str">
        <f>VLOOKUP(A1972,table3__3[],6,)</f>
        <v>tier - 2</v>
      </c>
      <c r="O1972" t="str">
        <f>VLOOKUP(A1972,table3__3[],7,FALSE)</f>
        <v>R1011</v>
      </c>
      <c r="P1972" s="8">
        <f>VLOOKUP(A1972,table3__3[],8,FALSE)</f>
        <v>30</v>
      </c>
      <c r="Q1972">
        <f>VLOOKUP(A1971,table3__3[],8,)</f>
        <v>25</v>
      </c>
    </row>
    <row r="1973" spans="1:17" x14ac:dyDescent="0.3">
      <c r="A1973" s="13" t="s">
        <v>396</v>
      </c>
      <c r="B1973" s="14" t="s">
        <v>7841</v>
      </c>
      <c r="C1973">
        <f>VLOOKUP(A1973,table2!A1973:J4307,2,FALSE)</f>
        <v>34.799999999999997</v>
      </c>
      <c r="D1973">
        <f>VLOOKUP(A1973,table2!A1973:J4307,3,FALSE)</f>
        <v>4.42</v>
      </c>
      <c r="E1973" t="str">
        <f>VLOOKUP(A1973,table2!A1973:J4307,4,FALSE)</f>
        <v>Yes</v>
      </c>
      <c r="F1973" t="str">
        <f>VLOOKUP(A1973,table2!A1973:J4307,5,FALSE)</f>
        <v>Yes</v>
      </c>
      <c r="G1973" t="str">
        <f>VLOOKUP(A1973,table2!A1973:J4307,6,FALSE)</f>
        <v>No</v>
      </c>
      <c r="H1973" s="26">
        <f>VLOOKUP(A1973,table2!A1973:J4307,7,FALSE)</f>
        <v>2</v>
      </c>
      <c r="I1973" t="str">
        <f>VLOOKUP(A1973,table2!A1973:J4307,8,FALSE)</f>
        <v>No</v>
      </c>
      <c r="J1973" t="str">
        <f>VLOOKUP(A1973,table2!A1973:J4307,9,FALSE)</f>
        <v>OBESITY</v>
      </c>
      <c r="K1973" t="str">
        <f>VLOOKUP(A1973,table2!A1973:J4307,10,FALSE)</f>
        <v>NORMAL</v>
      </c>
      <c r="L1973" s="22">
        <f>VLOOKUP(A1973,table3__3[],4,FALSE)</f>
        <v>27724</v>
      </c>
      <c r="M1973" s="22" t="str">
        <f>VLOOKUP(A1973,table3__3[],5,FALSE)</f>
        <v>tier - 1</v>
      </c>
      <c r="N1973" t="str">
        <f>VLOOKUP(A1973,table3__3[],6,)</f>
        <v>tier - 3</v>
      </c>
      <c r="O1973" t="str">
        <f>VLOOKUP(A1973,table3__3[],7,FALSE)</f>
        <v>R1013</v>
      </c>
      <c r="P1973" s="8">
        <f>VLOOKUP(A1973,table3__3[],8,FALSE)</f>
        <v>20</v>
      </c>
      <c r="Q1973">
        <f>VLOOKUP(A1972,table3__3[],8,)</f>
        <v>30</v>
      </c>
    </row>
    <row r="1974" spans="1:17" x14ac:dyDescent="0.3">
      <c r="A1974" s="11" t="s">
        <v>395</v>
      </c>
      <c r="B1974" s="12" t="s">
        <v>7842</v>
      </c>
      <c r="C1974">
        <f>VLOOKUP(A1974,table2!A1974:J4308,2,FALSE)</f>
        <v>17.3</v>
      </c>
      <c r="D1974">
        <f>VLOOKUP(A1974,table2!A1974:J4308,3,FALSE)</f>
        <v>7.66</v>
      </c>
      <c r="E1974" t="str">
        <f>VLOOKUP(A1974,table2!A1974:J4308,4,FALSE)</f>
        <v>Yes</v>
      </c>
      <c r="F1974" t="str">
        <f>VLOOKUP(A1974,table2!A1974:J4308,5,FALSE)</f>
        <v>No</v>
      </c>
      <c r="G1974" t="str">
        <f>VLOOKUP(A1974,table2!A1974:J4308,6,FALSE)</f>
        <v>No</v>
      </c>
      <c r="H1974" s="26">
        <f>VLOOKUP(A1974,table2!A1974:J4308,7,FALSE)</f>
        <v>1</v>
      </c>
      <c r="I1974" t="str">
        <f>VLOOKUP(A1974,table2!A1974:J4308,8,FALSE)</f>
        <v>No</v>
      </c>
      <c r="J1974" t="str">
        <f>VLOOKUP(A1974,table2!A1974:J4308,9,FALSE)</f>
        <v>UNDER WEIGHT</v>
      </c>
      <c r="K1974" t="str">
        <f>VLOOKUP(A1974,table2!A1974:J4308,10,FALSE)</f>
        <v>DIABETES</v>
      </c>
      <c r="L1974" s="22">
        <f>VLOOKUP(A1974,table3__3[],4,FALSE)</f>
        <v>27809</v>
      </c>
      <c r="M1974" s="22" t="str">
        <f>VLOOKUP(A1974,table3__3[],5,FALSE)</f>
        <v>tier - 1</v>
      </c>
      <c r="N1974" t="str">
        <f>VLOOKUP(A1974,table3__3[],6,)</f>
        <v>tier - 1</v>
      </c>
      <c r="O1974" t="str">
        <f>VLOOKUP(A1974,table3__3[],7,FALSE)</f>
        <v>R1013</v>
      </c>
      <c r="P1974" s="8">
        <f>VLOOKUP(A1974,table3__3[],8,FALSE)</f>
        <v>62</v>
      </c>
      <c r="Q1974">
        <f>VLOOKUP(A1973,table3__3[],8,)</f>
        <v>20</v>
      </c>
    </row>
    <row r="1975" spans="1:17" x14ac:dyDescent="0.3">
      <c r="A1975" s="13" t="s">
        <v>394</v>
      </c>
      <c r="B1975" s="14" t="s">
        <v>7844</v>
      </c>
      <c r="C1975">
        <f>VLOOKUP(A1975,table2!A1975:J4309,2,FALSE)</f>
        <v>32.25</v>
      </c>
      <c r="D1975">
        <f>VLOOKUP(A1975,table2!A1975:J4309,3,FALSE)</f>
        <v>5.2</v>
      </c>
      <c r="E1975" t="str">
        <f>VLOOKUP(A1975,table2!A1975:J4309,4,FALSE)</f>
        <v>Yes</v>
      </c>
      <c r="F1975" t="str">
        <f>VLOOKUP(A1975,table2!A1975:J4309,5,FALSE)</f>
        <v>No</v>
      </c>
      <c r="G1975" t="str">
        <f>VLOOKUP(A1975,table2!A1975:J4309,6,FALSE)</f>
        <v>No</v>
      </c>
      <c r="H1975" s="26">
        <f>VLOOKUP(A1975,table2!A1975:J4309,7,FALSE)</f>
        <v>0</v>
      </c>
      <c r="I1975" t="str">
        <f>VLOOKUP(A1975,table2!A1975:J4309,8,FALSE)</f>
        <v>No</v>
      </c>
      <c r="J1975" t="str">
        <f>VLOOKUP(A1975,table2!A1975:J4309,9,FALSE)</f>
        <v>OBESITY</v>
      </c>
      <c r="K1975" t="str">
        <f>VLOOKUP(A1975,table2!A1975:J4309,10,FALSE)</f>
        <v>NORMAL</v>
      </c>
      <c r="L1975" s="22">
        <f>VLOOKUP(A1975,table3__3[],4,FALSE)</f>
        <v>27850</v>
      </c>
      <c r="M1975" s="22" t="str">
        <f>VLOOKUP(A1975,table3__3[],5,FALSE)</f>
        <v>tier - 1</v>
      </c>
      <c r="N1975" t="str">
        <f>VLOOKUP(A1975,table3__3[],6,)</f>
        <v>tier - 1</v>
      </c>
      <c r="O1975" t="str">
        <f>VLOOKUP(A1975,table3__3[],7,FALSE)</f>
        <v>R1011</v>
      </c>
      <c r="P1975" s="8">
        <f>VLOOKUP(A1975,table3__3[],8,FALSE)</f>
        <v>37</v>
      </c>
      <c r="Q1975">
        <f>VLOOKUP(A1974,table3__3[],8,)</f>
        <v>62</v>
      </c>
    </row>
    <row r="1976" spans="1:17" x14ac:dyDescent="0.3">
      <c r="A1976" s="11" t="s">
        <v>393</v>
      </c>
      <c r="B1976" s="12" t="s">
        <v>7846</v>
      </c>
      <c r="C1976">
        <f>VLOOKUP(A1976,table2!A1976:J4310,2,FALSE)</f>
        <v>42.4</v>
      </c>
      <c r="D1976">
        <f>VLOOKUP(A1976,table2!A1976:J4310,3,FALSE)</f>
        <v>5.53</v>
      </c>
      <c r="E1976" t="str">
        <f>VLOOKUP(A1976,table2!A1976:J4310,4,FALSE)</f>
        <v>Yes</v>
      </c>
      <c r="F1976" t="str">
        <f>VLOOKUP(A1976,table2!A1976:J4310,5,FALSE)</f>
        <v>No</v>
      </c>
      <c r="G1976" t="str">
        <f>VLOOKUP(A1976,table2!A1976:J4310,6,FALSE)</f>
        <v>No</v>
      </c>
      <c r="H1976" s="26">
        <f>VLOOKUP(A1976,table2!A1976:J4310,7,FALSE)</f>
        <v>0</v>
      </c>
      <c r="I1976" t="str">
        <f>VLOOKUP(A1976,table2!A1976:J4310,8,FALSE)</f>
        <v>No</v>
      </c>
      <c r="J1976" t="str">
        <f>VLOOKUP(A1976,table2!A1976:J4310,9,FALSE)</f>
        <v>OBESITY</v>
      </c>
      <c r="K1976" t="str">
        <f>VLOOKUP(A1976,table2!A1976:J4310,10,FALSE)</f>
        <v>NORMAL</v>
      </c>
      <c r="L1976" s="22">
        <f>VLOOKUP(A1976,table3__3[],4,FALSE)</f>
        <v>27926</v>
      </c>
      <c r="M1976" s="22" t="str">
        <f>VLOOKUP(A1976,table3__3[],5,FALSE)</f>
        <v>tier - 1</v>
      </c>
      <c r="N1976" t="str">
        <f>VLOOKUP(A1976,table3__3[],6,)</f>
        <v>tier - 2</v>
      </c>
      <c r="O1976" t="str">
        <f>VLOOKUP(A1976,table3__3[],7,FALSE)</f>
        <v>R1011</v>
      </c>
      <c r="P1976" s="8">
        <f>VLOOKUP(A1976,table3__3[],8,FALSE)</f>
        <v>33</v>
      </c>
      <c r="Q1976">
        <f>VLOOKUP(A1975,table3__3[],8,)</f>
        <v>37</v>
      </c>
    </row>
    <row r="1977" spans="1:17" x14ac:dyDescent="0.3">
      <c r="A1977" s="13" t="s">
        <v>392</v>
      </c>
      <c r="B1977" s="14" t="s">
        <v>7848</v>
      </c>
      <c r="C1977">
        <f>VLOOKUP(A1977,table2!A1977:J4311,2,FALSE)</f>
        <v>38.664999999999999</v>
      </c>
      <c r="D1977">
        <f>VLOOKUP(A1977,table2!A1977:J4311,3,FALSE)</f>
        <v>4.8600000000000003</v>
      </c>
      <c r="E1977" t="str">
        <f>VLOOKUP(A1977,table2!A1977:J4311,4,FALSE)</f>
        <v>No</v>
      </c>
      <c r="F1977" t="str">
        <f>VLOOKUP(A1977,table2!A1977:J4311,5,FALSE)</f>
        <v>Yes</v>
      </c>
      <c r="G1977" t="str">
        <f>VLOOKUP(A1977,table2!A1977:J4311,6,FALSE)</f>
        <v>No</v>
      </c>
      <c r="H1977" s="26">
        <f>VLOOKUP(A1977,table2!A1977:J4311,7,FALSE)</f>
        <v>1</v>
      </c>
      <c r="I1977" t="str">
        <f>VLOOKUP(A1977,table2!A1977:J4311,8,FALSE)</f>
        <v>No</v>
      </c>
      <c r="J1977" t="str">
        <f>VLOOKUP(A1977,table2!A1977:J4311,9,FALSE)</f>
        <v>OBESITY</v>
      </c>
      <c r="K1977" t="str">
        <f>VLOOKUP(A1977,table2!A1977:J4311,10,FALSE)</f>
        <v>NORMAL</v>
      </c>
      <c r="L1977" s="22">
        <f>VLOOKUP(A1977,table3__3[],4,FALSE)</f>
        <v>27931</v>
      </c>
      <c r="M1977" s="22" t="str">
        <f>VLOOKUP(A1977,table3__3[],5,FALSE)</f>
        <v>tier - 1</v>
      </c>
      <c r="N1977" t="str">
        <f>VLOOKUP(A1977,table3__3[],6,)</f>
        <v>tier - 3</v>
      </c>
      <c r="O1977" t="str">
        <f>VLOOKUP(A1977,table3__3[],7,FALSE)</f>
        <v>R1011</v>
      </c>
      <c r="P1977" s="8">
        <f>VLOOKUP(A1977,table3__3[],8,FALSE)</f>
        <v>32</v>
      </c>
      <c r="Q1977">
        <f>VLOOKUP(A1976,table3__3[],8,)</f>
        <v>33</v>
      </c>
    </row>
    <row r="1978" spans="1:17" x14ac:dyDescent="0.3">
      <c r="A1978" s="11" t="s">
        <v>391</v>
      </c>
      <c r="B1978" s="12" t="s">
        <v>7850</v>
      </c>
      <c r="C1978">
        <f>VLOOKUP(A1978,table2!A1978:J4312,2,FALSE)</f>
        <v>29.92</v>
      </c>
      <c r="D1978">
        <f>VLOOKUP(A1978,table2!A1978:J4312,3,FALSE)</f>
        <v>5.49</v>
      </c>
      <c r="E1978" t="str">
        <f>VLOOKUP(A1978,table2!A1978:J4312,4,FALSE)</f>
        <v>Yes</v>
      </c>
      <c r="F1978" t="str">
        <f>VLOOKUP(A1978,table2!A1978:J4312,5,FALSE)</f>
        <v>No</v>
      </c>
      <c r="G1978" t="str">
        <f>VLOOKUP(A1978,table2!A1978:J4312,6,FALSE)</f>
        <v>No</v>
      </c>
      <c r="H1978" s="26">
        <f>VLOOKUP(A1978,table2!A1978:J4312,7,FALSE)</f>
        <v>0</v>
      </c>
      <c r="I1978" t="str">
        <f>VLOOKUP(A1978,table2!A1978:J4312,8,FALSE)</f>
        <v>No</v>
      </c>
      <c r="J1978" t="str">
        <f>VLOOKUP(A1978,table2!A1978:J4312,9,FALSE)</f>
        <v>OBESITY</v>
      </c>
      <c r="K1978" t="str">
        <f>VLOOKUP(A1978,table2!A1978:J4312,10,FALSE)</f>
        <v>NORMAL</v>
      </c>
      <c r="L1978" s="22">
        <f>VLOOKUP(A1978,table3__3[],4,FALSE)</f>
        <v>27941</v>
      </c>
      <c r="M1978" s="22" t="str">
        <f>VLOOKUP(A1978,table3__3[],5,FALSE)</f>
        <v>tier - 1</v>
      </c>
      <c r="N1978" t="str">
        <f>VLOOKUP(A1978,table3__3[],6,)</f>
        <v>tier - 3</v>
      </c>
      <c r="O1978" t="str">
        <f>VLOOKUP(A1978,table3__3[],7,FALSE)</f>
        <v>R1011</v>
      </c>
      <c r="P1978" s="8">
        <f>VLOOKUP(A1978,table3__3[],8,FALSE)</f>
        <v>61</v>
      </c>
      <c r="Q1978">
        <f>VLOOKUP(A1977,table3__3[],8,)</f>
        <v>32</v>
      </c>
    </row>
    <row r="1979" spans="1:17" x14ac:dyDescent="0.3">
      <c r="A1979" s="13" t="s">
        <v>390</v>
      </c>
      <c r="B1979" s="14" t="s">
        <v>5145</v>
      </c>
      <c r="C1979">
        <f>VLOOKUP(A1979,table2!A1979:J4313,2,FALSE)</f>
        <v>29.48</v>
      </c>
      <c r="D1979">
        <f>VLOOKUP(A1979,table2!A1979:J4313,3,FALSE)</f>
        <v>4.09</v>
      </c>
      <c r="E1979" t="str">
        <f>VLOOKUP(A1979,table2!A1979:J4313,4,FALSE)</f>
        <v>Yes</v>
      </c>
      <c r="F1979" t="str">
        <f>VLOOKUP(A1979,table2!A1979:J4313,5,FALSE)</f>
        <v>No</v>
      </c>
      <c r="G1979" t="str">
        <f>VLOOKUP(A1979,table2!A1979:J4313,6,FALSE)</f>
        <v>No</v>
      </c>
      <c r="H1979" s="26">
        <f>VLOOKUP(A1979,table2!A1979:J4313,7,FALSE)</f>
        <v>0</v>
      </c>
      <c r="I1979" t="str">
        <f>VLOOKUP(A1979,table2!A1979:J4313,8,FALSE)</f>
        <v>No</v>
      </c>
      <c r="J1979" t="str">
        <f>VLOOKUP(A1979,table2!A1979:J4313,9,FALSE)</f>
        <v>OVER WEIGHT</v>
      </c>
      <c r="K1979" t="str">
        <f>VLOOKUP(A1979,table2!A1979:J4313,10,FALSE)</f>
        <v>NORMAL</v>
      </c>
      <c r="L1979" s="22">
        <f>VLOOKUP(A1979,table3__3[],4,FALSE)</f>
        <v>27981</v>
      </c>
      <c r="M1979" s="22" t="str">
        <f>VLOOKUP(A1979,table3__3[],5,FALSE)</f>
        <v>tier - 1</v>
      </c>
      <c r="N1979" t="str">
        <f>VLOOKUP(A1979,table3__3[],6,)</f>
        <v>tier - 1</v>
      </c>
      <c r="O1979" t="str">
        <f>VLOOKUP(A1979,table3__3[],7,FALSE)</f>
        <v>R1011</v>
      </c>
      <c r="P1979" s="8">
        <f>VLOOKUP(A1979,table3__3[],8,FALSE)</f>
        <v>23</v>
      </c>
      <c r="Q1979">
        <f>VLOOKUP(A1978,table3__3[],8,)</f>
        <v>61</v>
      </c>
    </row>
    <row r="1980" spans="1:17" x14ac:dyDescent="0.3">
      <c r="A1980" s="11" t="s">
        <v>389</v>
      </c>
      <c r="B1980" s="12" t="s">
        <v>7852</v>
      </c>
      <c r="C1980">
        <f>VLOOKUP(A1980,table2!A1980:J4314,2,FALSE)</f>
        <v>28.785</v>
      </c>
      <c r="D1980">
        <f>VLOOKUP(A1980,table2!A1980:J4314,3,FALSE)</f>
        <v>4.3099999999999996</v>
      </c>
      <c r="E1980" t="str">
        <f>VLOOKUP(A1980,table2!A1980:J4314,4,FALSE)</f>
        <v>Yes</v>
      </c>
      <c r="F1980" t="str">
        <f>VLOOKUP(A1980,table2!A1980:J4314,5,FALSE)</f>
        <v>No</v>
      </c>
      <c r="G1980" t="str">
        <f>VLOOKUP(A1980,table2!A1980:J4314,6,FALSE)</f>
        <v>No</v>
      </c>
      <c r="H1980" s="26">
        <f>VLOOKUP(A1980,table2!A1980:J4314,7,FALSE)</f>
        <v>0</v>
      </c>
      <c r="I1980" t="str">
        <f>VLOOKUP(A1980,table2!A1980:J4314,8,FALSE)</f>
        <v>No</v>
      </c>
      <c r="J1980" t="str">
        <f>VLOOKUP(A1980,table2!A1980:J4314,9,FALSE)</f>
        <v>OVER WEIGHT</v>
      </c>
      <c r="K1980" t="str">
        <f>VLOOKUP(A1980,table2!A1980:J4314,10,FALSE)</f>
        <v>NORMAL</v>
      </c>
      <c r="L1980" s="22">
        <f>VLOOKUP(A1980,table3__3[],4,FALSE)</f>
        <v>28007</v>
      </c>
      <c r="M1980" s="22" t="str">
        <f>VLOOKUP(A1980,table3__3[],5,FALSE)</f>
        <v>tier - 1</v>
      </c>
      <c r="N1980" t="str">
        <f>VLOOKUP(A1980,table3__3[],6,)</f>
        <v>tier - 2</v>
      </c>
      <c r="O1980" t="str">
        <f>VLOOKUP(A1980,table3__3[],7,FALSE)</f>
        <v>R1011</v>
      </c>
      <c r="P1980" s="8">
        <f>VLOOKUP(A1980,table3__3[],8,FALSE)</f>
        <v>37</v>
      </c>
      <c r="Q1980">
        <f>VLOOKUP(A1979,table3__3[],8,)</f>
        <v>23</v>
      </c>
    </row>
    <row r="1981" spans="1:17" x14ac:dyDescent="0.3">
      <c r="A1981" s="13" t="s">
        <v>388</v>
      </c>
      <c r="B1981" s="14" t="s">
        <v>7854</v>
      </c>
      <c r="C1981">
        <f>VLOOKUP(A1981,table2!A1981:J4315,2,FALSE)</f>
        <v>19.8</v>
      </c>
      <c r="D1981">
        <f>VLOOKUP(A1981,table2!A1981:J4315,3,FALSE)</f>
        <v>4</v>
      </c>
      <c r="E1981" t="str">
        <f>VLOOKUP(A1981,table2!A1981:J4315,4,FALSE)</f>
        <v>Yes</v>
      </c>
      <c r="F1981" t="str">
        <f>VLOOKUP(A1981,table2!A1981:J4315,5,FALSE)</f>
        <v>No</v>
      </c>
      <c r="G1981" t="str">
        <f>VLOOKUP(A1981,table2!A1981:J4315,6,FALSE)</f>
        <v>No</v>
      </c>
      <c r="H1981" s="26">
        <f>VLOOKUP(A1981,table2!A1981:J4315,7,FALSE)</f>
        <v>0</v>
      </c>
      <c r="I1981" t="str">
        <f>VLOOKUP(A1981,table2!A1981:J4315,8,FALSE)</f>
        <v>No</v>
      </c>
      <c r="J1981" t="str">
        <f>VLOOKUP(A1981,table2!A1981:J4315,9,FALSE)</f>
        <v>NORMAL WEIGHT</v>
      </c>
      <c r="K1981" t="str">
        <f>VLOOKUP(A1981,table2!A1981:J4315,10,FALSE)</f>
        <v>NORMAL</v>
      </c>
      <c r="L1981" s="22">
        <f>VLOOKUP(A1981,table3__3[],4,FALSE)</f>
        <v>28101</v>
      </c>
      <c r="M1981" s="22" t="str">
        <f>VLOOKUP(A1981,table3__3[],5,FALSE)</f>
        <v>tier - 1</v>
      </c>
      <c r="N1981" t="str">
        <f>VLOOKUP(A1981,table3__3[],6,)</f>
        <v>tier - 2</v>
      </c>
      <c r="O1981" t="str">
        <f>VLOOKUP(A1981,table3__3[],7,FALSE)</f>
        <v>R1019</v>
      </c>
      <c r="P1981" s="8">
        <f>VLOOKUP(A1981,table3__3[],8,FALSE)</f>
        <v>62</v>
      </c>
      <c r="Q1981">
        <f>VLOOKUP(A1980,table3__3[],8,)</f>
        <v>37</v>
      </c>
    </row>
    <row r="1982" spans="1:17" x14ac:dyDescent="0.3">
      <c r="A1982" s="11" t="s">
        <v>387</v>
      </c>
      <c r="B1982" s="12" t="s">
        <v>7856</v>
      </c>
      <c r="C1982">
        <f>VLOOKUP(A1982,table2!A1982:J4316,2,FALSE)</f>
        <v>35.53</v>
      </c>
      <c r="D1982">
        <f>VLOOKUP(A1982,table2!A1982:J4316,3,FALSE)</f>
        <v>4.68</v>
      </c>
      <c r="E1982" t="str">
        <f>VLOOKUP(A1982,table2!A1982:J4316,4,FALSE)</f>
        <v>No</v>
      </c>
      <c r="F1982" t="str">
        <f>VLOOKUP(A1982,table2!A1982:J4316,5,FALSE)</f>
        <v>No</v>
      </c>
      <c r="G1982" t="str">
        <f>VLOOKUP(A1982,table2!A1982:J4316,6,FALSE)</f>
        <v>Yes</v>
      </c>
      <c r="H1982" s="26">
        <f>VLOOKUP(A1982,table2!A1982:J4316,7,FALSE)</f>
        <v>1</v>
      </c>
      <c r="I1982" t="str">
        <f>VLOOKUP(A1982,table2!A1982:J4316,8,FALSE)</f>
        <v>No</v>
      </c>
      <c r="J1982" t="str">
        <f>VLOOKUP(A1982,table2!A1982:J4316,9,FALSE)</f>
        <v>OBESITY</v>
      </c>
      <c r="K1982" t="str">
        <f>VLOOKUP(A1982,table2!A1982:J4316,10,FALSE)</f>
        <v>NORMAL</v>
      </c>
      <c r="L1982" s="22">
        <f>VLOOKUP(A1982,table3__3[],4,FALSE)</f>
        <v>28245</v>
      </c>
      <c r="M1982" s="22" t="str">
        <f>VLOOKUP(A1982,table3__3[],5,FALSE)</f>
        <v>tier - 1</v>
      </c>
      <c r="N1982" t="str">
        <f>VLOOKUP(A1982,table3__3[],6,)</f>
        <v>tier - 3</v>
      </c>
      <c r="O1982" t="str">
        <f>VLOOKUP(A1982,table3__3[],7,FALSE)</f>
        <v>R1011</v>
      </c>
      <c r="P1982" s="8">
        <f>VLOOKUP(A1982,table3__3[],8,FALSE)</f>
        <v>23</v>
      </c>
      <c r="Q1982">
        <f>VLOOKUP(A1981,table3__3[],8,)</f>
        <v>62</v>
      </c>
    </row>
    <row r="1983" spans="1:17" x14ac:dyDescent="0.3">
      <c r="A1983" s="13" t="s">
        <v>386</v>
      </c>
      <c r="B1983" s="14" t="s">
        <v>7858</v>
      </c>
      <c r="C1983">
        <f>VLOOKUP(A1983,table2!A1983:J4317,2,FALSE)</f>
        <v>21.47</v>
      </c>
      <c r="D1983">
        <f>VLOOKUP(A1983,table2!A1983:J4317,3,FALSE)</f>
        <v>4.0199999999999996</v>
      </c>
      <c r="E1983" t="str">
        <f>VLOOKUP(A1983,table2!A1983:J4317,4,FALSE)</f>
        <v>Yes</v>
      </c>
      <c r="F1983" t="str">
        <f>VLOOKUP(A1983,table2!A1983:J4317,5,FALSE)</f>
        <v>No</v>
      </c>
      <c r="G1983" t="str">
        <f>VLOOKUP(A1983,table2!A1983:J4317,6,FALSE)</f>
        <v>No</v>
      </c>
      <c r="H1983" s="26">
        <f>VLOOKUP(A1983,table2!A1983:J4317,7,FALSE)</f>
        <v>1</v>
      </c>
      <c r="I1983" t="str">
        <f>VLOOKUP(A1983,table2!A1983:J4317,8,FALSE)</f>
        <v>No</v>
      </c>
      <c r="J1983" t="str">
        <f>VLOOKUP(A1983,table2!A1983:J4317,9,FALSE)</f>
        <v>NORMAL WEIGHT</v>
      </c>
      <c r="K1983" t="str">
        <f>VLOOKUP(A1983,table2!A1983:J4317,10,FALSE)</f>
        <v>NORMAL</v>
      </c>
      <c r="L1983" s="22">
        <f>VLOOKUP(A1983,table3__3[],4,FALSE)</f>
        <v>28288</v>
      </c>
      <c r="M1983" s="22" t="str">
        <f>VLOOKUP(A1983,table3__3[],5,FALSE)</f>
        <v>tier - 1</v>
      </c>
      <c r="N1983" t="str">
        <f>VLOOKUP(A1983,table3__3[],6,)</f>
        <v>tier - 1</v>
      </c>
      <c r="O1983" t="str">
        <f>VLOOKUP(A1983,table3__3[],7,FALSE)</f>
        <v>R1013</v>
      </c>
      <c r="P1983" s="8">
        <f>VLOOKUP(A1983,table3__3[],8,FALSE)</f>
        <v>59</v>
      </c>
      <c r="Q1983">
        <f>VLOOKUP(A1982,table3__3[],8,)</f>
        <v>23</v>
      </c>
    </row>
    <row r="1984" spans="1:17" x14ac:dyDescent="0.3">
      <c r="A1984" s="11" t="s">
        <v>385</v>
      </c>
      <c r="B1984" s="12" t="s">
        <v>7860</v>
      </c>
      <c r="C1984">
        <f>VLOOKUP(A1984,table2!A1984:J4318,2,FALSE)</f>
        <v>25.9</v>
      </c>
      <c r="D1984">
        <f>VLOOKUP(A1984,table2!A1984:J4318,3,FALSE)</f>
        <v>5.12</v>
      </c>
      <c r="E1984" t="str">
        <f>VLOOKUP(A1984,table2!A1984:J4318,4,FALSE)</f>
        <v>No</v>
      </c>
      <c r="F1984" t="str">
        <f>VLOOKUP(A1984,table2!A1984:J4318,5,FALSE)</f>
        <v>No</v>
      </c>
      <c r="G1984" t="str">
        <f>VLOOKUP(A1984,table2!A1984:J4318,6,FALSE)</f>
        <v>Yes</v>
      </c>
      <c r="H1984" s="26">
        <f>VLOOKUP(A1984,table2!A1984:J4318,7,FALSE)</f>
        <v>1</v>
      </c>
      <c r="I1984" t="str">
        <f>VLOOKUP(A1984,table2!A1984:J4318,8,FALSE)</f>
        <v>No</v>
      </c>
      <c r="J1984" t="str">
        <f>VLOOKUP(A1984,table2!A1984:J4318,9,FALSE)</f>
        <v>OVER WEIGHT</v>
      </c>
      <c r="K1984" t="str">
        <f>VLOOKUP(A1984,table2!A1984:J4318,10,FALSE)</f>
        <v>NORMAL</v>
      </c>
      <c r="L1984" s="22">
        <f>VLOOKUP(A1984,table3__3[],4,FALSE)</f>
        <v>28302</v>
      </c>
      <c r="M1984" s="22" t="str">
        <f>VLOOKUP(A1984,table3__3[],5,FALSE)</f>
        <v>tier - 1</v>
      </c>
      <c r="N1984" t="str">
        <f>VLOOKUP(A1984,table3__3[],6,)</f>
        <v>tier - 2</v>
      </c>
      <c r="O1984" t="str">
        <f>VLOOKUP(A1984,table3__3[],7,FALSE)</f>
        <v>R1011</v>
      </c>
      <c r="P1984" s="8">
        <f>VLOOKUP(A1984,table3__3[],8,FALSE)</f>
        <v>32</v>
      </c>
      <c r="Q1984">
        <f>VLOOKUP(A1983,table3__3[],8,)</f>
        <v>59</v>
      </c>
    </row>
    <row r="1985" spans="1:17" x14ac:dyDescent="0.3">
      <c r="A1985" s="13" t="s">
        <v>384</v>
      </c>
      <c r="B1985" s="14" t="s">
        <v>7862</v>
      </c>
      <c r="C1985">
        <f>VLOOKUP(A1985,table2!A1985:J4319,2,FALSE)</f>
        <v>20.81</v>
      </c>
      <c r="D1985">
        <f>VLOOKUP(A1985,table2!A1985:J4319,3,FALSE)</f>
        <v>5.52</v>
      </c>
      <c r="E1985" t="str">
        <f>VLOOKUP(A1985,table2!A1985:J4319,4,FALSE)</f>
        <v>No</v>
      </c>
      <c r="F1985" t="str">
        <f>VLOOKUP(A1985,table2!A1985:J4319,5,FALSE)</f>
        <v>No</v>
      </c>
      <c r="G1985" t="str">
        <f>VLOOKUP(A1985,table2!A1985:J4319,6,FALSE)</f>
        <v>No</v>
      </c>
      <c r="H1985" s="26">
        <f>VLOOKUP(A1985,table2!A1985:J4319,7,FALSE)</f>
        <v>0</v>
      </c>
      <c r="I1985" t="str">
        <f>VLOOKUP(A1985,table2!A1985:J4319,8,FALSE)</f>
        <v>No</v>
      </c>
      <c r="J1985" t="str">
        <f>VLOOKUP(A1985,table2!A1985:J4319,9,FALSE)</f>
        <v>NORMAL WEIGHT</v>
      </c>
      <c r="K1985" t="str">
        <f>VLOOKUP(A1985,table2!A1985:J4319,10,FALSE)</f>
        <v>NORMAL</v>
      </c>
      <c r="L1985" s="22">
        <f>VLOOKUP(A1985,table3__3[],4,FALSE)</f>
        <v>28340</v>
      </c>
      <c r="M1985" s="22" t="str">
        <f>VLOOKUP(A1985,table3__3[],5,FALSE)</f>
        <v>tier - 1</v>
      </c>
      <c r="N1985" t="str">
        <f>VLOOKUP(A1985,table3__3[],6,)</f>
        <v>tier - 2</v>
      </c>
      <c r="O1985" t="str">
        <f>VLOOKUP(A1985,table3__3[],7,FALSE)</f>
        <v>R1012</v>
      </c>
      <c r="P1985" s="8">
        <f>VLOOKUP(A1985,table3__3[],8,FALSE)</f>
        <v>45</v>
      </c>
      <c r="Q1985">
        <f>VLOOKUP(A1984,table3__3[],8,)</f>
        <v>32</v>
      </c>
    </row>
    <row r="1986" spans="1:17" x14ac:dyDescent="0.3">
      <c r="A1986" s="11" t="s">
        <v>383</v>
      </c>
      <c r="B1986" s="12" t="s">
        <v>7864</v>
      </c>
      <c r="C1986">
        <f>VLOOKUP(A1986,table2!A1986:J4320,2,FALSE)</f>
        <v>25.84</v>
      </c>
      <c r="D1986">
        <f>VLOOKUP(A1986,table2!A1986:J4320,3,FALSE)</f>
        <v>5.81</v>
      </c>
      <c r="E1986" t="str">
        <f>VLOOKUP(A1986,table2!A1986:J4320,4,FALSE)</f>
        <v>Yes</v>
      </c>
      <c r="F1986" t="str">
        <f>VLOOKUP(A1986,table2!A1986:J4320,5,FALSE)</f>
        <v>No</v>
      </c>
      <c r="G1986" t="str">
        <f>VLOOKUP(A1986,table2!A1986:J4320,6,FALSE)</f>
        <v>Yes</v>
      </c>
      <c r="H1986" s="26">
        <f>VLOOKUP(A1986,table2!A1986:J4320,7,FALSE)</f>
        <v>1</v>
      </c>
      <c r="I1986" t="str">
        <f>VLOOKUP(A1986,table2!A1986:J4320,8,FALSE)</f>
        <v>No</v>
      </c>
      <c r="J1986" t="str">
        <f>VLOOKUP(A1986,table2!A1986:J4320,9,FALSE)</f>
        <v>OVER WEIGHT</v>
      </c>
      <c r="K1986" t="str">
        <f>VLOOKUP(A1986,table2!A1986:J4320,10,FALSE)</f>
        <v>PREDIABETES</v>
      </c>
      <c r="L1986" s="22">
        <f>VLOOKUP(A1986,table3__3[],4,FALSE)</f>
        <v>28469</v>
      </c>
      <c r="M1986" s="22" t="str">
        <f>VLOOKUP(A1986,table3__3[],5,FALSE)</f>
        <v>tier - 1</v>
      </c>
      <c r="N1986" t="str">
        <f>VLOOKUP(A1986,table3__3[],6,)</f>
        <v>tier - 1</v>
      </c>
      <c r="O1986" t="str">
        <f>VLOOKUP(A1986,table3__3[],7,FALSE)</f>
        <v>R1012</v>
      </c>
      <c r="P1986" s="8">
        <f>VLOOKUP(A1986,table3__3[],8,FALSE)</f>
        <v>48</v>
      </c>
      <c r="Q1986">
        <f>VLOOKUP(A1985,table3__3[],8,)</f>
        <v>45</v>
      </c>
    </row>
    <row r="1987" spans="1:17" x14ac:dyDescent="0.3">
      <c r="A1987" s="13" t="s">
        <v>382</v>
      </c>
      <c r="B1987" s="14" t="s">
        <v>7865</v>
      </c>
      <c r="C1987">
        <f>VLOOKUP(A1987,table2!A1987:J4321,2,FALSE)</f>
        <v>30.95</v>
      </c>
      <c r="D1987">
        <f>VLOOKUP(A1987,table2!A1987:J4321,3,FALSE)</f>
        <v>5.16</v>
      </c>
      <c r="E1987" t="str">
        <f>VLOOKUP(A1987,table2!A1987:J4321,4,FALSE)</f>
        <v>No</v>
      </c>
      <c r="F1987" t="str">
        <f>VLOOKUP(A1987,table2!A1987:J4321,5,FALSE)</f>
        <v>No</v>
      </c>
      <c r="G1987" t="str">
        <f>VLOOKUP(A1987,table2!A1987:J4321,6,FALSE)</f>
        <v>Yes</v>
      </c>
      <c r="H1987" s="26">
        <f>VLOOKUP(A1987,table2!A1987:J4321,7,FALSE)</f>
        <v>1</v>
      </c>
      <c r="I1987" t="str">
        <f>VLOOKUP(A1987,table2!A1987:J4321,8,FALSE)</f>
        <v>No</v>
      </c>
      <c r="J1987" t="str">
        <f>VLOOKUP(A1987,table2!A1987:J4321,9,FALSE)</f>
        <v>OBESITY</v>
      </c>
      <c r="K1987" t="str">
        <f>VLOOKUP(A1987,table2!A1987:J4321,10,FALSE)</f>
        <v>NORMAL</v>
      </c>
      <c r="L1987" s="22">
        <f>VLOOKUP(A1987,table3__3[],4,FALSE)</f>
        <v>28477</v>
      </c>
      <c r="M1987" s="22" t="str">
        <f>VLOOKUP(A1987,table3__3[],5,FALSE)</f>
        <v>tier - 1</v>
      </c>
      <c r="N1987" t="str">
        <f>VLOOKUP(A1987,table3__3[],6,)</f>
        <v>tier - 2</v>
      </c>
      <c r="O1987" t="str">
        <f>VLOOKUP(A1987,table3__3[],7,FALSE)</f>
        <v>R1012</v>
      </c>
      <c r="P1987" s="8">
        <f>VLOOKUP(A1987,table3__3[],8,FALSE)</f>
        <v>40</v>
      </c>
      <c r="Q1987">
        <f>VLOOKUP(A1986,table3__3[],8,)</f>
        <v>48</v>
      </c>
    </row>
    <row r="1988" spans="1:17" x14ac:dyDescent="0.3">
      <c r="A1988" s="11" t="s">
        <v>381</v>
      </c>
      <c r="B1988" s="12" t="s">
        <v>7866</v>
      </c>
      <c r="C1988">
        <f>VLOOKUP(A1988,table2!A1988:J4322,2,FALSE)</f>
        <v>30.54</v>
      </c>
      <c r="D1988">
        <f>VLOOKUP(A1988,table2!A1988:J4322,3,FALSE)</f>
        <v>5</v>
      </c>
      <c r="E1988" t="str">
        <f>VLOOKUP(A1988,table2!A1988:J4322,4,FALSE)</f>
        <v>No</v>
      </c>
      <c r="F1988" t="str">
        <f>VLOOKUP(A1988,table2!A1988:J4322,5,FALSE)</f>
        <v>No</v>
      </c>
      <c r="G1988" t="str">
        <f>VLOOKUP(A1988,table2!A1988:J4322,6,FALSE)</f>
        <v>Yes</v>
      </c>
      <c r="H1988" s="26">
        <f>VLOOKUP(A1988,table2!A1988:J4322,7,FALSE)</f>
        <v>1</v>
      </c>
      <c r="I1988" t="str">
        <f>VLOOKUP(A1988,table2!A1988:J4322,8,FALSE)</f>
        <v>No</v>
      </c>
      <c r="J1988" t="str">
        <f>VLOOKUP(A1988,table2!A1988:J4322,9,FALSE)</f>
        <v>OBESITY</v>
      </c>
      <c r="K1988" t="str">
        <f>VLOOKUP(A1988,table2!A1988:J4322,10,FALSE)</f>
        <v>NORMAL</v>
      </c>
      <c r="L1988" s="22">
        <f>VLOOKUP(A1988,table3__3[],4,FALSE)</f>
        <v>28543</v>
      </c>
      <c r="M1988" s="22" t="str">
        <f>VLOOKUP(A1988,table3__3[],5,FALSE)</f>
        <v>tier - 1</v>
      </c>
      <c r="N1988" t="str">
        <f>VLOOKUP(A1988,table3__3[],6,)</f>
        <v>tier - 3</v>
      </c>
      <c r="O1988" t="str">
        <f>VLOOKUP(A1988,table3__3[],7,FALSE)</f>
        <v>R1011</v>
      </c>
      <c r="P1988" s="8">
        <f>VLOOKUP(A1988,table3__3[],8,FALSE)</f>
        <v>37</v>
      </c>
      <c r="Q1988">
        <f>VLOOKUP(A1987,table3__3[],8,)</f>
        <v>40</v>
      </c>
    </row>
    <row r="1989" spans="1:17" x14ac:dyDescent="0.3">
      <c r="A1989" s="13" t="s">
        <v>380</v>
      </c>
      <c r="B1989" s="14" t="s">
        <v>7867</v>
      </c>
      <c r="C1989">
        <f>VLOOKUP(A1989,table2!A1989:J4323,2,FALSE)</f>
        <v>33.914999999999999</v>
      </c>
      <c r="D1989">
        <f>VLOOKUP(A1989,table2!A1989:J4323,3,FALSE)</f>
        <v>5.84</v>
      </c>
      <c r="E1989" t="str">
        <f>VLOOKUP(A1989,table2!A1989:J4323,4,FALSE)</f>
        <v>Yes</v>
      </c>
      <c r="F1989" t="str">
        <f>VLOOKUP(A1989,table2!A1989:J4323,5,FALSE)</f>
        <v>No</v>
      </c>
      <c r="G1989" t="str">
        <f>VLOOKUP(A1989,table2!A1989:J4323,6,FALSE)</f>
        <v>No</v>
      </c>
      <c r="H1989" s="26">
        <f>VLOOKUP(A1989,table2!A1989:J4323,7,FALSE)</f>
        <v>0</v>
      </c>
      <c r="I1989" t="str">
        <f>VLOOKUP(A1989,table2!A1989:J4323,8,FALSE)</f>
        <v>No</v>
      </c>
      <c r="J1989" t="str">
        <f>VLOOKUP(A1989,table2!A1989:J4323,9,FALSE)</f>
        <v>OBESITY</v>
      </c>
      <c r="K1989" t="str">
        <f>VLOOKUP(A1989,table2!A1989:J4323,10,FALSE)</f>
        <v>PREDIABETES</v>
      </c>
      <c r="L1989" s="22">
        <f>VLOOKUP(A1989,table3__3[],4,FALSE)</f>
        <v>28716</v>
      </c>
      <c r="M1989" s="22" t="str">
        <f>VLOOKUP(A1989,table3__3[],5,FALSE)</f>
        <v>tier - 1</v>
      </c>
      <c r="N1989" t="str">
        <f>VLOOKUP(A1989,table3__3[],6,)</f>
        <v>tier - 3</v>
      </c>
      <c r="O1989" t="str">
        <f>VLOOKUP(A1989,table3__3[],7,FALSE)</f>
        <v>R1011</v>
      </c>
      <c r="P1989" s="8">
        <f>VLOOKUP(A1989,table3__3[],8,FALSE)</f>
        <v>32</v>
      </c>
      <c r="Q1989">
        <f>VLOOKUP(A1988,table3__3[],8,)</f>
        <v>37</v>
      </c>
    </row>
    <row r="1990" spans="1:17" x14ac:dyDescent="0.3">
      <c r="A1990" s="11" t="s">
        <v>379</v>
      </c>
      <c r="B1990" s="12" t="s">
        <v>7869</v>
      </c>
      <c r="C1990">
        <f>VLOOKUP(A1990,table2!A1990:J4324,2,FALSE)</f>
        <v>33.31</v>
      </c>
      <c r="D1990">
        <f>VLOOKUP(A1990,table2!A1990:J4324,3,FALSE)</f>
        <v>4.1900000000000004</v>
      </c>
      <c r="E1990" t="str">
        <f>VLOOKUP(A1990,table2!A1990:J4324,4,FALSE)</f>
        <v>No</v>
      </c>
      <c r="F1990" t="str">
        <f>VLOOKUP(A1990,table2!A1990:J4324,5,FALSE)</f>
        <v>No</v>
      </c>
      <c r="G1990" t="str">
        <f>VLOOKUP(A1990,table2!A1990:J4324,6,FALSE)</f>
        <v>Yes</v>
      </c>
      <c r="H1990" s="26">
        <f>VLOOKUP(A1990,table2!A1990:J4324,7,FALSE)</f>
        <v>1</v>
      </c>
      <c r="I1990" t="str">
        <f>VLOOKUP(A1990,table2!A1990:J4324,8,FALSE)</f>
        <v>No</v>
      </c>
      <c r="J1990" t="str">
        <f>VLOOKUP(A1990,table2!A1990:J4324,9,FALSE)</f>
        <v>OBESITY</v>
      </c>
      <c r="K1990" t="str">
        <f>VLOOKUP(A1990,table2!A1990:J4324,10,FALSE)</f>
        <v>NORMAL</v>
      </c>
      <c r="L1990" s="22">
        <f>VLOOKUP(A1990,table3__3[],4,FALSE)</f>
        <v>28869</v>
      </c>
      <c r="M1990" s="22" t="str">
        <f>VLOOKUP(A1990,table3__3[],5,FALSE)</f>
        <v>tier - 1</v>
      </c>
      <c r="N1990" t="str">
        <f>VLOOKUP(A1990,table3__3[],6,)</f>
        <v>tier - 2</v>
      </c>
      <c r="O1990" t="str">
        <f>VLOOKUP(A1990,table3__3[],7,FALSE)</f>
        <v>R1012</v>
      </c>
      <c r="P1990" s="8">
        <f>VLOOKUP(A1990,table3__3[],8,FALSE)</f>
        <v>61</v>
      </c>
      <c r="Q1990">
        <f>VLOOKUP(A1989,table3__3[],8,)</f>
        <v>32</v>
      </c>
    </row>
    <row r="1991" spans="1:17" x14ac:dyDescent="0.3">
      <c r="A1991" s="13" t="s">
        <v>378</v>
      </c>
      <c r="B1991" s="14" t="s">
        <v>7870</v>
      </c>
      <c r="C1991">
        <f>VLOOKUP(A1991,table2!A1991:J4325,2,FALSE)</f>
        <v>25.745000000000001</v>
      </c>
      <c r="D1991">
        <f>VLOOKUP(A1991,table2!A1991:J4325,3,FALSE)</f>
        <v>4.62</v>
      </c>
      <c r="E1991" t="str">
        <f>VLOOKUP(A1991,table2!A1991:J4325,4,FALSE)</f>
        <v>Yes</v>
      </c>
      <c r="F1991" t="str">
        <f>VLOOKUP(A1991,table2!A1991:J4325,5,FALSE)</f>
        <v>No</v>
      </c>
      <c r="G1991" t="str">
        <f>VLOOKUP(A1991,table2!A1991:J4325,6,FALSE)</f>
        <v>No</v>
      </c>
      <c r="H1991" s="26">
        <f>VLOOKUP(A1991,table2!A1991:J4325,7,FALSE)</f>
        <v>0</v>
      </c>
      <c r="I1991" t="str">
        <f>VLOOKUP(A1991,table2!A1991:J4325,8,FALSE)</f>
        <v>No</v>
      </c>
      <c r="J1991" t="str">
        <f>VLOOKUP(A1991,table2!A1991:J4325,9,FALSE)</f>
        <v>OVER WEIGHT</v>
      </c>
      <c r="K1991" t="str">
        <f>VLOOKUP(A1991,table2!A1991:J4325,10,FALSE)</f>
        <v>NORMAL</v>
      </c>
      <c r="L1991" s="22">
        <f>VLOOKUP(A1991,table3__3[],4,FALSE)</f>
        <v>28923</v>
      </c>
      <c r="M1991" s="22" t="str">
        <f>VLOOKUP(A1991,table3__3[],5,FALSE)</f>
        <v>tier - 1</v>
      </c>
      <c r="N1991" t="str">
        <f>VLOOKUP(A1991,table3__3[],6,)</f>
        <v>tier - 1</v>
      </c>
      <c r="O1991" t="str">
        <f>VLOOKUP(A1991,table3__3[],7,FALSE)</f>
        <v>R1012</v>
      </c>
      <c r="P1991" s="8">
        <f>VLOOKUP(A1991,table3__3[],8,FALSE)</f>
        <v>60</v>
      </c>
      <c r="Q1991">
        <f>VLOOKUP(A1990,table3__3[],8,)</f>
        <v>61</v>
      </c>
    </row>
    <row r="1992" spans="1:17" x14ac:dyDescent="0.3">
      <c r="A1992" s="11" t="s">
        <v>377</v>
      </c>
      <c r="B1992" s="12" t="s">
        <v>7872</v>
      </c>
      <c r="C1992">
        <f>VLOOKUP(A1992,table2!A1992:J4326,2,FALSE)</f>
        <v>37.1</v>
      </c>
      <c r="D1992">
        <f>VLOOKUP(A1992,table2!A1992:J4326,3,FALSE)</f>
        <v>6.24</v>
      </c>
      <c r="E1992" t="str">
        <f>VLOOKUP(A1992,table2!A1992:J4326,4,FALSE)</f>
        <v>No</v>
      </c>
      <c r="F1992" t="str">
        <f>VLOOKUP(A1992,table2!A1992:J4326,5,FALSE)</f>
        <v>No</v>
      </c>
      <c r="G1992" t="str">
        <f>VLOOKUP(A1992,table2!A1992:J4326,6,FALSE)</f>
        <v>No</v>
      </c>
      <c r="H1992" s="26">
        <f>VLOOKUP(A1992,table2!A1992:J4326,7,FALSE)</f>
        <v>0</v>
      </c>
      <c r="I1992" t="str">
        <f>VLOOKUP(A1992,table2!A1992:J4326,8,FALSE)</f>
        <v>No</v>
      </c>
      <c r="J1992" t="str">
        <f>VLOOKUP(A1992,table2!A1992:J4326,9,FALSE)</f>
        <v>OBESITY</v>
      </c>
      <c r="K1992" t="str">
        <f>VLOOKUP(A1992,table2!A1992:J4326,10,FALSE)</f>
        <v>PREDIABETES</v>
      </c>
      <c r="L1992" s="22">
        <f>VLOOKUP(A1992,table3__3[],4,FALSE)</f>
        <v>28950</v>
      </c>
      <c r="M1992" s="22" t="str">
        <f>VLOOKUP(A1992,table3__3[],5,FALSE)</f>
        <v>tier - 1</v>
      </c>
      <c r="N1992" t="str">
        <f>VLOOKUP(A1992,table3__3[],6,)</f>
        <v>tier - 1</v>
      </c>
      <c r="O1992" t="str">
        <f>VLOOKUP(A1992,table3__3[],7,FALSE)</f>
        <v>R1012</v>
      </c>
      <c r="P1992" s="8">
        <f>VLOOKUP(A1992,table3__3[],8,FALSE)</f>
        <v>63</v>
      </c>
      <c r="Q1992">
        <f>VLOOKUP(A1991,table3__3[],8,)</f>
        <v>60</v>
      </c>
    </row>
    <row r="1993" spans="1:17" x14ac:dyDescent="0.3">
      <c r="A1993" s="13" t="s">
        <v>376</v>
      </c>
      <c r="B1993" s="14" t="s">
        <v>7873</v>
      </c>
      <c r="C1993">
        <f>VLOOKUP(A1993,table2!A1993:J4327,2,FALSE)</f>
        <v>35.435000000000002</v>
      </c>
      <c r="D1993">
        <f>VLOOKUP(A1993,table2!A1993:J4327,3,FALSE)</f>
        <v>5.81</v>
      </c>
      <c r="E1993" t="str">
        <f>VLOOKUP(A1993,table2!A1993:J4327,4,FALSE)</f>
        <v>No</v>
      </c>
      <c r="F1993" t="str">
        <f>VLOOKUP(A1993,table2!A1993:J4327,5,FALSE)</f>
        <v>No</v>
      </c>
      <c r="G1993" t="str">
        <f>VLOOKUP(A1993,table2!A1993:J4327,6,FALSE)</f>
        <v>No</v>
      </c>
      <c r="H1993" s="26">
        <f>VLOOKUP(A1993,table2!A1993:J4327,7,FALSE)</f>
        <v>0</v>
      </c>
      <c r="I1993" t="str">
        <f>VLOOKUP(A1993,table2!A1993:J4327,8,FALSE)</f>
        <v>No</v>
      </c>
      <c r="J1993" t="str">
        <f>VLOOKUP(A1993,table2!A1993:J4327,9,FALSE)</f>
        <v>OBESITY</v>
      </c>
      <c r="K1993" t="str">
        <f>VLOOKUP(A1993,table2!A1993:J4327,10,FALSE)</f>
        <v>PREDIABETES</v>
      </c>
      <c r="L1993" s="22">
        <f>VLOOKUP(A1993,table3__3[],4,FALSE)</f>
        <v>28999</v>
      </c>
      <c r="M1993" s="22" t="str">
        <f>VLOOKUP(A1993,table3__3[],5,FALSE)</f>
        <v>tier - 1</v>
      </c>
      <c r="N1993" t="str">
        <f>VLOOKUP(A1993,table3__3[],6,)</f>
        <v>tier - 3</v>
      </c>
      <c r="O1993" t="str">
        <f>VLOOKUP(A1993,table3__3[],7,FALSE)</f>
        <v>R1011</v>
      </c>
      <c r="P1993" s="8">
        <f>VLOOKUP(A1993,table3__3[],8,FALSE)</f>
        <v>19</v>
      </c>
      <c r="Q1993">
        <f>VLOOKUP(A1992,table3__3[],8,)</f>
        <v>63</v>
      </c>
    </row>
    <row r="1994" spans="1:17" x14ac:dyDescent="0.3">
      <c r="A1994" s="11" t="s">
        <v>375</v>
      </c>
      <c r="B1994" s="12" t="s">
        <v>7875</v>
      </c>
      <c r="C1994">
        <f>VLOOKUP(A1994,table2!A1994:J4328,2,FALSE)</f>
        <v>20.399999999999999</v>
      </c>
      <c r="D1994">
        <f>VLOOKUP(A1994,table2!A1994:J4328,3,FALSE)</f>
        <v>4.83</v>
      </c>
      <c r="E1994" t="str">
        <f>VLOOKUP(A1994,table2!A1994:J4328,4,FALSE)</f>
        <v>No</v>
      </c>
      <c r="F1994" t="str">
        <f>VLOOKUP(A1994,table2!A1994:J4328,5,FALSE)</f>
        <v>No</v>
      </c>
      <c r="G1994" t="str">
        <f>VLOOKUP(A1994,table2!A1994:J4328,6,FALSE)</f>
        <v>No</v>
      </c>
      <c r="H1994" s="26">
        <f>VLOOKUP(A1994,table2!A1994:J4328,7,FALSE)</f>
        <v>0</v>
      </c>
      <c r="I1994" t="str">
        <f>VLOOKUP(A1994,table2!A1994:J4328,8,FALSE)</f>
        <v>No</v>
      </c>
      <c r="J1994" t="str">
        <f>VLOOKUP(A1994,table2!A1994:J4328,9,FALSE)</f>
        <v>NORMAL WEIGHT</v>
      </c>
      <c r="K1994" t="str">
        <f>VLOOKUP(A1994,table2!A1994:J4328,10,FALSE)</f>
        <v>NORMAL</v>
      </c>
      <c r="L1994" s="22">
        <f>VLOOKUP(A1994,table3__3[],4,FALSE)</f>
        <v>29008</v>
      </c>
      <c r="M1994" s="22" t="str">
        <f>VLOOKUP(A1994,table3__3[],5,FALSE)</f>
        <v>tier - 1</v>
      </c>
      <c r="N1994" t="str">
        <f>VLOOKUP(A1994,table3__3[],6,)</f>
        <v>tier - 3</v>
      </c>
      <c r="O1994" t="str">
        <f>VLOOKUP(A1994,table3__3[],7,FALSE)</f>
        <v>R1011</v>
      </c>
      <c r="P1994" s="8">
        <f>VLOOKUP(A1994,table3__3[],8,FALSE)</f>
        <v>30</v>
      </c>
      <c r="Q1994">
        <f>VLOOKUP(A1993,table3__3[],8,)</f>
        <v>19</v>
      </c>
    </row>
    <row r="1995" spans="1:17" x14ac:dyDescent="0.3">
      <c r="A1995" s="13" t="s">
        <v>374</v>
      </c>
      <c r="B1995" s="14" t="s">
        <v>7877</v>
      </c>
      <c r="C1995">
        <f>VLOOKUP(A1995,table2!A1995:J4329,2,FALSE)</f>
        <v>42.13</v>
      </c>
      <c r="D1995">
        <f>VLOOKUP(A1995,table2!A1995:J4329,3,FALSE)</f>
        <v>5.72</v>
      </c>
      <c r="E1995" t="str">
        <f>VLOOKUP(A1995,table2!A1995:J4329,4,FALSE)</f>
        <v>Yes</v>
      </c>
      <c r="F1995" t="str">
        <f>VLOOKUP(A1995,table2!A1995:J4329,5,FALSE)</f>
        <v>No</v>
      </c>
      <c r="G1995" t="str">
        <f>VLOOKUP(A1995,table2!A1995:J4329,6,FALSE)</f>
        <v>Yes</v>
      </c>
      <c r="H1995" s="26">
        <f>VLOOKUP(A1995,table2!A1995:J4329,7,FALSE)</f>
        <v>1</v>
      </c>
      <c r="I1995" t="str">
        <f>VLOOKUP(A1995,table2!A1995:J4329,8,FALSE)</f>
        <v>No</v>
      </c>
      <c r="J1995" t="str">
        <f>VLOOKUP(A1995,table2!A1995:J4329,9,FALSE)</f>
        <v>OBESITY</v>
      </c>
      <c r="K1995" t="str">
        <f>VLOOKUP(A1995,table2!A1995:J4329,10,FALSE)</f>
        <v>PREDIABETES</v>
      </c>
      <c r="L1995" s="22">
        <f>VLOOKUP(A1995,table3__3[],4,FALSE)</f>
        <v>29114</v>
      </c>
      <c r="M1995" s="22" t="str">
        <f>VLOOKUP(A1995,table3__3[],5,FALSE)</f>
        <v>tier - 1</v>
      </c>
      <c r="N1995" t="str">
        <f>VLOOKUP(A1995,table3__3[],6,)</f>
        <v>tier - 3</v>
      </c>
      <c r="O1995" t="str">
        <f>VLOOKUP(A1995,table3__3[],7,FALSE)</f>
        <v>R1011</v>
      </c>
      <c r="P1995" s="8">
        <f>VLOOKUP(A1995,table3__3[],8,FALSE)</f>
        <v>42</v>
      </c>
      <c r="Q1995">
        <f>VLOOKUP(A1994,table3__3[],8,)</f>
        <v>30</v>
      </c>
    </row>
    <row r="1996" spans="1:17" x14ac:dyDescent="0.3">
      <c r="A1996" s="11" t="s">
        <v>373</v>
      </c>
      <c r="B1996" s="12" t="s">
        <v>7878</v>
      </c>
      <c r="C1996">
        <f>VLOOKUP(A1996,table2!A1996:J4330,2,FALSE)</f>
        <v>33.99</v>
      </c>
      <c r="D1996">
        <f>VLOOKUP(A1996,table2!A1996:J4330,3,FALSE)</f>
        <v>4.83</v>
      </c>
      <c r="E1996" t="str">
        <f>VLOOKUP(A1996,table2!A1996:J4330,4,FALSE)</f>
        <v>Yes</v>
      </c>
      <c r="F1996" t="str">
        <f>VLOOKUP(A1996,table2!A1996:J4330,5,FALSE)</f>
        <v>No</v>
      </c>
      <c r="G1996" t="str">
        <f>VLOOKUP(A1996,table2!A1996:J4330,6,FALSE)</f>
        <v>Yes</v>
      </c>
      <c r="H1996" s="26">
        <f>VLOOKUP(A1996,table2!A1996:J4330,7,FALSE)</f>
        <v>1</v>
      </c>
      <c r="I1996" t="str">
        <f>VLOOKUP(A1996,table2!A1996:J4330,8,FALSE)</f>
        <v>No</v>
      </c>
      <c r="J1996" t="str">
        <f>VLOOKUP(A1996,table2!A1996:J4330,9,FALSE)</f>
        <v>OBESITY</v>
      </c>
      <c r="K1996" t="str">
        <f>VLOOKUP(A1996,table2!A1996:J4330,10,FALSE)</f>
        <v>NORMAL</v>
      </c>
      <c r="L1996" s="22">
        <f>VLOOKUP(A1996,table3__3[],4,FALSE)</f>
        <v>29115</v>
      </c>
      <c r="M1996" s="22" t="str">
        <f>VLOOKUP(A1996,table3__3[],5,FALSE)</f>
        <v>tier - 1</v>
      </c>
      <c r="N1996" t="str">
        <f>VLOOKUP(A1996,table3__3[],6,)</f>
        <v>tier - 1</v>
      </c>
      <c r="O1996" t="str">
        <f>VLOOKUP(A1996,table3__3[],7,FALSE)</f>
        <v>R1011</v>
      </c>
      <c r="P1996" s="8">
        <f>VLOOKUP(A1996,table3__3[],8,FALSE)</f>
        <v>44</v>
      </c>
      <c r="Q1996">
        <f>VLOOKUP(A1995,table3__3[],8,)</f>
        <v>42</v>
      </c>
    </row>
    <row r="1997" spans="1:17" x14ac:dyDescent="0.3">
      <c r="A1997" s="13" t="s">
        <v>372</v>
      </c>
      <c r="B1997" s="14" t="s">
        <v>5436</v>
      </c>
      <c r="C1997">
        <f>VLOOKUP(A1997,table2!A1997:J4331,2,FALSE)</f>
        <v>28.594999999999999</v>
      </c>
      <c r="D1997">
        <f>VLOOKUP(A1997,table2!A1997:J4331,3,FALSE)</f>
        <v>4.1399999999999997</v>
      </c>
      <c r="E1997" t="str">
        <f>VLOOKUP(A1997,table2!A1997:J4331,4,FALSE)</f>
        <v>Yes</v>
      </c>
      <c r="F1997" t="str">
        <f>VLOOKUP(A1997,table2!A1997:J4331,5,FALSE)</f>
        <v>No</v>
      </c>
      <c r="G1997" t="str">
        <f>VLOOKUP(A1997,table2!A1997:J4331,6,FALSE)</f>
        <v>Yes</v>
      </c>
      <c r="H1997" s="26">
        <f>VLOOKUP(A1997,table2!A1997:J4331,7,FALSE)</f>
        <v>1</v>
      </c>
      <c r="I1997" t="str">
        <f>VLOOKUP(A1997,table2!A1997:J4331,8,FALSE)</f>
        <v>No</v>
      </c>
      <c r="J1997" t="str">
        <f>VLOOKUP(A1997,table2!A1997:J4331,9,FALSE)</f>
        <v>OVER WEIGHT</v>
      </c>
      <c r="K1997" t="str">
        <f>VLOOKUP(A1997,table2!A1997:J4331,10,FALSE)</f>
        <v>NORMAL</v>
      </c>
      <c r="L1997" s="22">
        <f>VLOOKUP(A1997,table3__3[],4,FALSE)</f>
        <v>29141</v>
      </c>
      <c r="M1997" s="22" t="str">
        <f>VLOOKUP(A1997,table3__3[],5,FALSE)</f>
        <v>tier - 1</v>
      </c>
      <c r="N1997" t="str">
        <f>VLOOKUP(A1997,table3__3[],6,)</f>
        <v>tier - 3</v>
      </c>
      <c r="O1997" t="str">
        <f>VLOOKUP(A1997,table3__3[],7,FALSE)</f>
        <v>R1012</v>
      </c>
      <c r="P1997" s="8">
        <f>VLOOKUP(A1997,table3__3[],8,FALSE)</f>
        <v>61</v>
      </c>
      <c r="Q1997">
        <f>VLOOKUP(A1996,table3__3[],8,)</f>
        <v>44</v>
      </c>
    </row>
    <row r="1998" spans="1:17" x14ac:dyDescent="0.3">
      <c r="A1998" s="11" t="s">
        <v>371</v>
      </c>
      <c r="B1998" s="12" t="s">
        <v>4917</v>
      </c>
      <c r="C1998">
        <f>VLOOKUP(A1998,table2!A1998:J4332,2,FALSE)</f>
        <v>20.8</v>
      </c>
      <c r="D1998">
        <f>VLOOKUP(A1998,table2!A1998:J4332,3,FALSE)</f>
        <v>4.07</v>
      </c>
      <c r="E1998" t="str">
        <f>VLOOKUP(A1998,table2!A1998:J4332,4,FALSE)</f>
        <v>Yes</v>
      </c>
      <c r="F1998" t="str">
        <f>VLOOKUP(A1998,table2!A1998:J4332,5,FALSE)</f>
        <v>No</v>
      </c>
      <c r="G1998" t="str">
        <f>VLOOKUP(A1998,table2!A1998:J4332,6,FALSE)</f>
        <v>Yes</v>
      </c>
      <c r="H1998" s="26">
        <f>VLOOKUP(A1998,table2!A1998:J4332,7,FALSE)</f>
        <v>1</v>
      </c>
      <c r="I1998" t="str">
        <f>VLOOKUP(A1998,table2!A1998:J4332,8,FALSE)</f>
        <v>No</v>
      </c>
      <c r="J1998" t="str">
        <f>VLOOKUP(A1998,table2!A1998:J4332,9,FALSE)</f>
        <v>NORMAL WEIGHT</v>
      </c>
      <c r="K1998" t="str">
        <f>VLOOKUP(A1998,table2!A1998:J4332,10,FALSE)</f>
        <v>NORMAL</v>
      </c>
      <c r="L1998" s="22">
        <f>VLOOKUP(A1998,table3__3[],4,FALSE)</f>
        <v>29160</v>
      </c>
      <c r="M1998" s="22" t="str">
        <f>VLOOKUP(A1998,table3__3[],5,FALSE)</f>
        <v>tier - 1</v>
      </c>
      <c r="N1998" t="str">
        <f>VLOOKUP(A1998,table3__3[],6,)</f>
        <v>tier - 2</v>
      </c>
      <c r="O1998" t="str">
        <f>VLOOKUP(A1998,table3__3[],7,FALSE)</f>
        <v>R1011</v>
      </c>
      <c r="P1998" s="8">
        <f>VLOOKUP(A1998,table3__3[],8,FALSE)</f>
        <v>46</v>
      </c>
      <c r="Q1998">
        <f>VLOOKUP(A1997,table3__3[],8,)</f>
        <v>61</v>
      </c>
    </row>
    <row r="1999" spans="1:17" x14ac:dyDescent="0.3">
      <c r="A1999" s="13" t="s">
        <v>370</v>
      </c>
      <c r="B1999" s="14" t="s">
        <v>7881</v>
      </c>
      <c r="C1999">
        <f>VLOOKUP(A1999,table2!A1999:J4333,2,FALSE)</f>
        <v>23.465</v>
      </c>
      <c r="D1999">
        <f>VLOOKUP(A1999,table2!A1999:J4333,3,FALSE)</f>
        <v>6.26</v>
      </c>
      <c r="E1999" t="str">
        <f>VLOOKUP(A1999,table2!A1999:J4333,4,FALSE)</f>
        <v>Yes</v>
      </c>
      <c r="F1999" t="str">
        <f>VLOOKUP(A1999,table2!A1999:J4333,5,FALSE)</f>
        <v>No</v>
      </c>
      <c r="G1999" t="str">
        <f>VLOOKUP(A1999,table2!A1999:J4333,6,FALSE)</f>
        <v>Yes</v>
      </c>
      <c r="H1999" s="26">
        <f>VLOOKUP(A1999,table2!A1999:J4333,7,FALSE)</f>
        <v>1</v>
      </c>
      <c r="I1999" t="str">
        <f>VLOOKUP(A1999,table2!A1999:J4333,8,FALSE)</f>
        <v>No</v>
      </c>
      <c r="J1999" t="str">
        <f>VLOOKUP(A1999,table2!A1999:J4333,9,FALSE)</f>
        <v>NORMAL WEIGHT</v>
      </c>
      <c r="K1999" t="str">
        <f>VLOOKUP(A1999,table2!A1999:J4333,10,FALSE)</f>
        <v>PREDIABETES</v>
      </c>
      <c r="L1999" s="22">
        <f>VLOOKUP(A1999,table3__3[],4,FALSE)</f>
        <v>29186</v>
      </c>
      <c r="M1999" s="22" t="str">
        <f>VLOOKUP(A1999,table3__3[],5,FALSE)</f>
        <v>tier - 1</v>
      </c>
      <c r="N1999" t="str">
        <f>VLOOKUP(A1999,table3__3[],6,)</f>
        <v>tier - 3</v>
      </c>
      <c r="O1999" t="str">
        <f>VLOOKUP(A1999,table3__3[],7,FALSE)</f>
        <v>R1024</v>
      </c>
      <c r="P1999" s="8">
        <f>VLOOKUP(A1999,table3__3[],8,FALSE)</f>
        <v>53</v>
      </c>
      <c r="Q1999">
        <f>VLOOKUP(A1998,table3__3[],8,)</f>
        <v>46</v>
      </c>
    </row>
    <row r="2000" spans="1:17" x14ac:dyDescent="0.3">
      <c r="A2000" s="11" t="s">
        <v>369</v>
      </c>
      <c r="B2000" s="12" t="s">
        <v>5280</v>
      </c>
      <c r="C2000">
        <f>VLOOKUP(A2000,table2!A2000:J4334,2,FALSE)</f>
        <v>40.185000000000002</v>
      </c>
      <c r="D2000">
        <f>VLOOKUP(A2000,table2!A2000:J4334,3,FALSE)</f>
        <v>5.88</v>
      </c>
      <c r="E2000" t="str">
        <f>VLOOKUP(A2000,table2!A2000:J4334,4,FALSE)</f>
        <v>Yes</v>
      </c>
      <c r="F2000" t="str">
        <f>VLOOKUP(A2000,table2!A2000:J4334,5,FALSE)</f>
        <v>No</v>
      </c>
      <c r="G2000" t="str">
        <f>VLOOKUP(A2000,table2!A2000:J4334,6,FALSE)</f>
        <v>No</v>
      </c>
      <c r="H2000" s="26">
        <f>VLOOKUP(A2000,table2!A2000:J4334,7,FALSE)</f>
        <v>0</v>
      </c>
      <c r="I2000" t="str">
        <f>VLOOKUP(A2000,table2!A2000:J4334,8,FALSE)</f>
        <v>No</v>
      </c>
      <c r="J2000" t="str">
        <f>VLOOKUP(A2000,table2!A2000:J4334,9,FALSE)</f>
        <v>OBESITY</v>
      </c>
      <c r="K2000" t="str">
        <f>VLOOKUP(A2000,table2!A2000:J4334,10,FALSE)</f>
        <v>PREDIABETES</v>
      </c>
      <c r="L2000" s="22">
        <f>VLOOKUP(A2000,table3__3[],4,FALSE)</f>
        <v>29228</v>
      </c>
      <c r="M2000" s="22" t="str">
        <f>VLOOKUP(A2000,table3__3[],5,FALSE)</f>
        <v>tier - 1</v>
      </c>
      <c r="N2000" t="str">
        <f>VLOOKUP(A2000,table3__3[],6,)</f>
        <v>tier - 3</v>
      </c>
      <c r="O2000" t="str">
        <f>VLOOKUP(A2000,table3__3[],7,FALSE)</f>
        <v>R1012</v>
      </c>
      <c r="P2000" s="8">
        <f>VLOOKUP(A2000,table3__3[],8,FALSE)</f>
        <v>44</v>
      </c>
      <c r="Q2000">
        <f>VLOOKUP(A1999,table3__3[],8,)</f>
        <v>53</v>
      </c>
    </row>
    <row r="2001" spans="1:17" x14ac:dyDescent="0.3">
      <c r="A2001" s="13" t="s">
        <v>368</v>
      </c>
      <c r="B2001" s="14" t="s">
        <v>7883</v>
      </c>
      <c r="C2001">
        <f>VLOOKUP(A2001,table2!A2001:J4335,2,FALSE)</f>
        <v>21.89</v>
      </c>
      <c r="D2001">
        <f>VLOOKUP(A2001,table2!A2001:J4335,3,FALSE)</f>
        <v>5.72</v>
      </c>
      <c r="E2001" t="str">
        <f>VLOOKUP(A2001,table2!A2001:J4335,4,FALSE)</f>
        <v>Yes</v>
      </c>
      <c r="F2001" t="str">
        <f>VLOOKUP(A2001,table2!A2001:J4335,5,FALSE)</f>
        <v>No</v>
      </c>
      <c r="G2001" t="str">
        <f>VLOOKUP(A2001,table2!A2001:J4335,6,FALSE)</f>
        <v>No</v>
      </c>
      <c r="H2001" s="26">
        <f>VLOOKUP(A2001,table2!A2001:J4335,7,FALSE)</f>
        <v>0</v>
      </c>
      <c r="I2001" t="str">
        <f>VLOOKUP(A2001,table2!A2001:J4335,8,FALSE)</f>
        <v>No</v>
      </c>
      <c r="J2001" t="str">
        <f>VLOOKUP(A2001,table2!A2001:J4335,9,FALSE)</f>
        <v>NORMAL WEIGHT</v>
      </c>
      <c r="K2001" t="str">
        <f>VLOOKUP(A2001,table2!A2001:J4335,10,FALSE)</f>
        <v>PREDIABETES</v>
      </c>
      <c r="L2001" s="22">
        <f>VLOOKUP(A2001,table3__3[],4,FALSE)</f>
        <v>29331</v>
      </c>
      <c r="M2001" s="22" t="str">
        <f>VLOOKUP(A2001,table3__3[],5,FALSE)</f>
        <v>tier - 1</v>
      </c>
      <c r="N2001" t="str">
        <f>VLOOKUP(A2001,table3__3[],6,)</f>
        <v>tier - 2</v>
      </c>
      <c r="O2001" t="str">
        <f>VLOOKUP(A2001,table3__3[],7,FALSE)</f>
        <v>R1012</v>
      </c>
      <c r="P2001" s="8">
        <f>VLOOKUP(A2001,table3__3[],8,FALSE)</f>
        <v>65</v>
      </c>
      <c r="Q2001">
        <f>VLOOKUP(A2000,table3__3[],8,)</f>
        <v>44</v>
      </c>
    </row>
    <row r="2002" spans="1:17" x14ac:dyDescent="0.3">
      <c r="A2002" s="11" t="s">
        <v>367</v>
      </c>
      <c r="B2002" s="12" t="s">
        <v>7885</v>
      </c>
      <c r="C2002">
        <f>VLOOKUP(A2002,table2!A2002:J4336,2,FALSE)</f>
        <v>29.34</v>
      </c>
      <c r="D2002">
        <f>VLOOKUP(A2002,table2!A2002:J4336,3,FALSE)</f>
        <v>6.09</v>
      </c>
      <c r="E2002" t="str">
        <f>VLOOKUP(A2002,table2!A2002:J4336,4,FALSE)</f>
        <v>Yes</v>
      </c>
      <c r="F2002" t="str">
        <f>VLOOKUP(A2002,table2!A2002:J4336,5,FALSE)</f>
        <v>Yes</v>
      </c>
      <c r="G2002" t="str">
        <f>VLOOKUP(A2002,table2!A2002:J4336,6,FALSE)</f>
        <v>No</v>
      </c>
      <c r="H2002" s="26">
        <f>VLOOKUP(A2002,table2!A2002:J4336,7,FALSE)</f>
        <v>2</v>
      </c>
      <c r="I2002" t="str">
        <f>VLOOKUP(A2002,table2!A2002:J4336,8,FALSE)</f>
        <v>No</v>
      </c>
      <c r="J2002" t="str">
        <f>VLOOKUP(A2002,table2!A2002:J4336,9,FALSE)</f>
        <v>OVER WEIGHT</v>
      </c>
      <c r="K2002" t="str">
        <f>VLOOKUP(A2002,table2!A2002:J4336,10,FALSE)</f>
        <v>PREDIABETES</v>
      </c>
      <c r="L2002" s="22">
        <f>VLOOKUP(A2002,table3__3[],4,FALSE)</f>
        <v>29353</v>
      </c>
      <c r="M2002" s="22" t="str">
        <f>VLOOKUP(A2002,table3__3[],5,FALSE)</f>
        <v>tier - 1</v>
      </c>
      <c r="N2002" t="str">
        <f>VLOOKUP(A2002,table3__3[],6,)</f>
        <v>tier - 1</v>
      </c>
      <c r="O2002" t="str">
        <f>VLOOKUP(A2002,table3__3[],7,FALSE)</f>
        <v>R1011</v>
      </c>
      <c r="P2002" s="8">
        <f>VLOOKUP(A2002,table3__3[],8,FALSE)</f>
        <v>37</v>
      </c>
      <c r="Q2002">
        <f>VLOOKUP(A2001,table3__3[],8,)</f>
        <v>65</v>
      </c>
    </row>
    <row r="2003" spans="1:17" x14ac:dyDescent="0.3">
      <c r="A2003" s="13" t="s">
        <v>366</v>
      </c>
      <c r="B2003" s="14" t="s">
        <v>7887</v>
      </c>
      <c r="C2003">
        <f>VLOOKUP(A2003,table2!A2003:J4337,2,FALSE)</f>
        <v>22.61</v>
      </c>
      <c r="D2003">
        <f>VLOOKUP(A2003,table2!A2003:J4337,3,FALSE)</f>
        <v>4.25</v>
      </c>
      <c r="E2003" t="str">
        <f>VLOOKUP(A2003,table2!A2003:J4337,4,FALSE)</f>
        <v>Yes</v>
      </c>
      <c r="F2003" t="str">
        <f>VLOOKUP(A2003,table2!A2003:J4337,5,FALSE)</f>
        <v>No</v>
      </c>
      <c r="G2003" t="str">
        <f>VLOOKUP(A2003,table2!A2003:J4337,6,FALSE)</f>
        <v>No</v>
      </c>
      <c r="H2003" s="26">
        <f>VLOOKUP(A2003,table2!A2003:J4337,7,FALSE)</f>
        <v>0</v>
      </c>
      <c r="I2003" t="str">
        <f>VLOOKUP(A2003,table2!A2003:J4337,8,FALSE)</f>
        <v>No</v>
      </c>
      <c r="J2003" t="str">
        <f>VLOOKUP(A2003,table2!A2003:J4337,9,FALSE)</f>
        <v>NORMAL WEIGHT</v>
      </c>
      <c r="K2003" t="str">
        <f>VLOOKUP(A2003,table2!A2003:J4337,10,FALSE)</f>
        <v>NORMAL</v>
      </c>
      <c r="L2003" s="22">
        <f>VLOOKUP(A2003,table3__3[],4,FALSE)</f>
        <v>29444</v>
      </c>
      <c r="M2003" s="22" t="str">
        <f>VLOOKUP(A2003,table3__3[],5,FALSE)</f>
        <v>tier - 1</v>
      </c>
      <c r="N2003" t="str">
        <f>VLOOKUP(A2003,table3__3[],6,)</f>
        <v>tier - 1</v>
      </c>
      <c r="O2003" t="str">
        <f>VLOOKUP(A2003,table3__3[],7,FALSE)</f>
        <v>R1011</v>
      </c>
      <c r="P2003" s="8">
        <f>VLOOKUP(A2003,table3__3[],8,FALSE)</f>
        <v>35</v>
      </c>
      <c r="Q2003">
        <f>VLOOKUP(A2002,table3__3[],8,)</f>
        <v>37</v>
      </c>
    </row>
    <row r="2004" spans="1:17" x14ac:dyDescent="0.3">
      <c r="A2004" s="11" t="s">
        <v>365</v>
      </c>
      <c r="B2004" s="12" t="s">
        <v>7889</v>
      </c>
      <c r="C2004">
        <f>VLOOKUP(A2004,table2!A2004:J4338,2,FALSE)</f>
        <v>22.23</v>
      </c>
      <c r="D2004">
        <f>VLOOKUP(A2004,table2!A2004:J4338,3,FALSE)</f>
        <v>6.09</v>
      </c>
      <c r="E2004" t="str">
        <f>VLOOKUP(A2004,table2!A2004:J4338,4,FALSE)</f>
        <v>Yes</v>
      </c>
      <c r="F2004" t="str">
        <f>VLOOKUP(A2004,table2!A2004:J4338,5,FALSE)</f>
        <v>No</v>
      </c>
      <c r="G2004" t="str">
        <f>VLOOKUP(A2004,table2!A2004:J4338,6,FALSE)</f>
        <v>No</v>
      </c>
      <c r="H2004" s="26">
        <f>VLOOKUP(A2004,table2!A2004:J4338,7,FALSE)</f>
        <v>0</v>
      </c>
      <c r="I2004" t="str">
        <f>VLOOKUP(A2004,table2!A2004:J4338,8,FALSE)</f>
        <v>No</v>
      </c>
      <c r="J2004" t="str">
        <f>VLOOKUP(A2004,table2!A2004:J4338,9,FALSE)</f>
        <v>NORMAL WEIGHT</v>
      </c>
      <c r="K2004" t="str">
        <f>VLOOKUP(A2004,table2!A2004:J4338,10,FALSE)</f>
        <v>PREDIABETES</v>
      </c>
      <c r="L2004" s="22">
        <f>VLOOKUP(A2004,table3__3[],4,FALSE)</f>
        <v>29523</v>
      </c>
      <c r="M2004" s="22" t="str">
        <f>VLOOKUP(A2004,table3__3[],5,FALSE)</f>
        <v>tier - 1</v>
      </c>
      <c r="N2004" t="str">
        <f>VLOOKUP(A2004,table3__3[],6,)</f>
        <v>tier - 2</v>
      </c>
      <c r="O2004" t="str">
        <f>VLOOKUP(A2004,table3__3[],7,FALSE)</f>
        <v>R1024</v>
      </c>
      <c r="P2004" s="8">
        <f>VLOOKUP(A2004,table3__3[],8,FALSE)</f>
        <v>63</v>
      </c>
      <c r="Q2004">
        <f>VLOOKUP(A2003,table3__3[],8,)</f>
        <v>35</v>
      </c>
    </row>
    <row r="2005" spans="1:17" x14ac:dyDescent="0.3">
      <c r="A2005" s="13" t="s">
        <v>364</v>
      </c>
      <c r="B2005" s="14" t="s">
        <v>7890</v>
      </c>
      <c r="C2005">
        <f>VLOOKUP(A2005,table2!A2005:J4339,2,FALSE)</f>
        <v>33.4</v>
      </c>
      <c r="D2005">
        <f>VLOOKUP(A2005,table2!A2005:J4339,3,FALSE)</f>
        <v>5.51</v>
      </c>
      <c r="E2005" t="str">
        <f>VLOOKUP(A2005,table2!A2005:J4339,4,FALSE)</f>
        <v>No</v>
      </c>
      <c r="F2005" t="str">
        <f>VLOOKUP(A2005,table2!A2005:J4339,5,FALSE)</f>
        <v>No</v>
      </c>
      <c r="G2005" t="str">
        <f>VLOOKUP(A2005,table2!A2005:J4339,6,FALSE)</f>
        <v>No</v>
      </c>
      <c r="H2005" s="26">
        <f>VLOOKUP(A2005,table2!A2005:J4339,7,FALSE)</f>
        <v>0</v>
      </c>
      <c r="I2005" t="str">
        <f>VLOOKUP(A2005,table2!A2005:J4339,8,FALSE)</f>
        <v>No</v>
      </c>
      <c r="J2005" t="str">
        <f>VLOOKUP(A2005,table2!A2005:J4339,9,FALSE)</f>
        <v>OBESITY</v>
      </c>
      <c r="K2005" t="str">
        <f>VLOOKUP(A2005,table2!A2005:J4339,10,FALSE)</f>
        <v>NORMAL</v>
      </c>
      <c r="L2005" s="22">
        <f>VLOOKUP(A2005,table3__3[],4,FALSE)</f>
        <v>29584</v>
      </c>
      <c r="M2005" s="22" t="str">
        <f>VLOOKUP(A2005,table3__3[],5,FALSE)</f>
        <v>tier - 1</v>
      </c>
      <c r="N2005" t="str">
        <f>VLOOKUP(A2005,table3__3[],6,)</f>
        <v>tier - 1</v>
      </c>
      <c r="O2005" t="str">
        <f>VLOOKUP(A2005,table3__3[],7,FALSE)</f>
        <v>R1011</v>
      </c>
      <c r="P2005" s="8">
        <f>VLOOKUP(A2005,table3__3[],8,FALSE)</f>
        <v>47</v>
      </c>
      <c r="Q2005">
        <f>VLOOKUP(A2004,table3__3[],8,)</f>
        <v>63</v>
      </c>
    </row>
    <row r="2006" spans="1:17" x14ac:dyDescent="0.3">
      <c r="A2006" s="11" t="s">
        <v>363</v>
      </c>
      <c r="B2006" s="12" t="s">
        <v>6881</v>
      </c>
      <c r="C2006">
        <f>VLOOKUP(A2006,table2!A2006:J4340,2,FALSE)</f>
        <v>33.11</v>
      </c>
      <c r="D2006">
        <f>VLOOKUP(A2006,table2!A2006:J4340,3,FALSE)</f>
        <v>5.63</v>
      </c>
      <c r="E2006" t="str">
        <f>VLOOKUP(A2006,table2!A2006:J4340,4,FALSE)</f>
        <v>No</v>
      </c>
      <c r="F2006" t="str">
        <f>VLOOKUP(A2006,table2!A2006:J4340,5,FALSE)</f>
        <v>No</v>
      </c>
      <c r="G2006" t="str">
        <f>VLOOKUP(A2006,table2!A2006:J4340,6,FALSE)</f>
        <v>No</v>
      </c>
      <c r="H2006" s="26">
        <f>VLOOKUP(A2006,table2!A2006:J4340,7,FALSE)</f>
        <v>0</v>
      </c>
      <c r="I2006" t="str">
        <f>VLOOKUP(A2006,table2!A2006:J4340,8,FALSE)</f>
        <v>No</v>
      </c>
      <c r="J2006" t="str">
        <f>VLOOKUP(A2006,table2!A2006:J4340,9,FALSE)</f>
        <v>OBESITY</v>
      </c>
      <c r="K2006" t="str">
        <f>VLOOKUP(A2006,table2!A2006:J4340,10,FALSE)</f>
        <v>NORMAL</v>
      </c>
      <c r="L2006" s="22">
        <f>VLOOKUP(A2006,table3__3[],4,FALSE)</f>
        <v>29623</v>
      </c>
      <c r="M2006" s="22" t="str">
        <f>VLOOKUP(A2006,table3__3[],5,FALSE)</f>
        <v>tier - 1</v>
      </c>
      <c r="N2006" t="str">
        <f>VLOOKUP(A2006,table3__3[],6,)</f>
        <v>tier - 1</v>
      </c>
      <c r="O2006" t="str">
        <f>VLOOKUP(A2006,table3__3[],7,FALSE)</f>
        <v>R1011</v>
      </c>
      <c r="P2006" s="8">
        <f>VLOOKUP(A2006,table3__3[],8,FALSE)</f>
        <v>29</v>
      </c>
      <c r="Q2006">
        <f>VLOOKUP(A2005,table3__3[],8,)</f>
        <v>47</v>
      </c>
    </row>
    <row r="2007" spans="1:17" x14ac:dyDescent="0.3">
      <c r="A2007" s="13" t="s">
        <v>362</v>
      </c>
      <c r="B2007" s="14" t="s">
        <v>7893</v>
      </c>
      <c r="C2007">
        <f>VLOOKUP(A2007,table2!A2007:J4341,2,FALSE)</f>
        <v>16.815000000000001</v>
      </c>
      <c r="D2007">
        <f>VLOOKUP(A2007,table2!A2007:J4341,3,FALSE)</f>
        <v>5.29</v>
      </c>
      <c r="E2007" t="str">
        <f>VLOOKUP(A2007,table2!A2007:J4341,4,FALSE)</f>
        <v>Yes</v>
      </c>
      <c r="F2007" t="str">
        <f>VLOOKUP(A2007,table2!A2007:J4341,5,FALSE)</f>
        <v>No</v>
      </c>
      <c r="G2007" t="str">
        <f>VLOOKUP(A2007,table2!A2007:J4341,6,FALSE)</f>
        <v>No</v>
      </c>
      <c r="H2007" s="26">
        <f>VLOOKUP(A2007,table2!A2007:J4341,7,FALSE)</f>
        <v>0</v>
      </c>
      <c r="I2007" t="str">
        <f>VLOOKUP(A2007,table2!A2007:J4341,8,FALSE)</f>
        <v>No</v>
      </c>
      <c r="J2007" t="str">
        <f>VLOOKUP(A2007,table2!A2007:J4341,9,FALSE)</f>
        <v>UNDER WEIGHT</v>
      </c>
      <c r="K2007" t="str">
        <f>VLOOKUP(A2007,table2!A2007:J4341,10,FALSE)</f>
        <v>NORMAL</v>
      </c>
      <c r="L2007" s="22">
        <f>VLOOKUP(A2007,table3__3[],4,FALSE)</f>
        <v>29758</v>
      </c>
      <c r="M2007" s="22" t="str">
        <f>VLOOKUP(A2007,table3__3[],5,FALSE)</f>
        <v>tier - 1</v>
      </c>
      <c r="N2007" t="str">
        <f>VLOOKUP(A2007,table3__3[],6,)</f>
        <v>tier - 3</v>
      </c>
      <c r="O2007" t="str">
        <f>VLOOKUP(A2007,table3__3[],7,FALSE)</f>
        <v>R1011</v>
      </c>
      <c r="P2007" s="8">
        <f>VLOOKUP(A2007,table3__3[],8,FALSE)</f>
        <v>49</v>
      </c>
      <c r="Q2007">
        <f>VLOOKUP(A2006,table3__3[],8,)</f>
        <v>29</v>
      </c>
    </row>
    <row r="2008" spans="1:17" x14ac:dyDescent="0.3">
      <c r="A2008" s="11" t="s">
        <v>361</v>
      </c>
      <c r="B2008" s="12" t="s">
        <v>5481</v>
      </c>
      <c r="C2008">
        <f>VLOOKUP(A2008,table2!A2008:J4342,2,FALSE)</f>
        <v>25.61</v>
      </c>
      <c r="D2008">
        <f>VLOOKUP(A2008,table2!A2008:J4342,3,FALSE)</f>
        <v>4</v>
      </c>
      <c r="E2008" t="str">
        <f>VLOOKUP(A2008,table2!A2008:J4342,4,FALSE)</f>
        <v>No</v>
      </c>
      <c r="F2008" t="str">
        <f>VLOOKUP(A2008,table2!A2008:J4342,5,FALSE)</f>
        <v>No</v>
      </c>
      <c r="G2008" t="str">
        <f>VLOOKUP(A2008,table2!A2008:J4342,6,FALSE)</f>
        <v>Yes</v>
      </c>
      <c r="H2008" s="26">
        <f>VLOOKUP(A2008,table2!A2008:J4342,7,FALSE)</f>
        <v>1</v>
      </c>
      <c r="I2008" t="str">
        <f>VLOOKUP(A2008,table2!A2008:J4342,8,FALSE)</f>
        <v>No</v>
      </c>
      <c r="J2008" t="str">
        <f>VLOOKUP(A2008,table2!A2008:J4342,9,FALSE)</f>
        <v>OVER WEIGHT</v>
      </c>
      <c r="K2008" t="str">
        <f>VLOOKUP(A2008,table2!A2008:J4342,10,FALSE)</f>
        <v>NORMAL</v>
      </c>
      <c r="L2008" s="22">
        <f>VLOOKUP(A2008,table3__3[],4,FALSE)</f>
        <v>29761</v>
      </c>
      <c r="M2008" s="22" t="str">
        <f>VLOOKUP(A2008,table3__3[],5,FALSE)</f>
        <v>tier - 1</v>
      </c>
      <c r="N2008" t="str">
        <f>VLOOKUP(A2008,table3__3[],6,)</f>
        <v>tier - 2</v>
      </c>
      <c r="O2008" t="str">
        <f>VLOOKUP(A2008,table3__3[],7,FALSE)</f>
        <v>R1011</v>
      </c>
      <c r="P2008" s="8">
        <f>VLOOKUP(A2008,table3__3[],8,FALSE)</f>
        <v>24</v>
      </c>
      <c r="Q2008">
        <f>VLOOKUP(A2007,table3__3[],8,)</f>
        <v>49</v>
      </c>
    </row>
    <row r="2009" spans="1:17" x14ac:dyDescent="0.3">
      <c r="A2009" s="13" t="s">
        <v>360</v>
      </c>
      <c r="B2009" s="14" t="s">
        <v>7895</v>
      </c>
      <c r="C2009">
        <f>VLOOKUP(A2009,table2!A2009:J4343,2,FALSE)</f>
        <v>25.8</v>
      </c>
      <c r="D2009">
        <f>VLOOKUP(A2009,table2!A2009:J4343,3,FALSE)</f>
        <v>5.49</v>
      </c>
      <c r="E2009" t="str">
        <f>VLOOKUP(A2009,table2!A2009:J4343,4,FALSE)</f>
        <v>No</v>
      </c>
      <c r="F2009" t="str">
        <f>VLOOKUP(A2009,table2!A2009:J4343,5,FALSE)</f>
        <v>No</v>
      </c>
      <c r="G2009" t="str">
        <f>VLOOKUP(A2009,table2!A2009:J4343,6,FALSE)</f>
        <v>No</v>
      </c>
      <c r="H2009" s="26">
        <f>VLOOKUP(A2009,table2!A2009:J4343,7,FALSE)</f>
        <v>0</v>
      </c>
      <c r="I2009" t="str">
        <f>VLOOKUP(A2009,table2!A2009:J4343,8,FALSE)</f>
        <v>No</v>
      </c>
      <c r="J2009" t="str">
        <f>VLOOKUP(A2009,table2!A2009:J4343,9,FALSE)</f>
        <v>OVER WEIGHT</v>
      </c>
      <c r="K2009" t="str">
        <f>VLOOKUP(A2009,table2!A2009:J4343,10,FALSE)</f>
        <v>NORMAL</v>
      </c>
      <c r="L2009" s="22">
        <f>VLOOKUP(A2009,table3__3[],4,FALSE)</f>
        <v>29817</v>
      </c>
      <c r="M2009" s="22" t="str">
        <f>VLOOKUP(A2009,table3__3[],5,FALSE)</f>
        <v>tier - 1</v>
      </c>
      <c r="N2009" t="str">
        <f>VLOOKUP(A2009,table3__3[],6,)</f>
        <v>tier - 2</v>
      </c>
      <c r="O2009" t="str">
        <f>VLOOKUP(A2009,table3__3[],7,FALSE)</f>
        <v>R1011</v>
      </c>
      <c r="P2009" s="8">
        <f>VLOOKUP(A2009,table3__3[],8,FALSE)</f>
        <v>41</v>
      </c>
      <c r="Q2009">
        <f>VLOOKUP(A2008,table3__3[],8,)</f>
        <v>24</v>
      </c>
    </row>
    <row r="2010" spans="1:17" x14ac:dyDescent="0.3">
      <c r="A2010" s="11" t="s">
        <v>359</v>
      </c>
      <c r="B2010" s="12" t="s">
        <v>7897</v>
      </c>
      <c r="C2010">
        <f>VLOOKUP(A2010,table2!A2010:J4344,2,FALSE)</f>
        <v>27.39</v>
      </c>
      <c r="D2010">
        <f>VLOOKUP(A2010,table2!A2010:J4344,3,FALSE)</f>
        <v>5.34</v>
      </c>
      <c r="E2010" t="str">
        <f>VLOOKUP(A2010,table2!A2010:J4344,4,FALSE)</f>
        <v>No</v>
      </c>
      <c r="F2010" t="str">
        <f>VLOOKUP(A2010,table2!A2010:J4344,5,FALSE)</f>
        <v>No</v>
      </c>
      <c r="G2010" t="str">
        <f>VLOOKUP(A2010,table2!A2010:J4344,6,FALSE)</f>
        <v>No</v>
      </c>
      <c r="H2010" s="26">
        <f>VLOOKUP(A2010,table2!A2010:J4344,7,FALSE)</f>
        <v>0</v>
      </c>
      <c r="I2010" t="str">
        <f>VLOOKUP(A2010,table2!A2010:J4344,8,FALSE)</f>
        <v>No</v>
      </c>
      <c r="J2010" t="str">
        <f>VLOOKUP(A2010,table2!A2010:J4344,9,FALSE)</f>
        <v>OVER WEIGHT</v>
      </c>
      <c r="K2010" t="str">
        <f>VLOOKUP(A2010,table2!A2010:J4344,10,FALSE)</f>
        <v>NORMAL</v>
      </c>
      <c r="L2010" s="22">
        <f>VLOOKUP(A2010,table3__3[],4,FALSE)</f>
        <v>29819</v>
      </c>
      <c r="M2010" s="22" t="str">
        <f>VLOOKUP(A2010,table3__3[],5,FALSE)</f>
        <v>tier - 1</v>
      </c>
      <c r="N2010" t="str">
        <f>VLOOKUP(A2010,table3__3[],6,)</f>
        <v>tier - 1</v>
      </c>
      <c r="O2010" t="str">
        <f>VLOOKUP(A2010,table3__3[],7,FALSE)</f>
        <v>R1012</v>
      </c>
      <c r="P2010" s="8">
        <f>VLOOKUP(A2010,table3__3[],8,FALSE)</f>
        <v>40</v>
      </c>
      <c r="Q2010">
        <f>VLOOKUP(A2009,table3__3[],8,)</f>
        <v>41</v>
      </c>
    </row>
    <row r="2011" spans="1:17" x14ac:dyDescent="0.3">
      <c r="A2011" s="13" t="s">
        <v>358</v>
      </c>
      <c r="B2011" s="14" t="s">
        <v>7899</v>
      </c>
      <c r="C2011">
        <f>VLOOKUP(A2011,table2!A2011:J4345,2,FALSE)</f>
        <v>17.03</v>
      </c>
      <c r="D2011">
        <f>VLOOKUP(A2011,table2!A2011:J4345,3,FALSE)</f>
        <v>4.12</v>
      </c>
      <c r="E2011" t="str">
        <f>VLOOKUP(A2011,table2!A2011:J4345,4,FALSE)</f>
        <v>No</v>
      </c>
      <c r="F2011" t="str">
        <f>VLOOKUP(A2011,table2!A2011:J4345,5,FALSE)</f>
        <v>No</v>
      </c>
      <c r="G2011" t="str">
        <f>VLOOKUP(A2011,table2!A2011:J4345,6,FALSE)</f>
        <v>No</v>
      </c>
      <c r="H2011" s="26">
        <f>VLOOKUP(A2011,table2!A2011:J4345,7,FALSE)</f>
        <v>1</v>
      </c>
      <c r="I2011" t="str">
        <f>VLOOKUP(A2011,table2!A2011:J4345,8,FALSE)</f>
        <v>No</v>
      </c>
      <c r="J2011" t="str">
        <f>VLOOKUP(A2011,table2!A2011:J4345,9,FALSE)</f>
        <v>UNDER WEIGHT</v>
      </c>
      <c r="K2011" t="str">
        <f>VLOOKUP(A2011,table2!A2011:J4345,10,FALSE)</f>
        <v>NORMAL</v>
      </c>
      <c r="L2011" s="22">
        <f>VLOOKUP(A2011,table3__3[],4,FALSE)</f>
        <v>29852</v>
      </c>
      <c r="M2011" s="22" t="str">
        <f>VLOOKUP(A2011,table3__3[],5,FALSE)</f>
        <v>tier - 1</v>
      </c>
      <c r="N2011" t="str">
        <f>VLOOKUP(A2011,table3__3[],6,)</f>
        <v>tier - 3</v>
      </c>
      <c r="O2011" t="str">
        <f>VLOOKUP(A2011,table3__3[],7,FALSE)</f>
        <v>R1011</v>
      </c>
      <c r="P2011" s="8">
        <f>VLOOKUP(A2011,table3__3[],8,FALSE)</f>
        <v>33</v>
      </c>
      <c r="Q2011">
        <f>VLOOKUP(A2010,table3__3[],8,)</f>
        <v>40</v>
      </c>
    </row>
    <row r="2012" spans="1:17" x14ac:dyDescent="0.3">
      <c r="A2012" s="11" t="s">
        <v>357</v>
      </c>
      <c r="B2012" s="12" t="s">
        <v>7900</v>
      </c>
      <c r="C2012">
        <f>VLOOKUP(A2012,table2!A2012:J4346,2,FALSE)</f>
        <v>23.75</v>
      </c>
      <c r="D2012">
        <f>VLOOKUP(A2012,table2!A2012:J4346,3,FALSE)</f>
        <v>5.49</v>
      </c>
      <c r="E2012" t="str">
        <f>VLOOKUP(A2012,table2!A2012:J4346,4,FALSE)</f>
        <v>Yes</v>
      </c>
      <c r="F2012" t="str">
        <f>VLOOKUP(A2012,table2!A2012:J4346,5,FALSE)</f>
        <v>No</v>
      </c>
      <c r="G2012" t="str">
        <f>VLOOKUP(A2012,table2!A2012:J4346,6,FALSE)</f>
        <v>No</v>
      </c>
      <c r="H2012" s="26">
        <f>VLOOKUP(A2012,table2!A2012:J4346,7,FALSE)</f>
        <v>0</v>
      </c>
      <c r="I2012" t="str">
        <f>VLOOKUP(A2012,table2!A2012:J4346,8,FALSE)</f>
        <v>No</v>
      </c>
      <c r="J2012" t="str">
        <f>VLOOKUP(A2012,table2!A2012:J4346,9,FALSE)</f>
        <v>NORMAL WEIGHT</v>
      </c>
      <c r="K2012" t="str">
        <f>VLOOKUP(A2012,table2!A2012:J4346,10,FALSE)</f>
        <v>NORMAL</v>
      </c>
      <c r="L2012" s="22">
        <f>VLOOKUP(A2012,table3__3[],4,FALSE)</f>
        <v>29899</v>
      </c>
      <c r="M2012" s="22" t="str">
        <f>VLOOKUP(A2012,table3__3[],5,FALSE)</f>
        <v>tier - 1</v>
      </c>
      <c r="N2012" t="str">
        <f>VLOOKUP(A2012,table3__3[],6,)</f>
        <v>tier - 3</v>
      </c>
      <c r="O2012" t="str">
        <f>VLOOKUP(A2012,table3__3[],7,FALSE)</f>
        <v>R1011</v>
      </c>
      <c r="P2012" s="8">
        <f>VLOOKUP(A2012,table3__3[],8,FALSE)</f>
        <v>47</v>
      </c>
      <c r="Q2012">
        <f>VLOOKUP(A2011,table3__3[],8,)</f>
        <v>33</v>
      </c>
    </row>
    <row r="2013" spans="1:17" x14ac:dyDescent="0.3">
      <c r="A2013" s="13" t="s">
        <v>355</v>
      </c>
      <c r="B2013" s="14" t="s">
        <v>7901</v>
      </c>
      <c r="C2013">
        <f>VLOOKUP(A2013,table2!A2013:J4347,2,FALSE)</f>
        <v>26.03</v>
      </c>
      <c r="D2013">
        <f>VLOOKUP(A2013,table2!A2013:J4347,3,FALSE)</f>
        <v>5.1100000000000003</v>
      </c>
      <c r="E2013" t="str">
        <f>VLOOKUP(A2013,table2!A2013:J4347,4,FALSE)</f>
        <v>Yes</v>
      </c>
      <c r="F2013" t="str">
        <f>VLOOKUP(A2013,table2!A2013:J4347,5,FALSE)</f>
        <v>No</v>
      </c>
      <c r="G2013" t="str">
        <f>VLOOKUP(A2013,table2!A2013:J4347,6,FALSE)</f>
        <v>No</v>
      </c>
      <c r="H2013" s="26">
        <f>VLOOKUP(A2013,table2!A2013:J4347,7,FALSE)</f>
        <v>1</v>
      </c>
      <c r="I2013" t="str">
        <f>VLOOKUP(A2013,table2!A2013:J4347,8,FALSE)</f>
        <v>No</v>
      </c>
      <c r="J2013" t="str">
        <f>VLOOKUP(A2013,table2!A2013:J4347,9,FALSE)</f>
        <v>OVER WEIGHT</v>
      </c>
      <c r="K2013" t="str">
        <f>VLOOKUP(A2013,table2!A2013:J4347,10,FALSE)</f>
        <v>NORMAL</v>
      </c>
      <c r="L2013" s="22">
        <f>VLOOKUP(A2013,table3__3[],4,FALSE)</f>
        <v>29930</v>
      </c>
      <c r="M2013" s="22" t="str">
        <f>VLOOKUP(A2013,table3__3[],5,FALSE)</f>
        <v>tier - 1</v>
      </c>
      <c r="N2013" t="str">
        <f>VLOOKUP(A2013,table3__3[],6,)</f>
        <v>tier - 1</v>
      </c>
      <c r="O2013" t="str">
        <f>VLOOKUP(A2013,table3__3[],7,FALSE)</f>
        <v>R1011</v>
      </c>
      <c r="P2013" s="8">
        <f>VLOOKUP(A2013,table3__3[],8,FALSE)</f>
        <v>34</v>
      </c>
      <c r="Q2013">
        <f>VLOOKUP(A2012,table3__3[],8,)</f>
        <v>47</v>
      </c>
    </row>
    <row r="2014" spans="1:17" x14ac:dyDescent="0.3">
      <c r="A2014" s="11" t="s">
        <v>354</v>
      </c>
      <c r="B2014" s="12" t="s">
        <v>6475</v>
      </c>
      <c r="C2014">
        <f>VLOOKUP(A2014,table2!A2014:J4348,2,FALSE)</f>
        <v>16.079999999999998</v>
      </c>
      <c r="D2014">
        <f>VLOOKUP(A2014,table2!A2014:J4348,3,FALSE)</f>
        <v>5.94</v>
      </c>
      <c r="E2014" t="str">
        <f>VLOOKUP(A2014,table2!A2014:J4348,4,FALSE)</f>
        <v>No</v>
      </c>
      <c r="F2014" t="str">
        <f>VLOOKUP(A2014,table2!A2014:J4348,5,FALSE)</f>
        <v>No</v>
      </c>
      <c r="G2014" t="str">
        <f>VLOOKUP(A2014,table2!A2014:J4348,6,FALSE)</f>
        <v>No</v>
      </c>
      <c r="H2014" s="26">
        <f>VLOOKUP(A2014,table2!A2014:J4348,7,FALSE)</f>
        <v>0</v>
      </c>
      <c r="I2014" t="str">
        <f>VLOOKUP(A2014,table2!A2014:J4348,8,FALSE)</f>
        <v>No</v>
      </c>
      <c r="J2014" t="str">
        <f>VLOOKUP(A2014,table2!A2014:J4348,9,FALSE)</f>
        <v>UNDER WEIGHT</v>
      </c>
      <c r="K2014" t="str">
        <f>VLOOKUP(A2014,table2!A2014:J4348,10,FALSE)</f>
        <v>PREDIABETES</v>
      </c>
      <c r="L2014" s="22">
        <f>VLOOKUP(A2014,table3__3[],4,FALSE)</f>
        <v>29934</v>
      </c>
      <c r="M2014" s="22" t="str">
        <f>VLOOKUP(A2014,table3__3[],5,FALSE)</f>
        <v>tier - 1</v>
      </c>
      <c r="N2014" t="str">
        <f>VLOOKUP(A2014,table3__3[],6,)</f>
        <v>tier - 1</v>
      </c>
      <c r="O2014" t="str">
        <f>VLOOKUP(A2014,table3__3[],7,FALSE)</f>
        <v>R1011</v>
      </c>
      <c r="P2014" s="8">
        <f>VLOOKUP(A2014,table3__3[],8,FALSE)</f>
        <v>46</v>
      </c>
      <c r="Q2014">
        <f>VLOOKUP(A2013,table3__3[],8,)</f>
        <v>34</v>
      </c>
    </row>
    <row r="2015" spans="1:17" x14ac:dyDescent="0.3">
      <c r="A2015" s="13" t="s">
        <v>353</v>
      </c>
      <c r="B2015" s="14" t="s">
        <v>7903</v>
      </c>
      <c r="C2015">
        <f>VLOOKUP(A2015,table2!A2015:J4349,2,FALSE)</f>
        <v>30.875</v>
      </c>
      <c r="D2015">
        <f>VLOOKUP(A2015,table2!A2015:J4349,3,FALSE)</f>
        <v>5.54</v>
      </c>
      <c r="E2015" t="str">
        <f>VLOOKUP(A2015,table2!A2015:J4349,4,FALSE)</f>
        <v>No</v>
      </c>
      <c r="F2015" t="str">
        <f>VLOOKUP(A2015,table2!A2015:J4349,5,FALSE)</f>
        <v>No</v>
      </c>
      <c r="G2015" t="str">
        <f>VLOOKUP(A2015,table2!A2015:J4349,6,FALSE)</f>
        <v>No</v>
      </c>
      <c r="H2015" s="26">
        <f>VLOOKUP(A2015,table2!A2015:J4349,7,FALSE)</f>
        <v>0</v>
      </c>
      <c r="I2015" t="str">
        <f>VLOOKUP(A2015,table2!A2015:J4349,8,FALSE)</f>
        <v>No</v>
      </c>
      <c r="J2015" t="str">
        <f>VLOOKUP(A2015,table2!A2015:J4349,9,FALSE)</f>
        <v>OBESITY</v>
      </c>
      <c r="K2015" t="str">
        <f>VLOOKUP(A2015,table2!A2015:J4349,10,FALSE)</f>
        <v>NORMAL</v>
      </c>
      <c r="L2015" s="22">
        <f>VLOOKUP(A2015,table3__3[],4,FALSE)</f>
        <v>29970</v>
      </c>
      <c r="M2015" s="22" t="str">
        <f>VLOOKUP(A2015,table3__3[],5,FALSE)</f>
        <v>tier - 1</v>
      </c>
      <c r="N2015" t="str">
        <f>VLOOKUP(A2015,table3__3[],6,)</f>
        <v>tier - 1</v>
      </c>
      <c r="O2015" t="str">
        <f>VLOOKUP(A2015,table3__3[],7,FALSE)</f>
        <v>R1011</v>
      </c>
      <c r="P2015" s="8">
        <f>VLOOKUP(A2015,table3__3[],8,FALSE)</f>
        <v>31</v>
      </c>
      <c r="Q2015">
        <f>VLOOKUP(A2014,table3__3[],8,)</f>
        <v>46</v>
      </c>
    </row>
    <row r="2016" spans="1:17" x14ac:dyDescent="0.3">
      <c r="A2016" s="11" t="s">
        <v>352</v>
      </c>
      <c r="B2016" s="12" t="s">
        <v>7905</v>
      </c>
      <c r="C2016">
        <f>VLOOKUP(A2016,table2!A2016:J4350,2,FALSE)</f>
        <v>31.79</v>
      </c>
      <c r="D2016">
        <f>VLOOKUP(A2016,table2!A2016:J4350,3,FALSE)</f>
        <v>7.09</v>
      </c>
      <c r="E2016" t="str">
        <f>VLOOKUP(A2016,table2!A2016:J4350,4,FALSE)</f>
        <v>No</v>
      </c>
      <c r="F2016" t="str">
        <f>VLOOKUP(A2016,table2!A2016:J4350,5,FALSE)</f>
        <v>No</v>
      </c>
      <c r="G2016" t="str">
        <f>VLOOKUP(A2016,table2!A2016:J4350,6,FALSE)</f>
        <v>No</v>
      </c>
      <c r="H2016" s="26">
        <f>VLOOKUP(A2016,table2!A2016:J4350,7,FALSE)</f>
        <v>0</v>
      </c>
      <c r="I2016" t="str">
        <f>VLOOKUP(A2016,table2!A2016:J4350,8,FALSE)</f>
        <v>No</v>
      </c>
      <c r="J2016" t="str">
        <f>VLOOKUP(A2016,table2!A2016:J4350,9,FALSE)</f>
        <v>OBESITY</v>
      </c>
      <c r="K2016" t="str">
        <f>VLOOKUP(A2016,table2!A2016:J4350,10,FALSE)</f>
        <v>DIABETES</v>
      </c>
      <c r="L2016" s="22">
        <f>VLOOKUP(A2016,table3__3[],4,FALSE)</f>
        <v>30027</v>
      </c>
      <c r="M2016" s="22" t="str">
        <f>VLOOKUP(A2016,table3__3[],5,FALSE)</f>
        <v>tier - 2</v>
      </c>
      <c r="N2016" t="str">
        <f>VLOOKUP(A2016,table3__3[],6,)</f>
        <v>tier - 3</v>
      </c>
      <c r="O2016" t="str">
        <f>VLOOKUP(A2016,table3__3[],7,FALSE)</f>
        <v>R1012</v>
      </c>
      <c r="P2016" s="8">
        <f>VLOOKUP(A2016,table3__3[],8,FALSE)</f>
        <v>41</v>
      </c>
      <c r="Q2016">
        <f>VLOOKUP(A2015,table3__3[],8,)</f>
        <v>31</v>
      </c>
    </row>
    <row r="2017" spans="1:17" x14ac:dyDescent="0.3">
      <c r="A2017" s="13" t="s">
        <v>351</v>
      </c>
      <c r="B2017" s="14" t="s">
        <v>7907</v>
      </c>
      <c r="C2017">
        <f>VLOOKUP(A2017,table2!A2017:J4351,2,FALSE)</f>
        <v>28.48</v>
      </c>
      <c r="D2017">
        <f>VLOOKUP(A2017,table2!A2017:J4351,3,FALSE)</f>
        <v>6.22</v>
      </c>
      <c r="E2017" t="str">
        <f>VLOOKUP(A2017,table2!A2017:J4351,4,FALSE)</f>
        <v>Yes</v>
      </c>
      <c r="F2017" t="str">
        <f>VLOOKUP(A2017,table2!A2017:J4351,5,FALSE)</f>
        <v>No</v>
      </c>
      <c r="G2017" t="str">
        <f>VLOOKUP(A2017,table2!A2017:J4351,6,FALSE)</f>
        <v>Yes</v>
      </c>
      <c r="H2017" s="26">
        <f>VLOOKUP(A2017,table2!A2017:J4351,7,FALSE)</f>
        <v>1</v>
      </c>
      <c r="I2017" t="str">
        <f>VLOOKUP(A2017,table2!A2017:J4351,8,FALSE)</f>
        <v>No</v>
      </c>
      <c r="J2017" t="str">
        <f>VLOOKUP(A2017,table2!A2017:J4351,9,FALSE)</f>
        <v>OVER WEIGHT</v>
      </c>
      <c r="K2017" t="str">
        <f>VLOOKUP(A2017,table2!A2017:J4351,10,FALSE)</f>
        <v>PREDIABETES</v>
      </c>
      <c r="L2017" s="22">
        <f>VLOOKUP(A2017,table3__3[],4,FALSE)</f>
        <v>30064</v>
      </c>
      <c r="M2017" s="22" t="str">
        <f>VLOOKUP(A2017,table3__3[],5,FALSE)</f>
        <v>tier - 1</v>
      </c>
      <c r="N2017" t="str">
        <f>VLOOKUP(A2017,table3__3[],6,)</f>
        <v>tier - 1</v>
      </c>
      <c r="O2017" t="str">
        <f>VLOOKUP(A2017,table3__3[],7,FALSE)</f>
        <v>R1012</v>
      </c>
      <c r="P2017" s="8">
        <f>VLOOKUP(A2017,table3__3[],8,FALSE)</f>
        <v>55</v>
      </c>
      <c r="Q2017">
        <f>VLOOKUP(A2016,table3__3[],8,)</f>
        <v>41</v>
      </c>
    </row>
    <row r="2018" spans="1:17" x14ac:dyDescent="0.3">
      <c r="A2018" s="11" t="s">
        <v>350</v>
      </c>
      <c r="B2018" s="12" t="s">
        <v>7908</v>
      </c>
      <c r="C2018">
        <f>VLOOKUP(A2018,table2!A2018:J4352,2,FALSE)</f>
        <v>26.6</v>
      </c>
      <c r="D2018">
        <f>VLOOKUP(A2018,table2!A2018:J4352,3,FALSE)</f>
        <v>4.33</v>
      </c>
      <c r="E2018" t="str">
        <f>VLOOKUP(A2018,table2!A2018:J4352,4,FALSE)</f>
        <v>No</v>
      </c>
      <c r="F2018" t="str">
        <f>VLOOKUP(A2018,table2!A2018:J4352,5,FALSE)</f>
        <v>No</v>
      </c>
      <c r="G2018" t="str">
        <f>VLOOKUP(A2018,table2!A2018:J4352,6,FALSE)</f>
        <v>No</v>
      </c>
      <c r="H2018" s="26">
        <f>VLOOKUP(A2018,table2!A2018:J4352,7,FALSE)</f>
        <v>1</v>
      </c>
      <c r="I2018" t="str">
        <f>VLOOKUP(A2018,table2!A2018:J4352,8,FALSE)</f>
        <v>No</v>
      </c>
      <c r="J2018" t="str">
        <f>VLOOKUP(A2018,table2!A2018:J4352,9,FALSE)</f>
        <v>OVER WEIGHT</v>
      </c>
      <c r="K2018" t="str">
        <f>VLOOKUP(A2018,table2!A2018:J4352,10,FALSE)</f>
        <v>NORMAL</v>
      </c>
      <c r="L2018" s="22">
        <f>VLOOKUP(A2018,table3__3[],4,FALSE)</f>
        <v>30096</v>
      </c>
      <c r="M2018" s="22" t="str">
        <f>VLOOKUP(A2018,table3__3[],5,FALSE)</f>
        <v>tier - 2</v>
      </c>
      <c r="N2018" t="str">
        <f>VLOOKUP(A2018,table3__3[],6,)</f>
        <v>tier - 3</v>
      </c>
      <c r="O2018" t="str">
        <f>VLOOKUP(A2018,table3__3[],7,FALSE)</f>
        <v>R1011</v>
      </c>
      <c r="P2018" s="8">
        <f>VLOOKUP(A2018,table3__3[],8,FALSE)</f>
        <v>43</v>
      </c>
      <c r="Q2018">
        <f>VLOOKUP(A2017,table3__3[],8,)</f>
        <v>55</v>
      </c>
    </row>
    <row r="2019" spans="1:17" x14ac:dyDescent="0.3">
      <c r="A2019" s="13" t="s">
        <v>349</v>
      </c>
      <c r="B2019" s="14" t="s">
        <v>7910</v>
      </c>
      <c r="C2019">
        <f>VLOOKUP(A2019,table2!A2019:J4353,2,FALSE)</f>
        <v>25.27</v>
      </c>
      <c r="D2019">
        <f>VLOOKUP(A2019,table2!A2019:J4353,3,FALSE)</f>
        <v>5.83</v>
      </c>
      <c r="E2019" t="str">
        <f>VLOOKUP(A2019,table2!A2019:J4353,4,FALSE)</f>
        <v>No</v>
      </c>
      <c r="F2019" t="str">
        <f>VLOOKUP(A2019,table2!A2019:J4353,5,FALSE)</f>
        <v>No</v>
      </c>
      <c r="G2019" t="str">
        <f>VLOOKUP(A2019,table2!A2019:J4353,6,FALSE)</f>
        <v>No</v>
      </c>
      <c r="H2019" s="26">
        <f>VLOOKUP(A2019,table2!A2019:J4353,7,FALSE)</f>
        <v>1</v>
      </c>
      <c r="I2019" t="str">
        <f>VLOOKUP(A2019,table2!A2019:J4353,8,FALSE)</f>
        <v>No</v>
      </c>
      <c r="J2019" t="str">
        <f>VLOOKUP(A2019,table2!A2019:J4353,9,FALSE)</f>
        <v>OVER WEIGHT</v>
      </c>
      <c r="K2019" t="str">
        <f>VLOOKUP(A2019,table2!A2019:J4353,10,FALSE)</f>
        <v>PREDIABETES</v>
      </c>
      <c r="L2019" s="22">
        <f>VLOOKUP(A2019,table3__3[],4,FALSE)</f>
        <v>30135</v>
      </c>
      <c r="M2019" s="22" t="str">
        <f>VLOOKUP(A2019,table3__3[],5,FALSE)</f>
        <v>tier - 2</v>
      </c>
      <c r="N2019" t="str">
        <f>VLOOKUP(A2019,table3__3[],6,)</f>
        <v>tier - 3</v>
      </c>
      <c r="O2019" t="str">
        <f>VLOOKUP(A2019,table3__3[],7,FALSE)</f>
        <v>R1011</v>
      </c>
      <c r="P2019" s="8">
        <f>VLOOKUP(A2019,table3__3[],8,FALSE)</f>
        <v>51</v>
      </c>
      <c r="Q2019">
        <f>VLOOKUP(A2018,table3__3[],8,)</f>
        <v>43</v>
      </c>
    </row>
    <row r="2020" spans="1:17" x14ac:dyDescent="0.3">
      <c r="A2020" s="11" t="s">
        <v>348</v>
      </c>
      <c r="B2020" s="12" t="s">
        <v>4854</v>
      </c>
      <c r="C2020">
        <f>VLOOKUP(A2020,table2!A2020:J4354,2,FALSE)</f>
        <v>34.484999999999999</v>
      </c>
      <c r="D2020">
        <f>VLOOKUP(A2020,table2!A2020:J4354,3,FALSE)</f>
        <v>4.7</v>
      </c>
      <c r="E2020" t="str">
        <f>VLOOKUP(A2020,table2!A2020:J4354,4,FALSE)</f>
        <v>Yes</v>
      </c>
      <c r="F2020" t="str">
        <f>VLOOKUP(A2020,table2!A2020:J4354,5,FALSE)</f>
        <v>No</v>
      </c>
      <c r="G2020" t="str">
        <f>VLOOKUP(A2020,table2!A2020:J4354,6,FALSE)</f>
        <v>Yes</v>
      </c>
      <c r="H2020" s="26">
        <f>VLOOKUP(A2020,table2!A2020:J4354,7,FALSE)</f>
        <v>1</v>
      </c>
      <c r="I2020" t="str">
        <f>VLOOKUP(A2020,table2!A2020:J4354,8,FALSE)</f>
        <v>No</v>
      </c>
      <c r="J2020" t="str">
        <f>VLOOKUP(A2020,table2!A2020:J4354,9,FALSE)</f>
        <v>OBESITY</v>
      </c>
      <c r="K2020" t="str">
        <f>VLOOKUP(A2020,table2!A2020:J4354,10,FALSE)</f>
        <v>NORMAL</v>
      </c>
      <c r="L2020" s="22">
        <f>VLOOKUP(A2020,table3__3[],4,FALSE)</f>
        <v>30167</v>
      </c>
      <c r="M2020" s="22" t="str">
        <f>VLOOKUP(A2020,table3__3[],5,FALSE)</f>
        <v>tier - 1</v>
      </c>
      <c r="N2020" t="str">
        <f>VLOOKUP(A2020,table3__3[],6,)</f>
        <v>tier - 3</v>
      </c>
      <c r="O2020" t="str">
        <f>VLOOKUP(A2020,table3__3[],7,FALSE)</f>
        <v>R1012</v>
      </c>
      <c r="P2020" s="8">
        <f>VLOOKUP(A2020,table3__3[],8,FALSE)</f>
        <v>64</v>
      </c>
      <c r="Q2020">
        <f>VLOOKUP(A2019,table3__3[],8,)</f>
        <v>51</v>
      </c>
    </row>
    <row r="2021" spans="1:17" x14ac:dyDescent="0.3">
      <c r="A2021" s="13" t="s">
        <v>347</v>
      </c>
      <c r="B2021" s="14" t="s">
        <v>7912</v>
      </c>
      <c r="C2021">
        <f>VLOOKUP(A2021,table2!A2021:J4355,2,FALSE)</f>
        <v>15.57</v>
      </c>
      <c r="D2021">
        <f>VLOOKUP(A2021,table2!A2021:J4355,3,FALSE)</f>
        <v>4.07</v>
      </c>
      <c r="E2021" t="str">
        <f>VLOOKUP(A2021,table2!A2021:J4355,4,FALSE)</f>
        <v>Yes</v>
      </c>
      <c r="F2021" t="str">
        <f>VLOOKUP(A2021,table2!A2021:J4355,5,FALSE)</f>
        <v>No</v>
      </c>
      <c r="G2021" t="str">
        <f>VLOOKUP(A2021,table2!A2021:J4355,6,FALSE)</f>
        <v>No</v>
      </c>
      <c r="H2021" s="26">
        <f>VLOOKUP(A2021,table2!A2021:J4355,7,FALSE)</f>
        <v>1</v>
      </c>
      <c r="I2021" t="str">
        <f>VLOOKUP(A2021,table2!A2021:J4355,8,FALSE)</f>
        <v>No</v>
      </c>
      <c r="J2021" t="str">
        <f>VLOOKUP(A2021,table2!A2021:J4355,9,FALSE)</f>
        <v>UNDER WEIGHT</v>
      </c>
      <c r="K2021" t="str">
        <f>VLOOKUP(A2021,table2!A2021:J4355,10,FALSE)</f>
        <v>NORMAL</v>
      </c>
      <c r="L2021" s="22">
        <f>VLOOKUP(A2021,table3__3[],4,FALSE)</f>
        <v>30185</v>
      </c>
      <c r="M2021" s="22" t="str">
        <f>VLOOKUP(A2021,table3__3[],5,FALSE)</f>
        <v>tier - 1</v>
      </c>
      <c r="N2021" t="str">
        <f>VLOOKUP(A2021,table3__3[],6,)</f>
        <v>tier - 1</v>
      </c>
      <c r="O2021" t="str">
        <f>VLOOKUP(A2021,table3__3[],7,FALSE)</f>
        <v>R1014</v>
      </c>
      <c r="P2021" s="8">
        <f>VLOOKUP(A2021,table3__3[],8,FALSE)</f>
        <v>59</v>
      </c>
      <c r="Q2021">
        <f>VLOOKUP(A2020,table3__3[],8,)</f>
        <v>64</v>
      </c>
    </row>
    <row r="2022" spans="1:17" x14ac:dyDescent="0.3">
      <c r="A2022" s="11" t="s">
        <v>346</v>
      </c>
      <c r="B2022" s="12" t="s">
        <v>5160</v>
      </c>
      <c r="C2022">
        <f>VLOOKUP(A2022,table2!A2022:J4356,2,FALSE)</f>
        <v>30.36</v>
      </c>
      <c r="D2022">
        <f>VLOOKUP(A2022,table2!A2022:J4356,3,FALSE)</f>
        <v>9.39</v>
      </c>
      <c r="E2022" t="str">
        <f>VLOOKUP(A2022,table2!A2022:J4356,4,FALSE)</f>
        <v>No</v>
      </c>
      <c r="F2022" t="str">
        <f>VLOOKUP(A2022,table2!A2022:J4356,5,FALSE)</f>
        <v>No</v>
      </c>
      <c r="G2022" t="str">
        <f>VLOOKUP(A2022,table2!A2022:J4356,6,FALSE)</f>
        <v>No</v>
      </c>
      <c r="H2022" s="26">
        <f>VLOOKUP(A2022,table2!A2022:J4356,7,FALSE)</f>
        <v>0</v>
      </c>
      <c r="I2022" t="str">
        <f>VLOOKUP(A2022,table2!A2022:J4356,8,FALSE)</f>
        <v>No</v>
      </c>
      <c r="J2022" t="str">
        <f>VLOOKUP(A2022,table2!A2022:J4356,9,FALSE)</f>
        <v>OBESITY</v>
      </c>
      <c r="K2022" t="str">
        <f>VLOOKUP(A2022,table2!A2022:J4356,10,FALSE)</f>
        <v>DIABETES</v>
      </c>
      <c r="L2022" s="22">
        <f>VLOOKUP(A2022,table3__3[],4,FALSE)</f>
        <v>30260</v>
      </c>
      <c r="M2022" s="22" t="str">
        <f>VLOOKUP(A2022,table3__3[],5,FALSE)</f>
        <v>tier - 1</v>
      </c>
      <c r="N2022" t="str">
        <f>VLOOKUP(A2022,table3__3[],6,)</f>
        <v>tier - 1</v>
      </c>
      <c r="O2022" t="str">
        <f>VLOOKUP(A2022,table3__3[],7,FALSE)</f>
        <v>R1014</v>
      </c>
      <c r="P2022" s="8">
        <f>VLOOKUP(A2022,table3__3[],8,FALSE)</f>
        <v>60</v>
      </c>
      <c r="Q2022">
        <f>VLOOKUP(A2021,table3__3[],8,)</f>
        <v>59</v>
      </c>
    </row>
    <row r="2023" spans="1:17" x14ac:dyDescent="0.3">
      <c r="A2023" s="13" t="s">
        <v>345</v>
      </c>
      <c r="B2023" s="14" t="s">
        <v>7914</v>
      </c>
      <c r="C2023">
        <f>VLOOKUP(A2023,table2!A2023:J4357,2,FALSE)</f>
        <v>19.37</v>
      </c>
      <c r="D2023">
        <f>VLOOKUP(A2023,table2!A2023:J4357,3,FALSE)</f>
        <v>4.18</v>
      </c>
      <c r="E2023" t="str">
        <f>VLOOKUP(A2023,table2!A2023:J4357,4,FALSE)</f>
        <v>No</v>
      </c>
      <c r="F2023" t="str">
        <f>VLOOKUP(A2023,table2!A2023:J4357,5,FALSE)</f>
        <v>No</v>
      </c>
      <c r="G2023" t="str">
        <f>VLOOKUP(A2023,table2!A2023:J4357,6,FALSE)</f>
        <v>No</v>
      </c>
      <c r="H2023" s="26">
        <f>VLOOKUP(A2023,table2!A2023:J4357,7,FALSE)</f>
        <v>0</v>
      </c>
      <c r="I2023" t="str">
        <f>VLOOKUP(A2023,table2!A2023:J4357,8,FALSE)</f>
        <v>No</v>
      </c>
      <c r="J2023" t="str">
        <f>VLOOKUP(A2023,table2!A2023:J4357,9,FALSE)</f>
        <v>NORMAL WEIGHT</v>
      </c>
      <c r="K2023" t="str">
        <f>VLOOKUP(A2023,table2!A2023:J4357,10,FALSE)</f>
        <v>NORMAL</v>
      </c>
      <c r="L2023" s="22">
        <f>VLOOKUP(A2023,table3__3[],4,FALSE)</f>
        <v>30285</v>
      </c>
      <c r="M2023" s="22" t="str">
        <f>VLOOKUP(A2023,table3__3[],5,FALSE)</f>
        <v>tier - 1</v>
      </c>
      <c r="N2023" t="str">
        <f>VLOOKUP(A2023,table3__3[],6,)</f>
        <v>tier - 1</v>
      </c>
      <c r="O2023" t="str">
        <f>VLOOKUP(A2023,table3__3[],7,FALSE)</f>
        <v>R1012</v>
      </c>
      <c r="P2023" s="8">
        <f>VLOOKUP(A2023,table3__3[],8,FALSE)</f>
        <v>50</v>
      </c>
      <c r="Q2023">
        <f>VLOOKUP(A2022,table3__3[],8,)</f>
        <v>60</v>
      </c>
    </row>
    <row r="2024" spans="1:17" x14ac:dyDescent="0.3">
      <c r="A2024" s="11" t="s">
        <v>344</v>
      </c>
      <c r="B2024" s="12" t="s">
        <v>7916</v>
      </c>
      <c r="C2024">
        <f>VLOOKUP(A2024,table2!A2024:J4358,2,FALSE)</f>
        <v>16.71</v>
      </c>
      <c r="D2024">
        <f>VLOOKUP(A2024,table2!A2024:J4358,3,FALSE)</f>
        <v>4.18</v>
      </c>
      <c r="E2024" t="str">
        <f>VLOOKUP(A2024,table2!A2024:J4358,4,FALSE)</f>
        <v>No</v>
      </c>
      <c r="F2024" t="str">
        <f>VLOOKUP(A2024,table2!A2024:J4358,5,FALSE)</f>
        <v>No</v>
      </c>
      <c r="G2024" t="str">
        <f>VLOOKUP(A2024,table2!A2024:J4358,6,FALSE)</f>
        <v>No</v>
      </c>
      <c r="H2024" s="26">
        <f>VLOOKUP(A2024,table2!A2024:J4358,7,FALSE)</f>
        <v>1</v>
      </c>
      <c r="I2024" t="str">
        <f>VLOOKUP(A2024,table2!A2024:J4358,8,FALSE)</f>
        <v>No</v>
      </c>
      <c r="J2024" t="str">
        <f>VLOOKUP(A2024,table2!A2024:J4358,9,FALSE)</f>
        <v>UNDER WEIGHT</v>
      </c>
      <c r="K2024" t="str">
        <f>VLOOKUP(A2024,table2!A2024:J4358,10,FALSE)</f>
        <v>NORMAL</v>
      </c>
      <c r="L2024" s="22">
        <f>VLOOKUP(A2024,table3__3[],4,FALSE)</f>
        <v>30328</v>
      </c>
      <c r="M2024" s="22" t="str">
        <f>VLOOKUP(A2024,table3__3[],5,FALSE)</f>
        <v>tier - 2</v>
      </c>
      <c r="N2024" t="str">
        <f>VLOOKUP(A2024,table3__3[],6,)</f>
        <v>tier - 2</v>
      </c>
      <c r="O2024" t="str">
        <f>VLOOKUP(A2024,table3__3[],7,FALSE)</f>
        <v>R1011</v>
      </c>
      <c r="P2024" s="8">
        <f>VLOOKUP(A2024,table3__3[],8,FALSE)</f>
        <v>19</v>
      </c>
      <c r="Q2024">
        <f>VLOOKUP(A2023,table3__3[],8,)</f>
        <v>50</v>
      </c>
    </row>
    <row r="2025" spans="1:17" x14ac:dyDescent="0.3">
      <c r="A2025" s="13" t="s">
        <v>343</v>
      </c>
      <c r="B2025" s="14" t="s">
        <v>7918</v>
      </c>
      <c r="C2025">
        <f>VLOOKUP(A2025,table2!A2025:J4359,2,FALSE)</f>
        <v>24.1</v>
      </c>
      <c r="D2025">
        <f>VLOOKUP(A2025,table2!A2025:J4359,3,FALSE)</f>
        <v>4.4000000000000004</v>
      </c>
      <c r="E2025" t="str">
        <f>VLOOKUP(A2025,table2!A2025:J4359,4,FALSE)</f>
        <v>Yes</v>
      </c>
      <c r="F2025" t="str">
        <f>VLOOKUP(A2025,table2!A2025:J4359,5,FALSE)</f>
        <v>No</v>
      </c>
      <c r="G2025" t="str">
        <f>VLOOKUP(A2025,table2!A2025:J4359,6,FALSE)</f>
        <v>No</v>
      </c>
      <c r="H2025" s="26">
        <f>VLOOKUP(A2025,table2!A2025:J4359,7,FALSE)</f>
        <v>1</v>
      </c>
      <c r="I2025" t="str">
        <f>VLOOKUP(A2025,table2!A2025:J4359,8,FALSE)</f>
        <v>No</v>
      </c>
      <c r="J2025" t="str">
        <f>VLOOKUP(A2025,table2!A2025:J4359,9,FALSE)</f>
        <v>NORMAL WEIGHT</v>
      </c>
      <c r="K2025" t="str">
        <f>VLOOKUP(A2025,table2!A2025:J4359,10,FALSE)</f>
        <v>NORMAL</v>
      </c>
      <c r="L2025" s="22">
        <f>VLOOKUP(A2025,table3__3[],4,FALSE)</f>
        <v>30367</v>
      </c>
      <c r="M2025" s="22" t="str">
        <f>VLOOKUP(A2025,table3__3[],5,FALSE)</f>
        <v>tier - 2</v>
      </c>
      <c r="N2025" t="str">
        <f>VLOOKUP(A2025,table3__3[],6,)</f>
        <v>tier - 2</v>
      </c>
      <c r="O2025" t="str">
        <f>VLOOKUP(A2025,table3__3[],7,FALSE)</f>
        <v>R1011</v>
      </c>
      <c r="P2025" s="8">
        <f>VLOOKUP(A2025,table3__3[],8,FALSE)</f>
        <v>53</v>
      </c>
      <c r="Q2025">
        <f>VLOOKUP(A2024,table3__3[],8,)</f>
        <v>19</v>
      </c>
    </row>
    <row r="2026" spans="1:17" x14ac:dyDescent="0.3">
      <c r="A2026" s="11" t="s">
        <v>342</v>
      </c>
      <c r="B2026" s="12" t="s">
        <v>7920</v>
      </c>
      <c r="C2026">
        <f>VLOOKUP(A2026,table2!A2026:J4360,2,FALSE)</f>
        <v>29.77</v>
      </c>
      <c r="D2026">
        <f>VLOOKUP(A2026,table2!A2026:J4360,3,FALSE)</f>
        <v>9.9</v>
      </c>
      <c r="E2026" t="str">
        <f>VLOOKUP(A2026,table2!A2026:J4360,4,FALSE)</f>
        <v>No</v>
      </c>
      <c r="F2026" t="str">
        <f>VLOOKUP(A2026,table2!A2026:J4360,5,FALSE)</f>
        <v>No</v>
      </c>
      <c r="G2026" t="str">
        <f>VLOOKUP(A2026,table2!A2026:J4360,6,FALSE)</f>
        <v>No</v>
      </c>
      <c r="H2026" s="26">
        <f>VLOOKUP(A2026,table2!A2026:J4360,7,FALSE)</f>
        <v>0</v>
      </c>
      <c r="I2026" t="str">
        <f>VLOOKUP(A2026,table2!A2026:J4360,8,FALSE)</f>
        <v>No</v>
      </c>
      <c r="J2026" t="str">
        <f>VLOOKUP(A2026,table2!A2026:J4360,9,FALSE)</f>
        <v>OVER WEIGHT</v>
      </c>
      <c r="K2026" t="str">
        <f>VLOOKUP(A2026,table2!A2026:J4360,10,FALSE)</f>
        <v>DIABETES</v>
      </c>
      <c r="L2026" s="22">
        <f>VLOOKUP(A2026,table3__3[],4,FALSE)</f>
        <v>30410</v>
      </c>
      <c r="M2026" s="22" t="str">
        <f>VLOOKUP(A2026,table3__3[],5,FALSE)</f>
        <v>tier - 2</v>
      </c>
      <c r="N2026" t="str">
        <f>VLOOKUP(A2026,table3__3[],6,)</f>
        <v>tier - 3</v>
      </c>
      <c r="O2026" t="str">
        <f>VLOOKUP(A2026,table3__3[],7,FALSE)</f>
        <v>R1012</v>
      </c>
      <c r="P2026" s="8">
        <f>VLOOKUP(A2026,table3__3[],8,FALSE)</f>
        <v>46</v>
      </c>
      <c r="Q2026">
        <f>VLOOKUP(A2025,table3__3[],8,)</f>
        <v>53</v>
      </c>
    </row>
    <row r="2027" spans="1:17" x14ac:dyDescent="0.3">
      <c r="A2027" s="13" t="s">
        <v>341</v>
      </c>
      <c r="B2027" s="14" t="s">
        <v>7922</v>
      </c>
      <c r="C2027">
        <f>VLOOKUP(A2027,table2!A2027:J4361,2,FALSE)</f>
        <v>46.53</v>
      </c>
      <c r="D2027">
        <f>VLOOKUP(A2027,table2!A2027:J4361,3,FALSE)</f>
        <v>4.84</v>
      </c>
      <c r="E2027" t="str">
        <f>VLOOKUP(A2027,table2!A2027:J4361,4,FALSE)</f>
        <v>Yes</v>
      </c>
      <c r="F2027" t="str">
        <f>VLOOKUP(A2027,table2!A2027:J4361,5,FALSE)</f>
        <v>No</v>
      </c>
      <c r="G2027" t="str">
        <f>VLOOKUP(A2027,table2!A2027:J4361,6,FALSE)</f>
        <v>No</v>
      </c>
      <c r="H2027" s="26">
        <f>VLOOKUP(A2027,table2!A2027:J4361,7,FALSE)</f>
        <v>0</v>
      </c>
      <c r="I2027" t="str">
        <f>VLOOKUP(A2027,table2!A2027:J4361,8,FALSE)</f>
        <v>No</v>
      </c>
      <c r="J2027" t="str">
        <f>VLOOKUP(A2027,table2!A2027:J4361,9,FALSE)</f>
        <v>OBESITY</v>
      </c>
      <c r="K2027" t="str">
        <f>VLOOKUP(A2027,table2!A2027:J4361,10,FALSE)</f>
        <v>NORMAL</v>
      </c>
      <c r="L2027" s="22">
        <f>VLOOKUP(A2027,table3__3[],4,FALSE)</f>
        <v>30422</v>
      </c>
      <c r="M2027" s="22" t="str">
        <f>VLOOKUP(A2027,table3__3[],5,FALSE)</f>
        <v>tier - 2</v>
      </c>
      <c r="N2027" t="str">
        <f>VLOOKUP(A2027,table3__3[],6,)</f>
        <v>tier - 3</v>
      </c>
      <c r="O2027" t="str">
        <f>VLOOKUP(A2027,table3__3[],7,FALSE)</f>
        <v>R1011</v>
      </c>
      <c r="P2027" s="8">
        <f>VLOOKUP(A2027,table3__3[],8,FALSE)</f>
        <v>24</v>
      </c>
      <c r="Q2027">
        <f>VLOOKUP(A2026,table3__3[],8,)</f>
        <v>46</v>
      </c>
    </row>
    <row r="2028" spans="1:17" x14ac:dyDescent="0.3">
      <c r="A2028" s="11" t="s">
        <v>340</v>
      </c>
      <c r="B2028" s="12" t="s">
        <v>7294</v>
      </c>
      <c r="C2028">
        <f>VLOOKUP(A2028,table2!A2028:J4362,2,FALSE)</f>
        <v>23.4</v>
      </c>
      <c r="D2028">
        <f>VLOOKUP(A2028,table2!A2028:J4362,3,FALSE)</f>
        <v>5.53</v>
      </c>
      <c r="E2028" t="str">
        <f>VLOOKUP(A2028,table2!A2028:J4362,4,FALSE)</f>
        <v>No</v>
      </c>
      <c r="F2028" t="str">
        <f>VLOOKUP(A2028,table2!A2028:J4362,5,FALSE)</f>
        <v>No</v>
      </c>
      <c r="G2028" t="str">
        <f>VLOOKUP(A2028,table2!A2028:J4362,6,FALSE)</f>
        <v>Yes</v>
      </c>
      <c r="H2028" s="26">
        <f>VLOOKUP(A2028,table2!A2028:J4362,7,FALSE)</f>
        <v>1</v>
      </c>
      <c r="I2028" t="str">
        <f>VLOOKUP(A2028,table2!A2028:J4362,8,FALSE)</f>
        <v>No</v>
      </c>
      <c r="J2028" t="str">
        <f>VLOOKUP(A2028,table2!A2028:J4362,9,FALSE)</f>
        <v>NORMAL WEIGHT</v>
      </c>
      <c r="K2028" t="str">
        <f>VLOOKUP(A2028,table2!A2028:J4362,10,FALSE)</f>
        <v>NORMAL</v>
      </c>
      <c r="L2028" s="22">
        <f>VLOOKUP(A2028,table3__3[],4,FALSE)</f>
        <v>30457</v>
      </c>
      <c r="M2028" s="22" t="str">
        <f>VLOOKUP(A2028,table3__3[],5,FALSE)</f>
        <v>tier - 2</v>
      </c>
      <c r="N2028" t="str">
        <f>VLOOKUP(A2028,table3__3[],6,)</f>
        <v>tier - 1</v>
      </c>
      <c r="O2028" t="str">
        <f>VLOOKUP(A2028,table3__3[],7,FALSE)</f>
        <v>R1012</v>
      </c>
      <c r="P2028" s="8">
        <f>VLOOKUP(A2028,table3__3[],8,FALSE)</f>
        <v>39</v>
      </c>
      <c r="Q2028">
        <f>VLOOKUP(A2027,table3__3[],8,)</f>
        <v>24</v>
      </c>
    </row>
    <row r="2029" spans="1:17" x14ac:dyDescent="0.3">
      <c r="A2029" s="13" t="s">
        <v>339</v>
      </c>
      <c r="B2029" s="14" t="s">
        <v>7925</v>
      </c>
      <c r="C2029">
        <f>VLOOKUP(A2029,table2!A2029:J4363,2,FALSE)</f>
        <v>30</v>
      </c>
      <c r="D2029">
        <f>VLOOKUP(A2029,table2!A2029:J4363,3,FALSE)</f>
        <v>4.33</v>
      </c>
      <c r="E2029" t="str">
        <f>VLOOKUP(A2029,table2!A2029:J4363,4,FALSE)</f>
        <v>Yes</v>
      </c>
      <c r="F2029" t="str">
        <f>VLOOKUP(A2029,table2!A2029:J4363,5,FALSE)</f>
        <v>No</v>
      </c>
      <c r="G2029" t="str">
        <f>VLOOKUP(A2029,table2!A2029:J4363,6,FALSE)</f>
        <v>No</v>
      </c>
      <c r="H2029" s="26">
        <f>VLOOKUP(A2029,table2!A2029:J4363,7,FALSE)</f>
        <v>0</v>
      </c>
      <c r="I2029" t="str">
        <f>VLOOKUP(A2029,table2!A2029:J4363,8,FALSE)</f>
        <v>No</v>
      </c>
      <c r="J2029" t="str">
        <f>VLOOKUP(A2029,table2!A2029:J4363,9,FALSE)</f>
        <v>OBESITY</v>
      </c>
      <c r="K2029" t="str">
        <f>VLOOKUP(A2029,table2!A2029:J4363,10,FALSE)</f>
        <v>NORMAL</v>
      </c>
      <c r="L2029" s="22">
        <f>VLOOKUP(A2029,table3__3[],4,FALSE)</f>
        <v>30530</v>
      </c>
      <c r="M2029" s="22" t="str">
        <f>VLOOKUP(A2029,table3__3[],5,FALSE)</f>
        <v>tier - 2</v>
      </c>
      <c r="N2029" t="str">
        <f>VLOOKUP(A2029,table3__3[],6,)</f>
        <v>tier - 1</v>
      </c>
      <c r="O2029" t="str">
        <f>VLOOKUP(A2029,table3__3[],7,FALSE)</f>
        <v>R1011</v>
      </c>
      <c r="P2029" s="8">
        <f>VLOOKUP(A2029,table3__3[],8,FALSE)</f>
        <v>36</v>
      </c>
      <c r="Q2029">
        <f>VLOOKUP(A2028,table3__3[],8,)</f>
        <v>39</v>
      </c>
    </row>
    <row r="2030" spans="1:17" x14ac:dyDescent="0.3">
      <c r="A2030" s="11" t="s">
        <v>338</v>
      </c>
      <c r="B2030" s="12" t="s">
        <v>7927</v>
      </c>
      <c r="C2030">
        <f>VLOOKUP(A2030,table2!A2030:J4364,2,FALSE)</f>
        <v>29.15</v>
      </c>
      <c r="D2030">
        <f>VLOOKUP(A2030,table2!A2030:J4364,3,FALSE)</f>
        <v>4.91</v>
      </c>
      <c r="E2030" t="str">
        <f>VLOOKUP(A2030,table2!A2030:J4364,4,FALSE)</f>
        <v>Yes</v>
      </c>
      <c r="F2030" t="str">
        <f>VLOOKUP(A2030,table2!A2030:J4364,5,FALSE)</f>
        <v>No</v>
      </c>
      <c r="G2030" t="str">
        <f>VLOOKUP(A2030,table2!A2030:J4364,6,FALSE)</f>
        <v>No</v>
      </c>
      <c r="H2030" s="26">
        <f>VLOOKUP(A2030,table2!A2030:J4364,7,FALSE)</f>
        <v>0</v>
      </c>
      <c r="I2030" t="str">
        <f>VLOOKUP(A2030,table2!A2030:J4364,8,FALSE)</f>
        <v>No</v>
      </c>
      <c r="J2030" t="str">
        <f>VLOOKUP(A2030,table2!A2030:J4364,9,FALSE)</f>
        <v>OVER WEIGHT</v>
      </c>
      <c r="K2030" t="str">
        <f>VLOOKUP(A2030,table2!A2030:J4364,10,FALSE)</f>
        <v>NORMAL</v>
      </c>
      <c r="L2030" s="22">
        <f>VLOOKUP(A2030,table3__3[],4,FALSE)</f>
        <v>30626</v>
      </c>
      <c r="M2030" s="22" t="str">
        <f>VLOOKUP(A2030,table3__3[],5,FALSE)</f>
        <v>tier - 2</v>
      </c>
      <c r="N2030" t="str">
        <f>VLOOKUP(A2030,table3__3[],6,)</f>
        <v>tier - 3</v>
      </c>
      <c r="O2030" t="str">
        <f>VLOOKUP(A2030,table3__3[],7,FALSE)</f>
        <v>R1011</v>
      </c>
      <c r="P2030" s="8">
        <f>VLOOKUP(A2030,table3__3[],8,FALSE)</f>
        <v>52</v>
      </c>
      <c r="Q2030">
        <f>VLOOKUP(A2029,table3__3[],8,)</f>
        <v>36</v>
      </c>
    </row>
    <row r="2031" spans="1:17" x14ac:dyDescent="0.3">
      <c r="A2031" s="13" t="s">
        <v>337</v>
      </c>
      <c r="B2031" s="14" t="s">
        <v>7928</v>
      </c>
      <c r="C2031">
        <f>VLOOKUP(A2031,table2!A2031:J4365,2,FALSE)</f>
        <v>34.865000000000002</v>
      </c>
      <c r="D2031">
        <f>VLOOKUP(A2031,table2!A2031:J4365,3,FALSE)</f>
        <v>4.8</v>
      </c>
      <c r="E2031" t="str">
        <f>VLOOKUP(A2031,table2!A2031:J4365,4,FALSE)</f>
        <v>No</v>
      </c>
      <c r="F2031" t="str">
        <f>VLOOKUP(A2031,table2!A2031:J4365,5,FALSE)</f>
        <v>No</v>
      </c>
      <c r="G2031" t="str">
        <f>VLOOKUP(A2031,table2!A2031:J4365,6,FALSE)</f>
        <v>No</v>
      </c>
      <c r="H2031" s="26">
        <f>VLOOKUP(A2031,table2!A2031:J4365,7,FALSE)</f>
        <v>0</v>
      </c>
      <c r="I2031" t="str">
        <f>VLOOKUP(A2031,table2!A2031:J4365,8,FALSE)</f>
        <v>No</v>
      </c>
      <c r="J2031" t="str">
        <f>VLOOKUP(A2031,table2!A2031:J4365,9,FALSE)</f>
        <v>OBESITY</v>
      </c>
      <c r="K2031" t="str">
        <f>VLOOKUP(A2031,table2!A2031:J4365,10,FALSE)</f>
        <v>NORMAL</v>
      </c>
      <c r="L2031" s="22">
        <f>VLOOKUP(A2031,table3__3[],4,FALSE)</f>
        <v>30698</v>
      </c>
      <c r="M2031" s="22" t="str">
        <f>VLOOKUP(A2031,table3__3[],5,FALSE)</f>
        <v>tier - 1</v>
      </c>
      <c r="N2031" t="str">
        <f>VLOOKUP(A2031,table3__3[],6,)</f>
        <v>tier - 2</v>
      </c>
      <c r="O2031" t="str">
        <f>VLOOKUP(A2031,table3__3[],7,FALSE)</f>
        <v>R1011</v>
      </c>
      <c r="P2031" s="8">
        <f>VLOOKUP(A2031,table3__3[],8,FALSE)</f>
        <v>23</v>
      </c>
      <c r="Q2031">
        <f>VLOOKUP(A2030,table3__3[],8,)</f>
        <v>52</v>
      </c>
    </row>
    <row r="2032" spans="1:17" x14ac:dyDescent="0.3">
      <c r="A2032" s="11" t="s">
        <v>336</v>
      </c>
      <c r="B2032" s="12" t="s">
        <v>7930</v>
      </c>
      <c r="C2032">
        <f>VLOOKUP(A2032,table2!A2032:J4366,2,FALSE)</f>
        <v>28.12</v>
      </c>
      <c r="D2032">
        <f>VLOOKUP(A2032,table2!A2032:J4366,3,FALSE)</f>
        <v>5.55</v>
      </c>
      <c r="E2032" t="str">
        <f>VLOOKUP(A2032,table2!A2032:J4366,4,FALSE)</f>
        <v>Yes</v>
      </c>
      <c r="F2032" t="str">
        <f>VLOOKUP(A2032,table2!A2032:J4366,5,FALSE)</f>
        <v>Yes</v>
      </c>
      <c r="G2032" t="str">
        <f>VLOOKUP(A2032,table2!A2032:J4366,6,FALSE)</f>
        <v>No</v>
      </c>
      <c r="H2032" s="26">
        <f>VLOOKUP(A2032,table2!A2032:J4366,7,FALSE)</f>
        <v>2</v>
      </c>
      <c r="I2032" t="str">
        <f>VLOOKUP(A2032,table2!A2032:J4366,8,FALSE)</f>
        <v>No</v>
      </c>
      <c r="J2032" t="str">
        <f>VLOOKUP(A2032,table2!A2032:J4366,9,FALSE)</f>
        <v>OVER WEIGHT</v>
      </c>
      <c r="K2032" t="str">
        <f>VLOOKUP(A2032,table2!A2032:J4366,10,FALSE)</f>
        <v>NORMAL</v>
      </c>
      <c r="L2032" s="22">
        <f>VLOOKUP(A2032,table3__3[],4,FALSE)</f>
        <v>30724</v>
      </c>
      <c r="M2032" s="22" t="str">
        <f>VLOOKUP(A2032,table3__3[],5,FALSE)</f>
        <v>tier - 2</v>
      </c>
      <c r="N2032" t="str">
        <f>VLOOKUP(A2032,table3__3[],6,)</f>
        <v>tier - 3</v>
      </c>
      <c r="O2032" t="str">
        <f>VLOOKUP(A2032,table3__3[],7,FALSE)</f>
        <v>R1011</v>
      </c>
      <c r="P2032" s="8">
        <f>VLOOKUP(A2032,table3__3[],8,FALSE)</f>
        <v>39</v>
      </c>
      <c r="Q2032">
        <f>VLOOKUP(A2031,table3__3[],8,)</f>
        <v>23</v>
      </c>
    </row>
    <row r="2033" spans="1:17" x14ac:dyDescent="0.3">
      <c r="A2033" s="13" t="s">
        <v>335</v>
      </c>
      <c r="B2033" s="14" t="s">
        <v>6003</v>
      </c>
      <c r="C2033">
        <f>VLOOKUP(A2033,table2!A2033:J4367,2,FALSE)</f>
        <v>29.45</v>
      </c>
      <c r="D2033">
        <f>VLOOKUP(A2033,table2!A2033:J4367,3,FALSE)</f>
        <v>5.24</v>
      </c>
      <c r="E2033" t="str">
        <f>VLOOKUP(A2033,table2!A2033:J4367,4,FALSE)</f>
        <v>Yes</v>
      </c>
      <c r="F2033" t="str">
        <f>VLOOKUP(A2033,table2!A2033:J4367,5,FALSE)</f>
        <v>No</v>
      </c>
      <c r="G2033" t="str">
        <f>VLOOKUP(A2033,table2!A2033:J4367,6,FALSE)</f>
        <v>No</v>
      </c>
      <c r="H2033" s="26">
        <f>VLOOKUP(A2033,table2!A2033:J4367,7,FALSE)</f>
        <v>0</v>
      </c>
      <c r="I2033" t="str">
        <f>VLOOKUP(A2033,table2!A2033:J4367,8,FALSE)</f>
        <v>No</v>
      </c>
      <c r="J2033" t="str">
        <f>VLOOKUP(A2033,table2!A2033:J4367,9,FALSE)</f>
        <v>OVER WEIGHT</v>
      </c>
      <c r="K2033" t="str">
        <f>VLOOKUP(A2033,table2!A2033:J4367,10,FALSE)</f>
        <v>NORMAL</v>
      </c>
      <c r="L2033" s="22">
        <f>VLOOKUP(A2033,table3__3[],4,FALSE)</f>
        <v>30763</v>
      </c>
      <c r="M2033" s="22" t="str">
        <f>VLOOKUP(A2033,table3__3[],5,FALSE)</f>
        <v>tier - 2</v>
      </c>
      <c r="N2033" t="str">
        <f>VLOOKUP(A2033,table3__3[],6,)</f>
        <v>tier - 1</v>
      </c>
      <c r="O2033" t="str">
        <f>VLOOKUP(A2033,table3__3[],7,FALSE)</f>
        <v>R1011</v>
      </c>
      <c r="P2033" s="8">
        <f>VLOOKUP(A2033,table3__3[],8,FALSE)</f>
        <v>34</v>
      </c>
      <c r="Q2033">
        <f>VLOOKUP(A2032,table3__3[],8,)</f>
        <v>39</v>
      </c>
    </row>
    <row r="2034" spans="1:17" x14ac:dyDescent="0.3">
      <c r="A2034" s="11" t="s">
        <v>334</v>
      </c>
      <c r="B2034" s="12" t="s">
        <v>7933</v>
      </c>
      <c r="C2034">
        <f>VLOOKUP(A2034,table2!A2034:J4368,2,FALSE)</f>
        <v>27.94</v>
      </c>
      <c r="D2034">
        <f>VLOOKUP(A2034,table2!A2034:J4368,3,FALSE)</f>
        <v>6.08</v>
      </c>
      <c r="E2034" t="str">
        <f>VLOOKUP(A2034,table2!A2034:J4368,4,FALSE)</f>
        <v>No</v>
      </c>
      <c r="F2034" t="str">
        <f>VLOOKUP(A2034,table2!A2034:J4368,5,FALSE)</f>
        <v>No</v>
      </c>
      <c r="G2034" t="str">
        <f>VLOOKUP(A2034,table2!A2034:J4368,6,FALSE)</f>
        <v>Yes</v>
      </c>
      <c r="H2034" s="26">
        <f>VLOOKUP(A2034,table2!A2034:J4368,7,FALSE)</f>
        <v>1</v>
      </c>
      <c r="I2034" t="str">
        <f>VLOOKUP(A2034,table2!A2034:J4368,8,FALSE)</f>
        <v>No</v>
      </c>
      <c r="J2034" t="str">
        <f>VLOOKUP(A2034,table2!A2034:J4368,9,FALSE)</f>
        <v>OVER WEIGHT</v>
      </c>
      <c r="K2034" t="str">
        <f>VLOOKUP(A2034,table2!A2034:J4368,10,FALSE)</f>
        <v>PREDIABETES</v>
      </c>
      <c r="L2034" s="22">
        <f>VLOOKUP(A2034,table3__3[],4,FALSE)</f>
        <v>30942</v>
      </c>
      <c r="M2034" s="22" t="str">
        <f>VLOOKUP(A2034,table3__3[],5,FALSE)</f>
        <v>tier - 2</v>
      </c>
      <c r="N2034" t="str">
        <f>VLOOKUP(A2034,table3__3[],6,)</f>
        <v>tier - 2</v>
      </c>
      <c r="O2034" t="str">
        <f>VLOOKUP(A2034,table3__3[],7,FALSE)</f>
        <v>R1013</v>
      </c>
      <c r="P2034" s="8">
        <f>VLOOKUP(A2034,table3__3[],8,FALSE)</f>
        <v>61</v>
      </c>
      <c r="Q2034">
        <f>VLOOKUP(A2033,table3__3[],8,)</f>
        <v>34</v>
      </c>
    </row>
    <row r="2035" spans="1:17" x14ac:dyDescent="0.3">
      <c r="A2035" s="13" t="s">
        <v>333</v>
      </c>
      <c r="B2035" s="14" t="s">
        <v>7935</v>
      </c>
      <c r="C2035">
        <f>VLOOKUP(A2035,table2!A2035:J4369,2,FALSE)</f>
        <v>27.2</v>
      </c>
      <c r="D2035">
        <f>VLOOKUP(A2035,table2!A2035:J4369,3,FALSE)</f>
        <v>5.83</v>
      </c>
      <c r="E2035" t="str">
        <f>VLOOKUP(A2035,table2!A2035:J4369,4,FALSE)</f>
        <v>No</v>
      </c>
      <c r="F2035" t="str">
        <f>VLOOKUP(A2035,table2!A2035:J4369,5,FALSE)</f>
        <v>No</v>
      </c>
      <c r="G2035" t="str">
        <f>VLOOKUP(A2035,table2!A2035:J4369,6,FALSE)</f>
        <v>Yes</v>
      </c>
      <c r="H2035" s="26">
        <f>VLOOKUP(A2035,table2!A2035:J4369,7,FALSE)</f>
        <v>1</v>
      </c>
      <c r="I2035" t="str">
        <f>VLOOKUP(A2035,table2!A2035:J4369,8,FALSE)</f>
        <v>No</v>
      </c>
      <c r="J2035" t="str">
        <f>VLOOKUP(A2035,table2!A2035:J4369,9,FALSE)</f>
        <v>OVER WEIGHT</v>
      </c>
      <c r="K2035" t="str">
        <f>VLOOKUP(A2035,table2!A2035:J4369,10,FALSE)</f>
        <v>PREDIABETES</v>
      </c>
      <c r="L2035" s="22">
        <f>VLOOKUP(A2035,table3__3[],4,FALSE)</f>
        <v>31197</v>
      </c>
      <c r="M2035" s="22" t="str">
        <f>VLOOKUP(A2035,table3__3[],5,FALSE)</f>
        <v>tier - 2</v>
      </c>
      <c r="N2035" t="str">
        <f>VLOOKUP(A2035,table3__3[],6,)</f>
        <v>tier - 1</v>
      </c>
      <c r="O2035" t="str">
        <f>VLOOKUP(A2035,table3__3[],7,FALSE)</f>
        <v>R1011</v>
      </c>
      <c r="P2035" s="8">
        <f>VLOOKUP(A2035,table3__3[],8,FALSE)</f>
        <v>18</v>
      </c>
      <c r="Q2035">
        <f>VLOOKUP(A2034,table3__3[],8,)</f>
        <v>61</v>
      </c>
    </row>
    <row r="2036" spans="1:17" x14ac:dyDescent="0.3">
      <c r="A2036" s="11" t="s">
        <v>332</v>
      </c>
      <c r="B2036" s="12" t="s">
        <v>7936</v>
      </c>
      <c r="C2036">
        <f>VLOOKUP(A2036,table2!A2036:J4370,2,FALSE)</f>
        <v>33.344999999999999</v>
      </c>
      <c r="D2036">
        <f>VLOOKUP(A2036,table2!A2036:J4370,3,FALSE)</f>
        <v>4.29</v>
      </c>
      <c r="E2036" t="str">
        <f>VLOOKUP(A2036,table2!A2036:J4370,4,FALSE)</f>
        <v>No</v>
      </c>
      <c r="F2036" t="str">
        <f>VLOOKUP(A2036,table2!A2036:J4370,5,FALSE)</f>
        <v>No</v>
      </c>
      <c r="G2036" t="str">
        <f>VLOOKUP(A2036,table2!A2036:J4370,6,FALSE)</f>
        <v>No</v>
      </c>
      <c r="H2036" s="26">
        <f>VLOOKUP(A2036,table2!A2036:J4370,7,FALSE)</f>
        <v>1</v>
      </c>
      <c r="I2036" t="str">
        <f>VLOOKUP(A2036,table2!A2036:J4370,8,FALSE)</f>
        <v>No</v>
      </c>
      <c r="J2036" t="str">
        <f>VLOOKUP(A2036,table2!A2036:J4370,9,FALSE)</f>
        <v>OBESITY</v>
      </c>
      <c r="K2036" t="str">
        <f>VLOOKUP(A2036,table2!A2036:J4370,10,FALSE)</f>
        <v>NORMAL</v>
      </c>
      <c r="L2036" s="22">
        <f>VLOOKUP(A2036,table3__3[],4,FALSE)</f>
        <v>31235</v>
      </c>
      <c r="M2036" s="22" t="str">
        <f>VLOOKUP(A2036,table3__3[],5,FALSE)</f>
        <v>tier - 1</v>
      </c>
      <c r="N2036" t="str">
        <f>VLOOKUP(A2036,table3__3[],6,)</f>
        <v>tier - 1</v>
      </c>
      <c r="O2036" t="str">
        <f>VLOOKUP(A2036,table3__3[],7,FALSE)</f>
        <v>R1011</v>
      </c>
      <c r="P2036" s="8">
        <f>VLOOKUP(A2036,table3__3[],8,FALSE)</f>
        <v>22</v>
      </c>
      <c r="Q2036">
        <f>VLOOKUP(A2035,table3__3[],8,)</f>
        <v>18</v>
      </c>
    </row>
    <row r="2037" spans="1:17" x14ac:dyDescent="0.3">
      <c r="A2037" s="13" t="s">
        <v>331</v>
      </c>
      <c r="B2037" s="14" t="s">
        <v>7938</v>
      </c>
      <c r="C2037">
        <f>VLOOKUP(A2037,table2!A2037:J4371,2,FALSE)</f>
        <v>29.925000000000001</v>
      </c>
      <c r="D2037">
        <f>VLOOKUP(A2037,table2!A2037:J4371,3,FALSE)</f>
        <v>5.3</v>
      </c>
      <c r="E2037" t="str">
        <f>VLOOKUP(A2037,table2!A2037:J4371,4,FALSE)</f>
        <v>No</v>
      </c>
      <c r="F2037" t="str">
        <f>VLOOKUP(A2037,table2!A2037:J4371,5,FALSE)</f>
        <v>No</v>
      </c>
      <c r="G2037" t="str">
        <f>VLOOKUP(A2037,table2!A2037:J4371,6,FALSE)</f>
        <v>No</v>
      </c>
      <c r="H2037" s="26">
        <f>VLOOKUP(A2037,table2!A2037:J4371,7,FALSE)</f>
        <v>1</v>
      </c>
      <c r="I2037" t="str">
        <f>VLOOKUP(A2037,table2!A2037:J4371,8,FALSE)</f>
        <v>No</v>
      </c>
      <c r="J2037" t="str">
        <f>VLOOKUP(A2037,table2!A2037:J4371,9,FALSE)</f>
        <v>OBESITY</v>
      </c>
      <c r="K2037" t="str">
        <f>VLOOKUP(A2037,table2!A2037:J4371,10,FALSE)</f>
        <v>NORMAL</v>
      </c>
      <c r="L2037" s="22">
        <f>VLOOKUP(A2037,table3__3[],4,FALSE)</f>
        <v>31323</v>
      </c>
      <c r="M2037" s="22" t="str">
        <f>VLOOKUP(A2037,table3__3[],5,FALSE)</f>
        <v>tier - 2</v>
      </c>
      <c r="N2037" t="str">
        <f>VLOOKUP(A2037,table3__3[],6,)</f>
        <v>tier - 1</v>
      </c>
      <c r="O2037" t="str">
        <f>VLOOKUP(A2037,table3__3[],7,FALSE)</f>
        <v>R1011</v>
      </c>
      <c r="P2037" s="8">
        <f>VLOOKUP(A2037,table3__3[],8,FALSE)</f>
        <v>54</v>
      </c>
      <c r="Q2037">
        <f>VLOOKUP(A2036,table3__3[],8,)</f>
        <v>22</v>
      </c>
    </row>
    <row r="2038" spans="1:17" x14ac:dyDescent="0.3">
      <c r="A2038" s="11" t="s">
        <v>330</v>
      </c>
      <c r="B2038" s="12" t="s">
        <v>7940</v>
      </c>
      <c r="C2038">
        <f>VLOOKUP(A2038,table2!A2038:J4372,2,FALSE)</f>
        <v>24.225000000000001</v>
      </c>
      <c r="D2038">
        <f>VLOOKUP(A2038,table2!A2038:J4372,3,FALSE)</f>
        <v>4.42</v>
      </c>
      <c r="E2038" t="str">
        <f>VLOOKUP(A2038,table2!A2038:J4372,4,FALSE)</f>
        <v>No</v>
      </c>
      <c r="F2038" t="str">
        <f>VLOOKUP(A2038,table2!A2038:J4372,5,FALSE)</f>
        <v>No</v>
      </c>
      <c r="G2038" t="str">
        <f>VLOOKUP(A2038,table2!A2038:J4372,6,FALSE)</f>
        <v>No</v>
      </c>
      <c r="H2038" s="26">
        <f>VLOOKUP(A2038,table2!A2038:J4372,7,FALSE)</f>
        <v>1</v>
      </c>
      <c r="I2038" t="str">
        <f>VLOOKUP(A2038,table2!A2038:J4372,8,FALSE)</f>
        <v>No</v>
      </c>
      <c r="J2038" t="str">
        <f>VLOOKUP(A2038,table2!A2038:J4372,9,FALSE)</f>
        <v>NORMAL WEIGHT</v>
      </c>
      <c r="K2038" t="str">
        <f>VLOOKUP(A2038,table2!A2038:J4372,10,FALSE)</f>
        <v>NORMAL</v>
      </c>
      <c r="L2038" s="22">
        <f>VLOOKUP(A2038,table3__3[],4,FALSE)</f>
        <v>31328</v>
      </c>
      <c r="M2038" s="22" t="str">
        <f>VLOOKUP(A2038,table3__3[],5,FALSE)</f>
        <v>tier - 2</v>
      </c>
      <c r="N2038" t="str">
        <f>VLOOKUP(A2038,table3__3[],6,)</f>
        <v>tier - 2</v>
      </c>
      <c r="O2038" t="str">
        <f>VLOOKUP(A2038,table3__3[],7,FALSE)</f>
        <v>R1011</v>
      </c>
      <c r="P2038" s="8">
        <f>VLOOKUP(A2038,table3__3[],8,FALSE)</f>
        <v>27</v>
      </c>
      <c r="Q2038">
        <f>VLOOKUP(A2037,table3__3[],8,)</f>
        <v>54</v>
      </c>
    </row>
    <row r="2039" spans="1:17" x14ac:dyDescent="0.3">
      <c r="A2039" s="13" t="s">
        <v>329</v>
      </c>
      <c r="B2039" s="14" t="s">
        <v>7941</v>
      </c>
      <c r="C2039">
        <f>VLOOKUP(A2039,table2!A2039:J4373,2,FALSE)</f>
        <v>29.68</v>
      </c>
      <c r="D2039">
        <f>VLOOKUP(A2039,table2!A2039:J4373,3,FALSE)</f>
        <v>5.68</v>
      </c>
      <c r="E2039" t="str">
        <f>VLOOKUP(A2039,table2!A2039:J4373,4,FALSE)</f>
        <v>No</v>
      </c>
      <c r="F2039" t="str">
        <f>VLOOKUP(A2039,table2!A2039:J4373,5,FALSE)</f>
        <v>Yes</v>
      </c>
      <c r="G2039" t="str">
        <f>VLOOKUP(A2039,table2!A2039:J4373,6,FALSE)</f>
        <v>No</v>
      </c>
      <c r="H2039" s="26">
        <f>VLOOKUP(A2039,table2!A2039:J4373,7,FALSE)</f>
        <v>1</v>
      </c>
      <c r="I2039" t="str">
        <f>VLOOKUP(A2039,table2!A2039:J4373,8,FALSE)</f>
        <v>No</v>
      </c>
      <c r="J2039" t="str">
        <f>VLOOKUP(A2039,table2!A2039:J4373,9,FALSE)</f>
        <v>OVER WEIGHT</v>
      </c>
      <c r="K2039" t="str">
        <f>VLOOKUP(A2039,table2!A2039:J4373,10,FALSE)</f>
        <v>NORMAL</v>
      </c>
      <c r="L2039" s="22">
        <f>VLOOKUP(A2039,table3__3[],4,FALSE)</f>
        <v>31369</v>
      </c>
      <c r="M2039" s="22" t="str">
        <f>VLOOKUP(A2039,table3__3[],5,FALSE)</f>
        <v>tier - 2</v>
      </c>
      <c r="N2039" t="str">
        <f>VLOOKUP(A2039,table3__3[],6,)</f>
        <v>tier - 3</v>
      </c>
      <c r="O2039" t="str">
        <f>VLOOKUP(A2039,table3__3[],7,FALSE)</f>
        <v>R1011</v>
      </c>
      <c r="P2039" s="8">
        <f>VLOOKUP(A2039,table3__3[],8,FALSE)</f>
        <v>48</v>
      </c>
      <c r="Q2039">
        <f>VLOOKUP(A2038,table3__3[],8,)</f>
        <v>27</v>
      </c>
    </row>
    <row r="2040" spans="1:17" x14ac:dyDescent="0.3">
      <c r="A2040" s="11" t="s">
        <v>328</v>
      </c>
      <c r="B2040" s="12" t="s">
        <v>4859</v>
      </c>
      <c r="C2040">
        <f>VLOOKUP(A2040,table2!A2040:J4374,2,FALSE)</f>
        <v>20.614999999999998</v>
      </c>
      <c r="D2040">
        <f>VLOOKUP(A2040,table2!A2040:J4374,3,FALSE)</f>
        <v>6.05</v>
      </c>
      <c r="E2040" t="str">
        <f>VLOOKUP(A2040,table2!A2040:J4374,4,FALSE)</f>
        <v>No</v>
      </c>
      <c r="F2040" t="str">
        <f>VLOOKUP(A2040,table2!A2040:J4374,5,FALSE)</f>
        <v>No</v>
      </c>
      <c r="G2040" t="str">
        <f>VLOOKUP(A2040,table2!A2040:J4374,6,FALSE)</f>
        <v>Yes</v>
      </c>
      <c r="H2040" s="26">
        <f>VLOOKUP(A2040,table2!A2040:J4374,7,FALSE)</f>
        <v>1</v>
      </c>
      <c r="I2040" t="str">
        <f>VLOOKUP(A2040,table2!A2040:J4374,8,FALSE)</f>
        <v>No</v>
      </c>
      <c r="J2040" t="str">
        <f>VLOOKUP(A2040,table2!A2040:J4374,9,FALSE)</f>
        <v>NORMAL WEIGHT</v>
      </c>
      <c r="K2040" t="str">
        <f>VLOOKUP(A2040,table2!A2040:J4374,10,FALSE)</f>
        <v>PREDIABETES</v>
      </c>
      <c r="L2040" s="22">
        <f>VLOOKUP(A2040,table3__3[],4,FALSE)</f>
        <v>31592</v>
      </c>
      <c r="M2040" s="22" t="str">
        <f>VLOOKUP(A2040,table3__3[],5,FALSE)</f>
        <v>tier - 2</v>
      </c>
      <c r="N2040" t="str">
        <f>VLOOKUP(A2040,table3__3[],6,)</f>
        <v>tier - 1</v>
      </c>
      <c r="O2040" t="str">
        <f>VLOOKUP(A2040,table3__3[],7,FALSE)</f>
        <v>R1011</v>
      </c>
      <c r="P2040" s="8">
        <f>VLOOKUP(A2040,table3__3[],8,FALSE)</f>
        <v>47</v>
      </c>
      <c r="Q2040">
        <f>VLOOKUP(A2039,table3__3[],8,)</f>
        <v>48</v>
      </c>
    </row>
    <row r="2041" spans="1:17" x14ac:dyDescent="0.3">
      <c r="A2041" s="13" t="s">
        <v>327</v>
      </c>
      <c r="B2041" s="14" t="s">
        <v>7942</v>
      </c>
      <c r="C2041">
        <f>VLOOKUP(A2041,table2!A2041:J4375,2,FALSE)</f>
        <v>32.119999999999997</v>
      </c>
      <c r="D2041">
        <f>VLOOKUP(A2041,table2!A2041:J4375,3,FALSE)</f>
        <v>5.33</v>
      </c>
      <c r="E2041" t="str">
        <f>VLOOKUP(A2041,table2!A2041:J4375,4,FALSE)</f>
        <v>No</v>
      </c>
      <c r="F2041" t="str">
        <f>VLOOKUP(A2041,table2!A2041:J4375,5,FALSE)</f>
        <v>Yes</v>
      </c>
      <c r="G2041" t="str">
        <f>VLOOKUP(A2041,table2!A2041:J4375,6,FALSE)</f>
        <v>No</v>
      </c>
      <c r="H2041" s="26">
        <f>VLOOKUP(A2041,table2!A2041:J4375,7,FALSE)</f>
        <v>1</v>
      </c>
      <c r="I2041" t="str">
        <f>VLOOKUP(A2041,table2!A2041:J4375,8,FALSE)</f>
        <v>No</v>
      </c>
      <c r="J2041" t="str">
        <f>VLOOKUP(A2041,table2!A2041:J4375,9,FALSE)</f>
        <v>OBESITY</v>
      </c>
      <c r="K2041" t="str">
        <f>VLOOKUP(A2041,table2!A2041:J4375,10,FALSE)</f>
        <v>NORMAL</v>
      </c>
      <c r="L2041" s="22">
        <f>VLOOKUP(A2041,table3__3[],4,FALSE)</f>
        <v>31620</v>
      </c>
      <c r="M2041" s="22" t="str">
        <f>VLOOKUP(A2041,table3__3[],5,FALSE)</f>
        <v>tier - 2</v>
      </c>
      <c r="N2041" t="str">
        <f>VLOOKUP(A2041,table3__3[],6,)</f>
        <v>tier - 1</v>
      </c>
      <c r="O2041" t="str">
        <f>VLOOKUP(A2041,table3__3[],7,FALSE)</f>
        <v>R1024</v>
      </c>
      <c r="P2041" s="8">
        <f>VLOOKUP(A2041,table3__3[],8,FALSE)</f>
        <v>62</v>
      </c>
      <c r="Q2041">
        <f>VLOOKUP(A2040,table3__3[],8,)</f>
        <v>47</v>
      </c>
    </row>
    <row r="2042" spans="1:17" x14ac:dyDescent="0.3">
      <c r="A2042" s="11" t="s">
        <v>326</v>
      </c>
      <c r="B2042" s="12" t="s">
        <v>6287</v>
      </c>
      <c r="C2042">
        <f>VLOOKUP(A2042,table2!A2042:J4376,2,FALSE)</f>
        <v>27.36</v>
      </c>
      <c r="D2042">
        <f>VLOOKUP(A2042,table2!A2042:J4376,3,FALSE)</f>
        <v>6.22</v>
      </c>
      <c r="E2042" t="str">
        <f>VLOOKUP(A2042,table2!A2042:J4376,4,FALSE)</f>
        <v>No</v>
      </c>
      <c r="F2042" t="str">
        <f>VLOOKUP(A2042,table2!A2042:J4376,5,FALSE)</f>
        <v>No</v>
      </c>
      <c r="G2042" t="str">
        <f>VLOOKUP(A2042,table2!A2042:J4376,6,FALSE)</f>
        <v>No</v>
      </c>
      <c r="H2042" s="26">
        <f>VLOOKUP(A2042,table2!A2042:J4376,7,FALSE)</f>
        <v>0</v>
      </c>
      <c r="I2042" t="str">
        <f>VLOOKUP(A2042,table2!A2042:J4376,8,FALSE)</f>
        <v>No</v>
      </c>
      <c r="J2042" t="str">
        <f>VLOOKUP(A2042,table2!A2042:J4376,9,FALSE)</f>
        <v>OVER WEIGHT</v>
      </c>
      <c r="K2042" t="str">
        <f>VLOOKUP(A2042,table2!A2042:J4376,10,FALSE)</f>
        <v>PREDIABETES</v>
      </c>
      <c r="L2042" s="22">
        <f>VLOOKUP(A2042,table3__3[],4,FALSE)</f>
        <v>31737</v>
      </c>
      <c r="M2042" s="22" t="str">
        <f>VLOOKUP(A2042,table3__3[],5,FALSE)</f>
        <v>tier - 2</v>
      </c>
      <c r="N2042" t="str">
        <f>VLOOKUP(A2042,table3__3[],6,)</f>
        <v>tier - 2</v>
      </c>
      <c r="O2042" t="str">
        <f>VLOOKUP(A2042,table3__3[],7,FALSE)</f>
        <v>R1012</v>
      </c>
      <c r="P2042" s="8">
        <f>VLOOKUP(A2042,table3__3[],8,FALSE)</f>
        <v>45</v>
      </c>
      <c r="Q2042">
        <f>VLOOKUP(A2041,table3__3[],8,)</f>
        <v>62</v>
      </c>
    </row>
    <row r="2043" spans="1:17" x14ac:dyDescent="0.3">
      <c r="A2043" s="13" t="s">
        <v>325</v>
      </c>
      <c r="B2043" s="14" t="s">
        <v>7944</v>
      </c>
      <c r="C2043">
        <f>VLOOKUP(A2043,table2!A2043:J4377,2,FALSE)</f>
        <v>17.385000000000002</v>
      </c>
      <c r="D2043">
        <f>VLOOKUP(A2043,table2!A2043:J4377,3,FALSE)</f>
        <v>5.84</v>
      </c>
      <c r="E2043" t="str">
        <f>VLOOKUP(A2043,table2!A2043:J4377,4,FALSE)</f>
        <v>No</v>
      </c>
      <c r="F2043" t="str">
        <f>VLOOKUP(A2043,table2!A2043:J4377,5,FALSE)</f>
        <v>No</v>
      </c>
      <c r="G2043" t="str">
        <f>VLOOKUP(A2043,table2!A2043:J4377,6,FALSE)</f>
        <v>No</v>
      </c>
      <c r="H2043" s="26">
        <f>VLOOKUP(A2043,table2!A2043:J4377,7,FALSE)</f>
        <v>0</v>
      </c>
      <c r="I2043" t="str">
        <f>VLOOKUP(A2043,table2!A2043:J4377,8,FALSE)</f>
        <v>No</v>
      </c>
      <c r="J2043" t="str">
        <f>VLOOKUP(A2043,table2!A2043:J4377,9,FALSE)</f>
        <v>UNDER WEIGHT</v>
      </c>
      <c r="K2043" t="str">
        <f>VLOOKUP(A2043,table2!A2043:J4377,10,FALSE)</f>
        <v>PREDIABETES</v>
      </c>
      <c r="L2043" s="22">
        <f>VLOOKUP(A2043,table3__3[],4,FALSE)</f>
        <v>31744</v>
      </c>
      <c r="M2043" s="22" t="str">
        <f>VLOOKUP(A2043,table3__3[],5,FALSE)</f>
        <v>tier - 2</v>
      </c>
      <c r="N2043" t="str">
        <f>VLOOKUP(A2043,table3__3[],6,)</f>
        <v>tier - 1</v>
      </c>
      <c r="O2043" t="str">
        <f>VLOOKUP(A2043,table3__3[],7,FALSE)</f>
        <v>R1011</v>
      </c>
      <c r="P2043" s="8">
        <f>VLOOKUP(A2043,table3__3[],8,FALSE)</f>
        <v>38</v>
      </c>
      <c r="Q2043">
        <f>VLOOKUP(A2042,table3__3[],8,)</f>
        <v>45</v>
      </c>
    </row>
    <row r="2044" spans="1:17" x14ac:dyDescent="0.3">
      <c r="A2044" s="11" t="s">
        <v>324</v>
      </c>
      <c r="B2044" s="12" t="s">
        <v>7946</v>
      </c>
      <c r="C2044">
        <f>VLOOKUP(A2044,table2!A2044:J4378,2,FALSE)</f>
        <v>30.13</v>
      </c>
      <c r="D2044">
        <f>VLOOKUP(A2044,table2!A2044:J4378,3,FALSE)</f>
        <v>5.71</v>
      </c>
      <c r="E2044" t="str">
        <f>VLOOKUP(A2044,table2!A2044:J4378,4,FALSE)</f>
        <v>No</v>
      </c>
      <c r="F2044" t="str">
        <f>VLOOKUP(A2044,table2!A2044:J4378,5,FALSE)</f>
        <v>Yes</v>
      </c>
      <c r="G2044" t="str">
        <f>VLOOKUP(A2044,table2!A2044:J4378,6,FALSE)</f>
        <v>No</v>
      </c>
      <c r="H2044" s="26">
        <f>VLOOKUP(A2044,table2!A2044:J4378,7,FALSE)</f>
        <v>1</v>
      </c>
      <c r="I2044" t="str">
        <f>VLOOKUP(A2044,table2!A2044:J4378,8,FALSE)</f>
        <v>No</v>
      </c>
      <c r="J2044" t="str">
        <f>VLOOKUP(A2044,table2!A2044:J4378,9,FALSE)</f>
        <v>OBESITY</v>
      </c>
      <c r="K2044" t="str">
        <f>VLOOKUP(A2044,table2!A2044:J4378,10,FALSE)</f>
        <v>PREDIABETES</v>
      </c>
      <c r="L2044" s="22">
        <f>VLOOKUP(A2044,table3__3[],4,FALSE)</f>
        <v>31897</v>
      </c>
      <c r="M2044" s="22" t="str">
        <f>VLOOKUP(A2044,table3__3[],5,FALSE)</f>
        <v>tier - 2</v>
      </c>
      <c r="N2044" t="str">
        <f>VLOOKUP(A2044,table3__3[],6,)</f>
        <v>tier - 3</v>
      </c>
      <c r="O2044" t="str">
        <f>VLOOKUP(A2044,table3__3[],7,FALSE)</f>
        <v>R1011</v>
      </c>
      <c r="P2044" s="8">
        <f>VLOOKUP(A2044,table3__3[],8,FALSE)</f>
        <v>47</v>
      </c>
      <c r="Q2044">
        <f>VLOOKUP(A2043,table3__3[],8,)</f>
        <v>38</v>
      </c>
    </row>
    <row r="2045" spans="1:17" x14ac:dyDescent="0.3">
      <c r="A2045" s="13" t="s">
        <v>323</v>
      </c>
      <c r="B2045" s="14" t="s">
        <v>7948</v>
      </c>
      <c r="C2045">
        <f>VLOOKUP(A2045,table2!A2045:J4379,2,FALSE)</f>
        <v>25.44</v>
      </c>
      <c r="D2045">
        <f>VLOOKUP(A2045,table2!A2045:J4379,3,FALSE)</f>
        <v>6.04</v>
      </c>
      <c r="E2045" t="str">
        <f>VLOOKUP(A2045,table2!A2045:J4379,4,FALSE)</f>
        <v>Yes</v>
      </c>
      <c r="F2045" t="str">
        <f>VLOOKUP(A2045,table2!A2045:J4379,5,FALSE)</f>
        <v>No</v>
      </c>
      <c r="G2045" t="str">
        <f>VLOOKUP(A2045,table2!A2045:J4379,6,FALSE)</f>
        <v>Yes</v>
      </c>
      <c r="H2045" s="26">
        <f>VLOOKUP(A2045,table2!A2045:J4379,7,FALSE)</f>
        <v>1</v>
      </c>
      <c r="I2045" t="str">
        <f>VLOOKUP(A2045,table2!A2045:J4379,8,FALSE)</f>
        <v>No</v>
      </c>
      <c r="J2045" t="str">
        <f>VLOOKUP(A2045,table2!A2045:J4379,9,FALSE)</f>
        <v>OVER WEIGHT</v>
      </c>
      <c r="K2045" t="str">
        <f>VLOOKUP(A2045,table2!A2045:J4379,10,FALSE)</f>
        <v>PREDIABETES</v>
      </c>
      <c r="L2045" s="22">
        <f>VLOOKUP(A2045,table3__3[],4,FALSE)</f>
        <v>31981</v>
      </c>
      <c r="M2045" s="22" t="str">
        <f>VLOOKUP(A2045,table3__3[],5,FALSE)</f>
        <v>tier - 2</v>
      </c>
      <c r="N2045" t="str">
        <f>VLOOKUP(A2045,table3__3[],6,)</f>
        <v>tier - 1</v>
      </c>
      <c r="O2045" t="str">
        <f>VLOOKUP(A2045,table3__3[],7,FALSE)</f>
        <v>R1011</v>
      </c>
      <c r="P2045" s="8">
        <f>VLOOKUP(A2045,table3__3[],8,FALSE)</f>
        <v>50</v>
      </c>
      <c r="Q2045">
        <f>VLOOKUP(A2044,table3__3[],8,)</f>
        <v>47</v>
      </c>
    </row>
    <row r="2046" spans="1:17" x14ac:dyDescent="0.3">
      <c r="A2046" s="11" t="s">
        <v>322</v>
      </c>
      <c r="B2046" s="12" t="s">
        <v>7950</v>
      </c>
      <c r="C2046">
        <f>VLOOKUP(A2046,table2!A2046:J4380,2,FALSE)</f>
        <v>39.805</v>
      </c>
      <c r="D2046">
        <f>VLOOKUP(A2046,table2!A2046:J4380,3,FALSE)</f>
        <v>4.38</v>
      </c>
      <c r="E2046" t="str">
        <f>VLOOKUP(A2046,table2!A2046:J4380,4,FALSE)</f>
        <v>No</v>
      </c>
      <c r="F2046" t="str">
        <f>VLOOKUP(A2046,table2!A2046:J4380,5,FALSE)</f>
        <v>Yes</v>
      </c>
      <c r="G2046" t="str">
        <f>VLOOKUP(A2046,table2!A2046:J4380,6,FALSE)</f>
        <v>No</v>
      </c>
      <c r="H2046" s="26">
        <f>VLOOKUP(A2046,table2!A2046:J4380,7,FALSE)</f>
        <v>1</v>
      </c>
      <c r="I2046" t="str">
        <f>VLOOKUP(A2046,table2!A2046:J4380,8,FALSE)</f>
        <v>No</v>
      </c>
      <c r="J2046" t="str">
        <f>VLOOKUP(A2046,table2!A2046:J4380,9,FALSE)</f>
        <v>OBESITY</v>
      </c>
      <c r="K2046" t="str">
        <f>VLOOKUP(A2046,table2!A2046:J4380,10,FALSE)</f>
        <v>NORMAL</v>
      </c>
      <c r="L2046" s="22">
        <f>VLOOKUP(A2046,table3__3[],4,FALSE)</f>
        <v>32086</v>
      </c>
      <c r="M2046" s="22" t="str">
        <f>VLOOKUP(A2046,table3__3[],5,FALSE)</f>
        <v>tier - 1</v>
      </c>
      <c r="N2046" t="str">
        <f>VLOOKUP(A2046,table3__3[],6,)</f>
        <v>tier - 3</v>
      </c>
      <c r="O2046" t="str">
        <f>VLOOKUP(A2046,table3__3[],7,FALSE)</f>
        <v>R1011</v>
      </c>
      <c r="P2046" s="8">
        <f>VLOOKUP(A2046,table3__3[],8,FALSE)</f>
        <v>29</v>
      </c>
      <c r="Q2046">
        <f>VLOOKUP(A2045,table3__3[],8,)</f>
        <v>50</v>
      </c>
    </row>
    <row r="2047" spans="1:17" x14ac:dyDescent="0.3">
      <c r="A2047" s="13" t="s">
        <v>321</v>
      </c>
      <c r="B2047" s="14" t="s">
        <v>7952</v>
      </c>
      <c r="C2047">
        <f>VLOOKUP(A2047,table2!A2047:J4381,2,FALSE)</f>
        <v>30.4</v>
      </c>
      <c r="D2047">
        <f>VLOOKUP(A2047,table2!A2047:J4381,3,FALSE)</f>
        <v>5.56</v>
      </c>
      <c r="E2047" t="str">
        <f>VLOOKUP(A2047,table2!A2047:J4381,4,FALSE)</f>
        <v>Yes</v>
      </c>
      <c r="F2047" t="str">
        <f>VLOOKUP(A2047,table2!A2047:J4381,5,FALSE)</f>
        <v>Yes</v>
      </c>
      <c r="G2047" t="str">
        <f>VLOOKUP(A2047,table2!A2047:J4381,6,FALSE)</f>
        <v>No</v>
      </c>
      <c r="H2047" s="26">
        <f>VLOOKUP(A2047,table2!A2047:J4381,7,FALSE)</f>
        <v>1</v>
      </c>
      <c r="I2047" t="str">
        <f>VLOOKUP(A2047,table2!A2047:J4381,8,FALSE)</f>
        <v>No</v>
      </c>
      <c r="J2047" t="str">
        <f>VLOOKUP(A2047,table2!A2047:J4381,9,FALSE)</f>
        <v>OBESITY</v>
      </c>
      <c r="K2047" t="str">
        <f>VLOOKUP(A2047,table2!A2047:J4381,10,FALSE)</f>
        <v>NORMAL</v>
      </c>
      <c r="L2047" s="22">
        <f>VLOOKUP(A2047,table3__3[],4,FALSE)</f>
        <v>32109</v>
      </c>
      <c r="M2047" s="22" t="str">
        <f>VLOOKUP(A2047,table3__3[],5,FALSE)</f>
        <v>tier - 1</v>
      </c>
      <c r="N2047" t="str">
        <f>VLOOKUP(A2047,table3__3[],6,)</f>
        <v>tier - 3</v>
      </c>
      <c r="O2047" t="str">
        <f>VLOOKUP(A2047,table3__3[],7,FALSE)</f>
        <v>R1017</v>
      </c>
      <c r="P2047" s="8">
        <f>VLOOKUP(A2047,table3__3[],8,FALSE)</f>
        <v>44</v>
      </c>
      <c r="Q2047">
        <f>VLOOKUP(A2046,table3__3[],8,)</f>
        <v>29</v>
      </c>
    </row>
    <row r="2048" spans="1:17" x14ac:dyDescent="0.3">
      <c r="A2048" s="11" t="s">
        <v>320</v>
      </c>
      <c r="B2048" s="12" t="s">
        <v>4867</v>
      </c>
      <c r="C2048">
        <f>VLOOKUP(A2048,table2!A2048:J4382,2,FALSE)</f>
        <v>23.18</v>
      </c>
      <c r="D2048">
        <f>VLOOKUP(A2048,table2!A2048:J4382,3,FALSE)</f>
        <v>4.24</v>
      </c>
      <c r="E2048" t="str">
        <f>VLOOKUP(A2048,table2!A2048:J4382,4,FALSE)</f>
        <v>No</v>
      </c>
      <c r="F2048" t="str">
        <f>VLOOKUP(A2048,table2!A2048:J4382,5,FALSE)</f>
        <v>Yes</v>
      </c>
      <c r="G2048" t="str">
        <f>VLOOKUP(A2048,table2!A2048:J4382,6,FALSE)</f>
        <v>No</v>
      </c>
      <c r="H2048" s="26">
        <f>VLOOKUP(A2048,table2!A2048:J4382,7,FALSE)</f>
        <v>1</v>
      </c>
      <c r="I2048" t="str">
        <f>VLOOKUP(A2048,table2!A2048:J4382,8,FALSE)</f>
        <v>No</v>
      </c>
      <c r="J2048" t="str">
        <f>VLOOKUP(A2048,table2!A2048:J4382,9,FALSE)</f>
        <v>NORMAL WEIGHT</v>
      </c>
      <c r="K2048" t="str">
        <f>VLOOKUP(A2048,table2!A2048:J4382,10,FALSE)</f>
        <v>NORMAL</v>
      </c>
      <c r="L2048" s="22">
        <f>VLOOKUP(A2048,table3__3[],4,FALSE)</f>
        <v>32193</v>
      </c>
      <c r="M2048" s="22" t="str">
        <f>VLOOKUP(A2048,table3__3[],5,FALSE)</f>
        <v>tier - 1</v>
      </c>
      <c r="N2048" t="str">
        <f>VLOOKUP(A2048,table3__3[],6,)</f>
        <v>tier - 2</v>
      </c>
      <c r="O2048" t="str">
        <f>VLOOKUP(A2048,table3__3[],7,FALSE)</f>
        <v>R1011</v>
      </c>
      <c r="P2048" s="8">
        <f>VLOOKUP(A2048,table3__3[],8,FALSE)</f>
        <v>53</v>
      </c>
      <c r="Q2048">
        <f>VLOOKUP(A2047,table3__3[],8,)</f>
        <v>44</v>
      </c>
    </row>
    <row r="2049" spans="1:17" x14ac:dyDescent="0.3">
      <c r="A2049" s="13" t="s">
        <v>319</v>
      </c>
      <c r="B2049" s="14" t="s">
        <v>7954</v>
      </c>
      <c r="C2049">
        <f>VLOOKUP(A2049,table2!A2049:J4383,2,FALSE)</f>
        <v>39.615000000000002</v>
      </c>
      <c r="D2049">
        <f>VLOOKUP(A2049,table2!A2049:J4383,3,FALSE)</f>
        <v>6.32</v>
      </c>
      <c r="E2049" t="str">
        <f>VLOOKUP(A2049,table2!A2049:J4383,4,FALSE)</f>
        <v>No</v>
      </c>
      <c r="F2049" t="str">
        <f>VLOOKUP(A2049,table2!A2049:J4383,5,FALSE)</f>
        <v>No</v>
      </c>
      <c r="G2049" t="str">
        <f>VLOOKUP(A2049,table2!A2049:J4383,6,FALSE)</f>
        <v>Yes</v>
      </c>
      <c r="H2049" s="26">
        <f>VLOOKUP(A2049,table2!A2049:J4383,7,FALSE)</f>
        <v>1</v>
      </c>
      <c r="I2049" t="str">
        <f>VLOOKUP(A2049,table2!A2049:J4383,8,FALSE)</f>
        <v>No</v>
      </c>
      <c r="J2049" t="str">
        <f>VLOOKUP(A2049,table2!A2049:J4383,9,FALSE)</f>
        <v>OBESITY</v>
      </c>
      <c r="K2049" t="str">
        <f>VLOOKUP(A2049,table2!A2049:J4383,10,FALSE)</f>
        <v>PREDIABETES</v>
      </c>
      <c r="L2049" s="22">
        <f>VLOOKUP(A2049,table3__3[],4,FALSE)</f>
        <v>32223</v>
      </c>
      <c r="M2049" s="22" t="str">
        <f>VLOOKUP(A2049,table3__3[],5,FALSE)</f>
        <v>tier - 2</v>
      </c>
      <c r="N2049" t="str">
        <f>VLOOKUP(A2049,table3__3[],6,)</f>
        <v>tier - 1</v>
      </c>
      <c r="O2049" t="str">
        <f>VLOOKUP(A2049,table3__3[],7,FALSE)</f>
        <v>R1011</v>
      </c>
      <c r="P2049" s="8">
        <f>VLOOKUP(A2049,table3__3[],8,FALSE)</f>
        <v>28</v>
      </c>
      <c r="Q2049">
        <f>VLOOKUP(A2048,table3__3[],8,)</f>
        <v>53</v>
      </c>
    </row>
    <row r="2050" spans="1:17" x14ac:dyDescent="0.3">
      <c r="A2050" s="11" t="s">
        <v>318</v>
      </c>
      <c r="B2050" s="12" t="s">
        <v>6620</v>
      </c>
      <c r="C2050">
        <f>VLOOKUP(A2050,table2!A2050:J4384,2,FALSE)</f>
        <v>30.59</v>
      </c>
      <c r="D2050">
        <f>VLOOKUP(A2050,table2!A2050:J4384,3,FALSE)</f>
        <v>6.3</v>
      </c>
      <c r="E2050" t="str">
        <f>VLOOKUP(A2050,table2!A2050:J4384,4,FALSE)</f>
        <v>Yes</v>
      </c>
      <c r="F2050" t="str">
        <f>VLOOKUP(A2050,table2!A2050:J4384,5,FALSE)</f>
        <v>No</v>
      </c>
      <c r="G2050" t="str">
        <f>VLOOKUP(A2050,table2!A2050:J4384,6,FALSE)</f>
        <v>Yes</v>
      </c>
      <c r="H2050" s="26">
        <f>VLOOKUP(A2050,table2!A2050:J4384,7,FALSE)</f>
        <v>1</v>
      </c>
      <c r="I2050" t="str">
        <f>VLOOKUP(A2050,table2!A2050:J4384,8,FALSE)</f>
        <v>No</v>
      </c>
      <c r="J2050" t="str">
        <f>VLOOKUP(A2050,table2!A2050:J4384,9,FALSE)</f>
        <v>OBESITY</v>
      </c>
      <c r="K2050" t="str">
        <f>VLOOKUP(A2050,table2!A2050:J4384,10,FALSE)</f>
        <v>PREDIABETES</v>
      </c>
      <c r="L2050" s="22">
        <f>VLOOKUP(A2050,table3__3[],4,FALSE)</f>
        <v>32260</v>
      </c>
      <c r="M2050" s="22" t="str">
        <f>VLOOKUP(A2050,table3__3[],5,FALSE)</f>
        <v>tier - 2</v>
      </c>
      <c r="N2050" t="str">
        <f>VLOOKUP(A2050,table3__3[],6,)</f>
        <v>tier - 3</v>
      </c>
      <c r="O2050" t="str">
        <f>VLOOKUP(A2050,table3__3[],7,FALSE)</f>
        <v>R1012</v>
      </c>
      <c r="P2050" s="8">
        <f>VLOOKUP(A2050,table3__3[],8,FALSE)</f>
        <v>47</v>
      </c>
      <c r="Q2050">
        <f>VLOOKUP(A2049,table3__3[],8,)</f>
        <v>28</v>
      </c>
    </row>
    <row r="2051" spans="1:17" x14ac:dyDescent="0.3">
      <c r="A2051" s="13" t="s">
        <v>317</v>
      </c>
      <c r="B2051" s="14" t="s">
        <v>7177</v>
      </c>
      <c r="C2051">
        <f>VLOOKUP(A2051,table2!A2051:J4385,2,FALSE)</f>
        <v>16.72</v>
      </c>
      <c r="D2051">
        <f>VLOOKUP(A2051,table2!A2051:J4385,3,FALSE)</f>
        <v>4.38</v>
      </c>
      <c r="E2051" t="str">
        <f>VLOOKUP(A2051,table2!A2051:J4385,4,FALSE)</f>
        <v>Yes</v>
      </c>
      <c r="F2051" t="str">
        <f>VLOOKUP(A2051,table2!A2051:J4385,5,FALSE)</f>
        <v>No</v>
      </c>
      <c r="G2051" t="str">
        <f>VLOOKUP(A2051,table2!A2051:J4385,6,FALSE)</f>
        <v>No</v>
      </c>
      <c r="H2051" s="26">
        <f>VLOOKUP(A2051,table2!A2051:J4385,7,FALSE)</f>
        <v>1</v>
      </c>
      <c r="I2051" t="str">
        <f>VLOOKUP(A2051,table2!A2051:J4385,8,FALSE)</f>
        <v>No</v>
      </c>
      <c r="J2051" t="str">
        <f>VLOOKUP(A2051,table2!A2051:J4385,9,FALSE)</f>
        <v>UNDER WEIGHT</v>
      </c>
      <c r="K2051" t="str">
        <f>VLOOKUP(A2051,table2!A2051:J4385,10,FALSE)</f>
        <v>NORMAL</v>
      </c>
      <c r="L2051" s="22">
        <f>VLOOKUP(A2051,table3__3[],4,FALSE)</f>
        <v>32288</v>
      </c>
      <c r="M2051" s="22" t="str">
        <f>VLOOKUP(A2051,table3__3[],5,FALSE)</f>
        <v>tier - 2</v>
      </c>
      <c r="N2051" t="str">
        <f>VLOOKUP(A2051,table3__3[],6,)</f>
        <v>tier - 2</v>
      </c>
      <c r="O2051" t="str">
        <f>VLOOKUP(A2051,table3__3[],7,FALSE)</f>
        <v>R1011</v>
      </c>
      <c r="P2051" s="8">
        <f>VLOOKUP(A2051,table3__3[],8,FALSE)</f>
        <v>36</v>
      </c>
      <c r="Q2051">
        <f>VLOOKUP(A2050,table3__3[],8,)</f>
        <v>47</v>
      </c>
    </row>
    <row r="2052" spans="1:17" x14ac:dyDescent="0.3">
      <c r="A2052" s="11" t="s">
        <v>316</v>
      </c>
      <c r="B2052" s="12" t="s">
        <v>7957</v>
      </c>
      <c r="C2052">
        <f>VLOOKUP(A2052,table2!A2052:J4386,2,FALSE)</f>
        <v>26.22</v>
      </c>
      <c r="D2052">
        <f>VLOOKUP(A2052,table2!A2052:J4386,3,FALSE)</f>
        <v>4.6500000000000004</v>
      </c>
      <c r="E2052" t="str">
        <f>VLOOKUP(A2052,table2!A2052:J4386,4,FALSE)</f>
        <v>Yes</v>
      </c>
      <c r="F2052" t="str">
        <f>VLOOKUP(A2052,table2!A2052:J4386,5,FALSE)</f>
        <v>No</v>
      </c>
      <c r="G2052" t="str">
        <f>VLOOKUP(A2052,table2!A2052:J4386,6,FALSE)</f>
        <v>Yes</v>
      </c>
      <c r="H2052" s="26">
        <f>VLOOKUP(A2052,table2!A2052:J4386,7,FALSE)</f>
        <v>1</v>
      </c>
      <c r="I2052" t="str">
        <f>VLOOKUP(A2052,table2!A2052:J4386,8,FALSE)</f>
        <v>No</v>
      </c>
      <c r="J2052" t="str">
        <f>VLOOKUP(A2052,table2!A2052:J4386,9,FALSE)</f>
        <v>OVER WEIGHT</v>
      </c>
      <c r="K2052" t="str">
        <f>VLOOKUP(A2052,table2!A2052:J4386,10,FALSE)</f>
        <v>NORMAL</v>
      </c>
      <c r="L2052" s="22">
        <f>VLOOKUP(A2052,table3__3[],4,FALSE)</f>
        <v>32429</v>
      </c>
      <c r="M2052" s="22" t="str">
        <f>VLOOKUP(A2052,table3__3[],5,FALSE)</f>
        <v>tier - 2</v>
      </c>
      <c r="N2052" t="str">
        <f>VLOOKUP(A2052,table3__3[],6,)</f>
        <v>tier - 2</v>
      </c>
      <c r="O2052" t="str">
        <f>VLOOKUP(A2052,table3__3[],7,FALSE)</f>
        <v>R1011</v>
      </c>
      <c r="P2052" s="8">
        <f>VLOOKUP(A2052,table3__3[],8,FALSE)</f>
        <v>50</v>
      </c>
      <c r="Q2052">
        <f>VLOOKUP(A2051,table3__3[],8,)</f>
        <v>36</v>
      </c>
    </row>
    <row r="2053" spans="1:17" x14ac:dyDescent="0.3">
      <c r="A2053" s="13" t="s">
        <v>315</v>
      </c>
      <c r="B2053" s="14" t="s">
        <v>5920</v>
      </c>
      <c r="C2053">
        <f>VLOOKUP(A2053,table2!A2053:J4387,2,FALSE)</f>
        <v>31.824999999999999</v>
      </c>
      <c r="D2053">
        <f>VLOOKUP(A2053,table2!A2053:J4387,3,FALSE)</f>
        <v>4.7</v>
      </c>
      <c r="E2053" t="str">
        <f>VLOOKUP(A2053,table2!A2053:J4387,4,FALSE)</f>
        <v>No</v>
      </c>
      <c r="F2053" t="str">
        <f>VLOOKUP(A2053,table2!A2053:J4387,5,FALSE)</f>
        <v>No</v>
      </c>
      <c r="G2053" t="str">
        <f>VLOOKUP(A2053,table2!A2053:J4387,6,FALSE)</f>
        <v>Yes</v>
      </c>
      <c r="H2053" s="26">
        <f>VLOOKUP(A2053,table2!A2053:J4387,7,FALSE)</f>
        <v>1</v>
      </c>
      <c r="I2053" t="str">
        <f>VLOOKUP(A2053,table2!A2053:J4387,8,FALSE)</f>
        <v>No</v>
      </c>
      <c r="J2053" t="str">
        <f>VLOOKUP(A2053,table2!A2053:J4387,9,FALSE)</f>
        <v>OBESITY</v>
      </c>
      <c r="K2053" t="str">
        <f>VLOOKUP(A2053,table2!A2053:J4387,10,FALSE)</f>
        <v>NORMAL</v>
      </c>
      <c r="L2053" s="22">
        <f>VLOOKUP(A2053,table3__3[],4,FALSE)</f>
        <v>32430</v>
      </c>
      <c r="M2053" s="22" t="str">
        <f>VLOOKUP(A2053,table3__3[],5,FALSE)</f>
        <v>tier - 2</v>
      </c>
      <c r="N2053" t="str">
        <f>VLOOKUP(A2053,table3__3[],6,)</f>
        <v>tier - 3</v>
      </c>
      <c r="O2053" t="str">
        <f>VLOOKUP(A2053,table3__3[],7,FALSE)</f>
        <v>R1011</v>
      </c>
      <c r="P2053" s="8">
        <f>VLOOKUP(A2053,table3__3[],8,FALSE)</f>
        <v>46</v>
      </c>
      <c r="Q2053">
        <f>VLOOKUP(A2052,table3__3[],8,)</f>
        <v>50</v>
      </c>
    </row>
    <row r="2054" spans="1:17" x14ac:dyDescent="0.3">
      <c r="A2054" s="11" t="s">
        <v>314</v>
      </c>
      <c r="B2054" s="12" t="s">
        <v>7960</v>
      </c>
      <c r="C2054">
        <f>VLOOKUP(A2054,table2!A2054:J4388,2,FALSE)</f>
        <v>25.745000000000001</v>
      </c>
      <c r="D2054">
        <f>VLOOKUP(A2054,table2!A2054:J4388,3,FALSE)</f>
        <v>4.34</v>
      </c>
      <c r="E2054" t="str">
        <f>VLOOKUP(A2054,table2!A2054:J4388,4,FALSE)</f>
        <v>No</v>
      </c>
      <c r="F2054" t="str">
        <f>VLOOKUP(A2054,table2!A2054:J4388,5,FALSE)</f>
        <v>No</v>
      </c>
      <c r="G2054" t="str">
        <f>VLOOKUP(A2054,table2!A2054:J4388,6,FALSE)</f>
        <v>Yes</v>
      </c>
      <c r="H2054" s="26">
        <f>VLOOKUP(A2054,table2!A2054:J4388,7,FALSE)</f>
        <v>1</v>
      </c>
      <c r="I2054" t="str">
        <f>VLOOKUP(A2054,table2!A2054:J4388,8,FALSE)</f>
        <v>No</v>
      </c>
      <c r="J2054" t="str">
        <f>VLOOKUP(A2054,table2!A2054:J4388,9,FALSE)</f>
        <v>OVER WEIGHT</v>
      </c>
      <c r="K2054" t="str">
        <f>VLOOKUP(A2054,table2!A2054:J4388,10,FALSE)</f>
        <v>NORMAL</v>
      </c>
      <c r="L2054" s="22">
        <f>VLOOKUP(A2054,table3__3[],4,FALSE)</f>
        <v>32462</v>
      </c>
      <c r="M2054" s="22" t="str">
        <f>VLOOKUP(A2054,table3__3[],5,FALSE)</f>
        <v>tier - 2</v>
      </c>
      <c r="N2054" t="str">
        <f>VLOOKUP(A2054,table3__3[],6,)</f>
        <v>tier - 2</v>
      </c>
      <c r="O2054" t="str">
        <f>VLOOKUP(A2054,table3__3[],7,FALSE)</f>
        <v>R1011</v>
      </c>
      <c r="P2054" s="8">
        <f>VLOOKUP(A2054,table3__3[],8,FALSE)</f>
        <v>41</v>
      </c>
      <c r="Q2054">
        <f>VLOOKUP(A2053,table3__3[],8,)</f>
        <v>46</v>
      </c>
    </row>
    <row r="2055" spans="1:17" x14ac:dyDescent="0.3">
      <c r="A2055" s="13" t="s">
        <v>313</v>
      </c>
      <c r="B2055" s="14" t="s">
        <v>7962</v>
      </c>
      <c r="C2055">
        <f>VLOOKUP(A2055,table2!A2055:J4389,2,FALSE)</f>
        <v>24.605</v>
      </c>
      <c r="D2055">
        <f>VLOOKUP(A2055,table2!A2055:J4389,3,FALSE)</f>
        <v>5.62</v>
      </c>
      <c r="E2055" t="str">
        <f>VLOOKUP(A2055,table2!A2055:J4389,4,FALSE)</f>
        <v>No</v>
      </c>
      <c r="F2055" t="str">
        <f>VLOOKUP(A2055,table2!A2055:J4389,5,FALSE)</f>
        <v>No</v>
      </c>
      <c r="G2055" t="str">
        <f>VLOOKUP(A2055,table2!A2055:J4389,6,FALSE)</f>
        <v>Yes</v>
      </c>
      <c r="H2055" s="26">
        <f>VLOOKUP(A2055,table2!A2055:J4389,7,FALSE)</f>
        <v>1</v>
      </c>
      <c r="I2055" t="str">
        <f>VLOOKUP(A2055,table2!A2055:J4389,8,FALSE)</f>
        <v>No</v>
      </c>
      <c r="J2055" t="str">
        <f>VLOOKUP(A2055,table2!A2055:J4389,9,FALSE)</f>
        <v>NORMAL WEIGHT</v>
      </c>
      <c r="K2055" t="str">
        <f>VLOOKUP(A2055,table2!A2055:J4389,10,FALSE)</f>
        <v>NORMAL</v>
      </c>
      <c r="L2055" s="22">
        <f>VLOOKUP(A2055,table3__3[],4,FALSE)</f>
        <v>32485</v>
      </c>
      <c r="M2055" s="22" t="str">
        <f>VLOOKUP(A2055,table3__3[],5,FALSE)</f>
        <v>tier - 2</v>
      </c>
      <c r="N2055" t="str">
        <f>VLOOKUP(A2055,table3__3[],6,)</f>
        <v>tier - 1</v>
      </c>
      <c r="O2055" t="str">
        <f>VLOOKUP(A2055,table3__3[],7,FALSE)</f>
        <v>R1011</v>
      </c>
      <c r="P2055" s="8">
        <f>VLOOKUP(A2055,table3__3[],8,FALSE)</f>
        <v>46</v>
      </c>
      <c r="Q2055">
        <f>VLOOKUP(A2054,table3__3[],8,)</f>
        <v>41</v>
      </c>
    </row>
    <row r="2056" spans="1:17" x14ac:dyDescent="0.3">
      <c r="A2056" s="11" t="s">
        <v>312</v>
      </c>
      <c r="B2056" s="12" t="s">
        <v>5613</v>
      </c>
      <c r="C2056">
        <f>VLOOKUP(A2056,table2!A2056:J4390,2,FALSE)</f>
        <v>24.51</v>
      </c>
      <c r="D2056">
        <f>VLOOKUP(A2056,table2!A2056:J4390,3,FALSE)</f>
        <v>4.24</v>
      </c>
      <c r="E2056" t="str">
        <f>VLOOKUP(A2056,table2!A2056:J4390,4,FALSE)</f>
        <v>No</v>
      </c>
      <c r="F2056" t="str">
        <f>VLOOKUP(A2056,table2!A2056:J4390,5,FALSE)</f>
        <v>No</v>
      </c>
      <c r="G2056" t="str">
        <f>VLOOKUP(A2056,table2!A2056:J4390,6,FALSE)</f>
        <v>Yes</v>
      </c>
      <c r="H2056" s="26">
        <f>VLOOKUP(A2056,table2!A2056:J4390,7,FALSE)</f>
        <v>1</v>
      </c>
      <c r="I2056" t="str">
        <f>VLOOKUP(A2056,table2!A2056:J4390,8,FALSE)</f>
        <v>No</v>
      </c>
      <c r="J2056" t="str">
        <f>VLOOKUP(A2056,table2!A2056:J4390,9,FALSE)</f>
        <v>NORMAL WEIGHT</v>
      </c>
      <c r="K2056" t="str">
        <f>VLOOKUP(A2056,table2!A2056:J4390,10,FALSE)</f>
        <v>NORMAL</v>
      </c>
      <c r="L2056" s="22">
        <f>VLOOKUP(A2056,table3__3[],4,FALSE)</f>
        <v>32548</v>
      </c>
      <c r="M2056" s="22" t="str">
        <f>VLOOKUP(A2056,table3__3[],5,FALSE)</f>
        <v>tier - 1</v>
      </c>
      <c r="N2056" t="str">
        <f>VLOOKUP(A2056,table3__3[],6,)</f>
        <v>tier - 2</v>
      </c>
      <c r="O2056" t="str">
        <f>VLOOKUP(A2056,table3__3[],7,FALSE)</f>
        <v>R1013</v>
      </c>
      <c r="P2056" s="8">
        <f>VLOOKUP(A2056,table3__3[],8,FALSE)</f>
        <v>19</v>
      </c>
      <c r="Q2056">
        <f>VLOOKUP(A2055,table3__3[],8,)</f>
        <v>46</v>
      </c>
    </row>
    <row r="2057" spans="1:17" x14ac:dyDescent="0.3">
      <c r="A2057" s="13" t="s">
        <v>311</v>
      </c>
      <c r="B2057" s="14" t="s">
        <v>7964</v>
      </c>
      <c r="C2057">
        <f>VLOOKUP(A2057,table2!A2057:J4391,2,FALSE)</f>
        <v>31.065000000000001</v>
      </c>
      <c r="D2057">
        <f>VLOOKUP(A2057,table2!A2057:J4391,3,FALSE)</f>
        <v>4.57</v>
      </c>
      <c r="E2057" t="str">
        <f>VLOOKUP(A2057,table2!A2057:J4391,4,FALSE)</f>
        <v>Yes</v>
      </c>
      <c r="F2057" t="str">
        <f>VLOOKUP(A2057,table2!A2057:J4391,5,FALSE)</f>
        <v>No</v>
      </c>
      <c r="G2057" t="str">
        <f>VLOOKUP(A2057,table2!A2057:J4391,6,FALSE)</f>
        <v>No</v>
      </c>
      <c r="H2057" s="26">
        <f>VLOOKUP(A2057,table2!A2057:J4391,7,FALSE)</f>
        <v>0</v>
      </c>
      <c r="I2057" t="str">
        <f>VLOOKUP(A2057,table2!A2057:J4391,8,FALSE)</f>
        <v>No</v>
      </c>
      <c r="J2057" t="str">
        <f>VLOOKUP(A2057,table2!A2057:J4391,9,FALSE)</f>
        <v>OBESITY</v>
      </c>
      <c r="K2057" t="str">
        <f>VLOOKUP(A2057,table2!A2057:J4391,10,FALSE)</f>
        <v>NORMAL</v>
      </c>
      <c r="L2057" s="22">
        <f>VLOOKUP(A2057,table3__3[],4,FALSE)</f>
        <v>32672</v>
      </c>
      <c r="M2057" s="22" t="str">
        <f>VLOOKUP(A2057,table3__3[],5,FALSE)</f>
        <v>tier - 1</v>
      </c>
      <c r="N2057" t="str">
        <f>VLOOKUP(A2057,table3__3[],6,)</f>
        <v>tier - 1</v>
      </c>
      <c r="O2057" t="str">
        <f>VLOOKUP(A2057,table3__3[],7,FALSE)</f>
        <v>R1011</v>
      </c>
      <c r="P2057" s="8">
        <f>VLOOKUP(A2057,table3__3[],8,FALSE)</f>
        <v>32</v>
      </c>
      <c r="Q2057">
        <f>VLOOKUP(A2056,table3__3[],8,)</f>
        <v>19</v>
      </c>
    </row>
    <row r="2058" spans="1:17" x14ac:dyDescent="0.3">
      <c r="A2058" s="11" t="s">
        <v>310</v>
      </c>
      <c r="B2058" s="12" t="s">
        <v>7966</v>
      </c>
      <c r="C2058">
        <f>VLOOKUP(A2058,table2!A2058:J4392,2,FALSE)</f>
        <v>28.12</v>
      </c>
      <c r="D2058">
        <f>VLOOKUP(A2058,table2!A2058:J4392,3,FALSE)</f>
        <v>5.05</v>
      </c>
      <c r="E2058" t="str">
        <f>VLOOKUP(A2058,table2!A2058:J4392,4,FALSE)</f>
        <v>No</v>
      </c>
      <c r="F2058" t="str">
        <f>VLOOKUP(A2058,table2!A2058:J4392,5,FALSE)</f>
        <v>No</v>
      </c>
      <c r="G2058" t="str">
        <f>VLOOKUP(A2058,table2!A2058:J4392,6,FALSE)</f>
        <v>No</v>
      </c>
      <c r="H2058" s="26">
        <f>VLOOKUP(A2058,table2!A2058:J4392,7,FALSE)</f>
        <v>0</v>
      </c>
      <c r="I2058" t="str">
        <f>VLOOKUP(A2058,table2!A2058:J4392,8,FALSE)</f>
        <v>No</v>
      </c>
      <c r="J2058" t="str">
        <f>VLOOKUP(A2058,table2!A2058:J4392,9,FALSE)</f>
        <v>OVER WEIGHT</v>
      </c>
      <c r="K2058" t="str">
        <f>VLOOKUP(A2058,table2!A2058:J4392,10,FALSE)</f>
        <v>NORMAL</v>
      </c>
      <c r="L2058" s="22">
        <f>VLOOKUP(A2058,table3__3[],4,FALSE)</f>
        <v>32686</v>
      </c>
      <c r="M2058" s="22" t="str">
        <f>VLOOKUP(A2058,table3__3[],5,FALSE)</f>
        <v>tier - 2</v>
      </c>
      <c r="N2058" t="str">
        <f>VLOOKUP(A2058,table3__3[],6,)</f>
        <v>tier - 3</v>
      </c>
      <c r="O2058" t="str">
        <f>VLOOKUP(A2058,table3__3[],7,FALSE)</f>
        <v>R1011</v>
      </c>
      <c r="P2058" s="8">
        <f>VLOOKUP(A2058,table3__3[],8,FALSE)</f>
        <v>54</v>
      </c>
      <c r="Q2058">
        <f>VLOOKUP(A2057,table3__3[],8,)</f>
        <v>32</v>
      </c>
    </row>
    <row r="2059" spans="1:17" x14ac:dyDescent="0.3">
      <c r="A2059" s="13" t="s">
        <v>309</v>
      </c>
      <c r="B2059" s="14" t="s">
        <v>7968</v>
      </c>
      <c r="C2059">
        <f>VLOOKUP(A2059,table2!A2059:J4393,2,FALSE)</f>
        <v>38.06</v>
      </c>
      <c r="D2059">
        <f>VLOOKUP(A2059,table2!A2059:J4393,3,FALSE)</f>
        <v>6.16</v>
      </c>
      <c r="E2059" t="str">
        <f>VLOOKUP(A2059,table2!A2059:J4393,4,FALSE)</f>
        <v>No</v>
      </c>
      <c r="F2059" t="str">
        <f>VLOOKUP(A2059,table2!A2059:J4393,5,FALSE)</f>
        <v>No</v>
      </c>
      <c r="G2059" t="str">
        <f>VLOOKUP(A2059,table2!A2059:J4393,6,FALSE)</f>
        <v>No</v>
      </c>
      <c r="H2059" s="26">
        <f>VLOOKUP(A2059,table2!A2059:J4393,7,FALSE)</f>
        <v>0</v>
      </c>
      <c r="I2059" t="str">
        <f>VLOOKUP(A2059,table2!A2059:J4393,8,FALSE)</f>
        <v>No</v>
      </c>
      <c r="J2059" t="str">
        <f>VLOOKUP(A2059,table2!A2059:J4393,9,FALSE)</f>
        <v>OBESITY</v>
      </c>
      <c r="K2059" t="str">
        <f>VLOOKUP(A2059,table2!A2059:J4393,10,FALSE)</f>
        <v>PREDIABETES</v>
      </c>
      <c r="L2059" s="22">
        <f>VLOOKUP(A2059,table3__3[],4,FALSE)</f>
        <v>32716</v>
      </c>
      <c r="M2059" s="22" t="str">
        <f>VLOOKUP(A2059,table3__3[],5,FALSE)</f>
        <v>tier - 1</v>
      </c>
      <c r="N2059" t="str">
        <f>VLOOKUP(A2059,table3__3[],6,)</f>
        <v>tier - 2</v>
      </c>
      <c r="O2059" t="str">
        <f>VLOOKUP(A2059,table3__3[],7,FALSE)</f>
        <v>R1011</v>
      </c>
      <c r="P2059" s="8">
        <f>VLOOKUP(A2059,table3__3[],8,FALSE)</f>
        <v>32</v>
      </c>
      <c r="Q2059">
        <f>VLOOKUP(A2058,table3__3[],8,)</f>
        <v>54</v>
      </c>
    </row>
    <row r="2060" spans="1:17" x14ac:dyDescent="0.3">
      <c r="A2060" s="11" t="s">
        <v>308</v>
      </c>
      <c r="B2060" s="12" t="s">
        <v>7969</v>
      </c>
      <c r="C2060">
        <f>VLOOKUP(A2060,table2!A2060:J4394,2,FALSE)</f>
        <v>24.96</v>
      </c>
      <c r="D2060">
        <f>VLOOKUP(A2060,table2!A2060:J4394,3,FALSE)</f>
        <v>4.57</v>
      </c>
      <c r="E2060" t="str">
        <f>VLOOKUP(A2060,table2!A2060:J4394,4,FALSE)</f>
        <v>No</v>
      </c>
      <c r="F2060" t="str">
        <f>VLOOKUP(A2060,table2!A2060:J4394,5,FALSE)</f>
        <v>No</v>
      </c>
      <c r="G2060" t="str">
        <f>VLOOKUP(A2060,table2!A2060:J4394,6,FALSE)</f>
        <v>No</v>
      </c>
      <c r="H2060" s="26">
        <f>VLOOKUP(A2060,table2!A2060:J4394,7,FALSE)</f>
        <v>0</v>
      </c>
      <c r="I2060" t="str">
        <f>VLOOKUP(A2060,table2!A2060:J4394,8,FALSE)</f>
        <v>No</v>
      </c>
      <c r="J2060" t="str">
        <f>VLOOKUP(A2060,table2!A2060:J4394,9,FALSE)</f>
        <v>OVER WEIGHT</v>
      </c>
      <c r="K2060" t="str">
        <f>VLOOKUP(A2060,table2!A2060:J4394,10,FALSE)</f>
        <v>NORMAL</v>
      </c>
      <c r="L2060" s="22">
        <f>VLOOKUP(A2060,table3__3[],4,FALSE)</f>
        <v>32734</v>
      </c>
      <c r="M2060" s="22" t="str">
        <f>VLOOKUP(A2060,table3__3[],5,FALSE)</f>
        <v>tier - 2</v>
      </c>
      <c r="N2060" t="str">
        <f>VLOOKUP(A2060,table3__3[],6,)</f>
        <v>tier - 1</v>
      </c>
      <c r="O2060" t="str">
        <f>VLOOKUP(A2060,table3__3[],7,FALSE)</f>
        <v>R1012</v>
      </c>
      <c r="P2060" s="8">
        <f>VLOOKUP(A2060,table3__3[],8,FALSE)</f>
        <v>32</v>
      </c>
      <c r="Q2060">
        <f>VLOOKUP(A2059,table3__3[],8,)</f>
        <v>32</v>
      </c>
    </row>
    <row r="2061" spans="1:17" x14ac:dyDescent="0.3">
      <c r="A2061" s="13" t="s">
        <v>307</v>
      </c>
      <c r="B2061" s="14" t="s">
        <v>7971</v>
      </c>
      <c r="C2061">
        <f>VLOOKUP(A2061,table2!A2061:J4395,2,FALSE)</f>
        <v>17.670000000000002</v>
      </c>
      <c r="D2061">
        <f>VLOOKUP(A2061,table2!A2061:J4395,3,FALSE)</f>
        <v>5.53</v>
      </c>
      <c r="E2061" t="str">
        <f>VLOOKUP(A2061,table2!A2061:J4395,4,FALSE)</f>
        <v>Yes</v>
      </c>
      <c r="F2061" t="str">
        <f>VLOOKUP(A2061,table2!A2061:J4395,5,FALSE)</f>
        <v>No</v>
      </c>
      <c r="G2061" t="str">
        <f>VLOOKUP(A2061,table2!A2061:J4395,6,FALSE)</f>
        <v>No</v>
      </c>
      <c r="H2061" s="26">
        <f>VLOOKUP(A2061,table2!A2061:J4395,7,FALSE)</f>
        <v>0</v>
      </c>
      <c r="I2061" t="str">
        <f>VLOOKUP(A2061,table2!A2061:J4395,8,FALSE)</f>
        <v>No</v>
      </c>
      <c r="J2061" t="str">
        <f>VLOOKUP(A2061,table2!A2061:J4395,9,FALSE)</f>
        <v>UNDER WEIGHT</v>
      </c>
      <c r="K2061" t="str">
        <f>VLOOKUP(A2061,table2!A2061:J4395,10,FALSE)</f>
        <v>NORMAL</v>
      </c>
      <c r="L2061" s="22">
        <f>VLOOKUP(A2061,table3__3[],4,FALSE)</f>
        <v>32760</v>
      </c>
      <c r="M2061" s="22" t="str">
        <f>VLOOKUP(A2061,table3__3[],5,FALSE)</f>
        <v>tier - 1</v>
      </c>
      <c r="N2061" t="str">
        <f>VLOOKUP(A2061,table3__3[],6,)</f>
        <v>tier - 1</v>
      </c>
      <c r="O2061" t="str">
        <f>VLOOKUP(A2061,table3__3[],7,FALSE)</f>
        <v>R1011</v>
      </c>
      <c r="P2061" s="8">
        <f>VLOOKUP(A2061,table3__3[],8,FALSE)</f>
        <v>48</v>
      </c>
      <c r="Q2061">
        <f>VLOOKUP(A2060,table3__3[],8,)</f>
        <v>32</v>
      </c>
    </row>
    <row r="2062" spans="1:17" x14ac:dyDescent="0.3">
      <c r="A2062" s="11" t="s">
        <v>306</v>
      </c>
      <c r="B2062" s="12" t="s">
        <v>7972</v>
      </c>
      <c r="C2062">
        <f>VLOOKUP(A2062,table2!A2062:J4396,2,FALSE)</f>
        <v>31.35</v>
      </c>
      <c r="D2062">
        <f>VLOOKUP(A2062,table2!A2062:J4396,3,FALSE)</f>
        <v>5.84</v>
      </c>
      <c r="E2062" t="str">
        <f>VLOOKUP(A2062,table2!A2062:J4396,4,FALSE)</f>
        <v>No</v>
      </c>
      <c r="F2062" t="str">
        <f>VLOOKUP(A2062,table2!A2062:J4396,5,FALSE)</f>
        <v>Yes</v>
      </c>
      <c r="G2062" t="str">
        <f>VLOOKUP(A2062,table2!A2062:J4396,6,FALSE)</f>
        <v>No</v>
      </c>
      <c r="H2062" s="26">
        <f>VLOOKUP(A2062,table2!A2062:J4396,7,FALSE)</f>
        <v>1</v>
      </c>
      <c r="I2062" t="str">
        <f>VLOOKUP(A2062,table2!A2062:J4396,8,FALSE)</f>
        <v>No</v>
      </c>
      <c r="J2062" t="str">
        <f>VLOOKUP(A2062,table2!A2062:J4396,9,FALSE)</f>
        <v>OBESITY</v>
      </c>
      <c r="K2062" t="str">
        <f>VLOOKUP(A2062,table2!A2062:J4396,10,FALSE)</f>
        <v>PREDIABETES</v>
      </c>
      <c r="L2062" s="22">
        <f>VLOOKUP(A2062,table3__3[],4,FALSE)</f>
        <v>32765</v>
      </c>
      <c r="M2062" s="22" t="str">
        <f>VLOOKUP(A2062,table3__3[],5,FALSE)</f>
        <v>tier - 2</v>
      </c>
      <c r="N2062" t="str">
        <f>VLOOKUP(A2062,table3__3[],6,)</f>
        <v>tier - 2</v>
      </c>
      <c r="O2062" t="str">
        <f>VLOOKUP(A2062,table3__3[],7,FALSE)</f>
        <v>R1012</v>
      </c>
      <c r="P2062" s="8">
        <f>VLOOKUP(A2062,table3__3[],8,FALSE)</f>
        <v>50</v>
      </c>
      <c r="Q2062">
        <f>VLOOKUP(A2061,table3__3[],8,)</f>
        <v>48</v>
      </c>
    </row>
    <row r="2063" spans="1:17" x14ac:dyDescent="0.3">
      <c r="A2063" s="13" t="s">
        <v>305</v>
      </c>
      <c r="B2063" s="14" t="s">
        <v>7974</v>
      </c>
      <c r="C2063">
        <f>VLOOKUP(A2063,table2!A2063:J4397,2,FALSE)</f>
        <v>28.31</v>
      </c>
      <c r="D2063">
        <f>VLOOKUP(A2063,table2!A2063:J4397,3,FALSE)</f>
        <v>6.41</v>
      </c>
      <c r="E2063" t="str">
        <f>VLOOKUP(A2063,table2!A2063:J4397,4,FALSE)</f>
        <v>No</v>
      </c>
      <c r="F2063" t="str">
        <f>VLOOKUP(A2063,table2!A2063:J4397,5,FALSE)</f>
        <v>Yes</v>
      </c>
      <c r="G2063" t="str">
        <f>VLOOKUP(A2063,table2!A2063:J4397,6,FALSE)</f>
        <v>No</v>
      </c>
      <c r="H2063" s="26">
        <f>VLOOKUP(A2063,table2!A2063:J4397,7,FALSE)</f>
        <v>1</v>
      </c>
      <c r="I2063" t="str">
        <f>VLOOKUP(A2063,table2!A2063:J4397,8,FALSE)</f>
        <v>No</v>
      </c>
      <c r="J2063" t="str">
        <f>VLOOKUP(A2063,table2!A2063:J4397,9,FALSE)</f>
        <v>OVER WEIGHT</v>
      </c>
      <c r="K2063" t="str">
        <f>VLOOKUP(A2063,table2!A2063:J4397,10,FALSE)</f>
        <v>DIABETES</v>
      </c>
      <c r="L2063" s="22">
        <f>VLOOKUP(A2063,table3__3[],4,FALSE)</f>
        <v>32787</v>
      </c>
      <c r="M2063" s="22" t="str">
        <f>VLOOKUP(A2063,table3__3[],5,FALSE)</f>
        <v>tier - 1</v>
      </c>
      <c r="N2063" t="str">
        <f>VLOOKUP(A2063,table3__3[],6,)</f>
        <v>tier - 3</v>
      </c>
      <c r="O2063" t="str">
        <f>VLOOKUP(A2063,table3__3[],7,FALSE)</f>
        <v>R1012</v>
      </c>
      <c r="P2063" s="8">
        <f>VLOOKUP(A2063,table3__3[],8,FALSE)</f>
        <v>42</v>
      </c>
      <c r="Q2063">
        <f>VLOOKUP(A2062,table3__3[],8,)</f>
        <v>50</v>
      </c>
    </row>
    <row r="2064" spans="1:17" x14ac:dyDescent="0.3">
      <c r="A2064" s="11" t="s">
        <v>304</v>
      </c>
      <c r="B2064" s="12" t="s">
        <v>6980</v>
      </c>
      <c r="C2064">
        <f>VLOOKUP(A2064,table2!A2064:J4398,2,FALSE)</f>
        <v>30.3</v>
      </c>
      <c r="D2064">
        <f>VLOOKUP(A2064,table2!A2064:J4398,3,FALSE)</f>
        <v>4.7300000000000004</v>
      </c>
      <c r="E2064" t="str">
        <f>VLOOKUP(A2064,table2!A2064:J4398,4,FALSE)</f>
        <v>Yes</v>
      </c>
      <c r="F2064" t="str">
        <f>VLOOKUP(A2064,table2!A2064:J4398,5,FALSE)</f>
        <v>No</v>
      </c>
      <c r="G2064" t="str">
        <f>VLOOKUP(A2064,table2!A2064:J4398,6,FALSE)</f>
        <v>Yes</v>
      </c>
      <c r="H2064" s="26">
        <f>VLOOKUP(A2064,table2!A2064:J4398,7,FALSE)</f>
        <v>1</v>
      </c>
      <c r="I2064" t="str">
        <f>VLOOKUP(A2064,table2!A2064:J4398,8,FALSE)</f>
        <v>No</v>
      </c>
      <c r="J2064" t="str">
        <f>VLOOKUP(A2064,table2!A2064:J4398,9,FALSE)</f>
        <v>OBESITY</v>
      </c>
      <c r="K2064" t="str">
        <f>VLOOKUP(A2064,table2!A2064:J4398,10,FALSE)</f>
        <v>NORMAL</v>
      </c>
      <c r="L2064" s="22">
        <f>VLOOKUP(A2064,table3__3[],4,FALSE)</f>
        <v>32828</v>
      </c>
      <c r="M2064" s="22" t="str">
        <f>VLOOKUP(A2064,table3__3[],5,FALSE)</f>
        <v>tier - 1</v>
      </c>
      <c r="N2064" t="str">
        <f>VLOOKUP(A2064,table3__3[],6,)</f>
        <v>tier - 2</v>
      </c>
      <c r="O2064" t="str">
        <f>VLOOKUP(A2064,table3__3[],7,FALSE)</f>
        <v>R1011</v>
      </c>
      <c r="P2064" s="8">
        <f>VLOOKUP(A2064,table3__3[],8,FALSE)</f>
        <v>27</v>
      </c>
      <c r="Q2064">
        <f>VLOOKUP(A2063,table3__3[],8,)</f>
        <v>42</v>
      </c>
    </row>
    <row r="2065" spans="1:17" x14ac:dyDescent="0.3">
      <c r="A2065" s="13" t="s">
        <v>303</v>
      </c>
      <c r="B2065" s="14" t="s">
        <v>5673</v>
      </c>
      <c r="C2065">
        <f>VLOOKUP(A2065,table2!A2065:J4399,2,FALSE)</f>
        <v>26.4</v>
      </c>
      <c r="D2065">
        <f>VLOOKUP(A2065,table2!A2065:J4399,3,FALSE)</f>
        <v>6.22</v>
      </c>
      <c r="E2065" t="str">
        <f>VLOOKUP(A2065,table2!A2065:J4399,4,FALSE)</f>
        <v>Yes</v>
      </c>
      <c r="F2065" t="str">
        <f>VLOOKUP(A2065,table2!A2065:J4399,5,FALSE)</f>
        <v>No</v>
      </c>
      <c r="G2065" t="str">
        <f>VLOOKUP(A2065,table2!A2065:J4399,6,FALSE)</f>
        <v>No</v>
      </c>
      <c r="H2065" s="26">
        <f>VLOOKUP(A2065,table2!A2065:J4399,7,FALSE)</f>
        <v>0</v>
      </c>
      <c r="I2065" t="str">
        <f>VLOOKUP(A2065,table2!A2065:J4399,8,FALSE)</f>
        <v>No</v>
      </c>
      <c r="J2065" t="str">
        <f>VLOOKUP(A2065,table2!A2065:J4399,9,FALSE)</f>
        <v>OVER WEIGHT</v>
      </c>
      <c r="K2065" t="str">
        <f>VLOOKUP(A2065,table2!A2065:J4399,10,FALSE)</f>
        <v>PREDIABETES</v>
      </c>
      <c r="L2065" s="22">
        <f>VLOOKUP(A2065,table3__3[],4,FALSE)</f>
        <v>32907</v>
      </c>
      <c r="M2065" s="22" t="str">
        <f>VLOOKUP(A2065,table3__3[],5,FALSE)</f>
        <v>tier - 2</v>
      </c>
      <c r="N2065" t="str">
        <f>VLOOKUP(A2065,table3__3[],6,)</f>
        <v>tier - 3</v>
      </c>
      <c r="O2065" t="str">
        <f>VLOOKUP(A2065,table3__3[],7,FALSE)</f>
        <v>R1011</v>
      </c>
      <c r="P2065" s="8">
        <f>VLOOKUP(A2065,table3__3[],8,FALSE)</f>
        <v>41</v>
      </c>
      <c r="Q2065">
        <f>VLOOKUP(A2064,table3__3[],8,)</f>
        <v>27</v>
      </c>
    </row>
    <row r="2066" spans="1:17" x14ac:dyDescent="0.3">
      <c r="A2066" s="11" t="s">
        <v>302</v>
      </c>
      <c r="B2066" s="12" t="s">
        <v>7977</v>
      </c>
      <c r="C2066">
        <f>VLOOKUP(A2066,table2!A2066:J4400,2,FALSE)</f>
        <v>22.135000000000002</v>
      </c>
      <c r="D2066">
        <f>VLOOKUP(A2066,table2!A2066:J4400,3,FALSE)</f>
        <v>4.46</v>
      </c>
      <c r="E2066" t="str">
        <f>VLOOKUP(A2066,table2!A2066:J4400,4,FALSE)</f>
        <v>Yes</v>
      </c>
      <c r="F2066" t="str">
        <f>VLOOKUP(A2066,table2!A2066:J4400,5,FALSE)</f>
        <v>No</v>
      </c>
      <c r="G2066" t="str">
        <f>VLOOKUP(A2066,table2!A2066:J4400,6,FALSE)</f>
        <v>No</v>
      </c>
      <c r="H2066" s="26">
        <f>VLOOKUP(A2066,table2!A2066:J4400,7,FALSE)</f>
        <v>0</v>
      </c>
      <c r="I2066" t="str">
        <f>VLOOKUP(A2066,table2!A2066:J4400,8,FALSE)</f>
        <v>No</v>
      </c>
      <c r="J2066" t="str">
        <f>VLOOKUP(A2066,table2!A2066:J4400,9,FALSE)</f>
        <v>NORMAL WEIGHT</v>
      </c>
      <c r="K2066" t="str">
        <f>VLOOKUP(A2066,table2!A2066:J4400,10,FALSE)</f>
        <v>NORMAL</v>
      </c>
      <c r="L2066" s="22">
        <f>VLOOKUP(A2066,table3__3[],4,FALSE)</f>
        <v>32948</v>
      </c>
      <c r="M2066" s="22" t="str">
        <f>VLOOKUP(A2066,table3__3[],5,FALSE)</f>
        <v>tier - 2</v>
      </c>
      <c r="N2066" t="str">
        <f>VLOOKUP(A2066,table3__3[],6,)</f>
        <v>tier - 1</v>
      </c>
      <c r="O2066" t="str">
        <f>VLOOKUP(A2066,table3__3[],7,FALSE)</f>
        <v>R1011</v>
      </c>
      <c r="P2066" s="8">
        <f>VLOOKUP(A2066,table3__3[],8,FALSE)</f>
        <v>51</v>
      </c>
      <c r="Q2066">
        <f>VLOOKUP(A2065,table3__3[],8,)</f>
        <v>41</v>
      </c>
    </row>
    <row r="2067" spans="1:17" x14ac:dyDescent="0.3">
      <c r="A2067" s="13" t="s">
        <v>301</v>
      </c>
      <c r="B2067" s="14" t="s">
        <v>6287</v>
      </c>
      <c r="C2067">
        <f>VLOOKUP(A2067,table2!A2067:J4401,2,FALSE)</f>
        <v>17.399999999999999</v>
      </c>
      <c r="D2067">
        <f>VLOOKUP(A2067,table2!A2067:J4401,3,FALSE)</f>
        <v>4.5</v>
      </c>
      <c r="E2067" t="str">
        <f>VLOOKUP(A2067,table2!A2067:J4401,4,FALSE)</f>
        <v>Yes</v>
      </c>
      <c r="F2067" t="str">
        <f>VLOOKUP(A2067,table2!A2067:J4401,5,FALSE)</f>
        <v>No</v>
      </c>
      <c r="G2067" t="str">
        <f>VLOOKUP(A2067,table2!A2067:J4401,6,FALSE)</f>
        <v>No</v>
      </c>
      <c r="H2067" s="26">
        <f>VLOOKUP(A2067,table2!A2067:J4401,7,FALSE)</f>
        <v>0</v>
      </c>
      <c r="I2067" t="str">
        <f>VLOOKUP(A2067,table2!A2067:J4401,8,FALSE)</f>
        <v>No</v>
      </c>
      <c r="J2067" t="str">
        <f>VLOOKUP(A2067,table2!A2067:J4401,9,FALSE)</f>
        <v>UNDER WEIGHT</v>
      </c>
      <c r="K2067" t="str">
        <f>VLOOKUP(A2067,table2!A2067:J4401,10,FALSE)</f>
        <v>NORMAL</v>
      </c>
      <c r="L2067" s="22">
        <f>VLOOKUP(A2067,table3__3[],4,FALSE)</f>
        <v>33017</v>
      </c>
      <c r="M2067" s="22" t="str">
        <f>VLOOKUP(A2067,table3__3[],5,FALSE)</f>
        <v>tier - 1</v>
      </c>
      <c r="N2067" t="str">
        <f>VLOOKUP(A2067,table3__3[],6,)</f>
        <v>tier - 1</v>
      </c>
      <c r="O2067" t="str">
        <f>VLOOKUP(A2067,table3__3[],7,FALSE)</f>
        <v>R1011</v>
      </c>
      <c r="P2067" s="8">
        <f>VLOOKUP(A2067,table3__3[],8,FALSE)</f>
        <v>27</v>
      </c>
      <c r="Q2067">
        <f>VLOOKUP(A2066,table3__3[],8,)</f>
        <v>51</v>
      </c>
    </row>
    <row r="2068" spans="1:17" x14ac:dyDescent="0.3">
      <c r="A2068" s="11" t="s">
        <v>299</v>
      </c>
      <c r="B2068" s="12" t="s">
        <v>7980</v>
      </c>
      <c r="C2068">
        <f>VLOOKUP(A2068,table2!A2068:J4402,2,FALSE)</f>
        <v>28.06</v>
      </c>
      <c r="D2068">
        <f>VLOOKUP(A2068,table2!A2068:J4402,3,FALSE)</f>
        <v>8.93</v>
      </c>
      <c r="E2068" t="str">
        <f>VLOOKUP(A2068,table2!A2068:J4402,4,FALSE)</f>
        <v>No</v>
      </c>
      <c r="F2068" t="str">
        <f>VLOOKUP(A2068,table2!A2068:J4402,5,FALSE)</f>
        <v>No</v>
      </c>
      <c r="G2068" t="str">
        <f>VLOOKUP(A2068,table2!A2068:J4402,6,FALSE)</f>
        <v>No</v>
      </c>
      <c r="H2068" s="26">
        <f>VLOOKUP(A2068,table2!A2068:J4402,7,FALSE)</f>
        <v>0</v>
      </c>
      <c r="I2068" t="str">
        <f>VLOOKUP(A2068,table2!A2068:J4402,8,FALSE)</f>
        <v>No</v>
      </c>
      <c r="J2068" t="str">
        <f>VLOOKUP(A2068,table2!A2068:J4402,9,FALSE)</f>
        <v>OVER WEIGHT</v>
      </c>
      <c r="K2068" t="str">
        <f>VLOOKUP(A2068,table2!A2068:J4402,10,FALSE)</f>
        <v>DIABETES</v>
      </c>
      <c r="L2068" s="22">
        <f>VLOOKUP(A2068,table3__3[],4,FALSE)</f>
        <v>33025</v>
      </c>
      <c r="M2068" s="22" t="str">
        <f>VLOOKUP(A2068,table3__3[],5,FALSE)</f>
        <v>tier - 2</v>
      </c>
      <c r="N2068" t="str">
        <f>VLOOKUP(A2068,table3__3[],6,)</f>
        <v>tier - 3</v>
      </c>
      <c r="O2068" t="str">
        <f>VLOOKUP(A2068,table3__3[],7,FALSE)</f>
        <v>R1011</v>
      </c>
      <c r="P2068" s="8">
        <f>VLOOKUP(A2068,table3__3[],8,FALSE)</f>
        <v>55</v>
      </c>
      <c r="Q2068">
        <f>VLOOKUP(A2067,table3__3[],8,)</f>
        <v>27</v>
      </c>
    </row>
    <row r="2069" spans="1:17" x14ac:dyDescent="0.3">
      <c r="A2069" s="13" t="s">
        <v>298</v>
      </c>
      <c r="B2069" s="14" t="s">
        <v>7981</v>
      </c>
      <c r="C2069">
        <f>VLOOKUP(A2069,table2!A2069:J4403,2,FALSE)</f>
        <v>31.13</v>
      </c>
      <c r="D2069">
        <f>VLOOKUP(A2069,table2!A2069:J4403,3,FALSE)</f>
        <v>11.02</v>
      </c>
      <c r="E2069" t="str">
        <f>VLOOKUP(A2069,table2!A2069:J4403,4,FALSE)</f>
        <v>No</v>
      </c>
      <c r="F2069" t="str">
        <f>VLOOKUP(A2069,table2!A2069:J4403,5,FALSE)</f>
        <v>No</v>
      </c>
      <c r="G2069" t="str">
        <f>VLOOKUP(A2069,table2!A2069:J4403,6,FALSE)</f>
        <v>No</v>
      </c>
      <c r="H2069" s="26">
        <f>VLOOKUP(A2069,table2!A2069:J4403,7,FALSE)</f>
        <v>0</v>
      </c>
      <c r="I2069" t="str">
        <f>VLOOKUP(A2069,table2!A2069:J4403,8,FALSE)</f>
        <v>No</v>
      </c>
      <c r="J2069" t="str">
        <f>VLOOKUP(A2069,table2!A2069:J4403,9,FALSE)</f>
        <v>OBESITY</v>
      </c>
      <c r="K2069" t="str">
        <f>VLOOKUP(A2069,table2!A2069:J4403,10,FALSE)</f>
        <v>DIABETES</v>
      </c>
      <c r="L2069" s="22">
        <f>VLOOKUP(A2069,table3__3[],4,FALSE)</f>
        <v>33057</v>
      </c>
      <c r="M2069" s="22" t="str">
        <f>VLOOKUP(A2069,table3__3[],5,FALSE)</f>
        <v>tier - 1</v>
      </c>
      <c r="N2069" t="str">
        <f>VLOOKUP(A2069,table3__3[],6,)</f>
        <v>tier - 2</v>
      </c>
      <c r="O2069" t="str">
        <f>VLOOKUP(A2069,table3__3[],7,FALSE)</f>
        <v>R1011</v>
      </c>
      <c r="P2069" s="8">
        <f>VLOOKUP(A2069,table3__3[],8,FALSE)</f>
        <v>28</v>
      </c>
      <c r="Q2069">
        <f>VLOOKUP(A2068,table3__3[],8,)</f>
        <v>55</v>
      </c>
    </row>
    <row r="2070" spans="1:17" x14ac:dyDescent="0.3">
      <c r="A2070" s="11" t="s">
        <v>297</v>
      </c>
      <c r="B2070" s="12" t="s">
        <v>7983</v>
      </c>
      <c r="C2070">
        <f>VLOOKUP(A2070,table2!A2070:J4404,2,FALSE)</f>
        <v>18.46</v>
      </c>
      <c r="D2070">
        <f>VLOOKUP(A2070,table2!A2070:J4404,3,FALSE)</f>
        <v>5.25</v>
      </c>
      <c r="E2070" t="str">
        <f>VLOOKUP(A2070,table2!A2070:J4404,4,FALSE)</f>
        <v>No</v>
      </c>
      <c r="F2070" t="str">
        <f>VLOOKUP(A2070,table2!A2070:J4404,5,FALSE)</f>
        <v>No</v>
      </c>
      <c r="G2070" t="str">
        <f>VLOOKUP(A2070,table2!A2070:J4404,6,FALSE)</f>
        <v>No</v>
      </c>
      <c r="H2070" s="26">
        <f>VLOOKUP(A2070,table2!A2070:J4404,7,FALSE)</f>
        <v>0</v>
      </c>
      <c r="I2070" t="str">
        <f>VLOOKUP(A2070,table2!A2070:J4404,8,FALSE)</f>
        <v>No</v>
      </c>
      <c r="J2070" t="str">
        <f>VLOOKUP(A2070,table2!A2070:J4404,9,FALSE)</f>
        <v>UNDER WEIGHT</v>
      </c>
      <c r="K2070" t="str">
        <f>VLOOKUP(A2070,table2!A2070:J4404,10,FALSE)</f>
        <v>NORMAL</v>
      </c>
      <c r="L2070" s="22">
        <f>VLOOKUP(A2070,table3__3[],4,FALSE)</f>
        <v>33075</v>
      </c>
      <c r="M2070" s="22" t="str">
        <f>VLOOKUP(A2070,table3__3[],5,FALSE)</f>
        <v>tier - 1</v>
      </c>
      <c r="N2070" t="str">
        <f>VLOOKUP(A2070,table3__3[],6,)</f>
        <v>tier - 2</v>
      </c>
      <c r="O2070" t="str">
        <f>VLOOKUP(A2070,table3__3[],7,FALSE)</f>
        <v>R1011</v>
      </c>
      <c r="P2070" s="8">
        <f>VLOOKUP(A2070,table3__3[],8,FALSE)</f>
        <v>60</v>
      </c>
      <c r="Q2070">
        <f>VLOOKUP(A2069,table3__3[],8,)</f>
        <v>28</v>
      </c>
    </row>
    <row r="2071" spans="1:17" x14ac:dyDescent="0.3">
      <c r="A2071" s="13" t="s">
        <v>296</v>
      </c>
      <c r="B2071" s="14" t="s">
        <v>7985</v>
      </c>
      <c r="C2071">
        <f>VLOOKUP(A2071,table2!A2071:J4405,2,FALSE)</f>
        <v>17.3</v>
      </c>
      <c r="D2071">
        <f>VLOOKUP(A2071,table2!A2071:J4405,3,FALSE)</f>
        <v>4.75</v>
      </c>
      <c r="E2071" t="str">
        <f>VLOOKUP(A2071,table2!A2071:J4405,4,FALSE)</f>
        <v>No</v>
      </c>
      <c r="F2071" t="str">
        <f>VLOOKUP(A2071,table2!A2071:J4405,5,FALSE)</f>
        <v>No</v>
      </c>
      <c r="G2071" t="str">
        <f>VLOOKUP(A2071,table2!A2071:J4405,6,FALSE)</f>
        <v>No</v>
      </c>
      <c r="H2071" s="26">
        <f>VLOOKUP(A2071,table2!A2071:J4405,7,FALSE)</f>
        <v>0</v>
      </c>
      <c r="I2071" t="str">
        <f>VLOOKUP(A2071,table2!A2071:J4405,8,FALSE)</f>
        <v>No</v>
      </c>
      <c r="J2071" t="str">
        <f>VLOOKUP(A2071,table2!A2071:J4405,9,FALSE)</f>
        <v>UNDER WEIGHT</v>
      </c>
      <c r="K2071" t="str">
        <f>VLOOKUP(A2071,table2!A2071:J4405,10,FALSE)</f>
        <v>NORMAL</v>
      </c>
      <c r="L2071" s="22">
        <f>VLOOKUP(A2071,table3__3[],4,FALSE)</f>
        <v>33091</v>
      </c>
      <c r="M2071" s="22" t="str">
        <f>VLOOKUP(A2071,table3__3[],5,FALSE)</f>
        <v>tier - 2</v>
      </c>
      <c r="N2071" t="str">
        <f>VLOOKUP(A2071,table3__3[],6,)</f>
        <v>tier - 2</v>
      </c>
      <c r="O2071" t="str">
        <f>VLOOKUP(A2071,table3__3[],7,FALSE)</f>
        <v>R1011</v>
      </c>
      <c r="P2071" s="8">
        <f>VLOOKUP(A2071,table3__3[],8,FALSE)</f>
        <v>53</v>
      </c>
      <c r="Q2071">
        <f>VLOOKUP(A2070,table3__3[],8,)</f>
        <v>60</v>
      </c>
    </row>
    <row r="2072" spans="1:17" x14ac:dyDescent="0.3">
      <c r="A2072" s="11" t="s">
        <v>295</v>
      </c>
      <c r="B2072" s="12" t="s">
        <v>5115</v>
      </c>
      <c r="C2072">
        <f>VLOOKUP(A2072,table2!A2072:J4406,2,FALSE)</f>
        <v>35.625</v>
      </c>
      <c r="D2072">
        <f>VLOOKUP(A2072,table2!A2072:J4406,3,FALSE)</f>
        <v>4.68</v>
      </c>
      <c r="E2072" t="str">
        <f>VLOOKUP(A2072,table2!A2072:J4406,4,FALSE)</f>
        <v>Yes</v>
      </c>
      <c r="F2072" t="str">
        <f>VLOOKUP(A2072,table2!A2072:J4406,5,FALSE)</f>
        <v>No</v>
      </c>
      <c r="G2072" t="str">
        <f>VLOOKUP(A2072,table2!A2072:J4406,6,FALSE)</f>
        <v>Yes</v>
      </c>
      <c r="H2072" s="26">
        <f>VLOOKUP(A2072,table2!A2072:J4406,7,FALSE)</f>
        <v>1</v>
      </c>
      <c r="I2072" t="str">
        <f>VLOOKUP(A2072,table2!A2072:J4406,8,FALSE)</f>
        <v>No</v>
      </c>
      <c r="J2072" t="str">
        <f>VLOOKUP(A2072,table2!A2072:J4406,9,FALSE)</f>
        <v>OBESITY</v>
      </c>
      <c r="K2072" t="str">
        <f>VLOOKUP(A2072,table2!A2072:J4406,10,FALSE)</f>
        <v>NORMAL</v>
      </c>
      <c r="L2072" s="22">
        <f>VLOOKUP(A2072,table3__3[],4,FALSE)</f>
        <v>33121</v>
      </c>
      <c r="M2072" s="22" t="str">
        <f>VLOOKUP(A2072,table3__3[],5,FALSE)</f>
        <v>tier - 2</v>
      </c>
      <c r="N2072" t="str">
        <f>VLOOKUP(A2072,table3__3[],6,)</f>
        <v>tier - 1</v>
      </c>
      <c r="O2072" t="str">
        <f>VLOOKUP(A2072,table3__3[],7,FALSE)</f>
        <v>R1011</v>
      </c>
      <c r="P2072" s="8">
        <f>VLOOKUP(A2072,table3__3[],8,FALSE)</f>
        <v>37</v>
      </c>
      <c r="Q2072">
        <f>VLOOKUP(A2071,table3__3[],8,)</f>
        <v>53</v>
      </c>
    </row>
    <row r="2073" spans="1:17" x14ac:dyDescent="0.3">
      <c r="A2073" s="13" t="s">
        <v>294</v>
      </c>
      <c r="B2073" s="14" t="s">
        <v>7986</v>
      </c>
      <c r="C2073">
        <f>VLOOKUP(A2073,table2!A2073:J4407,2,FALSE)</f>
        <v>20.234999999999999</v>
      </c>
      <c r="D2073">
        <f>VLOOKUP(A2073,table2!A2073:J4407,3,FALSE)</f>
        <v>6.17</v>
      </c>
      <c r="E2073" t="str">
        <f>VLOOKUP(A2073,table2!A2073:J4407,4,FALSE)</f>
        <v>Yes</v>
      </c>
      <c r="F2073" t="str">
        <f>VLOOKUP(A2073,table2!A2073:J4407,5,FALSE)</f>
        <v>Yes</v>
      </c>
      <c r="G2073" t="str">
        <f>VLOOKUP(A2073,table2!A2073:J4407,6,FALSE)</f>
        <v>No</v>
      </c>
      <c r="H2073" s="26">
        <f>VLOOKUP(A2073,table2!A2073:J4407,7,FALSE)</f>
        <v>2</v>
      </c>
      <c r="I2073" t="str">
        <f>VLOOKUP(A2073,table2!A2073:J4407,8,FALSE)</f>
        <v>No</v>
      </c>
      <c r="J2073" t="str">
        <f>VLOOKUP(A2073,table2!A2073:J4407,9,FALSE)</f>
        <v>NORMAL WEIGHT</v>
      </c>
      <c r="K2073" t="str">
        <f>VLOOKUP(A2073,table2!A2073:J4407,10,FALSE)</f>
        <v>PREDIABETES</v>
      </c>
      <c r="L2073" s="22">
        <f>VLOOKUP(A2073,table3__3[],4,FALSE)</f>
        <v>33293</v>
      </c>
      <c r="M2073" s="22" t="str">
        <f>VLOOKUP(A2073,table3__3[],5,FALSE)</f>
        <v>tier - 2</v>
      </c>
      <c r="N2073" t="str">
        <f>VLOOKUP(A2073,table3__3[],6,)</f>
        <v>tier - 1</v>
      </c>
      <c r="O2073" t="str">
        <f>VLOOKUP(A2073,table3__3[],7,FALSE)</f>
        <v>R1011</v>
      </c>
      <c r="P2073" s="8">
        <f>VLOOKUP(A2073,table3__3[],8,FALSE)</f>
        <v>32</v>
      </c>
      <c r="Q2073">
        <f>VLOOKUP(A2072,table3__3[],8,)</f>
        <v>37</v>
      </c>
    </row>
    <row r="2074" spans="1:17" x14ac:dyDescent="0.3">
      <c r="A2074" s="11" t="s">
        <v>293</v>
      </c>
      <c r="B2074" s="12" t="s">
        <v>7988</v>
      </c>
      <c r="C2074">
        <f>VLOOKUP(A2074,table2!A2074:J4408,2,FALSE)</f>
        <v>27.55</v>
      </c>
      <c r="D2074">
        <f>VLOOKUP(A2074,table2!A2074:J4408,3,FALSE)</f>
        <v>4.5599999999999996</v>
      </c>
      <c r="E2074" t="str">
        <f>VLOOKUP(A2074,table2!A2074:J4408,4,FALSE)</f>
        <v>Yes</v>
      </c>
      <c r="F2074" t="str">
        <f>VLOOKUP(A2074,table2!A2074:J4408,5,FALSE)</f>
        <v>No</v>
      </c>
      <c r="G2074" t="str">
        <f>VLOOKUP(A2074,table2!A2074:J4408,6,FALSE)</f>
        <v>Yes</v>
      </c>
      <c r="H2074" s="26">
        <f>VLOOKUP(A2074,table2!A2074:J4408,7,FALSE)</f>
        <v>1</v>
      </c>
      <c r="I2074" t="str">
        <f>VLOOKUP(A2074,table2!A2074:J4408,8,FALSE)</f>
        <v>No</v>
      </c>
      <c r="J2074" t="str">
        <f>VLOOKUP(A2074,table2!A2074:J4408,9,FALSE)</f>
        <v>OVER WEIGHT</v>
      </c>
      <c r="K2074" t="str">
        <f>VLOOKUP(A2074,table2!A2074:J4408,10,FALSE)</f>
        <v>NORMAL</v>
      </c>
      <c r="L2074" s="22">
        <f>VLOOKUP(A2074,table3__3[],4,FALSE)</f>
        <v>33308</v>
      </c>
      <c r="M2074" s="22" t="str">
        <f>VLOOKUP(A2074,table3__3[],5,FALSE)</f>
        <v>tier - 2</v>
      </c>
      <c r="N2074" t="str">
        <f>VLOOKUP(A2074,table3__3[],6,)</f>
        <v>tier - 3</v>
      </c>
      <c r="O2074" t="str">
        <f>VLOOKUP(A2074,table3__3[],7,FALSE)</f>
        <v>R1012</v>
      </c>
      <c r="P2074" s="8">
        <f>VLOOKUP(A2074,table3__3[],8,FALSE)</f>
        <v>19</v>
      </c>
      <c r="Q2074">
        <f>VLOOKUP(A2073,table3__3[],8,)</f>
        <v>32</v>
      </c>
    </row>
    <row r="2075" spans="1:17" x14ac:dyDescent="0.3">
      <c r="A2075" s="13" t="s">
        <v>292</v>
      </c>
      <c r="B2075" s="14" t="s">
        <v>7990</v>
      </c>
      <c r="C2075">
        <f>VLOOKUP(A2075,table2!A2075:J4409,2,FALSE)</f>
        <v>17.97</v>
      </c>
      <c r="D2075">
        <f>VLOOKUP(A2075,table2!A2075:J4409,3,FALSE)</f>
        <v>6.3</v>
      </c>
      <c r="E2075" t="str">
        <f>VLOOKUP(A2075,table2!A2075:J4409,4,FALSE)</f>
        <v>No</v>
      </c>
      <c r="F2075" t="str">
        <f>VLOOKUP(A2075,table2!A2075:J4409,5,FALSE)</f>
        <v>No</v>
      </c>
      <c r="G2075" t="str">
        <f>VLOOKUP(A2075,table2!A2075:J4409,6,FALSE)</f>
        <v>No</v>
      </c>
      <c r="H2075" s="26">
        <f>VLOOKUP(A2075,table2!A2075:J4409,7,FALSE)</f>
        <v>0</v>
      </c>
      <c r="I2075" t="str">
        <f>VLOOKUP(A2075,table2!A2075:J4409,8,FALSE)</f>
        <v>No</v>
      </c>
      <c r="J2075" t="str">
        <f>VLOOKUP(A2075,table2!A2075:J4409,9,FALSE)</f>
        <v>UNDER WEIGHT</v>
      </c>
      <c r="K2075" t="str">
        <f>VLOOKUP(A2075,table2!A2075:J4409,10,FALSE)</f>
        <v>PREDIABETES</v>
      </c>
      <c r="L2075" s="22">
        <f>VLOOKUP(A2075,table3__3[],4,FALSE)</f>
        <v>33344</v>
      </c>
      <c r="M2075" s="22" t="str">
        <f>VLOOKUP(A2075,table3__3[],5,FALSE)</f>
        <v>tier - 2</v>
      </c>
      <c r="N2075" t="str">
        <f>VLOOKUP(A2075,table3__3[],6,)</f>
        <v>tier - 3</v>
      </c>
      <c r="O2075" t="str">
        <f>VLOOKUP(A2075,table3__3[],7,FALSE)</f>
        <v>R1011</v>
      </c>
      <c r="P2075" s="8">
        <f>VLOOKUP(A2075,table3__3[],8,FALSE)</f>
        <v>50</v>
      </c>
      <c r="Q2075">
        <f>VLOOKUP(A2074,table3__3[],8,)</f>
        <v>19</v>
      </c>
    </row>
    <row r="2076" spans="1:17" x14ac:dyDescent="0.3">
      <c r="A2076" s="11" t="s">
        <v>291</v>
      </c>
      <c r="B2076" s="12" t="s">
        <v>7792</v>
      </c>
      <c r="C2076">
        <f>VLOOKUP(A2076,table2!A2076:J4410,2,FALSE)</f>
        <v>29.98</v>
      </c>
      <c r="D2076">
        <f>VLOOKUP(A2076,table2!A2076:J4410,3,FALSE)</f>
        <v>6.03</v>
      </c>
      <c r="E2076" t="str">
        <f>VLOOKUP(A2076,table2!A2076:J4410,4,FALSE)</f>
        <v>No</v>
      </c>
      <c r="F2076" t="str">
        <f>VLOOKUP(A2076,table2!A2076:J4410,5,FALSE)</f>
        <v>Yes</v>
      </c>
      <c r="G2076" t="str">
        <f>VLOOKUP(A2076,table2!A2076:J4410,6,FALSE)</f>
        <v>No</v>
      </c>
      <c r="H2076" s="26">
        <f>VLOOKUP(A2076,table2!A2076:J4410,7,FALSE)</f>
        <v>1</v>
      </c>
      <c r="I2076" t="str">
        <f>VLOOKUP(A2076,table2!A2076:J4410,8,FALSE)</f>
        <v>No</v>
      </c>
      <c r="J2076" t="str">
        <f>VLOOKUP(A2076,table2!A2076:J4410,9,FALSE)</f>
        <v>OBESITY</v>
      </c>
      <c r="K2076" t="str">
        <f>VLOOKUP(A2076,table2!A2076:J4410,10,FALSE)</f>
        <v>PREDIABETES</v>
      </c>
      <c r="L2076" s="22">
        <f>VLOOKUP(A2076,table3__3[],4,FALSE)</f>
        <v>33451</v>
      </c>
      <c r="M2076" s="22" t="str">
        <f>VLOOKUP(A2076,table3__3[],5,FALSE)</f>
        <v>tier - 2</v>
      </c>
      <c r="N2076" t="str">
        <f>VLOOKUP(A2076,table3__3[],6,)</f>
        <v>tier - 2</v>
      </c>
      <c r="O2076" t="str">
        <f>VLOOKUP(A2076,table3__3[],7,FALSE)</f>
        <v>R1011</v>
      </c>
      <c r="P2076" s="8">
        <f>VLOOKUP(A2076,table3__3[],8,FALSE)</f>
        <v>37</v>
      </c>
      <c r="Q2076">
        <f>VLOOKUP(A2075,table3__3[],8,)</f>
        <v>50</v>
      </c>
    </row>
    <row r="2077" spans="1:17" x14ac:dyDescent="0.3">
      <c r="A2077" s="13" t="s">
        <v>290</v>
      </c>
      <c r="B2077" s="14" t="s">
        <v>7993</v>
      </c>
      <c r="C2077">
        <f>VLOOKUP(A2077,table2!A2077:J4411,2,FALSE)</f>
        <v>33.659999999999997</v>
      </c>
      <c r="D2077">
        <f>VLOOKUP(A2077,table2!A2077:J4411,3,FALSE)</f>
        <v>4.2</v>
      </c>
      <c r="E2077" t="str">
        <f>VLOOKUP(A2077,table2!A2077:J4411,4,FALSE)</f>
        <v>Yes</v>
      </c>
      <c r="F2077" t="str">
        <f>VLOOKUP(A2077,table2!A2077:J4411,5,FALSE)</f>
        <v>No</v>
      </c>
      <c r="G2077" t="str">
        <f>VLOOKUP(A2077,table2!A2077:J4411,6,FALSE)</f>
        <v>No</v>
      </c>
      <c r="H2077" s="26">
        <f>VLOOKUP(A2077,table2!A2077:J4411,7,FALSE)</f>
        <v>1</v>
      </c>
      <c r="I2077" t="str">
        <f>VLOOKUP(A2077,table2!A2077:J4411,8,FALSE)</f>
        <v>No</v>
      </c>
      <c r="J2077" t="str">
        <f>VLOOKUP(A2077,table2!A2077:J4411,9,FALSE)</f>
        <v>OBESITY</v>
      </c>
      <c r="K2077" t="str">
        <f>VLOOKUP(A2077,table2!A2077:J4411,10,FALSE)</f>
        <v>NORMAL</v>
      </c>
      <c r="L2077" s="22">
        <f>VLOOKUP(A2077,table3__3[],4,FALSE)</f>
        <v>33472</v>
      </c>
      <c r="M2077" s="22" t="str">
        <f>VLOOKUP(A2077,table3__3[],5,FALSE)</f>
        <v>tier - 2</v>
      </c>
      <c r="N2077" t="str">
        <f>VLOOKUP(A2077,table3__3[],6,)</f>
        <v>tier - 2</v>
      </c>
      <c r="O2077" t="str">
        <f>VLOOKUP(A2077,table3__3[],7,FALSE)</f>
        <v>R1012</v>
      </c>
      <c r="P2077" s="8">
        <f>VLOOKUP(A2077,table3__3[],8,FALSE)</f>
        <v>52</v>
      </c>
      <c r="Q2077">
        <f>VLOOKUP(A2076,table3__3[],8,)</f>
        <v>37</v>
      </c>
    </row>
    <row r="2078" spans="1:17" x14ac:dyDescent="0.3">
      <c r="A2078" s="11" t="s">
        <v>289</v>
      </c>
      <c r="B2078" s="12" t="s">
        <v>7994</v>
      </c>
      <c r="C2078">
        <f>VLOOKUP(A2078,table2!A2078:J4412,2,FALSE)</f>
        <v>32.67</v>
      </c>
      <c r="D2078">
        <f>VLOOKUP(A2078,table2!A2078:J4412,3,FALSE)</f>
        <v>5.61</v>
      </c>
      <c r="E2078" t="str">
        <f>VLOOKUP(A2078,table2!A2078:J4412,4,FALSE)</f>
        <v>Yes</v>
      </c>
      <c r="F2078" t="str">
        <f>VLOOKUP(A2078,table2!A2078:J4412,5,FALSE)</f>
        <v>No</v>
      </c>
      <c r="G2078" t="str">
        <f>VLOOKUP(A2078,table2!A2078:J4412,6,FALSE)</f>
        <v>No</v>
      </c>
      <c r="H2078" s="26">
        <f>VLOOKUP(A2078,table2!A2078:J4412,7,FALSE)</f>
        <v>1</v>
      </c>
      <c r="I2078" t="str">
        <f>VLOOKUP(A2078,table2!A2078:J4412,8,FALSE)</f>
        <v>No</v>
      </c>
      <c r="J2078" t="str">
        <f>VLOOKUP(A2078,table2!A2078:J4412,9,FALSE)</f>
        <v>OBESITY</v>
      </c>
      <c r="K2078" t="str">
        <f>VLOOKUP(A2078,table2!A2078:J4412,10,FALSE)</f>
        <v>NORMAL</v>
      </c>
      <c r="L2078" s="22">
        <f>VLOOKUP(A2078,table3__3[],4,FALSE)</f>
        <v>33476</v>
      </c>
      <c r="M2078" s="22" t="str">
        <f>VLOOKUP(A2078,table3__3[],5,FALSE)</f>
        <v>tier - 1</v>
      </c>
      <c r="N2078" t="str">
        <f>VLOOKUP(A2078,table3__3[],6,)</f>
        <v>tier - 1</v>
      </c>
      <c r="O2078" t="str">
        <f>VLOOKUP(A2078,table3__3[],7,FALSE)</f>
        <v>R1018</v>
      </c>
      <c r="P2078" s="8">
        <f>VLOOKUP(A2078,table3__3[],8,FALSE)</f>
        <v>20</v>
      </c>
      <c r="Q2078">
        <f>VLOOKUP(A2077,table3__3[],8,)</f>
        <v>52</v>
      </c>
    </row>
    <row r="2079" spans="1:17" x14ac:dyDescent="0.3">
      <c r="A2079" s="13" t="s">
        <v>288</v>
      </c>
      <c r="B2079" s="14" t="s">
        <v>7995</v>
      </c>
      <c r="C2079">
        <f>VLOOKUP(A2079,table2!A2079:J4413,2,FALSE)</f>
        <v>30.5</v>
      </c>
      <c r="D2079">
        <f>VLOOKUP(A2079,table2!A2079:J4413,3,FALSE)</f>
        <v>5.88</v>
      </c>
      <c r="E2079" t="str">
        <f>VLOOKUP(A2079,table2!A2079:J4413,4,FALSE)</f>
        <v>Yes</v>
      </c>
      <c r="F2079" t="str">
        <f>VLOOKUP(A2079,table2!A2079:J4413,5,FALSE)</f>
        <v>No</v>
      </c>
      <c r="G2079" t="str">
        <f>VLOOKUP(A2079,table2!A2079:J4413,6,FALSE)</f>
        <v>No</v>
      </c>
      <c r="H2079" s="26">
        <f>VLOOKUP(A2079,table2!A2079:J4413,7,FALSE)</f>
        <v>1</v>
      </c>
      <c r="I2079" t="str">
        <f>VLOOKUP(A2079,table2!A2079:J4413,8,FALSE)</f>
        <v>No</v>
      </c>
      <c r="J2079" t="str">
        <f>VLOOKUP(A2079,table2!A2079:J4413,9,FALSE)</f>
        <v>OBESITY</v>
      </c>
      <c r="K2079" t="str">
        <f>VLOOKUP(A2079,table2!A2079:J4413,10,FALSE)</f>
        <v>PREDIABETES</v>
      </c>
      <c r="L2079" s="22">
        <f>VLOOKUP(A2079,table3__3[],4,FALSE)</f>
        <v>33527</v>
      </c>
      <c r="M2079" s="22" t="str">
        <f>VLOOKUP(A2079,table3__3[],5,FALSE)</f>
        <v>tier - 2</v>
      </c>
      <c r="N2079" t="str">
        <f>VLOOKUP(A2079,table3__3[],6,)</f>
        <v>tier - 3</v>
      </c>
      <c r="O2079" t="str">
        <f>VLOOKUP(A2079,table3__3[],7,FALSE)</f>
        <v>R1011</v>
      </c>
      <c r="P2079" s="8">
        <f>VLOOKUP(A2079,table3__3[],8,FALSE)</f>
        <v>38</v>
      </c>
      <c r="Q2079">
        <f>VLOOKUP(A2078,table3__3[],8,)</f>
        <v>20</v>
      </c>
    </row>
    <row r="2080" spans="1:17" x14ac:dyDescent="0.3">
      <c r="A2080" s="11" t="s">
        <v>287</v>
      </c>
      <c r="B2080" s="12" t="s">
        <v>7996</v>
      </c>
      <c r="C2080">
        <f>VLOOKUP(A2080,table2!A2080:J4414,2,FALSE)</f>
        <v>23.1</v>
      </c>
      <c r="D2080">
        <f>VLOOKUP(A2080,table2!A2080:J4414,3,FALSE)</f>
        <v>5.92</v>
      </c>
      <c r="E2080" t="str">
        <f>VLOOKUP(A2080,table2!A2080:J4414,4,FALSE)</f>
        <v>Yes</v>
      </c>
      <c r="F2080" t="str">
        <f>VLOOKUP(A2080,table2!A2080:J4414,5,FALSE)</f>
        <v>No</v>
      </c>
      <c r="G2080" t="str">
        <f>VLOOKUP(A2080,table2!A2080:J4414,6,FALSE)</f>
        <v>No</v>
      </c>
      <c r="H2080" s="26">
        <f>VLOOKUP(A2080,table2!A2080:J4414,7,FALSE)</f>
        <v>1</v>
      </c>
      <c r="I2080" t="str">
        <f>VLOOKUP(A2080,table2!A2080:J4414,8,FALSE)</f>
        <v>No</v>
      </c>
      <c r="J2080" t="str">
        <f>VLOOKUP(A2080,table2!A2080:J4414,9,FALSE)</f>
        <v>NORMAL WEIGHT</v>
      </c>
      <c r="K2080" t="str">
        <f>VLOOKUP(A2080,table2!A2080:J4414,10,FALSE)</f>
        <v>PREDIABETES</v>
      </c>
      <c r="L2080" s="22">
        <f>VLOOKUP(A2080,table3__3[],4,FALSE)</f>
        <v>33612</v>
      </c>
      <c r="M2080" s="22" t="str">
        <f>VLOOKUP(A2080,table3__3[],5,FALSE)</f>
        <v>tier - 1</v>
      </c>
      <c r="N2080" t="str">
        <f>VLOOKUP(A2080,table3__3[],6,)</f>
        <v>tier - 2</v>
      </c>
      <c r="O2080" t="str">
        <f>VLOOKUP(A2080,table3__3[],7,FALSE)</f>
        <v>R1011</v>
      </c>
      <c r="P2080" s="8">
        <f>VLOOKUP(A2080,table3__3[],8,FALSE)</f>
        <v>19</v>
      </c>
      <c r="Q2080">
        <f>VLOOKUP(A2079,table3__3[],8,)</f>
        <v>38</v>
      </c>
    </row>
    <row r="2081" spans="1:17" x14ac:dyDescent="0.3">
      <c r="A2081" s="13" t="s">
        <v>286</v>
      </c>
      <c r="B2081" s="14" t="s">
        <v>6218</v>
      </c>
      <c r="C2081">
        <f>VLOOKUP(A2081,table2!A2081:J4415,2,FALSE)</f>
        <v>39.49</v>
      </c>
      <c r="D2081">
        <f>VLOOKUP(A2081,table2!A2081:J4415,3,FALSE)</f>
        <v>4.8099999999999996</v>
      </c>
      <c r="E2081" t="str">
        <f>VLOOKUP(A2081,table2!A2081:J4415,4,FALSE)</f>
        <v>No</v>
      </c>
      <c r="F2081" t="str">
        <f>VLOOKUP(A2081,table2!A2081:J4415,5,FALSE)</f>
        <v>No</v>
      </c>
      <c r="G2081" t="str">
        <f>VLOOKUP(A2081,table2!A2081:J4415,6,FALSE)</f>
        <v>No</v>
      </c>
      <c r="H2081" s="26">
        <f>VLOOKUP(A2081,table2!A2081:J4415,7,FALSE)</f>
        <v>1</v>
      </c>
      <c r="I2081" t="str">
        <f>VLOOKUP(A2081,table2!A2081:J4415,8,FALSE)</f>
        <v>No</v>
      </c>
      <c r="J2081" t="str">
        <f>VLOOKUP(A2081,table2!A2081:J4415,9,FALSE)</f>
        <v>OBESITY</v>
      </c>
      <c r="K2081" t="str">
        <f>VLOOKUP(A2081,table2!A2081:J4415,10,FALSE)</f>
        <v>NORMAL</v>
      </c>
      <c r="L2081" s="22">
        <f>VLOOKUP(A2081,table3__3[],4,FALSE)</f>
        <v>33708</v>
      </c>
      <c r="M2081" s="22" t="str">
        <f>VLOOKUP(A2081,table3__3[],5,FALSE)</f>
        <v>tier - 2</v>
      </c>
      <c r="N2081" t="str">
        <f>VLOOKUP(A2081,table3__3[],6,)</f>
        <v>tier - 2</v>
      </c>
      <c r="O2081" t="str">
        <f>VLOOKUP(A2081,table3__3[],7,FALSE)</f>
        <v>R1011</v>
      </c>
      <c r="P2081" s="8">
        <f>VLOOKUP(A2081,table3__3[],8,FALSE)</f>
        <v>29</v>
      </c>
      <c r="Q2081">
        <f>VLOOKUP(A2080,table3__3[],8,)</f>
        <v>19</v>
      </c>
    </row>
    <row r="2082" spans="1:17" x14ac:dyDescent="0.3">
      <c r="A2082" s="11" t="s">
        <v>285</v>
      </c>
      <c r="B2082" s="12" t="s">
        <v>7998</v>
      </c>
      <c r="C2082">
        <f>VLOOKUP(A2082,table2!A2082:J4416,2,FALSE)</f>
        <v>33.99</v>
      </c>
      <c r="D2082">
        <f>VLOOKUP(A2082,table2!A2082:J4416,3,FALSE)</f>
        <v>4.55</v>
      </c>
      <c r="E2082" t="str">
        <f>VLOOKUP(A2082,table2!A2082:J4416,4,FALSE)</f>
        <v>No</v>
      </c>
      <c r="F2082" t="str">
        <f>VLOOKUP(A2082,table2!A2082:J4416,5,FALSE)</f>
        <v>No</v>
      </c>
      <c r="G2082" t="str">
        <f>VLOOKUP(A2082,table2!A2082:J4416,6,FALSE)</f>
        <v>No</v>
      </c>
      <c r="H2082" s="26">
        <f>VLOOKUP(A2082,table2!A2082:J4416,7,FALSE)</f>
        <v>1</v>
      </c>
      <c r="I2082" t="str">
        <f>VLOOKUP(A2082,table2!A2082:J4416,8,FALSE)</f>
        <v>No</v>
      </c>
      <c r="J2082" t="str">
        <f>VLOOKUP(A2082,table2!A2082:J4416,9,FALSE)</f>
        <v>OBESITY</v>
      </c>
      <c r="K2082" t="str">
        <f>VLOOKUP(A2082,table2!A2082:J4416,10,FALSE)</f>
        <v>NORMAL</v>
      </c>
      <c r="L2082" s="22">
        <f>VLOOKUP(A2082,table3__3[],4,FALSE)</f>
        <v>33733</v>
      </c>
      <c r="M2082" s="22" t="str">
        <f>VLOOKUP(A2082,table3__3[],5,FALSE)</f>
        <v>tier - 1</v>
      </c>
      <c r="N2082" t="str">
        <f>VLOOKUP(A2082,table3__3[],6,)</f>
        <v>tier - 1</v>
      </c>
      <c r="O2082" t="str">
        <f>VLOOKUP(A2082,table3__3[],7,FALSE)</f>
        <v>R1017</v>
      </c>
      <c r="P2082" s="8">
        <f>VLOOKUP(A2082,table3__3[],8,FALSE)</f>
        <v>18</v>
      </c>
      <c r="Q2082">
        <f>VLOOKUP(A2081,table3__3[],8,)</f>
        <v>29</v>
      </c>
    </row>
    <row r="2083" spans="1:17" x14ac:dyDescent="0.3">
      <c r="A2083" s="13" t="s">
        <v>284</v>
      </c>
      <c r="B2083" s="14" t="s">
        <v>7999</v>
      </c>
      <c r="C2083">
        <f>VLOOKUP(A2083,table2!A2083:J4417,2,FALSE)</f>
        <v>27.72</v>
      </c>
      <c r="D2083">
        <f>VLOOKUP(A2083,table2!A2083:J4417,3,FALSE)</f>
        <v>6.43</v>
      </c>
      <c r="E2083" t="str">
        <f>VLOOKUP(A2083,table2!A2083:J4417,4,FALSE)</f>
        <v>No</v>
      </c>
      <c r="F2083" t="str">
        <f>VLOOKUP(A2083,table2!A2083:J4417,5,FALSE)</f>
        <v>No</v>
      </c>
      <c r="G2083" t="str">
        <f>VLOOKUP(A2083,table2!A2083:J4417,6,FALSE)</f>
        <v>No</v>
      </c>
      <c r="H2083" s="26">
        <f>VLOOKUP(A2083,table2!A2083:J4417,7,FALSE)</f>
        <v>1</v>
      </c>
      <c r="I2083" t="str">
        <f>VLOOKUP(A2083,table2!A2083:J4417,8,FALSE)</f>
        <v>No</v>
      </c>
      <c r="J2083" t="str">
        <f>VLOOKUP(A2083,table2!A2083:J4417,9,FALSE)</f>
        <v>OVER WEIGHT</v>
      </c>
      <c r="K2083" t="str">
        <f>VLOOKUP(A2083,table2!A2083:J4417,10,FALSE)</f>
        <v>DIABETES</v>
      </c>
      <c r="L2083" s="22">
        <f>VLOOKUP(A2083,table3__3[],4,FALSE)</f>
        <v>33750</v>
      </c>
      <c r="M2083" s="22" t="str">
        <f>VLOOKUP(A2083,table3__3[],5,FALSE)</f>
        <v>tier - 1</v>
      </c>
      <c r="N2083" t="str">
        <f>VLOOKUP(A2083,table3__3[],6,)</f>
        <v>tier - 3</v>
      </c>
      <c r="O2083" t="str">
        <f>VLOOKUP(A2083,table3__3[],7,FALSE)</f>
        <v>R1012</v>
      </c>
      <c r="P2083" s="8">
        <f>VLOOKUP(A2083,table3__3[],8,FALSE)</f>
        <v>19</v>
      </c>
      <c r="Q2083">
        <f>VLOOKUP(A2082,table3__3[],8,)</f>
        <v>18</v>
      </c>
    </row>
    <row r="2084" spans="1:17" x14ac:dyDescent="0.3">
      <c r="A2084" s="11" t="s">
        <v>283</v>
      </c>
      <c r="B2084" s="12" t="s">
        <v>8000</v>
      </c>
      <c r="C2084">
        <f>VLOOKUP(A2084,table2!A2084:J4418,2,FALSE)</f>
        <v>30.59</v>
      </c>
      <c r="D2084">
        <f>VLOOKUP(A2084,table2!A2084:J4418,3,FALSE)</f>
        <v>11.62</v>
      </c>
      <c r="E2084" t="str">
        <f>VLOOKUP(A2084,table2!A2084:J4418,4,FALSE)</f>
        <v>No</v>
      </c>
      <c r="F2084" t="str">
        <f>VLOOKUP(A2084,table2!A2084:J4418,5,FALSE)</f>
        <v>No</v>
      </c>
      <c r="G2084" t="str">
        <f>VLOOKUP(A2084,table2!A2084:J4418,6,FALSE)</f>
        <v>No</v>
      </c>
      <c r="H2084" s="26">
        <f>VLOOKUP(A2084,table2!A2084:J4418,7,FALSE)</f>
        <v>0</v>
      </c>
      <c r="I2084" t="str">
        <f>VLOOKUP(A2084,table2!A2084:J4418,8,FALSE)</f>
        <v>No</v>
      </c>
      <c r="J2084" t="str">
        <f>VLOOKUP(A2084,table2!A2084:J4418,9,FALSE)</f>
        <v>OBESITY</v>
      </c>
      <c r="K2084" t="str">
        <f>VLOOKUP(A2084,table2!A2084:J4418,10,FALSE)</f>
        <v>DIABETES</v>
      </c>
      <c r="L2084" s="22">
        <f>VLOOKUP(A2084,table3__3[],4,FALSE)</f>
        <v>33753</v>
      </c>
      <c r="M2084" s="22" t="str">
        <f>VLOOKUP(A2084,table3__3[],5,FALSE)</f>
        <v>tier - 1</v>
      </c>
      <c r="N2084" t="str">
        <f>VLOOKUP(A2084,table3__3[],6,)</f>
        <v>tier - 3</v>
      </c>
      <c r="O2084" t="str">
        <f>VLOOKUP(A2084,table3__3[],7,FALSE)</f>
        <v>R1011</v>
      </c>
      <c r="P2084" s="8">
        <f>VLOOKUP(A2084,table3__3[],8,FALSE)</f>
        <v>60</v>
      </c>
      <c r="Q2084">
        <f>VLOOKUP(A2083,table3__3[],8,)</f>
        <v>19</v>
      </c>
    </row>
    <row r="2085" spans="1:17" x14ac:dyDescent="0.3">
      <c r="A2085" s="13" t="s">
        <v>282</v>
      </c>
      <c r="B2085" s="14" t="s">
        <v>8002</v>
      </c>
      <c r="C2085">
        <f>VLOOKUP(A2085,table2!A2085:J4419,2,FALSE)</f>
        <v>22.6</v>
      </c>
      <c r="D2085">
        <f>VLOOKUP(A2085,table2!A2085:J4419,3,FALSE)</f>
        <v>6.04</v>
      </c>
      <c r="E2085" t="str">
        <f>VLOOKUP(A2085,table2!A2085:J4419,4,FALSE)</f>
        <v>No</v>
      </c>
      <c r="F2085" t="str">
        <f>VLOOKUP(A2085,table2!A2085:J4419,5,FALSE)</f>
        <v>No</v>
      </c>
      <c r="G2085" t="str">
        <f>VLOOKUP(A2085,table2!A2085:J4419,6,FALSE)</f>
        <v>No</v>
      </c>
      <c r="H2085" s="26">
        <f>VLOOKUP(A2085,table2!A2085:J4419,7,FALSE)</f>
        <v>1</v>
      </c>
      <c r="I2085" t="str">
        <f>VLOOKUP(A2085,table2!A2085:J4419,8,FALSE)</f>
        <v>No</v>
      </c>
      <c r="J2085" t="str">
        <f>VLOOKUP(A2085,table2!A2085:J4419,9,FALSE)</f>
        <v>NORMAL WEIGHT</v>
      </c>
      <c r="K2085" t="str">
        <f>VLOOKUP(A2085,table2!A2085:J4419,10,FALSE)</f>
        <v>PREDIABETES</v>
      </c>
      <c r="L2085" s="22">
        <f>VLOOKUP(A2085,table3__3[],4,FALSE)</f>
        <v>33829</v>
      </c>
      <c r="M2085" s="22" t="str">
        <f>VLOOKUP(A2085,table3__3[],5,FALSE)</f>
        <v>tier - 2</v>
      </c>
      <c r="N2085" t="str">
        <f>VLOOKUP(A2085,table3__3[],6,)</f>
        <v>tier - 3</v>
      </c>
      <c r="O2085" t="str">
        <f>VLOOKUP(A2085,table3__3[],7,FALSE)</f>
        <v>R1011</v>
      </c>
      <c r="P2085" s="8">
        <f>VLOOKUP(A2085,table3__3[],8,FALSE)</f>
        <v>22</v>
      </c>
      <c r="Q2085">
        <f>VLOOKUP(A2084,table3__3[],8,)</f>
        <v>60</v>
      </c>
    </row>
    <row r="2086" spans="1:17" x14ac:dyDescent="0.3">
      <c r="A2086" s="11" t="s">
        <v>281</v>
      </c>
      <c r="B2086" s="12" t="s">
        <v>8004</v>
      </c>
      <c r="C2086">
        <f>VLOOKUP(A2086,table2!A2086:J4420,2,FALSE)</f>
        <v>28.785</v>
      </c>
      <c r="D2086">
        <f>VLOOKUP(A2086,table2!A2086:J4420,3,FALSE)</f>
        <v>8.82</v>
      </c>
      <c r="E2086" t="str">
        <f>VLOOKUP(A2086,table2!A2086:J4420,4,FALSE)</f>
        <v>No</v>
      </c>
      <c r="F2086" t="str">
        <f>VLOOKUP(A2086,table2!A2086:J4420,5,FALSE)</f>
        <v>No</v>
      </c>
      <c r="G2086" t="str">
        <f>VLOOKUP(A2086,table2!A2086:J4420,6,FALSE)</f>
        <v>No</v>
      </c>
      <c r="H2086" s="26">
        <f>VLOOKUP(A2086,table2!A2086:J4420,7,FALSE)</f>
        <v>0</v>
      </c>
      <c r="I2086" t="str">
        <f>VLOOKUP(A2086,table2!A2086:J4420,8,FALSE)</f>
        <v>No</v>
      </c>
      <c r="J2086" t="str">
        <f>VLOOKUP(A2086,table2!A2086:J4420,9,FALSE)</f>
        <v>OVER WEIGHT</v>
      </c>
      <c r="K2086" t="str">
        <f>VLOOKUP(A2086,table2!A2086:J4420,10,FALSE)</f>
        <v>DIABETES</v>
      </c>
      <c r="L2086" s="22">
        <f>VLOOKUP(A2086,table3__3[],4,FALSE)</f>
        <v>33901</v>
      </c>
      <c r="M2086" s="22" t="str">
        <f>VLOOKUP(A2086,table3__3[],5,FALSE)</f>
        <v>tier - 2</v>
      </c>
      <c r="N2086" t="str">
        <f>VLOOKUP(A2086,table3__3[],6,)</f>
        <v>tier - 3</v>
      </c>
      <c r="O2086" t="str">
        <f>VLOOKUP(A2086,table3__3[],7,FALSE)</f>
        <v>R1011</v>
      </c>
      <c r="P2086" s="8">
        <f>VLOOKUP(A2086,table3__3[],8,FALSE)</f>
        <v>25</v>
      </c>
      <c r="Q2086">
        <f>VLOOKUP(A2085,table3__3[],8,)</f>
        <v>22</v>
      </c>
    </row>
    <row r="2087" spans="1:17" x14ac:dyDescent="0.3">
      <c r="A2087" s="13" t="s">
        <v>280</v>
      </c>
      <c r="B2087" s="14" t="s">
        <v>8006</v>
      </c>
      <c r="C2087">
        <f>VLOOKUP(A2087,table2!A2087:J4421,2,FALSE)</f>
        <v>50.38</v>
      </c>
      <c r="D2087">
        <f>VLOOKUP(A2087,table2!A2087:J4421,3,FALSE)</f>
        <v>5.8</v>
      </c>
      <c r="E2087" t="str">
        <f>VLOOKUP(A2087,table2!A2087:J4421,4,FALSE)</f>
        <v>No</v>
      </c>
      <c r="F2087" t="str">
        <f>VLOOKUP(A2087,table2!A2087:J4421,5,FALSE)</f>
        <v>No</v>
      </c>
      <c r="G2087" t="str">
        <f>VLOOKUP(A2087,table2!A2087:J4421,6,FALSE)</f>
        <v>No</v>
      </c>
      <c r="H2087" s="26">
        <f>VLOOKUP(A2087,table2!A2087:J4421,7,FALSE)</f>
        <v>0</v>
      </c>
      <c r="I2087" t="str">
        <f>VLOOKUP(A2087,table2!A2087:J4421,8,FALSE)</f>
        <v>No</v>
      </c>
      <c r="J2087" t="str">
        <f>VLOOKUP(A2087,table2!A2087:J4421,9,FALSE)</f>
        <v>OBESITY</v>
      </c>
      <c r="K2087" t="str">
        <f>VLOOKUP(A2087,table2!A2087:J4421,10,FALSE)</f>
        <v>PREDIABETES</v>
      </c>
      <c r="L2087" s="22">
        <f>VLOOKUP(A2087,table3__3[],4,FALSE)</f>
        <v>33908</v>
      </c>
      <c r="M2087" s="22" t="str">
        <f>VLOOKUP(A2087,table3__3[],5,FALSE)</f>
        <v>tier - 2</v>
      </c>
      <c r="N2087" t="str">
        <f>VLOOKUP(A2087,table3__3[],6,)</f>
        <v>tier - 2</v>
      </c>
      <c r="O2087" t="str">
        <f>VLOOKUP(A2087,table3__3[],7,FALSE)</f>
        <v>R1012</v>
      </c>
      <c r="P2087" s="8">
        <f>VLOOKUP(A2087,table3__3[],8,FALSE)</f>
        <v>22</v>
      </c>
      <c r="Q2087">
        <f>VLOOKUP(A2086,table3__3[],8,)</f>
        <v>25</v>
      </c>
    </row>
    <row r="2088" spans="1:17" x14ac:dyDescent="0.3">
      <c r="A2088" s="11" t="s">
        <v>279</v>
      </c>
      <c r="B2088" s="12" t="s">
        <v>5115</v>
      </c>
      <c r="C2088">
        <f>VLOOKUP(A2088,table2!A2088:J4422,2,FALSE)</f>
        <v>35.200000000000003</v>
      </c>
      <c r="D2088">
        <f>VLOOKUP(A2088,table2!A2088:J4422,3,FALSE)</f>
        <v>4.28</v>
      </c>
      <c r="E2088" t="str">
        <f>VLOOKUP(A2088,table2!A2088:J4422,4,FALSE)</f>
        <v>No</v>
      </c>
      <c r="F2088" t="str">
        <f>VLOOKUP(A2088,table2!A2088:J4422,5,FALSE)</f>
        <v>No</v>
      </c>
      <c r="G2088" t="str">
        <f>VLOOKUP(A2088,table2!A2088:J4422,6,FALSE)</f>
        <v>No</v>
      </c>
      <c r="H2088" s="26">
        <f>VLOOKUP(A2088,table2!A2088:J4422,7,FALSE)</f>
        <v>0</v>
      </c>
      <c r="I2088" t="str">
        <f>VLOOKUP(A2088,table2!A2088:J4422,8,FALSE)</f>
        <v>No</v>
      </c>
      <c r="J2088" t="str">
        <f>VLOOKUP(A2088,table2!A2088:J4422,9,FALSE)</f>
        <v>OBESITY</v>
      </c>
      <c r="K2088" t="str">
        <f>VLOOKUP(A2088,table2!A2088:J4422,10,FALSE)</f>
        <v>NORMAL</v>
      </c>
      <c r="L2088" s="22">
        <f>VLOOKUP(A2088,table3__3[],4,FALSE)</f>
        <v>33975</v>
      </c>
      <c r="M2088" s="22" t="str">
        <f>VLOOKUP(A2088,table3__3[],5,FALSE)</f>
        <v>tier - 2</v>
      </c>
      <c r="N2088" t="str">
        <f>VLOOKUP(A2088,table3__3[],6,)</f>
        <v>tier - 2</v>
      </c>
      <c r="O2088" t="str">
        <f>VLOOKUP(A2088,table3__3[],7,FALSE)</f>
        <v>R1011</v>
      </c>
      <c r="P2088" s="8">
        <f>VLOOKUP(A2088,table3__3[],8,FALSE)</f>
        <v>28</v>
      </c>
      <c r="Q2088">
        <f>VLOOKUP(A2087,table3__3[],8,)</f>
        <v>22</v>
      </c>
    </row>
    <row r="2089" spans="1:17" x14ac:dyDescent="0.3">
      <c r="A2089" s="13" t="s">
        <v>278</v>
      </c>
      <c r="B2089" s="14" t="s">
        <v>8008</v>
      </c>
      <c r="C2089">
        <f>VLOOKUP(A2089,table2!A2089:J4423,2,FALSE)</f>
        <v>35.72</v>
      </c>
      <c r="D2089">
        <f>VLOOKUP(A2089,table2!A2089:J4423,3,FALSE)</f>
        <v>5.5</v>
      </c>
      <c r="E2089" t="str">
        <f>VLOOKUP(A2089,table2!A2089:J4423,4,FALSE)</f>
        <v>Yes</v>
      </c>
      <c r="F2089" t="str">
        <f>VLOOKUP(A2089,table2!A2089:J4423,5,FALSE)</f>
        <v>No</v>
      </c>
      <c r="G2089" t="str">
        <f>VLOOKUP(A2089,table2!A2089:J4423,6,FALSE)</f>
        <v>No</v>
      </c>
      <c r="H2089" s="26">
        <f>VLOOKUP(A2089,table2!A2089:J4423,7,FALSE)</f>
        <v>0</v>
      </c>
      <c r="I2089" t="str">
        <f>VLOOKUP(A2089,table2!A2089:J4423,8,FALSE)</f>
        <v>No</v>
      </c>
      <c r="J2089" t="str">
        <f>VLOOKUP(A2089,table2!A2089:J4423,9,FALSE)</f>
        <v>OBESITY</v>
      </c>
      <c r="K2089" t="str">
        <f>VLOOKUP(A2089,table2!A2089:J4423,10,FALSE)</f>
        <v>NORMAL</v>
      </c>
      <c r="L2089" s="22">
        <f>VLOOKUP(A2089,table3__3[],4,FALSE)</f>
        <v>34053</v>
      </c>
      <c r="M2089" s="22" t="str">
        <f>VLOOKUP(A2089,table3__3[],5,FALSE)</f>
        <v>tier - 2</v>
      </c>
      <c r="N2089" t="str">
        <f>VLOOKUP(A2089,table3__3[],6,)</f>
        <v>tier - 2</v>
      </c>
      <c r="O2089" t="str">
        <f>VLOOKUP(A2089,table3__3[],7,FALSE)</f>
        <v>R1011</v>
      </c>
      <c r="P2089" s="8">
        <f>VLOOKUP(A2089,table3__3[],8,FALSE)</f>
        <v>50</v>
      </c>
      <c r="Q2089">
        <f>VLOOKUP(A2088,table3__3[],8,)</f>
        <v>28</v>
      </c>
    </row>
    <row r="2090" spans="1:17" x14ac:dyDescent="0.3">
      <c r="A2090" s="11" t="s">
        <v>277</v>
      </c>
      <c r="B2090" s="12" t="s">
        <v>8010</v>
      </c>
      <c r="C2090">
        <f>VLOOKUP(A2090,table2!A2090:J4424,2,FALSE)</f>
        <v>24.51</v>
      </c>
      <c r="D2090">
        <f>VLOOKUP(A2090,table2!A2090:J4424,3,FALSE)</f>
        <v>4.6900000000000004</v>
      </c>
      <c r="E2090" t="str">
        <f>VLOOKUP(A2090,table2!A2090:J4424,4,FALSE)</f>
        <v>No</v>
      </c>
      <c r="F2090" t="str">
        <f>VLOOKUP(A2090,table2!A2090:J4424,5,FALSE)</f>
        <v>No</v>
      </c>
      <c r="G2090" t="str">
        <f>VLOOKUP(A2090,table2!A2090:J4424,6,FALSE)</f>
        <v>No</v>
      </c>
      <c r="H2090" s="26">
        <f>VLOOKUP(A2090,table2!A2090:J4424,7,FALSE)</f>
        <v>0</v>
      </c>
      <c r="I2090" t="str">
        <f>VLOOKUP(A2090,table2!A2090:J4424,8,FALSE)</f>
        <v>No</v>
      </c>
      <c r="J2090" t="str">
        <f>VLOOKUP(A2090,table2!A2090:J4424,9,FALSE)</f>
        <v>NORMAL WEIGHT</v>
      </c>
      <c r="K2090" t="str">
        <f>VLOOKUP(A2090,table2!A2090:J4424,10,FALSE)</f>
        <v>NORMAL</v>
      </c>
      <c r="L2090" s="22">
        <f>VLOOKUP(A2090,table3__3[],4,FALSE)</f>
        <v>34085</v>
      </c>
      <c r="M2090" s="22" t="str">
        <f>VLOOKUP(A2090,table3__3[],5,FALSE)</f>
        <v>tier - 2</v>
      </c>
      <c r="N2090" t="str">
        <f>VLOOKUP(A2090,table3__3[],6,)</f>
        <v>tier - 3</v>
      </c>
      <c r="O2090" t="str">
        <f>VLOOKUP(A2090,table3__3[],7,FALSE)</f>
        <v>R1011</v>
      </c>
      <c r="P2090" s="8">
        <f>VLOOKUP(A2090,table3__3[],8,FALSE)</f>
        <v>20</v>
      </c>
      <c r="Q2090">
        <f>VLOOKUP(A2089,table3__3[],8,)</f>
        <v>50</v>
      </c>
    </row>
    <row r="2091" spans="1:17" x14ac:dyDescent="0.3">
      <c r="A2091" s="13" t="s">
        <v>275</v>
      </c>
      <c r="B2091" s="14" t="s">
        <v>8011</v>
      </c>
      <c r="C2091">
        <f>VLOOKUP(A2091,table2!A2091:J4425,2,FALSE)</f>
        <v>23.844999999999999</v>
      </c>
      <c r="D2091">
        <f>VLOOKUP(A2091,table2!A2091:J4425,3,FALSE)</f>
        <v>4.43</v>
      </c>
      <c r="E2091" t="str">
        <f>VLOOKUP(A2091,table2!A2091:J4425,4,FALSE)</f>
        <v>No</v>
      </c>
      <c r="F2091" t="str">
        <f>VLOOKUP(A2091,table2!A2091:J4425,5,FALSE)</f>
        <v>No</v>
      </c>
      <c r="G2091" t="str">
        <f>VLOOKUP(A2091,table2!A2091:J4425,6,FALSE)</f>
        <v>No</v>
      </c>
      <c r="H2091" s="26">
        <f>VLOOKUP(A2091,table2!A2091:J4425,7,FALSE)</f>
        <v>0</v>
      </c>
      <c r="I2091" t="str">
        <f>VLOOKUP(A2091,table2!A2091:J4425,8,FALSE)</f>
        <v>No</v>
      </c>
      <c r="J2091" t="str">
        <f>VLOOKUP(A2091,table2!A2091:J4425,9,FALSE)</f>
        <v>NORMAL WEIGHT</v>
      </c>
      <c r="K2091" t="str">
        <f>VLOOKUP(A2091,table2!A2091:J4425,10,FALSE)</f>
        <v>NORMAL</v>
      </c>
      <c r="L2091" s="22">
        <f>VLOOKUP(A2091,table3__3[],4,FALSE)</f>
        <v>34166</v>
      </c>
      <c r="M2091" s="22" t="str">
        <f>VLOOKUP(A2091,table3__3[],5,FALSE)</f>
        <v>tier - 2</v>
      </c>
      <c r="N2091" t="str">
        <f>VLOOKUP(A2091,table3__3[],6,)</f>
        <v>tier - 3</v>
      </c>
      <c r="O2091" t="str">
        <f>VLOOKUP(A2091,table3__3[],7,FALSE)</f>
        <v>R1011</v>
      </c>
      <c r="P2091" s="8">
        <f>VLOOKUP(A2091,table3__3[],8,FALSE)</f>
        <v>23</v>
      </c>
      <c r="Q2091">
        <f>VLOOKUP(A2090,table3__3[],8,)</f>
        <v>20</v>
      </c>
    </row>
    <row r="2092" spans="1:17" x14ac:dyDescent="0.3">
      <c r="A2092" s="11" t="s">
        <v>274</v>
      </c>
      <c r="B2092" s="12" t="s">
        <v>8013</v>
      </c>
      <c r="C2092">
        <f>VLOOKUP(A2092,table2!A2092:J4426,2,FALSE)</f>
        <v>15.68</v>
      </c>
      <c r="D2092">
        <f>VLOOKUP(A2092,table2!A2092:J4426,3,FALSE)</f>
        <v>6.16</v>
      </c>
      <c r="E2092" t="str">
        <f>VLOOKUP(A2092,table2!A2092:J4426,4,FALSE)</f>
        <v>Yes</v>
      </c>
      <c r="F2092" t="str">
        <f>VLOOKUP(A2092,table2!A2092:J4426,5,FALSE)</f>
        <v>No</v>
      </c>
      <c r="G2092" t="str">
        <f>VLOOKUP(A2092,table2!A2092:J4426,6,FALSE)</f>
        <v>No</v>
      </c>
      <c r="H2092" s="26">
        <f>VLOOKUP(A2092,table2!A2092:J4426,7,FALSE)</f>
        <v>1</v>
      </c>
      <c r="I2092" t="str">
        <f>VLOOKUP(A2092,table2!A2092:J4426,8,FALSE)</f>
        <v>No</v>
      </c>
      <c r="J2092" t="str">
        <f>VLOOKUP(A2092,table2!A2092:J4426,9,FALSE)</f>
        <v>UNDER WEIGHT</v>
      </c>
      <c r="K2092" t="str">
        <f>VLOOKUP(A2092,table2!A2092:J4426,10,FALSE)</f>
        <v>PREDIABETES</v>
      </c>
      <c r="L2092" s="22">
        <f>VLOOKUP(A2092,table3__3[],4,FALSE)</f>
        <v>34205</v>
      </c>
      <c r="M2092" s="22" t="str">
        <f>VLOOKUP(A2092,table3__3[],5,FALSE)</f>
        <v>tier - 2</v>
      </c>
      <c r="N2092" t="str">
        <f>VLOOKUP(A2092,table3__3[],6,)</f>
        <v>tier - 2</v>
      </c>
      <c r="O2092" t="str">
        <f>VLOOKUP(A2092,table3__3[],7,FALSE)</f>
        <v>R1011</v>
      </c>
      <c r="P2092" s="8">
        <f>VLOOKUP(A2092,table3__3[],8,FALSE)</f>
        <v>51</v>
      </c>
      <c r="Q2092">
        <f>VLOOKUP(A2091,table3__3[],8,)</f>
        <v>23</v>
      </c>
    </row>
    <row r="2093" spans="1:17" x14ac:dyDescent="0.3">
      <c r="A2093" s="13" t="s">
        <v>273</v>
      </c>
      <c r="B2093" s="14" t="s">
        <v>8015</v>
      </c>
      <c r="C2093">
        <f>VLOOKUP(A2093,table2!A2093:J4427,2,FALSE)</f>
        <v>32.395000000000003</v>
      </c>
      <c r="D2093">
        <f>VLOOKUP(A2093,table2!A2093:J4427,3,FALSE)</f>
        <v>6.66</v>
      </c>
      <c r="E2093" t="str">
        <f>VLOOKUP(A2093,table2!A2093:J4427,4,FALSE)</f>
        <v>No</v>
      </c>
      <c r="F2093" t="str">
        <f>VLOOKUP(A2093,table2!A2093:J4427,5,FALSE)</f>
        <v>No</v>
      </c>
      <c r="G2093" t="str">
        <f>VLOOKUP(A2093,table2!A2093:J4427,6,FALSE)</f>
        <v>No</v>
      </c>
      <c r="H2093" s="26">
        <f>VLOOKUP(A2093,table2!A2093:J4427,7,FALSE)</f>
        <v>0</v>
      </c>
      <c r="I2093" t="str">
        <f>VLOOKUP(A2093,table2!A2093:J4427,8,FALSE)</f>
        <v>No</v>
      </c>
      <c r="J2093" t="str">
        <f>VLOOKUP(A2093,table2!A2093:J4427,9,FALSE)</f>
        <v>OBESITY</v>
      </c>
      <c r="K2093" t="str">
        <f>VLOOKUP(A2093,table2!A2093:J4427,10,FALSE)</f>
        <v>DIABETES</v>
      </c>
      <c r="L2093" s="22">
        <f>VLOOKUP(A2093,table3__3[],4,FALSE)</f>
        <v>34210</v>
      </c>
      <c r="M2093" s="22" t="str">
        <f>VLOOKUP(A2093,table3__3[],5,FALSE)</f>
        <v>tier - 2</v>
      </c>
      <c r="N2093" t="str">
        <f>VLOOKUP(A2093,table3__3[],6,)</f>
        <v>tier - 1</v>
      </c>
      <c r="O2093" t="str">
        <f>VLOOKUP(A2093,table3__3[],7,FALSE)</f>
        <v>R1012</v>
      </c>
      <c r="P2093" s="8">
        <f>VLOOKUP(A2093,table3__3[],8,FALSE)</f>
        <v>47</v>
      </c>
      <c r="Q2093">
        <f>VLOOKUP(A2092,table3__3[],8,)</f>
        <v>51</v>
      </c>
    </row>
    <row r="2094" spans="1:17" x14ac:dyDescent="0.3">
      <c r="A2094" s="11" t="s">
        <v>272</v>
      </c>
      <c r="B2094" s="12" t="s">
        <v>8016</v>
      </c>
      <c r="C2094">
        <f>VLOOKUP(A2094,table2!A2094:J4428,2,FALSE)</f>
        <v>23.655000000000001</v>
      </c>
      <c r="D2094">
        <f>VLOOKUP(A2094,table2!A2094:J4428,3,FALSE)</f>
        <v>5.92</v>
      </c>
      <c r="E2094" t="str">
        <f>VLOOKUP(A2094,table2!A2094:J4428,4,FALSE)</f>
        <v>No</v>
      </c>
      <c r="F2094" t="str">
        <f>VLOOKUP(A2094,table2!A2094:J4428,5,FALSE)</f>
        <v>No</v>
      </c>
      <c r="G2094" t="str">
        <f>VLOOKUP(A2094,table2!A2094:J4428,6,FALSE)</f>
        <v>No</v>
      </c>
      <c r="H2094" s="26">
        <f>VLOOKUP(A2094,table2!A2094:J4428,7,FALSE)</f>
        <v>1</v>
      </c>
      <c r="I2094" t="str">
        <f>VLOOKUP(A2094,table2!A2094:J4428,8,FALSE)</f>
        <v>No</v>
      </c>
      <c r="J2094" t="str">
        <f>VLOOKUP(A2094,table2!A2094:J4428,9,FALSE)</f>
        <v>NORMAL WEIGHT</v>
      </c>
      <c r="K2094" t="str">
        <f>VLOOKUP(A2094,table2!A2094:J4428,10,FALSE)</f>
        <v>PREDIABETES</v>
      </c>
      <c r="L2094" s="22">
        <f>VLOOKUP(A2094,table3__3[],4,FALSE)</f>
        <v>34218</v>
      </c>
      <c r="M2094" s="22" t="str">
        <f>VLOOKUP(A2094,table3__3[],5,FALSE)</f>
        <v>tier - 1</v>
      </c>
      <c r="N2094" t="str">
        <f>VLOOKUP(A2094,table3__3[],6,)</f>
        <v>tier - 1</v>
      </c>
      <c r="O2094" t="str">
        <f>VLOOKUP(A2094,table3__3[],7,FALSE)</f>
        <v>R1011</v>
      </c>
      <c r="P2094" s="8">
        <f>VLOOKUP(A2094,table3__3[],8,FALSE)</f>
        <v>60</v>
      </c>
      <c r="Q2094">
        <f>VLOOKUP(A2093,table3__3[],8,)</f>
        <v>47</v>
      </c>
    </row>
    <row r="2095" spans="1:17" x14ac:dyDescent="0.3">
      <c r="A2095" s="13" t="s">
        <v>271</v>
      </c>
      <c r="B2095" s="14" t="s">
        <v>8017</v>
      </c>
      <c r="C2095">
        <f>VLOOKUP(A2095,table2!A2095:J4429,2,FALSE)</f>
        <v>28.4</v>
      </c>
      <c r="D2095">
        <f>VLOOKUP(A2095,table2!A2095:J4429,3,FALSE)</f>
        <v>5.97</v>
      </c>
      <c r="E2095" t="str">
        <f>VLOOKUP(A2095,table2!A2095:J4429,4,FALSE)</f>
        <v>No</v>
      </c>
      <c r="F2095" t="str">
        <f>VLOOKUP(A2095,table2!A2095:J4429,5,FALSE)</f>
        <v>No</v>
      </c>
      <c r="G2095" t="str">
        <f>VLOOKUP(A2095,table2!A2095:J4429,6,FALSE)</f>
        <v>Yes</v>
      </c>
      <c r="H2095" s="26">
        <f>VLOOKUP(A2095,table2!A2095:J4429,7,FALSE)</f>
        <v>1</v>
      </c>
      <c r="I2095" t="str">
        <f>VLOOKUP(A2095,table2!A2095:J4429,8,FALSE)</f>
        <v>No</v>
      </c>
      <c r="J2095" t="str">
        <f>VLOOKUP(A2095,table2!A2095:J4429,9,FALSE)</f>
        <v>OVER WEIGHT</v>
      </c>
      <c r="K2095" t="str">
        <f>VLOOKUP(A2095,table2!A2095:J4429,10,FALSE)</f>
        <v>PREDIABETES</v>
      </c>
      <c r="L2095" s="22">
        <f>VLOOKUP(A2095,table3__3[],4,FALSE)</f>
        <v>34254</v>
      </c>
      <c r="M2095" s="22" t="str">
        <f>VLOOKUP(A2095,table3__3[],5,FALSE)</f>
        <v>tier - 1</v>
      </c>
      <c r="N2095" t="str">
        <f>VLOOKUP(A2095,table3__3[],6,)</f>
        <v>tier - 3</v>
      </c>
      <c r="O2095" t="str">
        <f>VLOOKUP(A2095,table3__3[],7,FALSE)</f>
        <v>R1019</v>
      </c>
      <c r="P2095" s="8">
        <f>VLOOKUP(A2095,table3__3[],8,FALSE)</f>
        <v>24</v>
      </c>
      <c r="Q2095">
        <f>VLOOKUP(A2094,table3__3[],8,)</f>
        <v>60</v>
      </c>
    </row>
    <row r="2096" spans="1:17" x14ac:dyDescent="0.3">
      <c r="A2096" s="11" t="s">
        <v>270</v>
      </c>
      <c r="B2096" s="12" t="s">
        <v>8018</v>
      </c>
      <c r="C2096">
        <f>VLOOKUP(A2096,table2!A2096:J4430,2,FALSE)</f>
        <v>35.42</v>
      </c>
      <c r="D2096">
        <f>VLOOKUP(A2096,table2!A2096:J4430,3,FALSE)</f>
        <v>4.6399999999999997</v>
      </c>
      <c r="E2096" t="str">
        <f>VLOOKUP(A2096,table2!A2096:J4430,4,FALSE)</f>
        <v>Yes</v>
      </c>
      <c r="F2096" t="str">
        <f>VLOOKUP(A2096,table2!A2096:J4430,5,FALSE)</f>
        <v>No</v>
      </c>
      <c r="G2096" t="str">
        <f>VLOOKUP(A2096,table2!A2096:J4430,6,FALSE)</f>
        <v>No</v>
      </c>
      <c r="H2096" s="26">
        <f>VLOOKUP(A2096,table2!A2096:J4430,7,FALSE)</f>
        <v>0</v>
      </c>
      <c r="I2096" t="str">
        <f>VLOOKUP(A2096,table2!A2096:J4430,8,FALSE)</f>
        <v>No</v>
      </c>
      <c r="J2096" t="str">
        <f>VLOOKUP(A2096,table2!A2096:J4430,9,FALSE)</f>
        <v>OBESITY</v>
      </c>
      <c r="K2096" t="str">
        <f>VLOOKUP(A2096,table2!A2096:J4430,10,FALSE)</f>
        <v>NORMAL</v>
      </c>
      <c r="L2096" s="22">
        <f>VLOOKUP(A2096,table3__3[],4,FALSE)</f>
        <v>34289</v>
      </c>
      <c r="M2096" s="22" t="str">
        <f>VLOOKUP(A2096,table3__3[],5,FALSE)</f>
        <v>tier - 1</v>
      </c>
      <c r="N2096" t="str">
        <f>VLOOKUP(A2096,table3__3[],6,)</f>
        <v>tier - 1</v>
      </c>
      <c r="O2096" t="str">
        <f>VLOOKUP(A2096,table3__3[],7,FALSE)</f>
        <v>R1011</v>
      </c>
      <c r="P2096" s="8">
        <f>VLOOKUP(A2096,table3__3[],8,FALSE)</f>
        <v>27</v>
      </c>
      <c r="Q2096">
        <f>VLOOKUP(A2095,table3__3[],8,)</f>
        <v>24</v>
      </c>
    </row>
    <row r="2097" spans="1:17" x14ac:dyDescent="0.3">
      <c r="A2097" s="13" t="s">
        <v>269</v>
      </c>
      <c r="B2097" s="14" t="s">
        <v>8020</v>
      </c>
      <c r="C2097">
        <f>VLOOKUP(A2097,table2!A2097:J4431,2,FALSE)</f>
        <v>26.18</v>
      </c>
      <c r="D2097">
        <f>VLOOKUP(A2097,table2!A2097:J4431,3,FALSE)</f>
        <v>6.12</v>
      </c>
      <c r="E2097" t="str">
        <f>VLOOKUP(A2097,table2!A2097:J4431,4,FALSE)</f>
        <v>No</v>
      </c>
      <c r="F2097" t="str">
        <f>VLOOKUP(A2097,table2!A2097:J4431,5,FALSE)</f>
        <v>Yes</v>
      </c>
      <c r="G2097" t="str">
        <f>VLOOKUP(A2097,table2!A2097:J4431,6,FALSE)</f>
        <v>No</v>
      </c>
      <c r="H2097" s="26">
        <f>VLOOKUP(A2097,table2!A2097:J4431,7,FALSE)</f>
        <v>1</v>
      </c>
      <c r="I2097" t="str">
        <f>VLOOKUP(A2097,table2!A2097:J4431,8,FALSE)</f>
        <v>No</v>
      </c>
      <c r="J2097" t="str">
        <f>VLOOKUP(A2097,table2!A2097:J4431,9,FALSE)</f>
        <v>OVER WEIGHT</v>
      </c>
      <c r="K2097" t="str">
        <f>VLOOKUP(A2097,table2!A2097:J4431,10,FALSE)</f>
        <v>PREDIABETES</v>
      </c>
      <c r="L2097" s="22">
        <f>VLOOKUP(A2097,table3__3[],4,FALSE)</f>
        <v>34293</v>
      </c>
      <c r="M2097" s="22" t="str">
        <f>VLOOKUP(A2097,table3__3[],5,FALSE)</f>
        <v>tier - 1</v>
      </c>
      <c r="N2097" t="str">
        <f>VLOOKUP(A2097,table3__3[],6,)</f>
        <v>tier - 2</v>
      </c>
      <c r="O2097" t="str">
        <f>VLOOKUP(A2097,table3__3[],7,FALSE)</f>
        <v>R1011</v>
      </c>
      <c r="P2097" s="8">
        <f>VLOOKUP(A2097,table3__3[],8,FALSE)</f>
        <v>36</v>
      </c>
      <c r="Q2097">
        <f>VLOOKUP(A2096,table3__3[],8,)</f>
        <v>27</v>
      </c>
    </row>
    <row r="2098" spans="1:17" x14ac:dyDescent="0.3">
      <c r="A2098" s="11" t="s">
        <v>268</v>
      </c>
      <c r="B2098" s="12" t="s">
        <v>8021</v>
      </c>
      <c r="C2098">
        <f>VLOOKUP(A2098,table2!A2098:J4432,2,FALSE)</f>
        <v>20.8</v>
      </c>
      <c r="D2098">
        <f>VLOOKUP(A2098,table2!A2098:J4432,3,FALSE)</f>
        <v>4.87</v>
      </c>
      <c r="E2098" t="str">
        <f>VLOOKUP(A2098,table2!A2098:J4432,4,FALSE)</f>
        <v>Yes</v>
      </c>
      <c r="F2098" t="str">
        <f>VLOOKUP(A2098,table2!A2098:J4432,5,FALSE)</f>
        <v>No</v>
      </c>
      <c r="G2098" t="str">
        <f>VLOOKUP(A2098,table2!A2098:J4432,6,FALSE)</f>
        <v>No</v>
      </c>
      <c r="H2098" s="26">
        <f>VLOOKUP(A2098,table2!A2098:J4432,7,FALSE)</f>
        <v>0</v>
      </c>
      <c r="I2098" t="str">
        <f>VLOOKUP(A2098,table2!A2098:J4432,8,FALSE)</f>
        <v>No</v>
      </c>
      <c r="J2098" t="str">
        <f>VLOOKUP(A2098,table2!A2098:J4432,9,FALSE)</f>
        <v>NORMAL WEIGHT</v>
      </c>
      <c r="K2098" t="str">
        <f>VLOOKUP(A2098,table2!A2098:J4432,10,FALSE)</f>
        <v>NORMAL</v>
      </c>
      <c r="L2098" s="22">
        <f>VLOOKUP(A2098,table3__3[],4,FALSE)</f>
        <v>34303</v>
      </c>
      <c r="M2098" s="22" t="str">
        <f>VLOOKUP(A2098,table3__3[],5,FALSE)</f>
        <v>tier - 1</v>
      </c>
      <c r="N2098" t="str">
        <f>VLOOKUP(A2098,table3__3[],6,)</f>
        <v>tier - 3</v>
      </c>
      <c r="O2098" t="str">
        <f>VLOOKUP(A2098,table3__3[],7,FALSE)</f>
        <v>R1013</v>
      </c>
      <c r="P2098" s="8">
        <f>VLOOKUP(A2098,table3__3[],8,FALSE)</f>
        <v>18</v>
      </c>
      <c r="Q2098">
        <f>VLOOKUP(A2097,table3__3[],8,)</f>
        <v>36</v>
      </c>
    </row>
    <row r="2099" spans="1:17" x14ac:dyDescent="0.3">
      <c r="A2099" s="13" t="s">
        <v>267</v>
      </c>
      <c r="B2099" s="14" t="s">
        <v>8023</v>
      </c>
      <c r="C2099">
        <f>VLOOKUP(A2099,table2!A2099:J4433,2,FALSE)</f>
        <v>15.82</v>
      </c>
      <c r="D2099">
        <f>VLOOKUP(A2099,table2!A2099:J4433,3,FALSE)</f>
        <v>4.5999999999999996</v>
      </c>
      <c r="E2099" t="str">
        <f>VLOOKUP(A2099,table2!A2099:J4433,4,FALSE)</f>
        <v>No</v>
      </c>
      <c r="F2099" t="str">
        <f>VLOOKUP(A2099,table2!A2099:J4433,5,FALSE)</f>
        <v>No</v>
      </c>
      <c r="G2099" t="str">
        <f>VLOOKUP(A2099,table2!A2099:J4433,6,FALSE)</f>
        <v>No</v>
      </c>
      <c r="H2099" s="26">
        <f>VLOOKUP(A2099,table2!A2099:J4433,7,FALSE)</f>
        <v>0</v>
      </c>
      <c r="I2099" t="str">
        <f>VLOOKUP(A2099,table2!A2099:J4433,8,FALSE)</f>
        <v>No</v>
      </c>
      <c r="J2099" t="str">
        <f>VLOOKUP(A2099,table2!A2099:J4433,9,FALSE)</f>
        <v>UNDER WEIGHT</v>
      </c>
      <c r="K2099" t="str">
        <f>VLOOKUP(A2099,table2!A2099:J4433,10,FALSE)</f>
        <v>NORMAL</v>
      </c>
      <c r="L2099" s="22">
        <f>VLOOKUP(A2099,table3__3[],4,FALSE)</f>
        <v>34307</v>
      </c>
      <c r="M2099" s="22" t="str">
        <f>VLOOKUP(A2099,table3__3[],5,FALSE)</f>
        <v>tier - 2</v>
      </c>
      <c r="N2099" t="str">
        <f>VLOOKUP(A2099,table3__3[],6,)</f>
        <v>tier - 2</v>
      </c>
      <c r="O2099" t="str">
        <f>VLOOKUP(A2099,table3__3[],7,FALSE)</f>
        <v>R1012</v>
      </c>
      <c r="P2099" s="8">
        <f>VLOOKUP(A2099,table3__3[],8,FALSE)</f>
        <v>39</v>
      </c>
      <c r="Q2099">
        <f>VLOOKUP(A2098,table3__3[],8,)</f>
        <v>18</v>
      </c>
    </row>
    <row r="2100" spans="1:17" x14ac:dyDescent="0.3">
      <c r="A2100" s="11" t="s">
        <v>266</v>
      </c>
      <c r="B2100" s="12" t="s">
        <v>8024</v>
      </c>
      <c r="C2100">
        <f>VLOOKUP(A2100,table2!A2100:J4434,2,FALSE)</f>
        <v>17.670000000000002</v>
      </c>
      <c r="D2100">
        <f>VLOOKUP(A2100,table2!A2100:J4434,3,FALSE)</f>
        <v>4.78</v>
      </c>
      <c r="E2100" t="str">
        <f>VLOOKUP(A2100,table2!A2100:J4434,4,FALSE)</f>
        <v>No</v>
      </c>
      <c r="F2100" t="str">
        <f>VLOOKUP(A2100,table2!A2100:J4434,5,FALSE)</f>
        <v>No</v>
      </c>
      <c r="G2100" t="str">
        <f>VLOOKUP(A2100,table2!A2100:J4434,6,FALSE)</f>
        <v>No</v>
      </c>
      <c r="H2100" s="26">
        <f>VLOOKUP(A2100,table2!A2100:J4434,7,FALSE)</f>
        <v>0</v>
      </c>
      <c r="I2100" t="str">
        <f>VLOOKUP(A2100,table2!A2100:J4434,8,FALSE)</f>
        <v>No</v>
      </c>
      <c r="J2100" t="str">
        <f>VLOOKUP(A2100,table2!A2100:J4434,9,FALSE)</f>
        <v>UNDER WEIGHT</v>
      </c>
      <c r="K2100" t="str">
        <f>VLOOKUP(A2100,table2!A2100:J4434,10,FALSE)</f>
        <v>NORMAL</v>
      </c>
      <c r="L2100" s="22">
        <f>VLOOKUP(A2100,table3__3[],4,FALSE)</f>
        <v>34402</v>
      </c>
      <c r="M2100" s="22" t="str">
        <f>VLOOKUP(A2100,table3__3[],5,FALSE)</f>
        <v>tier - 2</v>
      </c>
      <c r="N2100" t="str">
        <f>VLOOKUP(A2100,table3__3[],6,)</f>
        <v>tier - 3</v>
      </c>
      <c r="O2100" t="str">
        <f>VLOOKUP(A2100,table3__3[],7,FALSE)</f>
        <v>R1011</v>
      </c>
      <c r="P2100" s="8">
        <f>VLOOKUP(A2100,table3__3[],8,FALSE)</f>
        <v>38</v>
      </c>
      <c r="Q2100">
        <f>VLOOKUP(A2099,table3__3[],8,)</f>
        <v>39</v>
      </c>
    </row>
    <row r="2101" spans="1:17" x14ac:dyDescent="0.3">
      <c r="A2101" s="13" t="s">
        <v>265</v>
      </c>
      <c r="B2101" s="14" t="s">
        <v>8025</v>
      </c>
      <c r="C2101">
        <f>VLOOKUP(A2101,table2!A2101:J4435,2,FALSE)</f>
        <v>31.92</v>
      </c>
      <c r="D2101">
        <f>VLOOKUP(A2101,table2!A2101:J4435,3,FALSE)</f>
        <v>11.05</v>
      </c>
      <c r="E2101" t="str">
        <f>VLOOKUP(A2101,table2!A2101:J4435,4,FALSE)</f>
        <v>No</v>
      </c>
      <c r="F2101" t="str">
        <f>VLOOKUP(A2101,table2!A2101:J4435,5,FALSE)</f>
        <v>No</v>
      </c>
      <c r="G2101" t="str">
        <f>VLOOKUP(A2101,table2!A2101:J4435,6,FALSE)</f>
        <v>No</v>
      </c>
      <c r="H2101" s="26">
        <f>VLOOKUP(A2101,table2!A2101:J4435,7,FALSE)</f>
        <v>0</v>
      </c>
      <c r="I2101" t="str">
        <f>VLOOKUP(A2101,table2!A2101:J4435,8,FALSE)</f>
        <v>No</v>
      </c>
      <c r="J2101" t="str">
        <f>VLOOKUP(A2101,table2!A2101:J4435,9,FALSE)</f>
        <v>OBESITY</v>
      </c>
      <c r="K2101" t="str">
        <f>VLOOKUP(A2101,table2!A2101:J4435,10,FALSE)</f>
        <v>DIABETES</v>
      </c>
      <c r="L2101" s="22">
        <f>VLOOKUP(A2101,table3__3[],4,FALSE)</f>
        <v>34440</v>
      </c>
      <c r="M2101" s="22" t="str">
        <f>VLOOKUP(A2101,table3__3[],5,FALSE)</f>
        <v>tier - 2</v>
      </c>
      <c r="N2101" t="str">
        <f>VLOOKUP(A2101,table3__3[],6,)</f>
        <v>tier - 1</v>
      </c>
      <c r="O2101" t="str">
        <f>VLOOKUP(A2101,table3__3[],7,FALSE)</f>
        <v>R1013</v>
      </c>
      <c r="P2101" s="8">
        <f>VLOOKUP(A2101,table3__3[],8,FALSE)</f>
        <v>19</v>
      </c>
      <c r="Q2101">
        <f>VLOOKUP(A2100,table3__3[],8,)</f>
        <v>38</v>
      </c>
    </row>
    <row r="2102" spans="1:17" x14ac:dyDescent="0.3">
      <c r="A2102" s="11" t="s">
        <v>264</v>
      </c>
      <c r="B2102" s="12" t="s">
        <v>8027</v>
      </c>
      <c r="C2102">
        <f>VLOOKUP(A2102,table2!A2102:J4436,2,FALSE)</f>
        <v>28.975000000000001</v>
      </c>
      <c r="D2102">
        <f>VLOOKUP(A2102,table2!A2102:J4436,3,FALSE)</f>
        <v>7.62</v>
      </c>
      <c r="E2102" t="str">
        <f>VLOOKUP(A2102,table2!A2102:J4436,4,FALSE)</f>
        <v>No</v>
      </c>
      <c r="F2102" t="str">
        <f>VLOOKUP(A2102,table2!A2102:J4436,5,FALSE)</f>
        <v>No</v>
      </c>
      <c r="G2102" t="str">
        <f>VLOOKUP(A2102,table2!A2102:J4436,6,FALSE)</f>
        <v>No</v>
      </c>
      <c r="H2102" s="26">
        <f>VLOOKUP(A2102,table2!A2102:J4436,7,FALSE)</f>
        <v>0</v>
      </c>
      <c r="I2102" t="str">
        <f>VLOOKUP(A2102,table2!A2102:J4436,8,FALSE)</f>
        <v>No</v>
      </c>
      <c r="J2102" t="str">
        <f>VLOOKUP(A2102,table2!A2102:J4436,9,FALSE)</f>
        <v>OVER WEIGHT</v>
      </c>
      <c r="K2102" t="str">
        <f>VLOOKUP(A2102,table2!A2102:J4436,10,FALSE)</f>
        <v>DIABETES</v>
      </c>
      <c r="L2102" s="22">
        <f>VLOOKUP(A2102,table3__3[],4,FALSE)</f>
        <v>34456</v>
      </c>
      <c r="M2102" s="22" t="str">
        <f>VLOOKUP(A2102,table3__3[],5,FALSE)</f>
        <v>tier - 1</v>
      </c>
      <c r="N2102" t="str">
        <f>VLOOKUP(A2102,table3__3[],6,)</f>
        <v>tier - 2</v>
      </c>
      <c r="O2102" t="str">
        <f>VLOOKUP(A2102,table3__3[],7,FALSE)</f>
        <v>R1011</v>
      </c>
      <c r="P2102" s="8">
        <f>VLOOKUP(A2102,table3__3[],8,FALSE)</f>
        <v>32</v>
      </c>
      <c r="Q2102">
        <f>VLOOKUP(A2101,table3__3[],8,)</f>
        <v>19</v>
      </c>
    </row>
    <row r="2103" spans="1:17" x14ac:dyDescent="0.3">
      <c r="A2103" s="13" t="s">
        <v>263</v>
      </c>
      <c r="B2103" s="14" t="s">
        <v>7403</v>
      </c>
      <c r="C2103">
        <f>VLOOKUP(A2103,table2!A2103:J4437,2,FALSE)</f>
        <v>31.73</v>
      </c>
      <c r="D2103">
        <f>VLOOKUP(A2103,table2!A2103:J4437,3,FALSE)</f>
        <v>4.78</v>
      </c>
      <c r="E2103" t="str">
        <f>VLOOKUP(A2103,table2!A2103:J4437,4,FALSE)</f>
        <v>Yes</v>
      </c>
      <c r="F2103" t="str">
        <f>VLOOKUP(A2103,table2!A2103:J4437,5,FALSE)</f>
        <v>Yes</v>
      </c>
      <c r="G2103" t="str">
        <f>VLOOKUP(A2103,table2!A2103:J4437,6,FALSE)</f>
        <v>No</v>
      </c>
      <c r="H2103" s="26">
        <f>VLOOKUP(A2103,table2!A2103:J4437,7,FALSE)</f>
        <v>2</v>
      </c>
      <c r="I2103" t="str">
        <f>VLOOKUP(A2103,table2!A2103:J4437,8,FALSE)</f>
        <v>No</v>
      </c>
      <c r="J2103" t="str">
        <f>VLOOKUP(A2103,table2!A2103:J4437,9,FALSE)</f>
        <v>OBESITY</v>
      </c>
      <c r="K2103" t="str">
        <f>VLOOKUP(A2103,table2!A2103:J4437,10,FALSE)</f>
        <v>NORMAL</v>
      </c>
      <c r="L2103" s="22">
        <f>VLOOKUP(A2103,table3__3[],4,FALSE)</f>
        <v>34473</v>
      </c>
      <c r="M2103" s="22" t="str">
        <f>VLOOKUP(A2103,table3__3[],5,FALSE)</f>
        <v>tier - 1</v>
      </c>
      <c r="N2103" t="str">
        <f>VLOOKUP(A2103,table3__3[],6,)</f>
        <v>tier - 3</v>
      </c>
      <c r="O2103" t="str">
        <f>VLOOKUP(A2103,table3__3[],7,FALSE)</f>
        <v>R1011</v>
      </c>
      <c r="P2103" s="8">
        <f>VLOOKUP(A2103,table3__3[],8,FALSE)</f>
        <v>24</v>
      </c>
      <c r="Q2103">
        <f>VLOOKUP(A2102,table3__3[],8,)</f>
        <v>32</v>
      </c>
    </row>
    <row r="2104" spans="1:17" x14ac:dyDescent="0.3">
      <c r="A2104" s="11" t="s">
        <v>262</v>
      </c>
      <c r="B2104" s="12" t="s">
        <v>8029</v>
      </c>
      <c r="C2104">
        <f>VLOOKUP(A2104,table2!A2104:J4438,2,FALSE)</f>
        <v>28.88</v>
      </c>
      <c r="D2104">
        <f>VLOOKUP(A2104,table2!A2104:J4438,3,FALSE)</f>
        <v>6.09</v>
      </c>
      <c r="E2104" t="str">
        <f>VLOOKUP(A2104,table2!A2104:J4438,4,FALSE)</f>
        <v>Yes</v>
      </c>
      <c r="F2104" t="str">
        <f>VLOOKUP(A2104,table2!A2104:J4438,5,FALSE)</f>
        <v>Yes</v>
      </c>
      <c r="G2104" t="str">
        <f>VLOOKUP(A2104,table2!A2104:J4438,6,FALSE)</f>
        <v>No</v>
      </c>
      <c r="H2104" s="26">
        <f>VLOOKUP(A2104,table2!A2104:J4438,7,FALSE)</f>
        <v>2</v>
      </c>
      <c r="I2104" t="str">
        <f>VLOOKUP(A2104,table2!A2104:J4438,8,FALSE)</f>
        <v>No</v>
      </c>
      <c r="J2104" t="str">
        <f>VLOOKUP(A2104,table2!A2104:J4438,9,FALSE)</f>
        <v>OVER WEIGHT</v>
      </c>
      <c r="K2104" t="str">
        <f>VLOOKUP(A2104,table2!A2104:J4438,10,FALSE)</f>
        <v>PREDIABETES</v>
      </c>
      <c r="L2104" s="22">
        <f>VLOOKUP(A2104,table3__3[],4,FALSE)</f>
        <v>34543</v>
      </c>
      <c r="M2104" s="22" t="str">
        <f>VLOOKUP(A2104,table3__3[],5,FALSE)</f>
        <v>tier - 2</v>
      </c>
      <c r="N2104" t="str">
        <f>VLOOKUP(A2104,table3__3[],6,)</f>
        <v>tier - 3</v>
      </c>
      <c r="O2104" t="str">
        <f>VLOOKUP(A2104,table3__3[],7,FALSE)</f>
        <v>R1011</v>
      </c>
      <c r="P2104" s="8">
        <f>VLOOKUP(A2104,table3__3[],8,FALSE)</f>
        <v>46</v>
      </c>
      <c r="Q2104">
        <f>VLOOKUP(A2103,table3__3[],8,)</f>
        <v>24</v>
      </c>
    </row>
    <row r="2105" spans="1:17" x14ac:dyDescent="0.3">
      <c r="A2105" s="13" t="s">
        <v>261</v>
      </c>
      <c r="B2105" s="14" t="s">
        <v>4750</v>
      </c>
      <c r="C2105">
        <f>VLOOKUP(A2105,table2!A2105:J4439,2,FALSE)</f>
        <v>25.555</v>
      </c>
      <c r="D2105">
        <f>VLOOKUP(A2105,table2!A2105:J4439,3,FALSE)</f>
        <v>5.1100000000000003</v>
      </c>
      <c r="E2105" t="str">
        <f>VLOOKUP(A2105,table2!A2105:J4439,4,FALSE)</f>
        <v>No</v>
      </c>
      <c r="F2105" t="str">
        <f>VLOOKUP(A2105,table2!A2105:J4439,5,FALSE)</f>
        <v>No</v>
      </c>
      <c r="G2105" t="str">
        <f>VLOOKUP(A2105,table2!A2105:J4439,6,FALSE)</f>
        <v>Yes</v>
      </c>
      <c r="H2105" s="26">
        <f>VLOOKUP(A2105,table2!A2105:J4439,7,FALSE)</f>
        <v>1</v>
      </c>
      <c r="I2105" t="str">
        <f>VLOOKUP(A2105,table2!A2105:J4439,8,FALSE)</f>
        <v>No</v>
      </c>
      <c r="J2105" t="str">
        <f>VLOOKUP(A2105,table2!A2105:J4439,9,FALSE)</f>
        <v>OVER WEIGHT</v>
      </c>
      <c r="K2105" t="str">
        <f>VLOOKUP(A2105,table2!A2105:J4439,10,FALSE)</f>
        <v>NORMAL</v>
      </c>
      <c r="L2105" s="22">
        <f>VLOOKUP(A2105,table3__3[],4,FALSE)</f>
        <v>34618</v>
      </c>
      <c r="M2105" s="22" t="str">
        <f>VLOOKUP(A2105,table3__3[],5,FALSE)</f>
        <v>tier - 1</v>
      </c>
      <c r="N2105" t="str">
        <f>VLOOKUP(A2105,table3__3[],6,)</f>
        <v>tier - 3</v>
      </c>
      <c r="O2105" t="str">
        <f>VLOOKUP(A2105,table3__3[],7,FALSE)</f>
        <v>R1016</v>
      </c>
      <c r="P2105" s="8">
        <f>VLOOKUP(A2105,table3__3[],8,FALSE)</f>
        <v>18</v>
      </c>
      <c r="Q2105">
        <f>VLOOKUP(A2104,table3__3[],8,)</f>
        <v>46</v>
      </c>
    </row>
    <row r="2106" spans="1:17" x14ac:dyDescent="0.3">
      <c r="A2106" s="11" t="s">
        <v>260</v>
      </c>
      <c r="B2106" s="12" t="s">
        <v>8031</v>
      </c>
      <c r="C2106">
        <f>VLOOKUP(A2106,table2!A2106:J4440,2,FALSE)</f>
        <v>37.29</v>
      </c>
      <c r="D2106">
        <f>VLOOKUP(A2106,table2!A2106:J4440,3,FALSE)</f>
        <v>4.46</v>
      </c>
      <c r="E2106" t="str">
        <f>VLOOKUP(A2106,table2!A2106:J4440,4,FALSE)</f>
        <v>No</v>
      </c>
      <c r="F2106" t="str">
        <f>VLOOKUP(A2106,table2!A2106:J4440,5,FALSE)</f>
        <v>Yes</v>
      </c>
      <c r="G2106" t="str">
        <f>VLOOKUP(A2106,table2!A2106:J4440,6,FALSE)</f>
        <v>No</v>
      </c>
      <c r="H2106" s="26">
        <f>VLOOKUP(A2106,table2!A2106:J4440,7,FALSE)</f>
        <v>1</v>
      </c>
      <c r="I2106" t="str">
        <f>VLOOKUP(A2106,table2!A2106:J4440,8,FALSE)</f>
        <v>No</v>
      </c>
      <c r="J2106" t="str">
        <f>VLOOKUP(A2106,table2!A2106:J4440,9,FALSE)</f>
        <v>OBESITY</v>
      </c>
      <c r="K2106" t="str">
        <f>VLOOKUP(A2106,table2!A2106:J4440,10,FALSE)</f>
        <v>NORMAL</v>
      </c>
      <c r="L2106" s="22">
        <f>VLOOKUP(A2106,table3__3[],4,FALSE)</f>
        <v>34672</v>
      </c>
      <c r="M2106" s="22" t="str">
        <f>VLOOKUP(A2106,table3__3[],5,FALSE)</f>
        <v>tier - 1</v>
      </c>
      <c r="N2106" t="str">
        <f>VLOOKUP(A2106,table3__3[],6,)</f>
        <v>tier - 3</v>
      </c>
      <c r="O2106" t="str">
        <f>VLOOKUP(A2106,table3__3[],7,FALSE)</f>
        <v>R1013</v>
      </c>
      <c r="P2106" s="8">
        <f>VLOOKUP(A2106,table3__3[],8,FALSE)</f>
        <v>28</v>
      </c>
      <c r="Q2106">
        <f>VLOOKUP(A2105,table3__3[],8,)</f>
        <v>18</v>
      </c>
    </row>
    <row r="2107" spans="1:17" x14ac:dyDescent="0.3">
      <c r="A2107" s="13" t="s">
        <v>259</v>
      </c>
      <c r="B2107" s="14" t="s">
        <v>8033</v>
      </c>
      <c r="C2107">
        <f>VLOOKUP(A2107,table2!A2107:J4441,2,FALSE)</f>
        <v>40.28</v>
      </c>
      <c r="D2107">
        <f>VLOOKUP(A2107,table2!A2107:J4441,3,FALSE)</f>
        <v>6.11</v>
      </c>
      <c r="E2107" t="str">
        <f>VLOOKUP(A2107,table2!A2107:J4441,4,FALSE)</f>
        <v>No</v>
      </c>
      <c r="F2107" t="str">
        <f>VLOOKUP(A2107,table2!A2107:J4441,5,FALSE)</f>
        <v>Yes</v>
      </c>
      <c r="G2107" t="str">
        <f>VLOOKUP(A2107,table2!A2107:J4441,6,FALSE)</f>
        <v>No</v>
      </c>
      <c r="H2107" s="26">
        <f>VLOOKUP(A2107,table2!A2107:J4441,7,FALSE)</f>
        <v>1</v>
      </c>
      <c r="I2107" t="str">
        <f>VLOOKUP(A2107,table2!A2107:J4441,8,FALSE)</f>
        <v>No</v>
      </c>
      <c r="J2107" t="str">
        <f>VLOOKUP(A2107,table2!A2107:J4441,9,FALSE)</f>
        <v>OBESITY</v>
      </c>
      <c r="K2107" t="str">
        <f>VLOOKUP(A2107,table2!A2107:J4441,10,FALSE)</f>
        <v>PREDIABETES</v>
      </c>
      <c r="L2107" s="22">
        <f>VLOOKUP(A2107,table3__3[],4,FALSE)</f>
        <v>34780</v>
      </c>
      <c r="M2107" s="22" t="str">
        <f>VLOOKUP(A2107,table3__3[],5,FALSE)</f>
        <v>tier - 1</v>
      </c>
      <c r="N2107" t="str">
        <f>VLOOKUP(A2107,table3__3[],6,)</f>
        <v>tier - 2</v>
      </c>
      <c r="O2107" t="str">
        <f>VLOOKUP(A2107,table3__3[],7,FALSE)</f>
        <v>R1011</v>
      </c>
      <c r="P2107" s="8">
        <f>VLOOKUP(A2107,table3__3[],8,FALSE)</f>
        <v>19</v>
      </c>
      <c r="Q2107">
        <f>VLOOKUP(A2106,table3__3[],8,)</f>
        <v>28</v>
      </c>
    </row>
    <row r="2108" spans="1:17" x14ac:dyDescent="0.3">
      <c r="A2108" s="11" t="s">
        <v>258</v>
      </c>
      <c r="B2108" s="12" t="s">
        <v>8035</v>
      </c>
      <c r="C2108">
        <f>VLOOKUP(A2108,table2!A2108:J4442,2,FALSE)</f>
        <v>40.185000000000002</v>
      </c>
      <c r="D2108">
        <f>VLOOKUP(A2108,table2!A2108:J4442,3,FALSE)</f>
        <v>4.66</v>
      </c>
      <c r="E2108" t="str">
        <f>VLOOKUP(A2108,table2!A2108:J4442,4,FALSE)</f>
        <v>No</v>
      </c>
      <c r="F2108" t="str">
        <f>VLOOKUP(A2108,table2!A2108:J4442,5,FALSE)</f>
        <v>Yes</v>
      </c>
      <c r="G2108" t="str">
        <f>VLOOKUP(A2108,table2!A2108:J4442,6,FALSE)</f>
        <v>No</v>
      </c>
      <c r="H2108" s="26">
        <f>VLOOKUP(A2108,table2!A2108:J4442,7,FALSE)</f>
        <v>1</v>
      </c>
      <c r="I2108" t="str">
        <f>VLOOKUP(A2108,table2!A2108:J4442,8,FALSE)</f>
        <v>No</v>
      </c>
      <c r="J2108" t="str">
        <f>VLOOKUP(A2108,table2!A2108:J4442,9,FALSE)</f>
        <v>OBESITY</v>
      </c>
      <c r="K2108" t="str">
        <f>VLOOKUP(A2108,table2!A2108:J4442,10,FALSE)</f>
        <v>NORMAL</v>
      </c>
      <c r="L2108" s="22">
        <f>VLOOKUP(A2108,table3__3[],4,FALSE)</f>
        <v>34806</v>
      </c>
      <c r="M2108" s="22" t="str">
        <f>VLOOKUP(A2108,table3__3[],5,FALSE)</f>
        <v>tier - 1</v>
      </c>
      <c r="N2108" t="str">
        <f>VLOOKUP(A2108,table3__3[],6,)</f>
        <v>tier - 2</v>
      </c>
      <c r="O2108" t="str">
        <f>VLOOKUP(A2108,table3__3[],7,FALSE)</f>
        <v>R1013</v>
      </c>
      <c r="P2108" s="8">
        <f>VLOOKUP(A2108,table3__3[],8,FALSE)</f>
        <v>27</v>
      </c>
      <c r="Q2108">
        <f>VLOOKUP(A2107,table3__3[],8,)</f>
        <v>19</v>
      </c>
    </row>
    <row r="2109" spans="1:17" x14ac:dyDescent="0.3">
      <c r="A2109" s="13" t="s">
        <v>257</v>
      </c>
      <c r="B2109" s="14" t="s">
        <v>8037</v>
      </c>
      <c r="C2109">
        <f>VLOOKUP(A2109,table2!A2109:J4443,2,FALSE)</f>
        <v>23.57</v>
      </c>
      <c r="D2109">
        <f>VLOOKUP(A2109,table2!A2109:J4443,3,FALSE)</f>
        <v>6.14</v>
      </c>
      <c r="E2109" t="str">
        <f>VLOOKUP(A2109,table2!A2109:J4443,4,FALSE)</f>
        <v>No</v>
      </c>
      <c r="F2109" t="str">
        <f>VLOOKUP(A2109,table2!A2109:J4443,5,FALSE)</f>
        <v>No</v>
      </c>
      <c r="G2109" t="str">
        <f>VLOOKUP(A2109,table2!A2109:J4443,6,FALSE)</f>
        <v>No</v>
      </c>
      <c r="H2109" s="26">
        <f>VLOOKUP(A2109,table2!A2109:J4443,7,FALSE)</f>
        <v>0</v>
      </c>
      <c r="I2109" t="str">
        <f>VLOOKUP(A2109,table2!A2109:J4443,8,FALSE)</f>
        <v>No</v>
      </c>
      <c r="J2109" t="str">
        <f>VLOOKUP(A2109,table2!A2109:J4443,9,FALSE)</f>
        <v>NORMAL WEIGHT</v>
      </c>
      <c r="K2109" t="str">
        <f>VLOOKUP(A2109,table2!A2109:J4443,10,FALSE)</f>
        <v>PREDIABETES</v>
      </c>
      <c r="L2109" s="22">
        <f>VLOOKUP(A2109,table3__3[],4,FALSE)</f>
        <v>34829</v>
      </c>
      <c r="M2109" s="22" t="str">
        <f>VLOOKUP(A2109,table3__3[],5,FALSE)</f>
        <v>tier - 1</v>
      </c>
      <c r="N2109" t="str">
        <f>VLOOKUP(A2109,table3__3[],6,)</f>
        <v>tier - 3</v>
      </c>
      <c r="O2109" t="str">
        <f>VLOOKUP(A2109,table3__3[],7,FALSE)</f>
        <v>R1011</v>
      </c>
      <c r="P2109" s="8">
        <f>VLOOKUP(A2109,table3__3[],8,FALSE)</f>
        <v>19</v>
      </c>
      <c r="Q2109">
        <f>VLOOKUP(A2108,table3__3[],8,)</f>
        <v>27</v>
      </c>
    </row>
    <row r="2110" spans="1:17" x14ac:dyDescent="0.3">
      <c r="A2110" s="11" t="s">
        <v>256</v>
      </c>
      <c r="B2110" s="12" t="s">
        <v>5581</v>
      </c>
      <c r="C2110">
        <f>VLOOKUP(A2110,table2!A2110:J4444,2,FALSE)</f>
        <v>35.625</v>
      </c>
      <c r="D2110">
        <f>VLOOKUP(A2110,table2!A2110:J4444,3,FALSE)</f>
        <v>6.21</v>
      </c>
      <c r="E2110" t="str">
        <f>VLOOKUP(A2110,table2!A2110:J4444,4,FALSE)</f>
        <v>No</v>
      </c>
      <c r="F2110" t="str">
        <f>VLOOKUP(A2110,table2!A2110:J4444,5,FALSE)</f>
        <v>Yes</v>
      </c>
      <c r="G2110" t="str">
        <f>VLOOKUP(A2110,table2!A2110:J4444,6,FALSE)</f>
        <v>No</v>
      </c>
      <c r="H2110" s="26">
        <f>VLOOKUP(A2110,table2!A2110:J4444,7,FALSE)</f>
        <v>1</v>
      </c>
      <c r="I2110" t="str">
        <f>VLOOKUP(A2110,table2!A2110:J4444,8,FALSE)</f>
        <v>No</v>
      </c>
      <c r="J2110" t="str">
        <f>VLOOKUP(A2110,table2!A2110:J4444,9,FALSE)</f>
        <v>OBESITY</v>
      </c>
      <c r="K2110" t="str">
        <f>VLOOKUP(A2110,table2!A2110:J4444,10,FALSE)</f>
        <v>PREDIABETES</v>
      </c>
      <c r="L2110" s="22">
        <f>VLOOKUP(A2110,table3__3[],4,FALSE)</f>
        <v>34839</v>
      </c>
      <c r="M2110" s="22" t="str">
        <f>VLOOKUP(A2110,table3__3[],5,FALSE)</f>
        <v>tier - 2</v>
      </c>
      <c r="N2110" t="str">
        <f>VLOOKUP(A2110,table3__3[],6,)</f>
        <v>tier - 3</v>
      </c>
      <c r="O2110" t="str">
        <f>VLOOKUP(A2110,table3__3[],7,FALSE)</f>
        <v>R1011</v>
      </c>
      <c r="P2110" s="8">
        <f>VLOOKUP(A2110,table3__3[],8,FALSE)</f>
        <v>27</v>
      </c>
      <c r="Q2110">
        <f>VLOOKUP(A2109,table3__3[],8,)</f>
        <v>19</v>
      </c>
    </row>
    <row r="2111" spans="1:17" x14ac:dyDescent="0.3">
      <c r="A2111" s="13" t="s">
        <v>255</v>
      </c>
      <c r="B2111" s="14" t="s">
        <v>8040</v>
      </c>
      <c r="C2111">
        <f>VLOOKUP(A2111,table2!A2111:J4445,2,FALSE)</f>
        <v>33.155000000000001</v>
      </c>
      <c r="D2111">
        <f>VLOOKUP(A2111,table2!A2111:J4445,3,FALSE)</f>
        <v>4.5999999999999996</v>
      </c>
      <c r="E2111" t="str">
        <f>VLOOKUP(A2111,table2!A2111:J4445,4,FALSE)</f>
        <v>No</v>
      </c>
      <c r="F2111" t="str">
        <f>VLOOKUP(A2111,table2!A2111:J4445,5,FALSE)</f>
        <v>Yes</v>
      </c>
      <c r="G2111" t="str">
        <f>VLOOKUP(A2111,table2!A2111:J4445,6,FALSE)</f>
        <v>No</v>
      </c>
      <c r="H2111" s="26">
        <f>VLOOKUP(A2111,table2!A2111:J4445,7,FALSE)</f>
        <v>1</v>
      </c>
      <c r="I2111" t="str">
        <f>VLOOKUP(A2111,table2!A2111:J4445,8,FALSE)</f>
        <v>No</v>
      </c>
      <c r="J2111" t="str">
        <f>VLOOKUP(A2111,table2!A2111:J4445,9,FALSE)</f>
        <v>OBESITY</v>
      </c>
      <c r="K2111" t="str">
        <f>VLOOKUP(A2111,table2!A2111:J4445,10,FALSE)</f>
        <v>NORMAL</v>
      </c>
      <c r="L2111" s="22">
        <f>VLOOKUP(A2111,table3__3[],4,FALSE)</f>
        <v>34941</v>
      </c>
      <c r="M2111" s="22" t="str">
        <f>VLOOKUP(A2111,table3__3[],5,FALSE)</f>
        <v>tier - 2</v>
      </c>
      <c r="N2111" t="str">
        <f>VLOOKUP(A2111,table3__3[],6,)</f>
        <v>tier - 3</v>
      </c>
      <c r="O2111" t="str">
        <f>VLOOKUP(A2111,table3__3[],7,FALSE)</f>
        <v>R1011</v>
      </c>
      <c r="P2111" s="8">
        <f>VLOOKUP(A2111,table3__3[],8,FALSE)</f>
        <v>39</v>
      </c>
      <c r="Q2111">
        <f>VLOOKUP(A2110,table3__3[],8,)</f>
        <v>27</v>
      </c>
    </row>
    <row r="2112" spans="1:17" x14ac:dyDescent="0.3">
      <c r="A2112" s="11" t="s">
        <v>254</v>
      </c>
      <c r="B2112" s="12" t="s">
        <v>8042</v>
      </c>
      <c r="C2112">
        <f>VLOOKUP(A2112,table2!A2112:J4446,2,FALSE)</f>
        <v>31.92</v>
      </c>
      <c r="D2112">
        <f>VLOOKUP(A2112,table2!A2112:J4446,3,FALSE)</f>
        <v>5.04</v>
      </c>
      <c r="E2112" t="str">
        <f>VLOOKUP(A2112,table2!A2112:J4446,4,FALSE)</f>
        <v>No</v>
      </c>
      <c r="F2112" t="str">
        <f>VLOOKUP(A2112,table2!A2112:J4446,5,FALSE)</f>
        <v>Yes</v>
      </c>
      <c r="G2112" t="str">
        <f>VLOOKUP(A2112,table2!A2112:J4446,6,FALSE)</f>
        <v>No</v>
      </c>
      <c r="H2112" s="26">
        <f>VLOOKUP(A2112,table2!A2112:J4446,7,FALSE)</f>
        <v>1</v>
      </c>
      <c r="I2112" t="str">
        <f>VLOOKUP(A2112,table2!A2112:J4446,8,FALSE)</f>
        <v>No</v>
      </c>
      <c r="J2112" t="str">
        <f>VLOOKUP(A2112,table2!A2112:J4446,9,FALSE)</f>
        <v>OBESITY</v>
      </c>
      <c r="K2112" t="str">
        <f>VLOOKUP(A2112,table2!A2112:J4446,10,FALSE)</f>
        <v>NORMAL</v>
      </c>
      <c r="L2112" s="22">
        <f>VLOOKUP(A2112,table3__3[],4,FALSE)</f>
        <v>34976</v>
      </c>
      <c r="M2112" s="22" t="str">
        <f>VLOOKUP(A2112,table3__3[],5,FALSE)</f>
        <v>tier - 2</v>
      </c>
      <c r="N2112" t="str">
        <f>VLOOKUP(A2112,table3__3[],6,)</f>
        <v>tier - 2</v>
      </c>
      <c r="O2112" t="str">
        <f>VLOOKUP(A2112,table3__3[],7,FALSE)</f>
        <v>R1011</v>
      </c>
      <c r="P2112" s="8">
        <f>VLOOKUP(A2112,table3__3[],8,FALSE)</f>
        <v>55</v>
      </c>
      <c r="Q2112">
        <f>VLOOKUP(A2111,table3__3[],8,)</f>
        <v>39</v>
      </c>
    </row>
    <row r="2113" spans="1:17" x14ac:dyDescent="0.3">
      <c r="A2113" s="13" t="s">
        <v>253</v>
      </c>
      <c r="B2113" s="14" t="s">
        <v>8044</v>
      </c>
      <c r="C2113">
        <f>VLOOKUP(A2113,table2!A2113:J4447,2,FALSE)</f>
        <v>30.305</v>
      </c>
      <c r="D2113">
        <f>VLOOKUP(A2113,table2!A2113:J4447,3,FALSE)</f>
        <v>5.08</v>
      </c>
      <c r="E2113" t="str">
        <f>VLOOKUP(A2113,table2!A2113:J4447,4,FALSE)</f>
        <v>No</v>
      </c>
      <c r="F2113" t="str">
        <f>VLOOKUP(A2113,table2!A2113:J4447,5,FALSE)</f>
        <v>Yes</v>
      </c>
      <c r="G2113" t="str">
        <f>VLOOKUP(A2113,table2!A2113:J4447,6,FALSE)</f>
        <v>No</v>
      </c>
      <c r="H2113" s="26">
        <f>VLOOKUP(A2113,table2!A2113:J4447,7,FALSE)</f>
        <v>1</v>
      </c>
      <c r="I2113" t="str">
        <f>VLOOKUP(A2113,table2!A2113:J4447,8,FALSE)</f>
        <v>No</v>
      </c>
      <c r="J2113" t="str">
        <f>VLOOKUP(A2113,table2!A2113:J4447,9,FALSE)</f>
        <v>OBESITY</v>
      </c>
      <c r="K2113" t="str">
        <f>VLOOKUP(A2113,table2!A2113:J4447,10,FALSE)</f>
        <v>NORMAL</v>
      </c>
      <c r="L2113" s="22">
        <f>VLOOKUP(A2113,table3__3[],4,FALSE)</f>
        <v>34976</v>
      </c>
      <c r="M2113" s="22" t="str">
        <f>VLOOKUP(A2113,table3__3[],5,FALSE)</f>
        <v>tier - 2</v>
      </c>
      <c r="N2113" t="str">
        <f>VLOOKUP(A2113,table3__3[],6,)</f>
        <v>tier - 1</v>
      </c>
      <c r="O2113" t="str">
        <f>VLOOKUP(A2113,table3__3[],7,FALSE)</f>
        <v>R1011</v>
      </c>
      <c r="P2113" s="8">
        <f>VLOOKUP(A2113,table3__3[],8,FALSE)</f>
        <v>24</v>
      </c>
      <c r="Q2113">
        <f>VLOOKUP(A2112,table3__3[],8,)</f>
        <v>55</v>
      </c>
    </row>
    <row r="2114" spans="1:17" x14ac:dyDescent="0.3">
      <c r="A2114" s="11" t="s">
        <v>252</v>
      </c>
      <c r="B2114" s="12" t="s">
        <v>8046</v>
      </c>
      <c r="C2114">
        <f>VLOOKUP(A2114,table2!A2114:J4448,2,FALSE)</f>
        <v>30.114999999999998</v>
      </c>
      <c r="D2114">
        <f>VLOOKUP(A2114,table2!A2114:J4448,3,FALSE)</f>
        <v>4.38</v>
      </c>
      <c r="E2114" t="str">
        <f>VLOOKUP(A2114,table2!A2114:J4448,4,FALSE)</f>
        <v>No</v>
      </c>
      <c r="F2114" t="str">
        <f>VLOOKUP(A2114,table2!A2114:J4448,5,FALSE)</f>
        <v>Yes</v>
      </c>
      <c r="G2114" t="str">
        <f>VLOOKUP(A2114,table2!A2114:J4448,6,FALSE)</f>
        <v>No</v>
      </c>
      <c r="H2114" s="26">
        <f>VLOOKUP(A2114,table2!A2114:J4448,7,FALSE)</f>
        <v>1</v>
      </c>
      <c r="I2114" t="str">
        <f>VLOOKUP(A2114,table2!A2114:J4448,8,FALSE)</f>
        <v>No</v>
      </c>
      <c r="J2114" t="str">
        <f>VLOOKUP(A2114,table2!A2114:J4448,9,FALSE)</f>
        <v>OBESITY</v>
      </c>
      <c r="K2114" t="str">
        <f>VLOOKUP(A2114,table2!A2114:J4448,10,FALSE)</f>
        <v>NORMAL</v>
      </c>
      <c r="L2114" s="22">
        <f>VLOOKUP(A2114,table3__3[],4,FALSE)</f>
        <v>34980</v>
      </c>
      <c r="M2114" s="22" t="str">
        <f>VLOOKUP(A2114,table3__3[],5,FALSE)</f>
        <v>tier - 2</v>
      </c>
      <c r="N2114" t="str">
        <f>VLOOKUP(A2114,table3__3[],6,)</f>
        <v>tier - 2</v>
      </c>
      <c r="O2114" t="str">
        <f>VLOOKUP(A2114,table3__3[],7,FALSE)</f>
        <v>R1011</v>
      </c>
      <c r="P2114" s="8">
        <f>VLOOKUP(A2114,table3__3[],8,FALSE)</f>
        <v>25</v>
      </c>
      <c r="Q2114">
        <f>VLOOKUP(A2113,table3__3[],8,)</f>
        <v>24</v>
      </c>
    </row>
    <row r="2115" spans="1:17" x14ac:dyDescent="0.3">
      <c r="A2115" s="13" t="s">
        <v>251</v>
      </c>
      <c r="B2115" s="14" t="s">
        <v>8047</v>
      </c>
      <c r="C2115">
        <f>VLOOKUP(A2115,table2!A2115:J4449,2,FALSE)</f>
        <v>24.09</v>
      </c>
      <c r="D2115">
        <f>VLOOKUP(A2115,table2!A2115:J4449,3,FALSE)</f>
        <v>4.79</v>
      </c>
      <c r="E2115" t="str">
        <f>VLOOKUP(A2115,table2!A2115:J4449,4,FALSE)</f>
        <v>No</v>
      </c>
      <c r="F2115" t="str">
        <f>VLOOKUP(A2115,table2!A2115:J4449,5,FALSE)</f>
        <v>Yes</v>
      </c>
      <c r="G2115" t="str">
        <f>VLOOKUP(A2115,table2!A2115:J4449,6,FALSE)</f>
        <v>No</v>
      </c>
      <c r="H2115" s="26">
        <f>VLOOKUP(A2115,table2!A2115:J4449,7,FALSE)</f>
        <v>1</v>
      </c>
      <c r="I2115" t="str">
        <f>VLOOKUP(A2115,table2!A2115:J4449,8,FALSE)</f>
        <v>No</v>
      </c>
      <c r="J2115" t="str">
        <f>VLOOKUP(A2115,table2!A2115:J4449,9,FALSE)</f>
        <v>NORMAL WEIGHT</v>
      </c>
      <c r="K2115" t="str">
        <f>VLOOKUP(A2115,table2!A2115:J4449,10,FALSE)</f>
        <v>NORMAL</v>
      </c>
      <c r="L2115" s="22">
        <f>VLOOKUP(A2115,table3__3[],4,FALSE)</f>
        <v>35001</v>
      </c>
      <c r="M2115" s="22" t="str">
        <f>VLOOKUP(A2115,table3__3[],5,FALSE)</f>
        <v>tier - 2</v>
      </c>
      <c r="N2115" t="str">
        <f>VLOOKUP(A2115,table3__3[],6,)</f>
        <v>tier - 3</v>
      </c>
      <c r="O2115" t="str">
        <f>VLOOKUP(A2115,table3__3[],7,FALSE)</f>
        <v>R1011</v>
      </c>
      <c r="P2115" s="8">
        <f>VLOOKUP(A2115,table3__3[],8,FALSE)</f>
        <v>40</v>
      </c>
      <c r="Q2115">
        <f>VLOOKUP(A2114,table3__3[],8,)</f>
        <v>25</v>
      </c>
    </row>
    <row r="2116" spans="1:17" x14ac:dyDescent="0.3">
      <c r="A2116" s="11" t="s">
        <v>250</v>
      </c>
      <c r="B2116" s="12" t="s">
        <v>8048</v>
      </c>
      <c r="C2116">
        <f>VLOOKUP(A2116,table2!A2116:J4450,2,FALSE)</f>
        <v>28.215</v>
      </c>
      <c r="D2116">
        <f>VLOOKUP(A2116,table2!A2116:J4450,3,FALSE)</f>
        <v>4.21</v>
      </c>
      <c r="E2116" t="str">
        <f>VLOOKUP(A2116,table2!A2116:J4450,4,FALSE)</f>
        <v>No</v>
      </c>
      <c r="F2116" t="str">
        <f>VLOOKUP(A2116,table2!A2116:J4450,5,FALSE)</f>
        <v>Yes</v>
      </c>
      <c r="G2116" t="str">
        <f>VLOOKUP(A2116,table2!A2116:J4450,6,FALSE)</f>
        <v>No</v>
      </c>
      <c r="H2116" s="26">
        <f>VLOOKUP(A2116,table2!A2116:J4450,7,FALSE)</f>
        <v>1</v>
      </c>
      <c r="I2116" t="str">
        <f>VLOOKUP(A2116,table2!A2116:J4450,8,FALSE)</f>
        <v>No</v>
      </c>
      <c r="J2116" t="str">
        <f>VLOOKUP(A2116,table2!A2116:J4450,9,FALSE)</f>
        <v>OVER WEIGHT</v>
      </c>
      <c r="K2116" t="str">
        <f>VLOOKUP(A2116,table2!A2116:J4450,10,FALSE)</f>
        <v>NORMAL</v>
      </c>
      <c r="L2116" s="22">
        <f>VLOOKUP(A2116,table3__3[],4,FALSE)</f>
        <v>35051</v>
      </c>
      <c r="M2116" s="22" t="str">
        <f>VLOOKUP(A2116,table3__3[],5,FALSE)</f>
        <v>tier - 2</v>
      </c>
      <c r="N2116" t="str">
        <f>VLOOKUP(A2116,table3__3[],6,)</f>
        <v>tier - 1</v>
      </c>
      <c r="O2116" t="str">
        <f>VLOOKUP(A2116,table3__3[],7,FALSE)</f>
        <v>R1011</v>
      </c>
      <c r="P2116" s="8">
        <f>VLOOKUP(A2116,table3__3[],8,FALSE)</f>
        <v>47</v>
      </c>
      <c r="Q2116">
        <f>VLOOKUP(A2115,table3__3[],8,)</f>
        <v>40</v>
      </c>
    </row>
    <row r="2117" spans="1:17" x14ac:dyDescent="0.3">
      <c r="A2117" s="13" t="s">
        <v>248</v>
      </c>
      <c r="B2117" s="14" t="s">
        <v>8049</v>
      </c>
      <c r="C2117">
        <f>VLOOKUP(A2117,table2!A2117:J4451,2,FALSE)</f>
        <v>26.315000000000001</v>
      </c>
      <c r="D2117">
        <f>VLOOKUP(A2117,table2!A2117:J4451,3,FALSE)</f>
        <v>5.47</v>
      </c>
      <c r="E2117" t="str">
        <f>VLOOKUP(A2117,table2!A2117:J4451,4,FALSE)</f>
        <v>No</v>
      </c>
      <c r="F2117" t="str">
        <f>VLOOKUP(A2117,table2!A2117:J4451,5,FALSE)</f>
        <v>Yes</v>
      </c>
      <c r="G2117" t="str">
        <f>VLOOKUP(A2117,table2!A2117:J4451,6,FALSE)</f>
        <v>No</v>
      </c>
      <c r="H2117" s="26">
        <f>VLOOKUP(A2117,table2!A2117:J4451,7,FALSE)</f>
        <v>1</v>
      </c>
      <c r="I2117" t="str">
        <f>VLOOKUP(A2117,table2!A2117:J4451,8,FALSE)</f>
        <v>No</v>
      </c>
      <c r="J2117" t="str">
        <f>VLOOKUP(A2117,table2!A2117:J4451,9,FALSE)</f>
        <v>OVER WEIGHT</v>
      </c>
      <c r="K2117" t="str">
        <f>VLOOKUP(A2117,table2!A2117:J4451,10,FALSE)</f>
        <v>NORMAL</v>
      </c>
      <c r="L2117" s="22">
        <f>VLOOKUP(A2117,table3__3[],4,FALSE)</f>
        <v>35069</v>
      </c>
      <c r="M2117" s="22" t="str">
        <f>VLOOKUP(A2117,table3__3[],5,FALSE)</f>
        <v>tier - 1</v>
      </c>
      <c r="N2117" t="str">
        <f>VLOOKUP(A2117,table3__3[],6,)</f>
        <v>tier - 1</v>
      </c>
      <c r="O2117" t="str">
        <f>VLOOKUP(A2117,table3__3[],7,FALSE)</f>
        <v>R1017</v>
      </c>
      <c r="P2117" s="8">
        <f>VLOOKUP(A2117,table3__3[],8,FALSE)</f>
        <v>45</v>
      </c>
      <c r="Q2117">
        <f>VLOOKUP(A2116,table3__3[],8,)</f>
        <v>47</v>
      </c>
    </row>
    <row r="2118" spans="1:17" x14ac:dyDescent="0.3">
      <c r="A2118" s="11" t="s">
        <v>246</v>
      </c>
      <c r="B2118" s="12" t="s">
        <v>8051</v>
      </c>
      <c r="C2118">
        <f>VLOOKUP(A2118,table2!A2118:J4452,2,FALSE)</f>
        <v>25.08</v>
      </c>
      <c r="D2118">
        <f>VLOOKUP(A2118,table2!A2118:J4452,3,FALSE)</f>
        <v>5.09</v>
      </c>
      <c r="E2118" t="str">
        <f>VLOOKUP(A2118,table2!A2118:J4452,4,FALSE)</f>
        <v>No</v>
      </c>
      <c r="F2118" t="str">
        <f>VLOOKUP(A2118,table2!A2118:J4452,5,FALSE)</f>
        <v>Yes</v>
      </c>
      <c r="G2118" t="str">
        <f>VLOOKUP(A2118,table2!A2118:J4452,6,FALSE)</f>
        <v>No</v>
      </c>
      <c r="H2118" s="26">
        <f>VLOOKUP(A2118,table2!A2118:J4452,7,FALSE)</f>
        <v>1</v>
      </c>
      <c r="I2118" t="str">
        <f>VLOOKUP(A2118,table2!A2118:J4452,8,FALSE)</f>
        <v>No</v>
      </c>
      <c r="J2118" t="str">
        <f>VLOOKUP(A2118,table2!A2118:J4452,9,FALSE)</f>
        <v>OVER WEIGHT</v>
      </c>
      <c r="K2118" t="str">
        <f>VLOOKUP(A2118,table2!A2118:J4452,10,FALSE)</f>
        <v>NORMAL</v>
      </c>
      <c r="L2118" s="22">
        <f>VLOOKUP(A2118,table3__3[],4,FALSE)</f>
        <v>35148</v>
      </c>
      <c r="M2118" s="22" t="str">
        <f>VLOOKUP(A2118,table3__3[],5,FALSE)</f>
        <v>tier - 1</v>
      </c>
      <c r="N2118" t="str">
        <f>VLOOKUP(A2118,table3__3[],6,)</f>
        <v>tier - 1</v>
      </c>
      <c r="O2118" t="str">
        <f>VLOOKUP(A2118,table3__3[],7,FALSE)</f>
        <v>R1016</v>
      </c>
      <c r="P2118" s="8">
        <f>VLOOKUP(A2118,table3__3[],8,FALSE)</f>
        <v>24</v>
      </c>
      <c r="Q2118">
        <f>VLOOKUP(A2117,table3__3[],8,)</f>
        <v>45</v>
      </c>
    </row>
    <row r="2119" spans="1:17" x14ac:dyDescent="0.3">
      <c r="A2119" s="13" t="s">
        <v>245</v>
      </c>
      <c r="B2119" s="14" t="s">
        <v>8053</v>
      </c>
      <c r="C2119">
        <f>VLOOKUP(A2119,table2!A2119:J4453,2,FALSE)</f>
        <v>15.41</v>
      </c>
      <c r="D2119">
        <f>VLOOKUP(A2119,table2!A2119:J4453,3,FALSE)</f>
        <v>5.08</v>
      </c>
      <c r="E2119" t="str">
        <f>VLOOKUP(A2119,table2!A2119:J4453,4,FALSE)</f>
        <v>No</v>
      </c>
      <c r="F2119" t="str">
        <f>VLOOKUP(A2119,table2!A2119:J4453,5,FALSE)</f>
        <v>No</v>
      </c>
      <c r="G2119" t="str">
        <f>VLOOKUP(A2119,table2!A2119:J4453,6,FALSE)</f>
        <v>No</v>
      </c>
      <c r="H2119" s="26">
        <f>VLOOKUP(A2119,table2!A2119:J4453,7,FALSE)</f>
        <v>0</v>
      </c>
      <c r="I2119" t="str">
        <f>VLOOKUP(A2119,table2!A2119:J4453,8,FALSE)</f>
        <v>No</v>
      </c>
      <c r="J2119" t="str">
        <f>VLOOKUP(A2119,table2!A2119:J4453,9,FALSE)</f>
        <v>UNDER WEIGHT</v>
      </c>
      <c r="K2119" t="str">
        <f>VLOOKUP(A2119,table2!A2119:J4453,10,FALSE)</f>
        <v>NORMAL</v>
      </c>
      <c r="L2119" s="22">
        <f>VLOOKUP(A2119,table3__3[],4,FALSE)</f>
        <v>35160</v>
      </c>
      <c r="M2119" s="22" t="str">
        <f>VLOOKUP(A2119,table3__3[],5,FALSE)</f>
        <v>tier - 2</v>
      </c>
      <c r="N2119" t="str">
        <f>VLOOKUP(A2119,table3__3[],6,)</f>
        <v>tier - 2</v>
      </c>
      <c r="O2119" t="str">
        <f>VLOOKUP(A2119,table3__3[],7,FALSE)</f>
        <v>R1011</v>
      </c>
      <c r="P2119" s="8">
        <f>VLOOKUP(A2119,table3__3[],8,FALSE)</f>
        <v>55</v>
      </c>
      <c r="Q2119">
        <f>VLOOKUP(A2118,table3__3[],8,)</f>
        <v>24</v>
      </c>
    </row>
    <row r="2120" spans="1:17" x14ac:dyDescent="0.3">
      <c r="A2120" s="11" t="s">
        <v>244</v>
      </c>
      <c r="B2120" s="12" t="s">
        <v>8055</v>
      </c>
      <c r="C2120">
        <f>VLOOKUP(A2120,table2!A2120:J4454,2,FALSE)</f>
        <v>23.83</v>
      </c>
      <c r="D2120">
        <f>VLOOKUP(A2120,table2!A2120:J4454,3,FALSE)</f>
        <v>5.68</v>
      </c>
      <c r="E2120" t="str">
        <f>VLOOKUP(A2120,table2!A2120:J4454,4,FALSE)</f>
        <v>No</v>
      </c>
      <c r="F2120" t="str">
        <f>VLOOKUP(A2120,table2!A2120:J4454,5,FALSE)</f>
        <v>No</v>
      </c>
      <c r="G2120" t="str">
        <f>VLOOKUP(A2120,table2!A2120:J4454,6,FALSE)</f>
        <v>No</v>
      </c>
      <c r="H2120" s="26">
        <f>VLOOKUP(A2120,table2!A2120:J4454,7,FALSE)</f>
        <v>0</v>
      </c>
      <c r="I2120" t="str">
        <f>VLOOKUP(A2120,table2!A2120:J4454,8,FALSE)</f>
        <v>No</v>
      </c>
      <c r="J2120" t="str">
        <f>VLOOKUP(A2120,table2!A2120:J4454,9,FALSE)</f>
        <v>NORMAL WEIGHT</v>
      </c>
      <c r="K2120" t="str">
        <f>VLOOKUP(A2120,table2!A2120:J4454,10,FALSE)</f>
        <v>NORMAL</v>
      </c>
      <c r="L2120" s="22">
        <f>VLOOKUP(A2120,table3__3[],4,FALSE)</f>
        <v>35302</v>
      </c>
      <c r="M2120" s="22" t="str">
        <f>VLOOKUP(A2120,table3__3[],5,FALSE)</f>
        <v>tier - 1</v>
      </c>
      <c r="N2120" t="str">
        <f>VLOOKUP(A2120,table3__3[],6,)</f>
        <v>tier - 2</v>
      </c>
      <c r="O2120" t="str">
        <f>VLOOKUP(A2120,table3__3[],7,FALSE)</f>
        <v>R1011</v>
      </c>
      <c r="P2120" s="8">
        <f>VLOOKUP(A2120,table3__3[],8,FALSE)</f>
        <v>25</v>
      </c>
      <c r="Q2120">
        <f>VLOOKUP(A2119,table3__3[],8,)</f>
        <v>55</v>
      </c>
    </row>
    <row r="2121" spans="1:17" x14ac:dyDescent="0.3">
      <c r="A2121" s="13" t="s">
        <v>243</v>
      </c>
      <c r="B2121" s="14" t="s">
        <v>8056</v>
      </c>
      <c r="C2121">
        <f>VLOOKUP(A2121,table2!A2121:J4455,2,FALSE)</f>
        <v>36</v>
      </c>
      <c r="D2121">
        <f>VLOOKUP(A2121,table2!A2121:J4455,3,FALSE)</f>
        <v>4.66</v>
      </c>
      <c r="E2121" t="str">
        <f>VLOOKUP(A2121,table2!A2121:J4455,4,FALSE)</f>
        <v>No</v>
      </c>
      <c r="F2121" t="str">
        <f>VLOOKUP(A2121,table2!A2121:J4455,5,FALSE)</f>
        <v>Yes</v>
      </c>
      <c r="G2121" t="str">
        <f>VLOOKUP(A2121,table2!A2121:J4455,6,FALSE)</f>
        <v>No</v>
      </c>
      <c r="H2121" s="26">
        <f>VLOOKUP(A2121,table2!A2121:J4455,7,FALSE)</f>
        <v>1</v>
      </c>
      <c r="I2121" t="str">
        <f>VLOOKUP(A2121,table2!A2121:J4455,8,FALSE)</f>
        <v>No</v>
      </c>
      <c r="J2121" t="str">
        <f>VLOOKUP(A2121,table2!A2121:J4455,9,FALSE)</f>
        <v>OBESITY</v>
      </c>
      <c r="K2121" t="str">
        <f>VLOOKUP(A2121,table2!A2121:J4455,10,FALSE)</f>
        <v>NORMAL</v>
      </c>
      <c r="L2121" s="22">
        <f>VLOOKUP(A2121,table3__3[],4,FALSE)</f>
        <v>35316</v>
      </c>
      <c r="M2121" s="22" t="str">
        <f>VLOOKUP(A2121,table3__3[],5,FALSE)</f>
        <v>tier - 2</v>
      </c>
      <c r="N2121" t="str">
        <f>VLOOKUP(A2121,table3__3[],6,)</f>
        <v>tier - 1</v>
      </c>
      <c r="O2121" t="str">
        <f>VLOOKUP(A2121,table3__3[],7,FALSE)</f>
        <v>R1011</v>
      </c>
      <c r="P2121" s="8">
        <f>VLOOKUP(A2121,table3__3[],8,FALSE)</f>
        <v>34</v>
      </c>
      <c r="Q2121">
        <f>VLOOKUP(A2120,table3__3[],8,)</f>
        <v>25</v>
      </c>
    </row>
    <row r="2122" spans="1:17" x14ac:dyDescent="0.3">
      <c r="A2122" s="11" t="s">
        <v>242</v>
      </c>
      <c r="B2122" s="12" t="s">
        <v>8057</v>
      </c>
      <c r="C2122">
        <f>VLOOKUP(A2122,table2!A2122:J4456,2,FALSE)</f>
        <v>28.82</v>
      </c>
      <c r="D2122">
        <f>VLOOKUP(A2122,table2!A2122:J4456,3,FALSE)</f>
        <v>5.59</v>
      </c>
      <c r="E2122" t="str">
        <f>VLOOKUP(A2122,table2!A2122:J4456,4,FALSE)</f>
        <v>No</v>
      </c>
      <c r="F2122" t="str">
        <f>VLOOKUP(A2122,table2!A2122:J4456,5,FALSE)</f>
        <v>Yes</v>
      </c>
      <c r="G2122" t="str">
        <f>VLOOKUP(A2122,table2!A2122:J4456,6,FALSE)</f>
        <v>No</v>
      </c>
      <c r="H2122" s="26">
        <f>VLOOKUP(A2122,table2!A2122:J4456,7,FALSE)</f>
        <v>1</v>
      </c>
      <c r="I2122" t="str">
        <f>VLOOKUP(A2122,table2!A2122:J4456,8,FALSE)</f>
        <v>No</v>
      </c>
      <c r="J2122" t="str">
        <f>VLOOKUP(A2122,table2!A2122:J4456,9,FALSE)</f>
        <v>OVER WEIGHT</v>
      </c>
      <c r="K2122" t="str">
        <f>VLOOKUP(A2122,table2!A2122:J4456,10,FALSE)</f>
        <v>NORMAL</v>
      </c>
      <c r="L2122" s="22">
        <f>VLOOKUP(A2122,table3__3[],4,FALSE)</f>
        <v>35346</v>
      </c>
      <c r="M2122" s="22" t="str">
        <f>VLOOKUP(A2122,table3__3[],5,FALSE)</f>
        <v>tier - 2</v>
      </c>
      <c r="N2122" t="str">
        <f>VLOOKUP(A2122,table3__3[],6,)</f>
        <v>tier - 3</v>
      </c>
      <c r="O2122" t="str">
        <f>VLOOKUP(A2122,table3__3[],7,FALSE)</f>
        <v>R1011</v>
      </c>
      <c r="P2122" s="8">
        <f>VLOOKUP(A2122,table3__3[],8,FALSE)</f>
        <v>51</v>
      </c>
      <c r="Q2122">
        <f>VLOOKUP(A2121,table3__3[],8,)</f>
        <v>34</v>
      </c>
    </row>
    <row r="2123" spans="1:17" x14ac:dyDescent="0.3">
      <c r="A2123" s="13" t="s">
        <v>241</v>
      </c>
      <c r="B2123" s="14" t="s">
        <v>8059</v>
      </c>
      <c r="C2123">
        <f>VLOOKUP(A2123,table2!A2123:J4457,2,FALSE)</f>
        <v>28.05</v>
      </c>
      <c r="D2123">
        <f>VLOOKUP(A2123,table2!A2123:J4457,3,FALSE)</f>
        <v>6.2</v>
      </c>
      <c r="E2123" t="str">
        <f>VLOOKUP(A2123,table2!A2123:J4457,4,FALSE)</f>
        <v>No</v>
      </c>
      <c r="F2123" t="str">
        <f>VLOOKUP(A2123,table2!A2123:J4457,5,FALSE)</f>
        <v>Yes</v>
      </c>
      <c r="G2123" t="str">
        <f>VLOOKUP(A2123,table2!A2123:J4457,6,FALSE)</f>
        <v>No</v>
      </c>
      <c r="H2123" s="26">
        <f>VLOOKUP(A2123,table2!A2123:J4457,7,FALSE)</f>
        <v>1</v>
      </c>
      <c r="I2123" t="str">
        <f>VLOOKUP(A2123,table2!A2123:J4457,8,FALSE)</f>
        <v>No</v>
      </c>
      <c r="J2123" t="str">
        <f>VLOOKUP(A2123,table2!A2123:J4457,9,FALSE)</f>
        <v>OVER WEIGHT</v>
      </c>
      <c r="K2123" t="str">
        <f>VLOOKUP(A2123,table2!A2123:J4457,10,FALSE)</f>
        <v>PREDIABETES</v>
      </c>
      <c r="L2123" s="22">
        <f>VLOOKUP(A2123,table3__3[],4,FALSE)</f>
        <v>35492</v>
      </c>
      <c r="M2123" s="22" t="str">
        <f>VLOOKUP(A2123,table3__3[],5,FALSE)</f>
        <v>tier - 1</v>
      </c>
      <c r="N2123" t="str">
        <f>VLOOKUP(A2123,table3__3[],6,)</f>
        <v>tier - 2</v>
      </c>
      <c r="O2123" t="str">
        <f>VLOOKUP(A2123,table3__3[],7,FALSE)</f>
        <v>R1011</v>
      </c>
      <c r="P2123" s="8">
        <f>VLOOKUP(A2123,table3__3[],8,FALSE)</f>
        <v>34</v>
      </c>
      <c r="Q2123">
        <f>VLOOKUP(A2122,table3__3[],8,)</f>
        <v>51</v>
      </c>
    </row>
    <row r="2124" spans="1:17" x14ac:dyDescent="0.3">
      <c r="A2124" s="11" t="s">
        <v>240</v>
      </c>
      <c r="B2124" s="12" t="s">
        <v>8061</v>
      </c>
      <c r="C2124">
        <f>VLOOKUP(A2124,table2!A2124:J4458,2,FALSE)</f>
        <v>27.1</v>
      </c>
      <c r="D2124">
        <f>VLOOKUP(A2124,table2!A2124:J4458,3,FALSE)</f>
        <v>4.45</v>
      </c>
      <c r="E2124" t="str">
        <f>VLOOKUP(A2124,table2!A2124:J4458,4,FALSE)</f>
        <v>No</v>
      </c>
      <c r="F2124" t="str">
        <f>VLOOKUP(A2124,table2!A2124:J4458,5,FALSE)</f>
        <v>Yes</v>
      </c>
      <c r="G2124" t="str">
        <f>VLOOKUP(A2124,table2!A2124:J4458,6,FALSE)</f>
        <v>No</v>
      </c>
      <c r="H2124" s="26">
        <f>VLOOKUP(A2124,table2!A2124:J4458,7,FALSE)</f>
        <v>1</v>
      </c>
      <c r="I2124" t="str">
        <f>VLOOKUP(A2124,table2!A2124:J4458,8,FALSE)</f>
        <v>No</v>
      </c>
      <c r="J2124" t="str">
        <f>VLOOKUP(A2124,table2!A2124:J4458,9,FALSE)</f>
        <v>OVER WEIGHT</v>
      </c>
      <c r="K2124" t="str">
        <f>VLOOKUP(A2124,table2!A2124:J4458,10,FALSE)</f>
        <v>NORMAL</v>
      </c>
      <c r="L2124" s="22">
        <f>VLOOKUP(A2124,table3__3[],4,FALSE)</f>
        <v>35517</v>
      </c>
      <c r="M2124" s="22" t="str">
        <f>VLOOKUP(A2124,table3__3[],5,FALSE)</f>
        <v>tier - 2</v>
      </c>
      <c r="N2124" t="str">
        <f>VLOOKUP(A2124,table3__3[],6,)</f>
        <v>tier - 2</v>
      </c>
      <c r="O2124" t="str">
        <f>VLOOKUP(A2124,table3__3[],7,FALSE)</f>
        <v>R1011</v>
      </c>
      <c r="P2124" s="8">
        <f>VLOOKUP(A2124,table3__3[],8,FALSE)</f>
        <v>49</v>
      </c>
      <c r="Q2124">
        <f>VLOOKUP(A2123,table3__3[],8,)</f>
        <v>34</v>
      </c>
    </row>
    <row r="2125" spans="1:17" x14ac:dyDescent="0.3">
      <c r="A2125" s="13" t="s">
        <v>239</v>
      </c>
      <c r="B2125" s="14" t="s">
        <v>6036</v>
      </c>
      <c r="C2125">
        <f>VLOOKUP(A2125,table2!A2125:J4459,2,FALSE)</f>
        <v>24.3</v>
      </c>
      <c r="D2125">
        <f>VLOOKUP(A2125,table2!A2125:J4459,3,FALSE)</f>
        <v>6.1</v>
      </c>
      <c r="E2125" t="str">
        <f>VLOOKUP(A2125,table2!A2125:J4459,4,FALSE)</f>
        <v>Yes</v>
      </c>
      <c r="F2125" t="str">
        <f>VLOOKUP(A2125,table2!A2125:J4459,5,FALSE)</f>
        <v>Yes</v>
      </c>
      <c r="G2125" t="str">
        <f>VLOOKUP(A2125,table2!A2125:J4459,6,FALSE)</f>
        <v>No</v>
      </c>
      <c r="H2125" s="26">
        <f>VLOOKUP(A2125,table2!A2125:J4459,7,FALSE)</f>
        <v>1</v>
      </c>
      <c r="I2125" t="str">
        <f>VLOOKUP(A2125,table2!A2125:J4459,8,FALSE)</f>
        <v>No</v>
      </c>
      <c r="J2125" t="str">
        <f>VLOOKUP(A2125,table2!A2125:J4459,9,FALSE)</f>
        <v>NORMAL WEIGHT</v>
      </c>
      <c r="K2125" t="str">
        <f>VLOOKUP(A2125,table2!A2125:J4459,10,FALSE)</f>
        <v>PREDIABETES</v>
      </c>
      <c r="L2125" s="22">
        <f>VLOOKUP(A2125,table3__3[],4,FALSE)</f>
        <v>35547</v>
      </c>
      <c r="M2125" s="22" t="str">
        <f>VLOOKUP(A2125,table3__3[],5,FALSE)</f>
        <v>tier - 2</v>
      </c>
      <c r="N2125" t="str">
        <f>VLOOKUP(A2125,table3__3[],6,)</f>
        <v>tier - 3</v>
      </c>
      <c r="O2125" t="str">
        <f>VLOOKUP(A2125,table3__3[],7,FALSE)</f>
        <v>R1011</v>
      </c>
      <c r="P2125" s="8">
        <f>VLOOKUP(A2125,table3__3[],8,FALSE)</f>
        <v>30</v>
      </c>
      <c r="Q2125">
        <f>VLOOKUP(A2124,table3__3[],8,)</f>
        <v>49</v>
      </c>
    </row>
    <row r="2126" spans="1:17" x14ac:dyDescent="0.3">
      <c r="A2126" s="11" t="s">
        <v>238</v>
      </c>
      <c r="B2126" s="12" t="s">
        <v>8064</v>
      </c>
      <c r="C2126">
        <f>VLOOKUP(A2126,table2!A2126:J4460,2,FALSE)</f>
        <v>30.72</v>
      </c>
      <c r="D2126">
        <f>VLOOKUP(A2126,table2!A2126:J4460,3,FALSE)</f>
        <v>6.06</v>
      </c>
      <c r="E2126" t="str">
        <f>VLOOKUP(A2126,table2!A2126:J4460,4,FALSE)</f>
        <v>No</v>
      </c>
      <c r="F2126" t="str">
        <f>VLOOKUP(A2126,table2!A2126:J4460,5,FALSE)</f>
        <v>Yes</v>
      </c>
      <c r="G2126" t="str">
        <f>VLOOKUP(A2126,table2!A2126:J4460,6,FALSE)</f>
        <v>No</v>
      </c>
      <c r="H2126" s="26">
        <f>VLOOKUP(A2126,table2!A2126:J4460,7,FALSE)</f>
        <v>1</v>
      </c>
      <c r="I2126" t="str">
        <f>VLOOKUP(A2126,table2!A2126:J4460,8,FALSE)</f>
        <v>No</v>
      </c>
      <c r="J2126" t="str">
        <f>VLOOKUP(A2126,table2!A2126:J4460,9,FALSE)</f>
        <v>OBESITY</v>
      </c>
      <c r="K2126" t="str">
        <f>VLOOKUP(A2126,table2!A2126:J4460,10,FALSE)</f>
        <v>PREDIABETES</v>
      </c>
      <c r="L2126" s="22">
        <f>VLOOKUP(A2126,table3__3[],4,FALSE)</f>
        <v>35548</v>
      </c>
      <c r="M2126" s="22" t="str">
        <f>VLOOKUP(A2126,table3__3[],5,FALSE)</f>
        <v>tier - 1</v>
      </c>
      <c r="N2126" t="str">
        <f>VLOOKUP(A2126,table3__3[],6,)</f>
        <v>tier - 1</v>
      </c>
      <c r="O2126" t="str">
        <f>VLOOKUP(A2126,table3__3[],7,FALSE)</f>
        <v>R1011</v>
      </c>
      <c r="P2126" s="8">
        <f>VLOOKUP(A2126,table3__3[],8,FALSE)</f>
        <v>49</v>
      </c>
      <c r="Q2126">
        <f>VLOOKUP(A2125,table3__3[],8,)</f>
        <v>30</v>
      </c>
    </row>
    <row r="2127" spans="1:17" x14ac:dyDescent="0.3">
      <c r="A2127" s="13" t="s">
        <v>237</v>
      </c>
      <c r="B2127" s="14" t="s">
        <v>8066</v>
      </c>
      <c r="C2127">
        <f>VLOOKUP(A2127,table2!A2127:J4461,2,FALSE)</f>
        <v>37.43</v>
      </c>
      <c r="D2127">
        <f>VLOOKUP(A2127,table2!A2127:J4461,3,FALSE)</f>
        <v>4.5599999999999996</v>
      </c>
      <c r="E2127" t="str">
        <f>VLOOKUP(A2127,table2!A2127:J4461,4,FALSE)</f>
        <v>No</v>
      </c>
      <c r="F2127" t="str">
        <f>VLOOKUP(A2127,table2!A2127:J4461,5,FALSE)</f>
        <v>No</v>
      </c>
      <c r="G2127" t="str">
        <f>VLOOKUP(A2127,table2!A2127:J4461,6,FALSE)</f>
        <v>Yes</v>
      </c>
      <c r="H2127" s="26">
        <f>VLOOKUP(A2127,table2!A2127:J4461,7,FALSE)</f>
        <v>1</v>
      </c>
      <c r="I2127" t="str">
        <f>VLOOKUP(A2127,table2!A2127:J4461,8,FALSE)</f>
        <v>No</v>
      </c>
      <c r="J2127" t="str">
        <f>VLOOKUP(A2127,table2!A2127:J4461,9,FALSE)</f>
        <v>OBESITY</v>
      </c>
      <c r="K2127" t="str">
        <f>VLOOKUP(A2127,table2!A2127:J4461,10,FALSE)</f>
        <v>NORMAL</v>
      </c>
      <c r="L2127" s="22">
        <f>VLOOKUP(A2127,table3__3[],4,FALSE)</f>
        <v>35573</v>
      </c>
      <c r="M2127" s="22" t="str">
        <f>VLOOKUP(A2127,table3__3[],5,FALSE)</f>
        <v>tier - 2</v>
      </c>
      <c r="N2127" t="str">
        <f>VLOOKUP(A2127,table3__3[],6,)</f>
        <v>tier - 1</v>
      </c>
      <c r="O2127" t="str">
        <f>VLOOKUP(A2127,table3__3[],7,FALSE)</f>
        <v>R1011</v>
      </c>
      <c r="P2127" s="8">
        <f>VLOOKUP(A2127,table3__3[],8,FALSE)</f>
        <v>58</v>
      </c>
      <c r="Q2127">
        <f>VLOOKUP(A2126,table3__3[],8,)</f>
        <v>49</v>
      </c>
    </row>
    <row r="2128" spans="1:17" x14ac:dyDescent="0.3">
      <c r="A2128" s="11" t="s">
        <v>236</v>
      </c>
      <c r="B2128" s="12" t="s">
        <v>8067</v>
      </c>
      <c r="C2128">
        <f>VLOOKUP(A2128,table2!A2128:J4462,2,FALSE)</f>
        <v>25.74</v>
      </c>
      <c r="D2128">
        <f>VLOOKUP(A2128,table2!A2128:J4462,3,FALSE)</f>
        <v>6.41</v>
      </c>
      <c r="E2128" t="str">
        <f>VLOOKUP(A2128,table2!A2128:J4462,4,FALSE)</f>
        <v>Yes</v>
      </c>
      <c r="F2128" t="str">
        <f>VLOOKUP(A2128,table2!A2128:J4462,5,FALSE)</f>
        <v>No</v>
      </c>
      <c r="G2128" t="str">
        <f>VLOOKUP(A2128,table2!A2128:J4462,6,FALSE)</f>
        <v>Yes</v>
      </c>
      <c r="H2128" s="26">
        <f>VLOOKUP(A2128,table2!A2128:J4462,7,FALSE)</f>
        <v>1</v>
      </c>
      <c r="I2128" t="str">
        <f>VLOOKUP(A2128,table2!A2128:J4462,8,FALSE)</f>
        <v>No</v>
      </c>
      <c r="J2128" t="str">
        <f>VLOOKUP(A2128,table2!A2128:J4462,9,FALSE)</f>
        <v>OVER WEIGHT</v>
      </c>
      <c r="K2128" t="str">
        <f>VLOOKUP(A2128,table2!A2128:J4462,10,FALSE)</f>
        <v>DIABETES</v>
      </c>
      <c r="L2128" s="22">
        <f>VLOOKUP(A2128,table3__3[],4,FALSE)</f>
        <v>35583</v>
      </c>
      <c r="M2128" s="22" t="str">
        <f>VLOOKUP(A2128,table3__3[],5,FALSE)</f>
        <v>tier - 1</v>
      </c>
      <c r="N2128" t="str">
        <f>VLOOKUP(A2128,table3__3[],6,)</f>
        <v>tier - 3</v>
      </c>
      <c r="O2128" t="str">
        <f>VLOOKUP(A2128,table3__3[],7,FALSE)</f>
        <v>R1011</v>
      </c>
      <c r="P2128" s="8">
        <f>VLOOKUP(A2128,table3__3[],8,FALSE)</f>
        <v>51</v>
      </c>
      <c r="Q2128">
        <f>VLOOKUP(A2127,table3__3[],8,)</f>
        <v>58</v>
      </c>
    </row>
    <row r="2129" spans="1:17" x14ac:dyDescent="0.3">
      <c r="A2129" s="13" t="s">
        <v>235</v>
      </c>
      <c r="B2129" s="14" t="s">
        <v>8069</v>
      </c>
      <c r="C2129">
        <f>VLOOKUP(A2129,table2!A2129:J4463,2,FALSE)</f>
        <v>36.575000000000003</v>
      </c>
      <c r="D2129">
        <f>VLOOKUP(A2129,table2!A2129:J4463,3,FALSE)</f>
        <v>5.57</v>
      </c>
      <c r="E2129" t="str">
        <f>VLOOKUP(A2129,table2!A2129:J4463,4,FALSE)</f>
        <v>No</v>
      </c>
      <c r="F2129" t="str">
        <f>VLOOKUP(A2129,table2!A2129:J4463,5,FALSE)</f>
        <v>No</v>
      </c>
      <c r="G2129" t="str">
        <f>VLOOKUP(A2129,table2!A2129:J4463,6,FALSE)</f>
        <v>Yes</v>
      </c>
      <c r="H2129" s="26">
        <f>VLOOKUP(A2129,table2!A2129:J4463,7,FALSE)</f>
        <v>1</v>
      </c>
      <c r="I2129" t="str">
        <f>VLOOKUP(A2129,table2!A2129:J4463,8,FALSE)</f>
        <v>No</v>
      </c>
      <c r="J2129" t="str">
        <f>VLOOKUP(A2129,table2!A2129:J4463,9,FALSE)</f>
        <v>OBESITY</v>
      </c>
      <c r="K2129" t="str">
        <f>VLOOKUP(A2129,table2!A2129:J4463,10,FALSE)</f>
        <v>NORMAL</v>
      </c>
      <c r="L2129" s="22">
        <f>VLOOKUP(A2129,table3__3[],4,FALSE)</f>
        <v>35586</v>
      </c>
      <c r="M2129" s="22" t="str">
        <f>VLOOKUP(A2129,table3__3[],5,FALSE)</f>
        <v>tier - 1</v>
      </c>
      <c r="N2129" t="str">
        <f>VLOOKUP(A2129,table3__3[],6,)</f>
        <v>tier - 2</v>
      </c>
      <c r="O2129" t="str">
        <f>VLOOKUP(A2129,table3__3[],7,FALSE)</f>
        <v>R1011</v>
      </c>
      <c r="P2129" s="8">
        <f>VLOOKUP(A2129,table3__3[],8,FALSE)</f>
        <v>22</v>
      </c>
      <c r="Q2129">
        <f>VLOOKUP(A2128,table3__3[],8,)</f>
        <v>51</v>
      </c>
    </row>
    <row r="2130" spans="1:17" x14ac:dyDescent="0.3">
      <c r="A2130" s="11" t="s">
        <v>234</v>
      </c>
      <c r="B2130" s="12" t="s">
        <v>8070</v>
      </c>
      <c r="C2130">
        <f>VLOOKUP(A2130,table2!A2130:J4464,2,FALSE)</f>
        <v>35.15</v>
      </c>
      <c r="D2130">
        <f>VLOOKUP(A2130,table2!A2130:J4464,3,FALSE)</f>
        <v>5.47</v>
      </c>
      <c r="E2130" t="str">
        <f>VLOOKUP(A2130,table2!A2130:J4464,4,FALSE)</f>
        <v>No</v>
      </c>
      <c r="F2130" t="str">
        <f>VLOOKUP(A2130,table2!A2130:J4464,5,FALSE)</f>
        <v>No</v>
      </c>
      <c r="G2130" t="str">
        <f>VLOOKUP(A2130,table2!A2130:J4464,6,FALSE)</f>
        <v>Yes</v>
      </c>
      <c r="H2130" s="26">
        <f>VLOOKUP(A2130,table2!A2130:J4464,7,FALSE)</f>
        <v>1</v>
      </c>
      <c r="I2130" t="str">
        <f>VLOOKUP(A2130,table2!A2130:J4464,8,FALSE)</f>
        <v>No</v>
      </c>
      <c r="J2130" t="str">
        <f>VLOOKUP(A2130,table2!A2130:J4464,9,FALSE)</f>
        <v>OBESITY</v>
      </c>
      <c r="K2130" t="str">
        <f>VLOOKUP(A2130,table2!A2130:J4464,10,FALSE)</f>
        <v>NORMAL</v>
      </c>
      <c r="L2130" s="22">
        <f>VLOOKUP(A2130,table3__3[],4,FALSE)</f>
        <v>35586</v>
      </c>
      <c r="M2130" s="22" t="str">
        <f>VLOOKUP(A2130,table3__3[],5,FALSE)</f>
        <v>tier - 2</v>
      </c>
      <c r="N2130" t="str">
        <f>VLOOKUP(A2130,table3__3[],6,)</f>
        <v>tier - 3</v>
      </c>
      <c r="O2130" t="str">
        <f>VLOOKUP(A2130,table3__3[],7,FALSE)</f>
        <v>R1011</v>
      </c>
      <c r="P2130" s="8">
        <f>VLOOKUP(A2130,table3__3[],8,FALSE)</f>
        <v>22</v>
      </c>
      <c r="Q2130">
        <f>VLOOKUP(A2129,table3__3[],8,)</f>
        <v>22</v>
      </c>
    </row>
    <row r="2131" spans="1:17" x14ac:dyDescent="0.3">
      <c r="A2131" s="13" t="s">
        <v>233</v>
      </c>
      <c r="B2131" s="14" t="s">
        <v>6140</v>
      </c>
      <c r="C2131">
        <f>VLOOKUP(A2131,table2!A2131:J4465,2,FALSE)</f>
        <v>32.11</v>
      </c>
      <c r="D2131">
        <f>VLOOKUP(A2131,table2!A2131:J4465,3,FALSE)</f>
        <v>4.43</v>
      </c>
      <c r="E2131" t="str">
        <f>VLOOKUP(A2131,table2!A2131:J4465,4,FALSE)</f>
        <v>No</v>
      </c>
      <c r="F2131" t="str">
        <f>VLOOKUP(A2131,table2!A2131:J4465,5,FALSE)</f>
        <v>No</v>
      </c>
      <c r="G2131" t="str">
        <f>VLOOKUP(A2131,table2!A2131:J4465,6,FALSE)</f>
        <v>Yes</v>
      </c>
      <c r="H2131" s="26">
        <f>VLOOKUP(A2131,table2!A2131:J4465,7,FALSE)</f>
        <v>1</v>
      </c>
      <c r="I2131" t="str">
        <f>VLOOKUP(A2131,table2!A2131:J4465,8,FALSE)</f>
        <v>No</v>
      </c>
      <c r="J2131" t="str">
        <f>VLOOKUP(A2131,table2!A2131:J4465,9,FALSE)</f>
        <v>OBESITY</v>
      </c>
      <c r="K2131" t="str">
        <f>VLOOKUP(A2131,table2!A2131:J4465,10,FALSE)</f>
        <v>NORMAL</v>
      </c>
      <c r="L2131" s="22">
        <f>VLOOKUP(A2131,table3__3[],4,FALSE)</f>
        <v>35596</v>
      </c>
      <c r="M2131" s="22" t="str">
        <f>VLOOKUP(A2131,table3__3[],5,FALSE)</f>
        <v>tier - 2</v>
      </c>
      <c r="N2131" t="str">
        <f>VLOOKUP(A2131,table3__3[],6,)</f>
        <v>tier - 3</v>
      </c>
      <c r="O2131" t="str">
        <f>VLOOKUP(A2131,table3__3[],7,FALSE)</f>
        <v>R1013</v>
      </c>
      <c r="P2131" s="8">
        <f>VLOOKUP(A2131,table3__3[],8,FALSE)</f>
        <v>22</v>
      </c>
      <c r="Q2131">
        <f>VLOOKUP(A2130,table3__3[],8,)</f>
        <v>22</v>
      </c>
    </row>
    <row r="2132" spans="1:17" x14ac:dyDescent="0.3">
      <c r="A2132" s="11" t="s">
        <v>232</v>
      </c>
      <c r="B2132" s="12" t="s">
        <v>4811</v>
      </c>
      <c r="C2132">
        <f>VLOOKUP(A2132,table2!A2132:J4466,2,FALSE)</f>
        <v>30.495000000000001</v>
      </c>
      <c r="D2132">
        <f>VLOOKUP(A2132,table2!A2132:J4466,3,FALSE)</f>
        <v>4.95</v>
      </c>
      <c r="E2132" t="str">
        <f>VLOOKUP(A2132,table2!A2132:J4466,4,FALSE)</f>
        <v>No</v>
      </c>
      <c r="F2132" t="str">
        <f>VLOOKUP(A2132,table2!A2132:J4466,5,FALSE)</f>
        <v>No</v>
      </c>
      <c r="G2132" t="str">
        <f>VLOOKUP(A2132,table2!A2132:J4466,6,FALSE)</f>
        <v>Yes</v>
      </c>
      <c r="H2132" s="26">
        <f>VLOOKUP(A2132,table2!A2132:J4466,7,FALSE)</f>
        <v>1</v>
      </c>
      <c r="I2132" t="str">
        <f>VLOOKUP(A2132,table2!A2132:J4466,8,FALSE)</f>
        <v>No</v>
      </c>
      <c r="J2132" t="str">
        <f>VLOOKUP(A2132,table2!A2132:J4466,9,FALSE)</f>
        <v>OBESITY</v>
      </c>
      <c r="K2132" t="str">
        <f>VLOOKUP(A2132,table2!A2132:J4466,10,FALSE)</f>
        <v>NORMAL</v>
      </c>
      <c r="L2132" s="22">
        <f>VLOOKUP(A2132,table3__3[],4,FALSE)</f>
        <v>35702</v>
      </c>
      <c r="M2132" s="22" t="str">
        <f>VLOOKUP(A2132,table3__3[],5,FALSE)</f>
        <v>tier - 2</v>
      </c>
      <c r="N2132" t="str">
        <f>VLOOKUP(A2132,table3__3[],6,)</f>
        <v>tier - 1</v>
      </c>
      <c r="O2132" t="str">
        <f>VLOOKUP(A2132,table3__3[],7,FALSE)</f>
        <v>R1011</v>
      </c>
      <c r="P2132" s="8">
        <f>VLOOKUP(A2132,table3__3[],8,FALSE)</f>
        <v>44</v>
      </c>
      <c r="Q2132">
        <f>VLOOKUP(A2131,table3__3[],8,)</f>
        <v>22</v>
      </c>
    </row>
    <row r="2133" spans="1:17" x14ac:dyDescent="0.3">
      <c r="A2133" s="13" t="s">
        <v>231</v>
      </c>
      <c r="B2133" s="14" t="s">
        <v>8073</v>
      </c>
      <c r="C2133">
        <f>VLOOKUP(A2133,table2!A2133:J4467,2,FALSE)</f>
        <v>29.24</v>
      </c>
      <c r="D2133">
        <f>VLOOKUP(A2133,table2!A2133:J4467,3,FALSE)</f>
        <v>4.04</v>
      </c>
      <c r="E2133" t="str">
        <f>VLOOKUP(A2133,table2!A2133:J4467,4,FALSE)</f>
        <v>No</v>
      </c>
      <c r="F2133" t="str">
        <f>VLOOKUP(A2133,table2!A2133:J4467,5,FALSE)</f>
        <v>Yes</v>
      </c>
      <c r="G2133" t="str">
        <f>VLOOKUP(A2133,table2!A2133:J4467,6,FALSE)</f>
        <v>No</v>
      </c>
      <c r="H2133" s="26">
        <f>VLOOKUP(A2133,table2!A2133:J4467,7,FALSE)</f>
        <v>1</v>
      </c>
      <c r="I2133" t="str">
        <f>VLOOKUP(A2133,table2!A2133:J4467,8,FALSE)</f>
        <v>No</v>
      </c>
      <c r="J2133" t="str">
        <f>VLOOKUP(A2133,table2!A2133:J4467,9,FALSE)</f>
        <v>OVER WEIGHT</v>
      </c>
      <c r="K2133" t="str">
        <f>VLOOKUP(A2133,table2!A2133:J4467,10,FALSE)</f>
        <v>NORMAL</v>
      </c>
      <c r="L2133" s="22">
        <f>VLOOKUP(A2133,table3__3[],4,FALSE)</f>
        <v>35711</v>
      </c>
      <c r="M2133" s="22" t="str">
        <f>VLOOKUP(A2133,table3__3[],5,FALSE)</f>
        <v>tier - 2</v>
      </c>
      <c r="N2133" t="str">
        <f>VLOOKUP(A2133,table3__3[],6,)</f>
        <v>tier - 3</v>
      </c>
      <c r="O2133" t="str">
        <f>VLOOKUP(A2133,table3__3[],7,FALSE)</f>
        <v>R1012</v>
      </c>
      <c r="P2133" s="8">
        <f>VLOOKUP(A2133,table3__3[],8,FALSE)</f>
        <v>48</v>
      </c>
      <c r="Q2133">
        <f>VLOOKUP(A2132,table3__3[],8,)</f>
        <v>44</v>
      </c>
    </row>
    <row r="2134" spans="1:17" x14ac:dyDescent="0.3">
      <c r="A2134" s="11" t="s">
        <v>230</v>
      </c>
      <c r="B2134" s="12" t="s">
        <v>8075</v>
      </c>
      <c r="C2134">
        <f>VLOOKUP(A2134,table2!A2134:J4468,2,FALSE)</f>
        <v>22.515000000000001</v>
      </c>
      <c r="D2134">
        <f>VLOOKUP(A2134,table2!A2134:J4468,3,FALSE)</f>
        <v>5.93</v>
      </c>
      <c r="E2134" t="str">
        <f>VLOOKUP(A2134,table2!A2134:J4468,4,FALSE)</f>
        <v>No</v>
      </c>
      <c r="F2134" t="str">
        <f>VLOOKUP(A2134,table2!A2134:J4468,5,FALSE)</f>
        <v>No</v>
      </c>
      <c r="G2134" t="str">
        <f>VLOOKUP(A2134,table2!A2134:J4468,6,FALSE)</f>
        <v>Yes</v>
      </c>
      <c r="H2134" s="26">
        <f>VLOOKUP(A2134,table2!A2134:J4468,7,FALSE)</f>
        <v>1</v>
      </c>
      <c r="I2134" t="str">
        <f>VLOOKUP(A2134,table2!A2134:J4468,8,FALSE)</f>
        <v>No</v>
      </c>
      <c r="J2134" t="str">
        <f>VLOOKUP(A2134,table2!A2134:J4468,9,FALSE)</f>
        <v>NORMAL WEIGHT</v>
      </c>
      <c r="K2134" t="str">
        <f>VLOOKUP(A2134,table2!A2134:J4468,10,FALSE)</f>
        <v>PREDIABETES</v>
      </c>
      <c r="L2134" s="22">
        <f>VLOOKUP(A2134,table3__3[],4,FALSE)</f>
        <v>35734</v>
      </c>
      <c r="M2134" s="22" t="str">
        <f>VLOOKUP(A2134,table3__3[],5,FALSE)</f>
        <v>tier - 2</v>
      </c>
      <c r="N2134" t="str">
        <f>VLOOKUP(A2134,table3__3[],6,)</f>
        <v>tier - 2</v>
      </c>
      <c r="O2134" t="str">
        <f>VLOOKUP(A2134,table3__3[],7,FALSE)</f>
        <v>R1011</v>
      </c>
      <c r="P2134" s="8">
        <f>VLOOKUP(A2134,table3__3[],8,FALSE)</f>
        <v>46</v>
      </c>
      <c r="Q2134">
        <f>VLOOKUP(A2133,table3__3[],8,)</f>
        <v>48</v>
      </c>
    </row>
    <row r="2135" spans="1:17" x14ac:dyDescent="0.3">
      <c r="A2135" s="13" t="s">
        <v>229</v>
      </c>
      <c r="B2135" s="14" t="s">
        <v>8076</v>
      </c>
      <c r="C2135">
        <f>VLOOKUP(A2135,table2!A2135:J4469,2,FALSE)</f>
        <v>15.65</v>
      </c>
      <c r="D2135">
        <f>VLOOKUP(A2135,table2!A2135:J4469,3,FALSE)</f>
        <v>4.2300000000000004</v>
      </c>
      <c r="E2135" t="str">
        <f>VLOOKUP(A2135,table2!A2135:J4469,4,FALSE)</f>
        <v>No</v>
      </c>
      <c r="F2135" t="str">
        <f>VLOOKUP(A2135,table2!A2135:J4469,5,FALSE)</f>
        <v>No</v>
      </c>
      <c r="G2135" t="str">
        <f>VLOOKUP(A2135,table2!A2135:J4469,6,FALSE)</f>
        <v>No</v>
      </c>
      <c r="H2135" s="26">
        <f>VLOOKUP(A2135,table2!A2135:J4469,7,FALSE)</f>
        <v>0</v>
      </c>
      <c r="I2135" t="str">
        <f>VLOOKUP(A2135,table2!A2135:J4469,8,FALSE)</f>
        <v>No</v>
      </c>
      <c r="J2135" t="str">
        <f>VLOOKUP(A2135,table2!A2135:J4469,9,FALSE)</f>
        <v>UNDER WEIGHT</v>
      </c>
      <c r="K2135" t="str">
        <f>VLOOKUP(A2135,table2!A2135:J4469,10,FALSE)</f>
        <v>NORMAL</v>
      </c>
      <c r="L2135" s="22">
        <f>VLOOKUP(A2135,table3__3[],4,FALSE)</f>
        <v>35883</v>
      </c>
      <c r="M2135" s="22" t="str">
        <f>VLOOKUP(A2135,table3__3[],5,FALSE)</f>
        <v>tier - 2</v>
      </c>
      <c r="N2135" t="str">
        <f>VLOOKUP(A2135,table3__3[],6,)</f>
        <v>tier - 1</v>
      </c>
      <c r="O2135" t="str">
        <f>VLOOKUP(A2135,table3__3[],7,FALSE)</f>
        <v>R1011</v>
      </c>
      <c r="P2135" s="8">
        <f>VLOOKUP(A2135,table3__3[],8,FALSE)</f>
        <v>30</v>
      </c>
      <c r="Q2135">
        <f>VLOOKUP(A2134,table3__3[],8,)</f>
        <v>46</v>
      </c>
    </row>
    <row r="2136" spans="1:17" x14ac:dyDescent="0.3">
      <c r="A2136" s="11" t="s">
        <v>228</v>
      </c>
      <c r="B2136" s="12" t="s">
        <v>8077</v>
      </c>
      <c r="C2136">
        <f>VLOOKUP(A2136,table2!A2136:J4470,2,FALSE)</f>
        <v>27.36</v>
      </c>
      <c r="D2136">
        <f>VLOOKUP(A2136,table2!A2136:J4470,3,FALSE)</f>
        <v>5.59</v>
      </c>
      <c r="E2136" t="str">
        <f>VLOOKUP(A2136,table2!A2136:J4470,4,FALSE)</f>
        <v>Yes</v>
      </c>
      <c r="F2136" t="str">
        <f>VLOOKUP(A2136,table2!A2136:J4470,5,FALSE)</f>
        <v>No</v>
      </c>
      <c r="G2136" t="str">
        <f>VLOOKUP(A2136,table2!A2136:J4470,6,FALSE)</f>
        <v>No</v>
      </c>
      <c r="H2136" s="26">
        <f>VLOOKUP(A2136,table2!A2136:J4470,7,FALSE)</f>
        <v>0</v>
      </c>
      <c r="I2136" t="str">
        <f>VLOOKUP(A2136,table2!A2136:J4470,8,FALSE)</f>
        <v>No</v>
      </c>
      <c r="J2136" t="str">
        <f>VLOOKUP(A2136,table2!A2136:J4470,9,FALSE)</f>
        <v>OVER WEIGHT</v>
      </c>
      <c r="K2136" t="str">
        <f>VLOOKUP(A2136,table2!A2136:J4470,10,FALSE)</f>
        <v>NORMAL</v>
      </c>
      <c r="L2136" s="22">
        <f>VLOOKUP(A2136,table3__3[],4,FALSE)</f>
        <v>35953</v>
      </c>
      <c r="M2136" s="22" t="str">
        <f>VLOOKUP(A2136,table3__3[],5,FALSE)</f>
        <v>tier - 1</v>
      </c>
      <c r="N2136" t="str">
        <f>VLOOKUP(A2136,table3__3[],6,)</f>
        <v>tier - 3</v>
      </c>
      <c r="O2136" t="str">
        <f>VLOOKUP(A2136,table3__3[],7,FALSE)</f>
        <v>R1011</v>
      </c>
      <c r="P2136" s="8">
        <f>VLOOKUP(A2136,table3__3[],8,FALSE)</f>
        <v>41</v>
      </c>
      <c r="Q2136">
        <f>VLOOKUP(A2135,table3__3[],8,)</f>
        <v>30</v>
      </c>
    </row>
    <row r="2137" spans="1:17" x14ac:dyDescent="0.3">
      <c r="A2137" s="13" t="s">
        <v>227</v>
      </c>
      <c r="B2137" s="14" t="s">
        <v>7907</v>
      </c>
      <c r="C2137">
        <f>VLOOKUP(A2137,table2!A2137:J4471,2,FALSE)</f>
        <v>22.3</v>
      </c>
      <c r="D2137">
        <f>VLOOKUP(A2137,table2!A2137:J4471,3,FALSE)</f>
        <v>4.8899999999999997</v>
      </c>
      <c r="E2137" t="str">
        <f>VLOOKUP(A2137,table2!A2137:J4471,4,FALSE)</f>
        <v>Yes</v>
      </c>
      <c r="F2137" t="str">
        <f>VLOOKUP(A2137,table2!A2137:J4471,5,FALSE)</f>
        <v>No</v>
      </c>
      <c r="G2137" t="str">
        <f>VLOOKUP(A2137,table2!A2137:J4471,6,FALSE)</f>
        <v>No</v>
      </c>
      <c r="H2137" s="26">
        <f>VLOOKUP(A2137,table2!A2137:J4471,7,FALSE)</f>
        <v>0</v>
      </c>
      <c r="I2137" t="str">
        <f>VLOOKUP(A2137,table2!A2137:J4471,8,FALSE)</f>
        <v>No</v>
      </c>
      <c r="J2137" t="str">
        <f>VLOOKUP(A2137,table2!A2137:J4471,9,FALSE)</f>
        <v>NORMAL WEIGHT</v>
      </c>
      <c r="K2137" t="str">
        <f>VLOOKUP(A2137,table2!A2137:J4471,10,FALSE)</f>
        <v>NORMAL</v>
      </c>
      <c r="L2137" s="22">
        <f>VLOOKUP(A2137,table3__3[],4,FALSE)</f>
        <v>36021</v>
      </c>
      <c r="M2137" s="22" t="str">
        <f>VLOOKUP(A2137,table3__3[],5,FALSE)</f>
        <v>tier - 2</v>
      </c>
      <c r="N2137" t="str">
        <f>VLOOKUP(A2137,table3__3[],6,)</f>
        <v>tier - 3</v>
      </c>
      <c r="O2137" t="str">
        <f>VLOOKUP(A2137,table3__3[],7,FALSE)</f>
        <v>R1013</v>
      </c>
      <c r="P2137" s="8">
        <f>VLOOKUP(A2137,table3__3[],8,FALSE)</f>
        <v>23</v>
      </c>
      <c r="Q2137">
        <f>VLOOKUP(A2136,table3__3[],8,)</f>
        <v>41</v>
      </c>
    </row>
    <row r="2138" spans="1:17" x14ac:dyDescent="0.3">
      <c r="A2138" s="11" t="s">
        <v>226</v>
      </c>
      <c r="B2138" s="12" t="s">
        <v>7311</v>
      </c>
      <c r="C2138">
        <f>VLOOKUP(A2138,table2!A2138:J4472,2,FALSE)</f>
        <v>26.03</v>
      </c>
      <c r="D2138">
        <f>VLOOKUP(A2138,table2!A2138:J4472,3,FALSE)</f>
        <v>5.81</v>
      </c>
      <c r="E2138" t="str">
        <f>VLOOKUP(A2138,table2!A2138:J4472,4,FALSE)</f>
        <v>Yes</v>
      </c>
      <c r="F2138" t="str">
        <f>VLOOKUP(A2138,table2!A2138:J4472,5,FALSE)</f>
        <v>No</v>
      </c>
      <c r="G2138" t="str">
        <f>VLOOKUP(A2138,table2!A2138:J4472,6,FALSE)</f>
        <v>No</v>
      </c>
      <c r="H2138" s="26">
        <f>VLOOKUP(A2138,table2!A2138:J4472,7,FALSE)</f>
        <v>0</v>
      </c>
      <c r="I2138" t="str">
        <f>VLOOKUP(A2138,table2!A2138:J4472,8,FALSE)</f>
        <v>No</v>
      </c>
      <c r="J2138" t="str">
        <f>VLOOKUP(A2138,table2!A2138:J4472,9,FALSE)</f>
        <v>OVER WEIGHT</v>
      </c>
      <c r="K2138" t="str">
        <f>VLOOKUP(A2138,table2!A2138:J4472,10,FALSE)</f>
        <v>PREDIABETES</v>
      </c>
      <c r="L2138" s="22">
        <f>VLOOKUP(A2138,table3__3[],4,FALSE)</f>
        <v>36074</v>
      </c>
      <c r="M2138" s="22" t="str">
        <f>VLOOKUP(A2138,table3__3[],5,FALSE)</f>
        <v>tier - 2</v>
      </c>
      <c r="N2138" t="str">
        <f>VLOOKUP(A2138,table3__3[],6,)</f>
        <v>tier - 1</v>
      </c>
      <c r="O2138" t="str">
        <f>VLOOKUP(A2138,table3__3[],7,FALSE)</f>
        <v>R1011</v>
      </c>
      <c r="P2138" s="8">
        <f>VLOOKUP(A2138,table3__3[],8,FALSE)</f>
        <v>59</v>
      </c>
      <c r="Q2138">
        <f>VLOOKUP(A2137,table3__3[],8,)</f>
        <v>23</v>
      </c>
    </row>
    <row r="2139" spans="1:17" x14ac:dyDescent="0.3">
      <c r="A2139" s="13" t="s">
        <v>225</v>
      </c>
      <c r="B2139" s="14" t="s">
        <v>8081</v>
      </c>
      <c r="C2139">
        <f>VLOOKUP(A2139,table2!A2139:J4473,2,FALSE)</f>
        <v>27.74</v>
      </c>
      <c r="D2139">
        <f>VLOOKUP(A2139,table2!A2139:J4473,3,FALSE)</f>
        <v>4.29</v>
      </c>
      <c r="E2139" t="str">
        <f>VLOOKUP(A2139,table2!A2139:J4473,4,FALSE)</f>
        <v>No</v>
      </c>
      <c r="F2139" t="str">
        <f>VLOOKUP(A2139,table2!A2139:J4473,5,FALSE)</f>
        <v>Yes</v>
      </c>
      <c r="G2139" t="str">
        <f>VLOOKUP(A2139,table2!A2139:J4473,6,FALSE)</f>
        <v>No</v>
      </c>
      <c r="H2139" s="26">
        <f>VLOOKUP(A2139,table2!A2139:J4473,7,FALSE)</f>
        <v>1</v>
      </c>
      <c r="I2139" t="str">
        <f>VLOOKUP(A2139,table2!A2139:J4473,8,FALSE)</f>
        <v>No</v>
      </c>
      <c r="J2139" t="str">
        <f>VLOOKUP(A2139,table2!A2139:J4473,9,FALSE)</f>
        <v>OVER WEIGHT</v>
      </c>
      <c r="K2139" t="str">
        <f>VLOOKUP(A2139,table2!A2139:J4473,10,FALSE)</f>
        <v>NORMAL</v>
      </c>
      <c r="L2139" s="22">
        <f>VLOOKUP(A2139,table3__3[],4,FALSE)</f>
        <v>36085</v>
      </c>
      <c r="M2139" s="22" t="str">
        <f>VLOOKUP(A2139,table3__3[],5,FALSE)</f>
        <v>tier - 1</v>
      </c>
      <c r="N2139" t="str">
        <f>VLOOKUP(A2139,table3__3[],6,)</f>
        <v>tier - 1</v>
      </c>
      <c r="O2139" t="str">
        <f>VLOOKUP(A2139,table3__3[],7,FALSE)</f>
        <v>R1011</v>
      </c>
      <c r="P2139" s="8">
        <f>VLOOKUP(A2139,table3__3[],8,FALSE)</f>
        <v>26</v>
      </c>
      <c r="Q2139">
        <f>VLOOKUP(A2138,table3__3[],8,)</f>
        <v>59</v>
      </c>
    </row>
    <row r="2140" spans="1:17" x14ac:dyDescent="0.3">
      <c r="A2140" s="11" t="s">
        <v>224</v>
      </c>
      <c r="B2140" s="12" t="s">
        <v>8082</v>
      </c>
      <c r="C2140">
        <f>VLOOKUP(A2140,table2!A2140:J4474,2,FALSE)</f>
        <v>32.11</v>
      </c>
      <c r="D2140">
        <f>VLOOKUP(A2140,table2!A2140:J4474,3,FALSE)</f>
        <v>4.03</v>
      </c>
      <c r="E2140" t="str">
        <f>VLOOKUP(A2140,table2!A2140:J4474,4,FALSE)</f>
        <v>Yes</v>
      </c>
      <c r="F2140" t="str">
        <f>VLOOKUP(A2140,table2!A2140:J4474,5,FALSE)</f>
        <v>Yes</v>
      </c>
      <c r="G2140" t="str">
        <f>VLOOKUP(A2140,table2!A2140:J4474,6,FALSE)</f>
        <v>No</v>
      </c>
      <c r="H2140" s="26">
        <f>VLOOKUP(A2140,table2!A2140:J4474,7,FALSE)</f>
        <v>2</v>
      </c>
      <c r="I2140" t="str">
        <f>VLOOKUP(A2140,table2!A2140:J4474,8,FALSE)</f>
        <v>No</v>
      </c>
      <c r="J2140" t="str">
        <f>VLOOKUP(A2140,table2!A2140:J4474,9,FALSE)</f>
        <v>OBESITY</v>
      </c>
      <c r="K2140" t="str">
        <f>VLOOKUP(A2140,table2!A2140:J4474,10,FALSE)</f>
        <v>NORMAL</v>
      </c>
      <c r="L2140" s="22">
        <f>VLOOKUP(A2140,table3__3[],4,FALSE)</f>
        <v>36090</v>
      </c>
      <c r="M2140" s="22" t="str">
        <f>VLOOKUP(A2140,table3__3[],5,FALSE)</f>
        <v>tier - 2</v>
      </c>
      <c r="N2140" t="str">
        <f>VLOOKUP(A2140,table3__3[],6,)</f>
        <v>tier - 2</v>
      </c>
      <c r="O2140" t="str">
        <f>VLOOKUP(A2140,table3__3[],7,FALSE)</f>
        <v>R1011</v>
      </c>
      <c r="P2140" s="8">
        <f>VLOOKUP(A2140,table3__3[],8,FALSE)</f>
        <v>43</v>
      </c>
      <c r="Q2140">
        <f>VLOOKUP(A2139,table3__3[],8,)</f>
        <v>26</v>
      </c>
    </row>
    <row r="2141" spans="1:17" x14ac:dyDescent="0.3">
      <c r="A2141" s="13" t="s">
        <v>223</v>
      </c>
      <c r="B2141" s="14" t="s">
        <v>8084</v>
      </c>
      <c r="C2141">
        <f>VLOOKUP(A2141,table2!A2141:J4475,2,FALSE)</f>
        <v>25.175000000000001</v>
      </c>
      <c r="D2141">
        <f>VLOOKUP(A2141,table2!A2141:J4475,3,FALSE)</f>
        <v>6.29</v>
      </c>
      <c r="E2141" t="str">
        <f>VLOOKUP(A2141,table2!A2141:J4475,4,FALSE)</f>
        <v>Yes</v>
      </c>
      <c r="F2141" t="str">
        <f>VLOOKUP(A2141,table2!A2141:J4475,5,FALSE)</f>
        <v>Yes</v>
      </c>
      <c r="G2141" t="str">
        <f>VLOOKUP(A2141,table2!A2141:J4475,6,FALSE)</f>
        <v>No</v>
      </c>
      <c r="H2141" s="26">
        <f>VLOOKUP(A2141,table2!A2141:J4475,7,FALSE)</f>
        <v>2</v>
      </c>
      <c r="I2141" t="str">
        <f>VLOOKUP(A2141,table2!A2141:J4475,8,FALSE)</f>
        <v>No</v>
      </c>
      <c r="J2141" t="str">
        <f>VLOOKUP(A2141,table2!A2141:J4475,9,FALSE)</f>
        <v>OVER WEIGHT</v>
      </c>
      <c r="K2141" t="str">
        <f>VLOOKUP(A2141,table2!A2141:J4475,10,FALSE)</f>
        <v>PREDIABETES</v>
      </c>
      <c r="L2141" s="22">
        <f>VLOOKUP(A2141,table3__3[],4,FALSE)</f>
        <v>36125</v>
      </c>
      <c r="M2141" s="22" t="str">
        <f>VLOOKUP(A2141,table3__3[],5,FALSE)</f>
        <v>tier - 1</v>
      </c>
      <c r="N2141" t="str">
        <f>VLOOKUP(A2141,table3__3[],6,)</f>
        <v>tier - 3</v>
      </c>
      <c r="O2141" t="str">
        <f>VLOOKUP(A2141,table3__3[],7,FALSE)</f>
        <v>R1013</v>
      </c>
      <c r="P2141" s="8">
        <f>VLOOKUP(A2141,table3__3[],8,FALSE)</f>
        <v>25</v>
      </c>
      <c r="Q2141">
        <f>VLOOKUP(A2140,table3__3[],8,)</f>
        <v>43</v>
      </c>
    </row>
    <row r="2142" spans="1:17" x14ac:dyDescent="0.3">
      <c r="A2142" s="11" t="s">
        <v>222</v>
      </c>
      <c r="B2142" s="12" t="s">
        <v>8085</v>
      </c>
      <c r="C2142">
        <f>VLOOKUP(A2142,table2!A2142:J4476,2,FALSE)</f>
        <v>39.49</v>
      </c>
      <c r="D2142">
        <f>VLOOKUP(A2142,table2!A2142:J4476,3,FALSE)</f>
        <v>4.4800000000000004</v>
      </c>
      <c r="E2142" t="str">
        <f>VLOOKUP(A2142,table2!A2142:J4476,4,FALSE)</f>
        <v>Yes</v>
      </c>
      <c r="F2142" t="str">
        <f>VLOOKUP(A2142,table2!A2142:J4476,5,FALSE)</f>
        <v>No</v>
      </c>
      <c r="G2142" t="str">
        <f>VLOOKUP(A2142,table2!A2142:J4476,6,FALSE)</f>
        <v>No</v>
      </c>
      <c r="H2142" s="26">
        <f>VLOOKUP(A2142,table2!A2142:J4476,7,FALSE)</f>
        <v>0</v>
      </c>
      <c r="I2142" t="str">
        <f>VLOOKUP(A2142,table2!A2142:J4476,8,FALSE)</f>
        <v>No</v>
      </c>
      <c r="J2142" t="str">
        <f>VLOOKUP(A2142,table2!A2142:J4476,9,FALSE)</f>
        <v>OBESITY</v>
      </c>
      <c r="K2142" t="str">
        <f>VLOOKUP(A2142,table2!A2142:J4476,10,FALSE)</f>
        <v>NORMAL</v>
      </c>
      <c r="L2142" s="22">
        <f>VLOOKUP(A2142,table3__3[],4,FALSE)</f>
        <v>36149</v>
      </c>
      <c r="M2142" s="22" t="str">
        <f>VLOOKUP(A2142,table3__3[],5,FALSE)</f>
        <v>tier - 2</v>
      </c>
      <c r="N2142" t="str">
        <f>VLOOKUP(A2142,table3__3[],6,)</f>
        <v>tier - 2</v>
      </c>
      <c r="O2142" t="str">
        <f>VLOOKUP(A2142,table3__3[],7,FALSE)</f>
        <v>R1013</v>
      </c>
      <c r="P2142" s="8">
        <f>VLOOKUP(A2142,table3__3[],8,FALSE)</f>
        <v>18</v>
      </c>
      <c r="Q2142">
        <f>VLOOKUP(A2141,table3__3[],8,)</f>
        <v>25</v>
      </c>
    </row>
    <row r="2143" spans="1:17" x14ac:dyDescent="0.3">
      <c r="A2143" s="13" t="s">
        <v>221</v>
      </c>
      <c r="B2143" s="14" t="s">
        <v>8086</v>
      </c>
      <c r="C2143">
        <f>VLOOKUP(A2143,table2!A2143:J4477,2,FALSE)</f>
        <v>34.869999999999997</v>
      </c>
      <c r="D2143">
        <f>VLOOKUP(A2143,table2!A2143:J4477,3,FALSE)</f>
        <v>5.51</v>
      </c>
      <c r="E2143" t="str">
        <f>VLOOKUP(A2143,table2!A2143:J4477,4,FALSE)</f>
        <v>Yes</v>
      </c>
      <c r="F2143" t="str">
        <f>VLOOKUP(A2143,table2!A2143:J4477,5,FALSE)</f>
        <v>No</v>
      </c>
      <c r="G2143" t="str">
        <f>VLOOKUP(A2143,table2!A2143:J4477,6,FALSE)</f>
        <v>No</v>
      </c>
      <c r="H2143" s="26">
        <f>VLOOKUP(A2143,table2!A2143:J4477,7,FALSE)</f>
        <v>0</v>
      </c>
      <c r="I2143" t="str">
        <f>VLOOKUP(A2143,table2!A2143:J4477,8,FALSE)</f>
        <v>No</v>
      </c>
      <c r="J2143" t="str">
        <f>VLOOKUP(A2143,table2!A2143:J4477,9,FALSE)</f>
        <v>OBESITY</v>
      </c>
      <c r="K2143" t="str">
        <f>VLOOKUP(A2143,table2!A2143:J4477,10,FALSE)</f>
        <v>NORMAL</v>
      </c>
      <c r="L2143" s="22">
        <f>VLOOKUP(A2143,table3__3[],4,FALSE)</f>
        <v>36183</v>
      </c>
      <c r="M2143" s="22" t="str">
        <f>VLOOKUP(A2143,table3__3[],5,FALSE)</f>
        <v>tier - 2</v>
      </c>
      <c r="N2143" t="str">
        <f>VLOOKUP(A2143,table3__3[],6,)</f>
        <v>tier - 3</v>
      </c>
      <c r="O2143" t="str">
        <f>VLOOKUP(A2143,table3__3[],7,FALSE)</f>
        <v>R1012</v>
      </c>
      <c r="P2143" s="8">
        <f>VLOOKUP(A2143,table3__3[],8,FALSE)</f>
        <v>48</v>
      </c>
      <c r="Q2143">
        <f>VLOOKUP(A2142,table3__3[],8,)</f>
        <v>18</v>
      </c>
    </row>
    <row r="2144" spans="1:17" x14ac:dyDescent="0.3">
      <c r="A2144" s="11" t="s">
        <v>220</v>
      </c>
      <c r="B2144" s="12" t="s">
        <v>8088</v>
      </c>
      <c r="C2144">
        <f>VLOOKUP(A2144,table2!A2144:J4478,2,FALSE)</f>
        <v>34.6</v>
      </c>
      <c r="D2144">
        <f>VLOOKUP(A2144,table2!A2144:J4478,3,FALSE)</f>
        <v>4.5</v>
      </c>
      <c r="E2144" t="str">
        <f>VLOOKUP(A2144,table2!A2144:J4478,4,FALSE)</f>
        <v>Yes</v>
      </c>
      <c r="F2144" t="str">
        <f>VLOOKUP(A2144,table2!A2144:J4478,5,FALSE)</f>
        <v>No</v>
      </c>
      <c r="G2144" t="str">
        <f>VLOOKUP(A2144,table2!A2144:J4478,6,FALSE)</f>
        <v>No</v>
      </c>
      <c r="H2144" s="26">
        <f>VLOOKUP(A2144,table2!A2144:J4478,7,FALSE)</f>
        <v>0</v>
      </c>
      <c r="I2144" t="str">
        <f>VLOOKUP(A2144,table2!A2144:J4478,8,FALSE)</f>
        <v>No</v>
      </c>
      <c r="J2144" t="str">
        <f>VLOOKUP(A2144,table2!A2144:J4478,9,FALSE)</f>
        <v>OBESITY</v>
      </c>
      <c r="K2144" t="str">
        <f>VLOOKUP(A2144,table2!A2144:J4478,10,FALSE)</f>
        <v>NORMAL</v>
      </c>
      <c r="L2144" s="22">
        <f>VLOOKUP(A2144,table3__3[],4,FALSE)</f>
        <v>36189</v>
      </c>
      <c r="M2144" s="22" t="str">
        <f>VLOOKUP(A2144,table3__3[],5,FALSE)</f>
        <v>tier - 1</v>
      </c>
      <c r="N2144" t="str">
        <f>VLOOKUP(A2144,table3__3[],6,)</f>
        <v>tier - 3</v>
      </c>
      <c r="O2144" t="str">
        <f>VLOOKUP(A2144,table3__3[],7,FALSE)</f>
        <v>R1016</v>
      </c>
      <c r="P2144" s="8">
        <f>VLOOKUP(A2144,table3__3[],8,FALSE)</f>
        <v>23</v>
      </c>
      <c r="Q2144">
        <f>VLOOKUP(A2143,table3__3[],8,)</f>
        <v>48</v>
      </c>
    </row>
    <row r="2145" spans="1:17" x14ac:dyDescent="0.3">
      <c r="A2145" s="13" t="s">
        <v>219</v>
      </c>
      <c r="B2145" s="14" t="s">
        <v>8090</v>
      </c>
      <c r="C2145">
        <f>VLOOKUP(A2145,table2!A2145:J4479,2,FALSE)</f>
        <v>25.8</v>
      </c>
      <c r="D2145">
        <f>VLOOKUP(A2145,table2!A2145:J4479,3,FALSE)</f>
        <v>6.29</v>
      </c>
      <c r="E2145" t="str">
        <f>VLOOKUP(A2145,table2!A2145:J4479,4,FALSE)</f>
        <v>Yes</v>
      </c>
      <c r="F2145" t="str">
        <f>VLOOKUP(A2145,table2!A2145:J4479,5,FALSE)</f>
        <v>No</v>
      </c>
      <c r="G2145" t="str">
        <f>VLOOKUP(A2145,table2!A2145:J4479,6,FALSE)</f>
        <v>No</v>
      </c>
      <c r="H2145" s="26">
        <f>VLOOKUP(A2145,table2!A2145:J4479,7,FALSE)</f>
        <v>0</v>
      </c>
      <c r="I2145" t="str">
        <f>VLOOKUP(A2145,table2!A2145:J4479,8,FALSE)</f>
        <v>No</v>
      </c>
      <c r="J2145" t="str">
        <f>VLOOKUP(A2145,table2!A2145:J4479,9,FALSE)</f>
        <v>OVER WEIGHT</v>
      </c>
      <c r="K2145" t="str">
        <f>VLOOKUP(A2145,table2!A2145:J4479,10,FALSE)</f>
        <v>PREDIABETES</v>
      </c>
      <c r="L2145" s="22">
        <f>VLOOKUP(A2145,table3__3[],4,FALSE)</f>
        <v>36198</v>
      </c>
      <c r="M2145" s="22" t="str">
        <f>VLOOKUP(A2145,table3__3[],5,FALSE)</f>
        <v>tier - 1</v>
      </c>
      <c r="N2145" t="str">
        <f>VLOOKUP(A2145,table3__3[],6,)</f>
        <v>tier - 3</v>
      </c>
      <c r="O2145" t="str">
        <f>VLOOKUP(A2145,table3__3[],7,FALSE)</f>
        <v>R1011</v>
      </c>
      <c r="P2145" s="8">
        <f>VLOOKUP(A2145,table3__3[],8,FALSE)</f>
        <v>29</v>
      </c>
      <c r="Q2145">
        <f>VLOOKUP(A2144,table3__3[],8,)</f>
        <v>23</v>
      </c>
    </row>
    <row r="2146" spans="1:17" x14ac:dyDescent="0.3">
      <c r="A2146" s="11" t="s">
        <v>218</v>
      </c>
      <c r="B2146" s="12" t="s">
        <v>8092</v>
      </c>
      <c r="C2146">
        <f>VLOOKUP(A2146,table2!A2146:J4480,2,FALSE)</f>
        <v>35.86</v>
      </c>
      <c r="D2146">
        <f>VLOOKUP(A2146,table2!A2146:J4480,3,FALSE)</f>
        <v>4.33</v>
      </c>
      <c r="E2146" t="str">
        <f>VLOOKUP(A2146,table2!A2146:J4480,4,FALSE)</f>
        <v>No</v>
      </c>
      <c r="F2146" t="str">
        <f>VLOOKUP(A2146,table2!A2146:J4480,5,FALSE)</f>
        <v>No</v>
      </c>
      <c r="G2146" t="str">
        <f>VLOOKUP(A2146,table2!A2146:J4480,6,FALSE)</f>
        <v>No</v>
      </c>
      <c r="H2146" s="26">
        <f>VLOOKUP(A2146,table2!A2146:J4480,7,FALSE)</f>
        <v>1</v>
      </c>
      <c r="I2146" t="str">
        <f>VLOOKUP(A2146,table2!A2146:J4480,8,FALSE)</f>
        <v>No</v>
      </c>
      <c r="J2146" t="str">
        <f>VLOOKUP(A2146,table2!A2146:J4480,9,FALSE)</f>
        <v>OBESITY</v>
      </c>
      <c r="K2146" t="str">
        <f>VLOOKUP(A2146,table2!A2146:J4480,10,FALSE)</f>
        <v>NORMAL</v>
      </c>
      <c r="L2146" s="22">
        <f>VLOOKUP(A2146,table3__3[],4,FALSE)</f>
        <v>36219</v>
      </c>
      <c r="M2146" s="22" t="str">
        <f>VLOOKUP(A2146,table3__3[],5,FALSE)</f>
        <v>tier - 1</v>
      </c>
      <c r="N2146" t="str">
        <f>VLOOKUP(A2146,table3__3[],6,)</f>
        <v>tier - 1</v>
      </c>
      <c r="O2146" t="str">
        <f>VLOOKUP(A2146,table3__3[],7,FALSE)</f>
        <v>R1012</v>
      </c>
      <c r="P2146" s="8">
        <f>VLOOKUP(A2146,table3__3[],8,FALSE)</f>
        <v>19</v>
      </c>
      <c r="Q2146">
        <f>VLOOKUP(A2145,table3__3[],8,)</f>
        <v>29</v>
      </c>
    </row>
    <row r="2147" spans="1:17" x14ac:dyDescent="0.3">
      <c r="A2147" s="13" t="s">
        <v>217</v>
      </c>
      <c r="B2147" s="14" t="s">
        <v>8094</v>
      </c>
      <c r="C2147">
        <f>VLOOKUP(A2147,table2!A2147:J4481,2,FALSE)</f>
        <v>40.47</v>
      </c>
      <c r="D2147">
        <f>VLOOKUP(A2147,table2!A2147:J4481,3,FALSE)</f>
        <v>11.15</v>
      </c>
      <c r="E2147" t="str">
        <f>VLOOKUP(A2147,table2!A2147:J4481,4,FALSE)</f>
        <v>No</v>
      </c>
      <c r="F2147" t="str">
        <f>VLOOKUP(A2147,table2!A2147:J4481,5,FALSE)</f>
        <v>No</v>
      </c>
      <c r="G2147" t="str">
        <f>VLOOKUP(A2147,table2!A2147:J4481,6,FALSE)</f>
        <v>No</v>
      </c>
      <c r="H2147" s="26">
        <f>VLOOKUP(A2147,table2!A2147:J4481,7,FALSE)</f>
        <v>0</v>
      </c>
      <c r="I2147" t="str">
        <f>VLOOKUP(A2147,table2!A2147:J4481,8,FALSE)</f>
        <v>No</v>
      </c>
      <c r="J2147" t="str">
        <f>VLOOKUP(A2147,table2!A2147:J4481,9,FALSE)</f>
        <v>OBESITY</v>
      </c>
      <c r="K2147" t="str">
        <f>VLOOKUP(A2147,table2!A2147:J4481,10,FALSE)</f>
        <v>DIABETES</v>
      </c>
      <c r="L2147" s="22">
        <f>VLOOKUP(A2147,table3__3[],4,FALSE)</f>
        <v>36308</v>
      </c>
      <c r="M2147" s="22" t="str">
        <f>VLOOKUP(A2147,table3__3[],5,FALSE)</f>
        <v>tier - 1</v>
      </c>
      <c r="N2147" t="str">
        <f>VLOOKUP(A2147,table3__3[],6,)</f>
        <v>tier - 2</v>
      </c>
      <c r="O2147" t="str">
        <f>VLOOKUP(A2147,table3__3[],7,FALSE)</f>
        <v>R1013</v>
      </c>
      <c r="P2147" s="8">
        <f>VLOOKUP(A2147,table3__3[],8,FALSE)</f>
        <v>18</v>
      </c>
      <c r="Q2147">
        <f>VLOOKUP(A2146,table3__3[],8,)</f>
        <v>19</v>
      </c>
    </row>
    <row r="2148" spans="1:17" x14ac:dyDescent="0.3">
      <c r="A2148" s="11" t="s">
        <v>216</v>
      </c>
      <c r="B2148" s="12" t="s">
        <v>8096</v>
      </c>
      <c r="C2148">
        <f>VLOOKUP(A2148,table2!A2148:J4482,2,FALSE)</f>
        <v>32.01</v>
      </c>
      <c r="D2148">
        <f>VLOOKUP(A2148,table2!A2148:J4482,3,FALSE)</f>
        <v>6.45</v>
      </c>
      <c r="E2148" t="str">
        <f>VLOOKUP(A2148,table2!A2148:J4482,4,FALSE)</f>
        <v>No</v>
      </c>
      <c r="F2148" t="str">
        <f>VLOOKUP(A2148,table2!A2148:J4482,5,FALSE)</f>
        <v>No</v>
      </c>
      <c r="G2148" t="str">
        <f>VLOOKUP(A2148,table2!A2148:J4482,6,FALSE)</f>
        <v>No</v>
      </c>
      <c r="H2148" s="26">
        <f>VLOOKUP(A2148,table2!A2148:J4482,7,FALSE)</f>
        <v>1</v>
      </c>
      <c r="I2148" t="str">
        <f>VLOOKUP(A2148,table2!A2148:J4482,8,FALSE)</f>
        <v>No</v>
      </c>
      <c r="J2148" t="str">
        <f>VLOOKUP(A2148,table2!A2148:J4482,9,FALSE)</f>
        <v>OBESITY</v>
      </c>
      <c r="K2148" t="str">
        <f>VLOOKUP(A2148,table2!A2148:J4482,10,FALSE)</f>
        <v>DIABETES</v>
      </c>
      <c r="L2148" s="22">
        <f>VLOOKUP(A2148,table3__3[],4,FALSE)</f>
        <v>36314</v>
      </c>
      <c r="M2148" s="22" t="str">
        <f>VLOOKUP(A2148,table3__3[],5,FALSE)</f>
        <v>tier - 2</v>
      </c>
      <c r="N2148" t="str">
        <f>VLOOKUP(A2148,table3__3[],6,)</f>
        <v>tier - 2</v>
      </c>
      <c r="O2148" t="str">
        <f>VLOOKUP(A2148,table3__3[],7,FALSE)</f>
        <v>R1011</v>
      </c>
      <c r="P2148" s="8">
        <f>VLOOKUP(A2148,table3__3[],8,FALSE)</f>
        <v>30</v>
      </c>
      <c r="Q2148">
        <f>VLOOKUP(A2147,table3__3[],8,)</f>
        <v>18</v>
      </c>
    </row>
    <row r="2149" spans="1:17" x14ac:dyDescent="0.3">
      <c r="A2149" s="13" t="s">
        <v>215</v>
      </c>
      <c r="B2149" s="14" t="s">
        <v>8098</v>
      </c>
      <c r="C2149">
        <f>VLOOKUP(A2149,table2!A2149:J4483,2,FALSE)</f>
        <v>33</v>
      </c>
      <c r="D2149">
        <f>VLOOKUP(A2149,table2!A2149:J4483,3,FALSE)</f>
        <v>9.27</v>
      </c>
      <c r="E2149" t="str">
        <f>VLOOKUP(A2149,table2!A2149:J4483,4,FALSE)</f>
        <v>No</v>
      </c>
      <c r="F2149" t="str">
        <f>VLOOKUP(A2149,table2!A2149:J4483,5,FALSE)</f>
        <v>No</v>
      </c>
      <c r="G2149" t="str">
        <f>VLOOKUP(A2149,table2!A2149:J4483,6,FALSE)</f>
        <v>No</v>
      </c>
      <c r="H2149" s="26">
        <f>VLOOKUP(A2149,table2!A2149:J4483,7,FALSE)</f>
        <v>0</v>
      </c>
      <c r="I2149" t="str">
        <f>VLOOKUP(A2149,table2!A2149:J4483,8,FALSE)</f>
        <v>No</v>
      </c>
      <c r="J2149" t="str">
        <f>VLOOKUP(A2149,table2!A2149:J4483,9,FALSE)</f>
        <v>OBESITY</v>
      </c>
      <c r="K2149" t="str">
        <f>VLOOKUP(A2149,table2!A2149:J4483,10,FALSE)</f>
        <v>DIABETES</v>
      </c>
      <c r="L2149" s="22">
        <f>VLOOKUP(A2149,table3__3[],4,FALSE)</f>
        <v>36332</v>
      </c>
      <c r="M2149" s="22" t="str">
        <f>VLOOKUP(A2149,table3__3[],5,FALSE)</f>
        <v>tier - 1</v>
      </c>
      <c r="N2149" t="str">
        <f>VLOOKUP(A2149,table3__3[],6,)</f>
        <v>tier - 3</v>
      </c>
      <c r="O2149" t="str">
        <f>VLOOKUP(A2149,table3__3[],7,FALSE)</f>
        <v>R1011</v>
      </c>
      <c r="P2149" s="8">
        <f>VLOOKUP(A2149,table3__3[],8,FALSE)</f>
        <v>55</v>
      </c>
      <c r="Q2149">
        <f>VLOOKUP(A2148,table3__3[],8,)</f>
        <v>30</v>
      </c>
    </row>
    <row r="2150" spans="1:17" x14ac:dyDescent="0.3">
      <c r="A2150" s="11" t="s">
        <v>214</v>
      </c>
      <c r="B2150" s="12" t="s">
        <v>8100</v>
      </c>
      <c r="C2150">
        <f>VLOOKUP(A2150,table2!A2150:J4484,2,FALSE)</f>
        <v>29.3</v>
      </c>
      <c r="D2150">
        <f>VLOOKUP(A2150,table2!A2150:J4484,3,FALSE)</f>
        <v>6.15</v>
      </c>
      <c r="E2150" t="str">
        <f>VLOOKUP(A2150,table2!A2150:J4484,4,FALSE)</f>
        <v>No</v>
      </c>
      <c r="F2150" t="str">
        <f>VLOOKUP(A2150,table2!A2150:J4484,5,FALSE)</f>
        <v>No</v>
      </c>
      <c r="G2150" t="str">
        <f>VLOOKUP(A2150,table2!A2150:J4484,6,FALSE)</f>
        <v>No</v>
      </c>
      <c r="H2150" s="26">
        <f>VLOOKUP(A2150,table2!A2150:J4484,7,FALSE)</f>
        <v>1</v>
      </c>
      <c r="I2150" t="str">
        <f>VLOOKUP(A2150,table2!A2150:J4484,8,FALSE)</f>
        <v>No</v>
      </c>
      <c r="J2150" t="str">
        <f>VLOOKUP(A2150,table2!A2150:J4484,9,FALSE)</f>
        <v>OVER WEIGHT</v>
      </c>
      <c r="K2150" t="str">
        <f>VLOOKUP(A2150,table2!A2150:J4484,10,FALSE)</f>
        <v>PREDIABETES</v>
      </c>
      <c r="L2150" s="22">
        <f>VLOOKUP(A2150,table3__3[],4,FALSE)</f>
        <v>36351</v>
      </c>
      <c r="M2150" s="22" t="str">
        <f>VLOOKUP(A2150,table3__3[],5,FALSE)</f>
        <v>tier - 1</v>
      </c>
      <c r="N2150" t="str">
        <f>VLOOKUP(A2150,table3__3[],6,)</f>
        <v>tier - 2</v>
      </c>
      <c r="O2150" t="str">
        <f>VLOOKUP(A2150,table3__3[],7,FALSE)</f>
        <v>R1011</v>
      </c>
      <c r="P2150" s="8">
        <f>VLOOKUP(A2150,table3__3[],8,FALSE)</f>
        <v>48</v>
      </c>
      <c r="Q2150">
        <f>VLOOKUP(A2149,table3__3[],8,)</f>
        <v>55</v>
      </c>
    </row>
    <row r="2151" spans="1:17" x14ac:dyDescent="0.3">
      <c r="A2151" s="13" t="s">
        <v>213</v>
      </c>
      <c r="B2151" s="14" t="s">
        <v>7064</v>
      </c>
      <c r="C2151">
        <f>VLOOKUP(A2151,table2!A2151:J4485,2,FALSE)</f>
        <v>25.8</v>
      </c>
      <c r="D2151">
        <f>VLOOKUP(A2151,table2!A2151:J4485,3,FALSE)</f>
        <v>4.13</v>
      </c>
      <c r="E2151" t="str">
        <f>VLOOKUP(A2151,table2!A2151:J4485,4,FALSE)</f>
        <v>No</v>
      </c>
      <c r="F2151" t="str">
        <f>VLOOKUP(A2151,table2!A2151:J4485,5,FALSE)</f>
        <v>No</v>
      </c>
      <c r="G2151" t="str">
        <f>VLOOKUP(A2151,table2!A2151:J4485,6,FALSE)</f>
        <v>No</v>
      </c>
      <c r="H2151" s="26">
        <f>VLOOKUP(A2151,table2!A2151:J4485,7,FALSE)</f>
        <v>1</v>
      </c>
      <c r="I2151" t="str">
        <f>VLOOKUP(A2151,table2!A2151:J4485,8,FALSE)</f>
        <v>No</v>
      </c>
      <c r="J2151" t="str">
        <f>VLOOKUP(A2151,table2!A2151:J4485,9,FALSE)</f>
        <v>OVER WEIGHT</v>
      </c>
      <c r="K2151" t="str">
        <f>VLOOKUP(A2151,table2!A2151:J4485,10,FALSE)</f>
        <v>NORMAL</v>
      </c>
      <c r="L2151" s="22">
        <f>VLOOKUP(A2151,table3__3[],4,FALSE)</f>
        <v>36398</v>
      </c>
      <c r="M2151" s="22" t="str">
        <f>VLOOKUP(A2151,table3__3[],5,FALSE)</f>
        <v>tier - 2</v>
      </c>
      <c r="N2151" t="str">
        <f>VLOOKUP(A2151,table3__3[],6,)</f>
        <v>tier - 3</v>
      </c>
      <c r="O2151" t="str">
        <f>VLOOKUP(A2151,table3__3[],7,FALSE)</f>
        <v>R1011</v>
      </c>
      <c r="P2151" s="8">
        <f>VLOOKUP(A2151,table3__3[],8,FALSE)</f>
        <v>19</v>
      </c>
      <c r="Q2151">
        <f>VLOOKUP(A2150,table3__3[],8,)</f>
        <v>48</v>
      </c>
    </row>
    <row r="2152" spans="1:17" x14ac:dyDescent="0.3">
      <c r="A2152" s="11" t="s">
        <v>212</v>
      </c>
      <c r="B2152" s="12" t="s">
        <v>8102</v>
      </c>
      <c r="C2152">
        <f>VLOOKUP(A2152,table2!A2152:J4486,2,FALSE)</f>
        <v>23.4</v>
      </c>
      <c r="D2152">
        <f>VLOOKUP(A2152,table2!A2152:J4486,3,FALSE)</f>
        <v>4.24</v>
      </c>
      <c r="E2152" t="str">
        <f>VLOOKUP(A2152,table2!A2152:J4486,4,FALSE)</f>
        <v>No</v>
      </c>
      <c r="F2152" t="str">
        <f>VLOOKUP(A2152,table2!A2152:J4486,5,FALSE)</f>
        <v>No</v>
      </c>
      <c r="G2152" t="str">
        <f>VLOOKUP(A2152,table2!A2152:J4486,6,FALSE)</f>
        <v>No</v>
      </c>
      <c r="H2152" s="26">
        <f>VLOOKUP(A2152,table2!A2152:J4486,7,FALSE)</f>
        <v>1</v>
      </c>
      <c r="I2152" t="str">
        <f>VLOOKUP(A2152,table2!A2152:J4486,8,FALSE)</f>
        <v>No</v>
      </c>
      <c r="J2152" t="str">
        <f>VLOOKUP(A2152,table2!A2152:J4486,9,FALSE)</f>
        <v>NORMAL WEIGHT</v>
      </c>
      <c r="K2152" t="str">
        <f>VLOOKUP(A2152,table2!A2152:J4486,10,FALSE)</f>
        <v>NORMAL</v>
      </c>
      <c r="L2152" s="22">
        <f>VLOOKUP(A2152,table3__3[],4,FALSE)</f>
        <v>36446</v>
      </c>
      <c r="M2152" s="22" t="str">
        <f>VLOOKUP(A2152,table3__3[],5,FALSE)</f>
        <v>tier - 2</v>
      </c>
      <c r="N2152" t="str">
        <f>VLOOKUP(A2152,table3__3[],6,)</f>
        <v>tier - 2</v>
      </c>
      <c r="O2152" t="str">
        <f>VLOOKUP(A2152,table3__3[],7,FALSE)</f>
        <v>R1011</v>
      </c>
      <c r="P2152" s="8">
        <f>VLOOKUP(A2152,table3__3[],8,FALSE)</f>
        <v>60</v>
      </c>
      <c r="Q2152">
        <f>VLOOKUP(A2151,table3__3[],8,)</f>
        <v>19</v>
      </c>
    </row>
    <row r="2153" spans="1:17" x14ac:dyDescent="0.3">
      <c r="A2153" s="13" t="s">
        <v>211</v>
      </c>
      <c r="B2153" s="14" t="s">
        <v>8104</v>
      </c>
      <c r="C2153">
        <f>VLOOKUP(A2153,table2!A2153:J4487,2,FALSE)</f>
        <v>27.93</v>
      </c>
      <c r="D2153">
        <f>VLOOKUP(A2153,table2!A2153:J4487,3,FALSE)</f>
        <v>9.8800000000000008</v>
      </c>
      <c r="E2153" t="str">
        <f>VLOOKUP(A2153,table2!A2153:J4487,4,FALSE)</f>
        <v>No</v>
      </c>
      <c r="F2153" t="str">
        <f>VLOOKUP(A2153,table2!A2153:J4487,5,FALSE)</f>
        <v>No</v>
      </c>
      <c r="G2153" t="str">
        <f>VLOOKUP(A2153,table2!A2153:J4487,6,FALSE)</f>
        <v>No</v>
      </c>
      <c r="H2153" s="26">
        <f>VLOOKUP(A2153,table2!A2153:J4487,7,FALSE)</f>
        <v>0</v>
      </c>
      <c r="I2153" t="str">
        <f>VLOOKUP(A2153,table2!A2153:J4487,8,FALSE)</f>
        <v>No</v>
      </c>
      <c r="J2153" t="str">
        <f>VLOOKUP(A2153,table2!A2153:J4487,9,FALSE)</f>
        <v>OVER WEIGHT</v>
      </c>
      <c r="K2153" t="str">
        <f>VLOOKUP(A2153,table2!A2153:J4487,10,FALSE)</f>
        <v>DIABETES</v>
      </c>
      <c r="L2153" s="22">
        <f>VLOOKUP(A2153,table3__3[],4,FALSE)</f>
        <v>36542</v>
      </c>
      <c r="M2153" s="22" t="str">
        <f>VLOOKUP(A2153,table3__3[],5,FALSE)</f>
        <v>tier - 2</v>
      </c>
      <c r="N2153" t="str">
        <f>VLOOKUP(A2153,table3__3[],6,)</f>
        <v>tier - 3</v>
      </c>
      <c r="O2153" t="str">
        <f>VLOOKUP(A2153,table3__3[],7,FALSE)</f>
        <v>R1011</v>
      </c>
      <c r="P2153" s="8">
        <f>VLOOKUP(A2153,table3__3[],8,FALSE)</f>
        <v>49</v>
      </c>
      <c r="Q2153">
        <f>VLOOKUP(A2152,table3__3[],8,)</f>
        <v>60</v>
      </c>
    </row>
    <row r="2154" spans="1:17" x14ac:dyDescent="0.3">
      <c r="A2154" s="11" t="s">
        <v>210</v>
      </c>
      <c r="B2154" s="12" t="s">
        <v>8106</v>
      </c>
      <c r="C2154">
        <f>VLOOKUP(A2154,table2!A2154:J4488,2,FALSE)</f>
        <v>22</v>
      </c>
      <c r="D2154">
        <f>VLOOKUP(A2154,table2!A2154:J4488,3,FALSE)</f>
        <v>9.5</v>
      </c>
      <c r="E2154" t="str">
        <f>VLOOKUP(A2154,table2!A2154:J4488,4,FALSE)</f>
        <v>No</v>
      </c>
      <c r="F2154" t="str">
        <f>VLOOKUP(A2154,table2!A2154:J4488,5,FALSE)</f>
        <v>No</v>
      </c>
      <c r="G2154" t="str">
        <f>VLOOKUP(A2154,table2!A2154:J4488,6,FALSE)</f>
        <v>No</v>
      </c>
      <c r="H2154" s="26">
        <f>VLOOKUP(A2154,table2!A2154:J4488,7,FALSE)</f>
        <v>0</v>
      </c>
      <c r="I2154" t="str">
        <f>VLOOKUP(A2154,table2!A2154:J4488,8,FALSE)</f>
        <v>No</v>
      </c>
      <c r="J2154" t="str">
        <f>VLOOKUP(A2154,table2!A2154:J4488,9,FALSE)</f>
        <v>NORMAL WEIGHT</v>
      </c>
      <c r="K2154" t="str">
        <f>VLOOKUP(A2154,table2!A2154:J4488,10,FALSE)</f>
        <v>DIABETES</v>
      </c>
      <c r="L2154" s="22">
        <f>VLOOKUP(A2154,table3__3[],4,FALSE)</f>
        <v>36573</v>
      </c>
      <c r="M2154" s="22" t="str">
        <f>VLOOKUP(A2154,table3__3[],5,FALSE)</f>
        <v>tier - 1</v>
      </c>
      <c r="N2154" t="str">
        <f>VLOOKUP(A2154,table3__3[],6,)</f>
        <v>tier - 2</v>
      </c>
      <c r="O2154" t="str">
        <f>VLOOKUP(A2154,table3__3[],7,FALSE)</f>
        <v>R1011</v>
      </c>
      <c r="P2154" s="8">
        <f>VLOOKUP(A2154,table3__3[],8,FALSE)</f>
        <v>30</v>
      </c>
      <c r="Q2154">
        <f>VLOOKUP(A2153,table3__3[],8,)</f>
        <v>49</v>
      </c>
    </row>
    <row r="2155" spans="1:17" x14ac:dyDescent="0.3">
      <c r="A2155" s="13" t="s">
        <v>209</v>
      </c>
      <c r="B2155" s="14" t="s">
        <v>8108</v>
      </c>
      <c r="C2155">
        <f>VLOOKUP(A2155,table2!A2155:J4489,2,FALSE)</f>
        <v>36.86</v>
      </c>
      <c r="D2155">
        <f>VLOOKUP(A2155,table2!A2155:J4489,3,FALSE)</f>
        <v>4.97</v>
      </c>
      <c r="E2155" t="str">
        <f>VLOOKUP(A2155,table2!A2155:J4489,4,FALSE)</f>
        <v>Yes</v>
      </c>
      <c r="F2155" t="str">
        <f>VLOOKUP(A2155,table2!A2155:J4489,5,FALSE)</f>
        <v>No</v>
      </c>
      <c r="G2155" t="str">
        <f>VLOOKUP(A2155,table2!A2155:J4489,6,FALSE)</f>
        <v>No</v>
      </c>
      <c r="H2155" s="26">
        <f>VLOOKUP(A2155,table2!A2155:J4489,7,FALSE)</f>
        <v>0</v>
      </c>
      <c r="I2155" t="str">
        <f>VLOOKUP(A2155,table2!A2155:J4489,8,FALSE)</f>
        <v>No</v>
      </c>
      <c r="J2155" t="str">
        <f>VLOOKUP(A2155,table2!A2155:J4489,9,FALSE)</f>
        <v>OBESITY</v>
      </c>
      <c r="K2155" t="str">
        <f>VLOOKUP(A2155,table2!A2155:J4489,10,FALSE)</f>
        <v>NORMAL</v>
      </c>
      <c r="L2155" s="22">
        <f>VLOOKUP(A2155,table3__3[],4,FALSE)</f>
        <v>36580</v>
      </c>
      <c r="M2155" s="22" t="str">
        <f>VLOOKUP(A2155,table3__3[],5,FALSE)</f>
        <v>tier - 2</v>
      </c>
      <c r="N2155" t="str">
        <f>VLOOKUP(A2155,table3__3[],6,)</f>
        <v>tier - 2</v>
      </c>
      <c r="O2155" t="str">
        <f>VLOOKUP(A2155,table3__3[],7,FALSE)</f>
        <v>R1013</v>
      </c>
      <c r="P2155" s="8">
        <f>VLOOKUP(A2155,table3__3[],8,FALSE)</f>
        <v>61</v>
      </c>
      <c r="Q2155">
        <f>VLOOKUP(A2154,table3__3[],8,)</f>
        <v>30</v>
      </c>
    </row>
    <row r="2156" spans="1:17" x14ac:dyDescent="0.3">
      <c r="A2156" s="11" t="s">
        <v>208</v>
      </c>
      <c r="B2156" s="12" t="s">
        <v>8056</v>
      </c>
      <c r="C2156">
        <f>VLOOKUP(A2156,table2!A2156:J4490,2,FALSE)</f>
        <v>31.254999999999999</v>
      </c>
      <c r="D2156">
        <f>VLOOKUP(A2156,table2!A2156:J4490,3,FALSE)</f>
        <v>5.49</v>
      </c>
      <c r="E2156" t="str">
        <f>VLOOKUP(A2156,table2!A2156:J4490,4,FALSE)</f>
        <v>Yes</v>
      </c>
      <c r="F2156" t="str">
        <f>VLOOKUP(A2156,table2!A2156:J4490,5,FALSE)</f>
        <v>No</v>
      </c>
      <c r="G2156" t="str">
        <f>VLOOKUP(A2156,table2!A2156:J4490,6,FALSE)</f>
        <v>No</v>
      </c>
      <c r="H2156" s="26">
        <f>VLOOKUP(A2156,table2!A2156:J4490,7,FALSE)</f>
        <v>0</v>
      </c>
      <c r="I2156" t="str">
        <f>VLOOKUP(A2156,table2!A2156:J4490,8,FALSE)</f>
        <v>No</v>
      </c>
      <c r="J2156" t="str">
        <f>VLOOKUP(A2156,table2!A2156:J4490,9,FALSE)</f>
        <v>OBESITY</v>
      </c>
      <c r="K2156" t="str">
        <f>VLOOKUP(A2156,table2!A2156:J4490,10,FALSE)</f>
        <v>NORMAL</v>
      </c>
      <c r="L2156" s="22">
        <f>VLOOKUP(A2156,table3__3[],4,FALSE)</f>
        <v>36786</v>
      </c>
      <c r="M2156" s="22" t="str">
        <f>VLOOKUP(A2156,table3__3[],5,FALSE)</f>
        <v>tier - 1</v>
      </c>
      <c r="N2156" t="str">
        <f>VLOOKUP(A2156,table3__3[],6,)</f>
        <v>tier - 1</v>
      </c>
      <c r="O2156" t="str">
        <f>VLOOKUP(A2156,table3__3[],7,FALSE)</f>
        <v>R1011</v>
      </c>
      <c r="P2156" s="8">
        <f>VLOOKUP(A2156,table3__3[],8,FALSE)</f>
        <v>52</v>
      </c>
      <c r="Q2156">
        <f>VLOOKUP(A2155,table3__3[],8,)</f>
        <v>61</v>
      </c>
    </row>
    <row r="2157" spans="1:17" x14ac:dyDescent="0.3">
      <c r="A2157" s="13" t="s">
        <v>207</v>
      </c>
      <c r="B2157" s="14" t="s">
        <v>8111</v>
      </c>
      <c r="C2157">
        <f>VLOOKUP(A2157,table2!A2157:J4491,2,FALSE)</f>
        <v>23.06</v>
      </c>
      <c r="D2157">
        <f>VLOOKUP(A2157,table2!A2157:J4491,3,FALSE)</f>
        <v>4.47</v>
      </c>
      <c r="E2157" t="str">
        <f>VLOOKUP(A2157,table2!A2157:J4491,4,FALSE)</f>
        <v>No</v>
      </c>
      <c r="F2157" t="str">
        <f>VLOOKUP(A2157,table2!A2157:J4491,5,FALSE)</f>
        <v>No</v>
      </c>
      <c r="G2157" t="str">
        <f>VLOOKUP(A2157,table2!A2157:J4491,6,FALSE)</f>
        <v>No</v>
      </c>
      <c r="H2157" s="26">
        <f>VLOOKUP(A2157,table2!A2157:J4491,7,FALSE)</f>
        <v>0</v>
      </c>
      <c r="I2157" t="str">
        <f>VLOOKUP(A2157,table2!A2157:J4491,8,FALSE)</f>
        <v>No</v>
      </c>
      <c r="J2157" t="str">
        <f>VLOOKUP(A2157,table2!A2157:J4491,9,FALSE)</f>
        <v>NORMAL WEIGHT</v>
      </c>
      <c r="K2157" t="str">
        <f>VLOOKUP(A2157,table2!A2157:J4491,10,FALSE)</f>
        <v>NORMAL</v>
      </c>
      <c r="L2157" s="22">
        <f>VLOOKUP(A2157,table3__3[],4,FALSE)</f>
        <v>36795</v>
      </c>
      <c r="M2157" s="22" t="str">
        <f>VLOOKUP(A2157,table3__3[],5,FALSE)</f>
        <v>tier - 2</v>
      </c>
      <c r="N2157" t="str">
        <f>VLOOKUP(A2157,table3__3[],6,)</f>
        <v>tier - 1</v>
      </c>
      <c r="O2157" t="str">
        <f>VLOOKUP(A2157,table3__3[],7,FALSE)</f>
        <v>R1011</v>
      </c>
      <c r="P2157" s="8">
        <f>VLOOKUP(A2157,table3__3[],8,FALSE)</f>
        <v>57</v>
      </c>
      <c r="Q2157">
        <f>VLOOKUP(A2156,table3__3[],8,)</f>
        <v>52</v>
      </c>
    </row>
    <row r="2158" spans="1:17" x14ac:dyDescent="0.3">
      <c r="A2158" s="11" t="s">
        <v>206</v>
      </c>
      <c r="B2158" s="12" t="s">
        <v>8112</v>
      </c>
      <c r="C2158">
        <f>VLOOKUP(A2158,table2!A2158:J4492,2,FALSE)</f>
        <v>28.975000000000001</v>
      </c>
      <c r="D2158">
        <f>VLOOKUP(A2158,table2!A2158:J4492,3,FALSE)</f>
        <v>4.34</v>
      </c>
      <c r="E2158" t="str">
        <f>VLOOKUP(A2158,table2!A2158:J4492,4,FALSE)</f>
        <v>Yes</v>
      </c>
      <c r="F2158" t="str">
        <f>VLOOKUP(A2158,table2!A2158:J4492,5,FALSE)</f>
        <v>No</v>
      </c>
      <c r="G2158" t="str">
        <f>VLOOKUP(A2158,table2!A2158:J4492,6,FALSE)</f>
        <v>No</v>
      </c>
      <c r="H2158" s="26">
        <f>VLOOKUP(A2158,table2!A2158:J4492,7,FALSE)</f>
        <v>0</v>
      </c>
      <c r="I2158" t="str">
        <f>VLOOKUP(A2158,table2!A2158:J4492,8,FALSE)</f>
        <v>No</v>
      </c>
      <c r="J2158" t="str">
        <f>VLOOKUP(A2158,table2!A2158:J4492,9,FALSE)</f>
        <v>OVER WEIGHT</v>
      </c>
      <c r="K2158" t="str">
        <f>VLOOKUP(A2158,table2!A2158:J4492,10,FALSE)</f>
        <v>NORMAL</v>
      </c>
      <c r="L2158" s="22">
        <f>VLOOKUP(A2158,table3__3[],4,FALSE)</f>
        <v>36837</v>
      </c>
      <c r="M2158" s="22" t="str">
        <f>VLOOKUP(A2158,table3__3[],5,FALSE)</f>
        <v>tier - 1</v>
      </c>
      <c r="N2158" t="str">
        <f>VLOOKUP(A2158,table3__3[],6,)</f>
        <v>tier - 2</v>
      </c>
      <c r="O2158" t="str">
        <f>VLOOKUP(A2158,table3__3[],7,FALSE)</f>
        <v>R1011</v>
      </c>
      <c r="P2158" s="8">
        <f>VLOOKUP(A2158,table3__3[],8,FALSE)</f>
        <v>30</v>
      </c>
      <c r="Q2158">
        <f>VLOOKUP(A2157,table3__3[],8,)</f>
        <v>57</v>
      </c>
    </row>
    <row r="2159" spans="1:17" x14ac:dyDescent="0.3">
      <c r="A2159" s="13" t="s">
        <v>205</v>
      </c>
      <c r="B2159" s="14" t="s">
        <v>8113</v>
      </c>
      <c r="C2159">
        <f>VLOOKUP(A2159,table2!A2159:J4493,2,FALSE)</f>
        <v>33.299999999999997</v>
      </c>
      <c r="D2159">
        <f>VLOOKUP(A2159,table2!A2159:J4493,3,FALSE)</f>
        <v>9.49</v>
      </c>
      <c r="E2159" t="str">
        <f>VLOOKUP(A2159,table2!A2159:J4493,4,FALSE)</f>
        <v>No</v>
      </c>
      <c r="F2159" t="str">
        <f>VLOOKUP(A2159,table2!A2159:J4493,5,FALSE)</f>
        <v>No</v>
      </c>
      <c r="G2159" t="str">
        <f>VLOOKUP(A2159,table2!A2159:J4493,6,FALSE)</f>
        <v>No</v>
      </c>
      <c r="H2159" s="26">
        <f>VLOOKUP(A2159,table2!A2159:J4493,7,FALSE)</f>
        <v>0</v>
      </c>
      <c r="I2159" t="str">
        <f>VLOOKUP(A2159,table2!A2159:J4493,8,FALSE)</f>
        <v>No</v>
      </c>
      <c r="J2159" t="str">
        <f>VLOOKUP(A2159,table2!A2159:J4493,9,FALSE)</f>
        <v>OBESITY</v>
      </c>
      <c r="K2159" t="str">
        <f>VLOOKUP(A2159,table2!A2159:J4493,10,FALSE)</f>
        <v>DIABETES</v>
      </c>
      <c r="L2159" s="22">
        <f>VLOOKUP(A2159,table3__3[],4,FALSE)</f>
        <v>36837</v>
      </c>
      <c r="M2159" s="22" t="str">
        <f>VLOOKUP(A2159,table3__3[],5,FALSE)</f>
        <v>tier - 2</v>
      </c>
      <c r="N2159" t="str">
        <f>VLOOKUP(A2159,table3__3[],6,)</f>
        <v>tier - 3</v>
      </c>
      <c r="O2159" t="str">
        <f>VLOOKUP(A2159,table3__3[],7,FALSE)</f>
        <v>R1011</v>
      </c>
      <c r="P2159" s="8">
        <f>VLOOKUP(A2159,table3__3[],8,FALSE)</f>
        <v>30</v>
      </c>
      <c r="Q2159">
        <f>VLOOKUP(A2158,table3__3[],8,)</f>
        <v>30</v>
      </c>
    </row>
    <row r="2160" spans="1:17" x14ac:dyDescent="0.3">
      <c r="A2160" s="11" t="s">
        <v>204</v>
      </c>
      <c r="B2160" s="12" t="s">
        <v>8115</v>
      </c>
      <c r="C2160">
        <f>VLOOKUP(A2160,table2!A2160:J4494,2,FALSE)</f>
        <v>33</v>
      </c>
      <c r="D2160">
        <f>VLOOKUP(A2160,table2!A2160:J4494,3,FALSE)</f>
        <v>10.16</v>
      </c>
      <c r="E2160" t="str">
        <f>VLOOKUP(A2160,table2!A2160:J4494,4,FALSE)</f>
        <v>No</v>
      </c>
      <c r="F2160" t="str">
        <f>VLOOKUP(A2160,table2!A2160:J4494,5,FALSE)</f>
        <v>No</v>
      </c>
      <c r="G2160" t="str">
        <f>VLOOKUP(A2160,table2!A2160:J4494,6,FALSE)</f>
        <v>No</v>
      </c>
      <c r="H2160" s="26">
        <f>VLOOKUP(A2160,table2!A2160:J4494,7,FALSE)</f>
        <v>0</v>
      </c>
      <c r="I2160" t="str">
        <f>VLOOKUP(A2160,table2!A2160:J4494,8,FALSE)</f>
        <v>No</v>
      </c>
      <c r="J2160" t="str">
        <f>VLOOKUP(A2160,table2!A2160:J4494,9,FALSE)</f>
        <v>OBESITY</v>
      </c>
      <c r="K2160" t="str">
        <f>VLOOKUP(A2160,table2!A2160:J4494,10,FALSE)</f>
        <v>DIABETES</v>
      </c>
      <c r="L2160" s="22">
        <f>VLOOKUP(A2160,table3__3[],4,FALSE)</f>
        <v>36890</v>
      </c>
      <c r="M2160" s="22" t="str">
        <f>VLOOKUP(A2160,table3__3[],5,FALSE)</f>
        <v>tier - 1</v>
      </c>
      <c r="N2160" t="str">
        <f>VLOOKUP(A2160,table3__3[],6,)</f>
        <v>tier - 3</v>
      </c>
      <c r="O2160" t="str">
        <f>VLOOKUP(A2160,table3__3[],7,FALSE)</f>
        <v>R1011</v>
      </c>
      <c r="P2160" s="8">
        <f>VLOOKUP(A2160,table3__3[],8,FALSE)</f>
        <v>50</v>
      </c>
      <c r="Q2160">
        <f>VLOOKUP(A2159,table3__3[],8,)</f>
        <v>30</v>
      </c>
    </row>
    <row r="2161" spans="1:17" x14ac:dyDescent="0.3">
      <c r="A2161" s="13" t="s">
        <v>203</v>
      </c>
      <c r="B2161" s="14" t="s">
        <v>8116</v>
      </c>
      <c r="C2161">
        <f>VLOOKUP(A2161,table2!A2161:J4495,2,FALSE)</f>
        <v>31.46</v>
      </c>
      <c r="D2161">
        <f>VLOOKUP(A2161,table2!A2161:J4495,3,FALSE)</f>
        <v>11.19</v>
      </c>
      <c r="E2161" t="str">
        <f>VLOOKUP(A2161,table2!A2161:J4495,4,FALSE)</f>
        <v>No</v>
      </c>
      <c r="F2161" t="str">
        <f>VLOOKUP(A2161,table2!A2161:J4495,5,FALSE)</f>
        <v>No</v>
      </c>
      <c r="G2161" t="str">
        <f>VLOOKUP(A2161,table2!A2161:J4495,6,FALSE)</f>
        <v>No</v>
      </c>
      <c r="H2161" s="26">
        <f>VLOOKUP(A2161,table2!A2161:J4495,7,FALSE)</f>
        <v>0</v>
      </c>
      <c r="I2161" t="str">
        <f>VLOOKUP(A2161,table2!A2161:J4495,8,FALSE)</f>
        <v>No</v>
      </c>
      <c r="J2161" t="str">
        <f>VLOOKUP(A2161,table2!A2161:J4495,9,FALSE)</f>
        <v>OBESITY</v>
      </c>
      <c r="K2161" t="str">
        <f>VLOOKUP(A2161,table2!A2161:J4495,10,FALSE)</f>
        <v>DIABETES</v>
      </c>
      <c r="L2161" s="22">
        <f>VLOOKUP(A2161,table3__3[],4,FALSE)</f>
        <v>36899</v>
      </c>
      <c r="M2161" s="22" t="str">
        <f>VLOOKUP(A2161,table3__3[],5,FALSE)</f>
        <v>tier - 2</v>
      </c>
      <c r="N2161" t="str">
        <f>VLOOKUP(A2161,table3__3[],6,)</f>
        <v>tier - 1</v>
      </c>
      <c r="O2161" t="str">
        <f>VLOOKUP(A2161,table3__3[],7,FALSE)</f>
        <v>R1012</v>
      </c>
      <c r="P2161" s="8">
        <f>VLOOKUP(A2161,table3__3[],8,FALSE)</f>
        <v>19</v>
      </c>
      <c r="Q2161">
        <f>VLOOKUP(A2160,table3__3[],8,)</f>
        <v>50</v>
      </c>
    </row>
    <row r="2162" spans="1:17" x14ac:dyDescent="0.3">
      <c r="A2162" s="11" t="s">
        <v>202</v>
      </c>
      <c r="B2162" s="12" t="s">
        <v>8118</v>
      </c>
      <c r="C2162">
        <f>VLOOKUP(A2162,table2!A2162:J4496,2,FALSE)</f>
        <v>29.6</v>
      </c>
      <c r="D2162">
        <f>VLOOKUP(A2162,table2!A2162:J4496,3,FALSE)</f>
        <v>11.03</v>
      </c>
      <c r="E2162" t="str">
        <f>VLOOKUP(A2162,table2!A2162:J4496,4,FALSE)</f>
        <v>No</v>
      </c>
      <c r="F2162" t="str">
        <f>VLOOKUP(A2162,table2!A2162:J4496,5,FALSE)</f>
        <v>No</v>
      </c>
      <c r="G2162" t="str">
        <f>VLOOKUP(A2162,table2!A2162:J4496,6,FALSE)</f>
        <v>No</v>
      </c>
      <c r="H2162" s="26">
        <f>VLOOKUP(A2162,table2!A2162:J4496,7,FALSE)</f>
        <v>0</v>
      </c>
      <c r="I2162" t="str">
        <f>VLOOKUP(A2162,table2!A2162:J4496,8,FALSE)</f>
        <v>No</v>
      </c>
      <c r="J2162" t="str">
        <f>VLOOKUP(A2162,table2!A2162:J4496,9,FALSE)</f>
        <v>OVER WEIGHT</v>
      </c>
      <c r="K2162" t="str">
        <f>VLOOKUP(A2162,table2!A2162:J4496,10,FALSE)</f>
        <v>DIABETES</v>
      </c>
      <c r="L2162" s="22">
        <f>VLOOKUP(A2162,table3__3[],4,FALSE)</f>
        <v>36911</v>
      </c>
      <c r="M2162" s="22" t="str">
        <f>VLOOKUP(A2162,table3__3[],5,FALSE)</f>
        <v>tier - 2</v>
      </c>
      <c r="N2162" t="str">
        <f>VLOOKUP(A2162,table3__3[],6,)</f>
        <v>tier - 2</v>
      </c>
      <c r="O2162" t="str">
        <f>VLOOKUP(A2162,table3__3[],7,FALSE)</f>
        <v>R1011</v>
      </c>
      <c r="P2162" s="8">
        <f>VLOOKUP(A2162,table3__3[],8,FALSE)</f>
        <v>59</v>
      </c>
      <c r="Q2162">
        <f>VLOOKUP(A2161,table3__3[],8,)</f>
        <v>19</v>
      </c>
    </row>
    <row r="2163" spans="1:17" x14ac:dyDescent="0.3">
      <c r="A2163" s="13" t="s">
        <v>201</v>
      </c>
      <c r="B2163" s="14" t="s">
        <v>8119</v>
      </c>
      <c r="C2163">
        <f>VLOOKUP(A2163,table2!A2163:J4497,2,FALSE)</f>
        <v>22.05</v>
      </c>
      <c r="D2163">
        <f>VLOOKUP(A2163,table2!A2163:J4497,3,FALSE)</f>
        <v>4.43</v>
      </c>
      <c r="E2163" t="str">
        <f>VLOOKUP(A2163,table2!A2163:J4497,4,FALSE)</f>
        <v>Yes</v>
      </c>
      <c r="F2163" t="str">
        <f>VLOOKUP(A2163,table2!A2163:J4497,5,FALSE)</f>
        <v>No</v>
      </c>
      <c r="G2163" t="str">
        <f>VLOOKUP(A2163,table2!A2163:J4497,6,FALSE)</f>
        <v>No</v>
      </c>
      <c r="H2163" s="26">
        <f>VLOOKUP(A2163,table2!A2163:J4497,7,FALSE)</f>
        <v>0</v>
      </c>
      <c r="I2163" t="str">
        <f>VLOOKUP(A2163,table2!A2163:J4497,8,FALSE)</f>
        <v>No</v>
      </c>
      <c r="J2163" t="str">
        <f>VLOOKUP(A2163,table2!A2163:J4497,9,FALSE)</f>
        <v>NORMAL WEIGHT</v>
      </c>
      <c r="K2163" t="str">
        <f>VLOOKUP(A2163,table2!A2163:J4497,10,FALSE)</f>
        <v>NORMAL</v>
      </c>
      <c r="L2163" s="22">
        <f>VLOOKUP(A2163,table3__3[],4,FALSE)</f>
        <v>36912</v>
      </c>
      <c r="M2163" s="22" t="str">
        <f>VLOOKUP(A2163,table3__3[],5,FALSE)</f>
        <v>tier - 2</v>
      </c>
      <c r="N2163" t="str">
        <f>VLOOKUP(A2163,table3__3[],6,)</f>
        <v>tier - 2</v>
      </c>
      <c r="O2163" t="str">
        <f>VLOOKUP(A2163,table3__3[],7,FALSE)</f>
        <v>R1011</v>
      </c>
      <c r="P2163" s="8">
        <f>VLOOKUP(A2163,table3__3[],8,FALSE)</f>
        <v>31</v>
      </c>
      <c r="Q2163">
        <f>VLOOKUP(A2162,table3__3[],8,)</f>
        <v>59</v>
      </c>
    </row>
    <row r="2164" spans="1:17" x14ac:dyDescent="0.3">
      <c r="A2164" s="11" t="s">
        <v>199</v>
      </c>
      <c r="B2164" s="12" t="s">
        <v>8120</v>
      </c>
      <c r="C2164">
        <f>VLOOKUP(A2164,table2!A2164:J4498,2,FALSE)</f>
        <v>27.06</v>
      </c>
      <c r="D2164">
        <f>VLOOKUP(A2164,table2!A2164:J4498,3,FALSE)</f>
        <v>6.14</v>
      </c>
      <c r="E2164" t="str">
        <f>VLOOKUP(A2164,table2!A2164:J4498,4,FALSE)</f>
        <v>No</v>
      </c>
      <c r="F2164" t="str">
        <f>VLOOKUP(A2164,table2!A2164:J4498,5,FALSE)</f>
        <v>Yes</v>
      </c>
      <c r="G2164" t="str">
        <f>VLOOKUP(A2164,table2!A2164:J4498,6,FALSE)</f>
        <v>No</v>
      </c>
      <c r="H2164" s="26">
        <f>VLOOKUP(A2164,table2!A2164:J4498,7,FALSE)</f>
        <v>1</v>
      </c>
      <c r="I2164" t="str">
        <f>VLOOKUP(A2164,table2!A2164:J4498,8,FALSE)</f>
        <v>No</v>
      </c>
      <c r="J2164" t="str">
        <f>VLOOKUP(A2164,table2!A2164:J4498,9,FALSE)</f>
        <v>OVER WEIGHT</v>
      </c>
      <c r="K2164" t="str">
        <f>VLOOKUP(A2164,table2!A2164:J4498,10,FALSE)</f>
        <v>PREDIABETES</v>
      </c>
      <c r="L2164" s="22">
        <f>VLOOKUP(A2164,table3__3[],4,FALSE)</f>
        <v>36923</v>
      </c>
      <c r="M2164" s="22" t="str">
        <f>VLOOKUP(A2164,table3__3[],5,FALSE)</f>
        <v>tier - 2</v>
      </c>
      <c r="N2164" t="str">
        <f>VLOOKUP(A2164,table3__3[],6,)</f>
        <v>tier - 1</v>
      </c>
      <c r="O2164" t="str">
        <f>VLOOKUP(A2164,table3__3[],7,FALSE)</f>
        <v>R1011</v>
      </c>
      <c r="P2164" s="8">
        <f>VLOOKUP(A2164,table3__3[],8,FALSE)</f>
        <v>54</v>
      </c>
      <c r="Q2164">
        <f>VLOOKUP(A2163,table3__3[],8,)</f>
        <v>31</v>
      </c>
    </row>
    <row r="2165" spans="1:17" x14ac:dyDescent="0.3">
      <c r="A2165" s="13" t="s">
        <v>198</v>
      </c>
      <c r="B2165" s="14" t="s">
        <v>4889</v>
      </c>
      <c r="C2165">
        <f>VLOOKUP(A2165,table2!A2165:J4499,2,FALSE)</f>
        <v>20.49</v>
      </c>
      <c r="D2165">
        <f>VLOOKUP(A2165,table2!A2165:J4499,3,FALSE)</f>
        <v>4.87</v>
      </c>
      <c r="E2165" t="str">
        <f>VLOOKUP(A2165,table2!A2165:J4499,4,FALSE)</f>
        <v>No</v>
      </c>
      <c r="F2165" t="str">
        <f>VLOOKUP(A2165,table2!A2165:J4499,5,FALSE)</f>
        <v>No</v>
      </c>
      <c r="G2165" t="str">
        <f>VLOOKUP(A2165,table2!A2165:J4499,6,FALSE)</f>
        <v>No</v>
      </c>
      <c r="H2165" s="26">
        <f>VLOOKUP(A2165,table2!A2165:J4499,7,FALSE)</f>
        <v>0</v>
      </c>
      <c r="I2165" t="str">
        <f>VLOOKUP(A2165,table2!A2165:J4499,8,FALSE)</f>
        <v>No</v>
      </c>
      <c r="J2165" t="str">
        <f>VLOOKUP(A2165,table2!A2165:J4499,9,FALSE)</f>
        <v>NORMAL WEIGHT</v>
      </c>
      <c r="K2165" t="str">
        <f>VLOOKUP(A2165,table2!A2165:J4499,10,FALSE)</f>
        <v>NORMAL</v>
      </c>
      <c r="L2165" s="22">
        <f>VLOOKUP(A2165,table3__3[],4,FALSE)</f>
        <v>36936</v>
      </c>
      <c r="M2165" s="22" t="str">
        <f>VLOOKUP(A2165,table3__3[],5,FALSE)</f>
        <v>tier - 2</v>
      </c>
      <c r="N2165" t="str">
        <f>VLOOKUP(A2165,table3__3[],6,)</f>
        <v>tier - 1</v>
      </c>
      <c r="O2165" t="str">
        <f>VLOOKUP(A2165,table3__3[],7,FALSE)</f>
        <v>R1011</v>
      </c>
      <c r="P2165" s="8">
        <f>VLOOKUP(A2165,table3__3[],8,FALSE)</f>
        <v>45</v>
      </c>
      <c r="Q2165">
        <f>VLOOKUP(A2164,table3__3[],8,)</f>
        <v>54</v>
      </c>
    </row>
    <row r="2166" spans="1:17" x14ac:dyDescent="0.3">
      <c r="A2166" s="11" t="s">
        <v>197</v>
      </c>
      <c r="B2166" s="12" t="s">
        <v>8123</v>
      </c>
      <c r="C2166">
        <f>VLOOKUP(A2166,table2!A2166:J4500,2,FALSE)</f>
        <v>28.4</v>
      </c>
      <c r="D2166">
        <f>VLOOKUP(A2166,table2!A2166:J4500,3,FALSE)</f>
        <v>4.3</v>
      </c>
      <c r="E2166" t="str">
        <f>VLOOKUP(A2166,table2!A2166:J4500,4,FALSE)</f>
        <v>No</v>
      </c>
      <c r="F2166" t="str">
        <f>VLOOKUP(A2166,table2!A2166:J4500,5,FALSE)</f>
        <v>No</v>
      </c>
      <c r="G2166" t="str">
        <f>VLOOKUP(A2166,table2!A2166:J4500,6,FALSE)</f>
        <v>Yes</v>
      </c>
      <c r="H2166" s="26">
        <f>VLOOKUP(A2166,table2!A2166:J4500,7,FALSE)</f>
        <v>1</v>
      </c>
      <c r="I2166" t="str">
        <f>VLOOKUP(A2166,table2!A2166:J4500,8,FALSE)</f>
        <v>No</v>
      </c>
      <c r="J2166" t="str">
        <f>VLOOKUP(A2166,table2!A2166:J4500,9,FALSE)</f>
        <v>OVER WEIGHT</v>
      </c>
      <c r="K2166" t="str">
        <f>VLOOKUP(A2166,table2!A2166:J4500,10,FALSE)</f>
        <v>NORMAL</v>
      </c>
      <c r="L2166" s="22">
        <f>VLOOKUP(A2166,table3__3[],4,FALSE)</f>
        <v>36950</v>
      </c>
      <c r="M2166" s="22" t="str">
        <f>VLOOKUP(A2166,table3__3[],5,FALSE)</f>
        <v>tier - 1</v>
      </c>
      <c r="N2166" t="str">
        <f>VLOOKUP(A2166,table3__3[],6,)</f>
        <v>tier - 1</v>
      </c>
      <c r="O2166" t="str">
        <f>VLOOKUP(A2166,table3__3[],7,FALSE)</f>
        <v>R1013</v>
      </c>
      <c r="P2166" s="8">
        <f>VLOOKUP(A2166,table3__3[],8,FALSE)</f>
        <v>30</v>
      </c>
      <c r="Q2166">
        <f>VLOOKUP(A2165,table3__3[],8,)</f>
        <v>45</v>
      </c>
    </row>
    <row r="2167" spans="1:17" x14ac:dyDescent="0.3">
      <c r="A2167" s="13" t="s">
        <v>196</v>
      </c>
      <c r="B2167" s="14" t="s">
        <v>8124</v>
      </c>
      <c r="C2167">
        <f>VLOOKUP(A2167,table2!A2167:J4501,2,FALSE)</f>
        <v>41.91</v>
      </c>
      <c r="D2167">
        <f>VLOOKUP(A2167,table2!A2167:J4501,3,FALSE)</f>
        <v>6.19</v>
      </c>
      <c r="E2167" t="str">
        <f>VLOOKUP(A2167,table2!A2167:J4501,4,FALSE)</f>
        <v>No</v>
      </c>
      <c r="F2167" t="str">
        <f>VLOOKUP(A2167,table2!A2167:J4501,5,FALSE)</f>
        <v>No</v>
      </c>
      <c r="G2167" t="str">
        <f>VLOOKUP(A2167,table2!A2167:J4501,6,FALSE)</f>
        <v>No</v>
      </c>
      <c r="H2167" s="26">
        <f>VLOOKUP(A2167,table2!A2167:J4501,7,FALSE)</f>
        <v>0</v>
      </c>
      <c r="I2167" t="str">
        <f>VLOOKUP(A2167,table2!A2167:J4501,8,FALSE)</f>
        <v>No</v>
      </c>
      <c r="J2167" t="str">
        <f>VLOOKUP(A2167,table2!A2167:J4501,9,FALSE)</f>
        <v>OBESITY</v>
      </c>
      <c r="K2167" t="str">
        <f>VLOOKUP(A2167,table2!A2167:J4501,10,FALSE)</f>
        <v>PREDIABETES</v>
      </c>
      <c r="L2167" s="22">
        <f>VLOOKUP(A2167,table3__3[],4,FALSE)</f>
        <v>36976</v>
      </c>
      <c r="M2167" s="22" t="str">
        <f>VLOOKUP(A2167,table3__3[],5,FALSE)</f>
        <v>tier - 2</v>
      </c>
      <c r="N2167" t="str">
        <f>VLOOKUP(A2167,table3__3[],6,)</f>
        <v>tier - 3</v>
      </c>
      <c r="O2167" t="str">
        <f>VLOOKUP(A2167,table3__3[],7,FALSE)</f>
        <v>R1011</v>
      </c>
      <c r="P2167" s="8">
        <f>VLOOKUP(A2167,table3__3[],8,FALSE)</f>
        <v>30</v>
      </c>
      <c r="Q2167">
        <f>VLOOKUP(A2166,table3__3[],8,)</f>
        <v>30</v>
      </c>
    </row>
    <row r="2168" spans="1:17" x14ac:dyDescent="0.3">
      <c r="A2168" s="11" t="s">
        <v>195</v>
      </c>
      <c r="B2168" s="12" t="s">
        <v>8126</v>
      </c>
      <c r="C2168">
        <f>VLOOKUP(A2168,table2!A2168:J4502,2,FALSE)</f>
        <v>24.6</v>
      </c>
      <c r="D2168">
        <f>VLOOKUP(A2168,table2!A2168:J4502,3,FALSE)</f>
        <v>6.19</v>
      </c>
      <c r="E2168" t="str">
        <f>VLOOKUP(A2168,table2!A2168:J4502,4,FALSE)</f>
        <v>No</v>
      </c>
      <c r="F2168" t="str">
        <f>VLOOKUP(A2168,table2!A2168:J4502,5,FALSE)</f>
        <v>No</v>
      </c>
      <c r="G2168" t="str">
        <f>VLOOKUP(A2168,table2!A2168:J4502,6,FALSE)</f>
        <v>Yes</v>
      </c>
      <c r="H2168" s="26">
        <f>VLOOKUP(A2168,table2!A2168:J4502,7,FALSE)</f>
        <v>1</v>
      </c>
      <c r="I2168" t="str">
        <f>VLOOKUP(A2168,table2!A2168:J4502,8,FALSE)</f>
        <v>No</v>
      </c>
      <c r="J2168" t="str">
        <f>VLOOKUP(A2168,table2!A2168:J4502,9,FALSE)</f>
        <v>NORMAL WEIGHT</v>
      </c>
      <c r="K2168" t="str">
        <f>VLOOKUP(A2168,table2!A2168:J4502,10,FALSE)</f>
        <v>PREDIABETES</v>
      </c>
      <c r="L2168" s="22">
        <f>VLOOKUP(A2168,table3__3[],4,FALSE)</f>
        <v>37041</v>
      </c>
      <c r="M2168" s="22" t="str">
        <f>VLOOKUP(A2168,table3__3[],5,FALSE)</f>
        <v>tier - 2</v>
      </c>
      <c r="N2168" t="str">
        <f>VLOOKUP(A2168,table3__3[],6,)</f>
        <v>tier - 2</v>
      </c>
      <c r="O2168" t="str">
        <f>VLOOKUP(A2168,table3__3[],7,FALSE)</f>
        <v>R1011</v>
      </c>
      <c r="P2168" s="8">
        <f>VLOOKUP(A2168,table3__3[],8,FALSE)</f>
        <v>31</v>
      </c>
      <c r="Q2168">
        <f>VLOOKUP(A2167,table3__3[],8,)</f>
        <v>30</v>
      </c>
    </row>
    <row r="2169" spans="1:17" x14ac:dyDescent="0.3">
      <c r="A2169" s="13" t="s">
        <v>194</v>
      </c>
      <c r="B2169" s="14" t="s">
        <v>8128</v>
      </c>
      <c r="C2169">
        <f>VLOOKUP(A2169,table2!A2169:J4503,2,FALSE)</f>
        <v>20.9</v>
      </c>
      <c r="D2169">
        <f>VLOOKUP(A2169,table2!A2169:J4503,3,FALSE)</f>
        <v>5.12</v>
      </c>
      <c r="E2169" t="str">
        <f>VLOOKUP(A2169,table2!A2169:J4503,4,FALSE)</f>
        <v>No</v>
      </c>
      <c r="F2169" t="str">
        <f>VLOOKUP(A2169,table2!A2169:J4503,5,FALSE)</f>
        <v>No</v>
      </c>
      <c r="G2169" t="str">
        <f>VLOOKUP(A2169,table2!A2169:J4503,6,FALSE)</f>
        <v>Yes</v>
      </c>
      <c r="H2169" s="26">
        <f>VLOOKUP(A2169,table2!A2169:J4503,7,FALSE)</f>
        <v>1</v>
      </c>
      <c r="I2169" t="str">
        <f>VLOOKUP(A2169,table2!A2169:J4503,8,FALSE)</f>
        <v>No</v>
      </c>
      <c r="J2169" t="str">
        <f>VLOOKUP(A2169,table2!A2169:J4503,9,FALSE)</f>
        <v>NORMAL WEIGHT</v>
      </c>
      <c r="K2169" t="str">
        <f>VLOOKUP(A2169,table2!A2169:J4503,10,FALSE)</f>
        <v>NORMAL</v>
      </c>
      <c r="L2169" s="22">
        <f>VLOOKUP(A2169,table3__3[],4,FALSE)</f>
        <v>37076</v>
      </c>
      <c r="M2169" s="22" t="str">
        <f>VLOOKUP(A2169,table3__3[],5,FALSE)</f>
        <v>tier - 2</v>
      </c>
      <c r="N2169" t="str">
        <f>VLOOKUP(A2169,table3__3[],6,)</f>
        <v>tier - 1</v>
      </c>
      <c r="O2169" t="str">
        <f>VLOOKUP(A2169,table3__3[],7,FALSE)</f>
        <v>R1011</v>
      </c>
      <c r="P2169" s="8">
        <f>VLOOKUP(A2169,table3__3[],8,FALSE)</f>
        <v>34</v>
      </c>
      <c r="Q2169">
        <f>VLOOKUP(A2168,table3__3[],8,)</f>
        <v>31</v>
      </c>
    </row>
    <row r="2170" spans="1:17" x14ac:dyDescent="0.3">
      <c r="A2170" s="11" t="s">
        <v>193</v>
      </c>
      <c r="B2170" s="12" t="s">
        <v>8129</v>
      </c>
      <c r="C2170">
        <f>VLOOKUP(A2170,table2!A2170:J4504,2,FALSE)</f>
        <v>34.4</v>
      </c>
      <c r="D2170">
        <f>VLOOKUP(A2170,table2!A2170:J4504,3,FALSE)</f>
        <v>4.04</v>
      </c>
      <c r="E2170" t="str">
        <f>VLOOKUP(A2170,table2!A2170:J4504,4,FALSE)</f>
        <v>No</v>
      </c>
      <c r="F2170" t="str">
        <f>VLOOKUP(A2170,table2!A2170:J4504,5,FALSE)</f>
        <v>No</v>
      </c>
      <c r="G2170" t="str">
        <f>VLOOKUP(A2170,table2!A2170:J4504,6,FALSE)</f>
        <v>No</v>
      </c>
      <c r="H2170" s="26">
        <f>VLOOKUP(A2170,table2!A2170:J4504,7,FALSE)</f>
        <v>0</v>
      </c>
      <c r="I2170" t="str">
        <f>VLOOKUP(A2170,table2!A2170:J4504,8,FALSE)</f>
        <v>No</v>
      </c>
      <c r="J2170" t="str">
        <f>VLOOKUP(A2170,table2!A2170:J4504,9,FALSE)</f>
        <v>OBESITY</v>
      </c>
      <c r="K2170" t="str">
        <f>VLOOKUP(A2170,table2!A2170:J4504,10,FALSE)</f>
        <v>NORMAL</v>
      </c>
      <c r="L2170" s="22">
        <f>VLOOKUP(A2170,table3__3[],4,FALSE)</f>
        <v>37079</v>
      </c>
      <c r="M2170" s="22" t="str">
        <f>VLOOKUP(A2170,table3__3[],5,FALSE)</f>
        <v>tier - 2</v>
      </c>
      <c r="N2170" t="str">
        <f>VLOOKUP(A2170,table3__3[],6,)</f>
        <v>tier - 3</v>
      </c>
      <c r="O2170" t="str">
        <f>VLOOKUP(A2170,table3__3[],7,FALSE)</f>
        <v>R1011</v>
      </c>
      <c r="P2170" s="8">
        <f>VLOOKUP(A2170,table3__3[],8,FALSE)</f>
        <v>33</v>
      </c>
      <c r="Q2170">
        <f>VLOOKUP(A2169,table3__3[],8,)</f>
        <v>34</v>
      </c>
    </row>
    <row r="2171" spans="1:17" x14ac:dyDescent="0.3">
      <c r="A2171" s="13" t="s">
        <v>192</v>
      </c>
      <c r="B2171" s="14" t="s">
        <v>8131</v>
      </c>
      <c r="C2171">
        <f>VLOOKUP(A2171,table2!A2171:J4505,2,FALSE)</f>
        <v>32.56</v>
      </c>
      <c r="D2171">
        <f>VLOOKUP(A2171,table2!A2171:J4505,3,FALSE)</f>
        <v>5.36</v>
      </c>
      <c r="E2171" t="str">
        <f>VLOOKUP(A2171,table2!A2171:J4505,4,FALSE)</f>
        <v>No</v>
      </c>
      <c r="F2171" t="str">
        <f>VLOOKUP(A2171,table2!A2171:J4505,5,FALSE)</f>
        <v>No</v>
      </c>
      <c r="G2171" t="str">
        <f>VLOOKUP(A2171,table2!A2171:J4505,6,FALSE)</f>
        <v>No</v>
      </c>
      <c r="H2171" s="26">
        <f>VLOOKUP(A2171,table2!A2171:J4505,7,FALSE)</f>
        <v>0</v>
      </c>
      <c r="I2171" t="str">
        <f>VLOOKUP(A2171,table2!A2171:J4505,8,FALSE)</f>
        <v>No</v>
      </c>
      <c r="J2171" t="str">
        <f>VLOOKUP(A2171,table2!A2171:J4505,9,FALSE)</f>
        <v>OBESITY</v>
      </c>
      <c r="K2171" t="str">
        <f>VLOOKUP(A2171,table2!A2171:J4505,10,FALSE)</f>
        <v>NORMAL</v>
      </c>
      <c r="L2171" s="22">
        <f>VLOOKUP(A2171,table3__3[],4,FALSE)</f>
        <v>37134</v>
      </c>
      <c r="M2171" s="22" t="str">
        <f>VLOOKUP(A2171,table3__3[],5,FALSE)</f>
        <v>tier - 2</v>
      </c>
      <c r="N2171" t="str">
        <f>VLOOKUP(A2171,table3__3[],6,)</f>
        <v>tier - 2</v>
      </c>
      <c r="O2171" t="str">
        <f>VLOOKUP(A2171,table3__3[],7,FALSE)</f>
        <v>R1013</v>
      </c>
      <c r="P2171" s="8">
        <f>VLOOKUP(A2171,table3__3[],8,FALSE)</f>
        <v>27</v>
      </c>
      <c r="Q2171">
        <f>VLOOKUP(A2170,table3__3[],8,)</f>
        <v>33</v>
      </c>
    </row>
    <row r="2172" spans="1:17" x14ac:dyDescent="0.3">
      <c r="A2172" s="11" t="s">
        <v>191</v>
      </c>
      <c r="B2172" s="12" t="s">
        <v>8132</v>
      </c>
      <c r="C2172">
        <f>VLOOKUP(A2172,table2!A2172:J4506,2,FALSE)</f>
        <v>27.98</v>
      </c>
      <c r="D2172">
        <f>VLOOKUP(A2172,table2!A2172:J4506,3,FALSE)</f>
        <v>4.38</v>
      </c>
      <c r="E2172" t="str">
        <f>VLOOKUP(A2172,table2!A2172:J4506,4,FALSE)</f>
        <v>No</v>
      </c>
      <c r="F2172" t="str">
        <f>VLOOKUP(A2172,table2!A2172:J4506,5,FALSE)</f>
        <v>Yes</v>
      </c>
      <c r="G2172" t="str">
        <f>VLOOKUP(A2172,table2!A2172:J4506,6,FALSE)</f>
        <v>No</v>
      </c>
      <c r="H2172" s="26">
        <f>VLOOKUP(A2172,table2!A2172:J4506,7,FALSE)</f>
        <v>1</v>
      </c>
      <c r="I2172" t="str">
        <f>VLOOKUP(A2172,table2!A2172:J4506,8,FALSE)</f>
        <v>No</v>
      </c>
      <c r="J2172" t="str">
        <f>VLOOKUP(A2172,table2!A2172:J4506,9,FALSE)</f>
        <v>OVER WEIGHT</v>
      </c>
      <c r="K2172" t="str">
        <f>VLOOKUP(A2172,table2!A2172:J4506,10,FALSE)</f>
        <v>NORMAL</v>
      </c>
      <c r="L2172" s="22">
        <f>VLOOKUP(A2172,table3__3[],4,FALSE)</f>
        <v>37165</v>
      </c>
      <c r="M2172" s="22" t="str">
        <f>VLOOKUP(A2172,table3__3[],5,FALSE)</f>
        <v>tier - 1</v>
      </c>
      <c r="N2172" t="str">
        <f>VLOOKUP(A2172,table3__3[],6,)</f>
        <v>tier - 3</v>
      </c>
      <c r="O2172" t="str">
        <f>VLOOKUP(A2172,table3__3[],7,FALSE)</f>
        <v>unknown</v>
      </c>
      <c r="P2172" s="8">
        <f>VLOOKUP(A2172,table3__3[],8,FALSE)</f>
        <v>22</v>
      </c>
      <c r="Q2172">
        <f>VLOOKUP(A2171,table3__3[],8,)</f>
        <v>27</v>
      </c>
    </row>
    <row r="2173" spans="1:17" x14ac:dyDescent="0.3">
      <c r="A2173" s="13" t="s">
        <v>190</v>
      </c>
      <c r="B2173" s="14" t="s">
        <v>7424</v>
      </c>
      <c r="C2173">
        <f>VLOOKUP(A2173,table2!A2173:J4507,2,FALSE)</f>
        <v>26.51</v>
      </c>
      <c r="D2173">
        <f>VLOOKUP(A2173,table2!A2173:J4507,3,FALSE)</f>
        <v>4.58</v>
      </c>
      <c r="E2173" t="str">
        <f>VLOOKUP(A2173,table2!A2173:J4507,4,FALSE)</f>
        <v>No</v>
      </c>
      <c r="F2173" t="str">
        <f>VLOOKUP(A2173,table2!A2173:J4507,5,FALSE)</f>
        <v>No</v>
      </c>
      <c r="G2173" t="str">
        <f>VLOOKUP(A2173,table2!A2173:J4507,6,FALSE)</f>
        <v>No</v>
      </c>
      <c r="H2173" s="26">
        <f>VLOOKUP(A2173,table2!A2173:J4507,7,FALSE)</f>
        <v>0</v>
      </c>
      <c r="I2173" t="str">
        <f>VLOOKUP(A2173,table2!A2173:J4507,8,FALSE)</f>
        <v>No</v>
      </c>
      <c r="J2173" t="str">
        <f>VLOOKUP(A2173,table2!A2173:J4507,9,FALSE)</f>
        <v>OVER WEIGHT</v>
      </c>
      <c r="K2173" t="str">
        <f>VLOOKUP(A2173,table2!A2173:J4507,10,FALSE)</f>
        <v>NORMAL</v>
      </c>
      <c r="L2173" s="22">
        <f>VLOOKUP(A2173,table3__3[],4,FALSE)</f>
        <v>37251</v>
      </c>
      <c r="M2173" s="22" t="str">
        <f>VLOOKUP(A2173,table3__3[],5,FALSE)</f>
        <v>tier - 2</v>
      </c>
      <c r="N2173" t="str">
        <f>VLOOKUP(A2173,table3__3[],6,)</f>
        <v>tier - 2</v>
      </c>
      <c r="O2173" t="str">
        <f>VLOOKUP(A2173,table3__3[],7,FALSE)</f>
        <v>R1011</v>
      </c>
      <c r="P2173" s="8">
        <f>VLOOKUP(A2173,table3__3[],8,FALSE)</f>
        <v>32</v>
      </c>
      <c r="Q2173">
        <f>VLOOKUP(A2172,table3__3[],8,)</f>
        <v>22</v>
      </c>
    </row>
    <row r="2174" spans="1:17" x14ac:dyDescent="0.3">
      <c r="A2174" s="11" t="s">
        <v>189</v>
      </c>
      <c r="B2174" s="12" t="s">
        <v>8133</v>
      </c>
      <c r="C2174">
        <f>VLOOKUP(A2174,table2!A2174:J4508,2,FALSE)</f>
        <v>29.734999999999999</v>
      </c>
      <c r="D2174">
        <f>VLOOKUP(A2174,table2!A2174:J4508,3,FALSE)</f>
        <v>11.92</v>
      </c>
      <c r="E2174" t="str">
        <f>VLOOKUP(A2174,table2!A2174:J4508,4,FALSE)</f>
        <v>No</v>
      </c>
      <c r="F2174" t="str">
        <f>VLOOKUP(A2174,table2!A2174:J4508,5,FALSE)</f>
        <v>No</v>
      </c>
      <c r="G2174" t="str">
        <f>VLOOKUP(A2174,table2!A2174:J4508,6,FALSE)</f>
        <v>No</v>
      </c>
      <c r="H2174" s="26">
        <f>VLOOKUP(A2174,table2!A2174:J4508,7,FALSE)</f>
        <v>0</v>
      </c>
      <c r="I2174" t="str">
        <f>VLOOKUP(A2174,table2!A2174:J4508,8,FALSE)</f>
        <v>No</v>
      </c>
      <c r="J2174" t="str">
        <f>VLOOKUP(A2174,table2!A2174:J4508,9,FALSE)</f>
        <v>OVER WEIGHT</v>
      </c>
      <c r="K2174" t="str">
        <f>VLOOKUP(A2174,table2!A2174:J4508,10,FALSE)</f>
        <v>DIABETES</v>
      </c>
      <c r="L2174" s="22">
        <f>VLOOKUP(A2174,table3__3[],4,FALSE)</f>
        <v>37270</v>
      </c>
      <c r="M2174" s="22" t="str">
        <f>VLOOKUP(A2174,table3__3[],5,FALSE)</f>
        <v>tier - 2</v>
      </c>
      <c r="N2174" t="str">
        <f>VLOOKUP(A2174,table3__3[],6,)</f>
        <v>tier - 1</v>
      </c>
      <c r="O2174" t="str">
        <f>VLOOKUP(A2174,table3__3[],7,FALSE)</f>
        <v>R1024</v>
      </c>
      <c r="P2174" s="8">
        <f>VLOOKUP(A2174,table3__3[],8,FALSE)</f>
        <v>37</v>
      </c>
      <c r="Q2174">
        <f>VLOOKUP(A2173,table3__3[],8,)</f>
        <v>32</v>
      </c>
    </row>
    <row r="2175" spans="1:17" x14ac:dyDescent="0.3">
      <c r="A2175" s="13" t="s">
        <v>188</v>
      </c>
      <c r="B2175" s="14" t="s">
        <v>6623</v>
      </c>
      <c r="C2175">
        <f>VLOOKUP(A2175,table2!A2175:J4509,2,FALSE)</f>
        <v>40.5</v>
      </c>
      <c r="D2175">
        <f>VLOOKUP(A2175,table2!A2175:J4509,3,FALSE)</f>
        <v>5.4</v>
      </c>
      <c r="E2175" t="str">
        <f>VLOOKUP(A2175,table2!A2175:J4509,4,FALSE)</f>
        <v>No</v>
      </c>
      <c r="F2175" t="str">
        <f>VLOOKUP(A2175,table2!A2175:J4509,5,FALSE)</f>
        <v>No</v>
      </c>
      <c r="G2175" t="str">
        <f>VLOOKUP(A2175,table2!A2175:J4509,6,FALSE)</f>
        <v>Yes</v>
      </c>
      <c r="H2175" s="26">
        <f>VLOOKUP(A2175,table2!A2175:J4509,7,FALSE)</f>
        <v>1</v>
      </c>
      <c r="I2175" t="str">
        <f>VLOOKUP(A2175,table2!A2175:J4509,8,FALSE)</f>
        <v>No</v>
      </c>
      <c r="J2175" t="str">
        <f>VLOOKUP(A2175,table2!A2175:J4509,9,FALSE)</f>
        <v>OBESITY</v>
      </c>
      <c r="K2175" t="str">
        <f>VLOOKUP(A2175,table2!A2175:J4509,10,FALSE)</f>
        <v>NORMAL</v>
      </c>
      <c r="L2175" s="22">
        <f>VLOOKUP(A2175,table3__3[],4,FALSE)</f>
        <v>37272</v>
      </c>
      <c r="M2175" s="22" t="str">
        <f>VLOOKUP(A2175,table3__3[],5,FALSE)</f>
        <v>tier - 2</v>
      </c>
      <c r="N2175" t="str">
        <f>VLOOKUP(A2175,table3__3[],6,)</f>
        <v>tier - 3</v>
      </c>
      <c r="O2175" t="str">
        <f>VLOOKUP(A2175,table3__3[],7,FALSE)</f>
        <v>R1011</v>
      </c>
      <c r="P2175" s="8">
        <f>VLOOKUP(A2175,table3__3[],8,FALSE)</f>
        <v>47</v>
      </c>
      <c r="Q2175">
        <f>VLOOKUP(A2174,table3__3[],8,)</f>
        <v>37</v>
      </c>
    </row>
    <row r="2176" spans="1:17" x14ac:dyDescent="0.3">
      <c r="A2176" s="11" t="s">
        <v>187</v>
      </c>
      <c r="B2176" s="12" t="s">
        <v>8136</v>
      </c>
      <c r="C2176">
        <f>VLOOKUP(A2176,table2!A2176:J4510,2,FALSE)</f>
        <v>25.64</v>
      </c>
      <c r="D2176">
        <f>VLOOKUP(A2176,table2!A2176:J4510,3,FALSE)</f>
        <v>4.76</v>
      </c>
      <c r="E2176" t="str">
        <f>VLOOKUP(A2176,table2!A2176:J4510,4,FALSE)</f>
        <v>No</v>
      </c>
      <c r="F2176" t="str">
        <f>VLOOKUP(A2176,table2!A2176:J4510,5,FALSE)</f>
        <v>No</v>
      </c>
      <c r="G2176" t="str">
        <f>VLOOKUP(A2176,table2!A2176:J4510,6,FALSE)</f>
        <v>No</v>
      </c>
      <c r="H2176" s="26">
        <f>VLOOKUP(A2176,table2!A2176:J4510,7,FALSE)</f>
        <v>1</v>
      </c>
      <c r="I2176" t="str">
        <f>VLOOKUP(A2176,table2!A2176:J4510,8,FALSE)</f>
        <v>No</v>
      </c>
      <c r="J2176" t="str">
        <f>VLOOKUP(A2176,table2!A2176:J4510,9,FALSE)</f>
        <v>OVER WEIGHT</v>
      </c>
      <c r="K2176" t="str">
        <f>VLOOKUP(A2176,table2!A2176:J4510,10,FALSE)</f>
        <v>NORMAL</v>
      </c>
      <c r="L2176" s="22">
        <f>VLOOKUP(A2176,table3__3[],4,FALSE)</f>
        <v>37277</v>
      </c>
      <c r="M2176" s="22" t="str">
        <f>VLOOKUP(A2176,table3__3[],5,FALSE)</f>
        <v>tier - 1</v>
      </c>
      <c r="N2176" t="str">
        <f>VLOOKUP(A2176,table3__3[],6,)</f>
        <v>tier - 3</v>
      </c>
      <c r="O2176" t="str">
        <f>VLOOKUP(A2176,table3__3[],7,FALSE)</f>
        <v>R1011</v>
      </c>
      <c r="P2176" s="8">
        <f>VLOOKUP(A2176,table3__3[],8,FALSE)</f>
        <v>53</v>
      </c>
      <c r="Q2176">
        <f>VLOOKUP(A2175,table3__3[],8,)</f>
        <v>47</v>
      </c>
    </row>
    <row r="2177" spans="1:17" x14ac:dyDescent="0.3">
      <c r="A2177" s="13" t="s">
        <v>186</v>
      </c>
      <c r="B2177" s="14" t="s">
        <v>5160</v>
      </c>
      <c r="C2177">
        <f>VLOOKUP(A2177,table2!A2177:J4511,2,FALSE)</f>
        <v>32.9</v>
      </c>
      <c r="D2177">
        <f>VLOOKUP(A2177,table2!A2177:J4511,3,FALSE)</f>
        <v>4.78</v>
      </c>
      <c r="E2177" t="str">
        <f>VLOOKUP(A2177,table2!A2177:J4511,4,FALSE)</f>
        <v>No</v>
      </c>
      <c r="F2177" t="str">
        <f>VLOOKUP(A2177,table2!A2177:J4511,5,FALSE)</f>
        <v>No</v>
      </c>
      <c r="G2177" t="str">
        <f>VLOOKUP(A2177,table2!A2177:J4511,6,FALSE)</f>
        <v>Yes</v>
      </c>
      <c r="H2177" s="26">
        <f>VLOOKUP(A2177,table2!A2177:J4511,7,FALSE)</f>
        <v>1</v>
      </c>
      <c r="I2177" t="str">
        <f>VLOOKUP(A2177,table2!A2177:J4511,8,FALSE)</f>
        <v>No</v>
      </c>
      <c r="J2177" t="str">
        <f>VLOOKUP(A2177,table2!A2177:J4511,9,FALSE)</f>
        <v>OBESITY</v>
      </c>
      <c r="K2177" t="str">
        <f>VLOOKUP(A2177,table2!A2177:J4511,10,FALSE)</f>
        <v>NORMAL</v>
      </c>
      <c r="L2177" s="22">
        <f>VLOOKUP(A2177,table3__3[],4,FALSE)</f>
        <v>37426</v>
      </c>
      <c r="M2177" s="22" t="str">
        <f>VLOOKUP(A2177,table3__3[],5,FALSE)</f>
        <v>tier - 2</v>
      </c>
      <c r="N2177" t="str">
        <f>VLOOKUP(A2177,table3__3[],6,)</f>
        <v>tier - 1</v>
      </c>
      <c r="O2177" t="str">
        <f>VLOOKUP(A2177,table3__3[],7,FALSE)</f>
        <v>R1011</v>
      </c>
      <c r="P2177" s="8">
        <f>VLOOKUP(A2177,table3__3[],8,FALSE)</f>
        <v>43</v>
      </c>
      <c r="Q2177">
        <f>VLOOKUP(A2176,table3__3[],8,)</f>
        <v>53</v>
      </c>
    </row>
    <row r="2178" spans="1:17" x14ac:dyDescent="0.3">
      <c r="A2178" s="11" t="s">
        <v>185</v>
      </c>
      <c r="B2178" s="12" t="s">
        <v>5145</v>
      </c>
      <c r="C2178">
        <f>VLOOKUP(A2178,table2!A2178:J4512,2,FALSE)</f>
        <v>29.8</v>
      </c>
      <c r="D2178">
        <f>VLOOKUP(A2178,table2!A2178:J4512,3,FALSE)</f>
        <v>4.26</v>
      </c>
      <c r="E2178" t="str">
        <f>VLOOKUP(A2178,table2!A2178:J4512,4,FALSE)</f>
        <v>No</v>
      </c>
      <c r="F2178" t="str">
        <f>VLOOKUP(A2178,table2!A2178:J4512,5,FALSE)</f>
        <v>No</v>
      </c>
      <c r="G2178" t="str">
        <f>VLOOKUP(A2178,table2!A2178:J4512,6,FALSE)</f>
        <v>Yes</v>
      </c>
      <c r="H2178" s="26">
        <f>VLOOKUP(A2178,table2!A2178:J4512,7,FALSE)</f>
        <v>1</v>
      </c>
      <c r="I2178" t="str">
        <f>VLOOKUP(A2178,table2!A2178:J4512,8,FALSE)</f>
        <v>No</v>
      </c>
      <c r="J2178" t="str">
        <f>VLOOKUP(A2178,table2!A2178:J4512,9,FALSE)</f>
        <v>OVER WEIGHT</v>
      </c>
      <c r="K2178" t="str">
        <f>VLOOKUP(A2178,table2!A2178:J4512,10,FALSE)</f>
        <v>NORMAL</v>
      </c>
      <c r="L2178" s="22">
        <f>VLOOKUP(A2178,table3__3[],4,FALSE)</f>
        <v>37465</v>
      </c>
      <c r="M2178" s="22" t="str">
        <f>VLOOKUP(A2178,table3__3[],5,FALSE)</f>
        <v>tier - 1</v>
      </c>
      <c r="N2178" t="str">
        <f>VLOOKUP(A2178,table3__3[],6,)</f>
        <v>tier - 2</v>
      </c>
      <c r="O2178" t="str">
        <f>VLOOKUP(A2178,table3__3[],7,FALSE)</f>
        <v>R1012</v>
      </c>
      <c r="P2178" s="8">
        <f>VLOOKUP(A2178,table3__3[],8,FALSE)</f>
        <v>20</v>
      </c>
      <c r="Q2178">
        <f>VLOOKUP(A2177,table3__3[],8,)</f>
        <v>43</v>
      </c>
    </row>
    <row r="2179" spans="1:17" x14ac:dyDescent="0.3">
      <c r="A2179" s="13" t="s">
        <v>184</v>
      </c>
      <c r="B2179" s="14" t="s">
        <v>5909</v>
      </c>
      <c r="C2179">
        <f>VLOOKUP(A2179,table2!A2179:J4513,2,FALSE)</f>
        <v>28.9</v>
      </c>
      <c r="D2179">
        <f>VLOOKUP(A2179,table2!A2179:J4513,3,FALSE)</f>
        <v>5.85</v>
      </c>
      <c r="E2179" t="str">
        <f>VLOOKUP(A2179,table2!A2179:J4513,4,FALSE)</f>
        <v>No</v>
      </c>
      <c r="F2179" t="str">
        <f>VLOOKUP(A2179,table2!A2179:J4513,5,FALSE)</f>
        <v>No</v>
      </c>
      <c r="G2179" t="str">
        <f>VLOOKUP(A2179,table2!A2179:J4513,6,FALSE)</f>
        <v>Yes</v>
      </c>
      <c r="H2179" s="26">
        <f>VLOOKUP(A2179,table2!A2179:J4513,7,FALSE)</f>
        <v>1</v>
      </c>
      <c r="I2179" t="str">
        <f>VLOOKUP(A2179,table2!A2179:J4513,8,FALSE)</f>
        <v>No</v>
      </c>
      <c r="J2179" t="str">
        <f>VLOOKUP(A2179,table2!A2179:J4513,9,FALSE)</f>
        <v>OVER WEIGHT</v>
      </c>
      <c r="K2179" t="str">
        <f>VLOOKUP(A2179,table2!A2179:J4513,10,FALSE)</f>
        <v>PREDIABETES</v>
      </c>
      <c r="L2179" s="22">
        <f>VLOOKUP(A2179,table3__3[],4,FALSE)</f>
        <v>37484</v>
      </c>
      <c r="M2179" s="22" t="str">
        <f>VLOOKUP(A2179,table3__3[],5,FALSE)</f>
        <v>tier - 1</v>
      </c>
      <c r="N2179" t="str">
        <f>VLOOKUP(A2179,table3__3[],6,)</f>
        <v>tier - 1</v>
      </c>
      <c r="O2179" t="str">
        <f>VLOOKUP(A2179,table3__3[],7,FALSE)</f>
        <v>R1013</v>
      </c>
      <c r="P2179" s="8">
        <f>VLOOKUP(A2179,table3__3[],8,FALSE)</f>
        <v>22</v>
      </c>
      <c r="Q2179">
        <f>VLOOKUP(A2178,table3__3[],8,)</f>
        <v>20</v>
      </c>
    </row>
    <row r="2180" spans="1:17" x14ac:dyDescent="0.3">
      <c r="A2180" s="11" t="s">
        <v>183</v>
      </c>
      <c r="B2180" s="12" t="s">
        <v>8140</v>
      </c>
      <c r="C2180">
        <f>VLOOKUP(A2180,table2!A2180:J4514,2,FALSE)</f>
        <v>24.7</v>
      </c>
      <c r="D2180">
        <f>VLOOKUP(A2180,table2!A2180:J4514,3,FALSE)</f>
        <v>5.32</v>
      </c>
      <c r="E2180" t="str">
        <f>VLOOKUP(A2180,table2!A2180:J4514,4,FALSE)</f>
        <v>No</v>
      </c>
      <c r="F2180" t="str">
        <f>VLOOKUP(A2180,table2!A2180:J4514,5,FALSE)</f>
        <v>No</v>
      </c>
      <c r="G2180" t="str">
        <f>VLOOKUP(A2180,table2!A2180:J4514,6,FALSE)</f>
        <v>Yes</v>
      </c>
      <c r="H2180" s="26">
        <f>VLOOKUP(A2180,table2!A2180:J4514,7,FALSE)</f>
        <v>1</v>
      </c>
      <c r="I2180" t="str">
        <f>VLOOKUP(A2180,table2!A2180:J4514,8,FALSE)</f>
        <v>No</v>
      </c>
      <c r="J2180" t="str">
        <f>VLOOKUP(A2180,table2!A2180:J4514,9,FALSE)</f>
        <v>NORMAL WEIGHT</v>
      </c>
      <c r="K2180" t="str">
        <f>VLOOKUP(A2180,table2!A2180:J4514,10,FALSE)</f>
        <v>NORMAL</v>
      </c>
      <c r="L2180" s="22">
        <f>VLOOKUP(A2180,table3__3[],4,FALSE)</f>
        <v>37608</v>
      </c>
      <c r="M2180" s="22" t="str">
        <f>VLOOKUP(A2180,table3__3[],5,FALSE)</f>
        <v>tier - 1</v>
      </c>
      <c r="N2180" t="str">
        <f>VLOOKUP(A2180,table3__3[],6,)</f>
        <v>tier - 2</v>
      </c>
      <c r="O2180" t="str">
        <f>VLOOKUP(A2180,table3__3[],7,FALSE)</f>
        <v>R1019</v>
      </c>
      <c r="P2180" s="8">
        <f>VLOOKUP(A2180,table3__3[],8,FALSE)</f>
        <v>32</v>
      </c>
      <c r="Q2180">
        <f>VLOOKUP(A2179,table3__3[],8,)</f>
        <v>22</v>
      </c>
    </row>
    <row r="2181" spans="1:17" x14ac:dyDescent="0.3">
      <c r="A2181" s="13" t="s">
        <v>182</v>
      </c>
      <c r="B2181" s="14" t="s">
        <v>6680</v>
      </c>
      <c r="C2181">
        <f>VLOOKUP(A2181,table2!A2181:J4515,2,FALSE)</f>
        <v>20.6</v>
      </c>
      <c r="D2181">
        <f>VLOOKUP(A2181,table2!A2181:J4515,3,FALSE)</f>
        <v>5.14</v>
      </c>
      <c r="E2181" t="str">
        <f>VLOOKUP(A2181,table2!A2181:J4515,4,FALSE)</f>
        <v>No</v>
      </c>
      <c r="F2181" t="str">
        <f>VLOOKUP(A2181,table2!A2181:J4515,5,FALSE)</f>
        <v>No</v>
      </c>
      <c r="G2181" t="str">
        <f>VLOOKUP(A2181,table2!A2181:J4515,6,FALSE)</f>
        <v>Yes</v>
      </c>
      <c r="H2181" s="26">
        <f>VLOOKUP(A2181,table2!A2181:J4515,7,FALSE)</f>
        <v>1</v>
      </c>
      <c r="I2181" t="str">
        <f>VLOOKUP(A2181,table2!A2181:J4515,8,FALSE)</f>
        <v>No</v>
      </c>
      <c r="J2181" t="str">
        <f>VLOOKUP(A2181,table2!A2181:J4515,9,FALSE)</f>
        <v>NORMAL WEIGHT</v>
      </c>
      <c r="K2181" t="str">
        <f>VLOOKUP(A2181,table2!A2181:J4515,10,FALSE)</f>
        <v>NORMAL</v>
      </c>
      <c r="L2181" s="22">
        <f>VLOOKUP(A2181,table3__3[],4,FALSE)</f>
        <v>37651</v>
      </c>
      <c r="M2181" s="22" t="str">
        <f>VLOOKUP(A2181,table3__3[],5,FALSE)</f>
        <v>tier - 2</v>
      </c>
      <c r="N2181" t="str">
        <f>VLOOKUP(A2181,table3__3[],6,)</f>
        <v>tier - 2</v>
      </c>
      <c r="O2181" t="str">
        <f>VLOOKUP(A2181,table3__3[],7,FALSE)</f>
        <v>R1012</v>
      </c>
      <c r="P2181" s="8">
        <f>VLOOKUP(A2181,table3__3[],8,FALSE)</f>
        <v>40</v>
      </c>
      <c r="Q2181">
        <f>VLOOKUP(A2180,table3__3[],8,)</f>
        <v>32</v>
      </c>
    </row>
    <row r="2182" spans="1:17" x14ac:dyDescent="0.3">
      <c r="A2182" s="11" t="s">
        <v>181</v>
      </c>
      <c r="B2182" s="12" t="s">
        <v>8142</v>
      </c>
      <c r="C2182">
        <f>VLOOKUP(A2182,table2!A2182:J4516,2,FALSE)</f>
        <v>18.600000000000001</v>
      </c>
      <c r="D2182">
        <f>VLOOKUP(A2182,table2!A2182:J4516,3,FALSE)</f>
        <v>5</v>
      </c>
      <c r="E2182" t="str">
        <f>VLOOKUP(A2182,table2!A2182:J4516,4,FALSE)</f>
        <v>No</v>
      </c>
      <c r="F2182" t="str">
        <f>VLOOKUP(A2182,table2!A2182:J4516,5,FALSE)</f>
        <v>No</v>
      </c>
      <c r="G2182" t="str">
        <f>VLOOKUP(A2182,table2!A2182:J4516,6,FALSE)</f>
        <v>Yes</v>
      </c>
      <c r="H2182" s="26">
        <f>VLOOKUP(A2182,table2!A2182:J4516,7,FALSE)</f>
        <v>1</v>
      </c>
      <c r="I2182" t="str">
        <f>VLOOKUP(A2182,table2!A2182:J4516,8,FALSE)</f>
        <v>No</v>
      </c>
      <c r="J2182" t="str">
        <f>VLOOKUP(A2182,table2!A2182:J4516,9,FALSE)</f>
        <v>NORMAL WEIGHT</v>
      </c>
      <c r="K2182" t="str">
        <f>VLOOKUP(A2182,table2!A2182:J4516,10,FALSE)</f>
        <v>NORMAL</v>
      </c>
      <c r="L2182" s="22">
        <f>VLOOKUP(A2182,table3__3[],4,FALSE)</f>
        <v>37675</v>
      </c>
      <c r="M2182" s="22" t="str">
        <f>VLOOKUP(A2182,table3__3[],5,FALSE)</f>
        <v>tier - 2</v>
      </c>
      <c r="N2182" t="str">
        <f>VLOOKUP(A2182,table3__3[],6,)</f>
        <v>tier - 3</v>
      </c>
      <c r="O2182" t="str">
        <f>VLOOKUP(A2182,table3__3[],7,FALSE)</f>
        <v>R1011</v>
      </c>
      <c r="P2182" s="8">
        <f>VLOOKUP(A2182,table3__3[],8,FALSE)</f>
        <v>52</v>
      </c>
      <c r="Q2182">
        <f>VLOOKUP(A2181,table3__3[],8,)</f>
        <v>40</v>
      </c>
    </row>
    <row r="2183" spans="1:17" x14ac:dyDescent="0.3">
      <c r="A2183" s="13" t="s">
        <v>180</v>
      </c>
      <c r="B2183" s="14" t="s">
        <v>8144</v>
      </c>
      <c r="C2183">
        <f>VLOOKUP(A2183,table2!A2183:J4517,2,FALSE)</f>
        <v>17.8</v>
      </c>
      <c r="D2183">
        <f>VLOOKUP(A2183,table2!A2183:J4517,3,FALSE)</f>
        <v>4.55</v>
      </c>
      <c r="E2183" t="str">
        <f>VLOOKUP(A2183,table2!A2183:J4517,4,FALSE)</f>
        <v>No</v>
      </c>
      <c r="F2183" t="str">
        <f>VLOOKUP(A2183,table2!A2183:J4517,5,FALSE)</f>
        <v>No</v>
      </c>
      <c r="G2183" t="str">
        <f>VLOOKUP(A2183,table2!A2183:J4517,6,FALSE)</f>
        <v>Yes</v>
      </c>
      <c r="H2183" s="26">
        <f>VLOOKUP(A2183,table2!A2183:J4517,7,FALSE)</f>
        <v>1</v>
      </c>
      <c r="I2183" t="str">
        <f>VLOOKUP(A2183,table2!A2183:J4517,8,FALSE)</f>
        <v>No</v>
      </c>
      <c r="J2183" t="str">
        <f>VLOOKUP(A2183,table2!A2183:J4517,9,FALSE)</f>
        <v>UNDER WEIGHT</v>
      </c>
      <c r="K2183" t="str">
        <f>VLOOKUP(A2183,table2!A2183:J4517,10,FALSE)</f>
        <v>NORMAL</v>
      </c>
      <c r="L2183" s="22">
        <f>VLOOKUP(A2183,table3__3[],4,FALSE)</f>
        <v>37702</v>
      </c>
      <c r="M2183" s="22" t="str">
        <f>VLOOKUP(A2183,table3__3[],5,FALSE)</f>
        <v>tier - 2</v>
      </c>
      <c r="N2183" t="str">
        <f>VLOOKUP(A2183,table3__3[],6,)</f>
        <v>tier - 3</v>
      </c>
      <c r="O2183" t="str">
        <f>VLOOKUP(A2183,table3__3[],7,FALSE)</f>
        <v>R1023</v>
      </c>
      <c r="P2183" s="8">
        <f>VLOOKUP(A2183,table3__3[],8,FALSE)</f>
        <v>34</v>
      </c>
      <c r="Q2183">
        <f>VLOOKUP(A2182,table3__3[],8,)</f>
        <v>52</v>
      </c>
    </row>
    <row r="2184" spans="1:17" x14ac:dyDescent="0.3">
      <c r="A2184" s="11" t="s">
        <v>179</v>
      </c>
      <c r="B2184" s="12" t="s">
        <v>5443</v>
      </c>
      <c r="C2184">
        <f>VLOOKUP(A2184,table2!A2184:J4518,2,FALSE)</f>
        <v>35.200000000000003</v>
      </c>
      <c r="D2184">
        <f>VLOOKUP(A2184,table2!A2184:J4518,3,FALSE)</f>
        <v>5.97</v>
      </c>
      <c r="E2184" t="str">
        <f>VLOOKUP(A2184,table2!A2184:J4518,4,FALSE)</f>
        <v>No</v>
      </c>
      <c r="F2184" t="str">
        <f>VLOOKUP(A2184,table2!A2184:J4518,5,FALSE)</f>
        <v>Yes</v>
      </c>
      <c r="G2184" t="str">
        <f>VLOOKUP(A2184,table2!A2184:J4518,6,FALSE)</f>
        <v>No</v>
      </c>
      <c r="H2184" s="26">
        <f>VLOOKUP(A2184,table2!A2184:J4518,7,FALSE)</f>
        <v>1</v>
      </c>
      <c r="I2184" t="str">
        <f>VLOOKUP(A2184,table2!A2184:J4518,8,FALSE)</f>
        <v>No</v>
      </c>
      <c r="J2184" t="str">
        <f>VLOOKUP(A2184,table2!A2184:J4518,9,FALSE)</f>
        <v>OBESITY</v>
      </c>
      <c r="K2184" t="str">
        <f>VLOOKUP(A2184,table2!A2184:J4518,10,FALSE)</f>
        <v>PREDIABETES</v>
      </c>
      <c r="L2184" s="22">
        <f>VLOOKUP(A2184,table3__3[],4,FALSE)</f>
        <v>37735</v>
      </c>
      <c r="M2184" s="22" t="str">
        <f>VLOOKUP(A2184,table3__3[],5,FALSE)</f>
        <v>tier - 2</v>
      </c>
      <c r="N2184" t="str">
        <f>VLOOKUP(A2184,table3__3[],6,)</f>
        <v>tier - 2</v>
      </c>
      <c r="O2184" t="str">
        <f>VLOOKUP(A2184,table3__3[],7,FALSE)</f>
        <v>R1011</v>
      </c>
      <c r="P2184" s="8">
        <f>VLOOKUP(A2184,table3__3[],8,FALSE)</f>
        <v>46</v>
      </c>
      <c r="Q2184">
        <f>VLOOKUP(A2183,table3__3[],8,)</f>
        <v>34</v>
      </c>
    </row>
    <row r="2185" spans="1:17" x14ac:dyDescent="0.3">
      <c r="A2185" s="13" t="s">
        <v>178</v>
      </c>
      <c r="B2185" s="14" t="s">
        <v>8145</v>
      </c>
      <c r="C2185">
        <f>VLOOKUP(A2185,table2!A2185:J4519,2,FALSE)</f>
        <v>33.770000000000003</v>
      </c>
      <c r="D2185">
        <f>VLOOKUP(A2185,table2!A2185:J4519,3,FALSE)</f>
        <v>4.0199999999999996</v>
      </c>
      <c r="E2185" t="str">
        <f>VLOOKUP(A2185,table2!A2185:J4519,4,FALSE)</f>
        <v>No</v>
      </c>
      <c r="F2185" t="str">
        <f>VLOOKUP(A2185,table2!A2185:J4519,5,FALSE)</f>
        <v>Yes</v>
      </c>
      <c r="G2185" t="str">
        <f>VLOOKUP(A2185,table2!A2185:J4519,6,FALSE)</f>
        <v>No</v>
      </c>
      <c r="H2185" s="26">
        <f>VLOOKUP(A2185,table2!A2185:J4519,7,FALSE)</f>
        <v>1</v>
      </c>
      <c r="I2185" t="str">
        <f>VLOOKUP(A2185,table2!A2185:J4519,8,FALSE)</f>
        <v>No</v>
      </c>
      <c r="J2185" t="str">
        <f>VLOOKUP(A2185,table2!A2185:J4519,9,FALSE)</f>
        <v>OBESITY</v>
      </c>
      <c r="K2185" t="str">
        <f>VLOOKUP(A2185,table2!A2185:J4519,10,FALSE)</f>
        <v>NORMAL</v>
      </c>
      <c r="L2185" s="22">
        <f>VLOOKUP(A2185,table3__3[],4,FALSE)</f>
        <v>37743</v>
      </c>
      <c r="M2185" s="22" t="str">
        <f>VLOOKUP(A2185,table3__3[],5,FALSE)</f>
        <v>tier - 1</v>
      </c>
      <c r="N2185" t="str">
        <f>VLOOKUP(A2185,table3__3[],6,)</f>
        <v>tier - 1</v>
      </c>
      <c r="O2185" t="str">
        <f>VLOOKUP(A2185,table3__3[],7,FALSE)</f>
        <v>R1013</v>
      </c>
      <c r="P2185" s="8">
        <f>VLOOKUP(A2185,table3__3[],8,FALSE)</f>
        <v>36</v>
      </c>
      <c r="Q2185">
        <f>VLOOKUP(A2184,table3__3[],8,)</f>
        <v>46</v>
      </c>
    </row>
    <row r="2186" spans="1:17" x14ac:dyDescent="0.3">
      <c r="A2186" s="11" t="s">
        <v>177</v>
      </c>
      <c r="B2186" s="12" t="s">
        <v>8147</v>
      </c>
      <c r="C2186">
        <f>VLOOKUP(A2186,table2!A2186:J4520,2,FALSE)</f>
        <v>30.03</v>
      </c>
      <c r="D2186">
        <f>VLOOKUP(A2186,table2!A2186:J4520,3,FALSE)</f>
        <v>4.04</v>
      </c>
      <c r="E2186" t="str">
        <f>VLOOKUP(A2186,table2!A2186:J4520,4,FALSE)</f>
        <v>No</v>
      </c>
      <c r="F2186" t="str">
        <f>VLOOKUP(A2186,table2!A2186:J4520,5,FALSE)</f>
        <v>Yes</v>
      </c>
      <c r="G2186" t="str">
        <f>VLOOKUP(A2186,table2!A2186:J4520,6,FALSE)</f>
        <v>No</v>
      </c>
      <c r="H2186" s="26">
        <f>VLOOKUP(A2186,table2!A2186:J4520,7,FALSE)</f>
        <v>1</v>
      </c>
      <c r="I2186" t="str">
        <f>VLOOKUP(A2186,table2!A2186:J4520,8,FALSE)</f>
        <v>No</v>
      </c>
      <c r="J2186" t="str">
        <f>VLOOKUP(A2186,table2!A2186:J4520,9,FALSE)</f>
        <v>OBESITY</v>
      </c>
      <c r="K2186" t="str">
        <f>VLOOKUP(A2186,table2!A2186:J4520,10,FALSE)</f>
        <v>NORMAL</v>
      </c>
      <c r="L2186" s="22">
        <f>VLOOKUP(A2186,table3__3[],4,FALSE)</f>
        <v>37801</v>
      </c>
      <c r="M2186" s="22" t="str">
        <f>VLOOKUP(A2186,table3__3[],5,FALSE)</f>
        <v>tier - 2</v>
      </c>
      <c r="N2186" t="str">
        <f>VLOOKUP(A2186,table3__3[],6,)</f>
        <v>tier - 2</v>
      </c>
      <c r="O2186" t="str">
        <f>VLOOKUP(A2186,table3__3[],7,FALSE)</f>
        <v>R1011</v>
      </c>
      <c r="P2186" s="8">
        <f>VLOOKUP(A2186,table3__3[],8,FALSE)</f>
        <v>39</v>
      </c>
      <c r="Q2186">
        <f>VLOOKUP(A2185,table3__3[],8,)</f>
        <v>36</v>
      </c>
    </row>
    <row r="2187" spans="1:17" x14ac:dyDescent="0.3">
      <c r="A2187" s="13" t="s">
        <v>176</v>
      </c>
      <c r="B2187" s="14" t="s">
        <v>5712</v>
      </c>
      <c r="C2187">
        <f>VLOOKUP(A2187,table2!A2187:J4521,2,FALSE)</f>
        <v>29.37</v>
      </c>
      <c r="D2187">
        <f>VLOOKUP(A2187,table2!A2187:J4521,3,FALSE)</f>
        <v>5.54</v>
      </c>
      <c r="E2187" t="str">
        <f>VLOOKUP(A2187,table2!A2187:J4521,4,FALSE)</f>
        <v>No</v>
      </c>
      <c r="F2187" t="str">
        <f>VLOOKUP(A2187,table2!A2187:J4521,5,FALSE)</f>
        <v>Yes</v>
      </c>
      <c r="G2187" t="str">
        <f>VLOOKUP(A2187,table2!A2187:J4521,6,FALSE)</f>
        <v>No</v>
      </c>
      <c r="H2187" s="26">
        <f>VLOOKUP(A2187,table2!A2187:J4521,7,FALSE)</f>
        <v>1</v>
      </c>
      <c r="I2187" t="str">
        <f>VLOOKUP(A2187,table2!A2187:J4521,8,FALSE)</f>
        <v>No</v>
      </c>
      <c r="J2187" t="str">
        <f>VLOOKUP(A2187,table2!A2187:J4521,9,FALSE)</f>
        <v>OVER WEIGHT</v>
      </c>
      <c r="K2187" t="str">
        <f>VLOOKUP(A2187,table2!A2187:J4521,10,FALSE)</f>
        <v>NORMAL</v>
      </c>
      <c r="L2187" s="22">
        <f>VLOOKUP(A2187,table3__3[],4,FALSE)</f>
        <v>37830</v>
      </c>
      <c r="M2187" s="22" t="str">
        <f>VLOOKUP(A2187,table3__3[],5,FALSE)</f>
        <v>tier - 1</v>
      </c>
      <c r="N2187" t="str">
        <f>VLOOKUP(A2187,table3__3[],6,)</f>
        <v>tier - 2</v>
      </c>
      <c r="O2187" t="str">
        <f>VLOOKUP(A2187,table3__3[],7,FALSE)</f>
        <v>R1011</v>
      </c>
      <c r="P2187" s="8">
        <f>VLOOKUP(A2187,table3__3[],8,FALSE)</f>
        <v>43</v>
      </c>
      <c r="Q2187">
        <f>VLOOKUP(A2186,table3__3[],8,)</f>
        <v>39</v>
      </c>
    </row>
    <row r="2188" spans="1:17" x14ac:dyDescent="0.3">
      <c r="A2188" s="11" t="s">
        <v>175</v>
      </c>
      <c r="B2188" s="12" t="s">
        <v>8149</v>
      </c>
      <c r="C2188">
        <f>VLOOKUP(A2188,table2!A2188:J4522,2,FALSE)</f>
        <v>28.5</v>
      </c>
      <c r="D2188">
        <f>VLOOKUP(A2188,table2!A2188:J4522,3,FALSE)</f>
        <v>4.03</v>
      </c>
      <c r="E2188" t="str">
        <f>VLOOKUP(A2188,table2!A2188:J4522,4,FALSE)</f>
        <v>No</v>
      </c>
      <c r="F2188" t="str">
        <f>VLOOKUP(A2188,table2!A2188:J4522,5,FALSE)</f>
        <v>Yes</v>
      </c>
      <c r="G2188" t="str">
        <f>VLOOKUP(A2188,table2!A2188:J4522,6,FALSE)</f>
        <v>No</v>
      </c>
      <c r="H2188" s="26">
        <f>VLOOKUP(A2188,table2!A2188:J4522,7,FALSE)</f>
        <v>1</v>
      </c>
      <c r="I2188" t="str">
        <f>VLOOKUP(A2188,table2!A2188:J4522,8,FALSE)</f>
        <v>No</v>
      </c>
      <c r="J2188" t="str">
        <f>VLOOKUP(A2188,table2!A2188:J4522,9,FALSE)</f>
        <v>OVER WEIGHT</v>
      </c>
      <c r="K2188" t="str">
        <f>VLOOKUP(A2188,table2!A2188:J4522,10,FALSE)</f>
        <v>NORMAL</v>
      </c>
      <c r="L2188" s="22">
        <f>VLOOKUP(A2188,table3__3[],4,FALSE)</f>
        <v>38126</v>
      </c>
      <c r="M2188" s="22" t="str">
        <f>VLOOKUP(A2188,table3__3[],5,FALSE)</f>
        <v>tier - 1</v>
      </c>
      <c r="N2188" t="str">
        <f>VLOOKUP(A2188,table3__3[],6,)</f>
        <v>tier - 3</v>
      </c>
      <c r="O2188" t="str">
        <f>VLOOKUP(A2188,table3__3[],7,FALSE)</f>
        <v>R1013</v>
      </c>
      <c r="P2188" s="8">
        <f>VLOOKUP(A2188,table3__3[],8,FALSE)</f>
        <v>24</v>
      </c>
      <c r="Q2188">
        <f>VLOOKUP(A2187,table3__3[],8,)</f>
        <v>43</v>
      </c>
    </row>
    <row r="2189" spans="1:17" x14ac:dyDescent="0.3">
      <c r="A2189" s="13" t="s">
        <v>174</v>
      </c>
      <c r="B2189" s="14" t="s">
        <v>8150</v>
      </c>
      <c r="C2189">
        <f>VLOOKUP(A2189,table2!A2189:J4523,2,FALSE)</f>
        <v>23.32</v>
      </c>
      <c r="D2189">
        <f>VLOOKUP(A2189,table2!A2189:J4523,3,FALSE)</f>
        <v>5.62</v>
      </c>
      <c r="E2189" t="str">
        <f>VLOOKUP(A2189,table2!A2189:J4523,4,FALSE)</f>
        <v>No</v>
      </c>
      <c r="F2189" t="str">
        <f>VLOOKUP(A2189,table2!A2189:J4523,5,FALSE)</f>
        <v>Yes</v>
      </c>
      <c r="G2189" t="str">
        <f>VLOOKUP(A2189,table2!A2189:J4523,6,FALSE)</f>
        <v>No</v>
      </c>
      <c r="H2189" s="26">
        <f>VLOOKUP(A2189,table2!A2189:J4523,7,FALSE)</f>
        <v>1</v>
      </c>
      <c r="I2189" t="str">
        <f>VLOOKUP(A2189,table2!A2189:J4523,8,FALSE)</f>
        <v>No</v>
      </c>
      <c r="J2189" t="str">
        <f>VLOOKUP(A2189,table2!A2189:J4523,9,FALSE)</f>
        <v>NORMAL WEIGHT</v>
      </c>
      <c r="K2189" t="str">
        <f>VLOOKUP(A2189,table2!A2189:J4523,10,FALSE)</f>
        <v>NORMAL</v>
      </c>
      <c r="L2189" s="22">
        <f>VLOOKUP(A2189,table3__3[],4,FALSE)</f>
        <v>38189</v>
      </c>
      <c r="M2189" s="22" t="str">
        <f>VLOOKUP(A2189,table3__3[],5,FALSE)</f>
        <v>tier - 2</v>
      </c>
      <c r="N2189" t="str">
        <f>VLOOKUP(A2189,table3__3[],6,)</f>
        <v>tier - 2</v>
      </c>
      <c r="O2189" t="str">
        <f>VLOOKUP(A2189,table3__3[],7,FALSE)</f>
        <v>R1011</v>
      </c>
      <c r="P2189" s="8">
        <f>VLOOKUP(A2189,table3__3[],8,FALSE)</f>
        <v>50</v>
      </c>
      <c r="Q2189">
        <f>VLOOKUP(A2188,table3__3[],8,)</f>
        <v>24</v>
      </c>
    </row>
    <row r="2190" spans="1:17" x14ac:dyDescent="0.3">
      <c r="A2190" s="11" t="s">
        <v>173</v>
      </c>
      <c r="B2190" s="12" t="s">
        <v>6954</v>
      </c>
      <c r="C2190">
        <f>VLOOKUP(A2190,table2!A2190:J4524,2,FALSE)</f>
        <v>26.125</v>
      </c>
      <c r="D2190">
        <f>VLOOKUP(A2190,table2!A2190:J4524,3,FALSE)</f>
        <v>5.27</v>
      </c>
      <c r="E2190" t="str">
        <f>VLOOKUP(A2190,table2!A2190:J4524,4,FALSE)</f>
        <v>No</v>
      </c>
      <c r="F2190" t="str">
        <f>VLOOKUP(A2190,table2!A2190:J4524,5,FALSE)</f>
        <v>Yes</v>
      </c>
      <c r="G2190" t="str">
        <f>VLOOKUP(A2190,table2!A2190:J4524,6,FALSE)</f>
        <v>No</v>
      </c>
      <c r="H2190" s="26">
        <f>VLOOKUP(A2190,table2!A2190:J4524,7,FALSE)</f>
        <v>1</v>
      </c>
      <c r="I2190" t="str">
        <f>VLOOKUP(A2190,table2!A2190:J4524,8,FALSE)</f>
        <v>No</v>
      </c>
      <c r="J2190" t="str">
        <f>VLOOKUP(A2190,table2!A2190:J4524,9,FALSE)</f>
        <v>OVER WEIGHT</v>
      </c>
      <c r="K2190" t="str">
        <f>VLOOKUP(A2190,table2!A2190:J4524,10,FALSE)</f>
        <v>NORMAL</v>
      </c>
      <c r="L2190" s="22">
        <f>VLOOKUP(A2190,table3__3[],4,FALSE)</f>
        <v>38237</v>
      </c>
      <c r="M2190" s="22" t="str">
        <f>VLOOKUP(A2190,table3__3[],5,FALSE)</f>
        <v>tier - 2</v>
      </c>
      <c r="N2190" t="str">
        <f>VLOOKUP(A2190,table3__3[],6,)</f>
        <v>tier - 3</v>
      </c>
      <c r="O2190" t="str">
        <f>VLOOKUP(A2190,table3__3[],7,FALSE)</f>
        <v>R1011</v>
      </c>
      <c r="P2190" s="8">
        <f>VLOOKUP(A2190,table3__3[],8,FALSE)</f>
        <v>33</v>
      </c>
      <c r="Q2190">
        <f>VLOOKUP(A2189,table3__3[],8,)</f>
        <v>50</v>
      </c>
    </row>
    <row r="2191" spans="1:17" x14ac:dyDescent="0.3">
      <c r="A2191" s="13" t="s">
        <v>172</v>
      </c>
      <c r="B2191" s="14" t="s">
        <v>8152</v>
      </c>
      <c r="C2191">
        <f>VLOOKUP(A2191,table2!A2191:J4525,2,FALSE)</f>
        <v>25.46</v>
      </c>
      <c r="D2191">
        <f>VLOOKUP(A2191,table2!A2191:J4525,3,FALSE)</f>
        <v>5.18</v>
      </c>
      <c r="E2191" t="str">
        <f>VLOOKUP(A2191,table2!A2191:J4525,4,FALSE)</f>
        <v>No</v>
      </c>
      <c r="F2191" t="str">
        <f>VLOOKUP(A2191,table2!A2191:J4525,5,FALSE)</f>
        <v>Yes</v>
      </c>
      <c r="G2191" t="str">
        <f>VLOOKUP(A2191,table2!A2191:J4525,6,FALSE)</f>
        <v>No</v>
      </c>
      <c r="H2191" s="26">
        <f>VLOOKUP(A2191,table2!A2191:J4525,7,FALSE)</f>
        <v>1</v>
      </c>
      <c r="I2191" t="str">
        <f>VLOOKUP(A2191,table2!A2191:J4525,8,FALSE)</f>
        <v>No</v>
      </c>
      <c r="J2191" t="str">
        <f>VLOOKUP(A2191,table2!A2191:J4525,9,FALSE)</f>
        <v>OVER WEIGHT</v>
      </c>
      <c r="K2191" t="str">
        <f>VLOOKUP(A2191,table2!A2191:J4525,10,FALSE)</f>
        <v>NORMAL</v>
      </c>
      <c r="L2191" s="22">
        <f>VLOOKUP(A2191,table3__3[],4,FALSE)</f>
        <v>38242</v>
      </c>
      <c r="M2191" s="22" t="str">
        <f>VLOOKUP(A2191,table3__3[],5,FALSE)</f>
        <v>tier - 2</v>
      </c>
      <c r="N2191" t="str">
        <f>VLOOKUP(A2191,table3__3[],6,)</f>
        <v>tier - 3</v>
      </c>
      <c r="O2191" t="str">
        <f>VLOOKUP(A2191,table3__3[],7,FALSE)</f>
        <v>R1011</v>
      </c>
      <c r="P2191" s="8">
        <f>VLOOKUP(A2191,table3__3[],8,FALSE)</f>
        <v>58</v>
      </c>
      <c r="Q2191">
        <f>VLOOKUP(A2190,table3__3[],8,)</f>
        <v>33</v>
      </c>
    </row>
    <row r="2192" spans="1:17" x14ac:dyDescent="0.3">
      <c r="A2192" s="11" t="s">
        <v>171</v>
      </c>
      <c r="B2192" s="12" t="s">
        <v>5142</v>
      </c>
      <c r="C2192">
        <f>VLOOKUP(A2192,table2!A2192:J4526,2,FALSE)</f>
        <v>23.75</v>
      </c>
      <c r="D2192">
        <f>VLOOKUP(A2192,table2!A2192:J4526,3,FALSE)</f>
        <v>5.27</v>
      </c>
      <c r="E2192" t="str">
        <f>VLOOKUP(A2192,table2!A2192:J4526,4,FALSE)</f>
        <v>No</v>
      </c>
      <c r="F2192" t="str">
        <f>VLOOKUP(A2192,table2!A2192:J4526,5,FALSE)</f>
        <v>Yes</v>
      </c>
      <c r="G2192" t="str">
        <f>VLOOKUP(A2192,table2!A2192:J4526,6,FALSE)</f>
        <v>No</v>
      </c>
      <c r="H2192" s="26">
        <f>VLOOKUP(A2192,table2!A2192:J4526,7,FALSE)</f>
        <v>1</v>
      </c>
      <c r="I2192" t="str">
        <f>VLOOKUP(A2192,table2!A2192:J4526,8,FALSE)</f>
        <v>No</v>
      </c>
      <c r="J2192" t="str">
        <f>VLOOKUP(A2192,table2!A2192:J4526,9,FALSE)</f>
        <v>NORMAL WEIGHT</v>
      </c>
      <c r="K2192" t="str">
        <f>VLOOKUP(A2192,table2!A2192:J4526,10,FALSE)</f>
        <v>NORMAL</v>
      </c>
      <c r="L2192" s="22">
        <f>VLOOKUP(A2192,table3__3[],4,FALSE)</f>
        <v>38246</v>
      </c>
      <c r="M2192" s="22" t="str">
        <f>VLOOKUP(A2192,table3__3[],5,FALSE)</f>
        <v>tier - 1</v>
      </c>
      <c r="N2192" t="str">
        <f>VLOOKUP(A2192,table3__3[],6,)</f>
        <v>tier - 2</v>
      </c>
      <c r="O2192" t="str">
        <f>VLOOKUP(A2192,table3__3[],7,FALSE)</f>
        <v>R1013</v>
      </c>
      <c r="P2192" s="8">
        <f>VLOOKUP(A2192,table3__3[],8,FALSE)</f>
        <v>42</v>
      </c>
      <c r="Q2192">
        <f>VLOOKUP(A2191,table3__3[],8,)</f>
        <v>58</v>
      </c>
    </row>
    <row r="2193" spans="1:17" x14ac:dyDescent="0.3">
      <c r="A2193" s="13" t="s">
        <v>169</v>
      </c>
      <c r="B2193" s="14" t="s">
        <v>8155</v>
      </c>
      <c r="C2193">
        <f>VLOOKUP(A2193,table2!A2193:J4527,2,FALSE)</f>
        <v>23.085000000000001</v>
      </c>
      <c r="D2193">
        <f>VLOOKUP(A2193,table2!A2193:J4527,3,FALSE)</f>
        <v>5.62</v>
      </c>
      <c r="E2193" t="str">
        <f>VLOOKUP(A2193,table2!A2193:J4527,4,FALSE)</f>
        <v>No</v>
      </c>
      <c r="F2193" t="str">
        <f>VLOOKUP(A2193,table2!A2193:J4527,5,FALSE)</f>
        <v>Yes</v>
      </c>
      <c r="G2193" t="str">
        <f>VLOOKUP(A2193,table2!A2193:J4527,6,FALSE)</f>
        <v>No</v>
      </c>
      <c r="H2193" s="26">
        <f>VLOOKUP(A2193,table2!A2193:J4527,7,FALSE)</f>
        <v>1</v>
      </c>
      <c r="I2193" t="str">
        <f>VLOOKUP(A2193,table2!A2193:J4527,8,FALSE)</f>
        <v>No</v>
      </c>
      <c r="J2193" t="str">
        <f>VLOOKUP(A2193,table2!A2193:J4527,9,FALSE)</f>
        <v>NORMAL WEIGHT</v>
      </c>
      <c r="K2193" t="str">
        <f>VLOOKUP(A2193,table2!A2193:J4527,10,FALSE)</f>
        <v>NORMAL</v>
      </c>
      <c r="L2193" s="22">
        <f>VLOOKUP(A2193,table3__3[],4,FALSE)</f>
        <v>38283</v>
      </c>
      <c r="M2193" s="22" t="str">
        <f>VLOOKUP(A2193,table3__3[],5,FALSE)</f>
        <v>tier - 1</v>
      </c>
      <c r="N2193" t="str">
        <f>VLOOKUP(A2193,table3__3[],6,)</f>
        <v>tier - 2</v>
      </c>
      <c r="O2193" t="str">
        <f>VLOOKUP(A2193,table3__3[],7,FALSE)</f>
        <v>R1013</v>
      </c>
      <c r="P2193" s="8">
        <f>VLOOKUP(A2193,table3__3[],8,FALSE)</f>
        <v>33</v>
      </c>
      <c r="Q2193">
        <f>VLOOKUP(A2192,table3__3[],8,)</f>
        <v>42</v>
      </c>
    </row>
    <row r="2194" spans="1:17" x14ac:dyDescent="0.3">
      <c r="A2194" s="11" t="s">
        <v>167</v>
      </c>
      <c r="B2194" s="12" t="s">
        <v>7531</v>
      </c>
      <c r="C2194">
        <f>VLOOKUP(A2194,table2!A2194:J4528,2,FALSE)</f>
        <v>22.99</v>
      </c>
      <c r="D2194">
        <f>VLOOKUP(A2194,table2!A2194:J4528,3,FALSE)</f>
        <v>5.0599999999999996</v>
      </c>
      <c r="E2194" t="str">
        <f>VLOOKUP(A2194,table2!A2194:J4528,4,FALSE)</f>
        <v>No</v>
      </c>
      <c r="F2194" t="str">
        <f>VLOOKUP(A2194,table2!A2194:J4528,5,FALSE)</f>
        <v>Yes</v>
      </c>
      <c r="G2194" t="str">
        <f>VLOOKUP(A2194,table2!A2194:J4528,6,FALSE)</f>
        <v>No</v>
      </c>
      <c r="H2194" s="26">
        <f>VLOOKUP(A2194,table2!A2194:J4528,7,FALSE)</f>
        <v>1</v>
      </c>
      <c r="I2194" t="str">
        <f>VLOOKUP(A2194,table2!A2194:J4528,8,FALSE)</f>
        <v>No</v>
      </c>
      <c r="J2194" t="str">
        <f>VLOOKUP(A2194,table2!A2194:J4528,9,FALSE)</f>
        <v>NORMAL WEIGHT</v>
      </c>
      <c r="K2194" t="str">
        <f>VLOOKUP(A2194,table2!A2194:J4528,10,FALSE)</f>
        <v>NORMAL</v>
      </c>
      <c r="L2194" s="22">
        <f>VLOOKUP(A2194,table3__3[],4,FALSE)</f>
        <v>38313</v>
      </c>
      <c r="M2194" s="22" t="str">
        <f>VLOOKUP(A2194,table3__3[],5,FALSE)</f>
        <v>tier - 1</v>
      </c>
      <c r="N2194" t="str">
        <f>VLOOKUP(A2194,table3__3[],6,)</f>
        <v>tier - 3</v>
      </c>
      <c r="O2194" t="str">
        <f>VLOOKUP(A2194,table3__3[],7,FALSE)</f>
        <v>R1011</v>
      </c>
      <c r="P2194" s="8">
        <f>VLOOKUP(A2194,table3__3[],8,FALSE)</f>
        <v>42</v>
      </c>
      <c r="Q2194">
        <f>VLOOKUP(A2193,table3__3[],8,)</f>
        <v>33</v>
      </c>
    </row>
    <row r="2195" spans="1:17" x14ac:dyDescent="0.3">
      <c r="A2195" s="13" t="s">
        <v>165</v>
      </c>
      <c r="B2195" s="14" t="s">
        <v>5825</v>
      </c>
      <c r="C2195">
        <f>VLOOKUP(A2195,table2!A2195:J4529,2,FALSE)</f>
        <v>21.47</v>
      </c>
      <c r="D2195">
        <f>VLOOKUP(A2195,table2!A2195:J4529,3,FALSE)</f>
        <v>4.6900000000000004</v>
      </c>
      <c r="E2195" t="str">
        <f>VLOOKUP(A2195,table2!A2195:J4529,4,FALSE)</f>
        <v>No</v>
      </c>
      <c r="F2195" t="str">
        <f>VLOOKUP(A2195,table2!A2195:J4529,5,FALSE)</f>
        <v>Yes</v>
      </c>
      <c r="G2195" t="str">
        <f>VLOOKUP(A2195,table2!A2195:J4529,6,FALSE)</f>
        <v>No</v>
      </c>
      <c r="H2195" s="26">
        <f>VLOOKUP(A2195,table2!A2195:J4529,7,FALSE)</f>
        <v>1</v>
      </c>
      <c r="I2195" t="str">
        <f>VLOOKUP(A2195,table2!A2195:J4529,8,FALSE)</f>
        <v>No</v>
      </c>
      <c r="J2195" t="str">
        <f>VLOOKUP(A2195,table2!A2195:J4529,9,FALSE)</f>
        <v>NORMAL WEIGHT</v>
      </c>
      <c r="K2195" t="str">
        <f>VLOOKUP(A2195,table2!A2195:J4529,10,FALSE)</f>
        <v>NORMAL</v>
      </c>
      <c r="L2195" s="22">
        <f>VLOOKUP(A2195,table3__3[],4,FALSE)</f>
        <v>38345</v>
      </c>
      <c r="M2195" s="22" t="str">
        <f>VLOOKUP(A2195,table3__3[],5,FALSE)</f>
        <v>tier - 1</v>
      </c>
      <c r="N2195" t="str">
        <f>VLOOKUP(A2195,table3__3[],6,)</f>
        <v>tier - 3</v>
      </c>
      <c r="O2195" t="str">
        <f>VLOOKUP(A2195,table3__3[],7,FALSE)</f>
        <v>R1011</v>
      </c>
      <c r="P2195" s="8">
        <f>VLOOKUP(A2195,table3__3[],8,FALSE)</f>
        <v>20</v>
      </c>
      <c r="Q2195">
        <f>VLOOKUP(A2194,table3__3[],8,)</f>
        <v>42</v>
      </c>
    </row>
    <row r="2196" spans="1:17" x14ac:dyDescent="0.3">
      <c r="A2196" s="11" t="s">
        <v>163</v>
      </c>
      <c r="B2196" s="12" t="s">
        <v>8158</v>
      </c>
      <c r="C2196">
        <f>VLOOKUP(A2196,table2!A2196:J4530,2,FALSE)</f>
        <v>15.96</v>
      </c>
      <c r="D2196">
        <f>VLOOKUP(A2196,table2!A2196:J4530,3,FALSE)</f>
        <v>5.44</v>
      </c>
      <c r="E2196" t="str">
        <f>VLOOKUP(A2196,table2!A2196:J4530,4,FALSE)</f>
        <v>No</v>
      </c>
      <c r="F2196" t="str">
        <f>VLOOKUP(A2196,table2!A2196:J4530,5,FALSE)</f>
        <v>Yes</v>
      </c>
      <c r="G2196" t="str">
        <f>VLOOKUP(A2196,table2!A2196:J4530,6,FALSE)</f>
        <v>No</v>
      </c>
      <c r="H2196" s="26">
        <f>VLOOKUP(A2196,table2!A2196:J4530,7,FALSE)</f>
        <v>1</v>
      </c>
      <c r="I2196" t="str">
        <f>VLOOKUP(A2196,table2!A2196:J4530,8,FALSE)</f>
        <v>No</v>
      </c>
      <c r="J2196" t="str">
        <f>VLOOKUP(A2196,table2!A2196:J4530,9,FALSE)</f>
        <v>UNDER WEIGHT</v>
      </c>
      <c r="K2196" t="str">
        <f>VLOOKUP(A2196,table2!A2196:J4530,10,FALSE)</f>
        <v>NORMAL</v>
      </c>
      <c r="L2196" s="22">
        <f>VLOOKUP(A2196,table3__3[],4,FALSE)</f>
        <v>38390</v>
      </c>
      <c r="M2196" s="22" t="str">
        <f>VLOOKUP(A2196,table3__3[],5,FALSE)</f>
        <v>tier - 2</v>
      </c>
      <c r="N2196" t="str">
        <f>VLOOKUP(A2196,table3__3[],6,)</f>
        <v>tier - 3</v>
      </c>
      <c r="O2196" t="str">
        <f>VLOOKUP(A2196,table3__3[],7,FALSE)</f>
        <v>R1011</v>
      </c>
      <c r="P2196" s="8">
        <f>VLOOKUP(A2196,table3__3[],8,FALSE)</f>
        <v>52</v>
      </c>
      <c r="Q2196">
        <f>VLOOKUP(A2195,table3__3[],8,)</f>
        <v>20</v>
      </c>
    </row>
    <row r="2197" spans="1:17" x14ac:dyDescent="0.3">
      <c r="A2197" s="13" t="s">
        <v>162</v>
      </c>
      <c r="B2197" s="14" t="s">
        <v>5656</v>
      </c>
      <c r="C2197">
        <f>VLOOKUP(A2197,table2!A2197:J4531,2,FALSE)</f>
        <v>39.5</v>
      </c>
      <c r="D2197">
        <f>VLOOKUP(A2197,table2!A2197:J4531,3,FALSE)</f>
        <v>5.05</v>
      </c>
      <c r="E2197" t="str">
        <f>VLOOKUP(A2197,table2!A2197:J4531,4,FALSE)</f>
        <v>No</v>
      </c>
      <c r="F2197" t="str">
        <f>VLOOKUP(A2197,table2!A2197:J4531,5,FALSE)</f>
        <v>Yes</v>
      </c>
      <c r="G2197" t="str">
        <f>VLOOKUP(A2197,table2!A2197:J4531,6,FALSE)</f>
        <v>No</v>
      </c>
      <c r="H2197" s="26">
        <f>VLOOKUP(A2197,table2!A2197:J4531,7,FALSE)</f>
        <v>1</v>
      </c>
      <c r="I2197" t="str">
        <f>VLOOKUP(A2197,table2!A2197:J4531,8,FALSE)</f>
        <v>No</v>
      </c>
      <c r="J2197" t="str">
        <f>VLOOKUP(A2197,table2!A2197:J4531,9,FALSE)</f>
        <v>OBESITY</v>
      </c>
      <c r="K2197" t="str">
        <f>VLOOKUP(A2197,table2!A2197:J4531,10,FALSE)</f>
        <v>NORMAL</v>
      </c>
      <c r="L2197" s="22">
        <f>VLOOKUP(A2197,table3__3[],4,FALSE)</f>
        <v>38405</v>
      </c>
      <c r="M2197" s="22" t="str">
        <f>VLOOKUP(A2197,table3__3[],5,FALSE)</f>
        <v>tier - 2</v>
      </c>
      <c r="N2197" t="str">
        <f>VLOOKUP(A2197,table3__3[],6,)</f>
        <v>tier - 1</v>
      </c>
      <c r="O2197" t="str">
        <f>VLOOKUP(A2197,table3__3[],7,FALSE)</f>
        <v>R1011</v>
      </c>
      <c r="P2197" s="8">
        <f>VLOOKUP(A2197,table3__3[],8,FALSE)</f>
        <v>51</v>
      </c>
      <c r="Q2197">
        <f>VLOOKUP(A2196,table3__3[],8,)</f>
        <v>52</v>
      </c>
    </row>
    <row r="2198" spans="1:17" x14ac:dyDescent="0.3">
      <c r="A2198" s="11" t="s">
        <v>161</v>
      </c>
      <c r="B2198" s="12" t="s">
        <v>8161</v>
      </c>
      <c r="C2198">
        <f>VLOOKUP(A2198,table2!A2198:J4532,2,FALSE)</f>
        <v>33.770000000000003</v>
      </c>
      <c r="D2198">
        <f>VLOOKUP(A2198,table2!A2198:J4532,3,FALSE)</f>
        <v>6</v>
      </c>
      <c r="E2198" t="str">
        <f>VLOOKUP(A2198,table2!A2198:J4532,4,FALSE)</f>
        <v>No</v>
      </c>
      <c r="F2198" t="str">
        <f>VLOOKUP(A2198,table2!A2198:J4532,5,FALSE)</f>
        <v>Yes</v>
      </c>
      <c r="G2198" t="str">
        <f>VLOOKUP(A2198,table2!A2198:J4532,6,FALSE)</f>
        <v>No</v>
      </c>
      <c r="H2198" s="26">
        <f>VLOOKUP(A2198,table2!A2198:J4532,7,FALSE)</f>
        <v>1</v>
      </c>
      <c r="I2198" t="str">
        <f>VLOOKUP(A2198,table2!A2198:J4532,8,FALSE)</f>
        <v>No</v>
      </c>
      <c r="J2198" t="str">
        <f>VLOOKUP(A2198,table2!A2198:J4532,9,FALSE)</f>
        <v>OBESITY</v>
      </c>
      <c r="K2198" t="str">
        <f>VLOOKUP(A2198,table2!A2198:J4532,10,FALSE)</f>
        <v>PREDIABETES</v>
      </c>
      <c r="L2198" s="22">
        <f>VLOOKUP(A2198,table3__3[],4,FALSE)</f>
        <v>38415</v>
      </c>
      <c r="M2198" s="22" t="str">
        <f>VLOOKUP(A2198,table3__3[],5,FALSE)</f>
        <v>tier - 1</v>
      </c>
      <c r="N2198" t="str">
        <f>VLOOKUP(A2198,table3__3[],6,)</f>
        <v>tier - 2</v>
      </c>
      <c r="O2198" t="str">
        <f>VLOOKUP(A2198,table3__3[],7,FALSE)</f>
        <v>R1011</v>
      </c>
      <c r="P2198" s="8">
        <f>VLOOKUP(A2198,table3__3[],8,FALSE)</f>
        <v>36</v>
      </c>
      <c r="Q2198">
        <f>VLOOKUP(A2197,table3__3[],8,)</f>
        <v>51</v>
      </c>
    </row>
    <row r="2199" spans="1:17" x14ac:dyDescent="0.3">
      <c r="A2199" s="13" t="s">
        <v>160</v>
      </c>
      <c r="B2199" s="14" t="s">
        <v>8163</v>
      </c>
      <c r="C2199">
        <f>VLOOKUP(A2199,table2!A2199:J4533,2,FALSE)</f>
        <v>26.84</v>
      </c>
      <c r="D2199">
        <f>VLOOKUP(A2199,table2!A2199:J4533,3,FALSE)</f>
        <v>5.99</v>
      </c>
      <c r="E2199" t="str">
        <f>VLOOKUP(A2199,table2!A2199:J4533,4,FALSE)</f>
        <v>Yes</v>
      </c>
      <c r="F2199" t="str">
        <f>VLOOKUP(A2199,table2!A2199:J4533,5,FALSE)</f>
        <v>Yes</v>
      </c>
      <c r="G2199" t="str">
        <f>VLOOKUP(A2199,table2!A2199:J4533,6,FALSE)</f>
        <v>No</v>
      </c>
      <c r="H2199" s="26">
        <f>VLOOKUP(A2199,table2!A2199:J4533,7,FALSE)</f>
        <v>1</v>
      </c>
      <c r="I2199" t="str">
        <f>VLOOKUP(A2199,table2!A2199:J4533,8,FALSE)</f>
        <v>No</v>
      </c>
      <c r="J2199" t="str">
        <f>VLOOKUP(A2199,table2!A2199:J4533,9,FALSE)</f>
        <v>OVER WEIGHT</v>
      </c>
      <c r="K2199" t="str">
        <f>VLOOKUP(A2199,table2!A2199:J4533,10,FALSE)</f>
        <v>PREDIABETES</v>
      </c>
      <c r="L2199" s="22">
        <f>VLOOKUP(A2199,table3__3[],4,FALSE)</f>
        <v>38512</v>
      </c>
      <c r="M2199" s="22" t="str">
        <f>VLOOKUP(A2199,table3__3[],5,FALSE)</f>
        <v>tier - 2</v>
      </c>
      <c r="N2199" t="str">
        <f>VLOOKUP(A2199,table3__3[],6,)</f>
        <v>tier - 2</v>
      </c>
      <c r="O2199" t="str">
        <f>VLOOKUP(A2199,table3__3[],7,FALSE)</f>
        <v>R1024</v>
      </c>
      <c r="P2199" s="8">
        <f>VLOOKUP(A2199,table3__3[],8,FALSE)</f>
        <v>23</v>
      </c>
      <c r="Q2199">
        <f>VLOOKUP(A2198,table3__3[],8,)</f>
        <v>36</v>
      </c>
    </row>
    <row r="2200" spans="1:17" x14ac:dyDescent="0.3">
      <c r="A2200" s="11" t="s">
        <v>159</v>
      </c>
      <c r="B2200" s="12" t="s">
        <v>8164</v>
      </c>
      <c r="C2200">
        <f>VLOOKUP(A2200,table2!A2200:J4534,2,FALSE)</f>
        <v>35.53</v>
      </c>
      <c r="D2200">
        <f>VLOOKUP(A2200,table2!A2200:J4534,3,FALSE)</f>
        <v>4.3600000000000003</v>
      </c>
      <c r="E2200" t="str">
        <f>VLOOKUP(A2200,table2!A2200:J4534,4,FALSE)</f>
        <v>No</v>
      </c>
      <c r="F2200" t="str">
        <f>VLOOKUP(A2200,table2!A2200:J4534,5,FALSE)</f>
        <v>No</v>
      </c>
      <c r="G2200" t="str">
        <f>VLOOKUP(A2200,table2!A2200:J4534,6,FALSE)</f>
        <v>Yes</v>
      </c>
      <c r="H2200" s="26">
        <f>VLOOKUP(A2200,table2!A2200:J4534,7,FALSE)</f>
        <v>1</v>
      </c>
      <c r="I2200" t="str">
        <f>VLOOKUP(A2200,table2!A2200:J4534,8,FALSE)</f>
        <v>No</v>
      </c>
      <c r="J2200" t="str">
        <f>VLOOKUP(A2200,table2!A2200:J4534,9,FALSE)</f>
        <v>OBESITY</v>
      </c>
      <c r="K2200" t="str">
        <f>VLOOKUP(A2200,table2!A2200:J4534,10,FALSE)</f>
        <v>NORMAL</v>
      </c>
      <c r="L2200" s="22">
        <f>VLOOKUP(A2200,table3__3[],4,FALSE)</f>
        <v>38652</v>
      </c>
      <c r="M2200" s="22" t="str">
        <f>VLOOKUP(A2200,table3__3[],5,FALSE)</f>
        <v>tier - 2</v>
      </c>
      <c r="N2200" t="str">
        <f>VLOOKUP(A2200,table3__3[],6,)</f>
        <v>tier - 2</v>
      </c>
      <c r="O2200" t="str">
        <f>VLOOKUP(A2200,table3__3[],7,FALSE)</f>
        <v>R1011</v>
      </c>
      <c r="P2200" s="8">
        <f>VLOOKUP(A2200,table3__3[],8,FALSE)</f>
        <v>32</v>
      </c>
      <c r="Q2200">
        <f>VLOOKUP(A2199,table3__3[],8,)</f>
        <v>23</v>
      </c>
    </row>
    <row r="2201" spans="1:17" x14ac:dyDescent="0.3">
      <c r="A2201" s="13" t="s">
        <v>158</v>
      </c>
      <c r="B2201" s="14" t="s">
        <v>8166</v>
      </c>
      <c r="C2201">
        <f>VLOOKUP(A2201,table2!A2201:J4535,2,FALSE)</f>
        <v>30.59</v>
      </c>
      <c r="D2201">
        <f>VLOOKUP(A2201,table2!A2201:J4535,3,FALSE)</f>
        <v>4.41</v>
      </c>
      <c r="E2201" t="str">
        <f>VLOOKUP(A2201,table2!A2201:J4535,4,FALSE)</f>
        <v>No</v>
      </c>
      <c r="F2201" t="str">
        <f>VLOOKUP(A2201,table2!A2201:J4535,5,FALSE)</f>
        <v>No</v>
      </c>
      <c r="G2201" t="str">
        <f>VLOOKUP(A2201,table2!A2201:J4535,6,FALSE)</f>
        <v>Yes</v>
      </c>
      <c r="H2201" s="26">
        <f>VLOOKUP(A2201,table2!A2201:J4535,7,FALSE)</f>
        <v>1</v>
      </c>
      <c r="I2201" t="str">
        <f>VLOOKUP(A2201,table2!A2201:J4535,8,FALSE)</f>
        <v>No</v>
      </c>
      <c r="J2201" t="str">
        <f>VLOOKUP(A2201,table2!A2201:J4535,9,FALSE)</f>
        <v>OBESITY</v>
      </c>
      <c r="K2201" t="str">
        <f>VLOOKUP(A2201,table2!A2201:J4535,10,FALSE)</f>
        <v>NORMAL</v>
      </c>
      <c r="L2201" s="22">
        <f>VLOOKUP(A2201,table3__3[],4,FALSE)</f>
        <v>38709</v>
      </c>
      <c r="M2201" s="22" t="str">
        <f>VLOOKUP(A2201,table3__3[],5,FALSE)</f>
        <v>tier - 1</v>
      </c>
      <c r="N2201" t="str">
        <f>VLOOKUP(A2201,table3__3[],6,)</f>
        <v>tier - 3</v>
      </c>
      <c r="O2201" t="str">
        <f>VLOOKUP(A2201,table3__3[],7,FALSE)</f>
        <v>R1013</v>
      </c>
      <c r="P2201" s="8">
        <f>VLOOKUP(A2201,table3__3[],8,FALSE)</f>
        <v>36</v>
      </c>
      <c r="Q2201">
        <f>VLOOKUP(A2200,table3__3[],8,)</f>
        <v>32</v>
      </c>
    </row>
    <row r="2202" spans="1:17" x14ac:dyDescent="0.3">
      <c r="A2202" s="11" t="s">
        <v>157</v>
      </c>
      <c r="B2202" s="12" t="s">
        <v>8168</v>
      </c>
      <c r="C2202">
        <f>VLOOKUP(A2202,table2!A2202:J4536,2,FALSE)</f>
        <v>30.59</v>
      </c>
      <c r="D2202">
        <f>VLOOKUP(A2202,table2!A2202:J4536,3,FALSE)</f>
        <v>4.17</v>
      </c>
      <c r="E2202" t="str">
        <f>VLOOKUP(A2202,table2!A2202:J4536,4,FALSE)</f>
        <v>No</v>
      </c>
      <c r="F2202" t="str">
        <f>VLOOKUP(A2202,table2!A2202:J4536,5,FALSE)</f>
        <v>No</v>
      </c>
      <c r="G2202" t="str">
        <f>VLOOKUP(A2202,table2!A2202:J4536,6,FALSE)</f>
        <v>Yes</v>
      </c>
      <c r="H2202" s="26">
        <f>VLOOKUP(A2202,table2!A2202:J4536,7,FALSE)</f>
        <v>1</v>
      </c>
      <c r="I2202" t="str">
        <f>VLOOKUP(A2202,table2!A2202:J4536,8,FALSE)</f>
        <v>No</v>
      </c>
      <c r="J2202" t="str">
        <f>VLOOKUP(A2202,table2!A2202:J4536,9,FALSE)</f>
        <v>OBESITY</v>
      </c>
      <c r="K2202" t="str">
        <f>VLOOKUP(A2202,table2!A2202:J4536,10,FALSE)</f>
        <v>NORMAL</v>
      </c>
      <c r="L2202" s="22">
        <f>VLOOKUP(A2202,table3__3[],4,FALSE)</f>
        <v>38711</v>
      </c>
      <c r="M2202" s="22" t="str">
        <f>VLOOKUP(A2202,table3__3[],5,FALSE)</f>
        <v>tier - 1</v>
      </c>
      <c r="N2202" t="str">
        <f>VLOOKUP(A2202,table3__3[],6,)</f>
        <v>tier - 3</v>
      </c>
      <c r="O2202" t="str">
        <f>VLOOKUP(A2202,table3__3[],7,FALSE)</f>
        <v>R1011</v>
      </c>
      <c r="P2202" s="8">
        <f>VLOOKUP(A2202,table3__3[],8,FALSE)</f>
        <v>31</v>
      </c>
      <c r="Q2202">
        <f>VLOOKUP(A2201,table3__3[],8,)</f>
        <v>36</v>
      </c>
    </row>
    <row r="2203" spans="1:17" x14ac:dyDescent="0.3">
      <c r="A2203" s="13" t="s">
        <v>156</v>
      </c>
      <c r="B2203" s="14" t="s">
        <v>8170</v>
      </c>
      <c r="C2203">
        <f>VLOOKUP(A2203,table2!A2203:J4537,2,FALSE)</f>
        <v>27.835000000000001</v>
      </c>
      <c r="D2203">
        <f>VLOOKUP(A2203,table2!A2203:J4537,3,FALSE)</f>
        <v>4.4400000000000004</v>
      </c>
      <c r="E2203" t="str">
        <f>VLOOKUP(A2203,table2!A2203:J4537,4,FALSE)</f>
        <v>No</v>
      </c>
      <c r="F2203" t="str">
        <f>VLOOKUP(A2203,table2!A2203:J4537,5,FALSE)</f>
        <v>No</v>
      </c>
      <c r="G2203" t="str">
        <f>VLOOKUP(A2203,table2!A2203:J4537,6,FALSE)</f>
        <v>Yes</v>
      </c>
      <c r="H2203" s="26">
        <f>VLOOKUP(A2203,table2!A2203:J4537,7,FALSE)</f>
        <v>1</v>
      </c>
      <c r="I2203" t="str">
        <f>VLOOKUP(A2203,table2!A2203:J4537,8,FALSE)</f>
        <v>No</v>
      </c>
      <c r="J2203" t="str">
        <f>VLOOKUP(A2203,table2!A2203:J4537,9,FALSE)</f>
        <v>OVER WEIGHT</v>
      </c>
      <c r="K2203" t="str">
        <f>VLOOKUP(A2203,table2!A2203:J4537,10,FALSE)</f>
        <v>NORMAL</v>
      </c>
      <c r="L2203" s="22">
        <f>VLOOKUP(A2203,table3__3[],4,FALSE)</f>
        <v>38711</v>
      </c>
      <c r="M2203" s="22" t="str">
        <f>VLOOKUP(A2203,table3__3[],5,FALSE)</f>
        <v>tier - 2</v>
      </c>
      <c r="N2203" t="str">
        <f>VLOOKUP(A2203,table3__3[],6,)</f>
        <v>tier - 2</v>
      </c>
      <c r="O2203" t="str">
        <f>VLOOKUP(A2203,table3__3[],7,FALSE)</f>
        <v>R1011</v>
      </c>
      <c r="P2203" s="8">
        <f>VLOOKUP(A2203,table3__3[],8,FALSE)</f>
        <v>31</v>
      </c>
      <c r="Q2203">
        <f>VLOOKUP(A2202,table3__3[],8,)</f>
        <v>31</v>
      </c>
    </row>
    <row r="2204" spans="1:17" x14ac:dyDescent="0.3">
      <c r="A2204" s="11" t="s">
        <v>155</v>
      </c>
      <c r="B2204" s="12" t="s">
        <v>8171</v>
      </c>
      <c r="C2204">
        <f>VLOOKUP(A2204,table2!A2204:J4538,2,FALSE)</f>
        <v>40.26</v>
      </c>
      <c r="D2204">
        <f>VLOOKUP(A2204,table2!A2204:J4538,3,FALSE)</f>
        <v>5.52</v>
      </c>
      <c r="E2204" t="str">
        <f>VLOOKUP(A2204,table2!A2204:J4538,4,FALSE)</f>
        <v>No</v>
      </c>
      <c r="F2204" t="str">
        <f>VLOOKUP(A2204,table2!A2204:J4538,5,FALSE)</f>
        <v>Yes</v>
      </c>
      <c r="G2204" t="str">
        <f>VLOOKUP(A2204,table2!A2204:J4538,6,FALSE)</f>
        <v>No</v>
      </c>
      <c r="H2204" s="26">
        <f>VLOOKUP(A2204,table2!A2204:J4538,7,FALSE)</f>
        <v>1</v>
      </c>
      <c r="I2204" t="str">
        <f>VLOOKUP(A2204,table2!A2204:J4538,8,FALSE)</f>
        <v>No</v>
      </c>
      <c r="J2204" t="str">
        <f>VLOOKUP(A2204,table2!A2204:J4538,9,FALSE)</f>
        <v>OBESITY</v>
      </c>
      <c r="K2204" t="str">
        <f>VLOOKUP(A2204,table2!A2204:J4538,10,FALSE)</f>
        <v>NORMAL</v>
      </c>
      <c r="L2204" s="22">
        <f>VLOOKUP(A2204,table3__3[],4,FALSE)</f>
        <v>38740</v>
      </c>
      <c r="M2204" s="22" t="str">
        <f>VLOOKUP(A2204,table3__3[],5,FALSE)</f>
        <v>tier - 2</v>
      </c>
      <c r="N2204" t="str">
        <f>VLOOKUP(A2204,table3__3[],6,)</f>
        <v>tier - 2</v>
      </c>
      <c r="O2204" t="str">
        <f>VLOOKUP(A2204,table3__3[],7,FALSE)</f>
        <v>R1012</v>
      </c>
      <c r="P2204" s="8">
        <f>VLOOKUP(A2204,table3__3[],8,FALSE)</f>
        <v>46</v>
      </c>
      <c r="Q2204">
        <f>VLOOKUP(A2203,table3__3[],8,)</f>
        <v>31</v>
      </c>
    </row>
    <row r="2205" spans="1:17" x14ac:dyDescent="0.3">
      <c r="A2205" s="13" t="s">
        <v>154</v>
      </c>
      <c r="B2205" s="14" t="s">
        <v>8173</v>
      </c>
      <c r="C2205">
        <f>VLOOKUP(A2205,table2!A2205:J4539,2,FALSE)</f>
        <v>39.82</v>
      </c>
      <c r="D2205">
        <f>VLOOKUP(A2205,table2!A2205:J4539,3,FALSE)</f>
        <v>6.01</v>
      </c>
      <c r="E2205" t="str">
        <f>VLOOKUP(A2205,table2!A2205:J4539,4,FALSE)</f>
        <v>No</v>
      </c>
      <c r="F2205" t="str">
        <f>VLOOKUP(A2205,table2!A2205:J4539,5,FALSE)</f>
        <v>Yes</v>
      </c>
      <c r="G2205" t="str">
        <f>VLOOKUP(A2205,table2!A2205:J4539,6,FALSE)</f>
        <v>No</v>
      </c>
      <c r="H2205" s="26">
        <f>VLOOKUP(A2205,table2!A2205:J4539,7,FALSE)</f>
        <v>1</v>
      </c>
      <c r="I2205" t="str">
        <f>VLOOKUP(A2205,table2!A2205:J4539,8,FALSE)</f>
        <v>No</v>
      </c>
      <c r="J2205" t="str">
        <f>VLOOKUP(A2205,table2!A2205:J4539,9,FALSE)</f>
        <v>OBESITY</v>
      </c>
      <c r="K2205" t="str">
        <f>VLOOKUP(A2205,table2!A2205:J4539,10,FALSE)</f>
        <v>PREDIABETES</v>
      </c>
      <c r="L2205" s="22">
        <f>VLOOKUP(A2205,table3__3[],4,FALSE)</f>
        <v>38746</v>
      </c>
      <c r="M2205" s="22" t="str">
        <f>VLOOKUP(A2205,table3__3[],5,FALSE)</f>
        <v>tier - 1</v>
      </c>
      <c r="N2205" t="str">
        <f>VLOOKUP(A2205,table3__3[],6,)</f>
        <v>tier - 2</v>
      </c>
      <c r="O2205" t="str">
        <f>VLOOKUP(A2205,table3__3[],7,FALSE)</f>
        <v>R1012</v>
      </c>
      <c r="P2205" s="8">
        <f>VLOOKUP(A2205,table3__3[],8,FALSE)</f>
        <v>31</v>
      </c>
      <c r="Q2205">
        <f>VLOOKUP(A2204,table3__3[],8,)</f>
        <v>46</v>
      </c>
    </row>
    <row r="2206" spans="1:17" x14ac:dyDescent="0.3">
      <c r="A2206" s="11" t="s">
        <v>153</v>
      </c>
      <c r="B2206" s="12" t="s">
        <v>8174</v>
      </c>
      <c r="C2206">
        <f>VLOOKUP(A2206,table2!A2206:J4540,2,FALSE)</f>
        <v>39.159999999999997</v>
      </c>
      <c r="D2206">
        <f>VLOOKUP(A2206,table2!A2206:J4540,3,FALSE)</f>
        <v>5.81</v>
      </c>
      <c r="E2206" t="str">
        <f>VLOOKUP(A2206,table2!A2206:J4540,4,FALSE)</f>
        <v>No</v>
      </c>
      <c r="F2206" t="str">
        <f>VLOOKUP(A2206,table2!A2206:J4540,5,FALSE)</f>
        <v>Yes</v>
      </c>
      <c r="G2206" t="str">
        <f>VLOOKUP(A2206,table2!A2206:J4540,6,FALSE)</f>
        <v>No</v>
      </c>
      <c r="H2206" s="26">
        <f>VLOOKUP(A2206,table2!A2206:J4540,7,FALSE)</f>
        <v>1</v>
      </c>
      <c r="I2206" t="str">
        <f>VLOOKUP(A2206,table2!A2206:J4540,8,FALSE)</f>
        <v>No</v>
      </c>
      <c r="J2206" t="str">
        <f>VLOOKUP(A2206,table2!A2206:J4540,9,FALSE)</f>
        <v>OBESITY</v>
      </c>
      <c r="K2206" t="str">
        <f>VLOOKUP(A2206,table2!A2206:J4540,10,FALSE)</f>
        <v>PREDIABETES</v>
      </c>
      <c r="L2206" s="22">
        <f>VLOOKUP(A2206,table3__3[],4,FALSE)</f>
        <v>38793</v>
      </c>
      <c r="M2206" s="22" t="str">
        <f>VLOOKUP(A2206,table3__3[],5,FALSE)</f>
        <v>tier - 2</v>
      </c>
      <c r="N2206" t="str">
        <f>VLOOKUP(A2206,table3__3[],6,)</f>
        <v>tier - 2</v>
      </c>
      <c r="O2206" t="str">
        <f>VLOOKUP(A2206,table3__3[],7,FALSE)</f>
        <v>R1013</v>
      </c>
      <c r="P2206" s="8">
        <f>VLOOKUP(A2206,table3__3[],8,FALSE)</f>
        <v>18</v>
      </c>
      <c r="Q2206">
        <f>VLOOKUP(A2205,table3__3[],8,)</f>
        <v>31</v>
      </c>
    </row>
    <row r="2207" spans="1:17" x14ac:dyDescent="0.3">
      <c r="A2207" s="13" t="s">
        <v>152</v>
      </c>
      <c r="B2207" s="14" t="s">
        <v>8176</v>
      </c>
      <c r="C2207">
        <f>VLOOKUP(A2207,table2!A2207:J4541,2,FALSE)</f>
        <v>25.555</v>
      </c>
      <c r="D2207">
        <f>VLOOKUP(A2207,table2!A2207:J4541,3,FALSE)</f>
        <v>4.37</v>
      </c>
      <c r="E2207" t="str">
        <f>VLOOKUP(A2207,table2!A2207:J4541,4,FALSE)</f>
        <v>No</v>
      </c>
      <c r="F2207" t="str">
        <f>VLOOKUP(A2207,table2!A2207:J4541,5,FALSE)</f>
        <v>No</v>
      </c>
      <c r="G2207" t="str">
        <f>VLOOKUP(A2207,table2!A2207:J4541,6,FALSE)</f>
        <v>Yes</v>
      </c>
      <c r="H2207" s="26">
        <f>VLOOKUP(A2207,table2!A2207:J4541,7,FALSE)</f>
        <v>1</v>
      </c>
      <c r="I2207" t="str">
        <f>VLOOKUP(A2207,table2!A2207:J4541,8,FALSE)</f>
        <v>No</v>
      </c>
      <c r="J2207" t="str">
        <f>VLOOKUP(A2207,table2!A2207:J4541,9,FALSE)</f>
        <v>OVER WEIGHT</v>
      </c>
      <c r="K2207" t="str">
        <f>VLOOKUP(A2207,table2!A2207:J4541,10,FALSE)</f>
        <v>NORMAL</v>
      </c>
      <c r="L2207" s="22">
        <f>VLOOKUP(A2207,table3__3[],4,FALSE)</f>
        <v>38837</v>
      </c>
      <c r="M2207" s="22" t="str">
        <f>VLOOKUP(A2207,table3__3[],5,FALSE)</f>
        <v>tier - 2</v>
      </c>
      <c r="N2207" t="str">
        <f>VLOOKUP(A2207,table3__3[],6,)</f>
        <v>tier - 1</v>
      </c>
      <c r="O2207" t="str">
        <f>VLOOKUP(A2207,table3__3[],7,FALSE)</f>
        <v>R1011</v>
      </c>
      <c r="P2207" s="8">
        <f>VLOOKUP(A2207,table3__3[],8,FALSE)</f>
        <v>43</v>
      </c>
      <c r="Q2207">
        <f>VLOOKUP(A2206,table3__3[],8,)</f>
        <v>18</v>
      </c>
    </row>
    <row r="2208" spans="1:17" x14ac:dyDescent="0.3">
      <c r="A2208" s="11" t="s">
        <v>151</v>
      </c>
      <c r="B2208" s="12" t="s">
        <v>8178</v>
      </c>
      <c r="C2208">
        <f>VLOOKUP(A2208,table2!A2208:J4542,2,FALSE)</f>
        <v>25.175000000000001</v>
      </c>
      <c r="D2208">
        <f>VLOOKUP(A2208,table2!A2208:J4542,3,FALSE)</f>
        <v>5.74</v>
      </c>
      <c r="E2208" t="str">
        <f>VLOOKUP(A2208,table2!A2208:J4542,4,FALSE)</f>
        <v>No</v>
      </c>
      <c r="F2208" t="str">
        <f>VLOOKUP(A2208,table2!A2208:J4542,5,FALSE)</f>
        <v>No</v>
      </c>
      <c r="G2208" t="str">
        <f>VLOOKUP(A2208,table2!A2208:J4542,6,FALSE)</f>
        <v>Yes</v>
      </c>
      <c r="H2208" s="26">
        <f>VLOOKUP(A2208,table2!A2208:J4542,7,FALSE)</f>
        <v>1</v>
      </c>
      <c r="I2208" t="str">
        <f>VLOOKUP(A2208,table2!A2208:J4542,8,FALSE)</f>
        <v>No</v>
      </c>
      <c r="J2208" t="str">
        <f>VLOOKUP(A2208,table2!A2208:J4542,9,FALSE)</f>
        <v>OVER WEIGHT</v>
      </c>
      <c r="K2208" t="str">
        <f>VLOOKUP(A2208,table2!A2208:J4542,10,FALSE)</f>
        <v>PREDIABETES</v>
      </c>
      <c r="L2208" s="22">
        <f>VLOOKUP(A2208,table3__3[],4,FALSE)</f>
        <v>38869</v>
      </c>
      <c r="M2208" s="22" t="str">
        <f>VLOOKUP(A2208,table3__3[],5,FALSE)</f>
        <v>tier - 2</v>
      </c>
      <c r="N2208" t="str">
        <f>VLOOKUP(A2208,table3__3[],6,)</f>
        <v>tier - 2</v>
      </c>
      <c r="O2208" t="str">
        <f>VLOOKUP(A2208,table3__3[],7,FALSE)</f>
        <v>R1011</v>
      </c>
      <c r="P2208" s="8">
        <f>VLOOKUP(A2208,table3__3[],8,FALSE)</f>
        <v>59</v>
      </c>
      <c r="Q2208">
        <f>VLOOKUP(A2207,table3__3[],8,)</f>
        <v>43</v>
      </c>
    </row>
    <row r="2209" spans="1:17" x14ac:dyDescent="0.3">
      <c r="A2209" s="13" t="s">
        <v>150</v>
      </c>
      <c r="B2209" s="14" t="s">
        <v>8179</v>
      </c>
      <c r="C2209">
        <f>VLOOKUP(A2209,table2!A2209:J4543,2,FALSE)</f>
        <v>38.28</v>
      </c>
      <c r="D2209">
        <f>VLOOKUP(A2209,table2!A2209:J4543,3,FALSE)</f>
        <v>5.39</v>
      </c>
      <c r="E2209" t="str">
        <f>VLOOKUP(A2209,table2!A2209:J4543,4,FALSE)</f>
        <v>No</v>
      </c>
      <c r="F2209" t="str">
        <f>VLOOKUP(A2209,table2!A2209:J4543,5,FALSE)</f>
        <v>Yes</v>
      </c>
      <c r="G2209" t="str">
        <f>VLOOKUP(A2209,table2!A2209:J4543,6,FALSE)</f>
        <v>No</v>
      </c>
      <c r="H2209" s="26">
        <f>VLOOKUP(A2209,table2!A2209:J4543,7,FALSE)</f>
        <v>1</v>
      </c>
      <c r="I2209" t="str">
        <f>VLOOKUP(A2209,table2!A2209:J4543,8,FALSE)</f>
        <v>No</v>
      </c>
      <c r="J2209" t="str">
        <f>VLOOKUP(A2209,table2!A2209:J4543,9,FALSE)</f>
        <v>OBESITY</v>
      </c>
      <c r="K2209" t="str">
        <f>VLOOKUP(A2209,table2!A2209:J4543,10,FALSE)</f>
        <v>NORMAL</v>
      </c>
      <c r="L2209" s="22">
        <f>VLOOKUP(A2209,table3__3[],4,FALSE)</f>
        <v>38893</v>
      </c>
      <c r="M2209" s="22" t="str">
        <f>VLOOKUP(A2209,table3__3[],5,FALSE)</f>
        <v>tier - 1</v>
      </c>
      <c r="N2209" t="str">
        <f>VLOOKUP(A2209,table3__3[],6,)</f>
        <v>tier - 2</v>
      </c>
      <c r="O2209" t="str">
        <f>VLOOKUP(A2209,table3__3[],7,FALSE)</f>
        <v>R1011</v>
      </c>
      <c r="P2209" s="8">
        <f>VLOOKUP(A2209,table3__3[],8,FALSE)</f>
        <v>55</v>
      </c>
      <c r="Q2209">
        <f>VLOOKUP(A2208,table3__3[],8,)</f>
        <v>59</v>
      </c>
    </row>
    <row r="2210" spans="1:17" x14ac:dyDescent="0.3">
      <c r="A2210" s="11" t="s">
        <v>149</v>
      </c>
      <c r="B2210" s="12" t="s">
        <v>8181</v>
      </c>
      <c r="C2210">
        <f>VLOOKUP(A2210,table2!A2210:J4544,2,FALSE)</f>
        <v>38.17</v>
      </c>
      <c r="D2210">
        <f>VLOOKUP(A2210,table2!A2210:J4544,3,FALSE)</f>
        <v>4.07</v>
      </c>
      <c r="E2210" t="str">
        <f>VLOOKUP(A2210,table2!A2210:J4544,4,FALSE)</f>
        <v>No</v>
      </c>
      <c r="F2210" t="str">
        <f>VLOOKUP(A2210,table2!A2210:J4544,5,FALSE)</f>
        <v>Yes</v>
      </c>
      <c r="G2210" t="str">
        <f>VLOOKUP(A2210,table2!A2210:J4544,6,FALSE)</f>
        <v>No</v>
      </c>
      <c r="H2210" s="26">
        <f>VLOOKUP(A2210,table2!A2210:J4544,7,FALSE)</f>
        <v>1</v>
      </c>
      <c r="I2210" t="str">
        <f>VLOOKUP(A2210,table2!A2210:J4544,8,FALSE)</f>
        <v>No</v>
      </c>
      <c r="J2210" t="str">
        <f>VLOOKUP(A2210,table2!A2210:J4544,9,FALSE)</f>
        <v>OBESITY</v>
      </c>
      <c r="K2210" t="str">
        <f>VLOOKUP(A2210,table2!A2210:J4544,10,FALSE)</f>
        <v>NORMAL</v>
      </c>
      <c r="L2210" s="22">
        <f>VLOOKUP(A2210,table3__3[],4,FALSE)</f>
        <v>38924</v>
      </c>
      <c r="M2210" s="22" t="str">
        <f>VLOOKUP(A2210,table3__3[],5,FALSE)</f>
        <v>tier - 2</v>
      </c>
      <c r="N2210" t="str">
        <f>VLOOKUP(A2210,table3__3[],6,)</f>
        <v>tier - 2</v>
      </c>
      <c r="O2210" t="str">
        <f>VLOOKUP(A2210,table3__3[],7,FALSE)</f>
        <v>R1011</v>
      </c>
      <c r="P2210" s="8">
        <f>VLOOKUP(A2210,table3__3[],8,FALSE)</f>
        <v>35</v>
      </c>
      <c r="Q2210">
        <f>VLOOKUP(A2209,table3__3[],8,)</f>
        <v>55</v>
      </c>
    </row>
    <row r="2211" spans="1:17" x14ac:dyDescent="0.3">
      <c r="A2211" s="13" t="s">
        <v>148</v>
      </c>
      <c r="B2211" s="14" t="s">
        <v>8183</v>
      </c>
      <c r="C2211">
        <f>VLOOKUP(A2211,table2!A2211:J4545,2,FALSE)</f>
        <v>36.85</v>
      </c>
      <c r="D2211">
        <f>VLOOKUP(A2211,table2!A2211:J4545,3,FALSE)</f>
        <v>5.49</v>
      </c>
      <c r="E2211" t="str">
        <f>VLOOKUP(A2211,table2!A2211:J4545,4,FALSE)</f>
        <v>No</v>
      </c>
      <c r="F2211" t="str">
        <f>VLOOKUP(A2211,table2!A2211:J4545,5,FALSE)</f>
        <v>Yes</v>
      </c>
      <c r="G2211" t="str">
        <f>VLOOKUP(A2211,table2!A2211:J4545,6,FALSE)</f>
        <v>No</v>
      </c>
      <c r="H2211" s="26">
        <f>VLOOKUP(A2211,table2!A2211:J4545,7,FALSE)</f>
        <v>1</v>
      </c>
      <c r="I2211" t="str">
        <f>VLOOKUP(A2211,table2!A2211:J4545,8,FALSE)</f>
        <v>No</v>
      </c>
      <c r="J2211" t="str">
        <f>VLOOKUP(A2211,table2!A2211:J4545,9,FALSE)</f>
        <v>OBESITY</v>
      </c>
      <c r="K2211" t="str">
        <f>VLOOKUP(A2211,table2!A2211:J4545,10,FALSE)</f>
        <v>NORMAL</v>
      </c>
      <c r="L2211" s="22">
        <f>VLOOKUP(A2211,table3__3[],4,FALSE)</f>
        <v>38933</v>
      </c>
      <c r="M2211" s="22" t="str">
        <f>VLOOKUP(A2211,table3__3[],5,FALSE)</f>
        <v>tier - 2</v>
      </c>
      <c r="N2211" t="str">
        <f>VLOOKUP(A2211,table3__3[],6,)</f>
        <v>tier - 3</v>
      </c>
      <c r="O2211" t="str">
        <f>VLOOKUP(A2211,table3__3[],7,FALSE)</f>
        <v>R1011</v>
      </c>
      <c r="P2211" s="8">
        <f>VLOOKUP(A2211,table3__3[],8,FALSE)</f>
        <v>46</v>
      </c>
      <c r="Q2211">
        <f>VLOOKUP(A2210,table3__3[],8,)</f>
        <v>35</v>
      </c>
    </row>
    <row r="2212" spans="1:17" x14ac:dyDescent="0.3">
      <c r="A2212" s="11" t="s">
        <v>147</v>
      </c>
      <c r="B2212" s="12" t="s">
        <v>8184</v>
      </c>
      <c r="C2212">
        <f>VLOOKUP(A2212,table2!A2212:J4546,2,FALSE)</f>
        <v>22.61</v>
      </c>
      <c r="D2212">
        <f>VLOOKUP(A2212,table2!A2212:J4546,3,FALSE)</f>
        <v>5.68</v>
      </c>
      <c r="E2212" t="str">
        <f>VLOOKUP(A2212,table2!A2212:J4546,4,FALSE)</f>
        <v>No</v>
      </c>
      <c r="F2212" t="str">
        <f>VLOOKUP(A2212,table2!A2212:J4546,5,FALSE)</f>
        <v>No</v>
      </c>
      <c r="G2212" t="str">
        <f>VLOOKUP(A2212,table2!A2212:J4546,6,FALSE)</f>
        <v>Yes</v>
      </c>
      <c r="H2212" s="26">
        <f>VLOOKUP(A2212,table2!A2212:J4546,7,FALSE)</f>
        <v>1</v>
      </c>
      <c r="I2212" t="str">
        <f>VLOOKUP(A2212,table2!A2212:J4546,8,FALSE)</f>
        <v>No</v>
      </c>
      <c r="J2212" t="str">
        <f>VLOOKUP(A2212,table2!A2212:J4546,9,FALSE)</f>
        <v>NORMAL WEIGHT</v>
      </c>
      <c r="K2212" t="str">
        <f>VLOOKUP(A2212,table2!A2212:J4546,10,FALSE)</f>
        <v>NORMAL</v>
      </c>
      <c r="L2212" s="22">
        <f>VLOOKUP(A2212,table3__3[],4,FALSE)</f>
        <v>38947</v>
      </c>
      <c r="M2212" s="22" t="str">
        <f>VLOOKUP(A2212,table3__3[],5,FALSE)</f>
        <v>tier - 2</v>
      </c>
      <c r="N2212" t="str">
        <f>VLOOKUP(A2212,table3__3[],6,)</f>
        <v>tier - 3</v>
      </c>
      <c r="O2212" t="str">
        <f>VLOOKUP(A2212,table3__3[],7,FALSE)</f>
        <v>R1011</v>
      </c>
      <c r="P2212" s="8">
        <f>VLOOKUP(A2212,table3__3[],8,FALSE)</f>
        <v>42</v>
      </c>
      <c r="Q2212">
        <f>VLOOKUP(A2211,table3__3[],8,)</f>
        <v>46</v>
      </c>
    </row>
    <row r="2213" spans="1:17" x14ac:dyDescent="0.3">
      <c r="A2213" s="13" t="s">
        <v>146</v>
      </c>
      <c r="B2213" s="14" t="s">
        <v>7612</v>
      </c>
      <c r="C2213">
        <f>VLOOKUP(A2213,table2!A2213:J4547,2,FALSE)</f>
        <v>21.754999999999999</v>
      </c>
      <c r="D2213">
        <f>VLOOKUP(A2213,table2!A2213:J4547,3,FALSE)</f>
        <v>6.09</v>
      </c>
      <c r="E2213" t="str">
        <f>VLOOKUP(A2213,table2!A2213:J4547,4,FALSE)</f>
        <v>No</v>
      </c>
      <c r="F2213" t="str">
        <f>VLOOKUP(A2213,table2!A2213:J4547,5,FALSE)</f>
        <v>No</v>
      </c>
      <c r="G2213" t="str">
        <f>VLOOKUP(A2213,table2!A2213:J4547,6,FALSE)</f>
        <v>Yes</v>
      </c>
      <c r="H2213" s="26">
        <f>VLOOKUP(A2213,table2!A2213:J4547,7,FALSE)</f>
        <v>1</v>
      </c>
      <c r="I2213" t="str">
        <f>VLOOKUP(A2213,table2!A2213:J4547,8,FALSE)</f>
        <v>No</v>
      </c>
      <c r="J2213" t="str">
        <f>VLOOKUP(A2213,table2!A2213:J4547,9,FALSE)</f>
        <v>NORMAL WEIGHT</v>
      </c>
      <c r="K2213" t="str">
        <f>VLOOKUP(A2213,table2!A2213:J4547,10,FALSE)</f>
        <v>PREDIABETES</v>
      </c>
      <c r="L2213" s="22">
        <f>VLOOKUP(A2213,table3__3[],4,FALSE)</f>
        <v>38999</v>
      </c>
      <c r="M2213" s="22" t="str">
        <f>VLOOKUP(A2213,table3__3[],5,FALSE)</f>
        <v>tier - 1</v>
      </c>
      <c r="N2213" t="str">
        <f>VLOOKUP(A2213,table3__3[],6,)</f>
        <v>tier - 1</v>
      </c>
      <c r="O2213" t="str">
        <f>VLOOKUP(A2213,table3__3[],7,FALSE)</f>
        <v>R1011</v>
      </c>
      <c r="P2213" s="8">
        <f>VLOOKUP(A2213,table3__3[],8,FALSE)</f>
        <v>44</v>
      </c>
      <c r="Q2213">
        <f>VLOOKUP(A2212,table3__3[],8,)</f>
        <v>42</v>
      </c>
    </row>
    <row r="2214" spans="1:17" x14ac:dyDescent="0.3">
      <c r="A2214" s="11" t="s">
        <v>145</v>
      </c>
      <c r="B2214" s="12" t="s">
        <v>8185</v>
      </c>
      <c r="C2214">
        <f>VLOOKUP(A2214,table2!A2214:J4548,2,FALSE)</f>
        <v>20.425000000000001</v>
      </c>
      <c r="D2214">
        <f>VLOOKUP(A2214,table2!A2214:J4548,3,FALSE)</f>
        <v>5.53</v>
      </c>
      <c r="E2214" t="str">
        <f>VLOOKUP(A2214,table2!A2214:J4548,4,FALSE)</f>
        <v>No</v>
      </c>
      <c r="F2214" t="str">
        <f>VLOOKUP(A2214,table2!A2214:J4548,5,FALSE)</f>
        <v>No</v>
      </c>
      <c r="G2214" t="str">
        <f>VLOOKUP(A2214,table2!A2214:J4548,6,FALSE)</f>
        <v>Yes</v>
      </c>
      <c r="H2214" s="26">
        <f>VLOOKUP(A2214,table2!A2214:J4548,7,FALSE)</f>
        <v>1</v>
      </c>
      <c r="I2214" t="str">
        <f>VLOOKUP(A2214,table2!A2214:J4548,8,FALSE)</f>
        <v>No</v>
      </c>
      <c r="J2214" t="str">
        <f>VLOOKUP(A2214,table2!A2214:J4548,9,FALSE)</f>
        <v>NORMAL WEIGHT</v>
      </c>
      <c r="K2214" t="str">
        <f>VLOOKUP(A2214,table2!A2214:J4548,10,FALSE)</f>
        <v>NORMAL</v>
      </c>
      <c r="L2214" s="22">
        <f>VLOOKUP(A2214,table3__3[],4,FALSE)</f>
        <v>39047</v>
      </c>
      <c r="M2214" s="22" t="str">
        <f>VLOOKUP(A2214,table3__3[],5,FALSE)</f>
        <v>tier - 1</v>
      </c>
      <c r="N2214" t="str">
        <f>VLOOKUP(A2214,table3__3[],6,)</f>
        <v>tier - 3</v>
      </c>
      <c r="O2214" t="str">
        <f>VLOOKUP(A2214,table3__3[],7,FALSE)</f>
        <v>R1017</v>
      </c>
      <c r="P2214" s="8">
        <f>VLOOKUP(A2214,table3__3[],8,FALSE)</f>
        <v>37</v>
      </c>
      <c r="Q2214">
        <f>VLOOKUP(A2213,table3__3[],8,)</f>
        <v>44</v>
      </c>
    </row>
    <row r="2215" spans="1:17" x14ac:dyDescent="0.3">
      <c r="A2215" s="13" t="s">
        <v>144</v>
      </c>
      <c r="B2215" s="14" t="s">
        <v>8186</v>
      </c>
      <c r="C2215">
        <f>VLOOKUP(A2215,table2!A2215:J4549,2,FALSE)</f>
        <v>31.35</v>
      </c>
      <c r="D2215">
        <f>VLOOKUP(A2215,table2!A2215:J4549,3,FALSE)</f>
        <v>4.28</v>
      </c>
      <c r="E2215" t="str">
        <f>VLOOKUP(A2215,table2!A2215:J4549,4,FALSE)</f>
        <v>No</v>
      </c>
      <c r="F2215" t="str">
        <f>VLOOKUP(A2215,table2!A2215:J4549,5,FALSE)</f>
        <v>Yes</v>
      </c>
      <c r="G2215" t="str">
        <f>VLOOKUP(A2215,table2!A2215:J4549,6,FALSE)</f>
        <v>No</v>
      </c>
      <c r="H2215" s="26">
        <f>VLOOKUP(A2215,table2!A2215:J4549,7,FALSE)</f>
        <v>1</v>
      </c>
      <c r="I2215" t="str">
        <f>VLOOKUP(A2215,table2!A2215:J4549,8,FALSE)</f>
        <v>No</v>
      </c>
      <c r="J2215" t="str">
        <f>VLOOKUP(A2215,table2!A2215:J4549,9,FALSE)</f>
        <v>OBESITY</v>
      </c>
      <c r="K2215" t="str">
        <f>VLOOKUP(A2215,table2!A2215:J4549,10,FALSE)</f>
        <v>NORMAL</v>
      </c>
      <c r="L2215" s="22">
        <f>VLOOKUP(A2215,table3__3[],4,FALSE)</f>
        <v>39125</v>
      </c>
      <c r="M2215" s="22" t="str">
        <f>VLOOKUP(A2215,table3__3[],5,FALSE)</f>
        <v>tier - 1</v>
      </c>
      <c r="N2215" t="str">
        <f>VLOOKUP(A2215,table3__3[],6,)</f>
        <v>tier - 1</v>
      </c>
      <c r="O2215" t="str">
        <f>VLOOKUP(A2215,table3__3[],7,FALSE)</f>
        <v>R1016</v>
      </c>
      <c r="P2215" s="8">
        <f>VLOOKUP(A2215,table3__3[],8,FALSE)</f>
        <v>40</v>
      </c>
      <c r="Q2215">
        <f>VLOOKUP(A2214,table3__3[],8,)</f>
        <v>37</v>
      </c>
    </row>
    <row r="2216" spans="1:17" x14ac:dyDescent="0.3">
      <c r="A2216" s="11" t="s">
        <v>143</v>
      </c>
      <c r="B2216" s="12" t="s">
        <v>8188</v>
      </c>
      <c r="C2216">
        <f>VLOOKUP(A2216,table2!A2216:J4550,2,FALSE)</f>
        <v>31.13</v>
      </c>
      <c r="D2216">
        <f>VLOOKUP(A2216,table2!A2216:J4550,3,FALSE)</f>
        <v>6.01</v>
      </c>
      <c r="E2216" t="str">
        <f>VLOOKUP(A2216,table2!A2216:J4550,4,FALSE)</f>
        <v>No</v>
      </c>
      <c r="F2216" t="str">
        <f>VLOOKUP(A2216,table2!A2216:J4550,5,FALSE)</f>
        <v>Yes</v>
      </c>
      <c r="G2216" t="str">
        <f>VLOOKUP(A2216,table2!A2216:J4550,6,FALSE)</f>
        <v>No</v>
      </c>
      <c r="H2216" s="26">
        <f>VLOOKUP(A2216,table2!A2216:J4550,7,FALSE)</f>
        <v>1</v>
      </c>
      <c r="I2216" t="str">
        <f>VLOOKUP(A2216,table2!A2216:J4550,8,FALSE)</f>
        <v>No</v>
      </c>
      <c r="J2216" t="str">
        <f>VLOOKUP(A2216,table2!A2216:J4550,9,FALSE)</f>
        <v>OBESITY</v>
      </c>
      <c r="K2216" t="str">
        <f>VLOOKUP(A2216,table2!A2216:J4550,10,FALSE)</f>
        <v>PREDIABETES</v>
      </c>
      <c r="L2216" s="22">
        <f>VLOOKUP(A2216,table3__3[],4,FALSE)</f>
        <v>39221</v>
      </c>
      <c r="M2216" s="22" t="str">
        <f>VLOOKUP(A2216,table3__3[],5,FALSE)</f>
        <v>tier - 2</v>
      </c>
      <c r="N2216" t="str">
        <f>VLOOKUP(A2216,table3__3[],6,)</f>
        <v>tier - 1</v>
      </c>
      <c r="O2216" t="str">
        <f>VLOOKUP(A2216,table3__3[],7,FALSE)</f>
        <v>R1011</v>
      </c>
      <c r="P2216" s="8">
        <f>VLOOKUP(A2216,table3__3[],8,FALSE)</f>
        <v>60</v>
      </c>
      <c r="Q2216">
        <f>VLOOKUP(A2215,table3__3[],8,)</f>
        <v>40</v>
      </c>
    </row>
    <row r="2217" spans="1:17" x14ac:dyDescent="0.3">
      <c r="A2217" s="13" t="s">
        <v>142</v>
      </c>
      <c r="B2217" s="14" t="s">
        <v>6088</v>
      </c>
      <c r="C2217">
        <f>VLOOKUP(A2217,table2!A2217:J4551,2,FALSE)</f>
        <v>17.48</v>
      </c>
      <c r="D2217">
        <f>VLOOKUP(A2217,table2!A2217:J4551,3,FALSE)</f>
        <v>4.59</v>
      </c>
      <c r="E2217" t="str">
        <f>VLOOKUP(A2217,table2!A2217:J4551,4,FALSE)</f>
        <v>No</v>
      </c>
      <c r="F2217" t="str">
        <f>VLOOKUP(A2217,table2!A2217:J4551,5,FALSE)</f>
        <v>No</v>
      </c>
      <c r="G2217" t="str">
        <f>VLOOKUP(A2217,table2!A2217:J4551,6,FALSE)</f>
        <v>Yes</v>
      </c>
      <c r="H2217" s="26">
        <f>VLOOKUP(A2217,table2!A2217:J4551,7,FALSE)</f>
        <v>1</v>
      </c>
      <c r="I2217" t="str">
        <f>VLOOKUP(A2217,table2!A2217:J4551,8,FALSE)</f>
        <v>No</v>
      </c>
      <c r="J2217" t="str">
        <f>VLOOKUP(A2217,table2!A2217:J4551,9,FALSE)</f>
        <v>UNDER WEIGHT</v>
      </c>
      <c r="K2217" t="str">
        <f>VLOOKUP(A2217,table2!A2217:J4551,10,FALSE)</f>
        <v>NORMAL</v>
      </c>
      <c r="L2217" s="22">
        <f>VLOOKUP(A2217,table3__3[],4,FALSE)</f>
        <v>39241</v>
      </c>
      <c r="M2217" s="22" t="str">
        <f>VLOOKUP(A2217,table3__3[],5,FALSE)</f>
        <v>tier - 1</v>
      </c>
      <c r="N2217" t="str">
        <f>VLOOKUP(A2217,table3__3[],6,)</f>
        <v>tier - 3</v>
      </c>
      <c r="O2217" t="str">
        <f>VLOOKUP(A2217,table3__3[],7,FALSE)</f>
        <v>R1011</v>
      </c>
      <c r="P2217" s="8">
        <f>VLOOKUP(A2217,table3__3[],8,FALSE)</f>
        <v>30</v>
      </c>
      <c r="Q2217">
        <f>VLOOKUP(A2216,table3__3[],8,)</f>
        <v>60</v>
      </c>
    </row>
    <row r="2218" spans="1:17" x14ac:dyDescent="0.3">
      <c r="A2218" s="11" t="s">
        <v>141</v>
      </c>
      <c r="B2218" s="12" t="s">
        <v>4857</v>
      </c>
      <c r="C2218">
        <f>VLOOKUP(A2218,table2!A2218:J4552,2,FALSE)</f>
        <v>22.57</v>
      </c>
      <c r="D2218">
        <f>VLOOKUP(A2218,table2!A2218:J4552,3,FALSE)</f>
        <v>5.8</v>
      </c>
      <c r="E2218" t="str">
        <f>VLOOKUP(A2218,table2!A2218:J4552,4,FALSE)</f>
        <v>Yes</v>
      </c>
      <c r="F2218" t="str">
        <f>VLOOKUP(A2218,table2!A2218:J4552,5,FALSE)</f>
        <v>No</v>
      </c>
      <c r="G2218" t="str">
        <f>VLOOKUP(A2218,table2!A2218:J4552,6,FALSE)</f>
        <v>No</v>
      </c>
      <c r="H2218" s="26">
        <f>VLOOKUP(A2218,table2!A2218:J4552,7,FALSE)</f>
        <v>1</v>
      </c>
      <c r="I2218" t="str">
        <f>VLOOKUP(A2218,table2!A2218:J4552,8,FALSE)</f>
        <v>No</v>
      </c>
      <c r="J2218" t="str">
        <f>VLOOKUP(A2218,table2!A2218:J4552,9,FALSE)</f>
        <v>NORMAL WEIGHT</v>
      </c>
      <c r="K2218" t="str">
        <f>VLOOKUP(A2218,table2!A2218:J4552,10,FALSE)</f>
        <v>PREDIABETES</v>
      </c>
      <c r="L2218" s="22">
        <f>VLOOKUP(A2218,table3__3[],4,FALSE)</f>
        <v>39315</v>
      </c>
      <c r="M2218" s="22" t="str">
        <f>VLOOKUP(A2218,table3__3[],5,FALSE)</f>
        <v>tier - 2</v>
      </c>
      <c r="N2218" t="str">
        <f>VLOOKUP(A2218,table3__3[],6,)</f>
        <v>tier - 3</v>
      </c>
      <c r="O2218" t="str">
        <f>VLOOKUP(A2218,table3__3[],7,FALSE)</f>
        <v>R1011</v>
      </c>
      <c r="P2218" s="8">
        <f>VLOOKUP(A2218,table3__3[],8,FALSE)</f>
        <v>40</v>
      </c>
      <c r="Q2218">
        <f>VLOOKUP(A2217,table3__3[],8,)</f>
        <v>30</v>
      </c>
    </row>
    <row r="2219" spans="1:17" x14ac:dyDescent="0.3">
      <c r="A2219" s="13" t="s">
        <v>140</v>
      </c>
      <c r="B2219" s="14" t="s">
        <v>8191</v>
      </c>
      <c r="C2219">
        <f>VLOOKUP(A2219,table2!A2219:J4553,2,FALSE)</f>
        <v>26.73</v>
      </c>
      <c r="D2219">
        <f>VLOOKUP(A2219,table2!A2219:J4553,3,FALSE)</f>
        <v>5.08</v>
      </c>
      <c r="E2219" t="str">
        <f>VLOOKUP(A2219,table2!A2219:J4553,4,FALSE)</f>
        <v>No</v>
      </c>
      <c r="F2219" t="str">
        <f>VLOOKUP(A2219,table2!A2219:J4553,5,FALSE)</f>
        <v>Yes</v>
      </c>
      <c r="G2219" t="str">
        <f>VLOOKUP(A2219,table2!A2219:J4553,6,FALSE)</f>
        <v>No</v>
      </c>
      <c r="H2219" s="26">
        <f>VLOOKUP(A2219,table2!A2219:J4553,7,FALSE)</f>
        <v>1</v>
      </c>
      <c r="I2219" t="str">
        <f>VLOOKUP(A2219,table2!A2219:J4553,8,FALSE)</f>
        <v>No</v>
      </c>
      <c r="J2219" t="str">
        <f>VLOOKUP(A2219,table2!A2219:J4553,9,FALSE)</f>
        <v>OVER WEIGHT</v>
      </c>
      <c r="K2219" t="str">
        <f>VLOOKUP(A2219,table2!A2219:J4553,10,FALSE)</f>
        <v>NORMAL</v>
      </c>
      <c r="L2219" s="22">
        <f>VLOOKUP(A2219,table3__3[],4,FALSE)</f>
        <v>39353</v>
      </c>
      <c r="M2219" s="22" t="str">
        <f>VLOOKUP(A2219,table3__3[],5,FALSE)</f>
        <v>tier - 2</v>
      </c>
      <c r="N2219" t="str">
        <f>VLOOKUP(A2219,table3__3[],6,)</f>
        <v>tier - 3</v>
      </c>
      <c r="O2219" t="str">
        <f>VLOOKUP(A2219,table3__3[],7,FALSE)</f>
        <v>R1011</v>
      </c>
      <c r="P2219" s="8">
        <f>VLOOKUP(A2219,table3__3[],8,FALSE)</f>
        <v>44</v>
      </c>
      <c r="Q2219">
        <f>VLOOKUP(A2218,table3__3[],8,)</f>
        <v>40</v>
      </c>
    </row>
    <row r="2220" spans="1:17" x14ac:dyDescent="0.3">
      <c r="A2220" s="11" t="s">
        <v>139</v>
      </c>
      <c r="B2220" s="12" t="s">
        <v>8192</v>
      </c>
      <c r="C2220">
        <f>VLOOKUP(A2220,table2!A2220:J4554,2,FALSE)</f>
        <v>20.79</v>
      </c>
      <c r="D2220">
        <f>VLOOKUP(A2220,table2!A2220:J4554,3,FALSE)</f>
        <v>5.84</v>
      </c>
      <c r="E2220" t="str">
        <f>VLOOKUP(A2220,table2!A2220:J4554,4,FALSE)</f>
        <v>No</v>
      </c>
      <c r="F2220" t="str">
        <f>VLOOKUP(A2220,table2!A2220:J4554,5,FALSE)</f>
        <v>Yes</v>
      </c>
      <c r="G2220" t="str">
        <f>VLOOKUP(A2220,table2!A2220:J4554,6,FALSE)</f>
        <v>No</v>
      </c>
      <c r="H2220" s="26">
        <f>VLOOKUP(A2220,table2!A2220:J4554,7,FALSE)</f>
        <v>1</v>
      </c>
      <c r="I2220" t="str">
        <f>VLOOKUP(A2220,table2!A2220:J4554,8,FALSE)</f>
        <v>No</v>
      </c>
      <c r="J2220" t="str">
        <f>VLOOKUP(A2220,table2!A2220:J4554,9,FALSE)</f>
        <v>NORMAL WEIGHT</v>
      </c>
      <c r="K2220" t="str">
        <f>VLOOKUP(A2220,table2!A2220:J4554,10,FALSE)</f>
        <v>PREDIABETES</v>
      </c>
      <c r="L2220" s="22">
        <f>VLOOKUP(A2220,table3__3[],4,FALSE)</f>
        <v>39397</v>
      </c>
      <c r="M2220" s="22" t="str">
        <f>VLOOKUP(A2220,table3__3[],5,FALSE)</f>
        <v>tier - 2</v>
      </c>
      <c r="N2220" t="str">
        <f>VLOOKUP(A2220,table3__3[],6,)</f>
        <v>tier - 2</v>
      </c>
      <c r="O2220" t="str">
        <f>VLOOKUP(A2220,table3__3[],7,FALSE)</f>
        <v>R1011</v>
      </c>
      <c r="P2220" s="8">
        <f>VLOOKUP(A2220,table3__3[],8,FALSE)</f>
        <v>56</v>
      </c>
      <c r="Q2220">
        <f>VLOOKUP(A2219,table3__3[],8,)</f>
        <v>44</v>
      </c>
    </row>
    <row r="2221" spans="1:17" x14ac:dyDescent="0.3">
      <c r="A2221" s="13" t="s">
        <v>138</v>
      </c>
      <c r="B2221" s="14" t="s">
        <v>8193</v>
      </c>
      <c r="C2221">
        <f>VLOOKUP(A2221,table2!A2221:J4555,2,FALSE)</f>
        <v>20.149999999999999</v>
      </c>
      <c r="D2221">
        <f>VLOOKUP(A2221,table2!A2221:J4555,3,FALSE)</f>
        <v>4.1500000000000004</v>
      </c>
      <c r="E2221" t="str">
        <f>VLOOKUP(A2221,table2!A2221:J4555,4,FALSE)</f>
        <v>No</v>
      </c>
      <c r="F2221" t="str">
        <f>VLOOKUP(A2221,table2!A2221:J4555,5,FALSE)</f>
        <v>No</v>
      </c>
      <c r="G2221" t="str">
        <f>VLOOKUP(A2221,table2!A2221:J4555,6,FALSE)</f>
        <v>No</v>
      </c>
      <c r="H2221" s="26">
        <f>VLOOKUP(A2221,table2!A2221:J4555,7,FALSE)</f>
        <v>1</v>
      </c>
      <c r="I2221" t="str">
        <f>VLOOKUP(A2221,table2!A2221:J4555,8,FALSE)</f>
        <v>No</v>
      </c>
      <c r="J2221" t="str">
        <f>VLOOKUP(A2221,table2!A2221:J4555,9,FALSE)</f>
        <v>NORMAL WEIGHT</v>
      </c>
      <c r="K2221" t="str">
        <f>VLOOKUP(A2221,table2!A2221:J4555,10,FALSE)</f>
        <v>NORMAL</v>
      </c>
      <c r="L2221" s="22">
        <f>VLOOKUP(A2221,table3__3[],4,FALSE)</f>
        <v>39556</v>
      </c>
      <c r="M2221" s="22" t="str">
        <f>VLOOKUP(A2221,table3__3[],5,FALSE)</f>
        <v>tier - 1</v>
      </c>
      <c r="N2221" t="str">
        <f>VLOOKUP(A2221,table3__3[],6,)</f>
        <v>tier - 2</v>
      </c>
      <c r="O2221" t="str">
        <f>VLOOKUP(A2221,table3__3[],7,FALSE)</f>
        <v>R1015</v>
      </c>
      <c r="P2221" s="8">
        <f>VLOOKUP(A2221,table3__3[],8,FALSE)</f>
        <v>44</v>
      </c>
      <c r="Q2221">
        <f>VLOOKUP(A2220,table3__3[],8,)</f>
        <v>56</v>
      </c>
    </row>
    <row r="2222" spans="1:17" x14ac:dyDescent="0.3">
      <c r="A2222" s="11" t="s">
        <v>137</v>
      </c>
      <c r="B2222" s="12" t="s">
        <v>8194</v>
      </c>
      <c r="C2222">
        <f>VLOOKUP(A2222,table2!A2222:J4556,2,FALSE)</f>
        <v>36.85</v>
      </c>
      <c r="D2222">
        <f>VLOOKUP(A2222,table2!A2222:J4556,3,FALSE)</f>
        <v>4.3600000000000003</v>
      </c>
      <c r="E2222" t="str">
        <f>VLOOKUP(A2222,table2!A2222:J4556,4,FALSE)</f>
        <v>Yes</v>
      </c>
      <c r="F2222" t="str">
        <f>VLOOKUP(A2222,table2!A2222:J4556,5,FALSE)</f>
        <v>No</v>
      </c>
      <c r="G2222" t="str">
        <f>VLOOKUP(A2222,table2!A2222:J4556,6,FALSE)</f>
        <v>No</v>
      </c>
      <c r="H2222" s="26">
        <f>VLOOKUP(A2222,table2!A2222:J4556,7,FALSE)</f>
        <v>0</v>
      </c>
      <c r="I2222" t="str">
        <f>VLOOKUP(A2222,table2!A2222:J4556,8,FALSE)</f>
        <v>No</v>
      </c>
      <c r="J2222" t="str">
        <f>VLOOKUP(A2222,table2!A2222:J4556,9,FALSE)</f>
        <v>OBESITY</v>
      </c>
      <c r="K2222" t="str">
        <f>VLOOKUP(A2222,table2!A2222:J4556,10,FALSE)</f>
        <v>NORMAL</v>
      </c>
      <c r="L2222" s="22">
        <f>VLOOKUP(A2222,table3__3[],4,FALSE)</f>
        <v>39597</v>
      </c>
      <c r="M2222" s="22" t="str">
        <f>VLOOKUP(A2222,table3__3[],5,FALSE)</f>
        <v>tier - 1</v>
      </c>
      <c r="N2222" t="str">
        <f>VLOOKUP(A2222,table3__3[],6,)</f>
        <v>tier - 2</v>
      </c>
      <c r="O2222" t="str">
        <f>VLOOKUP(A2222,table3__3[],7,FALSE)</f>
        <v>R1017</v>
      </c>
      <c r="P2222" s="8">
        <f>VLOOKUP(A2222,table3__3[],8,FALSE)</f>
        <v>41</v>
      </c>
      <c r="Q2222">
        <f>VLOOKUP(A2221,table3__3[],8,)</f>
        <v>44</v>
      </c>
    </row>
    <row r="2223" spans="1:17" x14ac:dyDescent="0.3">
      <c r="A2223" s="13" t="s">
        <v>136</v>
      </c>
      <c r="B2223" s="14" t="s">
        <v>8195</v>
      </c>
      <c r="C2223">
        <f>VLOOKUP(A2223,table2!A2223:J4557,2,FALSE)</f>
        <v>35.53</v>
      </c>
      <c r="D2223">
        <f>VLOOKUP(A2223,table2!A2223:J4557,3,FALSE)</f>
        <v>4.55</v>
      </c>
      <c r="E2223" t="str">
        <f>VLOOKUP(A2223,table2!A2223:J4557,4,FALSE)</f>
        <v>Yes</v>
      </c>
      <c r="F2223" t="str">
        <f>VLOOKUP(A2223,table2!A2223:J4557,5,FALSE)</f>
        <v>No</v>
      </c>
      <c r="G2223" t="str">
        <f>VLOOKUP(A2223,table2!A2223:J4557,6,FALSE)</f>
        <v>No</v>
      </c>
      <c r="H2223" s="26">
        <f>VLOOKUP(A2223,table2!A2223:J4557,7,FALSE)</f>
        <v>0</v>
      </c>
      <c r="I2223" t="str">
        <f>VLOOKUP(A2223,table2!A2223:J4557,8,FALSE)</f>
        <v>No</v>
      </c>
      <c r="J2223" t="str">
        <f>VLOOKUP(A2223,table2!A2223:J4557,9,FALSE)</f>
        <v>OBESITY</v>
      </c>
      <c r="K2223" t="str">
        <f>VLOOKUP(A2223,table2!A2223:J4557,10,FALSE)</f>
        <v>NORMAL</v>
      </c>
      <c r="L2223" s="22">
        <f>VLOOKUP(A2223,table3__3[],4,FALSE)</f>
        <v>39612</v>
      </c>
      <c r="M2223" s="22" t="str">
        <f>VLOOKUP(A2223,table3__3[],5,FALSE)</f>
        <v>tier - 1</v>
      </c>
      <c r="N2223" t="str">
        <f>VLOOKUP(A2223,table3__3[],6,)</f>
        <v>tier - 3</v>
      </c>
      <c r="O2223" t="str">
        <f>VLOOKUP(A2223,table3__3[],7,FALSE)</f>
        <v>R1013</v>
      </c>
      <c r="P2223" s="8">
        <f>VLOOKUP(A2223,table3__3[],8,FALSE)</f>
        <v>27</v>
      </c>
      <c r="Q2223">
        <f>VLOOKUP(A2222,table3__3[],8,)</f>
        <v>41</v>
      </c>
    </row>
    <row r="2224" spans="1:17" x14ac:dyDescent="0.3">
      <c r="A2224" s="11" t="s">
        <v>135</v>
      </c>
      <c r="B2224" s="12" t="s">
        <v>5600</v>
      </c>
      <c r="C2224">
        <f>VLOOKUP(A2224,table2!A2224:J4558,2,FALSE)</f>
        <v>31.1</v>
      </c>
      <c r="D2224">
        <f>VLOOKUP(A2224,table2!A2224:J4558,3,FALSE)</f>
        <v>4.37</v>
      </c>
      <c r="E2224" t="str">
        <f>VLOOKUP(A2224,table2!A2224:J4558,4,FALSE)</f>
        <v>Yes</v>
      </c>
      <c r="F2224" t="str">
        <f>VLOOKUP(A2224,table2!A2224:J4558,5,FALSE)</f>
        <v>No</v>
      </c>
      <c r="G2224" t="str">
        <f>VLOOKUP(A2224,table2!A2224:J4558,6,FALSE)</f>
        <v>No</v>
      </c>
      <c r="H2224" s="26">
        <f>VLOOKUP(A2224,table2!A2224:J4558,7,FALSE)</f>
        <v>0</v>
      </c>
      <c r="I2224" t="str">
        <f>VLOOKUP(A2224,table2!A2224:J4558,8,FALSE)</f>
        <v>No</v>
      </c>
      <c r="J2224" t="str">
        <f>VLOOKUP(A2224,table2!A2224:J4558,9,FALSE)</f>
        <v>OBESITY</v>
      </c>
      <c r="K2224" t="str">
        <f>VLOOKUP(A2224,table2!A2224:J4558,10,FALSE)</f>
        <v>NORMAL</v>
      </c>
      <c r="L2224" s="22">
        <f>VLOOKUP(A2224,table3__3[],4,FALSE)</f>
        <v>39670</v>
      </c>
      <c r="M2224" s="22" t="str">
        <f>VLOOKUP(A2224,table3__3[],5,FALSE)</f>
        <v>tier - 2</v>
      </c>
      <c r="N2224" t="str">
        <f>VLOOKUP(A2224,table3__3[],6,)</f>
        <v>tier - 1</v>
      </c>
      <c r="O2224" t="str">
        <f>VLOOKUP(A2224,table3__3[],7,FALSE)</f>
        <v>R1012</v>
      </c>
      <c r="P2224" s="8">
        <f>VLOOKUP(A2224,table3__3[],8,FALSE)</f>
        <v>45</v>
      </c>
      <c r="Q2224">
        <f>VLOOKUP(A2223,table3__3[],8,)</f>
        <v>27</v>
      </c>
    </row>
    <row r="2225" spans="1:17" x14ac:dyDescent="0.3">
      <c r="A2225" s="13" t="s">
        <v>134</v>
      </c>
      <c r="B2225" s="14" t="s">
        <v>8196</v>
      </c>
      <c r="C2225">
        <f>VLOOKUP(A2225,table2!A2225:J4559,2,FALSE)</f>
        <v>23.21</v>
      </c>
      <c r="D2225">
        <f>VLOOKUP(A2225,table2!A2225:J4559,3,FALSE)</f>
        <v>5.24</v>
      </c>
      <c r="E2225" t="str">
        <f>VLOOKUP(A2225,table2!A2225:J4559,4,FALSE)</f>
        <v>Yes</v>
      </c>
      <c r="F2225" t="str">
        <f>VLOOKUP(A2225,table2!A2225:J4559,5,FALSE)</f>
        <v>No</v>
      </c>
      <c r="G2225" t="str">
        <f>VLOOKUP(A2225,table2!A2225:J4559,6,FALSE)</f>
        <v>No</v>
      </c>
      <c r="H2225" s="26">
        <f>VLOOKUP(A2225,table2!A2225:J4559,7,FALSE)</f>
        <v>0</v>
      </c>
      <c r="I2225" t="str">
        <f>VLOOKUP(A2225,table2!A2225:J4559,8,FALSE)</f>
        <v>No</v>
      </c>
      <c r="J2225" t="str">
        <f>VLOOKUP(A2225,table2!A2225:J4559,9,FALSE)</f>
        <v>NORMAL WEIGHT</v>
      </c>
      <c r="K2225" t="str">
        <f>VLOOKUP(A2225,table2!A2225:J4559,10,FALSE)</f>
        <v>NORMAL</v>
      </c>
      <c r="L2225" s="22">
        <f>VLOOKUP(A2225,table3__3[],4,FALSE)</f>
        <v>39722</v>
      </c>
      <c r="M2225" s="22" t="str">
        <f>VLOOKUP(A2225,table3__3[],5,FALSE)</f>
        <v>tier - 2</v>
      </c>
      <c r="N2225" t="str">
        <f>VLOOKUP(A2225,table3__3[],6,)</f>
        <v>tier - 2</v>
      </c>
      <c r="O2225" t="str">
        <f>VLOOKUP(A2225,table3__3[],7,FALSE)</f>
        <v>R1011</v>
      </c>
      <c r="P2225" s="8">
        <f>VLOOKUP(A2225,table3__3[],8,FALSE)</f>
        <v>54</v>
      </c>
      <c r="Q2225">
        <f>VLOOKUP(A2224,table3__3[],8,)</f>
        <v>45</v>
      </c>
    </row>
    <row r="2226" spans="1:17" x14ac:dyDescent="0.3">
      <c r="A2226" s="11" t="s">
        <v>133</v>
      </c>
      <c r="B2226" s="12" t="s">
        <v>7616</v>
      </c>
      <c r="C2226">
        <f>VLOOKUP(A2226,table2!A2226:J4560,2,FALSE)</f>
        <v>18.36</v>
      </c>
      <c r="D2226">
        <f>VLOOKUP(A2226,table2!A2226:J4560,3,FALSE)</f>
        <v>5.96</v>
      </c>
      <c r="E2226" t="str">
        <f>VLOOKUP(A2226,table2!A2226:J4560,4,FALSE)</f>
        <v>No</v>
      </c>
      <c r="F2226" t="str">
        <f>VLOOKUP(A2226,table2!A2226:J4560,5,FALSE)</f>
        <v>No</v>
      </c>
      <c r="G2226" t="str">
        <f>VLOOKUP(A2226,table2!A2226:J4560,6,FALSE)</f>
        <v>No</v>
      </c>
      <c r="H2226" s="26">
        <f>VLOOKUP(A2226,table2!A2226:J4560,7,FALSE)</f>
        <v>1</v>
      </c>
      <c r="I2226" t="str">
        <f>VLOOKUP(A2226,table2!A2226:J4560,8,FALSE)</f>
        <v>No</v>
      </c>
      <c r="J2226" t="str">
        <f>VLOOKUP(A2226,table2!A2226:J4560,9,FALSE)</f>
        <v>UNDER WEIGHT</v>
      </c>
      <c r="K2226" t="str">
        <f>VLOOKUP(A2226,table2!A2226:J4560,10,FALSE)</f>
        <v>PREDIABETES</v>
      </c>
      <c r="L2226" s="22">
        <f>VLOOKUP(A2226,table3__3[],4,FALSE)</f>
        <v>39723</v>
      </c>
      <c r="M2226" s="22" t="str">
        <f>VLOOKUP(A2226,table3__3[],5,FALSE)</f>
        <v>tier - 1</v>
      </c>
      <c r="N2226" t="str">
        <f>VLOOKUP(A2226,table3__3[],6,)</f>
        <v>tier - 1</v>
      </c>
      <c r="O2226" t="str">
        <f>VLOOKUP(A2226,table3__3[],7,FALSE)</f>
        <v>R1013</v>
      </c>
      <c r="P2226" s="8">
        <f>VLOOKUP(A2226,table3__3[],8,FALSE)</f>
        <v>19</v>
      </c>
      <c r="Q2226">
        <f>VLOOKUP(A2225,table3__3[],8,)</f>
        <v>54</v>
      </c>
    </row>
    <row r="2227" spans="1:17" x14ac:dyDescent="0.3">
      <c r="A2227" s="13" t="s">
        <v>132</v>
      </c>
      <c r="B2227" s="14" t="s">
        <v>6045</v>
      </c>
      <c r="C2227">
        <f>VLOOKUP(A2227,table2!A2227:J4561,2,FALSE)</f>
        <v>15.92</v>
      </c>
      <c r="D2227">
        <f>VLOOKUP(A2227,table2!A2227:J4561,3,FALSE)</f>
        <v>4.76</v>
      </c>
      <c r="E2227" t="str">
        <f>VLOOKUP(A2227,table2!A2227:J4561,4,FALSE)</f>
        <v>Yes</v>
      </c>
      <c r="F2227" t="str">
        <f>VLOOKUP(A2227,table2!A2227:J4561,5,FALSE)</f>
        <v>No</v>
      </c>
      <c r="G2227" t="str">
        <f>VLOOKUP(A2227,table2!A2227:J4561,6,FALSE)</f>
        <v>No</v>
      </c>
      <c r="H2227" s="26">
        <f>VLOOKUP(A2227,table2!A2227:J4561,7,FALSE)</f>
        <v>1</v>
      </c>
      <c r="I2227" t="str">
        <f>VLOOKUP(A2227,table2!A2227:J4561,8,FALSE)</f>
        <v>No</v>
      </c>
      <c r="J2227" t="str">
        <f>VLOOKUP(A2227,table2!A2227:J4561,9,FALSE)</f>
        <v>UNDER WEIGHT</v>
      </c>
      <c r="K2227" t="str">
        <f>VLOOKUP(A2227,table2!A2227:J4561,10,FALSE)</f>
        <v>NORMAL</v>
      </c>
      <c r="L2227" s="22">
        <f>VLOOKUP(A2227,table3__3[],4,FALSE)</f>
        <v>39726</v>
      </c>
      <c r="M2227" s="22" t="str">
        <f>VLOOKUP(A2227,table3__3[],5,FALSE)</f>
        <v>tier - 2</v>
      </c>
      <c r="N2227" t="str">
        <f>VLOOKUP(A2227,table3__3[],6,)</f>
        <v>tier - 1</v>
      </c>
      <c r="O2227" t="str">
        <f>VLOOKUP(A2227,table3__3[],7,FALSE)</f>
        <v>R1012</v>
      </c>
      <c r="P2227" s="8">
        <f>VLOOKUP(A2227,table3__3[],8,FALSE)</f>
        <v>45</v>
      </c>
      <c r="Q2227">
        <f>VLOOKUP(A2226,table3__3[],8,)</f>
        <v>19</v>
      </c>
    </row>
    <row r="2228" spans="1:17" x14ac:dyDescent="0.3">
      <c r="A2228" s="11" t="s">
        <v>131</v>
      </c>
      <c r="B2228" s="12" t="s">
        <v>6990</v>
      </c>
      <c r="C2228">
        <f>VLOOKUP(A2228,table2!A2228:J4562,2,FALSE)</f>
        <v>15.17</v>
      </c>
      <c r="D2228">
        <f>VLOOKUP(A2228,table2!A2228:J4562,3,FALSE)</f>
        <v>4.3</v>
      </c>
      <c r="E2228" t="str">
        <f>VLOOKUP(A2228,table2!A2228:J4562,4,FALSE)</f>
        <v>Yes</v>
      </c>
      <c r="F2228" t="str">
        <f>VLOOKUP(A2228,table2!A2228:J4562,5,FALSE)</f>
        <v>No</v>
      </c>
      <c r="G2228" t="str">
        <f>VLOOKUP(A2228,table2!A2228:J4562,6,FALSE)</f>
        <v>Yes</v>
      </c>
      <c r="H2228" s="26">
        <f>VLOOKUP(A2228,table2!A2228:J4562,7,FALSE)</f>
        <v>1</v>
      </c>
      <c r="I2228" t="str">
        <f>VLOOKUP(A2228,table2!A2228:J4562,8,FALSE)</f>
        <v>No</v>
      </c>
      <c r="J2228" t="str">
        <f>VLOOKUP(A2228,table2!A2228:J4562,9,FALSE)</f>
        <v>UNDER WEIGHT</v>
      </c>
      <c r="K2228" t="str">
        <f>VLOOKUP(A2228,table2!A2228:J4562,10,FALSE)</f>
        <v>NORMAL</v>
      </c>
      <c r="L2228" s="22">
        <f>VLOOKUP(A2228,table3__3[],4,FALSE)</f>
        <v>39728</v>
      </c>
      <c r="M2228" s="22" t="str">
        <f>VLOOKUP(A2228,table3__3[],5,FALSE)</f>
        <v>tier - 1</v>
      </c>
      <c r="N2228" t="str">
        <f>VLOOKUP(A2228,table3__3[],6,)</f>
        <v>tier - 2</v>
      </c>
      <c r="O2228" t="str">
        <f>VLOOKUP(A2228,table3__3[],7,FALSE)</f>
        <v>R1011</v>
      </c>
      <c r="P2228" s="8">
        <f>VLOOKUP(A2228,table3__3[],8,FALSE)</f>
        <v>49</v>
      </c>
      <c r="Q2228">
        <f>VLOOKUP(A2227,table3__3[],8,)</f>
        <v>45</v>
      </c>
    </row>
    <row r="2229" spans="1:17" x14ac:dyDescent="0.3">
      <c r="A2229" s="13" t="s">
        <v>130</v>
      </c>
      <c r="B2229" s="14" t="s">
        <v>8198</v>
      </c>
      <c r="C2229">
        <f>VLOOKUP(A2229,table2!A2229:J4563,2,FALSE)</f>
        <v>16.63</v>
      </c>
      <c r="D2229">
        <f>VLOOKUP(A2229,table2!A2229:J4563,3,FALSE)</f>
        <v>4.5</v>
      </c>
      <c r="E2229" t="str">
        <f>VLOOKUP(A2229,table2!A2229:J4563,4,FALSE)</f>
        <v>No</v>
      </c>
      <c r="F2229" t="str">
        <f>VLOOKUP(A2229,table2!A2229:J4563,5,FALSE)</f>
        <v>No</v>
      </c>
      <c r="G2229" t="str">
        <f>VLOOKUP(A2229,table2!A2229:J4563,6,FALSE)</f>
        <v>No</v>
      </c>
      <c r="H2229" s="26">
        <f>VLOOKUP(A2229,table2!A2229:J4563,7,FALSE)</f>
        <v>1</v>
      </c>
      <c r="I2229" t="str">
        <f>VLOOKUP(A2229,table2!A2229:J4563,8,FALSE)</f>
        <v>No</v>
      </c>
      <c r="J2229" t="str">
        <f>VLOOKUP(A2229,table2!A2229:J4563,9,FALSE)</f>
        <v>UNDER WEIGHT</v>
      </c>
      <c r="K2229" t="str">
        <f>VLOOKUP(A2229,table2!A2229:J4563,10,FALSE)</f>
        <v>NORMAL</v>
      </c>
      <c r="L2229" s="22">
        <f>VLOOKUP(A2229,table3__3[],4,FALSE)</f>
        <v>39774</v>
      </c>
      <c r="M2229" s="22" t="str">
        <f>VLOOKUP(A2229,table3__3[],5,FALSE)</f>
        <v>tier - 1</v>
      </c>
      <c r="N2229" t="str">
        <f>VLOOKUP(A2229,table3__3[],6,)</f>
        <v>tier - 1</v>
      </c>
      <c r="O2229" t="str">
        <f>VLOOKUP(A2229,table3__3[],7,FALSE)</f>
        <v>R1014</v>
      </c>
      <c r="P2229" s="8">
        <f>VLOOKUP(A2229,table3__3[],8,FALSE)</f>
        <v>35</v>
      </c>
      <c r="Q2229">
        <f>VLOOKUP(A2228,table3__3[],8,)</f>
        <v>49</v>
      </c>
    </row>
    <row r="2230" spans="1:17" x14ac:dyDescent="0.3">
      <c r="A2230" s="11" t="s">
        <v>129</v>
      </c>
      <c r="B2230" s="12" t="s">
        <v>8200</v>
      </c>
      <c r="C2230">
        <f>VLOOKUP(A2230,table2!A2230:J4564,2,FALSE)</f>
        <v>19.39</v>
      </c>
      <c r="D2230">
        <f>VLOOKUP(A2230,table2!A2230:J4564,3,FALSE)</f>
        <v>5.59</v>
      </c>
      <c r="E2230" t="str">
        <f>VLOOKUP(A2230,table2!A2230:J4564,4,FALSE)</f>
        <v>No</v>
      </c>
      <c r="F2230" t="str">
        <f>VLOOKUP(A2230,table2!A2230:J4564,5,FALSE)</f>
        <v>No</v>
      </c>
      <c r="G2230" t="str">
        <f>VLOOKUP(A2230,table2!A2230:J4564,6,FALSE)</f>
        <v>Yes</v>
      </c>
      <c r="H2230" s="26">
        <f>VLOOKUP(A2230,table2!A2230:J4564,7,FALSE)</f>
        <v>1</v>
      </c>
      <c r="I2230" t="str">
        <f>VLOOKUP(A2230,table2!A2230:J4564,8,FALSE)</f>
        <v>No</v>
      </c>
      <c r="J2230" t="str">
        <f>VLOOKUP(A2230,table2!A2230:J4564,9,FALSE)</f>
        <v>NORMAL WEIGHT</v>
      </c>
      <c r="K2230" t="str">
        <f>VLOOKUP(A2230,table2!A2230:J4564,10,FALSE)</f>
        <v>NORMAL</v>
      </c>
      <c r="L2230" s="22">
        <f>VLOOKUP(A2230,table3__3[],4,FALSE)</f>
        <v>39837</v>
      </c>
      <c r="M2230" s="22" t="str">
        <f>VLOOKUP(A2230,table3__3[],5,FALSE)</f>
        <v>tier - 2</v>
      </c>
      <c r="N2230" t="str">
        <f>VLOOKUP(A2230,table3__3[],6,)</f>
        <v>tier - 1</v>
      </c>
      <c r="O2230" t="str">
        <f>VLOOKUP(A2230,table3__3[],7,FALSE)</f>
        <v>R1011</v>
      </c>
      <c r="P2230" s="8">
        <f>VLOOKUP(A2230,table3__3[],8,FALSE)</f>
        <v>37</v>
      </c>
      <c r="Q2230">
        <f>VLOOKUP(A2229,table3__3[],8,)</f>
        <v>35</v>
      </c>
    </row>
    <row r="2231" spans="1:17" x14ac:dyDescent="0.3">
      <c r="A2231" s="13" t="s">
        <v>128</v>
      </c>
      <c r="B2231" s="14" t="s">
        <v>8202</v>
      </c>
      <c r="C2231">
        <f>VLOOKUP(A2231,table2!A2231:J4565,2,FALSE)</f>
        <v>17.34</v>
      </c>
      <c r="D2231">
        <f>VLOOKUP(A2231,table2!A2231:J4565,3,FALSE)</f>
        <v>6.29</v>
      </c>
      <c r="E2231" t="str">
        <f>VLOOKUP(A2231,table2!A2231:J4565,4,FALSE)</f>
        <v>Yes</v>
      </c>
      <c r="F2231" t="str">
        <f>VLOOKUP(A2231,table2!A2231:J4565,5,FALSE)</f>
        <v>No</v>
      </c>
      <c r="G2231" t="str">
        <f>VLOOKUP(A2231,table2!A2231:J4565,6,FALSE)</f>
        <v>Yes</v>
      </c>
      <c r="H2231" s="26">
        <f>VLOOKUP(A2231,table2!A2231:J4565,7,FALSE)</f>
        <v>1</v>
      </c>
      <c r="I2231" t="str">
        <f>VLOOKUP(A2231,table2!A2231:J4565,8,FALSE)</f>
        <v>No</v>
      </c>
      <c r="J2231" t="str">
        <f>VLOOKUP(A2231,table2!A2231:J4565,9,FALSE)</f>
        <v>UNDER WEIGHT</v>
      </c>
      <c r="K2231" t="str">
        <f>VLOOKUP(A2231,table2!A2231:J4565,10,FALSE)</f>
        <v>PREDIABETES</v>
      </c>
      <c r="L2231" s="22">
        <f>VLOOKUP(A2231,table3__3[],4,FALSE)</f>
        <v>39866</v>
      </c>
      <c r="M2231" s="22" t="str">
        <f>VLOOKUP(A2231,table3__3[],5,FALSE)</f>
        <v>tier - 2</v>
      </c>
      <c r="N2231" t="str">
        <f>VLOOKUP(A2231,table3__3[],6,)</f>
        <v>tier - 2</v>
      </c>
      <c r="O2231" t="str">
        <f>VLOOKUP(A2231,table3__3[],7,FALSE)</f>
        <v>R1011</v>
      </c>
      <c r="P2231" s="8">
        <f>VLOOKUP(A2231,table3__3[],8,FALSE)</f>
        <v>40</v>
      </c>
      <c r="Q2231">
        <f>VLOOKUP(A2230,table3__3[],8,)</f>
        <v>37</v>
      </c>
    </row>
    <row r="2232" spans="1:17" x14ac:dyDescent="0.3">
      <c r="A2232" s="11" t="s">
        <v>127</v>
      </c>
      <c r="B2232" s="12" t="s">
        <v>8204</v>
      </c>
      <c r="C2232">
        <f>VLOOKUP(A2232,table2!A2232:J4566,2,FALSE)</f>
        <v>17.940000000000001</v>
      </c>
      <c r="D2232">
        <f>VLOOKUP(A2232,table2!A2232:J4566,3,FALSE)</f>
        <v>4.1900000000000004</v>
      </c>
      <c r="E2232" t="str">
        <f>VLOOKUP(A2232,table2!A2232:J4566,4,FALSE)</f>
        <v>No</v>
      </c>
      <c r="F2232" t="str">
        <f>VLOOKUP(A2232,table2!A2232:J4566,5,FALSE)</f>
        <v>Yes</v>
      </c>
      <c r="G2232" t="str">
        <f>VLOOKUP(A2232,table2!A2232:J4566,6,FALSE)</f>
        <v>No</v>
      </c>
      <c r="H2232" s="26">
        <f>VLOOKUP(A2232,table2!A2232:J4566,7,FALSE)</f>
        <v>1</v>
      </c>
      <c r="I2232" t="str">
        <f>VLOOKUP(A2232,table2!A2232:J4566,8,FALSE)</f>
        <v>No</v>
      </c>
      <c r="J2232" t="str">
        <f>VLOOKUP(A2232,table2!A2232:J4566,9,FALSE)</f>
        <v>UNDER WEIGHT</v>
      </c>
      <c r="K2232" t="str">
        <f>VLOOKUP(A2232,table2!A2232:J4566,10,FALSE)</f>
        <v>NORMAL</v>
      </c>
      <c r="L2232" s="22">
        <f>VLOOKUP(A2232,table3__3[],4,FALSE)</f>
        <v>39872</v>
      </c>
      <c r="M2232" s="22" t="str">
        <f>VLOOKUP(A2232,table3__3[],5,FALSE)</f>
        <v>tier - 1</v>
      </c>
      <c r="N2232" t="str">
        <f>VLOOKUP(A2232,table3__3[],6,)</f>
        <v>tier - 2</v>
      </c>
      <c r="O2232" t="str">
        <f>VLOOKUP(A2232,table3__3[],7,FALSE)</f>
        <v>R1013</v>
      </c>
      <c r="P2232" s="8">
        <f>VLOOKUP(A2232,table3__3[],8,FALSE)</f>
        <v>37</v>
      </c>
      <c r="Q2232">
        <f>VLOOKUP(A2231,table3__3[],8,)</f>
        <v>40</v>
      </c>
    </row>
    <row r="2233" spans="1:17" x14ac:dyDescent="0.3">
      <c r="A2233" s="13" t="s">
        <v>126</v>
      </c>
      <c r="B2233" s="14" t="s">
        <v>8206</v>
      </c>
      <c r="C2233">
        <f>VLOOKUP(A2233,table2!A2233:J4567,2,FALSE)</f>
        <v>16.670000000000002</v>
      </c>
      <c r="D2233">
        <f>VLOOKUP(A2233,table2!A2233:J4567,3,FALSE)</f>
        <v>4.7</v>
      </c>
      <c r="E2233" t="str">
        <f>VLOOKUP(A2233,table2!A2233:J4567,4,FALSE)</f>
        <v>Yes</v>
      </c>
      <c r="F2233" t="str">
        <f>VLOOKUP(A2233,table2!A2233:J4567,5,FALSE)</f>
        <v>No</v>
      </c>
      <c r="G2233" t="str">
        <f>VLOOKUP(A2233,table2!A2233:J4567,6,FALSE)</f>
        <v>Yes</v>
      </c>
      <c r="H2233" s="26">
        <f>VLOOKUP(A2233,table2!A2233:J4567,7,FALSE)</f>
        <v>1</v>
      </c>
      <c r="I2233" t="str">
        <f>VLOOKUP(A2233,table2!A2233:J4567,8,FALSE)</f>
        <v>No</v>
      </c>
      <c r="J2233" t="str">
        <f>VLOOKUP(A2233,table2!A2233:J4567,9,FALSE)</f>
        <v>UNDER WEIGHT</v>
      </c>
      <c r="K2233" t="str">
        <f>VLOOKUP(A2233,table2!A2233:J4567,10,FALSE)</f>
        <v>NORMAL</v>
      </c>
      <c r="L2233" s="22">
        <f>VLOOKUP(A2233,table3__3[],4,FALSE)</f>
        <v>39963</v>
      </c>
      <c r="M2233" s="22" t="str">
        <f>VLOOKUP(A2233,table3__3[],5,FALSE)</f>
        <v>tier - 2</v>
      </c>
      <c r="N2233" t="str">
        <f>VLOOKUP(A2233,table3__3[],6,)</f>
        <v>tier - 2</v>
      </c>
      <c r="O2233" t="str">
        <f>VLOOKUP(A2233,table3__3[],7,FALSE)</f>
        <v>R1011</v>
      </c>
      <c r="P2233" s="8">
        <f>VLOOKUP(A2233,table3__3[],8,FALSE)</f>
        <v>47</v>
      </c>
      <c r="Q2233">
        <f>VLOOKUP(A2232,table3__3[],8,)</f>
        <v>37</v>
      </c>
    </row>
    <row r="2234" spans="1:17" x14ac:dyDescent="0.3">
      <c r="A2234" s="11" t="s">
        <v>125</v>
      </c>
      <c r="B2234" s="12" t="s">
        <v>8208</v>
      </c>
      <c r="C2234">
        <f>VLOOKUP(A2234,table2!A2234:J4568,2,FALSE)</f>
        <v>20.58</v>
      </c>
      <c r="D2234">
        <f>VLOOKUP(A2234,table2!A2234:J4568,3,FALSE)</f>
        <v>5.64</v>
      </c>
      <c r="E2234" t="str">
        <f>VLOOKUP(A2234,table2!A2234:J4568,4,FALSE)</f>
        <v>Yes</v>
      </c>
      <c r="F2234" t="str">
        <f>VLOOKUP(A2234,table2!A2234:J4568,5,FALSE)</f>
        <v>No</v>
      </c>
      <c r="G2234" t="str">
        <f>VLOOKUP(A2234,table2!A2234:J4568,6,FALSE)</f>
        <v>No</v>
      </c>
      <c r="H2234" s="26">
        <f>VLOOKUP(A2234,table2!A2234:J4568,7,FALSE)</f>
        <v>0</v>
      </c>
      <c r="I2234" t="str">
        <f>VLOOKUP(A2234,table2!A2234:J4568,8,FALSE)</f>
        <v>No</v>
      </c>
      <c r="J2234" t="str">
        <f>VLOOKUP(A2234,table2!A2234:J4568,9,FALSE)</f>
        <v>NORMAL WEIGHT</v>
      </c>
      <c r="K2234" t="str">
        <f>VLOOKUP(A2234,table2!A2234:J4568,10,FALSE)</f>
        <v>NORMAL</v>
      </c>
      <c r="L2234" s="22">
        <f>VLOOKUP(A2234,table3__3[],4,FALSE)</f>
        <v>39983</v>
      </c>
      <c r="M2234" s="22" t="str">
        <f>VLOOKUP(A2234,table3__3[],5,FALSE)</f>
        <v>tier - 2</v>
      </c>
      <c r="N2234" t="str">
        <f>VLOOKUP(A2234,table3__3[],6,)</f>
        <v>tier - 3</v>
      </c>
      <c r="O2234" t="str">
        <f>VLOOKUP(A2234,table3__3[],7,FALSE)</f>
        <v>R1012</v>
      </c>
      <c r="P2234" s="8">
        <f>VLOOKUP(A2234,table3__3[],8,FALSE)</f>
        <v>35</v>
      </c>
      <c r="Q2234">
        <f>VLOOKUP(A2233,table3__3[],8,)</f>
        <v>47</v>
      </c>
    </row>
    <row r="2235" spans="1:17" x14ac:dyDescent="0.3">
      <c r="A2235" s="13" t="s">
        <v>124</v>
      </c>
      <c r="B2235" s="14" t="s">
        <v>6570</v>
      </c>
      <c r="C2235">
        <f>VLOOKUP(A2235,table2!A2235:J4569,2,FALSE)</f>
        <v>16.5</v>
      </c>
      <c r="D2235">
        <f>VLOOKUP(A2235,table2!A2235:J4569,3,FALSE)</f>
        <v>4.1100000000000003</v>
      </c>
      <c r="E2235" t="str">
        <f>VLOOKUP(A2235,table2!A2235:J4569,4,FALSE)</f>
        <v>Yes</v>
      </c>
      <c r="F2235" t="str">
        <f>VLOOKUP(A2235,table2!A2235:J4569,5,FALSE)</f>
        <v>No</v>
      </c>
      <c r="G2235" t="str">
        <f>VLOOKUP(A2235,table2!A2235:J4569,6,FALSE)</f>
        <v>No</v>
      </c>
      <c r="H2235" s="26">
        <f>VLOOKUP(A2235,table2!A2235:J4569,7,FALSE)</f>
        <v>0</v>
      </c>
      <c r="I2235" t="str">
        <f>VLOOKUP(A2235,table2!A2235:J4569,8,FALSE)</f>
        <v>No</v>
      </c>
      <c r="J2235" t="str">
        <f>VLOOKUP(A2235,table2!A2235:J4569,9,FALSE)</f>
        <v>UNDER WEIGHT</v>
      </c>
      <c r="K2235" t="str">
        <f>VLOOKUP(A2235,table2!A2235:J4569,10,FALSE)</f>
        <v>NORMAL</v>
      </c>
      <c r="L2235" s="22">
        <f>VLOOKUP(A2235,table3__3[],4,FALSE)</f>
        <v>40003</v>
      </c>
      <c r="M2235" s="22" t="str">
        <f>VLOOKUP(A2235,table3__3[],5,FALSE)</f>
        <v>tier - 1</v>
      </c>
      <c r="N2235" t="str">
        <f>VLOOKUP(A2235,table3__3[],6,)</f>
        <v>tier - 1</v>
      </c>
      <c r="O2235" t="str">
        <f>VLOOKUP(A2235,table3__3[],7,FALSE)</f>
        <v>R1012</v>
      </c>
      <c r="P2235" s="8">
        <f>VLOOKUP(A2235,table3__3[],8,FALSE)</f>
        <v>40</v>
      </c>
      <c r="Q2235">
        <f>VLOOKUP(A2234,table3__3[],8,)</f>
        <v>35</v>
      </c>
    </row>
    <row r="2236" spans="1:17" x14ac:dyDescent="0.3">
      <c r="A2236" s="11" t="s">
        <v>123</v>
      </c>
      <c r="B2236" s="12" t="s">
        <v>8210</v>
      </c>
      <c r="C2236">
        <f>VLOOKUP(A2236,table2!A2236:J4570,2,FALSE)</f>
        <v>15.41</v>
      </c>
      <c r="D2236">
        <f>VLOOKUP(A2236,table2!A2236:J4570,3,FALSE)</f>
        <v>5.43</v>
      </c>
      <c r="E2236" t="str">
        <f>VLOOKUP(A2236,table2!A2236:J4570,4,FALSE)</f>
        <v>Yes</v>
      </c>
      <c r="F2236" t="str">
        <f>VLOOKUP(A2236,table2!A2236:J4570,5,FALSE)</f>
        <v>No</v>
      </c>
      <c r="G2236" t="str">
        <f>VLOOKUP(A2236,table2!A2236:J4570,6,FALSE)</f>
        <v>Yes</v>
      </c>
      <c r="H2236" s="26">
        <f>VLOOKUP(A2236,table2!A2236:J4570,7,FALSE)</f>
        <v>1</v>
      </c>
      <c r="I2236" t="str">
        <f>VLOOKUP(A2236,table2!A2236:J4570,8,FALSE)</f>
        <v>No</v>
      </c>
      <c r="J2236" t="str">
        <f>VLOOKUP(A2236,table2!A2236:J4570,9,FALSE)</f>
        <v>UNDER WEIGHT</v>
      </c>
      <c r="K2236" t="str">
        <f>VLOOKUP(A2236,table2!A2236:J4570,10,FALSE)</f>
        <v>NORMAL</v>
      </c>
      <c r="L2236" s="22">
        <f>VLOOKUP(A2236,table3__3[],4,FALSE)</f>
        <v>40055</v>
      </c>
      <c r="M2236" s="22" t="str">
        <f>VLOOKUP(A2236,table3__3[],5,FALSE)</f>
        <v>tier - 1</v>
      </c>
      <c r="N2236" t="str">
        <f>VLOOKUP(A2236,table3__3[],6,)</f>
        <v>tier - 3</v>
      </c>
      <c r="O2236" t="str">
        <f>VLOOKUP(A2236,table3__3[],7,FALSE)</f>
        <v>R1011</v>
      </c>
      <c r="P2236" s="8">
        <f>VLOOKUP(A2236,table3__3[],8,FALSE)</f>
        <v>44</v>
      </c>
      <c r="Q2236">
        <f>VLOOKUP(A2235,table3__3[],8,)</f>
        <v>40</v>
      </c>
    </row>
    <row r="2237" spans="1:17" x14ac:dyDescent="0.3">
      <c r="A2237" s="13" t="s">
        <v>122</v>
      </c>
      <c r="B2237" s="14" t="s">
        <v>8211</v>
      </c>
      <c r="C2237">
        <f>VLOOKUP(A2237,table2!A2237:J4571,2,FALSE)</f>
        <v>24.59</v>
      </c>
      <c r="D2237">
        <f>VLOOKUP(A2237,table2!A2237:J4571,3,FALSE)</f>
        <v>4.38</v>
      </c>
      <c r="E2237" t="str">
        <f>VLOOKUP(A2237,table2!A2237:J4571,4,FALSE)</f>
        <v>No</v>
      </c>
      <c r="F2237" t="str">
        <f>VLOOKUP(A2237,table2!A2237:J4571,5,FALSE)</f>
        <v>No</v>
      </c>
      <c r="G2237" t="str">
        <f>VLOOKUP(A2237,table2!A2237:J4571,6,FALSE)</f>
        <v>No</v>
      </c>
      <c r="H2237" s="26">
        <f>VLOOKUP(A2237,table2!A2237:J4571,7,FALSE)</f>
        <v>1</v>
      </c>
      <c r="I2237" t="str">
        <f>VLOOKUP(A2237,table2!A2237:J4571,8,FALSE)</f>
        <v>No</v>
      </c>
      <c r="J2237" t="str">
        <f>VLOOKUP(A2237,table2!A2237:J4571,9,FALSE)</f>
        <v>NORMAL WEIGHT</v>
      </c>
      <c r="K2237" t="str">
        <f>VLOOKUP(A2237,table2!A2237:J4571,10,FALSE)</f>
        <v>NORMAL</v>
      </c>
      <c r="L2237" s="22">
        <f>VLOOKUP(A2237,table3__3[],4,FALSE)</f>
        <v>40069</v>
      </c>
      <c r="M2237" s="22" t="str">
        <f>VLOOKUP(A2237,table3__3[],5,FALSE)</f>
        <v>tier - 1</v>
      </c>
      <c r="N2237" t="str">
        <f>VLOOKUP(A2237,table3__3[],6,)</f>
        <v>tier - 3</v>
      </c>
      <c r="O2237" t="str">
        <f>VLOOKUP(A2237,table3__3[],7,FALSE)</f>
        <v>R1011</v>
      </c>
      <c r="P2237" s="8">
        <f>VLOOKUP(A2237,table3__3[],8,FALSE)</f>
        <v>56</v>
      </c>
      <c r="Q2237">
        <f>VLOOKUP(A2236,table3__3[],8,)</f>
        <v>44</v>
      </c>
    </row>
    <row r="2238" spans="1:17" x14ac:dyDescent="0.3">
      <c r="A2238" s="11" t="s">
        <v>121</v>
      </c>
      <c r="B2238" s="12" t="s">
        <v>8213</v>
      </c>
      <c r="C2238">
        <f>VLOOKUP(A2238,table2!A2238:J4572,2,FALSE)</f>
        <v>33.33</v>
      </c>
      <c r="D2238">
        <f>VLOOKUP(A2238,table2!A2238:J4572,3,FALSE)</f>
        <v>9.7899999999999991</v>
      </c>
      <c r="E2238" t="str">
        <f>VLOOKUP(A2238,table2!A2238:J4572,4,FALSE)</f>
        <v>No</v>
      </c>
      <c r="F2238" t="str">
        <f>VLOOKUP(A2238,table2!A2238:J4572,5,FALSE)</f>
        <v>No</v>
      </c>
      <c r="G2238" t="str">
        <f>VLOOKUP(A2238,table2!A2238:J4572,6,FALSE)</f>
        <v>No</v>
      </c>
      <c r="H2238" s="26">
        <f>VLOOKUP(A2238,table2!A2238:J4572,7,FALSE)</f>
        <v>0</v>
      </c>
      <c r="I2238" t="str">
        <f>VLOOKUP(A2238,table2!A2238:J4572,8,FALSE)</f>
        <v>No</v>
      </c>
      <c r="J2238" t="str">
        <f>VLOOKUP(A2238,table2!A2238:J4572,9,FALSE)</f>
        <v>OBESITY</v>
      </c>
      <c r="K2238" t="str">
        <f>VLOOKUP(A2238,table2!A2238:J4572,10,FALSE)</f>
        <v>DIABETES</v>
      </c>
      <c r="L2238" s="22">
        <f>VLOOKUP(A2238,table3__3[],4,FALSE)</f>
        <v>40104</v>
      </c>
      <c r="M2238" s="22" t="str">
        <f>VLOOKUP(A2238,table3__3[],5,FALSE)</f>
        <v>tier - 1</v>
      </c>
      <c r="N2238" t="str">
        <f>VLOOKUP(A2238,table3__3[],6,)</f>
        <v>tier - 2</v>
      </c>
      <c r="O2238" t="str">
        <f>VLOOKUP(A2238,table3__3[],7,FALSE)</f>
        <v>R1011</v>
      </c>
      <c r="P2238" s="8">
        <f>VLOOKUP(A2238,table3__3[],8,FALSE)</f>
        <v>39</v>
      </c>
      <c r="Q2238">
        <f>VLOOKUP(A2237,table3__3[],8,)</f>
        <v>56</v>
      </c>
    </row>
    <row r="2239" spans="1:17" x14ac:dyDescent="0.3">
      <c r="A2239" s="13" t="s">
        <v>120</v>
      </c>
      <c r="B2239" s="14" t="s">
        <v>8214</v>
      </c>
      <c r="C2239">
        <f>VLOOKUP(A2239,table2!A2239:J4573,2,FALSE)</f>
        <v>18.5</v>
      </c>
      <c r="D2239">
        <f>VLOOKUP(A2239,table2!A2239:J4573,3,FALSE)</f>
        <v>11.84</v>
      </c>
      <c r="E2239" t="str">
        <f>VLOOKUP(A2239,table2!A2239:J4573,4,FALSE)</f>
        <v>No</v>
      </c>
      <c r="F2239" t="str">
        <f>VLOOKUP(A2239,table2!A2239:J4573,5,FALSE)</f>
        <v>No</v>
      </c>
      <c r="G2239" t="str">
        <f>VLOOKUP(A2239,table2!A2239:J4573,6,FALSE)</f>
        <v>No</v>
      </c>
      <c r="H2239" s="26">
        <f>VLOOKUP(A2239,table2!A2239:J4573,7,FALSE)</f>
        <v>0</v>
      </c>
      <c r="I2239" t="str">
        <f>VLOOKUP(A2239,table2!A2239:J4573,8,FALSE)</f>
        <v>No</v>
      </c>
      <c r="J2239" t="str">
        <f>VLOOKUP(A2239,table2!A2239:J4573,9,FALSE)</f>
        <v>NORMAL WEIGHT</v>
      </c>
      <c r="K2239" t="str">
        <f>VLOOKUP(A2239,table2!A2239:J4573,10,FALSE)</f>
        <v>DIABETES</v>
      </c>
      <c r="L2239" s="22">
        <f>VLOOKUP(A2239,table3__3[],4,FALSE)</f>
        <v>40182</v>
      </c>
      <c r="M2239" s="22" t="str">
        <f>VLOOKUP(A2239,table3__3[],5,FALSE)</f>
        <v>tier - 1</v>
      </c>
      <c r="N2239" t="str">
        <f>VLOOKUP(A2239,table3__3[],6,)</f>
        <v>tier - 2</v>
      </c>
      <c r="O2239" t="str">
        <f>VLOOKUP(A2239,table3__3[],7,FALSE)</f>
        <v>R1011</v>
      </c>
      <c r="P2239" s="8">
        <f>VLOOKUP(A2239,table3__3[],8,FALSE)</f>
        <v>37</v>
      </c>
      <c r="Q2239">
        <f>VLOOKUP(A2238,table3__3[],8,)</f>
        <v>39</v>
      </c>
    </row>
    <row r="2240" spans="1:17" x14ac:dyDescent="0.3">
      <c r="A2240" s="11" t="s">
        <v>119</v>
      </c>
      <c r="B2240" s="12" t="s">
        <v>4863</v>
      </c>
      <c r="C2240">
        <f>VLOOKUP(A2240,table2!A2240:J4574,2,FALSE)</f>
        <v>18.579999999999998</v>
      </c>
      <c r="D2240">
        <f>VLOOKUP(A2240,table2!A2240:J4574,3,FALSE)</f>
        <v>6.22</v>
      </c>
      <c r="E2240" t="str">
        <f>VLOOKUP(A2240,table2!A2240:J4574,4,FALSE)</f>
        <v>No</v>
      </c>
      <c r="F2240" t="str">
        <f>VLOOKUP(A2240,table2!A2240:J4574,5,FALSE)</f>
        <v>No</v>
      </c>
      <c r="G2240" t="str">
        <f>VLOOKUP(A2240,table2!A2240:J4574,6,FALSE)</f>
        <v>No</v>
      </c>
      <c r="H2240" s="26">
        <f>VLOOKUP(A2240,table2!A2240:J4574,7,FALSE)</f>
        <v>0</v>
      </c>
      <c r="I2240" t="str">
        <f>VLOOKUP(A2240,table2!A2240:J4574,8,FALSE)</f>
        <v>No</v>
      </c>
      <c r="J2240" t="str">
        <f>VLOOKUP(A2240,table2!A2240:J4574,9,FALSE)</f>
        <v>NORMAL WEIGHT</v>
      </c>
      <c r="K2240" t="str">
        <f>VLOOKUP(A2240,table2!A2240:J4574,10,FALSE)</f>
        <v>PREDIABETES</v>
      </c>
      <c r="L2240" s="22">
        <f>VLOOKUP(A2240,table3__3[],4,FALSE)</f>
        <v>40205</v>
      </c>
      <c r="M2240" s="22" t="str">
        <f>VLOOKUP(A2240,table3__3[],5,FALSE)</f>
        <v>tier - 1</v>
      </c>
      <c r="N2240" t="str">
        <f>VLOOKUP(A2240,table3__3[],6,)</f>
        <v>tier - 3</v>
      </c>
      <c r="O2240" t="str">
        <f>VLOOKUP(A2240,table3__3[],7,FALSE)</f>
        <v>R1012</v>
      </c>
      <c r="P2240" s="8">
        <f>VLOOKUP(A2240,table3__3[],8,FALSE)</f>
        <v>43</v>
      </c>
      <c r="Q2240">
        <f>VLOOKUP(A2239,table3__3[],8,)</f>
        <v>37</v>
      </c>
    </row>
    <row r="2241" spans="1:17" x14ac:dyDescent="0.3">
      <c r="A2241" s="13" t="s">
        <v>118</v>
      </c>
      <c r="B2241" s="14" t="s">
        <v>8216</v>
      </c>
      <c r="C2241">
        <f>VLOOKUP(A2241,table2!A2241:J4575,2,FALSE)</f>
        <v>16.64</v>
      </c>
      <c r="D2241">
        <f>VLOOKUP(A2241,table2!A2241:J4575,3,FALSE)</f>
        <v>10.01</v>
      </c>
      <c r="E2241" t="str">
        <f>VLOOKUP(A2241,table2!A2241:J4575,4,FALSE)</f>
        <v>No</v>
      </c>
      <c r="F2241" t="str">
        <f>VLOOKUP(A2241,table2!A2241:J4575,5,FALSE)</f>
        <v>No</v>
      </c>
      <c r="G2241" t="str">
        <f>VLOOKUP(A2241,table2!A2241:J4575,6,FALSE)</f>
        <v>No</v>
      </c>
      <c r="H2241" s="26">
        <f>VLOOKUP(A2241,table2!A2241:J4575,7,FALSE)</f>
        <v>0</v>
      </c>
      <c r="I2241" t="str">
        <f>VLOOKUP(A2241,table2!A2241:J4575,8,FALSE)</f>
        <v>No</v>
      </c>
      <c r="J2241" t="str">
        <f>VLOOKUP(A2241,table2!A2241:J4575,9,FALSE)</f>
        <v>UNDER WEIGHT</v>
      </c>
      <c r="K2241" t="str">
        <f>VLOOKUP(A2241,table2!A2241:J4575,10,FALSE)</f>
        <v>DIABETES</v>
      </c>
      <c r="L2241" s="22">
        <f>VLOOKUP(A2241,table3__3[],4,FALSE)</f>
        <v>40209</v>
      </c>
      <c r="M2241" s="22" t="str">
        <f>VLOOKUP(A2241,table3__3[],5,FALSE)</f>
        <v>tier - 1</v>
      </c>
      <c r="N2241" t="str">
        <f>VLOOKUP(A2241,table3__3[],6,)</f>
        <v>tier - 2</v>
      </c>
      <c r="O2241" t="str">
        <f>VLOOKUP(A2241,table3__3[],7,FALSE)</f>
        <v>R1011</v>
      </c>
      <c r="P2241" s="8">
        <f>VLOOKUP(A2241,table3__3[],8,FALSE)</f>
        <v>41</v>
      </c>
      <c r="Q2241">
        <f>VLOOKUP(A2240,table3__3[],8,)</f>
        <v>43</v>
      </c>
    </row>
    <row r="2242" spans="1:17" x14ac:dyDescent="0.3">
      <c r="A2242" s="11" t="s">
        <v>117</v>
      </c>
      <c r="B2242" s="12" t="s">
        <v>8218</v>
      </c>
      <c r="C2242">
        <f>VLOOKUP(A2242,table2!A2242:J4576,2,FALSE)</f>
        <v>19.329999999999998</v>
      </c>
      <c r="D2242">
        <f>VLOOKUP(A2242,table2!A2242:J4576,3,FALSE)</f>
        <v>4.32</v>
      </c>
      <c r="E2242" t="str">
        <f>VLOOKUP(A2242,table2!A2242:J4576,4,FALSE)</f>
        <v>No</v>
      </c>
      <c r="F2242" t="str">
        <f>VLOOKUP(A2242,table2!A2242:J4576,5,FALSE)</f>
        <v>No</v>
      </c>
      <c r="G2242" t="str">
        <f>VLOOKUP(A2242,table2!A2242:J4576,6,FALSE)</f>
        <v>No</v>
      </c>
      <c r="H2242" s="26">
        <f>VLOOKUP(A2242,table2!A2242:J4576,7,FALSE)</f>
        <v>1</v>
      </c>
      <c r="I2242" t="str">
        <f>VLOOKUP(A2242,table2!A2242:J4576,8,FALSE)</f>
        <v>No</v>
      </c>
      <c r="J2242" t="str">
        <f>VLOOKUP(A2242,table2!A2242:J4576,9,FALSE)</f>
        <v>NORMAL WEIGHT</v>
      </c>
      <c r="K2242" t="str">
        <f>VLOOKUP(A2242,table2!A2242:J4576,10,FALSE)</f>
        <v>NORMAL</v>
      </c>
      <c r="L2242" s="22">
        <f>VLOOKUP(A2242,table3__3[],4,FALSE)</f>
        <v>40274</v>
      </c>
      <c r="M2242" s="22" t="str">
        <f>VLOOKUP(A2242,table3__3[],5,FALSE)</f>
        <v>tier - 1</v>
      </c>
      <c r="N2242" t="str">
        <f>VLOOKUP(A2242,table3__3[],6,)</f>
        <v>tier - 3</v>
      </c>
      <c r="O2242" t="str">
        <f>VLOOKUP(A2242,table3__3[],7,FALSE)</f>
        <v>R1013</v>
      </c>
      <c r="P2242" s="8">
        <f>VLOOKUP(A2242,table3__3[],8,FALSE)</f>
        <v>41</v>
      </c>
      <c r="Q2242">
        <f>VLOOKUP(A2241,table3__3[],8,)</f>
        <v>41</v>
      </c>
    </row>
    <row r="2243" spans="1:17" x14ac:dyDescent="0.3">
      <c r="A2243" s="13" t="s">
        <v>116</v>
      </c>
      <c r="B2243" s="14" t="s">
        <v>8219</v>
      </c>
      <c r="C2243">
        <f>VLOOKUP(A2243,table2!A2243:J4577,2,FALSE)</f>
        <v>21.26</v>
      </c>
      <c r="D2243">
        <f>VLOOKUP(A2243,table2!A2243:J4577,3,FALSE)</f>
        <v>5.65</v>
      </c>
      <c r="E2243" t="str">
        <f>VLOOKUP(A2243,table2!A2243:J4577,4,FALSE)</f>
        <v>Yes</v>
      </c>
      <c r="F2243" t="str">
        <f>VLOOKUP(A2243,table2!A2243:J4577,5,FALSE)</f>
        <v>No</v>
      </c>
      <c r="G2243" t="str">
        <f>VLOOKUP(A2243,table2!A2243:J4577,6,FALSE)</f>
        <v>Yes</v>
      </c>
      <c r="H2243" s="26">
        <f>VLOOKUP(A2243,table2!A2243:J4577,7,FALSE)</f>
        <v>1</v>
      </c>
      <c r="I2243" t="str">
        <f>VLOOKUP(A2243,table2!A2243:J4577,8,FALSE)</f>
        <v>No</v>
      </c>
      <c r="J2243" t="str">
        <f>VLOOKUP(A2243,table2!A2243:J4577,9,FALSE)</f>
        <v>NORMAL WEIGHT</v>
      </c>
      <c r="K2243" t="str">
        <f>VLOOKUP(A2243,table2!A2243:J4577,10,FALSE)</f>
        <v>NORMAL</v>
      </c>
      <c r="L2243" s="22">
        <f>VLOOKUP(A2243,table3__3[],4,FALSE)</f>
        <v>40284</v>
      </c>
      <c r="M2243" s="22" t="str">
        <f>VLOOKUP(A2243,table3__3[],5,FALSE)</f>
        <v>tier - 1</v>
      </c>
      <c r="N2243" t="str">
        <f>VLOOKUP(A2243,table3__3[],6,)</f>
        <v>tier - 3</v>
      </c>
      <c r="O2243" t="str">
        <f>VLOOKUP(A2243,table3__3[],7,FALSE)</f>
        <v>R1012</v>
      </c>
      <c r="P2243" s="8">
        <f>VLOOKUP(A2243,table3__3[],8,FALSE)</f>
        <v>45</v>
      </c>
      <c r="Q2243">
        <f>VLOOKUP(A2242,table3__3[],8,)</f>
        <v>41</v>
      </c>
    </row>
    <row r="2244" spans="1:17" x14ac:dyDescent="0.3">
      <c r="A2244" s="11" t="s">
        <v>115</v>
      </c>
      <c r="B2244" s="12" t="s">
        <v>6311</v>
      </c>
      <c r="C2244">
        <f>VLOOKUP(A2244,table2!A2244:J4578,2,FALSE)</f>
        <v>15.6</v>
      </c>
      <c r="D2244">
        <f>VLOOKUP(A2244,table2!A2244:J4578,3,FALSE)</f>
        <v>4.12</v>
      </c>
      <c r="E2244" t="str">
        <f>VLOOKUP(A2244,table2!A2244:J4578,4,FALSE)</f>
        <v>Yes</v>
      </c>
      <c r="F2244" t="str">
        <f>VLOOKUP(A2244,table2!A2244:J4578,5,FALSE)</f>
        <v>No</v>
      </c>
      <c r="G2244" t="str">
        <f>VLOOKUP(A2244,table2!A2244:J4578,6,FALSE)</f>
        <v>No</v>
      </c>
      <c r="H2244" s="26">
        <f>VLOOKUP(A2244,table2!A2244:J4578,7,FALSE)</f>
        <v>1</v>
      </c>
      <c r="I2244" t="str">
        <f>VLOOKUP(A2244,table2!A2244:J4578,8,FALSE)</f>
        <v>No</v>
      </c>
      <c r="J2244" t="str">
        <f>VLOOKUP(A2244,table2!A2244:J4578,9,FALSE)</f>
        <v>UNDER WEIGHT</v>
      </c>
      <c r="K2244" t="str">
        <f>VLOOKUP(A2244,table2!A2244:J4578,10,FALSE)</f>
        <v>NORMAL</v>
      </c>
      <c r="L2244" s="22">
        <f>VLOOKUP(A2244,table3__3[],4,FALSE)</f>
        <v>40310</v>
      </c>
      <c r="M2244" s="22" t="str">
        <f>VLOOKUP(A2244,table3__3[],5,FALSE)</f>
        <v>tier - 1</v>
      </c>
      <c r="N2244" t="str">
        <f>VLOOKUP(A2244,table3__3[],6,)</f>
        <v>tier - 3</v>
      </c>
      <c r="O2244" t="str">
        <f>VLOOKUP(A2244,table3__3[],7,FALSE)</f>
        <v>R1011</v>
      </c>
      <c r="P2244" s="8">
        <f>VLOOKUP(A2244,table3__3[],8,FALSE)</f>
        <v>60</v>
      </c>
      <c r="Q2244">
        <f>VLOOKUP(A2243,table3__3[],8,)</f>
        <v>45</v>
      </c>
    </row>
    <row r="2245" spans="1:17" x14ac:dyDescent="0.3">
      <c r="A2245" s="13" t="s">
        <v>114</v>
      </c>
      <c r="B2245" s="14" t="s">
        <v>8221</v>
      </c>
      <c r="C2245">
        <f>VLOOKUP(A2245,table2!A2245:J4579,2,FALSE)</f>
        <v>24.39</v>
      </c>
      <c r="D2245">
        <f>VLOOKUP(A2245,table2!A2245:J4579,3,FALSE)</f>
        <v>6.24</v>
      </c>
      <c r="E2245" t="str">
        <f>VLOOKUP(A2245,table2!A2245:J4579,4,FALSE)</f>
        <v>No</v>
      </c>
      <c r="F2245" t="str">
        <f>VLOOKUP(A2245,table2!A2245:J4579,5,FALSE)</f>
        <v>No</v>
      </c>
      <c r="G2245" t="str">
        <f>VLOOKUP(A2245,table2!A2245:J4579,6,FALSE)</f>
        <v>No</v>
      </c>
      <c r="H2245" s="26">
        <f>VLOOKUP(A2245,table2!A2245:J4579,7,FALSE)</f>
        <v>1</v>
      </c>
      <c r="I2245" t="str">
        <f>VLOOKUP(A2245,table2!A2245:J4579,8,FALSE)</f>
        <v>No</v>
      </c>
      <c r="J2245" t="str">
        <f>VLOOKUP(A2245,table2!A2245:J4579,9,FALSE)</f>
        <v>NORMAL WEIGHT</v>
      </c>
      <c r="K2245" t="str">
        <f>VLOOKUP(A2245,table2!A2245:J4579,10,FALSE)</f>
        <v>PREDIABETES</v>
      </c>
      <c r="L2245" s="22">
        <f>VLOOKUP(A2245,table3__3[],4,FALSE)</f>
        <v>40374</v>
      </c>
      <c r="M2245" s="22" t="str">
        <f>VLOOKUP(A2245,table3__3[],5,FALSE)</f>
        <v>tier - 1</v>
      </c>
      <c r="N2245" t="str">
        <f>VLOOKUP(A2245,table3__3[],6,)</f>
        <v>tier - 3</v>
      </c>
      <c r="O2245" t="str">
        <f>VLOOKUP(A2245,table3__3[],7,FALSE)</f>
        <v>R1011</v>
      </c>
      <c r="P2245" s="8">
        <f>VLOOKUP(A2245,table3__3[],8,FALSE)</f>
        <v>56</v>
      </c>
      <c r="Q2245">
        <f>VLOOKUP(A2244,table3__3[],8,)</f>
        <v>60</v>
      </c>
    </row>
    <row r="2246" spans="1:17" x14ac:dyDescent="0.3">
      <c r="A2246" s="11" t="s">
        <v>113</v>
      </c>
      <c r="B2246" s="12" t="s">
        <v>5909</v>
      </c>
      <c r="C2246">
        <f>VLOOKUP(A2246,table2!A2246:J4580,2,FALSE)</f>
        <v>24.75</v>
      </c>
      <c r="D2246">
        <f>VLOOKUP(A2246,table2!A2246:J4580,3,FALSE)</f>
        <v>4.83</v>
      </c>
      <c r="E2246" t="str">
        <f>VLOOKUP(A2246,table2!A2246:J4580,4,FALSE)</f>
        <v>No</v>
      </c>
      <c r="F2246" t="str">
        <f>VLOOKUP(A2246,table2!A2246:J4580,5,FALSE)</f>
        <v>No</v>
      </c>
      <c r="G2246" t="str">
        <f>VLOOKUP(A2246,table2!A2246:J4580,6,FALSE)</f>
        <v>No</v>
      </c>
      <c r="H2246" s="26">
        <f>VLOOKUP(A2246,table2!A2246:J4580,7,FALSE)</f>
        <v>0</v>
      </c>
      <c r="I2246" t="str">
        <f>VLOOKUP(A2246,table2!A2246:J4580,8,FALSE)</f>
        <v>No</v>
      </c>
      <c r="J2246" t="str">
        <f>VLOOKUP(A2246,table2!A2246:J4580,9,FALSE)</f>
        <v>NORMAL WEIGHT</v>
      </c>
      <c r="K2246" t="str">
        <f>VLOOKUP(A2246,table2!A2246:J4580,10,FALSE)</f>
        <v>NORMAL</v>
      </c>
      <c r="L2246" s="22">
        <f>VLOOKUP(A2246,table3__3[],4,FALSE)</f>
        <v>40419</v>
      </c>
      <c r="M2246" s="22" t="str">
        <f>VLOOKUP(A2246,table3__3[],5,FALSE)</f>
        <v>tier - 1</v>
      </c>
      <c r="N2246" t="str">
        <f>VLOOKUP(A2246,table3__3[],6,)</f>
        <v>tier - 2</v>
      </c>
      <c r="O2246" t="str">
        <f>VLOOKUP(A2246,table3__3[],7,FALSE)</f>
        <v>R1013</v>
      </c>
      <c r="P2246" s="8">
        <f>VLOOKUP(A2246,table3__3[],8,FALSE)</f>
        <v>37</v>
      </c>
      <c r="Q2246">
        <f>VLOOKUP(A2245,table3__3[],8,)</f>
        <v>56</v>
      </c>
    </row>
    <row r="2247" spans="1:17" x14ac:dyDescent="0.3">
      <c r="A2247" s="13" t="s">
        <v>112</v>
      </c>
      <c r="B2247" s="14" t="s">
        <v>8222</v>
      </c>
      <c r="C2247">
        <f>VLOOKUP(A2247,table2!A2247:J4581,2,FALSE)</f>
        <v>20.88</v>
      </c>
      <c r="D2247">
        <f>VLOOKUP(A2247,table2!A2247:J4581,3,FALSE)</f>
        <v>7.4</v>
      </c>
      <c r="E2247" t="str">
        <f>VLOOKUP(A2247,table2!A2247:J4581,4,FALSE)</f>
        <v>No</v>
      </c>
      <c r="F2247" t="str">
        <f>VLOOKUP(A2247,table2!A2247:J4581,5,FALSE)</f>
        <v>No</v>
      </c>
      <c r="G2247" t="str">
        <f>VLOOKUP(A2247,table2!A2247:J4581,6,FALSE)</f>
        <v>No</v>
      </c>
      <c r="H2247" s="26">
        <f>VLOOKUP(A2247,table2!A2247:J4581,7,FALSE)</f>
        <v>0</v>
      </c>
      <c r="I2247" t="str">
        <f>VLOOKUP(A2247,table2!A2247:J4581,8,FALSE)</f>
        <v>No</v>
      </c>
      <c r="J2247" t="str">
        <f>VLOOKUP(A2247,table2!A2247:J4581,9,FALSE)</f>
        <v>NORMAL WEIGHT</v>
      </c>
      <c r="K2247" t="str">
        <f>VLOOKUP(A2247,table2!A2247:J4581,10,FALSE)</f>
        <v>DIABETES</v>
      </c>
      <c r="L2247" s="22">
        <f>VLOOKUP(A2247,table3__3[],4,FALSE)</f>
        <v>40591</v>
      </c>
      <c r="M2247" s="22" t="str">
        <f>VLOOKUP(A2247,table3__3[],5,FALSE)</f>
        <v>tier - 1</v>
      </c>
      <c r="N2247" t="str">
        <f>VLOOKUP(A2247,table3__3[],6,)</f>
        <v>tier - 3</v>
      </c>
      <c r="O2247" t="str">
        <f>VLOOKUP(A2247,table3__3[],7,FALSE)</f>
        <v>R1012</v>
      </c>
      <c r="P2247" s="8">
        <f>VLOOKUP(A2247,table3__3[],8,FALSE)</f>
        <v>47</v>
      </c>
      <c r="Q2247">
        <f>VLOOKUP(A2246,table3__3[],8,)</f>
        <v>37</v>
      </c>
    </row>
    <row r="2248" spans="1:17" x14ac:dyDescent="0.3">
      <c r="A2248" s="11" t="s">
        <v>111</v>
      </c>
      <c r="B2248" s="12" t="s">
        <v>8223</v>
      </c>
      <c r="C2248">
        <f>VLOOKUP(A2248,table2!A2248:J4582,2,FALSE)</f>
        <v>20.43</v>
      </c>
      <c r="D2248">
        <f>VLOOKUP(A2248,table2!A2248:J4582,3,FALSE)</f>
        <v>4.54</v>
      </c>
      <c r="E2248" t="str">
        <f>VLOOKUP(A2248,table2!A2248:J4582,4,FALSE)</f>
        <v>No</v>
      </c>
      <c r="F2248" t="str">
        <f>VLOOKUP(A2248,table2!A2248:J4582,5,FALSE)</f>
        <v>No</v>
      </c>
      <c r="G2248" t="str">
        <f>VLOOKUP(A2248,table2!A2248:J4582,6,FALSE)</f>
        <v>No</v>
      </c>
      <c r="H2248" s="26">
        <f>VLOOKUP(A2248,table2!A2248:J4582,7,FALSE)</f>
        <v>0</v>
      </c>
      <c r="I2248" t="str">
        <f>VLOOKUP(A2248,table2!A2248:J4582,8,FALSE)</f>
        <v>No</v>
      </c>
      <c r="J2248" t="str">
        <f>VLOOKUP(A2248,table2!A2248:J4582,9,FALSE)</f>
        <v>NORMAL WEIGHT</v>
      </c>
      <c r="K2248" t="str">
        <f>VLOOKUP(A2248,table2!A2248:J4582,10,FALSE)</f>
        <v>NORMAL</v>
      </c>
      <c r="L2248" s="22">
        <f>VLOOKUP(A2248,table3__3[],4,FALSE)</f>
        <v>40693</v>
      </c>
      <c r="M2248" s="22" t="str">
        <f>VLOOKUP(A2248,table3__3[],5,FALSE)</f>
        <v>tier - 1</v>
      </c>
      <c r="N2248" t="str">
        <f>VLOOKUP(A2248,table3__3[],6,)</f>
        <v>tier - 1</v>
      </c>
      <c r="O2248" t="str">
        <f>VLOOKUP(A2248,table3__3[],7,FALSE)</f>
        <v>R1011</v>
      </c>
      <c r="P2248" s="8">
        <f>VLOOKUP(A2248,table3__3[],8,FALSE)</f>
        <v>52</v>
      </c>
      <c r="Q2248">
        <f>VLOOKUP(A2247,table3__3[],8,)</f>
        <v>47</v>
      </c>
    </row>
    <row r="2249" spans="1:17" x14ac:dyDescent="0.3">
      <c r="A2249" s="13" t="s">
        <v>110</v>
      </c>
      <c r="B2249" s="14" t="s">
        <v>8224</v>
      </c>
      <c r="C2249">
        <f>VLOOKUP(A2249,table2!A2249:J4583,2,FALSE)</f>
        <v>15.18</v>
      </c>
      <c r="D2249">
        <f>VLOOKUP(A2249,table2!A2249:J4583,3,FALSE)</f>
        <v>11.11</v>
      </c>
      <c r="E2249" t="str">
        <f>VLOOKUP(A2249,table2!A2249:J4583,4,FALSE)</f>
        <v>No</v>
      </c>
      <c r="F2249" t="str">
        <f>VLOOKUP(A2249,table2!A2249:J4583,5,FALSE)</f>
        <v>No</v>
      </c>
      <c r="G2249" t="str">
        <f>VLOOKUP(A2249,table2!A2249:J4583,6,FALSE)</f>
        <v>No</v>
      </c>
      <c r="H2249" s="26">
        <f>VLOOKUP(A2249,table2!A2249:J4583,7,FALSE)</f>
        <v>0</v>
      </c>
      <c r="I2249" t="str">
        <f>VLOOKUP(A2249,table2!A2249:J4583,8,FALSE)</f>
        <v>No</v>
      </c>
      <c r="J2249" t="str">
        <f>VLOOKUP(A2249,table2!A2249:J4583,9,FALSE)</f>
        <v>UNDER WEIGHT</v>
      </c>
      <c r="K2249" t="str">
        <f>VLOOKUP(A2249,table2!A2249:J4583,10,FALSE)</f>
        <v>DIABETES</v>
      </c>
      <c r="L2249" s="22">
        <f>VLOOKUP(A2249,table3__3[],4,FALSE)</f>
        <v>40721</v>
      </c>
      <c r="M2249" s="22" t="str">
        <f>VLOOKUP(A2249,table3__3[],5,FALSE)</f>
        <v>tier - 1</v>
      </c>
      <c r="N2249" t="str">
        <f>VLOOKUP(A2249,table3__3[],6,)</f>
        <v>tier - 3</v>
      </c>
      <c r="O2249" t="str">
        <f>VLOOKUP(A2249,table3__3[],7,FALSE)</f>
        <v>R1012</v>
      </c>
      <c r="P2249" s="8">
        <f>VLOOKUP(A2249,table3__3[],8,FALSE)</f>
        <v>46</v>
      </c>
      <c r="Q2249">
        <f>VLOOKUP(A2248,table3__3[],8,)</f>
        <v>52</v>
      </c>
    </row>
    <row r="2250" spans="1:17" x14ac:dyDescent="0.3">
      <c r="A2250" s="11" t="s">
        <v>109</v>
      </c>
      <c r="B2250" s="12" t="s">
        <v>8226</v>
      </c>
      <c r="C2250">
        <f>VLOOKUP(A2250,table2!A2250:J4584,2,FALSE)</f>
        <v>15.12</v>
      </c>
      <c r="D2250">
        <f>VLOOKUP(A2250,table2!A2250:J4584,3,FALSE)</f>
        <v>4.03</v>
      </c>
      <c r="E2250" t="str">
        <f>VLOOKUP(A2250,table2!A2250:J4584,4,FALSE)</f>
        <v>Yes</v>
      </c>
      <c r="F2250" t="str">
        <f>VLOOKUP(A2250,table2!A2250:J4584,5,FALSE)</f>
        <v>No</v>
      </c>
      <c r="G2250" t="str">
        <f>VLOOKUP(A2250,table2!A2250:J4584,6,FALSE)</f>
        <v>No</v>
      </c>
      <c r="H2250" s="26">
        <f>VLOOKUP(A2250,table2!A2250:J4584,7,FALSE)</f>
        <v>0</v>
      </c>
      <c r="I2250" t="str">
        <f>VLOOKUP(A2250,table2!A2250:J4584,8,FALSE)</f>
        <v>No</v>
      </c>
      <c r="J2250" t="str">
        <f>VLOOKUP(A2250,table2!A2250:J4584,9,FALSE)</f>
        <v>UNDER WEIGHT</v>
      </c>
      <c r="K2250" t="str">
        <f>VLOOKUP(A2250,table2!A2250:J4584,10,FALSE)</f>
        <v>NORMAL</v>
      </c>
      <c r="L2250" s="22">
        <f>VLOOKUP(A2250,table3__3[],4,FALSE)</f>
        <v>40818</v>
      </c>
      <c r="M2250" s="22" t="str">
        <f>VLOOKUP(A2250,table3__3[],5,FALSE)</f>
        <v>tier - 1</v>
      </c>
      <c r="N2250" t="str">
        <f>VLOOKUP(A2250,table3__3[],6,)</f>
        <v>tier - 3</v>
      </c>
      <c r="O2250" t="str">
        <f>VLOOKUP(A2250,table3__3[],7,FALSE)</f>
        <v>R1011</v>
      </c>
      <c r="P2250" s="8">
        <f>VLOOKUP(A2250,table3__3[],8,FALSE)</f>
        <v>50</v>
      </c>
      <c r="Q2250">
        <f>VLOOKUP(A2249,table3__3[],8,)</f>
        <v>46</v>
      </c>
    </row>
    <row r="2251" spans="1:17" x14ac:dyDescent="0.3">
      <c r="A2251" s="13" t="s">
        <v>108</v>
      </c>
      <c r="B2251" s="14" t="s">
        <v>8227</v>
      </c>
      <c r="C2251">
        <f>VLOOKUP(A2251,table2!A2251:J4585,2,FALSE)</f>
        <v>23.88</v>
      </c>
      <c r="D2251">
        <f>VLOOKUP(A2251,table2!A2251:J4585,3,FALSE)</f>
        <v>4.51</v>
      </c>
      <c r="E2251" t="str">
        <f>VLOOKUP(A2251,table2!A2251:J4585,4,FALSE)</f>
        <v>No</v>
      </c>
      <c r="F2251" t="str">
        <f>VLOOKUP(A2251,table2!A2251:J4585,5,FALSE)</f>
        <v>No</v>
      </c>
      <c r="G2251" t="str">
        <f>VLOOKUP(A2251,table2!A2251:J4585,6,FALSE)</f>
        <v>No</v>
      </c>
      <c r="H2251" s="26">
        <f>VLOOKUP(A2251,table2!A2251:J4585,7,FALSE)</f>
        <v>1</v>
      </c>
      <c r="I2251" t="str">
        <f>VLOOKUP(A2251,table2!A2251:J4585,8,FALSE)</f>
        <v>No</v>
      </c>
      <c r="J2251" t="str">
        <f>VLOOKUP(A2251,table2!A2251:J4585,9,FALSE)</f>
        <v>NORMAL WEIGHT</v>
      </c>
      <c r="K2251" t="str">
        <f>VLOOKUP(A2251,table2!A2251:J4585,10,FALSE)</f>
        <v>NORMAL</v>
      </c>
      <c r="L2251" s="22">
        <f>VLOOKUP(A2251,table3__3[],4,FALSE)</f>
        <v>40904</v>
      </c>
      <c r="M2251" s="22" t="str">
        <f>VLOOKUP(A2251,table3__3[],5,FALSE)</f>
        <v>tier - 1</v>
      </c>
      <c r="N2251" t="str">
        <f>VLOOKUP(A2251,table3__3[],6,)</f>
        <v>tier - 1</v>
      </c>
      <c r="O2251" t="str">
        <f>VLOOKUP(A2251,table3__3[],7,FALSE)</f>
        <v>R1024</v>
      </c>
      <c r="P2251" s="8">
        <f>VLOOKUP(A2251,table3__3[],8,FALSE)</f>
        <v>23</v>
      </c>
      <c r="Q2251">
        <f>VLOOKUP(A2250,table3__3[],8,)</f>
        <v>50</v>
      </c>
    </row>
    <row r="2252" spans="1:17" x14ac:dyDescent="0.3">
      <c r="A2252" s="11" t="s">
        <v>107</v>
      </c>
      <c r="B2252" s="12" t="s">
        <v>8228</v>
      </c>
      <c r="C2252">
        <f>VLOOKUP(A2252,table2!A2252:J4586,2,FALSE)</f>
        <v>16.13</v>
      </c>
      <c r="D2252">
        <f>VLOOKUP(A2252,table2!A2252:J4586,3,FALSE)</f>
        <v>5.56</v>
      </c>
      <c r="E2252" t="str">
        <f>VLOOKUP(A2252,table2!A2252:J4586,4,FALSE)</f>
        <v>No</v>
      </c>
      <c r="F2252" t="str">
        <f>VLOOKUP(A2252,table2!A2252:J4586,5,FALSE)</f>
        <v>Yes</v>
      </c>
      <c r="G2252" t="str">
        <f>VLOOKUP(A2252,table2!A2252:J4586,6,FALSE)</f>
        <v>No</v>
      </c>
      <c r="H2252" s="26">
        <f>VLOOKUP(A2252,table2!A2252:J4586,7,FALSE)</f>
        <v>1</v>
      </c>
      <c r="I2252" t="str">
        <f>VLOOKUP(A2252,table2!A2252:J4586,8,FALSE)</f>
        <v>No</v>
      </c>
      <c r="J2252" t="str">
        <f>VLOOKUP(A2252,table2!A2252:J4586,9,FALSE)</f>
        <v>UNDER WEIGHT</v>
      </c>
      <c r="K2252" t="str">
        <f>VLOOKUP(A2252,table2!A2252:J4586,10,FALSE)</f>
        <v>NORMAL</v>
      </c>
      <c r="L2252" s="22">
        <f>VLOOKUP(A2252,table3__3[],4,FALSE)</f>
        <v>40932</v>
      </c>
      <c r="M2252" s="22" t="str">
        <f>VLOOKUP(A2252,table3__3[],5,FALSE)</f>
        <v>tier - 1</v>
      </c>
      <c r="N2252" t="str">
        <f>VLOOKUP(A2252,table3__3[],6,)</f>
        <v>tier - 2</v>
      </c>
      <c r="O2252" t="str">
        <f>VLOOKUP(A2252,table3__3[],7,FALSE)</f>
        <v>R1013</v>
      </c>
      <c r="P2252" s="8">
        <f>VLOOKUP(A2252,table3__3[],8,FALSE)</f>
        <v>30</v>
      </c>
      <c r="Q2252">
        <f>VLOOKUP(A2251,table3__3[],8,)</f>
        <v>23</v>
      </c>
    </row>
    <row r="2253" spans="1:17" x14ac:dyDescent="0.3">
      <c r="A2253" s="13" t="s">
        <v>106</v>
      </c>
      <c r="B2253" s="14" t="s">
        <v>8229</v>
      </c>
      <c r="C2253">
        <f>VLOOKUP(A2253,table2!A2253:J4587,2,FALSE)</f>
        <v>24.09</v>
      </c>
      <c r="D2253">
        <f>VLOOKUP(A2253,table2!A2253:J4587,3,FALSE)</f>
        <v>4.0999999999999996</v>
      </c>
      <c r="E2253" t="str">
        <f>VLOOKUP(A2253,table2!A2253:J4587,4,FALSE)</f>
        <v>No</v>
      </c>
      <c r="F2253" t="str">
        <f>VLOOKUP(A2253,table2!A2253:J4587,5,FALSE)</f>
        <v>Yes</v>
      </c>
      <c r="G2253" t="str">
        <f>VLOOKUP(A2253,table2!A2253:J4587,6,FALSE)</f>
        <v>No</v>
      </c>
      <c r="H2253" s="26">
        <f>VLOOKUP(A2253,table2!A2253:J4587,7,FALSE)</f>
        <v>1</v>
      </c>
      <c r="I2253" t="str">
        <f>VLOOKUP(A2253,table2!A2253:J4587,8,FALSE)</f>
        <v>No</v>
      </c>
      <c r="J2253" t="str">
        <f>VLOOKUP(A2253,table2!A2253:J4587,9,FALSE)</f>
        <v>NORMAL WEIGHT</v>
      </c>
      <c r="K2253" t="str">
        <f>VLOOKUP(A2253,table2!A2253:J4587,10,FALSE)</f>
        <v>NORMAL</v>
      </c>
      <c r="L2253" s="22">
        <f>VLOOKUP(A2253,table3__3[],4,FALSE)</f>
        <v>40941</v>
      </c>
      <c r="M2253" s="22" t="str">
        <f>VLOOKUP(A2253,table3__3[],5,FALSE)</f>
        <v>tier - 1</v>
      </c>
      <c r="N2253" t="str">
        <f>VLOOKUP(A2253,table3__3[],6,)</f>
        <v>tier - 2</v>
      </c>
      <c r="O2253" t="str">
        <f>VLOOKUP(A2253,table3__3[],7,FALSE)</f>
        <v>R1013</v>
      </c>
      <c r="P2253" s="8">
        <f>VLOOKUP(A2253,table3__3[],8,FALSE)</f>
        <v>43</v>
      </c>
      <c r="Q2253">
        <f>VLOOKUP(A2252,table3__3[],8,)</f>
        <v>30</v>
      </c>
    </row>
    <row r="2254" spans="1:17" x14ac:dyDescent="0.3">
      <c r="A2254" s="11" t="s">
        <v>105</v>
      </c>
      <c r="B2254" s="12" t="s">
        <v>8230</v>
      </c>
      <c r="C2254">
        <f>VLOOKUP(A2254,table2!A2254:J4588,2,FALSE)</f>
        <v>19.43</v>
      </c>
      <c r="D2254">
        <f>VLOOKUP(A2254,table2!A2254:J4588,3,FALSE)</f>
        <v>5.85</v>
      </c>
      <c r="E2254" t="str">
        <f>VLOOKUP(A2254,table2!A2254:J4588,4,FALSE)</f>
        <v>No</v>
      </c>
      <c r="F2254" t="str">
        <f>VLOOKUP(A2254,table2!A2254:J4588,5,FALSE)</f>
        <v>Yes</v>
      </c>
      <c r="G2254" t="str">
        <f>VLOOKUP(A2254,table2!A2254:J4588,6,FALSE)</f>
        <v>No</v>
      </c>
      <c r="H2254" s="26">
        <f>VLOOKUP(A2254,table2!A2254:J4588,7,FALSE)</f>
        <v>1</v>
      </c>
      <c r="I2254" t="str">
        <f>VLOOKUP(A2254,table2!A2254:J4588,8,FALSE)</f>
        <v>No</v>
      </c>
      <c r="J2254" t="str">
        <f>VLOOKUP(A2254,table2!A2254:J4588,9,FALSE)</f>
        <v>NORMAL WEIGHT</v>
      </c>
      <c r="K2254" t="str">
        <f>VLOOKUP(A2254,table2!A2254:J4588,10,FALSE)</f>
        <v>PREDIABETES</v>
      </c>
      <c r="L2254" s="22">
        <f>VLOOKUP(A2254,table3__3[],4,FALSE)</f>
        <v>40961</v>
      </c>
      <c r="M2254" s="22" t="str">
        <f>VLOOKUP(A2254,table3__3[],5,FALSE)</f>
        <v>tier - 1</v>
      </c>
      <c r="N2254" t="str">
        <f>VLOOKUP(A2254,table3__3[],6,)</f>
        <v>tier - 2</v>
      </c>
      <c r="O2254" t="str">
        <f>VLOOKUP(A2254,table3__3[],7,FALSE)</f>
        <v>R1011</v>
      </c>
      <c r="P2254" s="8">
        <f>VLOOKUP(A2254,table3__3[],8,FALSE)</f>
        <v>39</v>
      </c>
      <c r="Q2254">
        <f>VLOOKUP(A2253,table3__3[],8,)</f>
        <v>43</v>
      </c>
    </row>
    <row r="2255" spans="1:17" x14ac:dyDescent="0.3">
      <c r="A2255" s="13" t="s">
        <v>104</v>
      </c>
      <c r="B2255" s="14" t="s">
        <v>8232</v>
      </c>
      <c r="C2255">
        <f>VLOOKUP(A2255,table2!A2255:J4589,2,FALSE)</f>
        <v>15.22</v>
      </c>
      <c r="D2255">
        <f>VLOOKUP(A2255,table2!A2255:J4589,3,FALSE)</f>
        <v>4.92</v>
      </c>
      <c r="E2255" t="str">
        <f>VLOOKUP(A2255,table2!A2255:J4589,4,FALSE)</f>
        <v>Yes</v>
      </c>
      <c r="F2255" t="str">
        <f>VLOOKUP(A2255,table2!A2255:J4589,5,FALSE)</f>
        <v>No</v>
      </c>
      <c r="G2255" t="str">
        <f>VLOOKUP(A2255,table2!A2255:J4589,6,FALSE)</f>
        <v>Yes</v>
      </c>
      <c r="H2255" s="26">
        <f>VLOOKUP(A2255,table2!A2255:J4589,7,FALSE)</f>
        <v>1</v>
      </c>
      <c r="I2255" t="str">
        <f>VLOOKUP(A2255,table2!A2255:J4589,8,FALSE)</f>
        <v>No</v>
      </c>
      <c r="J2255" t="str">
        <f>VLOOKUP(A2255,table2!A2255:J4589,9,FALSE)</f>
        <v>UNDER WEIGHT</v>
      </c>
      <c r="K2255" t="str">
        <f>VLOOKUP(A2255,table2!A2255:J4589,10,FALSE)</f>
        <v>NORMAL</v>
      </c>
      <c r="L2255" s="22">
        <f>VLOOKUP(A2255,table3__3[],4,FALSE)</f>
        <v>40974</v>
      </c>
      <c r="M2255" s="22" t="str">
        <f>VLOOKUP(A2255,table3__3[],5,FALSE)</f>
        <v>tier - 1</v>
      </c>
      <c r="N2255" t="str">
        <f>VLOOKUP(A2255,table3__3[],6,)</f>
        <v>tier - 2</v>
      </c>
      <c r="O2255" t="str">
        <f>VLOOKUP(A2255,table3__3[],7,FALSE)</f>
        <v>R1013</v>
      </c>
      <c r="P2255" s="8">
        <f>VLOOKUP(A2255,table3__3[],8,FALSE)</f>
        <v>49</v>
      </c>
      <c r="Q2255">
        <f>VLOOKUP(A2254,table3__3[],8,)</f>
        <v>39</v>
      </c>
    </row>
    <row r="2256" spans="1:17" x14ac:dyDescent="0.3">
      <c r="A2256" s="11" t="s">
        <v>103</v>
      </c>
      <c r="B2256" s="12" t="s">
        <v>8233</v>
      </c>
      <c r="C2256">
        <f>VLOOKUP(A2256,table2!A2256:J4590,2,FALSE)</f>
        <v>20.72</v>
      </c>
      <c r="D2256">
        <f>VLOOKUP(A2256,table2!A2256:J4590,3,FALSE)</f>
        <v>9.4600000000000009</v>
      </c>
      <c r="E2256" t="str">
        <f>VLOOKUP(A2256,table2!A2256:J4590,4,FALSE)</f>
        <v>No</v>
      </c>
      <c r="F2256" t="str">
        <f>VLOOKUP(A2256,table2!A2256:J4590,5,FALSE)</f>
        <v>No</v>
      </c>
      <c r="G2256" t="str">
        <f>VLOOKUP(A2256,table2!A2256:J4590,6,FALSE)</f>
        <v>No</v>
      </c>
      <c r="H2256" s="26">
        <f>VLOOKUP(A2256,table2!A2256:J4590,7,FALSE)</f>
        <v>0</v>
      </c>
      <c r="I2256" t="str">
        <f>VLOOKUP(A2256,table2!A2256:J4590,8,FALSE)</f>
        <v>No</v>
      </c>
      <c r="J2256" t="str">
        <f>VLOOKUP(A2256,table2!A2256:J4590,9,FALSE)</f>
        <v>NORMAL WEIGHT</v>
      </c>
      <c r="K2256" t="str">
        <f>VLOOKUP(A2256,table2!A2256:J4590,10,FALSE)</f>
        <v>DIABETES</v>
      </c>
      <c r="L2256" s="22">
        <f>VLOOKUP(A2256,table3__3[],4,FALSE)</f>
        <v>41034</v>
      </c>
      <c r="M2256" s="22" t="str">
        <f>VLOOKUP(A2256,table3__3[],5,FALSE)</f>
        <v>tier - 1</v>
      </c>
      <c r="N2256" t="str">
        <f>VLOOKUP(A2256,table3__3[],6,)</f>
        <v>tier - 3</v>
      </c>
      <c r="O2256" t="str">
        <f>VLOOKUP(A2256,table3__3[],7,FALSE)</f>
        <v>R1017</v>
      </c>
      <c r="P2256" s="8">
        <f>VLOOKUP(A2256,table3__3[],8,FALSE)</f>
        <v>43</v>
      </c>
      <c r="Q2256">
        <f>VLOOKUP(A2255,table3__3[],8,)</f>
        <v>49</v>
      </c>
    </row>
    <row r="2257" spans="1:17" x14ac:dyDescent="0.3">
      <c r="A2257" s="13" t="s">
        <v>102</v>
      </c>
      <c r="B2257" s="14" t="s">
        <v>4863</v>
      </c>
      <c r="C2257">
        <f>VLOOKUP(A2257,table2!A2257:J4591,2,FALSE)</f>
        <v>35.4</v>
      </c>
      <c r="D2257">
        <f>VLOOKUP(A2257,table2!A2257:J4591,3,FALSE)</f>
        <v>5.94</v>
      </c>
      <c r="E2257" t="str">
        <f>VLOOKUP(A2257,table2!A2257:J4591,4,FALSE)</f>
        <v>No</v>
      </c>
      <c r="F2257" t="str">
        <f>VLOOKUP(A2257,table2!A2257:J4591,5,FALSE)</f>
        <v>No</v>
      </c>
      <c r="G2257" t="str">
        <f>VLOOKUP(A2257,table2!A2257:J4591,6,FALSE)</f>
        <v>Yes</v>
      </c>
      <c r="H2257" s="26">
        <f>VLOOKUP(A2257,table2!A2257:J4591,7,FALSE)</f>
        <v>1</v>
      </c>
      <c r="I2257" t="str">
        <f>VLOOKUP(A2257,table2!A2257:J4591,8,FALSE)</f>
        <v>No</v>
      </c>
      <c r="J2257" t="str">
        <f>VLOOKUP(A2257,table2!A2257:J4591,9,FALSE)</f>
        <v>OBESITY</v>
      </c>
      <c r="K2257" t="str">
        <f>VLOOKUP(A2257,table2!A2257:J4591,10,FALSE)</f>
        <v>PREDIABETES</v>
      </c>
      <c r="L2257" s="22">
        <f>VLOOKUP(A2257,table3__3[],4,FALSE)</f>
        <v>41055</v>
      </c>
      <c r="M2257" s="22" t="str">
        <f>VLOOKUP(A2257,table3__3[],5,FALSE)</f>
        <v>tier - 1</v>
      </c>
      <c r="N2257" t="str">
        <f>VLOOKUP(A2257,table3__3[],6,)</f>
        <v>tier - 2</v>
      </c>
      <c r="O2257" t="str">
        <f>VLOOKUP(A2257,table3__3[],7,FALSE)</f>
        <v>R1011</v>
      </c>
      <c r="P2257" s="8">
        <f>VLOOKUP(A2257,table3__3[],8,FALSE)</f>
        <v>50</v>
      </c>
      <c r="Q2257">
        <f>VLOOKUP(A2256,table3__3[],8,)</f>
        <v>43</v>
      </c>
    </row>
    <row r="2258" spans="1:17" x14ac:dyDescent="0.3">
      <c r="A2258" s="11" t="s">
        <v>101</v>
      </c>
      <c r="B2258" s="12" t="s">
        <v>8235</v>
      </c>
      <c r="C2258">
        <f>VLOOKUP(A2258,table2!A2258:J4592,2,FALSE)</f>
        <v>34.4</v>
      </c>
      <c r="D2258">
        <f>VLOOKUP(A2258,table2!A2258:J4592,3,FALSE)</f>
        <v>5.7</v>
      </c>
      <c r="E2258" t="str">
        <f>VLOOKUP(A2258,table2!A2258:J4592,4,FALSE)</f>
        <v>No</v>
      </c>
      <c r="F2258" t="str">
        <f>VLOOKUP(A2258,table2!A2258:J4592,5,FALSE)</f>
        <v>No</v>
      </c>
      <c r="G2258" t="str">
        <f>VLOOKUP(A2258,table2!A2258:J4592,6,FALSE)</f>
        <v>Yes</v>
      </c>
      <c r="H2258" s="26">
        <f>VLOOKUP(A2258,table2!A2258:J4592,7,FALSE)</f>
        <v>1</v>
      </c>
      <c r="I2258" t="str">
        <f>VLOOKUP(A2258,table2!A2258:J4592,8,FALSE)</f>
        <v>No</v>
      </c>
      <c r="J2258" t="str">
        <f>VLOOKUP(A2258,table2!A2258:J4592,9,FALSE)</f>
        <v>OBESITY</v>
      </c>
      <c r="K2258" t="str">
        <f>VLOOKUP(A2258,table2!A2258:J4592,10,FALSE)</f>
        <v>PREDIABETES</v>
      </c>
      <c r="L2258" s="22">
        <f>VLOOKUP(A2258,table3__3[],4,FALSE)</f>
        <v>41097</v>
      </c>
      <c r="M2258" s="22" t="str">
        <f>VLOOKUP(A2258,table3__3[],5,FALSE)</f>
        <v>tier - 1</v>
      </c>
      <c r="N2258" t="str">
        <f>VLOOKUP(A2258,table3__3[],6,)</f>
        <v>tier - 3</v>
      </c>
      <c r="O2258" t="str">
        <f>VLOOKUP(A2258,table3__3[],7,FALSE)</f>
        <v>R1016</v>
      </c>
      <c r="P2258" s="8">
        <f>VLOOKUP(A2258,table3__3[],8,FALSE)</f>
        <v>50</v>
      </c>
      <c r="Q2258">
        <f>VLOOKUP(A2257,table3__3[],8,)</f>
        <v>50</v>
      </c>
    </row>
    <row r="2259" spans="1:17" x14ac:dyDescent="0.3">
      <c r="A2259" s="13" t="s">
        <v>100</v>
      </c>
      <c r="B2259" s="14" t="s">
        <v>8237</v>
      </c>
      <c r="C2259">
        <f>VLOOKUP(A2259,table2!A2259:J4593,2,FALSE)</f>
        <v>34.1</v>
      </c>
      <c r="D2259">
        <f>VLOOKUP(A2259,table2!A2259:J4593,3,FALSE)</f>
        <v>4.13</v>
      </c>
      <c r="E2259" t="str">
        <f>VLOOKUP(A2259,table2!A2259:J4593,4,FALSE)</f>
        <v>No</v>
      </c>
      <c r="F2259" t="str">
        <f>VLOOKUP(A2259,table2!A2259:J4593,5,FALSE)</f>
        <v>No</v>
      </c>
      <c r="G2259" t="str">
        <f>VLOOKUP(A2259,table2!A2259:J4593,6,FALSE)</f>
        <v>Yes</v>
      </c>
      <c r="H2259" s="26">
        <f>VLOOKUP(A2259,table2!A2259:J4593,7,FALSE)</f>
        <v>1</v>
      </c>
      <c r="I2259" t="str">
        <f>VLOOKUP(A2259,table2!A2259:J4593,8,FALSE)</f>
        <v>No</v>
      </c>
      <c r="J2259" t="str">
        <f>VLOOKUP(A2259,table2!A2259:J4593,9,FALSE)</f>
        <v>OBESITY</v>
      </c>
      <c r="K2259" t="str">
        <f>VLOOKUP(A2259,table2!A2259:J4593,10,FALSE)</f>
        <v>NORMAL</v>
      </c>
      <c r="L2259" s="22">
        <f>VLOOKUP(A2259,table3__3[],4,FALSE)</f>
        <v>41192</v>
      </c>
      <c r="M2259" s="22" t="str">
        <f>VLOOKUP(A2259,table3__3[],5,FALSE)</f>
        <v>tier - 1</v>
      </c>
      <c r="N2259" t="str">
        <f>VLOOKUP(A2259,table3__3[],6,)</f>
        <v>tier - 2</v>
      </c>
      <c r="O2259" t="str">
        <f>VLOOKUP(A2259,table3__3[],7,FALSE)</f>
        <v>R1011</v>
      </c>
      <c r="P2259" s="8">
        <f>VLOOKUP(A2259,table3__3[],8,FALSE)</f>
        <v>53</v>
      </c>
      <c r="Q2259">
        <f>VLOOKUP(A2258,table3__3[],8,)</f>
        <v>50</v>
      </c>
    </row>
    <row r="2260" spans="1:17" x14ac:dyDescent="0.3">
      <c r="A2260" s="11" t="s">
        <v>99</v>
      </c>
      <c r="B2260" s="12" t="s">
        <v>8239</v>
      </c>
      <c r="C2260">
        <f>VLOOKUP(A2260,table2!A2260:J4594,2,FALSE)</f>
        <v>30.4</v>
      </c>
      <c r="D2260">
        <f>VLOOKUP(A2260,table2!A2260:J4594,3,FALSE)</f>
        <v>4.7699999999999996</v>
      </c>
      <c r="E2260" t="str">
        <f>VLOOKUP(A2260,table2!A2260:J4594,4,FALSE)</f>
        <v>No</v>
      </c>
      <c r="F2260" t="str">
        <f>VLOOKUP(A2260,table2!A2260:J4594,5,FALSE)</f>
        <v>No</v>
      </c>
      <c r="G2260" t="str">
        <f>VLOOKUP(A2260,table2!A2260:J4594,6,FALSE)</f>
        <v>Yes</v>
      </c>
      <c r="H2260" s="26">
        <f>VLOOKUP(A2260,table2!A2260:J4594,7,FALSE)</f>
        <v>1</v>
      </c>
      <c r="I2260" t="str">
        <f>VLOOKUP(A2260,table2!A2260:J4594,8,FALSE)</f>
        <v>No</v>
      </c>
      <c r="J2260" t="str">
        <f>VLOOKUP(A2260,table2!A2260:J4594,9,FALSE)</f>
        <v>OBESITY</v>
      </c>
      <c r="K2260" t="str">
        <f>VLOOKUP(A2260,table2!A2260:J4594,10,FALSE)</f>
        <v>NORMAL</v>
      </c>
      <c r="L2260" s="22">
        <f>VLOOKUP(A2260,table3__3[],4,FALSE)</f>
        <v>41250</v>
      </c>
      <c r="M2260" s="22" t="str">
        <f>VLOOKUP(A2260,table3__3[],5,FALSE)</f>
        <v>tier - 1</v>
      </c>
      <c r="N2260" t="str">
        <f>VLOOKUP(A2260,table3__3[],6,)</f>
        <v>tier - 3</v>
      </c>
      <c r="O2260" t="str">
        <f>VLOOKUP(A2260,table3__3[],7,FALSE)</f>
        <v>R1011</v>
      </c>
      <c r="P2260" s="8">
        <f>VLOOKUP(A2260,table3__3[],8,FALSE)</f>
        <v>59</v>
      </c>
      <c r="Q2260">
        <f>VLOOKUP(A2259,table3__3[],8,)</f>
        <v>53</v>
      </c>
    </row>
    <row r="2261" spans="1:17" x14ac:dyDescent="0.3">
      <c r="A2261" s="13" t="s">
        <v>98</v>
      </c>
      <c r="B2261" s="14" t="s">
        <v>8241</v>
      </c>
      <c r="C2261">
        <f>VLOOKUP(A2261,table2!A2261:J4595,2,FALSE)</f>
        <v>28.7</v>
      </c>
      <c r="D2261">
        <f>VLOOKUP(A2261,table2!A2261:J4595,3,FALSE)</f>
        <v>4.99</v>
      </c>
      <c r="E2261" t="str">
        <f>VLOOKUP(A2261,table2!A2261:J4595,4,FALSE)</f>
        <v>No</v>
      </c>
      <c r="F2261" t="str">
        <f>VLOOKUP(A2261,table2!A2261:J4595,5,FALSE)</f>
        <v>No</v>
      </c>
      <c r="G2261" t="str">
        <f>VLOOKUP(A2261,table2!A2261:J4595,6,FALSE)</f>
        <v>Yes</v>
      </c>
      <c r="H2261" s="26">
        <f>VLOOKUP(A2261,table2!A2261:J4595,7,FALSE)</f>
        <v>1</v>
      </c>
      <c r="I2261" t="str">
        <f>VLOOKUP(A2261,table2!A2261:J4595,8,FALSE)</f>
        <v>No</v>
      </c>
      <c r="J2261" t="str">
        <f>VLOOKUP(A2261,table2!A2261:J4595,9,FALSE)</f>
        <v>OVER WEIGHT</v>
      </c>
      <c r="K2261" t="str">
        <f>VLOOKUP(A2261,table2!A2261:J4595,10,FALSE)</f>
        <v>NORMAL</v>
      </c>
      <c r="L2261" s="22">
        <f>VLOOKUP(A2261,table3__3[],4,FALSE)</f>
        <v>41272</v>
      </c>
      <c r="M2261" s="22" t="str">
        <f>VLOOKUP(A2261,table3__3[],5,FALSE)</f>
        <v>tier - 1</v>
      </c>
      <c r="N2261" t="str">
        <f>VLOOKUP(A2261,table3__3[],6,)</f>
        <v>tier - 2</v>
      </c>
      <c r="O2261" t="str">
        <f>VLOOKUP(A2261,table3__3[],7,FALSE)</f>
        <v>R1011</v>
      </c>
      <c r="P2261" s="8">
        <f>VLOOKUP(A2261,table3__3[],8,FALSE)</f>
        <v>45</v>
      </c>
      <c r="Q2261">
        <f>VLOOKUP(A2260,table3__3[],8,)</f>
        <v>59</v>
      </c>
    </row>
    <row r="2262" spans="1:17" x14ac:dyDescent="0.3">
      <c r="A2262" s="11" t="s">
        <v>97</v>
      </c>
      <c r="B2262" s="12" t="s">
        <v>8242</v>
      </c>
      <c r="C2262">
        <f>VLOOKUP(A2262,table2!A2262:J4596,2,FALSE)</f>
        <v>17.440000000000001</v>
      </c>
      <c r="D2262">
        <f>VLOOKUP(A2262,table2!A2262:J4596,3,FALSE)</f>
        <v>4.42</v>
      </c>
      <c r="E2262" t="str">
        <f>VLOOKUP(A2262,table2!A2262:J4596,4,FALSE)</f>
        <v>Yes</v>
      </c>
      <c r="F2262" t="str">
        <f>VLOOKUP(A2262,table2!A2262:J4596,5,FALSE)</f>
        <v>No</v>
      </c>
      <c r="G2262" t="str">
        <f>VLOOKUP(A2262,table2!A2262:J4596,6,FALSE)</f>
        <v>Yes</v>
      </c>
      <c r="H2262" s="26">
        <f>VLOOKUP(A2262,table2!A2262:J4596,7,FALSE)</f>
        <v>1</v>
      </c>
      <c r="I2262" t="str">
        <f>VLOOKUP(A2262,table2!A2262:J4596,8,FALSE)</f>
        <v>No</v>
      </c>
      <c r="J2262" t="str">
        <f>VLOOKUP(A2262,table2!A2262:J4596,9,FALSE)</f>
        <v>UNDER WEIGHT</v>
      </c>
      <c r="K2262" t="str">
        <f>VLOOKUP(A2262,table2!A2262:J4596,10,FALSE)</f>
        <v>NORMAL</v>
      </c>
      <c r="L2262" s="22">
        <f>VLOOKUP(A2262,table3__3[],4,FALSE)</f>
        <v>41332</v>
      </c>
      <c r="M2262" s="22" t="str">
        <f>VLOOKUP(A2262,table3__3[],5,FALSE)</f>
        <v>tier - 1</v>
      </c>
      <c r="N2262" t="str">
        <f>VLOOKUP(A2262,table3__3[],6,)</f>
        <v>tier - 2</v>
      </c>
      <c r="O2262" t="str">
        <f>VLOOKUP(A2262,table3__3[],7,FALSE)</f>
        <v>R1011</v>
      </c>
      <c r="P2262" s="8">
        <f>VLOOKUP(A2262,table3__3[],8,FALSE)</f>
        <v>58</v>
      </c>
      <c r="Q2262">
        <f>VLOOKUP(A2261,table3__3[],8,)</f>
        <v>45</v>
      </c>
    </row>
    <row r="2263" spans="1:17" x14ac:dyDescent="0.3">
      <c r="A2263" s="13" t="s">
        <v>96</v>
      </c>
      <c r="B2263" s="14" t="s">
        <v>8243</v>
      </c>
      <c r="C2263">
        <f>VLOOKUP(A2263,table2!A2263:J4597,2,FALSE)</f>
        <v>27.6</v>
      </c>
      <c r="D2263">
        <f>VLOOKUP(A2263,table2!A2263:J4597,3,FALSE)</f>
        <v>4.01</v>
      </c>
      <c r="E2263" t="str">
        <f>VLOOKUP(A2263,table2!A2263:J4597,4,FALSE)</f>
        <v>No</v>
      </c>
      <c r="F2263" t="str">
        <f>VLOOKUP(A2263,table2!A2263:J4597,5,FALSE)</f>
        <v>No</v>
      </c>
      <c r="G2263" t="str">
        <f>VLOOKUP(A2263,table2!A2263:J4597,6,FALSE)</f>
        <v>Yes</v>
      </c>
      <c r="H2263" s="26">
        <f>VLOOKUP(A2263,table2!A2263:J4597,7,FALSE)</f>
        <v>1</v>
      </c>
      <c r="I2263" t="str">
        <f>VLOOKUP(A2263,table2!A2263:J4597,8,FALSE)</f>
        <v>No</v>
      </c>
      <c r="J2263" t="str">
        <f>VLOOKUP(A2263,table2!A2263:J4597,9,FALSE)</f>
        <v>OVER WEIGHT</v>
      </c>
      <c r="K2263" t="str">
        <f>VLOOKUP(A2263,table2!A2263:J4597,10,FALSE)</f>
        <v>NORMAL</v>
      </c>
      <c r="L2263" s="22">
        <f>VLOOKUP(A2263,table3__3[],4,FALSE)</f>
        <v>41352</v>
      </c>
      <c r="M2263" s="22" t="str">
        <f>VLOOKUP(A2263,table3__3[],5,FALSE)</f>
        <v>tier - 1</v>
      </c>
      <c r="N2263" t="str">
        <f>VLOOKUP(A2263,table3__3[],6,)</f>
        <v>tier - 2</v>
      </c>
      <c r="O2263" t="str">
        <f>VLOOKUP(A2263,table3__3[],7,FALSE)</f>
        <v>R1011</v>
      </c>
      <c r="P2263" s="8">
        <f>VLOOKUP(A2263,table3__3[],8,FALSE)</f>
        <v>51</v>
      </c>
      <c r="Q2263">
        <f>VLOOKUP(A2262,table3__3[],8,)</f>
        <v>58</v>
      </c>
    </row>
    <row r="2264" spans="1:17" x14ac:dyDescent="0.3">
      <c r="A2264" s="11" t="s">
        <v>95</v>
      </c>
      <c r="B2264" s="12" t="s">
        <v>8244</v>
      </c>
      <c r="C2264">
        <f>VLOOKUP(A2264,table2!A2264:J4598,2,FALSE)</f>
        <v>20.7</v>
      </c>
      <c r="D2264">
        <f>VLOOKUP(A2264,table2!A2264:J4598,3,FALSE)</f>
        <v>4.49</v>
      </c>
      <c r="E2264" t="str">
        <f>VLOOKUP(A2264,table2!A2264:J4598,4,FALSE)</f>
        <v>No</v>
      </c>
      <c r="F2264" t="str">
        <f>VLOOKUP(A2264,table2!A2264:J4598,5,FALSE)</f>
        <v>No</v>
      </c>
      <c r="G2264" t="str">
        <f>VLOOKUP(A2264,table2!A2264:J4598,6,FALSE)</f>
        <v>Yes</v>
      </c>
      <c r="H2264" s="26">
        <f>VLOOKUP(A2264,table2!A2264:J4598,7,FALSE)</f>
        <v>1</v>
      </c>
      <c r="I2264" t="str">
        <f>VLOOKUP(A2264,table2!A2264:J4598,8,FALSE)</f>
        <v>No</v>
      </c>
      <c r="J2264" t="str">
        <f>VLOOKUP(A2264,table2!A2264:J4598,9,FALSE)</f>
        <v>NORMAL WEIGHT</v>
      </c>
      <c r="K2264" t="str">
        <f>VLOOKUP(A2264,table2!A2264:J4598,10,FALSE)</f>
        <v>NORMAL</v>
      </c>
      <c r="L2264" s="22">
        <f>VLOOKUP(A2264,table3__3[],4,FALSE)</f>
        <v>41505</v>
      </c>
      <c r="M2264" s="22" t="str">
        <f>VLOOKUP(A2264,table3__3[],5,FALSE)</f>
        <v>tier - 1</v>
      </c>
      <c r="N2264" t="str">
        <f>VLOOKUP(A2264,table3__3[],6,)</f>
        <v>tier - 2</v>
      </c>
      <c r="O2264" t="str">
        <f>VLOOKUP(A2264,table3__3[],7,FALSE)</f>
        <v>R1011</v>
      </c>
      <c r="P2264" s="8">
        <f>VLOOKUP(A2264,table3__3[],8,FALSE)</f>
        <v>55</v>
      </c>
      <c r="Q2264">
        <f>VLOOKUP(A2263,table3__3[],8,)</f>
        <v>51</v>
      </c>
    </row>
    <row r="2265" spans="1:17" x14ac:dyDescent="0.3">
      <c r="A2265" s="13" t="s">
        <v>94</v>
      </c>
      <c r="B2265" s="14" t="s">
        <v>8245</v>
      </c>
      <c r="C2265">
        <f>VLOOKUP(A2265,table2!A2265:J4599,2,FALSE)</f>
        <v>20.3</v>
      </c>
      <c r="D2265">
        <f>VLOOKUP(A2265,table2!A2265:J4599,3,FALSE)</f>
        <v>6.37</v>
      </c>
      <c r="E2265" t="str">
        <f>VLOOKUP(A2265,table2!A2265:J4599,4,FALSE)</f>
        <v>No</v>
      </c>
      <c r="F2265" t="str">
        <f>VLOOKUP(A2265,table2!A2265:J4599,5,FALSE)</f>
        <v>No</v>
      </c>
      <c r="G2265" t="str">
        <f>VLOOKUP(A2265,table2!A2265:J4599,6,FALSE)</f>
        <v>Yes</v>
      </c>
      <c r="H2265" s="26">
        <f>VLOOKUP(A2265,table2!A2265:J4599,7,FALSE)</f>
        <v>1</v>
      </c>
      <c r="I2265" t="str">
        <f>VLOOKUP(A2265,table2!A2265:J4599,8,FALSE)</f>
        <v>No</v>
      </c>
      <c r="J2265" t="str">
        <f>VLOOKUP(A2265,table2!A2265:J4599,9,FALSE)</f>
        <v>NORMAL WEIGHT</v>
      </c>
      <c r="K2265" t="str">
        <f>VLOOKUP(A2265,table2!A2265:J4599,10,FALSE)</f>
        <v>PREDIABETES</v>
      </c>
      <c r="L2265" s="22">
        <f>VLOOKUP(A2265,table3__3[],4,FALSE)</f>
        <v>41636</v>
      </c>
      <c r="M2265" s="22" t="str">
        <f>VLOOKUP(A2265,table3__3[],5,FALSE)</f>
        <v>tier - 1</v>
      </c>
      <c r="N2265" t="str">
        <f>VLOOKUP(A2265,table3__3[],6,)</f>
        <v>tier - 1</v>
      </c>
      <c r="O2265" t="str">
        <f>VLOOKUP(A2265,table3__3[],7,FALSE)</f>
        <v>R1011</v>
      </c>
      <c r="P2265" s="8">
        <f>VLOOKUP(A2265,table3__3[],8,FALSE)</f>
        <v>48</v>
      </c>
      <c r="Q2265">
        <f>VLOOKUP(A2264,table3__3[],8,)</f>
        <v>55</v>
      </c>
    </row>
    <row r="2266" spans="1:17" x14ac:dyDescent="0.3">
      <c r="A2266" s="11" t="s">
        <v>93</v>
      </c>
      <c r="B2266" s="12" t="s">
        <v>7393</v>
      </c>
      <c r="C2266">
        <f>VLOOKUP(A2266,table2!A2266:J4600,2,FALSE)</f>
        <v>19.8</v>
      </c>
      <c r="D2266">
        <f>VLOOKUP(A2266,table2!A2266:J4600,3,FALSE)</f>
        <v>5.12</v>
      </c>
      <c r="E2266" t="str">
        <f>VLOOKUP(A2266,table2!A2266:J4600,4,FALSE)</f>
        <v>No</v>
      </c>
      <c r="F2266" t="str">
        <f>VLOOKUP(A2266,table2!A2266:J4600,5,FALSE)</f>
        <v>No</v>
      </c>
      <c r="G2266" t="str">
        <f>VLOOKUP(A2266,table2!A2266:J4600,6,FALSE)</f>
        <v>Yes</v>
      </c>
      <c r="H2266" s="26">
        <f>VLOOKUP(A2266,table2!A2266:J4600,7,FALSE)</f>
        <v>1</v>
      </c>
      <c r="I2266" t="str">
        <f>VLOOKUP(A2266,table2!A2266:J4600,8,FALSE)</f>
        <v>No</v>
      </c>
      <c r="J2266" t="str">
        <f>VLOOKUP(A2266,table2!A2266:J4600,9,FALSE)</f>
        <v>NORMAL WEIGHT</v>
      </c>
      <c r="K2266" t="str">
        <f>VLOOKUP(A2266,table2!A2266:J4600,10,FALSE)</f>
        <v>NORMAL</v>
      </c>
      <c r="L2266" s="22">
        <f>VLOOKUP(A2266,table3__3[],4,FALSE)</f>
        <v>41662</v>
      </c>
      <c r="M2266" s="22" t="str">
        <f>VLOOKUP(A2266,table3__3[],5,FALSE)</f>
        <v>tier - 1</v>
      </c>
      <c r="N2266" t="str">
        <f>VLOOKUP(A2266,table3__3[],6,)</f>
        <v>tier - 3</v>
      </c>
      <c r="O2266" t="str">
        <f>VLOOKUP(A2266,table3__3[],7,FALSE)</f>
        <v>R1011</v>
      </c>
      <c r="P2266" s="8">
        <f>VLOOKUP(A2266,table3__3[],8,FALSE)</f>
        <v>46</v>
      </c>
      <c r="Q2266">
        <f>VLOOKUP(A2265,table3__3[],8,)</f>
        <v>48</v>
      </c>
    </row>
    <row r="2267" spans="1:17" x14ac:dyDescent="0.3">
      <c r="A2267" s="13" t="s">
        <v>92</v>
      </c>
      <c r="B2267" s="14" t="s">
        <v>8247</v>
      </c>
      <c r="C2267">
        <f>VLOOKUP(A2267,table2!A2267:J4601,2,FALSE)</f>
        <v>21.87</v>
      </c>
      <c r="D2267">
        <f>VLOOKUP(A2267,table2!A2267:J4601,3,FALSE)</f>
        <v>8.59</v>
      </c>
      <c r="E2267" t="str">
        <f>VLOOKUP(A2267,table2!A2267:J4601,4,FALSE)</f>
        <v>No</v>
      </c>
      <c r="F2267" t="str">
        <f>VLOOKUP(A2267,table2!A2267:J4601,5,FALSE)</f>
        <v>No</v>
      </c>
      <c r="G2267" t="str">
        <f>VLOOKUP(A2267,table2!A2267:J4601,6,FALSE)</f>
        <v>No</v>
      </c>
      <c r="H2267" s="26">
        <f>VLOOKUP(A2267,table2!A2267:J4601,7,FALSE)</f>
        <v>0</v>
      </c>
      <c r="I2267" t="str">
        <f>VLOOKUP(A2267,table2!A2267:J4601,8,FALSE)</f>
        <v>No</v>
      </c>
      <c r="J2267" t="str">
        <f>VLOOKUP(A2267,table2!A2267:J4601,9,FALSE)</f>
        <v>NORMAL WEIGHT</v>
      </c>
      <c r="K2267" t="str">
        <f>VLOOKUP(A2267,table2!A2267:J4601,10,FALSE)</f>
        <v>DIABETES</v>
      </c>
      <c r="L2267" s="22">
        <f>VLOOKUP(A2267,table3__3[],4,FALSE)</f>
        <v>41676</v>
      </c>
      <c r="M2267" s="22" t="str">
        <f>VLOOKUP(A2267,table3__3[],5,FALSE)</f>
        <v>tier - 1</v>
      </c>
      <c r="N2267" t="str">
        <f>VLOOKUP(A2267,table3__3[],6,)</f>
        <v>tier - 2</v>
      </c>
      <c r="O2267" t="str">
        <f>VLOOKUP(A2267,table3__3[],7,FALSE)</f>
        <v>R1013</v>
      </c>
      <c r="P2267" s="8">
        <f>VLOOKUP(A2267,table3__3[],8,FALSE)</f>
        <v>47</v>
      </c>
      <c r="Q2267">
        <f>VLOOKUP(A2266,table3__3[],8,)</f>
        <v>46</v>
      </c>
    </row>
    <row r="2268" spans="1:17" x14ac:dyDescent="0.3">
      <c r="A2268" s="11" t="s">
        <v>91</v>
      </c>
      <c r="B2268" s="12" t="s">
        <v>8248</v>
      </c>
      <c r="C2268">
        <f>VLOOKUP(A2268,table2!A2268:J4602,2,FALSE)</f>
        <v>16.600000000000001</v>
      </c>
      <c r="D2268">
        <f>VLOOKUP(A2268,table2!A2268:J4602,3,FALSE)</f>
        <v>5.87</v>
      </c>
      <c r="E2268" t="str">
        <f>VLOOKUP(A2268,table2!A2268:J4602,4,FALSE)</f>
        <v>No</v>
      </c>
      <c r="F2268" t="str">
        <f>VLOOKUP(A2268,table2!A2268:J4602,5,FALSE)</f>
        <v>No</v>
      </c>
      <c r="G2268" t="str">
        <f>VLOOKUP(A2268,table2!A2268:J4602,6,FALSE)</f>
        <v>No</v>
      </c>
      <c r="H2268" s="26">
        <f>VLOOKUP(A2268,table2!A2268:J4602,7,FALSE)</f>
        <v>1</v>
      </c>
      <c r="I2268" t="str">
        <f>VLOOKUP(A2268,table2!A2268:J4602,8,FALSE)</f>
        <v>No</v>
      </c>
      <c r="J2268" t="str">
        <f>VLOOKUP(A2268,table2!A2268:J4602,9,FALSE)</f>
        <v>UNDER WEIGHT</v>
      </c>
      <c r="K2268" t="str">
        <f>VLOOKUP(A2268,table2!A2268:J4602,10,FALSE)</f>
        <v>PREDIABETES</v>
      </c>
      <c r="L2268" s="22">
        <f>VLOOKUP(A2268,table3__3[],4,FALSE)</f>
        <v>41682</v>
      </c>
      <c r="M2268" s="22" t="str">
        <f>VLOOKUP(A2268,table3__3[],5,FALSE)</f>
        <v>tier - 1</v>
      </c>
      <c r="N2268" t="str">
        <f>VLOOKUP(A2268,table3__3[],6,)</f>
        <v>tier - 1</v>
      </c>
      <c r="O2268" t="str">
        <f>VLOOKUP(A2268,table3__3[],7,FALSE)</f>
        <v>R1011</v>
      </c>
      <c r="P2268" s="8">
        <f>VLOOKUP(A2268,table3__3[],8,FALSE)</f>
        <v>47</v>
      </c>
      <c r="Q2268">
        <f>VLOOKUP(A2267,table3__3[],8,)</f>
        <v>47</v>
      </c>
    </row>
    <row r="2269" spans="1:17" x14ac:dyDescent="0.3">
      <c r="A2269" s="13" t="s">
        <v>90</v>
      </c>
      <c r="B2269" s="14" t="s">
        <v>8249</v>
      </c>
      <c r="C2269">
        <f>VLOOKUP(A2269,table2!A2269:J4603,2,FALSE)</f>
        <v>21.98</v>
      </c>
      <c r="D2269">
        <f>VLOOKUP(A2269,table2!A2269:J4603,3,FALSE)</f>
        <v>7.03</v>
      </c>
      <c r="E2269" t="str">
        <f>VLOOKUP(A2269,table2!A2269:J4603,4,FALSE)</f>
        <v>No</v>
      </c>
      <c r="F2269" t="str">
        <f>VLOOKUP(A2269,table2!A2269:J4603,5,FALSE)</f>
        <v>No</v>
      </c>
      <c r="G2269" t="str">
        <f>VLOOKUP(A2269,table2!A2269:J4603,6,FALSE)</f>
        <v>No</v>
      </c>
      <c r="H2269" s="26">
        <f>VLOOKUP(A2269,table2!A2269:J4603,7,FALSE)</f>
        <v>0</v>
      </c>
      <c r="I2269" t="str">
        <f>VLOOKUP(A2269,table2!A2269:J4603,8,FALSE)</f>
        <v>No</v>
      </c>
      <c r="J2269" t="str">
        <f>VLOOKUP(A2269,table2!A2269:J4603,9,FALSE)</f>
        <v>NORMAL WEIGHT</v>
      </c>
      <c r="K2269" t="str">
        <f>VLOOKUP(A2269,table2!A2269:J4603,10,FALSE)</f>
        <v>DIABETES</v>
      </c>
      <c r="L2269" s="22">
        <f>VLOOKUP(A2269,table3__3[],4,FALSE)</f>
        <v>41795</v>
      </c>
      <c r="M2269" s="22" t="str">
        <f>VLOOKUP(A2269,table3__3[],5,FALSE)</f>
        <v>tier - 1</v>
      </c>
      <c r="N2269" t="str">
        <f>VLOOKUP(A2269,table3__3[],6,)</f>
        <v>tier - 3</v>
      </c>
      <c r="O2269" t="str">
        <f>VLOOKUP(A2269,table3__3[],7,FALSE)</f>
        <v>R1011</v>
      </c>
      <c r="P2269" s="8">
        <f>VLOOKUP(A2269,table3__3[],8,FALSE)</f>
        <v>60</v>
      </c>
      <c r="Q2269">
        <f>VLOOKUP(A2268,table3__3[],8,)</f>
        <v>47</v>
      </c>
    </row>
    <row r="2270" spans="1:17" x14ac:dyDescent="0.3">
      <c r="A2270" s="11" t="s">
        <v>89</v>
      </c>
      <c r="B2270" s="12" t="s">
        <v>4990</v>
      </c>
      <c r="C2270">
        <f>VLOOKUP(A2270,table2!A2270:J4604,2,FALSE)</f>
        <v>19.7</v>
      </c>
      <c r="D2270">
        <f>VLOOKUP(A2270,table2!A2270:J4604,3,FALSE)</f>
        <v>5.51</v>
      </c>
      <c r="E2270" t="str">
        <f>VLOOKUP(A2270,table2!A2270:J4604,4,FALSE)</f>
        <v>No</v>
      </c>
      <c r="F2270" t="str">
        <f>VLOOKUP(A2270,table2!A2270:J4604,5,FALSE)</f>
        <v>No</v>
      </c>
      <c r="G2270" t="str">
        <f>VLOOKUP(A2270,table2!A2270:J4604,6,FALSE)</f>
        <v>No</v>
      </c>
      <c r="H2270" s="26">
        <f>VLOOKUP(A2270,table2!A2270:J4604,7,FALSE)</f>
        <v>1</v>
      </c>
      <c r="I2270" t="str">
        <f>VLOOKUP(A2270,table2!A2270:J4604,8,FALSE)</f>
        <v>No</v>
      </c>
      <c r="J2270" t="str">
        <f>VLOOKUP(A2270,table2!A2270:J4604,9,FALSE)</f>
        <v>NORMAL WEIGHT</v>
      </c>
      <c r="K2270" t="str">
        <f>VLOOKUP(A2270,table2!A2270:J4604,10,FALSE)</f>
        <v>NORMAL</v>
      </c>
      <c r="L2270" s="22">
        <f>VLOOKUP(A2270,table3__3[],4,FALSE)</f>
        <v>41887</v>
      </c>
      <c r="M2270" s="22" t="str">
        <f>VLOOKUP(A2270,table3__3[],5,FALSE)</f>
        <v>tier - 1</v>
      </c>
      <c r="N2270" t="str">
        <f>VLOOKUP(A2270,table3__3[],6,)</f>
        <v>tier - 3</v>
      </c>
      <c r="O2270" t="str">
        <f>VLOOKUP(A2270,table3__3[],7,FALSE)</f>
        <v>R1011</v>
      </c>
      <c r="P2270" s="8">
        <f>VLOOKUP(A2270,table3__3[],8,FALSE)</f>
        <v>56</v>
      </c>
      <c r="Q2270">
        <f>VLOOKUP(A2269,table3__3[],8,)</f>
        <v>60</v>
      </c>
    </row>
    <row r="2271" spans="1:17" x14ac:dyDescent="0.3">
      <c r="A2271" s="13" t="s">
        <v>88</v>
      </c>
      <c r="B2271" s="14" t="s">
        <v>5778</v>
      </c>
      <c r="C2271">
        <f>VLOOKUP(A2271,table2!A2271:J4605,2,FALSE)</f>
        <v>19.21</v>
      </c>
      <c r="D2271">
        <f>VLOOKUP(A2271,table2!A2271:J4605,3,FALSE)</f>
        <v>4.76</v>
      </c>
      <c r="E2271" t="str">
        <f>VLOOKUP(A2271,table2!A2271:J4605,4,FALSE)</f>
        <v>No</v>
      </c>
      <c r="F2271" t="str">
        <f>VLOOKUP(A2271,table2!A2271:J4605,5,FALSE)</f>
        <v>Yes</v>
      </c>
      <c r="G2271" t="str">
        <f>VLOOKUP(A2271,table2!A2271:J4605,6,FALSE)</f>
        <v>No</v>
      </c>
      <c r="H2271" s="26">
        <f>VLOOKUP(A2271,table2!A2271:J4605,7,FALSE)</f>
        <v>1</v>
      </c>
      <c r="I2271" t="str">
        <f>VLOOKUP(A2271,table2!A2271:J4605,8,FALSE)</f>
        <v>No</v>
      </c>
      <c r="J2271" t="str">
        <f>VLOOKUP(A2271,table2!A2271:J4605,9,FALSE)</f>
        <v>NORMAL WEIGHT</v>
      </c>
      <c r="K2271" t="str">
        <f>VLOOKUP(A2271,table2!A2271:J4605,10,FALSE)</f>
        <v>NORMAL</v>
      </c>
      <c r="L2271" s="22">
        <f>VLOOKUP(A2271,table3__3[],4,FALSE)</f>
        <v>41919</v>
      </c>
      <c r="M2271" s="22" t="str">
        <f>VLOOKUP(A2271,table3__3[],5,FALSE)</f>
        <v>tier - 1</v>
      </c>
      <c r="N2271" t="str">
        <f>VLOOKUP(A2271,table3__3[],6,)</f>
        <v>tier - 1</v>
      </c>
      <c r="O2271" t="str">
        <f>VLOOKUP(A2271,table3__3[],7,FALSE)</f>
        <v>R1016</v>
      </c>
      <c r="P2271" s="8">
        <f>VLOOKUP(A2271,table3__3[],8,FALSE)</f>
        <v>51</v>
      </c>
      <c r="Q2271">
        <f>VLOOKUP(A2270,table3__3[],8,)</f>
        <v>56</v>
      </c>
    </row>
    <row r="2272" spans="1:17" x14ac:dyDescent="0.3">
      <c r="A2272" s="11" t="s">
        <v>87</v>
      </c>
      <c r="B2272" s="12" t="s">
        <v>8252</v>
      </c>
      <c r="C2272">
        <f>VLOOKUP(A2272,table2!A2272:J4606,2,FALSE)</f>
        <v>19.3</v>
      </c>
      <c r="D2272">
        <f>VLOOKUP(A2272,table2!A2272:J4606,3,FALSE)</f>
        <v>4.7</v>
      </c>
      <c r="E2272" t="str">
        <f>VLOOKUP(A2272,table2!A2272:J4606,4,FALSE)</f>
        <v>No</v>
      </c>
      <c r="F2272" t="str">
        <f>VLOOKUP(A2272,table2!A2272:J4606,5,FALSE)</f>
        <v>Yes</v>
      </c>
      <c r="G2272" t="str">
        <f>VLOOKUP(A2272,table2!A2272:J4606,6,FALSE)</f>
        <v>No</v>
      </c>
      <c r="H2272" s="26">
        <f>VLOOKUP(A2272,table2!A2272:J4606,7,FALSE)</f>
        <v>1</v>
      </c>
      <c r="I2272" t="str">
        <f>VLOOKUP(A2272,table2!A2272:J4606,8,FALSE)</f>
        <v>No</v>
      </c>
      <c r="J2272" t="str">
        <f>VLOOKUP(A2272,table2!A2272:J4606,9,FALSE)</f>
        <v>NORMAL WEIGHT</v>
      </c>
      <c r="K2272" t="str">
        <f>VLOOKUP(A2272,table2!A2272:J4606,10,FALSE)</f>
        <v>NORMAL</v>
      </c>
      <c r="L2272" s="22">
        <f>VLOOKUP(A2272,table3__3[],4,FALSE)</f>
        <v>41949</v>
      </c>
      <c r="M2272" s="22" t="str">
        <f>VLOOKUP(A2272,table3__3[],5,FALSE)</f>
        <v>tier - 1</v>
      </c>
      <c r="N2272" t="str">
        <f>VLOOKUP(A2272,table3__3[],6,)</f>
        <v>tier - 1</v>
      </c>
      <c r="O2272" t="str">
        <f>VLOOKUP(A2272,table3__3[],7,FALSE)</f>
        <v>R1013</v>
      </c>
      <c r="P2272" s="8">
        <f>VLOOKUP(A2272,table3__3[],8,FALSE)</f>
        <v>38</v>
      </c>
      <c r="Q2272">
        <f>VLOOKUP(A2271,table3__3[],8,)</f>
        <v>51</v>
      </c>
    </row>
    <row r="2273" spans="1:17" x14ac:dyDescent="0.3">
      <c r="A2273" s="13" t="s">
        <v>86</v>
      </c>
      <c r="B2273" s="14" t="s">
        <v>8254</v>
      </c>
      <c r="C2273">
        <f>VLOOKUP(A2273,table2!A2273:J4607,2,FALSE)</f>
        <v>16.22</v>
      </c>
      <c r="D2273">
        <f>VLOOKUP(A2273,table2!A2273:J4607,3,FALSE)</f>
        <v>6.21</v>
      </c>
      <c r="E2273" t="str">
        <f>VLOOKUP(A2273,table2!A2273:J4607,4,FALSE)</f>
        <v>Yes</v>
      </c>
      <c r="F2273" t="str">
        <f>VLOOKUP(A2273,table2!A2273:J4607,5,FALSE)</f>
        <v>No</v>
      </c>
      <c r="G2273" t="str">
        <f>VLOOKUP(A2273,table2!A2273:J4607,6,FALSE)</f>
        <v>No</v>
      </c>
      <c r="H2273" s="26">
        <f>VLOOKUP(A2273,table2!A2273:J4607,7,FALSE)</f>
        <v>0</v>
      </c>
      <c r="I2273" t="str">
        <f>VLOOKUP(A2273,table2!A2273:J4607,8,FALSE)</f>
        <v>No</v>
      </c>
      <c r="J2273" t="str">
        <f>VLOOKUP(A2273,table2!A2273:J4607,9,FALSE)</f>
        <v>UNDER WEIGHT</v>
      </c>
      <c r="K2273" t="str">
        <f>VLOOKUP(A2273,table2!A2273:J4607,10,FALSE)</f>
        <v>PREDIABETES</v>
      </c>
      <c r="L2273" s="22">
        <f>VLOOKUP(A2273,table3__3[],4,FALSE)</f>
        <v>42000</v>
      </c>
      <c r="M2273" s="22" t="str">
        <f>VLOOKUP(A2273,table3__3[],5,FALSE)</f>
        <v>tier - 1</v>
      </c>
      <c r="N2273" t="str">
        <f>VLOOKUP(A2273,table3__3[],6,)</f>
        <v>tier - 3</v>
      </c>
      <c r="O2273" t="str">
        <f>VLOOKUP(A2273,table3__3[],7,FALSE)</f>
        <v>R1013</v>
      </c>
      <c r="P2273" s="8">
        <f>VLOOKUP(A2273,table3__3[],8,FALSE)</f>
        <v>54</v>
      </c>
      <c r="Q2273">
        <f>VLOOKUP(A2272,table3__3[],8,)</f>
        <v>38</v>
      </c>
    </row>
    <row r="2274" spans="1:17" x14ac:dyDescent="0.3">
      <c r="A2274" s="11" t="s">
        <v>85</v>
      </c>
      <c r="B2274" s="12" t="s">
        <v>4867</v>
      </c>
      <c r="C2274">
        <f>VLOOKUP(A2274,table2!A2274:J4608,2,FALSE)</f>
        <v>17.12</v>
      </c>
      <c r="D2274">
        <f>VLOOKUP(A2274,table2!A2274:J4608,3,FALSE)</f>
        <v>4.5199999999999996</v>
      </c>
      <c r="E2274" t="str">
        <f>VLOOKUP(A2274,table2!A2274:J4608,4,FALSE)</f>
        <v>No</v>
      </c>
      <c r="F2274" t="str">
        <f>VLOOKUP(A2274,table2!A2274:J4608,5,FALSE)</f>
        <v>Yes</v>
      </c>
      <c r="G2274" t="str">
        <f>VLOOKUP(A2274,table2!A2274:J4608,6,FALSE)</f>
        <v>No</v>
      </c>
      <c r="H2274" s="26">
        <f>VLOOKUP(A2274,table2!A2274:J4608,7,FALSE)</f>
        <v>1</v>
      </c>
      <c r="I2274" t="str">
        <f>VLOOKUP(A2274,table2!A2274:J4608,8,FALSE)</f>
        <v>No</v>
      </c>
      <c r="J2274" t="str">
        <f>VLOOKUP(A2274,table2!A2274:J4608,9,FALSE)</f>
        <v>UNDER WEIGHT</v>
      </c>
      <c r="K2274" t="str">
        <f>VLOOKUP(A2274,table2!A2274:J4608,10,FALSE)</f>
        <v>NORMAL</v>
      </c>
      <c r="L2274" s="22">
        <f>VLOOKUP(A2274,table3__3[],4,FALSE)</f>
        <v>42112</v>
      </c>
      <c r="M2274" s="22" t="str">
        <f>VLOOKUP(A2274,table3__3[],5,FALSE)</f>
        <v>tier - 1</v>
      </c>
      <c r="N2274" t="str">
        <f>VLOOKUP(A2274,table3__3[],6,)</f>
        <v>tier - 1</v>
      </c>
      <c r="O2274" t="str">
        <f>VLOOKUP(A2274,table3__3[],7,FALSE)</f>
        <v>R1024</v>
      </c>
      <c r="P2274" s="8">
        <f>VLOOKUP(A2274,table3__3[],8,FALSE)</f>
        <v>46</v>
      </c>
      <c r="Q2274">
        <f>VLOOKUP(A2273,table3__3[],8,)</f>
        <v>54</v>
      </c>
    </row>
    <row r="2275" spans="1:17" x14ac:dyDescent="0.3">
      <c r="A2275" s="13" t="s">
        <v>84</v>
      </c>
      <c r="B2275" s="14" t="s">
        <v>8257</v>
      </c>
      <c r="C2275">
        <f>VLOOKUP(A2275,table2!A2275:J4609,2,FALSE)</f>
        <v>19.07</v>
      </c>
      <c r="D2275">
        <f>VLOOKUP(A2275,table2!A2275:J4609,3,FALSE)</f>
        <v>5.45</v>
      </c>
      <c r="E2275" t="str">
        <f>VLOOKUP(A2275,table2!A2275:J4609,4,FALSE)</f>
        <v>No</v>
      </c>
      <c r="F2275" t="str">
        <f>VLOOKUP(A2275,table2!A2275:J4609,5,FALSE)</f>
        <v>No</v>
      </c>
      <c r="G2275" t="str">
        <f>VLOOKUP(A2275,table2!A2275:J4609,6,FALSE)</f>
        <v>No</v>
      </c>
      <c r="H2275" s="26">
        <f>VLOOKUP(A2275,table2!A2275:J4609,7,FALSE)</f>
        <v>1</v>
      </c>
      <c r="I2275" t="str">
        <f>VLOOKUP(A2275,table2!A2275:J4609,8,FALSE)</f>
        <v>No</v>
      </c>
      <c r="J2275" t="str">
        <f>VLOOKUP(A2275,table2!A2275:J4609,9,FALSE)</f>
        <v>NORMAL WEIGHT</v>
      </c>
      <c r="K2275" t="str">
        <f>VLOOKUP(A2275,table2!A2275:J4609,10,FALSE)</f>
        <v>NORMAL</v>
      </c>
      <c r="L2275" s="22">
        <f>VLOOKUP(A2275,table3__3[],4,FALSE)</f>
        <v>42112</v>
      </c>
      <c r="M2275" s="22" t="str">
        <f>VLOOKUP(A2275,table3__3[],5,FALSE)</f>
        <v>tier - 1</v>
      </c>
      <c r="N2275" t="str">
        <f>VLOOKUP(A2275,table3__3[],6,)</f>
        <v>tier - 3</v>
      </c>
      <c r="O2275" t="str">
        <f>VLOOKUP(A2275,table3__3[],7,FALSE)</f>
        <v>R1013</v>
      </c>
      <c r="P2275" s="8">
        <f>VLOOKUP(A2275,table3__3[],8,FALSE)</f>
        <v>25</v>
      </c>
      <c r="Q2275">
        <f>VLOOKUP(A2274,table3__3[],8,)</f>
        <v>46</v>
      </c>
    </row>
    <row r="2276" spans="1:17" x14ac:dyDescent="0.3">
      <c r="A2276" s="11" t="s">
        <v>83</v>
      </c>
      <c r="B2276" s="12" t="s">
        <v>8258</v>
      </c>
      <c r="C2276">
        <f>VLOOKUP(A2276,table2!A2276:J4610,2,FALSE)</f>
        <v>15.56</v>
      </c>
      <c r="D2276">
        <f>VLOOKUP(A2276,table2!A2276:J4610,3,FALSE)</f>
        <v>4.42</v>
      </c>
      <c r="E2276" t="str">
        <f>VLOOKUP(A2276,table2!A2276:J4610,4,FALSE)</f>
        <v>No</v>
      </c>
      <c r="F2276" t="str">
        <f>VLOOKUP(A2276,table2!A2276:J4610,5,FALSE)</f>
        <v>No</v>
      </c>
      <c r="G2276" t="str">
        <f>VLOOKUP(A2276,table2!A2276:J4610,6,FALSE)</f>
        <v>No</v>
      </c>
      <c r="H2276" s="26">
        <f>VLOOKUP(A2276,table2!A2276:J4610,7,FALSE)</f>
        <v>0</v>
      </c>
      <c r="I2276" t="str">
        <f>VLOOKUP(A2276,table2!A2276:J4610,8,FALSE)</f>
        <v>No</v>
      </c>
      <c r="J2276" t="str">
        <f>VLOOKUP(A2276,table2!A2276:J4610,9,FALSE)</f>
        <v>UNDER WEIGHT</v>
      </c>
      <c r="K2276" t="str">
        <f>VLOOKUP(A2276,table2!A2276:J4610,10,FALSE)</f>
        <v>NORMAL</v>
      </c>
      <c r="L2276" s="22">
        <f>VLOOKUP(A2276,table3__3[],4,FALSE)</f>
        <v>42125</v>
      </c>
      <c r="M2276" s="22" t="str">
        <f>VLOOKUP(A2276,table3__3[],5,FALSE)</f>
        <v>tier - 1</v>
      </c>
      <c r="N2276" t="str">
        <f>VLOOKUP(A2276,table3__3[],6,)</f>
        <v>tier - 1</v>
      </c>
      <c r="O2276" t="str">
        <f>VLOOKUP(A2276,table3__3[],7,FALSE)</f>
        <v>R1013</v>
      </c>
      <c r="P2276" s="8">
        <f>VLOOKUP(A2276,table3__3[],8,FALSE)</f>
        <v>43</v>
      </c>
      <c r="Q2276">
        <f>VLOOKUP(A2275,table3__3[],8,)</f>
        <v>25</v>
      </c>
    </row>
    <row r="2277" spans="1:17" x14ac:dyDescent="0.3">
      <c r="A2277" s="13" t="s">
        <v>82</v>
      </c>
      <c r="B2277" s="14" t="s">
        <v>8259</v>
      </c>
      <c r="C2277">
        <f>VLOOKUP(A2277,table2!A2277:J4611,2,FALSE)</f>
        <v>22.76</v>
      </c>
      <c r="D2277">
        <f>VLOOKUP(A2277,table2!A2277:J4611,3,FALSE)</f>
        <v>9.44</v>
      </c>
      <c r="E2277" t="str">
        <f>VLOOKUP(A2277,table2!A2277:J4611,4,FALSE)</f>
        <v>No</v>
      </c>
      <c r="F2277" t="str">
        <f>VLOOKUP(A2277,table2!A2277:J4611,5,FALSE)</f>
        <v>No</v>
      </c>
      <c r="G2277" t="str">
        <f>VLOOKUP(A2277,table2!A2277:J4611,6,FALSE)</f>
        <v>No</v>
      </c>
      <c r="H2277" s="26">
        <f>VLOOKUP(A2277,table2!A2277:J4611,7,FALSE)</f>
        <v>0</v>
      </c>
      <c r="I2277" t="str">
        <f>VLOOKUP(A2277,table2!A2277:J4611,8,FALSE)</f>
        <v>No</v>
      </c>
      <c r="J2277" t="str">
        <f>VLOOKUP(A2277,table2!A2277:J4611,9,FALSE)</f>
        <v>NORMAL WEIGHT</v>
      </c>
      <c r="K2277" t="str">
        <f>VLOOKUP(A2277,table2!A2277:J4611,10,FALSE)</f>
        <v>DIABETES</v>
      </c>
      <c r="L2277" s="22">
        <f>VLOOKUP(A2277,table3__3[],4,FALSE)</f>
        <v>42188</v>
      </c>
      <c r="M2277" s="22" t="str">
        <f>VLOOKUP(A2277,table3__3[],5,FALSE)</f>
        <v>tier - 1</v>
      </c>
      <c r="N2277" t="str">
        <f>VLOOKUP(A2277,table3__3[],6,)</f>
        <v>tier - 1</v>
      </c>
      <c r="O2277" t="str">
        <f>VLOOKUP(A2277,table3__3[],7,FALSE)</f>
        <v>R1011</v>
      </c>
      <c r="P2277" s="8">
        <f>VLOOKUP(A2277,table3__3[],8,FALSE)</f>
        <v>49</v>
      </c>
      <c r="Q2277">
        <f>VLOOKUP(A2276,table3__3[],8,)</f>
        <v>43</v>
      </c>
    </row>
    <row r="2278" spans="1:17" x14ac:dyDescent="0.3">
      <c r="A2278" s="11" t="s">
        <v>81</v>
      </c>
      <c r="B2278" s="12" t="s">
        <v>8260</v>
      </c>
      <c r="C2278">
        <f>VLOOKUP(A2278,table2!A2278:J4612,2,FALSE)</f>
        <v>22.79</v>
      </c>
      <c r="D2278">
        <f>VLOOKUP(A2278,table2!A2278:J4612,3,FALSE)</f>
        <v>6.15</v>
      </c>
      <c r="E2278" t="str">
        <f>VLOOKUP(A2278,table2!A2278:J4612,4,FALSE)</f>
        <v>Yes</v>
      </c>
      <c r="F2278" t="str">
        <f>VLOOKUP(A2278,table2!A2278:J4612,5,FALSE)</f>
        <v>No</v>
      </c>
      <c r="G2278" t="str">
        <f>VLOOKUP(A2278,table2!A2278:J4612,6,FALSE)</f>
        <v>Yes</v>
      </c>
      <c r="H2278" s="26">
        <f>VLOOKUP(A2278,table2!A2278:J4612,7,FALSE)</f>
        <v>1</v>
      </c>
      <c r="I2278" t="str">
        <f>VLOOKUP(A2278,table2!A2278:J4612,8,FALSE)</f>
        <v>No</v>
      </c>
      <c r="J2278" t="str">
        <f>VLOOKUP(A2278,table2!A2278:J4612,9,FALSE)</f>
        <v>NORMAL WEIGHT</v>
      </c>
      <c r="K2278" t="str">
        <f>VLOOKUP(A2278,table2!A2278:J4612,10,FALSE)</f>
        <v>PREDIABETES</v>
      </c>
      <c r="L2278" s="22">
        <f>VLOOKUP(A2278,table3__3[],4,FALSE)</f>
        <v>42211</v>
      </c>
      <c r="M2278" s="22" t="str">
        <f>VLOOKUP(A2278,table3__3[],5,FALSE)</f>
        <v>tier - 1</v>
      </c>
      <c r="N2278" t="str">
        <f>VLOOKUP(A2278,table3__3[],6,)</f>
        <v>tier - 3</v>
      </c>
      <c r="O2278" t="str">
        <f>VLOOKUP(A2278,table3__3[],7,FALSE)</f>
        <v>R1013</v>
      </c>
      <c r="P2278" s="8">
        <f>VLOOKUP(A2278,table3__3[],8,FALSE)</f>
        <v>47</v>
      </c>
      <c r="Q2278">
        <f>VLOOKUP(A2277,table3__3[],8,)</f>
        <v>49</v>
      </c>
    </row>
    <row r="2279" spans="1:17" x14ac:dyDescent="0.3">
      <c r="A2279" s="13" t="s">
        <v>80</v>
      </c>
      <c r="B2279" s="14" t="s">
        <v>8262</v>
      </c>
      <c r="C2279">
        <f>VLOOKUP(A2279,table2!A2279:J4613,2,FALSE)</f>
        <v>17.41</v>
      </c>
      <c r="D2279">
        <f>VLOOKUP(A2279,table2!A2279:J4613,3,FALSE)</f>
        <v>5.13</v>
      </c>
      <c r="E2279" t="str">
        <f>VLOOKUP(A2279,table2!A2279:J4613,4,FALSE)</f>
        <v>Yes</v>
      </c>
      <c r="F2279" t="str">
        <f>VLOOKUP(A2279,table2!A2279:J4613,5,FALSE)</f>
        <v>No</v>
      </c>
      <c r="G2279" t="str">
        <f>VLOOKUP(A2279,table2!A2279:J4613,6,FALSE)</f>
        <v>No</v>
      </c>
      <c r="H2279" s="26">
        <f>VLOOKUP(A2279,table2!A2279:J4613,7,FALSE)</f>
        <v>0</v>
      </c>
      <c r="I2279" t="str">
        <f>VLOOKUP(A2279,table2!A2279:J4613,8,FALSE)</f>
        <v>No</v>
      </c>
      <c r="J2279" t="str">
        <f>VLOOKUP(A2279,table2!A2279:J4613,9,FALSE)</f>
        <v>UNDER WEIGHT</v>
      </c>
      <c r="K2279" t="str">
        <f>VLOOKUP(A2279,table2!A2279:J4613,10,FALSE)</f>
        <v>NORMAL</v>
      </c>
      <c r="L2279" s="22">
        <f>VLOOKUP(A2279,table3__3[],4,FALSE)</f>
        <v>42304</v>
      </c>
      <c r="M2279" s="22" t="str">
        <f>VLOOKUP(A2279,table3__3[],5,FALSE)</f>
        <v>tier - 1</v>
      </c>
      <c r="N2279" t="str">
        <f>VLOOKUP(A2279,table3__3[],6,)</f>
        <v>tier - 2</v>
      </c>
      <c r="O2279" t="str">
        <f>VLOOKUP(A2279,table3__3[],7,FALSE)</f>
        <v>R1016</v>
      </c>
      <c r="P2279" s="8">
        <f>VLOOKUP(A2279,table3__3[],8,FALSE)</f>
        <v>55</v>
      </c>
      <c r="Q2279">
        <f>VLOOKUP(A2278,table3__3[],8,)</f>
        <v>47</v>
      </c>
    </row>
    <row r="2280" spans="1:17" x14ac:dyDescent="0.3">
      <c r="A2280" s="11" t="s">
        <v>79</v>
      </c>
      <c r="B2280" s="12" t="s">
        <v>5076</v>
      </c>
      <c r="C2280">
        <f>VLOOKUP(A2280,table2!A2280:J4614,2,FALSE)</f>
        <v>19.32</v>
      </c>
      <c r="D2280">
        <f>VLOOKUP(A2280,table2!A2280:J4614,3,FALSE)</f>
        <v>4.96</v>
      </c>
      <c r="E2280" t="str">
        <f>VLOOKUP(A2280,table2!A2280:J4614,4,FALSE)</f>
        <v>Yes</v>
      </c>
      <c r="F2280" t="str">
        <f>VLOOKUP(A2280,table2!A2280:J4614,5,FALSE)</f>
        <v>No</v>
      </c>
      <c r="G2280" t="str">
        <f>VLOOKUP(A2280,table2!A2280:J4614,6,FALSE)</f>
        <v>No</v>
      </c>
      <c r="H2280" s="26">
        <f>VLOOKUP(A2280,table2!A2280:J4614,7,FALSE)</f>
        <v>0</v>
      </c>
      <c r="I2280" t="str">
        <f>VLOOKUP(A2280,table2!A2280:J4614,8,FALSE)</f>
        <v>No</v>
      </c>
      <c r="J2280" t="str">
        <f>VLOOKUP(A2280,table2!A2280:J4614,9,FALSE)</f>
        <v>NORMAL WEIGHT</v>
      </c>
      <c r="K2280" t="str">
        <f>VLOOKUP(A2280,table2!A2280:J4614,10,FALSE)</f>
        <v>NORMAL</v>
      </c>
      <c r="L2280" s="22">
        <f>VLOOKUP(A2280,table3__3[],4,FALSE)</f>
        <v>42479</v>
      </c>
      <c r="M2280" s="22" t="str">
        <f>VLOOKUP(A2280,table3__3[],5,FALSE)</f>
        <v>tier - 1</v>
      </c>
      <c r="N2280" t="str">
        <f>VLOOKUP(A2280,table3__3[],6,)</f>
        <v>tier - 2</v>
      </c>
      <c r="O2280" t="str">
        <f>VLOOKUP(A2280,table3__3[],7,FALSE)</f>
        <v>R1011</v>
      </c>
      <c r="P2280" s="8">
        <f>VLOOKUP(A2280,table3__3[],8,FALSE)</f>
        <v>54</v>
      </c>
      <c r="Q2280">
        <f>VLOOKUP(A2279,table3__3[],8,)</f>
        <v>55</v>
      </c>
    </row>
    <row r="2281" spans="1:17" x14ac:dyDescent="0.3">
      <c r="A2281" s="13" t="s">
        <v>78</v>
      </c>
      <c r="B2281" s="14" t="s">
        <v>8264</v>
      </c>
      <c r="C2281">
        <f>VLOOKUP(A2281,table2!A2281:J4615,2,FALSE)</f>
        <v>18.25</v>
      </c>
      <c r="D2281">
        <f>VLOOKUP(A2281,table2!A2281:J4615,3,FALSE)</f>
        <v>10.95</v>
      </c>
      <c r="E2281" t="str">
        <f>VLOOKUP(A2281,table2!A2281:J4615,4,FALSE)</f>
        <v>No</v>
      </c>
      <c r="F2281" t="str">
        <f>VLOOKUP(A2281,table2!A2281:J4615,5,FALSE)</f>
        <v>No</v>
      </c>
      <c r="G2281" t="str">
        <f>VLOOKUP(A2281,table2!A2281:J4615,6,FALSE)</f>
        <v>No</v>
      </c>
      <c r="H2281" s="26">
        <f>VLOOKUP(A2281,table2!A2281:J4615,7,FALSE)</f>
        <v>0</v>
      </c>
      <c r="I2281" t="str">
        <f>VLOOKUP(A2281,table2!A2281:J4615,8,FALSE)</f>
        <v>No</v>
      </c>
      <c r="J2281" t="str">
        <f>VLOOKUP(A2281,table2!A2281:J4615,9,FALSE)</f>
        <v>UNDER WEIGHT</v>
      </c>
      <c r="K2281" t="str">
        <f>VLOOKUP(A2281,table2!A2281:J4615,10,FALSE)</f>
        <v>DIABETES</v>
      </c>
      <c r="L2281" s="22">
        <f>VLOOKUP(A2281,table3__3[],4,FALSE)</f>
        <v>42539</v>
      </c>
      <c r="M2281" s="22" t="str">
        <f>VLOOKUP(A2281,table3__3[],5,FALSE)</f>
        <v>tier - 1</v>
      </c>
      <c r="N2281" t="str">
        <f>VLOOKUP(A2281,table3__3[],6,)</f>
        <v>tier - 3</v>
      </c>
      <c r="O2281" t="str">
        <f>VLOOKUP(A2281,table3__3[],7,FALSE)</f>
        <v>R1011</v>
      </c>
      <c r="P2281" s="8">
        <f>VLOOKUP(A2281,table3__3[],8,FALSE)</f>
        <v>55</v>
      </c>
      <c r="Q2281">
        <f>VLOOKUP(A2280,table3__3[],8,)</f>
        <v>54</v>
      </c>
    </row>
    <row r="2282" spans="1:17" x14ac:dyDescent="0.3">
      <c r="A2282" s="11" t="s">
        <v>77</v>
      </c>
      <c r="B2282" s="12" t="s">
        <v>8265</v>
      </c>
      <c r="C2282">
        <f>VLOOKUP(A2282,table2!A2282:J4616,2,FALSE)</f>
        <v>53.13</v>
      </c>
      <c r="D2282">
        <f>VLOOKUP(A2282,table2!A2282:J4616,3,FALSE)</f>
        <v>4.4400000000000004</v>
      </c>
      <c r="E2282" t="str">
        <f>VLOOKUP(A2282,table2!A2282:J4616,4,FALSE)</f>
        <v>No</v>
      </c>
      <c r="F2282" t="str">
        <f>VLOOKUP(A2282,table2!A2282:J4616,5,FALSE)</f>
        <v>Yes</v>
      </c>
      <c r="G2282" t="str">
        <f>VLOOKUP(A2282,table2!A2282:J4616,6,FALSE)</f>
        <v>No</v>
      </c>
      <c r="H2282" s="26">
        <f>VLOOKUP(A2282,table2!A2282:J4616,7,FALSE)</f>
        <v>1</v>
      </c>
      <c r="I2282" t="str">
        <f>VLOOKUP(A2282,table2!A2282:J4616,8,FALSE)</f>
        <v>No</v>
      </c>
      <c r="J2282" t="str">
        <f>VLOOKUP(A2282,table2!A2282:J4616,9,FALSE)</f>
        <v>OBESITY</v>
      </c>
      <c r="K2282" t="str">
        <f>VLOOKUP(A2282,table2!A2282:J4616,10,FALSE)</f>
        <v>NORMAL</v>
      </c>
      <c r="L2282" s="22">
        <f>VLOOKUP(A2282,table3__3[],4,FALSE)</f>
        <v>42560</v>
      </c>
      <c r="M2282" s="22" t="str">
        <f>VLOOKUP(A2282,table3__3[],5,FALSE)</f>
        <v>tier - 1</v>
      </c>
      <c r="N2282" t="str">
        <f>VLOOKUP(A2282,table3__3[],6,)</f>
        <v>tier - 3</v>
      </c>
      <c r="O2282" t="str">
        <f>VLOOKUP(A2282,table3__3[],7,FALSE)</f>
        <v>R1013</v>
      </c>
      <c r="P2282" s="8">
        <f>VLOOKUP(A2282,table3__3[],8,FALSE)</f>
        <v>43</v>
      </c>
      <c r="Q2282">
        <f>VLOOKUP(A2281,table3__3[],8,)</f>
        <v>55</v>
      </c>
    </row>
    <row r="2283" spans="1:17" x14ac:dyDescent="0.3">
      <c r="A2283" s="13" t="s">
        <v>76</v>
      </c>
      <c r="B2283" s="14" t="s">
        <v>4815</v>
      </c>
      <c r="C2283">
        <f>VLOOKUP(A2283,table2!A2283:J4617,2,FALSE)</f>
        <v>20.46</v>
      </c>
      <c r="D2283">
        <f>VLOOKUP(A2283,table2!A2283:J4617,3,FALSE)</f>
        <v>4.0199999999999996</v>
      </c>
      <c r="E2283" t="str">
        <f>VLOOKUP(A2283,table2!A2283:J4617,4,FALSE)</f>
        <v>No</v>
      </c>
      <c r="F2283" t="str">
        <f>VLOOKUP(A2283,table2!A2283:J4617,5,FALSE)</f>
        <v>No</v>
      </c>
      <c r="G2283" t="str">
        <f>VLOOKUP(A2283,table2!A2283:J4617,6,FALSE)</f>
        <v>No</v>
      </c>
      <c r="H2283" s="26">
        <f>VLOOKUP(A2283,table2!A2283:J4617,7,FALSE)</f>
        <v>0</v>
      </c>
      <c r="I2283" t="str">
        <f>VLOOKUP(A2283,table2!A2283:J4617,8,FALSE)</f>
        <v>No</v>
      </c>
      <c r="J2283" t="str">
        <f>VLOOKUP(A2283,table2!A2283:J4617,9,FALSE)</f>
        <v>NORMAL WEIGHT</v>
      </c>
      <c r="K2283" t="str">
        <f>VLOOKUP(A2283,table2!A2283:J4617,10,FALSE)</f>
        <v>NORMAL</v>
      </c>
      <c r="L2283" s="22">
        <f>VLOOKUP(A2283,table3__3[],4,FALSE)</f>
        <v>42644</v>
      </c>
      <c r="M2283" s="22" t="str">
        <f>VLOOKUP(A2283,table3__3[],5,FALSE)</f>
        <v>tier - 1</v>
      </c>
      <c r="N2283" t="str">
        <f>VLOOKUP(A2283,table3__3[],6,)</f>
        <v>tier - 3</v>
      </c>
      <c r="O2283" t="str">
        <f>VLOOKUP(A2283,table3__3[],7,FALSE)</f>
        <v>R1011</v>
      </c>
      <c r="P2283" s="8">
        <f>VLOOKUP(A2283,table3__3[],8,FALSE)</f>
        <v>51</v>
      </c>
      <c r="Q2283">
        <f>VLOOKUP(A2282,table3__3[],8,)</f>
        <v>43</v>
      </c>
    </row>
    <row r="2284" spans="1:17" x14ac:dyDescent="0.3">
      <c r="A2284" s="11" t="s">
        <v>75</v>
      </c>
      <c r="B2284" s="12" t="s">
        <v>8267</v>
      </c>
      <c r="C2284">
        <f>VLOOKUP(A2284,table2!A2284:J4618,2,FALSE)</f>
        <v>43.01</v>
      </c>
      <c r="D2284">
        <f>VLOOKUP(A2284,table2!A2284:J4618,3,FALSE)</f>
        <v>5.44</v>
      </c>
      <c r="E2284" t="str">
        <f>VLOOKUP(A2284,table2!A2284:J4618,4,FALSE)</f>
        <v>No</v>
      </c>
      <c r="F2284" t="str">
        <f>VLOOKUP(A2284,table2!A2284:J4618,5,FALSE)</f>
        <v>Yes</v>
      </c>
      <c r="G2284" t="str">
        <f>VLOOKUP(A2284,table2!A2284:J4618,6,FALSE)</f>
        <v>No</v>
      </c>
      <c r="H2284" s="26">
        <f>VLOOKUP(A2284,table2!A2284:J4618,7,FALSE)</f>
        <v>1</v>
      </c>
      <c r="I2284" t="str">
        <f>VLOOKUP(A2284,table2!A2284:J4618,8,FALSE)</f>
        <v>No</v>
      </c>
      <c r="J2284" t="str">
        <f>VLOOKUP(A2284,table2!A2284:J4618,9,FALSE)</f>
        <v>OBESITY</v>
      </c>
      <c r="K2284" t="str">
        <f>VLOOKUP(A2284,table2!A2284:J4618,10,FALSE)</f>
        <v>NORMAL</v>
      </c>
      <c r="L2284" s="22">
        <f>VLOOKUP(A2284,table3__3[],4,FALSE)</f>
        <v>42760</v>
      </c>
      <c r="M2284" s="22" t="str">
        <f>VLOOKUP(A2284,table3__3[],5,FALSE)</f>
        <v>tier - 1</v>
      </c>
      <c r="N2284" t="str">
        <f>VLOOKUP(A2284,table3__3[],6,)</f>
        <v>tier - 2</v>
      </c>
      <c r="O2284" t="str">
        <f>VLOOKUP(A2284,table3__3[],7,FALSE)</f>
        <v>R1012</v>
      </c>
      <c r="P2284" s="8">
        <f>VLOOKUP(A2284,table3__3[],8,FALSE)</f>
        <v>45</v>
      </c>
      <c r="Q2284">
        <f>VLOOKUP(A2283,table3__3[],8,)</f>
        <v>51</v>
      </c>
    </row>
    <row r="2285" spans="1:17" x14ac:dyDescent="0.3">
      <c r="A2285" s="13" t="s">
        <v>74</v>
      </c>
      <c r="B2285" s="14" t="s">
        <v>8268</v>
      </c>
      <c r="C2285">
        <f>VLOOKUP(A2285,table2!A2285:J4619,2,FALSE)</f>
        <v>15.01</v>
      </c>
      <c r="D2285">
        <f>VLOOKUP(A2285,table2!A2285:J4619,3,FALSE)</f>
        <v>4.1500000000000004</v>
      </c>
      <c r="E2285" t="str">
        <f>VLOOKUP(A2285,table2!A2285:J4619,4,FALSE)</f>
        <v>No</v>
      </c>
      <c r="F2285" t="str">
        <f>VLOOKUP(A2285,table2!A2285:J4619,5,FALSE)</f>
        <v>No</v>
      </c>
      <c r="G2285" t="str">
        <f>VLOOKUP(A2285,table2!A2285:J4619,6,FALSE)</f>
        <v>Yes</v>
      </c>
      <c r="H2285" s="26">
        <f>VLOOKUP(A2285,table2!A2285:J4619,7,FALSE)</f>
        <v>1</v>
      </c>
      <c r="I2285" t="str">
        <f>VLOOKUP(A2285,table2!A2285:J4619,8,FALSE)</f>
        <v>No</v>
      </c>
      <c r="J2285" t="str">
        <f>VLOOKUP(A2285,table2!A2285:J4619,9,FALSE)</f>
        <v>UNDER WEIGHT</v>
      </c>
      <c r="K2285" t="str">
        <f>VLOOKUP(A2285,table2!A2285:J4619,10,FALSE)</f>
        <v>NORMAL</v>
      </c>
      <c r="L2285" s="22">
        <f>VLOOKUP(A2285,table3__3[],4,FALSE)</f>
        <v>42764</v>
      </c>
      <c r="M2285" s="22" t="str">
        <f>VLOOKUP(A2285,table3__3[],5,FALSE)</f>
        <v>tier - 1</v>
      </c>
      <c r="N2285" t="str">
        <f>VLOOKUP(A2285,table3__3[],6,)</f>
        <v>tier - 2</v>
      </c>
      <c r="O2285" t="str">
        <f>VLOOKUP(A2285,table3__3[],7,FALSE)</f>
        <v>R1011</v>
      </c>
      <c r="P2285" s="8">
        <f>VLOOKUP(A2285,table3__3[],8,FALSE)</f>
        <v>57</v>
      </c>
      <c r="Q2285">
        <f>VLOOKUP(A2284,table3__3[],8,)</f>
        <v>45</v>
      </c>
    </row>
    <row r="2286" spans="1:17" x14ac:dyDescent="0.3">
      <c r="A2286" s="11" t="s">
        <v>73</v>
      </c>
      <c r="B2286" s="12" t="s">
        <v>8269</v>
      </c>
      <c r="C2286">
        <f>VLOOKUP(A2286,table2!A2286:J4620,2,FALSE)</f>
        <v>41.14</v>
      </c>
      <c r="D2286">
        <f>VLOOKUP(A2286,table2!A2286:J4620,3,FALSE)</f>
        <v>6.02</v>
      </c>
      <c r="E2286" t="str">
        <f>VLOOKUP(A2286,table2!A2286:J4620,4,FALSE)</f>
        <v>No</v>
      </c>
      <c r="F2286" t="str">
        <f>VLOOKUP(A2286,table2!A2286:J4620,5,FALSE)</f>
        <v>Yes</v>
      </c>
      <c r="G2286" t="str">
        <f>VLOOKUP(A2286,table2!A2286:J4620,6,FALSE)</f>
        <v>No</v>
      </c>
      <c r="H2286" s="26">
        <f>VLOOKUP(A2286,table2!A2286:J4620,7,FALSE)</f>
        <v>1</v>
      </c>
      <c r="I2286" t="str">
        <f>VLOOKUP(A2286,table2!A2286:J4620,8,FALSE)</f>
        <v>No</v>
      </c>
      <c r="J2286" t="str">
        <f>VLOOKUP(A2286,table2!A2286:J4620,9,FALSE)</f>
        <v>OBESITY</v>
      </c>
      <c r="K2286" t="str">
        <f>VLOOKUP(A2286,table2!A2286:J4620,10,FALSE)</f>
        <v>PREDIABETES</v>
      </c>
      <c r="L2286" s="22">
        <f>VLOOKUP(A2286,table3__3[],4,FALSE)</f>
        <v>42857</v>
      </c>
      <c r="M2286" s="22" t="str">
        <f>VLOOKUP(A2286,table3__3[],5,FALSE)</f>
        <v>tier - 1</v>
      </c>
      <c r="N2286" t="str">
        <f>VLOOKUP(A2286,table3__3[],6,)</f>
        <v>tier - 1</v>
      </c>
      <c r="O2286" t="str">
        <f>VLOOKUP(A2286,table3__3[],7,FALSE)</f>
        <v>R1011</v>
      </c>
      <c r="P2286" s="8">
        <f>VLOOKUP(A2286,table3__3[],8,FALSE)</f>
        <v>50</v>
      </c>
      <c r="Q2286">
        <f>VLOOKUP(A2285,table3__3[],8,)</f>
        <v>57</v>
      </c>
    </row>
    <row r="2287" spans="1:17" x14ac:dyDescent="0.3">
      <c r="A2287" s="13" t="s">
        <v>72</v>
      </c>
      <c r="B2287" s="14" t="s">
        <v>8229</v>
      </c>
      <c r="C2287">
        <f>VLOOKUP(A2287,table2!A2287:J4621,2,FALSE)</f>
        <v>16.55</v>
      </c>
      <c r="D2287">
        <f>VLOOKUP(A2287,table2!A2287:J4621,3,FALSE)</f>
        <v>7.73</v>
      </c>
      <c r="E2287" t="str">
        <f>VLOOKUP(A2287,table2!A2287:J4621,4,FALSE)</f>
        <v>No</v>
      </c>
      <c r="F2287" t="str">
        <f>VLOOKUP(A2287,table2!A2287:J4621,5,FALSE)</f>
        <v>No</v>
      </c>
      <c r="G2287" t="str">
        <f>VLOOKUP(A2287,table2!A2287:J4621,6,FALSE)</f>
        <v>No</v>
      </c>
      <c r="H2287" s="26">
        <f>VLOOKUP(A2287,table2!A2287:J4621,7,FALSE)</f>
        <v>0</v>
      </c>
      <c r="I2287" t="str">
        <f>VLOOKUP(A2287,table2!A2287:J4621,8,FALSE)</f>
        <v>No</v>
      </c>
      <c r="J2287" t="str">
        <f>VLOOKUP(A2287,table2!A2287:J4621,9,FALSE)</f>
        <v>UNDER WEIGHT</v>
      </c>
      <c r="K2287" t="str">
        <f>VLOOKUP(A2287,table2!A2287:J4621,10,FALSE)</f>
        <v>DIABETES</v>
      </c>
      <c r="L2287" s="22">
        <f>VLOOKUP(A2287,table3__3[],4,FALSE)</f>
        <v>42970</v>
      </c>
      <c r="M2287" s="22" t="str">
        <f>VLOOKUP(A2287,table3__3[],5,FALSE)</f>
        <v>tier - 1</v>
      </c>
      <c r="N2287" t="str">
        <f>VLOOKUP(A2287,table3__3[],6,)</f>
        <v>tier - 3</v>
      </c>
      <c r="O2287" t="str">
        <f>VLOOKUP(A2287,table3__3[],7,FALSE)</f>
        <v>R1013</v>
      </c>
      <c r="P2287" s="8">
        <f>VLOOKUP(A2287,table3__3[],8,FALSE)</f>
        <v>47</v>
      </c>
      <c r="Q2287">
        <f>VLOOKUP(A2286,table3__3[],8,)</f>
        <v>50</v>
      </c>
    </row>
    <row r="2288" spans="1:17" x14ac:dyDescent="0.3">
      <c r="A2288" s="11" t="s">
        <v>71</v>
      </c>
      <c r="B2288" s="12" t="s">
        <v>8271</v>
      </c>
      <c r="C2288">
        <f>VLOOKUP(A2288,table2!A2288:J4622,2,FALSE)</f>
        <v>37.29</v>
      </c>
      <c r="D2288">
        <f>VLOOKUP(A2288,table2!A2288:J4622,3,FALSE)</f>
        <v>5.03</v>
      </c>
      <c r="E2288" t="str">
        <f>VLOOKUP(A2288,table2!A2288:J4622,4,FALSE)</f>
        <v>No</v>
      </c>
      <c r="F2288" t="str">
        <f>VLOOKUP(A2288,table2!A2288:J4622,5,FALSE)</f>
        <v>Yes</v>
      </c>
      <c r="G2288" t="str">
        <f>VLOOKUP(A2288,table2!A2288:J4622,6,FALSE)</f>
        <v>No</v>
      </c>
      <c r="H2288" s="26">
        <f>VLOOKUP(A2288,table2!A2288:J4622,7,FALSE)</f>
        <v>1</v>
      </c>
      <c r="I2288" t="str">
        <f>VLOOKUP(A2288,table2!A2288:J4622,8,FALSE)</f>
        <v>No</v>
      </c>
      <c r="J2288" t="str">
        <f>VLOOKUP(A2288,table2!A2288:J4622,9,FALSE)</f>
        <v>OBESITY</v>
      </c>
      <c r="K2288" t="str">
        <f>VLOOKUP(A2288,table2!A2288:J4622,10,FALSE)</f>
        <v>NORMAL</v>
      </c>
      <c r="L2288" s="22">
        <f>VLOOKUP(A2288,table3__3[],4,FALSE)</f>
        <v>42983</v>
      </c>
      <c r="M2288" s="22" t="str">
        <f>VLOOKUP(A2288,table3__3[],5,FALSE)</f>
        <v>tier - 1</v>
      </c>
      <c r="N2288" t="str">
        <f>VLOOKUP(A2288,table3__3[],6,)</f>
        <v>tier - 2</v>
      </c>
      <c r="O2288" t="str">
        <f>VLOOKUP(A2288,table3__3[],7,FALSE)</f>
        <v>R1012</v>
      </c>
      <c r="P2288" s="8">
        <f>VLOOKUP(A2288,table3__3[],8,FALSE)</f>
        <v>44</v>
      </c>
      <c r="Q2288">
        <f>VLOOKUP(A2287,table3__3[],8,)</f>
        <v>47</v>
      </c>
    </row>
    <row r="2289" spans="1:17" x14ac:dyDescent="0.3">
      <c r="A2289" s="13" t="s">
        <v>70</v>
      </c>
      <c r="B2289" s="14" t="s">
        <v>8273</v>
      </c>
      <c r="C2289">
        <f>VLOOKUP(A2289,table2!A2289:J4623,2,FALSE)</f>
        <v>16.739999999999998</v>
      </c>
      <c r="D2289">
        <f>VLOOKUP(A2289,table2!A2289:J4623,3,FALSE)</f>
        <v>4.08</v>
      </c>
      <c r="E2289" t="str">
        <f>VLOOKUP(A2289,table2!A2289:J4623,4,FALSE)</f>
        <v>Yes</v>
      </c>
      <c r="F2289" t="str">
        <f>VLOOKUP(A2289,table2!A2289:J4623,5,FALSE)</f>
        <v>No</v>
      </c>
      <c r="G2289" t="str">
        <f>VLOOKUP(A2289,table2!A2289:J4623,6,FALSE)</f>
        <v>No</v>
      </c>
      <c r="H2289" s="26">
        <f>VLOOKUP(A2289,table2!A2289:J4623,7,FALSE)</f>
        <v>0</v>
      </c>
      <c r="I2289" t="str">
        <f>VLOOKUP(A2289,table2!A2289:J4623,8,FALSE)</f>
        <v>No</v>
      </c>
      <c r="J2289" t="str">
        <f>VLOOKUP(A2289,table2!A2289:J4623,9,FALSE)</f>
        <v>UNDER WEIGHT</v>
      </c>
      <c r="K2289" t="str">
        <f>VLOOKUP(A2289,table2!A2289:J4623,10,FALSE)</f>
        <v>NORMAL</v>
      </c>
      <c r="L2289" s="22">
        <f>VLOOKUP(A2289,table3__3[],4,FALSE)</f>
        <v>43074</v>
      </c>
      <c r="M2289" s="22" t="str">
        <f>VLOOKUP(A2289,table3__3[],5,FALSE)</f>
        <v>tier - 2</v>
      </c>
      <c r="N2289" t="str">
        <f>VLOOKUP(A2289,table3__3[],6,)</f>
        <v>tier - 2</v>
      </c>
      <c r="O2289" t="str">
        <f>VLOOKUP(A2289,table3__3[],7,FALSE)</f>
        <v>R1011</v>
      </c>
      <c r="P2289" s="8">
        <f>VLOOKUP(A2289,table3__3[],8,FALSE)</f>
        <v>57</v>
      </c>
      <c r="Q2289">
        <f>VLOOKUP(A2288,table3__3[],8,)</f>
        <v>44</v>
      </c>
    </row>
    <row r="2290" spans="1:17" x14ac:dyDescent="0.3">
      <c r="A2290" s="11" t="s">
        <v>69</v>
      </c>
      <c r="B2290" s="12" t="s">
        <v>8274</v>
      </c>
      <c r="C2290">
        <f>VLOOKUP(A2290,table2!A2290:J4624,2,FALSE)</f>
        <v>34.43</v>
      </c>
      <c r="D2290">
        <f>VLOOKUP(A2290,table2!A2290:J4624,3,FALSE)</f>
        <v>4.2699999999999996</v>
      </c>
      <c r="E2290" t="str">
        <f>VLOOKUP(A2290,table2!A2290:J4624,4,FALSE)</f>
        <v>No</v>
      </c>
      <c r="F2290" t="str">
        <f>VLOOKUP(A2290,table2!A2290:J4624,5,FALSE)</f>
        <v>Yes</v>
      </c>
      <c r="G2290" t="str">
        <f>VLOOKUP(A2290,table2!A2290:J4624,6,FALSE)</f>
        <v>No</v>
      </c>
      <c r="H2290" s="26">
        <f>VLOOKUP(A2290,table2!A2290:J4624,7,FALSE)</f>
        <v>1</v>
      </c>
      <c r="I2290" t="str">
        <f>VLOOKUP(A2290,table2!A2290:J4624,8,FALSE)</f>
        <v>No</v>
      </c>
      <c r="J2290" t="str">
        <f>VLOOKUP(A2290,table2!A2290:J4624,9,FALSE)</f>
        <v>OBESITY</v>
      </c>
      <c r="K2290" t="str">
        <f>VLOOKUP(A2290,table2!A2290:J4624,10,FALSE)</f>
        <v>NORMAL</v>
      </c>
      <c r="L2290" s="22">
        <f>VLOOKUP(A2290,table3__3[],4,FALSE)</f>
        <v>43254</v>
      </c>
      <c r="M2290" s="22" t="str">
        <f>VLOOKUP(A2290,table3__3[],5,FALSE)</f>
        <v>tier - 2</v>
      </c>
      <c r="N2290" t="str">
        <f>VLOOKUP(A2290,table3__3[],6,)</f>
        <v>tier - 2</v>
      </c>
      <c r="O2290" t="str">
        <f>VLOOKUP(A2290,table3__3[],7,FALSE)</f>
        <v>R1016</v>
      </c>
      <c r="P2290" s="8">
        <f>VLOOKUP(A2290,table3__3[],8,FALSE)</f>
        <v>53</v>
      </c>
      <c r="Q2290">
        <f>VLOOKUP(A2289,table3__3[],8,)</f>
        <v>57</v>
      </c>
    </row>
    <row r="2291" spans="1:17" x14ac:dyDescent="0.3">
      <c r="A2291" s="13" t="s">
        <v>68</v>
      </c>
      <c r="B2291" s="14" t="s">
        <v>8276</v>
      </c>
      <c r="C2291">
        <f>VLOOKUP(A2291,table2!A2291:J4625,2,FALSE)</f>
        <v>34.1</v>
      </c>
      <c r="D2291">
        <f>VLOOKUP(A2291,table2!A2291:J4625,3,FALSE)</f>
        <v>4.07</v>
      </c>
      <c r="E2291" t="str">
        <f>VLOOKUP(A2291,table2!A2291:J4625,4,FALSE)</f>
        <v>No</v>
      </c>
      <c r="F2291" t="str">
        <f>VLOOKUP(A2291,table2!A2291:J4625,5,FALSE)</f>
        <v>Yes</v>
      </c>
      <c r="G2291" t="str">
        <f>VLOOKUP(A2291,table2!A2291:J4625,6,FALSE)</f>
        <v>No</v>
      </c>
      <c r="H2291" s="26">
        <f>VLOOKUP(A2291,table2!A2291:J4625,7,FALSE)</f>
        <v>1</v>
      </c>
      <c r="I2291" t="str">
        <f>VLOOKUP(A2291,table2!A2291:J4625,8,FALSE)</f>
        <v>No</v>
      </c>
      <c r="J2291" t="str">
        <f>VLOOKUP(A2291,table2!A2291:J4625,9,FALSE)</f>
        <v>OBESITY</v>
      </c>
      <c r="K2291" t="str">
        <f>VLOOKUP(A2291,table2!A2291:J4625,10,FALSE)</f>
        <v>NORMAL</v>
      </c>
      <c r="L2291" s="22">
        <f>VLOOKUP(A2291,table3__3[],4,FALSE)</f>
        <v>43579</v>
      </c>
      <c r="M2291" s="22" t="str">
        <f>VLOOKUP(A2291,table3__3[],5,FALSE)</f>
        <v>tier - 2</v>
      </c>
      <c r="N2291" t="str">
        <f>VLOOKUP(A2291,table3__3[],6,)</f>
        <v>tier - 2</v>
      </c>
      <c r="O2291" t="str">
        <f>VLOOKUP(A2291,table3__3[],7,FALSE)</f>
        <v>R1012</v>
      </c>
      <c r="P2291" s="8">
        <f>VLOOKUP(A2291,table3__3[],8,FALSE)</f>
        <v>57</v>
      </c>
      <c r="Q2291">
        <f>VLOOKUP(A2290,table3__3[],8,)</f>
        <v>53</v>
      </c>
    </row>
    <row r="2292" spans="1:17" x14ac:dyDescent="0.3">
      <c r="A2292" s="11" t="s">
        <v>67</v>
      </c>
      <c r="B2292" s="12" t="s">
        <v>5076</v>
      </c>
      <c r="C2292">
        <f>VLOOKUP(A2292,table2!A2292:J4626,2,FALSE)</f>
        <v>19.3</v>
      </c>
      <c r="D2292">
        <f>VLOOKUP(A2292,table2!A2292:J4626,3,FALSE)</f>
        <v>10.36</v>
      </c>
      <c r="E2292" t="str">
        <f>VLOOKUP(A2292,table2!A2292:J4626,4,FALSE)</f>
        <v>No</v>
      </c>
      <c r="F2292" t="str">
        <f>VLOOKUP(A2292,table2!A2292:J4626,5,FALSE)</f>
        <v>No</v>
      </c>
      <c r="G2292" t="str">
        <f>VLOOKUP(A2292,table2!A2292:J4626,6,FALSE)</f>
        <v>No</v>
      </c>
      <c r="H2292" s="26">
        <f>VLOOKUP(A2292,table2!A2292:J4626,7,FALSE)</f>
        <v>0</v>
      </c>
      <c r="I2292" t="str">
        <f>VLOOKUP(A2292,table2!A2292:J4626,8,FALSE)</f>
        <v>No</v>
      </c>
      <c r="J2292" t="str">
        <f>VLOOKUP(A2292,table2!A2292:J4626,9,FALSE)</f>
        <v>NORMAL WEIGHT</v>
      </c>
      <c r="K2292" t="str">
        <f>VLOOKUP(A2292,table2!A2292:J4626,10,FALSE)</f>
        <v>DIABETES</v>
      </c>
      <c r="L2292" s="22">
        <f>VLOOKUP(A2292,table3__3[],4,FALSE)</f>
        <v>43753</v>
      </c>
      <c r="M2292" s="22" t="str">
        <f>VLOOKUP(A2292,table3__3[],5,FALSE)</f>
        <v>tier - 2</v>
      </c>
      <c r="N2292" t="str">
        <f>VLOOKUP(A2292,table3__3[],6,)</f>
        <v>tier - 1</v>
      </c>
      <c r="O2292" t="str">
        <f>VLOOKUP(A2292,table3__3[],7,FALSE)</f>
        <v>R1015</v>
      </c>
      <c r="P2292" s="8">
        <f>VLOOKUP(A2292,table3__3[],8,FALSE)</f>
        <v>36</v>
      </c>
      <c r="Q2292">
        <f>VLOOKUP(A2291,table3__3[],8,)</f>
        <v>57</v>
      </c>
    </row>
    <row r="2293" spans="1:17" x14ac:dyDescent="0.3">
      <c r="A2293" s="13" t="s">
        <v>66</v>
      </c>
      <c r="B2293" s="14" t="s">
        <v>8278</v>
      </c>
      <c r="C2293">
        <f>VLOOKUP(A2293,table2!A2293:J4627,2,FALSE)</f>
        <v>33.659999999999997</v>
      </c>
      <c r="D2293">
        <f>VLOOKUP(A2293,table2!A2293:J4627,3,FALSE)</f>
        <v>5.71</v>
      </c>
      <c r="E2293" t="str">
        <f>VLOOKUP(A2293,table2!A2293:J4627,4,FALSE)</f>
        <v>No</v>
      </c>
      <c r="F2293" t="str">
        <f>VLOOKUP(A2293,table2!A2293:J4627,5,FALSE)</f>
        <v>Yes</v>
      </c>
      <c r="G2293" t="str">
        <f>VLOOKUP(A2293,table2!A2293:J4627,6,FALSE)</f>
        <v>No</v>
      </c>
      <c r="H2293" s="26">
        <f>VLOOKUP(A2293,table2!A2293:J4627,7,FALSE)</f>
        <v>1</v>
      </c>
      <c r="I2293" t="str">
        <f>VLOOKUP(A2293,table2!A2293:J4627,8,FALSE)</f>
        <v>No</v>
      </c>
      <c r="J2293" t="str">
        <f>VLOOKUP(A2293,table2!A2293:J4627,9,FALSE)</f>
        <v>OBESITY</v>
      </c>
      <c r="K2293" t="str">
        <f>VLOOKUP(A2293,table2!A2293:J4627,10,FALSE)</f>
        <v>PREDIABETES</v>
      </c>
      <c r="L2293" s="22">
        <f>VLOOKUP(A2293,table3__3[],4,FALSE)</f>
        <v>43814</v>
      </c>
      <c r="M2293" s="22" t="str">
        <f>VLOOKUP(A2293,table3__3[],5,FALSE)</f>
        <v>tier - 2</v>
      </c>
      <c r="N2293" t="str">
        <f>VLOOKUP(A2293,table3__3[],6,)</f>
        <v>tier - 2</v>
      </c>
      <c r="O2293" t="str">
        <f>VLOOKUP(A2293,table3__3[],7,FALSE)</f>
        <v>R1013</v>
      </c>
      <c r="P2293" s="8">
        <f>VLOOKUP(A2293,table3__3[],8,FALSE)</f>
        <v>56</v>
      </c>
      <c r="Q2293">
        <f>VLOOKUP(A2292,table3__3[],8,)</f>
        <v>36</v>
      </c>
    </row>
    <row r="2294" spans="1:17" x14ac:dyDescent="0.3">
      <c r="A2294" s="11" t="s">
        <v>65</v>
      </c>
      <c r="B2294" s="12" t="s">
        <v>4899</v>
      </c>
      <c r="C2294">
        <f>VLOOKUP(A2294,table2!A2294:J4628,2,FALSE)</f>
        <v>33.33</v>
      </c>
      <c r="D2294">
        <f>VLOOKUP(A2294,table2!A2294:J4628,3,FALSE)</f>
        <v>6.08</v>
      </c>
      <c r="E2294" t="str">
        <f>VLOOKUP(A2294,table2!A2294:J4628,4,FALSE)</f>
        <v>No</v>
      </c>
      <c r="F2294" t="str">
        <f>VLOOKUP(A2294,table2!A2294:J4628,5,FALSE)</f>
        <v>Yes</v>
      </c>
      <c r="G2294" t="str">
        <f>VLOOKUP(A2294,table2!A2294:J4628,6,FALSE)</f>
        <v>No</v>
      </c>
      <c r="H2294" s="26">
        <f>VLOOKUP(A2294,table2!A2294:J4628,7,FALSE)</f>
        <v>1</v>
      </c>
      <c r="I2294" t="str">
        <f>VLOOKUP(A2294,table2!A2294:J4628,8,FALSE)</f>
        <v>No</v>
      </c>
      <c r="J2294" t="str">
        <f>VLOOKUP(A2294,table2!A2294:J4628,9,FALSE)</f>
        <v>OBESITY</v>
      </c>
      <c r="K2294" t="str">
        <f>VLOOKUP(A2294,table2!A2294:J4628,10,FALSE)</f>
        <v>PREDIABETES</v>
      </c>
      <c r="L2294" s="22">
        <f>VLOOKUP(A2294,table3__3[],4,FALSE)</f>
        <v>43817</v>
      </c>
      <c r="M2294" s="22" t="str">
        <f>VLOOKUP(A2294,table3__3[],5,FALSE)</f>
        <v>tier - 2</v>
      </c>
      <c r="N2294" t="str">
        <f>VLOOKUP(A2294,table3__3[],6,)</f>
        <v>tier - 3</v>
      </c>
      <c r="O2294" t="str">
        <f>VLOOKUP(A2294,table3__3[],7,FALSE)</f>
        <v>R1012</v>
      </c>
      <c r="P2294" s="8">
        <f>VLOOKUP(A2294,table3__3[],8,FALSE)</f>
        <v>56</v>
      </c>
      <c r="Q2294">
        <f>VLOOKUP(A2293,table3__3[],8,)</f>
        <v>56</v>
      </c>
    </row>
    <row r="2295" spans="1:17" x14ac:dyDescent="0.3">
      <c r="A2295" s="13" t="s">
        <v>64</v>
      </c>
      <c r="B2295" s="14" t="s">
        <v>8280</v>
      </c>
      <c r="C2295">
        <f>VLOOKUP(A2295,table2!A2295:J4629,2,FALSE)</f>
        <v>21.84</v>
      </c>
      <c r="D2295">
        <f>VLOOKUP(A2295,table2!A2295:J4629,3,FALSE)</f>
        <v>5.71</v>
      </c>
      <c r="E2295" t="str">
        <f>VLOOKUP(A2295,table2!A2295:J4629,4,FALSE)</f>
        <v>No</v>
      </c>
      <c r="F2295" t="str">
        <f>VLOOKUP(A2295,table2!A2295:J4629,5,FALSE)</f>
        <v>Yes</v>
      </c>
      <c r="G2295" t="str">
        <f>VLOOKUP(A2295,table2!A2295:J4629,6,FALSE)</f>
        <v>No</v>
      </c>
      <c r="H2295" s="26">
        <f>VLOOKUP(A2295,table2!A2295:J4629,7,FALSE)</f>
        <v>1</v>
      </c>
      <c r="I2295" t="str">
        <f>VLOOKUP(A2295,table2!A2295:J4629,8,FALSE)</f>
        <v>No</v>
      </c>
      <c r="J2295" t="str">
        <f>VLOOKUP(A2295,table2!A2295:J4629,9,FALSE)</f>
        <v>NORMAL WEIGHT</v>
      </c>
      <c r="K2295" t="str">
        <f>VLOOKUP(A2295,table2!A2295:J4629,10,FALSE)</f>
        <v>PREDIABETES</v>
      </c>
      <c r="L2295" s="22">
        <f>VLOOKUP(A2295,table3__3[],4,FALSE)</f>
        <v>43896</v>
      </c>
      <c r="M2295" s="22" t="str">
        <f>VLOOKUP(A2295,table3__3[],5,FALSE)</f>
        <v>tier - 2</v>
      </c>
      <c r="N2295" t="str">
        <f>VLOOKUP(A2295,table3__3[],6,)</f>
        <v>tier - 1</v>
      </c>
      <c r="O2295" t="str">
        <f>VLOOKUP(A2295,table3__3[],7,FALSE)</f>
        <v>R1013</v>
      </c>
      <c r="P2295" s="8">
        <f>VLOOKUP(A2295,table3__3[],8,FALSE)</f>
        <v>42</v>
      </c>
      <c r="Q2295">
        <f>VLOOKUP(A2294,table3__3[],8,)</f>
        <v>56</v>
      </c>
    </row>
    <row r="2296" spans="1:17" x14ac:dyDescent="0.3">
      <c r="A2296" s="11" t="s">
        <v>63</v>
      </c>
      <c r="B2296" s="12" t="s">
        <v>8281</v>
      </c>
      <c r="C2296">
        <f>VLOOKUP(A2296,table2!A2296:J4630,2,FALSE)</f>
        <v>16.87</v>
      </c>
      <c r="D2296">
        <f>VLOOKUP(A2296,table2!A2296:J4630,3,FALSE)</f>
        <v>9.1300000000000008</v>
      </c>
      <c r="E2296" t="str">
        <f>VLOOKUP(A2296,table2!A2296:J4630,4,FALSE)</f>
        <v>No</v>
      </c>
      <c r="F2296" t="str">
        <f>VLOOKUP(A2296,table2!A2296:J4630,5,FALSE)</f>
        <v>No</v>
      </c>
      <c r="G2296" t="str">
        <f>VLOOKUP(A2296,table2!A2296:J4630,6,FALSE)</f>
        <v>No</v>
      </c>
      <c r="H2296" s="26">
        <f>VLOOKUP(A2296,table2!A2296:J4630,7,FALSE)</f>
        <v>0</v>
      </c>
      <c r="I2296" t="str">
        <f>VLOOKUP(A2296,table2!A2296:J4630,8,FALSE)</f>
        <v>No</v>
      </c>
      <c r="J2296" t="str">
        <f>VLOOKUP(A2296,table2!A2296:J4630,9,FALSE)</f>
        <v>UNDER WEIGHT</v>
      </c>
      <c r="K2296" t="str">
        <f>VLOOKUP(A2296,table2!A2296:J4630,10,FALSE)</f>
        <v>DIABETES</v>
      </c>
      <c r="L2296" s="22">
        <f>VLOOKUP(A2296,table3__3[],4,FALSE)</f>
        <v>43921</v>
      </c>
      <c r="M2296" s="22" t="str">
        <f>VLOOKUP(A2296,table3__3[],5,FALSE)</f>
        <v>tier - 2</v>
      </c>
      <c r="N2296" t="str">
        <f>VLOOKUP(A2296,table3__3[],6,)</f>
        <v>tier - 2</v>
      </c>
      <c r="O2296" t="str">
        <f>VLOOKUP(A2296,table3__3[],7,FALSE)</f>
        <v>R1012</v>
      </c>
      <c r="P2296" s="8">
        <f>VLOOKUP(A2296,table3__3[],8,FALSE)</f>
        <v>56</v>
      </c>
      <c r="Q2296">
        <f>VLOOKUP(A2295,table3__3[],8,)</f>
        <v>42</v>
      </c>
    </row>
    <row r="2297" spans="1:17" x14ac:dyDescent="0.3">
      <c r="A2297" s="13" t="s">
        <v>62</v>
      </c>
      <c r="B2297" s="14" t="s">
        <v>8282</v>
      </c>
      <c r="C2297">
        <f>VLOOKUP(A2297,table2!A2297:J4631,2,FALSE)</f>
        <v>30.14</v>
      </c>
      <c r="D2297">
        <f>VLOOKUP(A2297,table2!A2297:J4631,3,FALSE)</f>
        <v>5.49</v>
      </c>
      <c r="E2297" t="str">
        <f>VLOOKUP(A2297,table2!A2297:J4631,4,FALSE)</f>
        <v>No</v>
      </c>
      <c r="F2297" t="str">
        <f>VLOOKUP(A2297,table2!A2297:J4631,5,FALSE)</f>
        <v>Yes</v>
      </c>
      <c r="G2297" t="str">
        <f>VLOOKUP(A2297,table2!A2297:J4631,6,FALSE)</f>
        <v>No</v>
      </c>
      <c r="H2297" s="26">
        <f>VLOOKUP(A2297,table2!A2297:J4631,7,FALSE)</f>
        <v>1</v>
      </c>
      <c r="I2297" t="str">
        <f>VLOOKUP(A2297,table2!A2297:J4631,8,FALSE)</f>
        <v>No</v>
      </c>
      <c r="J2297" t="str">
        <f>VLOOKUP(A2297,table2!A2297:J4631,9,FALSE)</f>
        <v>OBESITY</v>
      </c>
      <c r="K2297" t="str">
        <f>VLOOKUP(A2297,table2!A2297:J4631,10,FALSE)</f>
        <v>NORMAL</v>
      </c>
      <c r="L2297" s="22">
        <f>VLOOKUP(A2297,table3__3[],4,FALSE)</f>
        <v>43944</v>
      </c>
      <c r="M2297" s="22" t="str">
        <f>VLOOKUP(A2297,table3__3[],5,FALSE)</f>
        <v>tier - 2</v>
      </c>
      <c r="N2297" t="str">
        <f>VLOOKUP(A2297,table3__3[],6,)</f>
        <v>tier - 1</v>
      </c>
      <c r="O2297" t="str">
        <f>VLOOKUP(A2297,table3__3[],7,FALSE)</f>
        <v>R1012</v>
      </c>
      <c r="P2297" s="8">
        <f>VLOOKUP(A2297,table3__3[],8,FALSE)</f>
        <v>34</v>
      </c>
      <c r="Q2297">
        <f>VLOOKUP(A2296,table3__3[],8,)</f>
        <v>56</v>
      </c>
    </row>
    <row r="2298" spans="1:17" x14ac:dyDescent="0.3">
      <c r="A2298" s="11" t="s">
        <v>61</v>
      </c>
      <c r="B2298" s="12" t="s">
        <v>8284</v>
      </c>
      <c r="C2298">
        <f>VLOOKUP(A2298,table2!A2298:J4632,2,FALSE)</f>
        <v>23.21</v>
      </c>
      <c r="D2298">
        <f>VLOOKUP(A2298,table2!A2298:J4632,3,FALSE)</f>
        <v>4.37</v>
      </c>
      <c r="E2298" t="str">
        <f>VLOOKUP(A2298,table2!A2298:J4632,4,FALSE)</f>
        <v>No</v>
      </c>
      <c r="F2298" t="str">
        <f>VLOOKUP(A2298,table2!A2298:J4632,5,FALSE)</f>
        <v>Yes</v>
      </c>
      <c r="G2298" t="str">
        <f>VLOOKUP(A2298,table2!A2298:J4632,6,FALSE)</f>
        <v>No</v>
      </c>
      <c r="H2298" s="26">
        <f>VLOOKUP(A2298,table2!A2298:J4632,7,FALSE)</f>
        <v>1</v>
      </c>
      <c r="I2298" t="str">
        <f>VLOOKUP(A2298,table2!A2298:J4632,8,FALSE)</f>
        <v>No</v>
      </c>
      <c r="J2298" t="str">
        <f>VLOOKUP(A2298,table2!A2298:J4632,9,FALSE)</f>
        <v>NORMAL WEIGHT</v>
      </c>
      <c r="K2298" t="str">
        <f>VLOOKUP(A2298,table2!A2298:J4632,10,FALSE)</f>
        <v>NORMAL</v>
      </c>
      <c r="L2298" s="22">
        <f>VLOOKUP(A2298,table3__3[],4,FALSE)</f>
        <v>44203</v>
      </c>
      <c r="M2298" s="22" t="str">
        <f>VLOOKUP(A2298,table3__3[],5,FALSE)</f>
        <v>tier - 2</v>
      </c>
      <c r="N2298" t="str">
        <f>VLOOKUP(A2298,table3__3[],6,)</f>
        <v>tier - 2</v>
      </c>
      <c r="O2298" t="str">
        <f>VLOOKUP(A2298,table3__3[],7,FALSE)</f>
        <v>R1013</v>
      </c>
      <c r="P2298" s="8">
        <f>VLOOKUP(A2298,table3__3[],8,FALSE)</f>
        <v>48</v>
      </c>
      <c r="Q2298">
        <f>VLOOKUP(A2297,table3__3[],8,)</f>
        <v>34</v>
      </c>
    </row>
    <row r="2299" spans="1:17" x14ac:dyDescent="0.3">
      <c r="A2299" s="13" t="s">
        <v>60</v>
      </c>
      <c r="B2299" s="14" t="s">
        <v>8286</v>
      </c>
      <c r="C2299">
        <f>VLOOKUP(A2299,table2!A2299:J4633,2,FALSE)</f>
        <v>17.170000000000002</v>
      </c>
      <c r="D2299">
        <f>VLOOKUP(A2299,table2!A2299:J4633,3,FALSE)</f>
        <v>8.4600000000000009</v>
      </c>
      <c r="E2299" t="str">
        <f>VLOOKUP(A2299,table2!A2299:J4633,4,FALSE)</f>
        <v>No</v>
      </c>
      <c r="F2299" t="str">
        <f>VLOOKUP(A2299,table2!A2299:J4633,5,FALSE)</f>
        <v>No</v>
      </c>
      <c r="G2299" t="str">
        <f>VLOOKUP(A2299,table2!A2299:J4633,6,FALSE)</f>
        <v>No</v>
      </c>
      <c r="H2299" s="26">
        <f>VLOOKUP(A2299,table2!A2299:J4633,7,FALSE)</f>
        <v>0</v>
      </c>
      <c r="I2299" t="str">
        <f>VLOOKUP(A2299,table2!A2299:J4633,8,FALSE)</f>
        <v>No</v>
      </c>
      <c r="J2299" t="str">
        <f>VLOOKUP(A2299,table2!A2299:J4633,9,FALSE)</f>
        <v>UNDER WEIGHT</v>
      </c>
      <c r="K2299" t="str">
        <f>VLOOKUP(A2299,table2!A2299:J4633,10,FALSE)</f>
        <v>DIABETES</v>
      </c>
      <c r="L2299" s="22">
        <f>VLOOKUP(A2299,table3__3[],4,FALSE)</f>
        <v>44261</v>
      </c>
      <c r="M2299" s="22" t="str">
        <f>VLOOKUP(A2299,table3__3[],5,FALSE)</f>
        <v>tier - 2</v>
      </c>
      <c r="N2299" t="str">
        <f>VLOOKUP(A2299,table3__3[],6,)</f>
        <v>tier - 1</v>
      </c>
      <c r="O2299" t="str">
        <f>VLOOKUP(A2299,table3__3[],7,FALSE)</f>
        <v>R1013</v>
      </c>
      <c r="P2299" s="8">
        <f>VLOOKUP(A2299,table3__3[],8,FALSE)</f>
        <v>54</v>
      </c>
      <c r="Q2299">
        <f>VLOOKUP(A2298,table3__3[],8,)</f>
        <v>48</v>
      </c>
    </row>
    <row r="2300" spans="1:17" x14ac:dyDescent="0.3">
      <c r="A2300" s="11" t="s">
        <v>59</v>
      </c>
      <c r="B2300" s="12" t="s">
        <v>8288</v>
      </c>
      <c r="C2300">
        <f>VLOOKUP(A2300,table2!A2300:J4634,2,FALSE)</f>
        <v>15.61</v>
      </c>
      <c r="D2300">
        <f>VLOOKUP(A2300,table2!A2300:J4634,3,FALSE)</f>
        <v>5.28</v>
      </c>
      <c r="E2300" t="str">
        <f>VLOOKUP(A2300,table2!A2300:J4634,4,FALSE)</f>
        <v>No</v>
      </c>
      <c r="F2300" t="str">
        <f>VLOOKUP(A2300,table2!A2300:J4634,5,FALSE)</f>
        <v>No</v>
      </c>
      <c r="G2300" t="str">
        <f>VLOOKUP(A2300,table2!A2300:J4634,6,FALSE)</f>
        <v>No</v>
      </c>
      <c r="H2300" s="26">
        <f>VLOOKUP(A2300,table2!A2300:J4634,7,FALSE)</f>
        <v>1</v>
      </c>
      <c r="I2300" t="str">
        <f>VLOOKUP(A2300,table2!A2300:J4634,8,FALSE)</f>
        <v>No</v>
      </c>
      <c r="J2300" t="str">
        <f>VLOOKUP(A2300,table2!A2300:J4634,9,FALSE)</f>
        <v>UNDER WEIGHT</v>
      </c>
      <c r="K2300" t="str">
        <f>VLOOKUP(A2300,table2!A2300:J4634,10,FALSE)</f>
        <v>NORMAL</v>
      </c>
      <c r="L2300" s="22">
        <f>VLOOKUP(A2300,table3__3[],4,FALSE)</f>
        <v>44400</v>
      </c>
      <c r="M2300" s="22" t="str">
        <f>VLOOKUP(A2300,table3__3[],5,FALSE)</f>
        <v>tier - 2</v>
      </c>
      <c r="N2300" t="str">
        <f>VLOOKUP(A2300,table3__3[],6,)</f>
        <v>tier - 2</v>
      </c>
      <c r="O2300" t="str">
        <f>VLOOKUP(A2300,table3__3[],7,FALSE)</f>
        <v>R1013</v>
      </c>
      <c r="P2300" s="8">
        <f>VLOOKUP(A2300,table3__3[],8,FALSE)</f>
        <v>51</v>
      </c>
      <c r="Q2300">
        <f>VLOOKUP(A2299,table3__3[],8,)</f>
        <v>54</v>
      </c>
    </row>
    <row r="2301" spans="1:17" x14ac:dyDescent="0.3">
      <c r="A2301" s="13" t="s">
        <v>58</v>
      </c>
      <c r="B2301" s="14" t="s">
        <v>8290</v>
      </c>
      <c r="C2301">
        <f>VLOOKUP(A2301,table2!A2301:J4635,2,FALSE)</f>
        <v>17.98</v>
      </c>
      <c r="D2301">
        <f>VLOOKUP(A2301,table2!A2301:J4635,3,FALSE)</f>
        <v>5.33</v>
      </c>
      <c r="E2301" t="str">
        <f>VLOOKUP(A2301,table2!A2301:J4635,4,FALSE)</f>
        <v>Yes</v>
      </c>
      <c r="F2301" t="str">
        <f>VLOOKUP(A2301,table2!A2301:J4635,5,FALSE)</f>
        <v>No</v>
      </c>
      <c r="G2301" t="str">
        <f>VLOOKUP(A2301,table2!A2301:J4635,6,FALSE)</f>
        <v>Yes</v>
      </c>
      <c r="H2301" s="26">
        <f>VLOOKUP(A2301,table2!A2301:J4635,7,FALSE)</f>
        <v>1</v>
      </c>
      <c r="I2301" t="str">
        <f>VLOOKUP(A2301,table2!A2301:J4635,8,FALSE)</f>
        <v>No</v>
      </c>
      <c r="J2301" t="str">
        <f>VLOOKUP(A2301,table2!A2301:J4635,9,FALSE)</f>
        <v>UNDER WEIGHT</v>
      </c>
      <c r="K2301" t="str">
        <f>VLOOKUP(A2301,table2!A2301:J4635,10,FALSE)</f>
        <v>NORMAL</v>
      </c>
      <c r="L2301" s="22">
        <f>VLOOKUP(A2301,table3__3[],4,FALSE)</f>
        <v>44424</v>
      </c>
      <c r="M2301" s="22" t="str">
        <f>VLOOKUP(A2301,table3__3[],5,FALSE)</f>
        <v>tier - 2</v>
      </c>
      <c r="N2301" t="str">
        <f>VLOOKUP(A2301,table3__3[],6,)</f>
        <v>tier - 3</v>
      </c>
      <c r="O2301" t="str">
        <f>VLOOKUP(A2301,table3__3[],7,FALSE)</f>
        <v>R1013</v>
      </c>
      <c r="P2301" s="8">
        <f>VLOOKUP(A2301,table3__3[],8,FALSE)</f>
        <v>55</v>
      </c>
      <c r="Q2301">
        <f>VLOOKUP(A2300,table3__3[],8,)</f>
        <v>51</v>
      </c>
    </row>
    <row r="2302" spans="1:17" x14ac:dyDescent="0.3">
      <c r="A2302" s="11" t="s">
        <v>57</v>
      </c>
      <c r="B2302" s="12" t="s">
        <v>8291</v>
      </c>
      <c r="C2302">
        <f>VLOOKUP(A2302,table2!A2302:J4636,2,FALSE)</f>
        <v>21.64</v>
      </c>
      <c r="D2302">
        <f>VLOOKUP(A2302,table2!A2302:J4636,3,FALSE)</f>
        <v>5.5</v>
      </c>
      <c r="E2302" t="str">
        <f>VLOOKUP(A2302,table2!A2302:J4636,4,FALSE)</f>
        <v>No</v>
      </c>
      <c r="F2302" t="str">
        <f>VLOOKUP(A2302,table2!A2302:J4636,5,FALSE)</f>
        <v>Yes</v>
      </c>
      <c r="G2302" t="str">
        <f>VLOOKUP(A2302,table2!A2302:J4636,6,FALSE)</f>
        <v>No</v>
      </c>
      <c r="H2302" s="26">
        <f>VLOOKUP(A2302,table2!A2302:J4636,7,FALSE)</f>
        <v>1</v>
      </c>
      <c r="I2302" t="str">
        <f>VLOOKUP(A2302,table2!A2302:J4636,8,FALSE)</f>
        <v>No</v>
      </c>
      <c r="J2302" t="str">
        <f>VLOOKUP(A2302,table2!A2302:J4636,9,FALSE)</f>
        <v>NORMAL WEIGHT</v>
      </c>
      <c r="K2302" t="str">
        <f>VLOOKUP(A2302,table2!A2302:J4636,10,FALSE)</f>
        <v>NORMAL</v>
      </c>
      <c r="L2302" s="22">
        <f>VLOOKUP(A2302,table3__3[],4,FALSE)</f>
        <v>44501</v>
      </c>
      <c r="M2302" s="22" t="str">
        <f>VLOOKUP(A2302,table3__3[],5,FALSE)</f>
        <v>tier - 2</v>
      </c>
      <c r="N2302" t="str">
        <f>VLOOKUP(A2302,table3__3[],6,)</f>
        <v>tier - 3</v>
      </c>
      <c r="O2302" t="str">
        <f>VLOOKUP(A2302,table3__3[],7,FALSE)</f>
        <v>R1013</v>
      </c>
      <c r="P2302" s="8">
        <f>VLOOKUP(A2302,table3__3[],8,FALSE)</f>
        <v>22</v>
      </c>
      <c r="Q2302">
        <f>VLOOKUP(A2301,table3__3[],8,)</f>
        <v>55</v>
      </c>
    </row>
    <row r="2303" spans="1:17" x14ac:dyDescent="0.3">
      <c r="A2303" s="13" t="s">
        <v>56</v>
      </c>
      <c r="B2303" s="14" t="s">
        <v>5249</v>
      </c>
      <c r="C2303">
        <f>VLOOKUP(A2303,table2!A2303:J4637,2,FALSE)</f>
        <v>16.399999999999999</v>
      </c>
      <c r="D2303">
        <f>VLOOKUP(A2303,table2!A2303:J4637,3,FALSE)</f>
        <v>5.4</v>
      </c>
      <c r="E2303" t="str">
        <f>VLOOKUP(A2303,table2!A2303:J4637,4,FALSE)</f>
        <v>No</v>
      </c>
      <c r="F2303" t="str">
        <f>VLOOKUP(A2303,table2!A2303:J4637,5,FALSE)</f>
        <v>No</v>
      </c>
      <c r="G2303" t="str">
        <f>VLOOKUP(A2303,table2!A2303:J4637,6,FALSE)</f>
        <v>Yes</v>
      </c>
      <c r="H2303" s="26">
        <f>VLOOKUP(A2303,table2!A2303:J4637,7,FALSE)</f>
        <v>1</v>
      </c>
      <c r="I2303" t="str">
        <f>VLOOKUP(A2303,table2!A2303:J4637,8,FALSE)</f>
        <v>No</v>
      </c>
      <c r="J2303" t="str">
        <f>VLOOKUP(A2303,table2!A2303:J4637,9,FALSE)</f>
        <v>UNDER WEIGHT</v>
      </c>
      <c r="K2303" t="str">
        <f>VLOOKUP(A2303,table2!A2303:J4637,10,FALSE)</f>
        <v>NORMAL</v>
      </c>
      <c r="L2303" s="22">
        <f>VLOOKUP(A2303,table3__3[],4,FALSE)</f>
        <v>44585</v>
      </c>
      <c r="M2303" s="22" t="str">
        <f>VLOOKUP(A2303,table3__3[],5,FALSE)</f>
        <v>tier - 2</v>
      </c>
      <c r="N2303" t="str">
        <f>VLOOKUP(A2303,table3__3[],6,)</f>
        <v>tier - 2</v>
      </c>
      <c r="O2303" t="str">
        <f>VLOOKUP(A2303,table3__3[],7,FALSE)</f>
        <v>R1011</v>
      </c>
      <c r="P2303" s="8">
        <f>VLOOKUP(A2303,table3__3[],8,FALSE)</f>
        <v>29</v>
      </c>
      <c r="Q2303">
        <f>VLOOKUP(A2302,table3__3[],8,)</f>
        <v>22</v>
      </c>
    </row>
    <row r="2304" spans="1:17" x14ac:dyDescent="0.3">
      <c r="A2304" s="11" t="s">
        <v>55</v>
      </c>
      <c r="B2304" s="12" t="s">
        <v>8293</v>
      </c>
      <c r="C2304">
        <f>VLOOKUP(A2304,table2!A2304:J4638,2,FALSE)</f>
        <v>15.77</v>
      </c>
      <c r="D2304">
        <f>VLOOKUP(A2304,table2!A2304:J4638,3,FALSE)</f>
        <v>6.05</v>
      </c>
      <c r="E2304" t="str">
        <f>VLOOKUP(A2304,table2!A2304:J4638,4,FALSE)</f>
        <v>Yes</v>
      </c>
      <c r="F2304" t="str">
        <f>VLOOKUP(A2304,table2!A2304:J4638,5,FALSE)</f>
        <v>No</v>
      </c>
      <c r="G2304" t="str">
        <f>VLOOKUP(A2304,table2!A2304:J4638,6,FALSE)</f>
        <v>No</v>
      </c>
      <c r="H2304" s="26">
        <f>VLOOKUP(A2304,table2!A2304:J4638,7,FALSE)</f>
        <v>1</v>
      </c>
      <c r="I2304" t="str">
        <f>VLOOKUP(A2304,table2!A2304:J4638,8,FALSE)</f>
        <v>No</v>
      </c>
      <c r="J2304" t="str">
        <f>VLOOKUP(A2304,table2!A2304:J4638,9,FALSE)</f>
        <v>UNDER WEIGHT</v>
      </c>
      <c r="K2304" t="str">
        <f>VLOOKUP(A2304,table2!A2304:J4638,10,FALSE)</f>
        <v>PREDIABETES</v>
      </c>
      <c r="L2304" s="22">
        <f>VLOOKUP(A2304,table3__3[],4,FALSE)</f>
        <v>44641</v>
      </c>
      <c r="M2304" s="22" t="str">
        <f>VLOOKUP(A2304,table3__3[],5,FALSE)</f>
        <v>tier - 2</v>
      </c>
      <c r="N2304" t="str">
        <f>VLOOKUP(A2304,table3__3[],6,)</f>
        <v>tier - 3</v>
      </c>
      <c r="O2304" t="str">
        <f>VLOOKUP(A2304,table3__3[],7,FALSE)</f>
        <v>R1024</v>
      </c>
      <c r="P2304" s="8">
        <f>VLOOKUP(A2304,table3__3[],8,FALSE)</f>
        <v>51</v>
      </c>
      <c r="Q2304">
        <f>VLOOKUP(A2303,table3__3[],8,)</f>
        <v>29</v>
      </c>
    </row>
    <row r="2305" spans="1:17" x14ac:dyDescent="0.3">
      <c r="A2305" s="13" t="s">
        <v>54</v>
      </c>
      <c r="B2305" s="14" t="s">
        <v>8295</v>
      </c>
      <c r="C2305">
        <f>VLOOKUP(A2305,table2!A2305:J4639,2,FALSE)</f>
        <v>18.27</v>
      </c>
      <c r="D2305">
        <f>VLOOKUP(A2305,table2!A2305:J4639,3,FALSE)</f>
        <v>11.46</v>
      </c>
      <c r="E2305" t="str">
        <f>VLOOKUP(A2305,table2!A2305:J4639,4,FALSE)</f>
        <v>No</v>
      </c>
      <c r="F2305" t="str">
        <f>VLOOKUP(A2305,table2!A2305:J4639,5,FALSE)</f>
        <v>No</v>
      </c>
      <c r="G2305" t="str">
        <f>VLOOKUP(A2305,table2!A2305:J4639,6,FALSE)</f>
        <v>No</v>
      </c>
      <c r="H2305" s="26">
        <f>VLOOKUP(A2305,table2!A2305:J4639,7,FALSE)</f>
        <v>0</v>
      </c>
      <c r="I2305" t="str">
        <f>VLOOKUP(A2305,table2!A2305:J4639,8,FALSE)</f>
        <v>No</v>
      </c>
      <c r="J2305" t="str">
        <f>VLOOKUP(A2305,table2!A2305:J4639,9,FALSE)</f>
        <v>UNDER WEIGHT</v>
      </c>
      <c r="K2305" t="str">
        <f>VLOOKUP(A2305,table2!A2305:J4639,10,FALSE)</f>
        <v>DIABETES</v>
      </c>
      <c r="L2305" s="22">
        <f>VLOOKUP(A2305,table3__3[],4,FALSE)</f>
        <v>45009</v>
      </c>
      <c r="M2305" s="22" t="str">
        <f>VLOOKUP(A2305,table3__3[],5,FALSE)</f>
        <v>tier - 2</v>
      </c>
      <c r="N2305" t="str">
        <f>VLOOKUP(A2305,table3__3[],6,)</f>
        <v>tier - 2</v>
      </c>
      <c r="O2305" t="str">
        <f>VLOOKUP(A2305,table3__3[],7,FALSE)</f>
        <v>R1013</v>
      </c>
      <c r="P2305" s="8">
        <f>VLOOKUP(A2305,table3__3[],8,FALSE)</f>
        <v>60</v>
      </c>
      <c r="Q2305">
        <f>VLOOKUP(A2304,table3__3[],8,)</f>
        <v>51</v>
      </c>
    </row>
    <row r="2306" spans="1:17" x14ac:dyDescent="0.3">
      <c r="A2306" s="11" t="s">
        <v>53</v>
      </c>
      <c r="B2306" s="12" t="s">
        <v>8296</v>
      </c>
      <c r="C2306">
        <f>VLOOKUP(A2306,table2!A2306:J4640,2,FALSE)</f>
        <v>16.489999999999998</v>
      </c>
      <c r="D2306">
        <f>VLOOKUP(A2306,table2!A2306:J4640,3,FALSE)</f>
        <v>8.48</v>
      </c>
      <c r="E2306" t="str">
        <f>VLOOKUP(A2306,table2!A2306:J4640,4,FALSE)</f>
        <v>No</v>
      </c>
      <c r="F2306" t="str">
        <f>VLOOKUP(A2306,table2!A2306:J4640,5,FALSE)</f>
        <v>No</v>
      </c>
      <c r="G2306" t="str">
        <f>VLOOKUP(A2306,table2!A2306:J4640,6,FALSE)</f>
        <v>No</v>
      </c>
      <c r="H2306" s="26">
        <f>VLOOKUP(A2306,table2!A2306:J4640,7,FALSE)</f>
        <v>0</v>
      </c>
      <c r="I2306" t="str">
        <f>VLOOKUP(A2306,table2!A2306:J4640,8,FALSE)</f>
        <v>No</v>
      </c>
      <c r="J2306" t="str">
        <f>VLOOKUP(A2306,table2!A2306:J4640,9,FALSE)</f>
        <v>UNDER WEIGHT</v>
      </c>
      <c r="K2306" t="str">
        <f>VLOOKUP(A2306,table2!A2306:J4640,10,FALSE)</f>
        <v>DIABETES</v>
      </c>
      <c r="L2306" s="22">
        <f>VLOOKUP(A2306,table3__3[],4,FALSE)</f>
        <v>45702</v>
      </c>
      <c r="M2306" s="22" t="str">
        <f>VLOOKUP(A2306,table3__3[],5,FALSE)</f>
        <v>tier - 2</v>
      </c>
      <c r="N2306" t="str">
        <f>VLOOKUP(A2306,table3__3[],6,)</f>
        <v>tier - 2</v>
      </c>
      <c r="O2306" t="str">
        <f>VLOOKUP(A2306,table3__3[],7,FALSE)</f>
        <v>R1012</v>
      </c>
      <c r="P2306" s="8">
        <f>VLOOKUP(A2306,table3__3[],8,FALSE)</f>
        <v>48</v>
      </c>
      <c r="Q2306">
        <f>VLOOKUP(A2305,table3__3[],8,)</f>
        <v>60</v>
      </c>
    </row>
    <row r="2307" spans="1:17" x14ac:dyDescent="0.3">
      <c r="A2307" s="13" t="s">
        <v>52</v>
      </c>
      <c r="B2307" s="14" t="s">
        <v>8297</v>
      </c>
      <c r="C2307">
        <f>VLOOKUP(A2307,table2!A2307:J4641,2,FALSE)</f>
        <v>16.14</v>
      </c>
      <c r="D2307">
        <f>VLOOKUP(A2307,table2!A2307:J4641,3,FALSE)</f>
        <v>4.8600000000000003</v>
      </c>
      <c r="E2307" t="str">
        <f>VLOOKUP(A2307,table2!A2307:J4641,4,FALSE)</f>
        <v>No</v>
      </c>
      <c r="F2307" t="str">
        <f>VLOOKUP(A2307,table2!A2307:J4641,5,FALSE)</f>
        <v>No</v>
      </c>
      <c r="G2307" t="str">
        <f>VLOOKUP(A2307,table2!A2307:J4641,6,FALSE)</f>
        <v>No</v>
      </c>
      <c r="H2307" s="26">
        <f>VLOOKUP(A2307,table2!A2307:J4641,7,FALSE)</f>
        <v>0</v>
      </c>
      <c r="I2307" t="str">
        <f>VLOOKUP(A2307,table2!A2307:J4641,8,FALSE)</f>
        <v>No</v>
      </c>
      <c r="J2307" t="str">
        <f>VLOOKUP(A2307,table2!A2307:J4641,9,FALSE)</f>
        <v>UNDER WEIGHT</v>
      </c>
      <c r="K2307" t="str">
        <f>VLOOKUP(A2307,table2!A2307:J4641,10,FALSE)</f>
        <v>NORMAL</v>
      </c>
      <c r="L2307" s="22">
        <f>VLOOKUP(A2307,table3__3[],4,FALSE)</f>
        <v>45710</v>
      </c>
      <c r="M2307" s="22" t="str">
        <f>VLOOKUP(A2307,table3__3[],5,FALSE)</f>
        <v>tier - 2</v>
      </c>
      <c r="N2307" t="str">
        <f>VLOOKUP(A2307,table3__3[],6,)</f>
        <v>tier - 2</v>
      </c>
      <c r="O2307" t="str">
        <f>VLOOKUP(A2307,table3__3[],7,FALSE)</f>
        <v>R1016</v>
      </c>
      <c r="P2307" s="8">
        <f>VLOOKUP(A2307,table3__3[],8,FALSE)</f>
        <v>62</v>
      </c>
      <c r="Q2307">
        <f>VLOOKUP(A2306,table3__3[],8,)</f>
        <v>48</v>
      </c>
    </row>
    <row r="2308" spans="1:17" x14ac:dyDescent="0.3">
      <c r="A2308" s="11" t="s">
        <v>51</v>
      </c>
      <c r="B2308" s="12" t="s">
        <v>8298</v>
      </c>
      <c r="C2308">
        <f>VLOOKUP(A2308,table2!A2308:J4642,2,FALSE)</f>
        <v>20.85</v>
      </c>
      <c r="D2308">
        <f>VLOOKUP(A2308,table2!A2308:J4642,3,FALSE)</f>
        <v>4.45</v>
      </c>
      <c r="E2308" t="str">
        <f>VLOOKUP(A2308,table2!A2308:J4642,4,FALSE)</f>
        <v>Yes</v>
      </c>
      <c r="F2308" t="str">
        <f>VLOOKUP(A2308,table2!A2308:J4642,5,FALSE)</f>
        <v>No</v>
      </c>
      <c r="G2308" t="str">
        <f>VLOOKUP(A2308,table2!A2308:J4642,6,FALSE)</f>
        <v>No</v>
      </c>
      <c r="H2308" s="26">
        <f>VLOOKUP(A2308,table2!A2308:J4642,7,FALSE)</f>
        <v>1</v>
      </c>
      <c r="I2308" t="str">
        <f>VLOOKUP(A2308,table2!A2308:J4642,8,FALSE)</f>
        <v>No</v>
      </c>
      <c r="J2308" t="str">
        <f>VLOOKUP(A2308,table2!A2308:J4642,9,FALSE)</f>
        <v>NORMAL WEIGHT</v>
      </c>
      <c r="K2308" t="str">
        <f>VLOOKUP(A2308,table2!A2308:J4642,10,FALSE)</f>
        <v>NORMAL</v>
      </c>
      <c r="L2308" s="22">
        <f>VLOOKUP(A2308,table3__3[],4,FALSE)</f>
        <v>45863</v>
      </c>
      <c r="M2308" s="22" t="str">
        <f>VLOOKUP(A2308,table3__3[],5,FALSE)</f>
        <v>tier - 2</v>
      </c>
      <c r="N2308" t="str">
        <f>VLOOKUP(A2308,table3__3[],6,)</f>
        <v>tier - 1</v>
      </c>
      <c r="O2308" t="str">
        <f>VLOOKUP(A2308,table3__3[],7,FALSE)</f>
        <v>R1013</v>
      </c>
      <c r="P2308" s="8">
        <f>VLOOKUP(A2308,table3__3[],8,FALSE)</f>
        <v>43</v>
      </c>
      <c r="Q2308">
        <f>VLOOKUP(A2307,table3__3[],8,)</f>
        <v>62</v>
      </c>
    </row>
    <row r="2309" spans="1:17" x14ac:dyDescent="0.3">
      <c r="A2309" s="13" t="s">
        <v>50</v>
      </c>
      <c r="B2309" s="14" t="s">
        <v>8299</v>
      </c>
      <c r="C2309">
        <f>VLOOKUP(A2309,table2!A2309:J4643,2,FALSE)</f>
        <v>15.88</v>
      </c>
      <c r="D2309">
        <f>VLOOKUP(A2309,table2!A2309:J4643,3,FALSE)</f>
        <v>4.3600000000000003</v>
      </c>
      <c r="E2309" t="str">
        <f>VLOOKUP(A2309,table2!A2309:J4643,4,FALSE)</f>
        <v>No</v>
      </c>
      <c r="F2309" t="str">
        <f>VLOOKUP(A2309,table2!A2309:J4643,5,FALSE)</f>
        <v>No</v>
      </c>
      <c r="G2309" t="str">
        <f>VLOOKUP(A2309,table2!A2309:J4643,6,FALSE)</f>
        <v>No</v>
      </c>
      <c r="H2309" s="26">
        <f>VLOOKUP(A2309,table2!A2309:J4643,7,FALSE)</f>
        <v>0</v>
      </c>
      <c r="I2309" t="str">
        <f>VLOOKUP(A2309,table2!A2309:J4643,8,FALSE)</f>
        <v>No</v>
      </c>
      <c r="J2309" t="str">
        <f>VLOOKUP(A2309,table2!A2309:J4643,9,FALSE)</f>
        <v>UNDER WEIGHT</v>
      </c>
      <c r="K2309" t="str">
        <f>VLOOKUP(A2309,table2!A2309:J4643,10,FALSE)</f>
        <v>NORMAL</v>
      </c>
      <c r="L2309" s="22">
        <f>VLOOKUP(A2309,table3__3[],4,FALSE)</f>
        <v>46114</v>
      </c>
      <c r="M2309" s="22" t="str">
        <f>VLOOKUP(A2309,table3__3[],5,FALSE)</f>
        <v>tier - 2</v>
      </c>
      <c r="N2309" t="str">
        <f>VLOOKUP(A2309,table3__3[],6,)</f>
        <v>tier - 3</v>
      </c>
      <c r="O2309" t="str">
        <f>VLOOKUP(A2309,table3__3[],7,FALSE)</f>
        <v>R1011</v>
      </c>
      <c r="P2309" s="8">
        <f>VLOOKUP(A2309,table3__3[],8,FALSE)</f>
        <v>37</v>
      </c>
      <c r="Q2309">
        <f>VLOOKUP(A2308,table3__3[],8,)</f>
        <v>43</v>
      </c>
    </row>
    <row r="2310" spans="1:17" x14ac:dyDescent="0.3">
      <c r="A2310" s="11" t="s">
        <v>49</v>
      </c>
      <c r="B2310" s="12" t="s">
        <v>7651</v>
      </c>
      <c r="C2310">
        <f>VLOOKUP(A2310,table2!A2310:J4644,2,FALSE)</f>
        <v>20.66</v>
      </c>
      <c r="D2310">
        <f>VLOOKUP(A2310,table2!A2310:J4644,3,FALSE)</f>
        <v>5.8</v>
      </c>
      <c r="E2310" t="str">
        <f>VLOOKUP(A2310,table2!A2310:J4644,4,FALSE)</f>
        <v>No</v>
      </c>
      <c r="F2310" t="str">
        <f>VLOOKUP(A2310,table2!A2310:J4644,5,FALSE)</f>
        <v>Yes</v>
      </c>
      <c r="G2310" t="str">
        <f>VLOOKUP(A2310,table2!A2310:J4644,6,FALSE)</f>
        <v>No</v>
      </c>
      <c r="H2310" s="26">
        <f>VLOOKUP(A2310,table2!A2310:J4644,7,FALSE)</f>
        <v>1</v>
      </c>
      <c r="I2310" t="str">
        <f>VLOOKUP(A2310,table2!A2310:J4644,8,FALSE)</f>
        <v>No</v>
      </c>
      <c r="J2310" t="str">
        <f>VLOOKUP(A2310,table2!A2310:J4644,9,FALSE)</f>
        <v>NORMAL WEIGHT</v>
      </c>
      <c r="K2310" t="str">
        <f>VLOOKUP(A2310,table2!A2310:J4644,10,FALSE)</f>
        <v>PREDIABETES</v>
      </c>
      <c r="L2310" s="22">
        <f>VLOOKUP(A2310,table3__3[],4,FALSE)</f>
        <v>46131</v>
      </c>
      <c r="M2310" s="22" t="str">
        <f>VLOOKUP(A2310,table3__3[],5,FALSE)</f>
        <v>tier - 1</v>
      </c>
      <c r="N2310" t="str">
        <f>VLOOKUP(A2310,table3__3[],6,)</f>
        <v>tier - 1</v>
      </c>
      <c r="O2310" t="str">
        <f>VLOOKUP(A2310,table3__3[],7,FALSE)</f>
        <v>R1012</v>
      </c>
      <c r="P2310" s="8">
        <f>VLOOKUP(A2310,table3__3[],8,FALSE)</f>
        <v>60</v>
      </c>
      <c r="Q2310">
        <f>VLOOKUP(A2309,table3__3[],8,)</f>
        <v>37</v>
      </c>
    </row>
    <row r="2311" spans="1:17" x14ac:dyDescent="0.3">
      <c r="A2311" s="13" t="s">
        <v>48</v>
      </c>
      <c r="B2311" s="14" t="s">
        <v>4990</v>
      </c>
      <c r="C2311">
        <f>VLOOKUP(A2311,table2!A2311:J4645,2,FALSE)</f>
        <v>20.399999999999999</v>
      </c>
      <c r="D2311">
        <f>VLOOKUP(A2311,table2!A2311:J4645,3,FALSE)</f>
        <v>5.27</v>
      </c>
      <c r="E2311" t="str">
        <f>VLOOKUP(A2311,table2!A2311:J4645,4,FALSE)</f>
        <v>No</v>
      </c>
      <c r="F2311" t="str">
        <f>VLOOKUP(A2311,table2!A2311:J4645,5,FALSE)</f>
        <v>No</v>
      </c>
      <c r="G2311" t="str">
        <f>VLOOKUP(A2311,table2!A2311:J4645,6,FALSE)</f>
        <v>No</v>
      </c>
      <c r="H2311" s="26">
        <f>VLOOKUP(A2311,table2!A2311:J4645,7,FALSE)</f>
        <v>0</v>
      </c>
      <c r="I2311" t="str">
        <f>VLOOKUP(A2311,table2!A2311:J4645,8,FALSE)</f>
        <v>No</v>
      </c>
      <c r="J2311" t="str">
        <f>VLOOKUP(A2311,table2!A2311:J4645,9,FALSE)</f>
        <v>NORMAL WEIGHT</v>
      </c>
      <c r="K2311" t="str">
        <f>VLOOKUP(A2311,table2!A2311:J4645,10,FALSE)</f>
        <v>NORMAL</v>
      </c>
      <c r="L2311" s="22">
        <f>VLOOKUP(A2311,table3__3[],4,FALSE)</f>
        <v>46151</v>
      </c>
      <c r="M2311" s="22" t="str">
        <f>VLOOKUP(A2311,table3__3[],5,FALSE)</f>
        <v>tier - 1</v>
      </c>
      <c r="N2311" t="str">
        <f>VLOOKUP(A2311,table3__3[],6,)</f>
        <v>tier - 3</v>
      </c>
      <c r="O2311" t="str">
        <f>VLOOKUP(A2311,table3__3[],7,FALSE)</f>
        <v>R1013</v>
      </c>
      <c r="P2311" s="8">
        <f>VLOOKUP(A2311,table3__3[],8,FALSE)</f>
        <v>46</v>
      </c>
      <c r="Q2311">
        <f>VLOOKUP(A2310,table3__3[],8,)</f>
        <v>60</v>
      </c>
    </row>
    <row r="2312" spans="1:17" x14ac:dyDescent="0.3">
      <c r="A2312" s="11" t="s">
        <v>47</v>
      </c>
      <c r="B2312" s="12" t="s">
        <v>8300</v>
      </c>
      <c r="C2312">
        <f>VLOOKUP(A2312,table2!A2312:J4646,2,FALSE)</f>
        <v>25.19</v>
      </c>
      <c r="D2312">
        <f>VLOOKUP(A2312,table2!A2312:J4646,3,FALSE)</f>
        <v>5.64</v>
      </c>
      <c r="E2312" t="str">
        <f>VLOOKUP(A2312,table2!A2312:J4646,4,FALSE)</f>
        <v>Yes</v>
      </c>
      <c r="F2312" t="str">
        <f>VLOOKUP(A2312,table2!A2312:J4646,5,FALSE)</f>
        <v>No</v>
      </c>
      <c r="G2312" t="str">
        <f>VLOOKUP(A2312,table2!A2312:J4646,6,FALSE)</f>
        <v>No</v>
      </c>
      <c r="H2312" s="26">
        <f>VLOOKUP(A2312,table2!A2312:J4646,7,FALSE)</f>
        <v>0</v>
      </c>
      <c r="I2312" t="str">
        <f>VLOOKUP(A2312,table2!A2312:J4646,8,FALSE)</f>
        <v>No</v>
      </c>
      <c r="J2312" t="str">
        <f>VLOOKUP(A2312,table2!A2312:J4646,9,FALSE)</f>
        <v>OVER WEIGHT</v>
      </c>
      <c r="K2312" t="str">
        <f>VLOOKUP(A2312,table2!A2312:J4646,10,FALSE)</f>
        <v>NORMAL</v>
      </c>
      <c r="L2312" s="22">
        <f>VLOOKUP(A2312,table3__3[],4,FALSE)</f>
        <v>46201</v>
      </c>
      <c r="M2312" s="22" t="str">
        <f>VLOOKUP(A2312,table3__3[],5,FALSE)</f>
        <v>tier - 1</v>
      </c>
      <c r="N2312" t="str">
        <f>VLOOKUP(A2312,table3__3[],6,)</f>
        <v>tier - 1</v>
      </c>
      <c r="O2312" t="str">
        <f>VLOOKUP(A2312,table3__3[],7,FALSE)</f>
        <v>R1013</v>
      </c>
      <c r="P2312" s="8">
        <f>VLOOKUP(A2312,table3__3[],8,FALSE)</f>
        <v>44</v>
      </c>
      <c r="Q2312">
        <f>VLOOKUP(A2311,table3__3[],8,)</f>
        <v>46</v>
      </c>
    </row>
    <row r="2313" spans="1:17" x14ac:dyDescent="0.3">
      <c r="A2313" s="13" t="s">
        <v>46</v>
      </c>
      <c r="B2313" s="14" t="s">
        <v>8301</v>
      </c>
      <c r="C2313">
        <f>VLOOKUP(A2313,table2!A2313:J4647,2,FALSE)</f>
        <v>20.54</v>
      </c>
      <c r="D2313">
        <f>VLOOKUP(A2313,table2!A2313:J4647,3,FALSE)</f>
        <v>4.2</v>
      </c>
      <c r="E2313" t="str">
        <f>VLOOKUP(A2313,table2!A2313:J4647,4,FALSE)</f>
        <v>Yes</v>
      </c>
      <c r="F2313" t="str">
        <f>VLOOKUP(A2313,table2!A2313:J4647,5,FALSE)</f>
        <v>No</v>
      </c>
      <c r="G2313" t="str">
        <f>VLOOKUP(A2313,table2!A2313:J4647,6,FALSE)</f>
        <v>No</v>
      </c>
      <c r="H2313" s="26">
        <f>VLOOKUP(A2313,table2!A2313:J4647,7,FALSE)</f>
        <v>1</v>
      </c>
      <c r="I2313" t="str">
        <f>VLOOKUP(A2313,table2!A2313:J4647,8,FALSE)</f>
        <v>No</v>
      </c>
      <c r="J2313" t="str">
        <f>VLOOKUP(A2313,table2!A2313:J4647,9,FALSE)</f>
        <v>NORMAL WEIGHT</v>
      </c>
      <c r="K2313" t="str">
        <f>VLOOKUP(A2313,table2!A2313:J4647,10,FALSE)</f>
        <v>NORMAL</v>
      </c>
      <c r="L2313" s="22">
        <f>VLOOKUP(A2313,table3__3[],4,FALSE)</f>
        <v>46255</v>
      </c>
      <c r="M2313" s="22" t="str">
        <f>VLOOKUP(A2313,table3__3[],5,FALSE)</f>
        <v>tier - 1</v>
      </c>
      <c r="N2313" t="str">
        <f>VLOOKUP(A2313,table3__3[],6,)</f>
        <v>tier - 3</v>
      </c>
      <c r="O2313" t="str">
        <f>VLOOKUP(A2313,table3__3[],7,FALSE)</f>
        <v>R1024</v>
      </c>
      <c r="P2313" s="8">
        <f>VLOOKUP(A2313,table3__3[],8,FALSE)</f>
        <v>51</v>
      </c>
      <c r="Q2313">
        <f>VLOOKUP(A2312,table3__3[],8,)</f>
        <v>44</v>
      </c>
    </row>
    <row r="2314" spans="1:17" x14ac:dyDescent="0.3">
      <c r="A2314" s="11" t="s">
        <v>45</v>
      </c>
      <c r="B2314" s="12" t="s">
        <v>8302</v>
      </c>
      <c r="C2314">
        <f>VLOOKUP(A2314,table2!A2314:J4648,2,FALSE)</f>
        <v>20.13</v>
      </c>
      <c r="D2314">
        <f>VLOOKUP(A2314,table2!A2314:J4648,3,FALSE)</f>
        <v>5.42</v>
      </c>
      <c r="E2314" t="str">
        <f>VLOOKUP(A2314,table2!A2314:J4648,4,FALSE)</f>
        <v>No</v>
      </c>
      <c r="F2314" t="str">
        <f>VLOOKUP(A2314,table2!A2314:J4648,5,FALSE)</f>
        <v>No</v>
      </c>
      <c r="G2314" t="str">
        <f>VLOOKUP(A2314,table2!A2314:J4648,6,FALSE)</f>
        <v>No</v>
      </c>
      <c r="H2314" s="26">
        <f>VLOOKUP(A2314,table2!A2314:J4648,7,FALSE)</f>
        <v>0</v>
      </c>
      <c r="I2314" t="str">
        <f>VLOOKUP(A2314,table2!A2314:J4648,8,FALSE)</f>
        <v>No</v>
      </c>
      <c r="J2314" t="str">
        <f>VLOOKUP(A2314,table2!A2314:J4648,9,FALSE)</f>
        <v>NORMAL WEIGHT</v>
      </c>
      <c r="K2314" t="str">
        <f>VLOOKUP(A2314,table2!A2314:J4648,10,FALSE)</f>
        <v>NORMAL</v>
      </c>
      <c r="L2314" s="22">
        <f>VLOOKUP(A2314,table3__3[],4,FALSE)</f>
        <v>46599</v>
      </c>
      <c r="M2314" s="22" t="str">
        <f>VLOOKUP(A2314,table3__3[],5,FALSE)</f>
        <v>tier - 1</v>
      </c>
      <c r="N2314" t="str">
        <f>VLOOKUP(A2314,table3__3[],6,)</f>
        <v>tier - 1</v>
      </c>
      <c r="O2314" t="str">
        <f>VLOOKUP(A2314,table3__3[],7,FALSE)</f>
        <v>R1013</v>
      </c>
      <c r="P2314" s="8">
        <f>VLOOKUP(A2314,table3__3[],8,FALSE)</f>
        <v>61</v>
      </c>
      <c r="Q2314">
        <f>VLOOKUP(A2313,table3__3[],8,)</f>
        <v>51</v>
      </c>
    </row>
    <row r="2315" spans="1:17" x14ac:dyDescent="0.3">
      <c r="A2315" s="13" t="s">
        <v>44</v>
      </c>
      <c r="B2315" s="14" t="s">
        <v>8303</v>
      </c>
      <c r="C2315">
        <f>VLOOKUP(A2315,table2!A2315:J4649,2,FALSE)</f>
        <v>18.93</v>
      </c>
      <c r="D2315">
        <f>VLOOKUP(A2315,table2!A2315:J4649,3,FALSE)</f>
        <v>6.11</v>
      </c>
      <c r="E2315" t="str">
        <f>VLOOKUP(A2315,table2!A2315:J4649,4,FALSE)</f>
        <v>No</v>
      </c>
      <c r="F2315" t="str">
        <f>VLOOKUP(A2315,table2!A2315:J4649,5,FALSE)</f>
        <v>No</v>
      </c>
      <c r="G2315" t="str">
        <f>VLOOKUP(A2315,table2!A2315:J4649,6,FALSE)</f>
        <v>Yes</v>
      </c>
      <c r="H2315" s="26">
        <f>VLOOKUP(A2315,table2!A2315:J4649,7,FALSE)</f>
        <v>1</v>
      </c>
      <c r="I2315" t="str">
        <f>VLOOKUP(A2315,table2!A2315:J4649,8,FALSE)</f>
        <v>No</v>
      </c>
      <c r="J2315" t="str">
        <f>VLOOKUP(A2315,table2!A2315:J4649,9,FALSE)</f>
        <v>NORMAL WEIGHT</v>
      </c>
      <c r="K2315" t="str">
        <f>VLOOKUP(A2315,table2!A2315:J4649,10,FALSE)</f>
        <v>PREDIABETES</v>
      </c>
      <c r="L2315" s="22">
        <f>VLOOKUP(A2315,table3__3[],4,FALSE)</f>
        <v>46661</v>
      </c>
      <c r="M2315" s="22" t="str">
        <f>VLOOKUP(A2315,table3__3[],5,FALSE)</f>
        <v>tier - 1</v>
      </c>
      <c r="N2315" t="str">
        <f>VLOOKUP(A2315,table3__3[],6,)</f>
        <v>tier - 3</v>
      </c>
      <c r="O2315" t="str">
        <f>VLOOKUP(A2315,table3__3[],7,FALSE)</f>
        <v>R1012</v>
      </c>
      <c r="P2315" s="8">
        <f>VLOOKUP(A2315,table3__3[],8,FALSE)</f>
        <v>53</v>
      </c>
      <c r="Q2315">
        <f>VLOOKUP(A2314,table3__3[],8,)</f>
        <v>61</v>
      </c>
    </row>
    <row r="2316" spans="1:17" x14ac:dyDescent="0.3">
      <c r="A2316" s="11" t="s">
        <v>43</v>
      </c>
      <c r="B2316" s="12" t="s">
        <v>6231</v>
      </c>
      <c r="C2316">
        <f>VLOOKUP(A2316,table2!A2316:J4650,2,FALSE)</f>
        <v>24.14</v>
      </c>
      <c r="D2316">
        <f>VLOOKUP(A2316,table2!A2316:J4650,3,FALSE)</f>
        <v>5.29</v>
      </c>
      <c r="E2316" t="str">
        <f>VLOOKUP(A2316,table2!A2316:J4650,4,FALSE)</f>
        <v>No</v>
      </c>
      <c r="F2316" t="str">
        <f>VLOOKUP(A2316,table2!A2316:J4650,5,FALSE)</f>
        <v>Yes</v>
      </c>
      <c r="G2316" t="str">
        <f>VLOOKUP(A2316,table2!A2316:J4650,6,FALSE)</f>
        <v>No</v>
      </c>
      <c r="H2316" s="26">
        <f>VLOOKUP(A2316,table2!A2316:J4650,7,FALSE)</f>
        <v>1</v>
      </c>
      <c r="I2316" t="str">
        <f>VLOOKUP(A2316,table2!A2316:J4650,8,FALSE)</f>
        <v>No</v>
      </c>
      <c r="J2316" t="str">
        <f>VLOOKUP(A2316,table2!A2316:J4650,9,FALSE)</f>
        <v>NORMAL WEIGHT</v>
      </c>
      <c r="K2316" t="str">
        <f>VLOOKUP(A2316,table2!A2316:J4650,10,FALSE)</f>
        <v>NORMAL</v>
      </c>
      <c r="L2316" s="22">
        <f>VLOOKUP(A2316,table3__3[],4,FALSE)</f>
        <v>46718</v>
      </c>
      <c r="M2316" s="22" t="str">
        <f>VLOOKUP(A2316,table3__3[],5,FALSE)</f>
        <v>tier - 1</v>
      </c>
      <c r="N2316" t="str">
        <f>VLOOKUP(A2316,table3__3[],6,)</f>
        <v>tier - 1</v>
      </c>
      <c r="O2316" t="str">
        <f>VLOOKUP(A2316,table3__3[],7,FALSE)</f>
        <v>R1012</v>
      </c>
      <c r="P2316" s="8">
        <f>VLOOKUP(A2316,table3__3[],8,FALSE)</f>
        <v>62</v>
      </c>
      <c r="Q2316">
        <f>VLOOKUP(A2315,table3__3[],8,)</f>
        <v>53</v>
      </c>
    </row>
    <row r="2317" spans="1:17" x14ac:dyDescent="0.3">
      <c r="A2317" s="13" t="s">
        <v>41</v>
      </c>
      <c r="B2317" s="14" t="s">
        <v>5282</v>
      </c>
      <c r="C2317">
        <f>VLOOKUP(A2317,table2!A2317:J4651,2,FALSE)</f>
        <v>25.03</v>
      </c>
      <c r="D2317">
        <f>VLOOKUP(A2317,table2!A2317:J4651,3,FALSE)</f>
        <v>5.91</v>
      </c>
      <c r="E2317" t="str">
        <f>VLOOKUP(A2317,table2!A2317:J4651,4,FALSE)</f>
        <v>No</v>
      </c>
      <c r="F2317" t="str">
        <f>VLOOKUP(A2317,table2!A2317:J4651,5,FALSE)</f>
        <v>Yes</v>
      </c>
      <c r="G2317" t="str">
        <f>VLOOKUP(A2317,table2!A2317:J4651,6,FALSE)</f>
        <v>No</v>
      </c>
      <c r="H2317" s="26">
        <f>VLOOKUP(A2317,table2!A2317:J4651,7,FALSE)</f>
        <v>1</v>
      </c>
      <c r="I2317" t="str">
        <f>VLOOKUP(A2317,table2!A2317:J4651,8,FALSE)</f>
        <v>No</v>
      </c>
      <c r="J2317" t="str">
        <f>VLOOKUP(A2317,table2!A2317:J4651,9,FALSE)</f>
        <v>OVER WEIGHT</v>
      </c>
      <c r="K2317" t="str">
        <f>VLOOKUP(A2317,table2!A2317:J4651,10,FALSE)</f>
        <v>PREDIABETES</v>
      </c>
      <c r="L2317" s="22">
        <f>VLOOKUP(A2317,table3__3[],4,FALSE)</f>
        <v>46889</v>
      </c>
      <c r="M2317" s="22" t="str">
        <f>VLOOKUP(A2317,table3__3[],5,FALSE)</f>
        <v>tier - 2</v>
      </c>
      <c r="N2317" t="str">
        <f>VLOOKUP(A2317,table3__3[],6,)</f>
        <v>tier - 3</v>
      </c>
      <c r="O2317" t="str">
        <f>VLOOKUP(A2317,table3__3[],7,FALSE)</f>
        <v>R1013</v>
      </c>
      <c r="P2317" s="8">
        <f>VLOOKUP(A2317,table3__3[],8,FALSE)</f>
        <v>64</v>
      </c>
      <c r="Q2317">
        <f>VLOOKUP(A2316,table3__3[],8,)</f>
        <v>62</v>
      </c>
    </row>
    <row r="2318" spans="1:17" x14ac:dyDescent="0.3">
      <c r="A2318" s="11" t="s">
        <v>40</v>
      </c>
      <c r="B2318" s="12" t="s">
        <v>8306</v>
      </c>
      <c r="C2318">
        <f>VLOOKUP(A2318,table2!A2318:J4652,2,FALSE)</f>
        <v>20.47</v>
      </c>
      <c r="D2318">
        <f>VLOOKUP(A2318,table2!A2318:J4652,3,FALSE)</f>
        <v>5.81</v>
      </c>
      <c r="E2318" t="str">
        <f>VLOOKUP(A2318,table2!A2318:J4652,4,FALSE)</f>
        <v>Yes</v>
      </c>
      <c r="F2318" t="str">
        <f>VLOOKUP(A2318,table2!A2318:J4652,5,FALSE)</f>
        <v>No</v>
      </c>
      <c r="G2318" t="str">
        <f>VLOOKUP(A2318,table2!A2318:J4652,6,FALSE)</f>
        <v>No</v>
      </c>
      <c r="H2318" s="26">
        <f>VLOOKUP(A2318,table2!A2318:J4652,7,FALSE)</f>
        <v>1</v>
      </c>
      <c r="I2318" t="str">
        <f>VLOOKUP(A2318,table2!A2318:J4652,8,FALSE)</f>
        <v>No</v>
      </c>
      <c r="J2318" t="str">
        <f>VLOOKUP(A2318,table2!A2318:J4652,9,FALSE)</f>
        <v>NORMAL WEIGHT</v>
      </c>
      <c r="K2318" t="str">
        <f>VLOOKUP(A2318,table2!A2318:J4652,10,FALSE)</f>
        <v>PREDIABETES</v>
      </c>
      <c r="L2318" s="22">
        <f>VLOOKUP(A2318,table3__3[],4,FALSE)</f>
        <v>47056</v>
      </c>
      <c r="M2318" s="22" t="str">
        <f>VLOOKUP(A2318,table3__3[],5,FALSE)</f>
        <v>tier - 2</v>
      </c>
      <c r="N2318" t="str">
        <f>VLOOKUP(A2318,table3__3[],6,)</f>
        <v>tier - 1</v>
      </c>
      <c r="O2318" t="str">
        <f>VLOOKUP(A2318,table3__3[],7,FALSE)</f>
        <v>R1013</v>
      </c>
      <c r="P2318" s="8">
        <f>VLOOKUP(A2318,table3__3[],8,FALSE)</f>
        <v>63</v>
      </c>
      <c r="Q2318">
        <f>VLOOKUP(A2317,table3__3[],8,)</f>
        <v>64</v>
      </c>
    </row>
    <row r="2319" spans="1:17" x14ac:dyDescent="0.3">
      <c r="A2319" s="13" t="s">
        <v>39</v>
      </c>
      <c r="B2319" s="14" t="s">
        <v>7535</v>
      </c>
      <c r="C2319">
        <f>VLOOKUP(A2319,table2!A2319:J4653,2,FALSE)</f>
        <v>18.82</v>
      </c>
      <c r="D2319">
        <f>VLOOKUP(A2319,table2!A2319:J4653,3,FALSE)</f>
        <v>5.51</v>
      </c>
      <c r="E2319" t="str">
        <f>VLOOKUP(A2319,table2!A2319:J4653,4,FALSE)</f>
        <v>Yes</v>
      </c>
      <c r="F2319" t="str">
        <f>VLOOKUP(A2319,table2!A2319:J4653,5,FALSE)</f>
        <v>No</v>
      </c>
      <c r="G2319" t="str">
        <f>VLOOKUP(A2319,table2!A2319:J4653,6,FALSE)</f>
        <v>No</v>
      </c>
      <c r="H2319" s="26">
        <f>VLOOKUP(A2319,table2!A2319:J4653,7,FALSE)</f>
        <v>0</v>
      </c>
      <c r="I2319" t="str">
        <f>VLOOKUP(A2319,table2!A2319:J4653,8,FALSE)</f>
        <v>No</v>
      </c>
      <c r="J2319" t="str">
        <f>VLOOKUP(A2319,table2!A2319:J4653,9,FALSE)</f>
        <v>NORMAL WEIGHT</v>
      </c>
      <c r="K2319" t="str">
        <f>VLOOKUP(A2319,table2!A2319:J4653,10,FALSE)</f>
        <v>NORMAL</v>
      </c>
      <c r="L2319" s="22">
        <f>VLOOKUP(A2319,table3__3[],4,FALSE)</f>
        <v>47270</v>
      </c>
      <c r="M2319" s="22" t="str">
        <f>VLOOKUP(A2319,table3__3[],5,FALSE)</f>
        <v>tier - 1</v>
      </c>
      <c r="N2319" t="str">
        <f>VLOOKUP(A2319,table3__3[],6,)</f>
        <v>tier - 2</v>
      </c>
      <c r="O2319" t="str">
        <f>VLOOKUP(A2319,table3__3[],7,FALSE)</f>
        <v>R1013</v>
      </c>
      <c r="P2319" s="8">
        <f>VLOOKUP(A2319,table3__3[],8,FALSE)</f>
        <v>52</v>
      </c>
      <c r="Q2319">
        <f>VLOOKUP(A2318,table3__3[],8,)</f>
        <v>63</v>
      </c>
    </row>
    <row r="2320" spans="1:17" x14ac:dyDescent="0.3">
      <c r="A2320" s="11" t="s">
        <v>38</v>
      </c>
      <c r="B2320" s="12" t="s">
        <v>8308</v>
      </c>
      <c r="C2320">
        <f>VLOOKUP(A2320,table2!A2320:J4654,2,FALSE)</f>
        <v>17.079999999999998</v>
      </c>
      <c r="D2320">
        <f>VLOOKUP(A2320,table2!A2320:J4654,3,FALSE)</f>
        <v>5.73</v>
      </c>
      <c r="E2320" t="str">
        <f>VLOOKUP(A2320,table2!A2320:J4654,4,FALSE)</f>
        <v>No</v>
      </c>
      <c r="F2320" t="str">
        <f>VLOOKUP(A2320,table2!A2320:J4654,5,FALSE)</f>
        <v>No</v>
      </c>
      <c r="G2320" t="str">
        <f>VLOOKUP(A2320,table2!A2320:J4654,6,FALSE)</f>
        <v>Yes</v>
      </c>
      <c r="H2320" s="26">
        <f>VLOOKUP(A2320,table2!A2320:J4654,7,FALSE)</f>
        <v>1</v>
      </c>
      <c r="I2320" t="str">
        <f>VLOOKUP(A2320,table2!A2320:J4654,8,FALSE)</f>
        <v>No</v>
      </c>
      <c r="J2320" t="str">
        <f>VLOOKUP(A2320,table2!A2320:J4654,9,FALSE)</f>
        <v>UNDER WEIGHT</v>
      </c>
      <c r="K2320" t="str">
        <f>VLOOKUP(A2320,table2!A2320:J4654,10,FALSE)</f>
        <v>PREDIABETES</v>
      </c>
      <c r="L2320" s="22">
        <f>VLOOKUP(A2320,table3__3[],4,FALSE)</f>
        <v>47291</v>
      </c>
      <c r="M2320" s="22" t="str">
        <f>VLOOKUP(A2320,table3__3[],5,FALSE)</f>
        <v>tier - 2</v>
      </c>
      <c r="N2320" t="str">
        <f>VLOOKUP(A2320,table3__3[],6,)</f>
        <v>tier - 1</v>
      </c>
      <c r="O2320" t="str">
        <f>VLOOKUP(A2320,table3__3[],7,FALSE)</f>
        <v>R1011</v>
      </c>
      <c r="P2320" s="8">
        <f>VLOOKUP(A2320,table3__3[],8,FALSE)</f>
        <v>64</v>
      </c>
      <c r="Q2320">
        <f>VLOOKUP(A2319,table3__3[],8,)</f>
        <v>52</v>
      </c>
    </row>
    <row r="2321" spans="1:17" x14ac:dyDescent="0.3">
      <c r="A2321" s="13" t="s">
        <v>36</v>
      </c>
      <c r="B2321" s="14" t="s">
        <v>8310</v>
      </c>
      <c r="C2321">
        <f>VLOOKUP(A2321,table2!A2321:J4655,2,FALSE)</f>
        <v>19.21</v>
      </c>
      <c r="D2321">
        <f>VLOOKUP(A2321,table2!A2321:J4655,3,FALSE)</f>
        <v>5.53</v>
      </c>
      <c r="E2321" t="str">
        <f>VLOOKUP(A2321,table2!A2321:J4655,4,FALSE)</f>
        <v>Yes</v>
      </c>
      <c r="F2321" t="str">
        <f>VLOOKUP(A2321,table2!A2321:J4655,5,FALSE)</f>
        <v>No</v>
      </c>
      <c r="G2321" t="str">
        <f>VLOOKUP(A2321,table2!A2321:J4655,6,FALSE)</f>
        <v>No</v>
      </c>
      <c r="H2321" s="26">
        <f>VLOOKUP(A2321,table2!A2321:J4655,7,FALSE)</f>
        <v>0</v>
      </c>
      <c r="I2321" t="str">
        <f>VLOOKUP(A2321,table2!A2321:J4655,8,FALSE)</f>
        <v>No</v>
      </c>
      <c r="J2321" t="str">
        <f>VLOOKUP(A2321,table2!A2321:J4655,9,FALSE)</f>
        <v>NORMAL WEIGHT</v>
      </c>
      <c r="K2321" t="str">
        <f>VLOOKUP(A2321,table2!A2321:J4655,10,FALSE)</f>
        <v>NORMAL</v>
      </c>
      <c r="L2321" s="22">
        <f>VLOOKUP(A2321,table3__3[],4,FALSE)</f>
        <v>47305</v>
      </c>
      <c r="M2321" s="22" t="str">
        <f>VLOOKUP(A2321,table3__3[],5,FALSE)</f>
        <v>tier - 2</v>
      </c>
      <c r="N2321" t="str">
        <f>VLOOKUP(A2321,table3__3[],6,)</f>
        <v>tier - 1</v>
      </c>
      <c r="O2321" t="str">
        <f>VLOOKUP(A2321,table3__3[],7,FALSE)</f>
        <v>R1011</v>
      </c>
      <c r="P2321" s="8">
        <f>VLOOKUP(A2321,table3__3[],8,FALSE)</f>
        <v>63</v>
      </c>
      <c r="Q2321">
        <f>VLOOKUP(A2320,table3__3[],8,)</f>
        <v>64</v>
      </c>
    </row>
    <row r="2322" spans="1:17" x14ac:dyDescent="0.3">
      <c r="A2322" s="11" t="s">
        <v>34</v>
      </c>
      <c r="B2322" s="12" t="s">
        <v>8312</v>
      </c>
      <c r="C2322">
        <f>VLOOKUP(A2322,table2!A2322:J4656,2,FALSE)</f>
        <v>17.86</v>
      </c>
      <c r="D2322">
        <f>VLOOKUP(A2322,table2!A2322:J4656,3,FALSE)</f>
        <v>5.43</v>
      </c>
      <c r="E2322" t="str">
        <f>VLOOKUP(A2322,table2!A2322:J4656,4,FALSE)</f>
        <v>No</v>
      </c>
      <c r="F2322" t="str">
        <f>VLOOKUP(A2322,table2!A2322:J4656,5,FALSE)</f>
        <v>No</v>
      </c>
      <c r="G2322" t="str">
        <f>VLOOKUP(A2322,table2!A2322:J4656,6,FALSE)</f>
        <v>Yes</v>
      </c>
      <c r="H2322" s="26">
        <f>VLOOKUP(A2322,table2!A2322:J4656,7,FALSE)</f>
        <v>1</v>
      </c>
      <c r="I2322" t="str">
        <f>VLOOKUP(A2322,table2!A2322:J4656,8,FALSE)</f>
        <v>No</v>
      </c>
      <c r="J2322" t="str">
        <f>VLOOKUP(A2322,table2!A2322:J4656,9,FALSE)</f>
        <v>UNDER WEIGHT</v>
      </c>
      <c r="K2322" t="str">
        <f>VLOOKUP(A2322,table2!A2322:J4656,10,FALSE)</f>
        <v>NORMAL</v>
      </c>
      <c r="L2322" s="22">
        <f>VLOOKUP(A2322,table3__3[],4,FALSE)</f>
        <v>47404</v>
      </c>
      <c r="M2322" s="22" t="str">
        <f>VLOOKUP(A2322,table3__3[],5,FALSE)</f>
        <v>tier - 1</v>
      </c>
      <c r="N2322" t="str">
        <f>VLOOKUP(A2322,table3__3[],6,)</f>
        <v>tier - 3</v>
      </c>
      <c r="O2322" t="str">
        <f>VLOOKUP(A2322,table3__3[],7,FALSE)</f>
        <v>R1011</v>
      </c>
      <c r="P2322" s="8">
        <f>VLOOKUP(A2322,table3__3[],8,FALSE)</f>
        <v>61</v>
      </c>
      <c r="Q2322">
        <f>VLOOKUP(A2321,table3__3[],8,)</f>
        <v>63</v>
      </c>
    </row>
    <row r="2323" spans="1:17" x14ac:dyDescent="0.3">
      <c r="A2323" s="13" t="s">
        <v>33</v>
      </c>
      <c r="B2323" s="14" t="s">
        <v>8313</v>
      </c>
      <c r="C2323">
        <f>VLOOKUP(A2323,table2!A2323:J4657,2,FALSE)</f>
        <v>21.38</v>
      </c>
      <c r="D2323">
        <f>VLOOKUP(A2323,table2!A2323:J4657,3,FALSE)</f>
        <v>8.01</v>
      </c>
      <c r="E2323" t="str">
        <f>VLOOKUP(A2323,table2!A2323:J4657,4,FALSE)</f>
        <v>No</v>
      </c>
      <c r="F2323" t="str">
        <f>VLOOKUP(A2323,table2!A2323:J4657,5,FALSE)</f>
        <v>No</v>
      </c>
      <c r="G2323" t="str">
        <f>VLOOKUP(A2323,table2!A2323:J4657,6,FALSE)</f>
        <v>No</v>
      </c>
      <c r="H2323" s="26">
        <f>VLOOKUP(A2323,table2!A2323:J4657,7,FALSE)</f>
        <v>0</v>
      </c>
      <c r="I2323" t="str">
        <f>VLOOKUP(A2323,table2!A2323:J4657,8,FALSE)</f>
        <v>No</v>
      </c>
      <c r="J2323" t="str">
        <f>VLOOKUP(A2323,table2!A2323:J4657,9,FALSE)</f>
        <v>NORMAL WEIGHT</v>
      </c>
      <c r="K2323" t="str">
        <f>VLOOKUP(A2323,table2!A2323:J4657,10,FALSE)</f>
        <v>DIABETES</v>
      </c>
      <c r="L2323" s="22">
        <f>VLOOKUP(A2323,table3__3[],4,FALSE)</f>
        <v>47463</v>
      </c>
      <c r="M2323" s="22" t="str">
        <f>VLOOKUP(A2323,table3__3[],5,FALSE)</f>
        <v>tier - 1</v>
      </c>
      <c r="N2323" t="str">
        <f>VLOOKUP(A2323,table3__3[],6,)</f>
        <v>tier - 2</v>
      </c>
      <c r="O2323" t="str">
        <f>VLOOKUP(A2323,table3__3[],7,FALSE)</f>
        <v>R1013</v>
      </c>
      <c r="P2323" s="8">
        <f>VLOOKUP(A2323,table3__3[],8,FALSE)</f>
        <v>51</v>
      </c>
      <c r="Q2323">
        <f>VLOOKUP(A2322,table3__3[],8,)</f>
        <v>61</v>
      </c>
    </row>
    <row r="2324" spans="1:17" x14ac:dyDescent="0.3">
      <c r="A2324" s="11" t="s">
        <v>32</v>
      </c>
      <c r="B2324" s="12" t="s">
        <v>8315</v>
      </c>
      <c r="C2324">
        <f>VLOOKUP(A2324,table2!A2324:J4658,2,FALSE)</f>
        <v>23.35</v>
      </c>
      <c r="D2324">
        <f>VLOOKUP(A2324,table2!A2324:J4658,3,FALSE)</f>
        <v>5.94</v>
      </c>
      <c r="E2324" t="str">
        <f>VLOOKUP(A2324,table2!A2324:J4658,4,FALSE)</f>
        <v>No</v>
      </c>
      <c r="F2324" t="str">
        <f>VLOOKUP(A2324,table2!A2324:J4658,5,FALSE)</f>
        <v>No</v>
      </c>
      <c r="G2324" t="str">
        <f>VLOOKUP(A2324,table2!A2324:J4658,6,FALSE)</f>
        <v>No</v>
      </c>
      <c r="H2324" s="26">
        <f>VLOOKUP(A2324,table2!A2324:J4658,7,FALSE)</f>
        <v>0</v>
      </c>
      <c r="I2324" t="str">
        <f>VLOOKUP(A2324,table2!A2324:J4658,8,FALSE)</f>
        <v>No</v>
      </c>
      <c r="J2324" t="str">
        <f>VLOOKUP(A2324,table2!A2324:J4658,9,FALSE)</f>
        <v>NORMAL WEIGHT</v>
      </c>
      <c r="K2324" t="str">
        <f>VLOOKUP(A2324,table2!A2324:J4658,10,FALSE)</f>
        <v>PREDIABETES</v>
      </c>
      <c r="L2324" s="22">
        <f>VLOOKUP(A2324,table3__3[],4,FALSE)</f>
        <v>47496</v>
      </c>
      <c r="M2324" s="22" t="str">
        <f>VLOOKUP(A2324,table3__3[],5,FALSE)</f>
        <v>tier - 1</v>
      </c>
      <c r="N2324" t="str">
        <f>VLOOKUP(A2324,table3__3[],6,)</f>
        <v>tier - 3</v>
      </c>
      <c r="O2324" t="str">
        <f>VLOOKUP(A2324,table3__3[],7,FALSE)</f>
        <v>R1012</v>
      </c>
      <c r="P2324" s="8">
        <f>VLOOKUP(A2324,table3__3[],8,FALSE)</f>
        <v>58</v>
      </c>
      <c r="Q2324">
        <f>VLOOKUP(A2323,table3__3[],8,)</f>
        <v>51</v>
      </c>
    </row>
    <row r="2325" spans="1:17" x14ac:dyDescent="0.3">
      <c r="A2325" s="13" t="s">
        <v>29</v>
      </c>
      <c r="B2325" s="14" t="s">
        <v>8316</v>
      </c>
      <c r="C2325">
        <f>VLOOKUP(A2325,table2!A2325:J4659,2,FALSE)</f>
        <v>22.24</v>
      </c>
      <c r="D2325">
        <f>VLOOKUP(A2325,table2!A2325:J4659,3,FALSE)</f>
        <v>5.04</v>
      </c>
      <c r="E2325" t="str">
        <f>VLOOKUP(A2325,table2!A2325:J4659,4,FALSE)</f>
        <v>No</v>
      </c>
      <c r="F2325" t="str">
        <f>VLOOKUP(A2325,table2!A2325:J4659,5,FALSE)</f>
        <v>No</v>
      </c>
      <c r="G2325" t="str">
        <f>VLOOKUP(A2325,table2!A2325:J4659,6,FALSE)</f>
        <v>No</v>
      </c>
      <c r="H2325" s="26">
        <f>VLOOKUP(A2325,table2!A2325:J4659,7,FALSE)</f>
        <v>0</v>
      </c>
      <c r="I2325" t="str">
        <f>VLOOKUP(A2325,table2!A2325:J4659,8,FALSE)</f>
        <v>No</v>
      </c>
      <c r="J2325" t="str">
        <f>VLOOKUP(A2325,table2!A2325:J4659,9,FALSE)</f>
        <v>NORMAL WEIGHT</v>
      </c>
      <c r="K2325" t="str">
        <f>VLOOKUP(A2325,table2!A2325:J4659,10,FALSE)</f>
        <v>NORMAL</v>
      </c>
      <c r="L2325" s="22">
        <f>VLOOKUP(A2325,table3__3[],4,FALSE)</f>
        <v>47897</v>
      </c>
      <c r="M2325" s="22" t="str">
        <f>VLOOKUP(A2325,table3__3[],5,FALSE)</f>
        <v>tier - 1</v>
      </c>
      <c r="N2325" t="str">
        <f>VLOOKUP(A2325,table3__3[],6,)</f>
        <v>tier - 3</v>
      </c>
      <c r="O2325" t="str">
        <f>VLOOKUP(A2325,table3__3[],7,FALSE)</f>
        <v>R1024</v>
      </c>
      <c r="P2325" s="8">
        <f>VLOOKUP(A2325,table3__3[],8,FALSE)</f>
        <v>59</v>
      </c>
      <c r="Q2325">
        <f>VLOOKUP(A2324,table3__3[],8,)</f>
        <v>58</v>
      </c>
    </row>
    <row r="2326" spans="1:17" x14ac:dyDescent="0.3">
      <c r="A2326" s="11" t="s">
        <v>28</v>
      </c>
      <c r="B2326" s="12" t="s">
        <v>6052</v>
      </c>
      <c r="C2326">
        <f>VLOOKUP(A2326,table2!A2326:J4660,2,FALSE)</f>
        <v>24.76</v>
      </c>
      <c r="D2326">
        <f>VLOOKUP(A2326,table2!A2326:J4660,3,FALSE)</f>
        <v>4.54</v>
      </c>
      <c r="E2326" t="str">
        <f>VLOOKUP(A2326,table2!A2326:J4660,4,FALSE)</f>
        <v>Yes</v>
      </c>
      <c r="F2326" t="str">
        <f>VLOOKUP(A2326,table2!A2326:J4660,5,FALSE)</f>
        <v>No</v>
      </c>
      <c r="G2326" t="str">
        <f>VLOOKUP(A2326,table2!A2326:J4660,6,FALSE)</f>
        <v>No</v>
      </c>
      <c r="H2326" s="26">
        <f>VLOOKUP(A2326,table2!A2326:J4660,7,FALSE)</f>
        <v>0</v>
      </c>
      <c r="I2326" t="str">
        <f>VLOOKUP(A2326,table2!A2326:J4660,8,FALSE)</f>
        <v>No</v>
      </c>
      <c r="J2326" t="str">
        <f>VLOOKUP(A2326,table2!A2326:J4660,9,FALSE)</f>
        <v>NORMAL WEIGHT</v>
      </c>
      <c r="K2326" t="str">
        <f>VLOOKUP(A2326,table2!A2326:J4660,10,FALSE)</f>
        <v>NORMAL</v>
      </c>
      <c r="L2326" s="22">
        <f>VLOOKUP(A2326,table3__3[],4,FALSE)</f>
        <v>47928</v>
      </c>
      <c r="M2326" s="22" t="str">
        <f>VLOOKUP(A2326,table3__3[],5,FALSE)</f>
        <v>tier - 2</v>
      </c>
      <c r="N2326" t="str">
        <f>VLOOKUP(A2326,table3__3[],6,)</f>
        <v>tier - 3</v>
      </c>
      <c r="O2326" t="str">
        <f>VLOOKUP(A2326,table3__3[],7,FALSE)</f>
        <v>R1011</v>
      </c>
      <c r="P2326" s="8">
        <f>VLOOKUP(A2326,table3__3[],8,FALSE)</f>
        <v>64</v>
      </c>
      <c r="Q2326">
        <f>VLOOKUP(A2325,table3__3[],8,)</f>
        <v>59</v>
      </c>
    </row>
    <row r="2327" spans="1:17" x14ac:dyDescent="0.3">
      <c r="A2327" s="13" t="s">
        <v>27</v>
      </c>
      <c r="B2327" s="14" t="s">
        <v>8319</v>
      </c>
      <c r="C2327">
        <f>VLOOKUP(A2327,table2!A2327:J4661,2,FALSE)</f>
        <v>20.100000000000001</v>
      </c>
      <c r="D2327">
        <f>VLOOKUP(A2327,table2!A2327:J4661,3,FALSE)</f>
        <v>5.6</v>
      </c>
      <c r="E2327" t="str">
        <f>VLOOKUP(A2327,table2!A2327:J4661,4,FALSE)</f>
        <v>Yes</v>
      </c>
      <c r="F2327" t="str">
        <f>VLOOKUP(A2327,table2!A2327:J4661,5,FALSE)</f>
        <v>No</v>
      </c>
      <c r="G2327" t="str">
        <f>VLOOKUP(A2327,table2!A2327:J4661,6,FALSE)</f>
        <v>Yes</v>
      </c>
      <c r="H2327" s="26">
        <f>VLOOKUP(A2327,table2!A2327:J4661,7,FALSE)</f>
        <v>1</v>
      </c>
      <c r="I2327" t="str">
        <f>VLOOKUP(A2327,table2!A2327:J4661,8,FALSE)</f>
        <v>No</v>
      </c>
      <c r="J2327" t="str">
        <f>VLOOKUP(A2327,table2!A2327:J4661,9,FALSE)</f>
        <v>NORMAL WEIGHT</v>
      </c>
      <c r="K2327" t="str">
        <f>VLOOKUP(A2327,table2!A2327:J4661,10,FALSE)</f>
        <v>NORMAL</v>
      </c>
      <c r="L2327" s="22">
        <f>VLOOKUP(A2327,table3__3[],4,FALSE)</f>
        <v>48173</v>
      </c>
      <c r="M2327" s="22" t="str">
        <f>VLOOKUP(A2327,table3__3[],5,FALSE)</f>
        <v>tier - 1</v>
      </c>
      <c r="N2327" t="str">
        <f>VLOOKUP(A2327,table3__3[],6,)</f>
        <v>tier - 3</v>
      </c>
      <c r="O2327" t="str">
        <f>VLOOKUP(A2327,table3__3[],7,FALSE)</f>
        <v>R1011</v>
      </c>
      <c r="P2327" s="8">
        <f>VLOOKUP(A2327,table3__3[],8,FALSE)</f>
        <v>60</v>
      </c>
      <c r="Q2327">
        <f>VLOOKUP(A2326,table3__3[],8,)</f>
        <v>64</v>
      </c>
    </row>
    <row r="2328" spans="1:17" x14ac:dyDescent="0.3">
      <c r="A2328" s="11" t="s">
        <v>26</v>
      </c>
      <c r="B2328" s="12" t="s">
        <v>5374</v>
      </c>
      <c r="C2328">
        <f>VLOOKUP(A2328,table2!A2328:J4662,2,FALSE)</f>
        <v>21.77</v>
      </c>
      <c r="D2328">
        <f>VLOOKUP(A2328,table2!A2328:J4662,3,FALSE)</f>
        <v>10.67</v>
      </c>
      <c r="E2328" t="str">
        <f>VLOOKUP(A2328,table2!A2328:J4662,4,FALSE)</f>
        <v>No</v>
      </c>
      <c r="F2328" t="str">
        <f>VLOOKUP(A2328,table2!A2328:J4662,5,FALSE)</f>
        <v>No</v>
      </c>
      <c r="G2328" t="str">
        <f>VLOOKUP(A2328,table2!A2328:J4662,6,FALSE)</f>
        <v>No</v>
      </c>
      <c r="H2328" s="26">
        <f>VLOOKUP(A2328,table2!A2328:J4662,7,FALSE)</f>
        <v>0</v>
      </c>
      <c r="I2328" t="str">
        <f>VLOOKUP(A2328,table2!A2328:J4662,8,FALSE)</f>
        <v>No</v>
      </c>
      <c r="J2328" t="str">
        <f>VLOOKUP(A2328,table2!A2328:J4662,9,FALSE)</f>
        <v>NORMAL WEIGHT</v>
      </c>
      <c r="K2328" t="str">
        <f>VLOOKUP(A2328,table2!A2328:J4662,10,FALSE)</f>
        <v>DIABETES</v>
      </c>
      <c r="L2328" s="22">
        <f>VLOOKUP(A2328,table3__3[],4,FALSE)</f>
        <v>48518</v>
      </c>
      <c r="M2328" s="22" t="str">
        <f>VLOOKUP(A2328,table3__3[],5,FALSE)</f>
        <v>tier - 1</v>
      </c>
      <c r="N2328" t="str">
        <f>VLOOKUP(A2328,table3__3[],6,)</f>
        <v>tier - 3</v>
      </c>
      <c r="O2328" t="str">
        <f>VLOOKUP(A2328,table3__3[],7,FALSE)</f>
        <v>R1024</v>
      </c>
      <c r="P2328" s="8">
        <f>VLOOKUP(A2328,table3__3[],8,FALSE)</f>
        <v>61</v>
      </c>
      <c r="Q2328">
        <f>VLOOKUP(A2327,table3__3[],8,)</f>
        <v>60</v>
      </c>
    </row>
    <row r="2329" spans="1:17" x14ac:dyDescent="0.3">
      <c r="A2329" s="13" t="s">
        <v>25</v>
      </c>
      <c r="B2329" s="14" t="s">
        <v>8321</v>
      </c>
      <c r="C2329">
        <f>VLOOKUP(A2329,table2!A2329:J4663,2,FALSE)</f>
        <v>17.82</v>
      </c>
      <c r="D2329">
        <f>VLOOKUP(A2329,table2!A2329:J4663,3,FALSE)</f>
        <v>5.26</v>
      </c>
      <c r="E2329" t="str">
        <f>VLOOKUP(A2329,table2!A2329:J4663,4,FALSE)</f>
        <v>Yes</v>
      </c>
      <c r="F2329" t="str">
        <f>VLOOKUP(A2329,table2!A2329:J4663,5,FALSE)</f>
        <v>No</v>
      </c>
      <c r="G2329" t="str">
        <f>VLOOKUP(A2329,table2!A2329:J4663,6,FALSE)</f>
        <v>No</v>
      </c>
      <c r="H2329" s="26">
        <f>VLOOKUP(A2329,table2!A2329:J4663,7,FALSE)</f>
        <v>1</v>
      </c>
      <c r="I2329" t="str">
        <f>VLOOKUP(A2329,table2!A2329:J4663,8,FALSE)</f>
        <v>No</v>
      </c>
      <c r="J2329" t="str">
        <f>VLOOKUP(A2329,table2!A2329:J4663,9,FALSE)</f>
        <v>UNDER WEIGHT</v>
      </c>
      <c r="K2329" t="str">
        <f>VLOOKUP(A2329,table2!A2329:J4663,10,FALSE)</f>
        <v>NORMAL</v>
      </c>
      <c r="L2329" s="22">
        <f>VLOOKUP(A2329,table3__3[],4,FALSE)</f>
        <v>48549</v>
      </c>
      <c r="M2329" s="22" t="str">
        <f>VLOOKUP(A2329,table3__3[],5,FALSE)</f>
        <v>tier - 1</v>
      </c>
      <c r="N2329" t="str">
        <f>VLOOKUP(A2329,table3__3[],6,)</f>
        <v>tier - 3</v>
      </c>
      <c r="O2329" t="str">
        <f>VLOOKUP(A2329,table3__3[],7,FALSE)</f>
        <v>R1016</v>
      </c>
      <c r="P2329" s="8">
        <f>VLOOKUP(A2329,table3__3[],8,FALSE)</f>
        <v>54</v>
      </c>
      <c r="Q2329">
        <f>VLOOKUP(A2328,table3__3[],8,)</f>
        <v>61</v>
      </c>
    </row>
    <row r="2330" spans="1:17" x14ac:dyDescent="0.3">
      <c r="A2330" s="11" t="s">
        <v>24</v>
      </c>
      <c r="B2330" s="12" t="s">
        <v>8322</v>
      </c>
      <c r="C2330">
        <f>VLOOKUP(A2330,table2!A2330:J4664,2,FALSE)</f>
        <v>17.07</v>
      </c>
      <c r="D2330">
        <f>VLOOKUP(A2330,table2!A2330:J4664,3,FALSE)</f>
        <v>5.22</v>
      </c>
      <c r="E2330" t="str">
        <f>VLOOKUP(A2330,table2!A2330:J4664,4,FALSE)</f>
        <v>No</v>
      </c>
      <c r="F2330" t="str">
        <f>VLOOKUP(A2330,table2!A2330:J4664,5,FALSE)</f>
        <v>No</v>
      </c>
      <c r="G2330" t="str">
        <f>VLOOKUP(A2330,table2!A2330:J4664,6,FALSE)</f>
        <v>Yes</v>
      </c>
      <c r="H2330" s="26">
        <f>VLOOKUP(A2330,table2!A2330:J4664,7,FALSE)</f>
        <v>1</v>
      </c>
      <c r="I2330" t="str">
        <f>VLOOKUP(A2330,table2!A2330:J4664,8,FALSE)</f>
        <v>No</v>
      </c>
      <c r="J2330" t="str">
        <f>VLOOKUP(A2330,table2!A2330:J4664,9,FALSE)</f>
        <v>UNDER WEIGHT</v>
      </c>
      <c r="K2330" t="str">
        <f>VLOOKUP(A2330,table2!A2330:J4664,10,FALSE)</f>
        <v>NORMAL</v>
      </c>
      <c r="L2330" s="22">
        <f>VLOOKUP(A2330,table3__3[],4,FALSE)</f>
        <v>48674</v>
      </c>
      <c r="M2330" s="22" t="str">
        <f>VLOOKUP(A2330,table3__3[],5,FALSE)</f>
        <v>tier - 1</v>
      </c>
      <c r="N2330" t="str">
        <f>VLOOKUP(A2330,table3__3[],6,)</f>
        <v>tier - 2</v>
      </c>
      <c r="O2330" t="str">
        <f>VLOOKUP(A2330,table3__3[],7,FALSE)</f>
        <v>R1013</v>
      </c>
      <c r="P2330" s="8">
        <f>VLOOKUP(A2330,table3__3[],8,FALSE)</f>
        <v>60</v>
      </c>
      <c r="Q2330">
        <f>VLOOKUP(A2329,table3__3[],8,)</f>
        <v>54</v>
      </c>
    </row>
    <row r="2331" spans="1:17" x14ac:dyDescent="0.3">
      <c r="A2331" s="13" t="s">
        <v>22</v>
      </c>
      <c r="B2331" s="14" t="s">
        <v>8324</v>
      </c>
      <c r="C2331">
        <f>VLOOKUP(A2331,table2!A2331:J4665,2,FALSE)</f>
        <v>22.24</v>
      </c>
      <c r="D2331">
        <f>VLOOKUP(A2331,table2!A2331:J4665,3,FALSE)</f>
        <v>4.29</v>
      </c>
      <c r="E2331" t="str">
        <f>VLOOKUP(A2331,table2!A2331:J4665,4,FALSE)</f>
        <v>Yes</v>
      </c>
      <c r="F2331" t="str">
        <f>VLOOKUP(A2331,table2!A2331:J4665,5,FALSE)</f>
        <v>No</v>
      </c>
      <c r="G2331" t="str">
        <f>VLOOKUP(A2331,table2!A2331:J4665,6,FALSE)</f>
        <v>No</v>
      </c>
      <c r="H2331" s="26">
        <f>VLOOKUP(A2331,table2!A2331:J4665,7,FALSE)</f>
        <v>0</v>
      </c>
      <c r="I2331" t="str">
        <f>VLOOKUP(A2331,table2!A2331:J4665,8,FALSE)</f>
        <v>No</v>
      </c>
      <c r="J2331" t="str">
        <f>VLOOKUP(A2331,table2!A2331:J4665,9,FALSE)</f>
        <v>NORMAL WEIGHT</v>
      </c>
      <c r="K2331" t="str">
        <f>VLOOKUP(A2331,table2!A2331:J4665,10,FALSE)</f>
        <v>NORMAL</v>
      </c>
      <c r="L2331" s="22">
        <f>VLOOKUP(A2331,table3__3[],4,FALSE)</f>
        <v>48676</v>
      </c>
      <c r="M2331" s="22" t="str">
        <f>VLOOKUP(A2331,table3__3[],5,FALSE)</f>
        <v>tier - 1</v>
      </c>
      <c r="N2331" t="str">
        <f>VLOOKUP(A2331,table3__3[],6,)</f>
        <v>tier - 2</v>
      </c>
      <c r="O2331" t="str">
        <f>VLOOKUP(A2331,table3__3[],7,FALSE)</f>
        <v>R1013</v>
      </c>
      <c r="P2331" s="8">
        <f>VLOOKUP(A2331,table3__3[],8,FALSE)</f>
        <v>57</v>
      </c>
      <c r="Q2331">
        <f>VLOOKUP(A2330,table3__3[],8,)</f>
        <v>60</v>
      </c>
    </row>
    <row r="2332" spans="1:17" x14ac:dyDescent="0.3">
      <c r="A2332" s="11" t="s">
        <v>21</v>
      </c>
      <c r="B2332" s="12" t="s">
        <v>8326</v>
      </c>
      <c r="C2332">
        <f>VLOOKUP(A2332,table2!A2332:J4666,2,FALSE)</f>
        <v>22.34</v>
      </c>
      <c r="D2332">
        <f>VLOOKUP(A2332,table2!A2332:J4666,3,FALSE)</f>
        <v>5.57</v>
      </c>
      <c r="E2332" t="str">
        <f>VLOOKUP(A2332,table2!A2332:J4666,4,FALSE)</f>
        <v>No</v>
      </c>
      <c r="F2332" t="str">
        <f>VLOOKUP(A2332,table2!A2332:J4666,5,FALSE)</f>
        <v>No</v>
      </c>
      <c r="G2332" t="str">
        <f>VLOOKUP(A2332,table2!A2332:J4666,6,FALSE)</f>
        <v>No</v>
      </c>
      <c r="H2332" s="26">
        <f>VLOOKUP(A2332,table2!A2332:J4666,7,FALSE)</f>
        <v>1</v>
      </c>
      <c r="I2332" t="str">
        <f>VLOOKUP(A2332,table2!A2332:J4666,8,FALSE)</f>
        <v>No</v>
      </c>
      <c r="J2332" t="str">
        <f>VLOOKUP(A2332,table2!A2332:J4666,9,FALSE)</f>
        <v>NORMAL WEIGHT</v>
      </c>
      <c r="K2332" t="str">
        <f>VLOOKUP(A2332,table2!A2332:J4666,10,FALSE)</f>
        <v>NORMAL</v>
      </c>
      <c r="L2332" s="22">
        <f>VLOOKUP(A2332,table3__3[],4,FALSE)</f>
        <v>48824</v>
      </c>
      <c r="M2332" s="22" t="str">
        <f>VLOOKUP(A2332,table3__3[],5,FALSE)</f>
        <v>tier - 2</v>
      </c>
      <c r="N2332" t="str">
        <f>VLOOKUP(A2332,table3__3[],6,)</f>
        <v>tier - 1</v>
      </c>
      <c r="O2332" t="str">
        <f>VLOOKUP(A2332,table3__3[],7,FALSE)</f>
        <v>R1011</v>
      </c>
      <c r="P2332" s="8">
        <f>VLOOKUP(A2332,table3__3[],8,FALSE)</f>
        <v>63</v>
      </c>
      <c r="Q2332">
        <f>VLOOKUP(A2331,table3__3[],8,)</f>
        <v>57</v>
      </c>
    </row>
    <row r="2333" spans="1:17" x14ac:dyDescent="0.3">
      <c r="A2333" s="13" t="s">
        <v>19</v>
      </c>
      <c r="B2333" s="14" t="s">
        <v>8327</v>
      </c>
      <c r="C2333">
        <f>VLOOKUP(A2333,table2!A2333:J4667,2,FALSE)</f>
        <v>17.7</v>
      </c>
      <c r="D2333">
        <f>VLOOKUP(A2333,table2!A2333:J4667,3,FALSE)</f>
        <v>6.28</v>
      </c>
      <c r="E2333" t="str">
        <f>VLOOKUP(A2333,table2!A2333:J4667,4,FALSE)</f>
        <v>No</v>
      </c>
      <c r="F2333" t="str">
        <f>VLOOKUP(A2333,table2!A2333:J4667,5,FALSE)</f>
        <v>No</v>
      </c>
      <c r="G2333" t="str">
        <f>VLOOKUP(A2333,table2!A2333:J4667,6,FALSE)</f>
        <v>No</v>
      </c>
      <c r="H2333" s="26">
        <f>VLOOKUP(A2333,table2!A2333:J4667,7,FALSE)</f>
        <v>1</v>
      </c>
      <c r="I2333" t="str">
        <f>VLOOKUP(A2333,table2!A2333:J4667,8,FALSE)</f>
        <v>No</v>
      </c>
      <c r="J2333" t="str">
        <f>VLOOKUP(A2333,table2!A2333:J4667,9,FALSE)</f>
        <v>UNDER WEIGHT</v>
      </c>
      <c r="K2333" t="str">
        <f>VLOOKUP(A2333,table2!A2333:J4667,10,FALSE)</f>
        <v>PREDIABETES</v>
      </c>
      <c r="L2333" s="22">
        <f>VLOOKUP(A2333,table3__3[],4,FALSE)</f>
        <v>48885</v>
      </c>
      <c r="M2333" s="22" t="str">
        <f>VLOOKUP(A2333,table3__3[],5,FALSE)</f>
        <v>tier - 1</v>
      </c>
      <c r="N2333" t="str">
        <f>VLOOKUP(A2333,table3__3[],6,)</f>
        <v>tier - 2</v>
      </c>
      <c r="O2333" t="str">
        <f>VLOOKUP(A2333,table3__3[],7,FALSE)</f>
        <v>R1013</v>
      </c>
      <c r="P2333" s="8">
        <f>VLOOKUP(A2333,table3__3[],8,FALSE)</f>
        <v>44</v>
      </c>
      <c r="Q2333">
        <f>VLOOKUP(A2332,table3__3[],8,)</f>
        <v>63</v>
      </c>
    </row>
    <row r="2334" spans="1:17" x14ac:dyDescent="0.3">
      <c r="A2334" s="11" t="s">
        <v>17</v>
      </c>
      <c r="B2334" s="12" t="s">
        <v>8329</v>
      </c>
      <c r="C2334">
        <f>VLOOKUP(A2334,table2!A2334:J4668,2,FALSE)</f>
        <v>16.47</v>
      </c>
      <c r="D2334">
        <f>VLOOKUP(A2334,table2!A2334:J4668,3,FALSE)</f>
        <v>6.35</v>
      </c>
      <c r="E2334" t="str">
        <f>VLOOKUP(A2334,table2!A2334:J4668,4,FALSE)</f>
        <v>No</v>
      </c>
      <c r="F2334" t="str">
        <f>VLOOKUP(A2334,table2!A2334:J4668,5,FALSE)</f>
        <v>No</v>
      </c>
      <c r="G2334" t="str">
        <f>VLOOKUP(A2334,table2!A2334:J4668,6,FALSE)</f>
        <v>Yes</v>
      </c>
      <c r="H2334" s="26">
        <f>VLOOKUP(A2334,table2!A2334:J4668,7,FALSE)</f>
        <v>1</v>
      </c>
      <c r="I2334" t="str">
        <f>VLOOKUP(A2334,table2!A2334:J4668,8,FALSE)</f>
        <v>No</v>
      </c>
      <c r="J2334" t="str">
        <f>VLOOKUP(A2334,table2!A2334:J4668,9,FALSE)</f>
        <v>UNDER WEIGHT</v>
      </c>
      <c r="K2334" t="str">
        <f>VLOOKUP(A2334,table2!A2334:J4668,10,FALSE)</f>
        <v>PREDIABETES</v>
      </c>
      <c r="L2334" s="22">
        <f>VLOOKUP(A2334,table3__3[],4,FALSE)</f>
        <v>48970</v>
      </c>
      <c r="M2334" s="22" t="str">
        <f>VLOOKUP(A2334,table3__3[],5,FALSE)</f>
        <v>tier - 1</v>
      </c>
      <c r="N2334" t="str">
        <f>VLOOKUP(A2334,table3__3[],6,)</f>
        <v>tier - 2</v>
      </c>
      <c r="O2334" t="str">
        <f>VLOOKUP(A2334,table3__3[],7,FALSE)</f>
        <v>R1013</v>
      </c>
      <c r="P2334" s="8">
        <f>VLOOKUP(A2334,table3__3[],8,FALSE)</f>
        <v>59</v>
      </c>
      <c r="Q2334">
        <f>VLOOKUP(A2333,table3__3[],8,)</f>
        <v>44</v>
      </c>
    </row>
    <row r="2335" spans="1:17" x14ac:dyDescent="0.3">
      <c r="A2335" s="13" t="s">
        <v>14</v>
      </c>
      <c r="B2335" s="14" t="s">
        <v>8330</v>
      </c>
      <c r="C2335">
        <f>VLOOKUP(A2335,table2!A2335:J4669,2,FALSE)</f>
        <v>17.600000000000001</v>
      </c>
      <c r="D2335">
        <f>VLOOKUP(A2335,table2!A2335:J4669,3,FALSE)</f>
        <v>4.3899999999999997</v>
      </c>
      <c r="E2335" t="str">
        <f>VLOOKUP(A2335,table2!A2335:J4669,4,FALSE)</f>
        <v>No</v>
      </c>
      <c r="F2335" t="str">
        <f>VLOOKUP(A2335,table2!A2335:J4669,5,FALSE)</f>
        <v>No</v>
      </c>
      <c r="G2335" t="str">
        <f>VLOOKUP(A2335,table2!A2335:J4669,6,FALSE)</f>
        <v>No</v>
      </c>
      <c r="H2335" s="26">
        <f>VLOOKUP(A2335,table2!A2335:J4669,7,FALSE)</f>
        <v>1</v>
      </c>
      <c r="I2335" t="str">
        <f>VLOOKUP(A2335,table2!A2335:J4669,8,FALSE)</f>
        <v>No</v>
      </c>
      <c r="J2335" t="str">
        <f>VLOOKUP(A2335,table2!A2335:J4669,9,FALSE)</f>
        <v>UNDER WEIGHT</v>
      </c>
      <c r="K2335" t="str">
        <f>VLOOKUP(A2335,table2!A2335:J4669,10,FALSE)</f>
        <v>NORMAL</v>
      </c>
      <c r="L2335" s="22">
        <f>VLOOKUP(A2335,table3__3[],4,FALSE)</f>
        <v>49578</v>
      </c>
      <c r="M2335" s="22" t="str">
        <f>VLOOKUP(A2335,table3__3[],5,FALSE)</f>
        <v>tier - 2</v>
      </c>
      <c r="N2335" t="str">
        <f>VLOOKUP(A2335,table3__3[],6,)</f>
        <v>tier - 2</v>
      </c>
      <c r="O2335" t="str">
        <f>VLOOKUP(A2335,table3__3[],7,FALSE)</f>
        <v>R1013</v>
      </c>
      <c r="P2335" s="8">
        <f>VLOOKUP(A2335,table3__3[],8,FALSE)</f>
        <v>64</v>
      </c>
      <c r="Q2335">
        <f>VLOOKUP(A2334,table3__3[],8,)</f>
        <v>59</v>
      </c>
    </row>
    <row r="2336" spans="1:17" x14ac:dyDescent="0.3">
      <c r="A2336" s="11" t="s">
        <v>9</v>
      </c>
      <c r="B2336" s="12" t="s">
        <v>8332</v>
      </c>
      <c r="C2336">
        <f>VLOOKUP(A2336,table2!A2336:J4670,2,FALSE)</f>
        <v>17.579999999999998</v>
      </c>
      <c r="D2336">
        <f>VLOOKUP(A2336,table2!A2336:J4670,3,FALSE)</f>
        <v>4.51</v>
      </c>
      <c r="E2336" t="str">
        <f>VLOOKUP(A2336,table2!A2336:J4670,4,FALSE)</f>
        <v>No</v>
      </c>
      <c r="F2336" t="str">
        <f>VLOOKUP(A2336,table2!A2336:J4670,5,FALSE)</f>
        <v>No</v>
      </c>
      <c r="G2336" t="str">
        <f>VLOOKUP(A2336,table2!A2336:J4670,6,FALSE)</f>
        <v>No</v>
      </c>
      <c r="H2336" s="26">
        <f>VLOOKUP(A2336,table2!A2336:J4670,7,FALSE)</f>
        <v>1</v>
      </c>
      <c r="I2336" t="str">
        <f>VLOOKUP(A2336,table2!A2336:J4670,8,FALSE)</f>
        <v>No</v>
      </c>
      <c r="J2336" t="str">
        <f>VLOOKUP(A2336,table2!A2336:J4670,9,FALSE)</f>
        <v>UNDER WEIGHT</v>
      </c>
      <c r="K2336" t="str">
        <f>VLOOKUP(A2336,table2!A2336:J4670,10,FALSE)</f>
        <v>NORMAL</v>
      </c>
      <c r="L2336" s="22">
        <f>VLOOKUP(A2336,table3__3[],4,FALSE)</f>
        <v>51195</v>
      </c>
      <c r="M2336" s="22" t="str">
        <f>VLOOKUP(A2336,table3__3[],5,FALSE)</f>
        <v>tier - 1</v>
      </c>
      <c r="N2336" t="str">
        <f>VLOOKUP(A2336,table3__3[],6,)</f>
        <v>tier - 3</v>
      </c>
      <c r="O2336" t="str">
        <f>VLOOKUP(A2336,table3__3[],7,FALSE)</f>
        <v>R1011</v>
      </c>
      <c r="P2336" s="8">
        <f>VLOOKUP(A2336,table3__3[],8,FALSE)</f>
        <v>28</v>
      </c>
      <c r="Q2336">
        <f>VLOOKUP(A2335,table3__3[],8,)</f>
        <v>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B9BB9-C6F8-4FDF-A68D-4AD8177B0B5E}">
  <dimension ref="A3:V22"/>
  <sheetViews>
    <sheetView topLeftCell="L1" workbookViewId="0">
      <selection activeCell="I32" sqref="I32"/>
    </sheetView>
  </sheetViews>
  <sheetFormatPr defaultRowHeight="14.4" x14ac:dyDescent="0.3"/>
  <cols>
    <col min="1" max="1" width="17.21875" bestFit="1" customWidth="1"/>
    <col min="2" max="2" width="15.5546875" bestFit="1" customWidth="1"/>
    <col min="3" max="4" width="12" bestFit="1" customWidth="1"/>
    <col min="5" max="6" width="6.6640625" bestFit="1" customWidth="1"/>
    <col min="7" max="7" width="12.5546875" bestFit="1" customWidth="1"/>
    <col min="8" max="8" width="16.33203125" bestFit="1" customWidth="1"/>
    <col min="9" max="9" width="29.6640625" bestFit="1" customWidth="1"/>
    <col min="10" max="11" width="12" bestFit="1" customWidth="1"/>
    <col min="12" max="12" width="17.21875" bestFit="1" customWidth="1"/>
    <col min="13" max="13" width="15.5546875" bestFit="1" customWidth="1"/>
    <col min="14" max="14" width="12" bestFit="1" customWidth="1"/>
    <col min="15" max="15" width="12.33203125" bestFit="1" customWidth="1"/>
    <col min="16" max="17" width="12" bestFit="1" customWidth="1"/>
    <col min="18" max="18" width="17.21875" bestFit="1" customWidth="1"/>
    <col min="19" max="19" width="15.5546875" bestFit="1" customWidth="1"/>
    <col min="20" max="22" width="12" bestFit="1" customWidth="1"/>
    <col min="23" max="23" width="12.33203125" bestFit="1" customWidth="1"/>
    <col min="24" max="24" width="17.77734375" bestFit="1" customWidth="1"/>
    <col min="25" max="25" width="16.33203125" bestFit="1" customWidth="1"/>
    <col min="26" max="26" width="12" bestFit="1" customWidth="1"/>
    <col min="27" max="27" width="12.33203125" bestFit="1" customWidth="1"/>
    <col min="28" max="28" width="19.109375" bestFit="1" customWidth="1"/>
    <col min="29" max="29" width="12" bestFit="1" customWidth="1"/>
    <col min="30" max="37" width="5" bestFit="1" customWidth="1"/>
    <col min="38" max="38" width="4" bestFit="1" customWidth="1"/>
    <col min="39" max="47" width="5" bestFit="1" customWidth="1"/>
    <col min="48" max="48" width="4" bestFit="1" customWidth="1"/>
    <col min="49" max="57" width="5" bestFit="1" customWidth="1"/>
    <col min="58" max="58" width="4" bestFit="1" customWidth="1"/>
    <col min="59" max="67" width="5" bestFit="1" customWidth="1"/>
    <col min="68" max="68" width="4" bestFit="1" customWidth="1"/>
    <col min="69" max="77" width="5" bestFit="1" customWidth="1"/>
    <col min="78" max="78" width="4" bestFit="1" customWidth="1"/>
    <col min="79" max="87" width="5" bestFit="1" customWidth="1"/>
    <col min="88" max="88" width="4" bestFit="1" customWidth="1"/>
    <col min="89" max="97" width="5" bestFit="1" customWidth="1"/>
    <col min="98" max="98" width="4" bestFit="1" customWidth="1"/>
    <col min="99" max="107" width="5" bestFit="1" customWidth="1"/>
    <col min="108" max="108" width="2" bestFit="1" customWidth="1"/>
    <col min="109" max="117" width="5" bestFit="1" customWidth="1"/>
    <col min="118" max="118" width="4" bestFit="1" customWidth="1"/>
    <col min="119" max="127" width="5" bestFit="1" customWidth="1"/>
    <col min="128" max="128" width="4" bestFit="1" customWidth="1"/>
    <col min="129" max="137" width="5" bestFit="1" customWidth="1"/>
    <col min="138" max="138" width="4" bestFit="1" customWidth="1"/>
    <col min="139" max="147" width="5" bestFit="1" customWidth="1"/>
    <col min="148" max="148" width="4" bestFit="1" customWidth="1"/>
    <col min="149" max="157" width="5" bestFit="1" customWidth="1"/>
    <col min="158" max="158" width="4" bestFit="1" customWidth="1"/>
    <col min="159" max="167" width="5" bestFit="1" customWidth="1"/>
    <col min="168" max="168" width="4" bestFit="1" customWidth="1"/>
    <col min="169" max="177" width="5" bestFit="1" customWidth="1"/>
    <col min="178" max="178" width="4" bestFit="1" customWidth="1"/>
    <col min="179" max="187" width="5" bestFit="1" customWidth="1"/>
    <col min="188" max="188" width="4" bestFit="1" customWidth="1"/>
    <col min="189" max="197" width="5" bestFit="1" customWidth="1"/>
    <col min="198" max="198" width="4" bestFit="1" customWidth="1"/>
    <col min="199" max="207" width="5" bestFit="1" customWidth="1"/>
    <col min="208" max="208" width="2" bestFit="1" customWidth="1"/>
    <col min="209" max="217" width="5" bestFit="1" customWidth="1"/>
    <col min="218" max="218" width="4" bestFit="1" customWidth="1"/>
    <col min="219" max="227" width="5" bestFit="1" customWidth="1"/>
    <col min="228" max="228" width="4" bestFit="1" customWidth="1"/>
    <col min="229" max="237" width="5" bestFit="1" customWidth="1"/>
    <col min="238" max="238" width="4" bestFit="1" customWidth="1"/>
    <col min="239" max="246" width="5" bestFit="1" customWidth="1"/>
    <col min="247" max="247" width="4" bestFit="1" customWidth="1"/>
    <col min="248" max="255" width="5" bestFit="1" customWidth="1"/>
    <col min="256" max="256" width="4" bestFit="1" customWidth="1"/>
    <col min="257" max="262" width="5" bestFit="1" customWidth="1"/>
    <col min="263" max="263" width="4" bestFit="1" customWidth="1"/>
    <col min="264" max="269" width="5" bestFit="1" customWidth="1"/>
    <col min="270" max="270" width="4" bestFit="1" customWidth="1"/>
    <col min="271" max="277" width="5" bestFit="1" customWidth="1"/>
    <col min="278" max="278" width="4" bestFit="1" customWidth="1"/>
    <col min="279" max="285" width="5" bestFit="1" customWidth="1"/>
    <col min="286" max="286" width="4" bestFit="1" customWidth="1"/>
    <col min="287" max="294" width="5" bestFit="1" customWidth="1"/>
    <col min="295" max="295" width="2" bestFit="1" customWidth="1"/>
    <col min="296" max="307" width="5" bestFit="1" customWidth="1"/>
    <col min="308" max="308" width="4" bestFit="1" customWidth="1"/>
    <col min="309" max="313" width="5" bestFit="1" customWidth="1"/>
    <col min="314" max="314" width="4" bestFit="1" customWidth="1"/>
    <col min="315" max="320" width="5" bestFit="1" customWidth="1"/>
    <col min="321" max="321" width="4" bestFit="1" customWidth="1"/>
    <col min="322" max="328" width="5" bestFit="1" customWidth="1"/>
    <col min="329" max="329" width="4" bestFit="1" customWidth="1"/>
    <col min="330" max="336" width="5" bestFit="1" customWidth="1"/>
    <col min="337" max="337" width="4" bestFit="1" customWidth="1"/>
    <col min="338" max="351" width="5" bestFit="1" customWidth="1"/>
    <col min="352" max="352" width="4" bestFit="1" customWidth="1"/>
    <col min="353" max="367" width="5" bestFit="1" customWidth="1"/>
    <col min="368" max="368" width="2" bestFit="1" customWidth="1"/>
    <col min="369" max="374" width="5" bestFit="1" customWidth="1"/>
    <col min="375" max="375" width="4" bestFit="1" customWidth="1"/>
    <col min="376" max="391" width="5" bestFit="1" customWidth="1"/>
    <col min="392" max="392" width="4" bestFit="1" customWidth="1"/>
    <col min="393" max="397" width="5" bestFit="1" customWidth="1"/>
    <col min="398" max="398" width="4" bestFit="1" customWidth="1"/>
    <col min="399" max="406" width="5" bestFit="1" customWidth="1"/>
    <col min="407" max="407" width="4" bestFit="1" customWidth="1"/>
    <col min="408" max="414" width="5" bestFit="1" customWidth="1"/>
    <col min="415" max="415" width="4" bestFit="1" customWidth="1"/>
    <col min="416" max="421" width="5" bestFit="1" customWidth="1"/>
    <col min="422" max="422" width="4" bestFit="1" customWidth="1"/>
    <col min="423" max="428" width="5" bestFit="1" customWidth="1"/>
    <col min="429" max="429" width="4" bestFit="1" customWidth="1"/>
    <col min="430" max="436" width="5" bestFit="1" customWidth="1"/>
    <col min="437" max="437" width="4" bestFit="1" customWidth="1"/>
    <col min="438" max="449" width="5" bestFit="1" customWidth="1"/>
    <col min="450" max="450" width="4" bestFit="1" customWidth="1"/>
    <col min="451" max="457" width="5" bestFit="1" customWidth="1"/>
    <col min="458" max="458" width="4" bestFit="1" customWidth="1"/>
    <col min="459" max="473" width="5" bestFit="1" customWidth="1"/>
    <col min="474" max="474" width="4" bestFit="1" customWidth="1"/>
    <col min="475" max="481" width="5" bestFit="1" customWidth="1"/>
    <col min="482" max="482" width="4" bestFit="1" customWidth="1"/>
    <col min="483" max="490" width="5" bestFit="1" customWidth="1"/>
    <col min="491" max="491" width="4" bestFit="1" customWidth="1"/>
    <col min="492" max="497" width="5" bestFit="1" customWidth="1"/>
    <col min="498" max="498" width="4" bestFit="1" customWidth="1"/>
    <col min="499" max="503" width="5" bestFit="1" customWidth="1"/>
    <col min="504" max="504" width="4" bestFit="1" customWidth="1"/>
    <col min="505" max="510" width="5" bestFit="1" customWidth="1"/>
    <col min="511" max="511" width="4" bestFit="1" customWidth="1"/>
    <col min="512" max="517" width="5" bestFit="1" customWidth="1"/>
    <col min="518" max="522" width="6" bestFit="1" customWidth="1"/>
    <col min="523" max="523" width="5" bestFit="1" customWidth="1"/>
    <col min="524" max="529" width="6" bestFit="1" customWidth="1"/>
    <col min="530" max="530" width="5" bestFit="1" customWidth="1"/>
    <col min="531" max="535" width="6" bestFit="1" customWidth="1"/>
    <col min="536" max="536" width="5" bestFit="1" customWidth="1"/>
    <col min="537" max="541" width="6" bestFit="1" customWidth="1"/>
    <col min="542" max="542" width="5" bestFit="1" customWidth="1"/>
    <col min="543" max="550" width="6" bestFit="1" customWidth="1"/>
    <col min="551" max="551" width="5" bestFit="1" customWidth="1"/>
    <col min="552" max="560" width="6" bestFit="1" customWidth="1"/>
    <col min="561" max="561" width="5" bestFit="1" customWidth="1"/>
    <col min="562" max="567" width="6" bestFit="1" customWidth="1"/>
    <col min="568" max="568" width="5" bestFit="1" customWidth="1"/>
    <col min="569" max="574" width="6" bestFit="1" customWidth="1"/>
    <col min="575" max="575" width="5" bestFit="1" customWidth="1"/>
    <col min="576" max="582" width="6" bestFit="1" customWidth="1"/>
    <col min="583" max="583" width="5" bestFit="1" customWidth="1"/>
    <col min="584" max="590" width="6" bestFit="1" customWidth="1"/>
    <col min="591" max="591" width="3" bestFit="1" customWidth="1"/>
    <col min="592" max="600" width="6" bestFit="1" customWidth="1"/>
    <col min="601" max="601" width="5" bestFit="1" customWidth="1"/>
    <col min="602" max="608" width="6" bestFit="1" customWidth="1"/>
    <col min="609" max="609" width="5" bestFit="1" customWidth="1"/>
    <col min="610" max="613" width="6" bestFit="1" customWidth="1"/>
    <col min="614" max="614" width="5" bestFit="1" customWidth="1"/>
    <col min="615" max="623" width="6" bestFit="1" customWidth="1"/>
    <col min="624" max="624" width="5" bestFit="1" customWidth="1"/>
    <col min="625" max="632" width="6" bestFit="1" customWidth="1"/>
    <col min="633" max="633" width="5" bestFit="1" customWidth="1"/>
    <col min="634" max="653" width="6" bestFit="1" customWidth="1"/>
    <col min="654" max="654" width="5" bestFit="1" customWidth="1"/>
    <col min="655" max="663" width="6" bestFit="1" customWidth="1"/>
    <col min="664" max="664" width="5" bestFit="1" customWidth="1"/>
    <col min="665" max="673" width="6" bestFit="1" customWidth="1"/>
    <col min="674" max="674" width="3" bestFit="1" customWidth="1"/>
    <col min="675" max="675" width="10.77734375" bestFit="1" customWidth="1"/>
    <col min="676" max="801" width="6.6640625" bestFit="1" customWidth="1"/>
    <col min="802" max="802" width="5.6640625" bestFit="1" customWidth="1"/>
    <col min="803" max="862" width="6.6640625" bestFit="1" customWidth="1"/>
    <col min="863" max="863" width="5.6640625" bestFit="1" customWidth="1"/>
    <col min="864" max="1213" width="6.6640625" bestFit="1" customWidth="1"/>
    <col min="1214" max="1214" width="5.6640625" bestFit="1" customWidth="1"/>
    <col min="1215" max="1340" width="6.6640625" bestFit="1" customWidth="1"/>
    <col min="1341" max="1848" width="5.6640625" bestFit="1" customWidth="1"/>
    <col min="1849" max="1849" width="8.109375" bestFit="1" customWidth="1"/>
    <col min="1850" max="1850" width="5.77734375" bestFit="1" customWidth="1"/>
    <col min="1851" max="1851" width="4.6640625" bestFit="1" customWidth="1"/>
    <col min="1852" max="1861" width="5.6640625" bestFit="1" customWidth="1"/>
    <col min="1862" max="1862" width="4.6640625" bestFit="1" customWidth="1"/>
    <col min="1863" max="1872" width="5.6640625" bestFit="1" customWidth="1"/>
    <col min="1873" max="1873" width="4.6640625" bestFit="1" customWidth="1"/>
    <col min="1874" max="1883" width="5.6640625" bestFit="1" customWidth="1"/>
    <col min="1884" max="1884" width="4.6640625" bestFit="1" customWidth="1"/>
    <col min="1885" max="1894" width="5.6640625" bestFit="1" customWidth="1"/>
    <col min="1895" max="1895" width="4.6640625" bestFit="1" customWidth="1"/>
    <col min="1896" max="1905" width="5.6640625" bestFit="1" customWidth="1"/>
    <col min="1906" max="1906" width="4.6640625" bestFit="1" customWidth="1"/>
    <col min="1907" max="1916" width="5.6640625" bestFit="1" customWidth="1"/>
    <col min="1917" max="1917" width="4.6640625" bestFit="1" customWidth="1"/>
    <col min="1918" max="1927" width="5.6640625" bestFit="1" customWidth="1"/>
    <col min="1928" max="1928" width="4.6640625" bestFit="1" customWidth="1"/>
    <col min="1929" max="1938" width="5.6640625" bestFit="1" customWidth="1"/>
    <col min="1939" max="1939" width="4.6640625" bestFit="1" customWidth="1"/>
    <col min="1940" max="1947" width="5.6640625" bestFit="1" customWidth="1"/>
    <col min="1948" max="1948" width="4.6640625" bestFit="1" customWidth="1"/>
    <col min="1949" max="1958" width="5.6640625" bestFit="1" customWidth="1"/>
    <col min="1959" max="1959" width="3.6640625" bestFit="1" customWidth="1"/>
    <col min="1960" max="1960" width="4.6640625" bestFit="1" customWidth="1"/>
    <col min="1961" max="1970" width="5.6640625" bestFit="1" customWidth="1"/>
    <col min="1971" max="1971" width="4.6640625" bestFit="1" customWidth="1"/>
    <col min="1972" max="1981" width="5.6640625" bestFit="1" customWidth="1"/>
    <col min="1982" max="1982" width="4.6640625" bestFit="1" customWidth="1"/>
    <col min="1983" max="1991" width="5.6640625" bestFit="1" customWidth="1"/>
    <col min="1992" max="1992" width="4.6640625" bestFit="1" customWidth="1"/>
    <col min="1993" max="2002" width="5.6640625" bestFit="1" customWidth="1"/>
    <col min="2003" max="2003" width="4.6640625" bestFit="1" customWidth="1"/>
    <col min="2004" max="2013" width="5.6640625" bestFit="1" customWidth="1"/>
    <col min="2014" max="2014" width="4.6640625" bestFit="1" customWidth="1"/>
    <col min="2015" max="2024" width="5.6640625" bestFit="1" customWidth="1"/>
    <col min="2025" max="2025" width="4.6640625" bestFit="1" customWidth="1"/>
    <col min="2026" max="2034" width="5.6640625" bestFit="1" customWidth="1"/>
    <col min="2035" max="2035" width="4.6640625" bestFit="1" customWidth="1"/>
    <col min="2036" max="2045" width="5.6640625" bestFit="1" customWidth="1"/>
    <col min="2046" max="2046" width="4.6640625" bestFit="1" customWidth="1"/>
    <col min="2047" max="2056" width="5.6640625" bestFit="1" customWidth="1"/>
    <col min="2057" max="2057" width="4.6640625" bestFit="1" customWidth="1"/>
    <col min="2058" max="2065" width="5.6640625" bestFit="1" customWidth="1"/>
    <col min="2066" max="2066" width="3.6640625" bestFit="1" customWidth="1"/>
    <col min="2067" max="2067" width="4.6640625" bestFit="1" customWidth="1"/>
    <col min="2068" max="2077" width="5.6640625" bestFit="1" customWidth="1"/>
    <col min="2078" max="2078" width="4.6640625" bestFit="1" customWidth="1"/>
    <col min="2079" max="2085" width="5.6640625" bestFit="1" customWidth="1"/>
    <col min="2086" max="2086" width="4.6640625" bestFit="1" customWidth="1"/>
    <col min="2087" max="2095" width="5.6640625" bestFit="1" customWidth="1"/>
    <col min="2096" max="2096" width="4.6640625" bestFit="1" customWidth="1"/>
    <col min="2097" max="2106" width="5.6640625" bestFit="1" customWidth="1"/>
    <col min="2107" max="2107" width="4.6640625" bestFit="1" customWidth="1"/>
    <col min="2108" max="2115" width="5.6640625" bestFit="1" customWidth="1"/>
    <col min="2116" max="2116" width="4.6640625" bestFit="1" customWidth="1"/>
    <col min="2117" max="2122" width="5.6640625" bestFit="1" customWidth="1"/>
    <col min="2123" max="2123" width="4.6640625" bestFit="1" customWidth="1"/>
    <col min="2124" max="2131" width="5.6640625" bestFit="1" customWidth="1"/>
    <col min="2132" max="2132" width="4.6640625" bestFit="1" customWidth="1"/>
    <col min="2133" max="2139" width="5.6640625" bestFit="1" customWidth="1"/>
    <col min="2140" max="2140" width="4.6640625" bestFit="1" customWidth="1"/>
    <col min="2141" max="2148" width="5.6640625" bestFit="1" customWidth="1"/>
    <col min="2149" max="2149" width="4.6640625" bestFit="1" customWidth="1"/>
    <col min="2150" max="2155" width="5.6640625" bestFit="1" customWidth="1"/>
    <col min="2156" max="2156" width="3.6640625" bestFit="1" customWidth="1"/>
    <col min="2157" max="2157" width="4.6640625" bestFit="1" customWidth="1"/>
    <col min="2158" max="2162" width="5.6640625" bestFit="1" customWidth="1"/>
    <col min="2163" max="2163" width="4.6640625" bestFit="1" customWidth="1"/>
    <col min="2164" max="2170" width="5.6640625" bestFit="1" customWidth="1"/>
    <col min="2171" max="2171" width="4.6640625" bestFit="1" customWidth="1"/>
    <col min="2172" max="2177" width="5.6640625" bestFit="1" customWidth="1"/>
    <col min="2178" max="2178" width="4.6640625" bestFit="1" customWidth="1"/>
    <col min="2179" max="2186" width="5.6640625" bestFit="1" customWidth="1"/>
    <col min="2187" max="2187" width="4.6640625" bestFit="1" customWidth="1"/>
    <col min="2188" max="2192" width="5.6640625" bestFit="1" customWidth="1"/>
    <col min="2193" max="2193" width="4.6640625" bestFit="1" customWidth="1"/>
    <col min="2194" max="2200" width="5.6640625" bestFit="1" customWidth="1"/>
    <col min="2201" max="2201" width="4.6640625" bestFit="1" customWidth="1"/>
    <col min="2202" max="2207" width="5.6640625" bestFit="1" customWidth="1"/>
    <col min="2208" max="2208" width="4.6640625" bestFit="1" customWidth="1"/>
    <col min="2209" max="2214" width="5.6640625" bestFit="1" customWidth="1"/>
    <col min="2215" max="2215" width="4.6640625" bestFit="1" customWidth="1"/>
    <col min="2216" max="2217" width="5.6640625" bestFit="1" customWidth="1"/>
    <col min="2218" max="2218" width="4.6640625" bestFit="1" customWidth="1"/>
    <col min="2219" max="2225" width="5.6640625" bestFit="1" customWidth="1"/>
    <col min="2226" max="2226" width="3.6640625" bestFit="1" customWidth="1"/>
    <col min="2227" max="2227" width="4.6640625" bestFit="1" customWidth="1"/>
    <col min="2228" max="2233" width="5.6640625" bestFit="1" customWidth="1"/>
    <col min="2234" max="2234" width="4.6640625" bestFit="1" customWidth="1"/>
    <col min="2235" max="2239" width="5.6640625" bestFit="1" customWidth="1"/>
    <col min="2240" max="2240" width="4.6640625" bestFit="1" customWidth="1"/>
    <col min="2241" max="2242" width="5.6640625" bestFit="1" customWidth="1"/>
    <col min="2243" max="2243" width="4.6640625" bestFit="1" customWidth="1"/>
    <col min="2244" max="2248" width="5.6640625" bestFit="1" customWidth="1"/>
    <col min="2249" max="2249" width="4.6640625" bestFit="1" customWidth="1"/>
    <col min="2250" max="2254" width="5.6640625" bestFit="1" customWidth="1"/>
    <col min="2255" max="2255" width="4.6640625" bestFit="1" customWidth="1"/>
    <col min="2256" max="2258" width="5.6640625" bestFit="1" customWidth="1"/>
    <col min="2259" max="2259" width="4.6640625" bestFit="1" customWidth="1"/>
    <col min="2260" max="2262" width="5.6640625" bestFit="1" customWidth="1"/>
    <col min="2263" max="2263" width="4.6640625" bestFit="1" customWidth="1"/>
    <col min="2264" max="2268" width="5.6640625" bestFit="1" customWidth="1"/>
    <col min="2269" max="2269" width="4.6640625" bestFit="1" customWidth="1"/>
    <col min="2270" max="2272" width="5.6640625" bestFit="1" customWidth="1"/>
    <col min="2273" max="2273" width="4.6640625" bestFit="1" customWidth="1"/>
    <col min="2274" max="2276" width="5.6640625" bestFit="1" customWidth="1"/>
    <col min="2277" max="2277" width="3.6640625" bestFit="1" customWidth="1"/>
    <col min="2278" max="2278" width="4.6640625" bestFit="1" customWidth="1"/>
    <col min="2279" max="2282" width="5.6640625" bestFit="1" customWidth="1"/>
    <col min="2283" max="2283" width="4.6640625" bestFit="1" customWidth="1"/>
    <col min="2284" max="2285" width="5.6640625" bestFit="1" customWidth="1"/>
    <col min="2286" max="2286" width="4.6640625" bestFit="1" customWidth="1"/>
    <col min="2287" max="2288" width="5.6640625" bestFit="1" customWidth="1"/>
    <col min="2289" max="2290" width="4.6640625" bestFit="1" customWidth="1"/>
    <col min="2291" max="2291" width="5.6640625" bestFit="1" customWidth="1"/>
    <col min="2292" max="2293" width="4.6640625" bestFit="1" customWidth="1"/>
    <col min="2294" max="2294" width="5.6640625" bestFit="1" customWidth="1"/>
    <col min="2295" max="2295" width="4.6640625" bestFit="1" customWidth="1"/>
    <col min="2296" max="2296" width="5.6640625" bestFit="1" customWidth="1"/>
    <col min="2297" max="2297" width="4.6640625" bestFit="1" customWidth="1"/>
    <col min="2298" max="2299" width="5.6640625" bestFit="1" customWidth="1"/>
    <col min="2300" max="2300" width="4.6640625" bestFit="1" customWidth="1"/>
    <col min="2301" max="2301" width="3.6640625" bestFit="1" customWidth="1"/>
    <col min="2302" max="2302" width="4.6640625" bestFit="1" customWidth="1"/>
    <col min="2303" max="2303" width="5.6640625" bestFit="1" customWidth="1"/>
    <col min="2304" max="2306" width="4.6640625" bestFit="1" customWidth="1"/>
    <col min="2307" max="2307" width="5.6640625" bestFit="1" customWidth="1"/>
    <col min="2308" max="2308" width="4.6640625" bestFit="1" customWidth="1"/>
    <col min="2309" max="2309" width="5.6640625" bestFit="1" customWidth="1"/>
    <col min="2310" max="2314" width="4.6640625" bestFit="1" customWidth="1"/>
    <col min="2315" max="2315" width="3.6640625" bestFit="1" customWidth="1"/>
    <col min="2316" max="2318" width="4.6640625" bestFit="1" customWidth="1"/>
    <col min="2319" max="2319" width="5.6640625" bestFit="1" customWidth="1"/>
    <col min="2320" max="2326" width="4.6640625" bestFit="1" customWidth="1"/>
    <col min="2327" max="2327" width="3.6640625" bestFit="1" customWidth="1"/>
    <col min="2328" max="2337" width="4.6640625" bestFit="1" customWidth="1"/>
    <col min="2338" max="2338" width="8.44140625" bestFit="1" customWidth="1"/>
    <col min="2339" max="2339" width="10.77734375" bestFit="1" customWidth="1"/>
    <col min="2340" max="2340" width="11.33203125" bestFit="1" customWidth="1"/>
    <col min="2341" max="2341" width="8.6640625" bestFit="1" customWidth="1"/>
    <col min="2342" max="2342" width="11.33203125" bestFit="1" customWidth="1"/>
    <col min="2343" max="2343" width="8.6640625" bestFit="1" customWidth="1"/>
    <col min="2344" max="2344" width="11.33203125" bestFit="1" customWidth="1"/>
    <col min="2345" max="2345" width="8.6640625" bestFit="1" customWidth="1"/>
    <col min="2346" max="2346" width="11.33203125" bestFit="1" customWidth="1"/>
    <col min="2347" max="2347" width="8.6640625" bestFit="1" customWidth="1"/>
    <col min="2348" max="2348" width="11.33203125" bestFit="1" customWidth="1"/>
    <col min="2349" max="2349" width="8.6640625" bestFit="1" customWidth="1"/>
    <col min="2350" max="2350" width="11.33203125" bestFit="1" customWidth="1"/>
    <col min="2351" max="2351" width="8.6640625" bestFit="1" customWidth="1"/>
    <col min="2352" max="2352" width="11.33203125" bestFit="1" customWidth="1"/>
    <col min="2353" max="2353" width="8.6640625" bestFit="1" customWidth="1"/>
    <col min="2354" max="2354" width="11.33203125" bestFit="1" customWidth="1"/>
    <col min="2355" max="2355" width="8.6640625" bestFit="1" customWidth="1"/>
    <col min="2356" max="2356" width="11.33203125" bestFit="1" customWidth="1"/>
    <col min="2357" max="2357" width="8.6640625" bestFit="1" customWidth="1"/>
    <col min="2358" max="2358" width="11.33203125" bestFit="1" customWidth="1"/>
    <col min="2359" max="2359" width="7.6640625" bestFit="1" customWidth="1"/>
    <col min="2360" max="2360" width="10.33203125" bestFit="1" customWidth="1"/>
    <col min="2361" max="2361" width="8.6640625" bestFit="1" customWidth="1"/>
    <col min="2362" max="2362" width="11.33203125" bestFit="1" customWidth="1"/>
    <col min="2363" max="2363" width="8.6640625" bestFit="1" customWidth="1"/>
    <col min="2364" max="2364" width="11.33203125" bestFit="1" customWidth="1"/>
    <col min="2365" max="2365" width="8.6640625" bestFit="1" customWidth="1"/>
    <col min="2366" max="2366" width="11.33203125" bestFit="1" customWidth="1"/>
    <col min="2367" max="2367" width="8.6640625" bestFit="1" customWidth="1"/>
    <col min="2368" max="2368" width="11.33203125" bestFit="1" customWidth="1"/>
    <col min="2369" max="2369" width="8.6640625" bestFit="1" customWidth="1"/>
    <col min="2370" max="2370" width="11.33203125" bestFit="1" customWidth="1"/>
    <col min="2371" max="2371" width="8.6640625" bestFit="1" customWidth="1"/>
    <col min="2372" max="2372" width="11.33203125" bestFit="1" customWidth="1"/>
    <col min="2373" max="2373" width="8.6640625" bestFit="1" customWidth="1"/>
    <col min="2374" max="2374" width="11.33203125" bestFit="1" customWidth="1"/>
    <col min="2375" max="2375" width="8.6640625" bestFit="1" customWidth="1"/>
    <col min="2376" max="2376" width="11.33203125" bestFit="1" customWidth="1"/>
    <col min="2377" max="2377" width="8.6640625" bestFit="1" customWidth="1"/>
    <col min="2378" max="2378" width="11.33203125" bestFit="1" customWidth="1"/>
    <col min="2379" max="2379" width="8.6640625" bestFit="1" customWidth="1"/>
    <col min="2380" max="2380" width="11.33203125" bestFit="1" customWidth="1"/>
    <col min="2381" max="2381" width="7.6640625" bestFit="1" customWidth="1"/>
    <col min="2382" max="2382" width="10.33203125" bestFit="1" customWidth="1"/>
    <col min="2383" max="2383" width="8.6640625" bestFit="1" customWidth="1"/>
    <col min="2384" max="2384" width="11.33203125" bestFit="1" customWidth="1"/>
    <col min="2385" max="2385" width="8.6640625" bestFit="1" customWidth="1"/>
    <col min="2386" max="2386" width="11.33203125" bestFit="1" customWidth="1"/>
    <col min="2387" max="2387" width="8.6640625" bestFit="1" customWidth="1"/>
    <col min="2388" max="2388" width="11.33203125" bestFit="1" customWidth="1"/>
    <col min="2389" max="2389" width="8.6640625" bestFit="1" customWidth="1"/>
    <col min="2390" max="2390" width="11.33203125" bestFit="1" customWidth="1"/>
    <col min="2391" max="2391" width="8.6640625" bestFit="1" customWidth="1"/>
    <col min="2392" max="2392" width="11.33203125" bestFit="1" customWidth="1"/>
    <col min="2393" max="2393" width="8.6640625" bestFit="1" customWidth="1"/>
    <col min="2394" max="2394" width="11.33203125" bestFit="1" customWidth="1"/>
    <col min="2395" max="2395" width="8.6640625" bestFit="1" customWidth="1"/>
    <col min="2396" max="2396" width="11.33203125" bestFit="1" customWidth="1"/>
    <col min="2397" max="2397" width="8.6640625" bestFit="1" customWidth="1"/>
    <col min="2398" max="2398" width="11.33203125" bestFit="1" customWidth="1"/>
    <col min="2399" max="2399" width="8.6640625" bestFit="1" customWidth="1"/>
    <col min="2400" max="2400" width="11.33203125" bestFit="1" customWidth="1"/>
    <col min="2401" max="2401" width="8.6640625" bestFit="1" customWidth="1"/>
    <col min="2402" max="2402" width="11.33203125" bestFit="1" customWidth="1"/>
    <col min="2403" max="2403" width="7.6640625" bestFit="1" customWidth="1"/>
    <col min="2404" max="2404" width="10.33203125" bestFit="1" customWidth="1"/>
    <col min="2405" max="2405" width="8.6640625" bestFit="1" customWidth="1"/>
    <col min="2406" max="2406" width="11.33203125" bestFit="1" customWidth="1"/>
    <col min="2407" max="2407" width="8.6640625" bestFit="1" customWidth="1"/>
    <col min="2408" max="2408" width="11.33203125" bestFit="1" customWidth="1"/>
    <col min="2409" max="2409" width="8.6640625" bestFit="1" customWidth="1"/>
    <col min="2410" max="2410" width="11.33203125" bestFit="1" customWidth="1"/>
    <col min="2411" max="2411" width="8.6640625" bestFit="1" customWidth="1"/>
    <col min="2412" max="2412" width="11.33203125" bestFit="1" customWidth="1"/>
    <col min="2413" max="2413" width="8.6640625" bestFit="1" customWidth="1"/>
    <col min="2414" max="2414" width="11.33203125" bestFit="1" customWidth="1"/>
    <col min="2415" max="2415" width="8.6640625" bestFit="1" customWidth="1"/>
    <col min="2416" max="2416" width="11.33203125" bestFit="1" customWidth="1"/>
    <col min="2417" max="2417" width="8.6640625" bestFit="1" customWidth="1"/>
    <col min="2418" max="2418" width="11.33203125" bestFit="1" customWidth="1"/>
    <col min="2419" max="2419" width="8.6640625" bestFit="1" customWidth="1"/>
    <col min="2420" max="2420" width="11.33203125" bestFit="1" customWidth="1"/>
    <col min="2421" max="2421" width="8.6640625" bestFit="1" customWidth="1"/>
    <col min="2422" max="2422" width="11.33203125" bestFit="1" customWidth="1"/>
    <col min="2423" max="2423" width="8.6640625" bestFit="1" customWidth="1"/>
    <col min="2424" max="2424" width="11.33203125" bestFit="1" customWidth="1"/>
    <col min="2425" max="2425" width="7.6640625" bestFit="1" customWidth="1"/>
    <col min="2426" max="2426" width="10.33203125" bestFit="1" customWidth="1"/>
    <col min="2427" max="2427" width="8.6640625" bestFit="1" customWidth="1"/>
    <col min="2428" max="2428" width="11.33203125" bestFit="1" customWidth="1"/>
    <col min="2429" max="2429" width="8.6640625" bestFit="1" customWidth="1"/>
    <col min="2430" max="2430" width="11.33203125" bestFit="1" customWidth="1"/>
    <col min="2431" max="2431" width="8.6640625" bestFit="1" customWidth="1"/>
    <col min="2432" max="2432" width="11.33203125" bestFit="1" customWidth="1"/>
    <col min="2433" max="2433" width="8.6640625" bestFit="1" customWidth="1"/>
    <col min="2434" max="2434" width="11.33203125" bestFit="1" customWidth="1"/>
    <col min="2435" max="2435" width="8.6640625" bestFit="1" customWidth="1"/>
    <col min="2436" max="2436" width="11.33203125" bestFit="1" customWidth="1"/>
    <col min="2437" max="2437" width="8.6640625" bestFit="1" customWidth="1"/>
    <col min="2438" max="2438" width="11.33203125" bestFit="1" customWidth="1"/>
    <col min="2439" max="2439" width="8.6640625" bestFit="1" customWidth="1"/>
    <col min="2440" max="2440" width="11.33203125" bestFit="1" customWidth="1"/>
    <col min="2441" max="2441" width="8.6640625" bestFit="1" customWidth="1"/>
    <col min="2442" max="2442" width="11.33203125" bestFit="1" customWidth="1"/>
    <col min="2443" max="2443" width="8.6640625" bestFit="1" customWidth="1"/>
    <col min="2444" max="2444" width="11.33203125" bestFit="1" customWidth="1"/>
    <col min="2445" max="2445" width="8.6640625" bestFit="1" customWidth="1"/>
    <col min="2446" max="2446" width="11.33203125" bestFit="1" customWidth="1"/>
    <col min="2447" max="2447" width="6.6640625" bestFit="1" customWidth="1"/>
    <col min="2448" max="2448" width="9.33203125" bestFit="1" customWidth="1"/>
    <col min="2449" max="2449" width="7.6640625" bestFit="1" customWidth="1"/>
    <col min="2450" max="2450" width="10.33203125" bestFit="1" customWidth="1"/>
    <col min="2451" max="2451" width="8.6640625" bestFit="1" customWidth="1"/>
    <col min="2452" max="2452" width="11.33203125" bestFit="1" customWidth="1"/>
    <col min="2453" max="2453" width="8.6640625" bestFit="1" customWidth="1"/>
    <col min="2454" max="2454" width="11.33203125" bestFit="1" customWidth="1"/>
    <col min="2455" max="2455" width="8.6640625" bestFit="1" customWidth="1"/>
    <col min="2456" max="2456" width="11.33203125" bestFit="1" customWidth="1"/>
    <col min="2457" max="2457" width="8.6640625" bestFit="1" customWidth="1"/>
    <col min="2458" max="2458" width="11.33203125" bestFit="1" customWidth="1"/>
    <col min="2459" max="2459" width="8.6640625" bestFit="1" customWidth="1"/>
    <col min="2460" max="2460" width="11.33203125" bestFit="1" customWidth="1"/>
    <col min="2461" max="2461" width="8.6640625" bestFit="1" customWidth="1"/>
    <col min="2462" max="2462" width="11.33203125" bestFit="1" customWidth="1"/>
    <col min="2463" max="2463" width="8.6640625" bestFit="1" customWidth="1"/>
    <col min="2464" max="2464" width="11.33203125" bestFit="1" customWidth="1"/>
    <col min="2465" max="2465" width="8.6640625" bestFit="1" customWidth="1"/>
    <col min="2466" max="2466" width="11.33203125" bestFit="1" customWidth="1"/>
    <col min="2467" max="2467" width="8.6640625" bestFit="1" customWidth="1"/>
    <col min="2468" max="2468" width="11.33203125" bestFit="1" customWidth="1"/>
    <col min="2469" max="2469" width="8.6640625" bestFit="1" customWidth="1"/>
    <col min="2470" max="2470" width="11.33203125" bestFit="1" customWidth="1"/>
    <col min="2471" max="2471" width="7.6640625" bestFit="1" customWidth="1"/>
    <col min="2472" max="2472" width="10.33203125" bestFit="1" customWidth="1"/>
    <col min="2473" max="2473" width="8.6640625" bestFit="1" customWidth="1"/>
    <col min="2474" max="2474" width="11.33203125" bestFit="1" customWidth="1"/>
    <col min="2475" max="2475" width="8.6640625" bestFit="1" customWidth="1"/>
    <col min="2476" max="2476" width="11.33203125" bestFit="1" customWidth="1"/>
    <col min="2477" max="2477" width="8.6640625" bestFit="1" customWidth="1"/>
    <col min="2478" max="2478" width="11.33203125" bestFit="1" customWidth="1"/>
    <col min="2479" max="2479" width="8.6640625" bestFit="1" customWidth="1"/>
    <col min="2480" max="2480" width="11.33203125" bestFit="1" customWidth="1"/>
    <col min="2481" max="2481" width="8.6640625" bestFit="1" customWidth="1"/>
    <col min="2482" max="2482" width="11.33203125" bestFit="1" customWidth="1"/>
    <col min="2483" max="2483" width="8.6640625" bestFit="1" customWidth="1"/>
    <col min="2484" max="2484" width="11.33203125" bestFit="1" customWidth="1"/>
    <col min="2485" max="2485" width="8.6640625" bestFit="1" customWidth="1"/>
    <col min="2486" max="2486" width="11.33203125" bestFit="1" customWidth="1"/>
    <col min="2487" max="2487" width="8.6640625" bestFit="1" customWidth="1"/>
    <col min="2488" max="2488" width="11.33203125" bestFit="1" customWidth="1"/>
    <col min="2489" max="2489" width="8.6640625" bestFit="1" customWidth="1"/>
    <col min="2490" max="2490" width="11.33203125" bestFit="1" customWidth="1"/>
    <col min="2491" max="2491" width="8.6640625" bestFit="1" customWidth="1"/>
    <col min="2492" max="2492" width="11.33203125" bestFit="1" customWidth="1"/>
    <col min="2493" max="2493" width="7.6640625" bestFit="1" customWidth="1"/>
    <col min="2494" max="2494" width="10.33203125" bestFit="1" customWidth="1"/>
    <col min="2495" max="2495" width="8.6640625" bestFit="1" customWidth="1"/>
    <col min="2496" max="2496" width="11.33203125" bestFit="1" customWidth="1"/>
    <col min="2497" max="2497" width="8.6640625" bestFit="1" customWidth="1"/>
    <col min="2498" max="2498" width="11.33203125" bestFit="1" customWidth="1"/>
    <col min="2499" max="2499" width="8.6640625" bestFit="1" customWidth="1"/>
    <col min="2500" max="2500" width="11.33203125" bestFit="1" customWidth="1"/>
    <col min="2501" max="2501" width="8.6640625" bestFit="1" customWidth="1"/>
    <col min="2502" max="2502" width="11.33203125" bestFit="1" customWidth="1"/>
    <col min="2503" max="2503" width="8.6640625" bestFit="1" customWidth="1"/>
    <col min="2504" max="2504" width="11.33203125" bestFit="1" customWidth="1"/>
    <col min="2505" max="2505" width="8.6640625" bestFit="1" customWidth="1"/>
    <col min="2506" max="2506" width="11.33203125" bestFit="1" customWidth="1"/>
    <col min="2507" max="2507" width="8.6640625" bestFit="1" customWidth="1"/>
    <col min="2508" max="2508" width="11.33203125" bestFit="1" customWidth="1"/>
    <col min="2509" max="2509" width="8.6640625" bestFit="1" customWidth="1"/>
    <col min="2510" max="2510" width="11.33203125" bestFit="1" customWidth="1"/>
    <col min="2511" max="2511" width="8.6640625" bestFit="1" customWidth="1"/>
    <col min="2512" max="2512" width="11.33203125" bestFit="1" customWidth="1"/>
    <col min="2513" max="2513" width="8.6640625" bestFit="1" customWidth="1"/>
    <col min="2514" max="2514" width="11.33203125" bestFit="1" customWidth="1"/>
    <col min="2515" max="2515" width="7.6640625" bestFit="1" customWidth="1"/>
    <col min="2516" max="2516" width="10.33203125" bestFit="1" customWidth="1"/>
    <col min="2517" max="2517" width="8.6640625" bestFit="1" customWidth="1"/>
    <col min="2518" max="2518" width="11.33203125" bestFit="1" customWidth="1"/>
    <col min="2519" max="2519" width="8.6640625" bestFit="1" customWidth="1"/>
    <col min="2520" max="2520" width="11.33203125" bestFit="1" customWidth="1"/>
    <col min="2521" max="2521" width="8.6640625" bestFit="1" customWidth="1"/>
    <col min="2522" max="2522" width="11.33203125" bestFit="1" customWidth="1"/>
    <col min="2523" max="2523" width="8.6640625" bestFit="1" customWidth="1"/>
    <col min="2524" max="2524" width="11.33203125" bestFit="1" customWidth="1"/>
    <col min="2525" max="2525" width="8.6640625" bestFit="1" customWidth="1"/>
    <col min="2526" max="2526" width="11.33203125" bestFit="1" customWidth="1"/>
    <col min="2527" max="2527" width="8.6640625" bestFit="1" customWidth="1"/>
    <col min="2528" max="2528" width="11.33203125" bestFit="1" customWidth="1"/>
    <col min="2529" max="2529" width="8.6640625" bestFit="1" customWidth="1"/>
    <col min="2530" max="2530" width="11.33203125" bestFit="1" customWidth="1"/>
    <col min="2531" max="2531" width="8.6640625" bestFit="1" customWidth="1"/>
    <col min="2532" max="2532" width="11.33203125" bestFit="1" customWidth="1"/>
    <col min="2533" max="2533" width="8.6640625" bestFit="1" customWidth="1"/>
    <col min="2534" max="2534" width="11.33203125" bestFit="1" customWidth="1"/>
    <col min="2535" max="2535" width="8.6640625" bestFit="1" customWidth="1"/>
    <col min="2536" max="2536" width="11.33203125" bestFit="1" customWidth="1"/>
    <col min="2537" max="2537" width="7.6640625" bestFit="1" customWidth="1"/>
    <col min="2538" max="2538" width="10.33203125" bestFit="1" customWidth="1"/>
    <col min="2539" max="2539" width="8.6640625" bestFit="1" customWidth="1"/>
    <col min="2540" max="2540" width="11.33203125" bestFit="1" customWidth="1"/>
    <col min="2541" max="2541" width="8.6640625" bestFit="1" customWidth="1"/>
    <col min="2542" max="2542" width="11.33203125" bestFit="1" customWidth="1"/>
    <col min="2543" max="2543" width="8.6640625" bestFit="1" customWidth="1"/>
    <col min="2544" max="2544" width="11.33203125" bestFit="1" customWidth="1"/>
    <col min="2545" max="2545" width="8.6640625" bestFit="1" customWidth="1"/>
    <col min="2546" max="2546" width="11.33203125" bestFit="1" customWidth="1"/>
    <col min="2547" max="2547" width="8.6640625" bestFit="1" customWidth="1"/>
    <col min="2548" max="2548" width="11.33203125" bestFit="1" customWidth="1"/>
    <col min="2549" max="2549" width="8.6640625" bestFit="1" customWidth="1"/>
    <col min="2550" max="2550" width="11.33203125" bestFit="1" customWidth="1"/>
    <col min="2551" max="2551" width="8.6640625" bestFit="1" customWidth="1"/>
    <col min="2552" max="2552" width="11.33203125" bestFit="1" customWidth="1"/>
    <col min="2553" max="2553" width="8.6640625" bestFit="1" customWidth="1"/>
    <col min="2554" max="2554" width="11.33203125" bestFit="1" customWidth="1"/>
    <col min="2555" max="2555" width="8.6640625" bestFit="1" customWidth="1"/>
    <col min="2556" max="2556" width="11.33203125" bestFit="1" customWidth="1"/>
    <col min="2557" max="2557" width="8.6640625" bestFit="1" customWidth="1"/>
    <col min="2558" max="2558" width="11.33203125" bestFit="1" customWidth="1"/>
    <col min="2559" max="2559" width="7.6640625" bestFit="1" customWidth="1"/>
    <col min="2560" max="2560" width="10.33203125" bestFit="1" customWidth="1"/>
    <col min="2561" max="2561" width="8.6640625" bestFit="1" customWidth="1"/>
    <col min="2562" max="2562" width="11.33203125" bestFit="1" customWidth="1"/>
    <col min="2563" max="2563" width="8.6640625" bestFit="1" customWidth="1"/>
    <col min="2564" max="2564" width="11.33203125" bestFit="1" customWidth="1"/>
    <col min="2565" max="2565" width="8.6640625" bestFit="1" customWidth="1"/>
    <col min="2566" max="2566" width="11.33203125" bestFit="1" customWidth="1"/>
    <col min="2567" max="2567" width="8.6640625" bestFit="1" customWidth="1"/>
    <col min="2568" max="2568" width="11.33203125" bestFit="1" customWidth="1"/>
    <col min="2569" max="2569" width="8.6640625" bestFit="1" customWidth="1"/>
    <col min="2570" max="2570" width="11.33203125" bestFit="1" customWidth="1"/>
    <col min="2571" max="2571" width="8.6640625" bestFit="1" customWidth="1"/>
    <col min="2572" max="2572" width="11.33203125" bestFit="1" customWidth="1"/>
    <col min="2573" max="2573" width="8.6640625" bestFit="1" customWidth="1"/>
    <col min="2574" max="2574" width="11.33203125" bestFit="1" customWidth="1"/>
    <col min="2575" max="2575" width="8.6640625" bestFit="1" customWidth="1"/>
    <col min="2576" max="2576" width="11.33203125" bestFit="1" customWidth="1"/>
    <col min="2577" max="2577" width="8.6640625" bestFit="1" customWidth="1"/>
    <col min="2578" max="2578" width="11.33203125" bestFit="1" customWidth="1"/>
    <col min="2579" max="2579" width="8.6640625" bestFit="1" customWidth="1"/>
    <col min="2580" max="2580" width="11.33203125" bestFit="1" customWidth="1"/>
    <col min="2581" max="2581" width="7.6640625" bestFit="1" customWidth="1"/>
    <col min="2582" max="2582" width="10.33203125" bestFit="1" customWidth="1"/>
    <col min="2583" max="2583" width="8.6640625" bestFit="1" customWidth="1"/>
    <col min="2584" max="2584" width="11.33203125" bestFit="1" customWidth="1"/>
    <col min="2585" max="2585" width="8.6640625" bestFit="1" customWidth="1"/>
    <col min="2586" max="2586" width="11.33203125" bestFit="1" customWidth="1"/>
    <col min="2587" max="2587" width="8.6640625" bestFit="1" customWidth="1"/>
    <col min="2588" max="2588" width="11.33203125" bestFit="1" customWidth="1"/>
    <col min="2589" max="2589" width="8.6640625" bestFit="1" customWidth="1"/>
    <col min="2590" max="2590" width="11.33203125" bestFit="1" customWidth="1"/>
    <col min="2591" max="2591" width="8.6640625" bestFit="1" customWidth="1"/>
    <col min="2592" max="2592" width="11.33203125" bestFit="1" customWidth="1"/>
    <col min="2593" max="2593" width="8.6640625" bestFit="1" customWidth="1"/>
    <col min="2594" max="2594" width="11.33203125" bestFit="1" customWidth="1"/>
    <col min="2595" max="2595" width="8.6640625" bestFit="1" customWidth="1"/>
    <col min="2596" max="2596" width="11.33203125" bestFit="1" customWidth="1"/>
    <col min="2597" max="2597" width="8.6640625" bestFit="1" customWidth="1"/>
    <col min="2598" max="2598" width="11.33203125" bestFit="1" customWidth="1"/>
    <col min="2599" max="2599" width="8.6640625" bestFit="1" customWidth="1"/>
    <col min="2600" max="2600" width="11.33203125" bestFit="1" customWidth="1"/>
    <col min="2601" max="2601" width="8.6640625" bestFit="1" customWidth="1"/>
    <col min="2602" max="2602" width="11.33203125" bestFit="1" customWidth="1"/>
    <col min="2603" max="2603" width="7.6640625" bestFit="1" customWidth="1"/>
    <col min="2604" max="2604" width="10.33203125" bestFit="1" customWidth="1"/>
    <col min="2605" max="2605" width="8.6640625" bestFit="1" customWidth="1"/>
    <col min="2606" max="2606" width="11.33203125" bestFit="1" customWidth="1"/>
    <col min="2607" max="2607" width="8.6640625" bestFit="1" customWidth="1"/>
    <col min="2608" max="2608" width="11.33203125" bestFit="1" customWidth="1"/>
    <col min="2609" max="2609" width="8.6640625" bestFit="1" customWidth="1"/>
    <col min="2610" max="2610" width="11.33203125" bestFit="1" customWidth="1"/>
    <col min="2611" max="2611" width="8.6640625" bestFit="1" customWidth="1"/>
    <col min="2612" max="2612" width="11.33203125" bestFit="1" customWidth="1"/>
    <col min="2613" max="2613" width="8.6640625" bestFit="1" customWidth="1"/>
    <col min="2614" max="2614" width="11.33203125" bestFit="1" customWidth="1"/>
    <col min="2615" max="2615" width="8.6640625" bestFit="1" customWidth="1"/>
    <col min="2616" max="2616" width="11.33203125" bestFit="1" customWidth="1"/>
    <col min="2617" max="2617" width="8.6640625" bestFit="1" customWidth="1"/>
    <col min="2618" max="2618" width="11.33203125" bestFit="1" customWidth="1"/>
    <col min="2619" max="2619" width="8.6640625" bestFit="1" customWidth="1"/>
    <col min="2620" max="2620" width="11.33203125" bestFit="1" customWidth="1"/>
    <col min="2621" max="2621" width="8.6640625" bestFit="1" customWidth="1"/>
    <col min="2622" max="2622" width="11.33203125" bestFit="1" customWidth="1"/>
    <col min="2623" max="2623" width="8.6640625" bestFit="1" customWidth="1"/>
    <col min="2624" max="2624" width="11.33203125" bestFit="1" customWidth="1"/>
    <col min="2625" max="2625" width="7.6640625" bestFit="1" customWidth="1"/>
    <col min="2626" max="2626" width="10.33203125" bestFit="1" customWidth="1"/>
    <col min="2627" max="2627" width="8.6640625" bestFit="1" customWidth="1"/>
    <col min="2628" max="2628" width="11.33203125" bestFit="1" customWidth="1"/>
    <col min="2629" max="2629" width="8.6640625" bestFit="1" customWidth="1"/>
    <col min="2630" max="2630" width="11.33203125" bestFit="1" customWidth="1"/>
    <col min="2631" max="2631" width="8.6640625" bestFit="1" customWidth="1"/>
    <col min="2632" max="2632" width="11.33203125" bestFit="1" customWidth="1"/>
    <col min="2633" max="2633" width="8.6640625" bestFit="1" customWidth="1"/>
    <col min="2634" max="2634" width="11.33203125" bestFit="1" customWidth="1"/>
    <col min="2635" max="2635" width="8.6640625" bestFit="1" customWidth="1"/>
    <col min="2636" max="2636" width="11.33203125" bestFit="1" customWidth="1"/>
    <col min="2637" max="2637" width="8.6640625" bestFit="1" customWidth="1"/>
    <col min="2638" max="2638" width="11.33203125" bestFit="1" customWidth="1"/>
    <col min="2639" max="2639" width="8.6640625" bestFit="1" customWidth="1"/>
    <col min="2640" max="2640" width="11.33203125" bestFit="1" customWidth="1"/>
    <col min="2641" max="2641" width="8.6640625" bestFit="1" customWidth="1"/>
    <col min="2642" max="2642" width="11.33203125" bestFit="1" customWidth="1"/>
    <col min="2643" max="2643" width="8.6640625" bestFit="1" customWidth="1"/>
    <col min="2644" max="2644" width="11.33203125" bestFit="1" customWidth="1"/>
    <col min="2645" max="2645" width="8.6640625" bestFit="1" customWidth="1"/>
    <col min="2646" max="2646" width="11.33203125" bestFit="1" customWidth="1"/>
    <col min="2647" max="2647" width="7.6640625" bestFit="1" customWidth="1"/>
    <col min="2648" max="2648" width="10.33203125" bestFit="1" customWidth="1"/>
    <col min="2649" max="2649" width="8.6640625" bestFit="1" customWidth="1"/>
    <col min="2650" max="2650" width="11.33203125" bestFit="1" customWidth="1"/>
    <col min="2651" max="2651" width="8.6640625" bestFit="1" customWidth="1"/>
    <col min="2652" max="2652" width="11.33203125" bestFit="1" customWidth="1"/>
    <col min="2653" max="2653" width="8.6640625" bestFit="1" customWidth="1"/>
    <col min="2654" max="2654" width="11.33203125" bestFit="1" customWidth="1"/>
    <col min="2655" max="2655" width="8.6640625" bestFit="1" customWidth="1"/>
    <col min="2656" max="2656" width="11.33203125" bestFit="1" customWidth="1"/>
    <col min="2657" max="2657" width="8.6640625" bestFit="1" customWidth="1"/>
    <col min="2658" max="2658" width="11.33203125" bestFit="1" customWidth="1"/>
    <col min="2659" max="2659" width="8.6640625" bestFit="1" customWidth="1"/>
    <col min="2660" max="2660" width="11.33203125" bestFit="1" customWidth="1"/>
    <col min="2661" max="2661" width="8.6640625" bestFit="1" customWidth="1"/>
    <col min="2662" max="2662" width="11.33203125" bestFit="1" customWidth="1"/>
    <col min="2663" max="2663" width="8.6640625" bestFit="1" customWidth="1"/>
    <col min="2664" max="2664" width="11.33203125" bestFit="1" customWidth="1"/>
    <col min="2665" max="2665" width="8.6640625" bestFit="1" customWidth="1"/>
    <col min="2666" max="2666" width="11.33203125" bestFit="1" customWidth="1"/>
    <col min="2667" max="2667" width="8.6640625" bestFit="1" customWidth="1"/>
    <col min="2668" max="2668" width="11.33203125" bestFit="1" customWidth="1"/>
    <col min="2669" max="2669" width="6.6640625" bestFit="1" customWidth="1"/>
    <col min="2670" max="2670" width="9.33203125" bestFit="1" customWidth="1"/>
    <col min="2671" max="2671" width="7.6640625" bestFit="1" customWidth="1"/>
    <col min="2672" max="2672" width="10.33203125" bestFit="1" customWidth="1"/>
    <col min="2673" max="2673" width="8.6640625" bestFit="1" customWidth="1"/>
    <col min="2674" max="2674" width="11.33203125" bestFit="1" customWidth="1"/>
    <col min="2675" max="2675" width="8.6640625" bestFit="1" customWidth="1"/>
    <col min="2676" max="2676" width="11.33203125" bestFit="1" customWidth="1"/>
    <col min="2677" max="2677" width="8.6640625" bestFit="1" customWidth="1"/>
    <col min="2678" max="2678" width="11.33203125" bestFit="1" customWidth="1"/>
    <col min="2679" max="2679" width="8.6640625" bestFit="1" customWidth="1"/>
    <col min="2680" max="2680" width="11.33203125" bestFit="1" customWidth="1"/>
    <col min="2681" max="2681" width="8.6640625" bestFit="1" customWidth="1"/>
    <col min="2682" max="2682" width="11.33203125" bestFit="1" customWidth="1"/>
    <col min="2683" max="2683" width="8.6640625" bestFit="1" customWidth="1"/>
    <col min="2684" max="2684" width="11.33203125" bestFit="1" customWidth="1"/>
    <col min="2685" max="2685" width="8.6640625" bestFit="1" customWidth="1"/>
    <col min="2686" max="2686" width="11.33203125" bestFit="1" customWidth="1"/>
    <col min="2687" max="2687" width="8.6640625" bestFit="1" customWidth="1"/>
    <col min="2688" max="2688" width="11.33203125" bestFit="1" customWidth="1"/>
    <col min="2689" max="2689" width="8.6640625" bestFit="1" customWidth="1"/>
    <col min="2690" max="2690" width="11.33203125" bestFit="1" customWidth="1"/>
    <col min="2691" max="2691" width="8.6640625" bestFit="1" customWidth="1"/>
    <col min="2692" max="2692" width="11.33203125" bestFit="1" customWidth="1"/>
    <col min="2693" max="2693" width="7.6640625" bestFit="1" customWidth="1"/>
    <col min="2694" max="2694" width="10.33203125" bestFit="1" customWidth="1"/>
    <col min="2695" max="2695" width="8.6640625" bestFit="1" customWidth="1"/>
    <col min="2696" max="2696" width="11.33203125" bestFit="1" customWidth="1"/>
    <col min="2697" max="2697" width="8.6640625" bestFit="1" customWidth="1"/>
    <col min="2698" max="2698" width="11.33203125" bestFit="1" customWidth="1"/>
    <col min="2699" max="2699" width="8.6640625" bestFit="1" customWidth="1"/>
    <col min="2700" max="2700" width="11.33203125" bestFit="1" customWidth="1"/>
    <col min="2701" max="2701" width="8.6640625" bestFit="1" customWidth="1"/>
    <col min="2702" max="2702" width="11.33203125" bestFit="1" customWidth="1"/>
    <col min="2703" max="2703" width="8.6640625" bestFit="1" customWidth="1"/>
    <col min="2704" max="2704" width="11.33203125" bestFit="1" customWidth="1"/>
    <col min="2705" max="2705" width="8.6640625" bestFit="1" customWidth="1"/>
    <col min="2706" max="2706" width="11.33203125" bestFit="1" customWidth="1"/>
    <col min="2707" max="2707" width="8.6640625" bestFit="1" customWidth="1"/>
    <col min="2708" max="2708" width="11.33203125" bestFit="1" customWidth="1"/>
    <col min="2709" max="2709" width="8.6640625" bestFit="1" customWidth="1"/>
    <col min="2710" max="2710" width="11.33203125" bestFit="1" customWidth="1"/>
    <col min="2711" max="2711" width="8.6640625" bestFit="1" customWidth="1"/>
    <col min="2712" max="2712" width="11.33203125" bestFit="1" customWidth="1"/>
    <col min="2713" max="2713" width="8.6640625" bestFit="1" customWidth="1"/>
    <col min="2714" max="2714" width="11.33203125" bestFit="1" customWidth="1"/>
    <col min="2715" max="2715" width="7.6640625" bestFit="1" customWidth="1"/>
    <col min="2716" max="2716" width="10.33203125" bestFit="1" customWidth="1"/>
    <col min="2717" max="2717" width="8.6640625" bestFit="1" customWidth="1"/>
    <col min="2718" max="2718" width="11.33203125" bestFit="1" customWidth="1"/>
    <col min="2719" max="2719" width="8.6640625" bestFit="1" customWidth="1"/>
    <col min="2720" max="2720" width="11.33203125" bestFit="1" customWidth="1"/>
    <col min="2721" max="2721" width="8.6640625" bestFit="1" customWidth="1"/>
    <col min="2722" max="2722" width="11.33203125" bestFit="1" customWidth="1"/>
    <col min="2723" max="2723" width="8.6640625" bestFit="1" customWidth="1"/>
    <col min="2724" max="2724" width="11.33203125" bestFit="1" customWidth="1"/>
    <col min="2725" max="2725" width="8.6640625" bestFit="1" customWidth="1"/>
    <col min="2726" max="2726" width="11.33203125" bestFit="1" customWidth="1"/>
    <col min="2727" max="2727" width="8.6640625" bestFit="1" customWidth="1"/>
    <col min="2728" max="2728" width="11.33203125" bestFit="1" customWidth="1"/>
    <col min="2729" max="2729" width="8.6640625" bestFit="1" customWidth="1"/>
    <col min="2730" max="2730" width="11.33203125" bestFit="1" customWidth="1"/>
    <col min="2731" max="2731" width="8.6640625" bestFit="1" customWidth="1"/>
    <col min="2732" max="2732" width="11.33203125" bestFit="1" customWidth="1"/>
    <col min="2733" max="2733" width="8.6640625" bestFit="1" customWidth="1"/>
    <col min="2734" max="2734" width="11.33203125" bestFit="1" customWidth="1"/>
    <col min="2735" max="2735" width="8.6640625" bestFit="1" customWidth="1"/>
    <col min="2736" max="2736" width="11.33203125" bestFit="1" customWidth="1"/>
    <col min="2737" max="2737" width="7.6640625" bestFit="1" customWidth="1"/>
    <col min="2738" max="2738" width="10.33203125" bestFit="1" customWidth="1"/>
    <col min="2739" max="2739" width="8.6640625" bestFit="1" customWidth="1"/>
    <col min="2740" max="2740" width="11.33203125" bestFit="1" customWidth="1"/>
    <col min="2741" max="2741" width="8.6640625" bestFit="1" customWidth="1"/>
    <col min="2742" max="2742" width="11.33203125" bestFit="1" customWidth="1"/>
    <col min="2743" max="2743" width="8.6640625" bestFit="1" customWidth="1"/>
    <col min="2744" max="2744" width="11.33203125" bestFit="1" customWidth="1"/>
    <col min="2745" max="2745" width="8.6640625" bestFit="1" customWidth="1"/>
    <col min="2746" max="2746" width="11.33203125" bestFit="1" customWidth="1"/>
    <col min="2747" max="2747" width="8.6640625" bestFit="1" customWidth="1"/>
    <col min="2748" max="2748" width="11.33203125" bestFit="1" customWidth="1"/>
    <col min="2749" max="2749" width="8.6640625" bestFit="1" customWidth="1"/>
    <col min="2750" max="2750" width="11.33203125" bestFit="1" customWidth="1"/>
    <col min="2751" max="2751" width="8.6640625" bestFit="1" customWidth="1"/>
    <col min="2752" max="2752" width="11.33203125" bestFit="1" customWidth="1"/>
    <col min="2753" max="2753" width="8.6640625" bestFit="1" customWidth="1"/>
    <col min="2754" max="2754" width="11.33203125" bestFit="1" customWidth="1"/>
    <col min="2755" max="2755" width="8.6640625" bestFit="1" customWidth="1"/>
    <col min="2756" max="2756" width="11.33203125" bestFit="1" customWidth="1"/>
    <col min="2757" max="2757" width="8.6640625" bestFit="1" customWidth="1"/>
    <col min="2758" max="2758" width="11.33203125" bestFit="1" customWidth="1"/>
    <col min="2759" max="2759" width="7.6640625" bestFit="1" customWidth="1"/>
    <col min="2760" max="2760" width="10.33203125" bestFit="1" customWidth="1"/>
    <col min="2761" max="2761" width="8.6640625" bestFit="1" customWidth="1"/>
    <col min="2762" max="2762" width="11.33203125" bestFit="1" customWidth="1"/>
    <col min="2763" max="2763" width="8.6640625" bestFit="1" customWidth="1"/>
    <col min="2764" max="2764" width="11.33203125" bestFit="1" customWidth="1"/>
    <col min="2765" max="2765" width="8.6640625" bestFit="1" customWidth="1"/>
    <col min="2766" max="2766" width="11.33203125" bestFit="1" customWidth="1"/>
    <col min="2767" max="2767" width="8.6640625" bestFit="1" customWidth="1"/>
    <col min="2768" max="2768" width="11.33203125" bestFit="1" customWidth="1"/>
    <col min="2769" max="2769" width="8.6640625" bestFit="1" customWidth="1"/>
    <col min="2770" max="2770" width="11.33203125" bestFit="1" customWidth="1"/>
    <col min="2771" max="2771" width="8.6640625" bestFit="1" customWidth="1"/>
    <col min="2772" max="2772" width="11.33203125" bestFit="1" customWidth="1"/>
    <col min="2773" max="2773" width="8.6640625" bestFit="1" customWidth="1"/>
    <col min="2774" max="2774" width="11.33203125" bestFit="1" customWidth="1"/>
    <col min="2775" max="2775" width="8.6640625" bestFit="1" customWidth="1"/>
    <col min="2776" max="2776" width="11.33203125" bestFit="1" customWidth="1"/>
    <col min="2777" max="2777" width="8.6640625" bestFit="1" customWidth="1"/>
    <col min="2778" max="2778" width="11.33203125" bestFit="1" customWidth="1"/>
    <col min="2779" max="2779" width="8.6640625" bestFit="1" customWidth="1"/>
    <col min="2780" max="2780" width="11.33203125" bestFit="1" customWidth="1"/>
    <col min="2781" max="2781" width="7.6640625" bestFit="1" customWidth="1"/>
    <col min="2782" max="2782" width="10.33203125" bestFit="1" customWidth="1"/>
    <col min="2783" max="2783" width="8.6640625" bestFit="1" customWidth="1"/>
    <col min="2784" max="2784" width="11.33203125" bestFit="1" customWidth="1"/>
    <col min="2785" max="2785" width="8.6640625" bestFit="1" customWidth="1"/>
    <col min="2786" max="2786" width="11.33203125" bestFit="1" customWidth="1"/>
    <col min="2787" max="2787" width="8.6640625" bestFit="1" customWidth="1"/>
    <col min="2788" max="2788" width="11.33203125" bestFit="1" customWidth="1"/>
    <col min="2789" max="2789" width="8.6640625" bestFit="1" customWidth="1"/>
    <col min="2790" max="2790" width="11.33203125" bestFit="1" customWidth="1"/>
    <col min="2791" max="2791" width="8.6640625" bestFit="1" customWidth="1"/>
    <col min="2792" max="2792" width="11.33203125" bestFit="1" customWidth="1"/>
    <col min="2793" max="2793" width="8.6640625" bestFit="1" customWidth="1"/>
    <col min="2794" max="2794" width="11.33203125" bestFit="1" customWidth="1"/>
    <col min="2795" max="2795" width="8.6640625" bestFit="1" customWidth="1"/>
    <col min="2796" max="2796" width="11.33203125" bestFit="1" customWidth="1"/>
    <col min="2797" max="2797" width="8.6640625" bestFit="1" customWidth="1"/>
    <col min="2798" max="2798" width="11.33203125" bestFit="1" customWidth="1"/>
    <col min="2799" max="2799" width="8.6640625" bestFit="1" customWidth="1"/>
    <col min="2800" max="2800" width="11.33203125" bestFit="1" customWidth="1"/>
    <col min="2801" max="2801" width="8.6640625" bestFit="1" customWidth="1"/>
    <col min="2802" max="2802" width="11.33203125" bestFit="1" customWidth="1"/>
    <col min="2803" max="2803" width="7.6640625" bestFit="1" customWidth="1"/>
    <col min="2804" max="2804" width="10.33203125" bestFit="1" customWidth="1"/>
    <col min="2805" max="2805" width="8.6640625" bestFit="1" customWidth="1"/>
    <col min="2806" max="2806" width="11.33203125" bestFit="1" customWidth="1"/>
    <col min="2807" max="2807" width="8.6640625" bestFit="1" customWidth="1"/>
    <col min="2808" max="2808" width="11.33203125" bestFit="1" customWidth="1"/>
    <col min="2809" max="2809" width="8.6640625" bestFit="1" customWidth="1"/>
    <col min="2810" max="2810" width="11.33203125" bestFit="1" customWidth="1"/>
    <col min="2811" max="2811" width="8.6640625" bestFit="1" customWidth="1"/>
    <col min="2812" max="2812" width="11.33203125" bestFit="1" customWidth="1"/>
    <col min="2813" max="2813" width="8.6640625" bestFit="1" customWidth="1"/>
    <col min="2814" max="2814" width="11.33203125" bestFit="1" customWidth="1"/>
    <col min="2815" max="2815" width="8.6640625" bestFit="1" customWidth="1"/>
    <col min="2816" max="2816" width="11.33203125" bestFit="1" customWidth="1"/>
    <col min="2817" max="2817" width="8.6640625" bestFit="1" customWidth="1"/>
    <col min="2818" max="2818" width="11.33203125" bestFit="1" customWidth="1"/>
    <col min="2819" max="2819" width="8.6640625" bestFit="1" customWidth="1"/>
    <col min="2820" max="2820" width="11.33203125" bestFit="1" customWidth="1"/>
    <col min="2821" max="2821" width="8.6640625" bestFit="1" customWidth="1"/>
    <col min="2822" max="2822" width="11.33203125" bestFit="1" customWidth="1"/>
    <col min="2823" max="2823" width="8.6640625" bestFit="1" customWidth="1"/>
    <col min="2824" max="2824" width="11.33203125" bestFit="1" customWidth="1"/>
    <col min="2825" max="2825" width="7.6640625" bestFit="1" customWidth="1"/>
    <col min="2826" max="2826" width="10.33203125" bestFit="1" customWidth="1"/>
    <col min="2827" max="2827" width="8.6640625" bestFit="1" customWidth="1"/>
    <col min="2828" max="2828" width="11.33203125" bestFit="1" customWidth="1"/>
    <col min="2829" max="2829" width="8.6640625" bestFit="1" customWidth="1"/>
    <col min="2830" max="2830" width="11.33203125" bestFit="1" customWidth="1"/>
    <col min="2831" max="2831" width="8.6640625" bestFit="1" customWidth="1"/>
    <col min="2832" max="2832" width="11.33203125" bestFit="1" customWidth="1"/>
    <col min="2833" max="2833" width="8.6640625" bestFit="1" customWidth="1"/>
    <col min="2834" max="2834" width="11.33203125" bestFit="1" customWidth="1"/>
    <col min="2835" max="2835" width="8.6640625" bestFit="1" customWidth="1"/>
    <col min="2836" max="2836" width="11.33203125" bestFit="1" customWidth="1"/>
    <col min="2837" max="2837" width="8.6640625" bestFit="1" customWidth="1"/>
    <col min="2838" max="2838" width="11.33203125" bestFit="1" customWidth="1"/>
    <col min="2839" max="2839" width="8.6640625" bestFit="1" customWidth="1"/>
    <col min="2840" max="2840" width="11.33203125" bestFit="1" customWidth="1"/>
    <col min="2841" max="2841" width="8.6640625" bestFit="1" customWidth="1"/>
    <col min="2842" max="2842" width="11.33203125" bestFit="1" customWidth="1"/>
    <col min="2843" max="2843" width="8.6640625" bestFit="1" customWidth="1"/>
    <col min="2844" max="2844" width="11.33203125" bestFit="1" customWidth="1"/>
    <col min="2845" max="2845" width="8.6640625" bestFit="1" customWidth="1"/>
    <col min="2846" max="2846" width="11.33203125" bestFit="1" customWidth="1"/>
    <col min="2847" max="2847" width="7.6640625" bestFit="1" customWidth="1"/>
    <col min="2848" max="2848" width="10.33203125" bestFit="1" customWidth="1"/>
    <col min="2849" max="2849" width="8.6640625" bestFit="1" customWidth="1"/>
    <col min="2850" max="2850" width="11.33203125" bestFit="1" customWidth="1"/>
    <col min="2851" max="2851" width="8.6640625" bestFit="1" customWidth="1"/>
    <col min="2852" max="2852" width="11.33203125" bestFit="1" customWidth="1"/>
    <col min="2853" max="2853" width="8.6640625" bestFit="1" customWidth="1"/>
    <col min="2854" max="2854" width="11.33203125" bestFit="1" customWidth="1"/>
    <col min="2855" max="2855" width="8.6640625" bestFit="1" customWidth="1"/>
    <col min="2856" max="2856" width="11.33203125" bestFit="1" customWidth="1"/>
    <col min="2857" max="2857" width="8.6640625" bestFit="1" customWidth="1"/>
    <col min="2858" max="2858" width="11.33203125" bestFit="1" customWidth="1"/>
    <col min="2859" max="2859" width="8.6640625" bestFit="1" customWidth="1"/>
    <col min="2860" max="2860" width="11.33203125" bestFit="1" customWidth="1"/>
    <col min="2861" max="2861" width="8.6640625" bestFit="1" customWidth="1"/>
    <col min="2862" max="2862" width="11.33203125" bestFit="1" customWidth="1"/>
    <col min="2863" max="2863" width="8.6640625" bestFit="1" customWidth="1"/>
    <col min="2864" max="2864" width="11.33203125" bestFit="1" customWidth="1"/>
    <col min="2865" max="2865" width="8.6640625" bestFit="1" customWidth="1"/>
    <col min="2866" max="2866" width="11.33203125" bestFit="1" customWidth="1"/>
    <col min="2867" max="2867" width="8.6640625" bestFit="1" customWidth="1"/>
    <col min="2868" max="2868" width="11.33203125" bestFit="1" customWidth="1"/>
    <col min="2869" max="2869" width="7.6640625" bestFit="1" customWidth="1"/>
    <col min="2870" max="2870" width="10.33203125" bestFit="1" customWidth="1"/>
    <col min="2871" max="2871" width="8.6640625" bestFit="1" customWidth="1"/>
    <col min="2872" max="2872" width="11.33203125" bestFit="1" customWidth="1"/>
    <col min="2873" max="2873" width="8.6640625" bestFit="1" customWidth="1"/>
    <col min="2874" max="2874" width="11.33203125" bestFit="1" customWidth="1"/>
    <col min="2875" max="2875" width="8.6640625" bestFit="1" customWidth="1"/>
    <col min="2876" max="2876" width="11.33203125" bestFit="1" customWidth="1"/>
    <col min="2877" max="2877" width="8.6640625" bestFit="1" customWidth="1"/>
    <col min="2878" max="2878" width="11.33203125" bestFit="1" customWidth="1"/>
    <col min="2879" max="2879" width="8.6640625" bestFit="1" customWidth="1"/>
    <col min="2880" max="2880" width="11.33203125" bestFit="1" customWidth="1"/>
    <col min="2881" max="2881" width="8.6640625" bestFit="1" customWidth="1"/>
    <col min="2882" max="2882" width="11.33203125" bestFit="1" customWidth="1"/>
    <col min="2883" max="2883" width="8.6640625" bestFit="1" customWidth="1"/>
    <col min="2884" max="2884" width="11.33203125" bestFit="1" customWidth="1"/>
    <col min="2885" max="2885" width="8.6640625" bestFit="1" customWidth="1"/>
    <col min="2886" max="2886" width="11.33203125" bestFit="1" customWidth="1"/>
    <col min="2887" max="2887" width="8.6640625" bestFit="1" customWidth="1"/>
    <col min="2888" max="2888" width="11.33203125" bestFit="1" customWidth="1"/>
    <col min="2889" max="2889" width="8.6640625" bestFit="1" customWidth="1"/>
    <col min="2890" max="2890" width="11.33203125" bestFit="1" customWidth="1"/>
    <col min="2891" max="2891" width="6.6640625" bestFit="1" customWidth="1"/>
    <col min="2892" max="2892" width="9.33203125" bestFit="1" customWidth="1"/>
    <col min="2893" max="2893" width="7.6640625" bestFit="1" customWidth="1"/>
    <col min="2894" max="2894" width="10.33203125" bestFit="1" customWidth="1"/>
    <col min="2895" max="2895" width="8.6640625" bestFit="1" customWidth="1"/>
    <col min="2896" max="2896" width="11.33203125" bestFit="1" customWidth="1"/>
    <col min="2897" max="2897" width="8.6640625" bestFit="1" customWidth="1"/>
    <col min="2898" max="2898" width="11.33203125" bestFit="1" customWidth="1"/>
    <col min="2899" max="2899" width="8.6640625" bestFit="1" customWidth="1"/>
    <col min="2900" max="2900" width="11.33203125" bestFit="1" customWidth="1"/>
    <col min="2901" max="2901" width="8.6640625" bestFit="1" customWidth="1"/>
    <col min="2902" max="2902" width="11.33203125" bestFit="1" customWidth="1"/>
    <col min="2903" max="2903" width="8.6640625" bestFit="1" customWidth="1"/>
    <col min="2904" max="2904" width="11.33203125" bestFit="1" customWidth="1"/>
    <col min="2905" max="2905" width="8.6640625" bestFit="1" customWidth="1"/>
    <col min="2906" max="2906" width="11.33203125" bestFit="1" customWidth="1"/>
    <col min="2907" max="2907" width="8.6640625" bestFit="1" customWidth="1"/>
    <col min="2908" max="2908" width="11.33203125" bestFit="1" customWidth="1"/>
    <col min="2909" max="2909" width="8.6640625" bestFit="1" customWidth="1"/>
    <col min="2910" max="2910" width="11.33203125" bestFit="1" customWidth="1"/>
    <col min="2911" max="2911" width="8.6640625" bestFit="1" customWidth="1"/>
    <col min="2912" max="2912" width="11.33203125" bestFit="1" customWidth="1"/>
    <col min="2913" max="2913" width="8.6640625" bestFit="1" customWidth="1"/>
    <col min="2914" max="2914" width="11.33203125" bestFit="1" customWidth="1"/>
    <col min="2915" max="2915" width="7.6640625" bestFit="1" customWidth="1"/>
    <col min="2916" max="2916" width="10.33203125" bestFit="1" customWidth="1"/>
    <col min="2917" max="2917" width="8.6640625" bestFit="1" customWidth="1"/>
    <col min="2918" max="2918" width="11.33203125" bestFit="1" customWidth="1"/>
    <col min="2919" max="2919" width="8.6640625" bestFit="1" customWidth="1"/>
    <col min="2920" max="2920" width="11.33203125" bestFit="1" customWidth="1"/>
    <col min="2921" max="2921" width="8.6640625" bestFit="1" customWidth="1"/>
    <col min="2922" max="2922" width="11.33203125" bestFit="1" customWidth="1"/>
    <col min="2923" max="2923" width="8.6640625" bestFit="1" customWidth="1"/>
    <col min="2924" max="2924" width="11.33203125" bestFit="1" customWidth="1"/>
    <col min="2925" max="2925" width="8.6640625" bestFit="1" customWidth="1"/>
    <col min="2926" max="2926" width="11.33203125" bestFit="1" customWidth="1"/>
    <col min="2927" max="2927" width="8.6640625" bestFit="1" customWidth="1"/>
    <col min="2928" max="2928" width="11.33203125" bestFit="1" customWidth="1"/>
    <col min="2929" max="2929" width="8.6640625" bestFit="1" customWidth="1"/>
    <col min="2930" max="2930" width="11.33203125" bestFit="1" customWidth="1"/>
    <col min="2931" max="2931" width="8.6640625" bestFit="1" customWidth="1"/>
    <col min="2932" max="2932" width="11.33203125" bestFit="1" customWidth="1"/>
    <col min="2933" max="2933" width="8.6640625" bestFit="1" customWidth="1"/>
    <col min="2934" max="2934" width="11.33203125" bestFit="1" customWidth="1"/>
    <col min="2935" max="2935" width="8.6640625" bestFit="1" customWidth="1"/>
    <col min="2936" max="2936" width="11.33203125" bestFit="1" customWidth="1"/>
    <col min="2937" max="2937" width="7.6640625" bestFit="1" customWidth="1"/>
    <col min="2938" max="2938" width="10.33203125" bestFit="1" customWidth="1"/>
    <col min="2939" max="2939" width="8.6640625" bestFit="1" customWidth="1"/>
    <col min="2940" max="2940" width="11.33203125" bestFit="1" customWidth="1"/>
    <col min="2941" max="2941" width="8.6640625" bestFit="1" customWidth="1"/>
    <col min="2942" max="2942" width="11.33203125" bestFit="1" customWidth="1"/>
    <col min="2943" max="2943" width="8.6640625" bestFit="1" customWidth="1"/>
    <col min="2944" max="2944" width="11.33203125" bestFit="1" customWidth="1"/>
    <col min="2945" max="2945" width="8.6640625" bestFit="1" customWidth="1"/>
    <col min="2946" max="2946" width="11.33203125" bestFit="1" customWidth="1"/>
    <col min="2947" max="2947" width="8.6640625" bestFit="1" customWidth="1"/>
    <col min="2948" max="2948" width="11.33203125" bestFit="1" customWidth="1"/>
    <col min="2949" max="2949" width="8.6640625" bestFit="1" customWidth="1"/>
    <col min="2950" max="2950" width="11.33203125" bestFit="1" customWidth="1"/>
    <col min="2951" max="2951" width="8.6640625" bestFit="1" customWidth="1"/>
    <col min="2952" max="2952" width="11.33203125" bestFit="1" customWidth="1"/>
    <col min="2953" max="2953" width="8.6640625" bestFit="1" customWidth="1"/>
    <col min="2954" max="2954" width="11.33203125" bestFit="1" customWidth="1"/>
    <col min="2955" max="2955" width="8.6640625" bestFit="1" customWidth="1"/>
    <col min="2956" max="2956" width="11.33203125" bestFit="1" customWidth="1"/>
    <col min="2957" max="2957" width="8.6640625" bestFit="1" customWidth="1"/>
    <col min="2958" max="2958" width="11.33203125" bestFit="1" customWidth="1"/>
    <col min="2959" max="2959" width="7.6640625" bestFit="1" customWidth="1"/>
    <col min="2960" max="2960" width="10.33203125" bestFit="1" customWidth="1"/>
    <col min="2961" max="2961" width="8.6640625" bestFit="1" customWidth="1"/>
    <col min="2962" max="2962" width="11.33203125" bestFit="1" customWidth="1"/>
    <col min="2963" max="2963" width="8.6640625" bestFit="1" customWidth="1"/>
    <col min="2964" max="2964" width="11.33203125" bestFit="1" customWidth="1"/>
    <col min="2965" max="2965" width="8.6640625" bestFit="1" customWidth="1"/>
    <col min="2966" max="2966" width="11.33203125" bestFit="1" customWidth="1"/>
    <col min="2967" max="2967" width="8.6640625" bestFit="1" customWidth="1"/>
    <col min="2968" max="2968" width="11.33203125" bestFit="1" customWidth="1"/>
    <col min="2969" max="2969" width="8.6640625" bestFit="1" customWidth="1"/>
    <col min="2970" max="2970" width="11.33203125" bestFit="1" customWidth="1"/>
    <col min="2971" max="2971" width="8.6640625" bestFit="1" customWidth="1"/>
    <col min="2972" max="2972" width="11.33203125" bestFit="1" customWidth="1"/>
    <col min="2973" max="2973" width="7.6640625" bestFit="1" customWidth="1"/>
    <col min="2974" max="2974" width="10.33203125" bestFit="1" customWidth="1"/>
    <col min="2975" max="2975" width="7.6640625" bestFit="1" customWidth="1"/>
    <col min="2976" max="2976" width="10.33203125" bestFit="1" customWidth="1"/>
    <col min="2977" max="2977" width="7.6640625" bestFit="1" customWidth="1"/>
    <col min="2978" max="2978" width="10.33203125" bestFit="1" customWidth="1"/>
    <col min="2979" max="2979" width="7.6640625" bestFit="1" customWidth="1"/>
    <col min="2980" max="2980" width="10.33203125" bestFit="1" customWidth="1"/>
    <col min="2981" max="2981" width="7.6640625" bestFit="1" customWidth="1"/>
    <col min="2982" max="2982" width="10.33203125" bestFit="1" customWidth="1"/>
    <col min="2983" max="2983" width="7.6640625" bestFit="1" customWidth="1"/>
    <col min="2984" max="2984" width="10.33203125" bestFit="1" customWidth="1"/>
    <col min="2985" max="2985" width="6.6640625" bestFit="1" customWidth="1"/>
    <col min="2986" max="2986" width="9.33203125" bestFit="1" customWidth="1"/>
    <col min="2987" max="2987" width="7.6640625" bestFit="1" customWidth="1"/>
    <col min="2988" max="2988" width="10.33203125" bestFit="1" customWidth="1"/>
    <col min="2989" max="2989" width="7.6640625" bestFit="1" customWidth="1"/>
    <col min="2990" max="2990" width="10.33203125" bestFit="1" customWidth="1"/>
    <col min="2991" max="2991" width="7.6640625" bestFit="1" customWidth="1"/>
    <col min="2992" max="2992" width="10.33203125" bestFit="1" customWidth="1"/>
    <col min="2993" max="2993" width="7.6640625" bestFit="1" customWidth="1"/>
    <col min="2994" max="2994" width="10.33203125" bestFit="1" customWidth="1"/>
    <col min="2995" max="2995" width="7.6640625" bestFit="1" customWidth="1"/>
    <col min="2996" max="2996" width="10.33203125" bestFit="1" customWidth="1"/>
    <col min="2997" max="2997" width="7.6640625" bestFit="1" customWidth="1"/>
    <col min="2998" max="2998" width="10.33203125" bestFit="1" customWidth="1"/>
    <col min="2999" max="2999" width="7.6640625" bestFit="1" customWidth="1"/>
    <col min="3000" max="3000" width="10.33203125" bestFit="1" customWidth="1"/>
    <col min="3001" max="3001" width="7.6640625" bestFit="1" customWidth="1"/>
    <col min="3002" max="3002" width="10.33203125" bestFit="1" customWidth="1"/>
    <col min="3003" max="3003" width="7.6640625" bestFit="1" customWidth="1"/>
    <col min="3004" max="3004" width="10.33203125" bestFit="1" customWidth="1"/>
    <col min="3005" max="3005" width="7.6640625" bestFit="1" customWidth="1"/>
    <col min="3006" max="3006" width="10.33203125" bestFit="1" customWidth="1"/>
    <col min="3007" max="3007" width="6.6640625" bestFit="1" customWidth="1"/>
    <col min="3008" max="3008" width="9.33203125" bestFit="1" customWidth="1"/>
    <col min="3009" max="3009" width="7.6640625" bestFit="1" customWidth="1"/>
    <col min="3010" max="3010" width="10.33203125" bestFit="1" customWidth="1"/>
    <col min="3011" max="3011" width="7.6640625" bestFit="1" customWidth="1"/>
    <col min="3012" max="3012" width="10.33203125" bestFit="1" customWidth="1"/>
    <col min="3013" max="3013" width="7.6640625" bestFit="1" customWidth="1"/>
    <col min="3014" max="3014" width="10.33203125" bestFit="1" customWidth="1"/>
    <col min="3015" max="3015" width="7.6640625" bestFit="1" customWidth="1"/>
    <col min="3016" max="3016" width="10.33203125" bestFit="1" customWidth="1"/>
    <col min="3017" max="3017" width="7.6640625" bestFit="1" customWidth="1"/>
    <col min="3018" max="3018" width="10.33203125" bestFit="1" customWidth="1"/>
    <col min="3019" max="3019" width="7.6640625" bestFit="1" customWidth="1"/>
    <col min="3020" max="3020" width="10.33203125" bestFit="1" customWidth="1"/>
    <col min="3021" max="3021" width="7.6640625" bestFit="1" customWidth="1"/>
    <col min="3022" max="3022" width="10.33203125" bestFit="1" customWidth="1"/>
    <col min="3023" max="3023" width="7.6640625" bestFit="1" customWidth="1"/>
    <col min="3024" max="3024" width="10.33203125" bestFit="1" customWidth="1"/>
    <col min="3025" max="3025" width="7.6640625" bestFit="1" customWidth="1"/>
    <col min="3026" max="3026" width="10.33203125" bestFit="1" customWidth="1"/>
    <col min="3027" max="3027" width="7.6640625" bestFit="1" customWidth="1"/>
    <col min="3028" max="3028" width="10.33203125" bestFit="1" customWidth="1"/>
    <col min="3029" max="3029" width="6.6640625" bestFit="1" customWidth="1"/>
    <col min="3030" max="3030" width="9.33203125" bestFit="1" customWidth="1"/>
    <col min="3031" max="3031" width="7.6640625" bestFit="1" customWidth="1"/>
    <col min="3032" max="3032" width="10.33203125" bestFit="1" customWidth="1"/>
    <col min="3033" max="3033" width="7.6640625" bestFit="1" customWidth="1"/>
    <col min="3034" max="3034" width="10.33203125" bestFit="1" customWidth="1"/>
    <col min="3035" max="3035" width="7.6640625" bestFit="1" customWidth="1"/>
    <col min="3036" max="3036" width="10.33203125" bestFit="1" customWidth="1"/>
    <col min="3037" max="3037" width="7.6640625" bestFit="1" customWidth="1"/>
    <col min="3038" max="3038" width="10.33203125" bestFit="1" customWidth="1"/>
    <col min="3039" max="3039" width="7.6640625" bestFit="1" customWidth="1"/>
    <col min="3040" max="3040" width="10.33203125" bestFit="1" customWidth="1"/>
    <col min="3041" max="3041" width="7.6640625" bestFit="1" customWidth="1"/>
    <col min="3042" max="3042" width="10.33203125" bestFit="1" customWidth="1"/>
    <col min="3043" max="3043" width="7.6640625" bestFit="1" customWidth="1"/>
    <col min="3044" max="3044" width="10.33203125" bestFit="1" customWidth="1"/>
    <col min="3045" max="3045" width="7.6640625" bestFit="1" customWidth="1"/>
    <col min="3046" max="3046" width="10.33203125" bestFit="1" customWidth="1"/>
    <col min="3047" max="3047" width="7.6640625" bestFit="1" customWidth="1"/>
    <col min="3048" max="3048" width="10.33203125" bestFit="1" customWidth="1"/>
    <col min="3049" max="3049" width="7.6640625" bestFit="1" customWidth="1"/>
    <col min="3050" max="3050" width="10.33203125" bestFit="1" customWidth="1"/>
    <col min="3051" max="3051" width="6.6640625" bestFit="1" customWidth="1"/>
    <col min="3052" max="3052" width="9.33203125" bestFit="1" customWidth="1"/>
    <col min="3053" max="3053" width="7.6640625" bestFit="1" customWidth="1"/>
    <col min="3054" max="3054" width="10.33203125" bestFit="1" customWidth="1"/>
    <col min="3055" max="3055" width="7.6640625" bestFit="1" customWidth="1"/>
    <col min="3056" max="3056" width="10.33203125" bestFit="1" customWidth="1"/>
    <col min="3057" max="3057" width="7.6640625" bestFit="1" customWidth="1"/>
    <col min="3058" max="3058" width="10.33203125" bestFit="1" customWidth="1"/>
    <col min="3059" max="3059" width="7.6640625" bestFit="1" customWidth="1"/>
    <col min="3060" max="3060" width="10.33203125" bestFit="1" customWidth="1"/>
    <col min="3061" max="3061" width="7.6640625" bestFit="1" customWidth="1"/>
    <col min="3062" max="3062" width="10.33203125" bestFit="1" customWidth="1"/>
    <col min="3063" max="3063" width="7.6640625" bestFit="1" customWidth="1"/>
    <col min="3064" max="3064" width="10.33203125" bestFit="1" customWidth="1"/>
    <col min="3065" max="3065" width="7.6640625" bestFit="1" customWidth="1"/>
    <col min="3066" max="3066" width="10.33203125" bestFit="1" customWidth="1"/>
    <col min="3067" max="3067" width="7.6640625" bestFit="1" customWidth="1"/>
    <col min="3068" max="3068" width="10.33203125" bestFit="1" customWidth="1"/>
    <col min="3069" max="3069" width="7.6640625" bestFit="1" customWidth="1"/>
    <col min="3070" max="3070" width="10.33203125" bestFit="1" customWidth="1"/>
    <col min="3071" max="3071" width="7.6640625" bestFit="1" customWidth="1"/>
    <col min="3072" max="3072" width="10.33203125" bestFit="1" customWidth="1"/>
    <col min="3073" max="3073" width="6.6640625" bestFit="1" customWidth="1"/>
    <col min="3074" max="3074" width="9.33203125" bestFit="1" customWidth="1"/>
    <col min="3075" max="3075" width="7.6640625" bestFit="1" customWidth="1"/>
    <col min="3076" max="3076" width="10.33203125" bestFit="1" customWidth="1"/>
    <col min="3077" max="3077" width="7.6640625" bestFit="1" customWidth="1"/>
    <col min="3078" max="3078" width="10.33203125" bestFit="1" customWidth="1"/>
    <col min="3079" max="3079" width="7.6640625" bestFit="1" customWidth="1"/>
    <col min="3080" max="3080" width="10.33203125" bestFit="1" customWidth="1"/>
    <col min="3081" max="3081" width="7.6640625" bestFit="1" customWidth="1"/>
    <col min="3082" max="3082" width="10.33203125" bestFit="1" customWidth="1"/>
    <col min="3083" max="3083" width="7.6640625" bestFit="1" customWidth="1"/>
    <col min="3084" max="3084" width="10.33203125" bestFit="1" customWidth="1"/>
    <col min="3085" max="3085" width="7.6640625" bestFit="1" customWidth="1"/>
    <col min="3086" max="3086" width="10.33203125" bestFit="1" customWidth="1"/>
    <col min="3087" max="3087" width="7.6640625" bestFit="1" customWidth="1"/>
    <col min="3088" max="3088" width="10.33203125" bestFit="1" customWidth="1"/>
    <col min="3089" max="3089" width="7.6640625" bestFit="1" customWidth="1"/>
    <col min="3090" max="3090" width="10.33203125" bestFit="1" customWidth="1"/>
    <col min="3091" max="3091" width="7.6640625" bestFit="1" customWidth="1"/>
    <col min="3092" max="3092" width="10.33203125" bestFit="1" customWidth="1"/>
    <col min="3093" max="3093" width="7.6640625" bestFit="1" customWidth="1"/>
    <col min="3094" max="3094" width="10.33203125" bestFit="1" customWidth="1"/>
    <col min="3095" max="3095" width="6.6640625" bestFit="1" customWidth="1"/>
    <col min="3096" max="3096" width="9.33203125" bestFit="1" customWidth="1"/>
    <col min="3097" max="3097" width="7.6640625" bestFit="1" customWidth="1"/>
    <col min="3098" max="3098" width="10.33203125" bestFit="1" customWidth="1"/>
    <col min="3099" max="3099" width="7.6640625" bestFit="1" customWidth="1"/>
    <col min="3100" max="3100" width="10.33203125" bestFit="1" customWidth="1"/>
    <col min="3101" max="3101" width="7.6640625" bestFit="1" customWidth="1"/>
    <col min="3102" max="3102" width="10.33203125" bestFit="1" customWidth="1"/>
    <col min="3103" max="3103" width="7.6640625" bestFit="1" customWidth="1"/>
    <col min="3104" max="3104" width="10.33203125" bestFit="1" customWidth="1"/>
    <col min="3105" max="3105" width="7.6640625" bestFit="1" customWidth="1"/>
    <col min="3106" max="3106" width="10.33203125" bestFit="1" customWidth="1"/>
    <col min="3107" max="3107" width="7.6640625" bestFit="1" customWidth="1"/>
    <col min="3108" max="3108" width="10.33203125" bestFit="1" customWidth="1"/>
    <col min="3109" max="3109" width="7.6640625" bestFit="1" customWidth="1"/>
    <col min="3110" max="3110" width="10.33203125" bestFit="1" customWidth="1"/>
    <col min="3111" max="3111" width="7.6640625" bestFit="1" customWidth="1"/>
    <col min="3112" max="3112" width="10.33203125" bestFit="1" customWidth="1"/>
    <col min="3113" max="3113" width="7.6640625" bestFit="1" customWidth="1"/>
    <col min="3114" max="3114" width="10.33203125" bestFit="1" customWidth="1"/>
    <col min="3115" max="3115" width="7.6640625" bestFit="1" customWidth="1"/>
    <col min="3116" max="3116" width="10.33203125" bestFit="1" customWidth="1"/>
    <col min="3117" max="3117" width="5.6640625" bestFit="1" customWidth="1"/>
    <col min="3118" max="3118" width="8.33203125" bestFit="1" customWidth="1"/>
    <col min="3119" max="3119" width="6.6640625" bestFit="1" customWidth="1"/>
    <col min="3120" max="3120" width="9.33203125" bestFit="1" customWidth="1"/>
    <col min="3121" max="3121" width="7.6640625" bestFit="1" customWidth="1"/>
    <col min="3122" max="3122" width="10.33203125" bestFit="1" customWidth="1"/>
    <col min="3123" max="3123" width="7.6640625" bestFit="1" customWidth="1"/>
    <col min="3124" max="3124" width="10.33203125" bestFit="1" customWidth="1"/>
    <col min="3125" max="3125" width="7.6640625" bestFit="1" customWidth="1"/>
    <col min="3126" max="3126" width="10.33203125" bestFit="1" customWidth="1"/>
    <col min="3127" max="3127" width="7.6640625" bestFit="1" customWidth="1"/>
    <col min="3128" max="3128" width="10.33203125" bestFit="1" customWidth="1"/>
    <col min="3129" max="3129" width="7.6640625" bestFit="1" customWidth="1"/>
    <col min="3130" max="3130" width="10.33203125" bestFit="1" customWidth="1"/>
    <col min="3131" max="3131" width="7.6640625" bestFit="1" customWidth="1"/>
    <col min="3132" max="3132" width="10.33203125" bestFit="1" customWidth="1"/>
    <col min="3133" max="3133" width="7.6640625" bestFit="1" customWidth="1"/>
    <col min="3134" max="3134" width="10.33203125" bestFit="1" customWidth="1"/>
    <col min="3135" max="3135" width="7.6640625" bestFit="1" customWidth="1"/>
    <col min="3136" max="3136" width="10.33203125" bestFit="1" customWidth="1"/>
    <col min="3137" max="3137" width="7.6640625" bestFit="1" customWidth="1"/>
    <col min="3138" max="3138" width="10.33203125" bestFit="1" customWidth="1"/>
    <col min="3139" max="3139" width="7.6640625" bestFit="1" customWidth="1"/>
    <col min="3140" max="3140" width="10.33203125" bestFit="1" customWidth="1"/>
    <col min="3141" max="3141" width="6.6640625" bestFit="1" customWidth="1"/>
    <col min="3142" max="3142" width="9.33203125" bestFit="1" customWidth="1"/>
    <col min="3143" max="3143" width="7.6640625" bestFit="1" customWidth="1"/>
    <col min="3144" max="3144" width="10.33203125" bestFit="1" customWidth="1"/>
    <col min="3145" max="3145" width="7.6640625" bestFit="1" customWidth="1"/>
    <col min="3146" max="3146" width="10.33203125" bestFit="1" customWidth="1"/>
    <col min="3147" max="3147" width="7.6640625" bestFit="1" customWidth="1"/>
    <col min="3148" max="3148" width="10.33203125" bestFit="1" customWidth="1"/>
    <col min="3149" max="3149" width="7.6640625" bestFit="1" customWidth="1"/>
    <col min="3150" max="3150" width="10.33203125" bestFit="1" customWidth="1"/>
    <col min="3151" max="3151" width="7.6640625" bestFit="1" customWidth="1"/>
    <col min="3152" max="3152" width="10.33203125" bestFit="1" customWidth="1"/>
    <col min="3153" max="3153" width="7.6640625" bestFit="1" customWidth="1"/>
    <col min="3154" max="3154" width="10.33203125" bestFit="1" customWidth="1"/>
    <col min="3155" max="3155" width="7.6640625" bestFit="1" customWidth="1"/>
    <col min="3156" max="3156" width="10.33203125" bestFit="1" customWidth="1"/>
    <col min="3157" max="3157" width="7.6640625" bestFit="1" customWidth="1"/>
    <col min="3158" max="3158" width="10.33203125" bestFit="1" customWidth="1"/>
    <col min="3159" max="3159" width="7.6640625" bestFit="1" customWidth="1"/>
    <col min="3160" max="3160" width="10.33203125" bestFit="1" customWidth="1"/>
    <col min="3161" max="3161" width="7.6640625" bestFit="1" customWidth="1"/>
    <col min="3162" max="3162" width="10.33203125" bestFit="1" customWidth="1"/>
    <col min="3163" max="3163" width="6.6640625" bestFit="1" customWidth="1"/>
    <col min="3164" max="3164" width="9.33203125" bestFit="1" customWidth="1"/>
    <col min="3165" max="3165" width="7.6640625" bestFit="1" customWidth="1"/>
    <col min="3166" max="3166" width="10.33203125" bestFit="1" customWidth="1"/>
    <col min="3167" max="3167" width="7.6640625" bestFit="1" customWidth="1"/>
    <col min="3168" max="3168" width="10.33203125" bestFit="1" customWidth="1"/>
    <col min="3169" max="3169" width="7.6640625" bestFit="1" customWidth="1"/>
    <col min="3170" max="3170" width="10.33203125" bestFit="1" customWidth="1"/>
    <col min="3171" max="3171" width="7.6640625" bestFit="1" customWidth="1"/>
    <col min="3172" max="3172" width="10.33203125" bestFit="1" customWidth="1"/>
    <col min="3173" max="3173" width="7.6640625" bestFit="1" customWidth="1"/>
    <col min="3174" max="3174" width="10.33203125" bestFit="1" customWidth="1"/>
    <col min="3175" max="3175" width="7.6640625" bestFit="1" customWidth="1"/>
    <col min="3176" max="3176" width="10.33203125" bestFit="1" customWidth="1"/>
    <col min="3177" max="3177" width="7.6640625" bestFit="1" customWidth="1"/>
    <col min="3178" max="3178" width="10.33203125" bestFit="1" customWidth="1"/>
    <col min="3179" max="3179" width="7.6640625" bestFit="1" customWidth="1"/>
    <col min="3180" max="3180" width="10.33203125" bestFit="1" customWidth="1"/>
    <col min="3181" max="3181" width="7.6640625" bestFit="1" customWidth="1"/>
    <col min="3182" max="3182" width="10.33203125" bestFit="1" customWidth="1"/>
    <col min="3183" max="3183" width="7.6640625" bestFit="1" customWidth="1"/>
    <col min="3184" max="3184" width="10.33203125" bestFit="1" customWidth="1"/>
    <col min="3185" max="3185" width="6.6640625" bestFit="1" customWidth="1"/>
    <col min="3186" max="3186" width="9.33203125" bestFit="1" customWidth="1"/>
    <col min="3187" max="3187" width="7.6640625" bestFit="1" customWidth="1"/>
    <col min="3188" max="3188" width="10.33203125" bestFit="1" customWidth="1"/>
    <col min="3189" max="3189" width="7.6640625" bestFit="1" customWidth="1"/>
    <col min="3190" max="3190" width="10.33203125" bestFit="1" customWidth="1"/>
    <col min="3191" max="3191" width="7.6640625" bestFit="1" customWidth="1"/>
    <col min="3192" max="3192" width="10.33203125" bestFit="1" customWidth="1"/>
    <col min="3193" max="3193" width="7.6640625" bestFit="1" customWidth="1"/>
    <col min="3194" max="3194" width="10.33203125" bestFit="1" customWidth="1"/>
    <col min="3195" max="3195" width="7.6640625" bestFit="1" customWidth="1"/>
    <col min="3196" max="3196" width="10.33203125" bestFit="1" customWidth="1"/>
    <col min="3197" max="3197" width="7.6640625" bestFit="1" customWidth="1"/>
    <col min="3198" max="3198" width="10.33203125" bestFit="1" customWidth="1"/>
    <col min="3199" max="3199" width="7.6640625" bestFit="1" customWidth="1"/>
    <col min="3200" max="3200" width="10.33203125" bestFit="1" customWidth="1"/>
    <col min="3201" max="3201" width="7.6640625" bestFit="1" customWidth="1"/>
    <col min="3202" max="3202" width="10.33203125" bestFit="1" customWidth="1"/>
    <col min="3203" max="3203" width="7.6640625" bestFit="1" customWidth="1"/>
    <col min="3204" max="3204" width="10.33203125" bestFit="1" customWidth="1"/>
    <col min="3205" max="3205" width="7.6640625" bestFit="1" customWidth="1"/>
    <col min="3206" max="3206" width="10.33203125" bestFit="1" customWidth="1"/>
    <col min="3207" max="3207" width="6.6640625" bestFit="1" customWidth="1"/>
    <col min="3208" max="3208" width="9.33203125" bestFit="1" customWidth="1"/>
    <col min="3209" max="3209" width="7.6640625" bestFit="1" customWidth="1"/>
    <col min="3210" max="3210" width="10.33203125" bestFit="1" customWidth="1"/>
    <col min="3211" max="3211" width="7.6640625" bestFit="1" customWidth="1"/>
    <col min="3212" max="3212" width="10.33203125" bestFit="1" customWidth="1"/>
    <col min="3213" max="3213" width="7.6640625" bestFit="1" customWidth="1"/>
    <col min="3214" max="3214" width="10.33203125" bestFit="1" customWidth="1"/>
    <col min="3215" max="3215" width="7.6640625" bestFit="1" customWidth="1"/>
    <col min="3216" max="3216" width="10.33203125" bestFit="1" customWidth="1"/>
    <col min="3217" max="3217" width="7.6640625" bestFit="1" customWidth="1"/>
    <col min="3218" max="3218" width="10.33203125" bestFit="1" customWidth="1"/>
    <col min="3219" max="3219" width="7.6640625" bestFit="1" customWidth="1"/>
    <col min="3220" max="3220" width="10.33203125" bestFit="1" customWidth="1"/>
    <col min="3221" max="3221" width="7.6640625" bestFit="1" customWidth="1"/>
    <col min="3222" max="3222" width="10.33203125" bestFit="1" customWidth="1"/>
    <col min="3223" max="3223" width="7.6640625" bestFit="1" customWidth="1"/>
    <col min="3224" max="3224" width="10.33203125" bestFit="1" customWidth="1"/>
    <col min="3225" max="3225" width="7.6640625" bestFit="1" customWidth="1"/>
    <col min="3226" max="3226" width="10.33203125" bestFit="1" customWidth="1"/>
    <col min="3227" max="3227" width="7.6640625" bestFit="1" customWidth="1"/>
    <col min="3228" max="3228" width="10.33203125" bestFit="1" customWidth="1"/>
    <col min="3229" max="3229" width="6.6640625" bestFit="1" customWidth="1"/>
    <col min="3230" max="3230" width="9.33203125" bestFit="1" customWidth="1"/>
    <col min="3231" max="3231" width="7.6640625" bestFit="1" customWidth="1"/>
    <col min="3232" max="3232" width="10.33203125" bestFit="1" customWidth="1"/>
    <col min="3233" max="3233" width="7.6640625" bestFit="1" customWidth="1"/>
    <col min="3234" max="3234" width="10.33203125" bestFit="1" customWidth="1"/>
    <col min="3235" max="3235" width="7.6640625" bestFit="1" customWidth="1"/>
    <col min="3236" max="3236" width="10.33203125" bestFit="1" customWidth="1"/>
    <col min="3237" max="3237" width="7.6640625" bestFit="1" customWidth="1"/>
    <col min="3238" max="3238" width="10.33203125" bestFit="1" customWidth="1"/>
    <col min="3239" max="3239" width="7.6640625" bestFit="1" customWidth="1"/>
    <col min="3240" max="3240" width="10.33203125" bestFit="1" customWidth="1"/>
    <col min="3241" max="3241" width="7.6640625" bestFit="1" customWidth="1"/>
    <col min="3242" max="3242" width="10.33203125" bestFit="1" customWidth="1"/>
    <col min="3243" max="3243" width="7.6640625" bestFit="1" customWidth="1"/>
    <col min="3244" max="3244" width="10.33203125" bestFit="1" customWidth="1"/>
    <col min="3245" max="3245" width="7.6640625" bestFit="1" customWidth="1"/>
    <col min="3246" max="3246" width="10.33203125" bestFit="1" customWidth="1"/>
    <col min="3247" max="3247" width="7.6640625" bestFit="1" customWidth="1"/>
    <col min="3248" max="3248" width="10.33203125" bestFit="1" customWidth="1"/>
    <col min="3249" max="3249" width="7.6640625" bestFit="1" customWidth="1"/>
    <col min="3250" max="3250" width="10.33203125" bestFit="1" customWidth="1"/>
    <col min="3251" max="3251" width="6.6640625" bestFit="1" customWidth="1"/>
    <col min="3252" max="3252" width="9.33203125" bestFit="1" customWidth="1"/>
    <col min="3253" max="3253" width="7.6640625" bestFit="1" customWidth="1"/>
    <col min="3254" max="3254" width="10.33203125" bestFit="1" customWidth="1"/>
    <col min="3255" max="3255" width="7.6640625" bestFit="1" customWidth="1"/>
    <col min="3256" max="3256" width="10.33203125" bestFit="1" customWidth="1"/>
    <col min="3257" max="3257" width="7.6640625" bestFit="1" customWidth="1"/>
    <col min="3258" max="3258" width="10.33203125" bestFit="1" customWidth="1"/>
    <col min="3259" max="3259" width="7.6640625" bestFit="1" customWidth="1"/>
    <col min="3260" max="3260" width="10.33203125" bestFit="1" customWidth="1"/>
    <col min="3261" max="3261" width="7.6640625" bestFit="1" customWidth="1"/>
    <col min="3262" max="3262" width="10.33203125" bestFit="1" customWidth="1"/>
    <col min="3263" max="3263" width="7.6640625" bestFit="1" customWidth="1"/>
    <col min="3264" max="3264" width="10.33203125" bestFit="1" customWidth="1"/>
    <col min="3265" max="3265" width="7.6640625" bestFit="1" customWidth="1"/>
    <col min="3266" max="3266" width="10.33203125" bestFit="1" customWidth="1"/>
    <col min="3267" max="3267" width="7.6640625" bestFit="1" customWidth="1"/>
    <col min="3268" max="3268" width="10.33203125" bestFit="1" customWidth="1"/>
    <col min="3269" max="3269" width="7.6640625" bestFit="1" customWidth="1"/>
    <col min="3270" max="3270" width="10.33203125" bestFit="1" customWidth="1"/>
    <col min="3271" max="3271" width="7.6640625" bestFit="1" customWidth="1"/>
    <col min="3272" max="3272" width="10.33203125" bestFit="1" customWidth="1"/>
    <col min="3273" max="3273" width="6.6640625" bestFit="1" customWidth="1"/>
    <col min="3274" max="3274" width="9.33203125" bestFit="1" customWidth="1"/>
    <col min="3275" max="3275" width="7.6640625" bestFit="1" customWidth="1"/>
    <col min="3276" max="3276" width="10.33203125" bestFit="1" customWidth="1"/>
    <col min="3277" max="3277" width="7.6640625" bestFit="1" customWidth="1"/>
    <col min="3278" max="3278" width="10.33203125" bestFit="1" customWidth="1"/>
    <col min="3279" max="3279" width="7.6640625" bestFit="1" customWidth="1"/>
    <col min="3280" max="3280" width="10.33203125" bestFit="1" customWidth="1"/>
    <col min="3281" max="3281" width="7.6640625" bestFit="1" customWidth="1"/>
    <col min="3282" max="3282" width="10.33203125" bestFit="1" customWidth="1"/>
    <col min="3283" max="3283" width="7.6640625" bestFit="1" customWidth="1"/>
    <col min="3284" max="3284" width="10.33203125" bestFit="1" customWidth="1"/>
    <col min="3285" max="3285" width="7.6640625" bestFit="1" customWidth="1"/>
    <col min="3286" max="3286" width="10.33203125" bestFit="1" customWidth="1"/>
    <col min="3287" max="3287" width="7.6640625" bestFit="1" customWidth="1"/>
    <col min="3288" max="3288" width="10.33203125" bestFit="1" customWidth="1"/>
    <col min="3289" max="3289" width="7.6640625" bestFit="1" customWidth="1"/>
    <col min="3290" max="3290" width="10.33203125" bestFit="1" customWidth="1"/>
    <col min="3291" max="3291" width="7.6640625" bestFit="1" customWidth="1"/>
    <col min="3292" max="3292" width="10.33203125" bestFit="1" customWidth="1"/>
    <col min="3293" max="3293" width="7.6640625" bestFit="1" customWidth="1"/>
    <col min="3294" max="3294" width="10.33203125" bestFit="1" customWidth="1"/>
    <col min="3295" max="3295" width="6.6640625" bestFit="1" customWidth="1"/>
    <col min="3296" max="3296" width="9.33203125" bestFit="1" customWidth="1"/>
    <col min="3297" max="3297" width="7.6640625" bestFit="1" customWidth="1"/>
    <col min="3298" max="3298" width="10.33203125" bestFit="1" customWidth="1"/>
    <col min="3299" max="3299" width="7.6640625" bestFit="1" customWidth="1"/>
    <col min="3300" max="3300" width="10.33203125" bestFit="1" customWidth="1"/>
    <col min="3301" max="3301" width="7.6640625" bestFit="1" customWidth="1"/>
    <col min="3302" max="3302" width="10.33203125" bestFit="1" customWidth="1"/>
    <col min="3303" max="3303" width="7.6640625" bestFit="1" customWidth="1"/>
    <col min="3304" max="3304" width="10.33203125" bestFit="1" customWidth="1"/>
    <col min="3305" max="3305" width="7.6640625" bestFit="1" customWidth="1"/>
    <col min="3306" max="3306" width="10.33203125" bestFit="1" customWidth="1"/>
    <col min="3307" max="3307" width="7.6640625" bestFit="1" customWidth="1"/>
    <col min="3308" max="3308" width="10.33203125" bestFit="1" customWidth="1"/>
    <col min="3309" max="3309" width="7.6640625" bestFit="1" customWidth="1"/>
    <col min="3310" max="3310" width="10.33203125" bestFit="1" customWidth="1"/>
    <col min="3311" max="3311" width="7.6640625" bestFit="1" customWidth="1"/>
    <col min="3312" max="3312" width="10.33203125" bestFit="1" customWidth="1"/>
    <col min="3313" max="3313" width="7.6640625" bestFit="1" customWidth="1"/>
    <col min="3314" max="3314" width="10.33203125" bestFit="1" customWidth="1"/>
    <col min="3315" max="3315" width="7.6640625" bestFit="1" customWidth="1"/>
    <col min="3316" max="3316" width="10.33203125" bestFit="1" customWidth="1"/>
    <col min="3317" max="3317" width="6.6640625" bestFit="1" customWidth="1"/>
    <col min="3318" max="3318" width="9.33203125" bestFit="1" customWidth="1"/>
    <col min="3319" max="3319" width="7.6640625" bestFit="1" customWidth="1"/>
    <col min="3320" max="3320" width="10.33203125" bestFit="1" customWidth="1"/>
    <col min="3321" max="3321" width="7.6640625" bestFit="1" customWidth="1"/>
    <col min="3322" max="3322" width="10.33203125" bestFit="1" customWidth="1"/>
    <col min="3323" max="3323" width="7.6640625" bestFit="1" customWidth="1"/>
    <col min="3324" max="3324" width="10.33203125" bestFit="1" customWidth="1"/>
    <col min="3325" max="3325" width="7.6640625" bestFit="1" customWidth="1"/>
    <col min="3326" max="3326" width="10.33203125" bestFit="1" customWidth="1"/>
    <col min="3327" max="3327" width="7.6640625" bestFit="1" customWidth="1"/>
    <col min="3328" max="3328" width="10.33203125" bestFit="1" customWidth="1"/>
    <col min="3329" max="3329" width="7.6640625" bestFit="1" customWidth="1"/>
    <col min="3330" max="3330" width="10.33203125" bestFit="1" customWidth="1"/>
    <col min="3331" max="3331" width="7.6640625" bestFit="1" customWidth="1"/>
    <col min="3332" max="3332" width="10.33203125" bestFit="1" customWidth="1"/>
    <col min="3333" max="3333" width="7.6640625" bestFit="1" customWidth="1"/>
    <col min="3334" max="3334" width="10.33203125" bestFit="1" customWidth="1"/>
    <col min="3335" max="3335" width="7.6640625" bestFit="1" customWidth="1"/>
    <col min="3336" max="3336" width="10.33203125" bestFit="1" customWidth="1"/>
    <col min="3337" max="3337" width="7.6640625" bestFit="1" customWidth="1"/>
    <col min="3338" max="3338" width="10.33203125" bestFit="1" customWidth="1"/>
    <col min="3339" max="3339" width="5.6640625" bestFit="1" customWidth="1"/>
    <col min="3340" max="3340" width="8.33203125" bestFit="1" customWidth="1"/>
    <col min="3341" max="3341" width="6.6640625" bestFit="1" customWidth="1"/>
    <col min="3342" max="3342" width="9.33203125" bestFit="1" customWidth="1"/>
    <col min="3343" max="3343" width="7.6640625" bestFit="1" customWidth="1"/>
    <col min="3344" max="3344" width="10.33203125" bestFit="1" customWidth="1"/>
    <col min="3345" max="3345" width="7.6640625" bestFit="1" customWidth="1"/>
    <col min="3346" max="3346" width="10.33203125" bestFit="1" customWidth="1"/>
    <col min="3347" max="3347" width="7.6640625" bestFit="1" customWidth="1"/>
    <col min="3348" max="3348" width="10.33203125" bestFit="1" customWidth="1"/>
    <col min="3349" max="3349" width="7.6640625" bestFit="1" customWidth="1"/>
    <col min="3350" max="3350" width="10.33203125" bestFit="1" customWidth="1"/>
    <col min="3351" max="3351" width="7.6640625" bestFit="1" customWidth="1"/>
    <col min="3352" max="3352" width="10.33203125" bestFit="1" customWidth="1"/>
    <col min="3353" max="3353" width="7.6640625" bestFit="1" customWidth="1"/>
    <col min="3354" max="3354" width="10.33203125" bestFit="1" customWidth="1"/>
    <col min="3355" max="3355" width="7.6640625" bestFit="1" customWidth="1"/>
    <col min="3356" max="3356" width="10.33203125" bestFit="1" customWidth="1"/>
    <col min="3357" max="3357" width="7.6640625" bestFit="1" customWidth="1"/>
    <col min="3358" max="3358" width="10.33203125" bestFit="1" customWidth="1"/>
    <col min="3359" max="3359" width="7.6640625" bestFit="1" customWidth="1"/>
    <col min="3360" max="3360" width="10.33203125" bestFit="1" customWidth="1"/>
    <col min="3361" max="3361" width="7.6640625" bestFit="1" customWidth="1"/>
    <col min="3362" max="3362" width="10.33203125" bestFit="1" customWidth="1"/>
    <col min="3363" max="3363" width="6.6640625" bestFit="1" customWidth="1"/>
    <col min="3364" max="3364" width="9.33203125" bestFit="1" customWidth="1"/>
    <col min="3365" max="3365" width="7.6640625" bestFit="1" customWidth="1"/>
    <col min="3366" max="3366" width="10.33203125" bestFit="1" customWidth="1"/>
    <col min="3367" max="3367" width="7.6640625" bestFit="1" customWidth="1"/>
    <col min="3368" max="3368" width="10.33203125" bestFit="1" customWidth="1"/>
    <col min="3369" max="3369" width="7.6640625" bestFit="1" customWidth="1"/>
    <col min="3370" max="3370" width="10.33203125" bestFit="1" customWidth="1"/>
    <col min="3371" max="3371" width="7.6640625" bestFit="1" customWidth="1"/>
    <col min="3372" max="3372" width="10.33203125" bestFit="1" customWidth="1"/>
    <col min="3373" max="3373" width="7.6640625" bestFit="1" customWidth="1"/>
    <col min="3374" max="3374" width="10.33203125" bestFit="1" customWidth="1"/>
    <col min="3375" max="3375" width="7.6640625" bestFit="1" customWidth="1"/>
    <col min="3376" max="3376" width="10.33203125" bestFit="1" customWidth="1"/>
    <col min="3377" max="3377" width="7.6640625" bestFit="1" customWidth="1"/>
    <col min="3378" max="3378" width="10.33203125" bestFit="1" customWidth="1"/>
    <col min="3379" max="3379" width="7.6640625" bestFit="1" customWidth="1"/>
    <col min="3380" max="3380" width="10.33203125" bestFit="1" customWidth="1"/>
    <col min="3381" max="3381" width="7.6640625" bestFit="1" customWidth="1"/>
    <col min="3382" max="3382" width="10.33203125" bestFit="1" customWidth="1"/>
    <col min="3383" max="3383" width="7.6640625" bestFit="1" customWidth="1"/>
    <col min="3384" max="3384" width="10.33203125" bestFit="1" customWidth="1"/>
    <col min="3385" max="3385" width="6.6640625" bestFit="1" customWidth="1"/>
    <col min="3386" max="3386" width="9.33203125" bestFit="1" customWidth="1"/>
    <col min="3387" max="3387" width="7.6640625" bestFit="1" customWidth="1"/>
    <col min="3388" max="3388" width="10.33203125" bestFit="1" customWidth="1"/>
    <col min="3389" max="3389" width="7.6640625" bestFit="1" customWidth="1"/>
    <col min="3390" max="3390" width="10.33203125" bestFit="1" customWidth="1"/>
    <col min="3391" max="3391" width="7.6640625" bestFit="1" customWidth="1"/>
    <col min="3392" max="3392" width="10.33203125" bestFit="1" customWidth="1"/>
    <col min="3393" max="3393" width="7.6640625" bestFit="1" customWidth="1"/>
    <col min="3394" max="3394" width="10.33203125" bestFit="1" customWidth="1"/>
    <col min="3395" max="3395" width="7.6640625" bestFit="1" customWidth="1"/>
    <col min="3396" max="3396" width="10.33203125" bestFit="1" customWidth="1"/>
    <col min="3397" max="3397" width="7.6640625" bestFit="1" customWidth="1"/>
    <col min="3398" max="3398" width="10.33203125" bestFit="1" customWidth="1"/>
    <col min="3399" max="3399" width="7.6640625" bestFit="1" customWidth="1"/>
    <col min="3400" max="3400" width="10.33203125" bestFit="1" customWidth="1"/>
    <col min="3401" max="3401" width="7.6640625" bestFit="1" customWidth="1"/>
    <col min="3402" max="3402" width="10.33203125" bestFit="1" customWidth="1"/>
    <col min="3403" max="3403" width="7.6640625" bestFit="1" customWidth="1"/>
    <col min="3404" max="3404" width="10.33203125" bestFit="1" customWidth="1"/>
    <col min="3405" max="3405" width="7.6640625" bestFit="1" customWidth="1"/>
    <col min="3406" max="3406" width="10.33203125" bestFit="1" customWidth="1"/>
    <col min="3407" max="3407" width="6.6640625" bestFit="1" customWidth="1"/>
    <col min="3408" max="3408" width="9.33203125" bestFit="1" customWidth="1"/>
    <col min="3409" max="3409" width="7.6640625" bestFit="1" customWidth="1"/>
    <col min="3410" max="3410" width="10.33203125" bestFit="1" customWidth="1"/>
    <col min="3411" max="3411" width="7.6640625" bestFit="1" customWidth="1"/>
    <col min="3412" max="3412" width="10.33203125" bestFit="1" customWidth="1"/>
    <col min="3413" max="3413" width="7.6640625" bestFit="1" customWidth="1"/>
    <col min="3414" max="3414" width="10.33203125" bestFit="1" customWidth="1"/>
    <col min="3415" max="3415" width="7.6640625" bestFit="1" customWidth="1"/>
    <col min="3416" max="3416" width="10.33203125" bestFit="1" customWidth="1"/>
    <col min="3417" max="3417" width="7.6640625" bestFit="1" customWidth="1"/>
    <col min="3418" max="3418" width="10.33203125" bestFit="1" customWidth="1"/>
    <col min="3419" max="3419" width="7.6640625" bestFit="1" customWidth="1"/>
    <col min="3420" max="3420" width="10.33203125" bestFit="1" customWidth="1"/>
    <col min="3421" max="3421" width="7.6640625" bestFit="1" customWidth="1"/>
    <col min="3422" max="3422" width="10.33203125" bestFit="1" customWidth="1"/>
    <col min="3423" max="3423" width="7.6640625" bestFit="1" customWidth="1"/>
    <col min="3424" max="3424" width="10.33203125" bestFit="1" customWidth="1"/>
    <col min="3425" max="3425" width="7.6640625" bestFit="1" customWidth="1"/>
    <col min="3426" max="3426" width="10.33203125" bestFit="1" customWidth="1"/>
    <col min="3427" max="3427" width="7.6640625" bestFit="1" customWidth="1"/>
    <col min="3428" max="3428" width="10.33203125" bestFit="1" customWidth="1"/>
    <col min="3429" max="3429" width="6.6640625" bestFit="1" customWidth="1"/>
    <col min="3430" max="3430" width="9.33203125" bestFit="1" customWidth="1"/>
    <col min="3431" max="3431" width="7.6640625" bestFit="1" customWidth="1"/>
    <col min="3432" max="3432" width="10.33203125" bestFit="1" customWidth="1"/>
    <col min="3433" max="3433" width="7.6640625" bestFit="1" customWidth="1"/>
    <col min="3434" max="3434" width="10.33203125" bestFit="1" customWidth="1"/>
    <col min="3435" max="3435" width="7.6640625" bestFit="1" customWidth="1"/>
    <col min="3436" max="3436" width="10.33203125" bestFit="1" customWidth="1"/>
    <col min="3437" max="3437" width="7.6640625" bestFit="1" customWidth="1"/>
    <col min="3438" max="3438" width="10.33203125" bestFit="1" customWidth="1"/>
    <col min="3439" max="3439" width="7.6640625" bestFit="1" customWidth="1"/>
    <col min="3440" max="3440" width="10.33203125" bestFit="1" customWidth="1"/>
    <col min="3441" max="3441" width="7.6640625" bestFit="1" customWidth="1"/>
    <col min="3442" max="3442" width="10.33203125" bestFit="1" customWidth="1"/>
    <col min="3443" max="3443" width="7.6640625" bestFit="1" customWidth="1"/>
    <col min="3444" max="3444" width="10.33203125" bestFit="1" customWidth="1"/>
    <col min="3445" max="3445" width="7.6640625" bestFit="1" customWidth="1"/>
    <col min="3446" max="3446" width="10.33203125" bestFit="1" customWidth="1"/>
    <col min="3447" max="3447" width="7.6640625" bestFit="1" customWidth="1"/>
    <col min="3448" max="3448" width="10.33203125" bestFit="1" customWidth="1"/>
    <col min="3449" max="3449" width="7.6640625" bestFit="1" customWidth="1"/>
    <col min="3450" max="3450" width="10.33203125" bestFit="1" customWidth="1"/>
    <col min="3451" max="3451" width="6.6640625" bestFit="1" customWidth="1"/>
    <col min="3452" max="3452" width="9.33203125" bestFit="1" customWidth="1"/>
    <col min="3453" max="3453" width="7.6640625" bestFit="1" customWidth="1"/>
    <col min="3454" max="3454" width="10.33203125" bestFit="1" customWidth="1"/>
    <col min="3455" max="3455" width="7.6640625" bestFit="1" customWidth="1"/>
    <col min="3456" max="3456" width="10.33203125" bestFit="1" customWidth="1"/>
    <col min="3457" max="3457" width="7.6640625" bestFit="1" customWidth="1"/>
    <col min="3458" max="3458" width="10.33203125" bestFit="1" customWidth="1"/>
    <col min="3459" max="3459" width="7.6640625" bestFit="1" customWidth="1"/>
    <col min="3460" max="3460" width="10.33203125" bestFit="1" customWidth="1"/>
    <col min="3461" max="3461" width="7.6640625" bestFit="1" customWidth="1"/>
    <col min="3462" max="3462" width="10.33203125" bestFit="1" customWidth="1"/>
    <col min="3463" max="3463" width="7.6640625" bestFit="1" customWidth="1"/>
    <col min="3464" max="3464" width="10.33203125" bestFit="1" customWidth="1"/>
    <col min="3465" max="3465" width="7.6640625" bestFit="1" customWidth="1"/>
    <col min="3466" max="3466" width="10.33203125" bestFit="1" customWidth="1"/>
    <col min="3467" max="3467" width="7.6640625" bestFit="1" customWidth="1"/>
    <col min="3468" max="3468" width="10.33203125" bestFit="1" customWidth="1"/>
    <col min="3469" max="3469" width="7.6640625" bestFit="1" customWidth="1"/>
    <col min="3470" max="3470" width="10.33203125" bestFit="1" customWidth="1"/>
    <col min="3471" max="3471" width="7.6640625" bestFit="1" customWidth="1"/>
    <col min="3472" max="3472" width="10.33203125" bestFit="1" customWidth="1"/>
    <col min="3473" max="3473" width="6.6640625" bestFit="1" customWidth="1"/>
    <col min="3474" max="3474" width="9.33203125" bestFit="1" customWidth="1"/>
    <col min="3475" max="3475" width="7.6640625" bestFit="1" customWidth="1"/>
    <col min="3476" max="3476" width="10.33203125" bestFit="1" customWidth="1"/>
    <col min="3477" max="3477" width="7.6640625" bestFit="1" customWidth="1"/>
    <col min="3478" max="3478" width="10.33203125" bestFit="1" customWidth="1"/>
    <col min="3479" max="3479" width="7.6640625" bestFit="1" customWidth="1"/>
    <col min="3480" max="3480" width="10.33203125" bestFit="1" customWidth="1"/>
    <col min="3481" max="3481" width="7.6640625" bestFit="1" customWidth="1"/>
    <col min="3482" max="3482" width="10.33203125" bestFit="1" customWidth="1"/>
    <col min="3483" max="3483" width="7.6640625" bestFit="1" customWidth="1"/>
    <col min="3484" max="3484" width="10.33203125" bestFit="1" customWidth="1"/>
    <col min="3485" max="3485" width="7.6640625" bestFit="1" customWidth="1"/>
    <col min="3486" max="3486" width="10.33203125" bestFit="1" customWidth="1"/>
    <col min="3487" max="3487" width="7.6640625" bestFit="1" customWidth="1"/>
    <col min="3488" max="3488" width="10.33203125" bestFit="1" customWidth="1"/>
    <col min="3489" max="3489" width="7.6640625" bestFit="1" customWidth="1"/>
    <col min="3490" max="3490" width="10.33203125" bestFit="1" customWidth="1"/>
    <col min="3491" max="3491" width="7.6640625" bestFit="1" customWidth="1"/>
    <col min="3492" max="3492" width="10.33203125" bestFit="1" customWidth="1"/>
    <col min="3493" max="3493" width="7.6640625" bestFit="1" customWidth="1"/>
    <col min="3494" max="3494" width="10.33203125" bestFit="1" customWidth="1"/>
    <col min="3495" max="3495" width="6.6640625" bestFit="1" customWidth="1"/>
    <col min="3496" max="3496" width="9.33203125" bestFit="1" customWidth="1"/>
    <col min="3497" max="3497" width="7.6640625" bestFit="1" customWidth="1"/>
    <col min="3498" max="3498" width="10.33203125" bestFit="1" customWidth="1"/>
    <col min="3499" max="3499" width="7.6640625" bestFit="1" customWidth="1"/>
    <col min="3500" max="3500" width="10.33203125" bestFit="1" customWidth="1"/>
    <col min="3501" max="3501" width="7.6640625" bestFit="1" customWidth="1"/>
    <col min="3502" max="3502" width="10.33203125" bestFit="1" customWidth="1"/>
    <col min="3503" max="3503" width="7.6640625" bestFit="1" customWidth="1"/>
    <col min="3504" max="3504" width="10.33203125" bestFit="1" customWidth="1"/>
    <col min="3505" max="3505" width="7.6640625" bestFit="1" customWidth="1"/>
    <col min="3506" max="3506" width="10.33203125" bestFit="1" customWidth="1"/>
    <col min="3507" max="3507" width="7.6640625" bestFit="1" customWidth="1"/>
    <col min="3508" max="3508" width="10.33203125" bestFit="1" customWidth="1"/>
    <col min="3509" max="3509" width="7.6640625" bestFit="1" customWidth="1"/>
    <col min="3510" max="3510" width="10.33203125" bestFit="1" customWidth="1"/>
    <col min="3511" max="3511" width="7.6640625" bestFit="1" customWidth="1"/>
    <col min="3512" max="3512" width="10.33203125" bestFit="1" customWidth="1"/>
    <col min="3513" max="3513" width="7.6640625" bestFit="1" customWidth="1"/>
    <col min="3514" max="3514" width="10.33203125" bestFit="1" customWidth="1"/>
    <col min="3515" max="3515" width="7.6640625" bestFit="1" customWidth="1"/>
    <col min="3516" max="3516" width="10.33203125" bestFit="1" customWidth="1"/>
    <col min="3517" max="3517" width="6.6640625" bestFit="1" customWidth="1"/>
    <col min="3518" max="3518" width="9.33203125" bestFit="1" customWidth="1"/>
    <col min="3519" max="3519" width="7.6640625" bestFit="1" customWidth="1"/>
    <col min="3520" max="3520" width="10.33203125" bestFit="1" customWidth="1"/>
    <col min="3521" max="3521" width="7.6640625" bestFit="1" customWidth="1"/>
    <col min="3522" max="3522" width="10.33203125" bestFit="1" customWidth="1"/>
    <col min="3523" max="3523" width="7.6640625" bestFit="1" customWidth="1"/>
    <col min="3524" max="3524" width="10.33203125" bestFit="1" customWidth="1"/>
    <col min="3525" max="3525" width="7.6640625" bestFit="1" customWidth="1"/>
    <col min="3526" max="3526" width="10.33203125" bestFit="1" customWidth="1"/>
    <col min="3527" max="3527" width="7.6640625" bestFit="1" customWidth="1"/>
    <col min="3528" max="3528" width="10.33203125" bestFit="1" customWidth="1"/>
    <col min="3529" max="3529" width="7.6640625" bestFit="1" customWidth="1"/>
    <col min="3530" max="3530" width="10.33203125" bestFit="1" customWidth="1"/>
    <col min="3531" max="3531" width="7.6640625" bestFit="1" customWidth="1"/>
    <col min="3532" max="3532" width="10.33203125" bestFit="1" customWidth="1"/>
    <col min="3533" max="3533" width="7.6640625" bestFit="1" customWidth="1"/>
    <col min="3534" max="3534" width="10.33203125" bestFit="1" customWidth="1"/>
    <col min="3535" max="3535" width="7.6640625" bestFit="1" customWidth="1"/>
    <col min="3536" max="3536" width="10.33203125" bestFit="1" customWidth="1"/>
    <col min="3537" max="3537" width="7.6640625" bestFit="1" customWidth="1"/>
    <col min="3538" max="3538" width="10.33203125" bestFit="1" customWidth="1"/>
    <col min="3539" max="3539" width="6.6640625" bestFit="1" customWidth="1"/>
    <col min="3540" max="3540" width="9.33203125" bestFit="1" customWidth="1"/>
    <col min="3541" max="3541" width="7.6640625" bestFit="1" customWidth="1"/>
    <col min="3542" max="3542" width="10.33203125" bestFit="1" customWidth="1"/>
    <col min="3543" max="3543" width="7.6640625" bestFit="1" customWidth="1"/>
    <col min="3544" max="3544" width="10.33203125" bestFit="1" customWidth="1"/>
    <col min="3545" max="3545" width="7.6640625" bestFit="1" customWidth="1"/>
    <col min="3546" max="3546" width="10.33203125" bestFit="1" customWidth="1"/>
    <col min="3547" max="3547" width="7.6640625" bestFit="1" customWidth="1"/>
    <col min="3548" max="3548" width="10.33203125" bestFit="1" customWidth="1"/>
    <col min="3549" max="3549" width="7.6640625" bestFit="1" customWidth="1"/>
    <col min="3550" max="3550" width="10.33203125" bestFit="1" customWidth="1"/>
    <col min="3551" max="3551" width="7.6640625" bestFit="1" customWidth="1"/>
    <col min="3552" max="3552" width="10.33203125" bestFit="1" customWidth="1"/>
    <col min="3553" max="3553" width="7.6640625" bestFit="1" customWidth="1"/>
    <col min="3554" max="3554" width="10.33203125" bestFit="1" customWidth="1"/>
    <col min="3555" max="3555" width="7.6640625" bestFit="1" customWidth="1"/>
    <col min="3556" max="3556" width="10.33203125" bestFit="1" customWidth="1"/>
    <col min="3557" max="3557" width="7.6640625" bestFit="1" customWidth="1"/>
    <col min="3558" max="3558" width="10.33203125" bestFit="1" customWidth="1"/>
    <col min="3559" max="3559" width="7.6640625" bestFit="1" customWidth="1"/>
    <col min="3560" max="3560" width="10.33203125" bestFit="1" customWidth="1"/>
    <col min="3561" max="3561" width="5.6640625" bestFit="1" customWidth="1"/>
    <col min="3562" max="3562" width="8.33203125" bestFit="1" customWidth="1"/>
    <col min="3563" max="3563" width="6.6640625" bestFit="1" customWidth="1"/>
    <col min="3564" max="3564" width="9.33203125" bestFit="1" customWidth="1"/>
    <col min="3565" max="3565" width="7.6640625" bestFit="1" customWidth="1"/>
    <col min="3566" max="3566" width="10.33203125" bestFit="1" customWidth="1"/>
    <col min="3567" max="3567" width="7.6640625" bestFit="1" customWidth="1"/>
    <col min="3568" max="3568" width="10.33203125" bestFit="1" customWidth="1"/>
    <col min="3569" max="3569" width="7.6640625" bestFit="1" customWidth="1"/>
    <col min="3570" max="3570" width="10.33203125" bestFit="1" customWidth="1"/>
    <col min="3571" max="3571" width="7.6640625" bestFit="1" customWidth="1"/>
    <col min="3572" max="3572" width="10.33203125" bestFit="1" customWidth="1"/>
    <col min="3573" max="3573" width="7.6640625" bestFit="1" customWidth="1"/>
    <col min="3574" max="3574" width="10.33203125" bestFit="1" customWidth="1"/>
    <col min="3575" max="3575" width="7.6640625" bestFit="1" customWidth="1"/>
    <col min="3576" max="3576" width="10.33203125" bestFit="1" customWidth="1"/>
    <col min="3577" max="3577" width="7.6640625" bestFit="1" customWidth="1"/>
    <col min="3578" max="3578" width="10.33203125" bestFit="1" customWidth="1"/>
    <col min="3579" max="3579" width="7.6640625" bestFit="1" customWidth="1"/>
    <col min="3580" max="3580" width="10.33203125" bestFit="1" customWidth="1"/>
    <col min="3581" max="3581" width="7.6640625" bestFit="1" customWidth="1"/>
    <col min="3582" max="3582" width="10.33203125" bestFit="1" customWidth="1"/>
    <col min="3583" max="3583" width="7.6640625" bestFit="1" customWidth="1"/>
    <col min="3584" max="3584" width="10.33203125" bestFit="1" customWidth="1"/>
    <col min="3585" max="3585" width="6.6640625" bestFit="1" customWidth="1"/>
    <col min="3586" max="3586" width="9.33203125" bestFit="1" customWidth="1"/>
    <col min="3587" max="3587" width="7.6640625" bestFit="1" customWidth="1"/>
    <col min="3588" max="3588" width="10.33203125" bestFit="1" customWidth="1"/>
    <col min="3589" max="3589" width="7.6640625" bestFit="1" customWidth="1"/>
    <col min="3590" max="3590" width="10.33203125" bestFit="1" customWidth="1"/>
    <col min="3591" max="3591" width="7.6640625" bestFit="1" customWidth="1"/>
    <col min="3592" max="3592" width="10.33203125" bestFit="1" customWidth="1"/>
    <col min="3593" max="3593" width="7.6640625" bestFit="1" customWidth="1"/>
    <col min="3594" max="3594" width="10.33203125" bestFit="1" customWidth="1"/>
    <col min="3595" max="3595" width="7.6640625" bestFit="1" customWidth="1"/>
    <col min="3596" max="3596" width="10.33203125" bestFit="1" customWidth="1"/>
    <col min="3597" max="3597" width="7.6640625" bestFit="1" customWidth="1"/>
    <col min="3598" max="3598" width="10.33203125" bestFit="1" customWidth="1"/>
    <col min="3599" max="3599" width="7.6640625" bestFit="1" customWidth="1"/>
    <col min="3600" max="3600" width="10.33203125" bestFit="1" customWidth="1"/>
    <col min="3601" max="3601" width="7.6640625" bestFit="1" customWidth="1"/>
    <col min="3602" max="3602" width="10.33203125" bestFit="1" customWidth="1"/>
    <col min="3603" max="3603" width="7.6640625" bestFit="1" customWidth="1"/>
    <col min="3604" max="3604" width="10.33203125" bestFit="1" customWidth="1"/>
    <col min="3605" max="3605" width="7.6640625" bestFit="1" customWidth="1"/>
    <col min="3606" max="3606" width="10.33203125" bestFit="1" customWidth="1"/>
    <col min="3607" max="3607" width="6.6640625" bestFit="1" customWidth="1"/>
    <col min="3608" max="3608" width="9.33203125" bestFit="1" customWidth="1"/>
    <col min="3609" max="3609" width="7.6640625" bestFit="1" customWidth="1"/>
    <col min="3610" max="3610" width="10.33203125" bestFit="1" customWidth="1"/>
    <col min="3611" max="3611" width="7.6640625" bestFit="1" customWidth="1"/>
    <col min="3612" max="3612" width="10.33203125" bestFit="1" customWidth="1"/>
    <col min="3613" max="3613" width="7.6640625" bestFit="1" customWidth="1"/>
    <col min="3614" max="3614" width="10.33203125" bestFit="1" customWidth="1"/>
    <col min="3615" max="3615" width="7.6640625" bestFit="1" customWidth="1"/>
    <col min="3616" max="3616" width="10.33203125" bestFit="1" customWidth="1"/>
    <col min="3617" max="3617" width="7.6640625" bestFit="1" customWidth="1"/>
    <col min="3618" max="3618" width="10.33203125" bestFit="1" customWidth="1"/>
    <col min="3619" max="3619" width="7.6640625" bestFit="1" customWidth="1"/>
    <col min="3620" max="3620" width="10.33203125" bestFit="1" customWidth="1"/>
    <col min="3621" max="3621" width="7.6640625" bestFit="1" customWidth="1"/>
    <col min="3622" max="3622" width="10.33203125" bestFit="1" customWidth="1"/>
    <col min="3623" max="3623" width="7.6640625" bestFit="1" customWidth="1"/>
    <col min="3624" max="3624" width="10.33203125" bestFit="1" customWidth="1"/>
    <col min="3625" max="3625" width="7.6640625" bestFit="1" customWidth="1"/>
    <col min="3626" max="3626" width="10.33203125" bestFit="1" customWidth="1"/>
    <col min="3627" max="3627" width="7.6640625" bestFit="1" customWidth="1"/>
    <col min="3628" max="3628" width="10.33203125" bestFit="1" customWidth="1"/>
    <col min="3629" max="3629" width="6.6640625" bestFit="1" customWidth="1"/>
    <col min="3630" max="3630" width="9.33203125" bestFit="1" customWidth="1"/>
    <col min="3631" max="3631" width="7.6640625" bestFit="1" customWidth="1"/>
    <col min="3632" max="3632" width="10.33203125" bestFit="1" customWidth="1"/>
    <col min="3633" max="3633" width="7.6640625" bestFit="1" customWidth="1"/>
    <col min="3634" max="3634" width="10.33203125" bestFit="1" customWidth="1"/>
    <col min="3635" max="3635" width="7.6640625" bestFit="1" customWidth="1"/>
    <col min="3636" max="3636" width="10.33203125" bestFit="1" customWidth="1"/>
    <col min="3637" max="3637" width="7.6640625" bestFit="1" customWidth="1"/>
    <col min="3638" max="3638" width="10.33203125" bestFit="1" customWidth="1"/>
    <col min="3639" max="3639" width="7.6640625" bestFit="1" customWidth="1"/>
    <col min="3640" max="3640" width="10.33203125" bestFit="1" customWidth="1"/>
    <col min="3641" max="3641" width="7.6640625" bestFit="1" customWidth="1"/>
    <col min="3642" max="3642" width="10.33203125" bestFit="1" customWidth="1"/>
    <col min="3643" max="3643" width="7.6640625" bestFit="1" customWidth="1"/>
    <col min="3644" max="3644" width="10.33203125" bestFit="1" customWidth="1"/>
    <col min="3645" max="3645" width="7.6640625" bestFit="1" customWidth="1"/>
    <col min="3646" max="3646" width="10.33203125" bestFit="1" customWidth="1"/>
    <col min="3647" max="3647" width="7.6640625" bestFit="1" customWidth="1"/>
    <col min="3648" max="3648" width="10.33203125" bestFit="1" customWidth="1"/>
    <col min="3649" max="3649" width="7.6640625" bestFit="1" customWidth="1"/>
    <col min="3650" max="3650" width="10.33203125" bestFit="1" customWidth="1"/>
    <col min="3651" max="3651" width="6.6640625" bestFit="1" customWidth="1"/>
    <col min="3652" max="3652" width="9.33203125" bestFit="1" customWidth="1"/>
    <col min="3653" max="3653" width="7.6640625" bestFit="1" customWidth="1"/>
    <col min="3654" max="3654" width="10.33203125" bestFit="1" customWidth="1"/>
    <col min="3655" max="3655" width="7.6640625" bestFit="1" customWidth="1"/>
    <col min="3656" max="3656" width="10.33203125" bestFit="1" customWidth="1"/>
    <col min="3657" max="3657" width="7.6640625" bestFit="1" customWidth="1"/>
    <col min="3658" max="3658" width="10.33203125" bestFit="1" customWidth="1"/>
    <col min="3659" max="3659" width="7.6640625" bestFit="1" customWidth="1"/>
    <col min="3660" max="3660" width="10.33203125" bestFit="1" customWidth="1"/>
    <col min="3661" max="3661" width="7.6640625" bestFit="1" customWidth="1"/>
    <col min="3662" max="3662" width="10.33203125" bestFit="1" customWidth="1"/>
    <col min="3663" max="3663" width="7.6640625" bestFit="1" customWidth="1"/>
    <col min="3664" max="3664" width="10.33203125" bestFit="1" customWidth="1"/>
    <col min="3665" max="3665" width="7.6640625" bestFit="1" customWidth="1"/>
    <col min="3666" max="3666" width="10.33203125" bestFit="1" customWidth="1"/>
    <col min="3667" max="3667" width="7.6640625" bestFit="1" customWidth="1"/>
    <col min="3668" max="3668" width="10.33203125" bestFit="1" customWidth="1"/>
    <col min="3669" max="3669" width="7.6640625" bestFit="1" customWidth="1"/>
    <col min="3670" max="3670" width="10.33203125" bestFit="1" customWidth="1"/>
    <col min="3671" max="3671" width="7.6640625" bestFit="1" customWidth="1"/>
    <col min="3672" max="3672" width="10.33203125" bestFit="1" customWidth="1"/>
    <col min="3673" max="3673" width="6.6640625" bestFit="1" customWidth="1"/>
    <col min="3674" max="3674" width="9.33203125" bestFit="1" customWidth="1"/>
    <col min="3675" max="3675" width="7.6640625" bestFit="1" customWidth="1"/>
    <col min="3676" max="3676" width="10.33203125" bestFit="1" customWidth="1"/>
    <col min="3677" max="3677" width="7.6640625" bestFit="1" customWidth="1"/>
    <col min="3678" max="3678" width="10.33203125" bestFit="1" customWidth="1"/>
    <col min="3679" max="3679" width="7.6640625" bestFit="1" customWidth="1"/>
    <col min="3680" max="3680" width="10.33203125" bestFit="1" customWidth="1"/>
    <col min="3681" max="3681" width="7.6640625" bestFit="1" customWidth="1"/>
    <col min="3682" max="3682" width="10.33203125" bestFit="1" customWidth="1"/>
    <col min="3683" max="3683" width="7.6640625" bestFit="1" customWidth="1"/>
    <col min="3684" max="3684" width="10.33203125" bestFit="1" customWidth="1"/>
    <col min="3685" max="3685" width="7.6640625" bestFit="1" customWidth="1"/>
    <col min="3686" max="3686" width="10.33203125" bestFit="1" customWidth="1"/>
    <col min="3687" max="3687" width="7.6640625" bestFit="1" customWidth="1"/>
    <col min="3688" max="3688" width="10.33203125" bestFit="1" customWidth="1"/>
    <col min="3689" max="3689" width="7.6640625" bestFit="1" customWidth="1"/>
    <col min="3690" max="3690" width="10.33203125" bestFit="1" customWidth="1"/>
    <col min="3691" max="3691" width="7.6640625" bestFit="1" customWidth="1"/>
    <col min="3692" max="3692" width="10.33203125" bestFit="1" customWidth="1"/>
    <col min="3693" max="3693" width="7.6640625" bestFit="1" customWidth="1"/>
    <col min="3694" max="3694" width="10.33203125" bestFit="1" customWidth="1"/>
    <col min="3695" max="3695" width="6.6640625" bestFit="1" customWidth="1"/>
    <col min="3696" max="3696" width="9.33203125" bestFit="1" customWidth="1"/>
    <col min="3697" max="3697" width="7.6640625" bestFit="1" customWidth="1"/>
    <col min="3698" max="3698" width="10.33203125" bestFit="1" customWidth="1"/>
    <col min="3699" max="3699" width="7.6640625" bestFit="1" customWidth="1"/>
    <col min="3700" max="3700" width="10.33203125" bestFit="1" customWidth="1"/>
    <col min="3701" max="3701" width="7.6640625" bestFit="1" customWidth="1"/>
    <col min="3702" max="3702" width="10.33203125" bestFit="1" customWidth="1"/>
    <col min="3703" max="3703" width="7.6640625" bestFit="1" customWidth="1"/>
    <col min="3704" max="3704" width="10.33203125" bestFit="1" customWidth="1"/>
    <col min="3705" max="3705" width="7.6640625" bestFit="1" customWidth="1"/>
    <col min="3706" max="3706" width="10.33203125" bestFit="1" customWidth="1"/>
    <col min="3707" max="3707" width="7.6640625" bestFit="1" customWidth="1"/>
    <col min="3708" max="3708" width="10.33203125" bestFit="1" customWidth="1"/>
    <col min="3709" max="3709" width="7.6640625" bestFit="1" customWidth="1"/>
    <col min="3710" max="3710" width="10.33203125" bestFit="1" customWidth="1"/>
    <col min="3711" max="3711" width="7.6640625" bestFit="1" customWidth="1"/>
    <col min="3712" max="3712" width="10.33203125" bestFit="1" customWidth="1"/>
    <col min="3713" max="3713" width="7.6640625" bestFit="1" customWidth="1"/>
    <col min="3714" max="3714" width="10.33203125" bestFit="1" customWidth="1"/>
    <col min="3715" max="3715" width="7.6640625" bestFit="1" customWidth="1"/>
    <col min="3716" max="3716" width="10.33203125" bestFit="1" customWidth="1"/>
    <col min="3717" max="3717" width="6.6640625" bestFit="1" customWidth="1"/>
    <col min="3718" max="3718" width="9.33203125" bestFit="1" customWidth="1"/>
    <col min="3719" max="3719" width="7.6640625" bestFit="1" customWidth="1"/>
    <col min="3720" max="3720" width="10.33203125" bestFit="1" customWidth="1"/>
    <col min="3721" max="3721" width="7.6640625" bestFit="1" customWidth="1"/>
    <col min="3722" max="3722" width="10.33203125" bestFit="1" customWidth="1"/>
    <col min="3723" max="3723" width="7.6640625" bestFit="1" customWidth="1"/>
    <col min="3724" max="3724" width="10.33203125" bestFit="1" customWidth="1"/>
    <col min="3725" max="3725" width="7.6640625" bestFit="1" customWidth="1"/>
    <col min="3726" max="3726" width="10.33203125" bestFit="1" customWidth="1"/>
    <col min="3727" max="3727" width="7.6640625" bestFit="1" customWidth="1"/>
    <col min="3728" max="3728" width="10.33203125" bestFit="1" customWidth="1"/>
    <col min="3729" max="3729" width="7.6640625" bestFit="1" customWidth="1"/>
    <col min="3730" max="3730" width="10.33203125" bestFit="1" customWidth="1"/>
    <col min="3731" max="3731" width="7.6640625" bestFit="1" customWidth="1"/>
    <col min="3732" max="3732" width="10.33203125" bestFit="1" customWidth="1"/>
    <col min="3733" max="3733" width="7.6640625" bestFit="1" customWidth="1"/>
    <col min="3734" max="3734" width="10.33203125" bestFit="1" customWidth="1"/>
    <col min="3735" max="3735" width="7.6640625" bestFit="1" customWidth="1"/>
    <col min="3736" max="3736" width="10.33203125" bestFit="1" customWidth="1"/>
    <col min="3737" max="3737" width="7.6640625" bestFit="1" customWidth="1"/>
    <col min="3738" max="3738" width="10.33203125" bestFit="1" customWidth="1"/>
    <col min="3739" max="3739" width="6.6640625" bestFit="1" customWidth="1"/>
    <col min="3740" max="3740" width="9.33203125" bestFit="1" customWidth="1"/>
    <col min="3741" max="3741" width="7.6640625" bestFit="1" customWidth="1"/>
    <col min="3742" max="3742" width="10.33203125" bestFit="1" customWidth="1"/>
    <col min="3743" max="3743" width="7.6640625" bestFit="1" customWidth="1"/>
    <col min="3744" max="3744" width="10.33203125" bestFit="1" customWidth="1"/>
    <col min="3745" max="3745" width="7.6640625" bestFit="1" customWidth="1"/>
    <col min="3746" max="3746" width="10.33203125" bestFit="1" customWidth="1"/>
    <col min="3747" max="3747" width="7.6640625" bestFit="1" customWidth="1"/>
    <col min="3748" max="3748" width="10.33203125" bestFit="1" customWidth="1"/>
    <col min="3749" max="3749" width="7.6640625" bestFit="1" customWidth="1"/>
    <col min="3750" max="3750" width="10.33203125" bestFit="1" customWidth="1"/>
    <col min="3751" max="3751" width="7.6640625" bestFit="1" customWidth="1"/>
    <col min="3752" max="3752" width="10.33203125" bestFit="1" customWidth="1"/>
    <col min="3753" max="3753" width="7.6640625" bestFit="1" customWidth="1"/>
    <col min="3754" max="3754" width="10.33203125" bestFit="1" customWidth="1"/>
    <col min="3755" max="3755" width="7.6640625" bestFit="1" customWidth="1"/>
    <col min="3756" max="3756" width="10.33203125" bestFit="1" customWidth="1"/>
    <col min="3757" max="3757" width="7.6640625" bestFit="1" customWidth="1"/>
    <col min="3758" max="3758" width="10.33203125" bestFit="1" customWidth="1"/>
    <col min="3759" max="3759" width="7.6640625" bestFit="1" customWidth="1"/>
    <col min="3760" max="3760" width="10.33203125" bestFit="1" customWidth="1"/>
    <col min="3761" max="3761" width="6.6640625" bestFit="1" customWidth="1"/>
    <col min="3762" max="3762" width="9.33203125" bestFit="1" customWidth="1"/>
    <col min="3763" max="3763" width="7.6640625" bestFit="1" customWidth="1"/>
    <col min="3764" max="3764" width="10.33203125" bestFit="1" customWidth="1"/>
    <col min="3765" max="3765" width="7.6640625" bestFit="1" customWidth="1"/>
    <col min="3766" max="3766" width="10.33203125" bestFit="1" customWidth="1"/>
    <col min="3767" max="3767" width="7.6640625" bestFit="1" customWidth="1"/>
    <col min="3768" max="3768" width="10.33203125" bestFit="1" customWidth="1"/>
    <col min="3769" max="3769" width="7.6640625" bestFit="1" customWidth="1"/>
    <col min="3770" max="3770" width="10.33203125" bestFit="1" customWidth="1"/>
    <col min="3771" max="3771" width="7.6640625" bestFit="1" customWidth="1"/>
    <col min="3772" max="3772" width="10.33203125" bestFit="1" customWidth="1"/>
    <col min="3773" max="3773" width="7.6640625" bestFit="1" customWidth="1"/>
    <col min="3774" max="3774" width="10.33203125" bestFit="1" customWidth="1"/>
    <col min="3775" max="3775" width="7.6640625" bestFit="1" customWidth="1"/>
    <col min="3776" max="3776" width="10.33203125" bestFit="1" customWidth="1"/>
    <col min="3777" max="3777" width="7.6640625" bestFit="1" customWidth="1"/>
    <col min="3778" max="3778" width="10.33203125" bestFit="1" customWidth="1"/>
    <col min="3779" max="3779" width="7.6640625" bestFit="1" customWidth="1"/>
    <col min="3780" max="3780" width="10.33203125" bestFit="1" customWidth="1"/>
    <col min="3781" max="3781" width="7.6640625" bestFit="1" customWidth="1"/>
    <col min="3782" max="3782" width="10.33203125" bestFit="1" customWidth="1"/>
    <col min="3783" max="3783" width="5.6640625" bestFit="1" customWidth="1"/>
    <col min="3784" max="3784" width="8.33203125" bestFit="1" customWidth="1"/>
    <col min="3785" max="3785" width="6.6640625" bestFit="1" customWidth="1"/>
    <col min="3786" max="3786" width="9.33203125" bestFit="1" customWidth="1"/>
    <col min="3787" max="3787" width="7.6640625" bestFit="1" customWidth="1"/>
    <col min="3788" max="3788" width="10.33203125" bestFit="1" customWidth="1"/>
    <col min="3789" max="3789" width="7.6640625" bestFit="1" customWidth="1"/>
    <col min="3790" max="3790" width="10.33203125" bestFit="1" customWidth="1"/>
    <col min="3791" max="3791" width="7.6640625" bestFit="1" customWidth="1"/>
    <col min="3792" max="3792" width="10.33203125" bestFit="1" customWidth="1"/>
    <col min="3793" max="3793" width="7.6640625" bestFit="1" customWidth="1"/>
    <col min="3794" max="3794" width="10.33203125" bestFit="1" customWidth="1"/>
    <col min="3795" max="3795" width="7.6640625" bestFit="1" customWidth="1"/>
    <col min="3796" max="3796" width="10.33203125" bestFit="1" customWidth="1"/>
    <col min="3797" max="3797" width="7.6640625" bestFit="1" customWidth="1"/>
    <col min="3798" max="3798" width="10.33203125" bestFit="1" customWidth="1"/>
    <col min="3799" max="3799" width="7.6640625" bestFit="1" customWidth="1"/>
    <col min="3800" max="3800" width="10.33203125" bestFit="1" customWidth="1"/>
    <col min="3801" max="3801" width="7.6640625" bestFit="1" customWidth="1"/>
    <col min="3802" max="3802" width="10.33203125" bestFit="1" customWidth="1"/>
    <col min="3803" max="3803" width="7.6640625" bestFit="1" customWidth="1"/>
    <col min="3804" max="3804" width="10.33203125" bestFit="1" customWidth="1"/>
    <col min="3805" max="3805" width="7.6640625" bestFit="1" customWidth="1"/>
    <col min="3806" max="3806" width="10.33203125" bestFit="1" customWidth="1"/>
    <col min="3807" max="3807" width="6.6640625" bestFit="1" customWidth="1"/>
    <col min="3808" max="3808" width="9.33203125" bestFit="1" customWidth="1"/>
    <col min="3809" max="3809" width="7.6640625" bestFit="1" customWidth="1"/>
    <col min="3810" max="3810" width="10.33203125" bestFit="1" customWidth="1"/>
    <col min="3811" max="3811" width="7.6640625" bestFit="1" customWidth="1"/>
    <col min="3812" max="3812" width="10.33203125" bestFit="1" customWidth="1"/>
    <col min="3813" max="3813" width="7.6640625" bestFit="1" customWidth="1"/>
    <col min="3814" max="3814" width="10.33203125" bestFit="1" customWidth="1"/>
    <col min="3815" max="3815" width="7.6640625" bestFit="1" customWidth="1"/>
    <col min="3816" max="3816" width="10.33203125" bestFit="1" customWidth="1"/>
    <col min="3817" max="3817" width="7.6640625" bestFit="1" customWidth="1"/>
    <col min="3818" max="3818" width="10.33203125" bestFit="1" customWidth="1"/>
    <col min="3819" max="3819" width="7.6640625" bestFit="1" customWidth="1"/>
    <col min="3820" max="3820" width="10.33203125" bestFit="1" customWidth="1"/>
    <col min="3821" max="3821" width="7.6640625" bestFit="1" customWidth="1"/>
    <col min="3822" max="3822" width="10.33203125" bestFit="1" customWidth="1"/>
    <col min="3823" max="3823" width="7.6640625" bestFit="1" customWidth="1"/>
    <col min="3824" max="3824" width="10.33203125" bestFit="1" customWidth="1"/>
    <col min="3825" max="3825" width="7.6640625" bestFit="1" customWidth="1"/>
    <col min="3826" max="3826" width="10.33203125" bestFit="1" customWidth="1"/>
    <col min="3827" max="3827" width="7.6640625" bestFit="1" customWidth="1"/>
    <col min="3828" max="3828" width="10.33203125" bestFit="1" customWidth="1"/>
    <col min="3829" max="3829" width="6.6640625" bestFit="1" customWidth="1"/>
    <col min="3830" max="3830" width="9.33203125" bestFit="1" customWidth="1"/>
    <col min="3831" max="3831" width="7.6640625" bestFit="1" customWidth="1"/>
    <col min="3832" max="3832" width="10.33203125" bestFit="1" customWidth="1"/>
    <col min="3833" max="3833" width="7.6640625" bestFit="1" customWidth="1"/>
    <col min="3834" max="3834" width="10.33203125" bestFit="1" customWidth="1"/>
    <col min="3835" max="3835" width="7.6640625" bestFit="1" customWidth="1"/>
    <col min="3836" max="3836" width="10.33203125" bestFit="1" customWidth="1"/>
    <col min="3837" max="3837" width="7.6640625" bestFit="1" customWidth="1"/>
    <col min="3838" max="3838" width="10.33203125" bestFit="1" customWidth="1"/>
    <col min="3839" max="3839" width="7.6640625" bestFit="1" customWidth="1"/>
    <col min="3840" max="3840" width="10.33203125" bestFit="1" customWidth="1"/>
    <col min="3841" max="3841" width="7.6640625" bestFit="1" customWidth="1"/>
    <col min="3842" max="3842" width="10.33203125" bestFit="1" customWidth="1"/>
    <col min="3843" max="3843" width="7.6640625" bestFit="1" customWidth="1"/>
    <col min="3844" max="3844" width="10.33203125" bestFit="1" customWidth="1"/>
    <col min="3845" max="3845" width="7.6640625" bestFit="1" customWidth="1"/>
    <col min="3846" max="3846" width="10.33203125" bestFit="1" customWidth="1"/>
    <col min="3847" max="3847" width="7.6640625" bestFit="1" customWidth="1"/>
    <col min="3848" max="3848" width="10.33203125" bestFit="1" customWidth="1"/>
    <col min="3849" max="3849" width="7.6640625" bestFit="1" customWidth="1"/>
    <col min="3850" max="3850" width="10.33203125" bestFit="1" customWidth="1"/>
    <col min="3851" max="3851" width="6.6640625" bestFit="1" customWidth="1"/>
    <col min="3852" max="3852" width="9.33203125" bestFit="1" customWidth="1"/>
    <col min="3853" max="3853" width="7.6640625" bestFit="1" customWidth="1"/>
    <col min="3854" max="3854" width="10.33203125" bestFit="1" customWidth="1"/>
    <col min="3855" max="3855" width="7.6640625" bestFit="1" customWidth="1"/>
    <col min="3856" max="3856" width="10.33203125" bestFit="1" customWidth="1"/>
    <col min="3857" max="3857" width="7.6640625" bestFit="1" customWidth="1"/>
    <col min="3858" max="3858" width="10.33203125" bestFit="1" customWidth="1"/>
    <col min="3859" max="3859" width="7.6640625" bestFit="1" customWidth="1"/>
    <col min="3860" max="3860" width="10.33203125" bestFit="1" customWidth="1"/>
    <col min="3861" max="3861" width="7.6640625" bestFit="1" customWidth="1"/>
    <col min="3862" max="3862" width="10.33203125" bestFit="1" customWidth="1"/>
    <col min="3863" max="3863" width="7.6640625" bestFit="1" customWidth="1"/>
    <col min="3864" max="3864" width="10.33203125" bestFit="1" customWidth="1"/>
    <col min="3865" max="3865" width="7.6640625" bestFit="1" customWidth="1"/>
    <col min="3866" max="3866" width="10.33203125" bestFit="1" customWidth="1"/>
    <col min="3867" max="3867" width="7.6640625" bestFit="1" customWidth="1"/>
    <col min="3868" max="3868" width="10.33203125" bestFit="1" customWidth="1"/>
    <col min="3869" max="3869" width="7.6640625" bestFit="1" customWidth="1"/>
    <col min="3870" max="3870" width="10.33203125" bestFit="1" customWidth="1"/>
    <col min="3871" max="3871" width="7.6640625" bestFit="1" customWidth="1"/>
    <col min="3872" max="3872" width="10.33203125" bestFit="1" customWidth="1"/>
    <col min="3873" max="3873" width="6.6640625" bestFit="1" customWidth="1"/>
    <col min="3874" max="3874" width="9.33203125" bestFit="1" customWidth="1"/>
    <col min="3875" max="3875" width="7.6640625" bestFit="1" customWidth="1"/>
    <col min="3876" max="3876" width="10.33203125" bestFit="1" customWidth="1"/>
    <col min="3877" max="3877" width="7.6640625" bestFit="1" customWidth="1"/>
    <col min="3878" max="3878" width="10.33203125" bestFit="1" customWidth="1"/>
    <col min="3879" max="3879" width="7.6640625" bestFit="1" customWidth="1"/>
    <col min="3880" max="3880" width="10.33203125" bestFit="1" customWidth="1"/>
    <col min="3881" max="3881" width="7.6640625" bestFit="1" customWidth="1"/>
    <col min="3882" max="3882" width="10.33203125" bestFit="1" customWidth="1"/>
    <col min="3883" max="3883" width="7.6640625" bestFit="1" customWidth="1"/>
    <col min="3884" max="3884" width="10.33203125" bestFit="1" customWidth="1"/>
    <col min="3885" max="3885" width="7.6640625" bestFit="1" customWidth="1"/>
    <col min="3886" max="3886" width="10.33203125" bestFit="1" customWidth="1"/>
    <col min="3887" max="3887" width="7.6640625" bestFit="1" customWidth="1"/>
    <col min="3888" max="3888" width="10.33203125" bestFit="1" customWidth="1"/>
    <col min="3889" max="3889" width="7.6640625" bestFit="1" customWidth="1"/>
    <col min="3890" max="3890" width="10.33203125" bestFit="1" customWidth="1"/>
    <col min="3891" max="3891" width="7.6640625" bestFit="1" customWidth="1"/>
    <col min="3892" max="3892" width="10.33203125" bestFit="1" customWidth="1"/>
    <col min="3893" max="3893" width="7.6640625" bestFit="1" customWidth="1"/>
    <col min="3894" max="3894" width="10.33203125" bestFit="1" customWidth="1"/>
    <col min="3895" max="3895" width="6.6640625" bestFit="1" customWidth="1"/>
    <col min="3896" max="3896" width="9.33203125" bestFit="1" customWidth="1"/>
    <col min="3897" max="3897" width="7.6640625" bestFit="1" customWidth="1"/>
    <col min="3898" max="3898" width="10.33203125" bestFit="1" customWidth="1"/>
    <col min="3899" max="3899" width="7.6640625" bestFit="1" customWidth="1"/>
    <col min="3900" max="3900" width="10.33203125" bestFit="1" customWidth="1"/>
    <col min="3901" max="3901" width="7.6640625" bestFit="1" customWidth="1"/>
    <col min="3902" max="3902" width="10.33203125" bestFit="1" customWidth="1"/>
    <col min="3903" max="3903" width="7.6640625" bestFit="1" customWidth="1"/>
    <col min="3904" max="3904" width="10.33203125" bestFit="1" customWidth="1"/>
    <col min="3905" max="3905" width="7.6640625" bestFit="1" customWidth="1"/>
    <col min="3906" max="3906" width="10.33203125" bestFit="1" customWidth="1"/>
    <col min="3907" max="3907" width="7.6640625" bestFit="1" customWidth="1"/>
    <col min="3908" max="3908" width="10.33203125" bestFit="1" customWidth="1"/>
    <col min="3909" max="3909" width="7.6640625" bestFit="1" customWidth="1"/>
    <col min="3910" max="3910" width="10.33203125" bestFit="1" customWidth="1"/>
    <col min="3911" max="3911" width="7.6640625" bestFit="1" customWidth="1"/>
    <col min="3912" max="3912" width="10.33203125" bestFit="1" customWidth="1"/>
    <col min="3913" max="3913" width="7.6640625" bestFit="1" customWidth="1"/>
    <col min="3914" max="3914" width="10.33203125" bestFit="1" customWidth="1"/>
    <col min="3915" max="3915" width="7.6640625" bestFit="1" customWidth="1"/>
    <col min="3916" max="3916" width="10.33203125" bestFit="1" customWidth="1"/>
    <col min="3917" max="3917" width="6.6640625" bestFit="1" customWidth="1"/>
    <col min="3918" max="3918" width="9.33203125" bestFit="1" customWidth="1"/>
    <col min="3919" max="3919" width="7.6640625" bestFit="1" customWidth="1"/>
    <col min="3920" max="3920" width="10.33203125" bestFit="1" customWidth="1"/>
    <col min="3921" max="3921" width="7.6640625" bestFit="1" customWidth="1"/>
    <col min="3922" max="3922" width="10.33203125" bestFit="1" customWidth="1"/>
    <col min="3923" max="3923" width="7.6640625" bestFit="1" customWidth="1"/>
    <col min="3924" max="3924" width="10.33203125" bestFit="1" customWidth="1"/>
    <col min="3925" max="3925" width="7.6640625" bestFit="1" customWidth="1"/>
    <col min="3926" max="3926" width="10.33203125" bestFit="1" customWidth="1"/>
    <col min="3927" max="3927" width="7.6640625" bestFit="1" customWidth="1"/>
    <col min="3928" max="3928" width="10.33203125" bestFit="1" customWidth="1"/>
    <col min="3929" max="3929" width="7.6640625" bestFit="1" customWidth="1"/>
    <col min="3930" max="3930" width="10.33203125" bestFit="1" customWidth="1"/>
    <col min="3931" max="3931" width="7.6640625" bestFit="1" customWidth="1"/>
    <col min="3932" max="3932" width="10.33203125" bestFit="1" customWidth="1"/>
    <col min="3933" max="3933" width="7.6640625" bestFit="1" customWidth="1"/>
    <col min="3934" max="3934" width="10.33203125" bestFit="1" customWidth="1"/>
    <col min="3935" max="3935" width="7.6640625" bestFit="1" customWidth="1"/>
    <col min="3936" max="3936" width="10.33203125" bestFit="1" customWidth="1"/>
    <col min="3937" max="3937" width="7.6640625" bestFit="1" customWidth="1"/>
    <col min="3938" max="3938" width="10.33203125" bestFit="1" customWidth="1"/>
    <col min="3939" max="3939" width="6.6640625" bestFit="1" customWidth="1"/>
    <col min="3940" max="3940" width="9.33203125" bestFit="1" customWidth="1"/>
    <col min="3941" max="3941" width="7.6640625" bestFit="1" customWidth="1"/>
    <col min="3942" max="3942" width="10.33203125" bestFit="1" customWidth="1"/>
    <col min="3943" max="3943" width="7.6640625" bestFit="1" customWidth="1"/>
    <col min="3944" max="3944" width="10.33203125" bestFit="1" customWidth="1"/>
    <col min="3945" max="3945" width="7.6640625" bestFit="1" customWidth="1"/>
    <col min="3946" max="3946" width="10.33203125" bestFit="1" customWidth="1"/>
    <col min="3947" max="3947" width="7.6640625" bestFit="1" customWidth="1"/>
    <col min="3948" max="3948" width="10.33203125" bestFit="1" customWidth="1"/>
    <col min="3949" max="3949" width="7.6640625" bestFit="1" customWidth="1"/>
    <col min="3950" max="3950" width="10.33203125" bestFit="1" customWidth="1"/>
    <col min="3951" max="3951" width="7.6640625" bestFit="1" customWidth="1"/>
    <col min="3952" max="3952" width="10.33203125" bestFit="1" customWidth="1"/>
    <col min="3953" max="3953" width="7.6640625" bestFit="1" customWidth="1"/>
    <col min="3954" max="3954" width="10.33203125" bestFit="1" customWidth="1"/>
    <col min="3955" max="3955" width="7.6640625" bestFit="1" customWidth="1"/>
    <col min="3956" max="3956" width="10.33203125" bestFit="1" customWidth="1"/>
    <col min="3957" max="3957" width="7.6640625" bestFit="1" customWidth="1"/>
    <col min="3958" max="3958" width="10.33203125" bestFit="1" customWidth="1"/>
    <col min="3959" max="3959" width="7.6640625" bestFit="1" customWidth="1"/>
    <col min="3960" max="3960" width="10.33203125" bestFit="1" customWidth="1"/>
    <col min="3961" max="3961" width="6.6640625" bestFit="1" customWidth="1"/>
    <col min="3962" max="3962" width="9.33203125" bestFit="1" customWidth="1"/>
    <col min="3963" max="3963" width="7.6640625" bestFit="1" customWidth="1"/>
    <col min="3964" max="3964" width="10.33203125" bestFit="1" customWidth="1"/>
    <col min="3965" max="3965" width="7.6640625" bestFit="1" customWidth="1"/>
    <col min="3966" max="3966" width="10.33203125" bestFit="1" customWidth="1"/>
    <col min="3967" max="3967" width="7.6640625" bestFit="1" customWidth="1"/>
    <col min="3968" max="3968" width="10.33203125" bestFit="1" customWidth="1"/>
    <col min="3969" max="3969" width="7.6640625" bestFit="1" customWidth="1"/>
    <col min="3970" max="3970" width="10.33203125" bestFit="1" customWidth="1"/>
    <col min="3971" max="3971" width="7.6640625" bestFit="1" customWidth="1"/>
    <col min="3972" max="3972" width="10.33203125" bestFit="1" customWidth="1"/>
    <col min="3973" max="3973" width="7.6640625" bestFit="1" customWidth="1"/>
    <col min="3974" max="3974" width="10.33203125" bestFit="1" customWidth="1"/>
    <col min="3975" max="3975" width="7.6640625" bestFit="1" customWidth="1"/>
    <col min="3976" max="3976" width="10.33203125" bestFit="1" customWidth="1"/>
    <col min="3977" max="3977" width="7.6640625" bestFit="1" customWidth="1"/>
    <col min="3978" max="3978" width="10.33203125" bestFit="1" customWidth="1"/>
    <col min="3979" max="3979" width="7.6640625" bestFit="1" customWidth="1"/>
    <col min="3980" max="3980" width="10.33203125" bestFit="1" customWidth="1"/>
    <col min="3981" max="3981" width="7.6640625" bestFit="1" customWidth="1"/>
    <col min="3982" max="3982" width="10.33203125" bestFit="1" customWidth="1"/>
    <col min="3983" max="3983" width="6.6640625" bestFit="1" customWidth="1"/>
    <col min="3984" max="3984" width="9.33203125" bestFit="1" customWidth="1"/>
    <col min="3985" max="3985" width="7.6640625" bestFit="1" customWidth="1"/>
    <col min="3986" max="3986" width="10.33203125" bestFit="1" customWidth="1"/>
    <col min="3987" max="3987" width="7.6640625" bestFit="1" customWidth="1"/>
    <col min="3988" max="3988" width="10.33203125" bestFit="1" customWidth="1"/>
    <col min="3989" max="3989" width="7.6640625" bestFit="1" customWidth="1"/>
    <col min="3990" max="3990" width="10.33203125" bestFit="1" customWidth="1"/>
    <col min="3991" max="3991" width="7.6640625" bestFit="1" customWidth="1"/>
    <col min="3992" max="3992" width="10.33203125" bestFit="1" customWidth="1"/>
    <col min="3993" max="3993" width="7.6640625" bestFit="1" customWidth="1"/>
    <col min="3994" max="3994" width="10.33203125" bestFit="1" customWidth="1"/>
    <col min="3995" max="3995" width="7.6640625" bestFit="1" customWidth="1"/>
    <col min="3996" max="3996" width="10.33203125" bestFit="1" customWidth="1"/>
    <col min="3997" max="3997" width="7.6640625" bestFit="1" customWidth="1"/>
    <col min="3998" max="3998" width="10.33203125" bestFit="1" customWidth="1"/>
    <col min="3999" max="3999" width="7.6640625" bestFit="1" customWidth="1"/>
    <col min="4000" max="4000" width="10.33203125" bestFit="1" customWidth="1"/>
    <col min="4001" max="4001" width="7.6640625" bestFit="1" customWidth="1"/>
    <col min="4002" max="4002" width="10.33203125" bestFit="1" customWidth="1"/>
    <col min="4003" max="4003" width="7.6640625" bestFit="1" customWidth="1"/>
    <col min="4004" max="4004" width="10.33203125" bestFit="1" customWidth="1"/>
    <col min="4005" max="4005" width="5.6640625" bestFit="1" customWidth="1"/>
    <col min="4006" max="4006" width="8.33203125" bestFit="1" customWidth="1"/>
    <col min="4007" max="4007" width="6.6640625" bestFit="1" customWidth="1"/>
    <col min="4008" max="4008" width="9.33203125" bestFit="1" customWidth="1"/>
    <col min="4009" max="4009" width="7.6640625" bestFit="1" customWidth="1"/>
    <col min="4010" max="4010" width="10.33203125" bestFit="1" customWidth="1"/>
    <col min="4011" max="4011" width="7.6640625" bestFit="1" customWidth="1"/>
    <col min="4012" max="4012" width="10.33203125" bestFit="1" customWidth="1"/>
    <col min="4013" max="4013" width="7.6640625" bestFit="1" customWidth="1"/>
    <col min="4014" max="4014" width="10.33203125" bestFit="1" customWidth="1"/>
    <col min="4015" max="4015" width="7.6640625" bestFit="1" customWidth="1"/>
    <col min="4016" max="4016" width="10.33203125" bestFit="1" customWidth="1"/>
    <col min="4017" max="4017" width="7.6640625" bestFit="1" customWidth="1"/>
    <col min="4018" max="4018" width="10.33203125" bestFit="1" customWidth="1"/>
    <col min="4019" max="4019" width="7.6640625" bestFit="1" customWidth="1"/>
    <col min="4020" max="4020" width="10.33203125" bestFit="1" customWidth="1"/>
    <col min="4021" max="4021" width="7.6640625" bestFit="1" customWidth="1"/>
    <col min="4022" max="4022" width="10.33203125" bestFit="1" customWidth="1"/>
    <col min="4023" max="4023" width="7.6640625" bestFit="1" customWidth="1"/>
    <col min="4024" max="4024" width="10.33203125" bestFit="1" customWidth="1"/>
    <col min="4025" max="4025" width="7.6640625" bestFit="1" customWidth="1"/>
    <col min="4026" max="4026" width="10.33203125" bestFit="1" customWidth="1"/>
    <col min="4027" max="4027" width="7.6640625" bestFit="1" customWidth="1"/>
    <col min="4028" max="4028" width="10.33203125" bestFit="1" customWidth="1"/>
    <col min="4029" max="4029" width="6.6640625" bestFit="1" customWidth="1"/>
    <col min="4030" max="4030" width="9.33203125" bestFit="1" customWidth="1"/>
    <col min="4031" max="4031" width="7.6640625" bestFit="1" customWidth="1"/>
    <col min="4032" max="4032" width="10.33203125" bestFit="1" customWidth="1"/>
    <col min="4033" max="4033" width="7.6640625" bestFit="1" customWidth="1"/>
    <col min="4034" max="4034" width="10.33203125" bestFit="1" customWidth="1"/>
    <col min="4035" max="4035" width="7.6640625" bestFit="1" customWidth="1"/>
    <col min="4036" max="4036" width="10.33203125" bestFit="1" customWidth="1"/>
    <col min="4037" max="4037" width="7.6640625" bestFit="1" customWidth="1"/>
    <col min="4038" max="4038" width="10.33203125" bestFit="1" customWidth="1"/>
    <col min="4039" max="4039" width="7.6640625" bestFit="1" customWidth="1"/>
    <col min="4040" max="4040" width="10.33203125" bestFit="1" customWidth="1"/>
    <col min="4041" max="4041" width="7.6640625" bestFit="1" customWidth="1"/>
    <col min="4042" max="4042" width="10.33203125" bestFit="1" customWidth="1"/>
    <col min="4043" max="4043" width="7.6640625" bestFit="1" customWidth="1"/>
    <col min="4044" max="4044" width="10.33203125" bestFit="1" customWidth="1"/>
    <col min="4045" max="4045" width="7.6640625" bestFit="1" customWidth="1"/>
    <col min="4046" max="4046" width="10.33203125" bestFit="1" customWidth="1"/>
    <col min="4047" max="4047" width="7.6640625" bestFit="1" customWidth="1"/>
    <col min="4048" max="4048" width="10.33203125" bestFit="1" customWidth="1"/>
    <col min="4049" max="4049" width="7.6640625" bestFit="1" customWidth="1"/>
    <col min="4050" max="4050" width="10.33203125" bestFit="1" customWidth="1"/>
    <col min="4051" max="4051" width="6.6640625" bestFit="1" customWidth="1"/>
    <col min="4052" max="4052" width="9.33203125" bestFit="1" customWidth="1"/>
    <col min="4053" max="4053" width="7.6640625" bestFit="1" customWidth="1"/>
    <col min="4054" max="4054" width="10.33203125" bestFit="1" customWidth="1"/>
    <col min="4055" max="4055" width="7.6640625" bestFit="1" customWidth="1"/>
    <col min="4056" max="4056" width="10.33203125" bestFit="1" customWidth="1"/>
    <col min="4057" max="4057" width="7.6640625" bestFit="1" customWidth="1"/>
    <col min="4058" max="4058" width="10.33203125" bestFit="1" customWidth="1"/>
    <col min="4059" max="4059" width="7.6640625" bestFit="1" customWidth="1"/>
    <col min="4060" max="4060" width="10.33203125" bestFit="1" customWidth="1"/>
    <col min="4061" max="4061" width="7.6640625" bestFit="1" customWidth="1"/>
    <col min="4062" max="4062" width="10.33203125" bestFit="1" customWidth="1"/>
    <col min="4063" max="4063" width="7.6640625" bestFit="1" customWidth="1"/>
    <col min="4064" max="4064" width="10.33203125" bestFit="1" customWidth="1"/>
    <col min="4065" max="4065" width="7.6640625" bestFit="1" customWidth="1"/>
    <col min="4066" max="4066" width="10.33203125" bestFit="1" customWidth="1"/>
    <col min="4067" max="4067" width="7.6640625" bestFit="1" customWidth="1"/>
    <col min="4068" max="4068" width="10.33203125" bestFit="1" customWidth="1"/>
    <col min="4069" max="4069" width="7.6640625" bestFit="1" customWidth="1"/>
    <col min="4070" max="4070" width="10.33203125" bestFit="1" customWidth="1"/>
    <col min="4071" max="4071" width="7.6640625" bestFit="1" customWidth="1"/>
    <col min="4072" max="4072" width="10.33203125" bestFit="1" customWidth="1"/>
    <col min="4073" max="4073" width="6.6640625" bestFit="1" customWidth="1"/>
    <col min="4074" max="4074" width="9.33203125" bestFit="1" customWidth="1"/>
    <col min="4075" max="4075" width="7.6640625" bestFit="1" customWidth="1"/>
    <col min="4076" max="4076" width="10.33203125" bestFit="1" customWidth="1"/>
    <col min="4077" max="4077" width="7.6640625" bestFit="1" customWidth="1"/>
    <col min="4078" max="4078" width="10.33203125" bestFit="1" customWidth="1"/>
    <col min="4079" max="4079" width="7.6640625" bestFit="1" customWidth="1"/>
    <col min="4080" max="4080" width="10.33203125" bestFit="1" customWidth="1"/>
    <col min="4081" max="4081" width="7.6640625" bestFit="1" customWidth="1"/>
    <col min="4082" max="4082" width="10.33203125" bestFit="1" customWidth="1"/>
    <col min="4083" max="4083" width="7.6640625" bestFit="1" customWidth="1"/>
    <col min="4084" max="4084" width="10.33203125" bestFit="1" customWidth="1"/>
    <col min="4085" max="4085" width="7.6640625" bestFit="1" customWidth="1"/>
    <col min="4086" max="4086" width="10.33203125" bestFit="1" customWidth="1"/>
    <col min="4087" max="4087" width="7.6640625" bestFit="1" customWidth="1"/>
    <col min="4088" max="4088" width="10.33203125" bestFit="1" customWidth="1"/>
    <col min="4089" max="4089" width="7.6640625" bestFit="1" customWidth="1"/>
    <col min="4090" max="4090" width="10.33203125" bestFit="1" customWidth="1"/>
    <col min="4091" max="4091" width="7.6640625" bestFit="1" customWidth="1"/>
    <col min="4092" max="4092" width="10.33203125" bestFit="1" customWidth="1"/>
    <col min="4093" max="4093" width="7.6640625" bestFit="1" customWidth="1"/>
    <col min="4094" max="4094" width="10.33203125" bestFit="1" customWidth="1"/>
    <col min="4095" max="4095" width="6.6640625" bestFit="1" customWidth="1"/>
    <col min="4096" max="4096" width="9.33203125" bestFit="1" customWidth="1"/>
    <col min="4097" max="4097" width="7.6640625" bestFit="1" customWidth="1"/>
    <col min="4098" max="4098" width="10.33203125" bestFit="1" customWidth="1"/>
    <col min="4099" max="4099" width="7.6640625" bestFit="1" customWidth="1"/>
    <col min="4100" max="4100" width="10.33203125" bestFit="1" customWidth="1"/>
    <col min="4101" max="4101" width="7.6640625" bestFit="1" customWidth="1"/>
    <col min="4102" max="4102" width="10.33203125" bestFit="1" customWidth="1"/>
    <col min="4103" max="4103" width="7.6640625" bestFit="1" customWidth="1"/>
    <col min="4104" max="4104" width="10.33203125" bestFit="1" customWidth="1"/>
    <col min="4105" max="4105" width="7.6640625" bestFit="1" customWidth="1"/>
    <col min="4106" max="4106" width="10.33203125" bestFit="1" customWidth="1"/>
    <col min="4107" max="4107" width="7.6640625" bestFit="1" customWidth="1"/>
    <col min="4108" max="4108" width="10.33203125" bestFit="1" customWidth="1"/>
    <col min="4109" max="4109" width="7.6640625" bestFit="1" customWidth="1"/>
    <col min="4110" max="4110" width="10.33203125" bestFit="1" customWidth="1"/>
    <col min="4111" max="4111" width="7.6640625" bestFit="1" customWidth="1"/>
    <col min="4112" max="4112" width="10.33203125" bestFit="1" customWidth="1"/>
    <col min="4113" max="4113" width="7.6640625" bestFit="1" customWidth="1"/>
    <col min="4114" max="4114" width="10.33203125" bestFit="1" customWidth="1"/>
    <col min="4115" max="4115" width="7.6640625" bestFit="1" customWidth="1"/>
    <col min="4116" max="4116" width="10.33203125" bestFit="1" customWidth="1"/>
    <col min="4117" max="4117" width="6.6640625" bestFit="1" customWidth="1"/>
    <col min="4118" max="4118" width="9.33203125" bestFit="1" customWidth="1"/>
    <col min="4119" max="4119" width="7.6640625" bestFit="1" customWidth="1"/>
    <col min="4120" max="4120" width="10.33203125" bestFit="1" customWidth="1"/>
    <col min="4121" max="4121" width="7.6640625" bestFit="1" customWidth="1"/>
    <col min="4122" max="4122" width="10.33203125" bestFit="1" customWidth="1"/>
    <col min="4123" max="4123" width="7.6640625" bestFit="1" customWidth="1"/>
    <col min="4124" max="4124" width="10.33203125" bestFit="1" customWidth="1"/>
    <col min="4125" max="4125" width="7.6640625" bestFit="1" customWidth="1"/>
    <col min="4126" max="4126" width="10.33203125" bestFit="1" customWidth="1"/>
    <col min="4127" max="4127" width="7.6640625" bestFit="1" customWidth="1"/>
    <col min="4128" max="4128" width="10.33203125" bestFit="1" customWidth="1"/>
    <col min="4129" max="4129" width="7.6640625" bestFit="1" customWidth="1"/>
    <col min="4130" max="4130" width="10.33203125" bestFit="1" customWidth="1"/>
    <col min="4131" max="4131" width="7.6640625" bestFit="1" customWidth="1"/>
    <col min="4132" max="4132" width="10.33203125" bestFit="1" customWidth="1"/>
    <col min="4133" max="4133" width="7.6640625" bestFit="1" customWidth="1"/>
    <col min="4134" max="4134" width="10.33203125" bestFit="1" customWidth="1"/>
    <col min="4135" max="4135" width="7.6640625" bestFit="1" customWidth="1"/>
    <col min="4136" max="4136" width="10.33203125" bestFit="1" customWidth="1"/>
    <col min="4137" max="4137" width="7.6640625" bestFit="1" customWidth="1"/>
    <col min="4138" max="4138" width="10.33203125" bestFit="1" customWidth="1"/>
    <col min="4139" max="4139" width="6.6640625" bestFit="1" customWidth="1"/>
    <col min="4140" max="4140" width="9.33203125" bestFit="1" customWidth="1"/>
    <col min="4141" max="4141" width="7.6640625" bestFit="1" customWidth="1"/>
    <col min="4142" max="4142" width="10.33203125" bestFit="1" customWidth="1"/>
    <col min="4143" max="4143" width="7.6640625" bestFit="1" customWidth="1"/>
    <col min="4144" max="4144" width="10.33203125" bestFit="1" customWidth="1"/>
    <col min="4145" max="4145" width="7.6640625" bestFit="1" customWidth="1"/>
    <col min="4146" max="4146" width="10.33203125" bestFit="1" customWidth="1"/>
    <col min="4147" max="4147" width="7.6640625" bestFit="1" customWidth="1"/>
    <col min="4148" max="4148" width="10.33203125" bestFit="1" customWidth="1"/>
    <col min="4149" max="4149" width="7.6640625" bestFit="1" customWidth="1"/>
    <col min="4150" max="4150" width="10.33203125" bestFit="1" customWidth="1"/>
    <col min="4151" max="4151" width="7.6640625" bestFit="1" customWidth="1"/>
    <col min="4152" max="4152" width="10.33203125" bestFit="1" customWidth="1"/>
    <col min="4153" max="4153" width="7.6640625" bestFit="1" customWidth="1"/>
    <col min="4154" max="4154" width="10.33203125" bestFit="1" customWidth="1"/>
    <col min="4155" max="4155" width="7.6640625" bestFit="1" customWidth="1"/>
    <col min="4156" max="4156" width="10.33203125" bestFit="1" customWidth="1"/>
    <col min="4157" max="4157" width="7.6640625" bestFit="1" customWidth="1"/>
    <col min="4158" max="4158" width="10.33203125" bestFit="1" customWidth="1"/>
    <col min="4159" max="4159" width="7.6640625" bestFit="1" customWidth="1"/>
    <col min="4160" max="4160" width="10.33203125" bestFit="1" customWidth="1"/>
    <col min="4161" max="4161" width="6.6640625" bestFit="1" customWidth="1"/>
    <col min="4162" max="4162" width="9.33203125" bestFit="1" customWidth="1"/>
    <col min="4163" max="4163" width="7.6640625" bestFit="1" customWidth="1"/>
    <col min="4164" max="4164" width="10.33203125" bestFit="1" customWidth="1"/>
    <col min="4165" max="4165" width="7.6640625" bestFit="1" customWidth="1"/>
    <col min="4166" max="4166" width="10.33203125" bestFit="1" customWidth="1"/>
    <col min="4167" max="4167" width="7.6640625" bestFit="1" customWidth="1"/>
    <col min="4168" max="4168" width="10.33203125" bestFit="1" customWidth="1"/>
    <col min="4169" max="4169" width="7.6640625" bestFit="1" customWidth="1"/>
    <col min="4170" max="4170" width="10.33203125" bestFit="1" customWidth="1"/>
    <col min="4171" max="4171" width="7.6640625" bestFit="1" customWidth="1"/>
    <col min="4172" max="4172" width="10.33203125" bestFit="1" customWidth="1"/>
    <col min="4173" max="4173" width="7.6640625" bestFit="1" customWidth="1"/>
    <col min="4174" max="4174" width="10.33203125" bestFit="1" customWidth="1"/>
    <col min="4175" max="4175" width="7.6640625" bestFit="1" customWidth="1"/>
    <col min="4176" max="4176" width="10.33203125" bestFit="1" customWidth="1"/>
    <col min="4177" max="4177" width="7.6640625" bestFit="1" customWidth="1"/>
    <col min="4178" max="4178" width="10.33203125" bestFit="1" customWidth="1"/>
    <col min="4179" max="4179" width="7.6640625" bestFit="1" customWidth="1"/>
    <col min="4180" max="4180" width="10.33203125" bestFit="1" customWidth="1"/>
    <col min="4181" max="4181" width="7.6640625" bestFit="1" customWidth="1"/>
    <col min="4182" max="4182" width="10.33203125" bestFit="1" customWidth="1"/>
    <col min="4183" max="4183" width="6.6640625" bestFit="1" customWidth="1"/>
    <col min="4184" max="4184" width="9.33203125" bestFit="1" customWidth="1"/>
    <col min="4185" max="4185" width="7.6640625" bestFit="1" customWidth="1"/>
    <col min="4186" max="4186" width="10.33203125" bestFit="1" customWidth="1"/>
    <col min="4187" max="4187" width="7.6640625" bestFit="1" customWidth="1"/>
    <col min="4188" max="4188" width="10.33203125" bestFit="1" customWidth="1"/>
    <col min="4189" max="4189" width="7.6640625" bestFit="1" customWidth="1"/>
    <col min="4190" max="4190" width="10.33203125" bestFit="1" customWidth="1"/>
    <col min="4191" max="4191" width="7.6640625" bestFit="1" customWidth="1"/>
    <col min="4192" max="4192" width="10.33203125" bestFit="1" customWidth="1"/>
    <col min="4193" max="4193" width="7.6640625" bestFit="1" customWidth="1"/>
    <col min="4194" max="4194" width="10.33203125" bestFit="1" customWidth="1"/>
    <col min="4195" max="4195" width="7.6640625" bestFit="1" customWidth="1"/>
    <col min="4196" max="4196" width="10.33203125" bestFit="1" customWidth="1"/>
    <col min="4197" max="4197" width="7.6640625" bestFit="1" customWidth="1"/>
    <col min="4198" max="4198" width="10.33203125" bestFit="1" customWidth="1"/>
    <col min="4199" max="4199" width="7.6640625" bestFit="1" customWidth="1"/>
    <col min="4200" max="4200" width="10.33203125" bestFit="1" customWidth="1"/>
    <col min="4201" max="4201" width="7.6640625" bestFit="1" customWidth="1"/>
    <col min="4202" max="4202" width="10.33203125" bestFit="1" customWidth="1"/>
    <col min="4203" max="4203" width="7.6640625" bestFit="1" customWidth="1"/>
    <col min="4204" max="4204" width="10.33203125" bestFit="1" customWidth="1"/>
    <col min="4205" max="4205" width="6.6640625" bestFit="1" customWidth="1"/>
    <col min="4206" max="4206" width="9.33203125" bestFit="1" customWidth="1"/>
    <col min="4207" max="4207" width="7.6640625" bestFit="1" customWidth="1"/>
    <col min="4208" max="4208" width="10.33203125" bestFit="1" customWidth="1"/>
    <col min="4209" max="4209" width="7.6640625" bestFit="1" customWidth="1"/>
    <col min="4210" max="4210" width="10.33203125" bestFit="1" customWidth="1"/>
    <col min="4211" max="4211" width="7.6640625" bestFit="1" customWidth="1"/>
    <col min="4212" max="4212" width="10.33203125" bestFit="1" customWidth="1"/>
    <col min="4213" max="4213" width="7.6640625" bestFit="1" customWidth="1"/>
    <col min="4214" max="4214" width="10.33203125" bestFit="1" customWidth="1"/>
    <col min="4215" max="4215" width="7.6640625" bestFit="1" customWidth="1"/>
    <col min="4216" max="4216" width="10.33203125" bestFit="1" customWidth="1"/>
    <col min="4217" max="4217" width="7.6640625" bestFit="1" customWidth="1"/>
    <col min="4218" max="4218" width="10.33203125" bestFit="1" customWidth="1"/>
    <col min="4219" max="4219" width="7.6640625" bestFit="1" customWidth="1"/>
    <col min="4220" max="4220" width="10.33203125" bestFit="1" customWidth="1"/>
    <col min="4221" max="4221" width="7.6640625" bestFit="1" customWidth="1"/>
    <col min="4222" max="4222" width="10.33203125" bestFit="1" customWidth="1"/>
    <col min="4223" max="4223" width="7.6640625" bestFit="1" customWidth="1"/>
    <col min="4224" max="4224" width="10.33203125" bestFit="1" customWidth="1"/>
    <col min="4225" max="4225" width="7.6640625" bestFit="1" customWidth="1"/>
    <col min="4226" max="4226" width="10.33203125" bestFit="1" customWidth="1"/>
    <col min="4227" max="4227" width="5.6640625" bestFit="1" customWidth="1"/>
    <col min="4228" max="4228" width="8.33203125" bestFit="1" customWidth="1"/>
    <col min="4229" max="4229" width="6.6640625" bestFit="1" customWidth="1"/>
    <col min="4230" max="4230" width="9.33203125" bestFit="1" customWidth="1"/>
    <col min="4231" max="4231" width="7.6640625" bestFit="1" customWidth="1"/>
    <col min="4232" max="4232" width="10.33203125" bestFit="1" customWidth="1"/>
    <col min="4233" max="4233" width="7.6640625" bestFit="1" customWidth="1"/>
    <col min="4234" max="4234" width="10.33203125" bestFit="1" customWidth="1"/>
    <col min="4235" max="4235" width="7.6640625" bestFit="1" customWidth="1"/>
    <col min="4236" max="4236" width="10.33203125" bestFit="1" customWidth="1"/>
    <col min="4237" max="4237" width="7.6640625" bestFit="1" customWidth="1"/>
    <col min="4238" max="4238" width="10.33203125" bestFit="1" customWidth="1"/>
    <col min="4239" max="4239" width="7.6640625" bestFit="1" customWidth="1"/>
    <col min="4240" max="4240" width="10.33203125" bestFit="1" customWidth="1"/>
    <col min="4241" max="4241" width="7.6640625" bestFit="1" customWidth="1"/>
    <col min="4242" max="4242" width="10.33203125" bestFit="1" customWidth="1"/>
    <col min="4243" max="4243" width="7.6640625" bestFit="1" customWidth="1"/>
    <col min="4244" max="4244" width="10.33203125" bestFit="1" customWidth="1"/>
    <col min="4245" max="4245" width="7.6640625" bestFit="1" customWidth="1"/>
    <col min="4246" max="4246" width="10.33203125" bestFit="1" customWidth="1"/>
    <col min="4247" max="4247" width="7.6640625" bestFit="1" customWidth="1"/>
    <col min="4248" max="4248" width="10.33203125" bestFit="1" customWidth="1"/>
    <col min="4249" max="4249" width="7.6640625" bestFit="1" customWidth="1"/>
    <col min="4250" max="4250" width="10.33203125" bestFit="1" customWidth="1"/>
    <col min="4251" max="4251" width="6.6640625" bestFit="1" customWidth="1"/>
    <col min="4252" max="4252" width="9.33203125" bestFit="1" customWidth="1"/>
    <col min="4253" max="4253" width="7.6640625" bestFit="1" customWidth="1"/>
    <col min="4254" max="4254" width="10.33203125" bestFit="1" customWidth="1"/>
    <col min="4255" max="4255" width="7.6640625" bestFit="1" customWidth="1"/>
    <col min="4256" max="4256" width="10.33203125" bestFit="1" customWidth="1"/>
    <col min="4257" max="4257" width="7.6640625" bestFit="1" customWidth="1"/>
    <col min="4258" max="4258" width="10.33203125" bestFit="1" customWidth="1"/>
    <col min="4259" max="4259" width="7.6640625" bestFit="1" customWidth="1"/>
    <col min="4260" max="4260" width="10.33203125" bestFit="1" customWidth="1"/>
    <col min="4261" max="4261" width="7.6640625" bestFit="1" customWidth="1"/>
    <col min="4262" max="4262" width="10.33203125" bestFit="1" customWidth="1"/>
    <col min="4263" max="4263" width="7.6640625" bestFit="1" customWidth="1"/>
    <col min="4264" max="4264" width="10.33203125" bestFit="1" customWidth="1"/>
    <col min="4265" max="4265" width="7.6640625" bestFit="1" customWidth="1"/>
    <col min="4266" max="4266" width="10.33203125" bestFit="1" customWidth="1"/>
    <col min="4267" max="4267" width="7.6640625" bestFit="1" customWidth="1"/>
    <col min="4268" max="4268" width="10.33203125" bestFit="1" customWidth="1"/>
    <col min="4269" max="4269" width="7.6640625" bestFit="1" customWidth="1"/>
    <col min="4270" max="4270" width="10.33203125" bestFit="1" customWidth="1"/>
    <col min="4271" max="4271" width="7.6640625" bestFit="1" customWidth="1"/>
    <col min="4272" max="4272" width="10.33203125" bestFit="1" customWidth="1"/>
    <col min="4273" max="4273" width="6.6640625" bestFit="1" customWidth="1"/>
    <col min="4274" max="4274" width="9.33203125" bestFit="1" customWidth="1"/>
    <col min="4275" max="4275" width="7.6640625" bestFit="1" customWidth="1"/>
    <col min="4276" max="4276" width="10.33203125" bestFit="1" customWidth="1"/>
    <col min="4277" max="4277" width="7.6640625" bestFit="1" customWidth="1"/>
    <col min="4278" max="4278" width="10.33203125" bestFit="1" customWidth="1"/>
    <col min="4279" max="4279" width="7.6640625" bestFit="1" customWidth="1"/>
    <col min="4280" max="4280" width="10.33203125" bestFit="1" customWidth="1"/>
    <col min="4281" max="4281" width="7.6640625" bestFit="1" customWidth="1"/>
    <col min="4282" max="4282" width="10.33203125" bestFit="1" customWidth="1"/>
    <col min="4283" max="4283" width="7.6640625" bestFit="1" customWidth="1"/>
    <col min="4284" max="4284" width="10.33203125" bestFit="1" customWidth="1"/>
    <col min="4285" max="4285" width="7.6640625" bestFit="1" customWidth="1"/>
    <col min="4286" max="4286" width="10.33203125" bestFit="1" customWidth="1"/>
    <col min="4287" max="4287" width="7.6640625" bestFit="1" customWidth="1"/>
    <col min="4288" max="4288" width="10.33203125" bestFit="1" customWidth="1"/>
    <col min="4289" max="4289" width="7.6640625" bestFit="1" customWidth="1"/>
    <col min="4290" max="4290" width="10.33203125" bestFit="1" customWidth="1"/>
    <col min="4291" max="4291" width="7.6640625" bestFit="1" customWidth="1"/>
    <col min="4292" max="4292" width="10.33203125" bestFit="1" customWidth="1"/>
    <col min="4293" max="4293" width="7.6640625" bestFit="1" customWidth="1"/>
    <col min="4294" max="4294" width="10.33203125" bestFit="1" customWidth="1"/>
    <col min="4295" max="4295" width="6.6640625" bestFit="1" customWidth="1"/>
    <col min="4296" max="4296" width="9.33203125" bestFit="1" customWidth="1"/>
    <col min="4297" max="4297" width="7.6640625" bestFit="1" customWidth="1"/>
    <col min="4298" max="4298" width="10.33203125" bestFit="1" customWidth="1"/>
    <col min="4299" max="4299" width="7.6640625" bestFit="1" customWidth="1"/>
    <col min="4300" max="4300" width="10.33203125" bestFit="1" customWidth="1"/>
    <col min="4301" max="4301" width="7.6640625" bestFit="1" customWidth="1"/>
    <col min="4302" max="4302" width="10.33203125" bestFit="1" customWidth="1"/>
    <col min="4303" max="4303" width="7.6640625" bestFit="1" customWidth="1"/>
    <col min="4304" max="4304" width="10.33203125" bestFit="1" customWidth="1"/>
    <col min="4305" max="4305" width="7.6640625" bestFit="1" customWidth="1"/>
    <col min="4306" max="4306" width="10.33203125" bestFit="1" customWidth="1"/>
    <col min="4307" max="4307" width="7.6640625" bestFit="1" customWidth="1"/>
    <col min="4308" max="4308" width="10.33203125" bestFit="1" customWidth="1"/>
    <col min="4309" max="4309" width="7.6640625" bestFit="1" customWidth="1"/>
    <col min="4310" max="4310" width="10.33203125" bestFit="1" customWidth="1"/>
    <col min="4311" max="4311" width="7.6640625" bestFit="1" customWidth="1"/>
    <col min="4312" max="4312" width="10.33203125" bestFit="1" customWidth="1"/>
    <col min="4313" max="4313" width="7.6640625" bestFit="1" customWidth="1"/>
    <col min="4314" max="4314" width="10.33203125" bestFit="1" customWidth="1"/>
    <col min="4315" max="4315" width="7.6640625" bestFit="1" customWidth="1"/>
    <col min="4316" max="4316" width="10.33203125" bestFit="1" customWidth="1"/>
    <col min="4317" max="4317" width="6.6640625" bestFit="1" customWidth="1"/>
    <col min="4318" max="4318" width="9.33203125" bestFit="1" customWidth="1"/>
    <col min="4319" max="4319" width="7.6640625" bestFit="1" customWidth="1"/>
    <col min="4320" max="4320" width="10.33203125" bestFit="1" customWidth="1"/>
    <col min="4321" max="4321" width="7.6640625" bestFit="1" customWidth="1"/>
    <col min="4322" max="4322" width="10.33203125" bestFit="1" customWidth="1"/>
    <col min="4323" max="4323" width="7.6640625" bestFit="1" customWidth="1"/>
    <col min="4324" max="4324" width="10.33203125" bestFit="1" customWidth="1"/>
    <col min="4325" max="4325" width="7.6640625" bestFit="1" customWidth="1"/>
    <col min="4326" max="4326" width="10.33203125" bestFit="1" customWidth="1"/>
    <col min="4327" max="4327" width="7.6640625" bestFit="1" customWidth="1"/>
    <col min="4328" max="4328" width="10.33203125" bestFit="1" customWidth="1"/>
    <col min="4329" max="4329" width="7.6640625" bestFit="1" customWidth="1"/>
    <col min="4330" max="4330" width="10.33203125" bestFit="1" customWidth="1"/>
    <col min="4331" max="4331" width="7.6640625" bestFit="1" customWidth="1"/>
    <col min="4332" max="4332" width="10.33203125" bestFit="1" customWidth="1"/>
    <col min="4333" max="4333" width="7.6640625" bestFit="1" customWidth="1"/>
    <col min="4334" max="4334" width="10.33203125" bestFit="1" customWidth="1"/>
    <col min="4335" max="4335" width="7.6640625" bestFit="1" customWidth="1"/>
    <col min="4336" max="4336" width="10.33203125" bestFit="1" customWidth="1"/>
    <col min="4337" max="4337" width="7.6640625" bestFit="1" customWidth="1"/>
    <col min="4338" max="4338" width="10.33203125" bestFit="1" customWidth="1"/>
    <col min="4339" max="4339" width="6.6640625" bestFit="1" customWidth="1"/>
    <col min="4340" max="4340" width="9.33203125" bestFit="1" customWidth="1"/>
    <col min="4341" max="4341" width="7.6640625" bestFit="1" customWidth="1"/>
    <col min="4342" max="4342" width="10.33203125" bestFit="1" customWidth="1"/>
    <col min="4343" max="4343" width="7.6640625" bestFit="1" customWidth="1"/>
    <col min="4344" max="4344" width="10.33203125" bestFit="1" customWidth="1"/>
    <col min="4345" max="4345" width="7.6640625" bestFit="1" customWidth="1"/>
    <col min="4346" max="4346" width="10.33203125" bestFit="1" customWidth="1"/>
    <col min="4347" max="4347" width="7.6640625" bestFit="1" customWidth="1"/>
    <col min="4348" max="4348" width="10.33203125" bestFit="1" customWidth="1"/>
    <col min="4349" max="4349" width="7.6640625" bestFit="1" customWidth="1"/>
    <col min="4350" max="4350" width="10.33203125" bestFit="1" customWidth="1"/>
    <col min="4351" max="4351" width="7.6640625" bestFit="1" customWidth="1"/>
    <col min="4352" max="4352" width="10.33203125" bestFit="1" customWidth="1"/>
    <col min="4353" max="4353" width="7.6640625" bestFit="1" customWidth="1"/>
    <col min="4354" max="4354" width="10.33203125" bestFit="1" customWidth="1"/>
    <col min="4355" max="4355" width="7.6640625" bestFit="1" customWidth="1"/>
    <col min="4356" max="4356" width="10.33203125" bestFit="1" customWidth="1"/>
    <col min="4357" max="4357" width="7.6640625" bestFit="1" customWidth="1"/>
    <col min="4358" max="4358" width="10.33203125" bestFit="1" customWidth="1"/>
    <col min="4359" max="4359" width="7.6640625" bestFit="1" customWidth="1"/>
    <col min="4360" max="4360" width="10.33203125" bestFit="1" customWidth="1"/>
    <col min="4361" max="4361" width="6.6640625" bestFit="1" customWidth="1"/>
    <col min="4362" max="4362" width="9.33203125" bestFit="1" customWidth="1"/>
    <col min="4363" max="4363" width="7.6640625" bestFit="1" customWidth="1"/>
    <col min="4364" max="4364" width="10.33203125" bestFit="1" customWidth="1"/>
    <col min="4365" max="4365" width="7.6640625" bestFit="1" customWidth="1"/>
    <col min="4366" max="4366" width="10.33203125" bestFit="1" customWidth="1"/>
    <col min="4367" max="4367" width="7.6640625" bestFit="1" customWidth="1"/>
    <col min="4368" max="4368" width="10.33203125" bestFit="1" customWidth="1"/>
    <col min="4369" max="4369" width="7.6640625" bestFit="1" customWidth="1"/>
    <col min="4370" max="4370" width="10.33203125" bestFit="1" customWidth="1"/>
    <col min="4371" max="4371" width="7.6640625" bestFit="1" customWidth="1"/>
    <col min="4372" max="4372" width="10.33203125" bestFit="1" customWidth="1"/>
    <col min="4373" max="4373" width="7.6640625" bestFit="1" customWidth="1"/>
    <col min="4374" max="4374" width="10.33203125" bestFit="1" customWidth="1"/>
    <col min="4375" max="4375" width="7.6640625" bestFit="1" customWidth="1"/>
    <col min="4376" max="4376" width="10.33203125" bestFit="1" customWidth="1"/>
    <col min="4377" max="4377" width="7.6640625" bestFit="1" customWidth="1"/>
    <col min="4378" max="4378" width="10.33203125" bestFit="1" customWidth="1"/>
    <col min="4379" max="4379" width="7.6640625" bestFit="1" customWidth="1"/>
    <col min="4380" max="4380" width="10.33203125" bestFit="1" customWidth="1"/>
    <col min="4381" max="4381" width="7.6640625" bestFit="1" customWidth="1"/>
    <col min="4382" max="4382" width="10.33203125" bestFit="1" customWidth="1"/>
    <col min="4383" max="4383" width="6.6640625" bestFit="1" customWidth="1"/>
    <col min="4384" max="4384" width="9.33203125" bestFit="1" customWidth="1"/>
    <col min="4385" max="4385" width="7.6640625" bestFit="1" customWidth="1"/>
    <col min="4386" max="4386" width="10.33203125" bestFit="1" customWidth="1"/>
    <col min="4387" max="4387" width="7.6640625" bestFit="1" customWidth="1"/>
    <col min="4388" max="4388" width="10.33203125" bestFit="1" customWidth="1"/>
    <col min="4389" max="4389" width="7.6640625" bestFit="1" customWidth="1"/>
    <col min="4390" max="4390" width="10.33203125" bestFit="1" customWidth="1"/>
    <col min="4391" max="4391" width="7.6640625" bestFit="1" customWidth="1"/>
    <col min="4392" max="4392" width="10.33203125" bestFit="1" customWidth="1"/>
    <col min="4393" max="4393" width="7.6640625" bestFit="1" customWidth="1"/>
    <col min="4394" max="4394" width="10.33203125" bestFit="1" customWidth="1"/>
    <col min="4395" max="4395" width="7.6640625" bestFit="1" customWidth="1"/>
    <col min="4396" max="4396" width="10.33203125" bestFit="1" customWidth="1"/>
    <col min="4397" max="4397" width="7.6640625" bestFit="1" customWidth="1"/>
    <col min="4398" max="4398" width="10.33203125" bestFit="1" customWidth="1"/>
    <col min="4399" max="4399" width="7.6640625" bestFit="1" customWidth="1"/>
    <col min="4400" max="4400" width="10.33203125" bestFit="1" customWidth="1"/>
    <col min="4401" max="4401" width="7.6640625" bestFit="1" customWidth="1"/>
    <col min="4402" max="4402" width="10.33203125" bestFit="1" customWidth="1"/>
    <col min="4403" max="4403" width="7.6640625" bestFit="1" customWidth="1"/>
    <col min="4404" max="4404" width="10.33203125" bestFit="1" customWidth="1"/>
    <col min="4405" max="4405" width="6.6640625" bestFit="1" customWidth="1"/>
    <col min="4406" max="4406" width="9.33203125" bestFit="1" customWidth="1"/>
    <col min="4407" max="4407" width="7.6640625" bestFit="1" customWidth="1"/>
    <col min="4408" max="4408" width="10.33203125" bestFit="1" customWidth="1"/>
    <col min="4409" max="4409" width="7.6640625" bestFit="1" customWidth="1"/>
    <col min="4410" max="4410" width="10.33203125" bestFit="1" customWidth="1"/>
    <col min="4411" max="4411" width="7.6640625" bestFit="1" customWidth="1"/>
    <col min="4412" max="4412" width="10.33203125" bestFit="1" customWidth="1"/>
    <col min="4413" max="4413" width="7.6640625" bestFit="1" customWidth="1"/>
    <col min="4414" max="4414" width="10.33203125" bestFit="1" customWidth="1"/>
    <col min="4415" max="4415" width="7.6640625" bestFit="1" customWidth="1"/>
    <col min="4416" max="4416" width="10.33203125" bestFit="1" customWidth="1"/>
    <col min="4417" max="4417" width="7.6640625" bestFit="1" customWidth="1"/>
    <col min="4418" max="4418" width="10.33203125" bestFit="1" customWidth="1"/>
    <col min="4419" max="4419" width="7.6640625" bestFit="1" customWidth="1"/>
    <col min="4420" max="4420" width="10.33203125" bestFit="1" customWidth="1"/>
    <col min="4421" max="4421" width="7.6640625" bestFit="1" customWidth="1"/>
    <col min="4422" max="4422" width="10.33203125" bestFit="1" customWidth="1"/>
    <col min="4423" max="4423" width="7.6640625" bestFit="1" customWidth="1"/>
    <col min="4424" max="4424" width="10.33203125" bestFit="1" customWidth="1"/>
    <col min="4425" max="4425" width="7.6640625" bestFit="1" customWidth="1"/>
    <col min="4426" max="4426" width="10.33203125" bestFit="1" customWidth="1"/>
    <col min="4427" max="4427" width="6.6640625" bestFit="1" customWidth="1"/>
    <col min="4428" max="4428" width="9.33203125" bestFit="1" customWidth="1"/>
    <col min="4429" max="4429" width="7.6640625" bestFit="1" customWidth="1"/>
    <col min="4430" max="4430" width="10.33203125" bestFit="1" customWidth="1"/>
    <col min="4431" max="4431" width="7.6640625" bestFit="1" customWidth="1"/>
    <col min="4432" max="4432" width="10.33203125" bestFit="1" customWidth="1"/>
    <col min="4433" max="4433" width="7.6640625" bestFit="1" customWidth="1"/>
    <col min="4434" max="4434" width="10.33203125" bestFit="1" customWidth="1"/>
    <col min="4435" max="4435" width="7.6640625" bestFit="1" customWidth="1"/>
    <col min="4436" max="4436" width="10.33203125" bestFit="1" customWidth="1"/>
    <col min="4437" max="4437" width="7.6640625" bestFit="1" customWidth="1"/>
    <col min="4438" max="4438" width="10.33203125" bestFit="1" customWidth="1"/>
    <col min="4439" max="4439" width="7.6640625" bestFit="1" customWidth="1"/>
    <col min="4440" max="4440" width="10.33203125" bestFit="1" customWidth="1"/>
    <col min="4441" max="4441" width="7.6640625" bestFit="1" customWidth="1"/>
    <col min="4442" max="4442" width="10.33203125" bestFit="1" customWidth="1"/>
    <col min="4443" max="4443" width="7.6640625" bestFit="1" customWidth="1"/>
    <col min="4444" max="4444" width="10.33203125" bestFit="1" customWidth="1"/>
    <col min="4445" max="4445" width="7.6640625" bestFit="1" customWidth="1"/>
    <col min="4446" max="4446" width="10.33203125" bestFit="1" customWidth="1"/>
    <col min="4447" max="4447" width="7.6640625" bestFit="1" customWidth="1"/>
    <col min="4448" max="4448" width="10.33203125" bestFit="1" customWidth="1"/>
    <col min="4449" max="4449" width="5.6640625" bestFit="1" customWidth="1"/>
    <col min="4450" max="4450" width="8.33203125" bestFit="1" customWidth="1"/>
    <col min="4451" max="4451" width="6.6640625" bestFit="1" customWidth="1"/>
    <col min="4452" max="4452" width="9.33203125" bestFit="1" customWidth="1"/>
    <col min="4453" max="4453" width="7.6640625" bestFit="1" customWidth="1"/>
    <col min="4454" max="4454" width="10.33203125" bestFit="1" customWidth="1"/>
    <col min="4455" max="4455" width="7.6640625" bestFit="1" customWidth="1"/>
    <col min="4456" max="4456" width="10.33203125" bestFit="1" customWidth="1"/>
    <col min="4457" max="4457" width="7.6640625" bestFit="1" customWidth="1"/>
    <col min="4458" max="4458" width="10.33203125" bestFit="1" customWidth="1"/>
    <col min="4459" max="4459" width="7.6640625" bestFit="1" customWidth="1"/>
    <col min="4460" max="4460" width="10.33203125" bestFit="1" customWidth="1"/>
    <col min="4461" max="4461" width="7.6640625" bestFit="1" customWidth="1"/>
    <col min="4462" max="4462" width="10.33203125" bestFit="1" customWidth="1"/>
    <col min="4463" max="4463" width="7.6640625" bestFit="1" customWidth="1"/>
    <col min="4464" max="4464" width="10.33203125" bestFit="1" customWidth="1"/>
    <col min="4465" max="4465" width="7.6640625" bestFit="1" customWidth="1"/>
    <col min="4466" max="4466" width="10.33203125" bestFit="1" customWidth="1"/>
    <col min="4467" max="4467" width="7.6640625" bestFit="1" customWidth="1"/>
    <col min="4468" max="4468" width="10.33203125" bestFit="1" customWidth="1"/>
    <col min="4469" max="4469" width="7.6640625" bestFit="1" customWidth="1"/>
    <col min="4470" max="4470" width="10.33203125" bestFit="1" customWidth="1"/>
    <col min="4471" max="4471" width="7.6640625" bestFit="1" customWidth="1"/>
    <col min="4472" max="4472" width="10.33203125" bestFit="1" customWidth="1"/>
    <col min="4473" max="4473" width="6.6640625" bestFit="1" customWidth="1"/>
    <col min="4474" max="4474" width="9.33203125" bestFit="1" customWidth="1"/>
    <col min="4475" max="4475" width="7.6640625" bestFit="1" customWidth="1"/>
    <col min="4476" max="4476" width="10.33203125" bestFit="1" customWidth="1"/>
    <col min="4477" max="4477" width="7.6640625" bestFit="1" customWidth="1"/>
    <col min="4478" max="4478" width="10.33203125" bestFit="1" customWidth="1"/>
    <col min="4479" max="4479" width="7.6640625" bestFit="1" customWidth="1"/>
    <col min="4480" max="4480" width="10.33203125" bestFit="1" customWidth="1"/>
    <col min="4481" max="4481" width="7.6640625" bestFit="1" customWidth="1"/>
    <col min="4482" max="4482" width="10.33203125" bestFit="1" customWidth="1"/>
    <col min="4483" max="4483" width="7.6640625" bestFit="1" customWidth="1"/>
    <col min="4484" max="4484" width="10.33203125" bestFit="1" customWidth="1"/>
    <col min="4485" max="4485" width="7.6640625" bestFit="1" customWidth="1"/>
    <col min="4486" max="4486" width="10.33203125" bestFit="1" customWidth="1"/>
    <col min="4487" max="4487" width="7.6640625" bestFit="1" customWidth="1"/>
    <col min="4488" max="4488" width="10.33203125" bestFit="1" customWidth="1"/>
    <col min="4489" max="4489" width="7.6640625" bestFit="1" customWidth="1"/>
    <col min="4490" max="4490" width="10.33203125" bestFit="1" customWidth="1"/>
    <col min="4491" max="4491" width="7.6640625" bestFit="1" customWidth="1"/>
    <col min="4492" max="4492" width="10.33203125" bestFit="1" customWidth="1"/>
    <col min="4493" max="4493" width="7.6640625" bestFit="1" customWidth="1"/>
    <col min="4494" max="4494" width="10.33203125" bestFit="1" customWidth="1"/>
    <col min="4495" max="4495" width="6.6640625" bestFit="1" customWidth="1"/>
    <col min="4496" max="4496" width="9.33203125" bestFit="1" customWidth="1"/>
    <col min="4497" max="4497" width="7.6640625" bestFit="1" customWidth="1"/>
    <col min="4498" max="4498" width="10.33203125" bestFit="1" customWidth="1"/>
    <col min="4499" max="4499" width="7.6640625" bestFit="1" customWidth="1"/>
    <col min="4500" max="4500" width="10.33203125" bestFit="1" customWidth="1"/>
    <col min="4501" max="4501" width="7.6640625" bestFit="1" customWidth="1"/>
    <col min="4502" max="4502" width="10.33203125" bestFit="1" customWidth="1"/>
    <col min="4503" max="4503" width="7.6640625" bestFit="1" customWidth="1"/>
    <col min="4504" max="4504" width="10.33203125" bestFit="1" customWidth="1"/>
    <col min="4505" max="4505" width="7.6640625" bestFit="1" customWidth="1"/>
    <col min="4506" max="4506" width="10.33203125" bestFit="1" customWidth="1"/>
    <col min="4507" max="4507" width="7.6640625" bestFit="1" customWidth="1"/>
    <col min="4508" max="4508" width="10.33203125" bestFit="1" customWidth="1"/>
    <col min="4509" max="4509" width="7.6640625" bestFit="1" customWidth="1"/>
    <col min="4510" max="4510" width="10.33203125" bestFit="1" customWidth="1"/>
    <col min="4511" max="4511" width="7.6640625" bestFit="1" customWidth="1"/>
    <col min="4512" max="4512" width="10.33203125" bestFit="1" customWidth="1"/>
    <col min="4513" max="4513" width="7.6640625" bestFit="1" customWidth="1"/>
    <col min="4514" max="4514" width="10.33203125" bestFit="1" customWidth="1"/>
    <col min="4515" max="4515" width="7.6640625" bestFit="1" customWidth="1"/>
    <col min="4516" max="4516" width="10.33203125" bestFit="1" customWidth="1"/>
    <col min="4517" max="4517" width="6.6640625" bestFit="1" customWidth="1"/>
    <col min="4518" max="4518" width="9.33203125" bestFit="1" customWidth="1"/>
    <col min="4519" max="4519" width="7.6640625" bestFit="1" customWidth="1"/>
    <col min="4520" max="4520" width="10.33203125" bestFit="1" customWidth="1"/>
    <col min="4521" max="4521" width="7.6640625" bestFit="1" customWidth="1"/>
    <col min="4522" max="4522" width="10.33203125" bestFit="1" customWidth="1"/>
    <col min="4523" max="4523" width="7.6640625" bestFit="1" customWidth="1"/>
    <col min="4524" max="4524" width="10.33203125" bestFit="1" customWidth="1"/>
    <col min="4525" max="4525" width="7.6640625" bestFit="1" customWidth="1"/>
    <col min="4526" max="4526" width="10.33203125" bestFit="1" customWidth="1"/>
    <col min="4527" max="4527" width="7.6640625" bestFit="1" customWidth="1"/>
    <col min="4528" max="4528" width="10.33203125" bestFit="1" customWidth="1"/>
    <col min="4529" max="4529" width="7.6640625" bestFit="1" customWidth="1"/>
    <col min="4530" max="4530" width="10.33203125" bestFit="1" customWidth="1"/>
    <col min="4531" max="4531" width="7.6640625" bestFit="1" customWidth="1"/>
    <col min="4532" max="4532" width="10.33203125" bestFit="1" customWidth="1"/>
    <col min="4533" max="4533" width="7.6640625" bestFit="1" customWidth="1"/>
    <col min="4534" max="4534" width="10.33203125" bestFit="1" customWidth="1"/>
    <col min="4535" max="4535" width="7.6640625" bestFit="1" customWidth="1"/>
    <col min="4536" max="4536" width="10.33203125" bestFit="1" customWidth="1"/>
    <col min="4537" max="4537" width="7.6640625" bestFit="1" customWidth="1"/>
    <col min="4538" max="4538" width="10.33203125" bestFit="1" customWidth="1"/>
    <col min="4539" max="4539" width="6.6640625" bestFit="1" customWidth="1"/>
    <col min="4540" max="4540" width="9.33203125" bestFit="1" customWidth="1"/>
    <col min="4541" max="4541" width="7.6640625" bestFit="1" customWidth="1"/>
    <col min="4542" max="4542" width="10.33203125" bestFit="1" customWidth="1"/>
    <col min="4543" max="4543" width="7.6640625" bestFit="1" customWidth="1"/>
    <col min="4544" max="4544" width="10.33203125" bestFit="1" customWidth="1"/>
    <col min="4545" max="4545" width="7.6640625" bestFit="1" customWidth="1"/>
    <col min="4546" max="4546" width="10.33203125" bestFit="1" customWidth="1"/>
    <col min="4547" max="4547" width="7.6640625" bestFit="1" customWidth="1"/>
    <col min="4548" max="4548" width="10.33203125" bestFit="1" customWidth="1"/>
    <col min="4549" max="4549" width="7.6640625" bestFit="1" customWidth="1"/>
    <col min="4550" max="4550" width="10.33203125" bestFit="1" customWidth="1"/>
    <col min="4551" max="4551" width="7.6640625" bestFit="1" customWidth="1"/>
    <col min="4552" max="4552" width="10.33203125" bestFit="1" customWidth="1"/>
    <col min="4553" max="4553" width="7.6640625" bestFit="1" customWidth="1"/>
    <col min="4554" max="4554" width="10.33203125" bestFit="1" customWidth="1"/>
    <col min="4555" max="4555" width="7.6640625" bestFit="1" customWidth="1"/>
    <col min="4556" max="4556" width="10.33203125" bestFit="1" customWidth="1"/>
    <col min="4557" max="4557" width="7.6640625" bestFit="1" customWidth="1"/>
    <col min="4558" max="4558" width="10.33203125" bestFit="1" customWidth="1"/>
    <col min="4559" max="4559" width="7.6640625" bestFit="1" customWidth="1"/>
    <col min="4560" max="4560" width="10.33203125" bestFit="1" customWidth="1"/>
    <col min="4561" max="4561" width="6.6640625" bestFit="1" customWidth="1"/>
    <col min="4562" max="4562" width="9.33203125" bestFit="1" customWidth="1"/>
    <col min="4563" max="4563" width="7.6640625" bestFit="1" customWidth="1"/>
    <col min="4564" max="4564" width="10.33203125" bestFit="1" customWidth="1"/>
    <col min="4565" max="4565" width="7.6640625" bestFit="1" customWidth="1"/>
    <col min="4566" max="4566" width="10.33203125" bestFit="1" customWidth="1"/>
    <col min="4567" max="4567" width="7.6640625" bestFit="1" customWidth="1"/>
    <col min="4568" max="4568" width="10.33203125" bestFit="1" customWidth="1"/>
    <col min="4569" max="4569" width="7.6640625" bestFit="1" customWidth="1"/>
    <col min="4570" max="4570" width="10.33203125" bestFit="1" customWidth="1"/>
    <col min="4571" max="4571" width="7.6640625" bestFit="1" customWidth="1"/>
    <col min="4572" max="4572" width="10.33203125" bestFit="1" customWidth="1"/>
    <col min="4573" max="4573" width="7.6640625" bestFit="1" customWidth="1"/>
    <col min="4574" max="4574" width="10.33203125" bestFit="1" customWidth="1"/>
    <col min="4575" max="4575" width="7.6640625" bestFit="1" customWidth="1"/>
    <col min="4576" max="4576" width="10.33203125" bestFit="1" customWidth="1"/>
    <col min="4577" max="4577" width="7.6640625" bestFit="1" customWidth="1"/>
    <col min="4578" max="4578" width="10.33203125" bestFit="1" customWidth="1"/>
    <col min="4579" max="4579" width="7.6640625" bestFit="1" customWidth="1"/>
    <col min="4580" max="4580" width="10.33203125" bestFit="1" customWidth="1"/>
    <col min="4581" max="4581" width="7.6640625" bestFit="1" customWidth="1"/>
    <col min="4582" max="4582" width="10.33203125" bestFit="1" customWidth="1"/>
    <col min="4583" max="4583" width="6.6640625" bestFit="1" customWidth="1"/>
    <col min="4584" max="4584" width="9.33203125" bestFit="1" customWidth="1"/>
    <col min="4585" max="4585" width="7.6640625" bestFit="1" customWidth="1"/>
    <col min="4586" max="4586" width="10.33203125" bestFit="1" customWidth="1"/>
    <col min="4587" max="4587" width="7.6640625" bestFit="1" customWidth="1"/>
    <col min="4588" max="4588" width="10.33203125" bestFit="1" customWidth="1"/>
    <col min="4589" max="4589" width="7.6640625" bestFit="1" customWidth="1"/>
    <col min="4590" max="4590" width="10.33203125" bestFit="1" customWidth="1"/>
    <col min="4591" max="4591" width="7.6640625" bestFit="1" customWidth="1"/>
    <col min="4592" max="4592" width="10.33203125" bestFit="1" customWidth="1"/>
    <col min="4593" max="4593" width="7.6640625" bestFit="1" customWidth="1"/>
    <col min="4594" max="4594" width="10.33203125" bestFit="1" customWidth="1"/>
    <col min="4595" max="4595" width="7.6640625" bestFit="1" customWidth="1"/>
    <col min="4596" max="4596" width="10.33203125" bestFit="1" customWidth="1"/>
    <col min="4597" max="4597" width="7.6640625" bestFit="1" customWidth="1"/>
    <col min="4598" max="4598" width="10.33203125" bestFit="1" customWidth="1"/>
    <col min="4599" max="4599" width="7.6640625" bestFit="1" customWidth="1"/>
    <col min="4600" max="4600" width="10.33203125" bestFit="1" customWidth="1"/>
    <col min="4601" max="4601" width="7.6640625" bestFit="1" customWidth="1"/>
    <col min="4602" max="4602" width="10.33203125" bestFit="1" customWidth="1"/>
    <col min="4603" max="4603" width="7.6640625" bestFit="1" customWidth="1"/>
    <col min="4604" max="4604" width="10.33203125" bestFit="1" customWidth="1"/>
    <col min="4605" max="4605" width="6.6640625" bestFit="1" customWidth="1"/>
    <col min="4606" max="4606" width="9.33203125" bestFit="1" customWidth="1"/>
    <col min="4607" max="4607" width="7.6640625" bestFit="1" customWidth="1"/>
    <col min="4608" max="4608" width="10.33203125" bestFit="1" customWidth="1"/>
    <col min="4609" max="4609" width="7.6640625" bestFit="1" customWidth="1"/>
    <col min="4610" max="4610" width="10.33203125" bestFit="1" customWidth="1"/>
    <col min="4611" max="4611" width="7.6640625" bestFit="1" customWidth="1"/>
    <col min="4612" max="4612" width="10.33203125" bestFit="1" customWidth="1"/>
    <col min="4613" max="4613" width="7.6640625" bestFit="1" customWidth="1"/>
    <col min="4614" max="4614" width="10.33203125" bestFit="1" customWidth="1"/>
    <col min="4615" max="4615" width="7.6640625" bestFit="1" customWidth="1"/>
    <col min="4616" max="4616" width="10.33203125" bestFit="1" customWidth="1"/>
    <col min="4617" max="4617" width="7.6640625" bestFit="1" customWidth="1"/>
    <col min="4618" max="4618" width="10.33203125" bestFit="1" customWidth="1"/>
    <col min="4619" max="4619" width="7.6640625" bestFit="1" customWidth="1"/>
    <col min="4620" max="4620" width="10.33203125" bestFit="1" customWidth="1"/>
    <col min="4621" max="4621" width="7.6640625" bestFit="1" customWidth="1"/>
    <col min="4622" max="4622" width="10.33203125" bestFit="1" customWidth="1"/>
    <col min="4623" max="4623" width="7.6640625" bestFit="1" customWidth="1"/>
    <col min="4624" max="4624" width="10.33203125" bestFit="1" customWidth="1"/>
    <col min="4625" max="4625" width="7.6640625" bestFit="1" customWidth="1"/>
    <col min="4626" max="4626" width="10.33203125" bestFit="1" customWidth="1"/>
    <col min="4627" max="4627" width="6.6640625" bestFit="1" customWidth="1"/>
    <col min="4628" max="4628" width="9.33203125" bestFit="1" customWidth="1"/>
    <col min="4629" max="4629" width="7.6640625" bestFit="1" customWidth="1"/>
    <col min="4630" max="4630" width="10.33203125" bestFit="1" customWidth="1"/>
    <col min="4631" max="4631" width="7.6640625" bestFit="1" customWidth="1"/>
    <col min="4632" max="4632" width="10.33203125" bestFit="1" customWidth="1"/>
    <col min="4633" max="4633" width="7.6640625" bestFit="1" customWidth="1"/>
    <col min="4634" max="4634" width="10.33203125" bestFit="1" customWidth="1"/>
    <col min="4635" max="4635" width="7.6640625" bestFit="1" customWidth="1"/>
    <col min="4636" max="4636" width="10.33203125" bestFit="1" customWidth="1"/>
    <col min="4637" max="4637" width="7.6640625" bestFit="1" customWidth="1"/>
    <col min="4638" max="4638" width="10.33203125" bestFit="1" customWidth="1"/>
    <col min="4639" max="4639" width="7.6640625" bestFit="1" customWidth="1"/>
    <col min="4640" max="4640" width="10.33203125" bestFit="1" customWidth="1"/>
    <col min="4641" max="4641" width="7.6640625" bestFit="1" customWidth="1"/>
    <col min="4642" max="4642" width="10.33203125" bestFit="1" customWidth="1"/>
    <col min="4643" max="4643" width="7.6640625" bestFit="1" customWidth="1"/>
    <col min="4644" max="4644" width="10.33203125" bestFit="1" customWidth="1"/>
    <col min="4645" max="4645" width="7.6640625" bestFit="1" customWidth="1"/>
    <col min="4646" max="4646" width="10.33203125" bestFit="1" customWidth="1"/>
    <col min="4647" max="4647" width="7.6640625" bestFit="1" customWidth="1"/>
    <col min="4648" max="4648" width="10.33203125" bestFit="1" customWidth="1"/>
    <col min="4649" max="4649" width="6.6640625" bestFit="1" customWidth="1"/>
    <col min="4650" max="4650" width="9.33203125" bestFit="1" customWidth="1"/>
    <col min="4651" max="4651" width="7.6640625" bestFit="1" customWidth="1"/>
    <col min="4652" max="4652" width="10.33203125" bestFit="1" customWidth="1"/>
    <col min="4653" max="4653" width="7.6640625" bestFit="1" customWidth="1"/>
    <col min="4654" max="4654" width="10.33203125" bestFit="1" customWidth="1"/>
    <col min="4655" max="4655" width="7.6640625" bestFit="1" customWidth="1"/>
    <col min="4656" max="4656" width="10.33203125" bestFit="1" customWidth="1"/>
    <col min="4657" max="4657" width="7.6640625" bestFit="1" customWidth="1"/>
    <col min="4658" max="4658" width="10.33203125" bestFit="1" customWidth="1"/>
    <col min="4659" max="4659" width="7.6640625" bestFit="1" customWidth="1"/>
    <col min="4660" max="4660" width="10.33203125" bestFit="1" customWidth="1"/>
    <col min="4661" max="4661" width="7.6640625" bestFit="1" customWidth="1"/>
    <col min="4662" max="4662" width="10.33203125" bestFit="1" customWidth="1"/>
    <col min="4663" max="4663" width="7.6640625" bestFit="1" customWidth="1"/>
    <col min="4664" max="4664" width="10.33203125" bestFit="1" customWidth="1"/>
    <col min="4665" max="4665" width="7.6640625" bestFit="1" customWidth="1"/>
    <col min="4666" max="4666" width="10.33203125" bestFit="1" customWidth="1"/>
    <col min="4667" max="4667" width="7.6640625" bestFit="1" customWidth="1"/>
    <col min="4668" max="4668" width="10.33203125" bestFit="1" customWidth="1"/>
    <col min="4669" max="4669" width="7.6640625" bestFit="1" customWidth="1"/>
    <col min="4670" max="4670" width="10.33203125" bestFit="1" customWidth="1"/>
    <col min="4671" max="4671" width="10.77734375" bestFit="1" customWidth="1"/>
  </cols>
  <sheetData>
    <row r="3" spans="1:22" x14ac:dyDescent="0.3">
      <c r="A3" s="15" t="s">
        <v>8357</v>
      </c>
      <c r="B3" s="15" t="s">
        <v>8344</v>
      </c>
      <c r="G3" s="15" t="s">
        <v>8339</v>
      </c>
      <c r="H3" t="s">
        <v>8347</v>
      </c>
      <c r="I3" t="s">
        <v>8343</v>
      </c>
      <c r="L3" s="15" t="s">
        <v>8357</v>
      </c>
      <c r="M3" s="15" t="s">
        <v>8344</v>
      </c>
      <c r="R3" s="15" t="s">
        <v>8357</v>
      </c>
      <c r="S3" s="15" t="s">
        <v>8344</v>
      </c>
    </row>
    <row r="4" spans="1:22" x14ac:dyDescent="0.3">
      <c r="A4" s="15" t="s">
        <v>8339</v>
      </c>
      <c r="B4" t="s">
        <v>2380</v>
      </c>
      <c r="C4" t="s">
        <v>2383</v>
      </c>
      <c r="D4" t="s">
        <v>8340</v>
      </c>
      <c r="G4" s="16" t="s">
        <v>2380</v>
      </c>
      <c r="H4" s="36">
        <v>6.6704427202190848</v>
      </c>
      <c r="I4" s="7">
        <v>1417</v>
      </c>
      <c r="L4" s="15" t="s">
        <v>8339</v>
      </c>
      <c r="M4" t="s">
        <v>4723</v>
      </c>
      <c r="N4" t="s">
        <v>4725</v>
      </c>
      <c r="O4" t="s">
        <v>4724</v>
      </c>
      <c r="P4" t="s">
        <v>8340</v>
      </c>
      <c r="R4" s="15" t="s">
        <v>8339</v>
      </c>
      <c r="S4" t="s">
        <v>16</v>
      </c>
      <c r="T4" t="s">
        <v>11</v>
      </c>
      <c r="U4" t="s">
        <v>12</v>
      </c>
      <c r="V4" t="s">
        <v>8340</v>
      </c>
    </row>
    <row r="5" spans="1:22" x14ac:dyDescent="0.3">
      <c r="A5" s="16" t="s">
        <v>2380</v>
      </c>
      <c r="B5" s="7">
        <v>15928.624675324676</v>
      </c>
      <c r="C5" s="7">
        <v>18156.247557003258</v>
      </c>
      <c r="D5" s="7">
        <v>16298.890092041147</v>
      </c>
      <c r="G5" s="16" t="s">
        <v>2383</v>
      </c>
      <c r="H5" s="36">
        <v>5.1876388888888894</v>
      </c>
      <c r="I5" s="7">
        <v>162</v>
      </c>
      <c r="L5" s="16" t="s">
        <v>4727</v>
      </c>
      <c r="M5" s="7">
        <v>11507.144927536232</v>
      </c>
      <c r="N5" s="7">
        <v>20703.174528301886</v>
      </c>
      <c r="O5" s="7">
        <v>18777.493827160495</v>
      </c>
      <c r="P5" s="7">
        <v>17396.835266821345</v>
      </c>
      <c r="R5" s="16" t="s">
        <v>42</v>
      </c>
      <c r="S5" s="37">
        <v>33016.822033898308</v>
      </c>
      <c r="T5" s="37">
        <v>18997.273584905659</v>
      </c>
      <c r="U5" s="37">
        <v>9250.3642857142859</v>
      </c>
      <c r="V5" s="37">
        <v>19500.293402777777</v>
      </c>
    </row>
    <row r="6" spans="1:22" x14ac:dyDescent="0.3">
      <c r="A6" s="16" t="s">
        <v>2383</v>
      </c>
      <c r="B6" s="7">
        <v>2586.3613861386139</v>
      </c>
      <c r="C6" s="7">
        <v>2978.3571428571427</v>
      </c>
      <c r="D6" s="7">
        <v>2653.8360655737706</v>
      </c>
      <c r="G6" s="16" t="s">
        <v>8340</v>
      </c>
      <c r="H6" s="36">
        <v>6.578997858672385</v>
      </c>
      <c r="I6" s="7">
        <v>1579</v>
      </c>
      <c r="L6" s="16" t="s">
        <v>4722</v>
      </c>
      <c r="M6" s="7">
        <v>7332.8405466970389</v>
      </c>
      <c r="N6" s="7">
        <v>12422.481415929204</v>
      </c>
      <c r="O6" s="7">
        <v>12090.43347639485</v>
      </c>
      <c r="P6" s="7">
        <v>10553.670169765563</v>
      </c>
      <c r="R6" s="16" t="s">
        <v>23</v>
      </c>
      <c r="S6" s="37">
        <v>24775.306451612902</v>
      </c>
      <c r="T6" s="37">
        <v>10312.035294117648</v>
      </c>
      <c r="U6" s="37">
        <v>10179.982658959538</v>
      </c>
      <c r="V6" s="37">
        <v>11831.822608695653</v>
      </c>
    </row>
    <row r="7" spans="1:22" x14ac:dyDescent="0.3">
      <c r="A7" s="16" t="s">
        <v>8340</v>
      </c>
      <c r="B7" s="7">
        <v>13155.849794238684</v>
      </c>
      <c r="C7" s="7">
        <v>14895.524296675192</v>
      </c>
      <c r="D7" s="7">
        <v>13447.161456102784</v>
      </c>
      <c r="L7" s="16" t="s">
        <v>4726</v>
      </c>
      <c r="M7" s="7">
        <v>9682.9032258064508</v>
      </c>
      <c r="N7" s="7">
        <v>15346.648305084746</v>
      </c>
      <c r="O7" s="7">
        <v>15915.21</v>
      </c>
      <c r="P7" s="7">
        <v>13674.501018329938</v>
      </c>
      <c r="R7" s="16" t="s">
        <v>13</v>
      </c>
      <c r="S7" s="37">
        <v>30888.253731343284</v>
      </c>
      <c r="T7" s="37">
        <v>8293.806970509384</v>
      </c>
      <c r="U7" s="37">
        <v>6857.1228070175439</v>
      </c>
      <c r="V7" s="37">
        <v>10369.34697217676</v>
      </c>
    </row>
    <row r="8" spans="1:22" x14ac:dyDescent="0.3">
      <c r="L8" s="16" t="s">
        <v>4728</v>
      </c>
      <c r="M8" s="7">
        <v>17919.878787878788</v>
      </c>
      <c r="N8" s="7">
        <v>26976.085365853658</v>
      </c>
      <c r="O8" s="7">
        <v>26330.892857142859</v>
      </c>
      <c r="P8" s="7">
        <v>23477.363636363636</v>
      </c>
      <c r="R8" s="16" t="s">
        <v>276</v>
      </c>
      <c r="S8" s="37">
        <v>13891.7</v>
      </c>
      <c r="T8" s="37">
        <v>2395</v>
      </c>
      <c r="U8" s="37">
        <v>16950.5</v>
      </c>
      <c r="V8" s="37">
        <v>13477.923076923076</v>
      </c>
    </row>
    <row r="9" spans="1:22" x14ac:dyDescent="0.3">
      <c r="L9" s="16" t="s">
        <v>8340</v>
      </c>
      <c r="M9" s="7">
        <v>9386.7982456140344</v>
      </c>
      <c r="N9" s="7">
        <v>15745.774429223744</v>
      </c>
      <c r="O9" s="7">
        <v>15083.334841628959</v>
      </c>
      <c r="P9" s="7">
        <v>13447.161456102784</v>
      </c>
      <c r="R9" s="16" t="s">
        <v>164</v>
      </c>
      <c r="S9" s="37">
        <v>21523.5</v>
      </c>
      <c r="T9" s="37">
        <v>16433.857142857141</v>
      </c>
      <c r="U9" s="37">
        <v>7570.75</v>
      </c>
      <c r="V9" s="37">
        <v>14489.76923076923</v>
      </c>
    </row>
    <row r="10" spans="1:22" x14ac:dyDescent="0.3">
      <c r="R10" s="16" t="s">
        <v>168</v>
      </c>
      <c r="S10" s="37">
        <v>39868.625</v>
      </c>
      <c r="T10" s="37">
        <v>16075.916666666666</v>
      </c>
      <c r="U10" s="37">
        <v>8132.954545454545</v>
      </c>
      <c r="V10" s="37">
        <v>13589.21875</v>
      </c>
    </row>
    <row r="11" spans="1:22" x14ac:dyDescent="0.3">
      <c r="R11" s="16" t="s">
        <v>356</v>
      </c>
      <c r="S11" s="37">
        <v>34070.571428571428</v>
      </c>
      <c r="T11" s="37">
        <v>11365.625</v>
      </c>
      <c r="U11" s="37">
        <v>8667.461538461539</v>
      </c>
      <c r="V11" s="37">
        <v>14806.138888888889</v>
      </c>
    </row>
    <row r="12" spans="1:22" x14ac:dyDescent="0.3">
      <c r="R12" s="16" t="s">
        <v>170</v>
      </c>
      <c r="S12" s="37">
        <v>33476</v>
      </c>
      <c r="T12" s="37">
        <v>10139.666666666666</v>
      </c>
      <c r="U12" s="37">
        <v>12571</v>
      </c>
      <c r="V12" s="37">
        <v>13272.888888888889</v>
      </c>
    </row>
    <row r="13" spans="1:22" x14ac:dyDescent="0.3">
      <c r="R13" s="16" t="s">
        <v>166</v>
      </c>
      <c r="S13" s="37">
        <v>27621.599999999999</v>
      </c>
      <c r="T13" s="37">
        <v>8116.636363636364</v>
      </c>
      <c r="U13" s="37">
        <v>12706.8</v>
      </c>
      <c r="V13" s="37">
        <v>13633.038461538461</v>
      </c>
    </row>
    <row r="14" spans="1:22" x14ac:dyDescent="0.3">
      <c r="R14" s="16" t="s">
        <v>516</v>
      </c>
      <c r="S14" s="37"/>
      <c r="T14" s="37">
        <v>6760.666666666667</v>
      </c>
      <c r="U14" s="37">
        <v>11716.333333333334</v>
      </c>
      <c r="V14" s="37">
        <v>9238.5</v>
      </c>
    </row>
    <row r="15" spans="1:22" x14ac:dyDescent="0.3">
      <c r="R15" s="16" t="s">
        <v>300</v>
      </c>
      <c r="S15" s="37"/>
      <c r="T15" s="37">
        <v>7668.1489361702124</v>
      </c>
      <c r="U15" s="37">
        <v>11518.695652173914</v>
      </c>
      <c r="V15" s="37">
        <v>8933.3285714285721</v>
      </c>
    </row>
    <row r="16" spans="1:22" x14ac:dyDescent="0.3">
      <c r="R16" s="16" t="s">
        <v>632</v>
      </c>
      <c r="S16" s="37"/>
      <c r="T16" s="37">
        <v>10102.222222222223</v>
      </c>
      <c r="U16" s="37">
        <v>11637.8</v>
      </c>
      <c r="V16" s="37">
        <v>10650.642857142857</v>
      </c>
    </row>
    <row r="17" spans="18:22" x14ac:dyDescent="0.3">
      <c r="R17" s="16" t="s">
        <v>249</v>
      </c>
      <c r="S17" s="37">
        <v>18262</v>
      </c>
      <c r="T17" s="37">
        <v>13457.083333333334</v>
      </c>
      <c r="U17" s="37">
        <v>12785.7</v>
      </c>
      <c r="V17" s="37">
        <v>13786.184210526315</v>
      </c>
    </row>
    <row r="18" spans="18:22" x14ac:dyDescent="0.3">
      <c r="R18" s="16" t="s">
        <v>247</v>
      </c>
      <c r="S18" s="37">
        <v>30744.615384615383</v>
      </c>
      <c r="T18" s="37">
        <v>10189.366972477064</v>
      </c>
      <c r="U18" s="37">
        <v>13360.916666666666</v>
      </c>
      <c r="V18" s="37">
        <v>12603.253164556962</v>
      </c>
    </row>
    <row r="19" spans="18:22" x14ac:dyDescent="0.3">
      <c r="R19" s="16" t="s">
        <v>200</v>
      </c>
      <c r="S19" s="37"/>
      <c r="T19" s="37">
        <v>6886.105263157895</v>
      </c>
      <c r="U19" s="37">
        <v>10510.380952380952</v>
      </c>
      <c r="V19" s="37">
        <v>8788.85</v>
      </c>
    </row>
    <row r="20" spans="18:22" x14ac:dyDescent="0.3">
      <c r="R20" s="16" t="s">
        <v>535</v>
      </c>
      <c r="S20" s="37">
        <v>18709.599999999999</v>
      </c>
      <c r="T20" s="37">
        <v>11919.547619047618</v>
      </c>
      <c r="U20" s="37">
        <v>12296.756756756757</v>
      </c>
      <c r="V20" s="37">
        <v>12489.869047619048</v>
      </c>
    </row>
    <row r="21" spans="18:22" x14ac:dyDescent="0.3">
      <c r="R21" s="16" t="s">
        <v>8336</v>
      </c>
      <c r="S21" s="37">
        <v>20996.5</v>
      </c>
      <c r="T21" s="37"/>
      <c r="U21" s="37"/>
      <c r="V21" s="37">
        <v>20996.5</v>
      </c>
    </row>
    <row r="22" spans="18:22" x14ac:dyDescent="0.3">
      <c r="R22" s="16" t="s">
        <v>8340</v>
      </c>
      <c r="S22" s="37">
        <v>29673.77302631579</v>
      </c>
      <c r="T22" s="37">
        <v>11832.312640239341</v>
      </c>
      <c r="U22" s="37">
        <v>9450.2780979827094</v>
      </c>
      <c r="V22" s="37">
        <v>13447.161456102784</v>
      </c>
    </row>
  </sheetData>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EE88-D054-4BD7-B3DE-10812DEBF55B}">
  <dimension ref="F1:V21"/>
  <sheetViews>
    <sheetView topLeftCell="C1" zoomScale="99" workbookViewId="0">
      <selection activeCell="P28" sqref="P28"/>
    </sheetView>
  </sheetViews>
  <sheetFormatPr defaultRowHeight="14.4" x14ac:dyDescent="0.3"/>
  <sheetData>
    <row r="1" spans="6:13" ht="28.8" x14ac:dyDescent="0.3">
      <c r="F1" s="38" t="s">
        <v>8359</v>
      </c>
      <c r="G1" s="39"/>
      <c r="H1" s="39"/>
      <c r="I1" s="39"/>
      <c r="J1" s="39"/>
      <c r="K1" s="39"/>
      <c r="L1" s="39"/>
      <c r="M1" s="39"/>
    </row>
    <row r="21" spans="22:22" x14ac:dyDescent="0.3">
      <c r="V21">
        <f>SUM(Table1[charges])</f>
        <v>31399122</v>
      </c>
    </row>
  </sheetData>
  <mergeCells count="1">
    <mergeCell ref="F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4FEF-538E-4081-B204-1D6279680F26}">
  <dimension ref="A1:U2336"/>
  <sheetViews>
    <sheetView topLeftCell="E2306" workbookViewId="0">
      <selection activeCell="Y12" sqref="Y12"/>
    </sheetView>
  </sheetViews>
  <sheetFormatPr defaultRowHeight="14.4" x14ac:dyDescent="0.3"/>
  <cols>
    <col min="1" max="1" width="12.77734375" customWidth="1"/>
    <col min="2" max="2" width="11.33203125" customWidth="1"/>
    <col min="3" max="3" width="7" bestFit="1" customWidth="1"/>
    <col min="5" max="5" width="12.88671875" customWidth="1"/>
    <col min="6" max="6" width="16.33203125" customWidth="1"/>
    <col min="7" max="7" width="14.88671875" customWidth="1"/>
    <col min="8" max="8" width="24.5546875" customWidth="1"/>
    <col min="9" max="9" width="9.109375" customWidth="1"/>
    <col min="10" max="10" width="15.77734375" bestFit="1" customWidth="1"/>
    <col min="11" max="11" width="14" customWidth="1"/>
    <col min="12" max="12" width="9.33203125" customWidth="1"/>
    <col min="13" max="13" width="12.88671875" customWidth="1"/>
    <col min="14" max="14" width="9.33203125" customWidth="1"/>
    <col min="15" max="15" width="9.44140625" customWidth="1"/>
    <col min="16" max="16" width="13.44140625" customWidth="1"/>
    <col min="17" max="17" width="6.33203125" customWidth="1"/>
    <col min="19" max="19" width="16.6640625" bestFit="1" customWidth="1"/>
  </cols>
  <sheetData>
    <row r="1" spans="1:21" x14ac:dyDescent="0.3">
      <c r="A1" t="s">
        <v>8337</v>
      </c>
      <c r="B1" t="s">
        <v>8338</v>
      </c>
      <c r="C1" s="9" t="s">
        <v>2373</v>
      </c>
      <c r="D1" s="9" t="s">
        <v>2374</v>
      </c>
      <c r="E1" s="9" t="s">
        <v>2375</v>
      </c>
      <c r="F1" s="9" t="s">
        <v>2376</v>
      </c>
      <c r="G1" s="9" t="s">
        <v>2377</v>
      </c>
      <c r="H1" s="25" t="s">
        <v>2378</v>
      </c>
      <c r="I1" s="9" t="s">
        <v>2379</v>
      </c>
      <c r="J1" s="9" t="s">
        <v>4720</v>
      </c>
      <c r="K1" s="10" t="s">
        <v>4721</v>
      </c>
      <c r="L1" s="23" t="s">
        <v>5</v>
      </c>
      <c r="M1" s="9" t="s">
        <v>6</v>
      </c>
      <c r="N1" s="9" t="s">
        <v>7</v>
      </c>
      <c r="O1" s="9" t="s">
        <v>8</v>
      </c>
      <c r="P1" s="24" t="s">
        <v>8334</v>
      </c>
      <c r="Q1" s="10" t="s">
        <v>8335</v>
      </c>
    </row>
    <row r="2" spans="1:21" x14ac:dyDescent="0.3">
      <c r="A2" t="s">
        <v>8358</v>
      </c>
      <c r="B2" t="str">
        <f>VLOOKUP(A2,cleaned_customer_names[],2,FALSE)</f>
        <v>Hawks</v>
      </c>
      <c r="C2">
        <f>VLOOKUP(A2,cleaned_Medical_Examinations[],2,FALSE)</f>
        <v>47.41</v>
      </c>
      <c r="D2">
        <f>VLOOKUP(A2,cleaned_Medical_Examinations[],3,FALSE)</f>
        <v>7.47</v>
      </c>
      <c r="E2" t="str">
        <f>VLOOKUP(A2,cleaned_Medical_Examinations[],4,FALSE)</f>
        <v>No</v>
      </c>
      <c r="F2" t="str">
        <f>VLOOKUP(A2,cleaned_Medical_Examinations[],5,FALSE)</f>
        <v>No</v>
      </c>
      <c r="G2" t="str">
        <f>VLOOKUP(A2,cleaned_Medical_Examinations[],6,FALSE)</f>
        <v>No</v>
      </c>
      <c r="H2">
        <f>VLOOKUP(A2,cleaned_Medical_Examinations[],7,FALSE)</f>
        <v>0</v>
      </c>
      <c r="I2" t="str">
        <f>VLOOKUP(A2,cleaned_Medical_Examinations[],8,FALSE)</f>
        <v>Yes</v>
      </c>
      <c r="J2" t="str">
        <f>VLOOKUP(A2,cleaned_Medical_Examinations[],9,FALSE)</f>
        <v>OBESITY</v>
      </c>
      <c r="K2" t="str">
        <f>VLOOKUP(A2,cleaned_Medical_Examinations[],10,FALSE)</f>
        <v>DIABETES</v>
      </c>
      <c r="L2">
        <f>VLOOKUP(A2,table3!A2:H2336,4,)</f>
        <v>564</v>
      </c>
      <c r="M2" t="str">
        <f>VLOOKUP(A2,table3!A2:H2336,5,FALSE)</f>
        <v>tier - 2</v>
      </c>
      <c r="N2" t="str">
        <f>VLOOKUP(A2,table3!A2:H2336,6,FALSE)</f>
        <v>tier - 3</v>
      </c>
      <c r="O2" t="str">
        <f>VLOOKUP(A2,table3!A2:H2336,7,FALSE)</f>
        <v>R1013</v>
      </c>
      <c r="P2" s="8">
        <f>VLOOKUP(A2,table3!A2:H2336,2,FALSE)</f>
        <v>33794</v>
      </c>
      <c r="Q2">
        <f>VLOOKUP(A2,table3!A2:H2336,8,FALSE)</f>
        <v>30</v>
      </c>
    </row>
    <row r="3" spans="1:21" x14ac:dyDescent="0.3">
      <c r="A3" s="13" t="s">
        <v>2371</v>
      </c>
      <c r="B3" t="str">
        <f>VLOOKUP(A3,cleaned_customer_names[],2,FALSE)</f>
        <v>Lehner</v>
      </c>
      <c r="C3">
        <f>VLOOKUP(A3,cleaned_Medical_Examinations[],2,FALSE)</f>
        <v>30.36</v>
      </c>
      <c r="D3">
        <f>VLOOKUP(A3,cleaned_Medical_Examinations[],3,FALSE)</f>
        <v>5.77</v>
      </c>
      <c r="E3" t="str">
        <f>VLOOKUP(A3,cleaned_Medical_Examinations[],4,FALSE)</f>
        <v>No</v>
      </c>
      <c r="F3" t="str">
        <f>VLOOKUP(A3,cleaned_Medical_Examinations[],5,FALSE)</f>
        <v>No</v>
      </c>
      <c r="G3" t="str">
        <f>VLOOKUP(A3,cleaned_Medical_Examinations[],6,FALSE)</f>
        <v>No</v>
      </c>
      <c r="H3">
        <f>VLOOKUP(A3,cleaned_Medical_Examinations[],7,FALSE)</f>
        <v>0</v>
      </c>
      <c r="I3" t="str">
        <f>VLOOKUP(A3,cleaned_Medical_Examinations[],8,FALSE)</f>
        <v>Yes</v>
      </c>
      <c r="J3" t="str">
        <f>VLOOKUP(A3,cleaned_Medical_Examinations[],9,FALSE)</f>
        <v>OBESITY</v>
      </c>
      <c r="K3" t="str">
        <f>VLOOKUP(A3,cleaned_Medical_Examinations[],10,FALSE)</f>
        <v>PREDIABETES</v>
      </c>
      <c r="L3">
        <f>VLOOKUP(A3,table3!A3:H2337,4,)</f>
        <v>571</v>
      </c>
      <c r="M3" t="str">
        <f>VLOOKUP(A3,table3!A3:H2337,5,FALSE)</f>
        <v>tier - 2</v>
      </c>
      <c r="N3" t="str">
        <f>VLOOKUP(A3,table3!A3:H2337,6,FALSE)</f>
        <v>tier - 1</v>
      </c>
      <c r="O3" t="str">
        <f>VLOOKUP(A3,table3!A3:H2337,7,FALSE)</f>
        <v>R1013</v>
      </c>
      <c r="P3" s="8">
        <f>VLOOKUP(A3,table3!A3:H2337,2,FALSE)</f>
        <v>33938</v>
      </c>
      <c r="Q3">
        <f>VLOOKUP(A3,table3!A3:H2337,8,FALSE)</f>
        <v>30</v>
      </c>
    </row>
    <row r="4" spans="1:21" x14ac:dyDescent="0.3">
      <c r="A4" s="11" t="s">
        <v>2370</v>
      </c>
      <c r="B4" t="str">
        <f>VLOOKUP(A4,cleaned_customer_names[],2,FALSE)</f>
        <v>Lu</v>
      </c>
      <c r="C4">
        <f>VLOOKUP(A4,cleaned_Medical_Examinations[],2,FALSE)</f>
        <v>34.484999999999999</v>
      </c>
      <c r="D4">
        <f>VLOOKUP(A4,cleaned_Medical_Examinations[],3,FALSE)</f>
        <v>11.87</v>
      </c>
      <c r="E4" t="str">
        <f>VLOOKUP(A4,cleaned_Medical_Examinations[],4,FALSE)</f>
        <v>Yes</v>
      </c>
      <c r="F4" t="str">
        <f>VLOOKUP(A4,cleaned_Medical_Examinations[],5,FALSE)</f>
        <v>No</v>
      </c>
      <c r="G4" t="str">
        <f>VLOOKUP(A4,cleaned_Medical_Examinations[],6,FALSE)</f>
        <v>No</v>
      </c>
      <c r="H4">
        <f>VLOOKUP(A4,cleaned_Medical_Examinations[],7,FALSE)</f>
        <v>2</v>
      </c>
      <c r="I4" t="str">
        <f>VLOOKUP(A4,cleaned_Medical_Examinations[],8,FALSE)</f>
        <v>Yes</v>
      </c>
      <c r="J4" t="str">
        <f>VLOOKUP(A4,cleaned_Medical_Examinations[],9,FALSE)</f>
        <v>OBESITY</v>
      </c>
      <c r="K4" t="str">
        <f>VLOOKUP(A4,cleaned_Medical_Examinations[],10,FALSE)</f>
        <v>DIABETES</v>
      </c>
      <c r="L4">
        <f>VLOOKUP(A4,table3!A4:H2338,4,)</f>
        <v>600</v>
      </c>
      <c r="M4" t="str">
        <f>VLOOKUP(A4,table3!A4:H2338,5,FALSE)</f>
        <v>tier - 2</v>
      </c>
      <c r="N4" t="str">
        <f>VLOOKUP(A4,table3!A4:H2338,6,FALSE)</f>
        <v>tier - 1</v>
      </c>
      <c r="O4" t="str">
        <f>VLOOKUP(A4,table3!A4:H2338,7,FALSE)</f>
        <v>R1013</v>
      </c>
      <c r="P4" s="8">
        <f>VLOOKUP(A4,table3!A4:H2338,2,FALSE)</f>
        <v>34150</v>
      </c>
      <c r="Q4">
        <f>VLOOKUP(A4,table3!A4:H2338,8,FALSE)</f>
        <v>29</v>
      </c>
    </row>
    <row r="5" spans="1:21" x14ac:dyDescent="0.3">
      <c r="A5" s="13" t="s">
        <v>2369</v>
      </c>
      <c r="B5" t="str">
        <f>VLOOKUP(A5,cleaned_customer_names[],2,FALSE)</f>
        <v>Osborne</v>
      </c>
      <c r="C5">
        <f>VLOOKUP(A5,cleaned_Medical_Examinations[],2,FALSE)</f>
        <v>38.094999999999999</v>
      </c>
      <c r="D5">
        <f>VLOOKUP(A5,cleaned_Medical_Examinations[],3,FALSE)</f>
        <v>6.05</v>
      </c>
      <c r="E5" t="str">
        <f>VLOOKUP(A5,cleaned_Medical_Examinations[],4,FALSE)</f>
        <v>No</v>
      </c>
      <c r="F5" t="str">
        <f>VLOOKUP(A5,cleaned_Medical_Examinations[],5,FALSE)</f>
        <v>No</v>
      </c>
      <c r="G5" t="str">
        <f>VLOOKUP(A5,cleaned_Medical_Examinations[],6,FALSE)</f>
        <v>No</v>
      </c>
      <c r="H5">
        <f>VLOOKUP(A5,cleaned_Medical_Examinations[],7,FALSE)</f>
        <v>0</v>
      </c>
      <c r="I5" t="str">
        <f>VLOOKUP(A5,cleaned_Medical_Examinations[],8,FALSE)</f>
        <v>Yes</v>
      </c>
      <c r="J5" t="str">
        <f>VLOOKUP(A5,cleaned_Medical_Examinations[],9,FALSE)</f>
        <v>OBESITY</v>
      </c>
      <c r="K5" t="str">
        <f>VLOOKUP(A5,cleaned_Medical_Examinations[],10,FALSE)</f>
        <v>PREDIABETES</v>
      </c>
      <c r="L5">
        <f>VLOOKUP(A5,table3!A5:H2339,4,)</f>
        <v>605</v>
      </c>
      <c r="M5" t="str">
        <f>VLOOKUP(A5,table3!A5:H2339,5,FALSE)</f>
        <v>tier - 3</v>
      </c>
      <c r="N5" t="str">
        <f>VLOOKUP(A5,table3!A5:H2339,6,FALSE)</f>
        <v>tier - 3</v>
      </c>
      <c r="O5" t="str">
        <f>VLOOKUP(A5,table3!A5:H2339,7,FALSE)</f>
        <v>R1013</v>
      </c>
      <c r="P5" s="8">
        <f>VLOOKUP(A5,table3!A5:H2339,2,FALSE)</f>
        <v>33860</v>
      </c>
      <c r="Q5">
        <f>VLOOKUP(A5,table3!A5:H2339,8,FALSE)</f>
        <v>30</v>
      </c>
    </row>
    <row r="6" spans="1:21" x14ac:dyDescent="0.3">
      <c r="A6" s="11" t="s">
        <v>2368</v>
      </c>
      <c r="B6" t="str">
        <f>VLOOKUP(A6,cleaned_customer_names[],2,FALSE)</f>
        <v>Kadala</v>
      </c>
      <c r="C6">
        <f>VLOOKUP(A6,cleaned_Medical_Examinations[],2,FALSE)</f>
        <v>35.53</v>
      </c>
      <c r="D6">
        <f>VLOOKUP(A6,cleaned_Medical_Examinations[],3,FALSE)</f>
        <v>5.45</v>
      </c>
      <c r="E6" t="str">
        <f>VLOOKUP(A6,cleaned_Medical_Examinations[],4,FALSE)</f>
        <v>No</v>
      </c>
      <c r="F6" t="str">
        <f>VLOOKUP(A6,cleaned_Medical_Examinations[],5,FALSE)</f>
        <v>No</v>
      </c>
      <c r="G6" t="str">
        <f>VLOOKUP(A6,cleaned_Medical_Examinations[],6,FALSE)</f>
        <v>No</v>
      </c>
      <c r="H6">
        <f>VLOOKUP(A6,cleaned_Medical_Examinations[],7,FALSE)</f>
        <v>0</v>
      </c>
      <c r="I6" t="str">
        <f>VLOOKUP(A6,cleaned_Medical_Examinations[],8,FALSE)</f>
        <v>Yes</v>
      </c>
      <c r="J6" t="str">
        <f>VLOOKUP(A6,cleaned_Medical_Examinations[],9,FALSE)</f>
        <v>OBESITY</v>
      </c>
      <c r="K6" t="str">
        <f>VLOOKUP(A6,cleaned_Medical_Examinations[],10,FALSE)</f>
        <v>NORMAL</v>
      </c>
      <c r="L6">
        <f>VLOOKUP(A6,table3!A6:H2340,4,)</f>
        <v>637</v>
      </c>
      <c r="M6" t="str">
        <f>VLOOKUP(A6,table3!A6:H2340,5,FALSE)</f>
        <v>tier - 3</v>
      </c>
      <c r="N6" t="str">
        <f>VLOOKUP(A6,table3!A6:H2340,6,FALSE)</f>
        <v>tier - 3</v>
      </c>
      <c r="O6" t="str">
        <f>VLOOKUP(A6,table3!A6:H2340,7,FALSE)</f>
        <v>R1013</v>
      </c>
      <c r="P6" s="8">
        <f>VLOOKUP(A6,table3!A6:H2340,2,FALSE)</f>
        <v>36003</v>
      </c>
      <c r="Q6">
        <f>VLOOKUP(A6,table3!A6:H2340,8,FALSE)</f>
        <v>24</v>
      </c>
    </row>
    <row r="7" spans="1:21" x14ac:dyDescent="0.3">
      <c r="A7" s="13" t="s">
        <v>2367</v>
      </c>
      <c r="B7" t="str">
        <f>VLOOKUP(A7,cleaned_customer_names[],2,FALSE)</f>
        <v>Baker</v>
      </c>
      <c r="C7">
        <f>VLOOKUP(A7,cleaned_Medical_Examinations[],2,FALSE)</f>
        <v>32.799999999999997</v>
      </c>
      <c r="D7">
        <f>VLOOKUP(A7,cleaned_Medical_Examinations[],3,FALSE)</f>
        <v>6.59</v>
      </c>
      <c r="E7" t="str">
        <f>VLOOKUP(A7,cleaned_Medical_Examinations[],4,FALSE)</f>
        <v>No</v>
      </c>
      <c r="F7" t="str">
        <f>VLOOKUP(A7,cleaned_Medical_Examinations[],5,FALSE)</f>
        <v>No</v>
      </c>
      <c r="G7" t="str">
        <f>VLOOKUP(A7,cleaned_Medical_Examinations[],6,FALSE)</f>
        <v>No</v>
      </c>
      <c r="H7">
        <f>VLOOKUP(A7,cleaned_Medical_Examinations[],7,FALSE)</f>
        <v>0</v>
      </c>
      <c r="I7" t="str">
        <f>VLOOKUP(A7,cleaned_Medical_Examinations[],8,FALSE)</f>
        <v>Yes</v>
      </c>
      <c r="J7" t="str">
        <f>VLOOKUP(A7,cleaned_Medical_Examinations[],9,FALSE)</f>
        <v>OBESITY</v>
      </c>
      <c r="K7" t="str">
        <f>VLOOKUP(A7,cleaned_Medical_Examinations[],10,FALSE)</f>
        <v>DIABETES</v>
      </c>
      <c r="L7">
        <f>VLOOKUP(A7,table3!A7:H2341,4,)</f>
        <v>646</v>
      </c>
      <c r="M7" t="str">
        <f>VLOOKUP(A7,table3!A7:H2341,5,FALSE)</f>
        <v>tier - 3</v>
      </c>
      <c r="N7" t="str">
        <f>VLOOKUP(A7,table3!A7:H2341,6,FALSE)</f>
        <v>tier - 3</v>
      </c>
      <c r="O7" t="str">
        <f>VLOOKUP(A7,table3!A7:H2341,7,FALSE)</f>
        <v>R1012</v>
      </c>
      <c r="P7" s="8">
        <f>VLOOKUP(A7,table3!A7:H2341,2,FALSE)</f>
        <v>37215</v>
      </c>
      <c r="Q7">
        <f>VLOOKUP(A7,table3!A7:H2341,8,FALSE)</f>
        <v>21</v>
      </c>
    </row>
    <row r="8" spans="1:21" x14ac:dyDescent="0.3">
      <c r="A8" s="11" t="s">
        <v>2366</v>
      </c>
      <c r="B8" t="str">
        <f>VLOOKUP(A8,cleaned_customer_names[],2,FALSE)</f>
        <v>Macpherson</v>
      </c>
      <c r="C8">
        <f>VLOOKUP(A8,cleaned_Medical_Examinations[],2,FALSE)</f>
        <v>36.4</v>
      </c>
      <c r="D8">
        <f>VLOOKUP(A8,cleaned_Medical_Examinations[],3,FALSE)</f>
        <v>6.07</v>
      </c>
      <c r="E8" t="str">
        <f>VLOOKUP(A8,cleaned_Medical_Examinations[],4,FALSE)</f>
        <v>No</v>
      </c>
      <c r="F8" t="str">
        <f>VLOOKUP(A8,cleaned_Medical_Examinations[],5,FALSE)</f>
        <v>No</v>
      </c>
      <c r="G8" t="str">
        <f>VLOOKUP(A8,cleaned_Medical_Examinations[],6,FALSE)</f>
        <v>No</v>
      </c>
      <c r="H8">
        <f>VLOOKUP(A8,cleaned_Medical_Examinations[],7,FALSE)</f>
        <v>0</v>
      </c>
      <c r="I8" t="str">
        <f>VLOOKUP(A8,cleaned_Medical_Examinations[],8,FALSE)</f>
        <v>Yes</v>
      </c>
      <c r="J8" t="str">
        <f>VLOOKUP(A8,cleaned_Medical_Examinations[],9,FALSE)</f>
        <v>OBESITY</v>
      </c>
      <c r="K8" t="str">
        <f>VLOOKUP(A8,cleaned_Medical_Examinations[],10,FALSE)</f>
        <v>PREDIABETES</v>
      </c>
      <c r="L8">
        <f>VLOOKUP(A8,table3!A8:H2342,4,)</f>
        <v>650</v>
      </c>
      <c r="M8" t="str">
        <f>VLOOKUP(A8,table3!A8:H2342,5,FALSE)</f>
        <v>tier - 3</v>
      </c>
      <c r="N8" t="str">
        <f>VLOOKUP(A8,table3!A8:H2342,6,FALSE)</f>
        <v>tier - 3</v>
      </c>
      <c r="O8" t="str">
        <f>VLOOKUP(A8,table3!A8:H2342,7,FALSE)</f>
        <v>R1013</v>
      </c>
      <c r="P8" s="8">
        <f>VLOOKUP(A8,table3!A8:H2342,2,FALSE)</f>
        <v>34121</v>
      </c>
      <c r="Q8">
        <f>VLOOKUP(A8,table3!A8:H2342,8,FALSE)</f>
        <v>30</v>
      </c>
    </row>
    <row r="9" spans="1:21" x14ac:dyDescent="0.3">
      <c r="A9" s="13" t="s">
        <v>2365</v>
      </c>
      <c r="B9" t="str">
        <f>VLOOKUP(A9,cleaned_customer_names[],2,FALSE)</f>
        <v>Hallman</v>
      </c>
      <c r="C9">
        <f>VLOOKUP(A9,cleaned_Medical_Examinations[],2,FALSE)</f>
        <v>36.96</v>
      </c>
      <c r="D9">
        <f>VLOOKUP(A9,cleaned_Medical_Examinations[],3,FALSE)</f>
        <v>7.93</v>
      </c>
      <c r="E9" t="str">
        <f>VLOOKUP(A9,cleaned_Medical_Examinations[],4,FALSE)</f>
        <v>No</v>
      </c>
      <c r="F9" t="str">
        <f>VLOOKUP(A9,cleaned_Medical_Examinations[],5,FALSE)</f>
        <v>No</v>
      </c>
      <c r="G9" t="str">
        <f>VLOOKUP(A9,cleaned_Medical_Examinations[],6,FALSE)</f>
        <v>No</v>
      </c>
      <c r="H9">
        <f>VLOOKUP(A9,cleaned_Medical_Examinations[],7,FALSE)</f>
        <v>3</v>
      </c>
      <c r="I9" t="str">
        <f>VLOOKUP(A9,cleaned_Medical_Examinations[],8,FALSE)</f>
        <v>Yes</v>
      </c>
      <c r="J9" t="str">
        <f>VLOOKUP(A9,cleaned_Medical_Examinations[],9,FALSE)</f>
        <v>OBESITY</v>
      </c>
      <c r="K9" t="str">
        <f>VLOOKUP(A9,cleaned_Medical_Examinations[],10,FALSE)</f>
        <v>DIABETES</v>
      </c>
      <c r="L9">
        <f>VLOOKUP(A9,table3!A9:H2343,4,)</f>
        <v>650</v>
      </c>
      <c r="M9" t="str">
        <f>VLOOKUP(A9,table3!A9:H2343,5,FALSE)</f>
        <v>tier - 3</v>
      </c>
      <c r="N9" t="str">
        <f>VLOOKUP(A9,table3!A9:H2343,6,FALSE)</f>
        <v>tier - 3</v>
      </c>
      <c r="O9" t="str">
        <f>VLOOKUP(A9,table3!A9:H2343,7,FALSE)</f>
        <v>R1013</v>
      </c>
      <c r="P9" s="8">
        <f>VLOOKUP(A9,table3!A9:H2343,2,FALSE)</f>
        <v>34884</v>
      </c>
      <c r="Q9">
        <f>VLOOKUP(A9,table3!A9:H2343,8,FALSE)</f>
        <v>27</v>
      </c>
    </row>
    <row r="10" spans="1:21" x14ac:dyDescent="0.3">
      <c r="A10" s="11" t="s">
        <v>2364</v>
      </c>
      <c r="B10" t="str">
        <f>VLOOKUP(A10,cleaned_customer_names[],2,FALSE)</f>
        <v>Moran</v>
      </c>
      <c r="C10">
        <f>VLOOKUP(A10,cleaned_Medical_Examinations[],2,FALSE)</f>
        <v>41.14</v>
      </c>
      <c r="D10">
        <f>VLOOKUP(A10,cleaned_Medical_Examinations[],3,FALSE)</f>
        <v>9.58</v>
      </c>
      <c r="E10" t="str">
        <f>VLOOKUP(A10,cleaned_Medical_Examinations[],4,FALSE)</f>
        <v>Yes</v>
      </c>
      <c r="F10" t="str">
        <f>VLOOKUP(A10,cleaned_Medical_Examinations[],5,FALSE)</f>
        <v>No</v>
      </c>
      <c r="G10" t="str">
        <f>VLOOKUP(A10,cleaned_Medical_Examinations[],6,FALSE)</f>
        <v>Yes</v>
      </c>
      <c r="H10">
        <f>VLOOKUP(A10,cleaned_Medical_Examinations[],7,FALSE)</f>
        <v>1</v>
      </c>
      <c r="I10" t="str">
        <f>VLOOKUP(A10,cleaned_Medical_Examinations[],8,FALSE)</f>
        <v>Yes</v>
      </c>
      <c r="J10" t="str">
        <f>VLOOKUP(A10,cleaned_Medical_Examinations[],9,FALSE)</f>
        <v>OBESITY</v>
      </c>
      <c r="K10" t="str">
        <f>VLOOKUP(A10,cleaned_Medical_Examinations[],10,FALSE)</f>
        <v>DIABETES</v>
      </c>
      <c r="L10">
        <f>VLOOKUP(A10,table3!A10:H2344,4,)</f>
        <v>668</v>
      </c>
      <c r="M10" t="str">
        <f>VLOOKUP(A10,table3!A10:H2344,5,FALSE)</f>
        <v>tier - 3</v>
      </c>
      <c r="N10" t="str">
        <f>VLOOKUP(A10,table3!A10:H2344,6,FALSE)</f>
        <v>tier - 2</v>
      </c>
      <c r="O10" t="str">
        <f>VLOOKUP(A10,table3!A10:H2344,7,FALSE)</f>
        <v>R1012</v>
      </c>
      <c r="P10" s="8">
        <f>VLOOKUP(A10,table3!A10:H2344,2,FALSE)</f>
        <v>37589</v>
      </c>
      <c r="Q10">
        <f>VLOOKUP(A10,table3!A10:H2344,8,FALSE)</f>
        <v>20</v>
      </c>
    </row>
    <row r="11" spans="1:21" x14ac:dyDescent="0.3">
      <c r="A11" s="13" t="s">
        <v>2363</v>
      </c>
      <c r="B11" t="str">
        <f>VLOOKUP(A11,cleaned_customer_names[],2,FALSE)</f>
        <v>Benner</v>
      </c>
      <c r="C11">
        <f>VLOOKUP(A11,cleaned_Medical_Examinations[],2,FALSE)</f>
        <v>38.06</v>
      </c>
      <c r="D11">
        <f>VLOOKUP(A11,cleaned_Medical_Examinations[],3,FALSE)</f>
        <v>10.79</v>
      </c>
      <c r="E11" t="str">
        <f>VLOOKUP(A11,cleaned_Medical_Examinations[],4,FALSE)</f>
        <v>No</v>
      </c>
      <c r="F11" t="str">
        <f>VLOOKUP(A11,cleaned_Medical_Examinations[],5,FALSE)</f>
        <v>No</v>
      </c>
      <c r="G11" t="str">
        <f>VLOOKUP(A11,cleaned_Medical_Examinations[],6,FALSE)</f>
        <v>No</v>
      </c>
      <c r="H11">
        <f>VLOOKUP(A11,cleaned_Medical_Examinations[],7,FALSE)</f>
        <v>0</v>
      </c>
      <c r="I11" t="str">
        <f>VLOOKUP(A11,cleaned_Medical_Examinations[],8,FALSE)</f>
        <v>Yes</v>
      </c>
      <c r="J11" t="str">
        <f>VLOOKUP(A11,cleaned_Medical_Examinations[],9,FALSE)</f>
        <v>OBESITY</v>
      </c>
      <c r="K11" t="str">
        <f>VLOOKUP(A11,cleaned_Medical_Examinations[],10,FALSE)</f>
        <v>DIABETES</v>
      </c>
      <c r="L11">
        <f>VLOOKUP(A11,table3!A11:H2345,4,)</f>
        <v>670</v>
      </c>
      <c r="M11" t="str">
        <f>VLOOKUP(A11,table3!A11:H2345,5,FALSE)</f>
        <v>tier - 3</v>
      </c>
      <c r="N11" t="str">
        <f>VLOOKUP(A11,table3!A11:H2345,6,FALSE)</f>
        <v>tier - 3</v>
      </c>
      <c r="O11" t="str">
        <f>VLOOKUP(A11,table3!A11:H2345,7,FALSE)</f>
        <v>R1013</v>
      </c>
      <c r="P11" s="8">
        <f>VLOOKUP(A11,table3!A11:H2345,2,FALSE)</f>
        <v>35743</v>
      </c>
      <c r="Q11">
        <f>VLOOKUP(A11,table3!A11:H2345,8,FALSE)</f>
        <v>25</v>
      </c>
    </row>
    <row r="12" spans="1:21" x14ac:dyDescent="0.3">
      <c r="A12" s="11" t="s">
        <v>2362</v>
      </c>
      <c r="B12" t="str">
        <f>VLOOKUP(A12,cleaned_customer_names[],2,FALSE)</f>
        <v>Fierro Vargas</v>
      </c>
      <c r="C12">
        <f>VLOOKUP(A12,cleaned_Medical_Examinations[],2,FALSE)</f>
        <v>37.700000000000003</v>
      </c>
      <c r="D12">
        <f>VLOOKUP(A12,cleaned_Medical_Examinations[],3,FALSE)</f>
        <v>5.96</v>
      </c>
      <c r="E12" t="str">
        <f>VLOOKUP(A12,cleaned_Medical_Examinations[],4,FALSE)</f>
        <v>Yes</v>
      </c>
      <c r="F12" t="str">
        <f>VLOOKUP(A12,cleaned_Medical_Examinations[],5,FALSE)</f>
        <v>No</v>
      </c>
      <c r="G12" t="str">
        <f>VLOOKUP(A12,cleaned_Medical_Examinations[],6,FALSE)</f>
        <v>No</v>
      </c>
      <c r="H12">
        <f>VLOOKUP(A12,cleaned_Medical_Examinations[],7,FALSE)</f>
        <v>2</v>
      </c>
      <c r="I12" t="str">
        <f>VLOOKUP(A12,cleaned_Medical_Examinations[],8,FALSE)</f>
        <v>Yes</v>
      </c>
      <c r="J12" t="str">
        <f>VLOOKUP(A12,cleaned_Medical_Examinations[],9,FALSE)</f>
        <v>OBESITY</v>
      </c>
      <c r="K12" t="str">
        <f>VLOOKUP(A12,cleaned_Medical_Examinations[],10,FALSE)</f>
        <v>PREDIABETES</v>
      </c>
      <c r="L12">
        <f>VLOOKUP(A12,table3!A12:H2346,4,)</f>
        <v>688</v>
      </c>
      <c r="M12" t="str">
        <f>VLOOKUP(A12,table3!A12:H2346,5,FALSE)</f>
        <v>tier - 3</v>
      </c>
      <c r="N12" t="str">
        <f>VLOOKUP(A12,table3!A12:H2346,6,FALSE)</f>
        <v>tier - 2</v>
      </c>
      <c r="O12" t="str">
        <f>VLOOKUP(A12,table3!A12:H2346,7,FALSE)</f>
        <v>R1013</v>
      </c>
      <c r="P12" s="8">
        <f>VLOOKUP(A12,table3!A12:H2346,2,FALSE)</f>
        <v>37146</v>
      </c>
      <c r="Q12">
        <f>VLOOKUP(A12,table3!A12:H2346,8,FALSE)</f>
        <v>21</v>
      </c>
      <c r="S12" s="27"/>
      <c r="T12" s="28"/>
      <c r="U12" s="29"/>
    </row>
    <row r="13" spans="1:21" x14ac:dyDescent="0.3">
      <c r="A13" s="13" t="s">
        <v>2361</v>
      </c>
      <c r="B13" t="str">
        <f>VLOOKUP(A13,cleaned_customer_names[],2,FALSE)</f>
        <v>Franz</v>
      </c>
      <c r="C13">
        <f>VLOOKUP(A13,cleaned_Medical_Examinations[],2,FALSE)</f>
        <v>42.13</v>
      </c>
      <c r="D13">
        <f>VLOOKUP(A13,cleaned_Medical_Examinations[],3,FALSE)</f>
        <v>11.9</v>
      </c>
      <c r="E13" t="str">
        <f>VLOOKUP(A13,cleaned_Medical_Examinations[],4,FALSE)</f>
        <v>No</v>
      </c>
      <c r="F13" t="str">
        <f>VLOOKUP(A13,cleaned_Medical_Examinations[],5,FALSE)</f>
        <v>No</v>
      </c>
      <c r="G13" t="str">
        <f>VLOOKUP(A13,cleaned_Medical_Examinations[],6,FALSE)</f>
        <v>No</v>
      </c>
      <c r="H13">
        <f>VLOOKUP(A13,cleaned_Medical_Examinations[],7,FALSE)</f>
        <v>0</v>
      </c>
      <c r="I13" t="str">
        <f>VLOOKUP(A13,cleaned_Medical_Examinations[],8,FALSE)</f>
        <v>Yes</v>
      </c>
      <c r="J13" t="str">
        <f>VLOOKUP(A13,cleaned_Medical_Examinations[],9,FALSE)</f>
        <v>OBESITY</v>
      </c>
      <c r="K13" t="str">
        <f>VLOOKUP(A13,cleaned_Medical_Examinations[],10,FALSE)</f>
        <v>DIABETES</v>
      </c>
      <c r="L13">
        <f>VLOOKUP(A13,table3!A13:H2347,4,)</f>
        <v>700</v>
      </c>
      <c r="M13" t="str">
        <f>VLOOKUP(A13,table3!A13:H2347,5,FALSE)</f>
        <v>tier - 2</v>
      </c>
      <c r="N13" t="str">
        <f>VLOOKUP(A13,table3!A13:H2347,6,FALSE)</f>
        <v>tier - 3</v>
      </c>
      <c r="O13" t="str">
        <f>VLOOKUP(A13,table3!A13:H2347,7,FALSE)</f>
        <v>R1013</v>
      </c>
      <c r="P13" s="8">
        <f>VLOOKUP(A13,table3!A13:H2347,2,FALSE)</f>
        <v>36520</v>
      </c>
      <c r="Q13">
        <f>VLOOKUP(A13,table3!A13:H2347,8,FALSE)</f>
        <v>23</v>
      </c>
      <c r="S13" s="30"/>
      <c r="T13" s="31"/>
      <c r="U13" s="32"/>
    </row>
    <row r="14" spans="1:21" x14ac:dyDescent="0.3">
      <c r="A14" s="11" t="s">
        <v>2360</v>
      </c>
      <c r="B14" t="str">
        <f>VLOOKUP(A14,cleaned_customer_names[],2,FALSE)</f>
        <v>Foster</v>
      </c>
      <c r="C14">
        <f>VLOOKUP(A14,cleaned_Medical_Examinations[],2,FALSE)</f>
        <v>40.92</v>
      </c>
      <c r="D14">
        <f>VLOOKUP(A14,cleaned_Medical_Examinations[],3,FALSE)</f>
        <v>8.41</v>
      </c>
      <c r="E14" t="str">
        <f>VLOOKUP(A14,cleaned_Medical_Examinations[],4,FALSE)</f>
        <v>No</v>
      </c>
      <c r="F14" t="str">
        <f>VLOOKUP(A14,cleaned_Medical_Examinations[],5,FALSE)</f>
        <v>No</v>
      </c>
      <c r="G14" t="str">
        <f>VLOOKUP(A14,cleaned_Medical_Examinations[],6,FALSE)</f>
        <v>No</v>
      </c>
      <c r="H14">
        <f>VLOOKUP(A14,cleaned_Medical_Examinations[],7,FALSE)</f>
        <v>0</v>
      </c>
      <c r="I14" t="str">
        <f>VLOOKUP(A14,cleaned_Medical_Examinations[],8,FALSE)</f>
        <v>Yes</v>
      </c>
      <c r="J14" t="str">
        <f>VLOOKUP(A14,cleaned_Medical_Examinations[],9,FALSE)</f>
        <v>OBESITY</v>
      </c>
      <c r="K14" t="str">
        <f>VLOOKUP(A14,cleaned_Medical_Examinations[],10,FALSE)</f>
        <v>DIABETES</v>
      </c>
      <c r="L14">
        <f>VLOOKUP(A14,table3!A14:H2348,4,)</f>
        <v>723</v>
      </c>
      <c r="M14" t="str">
        <f>VLOOKUP(A14,table3!A14:H2348,5,FALSE)</f>
        <v>tier - 3</v>
      </c>
      <c r="N14" t="str">
        <f>VLOOKUP(A14,table3!A14:H2348,6,FALSE)</f>
        <v>tier - 1</v>
      </c>
      <c r="O14" t="str">
        <f>VLOOKUP(A14,table3!A14:H2348,7,FALSE)</f>
        <v>R1013</v>
      </c>
      <c r="P14" s="8">
        <f>VLOOKUP(A14,table3!A14:H2348,2,FALSE)</f>
        <v>36508</v>
      </c>
      <c r="Q14">
        <f>VLOOKUP(A14,table3!A14:H2348,8,FALSE)</f>
        <v>23</v>
      </c>
      <c r="S14" s="30"/>
      <c r="T14" s="31"/>
      <c r="U14" s="32"/>
    </row>
    <row r="15" spans="1:21" x14ac:dyDescent="0.3">
      <c r="A15" s="13" t="s">
        <v>2359</v>
      </c>
      <c r="B15" t="str">
        <f>VLOOKUP(A15,cleaned_customer_names[],2,FALSE)</f>
        <v>Tenorio</v>
      </c>
      <c r="C15">
        <f>VLOOKUP(A15,cleaned_Medical_Examinations[],2,FALSE)</f>
        <v>40.564999999999998</v>
      </c>
      <c r="D15">
        <f>VLOOKUP(A15,cleaned_Medical_Examinations[],3,FALSE)</f>
        <v>7.02</v>
      </c>
      <c r="E15" t="str">
        <f>VLOOKUP(A15,cleaned_Medical_Examinations[],4,FALSE)</f>
        <v>No</v>
      </c>
      <c r="F15" t="str">
        <f>VLOOKUP(A15,cleaned_Medical_Examinations[],5,FALSE)</f>
        <v>No</v>
      </c>
      <c r="G15" t="str">
        <f>VLOOKUP(A15,cleaned_Medical_Examinations[],6,FALSE)</f>
        <v>No</v>
      </c>
      <c r="H15">
        <f>VLOOKUP(A15,cleaned_Medical_Examinations[],7,FALSE)</f>
        <v>0</v>
      </c>
      <c r="I15" t="str">
        <f>VLOOKUP(A15,cleaned_Medical_Examinations[],8,FALSE)</f>
        <v>Yes</v>
      </c>
      <c r="J15" t="str">
        <f>VLOOKUP(A15,cleaned_Medical_Examinations[],9,FALSE)</f>
        <v>OBESITY</v>
      </c>
      <c r="K15" t="str">
        <f>VLOOKUP(A15,cleaned_Medical_Examinations[],10,FALSE)</f>
        <v>DIABETES</v>
      </c>
      <c r="L15">
        <f>VLOOKUP(A15,table3!A15:H2349,4,)</f>
        <v>750</v>
      </c>
      <c r="M15" t="str">
        <f>VLOOKUP(A15,table3!A15:H2349,5,FALSE)</f>
        <v>tier - 3</v>
      </c>
      <c r="N15" t="str">
        <f>VLOOKUP(A15,table3!A15:H2349,6,FALSE)</f>
        <v>tier - 1</v>
      </c>
      <c r="O15" t="str">
        <f>VLOOKUP(A15,table3!A15:H2349,7,FALSE)</f>
        <v>R1012</v>
      </c>
      <c r="P15" s="8">
        <f>VLOOKUP(A15,table3!A15:H2349,2,FALSE)</f>
        <v>37518</v>
      </c>
      <c r="Q15">
        <f>VLOOKUP(A15,table3!A15:H2349,8,FALSE)</f>
        <v>20</v>
      </c>
      <c r="S15" s="30"/>
      <c r="T15" s="31"/>
      <c r="U15" s="32"/>
    </row>
    <row r="16" spans="1:21" x14ac:dyDescent="0.3">
      <c r="A16" s="11" t="s">
        <v>2358</v>
      </c>
      <c r="B16" t="str">
        <f>VLOOKUP(A16,cleaned_customer_names[],2,FALSE)</f>
        <v>Rios</v>
      </c>
      <c r="C16">
        <f>VLOOKUP(A16,cleaned_Medical_Examinations[],2,FALSE)</f>
        <v>36.384999999999998</v>
      </c>
      <c r="D16">
        <f>VLOOKUP(A16,cleaned_Medical_Examinations[],3,FALSE)</f>
        <v>7.59</v>
      </c>
      <c r="E16" t="str">
        <f>VLOOKUP(A16,cleaned_Medical_Examinations[],4,FALSE)</f>
        <v>Yes</v>
      </c>
      <c r="F16" t="str">
        <f>VLOOKUP(A16,cleaned_Medical_Examinations[],5,FALSE)</f>
        <v>No</v>
      </c>
      <c r="G16" t="str">
        <f>VLOOKUP(A16,cleaned_Medical_Examinations[],6,FALSE)</f>
        <v>No</v>
      </c>
      <c r="H16">
        <f>VLOOKUP(A16,cleaned_Medical_Examinations[],7,FALSE)</f>
        <v>2</v>
      </c>
      <c r="I16" t="str">
        <f>VLOOKUP(A16,cleaned_Medical_Examinations[],8,FALSE)</f>
        <v>Yes</v>
      </c>
      <c r="J16" t="str">
        <f>VLOOKUP(A16,cleaned_Medical_Examinations[],9,FALSE)</f>
        <v>OBESITY</v>
      </c>
      <c r="K16" t="str">
        <f>VLOOKUP(A16,cleaned_Medical_Examinations[],10,FALSE)</f>
        <v>DIABETES</v>
      </c>
      <c r="L16">
        <f>VLOOKUP(A16,table3!A16:H2350,4,)</f>
        <v>760</v>
      </c>
      <c r="M16" t="str">
        <f>VLOOKUP(A16,table3!A16:H2350,5,FALSE)</f>
        <v>tier - 3</v>
      </c>
      <c r="N16" t="str">
        <f>VLOOKUP(A16,table3!A16:H2350,6,FALSE)</f>
        <v>tier - 1</v>
      </c>
      <c r="O16" t="str">
        <f>VLOOKUP(A16,table3!A16:H2350,7,FALSE)</f>
        <v>R1013</v>
      </c>
      <c r="P16" s="8">
        <f>VLOOKUP(A16,table3!A16:H2350,2,FALSE)</f>
        <v>34190</v>
      </c>
      <c r="Q16">
        <f>VLOOKUP(A16,table3!A16:H2350,8,FALSE)</f>
        <v>29</v>
      </c>
      <c r="S16" s="30"/>
      <c r="T16" s="31"/>
      <c r="U16" s="32"/>
    </row>
    <row r="17" spans="1:21" x14ac:dyDescent="0.3">
      <c r="A17" s="13" t="s">
        <v>2357</v>
      </c>
      <c r="B17" t="str">
        <f>VLOOKUP(A17,cleaned_customer_names[],2,FALSE)</f>
        <v>Viau-Dupuis</v>
      </c>
      <c r="C17">
        <f>VLOOKUP(A17,cleaned_Medical_Examinations[],2,FALSE)</f>
        <v>39.9</v>
      </c>
      <c r="D17">
        <f>VLOOKUP(A17,cleaned_Medical_Examinations[],3,FALSE)</f>
        <v>11.32</v>
      </c>
      <c r="E17" t="str">
        <f>VLOOKUP(A17,cleaned_Medical_Examinations[],4,FALSE)</f>
        <v>No</v>
      </c>
      <c r="F17" t="str">
        <f>VLOOKUP(A17,cleaned_Medical_Examinations[],5,FALSE)</f>
        <v>No</v>
      </c>
      <c r="G17" t="str">
        <f>VLOOKUP(A17,cleaned_Medical_Examinations[],6,FALSE)</f>
        <v>No</v>
      </c>
      <c r="H17">
        <f>VLOOKUP(A17,cleaned_Medical_Examinations[],7,FALSE)</f>
        <v>0</v>
      </c>
      <c r="I17" t="str">
        <f>VLOOKUP(A17,cleaned_Medical_Examinations[],8,FALSE)</f>
        <v>Yes</v>
      </c>
      <c r="J17" t="str">
        <f>VLOOKUP(A17,cleaned_Medical_Examinations[],9,FALSE)</f>
        <v>OBESITY</v>
      </c>
      <c r="K17" t="str">
        <f>VLOOKUP(A17,cleaned_Medical_Examinations[],10,FALSE)</f>
        <v>DIABETES</v>
      </c>
      <c r="L17">
        <f>VLOOKUP(A17,table3!A17:H2351,4,)</f>
        <v>760</v>
      </c>
      <c r="M17" t="str">
        <f>VLOOKUP(A17,table3!A17:H2351,5,FALSE)</f>
        <v>tier - 3</v>
      </c>
      <c r="N17" t="str">
        <f>VLOOKUP(A17,table3!A17:H2351,6,FALSE)</f>
        <v>tier - 3</v>
      </c>
      <c r="O17" t="str">
        <f>VLOOKUP(A17,table3!A17:H2351,7,FALSE)</f>
        <v>R1013</v>
      </c>
      <c r="P17" s="8">
        <f>VLOOKUP(A17,table3!A17:H2351,2,FALSE)</f>
        <v>35360</v>
      </c>
      <c r="Q17">
        <f>VLOOKUP(A17,table3!A17:H2351,8,FALSE)</f>
        <v>26</v>
      </c>
      <c r="S17" s="30"/>
      <c r="T17" s="31"/>
      <c r="U17" s="32"/>
    </row>
    <row r="18" spans="1:21" x14ac:dyDescent="0.3">
      <c r="A18" s="11" t="s">
        <v>2356</v>
      </c>
      <c r="B18" t="str">
        <f>VLOOKUP(A18,cleaned_customer_names[],2,FALSE)</f>
        <v>Cronin</v>
      </c>
      <c r="C18">
        <f>VLOOKUP(A18,cleaned_Medical_Examinations[],2,FALSE)</f>
        <v>33.799999999999997</v>
      </c>
      <c r="D18">
        <f>VLOOKUP(A18,cleaned_Medical_Examinations[],3,FALSE)</f>
        <v>7.67</v>
      </c>
      <c r="E18" t="str">
        <f>VLOOKUP(A18,cleaned_Medical_Examinations[],4,FALSE)</f>
        <v>No</v>
      </c>
      <c r="F18" t="str">
        <f>VLOOKUP(A18,cleaned_Medical_Examinations[],5,FALSE)</f>
        <v>No</v>
      </c>
      <c r="G18" t="str">
        <f>VLOOKUP(A18,cleaned_Medical_Examinations[],6,FALSE)</f>
        <v>No</v>
      </c>
      <c r="H18">
        <f>VLOOKUP(A18,cleaned_Medical_Examinations[],7,FALSE)</f>
        <v>3</v>
      </c>
      <c r="I18" t="str">
        <f>VLOOKUP(A18,cleaned_Medical_Examinations[],8,FALSE)</f>
        <v>Yes</v>
      </c>
      <c r="J18" t="str">
        <f>VLOOKUP(A18,cleaned_Medical_Examinations[],9,FALSE)</f>
        <v>OBESITY</v>
      </c>
      <c r="K18" t="str">
        <f>VLOOKUP(A18,cleaned_Medical_Examinations[],10,FALSE)</f>
        <v>DIABETES</v>
      </c>
      <c r="L18">
        <f>VLOOKUP(A18,table3!A18:H2352,4,)</f>
        <v>770</v>
      </c>
      <c r="M18" t="str">
        <f>VLOOKUP(A18,table3!A18:H2352,5,FALSE)</f>
        <v>tier - 3</v>
      </c>
      <c r="N18" t="str">
        <f>VLOOKUP(A18,table3!A18:H2352,6,FALSE)</f>
        <v>tier - 3</v>
      </c>
      <c r="O18" t="str">
        <f>VLOOKUP(A18,table3!A18:H2352,7,FALSE)</f>
        <v>R1013</v>
      </c>
      <c r="P18" s="8">
        <f>VLOOKUP(A18,table3!A18:H2352,2,FALSE)</f>
        <v>34148</v>
      </c>
      <c r="Q18">
        <f>VLOOKUP(A18,table3!A18:H2352,8,FALSE)</f>
        <v>29</v>
      </c>
      <c r="S18" s="30"/>
      <c r="T18" s="31"/>
      <c r="U18" s="32"/>
    </row>
    <row r="19" spans="1:21" x14ac:dyDescent="0.3">
      <c r="A19" s="13" t="s">
        <v>2355</v>
      </c>
      <c r="B19" t="str">
        <f>VLOOKUP(A19,cleaned_customer_names[],2,FALSE)</f>
        <v>Noordstar</v>
      </c>
      <c r="C19">
        <f>VLOOKUP(A19,cleaned_Medical_Examinations[],2,FALSE)</f>
        <v>36.765000000000001</v>
      </c>
      <c r="D19">
        <f>VLOOKUP(A19,cleaned_Medical_Examinations[],3,FALSE)</f>
        <v>7.29</v>
      </c>
      <c r="E19" t="str">
        <f>VLOOKUP(A19,cleaned_Medical_Examinations[],4,FALSE)</f>
        <v>Yes</v>
      </c>
      <c r="F19" t="str">
        <f>VLOOKUP(A19,cleaned_Medical_Examinations[],5,FALSE)</f>
        <v>No</v>
      </c>
      <c r="G19" t="str">
        <f>VLOOKUP(A19,cleaned_Medical_Examinations[],6,FALSE)</f>
        <v>Yes</v>
      </c>
      <c r="H19">
        <f>VLOOKUP(A19,cleaned_Medical_Examinations[],7,FALSE)</f>
        <v>1</v>
      </c>
      <c r="I19" t="str">
        <f>VLOOKUP(A19,cleaned_Medical_Examinations[],8,FALSE)</f>
        <v>Yes</v>
      </c>
      <c r="J19" t="str">
        <f>VLOOKUP(A19,cleaned_Medical_Examinations[],9,FALSE)</f>
        <v>OBESITY</v>
      </c>
      <c r="K19" t="str">
        <f>VLOOKUP(A19,cleaned_Medical_Examinations[],10,FALSE)</f>
        <v>DIABETES</v>
      </c>
      <c r="L19">
        <f>VLOOKUP(A19,table3!A19:H2353,4,)</f>
        <v>770</v>
      </c>
      <c r="M19" t="str">
        <f>VLOOKUP(A19,table3!A19:H2353,5,FALSE)</f>
        <v>tier - 3</v>
      </c>
      <c r="N19" t="str">
        <f>VLOOKUP(A19,table3!A19:H2353,6,FALSE)</f>
        <v>tier -2</v>
      </c>
      <c r="O19" t="str">
        <f>VLOOKUP(A19,table3!A19:H2353,7,FALSE)</f>
        <v>R1012</v>
      </c>
      <c r="P19" s="8">
        <f>VLOOKUP(A19,table3!A19:H2353,2,FALSE)</f>
        <v>35326</v>
      </c>
      <c r="Q19">
        <f>VLOOKUP(A19,table3!A19:H2353,8,FALSE)</f>
        <v>26</v>
      </c>
      <c r="S19" s="30"/>
      <c r="T19" s="31"/>
      <c r="U19" s="32"/>
    </row>
    <row r="20" spans="1:21" x14ac:dyDescent="0.3">
      <c r="A20" s="11" t="s">
        <v>2354</v>
      </c>
      <c r="B20" t="str">
        <f>VLOOKUP(A20,cleaned_customer_names[],2,FALSE)</f>
        <v>Boudalia</v>
      </c>
      <c r="C20">
        <f>VLOOKUP(A20,cleaned_Medical_Examinations[],2,FALSE)</f>
        <v>36.954999999999998</v>
      </c>
      <c r="D20">
        <f>VLOOKUP(A20,cleaned_Medical_Examinations[],3,FALSE)</f>
        <v>4.72</v>
      </c>
      <c r="E20" t="str">
        <f>VLOOKUP(A20,cleaned_Medical_Examinations[],4,FALSE)</f>
        <v>Yes</v>
      </c>
      <c r="F20" t="str">
        <f>VLOOKUP(A20,cleaned_Medical_Examinations[],5,FALSE)</f>
        <v>No</v>
      </c>
      <c r="G20" t="str">
        <f>VLOOKUP(A20,cleaned_Medical_Examinations[],6,FALSE)</f>
        <v>No</v>
      </c>
      <c r="H20">
        <f>VLOOKUP(A20,cleaned_Medical_Examinations[],7,FALSE)</f>
        <v>1</v>
      </c>
      <c r="I20" t="str">
        <f>VLOOKUP(A20,cleaned_Medical_Examinations[],8,FALSE)</f>
        <v>Yes</v>
      </c>
      <c r="J20" t="str">
        <f>VLOOKUP(A20,cleaned_Medical_Examinations[],9,FALSE)</f>
        <v>OBESITY</v>
      </c>
      <c r="K20" t="str">
        <f>VLOOKUP(A20,cleaned_Medical_Examinations[],10,FALSE)</f>
        <v>NORMAL</v>
      </c>
      <c r="L20">
        <f>VLOOKUP(A20,table3!A20:H2354,4,)</f>
        <v>774</v>
      </c>
      <c r="M20" t="str">
        <f>VLOOKUP(A20,table3!A20:H2354,5,FALSE)</f>
        <v>tier - 3</v>
      </c>
      <c r="N20" t="str">
        <f>VLOOKUP(A20,table3!A20:H2354,6,FALSE)</f>
        <v>tier - 2</v>
      </c>
      <c r="O20" t="str">
        <f>VLOOKUP(A20,table3!A20:H2354,7,FALSE)</f>
        <v>R1013</v>
      </c>
      <c r="P20" s="8">
        <f>VLOOKUP(A20,table3!A20:H2354,2,FALSE)</f>
        <v>35040</v>
      </c>
      <c r="Q20">
        <f>VLOOKUP(A20,table3!A20:H2354,8,FALSE)</f>
        <v>27</v>
      </c>
      <c r="S20" s="30"/>
      <c r="T20" s="31"/>
      <c r="U20" s="32"/>
    </row>
    <row r="21" spans="1:21" x14ac:dyDescent="0.3">
      <c r="A21" s="13" t="s">
        <v>2353</v>
      </c>
      <c r="B21" t="str">
        <f>VLOOKUP(A21,cleaned_customer_names[],2,FALSE)</f>
        <v>Flor</v>
      </c>
      <c r="C21">
        <f>VLOOKUP(A21,cleaned_Medical_Examinations[],2,FALSE)</f>
        <v>42.9</v>
      </c>
      <c r="D21">
        <f>VLOOKUP(A21,cleaned_Medical_Examinations[],3,FALSE)</f>
        <v>11.41</v>
      </c>
      <c r="E21" t="str">
        <f>VLOOKUP(A21,cleaned_Medical_Examinations[],4,FALSE)</f>
        <v>No</v>
      </c>
      <c r="F21" t="str">
        <f>VLOOKUP(A21,cleaned_Medical_Examinations[],5,FALSE)</f>
        <v>No</v>
      </c>
      <c r="G21" t="str">
        <f>VLOOKUP(A21,cleaned_Medical_Examinations[],6,FALSE)</f>
        <v>No</v>
      </c>
      <c r="H21">
        <f>VLOOKUP(A21,cleaned_Medical_Examinations[],7,FALSE)</f>
        <v>0</v>
      </c>
      <c r="I21" t="str">
        <f>VLOOKUP(A21,cleaned_Medical_Examinations[],8,FALSE)</f>
        <v>Yes</v>
      </c>
      <c r="J21" t="str">
        <f>VLOOKUP(A21,cleaned_Medical_Examinations[],9,FALSE)</f>
        <v>OBESITY</v>
      </c>
      <c r="K21" t="str">
        <f>VLOOKUP(A21,cleaned_Medical_Examinations[],10,FALSE)</f>
        <v>DIABETES</v>
      </c>
      <c r="L21">
        <f>VLOOKUP(A21,table3!A21:H2355,4,)</f>
        <v>831</v>
      </c>
      <c r="M21" t="str">
        <f>VLOOKUP(A21,table3!A21:H2355,5,FALSE)</f>
        <v>tier - 3</v>
      </c>
      <c r="N21" t="str">
        <f>VLOOKUP(A21,table3!A21:H2355,6,FALSE)</f>
        <v>tier - 2</v>
      </c>
      <c r="O21" t="str">
        <f>VLOOKUP(A21,table3!A21:H2355,7,FALSE)</f>
        <v>R1011</v>
      </c>
      <c r="P21" s="8">
        <f>VLOOKUP(A21,table3!A21:H2355,2,FALSE)</f>
        <v>38267</v>
      </c>
      <c r="Q21">
        <f>VLOOKUP(A21,table3!A21:H2355,8,FALSE)</f>
        <v>18</v>
      </c>
      <c r="S21" s="30"/>
      <c r="T21" s="31"/>
      <c r="U21" s="32"/>
    </row>
    <row r="22" spans="1:21" x14ac:dyDescent="0.3">
      <c r="A22" s="11" t="s">
        <v>2352</v>
      </c>
      <c r="B22" t="str">
        <f>VLOOKUP(A22,cleaned_customer_names[],2,FALSE)</f>
        <v>Fennon</v>
      </c>
      <c r="C22">
        <f>VLOOKUP(A22,cleaned_Medical_Examinations[],2,FALSE)</f>
        <v>36.299999999999997</v>
      </c>
      <c r="D22">
        <f>VLOOKUP(A22,cleaned_Medical_Examinations[],3,FALSE)</f>
        <v>11.5</v>
      </c>
      <c r="E22" t="str">
        <f>VLOOKUP(A22,cleaned_Medical_Examinations[],4,FALSE)</f>
        <v>Yes</v>
      </c>
      <c r="F22" t="str">
        <f>VLOOKUP(A22,cleaned_Medical_Examinations[],5,FALSE)</f>
        <v>No</v>
      </c>
      <c r="G22" t="str">
        <f>VLOOKUP(A22,cleaned_Medical_Examinations[],6,FALSE)</f>
        <v>No</v>
      </c>
      <c r="H22">
        <f>VLOOKUP(A22,cleaned_Medical_Examinations[],7,FALSE)</f>
        <v>2</v>
      </c>
      <c r="I22" t="str">
        <f>VLOOKUP(A22,cleaned_Medical_Examinations[],8,FALSE)</f>
        <v>Yes</v>
      </c>
      <c r="J22" t="str">
        <f>VLOOKUP(A22,cleaned_Medical_Examinations[],9,FALSE)</f>
        <v>OBESITY</v>
      </c>
      <c r="K22" t="str">
        <f>VLOOKUP(A22,cleaned_Medical_Examinations[],10,FALSE)</f>
        <v>DIABETES</v>
      </c>
      <c r="L22">
        <f>VLOOKUP(A22,table3!A22:H2356,4,)</f>
        <v>865</v>
      </c>
      <c r="M22" t="str">
        <f>VLOOKUP(A22,table3!A22:H2356,5,FALSE)</f>
        <v>tier - 3</v>
      </c>
      <c r="N22" t="str">
        <f>VLOOKUP(A22,table3!A22:H2356,6,FALSE)</f>
        <v>tier - 1</v>
      </c>
      <c r="O22" t="str">
        <f>VLOOKUP(A22,table3!A22:H2356,7,FALSE)</f>
        <v>R1013</v>
      </c>
      <c r="P22" s="8">
        <f>VLOOKUP(A22,table3!A22:H2356,2,FALSE)</f>
        <v>36848</v>
      </c>
      <c r="Q22">
        <f>VLOOKUP(A22,table3!A22:H2356,8,FALSE)</f>
        <v>22</v>
      </c>
      <c r="S22" s="30"/>
      <c r="T22" s="31"/>
      <c r="U22" s="32"/>
    </row>
    <row r="23" spans="1:21" x14ac:dyDescent="0.3">
      <c r="A23" s="13" t="s">
        <v>2351</v>
      </c>
      <c r="B23" t="str">
        <f>VLOOKUP(A23,cleaned_customer_names[],2,FALSE)</f>
        <v>Hribar</v>
      </c>
      <c r="C23">
        <f>VLOOKUP(A23,cleaned_Medical_Examinations[],2,FALSE)</f>
        <v>32.200000000000003</v>
      </c>
      <c r="D23">
        <f>VLOOKUP(A23,cleaned_Medical_Examinations[],3,FALSE)</f>
        <v>6.22</v>
      </c>
      <c r="E23" t="str">
        <f>VLOOKUP(A23,cleaned_Medical_Examinations[],4,FALSE)</f>
        <v>Yes</v>
      </c>
      <c r="F23" t="str">
        <f>VLOOKUP(A23,cleaned_Medical_Examinations[],5,FALSE)</f>
        <v>No</v>
      </c>
      <c r="G23" t="str">
        <f>VLOOKUP(A23,cleaned_Medical_Examinations[],6,FALSE)</f>
        <v>No</v>
      </c>
      <c r="H23">
        <f>VLOOKUP(A23,cleaned_Medical_Examinations[],7,FALSE)</f>
        <v>2</v>
      </c>
      <c r="I23" t="str">
        <f>VLOOKUP(A23,cleaned_Medical_Examinations[],8,FALSE)</f>
        <v>Yes</v>
      </c>
      <c r="J23" t="str">
        <f>VLOOKUP(A23,cleaned_Medical_Examinations[],9,FALSE)</f>
        <v>OBESITY</v>
      </c>
      <c r="K23" t="str">
        <f>VLOOKUP(A23,cleaned_Medical_Examinations[],10,FALSE)</f>
        <v>PREDIABETES</v>
      </c>
      <c r="L23">
        <f>VLOOKUP(A23,table3!A23:H2357,4,)</f>
        <v>896</v>
      </c>
      <c r="M23" t="str">
        <f>VLOOKUP(A23,table3!A23:H2357,5,FALSE)</f>
        <v>tier - 3</v>
      </c>
      <c r="N23" t="str">
        <f>VLOOKUP(A23,table3!A23:H2357,6,FALSE)</f>
        <v>tier - 1</v>
      </c>
      <c r="O23" t="str">
        <f>VLOOKUP(A23,table3!A23:H2357,7,FALSE)</f>
        <v>R1013</v>
      </c>
      <c r="P23" s="8">
        <f>VLOOKUP(A23,table3!A23:H2357,2,FALSE)</f>
        <v>34300</v>
      </c>
      <c r="Q23">
        <f>VLOOKUP(A23,table3!A23:H2357,8,FALSE)</f>
        <v>29</v>
      </c>
      <c r="S23" s="30"/>
      <c r="T23" s="31"/>
      <c r="U23" s="32"/>
    </row>
    <row r="24" spans="1:21" x14ac:dyDescent="0.3">
      <c r="A24" s="11" t="s">
        <v>2350</v>
      </c>
      <c r="B24" t="str">
        <f>VLOOKUP(A24,cleaned_customer_names[],2,FALSE)</f>
        <v>Tassello</v>
      </c>
      <c r="C24">
        <f>VLOOKUP(A24,cleaned_Medical_Examinations[],2,FALSE)</f>
        <v>31.3</v>
      </c>
      <c r="D24">
        <f>VLOOKUP(A24,cleaned_Medical_Examinations[],3,FALSE)</f>
        <v>11.38</v>
      </c>
      <c r="E24" t="str">
        <f>VLOOKUP(A24,cleaned_Medical_Examinations[],4,FALSE)</f>
        <v>No</v>
      </c>
      <c r="F24" t="str">
        <f>VLOOKUP(A24,cleaned_Medical_Examinations[],5,FALSE)</f>
        <v>No</v>
      </c>
      <c r="G24" t="str">
        <f>VLOOKUP(A24,cleaned_Medical_Examinations[],6,FALSE)</f>
        <v>No</v>
      </c>
      <c r="H24">
        <f>VLOOKUP(A24,cleaned_Medical_Examinations[],7,FALSE)</f>
        <v>3</v>
      </c>
      <c r="I24" t="str">
        <f>VLOOKUP(A24,cleaned_Medical_Examinations[],8,FALSE)</f>
        <v>Yes</v>
      </c>
      <c r="J24" t="str">
        <f>VLOOKUP(A24,cleaned_Medical_Examinations[],9,FALSE)</f>
        <v>OBESITY</v>
      </c>
      <c r="K24" t="str">
        <f>VLOOKUP(A24,cleaned_Medical_Examinations[],10,FALSE)</f>
        <v>DIABETES</v>
      </c>
      <c r="L24">
        <f>VLOOKUP(A24,table3!A24:H2358,4,)</f>
        <v>915</v>
      </c>
      <c r="M24" t="str">
        <f>VLOOKUP(A24,table3!A24:H2358,5,FALSE)</f>
        <v>tier - 3</v>
      </c>
      <c r="N24" t="str">
        <f>VLOOKUP(A24,table3!A24:H2358,6,FALSE)</f>
        <v>tier - 1</v>
      </c>
      <c r="O24" t="str">
        <f>VLOOKUP(A24,table3!A24:H2358,7,FALSE)</f>
        <v>R1013</v>
      </c>
      <c r="P24" s="8">
        <f>VLOOKUP(A24,table3!A24:H2358,2,FALSE)</f>
        <v>34637</v>
      </c>
      <c r="Q24">
        <f>VLOOKUP(A24,table3!A24:H2358,8,FALSE)</f>
        <v>28</v>
      </c>
      <c r="S24" s="30"/>
      <c r="T24" s="31"/>
      <c r="U24" s="32"/>
    </row>
    <row r="25" spans="1:21" x14ac:dyDescent="0.3">
      <c r="A25" s="13" t="s">
        <v>2349</v>
      </c>
      <c r="B25" t="str">
        <f>VLOOKUP(A25,cleaned_customer_names[],2,FALSE)</f>
        <v>Mauricette</v>
      </c>
      <c r="C25">
        <f>VLOOKUP(A25,cleaned_Medical_Examinations[],2,FALSE)</f>
        <v>41.8</v>
      </c>
      <c r="D25">
        <f>VLOOKUP(A25,cleaned_Medical_Examinations[],3,FALSE)</f>
        <v>7.89</v>
      </c>
      <c r="E25" t="str">
        <f>VLOOKUP(A25,cleaned_Medical_Examinations[],4,FALSE)</f>
        <v>Yes</v>
      </c>
      <c r="F25" t="str">
        <f>VLOOKUP(A25,cleaned_Medical_Examinations[],5,FALSE)</f>
        <v>No</v>
      </c>
      <c r="G25" t="str">
        <f>VLOOKUP(A25,cleaned_Medical_Examinations[],6,FALSE)</f>
        <v>No</v>
      </c>
      <c r="H25">
        <f>VLOOKUP(A25,cleaned_Medical_Examinations[],7,FALSE)</f>
        <v>2</v>
      </c>
      <c r="I25" t="str">
        <f>VLOOKUP(A25,cleaned_Medical_Examinations[],8,FALSE)</f>
        <v>Yes</v>
      </c>
      <c r="J25" t="str">
        <f>VLOOKUP(A25,cleaned_Medical_Examinations[],9,FALSE)</f>
        <v>OBESITY</v>
      </c>
      <c r="K25" t="str">
        <f>VLOOKUP(A25,cleaned_Medical_Examinations[],10,FALSE)</f>
        <v>DIABETES</v>
      </c>
      <c r="L25">
        <f>VLOOKUP(A25,table3!A25:H2359,4,)</f>
        <v>929</v>
      </c>
      <c r="M25" t="str">
        <f>VLOOKUP(A25,table3!A25:H2359,5,FALSE)</f>
        <v>tier - 3</v>
      </c>
      <c r="N25" t="str">
        <f>VLOOKUP(A25,table3!A25:H2359,6,FALSE)</f>
        <v>tier - 1</v>
      </c>
      <c r="O25" t="str">
        <f>VLOOKUP(A25,table3!A25:H2359,7,FALSE)</f>
        <v>R1013</v>
      </c>
      <c r="P25" s="8">
        <f>VLOOKUP(A25,table3!A25:H2359,2,FALSE)</f>
        <v>35000</v>
      </c>
      <c r="Q25">
        <f>VLOOKUP(A25,table3!A25:H2359,8,FALSE)</f>
        <v>27</v>
      </c>
      <c r="S25" s="30"/>
      <c r="T25" s="31"/>
      <c r="U25" s="32"/>
    </row>
    <row r="26" spans="1:21" x14ac:dyDescent="0.3">
      <c r="A26" s="11" t="s">
        <v>2348</v>
      </c>
      <c r="B26" t="str">
        <f>VLOOKUP(A26,cleaned_customer_names[],2,FALSE)</f>
        <v>Garcia</v>
      </c>
      <c r="C26">
        <f>VLOOKUP(A26,cleaned_Medical_Examinations[],2,FALSE)</f>
        <v>35.090000000000003</v>
      </c>
      <c r="D26">
        <f>VLOOKUP(A26,cleaned_Medical_Examinations[],3,FALSE)</f>
        <v>4.38</v>
      </c>
      <c r="E26" t="str">
        <f>VLOOKUP(A26,cleaned_Medical_Examinations[],4,FALSE)</f>
        <v>Yes</v>
      </c>
      <c r="F26" t="str">
        <f>VLOOKUP(A26,cleaned_Medical_Examinations[],5,FALSE)</f>
        <v>No</v>
      </c>
      <c r="G26" t="str">
        <f>VLOOKUP(A26,cleaned_Medical_Examinations[],6,FALSE)</f>
        <v>No</v>
      </c>
      <c r="H26">
        <f>VLOOKUP(A26,cleaned_Medical_Examinations[],7,FALSE)</f>
        <v>2</v>
      </c>
      <c r="I26" t="str">
        <f>VLOOKUP(A26,cleaned_Medical_Examinations[],8,FALSE)</f>
        <v>Yes</v>
      </c>
      <c r="J26" t="str">
        <f>VLOOKUP(A26,cleaned_Medical_Examinations[],9,FALSE)</f>
        <v>OBESITY</v>
      </c>
      <c r="K26" t="str">
        <f>VLOOKUP(A26,cleaned_Medical_Examinations[],10,FALSE)</f>
        <v>NORMAL</v>
      </c>
      <c r="L26">
        <f>VLOOKUP(A26,table3!A26:H2360,4,)</f>
        <v>965</v>
      </c>
      <c r="M26" t="str">
        <f>VLOOKUP(A26,table3!A26:H2360,5,FALSE)</f>
        <v>tier - 3</v>
      </c>
      <c r="N26" t="str">
        <f>VLOOKUP(A26,table3!A26:H2360,6,FALSE)</f>
        <v>tier - 2</v>
      </c>
      <c r="O26" t="str">
        <f>VLOOKUP(A26,table3!A26:H2360,7,FALSE)</f>
        <v>R1013</v>
      </c>
      <c r="P26" s="8">
        <f>VLOOKUP(A26,table3!A26:H2360,2,FALSE)</f>
        <v>37122</v>
      </c>
      <c r="Q26">
        <f>VLOOKUP(A26,table3!A26:H2360,8,FALSE)</f>
        <v>21</v>
      </c>
      <c r="S26" s="30"/>
      <c r="T26" s="31"/>
      <c r="U26" s="32"/>
    </row>
    <row r="27" spans="1:21" x14ac:dyDescent="0.3">
      <c r="A27" s="13" t="s">
        <v>2347</v>
      </c>
      <c r="B27" t="str">
        <f>VLOOKUP(A27,cleaned_customer_names[],2,FALSE)</f>
        <v>Airoldi</v>
      </c>
      <c r="C27">
        <f>VLOOKUP(A27,cleaned_Medical_Examinations[],2,FALSE)</f>
        <v>33.880000000000003</v>
      </c>
      <c r="D27">
        <f>VLOOKUP(A27,cleaned_Medical_Examinations[],3,FALSE)</f>
        <v>7.01</v>
      </c>
      <c r="E27" t="str">
        <f>VLOOKUP(A27,cleaned_Medical_Examinations[],4,FALSE)</f>
        <v>No</v>
      </c>
      <c r="F27" t="str">
        <f>VLOOKUP(A27,cleaned_Medical_Examinations[],5,FALSE)</f>
        <v>No</v>
      </c>
      <c r="G27" t="str">
        <f>VLOOKUP(A27,cleaned_Medical_Examinations[],6,FALSE)</f>
        <v>No</v>
      </c>
      <c r="H27">
        <f>VLOOKUP(A27,cleaned_Medical_Examinations[],7,FALSE)</f>
        <v>3</v>
      </c>
      <c r="I27" t="str">
        <f>VLOOKUP(A27,cleaned_Medical_Examinations[],8,FALSE)</f>
        <v>Yes</v>
      </c>
      <c r="J27" t="str">
        <f>VLOOKUP(A27,cleaned_Medical_Examinations[],9,FALSE)</f>
        <v>OBESITY</v>
      </c>
      <c r="K27" t="str">
        <f>VLOOKUP(A27,cleaned_Medical_Examinations[],10,FALSE)</f>
        <v>DIABETES</v>
      </c>
      <c r="L27">
        <f>VLOOKUP(A27,table3!A27:H2361,4,)</f>
        <v>1007</v>
      </c>
      <c r="M27" t="str">
        <f>VLOOKUP(A27,table3!A27:H2361,5,FALSE)</f>
        <v>tier - 3</v>
      </c>
      <c r="N27" t="str">
        <f>VLOOKUP(A27,table3!A27:H2361,6,FALSE)</f>
        <v>tier - 2</v>
      </c>
      <c r="O27" t="str">
        <f>VLOOKUP(A27,table3!A27:H2361,7,FALSE)</f>
        <v>R1013</v>
      </c>
      <c r="P27" s="8">
        <f>VLOOKUP(A27,table3!A27:H2361,2,FALSE)</f>
        <v>34660</v>
      </c>
      <c r="Q27">
        <f>VLOOKUP(A27,table3!A27:H2361,8,FALSE)</f>
        <v>28</v>
      </c>
      <c r="S27" s="30"/>
      <c r="T27" s="31"/>
      <c r="U27" s="32"/>
    </row>
    <row r="28" spans="1:21" x14ac:dyDescent="0.3">
      <c r="A28" s="11" t="s">
        <v>2346</v>
      </c>
      <c r="B28" t="str">
        <f>VLOOKUP(A28,cleaned_customer_names[],2,FALSE)</f>
        <v>Cater-Cyker</v>
      </c>
      <c r="C28">
        <f>VLOOKUP(A28,cleaned_Medical_Examinations[],2,FALSE)</f>
        <v>30.875</v>
      </c>
      <c r="D28">
        <f>VLOOKUP(A28,cleaned_Medical_Examinations[],3,FALSE)</f>
        <v>11.88</v>
      </c>
      <c r="E28" t="str">
        <f>VLOOKUP(A28,cleaned_Medical_Examinations[],4,FALSE)</f>
        <v>No</v>
      </c>
      <c r="F28" t="str">
        <f>VLOOKUP(A28,cleaned_Medical_Examinations[],5,FALSE)</f>
        <v>No</v>
      </c>
      <c r="G28" t="str">
        <f>VLOOKUP(A28,cleaned_Medical_Examinations[],6,FALSE)</f>
        <v>No</v>
      </c>
      <c r="H28">
        <f>VLOOKUP(A28,cleaned_Medical_Examinations[],7,FALSE)</f>
        <v>0</v>
      </c>
      <c r="I28" t="str">
        <f>VLOOKUP(A28,cleaned_Medical_Examinations[],8,FALSE)</f>
        <v>Yes</v>
      </c>
      <c r="J28" t="str">
        <f>VLOOKUP(A28,cleaned_Medical_Examinations[],9,FALSE)</f>
        <v>OBESITY</v>
      </c>
      <c r="K28" t="str">
        <f>VLOOKUP(A28,cleaned_Medical_Examinations[],10,FALSE)</f>
        <v>DIABETES</v>
      </c>
      <c r="L28">
        <f>VLOOKUP(A28,table3!A28:H2362,4,)</f>
        <v>1012</v>
      </c>
      <c r="M28" t="str">
        <f>VLOOKUP(A28,table3!A28:H2362,5,FALSE)</f>
        <v>tier - 3</v>
      </c>
      <c r="N28" t="str">
        <f>VLOOKUP(A28,table3!A28:H2362,6,FALSE)</f>
        <v>tier - 2</v>
      </c>
      <c r="O28" t="str">
        <f>VLOOKUP(A28,table3!A28:H2362,7,FALSE)</f>
        <v>R1013</v>
      </c>
      <c r="P28" s="8">
        <f>VLOOKUP(A28,table3!A28:H2362,2,FALSE)</f>
        <v>36808</v>
      </c>
      <c r="Q28">
        <f>VLOOKUP(A28,table3!A28:H2362,8,FALSE)</f>
        <v>22</v>
      </c>
      <c r="S28" s="30"/>
      <c r="T28" s="31"/>
      <c r="U28" s="32"/>
    </row>
    <row r="29" spans="1:21" x14ac:dyDescent="0.3">
      <c r="A29" s="13" t="s">
        <v>2345</v>
      </c>
      <c r="B29" t="str">
        <f>VLOOKUP(A29,cleaned_customer_names[],2,FALSE)</f>
        <v>Hamm</v>
      </c>
      <c r="C29">
        <f>VLOOKUP(A29,cleaned_Medical_Examinations[],2,FALSE)</f>
        <v>36.86</v>
      </c>
      <c r="D29">
        <f>VLOOKUP(A29,cleaned_Medical_Examinations[],3,FALSE)</f>
        <v>5.19</v>
      </c>
      <c r="E29" t="str">
        <f>VLOOKUP(A29,cleaned_Medical_Examinations[],4,FALSE)</f>
        <v>Yes</v>
      </c>
      <c r="F29" t="str">
        <f>VLOOKUP(A29,cleaned_Medical_Examinations[],5,FALSE)</f>
        <v>No</v>
      </c>
      <c r="G29" t="str">
        <f>VLOOKUP(A29,cleaned_Medical_Examinations[],6,FALSE)</f>
        <v>Yes</v>
      </c>
      <c r="H29">
        <f>VLOOKUP(A29,cleaned_Medical_Examinations[],7,FALSE)</f>
        <v>1</v>
      </c>
      <c r="I29" t="str">
        <f>VLOOKUP(A29,cleaned_Medical_Examinations[],8,FALSE)</f>
        <v>Yes</v>
      </c>
      <c r="J29" t="str">
        <f>VLOOKUP(A29,cleaned_Medical_Examinations[],9,FALSE)</f>
        <v>OBESITY</v>
      </c>
      <c r="K29" t="str">
        <f>VLOOKUP(A29,cleaned_Medical_Examinations[],10,FALSE)</f>
        <v>NORMAL</v>
      </c>
      <c r="L29">
        <f>VLOOKUP(A29,table3!A29:H2363,4,)</f>
        <v>1019</v>
      </c>
      <c r="M29" t="str">
        <f>VLOOKUP(A29,table3!A29:H2363,5,FALSE)</f>
        <v>tier - 3</v>
      </c>
      <c r="N29" t="str">
        <f>VLOOKUP(A29,table3!A29:H2363,6,FALSE)</f>
        <v>tier - 2</v>
      </c>
      <c r="O29" t="str">
        <f>VLOOKUP(A29,table3!A29:H2363,7,FALSE)</f>
        <v>R1013</v>
      </c>
      <c r="P29" s="8">
        <f>VLOOKUP(A29,table3!A29:H2363,2,FALSE)</f>
        <v>36377</v>
      </c>
      <c r="Q29">
        <f>VLOOKUP(A29,table3!A29:H2363,8,FALSE)</f>
        <v>23</v>
      </c>
      <c r="S29" s="33"/>
      <c r="T29" s="34"/>
      <c r="U29" s="35"/>
    </row>
    <row r="30" spans="1:21" x14ac:dyDescent="0.3">
      <c r="A30" s="11" t="s">
        <v>2344</v>
      </c>
      <c r="B30" t="str">
        <f>VLOOKUP(A30,cleaned_customer_names[],2,FALSE)</f>
        <v>Cox</v>
      </c>
      <c r="C30">
        <f>VLOOKUP(A30,cleaned_Medical_Examinations[],2,FALSE)</f>
        <v>35.86</v>
      </c>
      <c r="D30">
        <f>VLOOKUP(A30,cleaned_Medical_Examinations[],3,FALSE)</f>
        <v>6.74</v>
      </c>
      <c r="E30" t="str">
        <f>VLOOKUP(A30,cleaned_Medical_Examinations[],4,FALSE)</f>
        <v>Yes</v>
      </c>
      <c r="F30" t="str">
        <f>VLOOKUP(A30,cleaned_Medical_Examinations[],5,FALSE)</f>
        <v>No</v>
      </c>
      <c r="G30" t="str">
        <f>VLOOKUP(A30,cleaned_Medical_Examinations[],6,FALSE)</f>
        <v>No</v>
      </c>
      <c r="H30">
        <f>VLOOKUP(A30,cleaned_Medical_Examinations[],7,FALSE)</f>
        <v>2</v>
      </c>
      <c r="I30" t="str">
        <f>VLOOKUP(A30,cleaned_Medical_Examinations[],8,FALSE)</f>
        <v>Yes</v>
      </c>
      <c r="J30" t="str">
        <f>VLOOKUP(A30,cleaned_Medical_Examinations[],9,FALSE)</f>
        <v>OBESITY</v>
      </c>
      <c r="K30" t="str">
        <f>VLOOKUP(A30,cleaned_Medical_Examinations[],10,FALSE)</f>
        <v>DIABETES</v>
      </c>
      <c r="L30">
        <f>VLOOKUP(A30,table3!A30:H2364,4,)</f>
        <v>1034</v>
      </c>
      <c r="M30" t="str">
        <f>VLOOKUP(A30,table3!A30:H2364,5,FALSE)</f>
        <v>tier - 3</v>
      </c>
      <c r="N30" t="str">
        <f>VLOOKUP(A30,table3!A30:H2364,6,FALSE)</f>
        <v>tier - 1</v>
      </c>
      <c r="O30" t="str">
        <f>VLOOKUP(A30,table3!A30:H2364,7,FALSE)</f>
        <v>R1013</v>
      </c>
      <c r="P30" s="8">
        <f>VLOOKUP(A30,table3!A30:H2364,2,FALSE)</f>
        <v>34977</v>
      </c>
      <c r="Q30">
        <f>VLOOKUP(A30,table3!A30:H2364,8,FALSE)</f>
        <v>27</v>
      </c>
    </row>
    <row r="31" spans="1:21" x14ac:dyDescent="0.3">
      <c r="A31" s="13" t="s">
        <v>2343</v>
      </c>
      <c r="B31" t="str">
        <f>VLOOKUP(A31,cleaned_customer_names[],2,FALSE)</f>
        <v>Sachrajda</v>
      </c>
      <c r="C31">
        <f>VLOOKUP(A31,cleaned_Medical_Examinations[],2,FALSE)</f>
        <v>37.049999999999997</v>
      </c>
      <c r="D31">
        <f>VLOOKUP(A31,cleaned_Medical_Examinations[],3,FALSE)</f>
        <v>8.44</v>
      </c>
      <c r="E31" t="str">
        <f>VLOOKUP(A31,cleaned_Medical_Examinations[],4,FALSE)</f>
        <v>No</v>
      </c>
      <c r="F31" t="str">
        <f>VLOOKUP(A31,cleaned_Medical_Examinations[],5,FALSE)</f>
        <v>No</v>
      </c>
      <c r="G31" t="str">
        <f>VLOOKUP(A31,cleaned_Medical_Examinations[],6,FALSE)</f>
        <v>No</v>
      </c>
      <c r="H31">
        <f>VLOOKUP(A31,cleaned_Medical_Examinations[],7,FALSE)</f>
        <v>0</v>
      </c>
      <c r="I31" t="str">
        <f>VLOOKUP(A31,cleaned_Medical_Examinations[],8,FALSE)</f>
        <v>Yes</v>
      </c>
      <c r="J31" t="str">
        <f>VLOOKUP(A31,cleaned_Medical_Examinations[],9,FALSE)</f>
        <v>OBESITY</v>
      </c>
      <c r="K31" t="str">
        <f>VLOOKUP(A31,cleaned_Medical_Examinations[],10,FALSE)</f>
        <v>DIABETES</v>
      </c>
      <c r="L31">
        <f>VLOOKUP(A31,table3!A31:H2365,4,)</f>
        <v>1044</v>
      </c>
      <c r="M31" t="str">
        <f>VLOOKUP(A31,table3!A31:H2365,5,FALSE)</f>
        <v>tier - 3</v>
      </c>
      <c r="N31" t="str">
        <f>VLOOKUP(A31,table3!A31:H2365,6,FALSE)</f>
        <v>tier - 2</v>
      </c>
      <c r="O31" t="str">
        <f>VLOOKUP(A31,table3!A31:H2365,7,FALSE)</f>
        <v>R1013</v>
      </c>
      <c r="P31" s="8">
        <f>VLOOKUP(A31,table3!A31:H2365,2,FALSE)</f>
        <v>34655</v>
      </c>
      <c r="Q31">
        <f>VLOOKUP(A31,table3!A31:H2365,8,FALSE)</f>
        <v>28</v>
      </c>
    </row>
    <row r="32" spans="1:21" x14ac:dyDescent="0.3">
      <c r="A32" s="11" t="s">
        <v>2342</v>
      </c>
      <c r="B32" t="str">
        <f>VLOOKUP(A32,cleaned_customer_names[],2,FALSE)</f>
        <v>Gareri</v>
      </c>
      <c r="C32">
        <f>VLOOKUP(A32,cleaned_Medical_Examinations[],2,FALSE)</f>
        <v>43.89</v>
      </c>
      <c r="D32">
        <f>VLOOKUP(A32,cleaned_Medical_Examinations[],3,FALSE)</f>
        <v>8.7100000000000009</v>
      </c>
      <c r="E32" t="str">
        <f>VLOOKUP(A32,cleaned_Medical_Examinations[],4,FALSE)</f>
        <v>No</v>
      </c>
      <c r="F32" t="str">
        <f>VLOOKUP(A32,cleaned_Medical_Examinations[],5,FALSE)</f>
        <v>No</v>
      </c>
      <c r="G32" t="str">
        <f>VLOOKUP(A32,cleaned_Medical_Examinations[],6,FALSE)</f>
        <v>No</v>
      </c>
      <c r="H32">
        <f>VLOOKUP(A32,cleaned_Medical_Examinations[],7,FALSE)</f>
        <v>0</v>
      </c>
      <c r="I32" t="str">
        <f>VLOOKUP(A32,cleaned_Medical_Examinations[],8,FALSE)</f>
        <v>Yes</v>
      </c>
      <c r="J32" t="str">
        <f>VLOOKUP(A32,cleaned_Medical_Examinations[],9,FALSE)</f>
        <v>OBESITY</v>
      </c>
      <c r="K32" t="str">
        <f>VLOOKUP(A32,cleaned_Medical_Examinations[],10,FALSE)</f>
        <v>DIABETES</v>
      </c>
      <c r="L32">
        <f>VLOOKUP(A32,table3!A32:H2366,4,)</f>
        <v>1047</v>
      </c>
      <c r="M32" t="str">
        <f>VLOOKUP(A32,table3!A32:H2366,5,FALSE)</f>
        <v>tier - 3</v>
      </c>
      <c r="N32" t="str">
        <f>VLOOKUP(A32,table3!A32:H2366,6,FALSE)</f>
        <v>tier - 1</v>
      </c>
      <c r="O32" t="str">
        <f>VLOOKUP(A32,table3!A32:H2366,7,FALSE)</f>
        <v>R1013</v>
      </c>
      <c r="P32" s="8">
        <f>VLOOKUP(A32,table3!A32:H2366,2,FALSE)</f>
        <v>37457</v>
      </c>
      <c r="Q32">
        <f>VLOOKUP(A32,table3!A32:H2366,8,FALSE)</f>
        <v>20</v>
      </c>
    </row>
    <row r="33" spans="1:17" x14ac:dyDescent="0.3">
      <c r="A33" s="13" t="s">
        <v>2341</v>
      </c>
      <c r="B33" t="str">
        <f>VLOOKUP(A33,cleaned_customer_names[],2,FALSE)</f>
        <v>Welch</v>
      </c>
      <c r="C33">
        <f>VLOOKUP(A33,cleaned_Medical_Examinations[],2,FALSE)</f>
        <v>42.35</v>
      </c>
      <c r="D33">
        <f>VLOOKUP(A33,cleaned_Medical_Examinations[],3,FALSE)</f>
        <v>5.08</v>
      </c>
      <c r="E33" t="str">
        <f>VLOOKUP(A33,cleaned_Medical_Examinations[],4,FALSE)</f>
        <v>Yes</v>
      </c>
      <c r="F33" t="str">
        <f>VLOOKUP(A33,cleaned_Medical_Examinations[],5,FALSE)</f>
        <v>No</v>
      </c>
      <c r="G33" t="str">
        <f>VLOOKUP(A33,cleaned_Medical_Examinations[],6,FALSE)</f>
        <v>No</v>
      </c>
      <c r="H33">
        <f>VLOOKUP(A33,cleaned_Medical_Examinations[],7,FALSE)</f>
        <v>0</v>
      </c>
      <c r="I33" t="str">
        <f>VLOOKUP(A33,cleaned_Medical_Examinations[],8,FALSE)</f>
        <v>Yes</v>
      </c>
      <c r="J33" t="str">
        <f>VLOOKUP(A33,cleaned_Medical_Examinations[],9,FALSE)</f>
        <v>OBESITY</v>
      </c>
      <c r="K33" t="str">
        <f>VLOOKUP(A33,cleaned_Medical_Examinations[],10,FALSE)</f>
        <v>NORMAL</v>
      </c>
      <c r="L33">
        <f>VLOOKUP(A33,table3!A33:H2367,4,)</f>
        <v>1049</v>
      </c>
      <c r="M33" t="str">
        <f>VLOOKUP(A33,table3!A33:H2367,5,FALSE)</f>
        <v>tier - 3</v>
      </c>
      <c r="N33" t="str">
        <f>VLOOKUP(A33,table3!A33:H2367,6,FALSE)</f>
        <v>tier - 2</v>
      </c>
      <c r="O33" t="str">
        <f>VLOOKUP(A33,table3!A33:H2367,7,FALSE)</f>
        <v>R1012</v>
      </c>
      <c r="P33" s="8">
        <f>VLOOKUP(A33,table3!A33:H2367,2,FALSE)</f>
        <v>37438</v>
      </c>
      <c r="Q33">
        <f>VLOOKUP(A33,table3!A33:H2367,8,FALSE)</f>
        <v>20</v>
      </c>
    </row>
    <row r="34" spans="1:17" x14ac:dyDescent="0.3">
      <c r="A34" s="11" t="s">
        <v>2340</v>
      </c>
      <c r="B34" t="str">
        <f>VLOOKUP(A34,cleaned_customer_names[],2,FALSE)</f>
        <v>Prindiville</v>
      </c>
      <c r="C34">
        <f>VLOOKUP(A34,cleaned_Medical_Examinations[],2,FALSE)</f>
        <v>31.35</v>
      </c>
      <c r="D34">
        <f>VLOOKUP(A34,cleaned_Medical_Examinations[],3,FALSE)</f>
        <v>6.86</v>
      </c>
      <c r="E34" t="str">
        <f>VLOOKUP(A34,cleaned_Medical_Examinations[],4,FALSE)</f>
        <v>No</v>
      </c>
      <c r="F34" t="str">
        <f>VLOOKUP(A34,cleaned_Medical_Examinations[],5,FALSE)</f>
        <v>No</v>
      </c>
      <c r="G34" t="str">
        <f>VLOOKUP(A34,cleaned_Medical_Examinations[],6,FALSE)</f>
        <v>No</v>
      </c>
      <c r="H34">
        <f>VLOOKUP(A34,cleaned_Medical_Examinations[],7,FALSE)</f>
        <v>0</v>
      </c>
      <c r="I34" t="str">
        <f>VLOOKUP(A34,cleaned_Medical_Examinations[],8,FALSE)</f>
        <v>Yes</v>
      </c>
      <c r="J34" t="str">
        <f>VLOOKUP(A34,cleaned_Medical_Examinations[],9,FALSE)</f>
        <v>OBESITY</v>
      </c>
      <c r="K34" t="str">
        <f>VLOOKUP(A34,cleaned_Medical_Examinations[],10,FALSE)</f>
        <v>DIABETES</v>
      </c>
      <c r="L34">
        <f>VLOOKUP(A34,table3!A34:H2368,4,)</f>
        <v>1056</v>
      </c>
      <c r="M34" t="str">
        <f>VLOOKUP(A34,table3!A34:H2368,5,FALSE)</f>
        <v>tier - 3</v>
      </c>
      <c r="N34" t="str">
        <f>VLOOKUP(A34,table3!A34:H2368,6,FALSE)</f>
        <v>tier - 2</v>
      </c>
      <c r="O34" t="str">
        <f>VLOOKUP(A34,table3!A34:H2368,7,FALSE)</f>
        <v>R1013</v>
      </c>
      <c r="P34" s="8">
        <f>VLOOKUP(A34,table3!A34:H2368,2,FALSE)</f>
        <v>34851</v>
      </c>
      <c r="Q34">
        <f>VLOOKUP(A34,table3!A34:H2368,8,FALSE)</f>
        <v>28</v>
      </c>
    </row>
    <row r="35" spans="1:17" x14ac:dyDescent="0.3">
      <c r="A35" s="13" t="s">
        <v>2339</v>
      </c>
      <c r="B35" t="str">
        <f>VLOOKUP(A35,cleaned_customer_names[],2,FALSE)</f>
        <v>Kincaid</v>
      </c>
      <c r="C35">
        <f>VLOOKUP(A35,cleaned_Medical_Examinations[],2,FALSE)</f>
        <v>47.6</v>
      </c>
      <c r="D35">
        <f>VLOOKUP(A35,cleaned_Medical_Examinations[],3,FALSE)</f>
        <v>5.95</v>
      </c>
      <c r="E35" t="str">
        <f>VLOOKUP(A35,cleaned_Medical_Examinations[],4,FALSE)</f>
        <v>Yes</v>
      </c>
      <c r="F35" t="str">
        <f>VLOOKUP(A35,cleaned_Medical_Examinations[],5,FALSE)</f>
        <v>No</v>
      </c>
      <c r="G35" t="str">
        <f>VLOOKUP(A35,cleaned_Medical_Examinations[],6,FALSE)</f>
        <v>No</v>
      </c>
      <c r="H35">
        <f>VLOOKUP(A35,cleaned_Medical_Examinations[],7,FALSE)</f>
        <v>0</v>
      </c>
      <c r="I35" t="str">
        <f>VLOOKUP(A35,cleaned_Medical_Examinations[],8,FALSE)</f>
        <v>Yes</v>
      </c>
      <c r="J35" t="str">
        <f>VLOOKUP(A35,cleaned_Medical_Examinations[],9,FALSE)</f>
        <v>OBESITY</v>
      </c>
      <c r="K35" t="str">
        <f>VLOOKUP(A35,cleaned_Medical_Examinations[],10,FALSE)</f>
        <v>PREDIABETES</v>
      </c>
      <c r="L35">
        <f>VLOOKUP(A35,table3!A35:H2369,4,)</f>
        <v>1068</v>
      </c>
      <c r="M35" t="str">
        <f>VLOOKUP(A35,table3!A35:H2369,5,FALSE)</f>
        <v>tier - 3</v>
      </c>
      <c r="N35" t="str">
        <f>VLOOKUP(A35,table3!A35:H2369,6,FALSE)</f>
        <v>tier - 1</v>
      </c>
      <c r="O35" t="str">
        <f>VLOOKUP(A35,table3!A35:H2369,7,FALSE)</f>
        <v>R1013</v>
      </c>
      <c r="P35" s="8">
        <f>VLOOKUP(A35,table3!A35:H2369,2,FALSE)</f>
        <v>34240</v>
      </c>
      <c r="Q35">
        <f>VLOOKUP(A35,table3!A35:H2369,8,FALSE)</f>
        <v>29</v>
      </c>
    </row>
    <row r="36" spans="1:17" x14ac:dyDescent="0.3">
      <c r="A36" s="11" t="s">
        <v>2338</v>
      </c>
      <c r="B36" t="str">
        <f>VLOOKUP(A36,cleaned_customer_names[],2,FALSE)</f>
        <v>Bruestle</v>
      </c>
      <c r="C36">
        <f>VLOOKUP(A36,cleaned_Medical_Examinations[],2,FALSE)</f>
        <v>46.2</v>
      </c>
      <c r="D36">
        <f>VLOOKUP(A36,cleaned_Medical_Examinations[],3,FALSE)</f>
        <v>6.09</v>
      </c>
      <c r="E36" t="str">
        <f>VLOOKUP(A36,cleaned_Medical_Examinations[],4,FALSE)</f>
        <v>No</v>
      </c>
      <c r="F36" t="str">
        <f>VLOOKUP(A36,cleaned_Medical_Examinations[],5,FALSE)</f>
        <v>No</v>
      </c>
      <c r="G36" t="str">
        <f>VLOOKUP(A36,cleaned_Medical_Examinations[],6,FALSE)</f>
        <v>Yes</v>
      </c>
      <c r="H36">
        <f>VLOOKUP(A36,cleaned_Medical_Examinations[],7,FALSE)</f>
        <v>1</v>
      </c>
      <c r="I36" t="str">
        <f>VLOOKUP(A36,cleaned_Medical_Examinations[],8,FALSE)</f>
        <v>Yes</v>
      </c>
      <c r="J36" t="str">
        <f>VLOOKUP(A36,cleaned_Medical_Examinations[],9,FALSE)</f>
        <v>OBESITY</v>
      </c>
      <c r="K36" t="str">
        <f>VLOOKUP(A36,cleaned_Medical_Examinations[],10,FALSE)</f>
        <v>PREDIABETES</v>
      </c>
      <c r="L36">
        <f>VLOOKUP(A36,table3!A36:H2370,4,)</f>
        <v>1070</v>
      </c>
      <c r="M36" t="str">
        <f>VLOOKUP(A36,table3!A36:H2370,5,FALSE)</f>
        <v>tier - 3</v>
      </c>
      <c r="N36" t="str">
        <f>VLOOKUP(A36,table3!A36:H2370,6,FALSE)</f>
        <v>tier - 3</v>
      </c>
      <c r="O36" t="str">
        <f>VLOOKUP(A36,table3!A36:H2370,7,FALSE)</f>
        <v>R1013</v>
      </c>
      <c r="P36" s="8">
        <f>VLOOKUP(A36,table3!A36:H2370,2,FALSE)</f>
        <v>38223</v>
      </c>
      <c r="Q36">
        <f>VLOOKUP(A36,table3!A36:H2370,8,FALSE)</f>
        <v>18</v>
      </c>
    </row>
    <row r="37" spans="1:17" x14ac:dyDescent="0.3">
      <c r="A37" s="13" t="s">
        <v>2337</v>
      </c>
      <c r="B37" t="str">
        <f>VLOOKUP(A37,cleaned_customer_names[],2,FALSE)</f>
        <v>Lachance</v>
      </c>
      <c r="C37">
        <f>VLOOKUP(A37,cleaned_Medical_Examinations[],2,FALSE)</f>
        <v>32.015000000000001</v>
      </c>
      <c r="D37">
        <f>VLOOKUP(A37,cleaned_Medical_Examinations[],3,FALSE)</f>
        <v>11.75</v>
      </c>
      <c r="E37" t="str">
        <f>VLOOKUP(A37,cleaned_Medical_Examinations[],4,FALSE)</f>
        <v>No</v>
      </c>
      <c r="F37" t="str">
        <f>VLOOKUP(A37,cleaned_Medical_Examinations[],5,FALSE)</f>
        <v>No</v>
      </c>
      <c r="G37" t="str">
        <f>VLOOKUP(A37,cleaned_Medical_Examinations[],6,FALSE)</f>
        <v>No</v>
      </c>
      <c r="H37">
        <f>VLOOKUP(A37,cleaned_Medical_Examinations[],7,FALSE)</f>
        <v>0</v>
      </c>
      <c r="I37" t="str">
        <f>VLOOKUP(A37,cleaned_Medical_Examinations[],8,FALSE)</f>
        <v>Yes</v>
      </c>
      <c r="J37" t="str">
        <f>VLOOKUP(A37,cleaned_Medical_Examinations[],9,FALSE)</f>
        <v>OBESITY</v>
      </c>
      <c r="K37" t="str">
        <f>VLOOKUP(A37,cleaned_Medical_Examinations[],10,FALSE)</f>
        <v>DIABETES</v>
      </c>
      <c r="L37">
        <f>VLOOKUP(A37,table3!A37:H2371,4,)</f>
        <v>1071</v>
      </c>
      <c r="M37" t="str">
        <f>VLOOKUP(A37,table3!A37:H2371,5,FALSE)</f>
        <v>tier - 3</v>
      </c>
      <c r="N37" t="str">
        <f>VLOOKUP(A37,table3!A37:H2371,6,FALSE)</f>
        <v>tier - 3</v>
      </c>
      <c r="O37" t="str">
        <f>VLOOKUP(A37,table3!A37:H2371,7,FALSE)</f>
        <v>R1013</v>
      </c>
      <c r="P37" s="8">
        <f>VLOOKUP(A37,table3!A37:H2371,2,FALSE)</f>
        <v>35655</v>
      </c>
      <c r="Q37">
        <f>VLOOKUP(A37,table3!A37:H2371,8,FALSE)</f>
        <v>25</v>
      </c>
    </row>
    <row r="38" spans="1:17" x14ac:dyDescent="0.3">
      <c r="A38" s="11" t="s">
        <v>2336</v>
      </c>
      <c r="B38" t="str">
        <f>VLOOKUP(A38,cleaned_customer_names[],2,FALSE)</f>
        <v>Eason</v>
      </c>
      <c r="C38">
        <f>VLOOKUP(A38,cleaned_Medical_Examinations[],2,FALSE)</f>
        <v>40.564999999999998</v>
      </c>
      <c r="D38">
        <f>VLOOKUP(A38,cleaned_Medical_Examinations[],3,FALSE)</f>
        <v>7.37</v>
      </c>
      <c r="E38" t="str">
        <f>VLOOKUP(A38,cleaned_Medical_Examinations[],4,FALSE)</f>
        <v>No</v>
      </c>
      <c r="F38" t="str">
        <f>VLOOKUP(A38,cleaned_Medical_Examinations[],5,FALSE)</f>
        <v>No</v>
      </c>
      <c r="G38" t="str">
        <f>VLOOKUP(A38,cleaned_Medical_Examinations[],6,FALSE)</f>
        <v>No</v>
      </c>
      <c r="H38">
        <f>VLOOKUP(A38,cleaned_Medical_Examinations[],7,FALSE)</f>
        <v>0</v>
      </c>
      <c r="I38" t="str">
        <f>VLOOKUP(A38,cleaned_Medical_Examinations[],8,FALSE)</f>
        <v>Yes</v>
      </c>
      <c r="J38" t="str">
        <f>VLOOKUP(A38,cleaned_Medical_Examinations[],9,FALSE)</f>
        <v>OBESITY</v>
      </c>
      <c r="K38" t="str">
        <f>VLOOKUP(A38,cleaned_Medical_Examinations[],10,FALSE)</f>
        <v>DIABETES</v>
      </c>
      <c r="L38">
        <f>VLOOKUP(A38,table3!A38:H2372,4,)</f>
        <v>1082</v>
      </c>
      <c r="M38" t="str">
        <f>VLOOKUP(A38,table3!A38:H2372,5,FALSE)</f>
        <v>tier - 3</v>
      </c>
      <c r="N38" t="str">
        <f>VLOOKUP(A38,table3!A38:H2372,6,FALSE)</f>
        <v>tier - 2</v>
      </c>
      <c r="O38" t="str">
        <f>VLOOKUP(A38,table3!A38:H2372,7,FALSE)</f>
        <v>R1013</v>
      </c>
      <c r="P38" s="8">
        <f>VLOOKUP(A38,table3!A38:H2372,2,FALSE)</f>
        <v>36155</v>
      </c>
      <c r="Q38">
        <f>VLOOKUP(A38,table3!A38:H2372,8,FALSE)</f>
        <v>24</v>
      </c>
    </row>
    <row r="39" spans="1:17" x14ac:dyDescent="0.3">
      <c r="A39" s="13" t="s">
        <v>2335</v>
      </c>
      <c r="B39" t="str">
        <f>VLOOKUP(A39,cleaned_customer_names[],2,FALSE)</f>
        <v>Grummon</v>
      </c>
      <c r="C39">
        <f>VLOOKUP(A39,cleaned_Medical_Examinations[],2,FALSE)</f>
        <v>32.450000000000003</v>
      </c>
      <c r="D39">
        <f>VLOOKUP(A39,cleaned_Medical_Examinations[],3,FALSE)</f>
        <v>11.91</v>
      </c>
      <c r="E39" t="str">
        <f>VLOOKUP(A39,cleaned_Medical_Examinations[],4,FALSE)</f>
        <v>No</v>
      </c>
      <c r="F39" t="str">
        <f>VLOOKUP(A39,cleaned_Medical_Examinations[],5,FALSE)</f>
        <v>No</v>
      </c>
      <c r="G39" t="str">
        <f>VLOOKUP(A39,cleaned_Medical_Examinations[],6,FALSE)</f>
        <v>No</v>
      </c>
      <c r="H39">
        <f>VLOOKUP(A39,cleaned_Medical_Examinations[],7,FALSE)</f>
        <v>0</v>
      </c>
      <c r="I39" t="str">
        <f>VLOOKUP(A39,cleaned_Medical_Examinations[],8,FALSE)</f>
        <v>Yes</v>
      </c>
      <c r="J39" t="str">
        <f>VLOOKUP(A39,cleaned_Medical_Examinations[],9,FALSE)</f>
        <v>OBESITY</v>
      </c>
      <c r="K39" t="str">
        <f>VLOOKUP(A39,cleaned_Medical_Examinations[],10,FALSE)</f>
        <v>DIABETES</v>
      </c>
      <c r="L39">
        <f>VLOOKUP(A39,table3!A39:H2373,4,)</f>
        <v>1086</v>
      </c>
      <c r="M39" t="str">
        <f>VLOOKUP(A39,table3!A39:H2373,5,FALSE)</f>
        <v>tier - 3</v>
      </c>
      <c r="N39" t="str">
        <f>VLOOKUP(A39,table3!A39:H2373,6,FALSE)</f>
        <v>tier - 3</v>
      </c>
      <c r="O39" t="str">
        <f>VLOOKUP(A39,table3!A39:H2373,7,FALSE)</f>
        <v>R1013</v>
      </c>
      <c r="P39" s="8">
        <f>VLOOKUP(A39,table3!A39:H2373,2,FALSE)</f>
        <v>37481</v>
      </c>
      <c r="Q39">
        <f>VLOOKUP(A39,table3!A39:H2373,8,FALSE)</f>
        <v>20</v>
      </c>
    </row>
    <row r="40" spans="1:17" x14ac:dyDescent="0.3">
      <c r="A40" s="11" t="s">
        <v>2334</v>
      </c>
      <c r="B40" t="str">
        <f>VLOOKUP(A40,cleaned_customer_names[],2,FALSE)</f>
        <v>Vanwechel</v>
      </c>
      <c r="C40">
        <f>VLOOKUP(A40,cleaned_Medical_Examinations[],2,FALSE)</f>
        <v>34.96</v>
      </c>
      <c r="D40">
        <f>VLOOKUP(A40,cleaned_Medical_Examinations[],3,FALSE)</f>
        <v>6.52</v>
      </c>
      <c r="E40" t="str">
        <f>VLOOKUP(A40,cleaned_Medical_Examinations[],4,FALSE)</f>
        <v>No</v>
      </c>
      <c r="F40" t="str">
        <f>VLOOKUP(A40,cleaned_Medical_Examinations[],5,FALSE)</f>
        <v>No</v>
      </c>
      <c r="G40" t="str">
        <f>VLOOKUP(A40,cleaned_Medical_Examinations[],6,FALSE)</f>
        <v>No</v>
      </c>
      <c r="H40">
        <f>VLOOKUP(A40,cleaned_Medical_Examinations[],7,FALSE)</f>
        <v>0</v>
      </c>
      <c r="I40" t="str">
        <f>VLOOKUP(A40,cleaned_Medical_Examinations[],8,FALSE)</f>
        <v>Yes</v>
      </c>
      <c r="J40" t="str">
        <f>VLOOKUP(A40,cleaned_Medical_Examinations[],9,FALSE)</f>
        <v>OBESITY</v>
      </c>
      <c r="K40" t="str">
        <f>VLOOKUP(A40,cleaned_Medical_Examinations[],10,FALSE)</f>
        <v>DIABETES</v>
      </c>
      <c r="L40">
        <f>VLOOKUP(A40,table3!A40:H2374,4,)</f>
        <v>1122</v>
      </c>
      <c r="M40" t="str">
        <f>VLOOKUP(A40,table3!A40:H2374,5,FALSE)</f>
        <v>tier - 3</v>
      </c>
      <c r="N40" t="str">
        <f>VLOOKUP(A40,table3!A40:H2374,6,FALSE)</f>
        <v>tier - 1</v>
      </c>
      <c r="O40" t="str">
        <f>VLOOKUP(A40,table3!A40:H2374,7,FALSE)</f>
        <v>R1013</v>
      </c>
      <c r="P40" s="8">
        <f>VLOOKUP(A40,table3!A40:H2374,2,FALSE)</f>
        <v>38303</v>
      </c>
      <c r="Q40">
        <f>VLOOKUP(A40,table3!A40:H2374,8,FALSE)</f>
        <v>18</v>
      </c>
    </row>
    <row r="41" spans="1:17" x14ac:dyDescent="0.3">
      <c r="A41" s="13" t="s">
        <v>2333</v>
      </c>
      <c r="B41" t="str">
        <f>VLOOKUP(A41,cleaned_customer_names[],2,FALSE)</f>
        <v>Fisher</v>
      </c>
      <c r="C41">
        <f>VLOOKUP(A41,cleaned_Medical_Examinations[],2,FALSE)</f>
        <v>35.5</v>
      </c>
      <c r="D41">
        <f>VLOOKUP(A41,cleaned_Medical_Examinations[],3,FALSE)</f>
        <v>5.14</v>
      </c>
      <c r="E41" t="str">
        <f>VLOOKUP(A41,cleaned_Medical_Examinations[],4,FALSE)</f>
        <v>No</v>
      </c>
      <c r="F41" t="str">
        <f>VLOOKUP(A41,cleaned_Medical_Examinations[],5,FALSE)</f>
        <v>No</v>
      </c>
      <c r="G41" t="str">
        <f>VLOOKUP(A41,cleaned_Medical_Examinations[],6,FALSE)</f>
        <v>Yes</v>
      </c>
      <c r="H41">
        <f>VLOOKUP(A41,cleaned_Medical_Examinations[],7,FALSE)</f>
        <v>1</v>
      </c>
      <c r="I41" t="str">
        <f>VLOOKUP(A41,cleaned_Medical_Examinations[],8,FALSE)</f>
        <v>Yes</v>
      </c>
      <c r="J41" t="str">
        <f>VLOOKUP(A41,cleaned_Medical_Examinations[],9,FALSE)</f>
        <v>OBESITY</v>
      </c>
      <c r="K41" t="str">
        <f>VLOOKUP(A41,cleaned_Medical_Examinations[],10,FALSE)</f>
        <v>NORMAL</v>
      </c>
      <c r="L41">
        <f>VLOOKUP(A41,table3!A41:H2375,4,)</f>
        <v>1132</v>
      </c>
      <c r="M41" t="str">
        <f>VLOOKUP(A41,table3!A41:H2375,5,FALSE)</f>
        <v>tier - 3</v>
      </c>
      <c r="N41" t="str">
        <f>VLOOKUP(A41,table3!A41:H2375,6,FALSE)</f>
        <v>tier - 1</v>
      </c>
      <c r="O41" t="str">
        <f>VLOOKUP(A41,table3!A41:H2375,7,FALSE)</f>
        <v>R1013</v>
      </c>
      <c r="P41" s="8">
        <f>VLOOKUP(A41,table3!A41:H2375,2,FALSE)</f>
        <v>38152</v>
      </c>
      <c r="Q41">
        <f>VLOOKUP(A41,table3!A41:H2375,8,FALSE)</f>
        <v>18</v>
      </c>
    </row>
    <row r="42" spans="1:17" x14ac:dyDescent="0.3">
      <c r="A42" s="11" t="s">
        <v>2332</v>
      </c>
      <c r="B42" t="str">
        <f>VLOOKUP(A42,cleaned_customer_names[],2,FALSE)</f>
        <v>Jenkins</v>
      </c>
      <c r="C42">
        <f>VLOOKUP(A42,cleaned_Medical_Examinations[],2,FALSE)</f>
        <v>52.58</v>
      </c>
      <c r="D42">
        <f>VLOOKUP(A42,cleaned_Medical_Examinations[],3,FALSE)</f>
        <v>4.1900000000000004</v>
      </c>
      <c r="E42" t="str">
        <f>VLOOKUP(A42,cleaned_Medical_Examinations[],4,FALSE)</f>
        <v>No</v>
      </c>
      <c r="F42" t="str">
        <f>VLOOKUP(A42,cleaned_Medical_Examinations[],5,FALSE)</f>
        <v>Yes</v>
      </c>
      <c r="G42" t="str">
        <f>VLOOKUP(A42,cleaned_Medical_Examinations[],6,FALSE)</f>
        <v>No</v>
      </c>
      <c r="H42">
        <f>VLOOKUP(A42,cleaned_Medical_Examinations[],7,FALSE)</f>
        <v>1</v>
      </c>
      <c r="I42" t="str">
        <f>VLOOKUP(A42,cleaned_Medical_Examinations[],8,FALSE)</f>
        <v>Yes</v>
      </c>
      <c r="J42" t="str">
        <f>VLOOKUP(A42,cleaned_Medical_Examinations[],9,FALSE)</f>
        <v>OBESITY</v>
      </c>
      <c r="K42" t="str">
        <f>VLOOKUP(A42,cleaned_Medical_Examinations[],10,FALSE)</f>
        <v>NORMAL</v>
      </c>
      <c r="L42">
        <f>VLOOKUP(A42,table3!A42:H2376,4,)</f>
        <v>1132</v>
      </c>
      <c r="M42" t="str">
        <f>VLOOKUP(A42,table3!A42:H2376,5,FALSE)</f>
        <v>tier - 3</v>
      </c>
      <c r="N42" t="str">
        <f>VLOOKUP(A42,table3!A42:H2376,6,FALSE)</f>
        <v>tier - 1</v>
      </c>
      <c r="O42" t="str">
        <f>VLOOKUP(A42,table3!A42:H2376,7,FALSE)</f>
        <v>R1013</v>
      </c>
      <c r="P42" s="8">
        <f>VLOOKUP(A42,table3!A42:H2376,2,FALSE)</f>
        <v>37456</v>
      </c>
      <c r="Q42">
        <f>VLOOKUP(A42,table3!A42:H2376,8,FALSE)</f>
        <v>20</v>
      </c>
    </row>
    <row r="43" spans="1:17" x14ac:dyDescent="0.3">
      <c r="A43" s="13" t="s">
        <v>2331</v>
      </c>
      <c r="B43" t="str">
        <f>VLOOKUP(A43,cleaned_customer_names[],2,FALSE)</f>
        <v>Peters</v>
      </c>
      <c r="C43">
        <f>VLOOKUP(A43,cleaned_Medical_Examinations[],2,FALSE)</f>
        <v>35.200000000000003</v>
      </c>
      <c r="D43">
        <f>VLOOKUP(A43,cleaned_Medical_Examinations[],3,FALSE)</f>
        <v>11.68</v>
      </c>
      <c r="E43" t="str">
        <f>VLOOKUP(A43,cleaned_Medical_Examinations[],4,FALSE)</f>
        <v>Yes</v>
      </c>
      <c r="F43" t="str">
        <f>VLOOKUP(A43,cleaned_Medical_Examinations[],5,FALSE)</f>
        <v>No</v>
      </c>
      <c r="G43" t="str">
        <f>VLOOKUP(A43,cleaned_Medical_Examinations[],6,FALSE)</f>
        <v>No</v>
      </c>
      <c r="H43">
        <f>VLOOKUP(A43,cleaned_Medical_Examinations[],7,FALSE)</f>
        <v>0</v>
      </c>
      <c r="I43" t="str">
        <f>VLOOKUP(A43,cleaned_Medical_Examinations[],8,FALSE)</f>
        <v>Yes</v>
      </c>
      <c r="J43" t="str">
        <f>VLOOKUP(A43,cleaned_Medical_Examinations[],9,FALSE)</f>
        <v>OBESITY</v>
      </c>
      <c r="K43" t="str">
        <f>VLOOKUP(A43,cleaned_Medical_Examinations[],10,FALSE)</f>
        <v>DIABETES</v>
      </c>
      <c r="L43">
        <f>VLOOKUP(A43,table3!A43:H2377,4,)</f>
        <v>1135</v>
      </c>
      <c r="M43" t="str">
        <f>VLOOKUP(A43,table3!A43:H2377,5,FALSE)</f>
        <v>tier - 3</v>
      </c>
      <c r="N43" t="str">
        <f>VLOOKUP(A43,table3!A43:H2377,6,FALSE)</f>
        <v>tier - 3</v>
      </c>
      <c r="O43" t="str">
        <f>VLOOKUP(A43,table3!A43:H2377,7,FALSE)</f>
        <v>R1013</v>
      </c>
      <c r="P43" s="8">
        <f>VLOOKUP(A43,table3!A43:H2377,2,FALSE)</f>
        <v>38266</v>
      </c>
      <c r="Q43">
        <f>VLOOKUP(A43,table3!A43:H2377,8,FALSE)</f>
        <v>18</v>
      </c>
    </row>
    <row r="44" spans="1:17" x14ac:dyDescent="0.3">
      <c r="A44" s="11" t="s">
        <v>2330</v>
      </c>
      <c r="B44" t="str">
        <f>VLOOKUP(A44,cleaned_customer_names[],2,FALSE)</f>
        <v>Aha</v>
      </c>
      <c r="C44">
        <f>VLOOKUP(A44,cleaned_Medical_Examinations[],2,FALSE)</f>
        <v>38.06</v>
      </c>
      <c r="D44">
        <f>VLOOKUP(A44,cleaned_Medical_Examinations[],3,FALSE)</f>
        <v>6.98</v>
      </c>
      <c r="E44" t="str">
        <f>VLOOKUP(A44,cleaned_Medical_Examinations[],4,FALSE)</f>
        <v>No</v>
      </c>
      <c r="F44" t="str">
        <f>VLOOKUP(A44,cleaned_Medical_Examinations[],5,FALSE)</f>
        <v>No</v>
      </c>
      <c r="G44" t="str">
        <f>VLOOKUP(A44,cleaned_Medical_Examinations[],6,FALSE)</f>
        <v>No</v>
      </c>
      <c r="H44">
        <f>VLOOKUP(A44,cleaned_Medical_Examinations[],7,FALSE)</f>
        <v>0</v>
      </c>
      <c r="I44" t="str">
        <f>VLOOKUP(A44,cleaned_Medical_Examinations[],8,FALSE)</f>
        <v>Yes</v>
      </c>
      <c r="J44" t="str">
        <f>VLOOKUP(A44,cleaned_Medical_Examinations[],9,FALSE)</f>
        <v>OBESITY</v>
      </c>
      <c r="K44" t="str">
        <f>VLOOKUP(A44,cleaned_Medical_Examinations[],10,FALSE)</f>
        <v>DIABETES</v>
      </c>
      <c r="L44">
        <f>VLOOKUP(A44,table3!A44:H2378,4,)</f>
        <v>1136</v>
      </c>
      <c r="M44" t="str">
        <f>VLOOKUP(A44,table3!A44:H2378,5,FALSE)</f>
        <v>tier - 3</v>
      </c>
      <c r="N44" t="str">
        <f>VLOOKUP(A44,table3!A44:H2378,6,FALSE)</f>
        <v>tier - 3</v>
      </c>
      <c r="O44" t="str">
        <f>VLOOKUP(A44,table3!A44:H2378,7,FALSE)</f>
        <v>R1013</v>
      </c>
      <c r="P44" s="8">
        <f>VLOOKUP(A44,table3!A44:H2378,2,FALSE)</f>
        <v>38149</v>
      </c>
      <c r="Q44">
        <f>VLOOKUP(A44,table3!A44:H2378,8,FALSE)</f>
        <v>18</v>
      </c>
    </row>
    <row r="45" spans="1:17" x14ac:dyDescent="0.3">
      <c r="A45" s="13" t="s">
        <v>2329</v>
      </c>
      <c r="B45" t="str">
        <f>VLOOKUP(A45,cleaned_customer_names[],2,FALSE)</f>
        <v>McElwain</v>
      </c>
      <c r="C45">
        <f>VLOOKUP(A45,cleaned_Medical_Examinations[],2,FALSE)</f>
        <v>34.21</v>
      </c>
      <c r="D45">
        <f>VLOOKUP(A45,cleaned_Medical_Examinations[],3,FALSE)</f>
        <v>8.34</v>
      </c>
      <c r="E45" t="str">
        <f>VLOOKUP(A45,cleaned_Medical_Examinations[],4,FALSE)</f>
        <v>No</v>
      </c>
      <c r="F45" t="str">
        <f>VLOOKUP(A45,cleaned_Medical_Examinations[],5,FALSE)</f>
        <v>No</v>
      </c>
      <c r="G45" t="str">
        <f>VLOOKUP(A45,cleaned_Medical_Examinations[],6,FALSE)</f>
        <v>No</v>
      </c>
      <c r="H45">
        <f>VLOOKUP(A45,cleaned_Medical_Examinations[],7,FALSE)</f>
        <v>0</v>
      </c>
      <c r="I45" t="str">
        <f>VLOOKUP(A45,cleaned_Medical_Examinations[],8,FALSE)</f>
        <v>Yes</v>
      </c>
      <c r="J45" t="str">
        <f>VLOOKUP(A45,cleaned_Medical_Examinations[],9,FALSE)</f>
        <v>OBESITY</v>
      </c>
      <c r="K45" t="str">
        <f>VLOOKUP(A45,cleaned_Medical_Examinations[],10,FALSE)</f>
        <v>DIABETES</v>
      </c>
      <c r="L45">
        <f>VLOOKUP(A45,table3!A45:H2379,4,)</f>
        <v>1136</v>
      </c>
      <c r="M45" t="str">
        <f>VLOOKUP(A45,table3!A45:H2379,5,FALSE)</f>
        <v>tier - 3</v>
      </c>
      <c r="N45" t="str">
        <f>VLOOKUP(A45,table3!A45:H2379,6,FALSE)</f>
        <v>tier - 3</v>
      </c>
      <c r="O45" t="str">
        <f>VLOOKUP(A45,table3!A45:H2379,7,FALSE)</f>
        <v>R1013</v>
      </c>
      <c r="P45" s="8">
        <f>VLOOKUP(A45,table3!A45:H2379,2,FALSE)</f>
        <v>38319</v>
      </c>
      <c r="Q45">
        <f>VLOOKUP(A45,table3!A45:H2379,8,FALSE)</f>
        <v>18</v>
      </c>
    </row>
    <row r="46" spans="1:17" x14ac:dyDescent="0.3">
      <c r="A46" s="11" t="s">
        <v>2328</v>
      </c>
      <c r="B46" t="str">
        <f>VLOOKUP(A46,cleaned_customer_names[],2,FALSE)</f>
        <v>Januszewski</v>
      </c>
      <c r="C46">
        <f>VLOOKUP(A46,cleaned_Medical_Examinations[],2,FALSE)</f>
        <v>38.94</v>
      </c>
      <c r="D46">
        <f>VLOOKUP(A46,cleaned_Medical_Examinations[],3,FALSE)</f>
        <v>8.49</v>
      </c>
      <c r="E46" t="str">
        <f>VLOOKUP(A46,cleaned_Medical_Examinations[],4,FALSE)</f>
        <v>Yes</v>
      </c>
      <c r="F46" t="str">
        <f>VLOOKUP(A46,cleaned_Medical_Examinations[],5,FALSE)</f>
        <v>No</v>
      </c>
      <c r="G46" t="str">
        <f>VLOOKUP(A46,cleaned_Medical_Examinations[],6,FALSE)</f>
        <v>No</v>
      </c>
      <c r="H46">
        <f>VLOOKUP(A46,cleaned_Medical_Examinations[],7,FALSE)</f>
        <v>1</v>
      </c>
      <c r="I46" t="str">
        <f>VLOOKUP(A46,cleaned_Medical_Examinations[],8,FALSE)</f>
        <v>Yes</v>
      </c>
      <c r="J46" t="str">
        <f>VLOOKUP(A46,cleaned_Medical_Examinations[],9,FALSE)</f>
        <v>OBESITY</v>
      </c>
      <c r="K46" t="str">
        <f>VLOOKUP(A46,cleaned_Medical_Examinations[],10,FALSE)</f>
        <v>DIABETES</v>
      </c>
      <c r="L46">
        <f>VLOOKUP(A46,table3!A46:H2380,4,)</f>
        <v>1137</v>
      </c>
      <c r="M46" t="str">
        <f>VLOOKUP(A46,table3!A46:H2380,5,FALSE)</f>
        <v>tier - 3</v>
      </c>
      <c r="N46" t="str">
        <f>VLOOKUP(A46,table3!A46:H2380,6,FALSE)</f>
        <v>tier - 1</v>
      </c>
      <c r="O46" t="str">
        <f>VLOOKUP(A46,table3!A46:H2380,7,FALSE)</f>
        <v>R1013</v>
      </c>
      <c r="P46" s="8">
        <f>VLOOKUP(A46,table3!A46:H2380,2,FALSE)</f>
        <v>37479</v>
      </c>
      <c r="Q46">
        <f>VLOOKUP(A46,table3!A46:H2380,8,FALSE)</f>
        <v>20</v>
      </c>
    </row>
    <row r="47" spans="1:17" x14ac:dyDescent="0.3">
      <c r="A47" s="13" t="s">
        <v>2327</v>
      </c>
      <c r="B47" t="str">
        <f>VLOOKUP(A47,cleaned_customer_names[],2,FALSE)</f>
        <v>Rohne</v>
      </c>
      <c r="C47">
        <f>VLOOKUP(A47,cleaned_Medical_Examinations[],2,FALSE)</f>
        <v>30.21</v>
      </c>
      <c r="D47">
        <f>VLOOKUP(A47,cleaned_Medical_Examinations[],3,FALSE)</f>
        <v>5.34</v>
      </c>
      <c r="E47" t="str">
        <f>VLOOKUP(A47,cleaned_Medical_Examinations[],4,FALSE)</f>
        <v>Yes</v>
      </c>
      <c r="F47" t="str">
        <f>VLOOKUP(A47,cleaned_Medical_Examinations[],5,FALSE)</f>
        <v>No</v>
      </c>
      <c r="G47" t="str">
        <f>VLOOKUP(A47,cleaned_Medical_Examinations[],6,FALSE)</f>
        <v>No</v>
      </c>
      <c r="H47">
        <f>VLOOKUP(A47,cleaned_Medical_Examinations[],7,FALSE)</f>
        <v>1</v>
      </c>
      <c r="I47" t="str">
        <f>VLOOKUP(A47,cleaned_Medical_Examinations[],8,FALSE)</f>
        <v>Yes</v>
      </c>
      <c r="J47" t="str">
        <f>VLOOKUP(A47,cleaned_Medical_Examinations[],9,FALSE)</f>
        <v>OBESITY</v>
      </c>
      <c r="K47" t="str">
        <f>VLOOKUP(A47,cleaned_Medical_Examinations[],10,FALSE)</f>
        <v>NORMAL</v>
      </c>
      <c r="L47">
        <f>VLOOKUP(A47,table3!A47:H2381,4,)</f>
        <v>1137</v>
      </c>
      <c r="M47" t="str">
        <f>VLOOKUP(A47,table3!A47:H2381,5,FALSE)</f>
        <v>tier - 3</v>
      </c>
      <c r="N47" t="str">
        <f>VLOOKUP(A47,table3!A47:H2381,6,FALSE)</f>
        <v>tier - 1</v>
      </c>
      <c r="O47" t="str">
        <f>VLOOKUP(A47,table3!A47:H2381,7,FALSE)</f>
        <v>R1013</v>
      </c>
      <c r="P47" s="8">
        <f>VLOOKUP(A47,table3!A47:H2381,2,FALSE)</f>
        <v>38297</v>
      </c>
      <c r="Q47">
        <f>VLOOKUP(A47,table3!A47:H2381,8,FALSE)</f>
        <v>18</v>
      </c>
    </row>
    <row r="48" spans="1:17" x14ac:dyDescent="0.3">
      <c r="A48" s="11" t="s">
        <v>2326</v>
      </c>
      <c r="B48" t="str">
        <f>VLOOKUP(A48,cleaned_customer_names[],2,FALSE)</f>
        <v>O'Grady</v>
      </c>
      <c r="C48">
        <f>VLOOKUP(A48,cleaned_Medical_Examinations[],2,FALSE)</f>
        <v>33.630000000000003</v>
      </c>
      <c r="D48">
        <f>VLOOKUP(A48,cleaned_Medical_Examinations[],3,FALSE)</f>
        <v>4.43</v>
      </c>
      <c r="E48" t="str">
        <f>VLOOKUP(A48,cleaned_Medical_Examinations[],4,FALSE)</f>
        <v>Yes</v>
      </c>
      <c r="F48" t="str">
        <f>VLOOKUP(A48,cleaned_Medical_Examinations[],5,FALSE)</f>
        <v>No</v>
      </c>
      <c r="G48" t="str">
        <f>VLOOKUP(A48,cleaned_Medical_Examinations[],6,FALSE)</f>
        <v>No</v>
      </c>
      <c r="H48">
        <f>VLOOKUP(A48,cleaned_Medical_Examinations[],7,FALSE)</f>
        <v>2</v>
      </c>
      <c r="I48" t="str">
        <f>VLOOKUP(A48,cleaned_Medical_Examinations[],8,FALSE)</f>
        <v>Yes</v>
      </c>
      <c r="J48" t="str">
        <f>VLOOKUP(A48,cleaned_Medical_Examinations[],9,FALSE)</f>
        <v>OBESITY</v>
      </c>
      <c r="K48" t="str">
        <f>VLOOKUP(A48,cleaned_Medical_Examinations[],10,FALSE)</f>
        <v>NORMAL</v>
      </c>
      <c r="L48">
        <f>VLOOKUP(A48,table3!A48:H2382,4,)</f>
        <v>1137</v>
      </c>
      <c r="M48" t="str">
        <f>VLOOKUP(A48,table3!A48:H2382,5,FALSE)</f>
        <v>tier - 3</v>
      </c>
      <c r="N48" t="str">
        <f>VLOOKUP(A48,table3!A48:H2382,6,FALSE)</f>
        <v>tier - 1</v>
      </c>
      <c r="O48" t="str">
        <f>VLOOKUP(A48,table3!A48:H2382,7,FALSE)</f>
        <v>R1013</v>
      </c>
      <c r="P48" s="8">
        <f>VLOOKUP(A48,table3!A48:H2382,2,FALSE)</f>
        <v>38275</v>
      </c>
      <c r="Q48">
        <f>VLOOKUP(A48,table3!A48:H2382,8,FALSE)</f>
        <v>18</v>
      </c>
    </row>
    <row r="49" spans="1:17" x14ac:dyDescent="0.3">
      <c r="A49" s="13" t="s">
        <v>2325</v>
      </c>
      <c r="B49" t="str">
        <f>VLOOKUP(A49,cleaned_customer_names[],2,FALSE)</f>
        <v>Peters</v>
      </c>
      <c r="C49">
        <f>VLOOKUP(A49,cleaned_Medical_Examinations[],2,FALSE)</f>
        <v>40.369999999999997</v>
      </c>
      <c r="D49">
        <f>VLOOKUP(A49,cleaned_Medical_Examinations[],3,FALSE)</f>
        <v>4.47</v>
      </c>
      <c r="E49" t="str">
        <f>VLOOKUP(A49,cleaned_Medical_Examinations[],4,FALSE)</f>
        <v>No</v>
      </c>
      <c r="F49" t="str">
        <f>VLOOKUP(A49,cleaned_Medical_Examinations[],5,FALSE)</f>
        <v>No</v>
      </c>
      <c r="G49" t="str">
        <f>VLOOKUP(A49,cleaned_Medical_Examinations[],6,FALSE)</f>
        <v>No</v>
      </c>
      <c r="H49">
        <f>VLOOKUP(A49,cleaned_Medical_Examinations[],7,FALSE)</f>
        <v>0</v>
      </c>
      <c r="I49" t="str">
        <f>VLOOKUP(A49,cleaned_Medical_Examinations[],8,FALSE)</f>
        <v>Yes</v>
      </c>
      <c r="J49" t="str">
        <f>VLOOKUP(A49,cleaned_Medical_Examinations[],9,FALSE)</f>
        <v>OBESITY</v>
      </c>
      <c r="K49" t="str">
        <f>VLOOKUP(A49,cleaned_Medical_Examinations[],10,FALSE)</f>
        <v>NORMAL</v>
      </c>
      <c r="L49">
        <f>VLOOKUP(A49,table3!A49:H2383,4,)</f>
        <v>1137</v>
      </c>
      <c r="M49" t="str">
        <f>VLOOKUP(A49,table3!A49:H2383,5,FALSE)</f>
        <v>tier - 3</v>
      </c>
      <c r="N49" t="str">
        <f>VLOOKUP(A49,table3!A49:H2383,6,FALSE)</f>
        <v>tier - 2</v>
      </c>
      <c r="O49" t="str">
        <f>VLOOKUP(A49,table3!A49:H2383,7,FALSE)</f>
        <v>R1013</v>
      </c>
      <c r="P49" s="8">
        <f>VLOOKUP(A49,table3!A49:H2383,2,FALSE)</f>
        <v>38318</v>
      </c>
      <c r="Q49">
        <f>VLOOKUP(A49,table3!A49:H2383,8,FALSE)</f>
        <v>18</v>
      </c>
    </row>
    <row r="50" spans="1:17" x14ac:dyDescent="0.3">
      <c r="A50" s="11" t="s">
        <v>2324</v>
      </c>
      <c r="B50" t="str">
        <f>VLOOKUP(A50,cleaned_customer_names[],2,FALSE)</f>
        <v>De Simone</v>
      </c>
      <c r="C50">
        <f>VLOOKUP(A50,cleaned_Medical_Examinations[],2,FALSE)</f>
        <v>53.09</v>
      </c>
      <c r="D50">
        <f>VLOOKUP(A50,cleaned_Medical_Examinations[],3,FALSE)</f>
        <v>4.82</v>
      </c>
      <c r="E50" t="str">
        <f>VLOOKUP(A50,cleaned_Medical_Examinations[],4,FALSE)</f>
        <v>Yes</v>
      </c>
      <c r="F50" t="str">
        <f>VLOOKUP(A50,cleaned_Medical_Examinations[],5,FALSE)</f>
        <v>No</v>
      </c>
      <c r="G50" t="str">
        <f>VLOOKUP(A50,cleaned_Medical_Examinations[],6,FALSE)</f>
        <v>No</v>
      </c>
      <c r="H50">
        <f>VLOOKUP(A50,cleaned_Medical_Examinations[],7,FALSE)</f>
        <v>2</v>
      </c>
      <c r="I50" t="str">
        <f>VLOOKUP(A50,cleaned_Medical_Examinations[],8,FALSE)</f>
        <v>Yes</v>
      </c>
      <c r="J50" t="str">
        <f>VLOOKUP(A50,cleaned_Medical_Examinations[],9,FALSE)</f>
        <v>OBESITY</v>
      </c>
      <c r="K50" t="str">
        <f>VLOOKUP(A50,cleaned_Medical_Examinations[],10,FALSE)</f>
        <v>NORMAL</v>
      </c>
      <c r="L50">
        <f>VLOOKUP(A50,table3!A50:H2384,4,)</f>
        <v>1141</v>
      </c>
      <c r="M50" t="str">
        <f>VLOOKUP(A50,table3!A50:H2384,5,FALSE)</f>
        <v>tier - 3</v>
      </c>
      <c r="N50" t="str">
        <f>VLOOKUP(A50,table3!A50:H2384,6,FALSE)</f>
        <v>tier - 1</v>
      </c>
      <c r="O50" t="str">
        <f>VLOOKUP(A50,table3!A50:H2384,7,FALSE)</f>
        <v>R1013</v>
      </c>
      <c r="P50" s="8">
        <f>VLOOKUP(A50,table3!A50:H2384,2,FALSE)</f>
        <v>37189</v>
      </c>
      <c r="Q50">
        <f>VLOOKUP(A50,table3!A50:H2384,8,FALSE)</f>
        <v>21</v>
      </c>
    </row>
    <row r="51" spans="1:17" x14ac:dyDescent="0.3">
      <c r="A51" s="13" t="s">
        <v>2323</v>
      </c>
      <c r="B51" t="str">
        <f>VLOOKUP(A51,cleaned_customer_names[],2,FALSE)</f>
        <v>Beckett</v>
      </c>
      <c r="C51">
        <f>VLOOKUP(A51,cleaned_Medical_Examinations[],2,FALSE)</f>
        <v>31.79</v>
      </c>
      <c r="D51">
        <f>VLOOKUP(A51,cleaned_Medical_Examinations[],3,FALSE)</f>
        <v>5.51</v>
      </c>
      <c r="E51" t="str">
        <f>VLOOKUP(A51,cleaned_Medical_Examinations[],4,FALSE)</f>
        <v>Yes</v>
      </c>
      <c r="F51" t="str">
        <f>VLOOKUP(A51,cleaned_Medical_Examinations[],5,FALSE)</f>
        <v>No</v>
      </c>
      <c r="G51" t="str">
        <f>VLOOKUP(A51,cleaned_Medical_Examinations[],6,FALSE)</f>
        <v>No</v>
      </c>
      <c r="H51">
        <f>VLOOKUP(A51,cleaned_Medical_Examinations[],7,FALSE)</f>
        <v>2</v>
      </c>
      <c r="I51" t="str">
        <f>VLOOKUP(A51,cleaned_Medical_Examinations[],8,FALSE)</f>
        <v>Yes</v>
      </c>
      <c r="J51" t="str">
        <f>VLOOKUP(A51,cleaned_Medical_Examinations[],9,FALSE)</f>
        <v>OBESITY</v>
      </c>
      <c r="K51" t="str">
        <f>VLOOKUP(A51,cleaned_Medical_Examinations[],10,FALSE)</f>
        <v>NORMAL</v>
      </c>
      <c r="L51">
        <f>VLOOKUP(A51,table3!A51:H2385,4,)</f>
        <v>1141</v>
      </c>
      <c r="M51" t="str">
        <f>VLOOKUP(A51,table3!A51:H2385,5,FALSE)</f>
        <v>tier - 3</v>
      </c>
      <c r="N51" t="str">
        <f>VLOOKUP(A51,table3!A51:H2385,6,FALSE)</f>
        <v>tier - 3</v>
      </c>
      <c r="O51" t="str">
        <f>VLOOKUP(A51,table3!A51:H2385,7,FALSE)</f>
        <v>R1013</v>
      </c>
      <c r="P51" s="8">
        <f>VLOOKUP(A51,table3!A51:H2385,2,FALSE)</f>
        <v>38242</v>
      </c>
      <c r="Q51">
        <f>VLOOKUP(A51,table3!A51:H2385,8,FALSE)</f>
        <v>18</v>
      </c>
    </row>
    <row r="52" spans="1:17" x14ac:dyDescent="0.3">
      <c r="A52" s="11" t="s">
        <v>2322</v>
      </c>
      <c r="B52" t="str">
        <f>VLOOKUP(A52,cleaned_customer_names[],2,FALSE)</f>
        <v>Sobrilsky</v>
      </c>
      <c r="C52">
        <f>VLOOKUP(A52,cleaned_Medical_Examinations[],2,FALSE)</f>
        <v>41.895000000000003</v>
      </c>
      <c r="D52">
        <f>VLOOKUP(A52,cleaned_Medical_Examinations[],3,FALSE)</f>
        <v>10.87</v>
      </c>
      <c r="E52" t="str">
        <f>VLOOKUP(A52,cleaned_Medical_Examinations[],4,FALSE)</f>
        <v>Yes</v>
      </c>
      <c r="F52" t="str">
        <f>VLOOKUP(A52,cleaned_Medical_Examinations[],5,FALSE)</f>
        <v>No</v>
      </c>
      <c r="G52" t="str">
        <f>VLOOKUP(A52,cleaned_Medical_Examinations[],6,FALSE)</f>
        <v>No</v>
      </c>
      <c r="H52">
        <f>VLOOKUP(A52,cleaned_Medical_Examinations[],7,FALSE)</f>
        <v>1</v>
      </c>
      <c r="I52" t="str">
        <f>VLOOKUP(A52,cleaned_Medical_Examinations[],8,FALSE)</f>
        <v>Yes</v>
      </c>
      <c r="J52" t="str">
        <f>VLOOKUP(A52,cleaned_Medical_Examinations[],9,FALSE)</f>
        <v>OBESITY</v>
      </c>
      <c r="K52" t="str">
        <f>VLOOKUP(A52,cleaned_Medical_Examinations[],10,FALSE)</f>
        <v>DIABETES</v>
      </c>
      <c r="L52">
        <f>VLOOKUP(A52,table3!A52:H2386,4,)</f>
        <v>1142</v>
      </c>
      <c r="M52" t="str">
        <f>VLOOKUP(A52,table3!A52:H2386,5,FALSE)</f>
        <v>tier - 3</v>
      </c>
      <c r="N52" t="str">
        <f>VLOOKUP(A52,table3!A52:H2386,6,FALSE)</f>
        <v>tier - 2</v>
      </c>
      <c r="O52" t="str">
        <f>VLOOKUP(A52,table3!A52:H2386,7,FALSE)</f>
        <v>R1011</v>
      </c>
      <c r="P52" s="8">
        <f>VLOOKUP(A52,table3!A52:H2386,2,FALSE)</f>
        <v>37530</v>
      </c>
      <c r="Q52">
        <f>VLOOKUP(A52,table3!A52:H2386,8,FALSE)</f>
        <v>20</v>
      </c>
    </row>
    <row r="53" spans="1:17" x14ac:dyDescent="0.3">
      <c r="A53" s="13" t="s">
        <v>2321</v>
      </c>
      <c r="B53" t="str">
        <f>VLOOKUP(A53,cleaned_customer_names[],2,FALSE)</f>
        <v>Wang</v>
      </c>
      <c r="C53">
        <f>VLOOKUP(A53,cleaned_Medical_Examinations[],2,FALSE)</f>
        <v>31.16</v>
      </c>
      <c r="D53">
        <f>VLOOKUP(A53,cleaned_Medical_Examinations[],3,FALSE)</f>
        <v>9.34</v>
      </c>
      <c r="E53" t="str">
        <f>VLOOKUP(A53,cleaned_Medical_Examinations[],4,FALSE)</f>
        <v>No</v>
      </c>
      <c r="F53" t="str">
        <f>VLOOKUP(A53,cleaned_Medical_Examinations[],5,FALSE)</f>
        <v>No</v>
      </c>
      <c r="G53" t="str">
        <f>VLOOKUP(A53,cleaned_Medical_Examinations[],6,FALSE)</f>
        <v>No</v>
      </c>
      <c r="H53">
        <f>VLOOKUP(A53,cleaned_Medical_Examinations[],7,FALSE)</f>
        <v>0</v>
      </c>
      <c r="I53" t="str">
        <f>VLOOKUP(A53,cleaned_Medical_Examinations[],8,FALSE)</f>
        <v>Yes</v>
      </c>
      <c r="J53" t="str">
        <f>VLOOKUP(A53,cleaned_Medical_Examinations[],9,FALSE)</f>
        <v>OBESITY</v>
      </c>
      <c r="K53" t="str">
        <f>VLOOKUP(A53,cleaned_Medical_Examinations[],10,FALSE)</f>
        <v>DIABETES</v>
      </c>
      <c r="L53">
        <f>VLOOKUP(A53,table3!A53:H2387,4,)</f>
        <v>1147</v>
      </c>
      <c r="M53" t="str">
        <f>VLOOKUP(A53,table3!A53:H2387,5,FALSE)</f>
        <v>tier - 2</v>
      </c>
      <c r="N53" t="str">
        <f>VLOOKUP(A53,table3!A53:H2387,6,FALSE)</f>
        <v>tier - 2</v>
      </c>
      <c r="O53" t="str">
        <f>VLOOKUP(A53,table3!A53:H2387,7,FALSE)</f>
        <v>R1013</v>
      </c>
      <c r="P53" s="8">
        <f>VLOOKUP(A53,table3!A53:H2387,2,FALSE)</f>
        <v>38148</v>
      </c>
      <c r="Q53">
        <f>VLOOKUP(A53,table3!A53:H2387,8,FALSE)</f>
        <v>18</v>
      </c>
    </row>
    <row r="54" spans="1:17" x14ac:dyDescent="0.3">
      <c r="A54" s="11" t="s">
        <v>2320</v>
      </c>
      <c r="B54" t="str">
        <f>VLOOKUP(A54,cleaned_customer_names[],2,FALSE)</f>
        <v>Campa</v>
      </c>
      <c r="C54">
        <f>VLOOKUP(A54,cleaned_Medical_Examinations[],2,FALSE)</f>
        <v>34.104999999999997</v>
      </c>
      <c r="D54">
        <f>VLOOKUP(A54,cleaned_Medical_Examinations[],3,FALSE)</f>
        <v>5.03</v>
      </c>
      <c r="E54" t="str">
        <f>VLOOKUP(A54,cleaned_Medical_Examinations[],4,FALSE)</f>
        <v>Yes</v>
      </c>
      <c r="F54" t="str">
        <f>VLOOKUP(A54,cleaned_Medical_Examinations[],5,FALSE)</f>
        <v>No</v>
      </c>
      <c r="G54" t="str">
        <f>VLOOKUP(A54,cleaned_Medical_Examinations[],6,FALSE)</f>
        <v>Yes</v>
      </c>
      <c r="H54">
        <f>VLOOKUP(A54,cleaned_Medical_Examinations[],7,FALSE)</f>
        <v>1</v>
      </c>
      <c r="I54" t="str">
        <f>VLOOKUP(A54,cleaned_Medical_Examinations[],8,FALSE)</f>
        <v>Yes</v>
      </c>
      <c r="J54" t="str">
        <f>VLOOKUP(A54,cleaned_Medical_Examinations[],9,FALSE)</f>
        <v>OBESITY</v>
      </c>
      <c r="K54" t="str">
        <f>VLOOKUP(A54,cleaned_Medical_Examinations[],10,FALSE)</f>
        <v>NORMAL</v>
      </c>
      <c r="L54">
        <f>VLOOKUP(A54,table3!A54:H2388,4,)</f>
        <v>1149</v>
      </c>
      <c r="M54" t="str">
        <f>VLOOKUP(A54,table3!A54:H2388,5,FALSE)</f>
        <v>tier - 2</v>
      </c>
      <c r="N54" t="str">
        <f>VLOOKUP(A54,table3!A54:H2388,6,FALSE)</f>
        <v>tier - 1</v>
      </c>
      <c r="O54" t="str">
        <f>VLOOKUP(A54,table3!A54:H2388,7,FALSE)</f>
        <v>R1012</v>
      </c>
      <c r="P54" s="8">
        <f>VLOOKUP(A54,table3!A54:H2388,2,FALSE)</f>
        <v>37784</v>
      </c>
      <c r="Q54">
        <f>VLOOKUP(A54,table3!A54:H2388,8,FALSE)</f>
        <v>19</v>
      </c>
    </row>
    <row r="55" spans="1:17" x14ac:dyDescent="0.3">
      <c r="A55" s="13" t="s">
        <v>2319</v>
      </c>
      <c r="B55" t="str">
        <f>VLOOKUP(A55,cleaned_customer_names[],2,FALSE)</f>
        <v>Clifford</v>
      </c>
      <c r="C55">
        <f>VLOOKUP(A55,cleaned_Medical_Examinations[],2,FALSE)</f>
        <v>51.93</v>
      </c>
      <c r="D55">
        <f>VLOOKUP(A55,cleaned_Medical_Examinations[],3,FALSE)</f>
        <v>11.05</v>
      </c>
      <c r="E55" t="str">
        <f>VLOOKUP(A55,cleaned_Medical_Examinations[],4,FALSE)</f>
        <v>No</v>
      </c>
      <c r="F55" t="str">
        <f>VLOOKUP(A55,cleaned_Medical_Examinations[],5,FALSE)</f>
        <v>No</v>
      </c>
      <c r="G55" t="str">
        <f>VLOOKUP(A55,cleaned_Medical_Examinations[],6,FALSE)</f>
        <v>No</v>
      </c>
      <c r="H55">
        <f>VLOOKUP(A55,cleaned_Medical_Examinations[],7,FALSE)</f>
        <v>0</v>
      </c>
      <c r="I55" t="str">
        <f>VLOOKUP(A55,cleaned_Medical_Examinations[],8,FALSE)</f>
        <v>Yes</v>
      </c>
      <c r="J55" t="str">
        <f>VLOOKUP(A55,cleaned_Medical_Examinations[],9,FALSE)</f>
        <v>OBESITY</v>
      </c>
      <c r="K55" t="str">
        <f>VLOOKUP(A55,cleaned_Medical_Examinations[],10,FALSE)</f>
        <v>DIABETES</v>
      </c>
      <c r="L55">
        <f>VLOOKUP(A55,table3!A55:H2389,4,)</f>
        <v>1149</v>
      </c>
      <c r="M55" t="str">
        <f>VLOOKUP(A55,table3!A55:H2389,5,FALSE)</f>
        <v>tier - 2</v>
      </c>
      <c r="N55" t="str">
        <f>VLOOKUP(A55,table3!A55:H2389,6,FALSE)</f>
        <v>tier - 2</v>
      </c>
      <c r="O55" t="str">
        <f>VLOOKUP(A55,table3!A55:H2389,7,FALSE)</f>
        <v>R1013</v>
      </c>
      <c r="P55" s="8">
        <f>VLOOKUP(A55,table3!A55:H2389,2,FALSE)</f>
        <v>38186</v>
      </c>
      <c r="Q55">
        <f>VLOOKUP(A55,table3!A55:H2389,8,FALSE)</f>
        <v>18</v>
      </c>
    </row>
    <row r="56" spans="1:17" x14ac:dyDescent="0.3">
      <c r="A56" s="11" t="s">
        <v>2318</v>
      </c>
      <c r="B56" t="str">
        <f>VLOOKUP(A56,cleaned_customer_names[],2,FALSE)</f>
        <v>Dalmata</v>
      </c>
      <c r="C56">
        <f>VLOOKUP(A56,cleaned_Medical_Examinations[],2,FALSE)</f>
        <v>38.950000000000003</v>
      </c>
      <c r="D56">
        <f>VLOOKUP(A56,cleaned_Medical_Examinations[],3,FALSE)</f>
        <v>11.95</v>
      </c>
      <c r="E56" t="str">
        <f>VLOOKUP(A56,cleaned_Medical_Examinations[],4,FALSE)</f>
        <v>No</v>
      </c>
      <c r="F56" t="str">
        <f>VLOOKUP(A56,cleaned_Medical_Examinations[],5,FALSE)</f>
        <v>No</v>
      </c>
      <c r="G56" t="str">
        <f>VLOOKUP(A56,cleaned_Medical_Examinations[],6,FALSE)</f>
        <v>No</v>
      </c>
      <c r="H56">
        <f>VLOOKUP(A56,cleaned_Medical_Examinations[],7,FALSE)</f>
        <v>0</v>
      </c>
      <c r="I56" t="str">
        <f>VLOOKUP(A56,cleaned_Medical_Examinations[],8,FALSE)</f>
        <v>Yes</v>
      </c>
      <c r="J56" t="str">
        <f>VLOOKUP(A56,cleaned_Medical_Examinations[],9,FALSE)</f>
        <v>OBESITY</v>
      </c>
      <c r="K56" t="str">
        <f>VLOOKUP(A56,cleaned_Medical_Examinations[],10,FALSE)</f>
        <v>DIABETES</v>
      </c>
      <c r="L56">
        <f>VLOOKUP(A56,table3!A56:H2390,4,)</f>
        <v>1158</v>
      </c>
      <c r="M56" t="str">
        <f>VLOOKUP(A56,table3!A56:H2390,5,FALSE)</f>
        <v>tier - 2</v>
      </c>
      <c r="N56" t="str">
        <f>VLOOKUP(A56,table3!A56:H2390,6,FALSE)</f>
        <v>tier - 1</v>
      </c>
      <c r="O56" t="str">
        <f>VLOOKUP(A56,table3!A56:H2390,7,FALSE)</f>
        <v>R1013</v>
      </c>
      <c r="P56" s="8">
        <f>VLOOKUP(A56,table3!A56:H2390,2,FALSE)</f>
        <v>34541</v>
      </c>
      <c r="Q56">
        <f>VLOOKUP(A56,table3!A56:H2390,8,FALSE)</f>
        <v>28</v>
      </c>
    </row>
    <row r="57" spans="1:17" x14ac:dyDescent="0.3">
      <c r="A57" s="13" t="s">
        <v>2317</v>
      </c>
      <c r="B57" t="str">
        <f>VLOOKUP(A57,cleaned_customer_names[],2,FALSE)</f>
        <v>Vishik</v>
      </c>
      <c r="C57">
        <f>VLOOKUP(A57,cleaned_Medical_Examinations[],2,FALSE)</f>
        <v>36.630000000000003</v>
      </c>
      <c r="D57">
        <f>VLOOKUP(A57,cleaned_Medical_Examinations[],3,FALSE)</f>
        <v>7.72</v>
      </c>
      <c r="E57" t="str">
        <f>VLOOKUP(A57,cleaned_Medical_Examinations[],4,FALSE)</f>
        <v>Yes</v>
      </c>
      <c r="F57" t="str">
        <f>VLOOKUP(A57,cleaned_Medical_Examinations[],5,FALSE)</f>
        <v>No</v>
      </c>
      <c r="G57" t="str">
        <f>VLOOKUP(A57,cleaned_Medical_Examinations[],6,FALSE)</f>
        <v>No</v>
      </c>
      <c r="H57">
        <f>VLOOKUP(A57,cleaned_Medical_Examinations[],7,FALSE)</f>
        <v>1</v>
      </c>
      <c r="I57" t="str">
        <f>VLOOKUP(A57,cleaned_Medical_Examinations[],8,FALSE)</f>
        <v>Yes</v>
      </c>
      <c r="J57" t="str">
        <f>VLOOKUP(A57,cleaned_Medical_Examinations[],9,FALSE)</f>
        <v>OBESITY</v>
      </c>
      <c r="K57" t="str">
        <f>VLOOKUP(A57,cleaned_Medical_Examinations[],10,FALSE)</f>
        <v>DIABETES</v>
      </c>
      <c r="L57">
        <f>VLOOKUP(A57,table3!A57:H2391,4,)</f>
        <v>1163</v>
      </c>
      <c r="M57" t="str">
        <f>VLOOKUP(A57,table3!A57:H2391,5,FALSE)</f>
        <v>tier - 2</v>
      </c>
      <c r="N57" t="str">
        <f>VLOOKUP(A57,table3!A57:H2391,6,FALSE)</f>
        <v>tier - 3</v>
      </c>
      <c r="O57" t="str">
        <f>VLOOKUP(A57,table3!A57:H2391,7,FALSE)</f>
        <v>R1013</v>
      </c>
      <c r="P57" s="8">
        <f>VLOOKUP(A57,table3!A57:H2391,2,FALSE)</f>
        <v>38302</v>
      </c>
      <c r="Q57">
        <f>VLOOKUP(A57,table3!A57:H2391,8,FALSE)</f>
        <v>18</v>
      </c>
    </row>
    <row r="58" spans="1:17" x14ac:dyDescent="0.3">
      <c r="A58" s="11" t="s">
        <v>2316</v>
      </c>
      <c r="B58" t="str">
        <f>VLOOKUP(A58,cleaned_customer_names[],2,FALSE)</f>
        <v>Schorr</v>
      </c>
      <c r="C58">
        <f>VLOOKUP(A58,cleaned_Medical_Examinations[],2,FALSE)</f>
        <v>34.200000000000003</v>
      </c>
      <c r="D58">
        <f>VLOOKUP(A58,cleaned_Medical_Examinations[],3,FALSE)</f>
        <v>5.75</v>
      </c>
      <c r="E58" t="str">
        <f>VLOOKUP(A58,cleaned_Medical_Examinations[],4,FALSE)</f>
        <v>No</v>
      </c>
      <c r="F58" t="str">
        <f>VLOOKUP(A58,cleaned_Medical_Examinations[],5,FALSE)</f>
        <v>No</v>
      </c>
      <c r="G58" t="str">
        <f>VLOOKUP(A58,cleaned_Medical_Examinations[],6,FALSE)</f>
        <v>No</v>
      </c>
      <c r="H58">
        <f>VLOOKUP(A58,cleaned_Medical_Examinations[],7,FALSE)</f>
        <v>2</v>
      </c>
      <c r="I58" t="str">
        <f>VLOOKUP(A58,cleaned_Medical_Examinations[],8,FALSE)</f>
        <v>Yes</v>
      </c>
      <c r="J58" t="str">
        <f>VLOOKUP(A58,cleaned_Medical_Examinations[],9,FALSE)</f>
        <v>OBESITY</v>
      </c>
      <c r="K58" t="str">
        <f>VLOOKUP(A58,cleaned_Medical_Examinations[],10,FALSE)</f>
        <v>PREDIABETES</v>
      </c>
      <c r="L58">
        <f>VLOOKUP(A58,table3!A58:H2392,4,)</f>
        <v>1165</v>
      </c>
      <c r="M58" t="str">
        <f>VLOOKUP(A58,table3!A58:H2392,5,FALSE)</f>
        <v>tier - 2</v>
      </c>
      <c r="N58" t="str">
        <f>VLOOKUP(A58,table3!A58:H2392,6,FALSE)</f>
        <v>tier - 3</v>
      </c>
      <c r="O58" t="str">
        <f>VLOOKUP(A58,table3!A58:H2392,7,FALSE)</f>
        <v>R1012</v>
      </c>
      <c r="P58" s="8">
        <f>VLOOKUP(A58,table3!A58:H2392,2,FALSE)</f>
        <v>37418</v>
      </c>
      <c r="Q58">
        <f>VLOOKUP(A58,table3!A58:H2392,8,FALSE)</f>
        <v>20</v>
      </c>
    </row>
    <row r="59" spans="1:17" x14ac:dyDescent="0.3">
      <c r="A59" s="13" t="s">
        <v>2315</v>
      </c>
      <c r="B59" t="str">
        <f>VLOOKUP(A59,cleaned_customer_names[],2,FALSE)</f>
        <v>Lusardi</v>
      </c>
      <c r="C59">
        <f>VLOOKUP(A59,cleaned_Medical_Examinations[],2,FALSE)</f>
        <v>50.63</v>
      </c>
      <c r="D59">
        <f>VLOOKUP(A59,cleaned_Medical_Examinations[],3,FALSE)</f>
        <v>11.89</v>
      </c>
      <c r="E59" t="str">
        <f>VLOOKUP(A59,cleaned_Medical_Examinations[],4,FALSE)</f>
        <v>No</v>
      </c>
      <c r="F59" t="str">
        <f>VLOOKUP(A59,cleaned_Medical_Examinations[],5,FALSE)</f>
        <v>No</v>
      </c>
      <c r="G59" t="str">
        <f>VLOOKUP(A59,cleaned_Medical_Examinations[],6,FALSE)</f>
        <v>No</v>
      </c>
      <c r="H59">
        <f>VLOOKUP(A59,cleaned_Medical_Examinations[],7,FALSE)</f>
        <v>0</v>
      </c>
      <c r="I59" t="str">
        <f>VLOOKUP(A59,cleaned_Medical_Examinations[],8,FALSE)</f>
        <v>Yes</v>
      </c>
      <c r="J59" t="str">
        <f>VLOOKUP(A59,cleaned_Medical_Examinations[],9,FALSE)</f>
        <v>OBESITY</v>
      </c>
      <c r="K59" t="str">
        <f>VLOOKUP(A59,cleaned_Medical_Examinations[],10,FALSE)</f>
        <v>DIABETES</v>
      </c>
      <c r="L59">
        <f>VLOOKUP(A59,table3!A59:H2393,4,)</f>
        <v>1167</v>
      </c>
      <c r="M59" t="str">
        <f>VLOOKUP(A59,table3!A59:H2393,5,FALSE)</f>
        <v>tier - 2</v>
      </c>
      <c r="N59" t="str">
        <f>VLOOKUP(A59,table3!A59:H2393,6,FALSE)</f>
        <v>tier - 1</v>
      </c>
      <c r="O59" t="str">
        <f>VLOOKUP(A59,table3!A59:H2393,7,FALSE)</f>
        <v>R1013</v>
      </c>
      <c r="P59" s="8">
        <f>VLOOKUP(A59,table3!A59:H2393,2,FALSE)</f>
        <v>37207</v>
      </c>
      <c r="Q59">
        <f>VLOOKUP(A59,table3!A59:H2393,8,FALSE)</f>
        <v>21</v>
      </c>
    </row>
    <row r="60" spans="1:17" x14ac:dyDescent="0.3">
      <c r="A60" s="11" t="s">
        <v>2314</v>
      </c>
      <c r="B60" t="str">
        <f>VLOOKUP(A60,cleaned_customer_names[],2,FALSE)</f>
        <v>Rayner</v>
      </c>
      <c r="C60">
        <f>VLOOKUP(A60,cleaned_Medical_Examinations[],2,FALSE)</f>
        <v>36.479999999999997</v>
      </c>
      <c r="D60">
        <f>VLOOKUP(A60,cleaned_Medical_Examinations[],3,FALSE)</f>
        <v>6.2</v>
      </c>
      <c r="E60" t="str">
        <f>VLOOKUP(A60,cleaned_Medical_Examinations[],4,FALSE)</f>
        <v>No</v>
      </c>
      <c r="F60" t="str">
        <f>VLOOKUP(A60,cleaned_Medical_Examinations[],5,FALSE)</f>
        <v>No</v>
      </c>
      <c r="G60" t="str">
        <f>VLOOKUP(A60,cleaned_Medical_Examinations[],6,FALSE)</f>
        <v>No</v>
      </c>
      <c r="H60">
        <f>VLOOKUP(A60,cleaned_Medical_Examinations[],7,FALSE)</f>
        <v>0</v>
      </c>
      <c r="I60" t="str">
        <f>VLOOKUP(A60,cleaned_Medical_Examinations[],8,FALSE)</f>
        <v>Yes</v>
      </c>
      <c r="J60" t="str">
        <f>VLOOKUP(A60,cleaned_Medical_Examinations[],9,FALSE)</f>
        <v>OBESITY</v>
      </c>
      <c r="K60" t="str">
        <f>VLOOKUP(A60,cleaned_Medical_Examinations[],10,FALSE)</f>
        <v>PREDIABETES</v>
      </c>
      <c r="L60">
        <f>VLOOKUP(A60,table3!A60:H2394,4,)</f>
        <v>1178</v>
      </c>
      <c r="M60" t="str">
        <f>VLOOKUP(A60,table3!A60:H2394,5,FALSE)</f>
        <v>tier - 2</v>
      </c>
      <c r="N60" t="str">
        <f>VLOOKUP(A60,table3!A60:H2394,6,FALSE)</f>
        <v>tier - 3</v>
      </c>
      <c r="O60" t="str">
        <f>VLOOKUP(A60,table3!A60:H2394,7,FALSE)</f>
        <v>R1013</v>
      </c>
      <c r="P60" s="8">
        <f>VLOOKUP(A60,table3!A60:H2394,2,FALSE)</f>
        <v>35288</v>
      </c>
      <c r="Q60">
        <f>VLOOKUP(A60,table3!A60:H2394,8,FALSE)</f>
        <v>26</v>
      </c>
    </row>
    <row r="61" spans="1:17" x14ac:dyDescent="0.3">
      <c r="A61" s="13" t="s">
        <v>2313</v>
      </c>
      <c r="B61" t="str">
        <f>VLOOKUP(A61,cleaned_customer_names[],2,FALSE)</f>
        <v>Voghel</v>
      </c>
      <c r="C61">
        <f>VLOOKUP(A61,cleaned_Medical_Examinations[],2,FALSE)</f>
        <v>54.82</v>
      </c>
      <c r="D61">
        <f>VLOOKUP(A61,cleaned_Medical_Examinations[],3,FALSE)</f>
        <v>10.61</v>
      </c>
      <c r="E61" t="str">
        <f>VLOOKUP(A61,cleaned_Medical_Examinations[],4,FALSE)</f>
        <v>No</v>
      </c>
      <c r="F61" t="str">
        <f>VLOOKUP(A61,cleaned_Medical_Examinations[],5,FALSE)</f>
        <v>No</v>
      </c>
      <c r="G61" t="str">
        <f>VLOOKUP(A61,cleaned_Medical_Examinations[],6,FALSE)</f>
        <v>No</v>
      </c>
      <c r="H61">
        <f>VLOOKUP(A61,cleaned_Medical_Examinations[],7,FALSE)</f>
        <v>0</v>
      </c>
      <c r="I61" t="str">
        <f>VLOOKUP(A61,cleaned_Medical_Examinations[],8,FALSE)</f>
        <v>Yes</v>
      </c>
      <c r="J61" t="str">
        <f>VLOOKUP(A61,cleaned_Medical_Examinations[],9,FALSE)</f>
        <v>OBESITY</v>
      </c>
      <c r="K61" t="str">
        <f>VLOOKUP(A61,cleaned_Medical_Examinations[],10,FALSE)</f>
        <v>DIABETES</v>
      </c>
      <c r="L61">
        <f>VLOOKUP(A61,table3!A61:H2395,4,)</f>
        <v>1178</v>
      </c>
      <c r="M61" t="str">
        <f>VLOOKUP(A61,table3!A61:H2395,5,FALSE)</f>
        <v>tier - 2</v>
      </c>
      <c r="N61" t="str">
        <f>VLOOKUP(A61,table3!A61:H2395,6,FALSE)</f>
        <v>tier - 2</v>
      </c>
      <c r="O61" t="str">
        <f>VLOOKUP(A61,table3!A61:H2395,7,FALSE)</f>
        <v>R1013</v>
      </c>
      <c r="P61" s="8">
        <f>VLOOKUP(A61,table3!A61:H2395,2,FALSE)</f>
        <v>35609</v>
      </c>
      <c r="Q61">
        <f>VLOOKUP(A61,table3!A61:H2395,8,FALSE)</f>
        <v>25</v>
      </c>
    </row>
    <row r="62" spans="1:17" x14ac:dyDescent="0.3">
      <c r="A62" s="11" t="s">
        <v>2312</v>
      </c>
      <c r="B62" t="str">
        <f>VLOOKUP(A62,cleaned_customer_names[],2,FALSE)</f>
        <v>Rieth</v>
      </c>
      <c r="C62">
        <f>VLOOKUP(A62,cleaned_Medical_Examinations[],2,FALSE)</f>
        <v>38.06</v>
      </c>
      <c r="D62">
        <f>VLOOKUP(A62,cleaned_Medical_Examinations[],3,FALSE)</f>
        <v>6.04</v>
      </c>
      <c r="E62" t="str">
        <f>VLOOKUP(A62,cleaned_Medical_Examinations[],4,FALSE)</f>
        <v>No</v>
      </c>
      <c r="F62" t="str">
        <f>VLOOKUP(A62,cleaned_Medical_Examinations[],5,FALSE)</f>
        <v>No</v>
      </c>
      <c r="G62" t="str">
        <f>VLOOKUP(A62,cleaned_Medical_Examinations[],6,FALSE)</f>
        <v>Yes</v>
      </c>
      <c r="H62">
        <f>VLOOKUP(A62,cleaned_Medical_Examinations[],7,FALSE)</f>
        <v>1</v>
      </c>
      <c r="I62" t="str">
        <f>VLOOKUP(A62,cleaned_Medical_Examinations[],8,FALSE)</f>
        <v>Yes</v>
      </c>
      <c r="J62" t="str">
        <f>VLOOKUP(A62,cleaned_Medical_Examinations[],9,FALSE)</f>
        <v>OBESITY</v>
      </c>
      <c r="K62" t="str">
        <f>VLOOKUP(A62,cleaned_Medical_Examinations[],10,FALSE)</f>
        <v>PREDIABETES</v>
      </c>
      <c r="L62">
        <f>VLOOKUP(A62,table3!A62:H2396,4,)</f>
        <v>1191</v>
      </c>
      <c r="M62" t="str">
        <f>VLOOKUP(A62,table3!A62:H2396,5,FALSE)</f>
        <v>tier - 2</v>
      </c>
      <c r="N62" t="str">
        <f>VLOOKUP(A62,table3!A62:H2396,6,FALSE)</f>
        <v>tier - 1</v>
      </c>
      <c r="O62" t="str">
        <f>VLOOKUP(A62,table3!A62:H2396,7,FALSE)</f>
        <v>R1013</v>
      </c>
      <c r="P62" s="8">
        <f>VLOOKUP(A62,table3!A62:H2396,2,FALSE)</f>
        <v>37494</v>
      </c>
      <c r="Q62">
        <f>VLOOKUP(A62,table3!A62:H2396,8,FALSE)</f>
        <v>20</v>
      </c>
    </row>
    <row r="63" spans="1:17" x14ac:dyDescent="0.3">
      <c r="A63" s="13" t="s">
        <v>2311</v>
      </c>
      <c r="B63" t="str">
        <f>VLOOKUP(A63,cleaned_customer_names[],2,FALSE)</f>
        <v>Gollotto</v>
      </c>
      <c r="C63">
        <f>VLOOKUP(A63,cleaned_Medical_Examinations[],2,FALSE)</f>
        <v>51.48</v>
      </c>
      <c r="D63">
        <f>VLOOKUP(A63,cleaned_Medical_Examinations[],3,FALSE)</f>
        <v>9.33</v>
      </c>
      <c r="E63" t="str">
        <f>VLOOKUP(A63,cleaned_Medical_Examinations[],4,FALSE)</f>
        <v>Yes</v>
      </c>
      <c r="F63" t="str">
        <f>VLOOKUP(A63,cleaned_Medical_Examinations[],5,FALSE)</f>
        <v>No</v>
      </c>
      <c r="G63" t="str">
        <f>VLOOKUP(A63,cleaned_Medical_Examinations[],6,FALSE)</f>
        <v>No</v>
      </c>
      <c r="H63">
        <f>VLOOKUP(A63,cleaned_Medical_Examinations[],7,FALSE)</f>
        <v>0</v>
      </c>
      <c r="I63" t="str">
        <f>VLOOKUP(A63,cleaned_Medical_Examinations[],8,FALSE)</f>
        <v>Yes</v>
      </c>
      <c r="J63" t="str">
        <f>VLOOKUP(A63,cleaned_Medical_Examinations[],9,FALSE)</f>
        <v>OBESITY</v>
      </c>
      <c r="K63" t="str">
        <f>VLOOKUP(A63,cleaned_Medical_Examinations[],10,FALSE)</f>
        <v>DIABETES</v>
      </c>
      <c r="L63">
        <f>VLOOKUP(A63,table3!A63:H2397,4,)</f>
        <v>1200</v>
      </c>
      <c r="M63" t="str">
        <f>VLOOKUP(A63,table3!A63:H2397,5,FALSE)</f>
        <v>tier - 2</v>
      </c>
      <c r="N63" t="str">
        <f>VLOOKUP(A63,table3!A63:H2397,6,FALSE)</f>
        <v>tier - 3</v>
      </c>
      <c r="O63" t="str">
        <f>VLOOKUP(A63,table3!A63:H2397,7,FALSE)</f>
        <v>R1012</v>
      </c>
      <c r="P63" s="8">
        <f>VLOOKUP(A63,table3!A63:H2397,2,FALSE)</f>
        <v>36339</v>
      </c>
      <c r="Q63">
        <f>VLOOKUP(A63,table3!A63:H2397,8,FALSE)</f>
        <v>23</v>
      </c>
    </row>
    <row r="64" spans="1:17" x14ac:dyDescent="0.3">
      <c r="A64" s="11" t="s">
        <v>2310</v>
      </c>
      <c r="B64" t="str">
        <f>VLOOKUP(A64,cleaned_customer_names[],2,FALSE)</f>
        <v>Dunn</v>
      </c>
      <c r="C64">
        <f>VLOOKUP(A64,cleaned_Medical_Examinations[],2,FALSE)</f>
        <v>52.06</v>
      </c>
      <c r="D64">
        <f>VLOOKUP(A64,cleaned_Medical_Examinations[],3,FALSE)</f>
        <v>11.47</v>
      </c>
      <c r="E64" t="str">
        <f>VLOOKUP(A64,cleaned_Medical_Examinations[],4,FALSE)</f>
        <v>No</v>
      </c>
      <c r="F64" t="str">
        <f>VLOOKUP(A64,cleaned_Medical_Examinations[],5,FALSE)</f>
        <v>No</v>
      </c>
      <c r="G64" t="str">
        <f>VLOOKUP(A64,cleaned_Medical_Examinations[],6,FALSE)</f>
        <v>No</v>
      </c>
      <c r="H64">
        <f>VLOOKUP(A64,cleaned_Medical_Examinations[],7,FALSE)</f>
        <v>0</v>
      </c>
      <c r="I64" t="str">
        <f>VLOOKUP(A64,cleaned_Medical_Examinations[],8,FALSE)</f>
        <v>Yes</v>
      </c>
      <c r="J64" t="str">
        <f>VLOOKUP(A64,cleaned_Medical_Examinations[],9,FALSE)</f>
        <v>OBESITY</v>
      </c>
      <c r="K64" t="str">
        <f>VLOOKUP(A64,cleaned_Medical_Examinations[],10,FALSE)</f>
        <v>DIABETES</v>
      </c>
      <c r="L64">
        <f>VLOOKUP(A64,table3!A64:H2398,4,)</f>
        <v>1201</v>
      </c>
      <c r="M64" t="str">
        <f>VLOOKUP(A64,table3!A64:H2398,5,FALSE)</f>
        <v>tier - 2</v>
      </c>
      <c r="N64" t="str">
        <f>VLOOKUP(A64,table3!A64:H2398,6,FALSE)</f>
        <v>tier - 3</v>
      </c>
      <c r="O64" t="str">
        <f>VLOOKUP(A64,table3!A64:H2398,7,FALSE)</f>
        <v>R1013</v>
      </c>
      <c r="P64" s="8">
        <f>VLOOKUP(A64,table3!A64:H2398,2,FALSE)</f>
        <v>33883</v>
      </c>
      <c r="Q64">
        <f>VLOOKUP(A64,table3!A64:H2398,8,FALSE)</f>
        <v>30</v>
      </c>
    </row>
    <row r="65" spans="1:17" x14ac:dyDescent="0.3">
      <c r="A65" s="13" t="s">
        <v>2309</v>
      </c>
      <c r="B65" t="str">
        <f>VLOOKUP(A65,cleaned_customer_names[],2,FALSE)</f>
        <v>Blitzer</v>
      </c>
      <c r="C65">
        <f>VLOOKUP(A65,cleaned_Medical_Examinations[],2,FALSE)</f>
        <v>30.684999999999999</v>
      </c>
      <c r="D65">
        <f>VLOOKUP(A65,cleaned_Medical_Examinations[],3,FALSE)</f>
        <v>7.02</v>
      </c>
      <c r="E65" t="str">
        <f>VLOOKUP(A65,cleaned_Medical_Examinations[],4,FALSE)</f>
        <v>Yes</v>
      </c>
      <c r="F65" t="str">
        <f>VLOOKUP(A65,cleaned_Medical_Examinations[],5,FALSE)</f>
        <v>No</v>
      </c>
      <c r="G65" t="str">
        <f>VLOOKUP(A65,cleaned_Medical_Examinations[],6,FALSE)</f>
        <v>No</v>
      </c>
      <c r="H65">
        <f>VLOOKUP(A65,cleaned_Medical_Examinations[],7,FALSE)</f>
        <v>0</v>
      </c>
      <c r="I65" t="str">
        <f>VLOOKUP(A65,cleaned_Medical_Examinations[],8,FALSE)</f>
        <v>Yes</v>
      </c>
      <c r="J65" t="str">
        <f>VLOOKUP(A65,cleaned_Medical_Examinations[],9,FALSE)</f>
        <v>OBESITY</v>
      </c>
      <c r="K65" t="str">
        <f>VLOOKUP(A65,cleaned_Medical_Examinations[],10,FALSE)</f>
        <v>DIABETES</v>
      </c>
      <c r="L65">
        <f>VLOOKUP(A65,table3!A65:H2399,4,)</f>
        <v>1210</v>
      </c>
      <c r="M65" t="str">
        <f>VLOOKUP(A65,table3!A65:H2399,5,FALSE)</f>
        <v>tier - 2</v>
      </c>
      <c r="N65" t="str">
        <f>VLOOKUP(A65,table3!A65:H2399,6,FALSE)</f>
        <v>tier - 1</v>
      </c>
      <c r="O65" t="str">
        <f>VLOOKUP(A65,table3!A65:H2399,7,FALSE)</f>
        <v>R1013</v>
      </c>
      <c r="P65" s="8">
        <f>VLOOKUP(A65,table3!A65:H2399,2,FALSE)</f>
        <v>38140</v>
      </c>
      <c r="Q65">
        <f>VLOOKUP(A65,table3!A65:H2399,8,FALSE)</f>
        <v>19</v>
      </c>
    </row>
    <row r="66" spans="1:17" x14ac:dyDescent="0.3">
      <c r="A66" s="11" t="s">
        <v>2308</v>
      </c>
      <c r="B66" t="str">
        <f>VLOOKUP(A66,cleaned_customer_names[],2,FALSE)</f>
        <v>Smith</v>
      </c>
      <c r="C66">
        <f>VLOOKUP(A66,cleaned_Medical_Examinations[],2,FALSE)</f>
        <v>36.08</v>
      </c>
      <c r="D66">
        <f>VLOOKUP(A66,cleaned_Medical_Examinations[],3,FALSE)</f>
        <v>8.8000000000000007</v>
      </c>
      <c r="E66" t="str">
        <f>VLOOKUP(A66,cleaned_Medical_Examinations[],4,FALSE)</f>
        <v>Yes</v>
      </c>
      <c r="F66" t="str">
        <f>VLOOKUP(A66,cleaned_Medical_Examinations[],5,FALSE)</f>
        <v>No</v>
      </c>
      <c r="G66" t="str">
        <f>VLOOKUP(A66,cleaned_Medical_Examinations[],6,FALSE)</f>
        <v>No</v>
      </c>
      <c r="H66">
        <f>VLOOKUP(A66,cleaned_Medical_Examinations[],7,FALSE)</f>
        <v>1</v>
      </c>
      <c r="I66" t="str">
        <f>VLOOKUP(A66,cleaned_Medical_Examinations[],8,FALSE)</f>
        <v>Yes</v>
      </c>
      <c r="J66" t="str">
        <f>VLOOKUP(A66,cleaned_Medical_Examinations[],9,FALSE)</f>
        <v>OBESITY</v>
      </c>
      <c r="K66" t="str">
        <f>VLOOKUP(A66,cleaned_Medical_Examinations[],10,FALSE)</f>
        <v>DIABETES</v>
      </c>
      <c r="L66">
        <f>VLOOKUP(A66,table3!A66:H2400,4,)</f>
        <v>1220</v>
      </c>
      <c r="M66" t="str">
        <f>VLOOKUP(A66,table3!A66:H2400,5,FALSE)</f>
        <v>tier - 2</v>
      </c>
      <c r="N66" t="str">
        <f>VLOOKUP(A66,table3!A66:H2400,6,FALSE)</f>
        <v>tier - 3</v>
      </c>
      <c r="O66" t="str">
        <f>VLOOKUP(A66,table3!A66:H2400,7,FALSE)</f>
        <v>R1012</v>
      </c>
      <c r="P66" s="8">
        <f>VLOOKUP(A66,table3!A66:H2400,2,FALSE)</f>
        <v>35373</v>
      </c>
      <c r="Q66">
        <f>VLOOKUP(A66,table3!A66:H2400,8,FALSE)</f>
        <v>26</v>
      </c>
    </row>
    <row r="67" spans="1:17" x14ac:dyDescent="0.3">
      <c r="A67" s="13" t="s">
        <v>2307</v>
      </c>
      <c r="B67" t="str">
        <f>VLOOKUP(A67,cleaned_customer_names[],2,FALSE)</f>
        <v>Hyland</v>
      </c>
      <c r="C67">
        <f>VLOOKUP(A67,cleaned_Medical_Examinations[],2,FALSE)</f>
        <v>54.99</v>
      </c>
      <c r="D67">
        <f>VLOOKUP(A67,cleaned_Medical_Examinations[],3,FALSE)</f>
        <v>8.68</v>
      </c>
      <c r="E67" t="str">
        <f>VLOOKUP(A67,cleaned_Medical_Examinations[],4,FALSE)</f>
        <v>No</v>
      </c>
      <c r="F67" t="str">
        <f>VLOOKUP(A67,cleaned_Medical_Examinations[],5,FALSE)</f>
        <v>No</v>
      </c>
      <c r="G67" t="str">
        <f>VLOOKUP(A67,cleaned_Medical_Examinations[],6,FALSE)</f>
        <v>No</v>
      </c>
      <c r="H67">
        <f>VLOOKUP(A67,cleaned_Medical_Examinations[],7,FALSE)</f>
        <v>2</v>
      </c>
      <c r="I67" t="str">
        <f>VLOOKUP(A67,cleaned_Medical_Examinations[],8,FALSE)</f>
        <v>Yes</v>
      </c>
      <c r="J67" t="str">
        <f>VLOOKUP(A67,cleaned_Medical_Examinations[],9,FALSE)</f>
        <v>OBESITY</v>
      </c>
      <c r="K67" t="str">
        <f>VLOOKUP(A67,cleaned_Medical_Examinations[],10,FALSE)</f>
        <v>DIABETES</v>
      </c>
      <c r="L67">
        <f>VLOOKUP(A67,table3!A67:H2401,4,)</f>
        <v>1224</v>
      </c>
      <c r="M67" t="str">
        <f>VLOOKUP(A67,table3!A67:H2401,5,FALSE)</f>
        <v>tier - 2</v>
      </c>
      <c r="N67" t="str">
        <f>VLOOKUP(A67,table3!A67:H2401,6,FALSE)</f>
        <v>tier - 1</v>
      </c>
      <c r="O67" t="str">
        <f>VLOOKUP(A67,table3!A67:H2401,7,FALSE)</f>
        <v>R1013</v>
      </c>
      <c r="P67" s="8">
        <f>VLOOKUP(A67,table3!A67:H2401,2,FALSE)</f>
        <v>38177</v>
      </c>
      <c r="Q67">
        <f>VLOOKUP(A67,table3!A67:H2401,8,FALSE)</f>
        <v>18</v>
      </c>
    </row>
    <row r="68" spans="1:17" x14ac:dyDescent="0.3">
      <c r="A68" s="11" t="s">
        <v>2306</v>
      </c>
      <c r="B68" t="str">
        <f>VLOOKUP(A68,cleaned_customer_names[],2,FALSE)</f>
        <v>Ducharme</v>
      </c>
      <c r="C68">
        <f>VLOOKUP(A68,cleaned_Medical_Examinations[],2,FALSE)</f>
        <v>35.97</v>
      </c>
      <c r="D68">
        <f>VLOOKUP(A68,cleaned_Medical_Examinations[],3,FALSE)</f>
        <v>6.12</v>
      </c>
      <c r="E68" t="str">
        <f>VLOOKUP(A68,cleaned_Medical_Examinations[],4,FALSE)</f>
        <v>No</v>
      </c>
      <c r="F68" t="str">
        <f>VLOOKUP(A68,cleaned_Medical_Examinations[],5,FALSE)</f>
        <v>No</v>
      </c>
      <c r="G68" t="str">
        <f>VLOOKUP(A68,cleaned_Medical_Examinations[],6,FALSE)</f>
        <v>Yes</v>
      </c>
      <c r="H68">
        <f>VLOOKUP(A68,cleaned_Medical_Examinations[],7,FALSE)</f>
        <v>1</v>
      </c>
      <c r="I68" t="str">
        <f>VLOOKUP(A68,cleaned_Medical_Examinations[],8,FALSE)</f>
        <v>Yes</v>
      </c>
      <c r="J68" t="str">
        <f>VLOOKUP(A68,cleaned_Medical_Examinations[],9,FALSE)</f>
        <v>OBESITY</v>
      </c>
      <c r="K68" t="str">
        <f>VLOOKUP(A68,cleaned_Medical_Examinations[],10,FALSE)</f>
        <v>PREDIABETES</v>
      </c>
      <c r="L68">
        <f>VLOOKUP(A68,table3!A68:H2402,4,)</f>
        <v>1228</v>
      </c>
      <c r="M68" t="str">
        <f>VLOOKUP(A68,table3!A68:H2402,5,FALSE)</f>
        <v>tier - 2</v>
      </c>
      <c r="N68" t="str">
        <f>VLOOKUP(A68,table3!A68:H2402,6,FALSE)</f>
        <v>tier - 1</v>
      </c>
      <c r="O68" t="str">
        <f>VLOOKUP(A68,table3!A68:H2402,7,FALSE)</f>
        <v>R1012</v>
      </c>
      <c r="P68" s="8">
        <f>VLOOKUP(A68,table3!A68:H2402,2,FALSE)</f>
        <v>38276</v>
      </c>
      <c r="Q68">
        <f>VLOOKUP(A68,table3!A68:H2402,8,FALSE)</f>
        <v>18</v>
      </c>
    </row>
    <row r="69" spans="1:17" x14ac:dyDescent="0.3">
      <c r="A69" s="13" t="s">
        <v>2305</v>
      </c>
      <c r="B69" t="str">
        <f>VLOOKUP(A69,cleaned_customer_names[],2,FALSE)</f>
        <v>Johnson</v>
      </c>
      <c r="C69">
        <f>VLOOKUP(A69,cleaned_Medical_Examinations[],2,FALSE)</f>
        <v>45.54</v>
      </c>
      <c r="D69">
        <f>VLOOKUP(A69,cleaned_Medical_Examinations[],3,FALSE)</f>
        <v>5.4</v>
      </c>
      <c r="E69" t="str">
        <f>VLOOKUP(A69,cleaned_Medical_Examinations[],4,FALSE)</f>
        <v>Yes</v>
      </c>
      <c r="F69" t="str">
        <f>VLOOKUP(A69,cleaned_Medical_Examinations[],5,FALSE)</f>
        <v>No</v>
      </c>
      <c r="G69" t="str">
        <f>VLOOKUP(A69,cleaned_Medical_Examinations[],6,FALSE)</f>
        <v>Yes</v>
      </c>
      <c r="H69">
        <f>VLOOKUP(A69,cleaned_Medical_Examinations[],7,FALSE)</f>
        <v>1</v>
      </c>
      <c r="I69" t="str">
        <f>VLOOKUP(A69,cleaned_Medical_Examinations[],8,FALSE)</f>
        <v>Yes</v>
      </c>
      <c r="J69" t="str">
        <f>VLOOKUP(A69,cleaned_Medical_Examinations[],9,FALSE)</f>
        <v>OBESITY</v>
      </c>
      <c r="K69" t="str">
        <f>VLOOKUP(A69,cleaned_Medical_Examinations[],10,FALSE)</f>
        <v>NORMAL</v>
      </c>
      <c r="L69">
        <f>VLOOKUP(A69,table3!A69:H2403,4,)</f>
        <v>1234</v>
      </c>
      <c r="M69" t="str">
        <f>VLOOKUP(A69,table3!A69:H2403,5,FALSE)</f>
        <v>tier - 2</v>
      </c>
      <c r="N69" t="str">
        <f>VLOOKUP(A69,table3!A69:H2403,6,FALSE)</f>
        <v>tier - 1</v>
      </c>
      <c r="O69" t="str">
        <f>VLOOKUP(A69,table3!A69:H2403,7,FALSE)</f>
        <v>R1013</v>
      </c>
      <c r="P69" s="8">
        <f>VLOOKUP(A69,table3!A69:H2403,2,FALSE)</f>
        <v>35989</v>
      </c>
      <c r="Q69">
        <f>VLOOKUP(A69,table3!A69:H2403,8,FALSE)</f>
        <v>24</v>
      </c>
    </row>
    <row r="70" spans="1:17" x14ac:dyDescent="0.3">
      <c r="A70" s="11" t="s">
        <v>2304</v>
      </c>
      <c r="B70" t="str">
        <f>VLOOKUP(A70,cleaned_customer_names[],2,FALSE)</f>
        <v>Mutz</v>
      </c>
      <c r="C70">
        <f>VLOOKUP(A70,cleaned_Medical_Examinations[],2,FALSE)</f>
        <v>35.53</v>
      </c>
      <c r="D70">
        <f>VLOOKUP(A70,cleaned_Medical_Examinations[],3,FALSE)</f>
        <v>4.3600000000000003</v>
      </c>
      <c r="E70" t="str">
        <f>VLOOKUP(A70,cleaned_Medical_Examinations[],4,FALSE)</f>
        <v>Yes</v>
      </c>
      <c r="F70" t="str">
        <f>VLOOKUP(A70,cleaned_Medical_Examinations[],5,FALSE)</f>
        <v>No</v>
      </c>
      <c r="G70" t="str">
        <f>VLOOKUP(A70,cleaned_Medical_Examinations[],6,FALSE)</f>
        <v>No</v>
      </c>
      <c r="H70">
        <f>VLOOKUP(A70,cleaned_Medical_Examinations[],7,FALSE)</f>
        <v>0</v>
      </c>
      <c r="I70" t="str">
        <f>VLOOKUP(A70,cleaned_Medical_Examinations[],8,FALSE)</f>
        <v>Yes</v>
      </c>
      <c r="J70" t="str">
        <f>VLOOKUP(A70,cleaned_Medical_Examinations[],9,FALSE)</f>
        <v>OBESITY</v>
      </c>
      <c r="K70" t="str">
        <f>VLOOKUP(A70,cleaned_Medical_Examinations[],10,FALSE)</f>
        <v>NORMAL</v>
      </c>
      <c r="L70">
        <f>VLOOKUP(A70,table3!A70:H2404,4,)</f>
        <v>1237</v>
      </c>
      <c r="M70" t="str">
        <f>VLOOKUP(A70,table3!A70:H2404,5,FALSE)</f>
        <v>tier - 2</v>
      </c>
      <c r="N70" t="str">
        <f>VLOOKUP(A70,table3!A70:H2404,6,FALSE)</f>
        <v>tier - 2</v>
      </c>
      <c r="O70" t="str">
        <f>VLOOKUP(A70,table3!A70:H2404,7,FALSE)</f>
        <v>R1013</v>
      </c>
      <c r="P70" s="8">
        <f>VLOOKUP(A70,table3!A70:H2404,2,FALSE)</f>
        <v>37602</v>
      </c>
      <c r="Q70">
        <f>VLOOKUP(A70,table3!A70:H2404,8,FALSE)</f>
        <v>20</v>
      </c>
    </row>
    <row r="71" spans="1:17" x14ac:dyDescent="0.3">
      <c r="A71" s="13" t="s">
        <v>2303</v>
      </c>
      <c r="B71" t="str">
        <f>VLOOKUP(A71,cleaned_customer_names[],2,FALSE)</f>
        <v>Lee</v>
      </c>
      <c r="C71">
        <f>VLOOKUP(A71,cleaned_Medical_Examinations[],2,FALSE)</f>
        <v>30.8</v>
      </c>
      <c r="D71">
        <f>VLOOKUP(A71,cleaned_Medical_Examinations[],3,FALSE)</f>
        <v>9.77</v>
      </c>
      <c r="E71" t="str">
        <f>VLOOKUP(A71,cleaned_Medical_Examinations[],4,FALSE)</f>
        <v>No</v>
      </c>
      <c r="F71" t="str">
        <f>VLOOKUP(A71,cleaned_Medical_Examinations[],5,FALSE)</f>
        <v>No</v>
      </c>
      <c r="G71" t="str">
        <f>VLOOKUP(A71,cleaned_Medical_Examinations[],6,FALSE)</f>
        <v>No</v>
      </c>
      <c r="H71">
        <f>VLOOKUP(A71,cleaned_Medical_Examinations[],7,FALSE)</f>
        <v>0</v>
      </c>
      <c r="I71" t="str">
        <f>VLOOKUP(A71,cleaned_Medical_Examinations[],8,FALSE)</f>
        <v>Yes</v>
      </c>
      <c r="J71" t="str">
        <f>VLOOKUP(A71,cleaned_Medical_Examinations[],9,FALSE)</f>
        <v>OBESITY</v>
      </c>
      <c r="K71" t="str">
        <f>VLOOKUP(A71,cleaned_Medical_Examinations[],10,FALSE)</f>
        <v>DIABETES</v>
      </c>
      <c r="L71">
        <f>VLOOKUP(A71,table3!A71:H2405,4,)</f>
        <v>1240</v>
      </c>
      <c r="M71" t="str">
        <f>VLOOKUP(A71,table3!A71:H2405,5,FALSE)</f>
        <v>tier - 2</v>
      </c>
      <c r="N71" t="str">
        <f>VLOOKUP(A71,table3!A71:H2405,6,FALSE)</f>
        <v>tier - 1</v>
      </c>
      <c r="O71" t="str">
        <f>VLOOKUP(A71,table3!A71:H2405,7,FALSE)</f>
        <v>R1012</v>
      </c>
      <c r="P71" s="8">
        <f>VLOOKUP(A71,table3!A71:H2405,2,FALSE)</f>
        <v>36079</v>
      </c>
      <c r="Q71">
        <f>VLOOKUP(A71,table3!A71:H2405,8,FALSE)</f>
        <v>24</v>
      </c>
    </row>
    <row r="72" spans="1:17" x14ac:dyDescent="0.3">
      <c r="A72" s="11" t="s">
        <v>2302</v>
      </c>
      <c r="B72" t="str">
        <f>VLOOKUP(A72,cleaned_customer_names[],2,FALSE)</f>
        <v>Turner</v>
      </c>
      <c r="C72">
        <f>VLOOKUP(A72,cleaned_Medical_Examinations[],2,FALSE)</f>
        <v>38.39</v>
      </c>
      <c r="D72">
        <f>VLOOKUP(A72,cleaned_Medical_Examinations[],3,FALSE)</f>
        <v>4.25</v>
      </c>
      <c r="E72" t="str">
        <f>VLOOKUP(A72,cleaned_Medical_Examinations[],4,FALSE)</f>
        <v>No</v>
      </c>
      <c r="F72" t="str">
        <f>VLOOKUP(A72,cleaned_Medical_Examinations[],5,FALSE)</f>
        <v>No</v>
      </c>
      <c r="G72" t="str">
        <f>VLOOKUP(A72,cleaned_Medical_Examinations[],6,FALSE)</f>
        <v>No</v>
      </c>
      <c r="H72">
        <f>VLOOKUP(A72,cleaned_Medical_Examinations[],7,FALSE)</f>
        <v>1</v>
      </c>
      <c r="I72" t="str">
        <f>VLOOKUP(A72,cleaned_Medical_Examinations[],8,FALSE)</f>
        <v>Yes</v>
      </c>
      <c r="J72" t="str">
        <f>VLOOKUP(A72,cleaned_Medical_Examinations[],9,FALSE)</f>
        <v>OBESITY</v>
      </c>
      <c r="K72" t="str">
        <f>VLOOKUP(A72,cleaned_Medical_Examinations[],10,FALSE)</f>
        <v>NORMAL</v>
      </c>
      <c r="L72">
        <f>VLOOKUP(A72,table3!A72:H2406,4,)</f>
        <v>1241</v>
      </c>
      <c r="M72" t="str">
        <f>VLOOKUP(A72,table3!A72:H2406,5,FALSE)</f>
        <v>tier - 2</v>
      </c>
      <c r="N72" t="str">
        <f>VLOOKUP(A72,table3!A72:H2406,6,FALSE)</f>
        <v>tier - 2</v>
      </c>
      <c r="O72" t="str">
        <f>VLOOKUP(A72,table3!A72:H2406,7,FALSE)</f>
        <v>R1013</v>
      </c>
      <c r="P72" s="8">
        <f>VLOOKUP(A72,table3!A72:H2406,2,FALSE)</f>
        <v>37438</v>
      </c>
      <c r="Q72">
        <f>VLOOKUP(A72,table3!A72:H2406,8,FALSE)</f>
        <v>20</v>
      </c>
    </row>
    <row r="73" spans="1:17" x14ac:dyDescent="0.3">
      <c r="A73" s="13" t="s">
        <v>2301</v>
      </c>
      <c r="B73" t="str">
        <f>VLOOKUP(A73,cleaned_customer_names[],2,FALSE)</f>
        <v>Rangel</v>
      </c>
      <c r="C73">
        <f>VLOOKUP(A73,cleaned_Medical_Examinations[],2,FALSE)</f>
        <v>32.299999999999997</v>
      </c>
      <c r="D73">
        <f>VLOOKUP(A73,cleaned_Medical_Examinations[],3,FALSE)</f>
        <v>4.76</v>
      </c>
      <c r="E73" t="str">
        <f>VLOOKUP(A73,cleaned_Medical_Examinations[],4,FALSE)</f>
        <v>No</v>
      </c>
      <c r="F73" t="str">
        <f>VLOOKUP(A73,cleaned_Medical_Examinations[],5,FALSE)</f>
        <v>No</v>
      </c>
      <c r="G73" t="str">
        <f>VLOOKUP(A73,cleaned_Medical_Examinations[],6,FALSE)</f>
        <v>No</v>
      </c>
      <c r="H73">
        <f>VLOOKUP(A73,cleaned_Medical_Examinations[],7,FALSE)</f>
        <v>2</v>
      </c>
      <c r="I73" t="str">
        <f>VLOOKUP(A73,cleaned_Medical_Examinations[],8,FALSE)</f>
        <v>Yes</v>
      </c>
      <c r="J73" t="str">
        <f>VLOOKUP(A73,cleaned_Medical_Examinations[],9,FALSE)</f>
        <v>OBESITY</v>
      </c>
      <c r="K73" t="str">
        <f>VLOOKUP(A73,cleaned_Medical_Examinations[],10,FALSE)</f>
        <v>NORMAL</v>
      </c>
      <c r="L73">
        <f>VLOOKUP(A73,table3!A73:H2407,4,)</f>
        <v>1242</v>
      </c>
      <c r="M73" t="str">
        <f>VLOOKUP(A73,table3!A73:H2407,5,FALSE)</f>
        <v>tier - 2</v>
      </c>
      <c r="N73" t="str">
        <f>VLOOKUP(A73,table3!A73:H2407,6,FALSE)</f>
        <v>tier - 2</v>
      </c>
      <c r="O73" t="str">
        <f>VLOOKUP(A73,table3!A73:H2407,7,FALSE)</f>
        <v>R1011</v>
      </c>
      <c r="P73" s="8">
        <f>VLOOKUP(A73,table3!A73:H2407,2,FALSE)</f>
        <v>37835</v>
      </c>
      <c r="Q73">
        <f>VLOOKUP(A73,table3!A73:H2407,8,FALSE)</f>
        <v>19</v>
      </c>
    </row>
    <row r="74" spans="1:17" x14ac:dyDescent="0.3">
      <c r="A74" s="11" t="s">
        <v>2300</v>
      </c>
      <c r="B74" t="str">
        <f>VLOOKUP(A74,cleaned_customer_names[],2,FALSE)</f>
        <v>Lacey</v>
      </c>
      <c r="C74">
        <f>VLOOKUP(A74,cleaned_Medical_Examinations[],2,FALSE)</f>
        <v>48.8</v>
      </c>
      <c r="D74">
        <f>VLOOKUP(A74,cleaned_Medical_Examinations[],3,FALSE)</f>
        <v>6.22</v>
      </c>
      <c r="E74" t="str">
        <f>VLOOKUP(A74,cleaned_Medical_Examinations[],4,FALSE)</f>
        <v>Yes</v>
      </c>
      <c r="F74" t="str">
        <f>VLOOKUP(A74,cleaned_Medical_Examinations[],5,FALSE)</f>
        <v>No</v>
      </c>
      <c r="G74" t="str">
        <f>VLOOKUP(A74,cleaned_Medical_Examinations[],6,FALSE)</f>
        <v>No</v>
      </c>
      <c r="H74">
        <f>VLOOKUP(A74,cleaned_Medical_Examinations[],7,FALSE)</f>
        <v>2</v>
      </c>
      <c r="I74" t="str">
        <f>VLOOKUP(A74,cleaned_Medical_Examinations[],8,FALSE)</f>
        <v>Yes</v>
      </c>
      <c r="J74" t="str">
        <f>VLOOKUP(A74,cleaned_Medical_Examinations[],9,FALSE)</f>
        <v>OBESITY</v>
      </c>
      <c r="K74" t="str">
        <f>VLOOKUP(A74,cleaned_Medical_Examinations[],10,FALSE)</f>
        <v>PREDIABETES</v>
      </c>
      <c r="L74">
        <f>VLOOKUP(A74,table3!A74:H2408,4,)</f>
        <v>1242</v>
      </c>
      <c r="M74" t="str">
        <f>VLOOKUP(A74,table3!A74:H2408,5,FALSE)</f>
        <v>tier - 2</v>
      </c>
      <c r="N74" t="str">
        <f>VLOOKUP(A74,table3!A74:H2408,6,FALSE)</f>
        <v>tier - 1</v>
      </c>
      <c r="O74" t="str">
        <f>VLOOKUP(A74,table3!A74:H2408,7,FALSE)</f>
        <v>R1011</v>
      </c>
      <c r="P74" s="8">
        <f>VLOOKUP(A74,table3!A74:H2408,2,FALSE)</f>
        <v>37879</v>
      </c>
      <c r="Q74">
        <f>VLOOKUP(A74,table3!A74:H2408,8,FALSE)</f>
        <v>19</v>
      </c>
    </row>
    <row r="75" spans="1:17" x14ac:dyDescent="0.3">
      <c r="A75" s="13" t="s">
        <v>2299</v>
      </c>
      <c r="B75" t="str">
        <f>VLOOKUP(A75,cleaned_customer_names[],2,FALSE)</f>
        <v>Stiger</v>
      </c>
      <c r="C75">
        <f>VLOOKUP(A75,cleaned_Medical_Examinations[],2,FALSE)</f>
        <v>45.5</v>
      </c>
      <c r="D75">
        <f>VLOOKUP(A75,cleaned_Medical_Examinations[],3,FALSE)</f>
        <v>7.96</v>
      </c>
      <c r="E75" t="str">
        <f>VLOOKUP(A75,cleaned_Medical_Examinations[],4,FALSE)</f>
        <v>No</v>
      </c>
      <c r="F75" t="str">
        <f>VLOOKUP(A75,cleaned_Medical_Examinations[],5,FALSE)</f>
        <v>No</v>
      </c>
      <c r="G75" t="str">
        <f>VLOOKUP(A75,cleaned_Medical_Examinations[],6,FALSE)</f>
        <v>No</v>
      </c>
      <c r="H75">
        <f>VLOOKUP(A75,cleaned_Medical_Examinations[],7,FALSE)</f>
        <v>0</v>
      </c>
      <c r="I75" t="str">
        <f>VLOOKUP(A75,cleaned_Medical_Examinations[],8,FALSE)</f>
        <v>Yes</v>
      </c>
      <c r="J75" t="str">
        <f>VLOOKUP(A75,cleaned_Medical_Examinations[],9,FALSE)</f>
        <v>OBESITY</v>
      </c>
      <c r="K75" t="str">
        <f>VLOOKUP(A75,cleaned_Medical_Examinations[],10,FALSE)</f>
        <v>DIABETES</v>
      </c>
      <c r="L75">
        <f>VLOOKUP(A75,table3!A75:H2409,4,)</f>
        <v>1243</v>
      </c>
      <c r="M75" t="str">
        <f>VLOOKUP(A75,table3!A75:H2409,5,FALSE)</f>
        <v>tier - 2</v>
      </c>
      <c r="N75" t="str">
        <f>VLOOKUP(A75,table3!A75:H2409,6,FALSE)</f>
        <v>tier - 1</v>
      </c>
      <c r="O75" t="str">
        <f>VLOOKUP(A75,table3!A75:H2409,7,FALSE)</f>
        <v>R1011</v>
      </c>
      <c r="P75" s="8">
        <f>VLOOKUP(A75,table3!A75:H2409,2,FALSE)</f>
        <v>37872</v>
      </c>
      <c r="Q75">
        <f>VLOOKUP(A75,table3!A75:H2409,8,FALSE)</f>
        <v>19</v>
      </c>
    </row>
    <row r="76" spans="1:17" x14ac:dyDescent="0.3">
      <c r="A76" s="11" t="s">
        <v>2298</v>
      </c>
      <c r="B76" t="str">
        <f>VLOOKUP(A76,cleaned_customer_names[],2,FALSE)</f>
        <v>Caldwell</v>
      </c>
      <c r="C76">
        <f>VLOOKUP(A76,cleaned_Medical_Examinations[],2,FALSE)</f>
        <v>53.61</v>
      </c>
      <c r="D76">
        <f>VLOOKUP(A76,cleaned_Medical_Examinations[],3,FALSE)</f>
        <v>10.92</v>
      </c>
      <c r="E76" t="str">
        <f>VLOOKUP(A76,cleaned_Medical_Examinations[],4,FALSE)</f>
        <v>Yes</v>
      </c>
      <c r="F76" t="str">
        <f>VLOOKUP(A76,cleaned_Medical_Examinations[],5,FALSE)</f>
        <v>No</v>
      </c>
      <c r="G76" t="str">
        <f>VLOOKUP(A76,cleaned_Medical_Examinations[],6,FALSE)</f>
        <v>No</v>
      </c>
      <c r="H76">
        <f>VLOOKUP(A76,cleaned_Medical_Examinations[],7,FALSE)</f>
        <v>1</v>
      </c>
      <c r="I76" t="str">
        <f>VLOOKUP(A76,cleaned_Medical_Examinations[],8,FALSE)</f>
        <v>Yes</v>
      </c>
      <c r="J76" t="str">
        <f>VLOOKUP(A76,cleaned_Medical_Examinations[],9,FALSE)</f>
        <v>OBESITY</v>
      </c>
      <c r="K76" t="str">
        <f>VLOOKUP(A76,cleaned_Medical_Examinations[],10,FALSE)</f>
        <v>DIABETES</v>
      </c>
      <c r="L76">
        <f>VLOOKUP(A76,table3!A76:H2410,4,)</f>
        <v>1252</v>
      </c>
      <c r="M76" t="str">
        <f>VLOOKUP(A76,table3!A76:H2410,5,FALSE)</f>
        <v>tier - 2</v>
      </c>
      <c r="N76" t="str">
        <f>VLOOKUP(A76,table3!A76:H2410,6,FALSE)</f>
        <v>tier - 3</v>
      </c>
      <c r="O76" t="str">
        <f>VLOOKUP(A76,table3!A76:H2410,7,FALSE)</f>
        <v>R1011</v>
      </c>
      <c r="P76" s="8">
        <f>VLOOKUP(A76,table3!A76:H2410,2,FALSE)</f>
        <v>37879</v>
      </c>
      <c r="Q76">
        <f>VLOOKUP(A76,table3!A76:H2410,8,FALSE)</f>
        <v>19</v>
      </c>
    </row>
    <row r="77" spans="1:17" x14ac:dyDescent="0.3">
      <c r="A77" s="13" t="s">
        <v>2297</v>
      </c>
      <c r="B77" t="str">
        <f>VLOOKUP(A77,cleaned_customer_names[],2,FALSE)</f>
        <v>Marmillod</v>
      </c>
      <c r="C77">
        <f>VLOOKUP(A77,cleaned_Medical_Examinations[],2,FALSE)</f>
        <v>36.19</v>
      </c>
      <c r="D77">
        <f>VLOOKUP(A77,cleaned_Medical_Examinations[],3,FALSE)</f>
        <v>11.51</v>
      </c>
      <c r="E77" t="str">
        <f>VLOOKUP(A77,cleaned_Medical_Examinations[],4,FALSE)</f>
        <v>Yes</v>
      </c>
      <c r="F77" t="str">
        <f>VLOOKUP(A77,cleaned_Medical_Examinations[],5,FALSE)</f>
        <v>No</v>
      </c>
      <c r="G77" t="str">
        <f>VLOOKUP(A77,cleaned_Medical_Examinations[],6,FALSE)</f>
        <v>No</v>
      </c>
      <c r="H77">
        <f>VLOOKUP(A77,cleaned_Medical_Examinations[],7,FALSE)</f>
        <v>1</v>
      </c>
      <c r="I77" t="str">
        <f>VLOOKUP(A77,cleaned_Medical_Examinations[],8,FALSE)</f>
        <v>Yes</v>
      </c>
      <c r="J77" t="str">
        <f>VLOOKUP(A77,cleaned_Medical_Examinations[],9,FALSE)</f>
        <v>OBESITY</v>
      </c>
      <c r="K77" t="str">
        <f>VLOOKUP(A77,cleaned_Medical_Examinations[],10,FALSE)</f>
        <v>DIABETES</v>
      </c>
      <c r="L77">
        <f>VLOOKUP(A77,table3!A77:H2411,4,)</f>
        <v>1253</v>
      </c>
      <c r="M77" t="str">
        <f>VLOOKUP(A77,table3!A77:H2411,5,FALSE)</f>
        <v>tier - 2</v>
      </c>
      <c r="N77" t="str">
        <f>VLOOKUP(A77,table3!A77:H2411,6,FALSE)</f>
        <v>tier - 2</v>
      </c>
      <c r="O77" t="str">
        <f>VLOOKUP(A77,table3!A77:H2411,7,FALSE)</f>
        <v>R1013</v>
      </c>
      <c r="P77" s="8">
        <f>VLOOKUP(A77,table3!A77:H2411,2,FALSE)</f>
        <v>35738</v>
      </c>
      <c r="Q77">
        <f>VLOOKUP(A77,table3!A77:H2411,8,FALSE)</f>
        <v>25</v>
      </c>
    </row>
    <row r="78" spans="1:17" x14ac:dyDescent="0.3">
      <c r="A78" s="11" t="s">
        <v>2296</v>
      </c>
      <c r="B78" t="str">
        <f>VLOOKUP(A78,cleaned_customer_names[],2,FALSE)</f>
        <v>Cloutier-Simons</v>
      </c>
      <c r="C78">
        <f>VLOOKUP(A78,cleaned_Medical_Examinations[],2,FALSE)</f>
        <v>34.6</v>
      </c>
      <c r="D78">
        <f>VLOOKUP(A78,cleaned_Medical_Examinations[],3,FALSE)</f>
        <v>5.99</v>
      </c>
      <c r="E78" t="str">
        <f>VLOOKUP(A78,cleaned_Medical_Examinations[],4,FALSE)</f>
        <v>Yes</v>
      </c>
      <c r="F78" t="str">
        <f>VLOOKUP(A78,cleaned_Medical_Examinations[],5,FALSE)</f>
        <v>No</v>
      </c>
      <c r="G78" t="str">
        <f>VLOOKUP(A78,cleaned_Medical_Examinations[],6,FALSE)</f>
        <v>No</v>
      </c>
      <c r="H78">
        <f>VLOOKUP(A78,cleaned_Medical_Examinations[],7,FALSE)</f>
        <v>0</v>
      </c>
      <c r="I78" t="str">
        <f>VLOOKUP(A78,cleaned_Medical_Examinations[],8,FALSE)</f>
        <v>Yes</v>
      </c>
      <c r="J78" t="str">
        <f>VLOOKUP(A78,cleaned_Medical_Examinations[],9,FALSE)</f>
        <v>OBESITY</v>
      </c>
      <c r="K78" t="str">
        <f>VLOOKUP(A78,cleaned_Medical_Examinations[],10,FALSE)</f>
        <v>PREDIABETES</v>
      </c>
      <c r="L78">
        <f>VLOOKUP(A78,table3!A78:H2412,4,)</f>
        <v>1254</v>
      </c>
      <c r="M78" t="str">
        <f>VLOOKUP(A78,table3!A78:H2412,5,FALSE)</f>
        <v>tier - 2</v>
      </c>
      <c r="N78" t="str">
        <f>VLOOKUP(A78,table3!A78:H2412,6,FALSE)</f>
        <v>tier - 2</v>
      </c>
      <c r="O78" t="str">
        <f>VLOOKUP(A78,table3!A78:H2412,7,FALSE)</f>
        <v>R1011</v>
      </c>
      <c r="P78" s="8">
        <f>VLOOKUP(A78,table3!A78:H2412,2,FALSE)</f>
        <v>37965</v>
      </c>
      <c r="Q78">
        <f>VLOOKUP(A78,table3!A78:H2412,8,FALSE)</f>
        <v>19</v>
      </c>
    </row>
    <row r="79" spans="1:17" x14ac:dyDescent="0.3">
      <c r="A79" s="13" t="s">
        <v>2295</v>
      </c>
      <c r="B79" t="str">
        <f>VLOOKUP(A79,cleaned_customer_names[],2,FALSE)</f>
        <v>Vegas</v>
      </c>
      <c r="C79">
        <f>VLOOKUP(A79,cleaned_Medical_Examinations[],2,FALSE)</f>
        <v>54.12</v>
      </c>
      <c r="D79">
        <f>VLOOKUP(A79,cleaned_Medical_Examinations[],3,FALSE)</f>
        <v>11.57</v>
      </c>
      <c r="E79" t="str">
        <f>VLOOKUP(A79,cleaned_Medical_Examinations[],4,FALSE)</f>
        <v>No</v>
      </c>
      <c r="F79" t="str">
        <f>VLOOKUP(A79,cleaned_Medical_Examinations[],5,FALSE)</f>
        <v>No</v>
      </c>
      <c r="G79" t="str">
        <f>VLOOKUP(A79,cleaned_Medical_Examinations[],6,FALSE)</f>
        <v>No</v>
      </c>
      <c r="H79">
        <f>VLOOKUP(A79,cleaned_Medical_Examinations[],7,FALSE)</f>
        <v>0</v>
      </c>
      <c r="I79" t="str">
        <f>VLOOKUP(A79,cleaned_Medical_Examinations[],8,FALSE)</f>
        <v>Yes</v>
      </c>
      <c r="J79" t="str">
        <f>VLOOKUP(A79,cleaned_Medical_Examinations[],9,FALSE)</f>
        <v>OBESITY</v>
      </c>
      <c r="K79" t="str">
        <f>VLOOKUP(A79,cleaned_Medical_Examinations[],10,FALSE)</f>
        <v>DIABETES</v>
      </c>
      <c r="L79">
        <f>VLOOKUP(A79,table3!A79:H2413,4,)</f>
        <v>1256</v>
      </c>
      <c r="M79" t="str">
        <f>VLOOKUP(A79,table3!A79:H2413,5,FALSE)</f>
        <v>tier - 2</v>
      </c>
      <c r="N79" t="str">
        <f>VLOOKUP(A79,table3!A79:H2413,6,FALSE)</f>
        <v>tier - 3</v>
      </c>
      <c r="O79" t="str">
        <f>VLOOKUP(A79,table3!A79:H2413,7,FALSE)</f>
        <v>R1011</v>
      </c>
      <c r="P79" s="8">
        <f>VLOOKUP(A79,table3!A79:H2413,2,FALSE)</f>
        <v>37907</v>
      </c>
      <c r="Q79">
        <f>VLOOKUP(A79,table3!A79:H2413,8,FALSE)</f>
        <v>19</v>
      </c>
    </row>
    <row r="80" spans="1:17" x14ac:dyDescent="0.3">
      <c r="A80" s="11" t="s">
        <v>2294</v>
      </c>
      <c r="B80" t="str">
        <f>VLOOKUP(A80,cleaned_customer_names[],2,FALSE)</f>
        <v>Cochran</v>
      </c>
      <c r="C80">
        <f>VLOOKUP(A80,cleaned_Medical_Examinations[],2,FALSE)</f>
        <v>48.82</v>
      </c>
      <c r="D80">
        <f>VLOOKUP(A80,cleaned_Medical_Examinations[],3,FALSE)</f>
        <v>6.67</v>
      </c>
      <c r="E80" t="str">
        <f>VLOOKUP(A80,cleaned_Medical_Examinations[],4,FALSE)</f>
        <v>Yes</v>
      </c>
      <c r="F80" t="str">
        <f>VLOOKUP(A80,cleaned_Medical_Examinations[],5,FALSE)</f>
        <v>No</v>
      </c>
      <c r="G80" t="str">
        <f>VLOOKUP(A80,cleaned_Medical_Examinations[],6,FALSE)</f>
        <v>No</v>
      </c>
      <c r="H80">
        <f>VLOOKUP(A80,cleaned_Medical_Examinations[],7,FALSE)</f>
        <v>0</v>
      </c>
      <c r="I80" t="str">
        <f>VLOOKUP(A80,cleaned_Medical_Examinations[],8,FALSE)</f>
        <v>Yes</v>
      </c>
      <c r="J80" t="str">
        <f>VLOOKUP(A80,cleaned_Medical_Examinations[],9,FALSE)</f>
        <v>OBESITY</v>
      </c>
      <c r="K80" t="str">
        <f>VLOOKUP(A80,cleaned_Medical_Examinations[],10,FALSE)</f>
        <v>DIABETES</v>
      </c>
      <c r="L80">
        <f>VLOOKUP(A80,table3!A80:H2414,4,)</f>
        <v>1261</v>
      </c>
      <c r="M80" t="str">
        <f>VLOOKUP(A80,table3!A80:H2414,5,FALSE)</f>
        <v>tier - 2</v>
      </c>
      <c r="N80" t="str">
        <f>VLOOKUP(A80,table3!A80:H2414,6,FALSE)</f>
        <v>tier - 3</v>
      </c>
      <c r="O80" t="str">
        <f>VLOOKUP(A80,table3!A80:H2414,7,FALSE)</f>
        <v>R1011</v>
      </c>
      <c r="P80" s="8">
        <f>VLOOKUP(A80,table3!A80:H2414,2,FALSE)</f>
        <v>37924</v>
      </c>
      <c r="Q80">
        <f>VLOOKUP(A80,table3!A80:H2414,8,FALSE)</f>
        <v>19</v>
      </c>
    </row>
    <row r="81" spans="1:17" x14ac:dyDescent="0.3">
      <c r="A81" s="13" t="s">
        <v>2293</v>
      </c>
      <c r="B81" t="str">
        <f>VLOOKUP(A81,cleaned_customer_names[],2,FALSE)</f>
        <v>Holtzapple</v>
      </c>
      <c r="C81">
        <f>VLOOKUP(A81,cleaned_Medical_Examinations[],2,FALSE)</f>
        <v>51.01</v>
      </c>
      <c r="D81">
        <f>VLOOKUP(A81,cleaned_Medical_Examinations[],3,FALSE)</f>
        <v>9.1999999999999993</v>
      </c>
      <c r="E81" t="str">
        <f>VLOOKUP(A81,cleaned_Medical_Examinations[],4,FALSE)</f>
        <v>No</v>
      </c>
      <c r="F81" t="str">
        <f>VLOOKUP(A81,cleaned_Medical_Examinations[],5,FALSE)</f>
        <v>No</v>
      </c>
      <c r="G81" t="str">
        <f>VLOOKUP(A81,cleaned_Medical_Examinations[],6,FALSE)</f>
        <v>No</v>
      </c>
      <c r="H81">
        <f>VLOOKUP(A81,cleaned_Medical_Examinations[],7,FALSE)</f>
        <v>0</v>
      </c>
      <c r="I81" t="str">
        <f>VLOOKUP(A81,cleaned_Medical_Examinations[],8,FALSE)</f>
        <v>Yes</v>
      </c>
      <c r="J81" t="str">
        <f>VLOOKUP(A81,cleaned_Medical_Examinations[],9,FALSE)</f>
        <v>OBESITY</v>
      </c>
      <c r="K81" t="str">
        <f>VLOOKUP(A81,cleaned_Medical_Examinations[],10,FALSE)</f>
        <v>DIABETES</v>
      </c>
      <c r="L81">
        <f>VLOOKUP(A81,table3!A81:H2415,4,)</f>
        <v>1262</v>
      </c>
      <c r="M81" t="str">
        <f>VLOOKUP(A81,table3!A81:H2415,5,FALSE)</f>
        <v>tier - 2</v>
      </c>
      <c r="N81" t="str">
        <f>VLOOKUP(A81,table3!A81:H2415,6,FALSE)</f>
        <v>tier - 3</v>
      </c>
      <c r="O81" t="str">
        <f>VLOOKUP(A81,table3!A81:H2415,7,FALSE)</f>
        <v>R1011</v>
      </c>
      <c r="P81" s="8">
        <f>VLOOKUP(A81,table3!A81:H2415,2,FALSE)</f>
        <v>37848</v>
      </c>
      <c r="Q81">
        <f>VLOOKUP(A81,table3!A81:H2415,8,FALSE)</f>
        <v>19</v>
      </c>
    </row>
    <row r="82" spans="1:17" x14ac:dyDescent="0.3">
      <c r="A82" s="11" t="s">
        <v>2292</v>
      </c>
      <c r="B82" t="str">
        <f>VLOOKUP(A82,cleaned_customer_names[],2,FALSE)</f>
        <v>Meyer</v>
      </c>
      <c r="C82">
        <f>VLOOKUP(A82,cleaned_Medical_Examinations[],2,FALSE)</f>
        <v>45.65</v>
      </c>
      <c r="D82">
        <f>VLOOKUP(A82,cleaned_Medical_Examinations[],3,FALSE)</f>
        <v>5.1100000000000003</v>
      </c>
      <c r="E82" t="str">
        <f>VLOOKUP(A82,cleaned_Medical_Examinations[],4,FALSE)</f>
        <v>Yes</v>
      </c>
      <c r="F82" t="str">
        <f>VLOOKUP(A82,cleaned_Medical_Examinations[],5,FALSE)</f>
        <v>No</v>
      </c>
      <c r="G82" t="str">
        <f>VLOOKUP(A82,cleaned_Medical_Examinations[],6,FALSE)</f>
        <v>No</v>
      </c>
      <c r="H82">
        <f>VLOOKUP(A82,cleaned_Medical_Examinations[],7,FALSE)</f>
        <v>1</v>
      </c>
      <c r="I82" t="str">
        <f>VLOOKUP(A82,cleaned_Medical_Examinations[],8,FALSE)</f>
        <v>Yes</v>
      </c>
      <c r="J82" t="str">
        <f>VLOOKUP(A82,cleaned_Medical_Examinations[],9,FALSE)</f>
        <v>OBESITY</v>
      </c>
      <c r="K82" t="str">
        <f>VLOOKUP(A82,cleaned_Medical_Examinations[],10,FALSE)</f>
        <v>NORMAL</v>
      </c>
      <c r="L82">
        <f>VLOOKUP(A82,table3!A82:H2416,4,)</f>
        <v>1263</v>
      </c>
      <c r="M82" t="str">
        <f>VLOOKUP(A82,table3!A82:H2416,5,FALSE)</f>
        <v>tier - 2</v>
      </c>
      <c r="N82" t="str">
        <f>VLOOKUP(A82,table3!A82:H2416,6,FALSE)</f>
        <v>tier - 3</v>
      </c>
      <c r="O82" t="str">
        <f>VLOOKUP(A82,table3!A82:H2416,7,FALSE)</f>
        <v>R1011</v>
      </c>
      <c r="P82" s="8">
        <f>VLOOKUP(A82,table3!A82:H2416,2,FALSE)</f>
        <v>37946</v>
      </c>
      <c r="Q82">
        <f>VLOOKUP(A82,table3!A82:H2416,8,FALSE)</f>
        <v>19</v>
      </c>
    </row>
    <row r="83" spans="1:17" x14ac:dyDescent="0.3">
      <c r="A83" s="13" t="s">
        <v>2291</v>
      </c>
      <c r="B83" t="str">
        <f>VLOOKUP(A83,cleaned_customer_names[],2,FALSE)</f>
        <v>Brickley</v>
      </c>
      <c r="C83">
        <f>VLOOKUP(A83,cleaned_Medical_Examinations[],2,FALSE)</f>
        <v>52.9</v>
      </c>
      <c r="D83">
        <f>VLOOKUP(A83,cleaned_Medical_Examinations[],3,FALSE)</f>
        <v>5.34</v>
      </c>
      <c r="E83" t="str">
        <f>VLOOKUP(A83,cleaned_Medical_Examinations[],4,FALSE)</f>
        <v>No</v>
      </c>
      <c r="F83" t="str">
        <f>VLOOKUP(A83,cleaned_Medical_Examinations[],5,FALSE)</f>
        <v>No</v>
      </c>
      <c r="G83" t="str">
        <f>VLOOKUP(A83,cleaned_Medical_Examinations[],6,FALSE)</f>
        <v>No</v>
      </c>
      <c r="H83">
        <f>VLOOKUP(A83,cleaned_Medical_Examinations[],7,FALSE)</f>
        <v>0</v>
      </c>
      <c r="I83" t="str">
        <f>VLOOKUP(A83,cleaned_Medical_Examinations[],8,FALSE)</f>
        <v>Yes</v>
      </c>
      <c r="J83" t="str">
        <f>VLOOKUP(A83,cleaned_Medical_Examinations[],9,FALSE)</f>
        <v>OBESITY</v>
      </c>
      <c r="K83" t="str">
        <f>VLOOKUP(A83,cleaned_Medical_Examinations[],10,FALSE)</f>
        <v>NORMAL</v>
      </c>
      <c r="L83">
        <f>VLOOKUP(A83,table3!A83:H2417,4,)</f>
        <v>1267</v>
      </c>
      <c r="M83" t="str">
        <f>VLOOKUP(A83,table3!A83:H2417,5,FALSE)</f>
        <v>tier - 2</v>
      </c>
      <c r="N83" t="str">
        <f>VLOOKUP(A83,table3!A83:H2417,6,FALSE)</f>
        <v>tier - 1</v>
      </c>
      <c r="O83" t="str">
        <f>VLOOKUP(A83,table3!A83:H2417,7,FALSE)</f>
        <v>R1013</v>
      </c>
      <c r="P83" s="8">
        <f>VLOOKUP(A83,table3!A83:H2417,2,FALSE)</f>
        <v>37594</v>
      </c>
      <c r="Q83">
        <f>VLOOKUP(A83,table3!A83:H2417,8,FALSE)</f>
        <v>20</v>
      </c>
    </row>
    <row r="84" spans="1:17" x14ac:dyDescent="0.3">
      <c r="A84" s="11" t="s">
        <v>2290</v>
      </c>
      <c r="B84" t="str">
        <f>VLOOKUP(A84,cleaned_customer_names[],2,FALSE)</f>
        <v>Magee</v>
      </c>
      <c r="C84">
        <f>VLOOKUP(A84,cleaned_Medical_Examinations[],2,FALSE)</f>
        <v>45.41</v>
      </c>
      <c r="D84">
        <f>VLOOKUP(A84,cleaned_Medical_Examinations[],3,FALSE)</f>
        <v>4.03</v>
      </c>
      <c r="E84" t="str">
        <f>VLOOKUP(A84,cleaned_Medical_Examinations[],4,FALSE)</f>
        <v>Yes</v>
      </c>
      <c r="F84" t="str">
        <f>VLOOKUP(A84,cleaned_Medical_Examinations[],5,FALSE)</f>
        <v>No</v>
      </c>
      <c r="G84" t="str">
        <f>VLOOKUP(A84,cleaned_Medical_Examinations[],6,FALSE)</f>
        <v>No</v>
      </c>
      <c r="H84">
        <f>VLOOKUP(A84,cleaned_Medical_Examinations[],7,FALSE)</f>
        <v>1</v>
      </c>
      <c r="I84" t="str">
        <f>VLOOKUP(A84,cleaned_Medical_Examinations[],8,FALSE)</f>
        <v>Yes</v>
      </c>
      <c r="J84" t="str">
        <f>VLOOKUP(A84,cleaned_Medical_Examinations[],9,FALSE)</f>
        <v>OBESITY</v>
      </c>
      <c r="K84" t="str">
        <f>VLOOKUP(A84,cleaned_Medical_Examinations[],10,FALSE)</f>
        <v>NORMAL</v>
      </c>
      <c r="L84">
        <f>VLOOKUP(A84,table3!A84:H2418,4,)</f>
        <v>1276</v>
      </c>
      <c r="M84" t="str">
        <f>VLOOKUP(A84,table3!A84:H2418,5,FALSE)</f>
        <v>tier - 2</v>
      </c>
      <c r="N84" t="str">
        <f>VLOOKUP(A84,table3!A84:H2418,6,FALSE)</f>
        <v>tier - 2</v>
      </c>
      <c r="O84" t="str">
        <f>VLOOKUP(A84,table3!A84:H2418,7,FALSE)</f>
        <v>R1012</v>
      </c>
      <c r="P84" s="8">
        <f>VLOOKUP(A84,table3!A84:H2418,2,FALSE)</f>
        <v>35729</v>
      </c>
      <c r="Q84">
        <f>VLOOKUP(A84,table3!A84:H2418,8,FALSE)</f>
        <v>25</v>
      </c>
    </row>
    <row r="85" spans="1:17" x14ac:dyDescent="0.3">
      <c r="A85" s="13" t="s">
        <v>2289</v>
      </c>
      <c r="B85" t="str">
        <f>VLOOKUP(A85,cleaned_customer_names[],2,FALSE)</f>
        <v>Thoma</v>
      </c>
      <c r="C85">
        <f>VLOOKUP(A85,cleaned_Medical_Examinations[],2,FALSE)</f>
        <v>49.41</v>
      </c>
      <c r="D85">
        <f>VLOOKUP(A85,cleaned_Medical_Examinations[],3,FALSE)</f>
        <v>4.2300000000000004</v>
      </c>
      <c r="E85" t="str">
        <f>VLOOKUP(A85,cleaned_Medical_Examinations[],4,FALSE)</f>
        <v>Yes</v>
      </c>
      <c r="F85" t="str">
        <f>VLOOKUP(A85,cleaned_Medical_Examinations[],5,FALSE)</f>
        <v>No</v>
      </c>
      <c r="G85" t="str">
        <f>VLOOKUP(A85,cleaned_Medical_Examinations[],6,FALSE)</f>
        <v>Yes</v>
      </c>
      <c r="H85">
        <f>VLOOKUP(A85,cleaned_Medical_Examinations[],7,FALSE)</f>
        <v>1</v>
      </c>
      <c r="I85" t="str">
        <f>VLOOKUP(A85,cleaned_Medical_Examinations[],8,FALSE)</f>
        <v>Yes</v>
      </c>
      <c r="J85" t="str">
        <f>VLOOKUP(A85,cleaned_Medical_Examinations[],9,FALSE)</f>
        <v>OBESITY</v>
      </c>
      <c r="K85" t="str">
        <f>VLOOKUP(A85,cleaned_Medical_Examinations[],10,FALSE)</f>
        <v>NORMAL</v>
      </c>
      <c r="L85">
        <f>VLOOKUP(A85,table3!A85:H2419,4,)</f>
        <v>1283</v>
      </c>
      <c r="M85" t="str">
        <f>VLOOKUP(A85,table3!A85:H2419,5,FALSE)</f>
        <v>tier - 2</v>
      </c>
      <c r="N85" t="str">
        <f>VLOOKUP(A85,table3!A85:H2419,6,FALSE)</f>
        <v>tier - 1</v>
      </c>
      <c r="O85" t="str">
        <f>VLOOKUP(A85,table3!A85:H2419,7,FALSE)</f>
        <v>R1013</v>
      </c>
      <c r="P85" s="8">
        <f>VLOOKUP(A85,table3!A85:H2419,2,FALSE)</f>
        <v>38260</v>
      </c>
      <c r="Q85">
        <f>VLOOKUP(A85,table3!A85:H2419,8,FALSE)</f>
        <v>18</v>
      </c>
    </row>
    <row r="86" spans="1:17" x14ac:dyDescent="0.3">
      <c r="A86" s="11" t="s">
        <v>2288</v>
      </c>
      <c r="B86" t="str">
        <f>VLOOKUP(A86,cleaned_customer_names[],2,FALSE)</f>
        <v>Heagy</v>
      </c>
      <c r="C86">
        <f>VLOOKUP(A86,cleaned_Medical_Examinations[],2,FALSE)</f>
        <v>31.824999999999999</v>
      </c>
      <c r="D86">
        <f>VLOOKUP(A86,cleaned_Medical_Examinations[],3,FALSE)</f>
        <v>4.0599999999999996</v>
      </c>
      <c r="E86" t="str">
        <f>VLOOKUP(A86,cleaned_Medical_Examinations[],4,FALSE)</f>
        <v>No</v>
      </c>
      <c r="F86" t="str">
        <f>VLOOKUP(A86,cleaned_Medical_Examinations[],5,FALSE)</f>
        <v>No</v>
      </c>
      <c r="G86" t="str">
        <f>VLOOKUP(A86,cleaned_Medical_Examinations[],6,FALSE)</f>
        <v>No</v>
      </c>
      <c r="H86">
        <f>VLOOKUP(A86,cleaned_Medical_Examinations[],7,FALSE)</f>
        <v>2</v>
      </c>
      <c r="I86" t="str">
        <f>VLOOKUP(A86,cleaned_Medical_Examinations[],8,FALSE)</f>
        <v>Yes</v>
      </c>
      <c r="J86" t="str">
        <f>VLOOKUP(A86,cleaned_Medical_Examinations[],9,FALSE)</f>
        <v>OBESITY</v>
      </c>
      <c r="K86" t="str">
        <f>VLOOKUP(A86,cleaned_Medical_Examinations[],10,FALSE)</f>
        <v>NORMAL</v>
      </c>
      <c r="L86">
        <f>VLOOKUP(A86,table3!A86:H2420,4,)</f>
        <v>1285</v>
      </c>
      <c r="M86" t="str">
        <f>VLOOKUP(A86,table3!A86:H2420,5,FALSE)</f>
        <v>tier - 2</v>
      </c>
      <c r="N86" t="str">
        <f>VLOOKUP(A86,table3!A86:H2420,6,FALSE)</f>
        <v>tier - 3</v>
      </c>
      <c r="O86" t="str">
        <f>VLOOKUP(A86,table3!A86:H2420,7,FALSE)</f>
        <v>R1013</v>
      </c>
      <c r="P86" s="8">
        <f>VLOOKUP(A86,table3!A86:H2420,2,FALSE)</f>
        <v>38196</v>
      </c>
      <c r="Q86">
        <f>VLOOKUP(A86,table3!A86:H2420,8,FALSE)</f>
        <v>18</v>
      </c>
    </row>
    <row r="87" spans="1:17" x14ac:dyDescent="0.3">
      <c r="A87" s="13" t="s">
        <v>2287</v>
      </c>
      <c r="B87" t="str">
        <f>VLOOKUP(A87,cleaned_customer_names[],2,FALSE)</f>
        <v>Regnier</v>
      </c>
      <c r="C87">
        <f>VLOOKUP(A87,cleaned_Medical_Examinations[],2,FALSE)</f>
        <v>51.28</v>
      </c>
      <c r="D87">
        <f>VLOOKUP(A87,cleaned_Medical_Examinations[],3,FALSE)</f>
        <v>4.68</v>
      </c>
      <c r="E87" t="str">
        <f>VLOOKUP(A87,cleaned_Medical_Examinations[],4,FALSE)</f>
        <v>No</v>
      </c>
      <c r="F87" t="str">
        <f>VLOOKUP(A87,cleaned_Medical_Examinations[],5,FALSE)</f>
        <v>No</v>
      </c>
      <c r="G87" t="str">
        <f>VLOOKUP(A87,cleaned_Medical_Examinations[],6,FALSE)</f>
        <v>No</v>
      </c>
      <c r="H87">
        <f>VLOOKUP(A87,cleaned_Medical_Examinations[],7,FALSE)</f>
        <v>2</v>
      </c>
      <c r="I87" t="str">
        <f>VLOOKUP(A87,cleaned_Medical_Examinations[],8,FALSE)</f>
        <v>Yes</v>
      </c>
      <c r="J87" t="str">
        <f>VLOOKUP(A87,cleaned_Medical_Examinations[],9,FALSE)</f>
        <v>OBESITY</v>
      </c>
      <c r="K87" t="str">
        <f>VLOOKUP(A87,cleaned_Medical_Examinations[],10,FALSE)</f>
        <v>NORMAL</v>
      </c>
      <c r="L87">
        <f>VLOOKUP(A87,table3!A87:H2421,4,)</f>
        <v>1286</v>
      </c>
      <c r="M87" t="str">
        <f>VLOOKUP(A87,table3!A87:H2421,5,FALSE)</f>
        <v>tier - 2</v>
      </c>
      <c r="N87" t="str">
        <f>VLOOKUP(A87,table3!A87:H2421,6,FALSE)</f>
        <v>tier - 2</v>
      </c>
      <c r="O87" t="str">
        <f>VLOOKUP(A87,table3!A87:H2421,7,FALSE)</f>
        <v>R1013</v>
      </c>
      <c r="P87" s="8">
        <f>VLOOKUP(A87,table3!A87:H2421,2,FALSE)</f>
        <v>36703</v>
      </c>
      <c r="Q87">
        <f>VLOOKUP(A87,table3!A87:H2421,8,FALSE)</f>
        <v>22</v>
      </c>
    </row>
    <row r="88" spans="1:17" x14ac:dyDescent="0.3">
      <c r="A88" s="11" t="s">
        <v>2286</v>
      </c>
      <c r="B88" t="str">
        <f>VLOOKUP(A88,cleaned_customer_names[],2,FALSE)</f>
        <v>Parendo</v>
      </c>
      <c r="C88">
        <f>VLOOKUP(A88,cleaned_Medical_Examinations[],2,FALSE)</f>
        <v>34.96</v>
      </c>
      <c r="D88">
        <f>VLOOKUP(A88,cleaned_Medical_Examinations[],3,FALSE)</f>
        <v>4.34</v>
      </c>
      <c r="E88" t="str">
        <f>VLOOKUP(A88,cleaned_Medical_Examinations[],4,FALSE)</f>
        <v>No</v>
      </c>
      <c r="F88" t="str">
        <f>VLOOKUP(A88,cleaned_Medical_Examinations[],5,FALSE)</f>
        <v>No</v>
      </c>
      <c r="G88" t="str">
        <f>VLOOKUP(A88,cleaned_Medical_Examinations[],6,FALSE)</f>
        <v>Yes</v>
      </c>
      <c r="H88">
        <f>VLOOKUP(A88,cleaned_Medical_Examinations[],7,FALSE)</f>
        <v>1</v>
      </c>
      <c r="I88" t="str">
        <f>VLOOKUP(A88,cleaned_Medical_Examinations[],8,FALSE)</f>
        <v>Yes</v>
      </c>
      <c r="J88" t="str">
        <f>VLOOKUP(A88,cleaned_Medical_Examinations[],9,FALSE)</f>
        <v>OBESITY</v>
      </c>
      <c r="K88" t="str">
        <f>VLOOKUP(A88,cleaned_Medical_Examinations[],10,FALSE)</f>
        <v>NORMAL</v>
      </c>
      <c r="L88">
        <f>VLOOKUP(A88,table3!A88:H2422,4,)</f>
        <v>1291</v>
      </c>
      <c r="M88" t="str">
        <f>VLOOKUP(A88,table3!A88:H2422,5,FALSE)</f>
        <v>tier - 2</v>
      </c>
      <c r="N88" t="str">
        <f>VLOOKUP(A88,table3!A88:H2422,6,FALSE)</f>
        <v>tier - 2</v>
      </c>
      <c r="O88" t="str">
        <f>VLOOKUP(A88,table3!A88:H2422,7,FALSE)</f>
        <v>R1013</v>
      </c>
      <c r="P88" s="8">
        <f>VLOOKUP(A88,table3!A88:H2422,2,FALSE)</f>
        <v>35950</v>
      </c>
      <c r="Q88">
        <f>VLOOKUP(A88,table3!A88:H2422,8,FALSE)</f>
        <v>25</v>
      </c>
    </row>
    <row r="89" spans="1:17" x14ac:dyDescent="0.3">
      <c r="A89" s="13" t="s">
        <v>2285</v>
      </c>
      <c r="B89" t="str">
        <f>VLOOKUP(A89,cleaned_customer_names[],2,FALSE)</f>
        <v>Schell</v>
      </c>
      <c r="C89">
        <f>VLOOKUP(A89,cleaned_Medical_Examinations[],2,FALSE)</f>
        <v>33.11</v>
      </c>
      <c r="D89">
        <f>VLOOKUP(A89,cleaned_Medical_Examinations[],3,FALSE)</f>
        <v>10.51</v>
      </c>
      <c r="E89" t="str">
        <f>VLOOKUP(A89,cleaned_Medical_Examinations[],4,FALSE)</f>
        <v>No</v>
      </c>
      <c r="F89" t="str">
        <f>VLOOKUP(A89,cleaned_Medical_Examinations[],5,FALSE)</f>
        <v>No</v>
      </c>
      <c r="G89" t="str">
        <f>VLOOKUP(A89,cleaned_Medical_Examinations[],6,FALSE)</f>
        <v>No</v>
      </c>
      <c r="H89">
        <f>VLOOKUP(A89,cleaned_Medical_Examinations[],7,FALSE)</f>
        <v>0</v>
      </c>
      <c r="I89" t="str">
        <f>VLOOKUP(A89,cleaned_Medical_Examinations[],8,FALSE)</f>
        <v>Yes</v>
      </c>
      <c r="J89" t="str">
        <f>VLOOKUP(A89,cleaned_Medical_Examinations[],9,FALSE)</f>
        <v>OBESITY</v>
      </c>
      <c r="K89" t="str">
        <f>VLOOKUP(A89,cleaned_Medical_Examinations[],10,FALSE)</f>
        <v>DIABETES</v>
      </c>
      <c r="L89">
        <f>VLOOKUP(A89,table3!A89:H2423,4,)</f>
        <v>1293</v>
      </c>
      <c r="M89" t="str">
        <f>VLOOKUP(A89,table3!A89:H2423,5,FALSE)</f>
        <v>tier - 2</v>
      </c>
      <c r="N89" t="str">
        <f>VLOOKUP(A89,table3!A89:H2423,6,FALSE)</f>
        <v>tier - 3</v>
      </c>
      <c r="O89" t="str">
        <f>VLOOKUP(A89,table3!A89:H2423,7,FALSE)</f>
        <v>R1012</v>
      </c>
      <c r="P89" s="8">
        <f>VLOOKUP(A89,table3!A89:H2423,2,FALSE)</f>
        <v>37224</v>
      </c>
      <c r="Q89">
        <f>VLOOKUP(A89,table3!A89:H2423,8,FALSE)</f>
        <v>21</v>
      </c>
    </row>
    <row r="90" spans="1:17" x14ac:dyDescent="0.3">
      <c r="A90" s="11" t="s">
        <v>2284</v>
      </c>
      <c r="B90" t="str">
        <f>VLOOKUP(A90,cleaned_customer_names[],2,FALSE)</f>
        <v>Driscoll</v>
      </c>
      <c r="C90">
        <f>VLOOKUP(A90,cleaned_Medical_Examinations[],2,FALSE)</f>
        <v>54.74</v>
      </c>
      <c r="D90">
        <f>VLOOKUP(A90,cleaned_Medical_Examinations[],3,FALSE)</f>
        <v>5.84</v>
      </c>
      <c r="E90" t="str">
        <f>VLOOKUP(A90,cleaned_Medical_Examinations[],4,FALSE)</f>
        <v>Yes</v>
      </c>
      <c r="F90" t="str">
        <f>VLOOKUP(A90,cleaned_Medical_Examinations[],5,FALSE)</f>
        <v>No</v>
      </c>
      <c r="G90" t="str">
        <f>VLOOKUP(A90,cleaned_Medical_Examinations[],6,FALSE)</f>
        <v>Yes</v>
      </c>
      <c r="H90">
        <f>VLOOKUP(A90,cleaned_Medical_Examinations[],7,FALSE)</f>
        <v>1</v>
      </c>
      <c r="I90" t="str">
        <f>VLOOKUP(A90,cleaned_Medical_Examinations[],8,FALSE)</f>
        <v>Yes</v>
      </c>
      <c r="J90" t="str">
        <f>VLOOKUP(A90,cleaned_Medical_Examinations[],9,FALSE)</f>
        <v>OBESITY</v>
      </c>
      <c r="K90" t="str">
        <f>VLOOKUP(A90,cleaned_Medical_Examinations[],10,FALSE)</f>
        <v>PREDIABETES</v>
      </c>
      <c r="L90">
        <f>VLOOKUP(A90,table3!A90:H2424,4,)</f>
        <v>1304</v>
      </c>
      <c r="M90" t="str">
        <f>VLOOKUP(A90,table3!A90:H2424,5,FALSE)</f>
        <v>tier - 2</v>
      </c>
      <c r="N90" t="str">
        <f>VLOOKUP(A90,table3!A90:H2424,6,FALSE)</f>
        <v>tier - 2</v>
      </c>
      <c r="O90" t="str">
        <f>VLOOKUP(A90,table3!A90:H2424,7,FALSE)</f>
        <v>R1012</v>
      </c>
      <c r="P90" s="8">
        <f>VLOOKUP(A90,table3!A90:H2424,2,FALSE)</f>
        <v>37600</v>
      </c>
      <c r="Q90">
        <f>VLOOKUP(A90,table3!A90:H2424,8,FALSE)</f>
        <v>20</v>
      </c>
    </row>
    <row r="91" spans="1:17" x14ac:dyDescent="0.3">
      <c r="A91" s="13" t="s">
        <v>2283</v>
      </c>
      <c r="B91" t="str">
        <f>VLOOKUP(A91,cleaned_customer_names[],2,FALSE)</f>
        <v>Mitchell</v>
      </c>
      <c r="C91">
        <f>VLOOKUP(A91,cleaned_Medical_Examinations[],2,FALSE)</f>
        <v>32.56</v>
      </c>
      <c r="D91">
        <f>VLOOKUP(A91,cleaned_Medical_Examinations[],3,FALSE)</f>
        <v>5.41</v>
      </c>
      <c r="E91" t="str">
        <f>VLOOKUP(A91,cleaned_Medical_Examinations[],4,FALSE)</f>
        <v>No</v>
      </c>
      <c r="F91" t="str">
        <f>VLOOKUP(A91,cleaned_Medical_Examinations[],5,FALSE)</f>
        <v>No</v>
      </c>
      <c r="G91" t="str">
        <f>VLOOKUP(A91,cleaned_Medical_Examinations[],6,FALSE)</f>
        <v>Yes</v>
      </c>
      <c r="H91">
        <f>VLOOKUP(A91,cleaned_Medical_Examinations[],7,FALSE)</f>
        <v>1</v>
      </c>
      <c r="I91" t="str">
        <f>VLOOKUP(A91,cleaned_Medical_Examinations[],8,FALSE)</f>
        <v>Yes</v>
      </c>
      <c r="J91" t="str">
        <f>VLOOKUP(A91,cleaned_Medical_Examinations[],9,FALSE)</f>
        <v>OBESITY</v>
      </c>
      <c r="K91" t="str">
        <f>VLOOKUP(A91,cleaned_Medical_Examinations[],10,FALSE)</f>
        <v>NORMAL</v>
      </c>
      <c r="L91">
        <f>VLOOKUP(A91,table3!A91:H2425,4,)</f>
        <v>1304</v>
      </c>
      <c r="M91" t="str">
        <f>VLOOKUP(A91,table3!A91:H2425,5,FALSE)</f>
        <v>tier - 2</v>
      </c>
      <c r="N91" t="str">
        <f>VLOOKUP(A91,table3!A91:H2425,6,FALSE)</f>
        <v>tier - 2</v>
      </c>
      <c r="O91" t="str">
        <f>VLOOKUP(A91,table3!A91:H2425,7,FALSE)</f>
        <v>R1013</v>
      </c>
      <c r="P91" s="8">
        <f>VLOOKUP(A91,table3!A91:H2425,2,FALSE)</f>
        <v>36496</v>
      </c>
      <c r="Q91">
        <f>VLOOKUP(A91,table3!A91:H2425,8,FALSE)</f>
        <v>23</v>
      </c>
    </row>
    <row r="92" spans="1:17" x14ac:dyDescent="0.3">
      <c r="A92" s="11" t="s">
        <v>2282</v>
      </c>
      <c r="B92" t="str">
        <f>VLOOKUP(A92,cleaned_customer_names[],2,FALSE)</f>
        <v>Cutler</v>
      </c>
      <c r="C92">
        <f>VLOOKUP(A92,cleaned_Medical_Examinations[],2,FALSE)</f>
        <v>39.049999999999997</v>
      </c>
      <c r="D92">
        <f>VLOOKUP(A92,cleaned_Medical_Examinations[],3,FALSE)</f>
        <v>6.06</v>
      </c>
      <c r="E92" t="str">
        <f>VLOOKUP(A92,cleaned_Medical_Examinations[],4,FALSE)</f>
        <v>No</v>
      </c>
      <c r="F92" t="str">
        <f>VLOOKUP(A92,cleaned_Medical_Examinations[],5,FALSE)</f>
        <v>No</v>
      </c>
      <c r="G92" t="str">
        <f>VLOOKUP(A92,cleaned_Medical_Examinations[],6,FALSE)</f>
        <v>No</v>
      </c>
      <c r="H92">
        <f>VLOOKUP(A92,cleaned_Medical_Examinations[],7,FALSE)</f>
        <v>1</v>
      </c>
      <c r="I92" t="str">
        <f>VLOOKUP(A92,cleaned_Medical_Examinations[],8,FALSE)</f>
        <v>Yes</v>
      </c>
      <c r="J92" t="str">
        <f>VLOOKUP(A92,cleaned_Medical_Examinations[],9,FALSE)</f>
        <v>OBESITY</v>
      </c>
      <c r="K92" t="str">
        <f>VLOOKUP(A92,cleaned_Medical_Examinations[],10,FALSE)</f>
        <v>PREDIABETES</v>
      </c>
      <c r="L92">
        <f>VLOOKUP(A92,table3!A92:H2426,4,)</f>
        <v>1315</v>
      </c>
      <c r="M92" t="str">
        <f>VLOOKUP(A92,table3!A92:H2426,5,FALSE)</f>
        <v>tier - 2</v>
      </c>
      <c r="N92" t="str">
        <f>VLOOKUP(A92,table3!A92:H2426,6,FALSE)</f>
        <v>tier - 2</v>
      </c>
      <c r="O92" t="str">
        <f>VLOOKUP(A92,table3!A92:H2426,7,FALSE)</f>
        <v>R1013</v>
      </c>
      <c r="P92" s="8">
        <f>VLOOKUP(A92,table3!A92:H2426,2,FALSE)</f>
        <v>37542</v>
      </c>
      <c r="Q92">
        <f>VLOOKUP(A92,table3!A92:H2426,8,FALSE)</f>
        <v>20</v>
      </c>
    </row>
    <row r="93" spans="1:17" x14ac:dyDescent="0.3">
      <c r="A93" s="13" t="s">
        <v>2281</v>
      </c>
      <c r="B93" t="str">
        <f>VLOOKUP(A93,cleaned_customer_names[],2,FALSE)</f>
        <v>Derian</v>
      </c>
      <c r="C93">
        <f>VLOOKUP(A93,cleaned_Medical_Examinations[],2,FALSE)</f>
        <v>42.75</v>
      </c>
      <c r="D93">
        <f>VLOOKUP(A93,cleaned_Medical_Examinations[],3,FALSE)</f>
        <v>4.22</v>
      </c>
      <c r="E93" t="str">
        <f>VLOOKUP(A93,cleaned_Medical_Examinations[],4,FALSE)</f>
        <v>No</v>
      </c>
      <c r="F93" t="str">
        <f>VLOOKUP(A93,cleaned_Medical_Examinations[],5,FALSE)</f>
        <v>No</v>
      </c>
      <c r="G93" t="str">
        <f>VLOOKUP(A93,cleaned_Medical_Examinations[],6,FALSE)</f>
        <v>No</v>
      </c>
      <c r="H93">
        <f>VLOOKUP(A93,cleaned_Medical_Examinations[],7,FALSE)</f>
        <v>0</v>
      </c>
      <c r="I93" t="str">
        <f>VLOOKUP(A93,cleaned_Medical_Examinations[],8,FALSE)</f>
        <v>Yes</v>
      </c>
      <c r="J93" t="str">
        <f>VLOOKUP(A93,cleaned_Medical_Examinations[],9,FALSE)</f>
        <v>OBESITY</v>
      </c>
      <c r="K93" t="str">
        <f>VLOOKUP(A93,cleaned_Medical_Examinations[],10,FALSE)</f>
        <v>NORMAL</v>
      </c>
      <c r="L93">
        <f>VLOOKUP(A93,table3!A93:H2427,4,)</f>
        <v>1329</v>
      </c>
      <c r="M93" t="str">
        <f>VLOOKUP(A93,table3!A93:H2427,5,FALSE)</f>
        <v>tier - 2</v>
      </c>
      <c r="N93" t="str">
        <f>VLOOKUP(A93,table3!A93:H2427,6,FALSE)</f>
        <v>tier - 3</v>
      </c>
      <c r="O93" t="str">
        <f>VLOOKUP(A93,table3!A93:H2427,7,FALSE)</f>
        <v>R1013</v>
      </c>
      <c r="P93" s="8">
        <f>VLOOKUP(A93,table3!A93:H2427,2,FALSE)</f>
        <v>36447</v>
      </c>
      <c r="Q93">
        <f>VLOOKUP(A93,table3!A93:H2427,8,FALSE)</f>
        <v>23</v>
      </c>
    </row>
    <row r="94" spans="1:17" x14ac:dyDescent="0.3">
      <c r="A94" s="11" t="s">
        <v>2280</v>
      </c>
      <c r="B94" t="str">
        <f>VLOOKUP(A94,cleaned_customer_names[],2,FALSE)</f>
        <v>Farina</v>
      </c>
      <c r="C94">
        <f>VLOOKUP(A94,cleaned_Medical_Examinations[],2,FALSE)</f>
        <v>50.58</v>
      </c>
      <c r="D94">
        <f>VLOOKUP(A94,cleaned_Medical_Examinations[],3,FALSE)</f>
        <v>5.12</v>
      </c>
      <c r="E94" t="str">
        <f>VLOOKUP(A94,cleaned_Medical_Examinations[],4,FALSE)</f>
        <v>No</v>
      </c>
      <c r="F94" t="str">
        <f>VLOOKUP(A94,cleaned_Medical_Examinations[],5,FALSE)</f>
        <v>No</v>
      </c>
      <c r="G94" t="str">
        <f>VLOOKUP(A94,cleaned_Medical_Examinations[],6,FALSE)</f>
        <v>No</v>
      </c>
      <c r="H94">
        <f>VLOOKUP(A94,cleaned_Medical_Examinations[],7,FALSE)</f>
        <v>2</v>
      </c>
      <c r="I94" t="str">
        <f>VLOOKUP(A94,cleaned_Medical_Examinations[],8,FALSE)</f>
        <v>Yes</v>
      </c>
      <c r="J94" t="str">
        <f>VLOOKUP(A94,cleaned_Medical_Examinations[],9,FALSE)</f>
        <v>OBESITY</v>
      </c>
      <c r="K94" t="str">
        <f>VLOOKUP(A94,cleaned_Medical_Examinations[],10,FALSE)</f>
        <v>NORMAL</v>
      </c>
      <c r="L94">
        <f>VLOOKUP(A94,table3!A94:H2428,4,)</f>
        <v>1333</v>
      </c>
      <c r="M94" t="str">
        <f>VLOOKUP(A94,table3!A94:H2428,5,FALSE)</f>
        <v>tier - 2</v>
      </c>
      <c r="N94" t="str">
        <f>VLOOKUP(A94,table3!A94:H2428,6,FALSE)</f>
        <v>tier - 3</v>
      </c>
      <c r="O94" t="str">
        <f>VLOOKUP(A94,table3!A94:H2428,7,FALSE)</f>
        <v>R1013</v>
      </c>
      <c r="P94" s="8">
        <f>VLOOKUP(A94,table3!A94:H2428,2,FALSE)</f>
        <v>35988</v>
      </c>
      <c r="Q94">
        <f>VLOOKUP(A94,table3!A94:H2428,8,FALSE)</f>
        <v>24</v>
      </c>
    </row>
    <row r="95" spans="1:17" x14ac:dyDescent="0.3">
      <c r="A95" s="13" t="s">
        <v>2279</v>
      </c>
      <c r="B95" t="str">
        <f>VLOOKUP(A95,cleaned_customer_names[],2,FALSE)</f>
        <v>Saunders</v>
      </c>
      <c r="C95">
        <f>VLOOKUP(A95,cleaned_Medical_Examinations[],2,FALSE)</f>
        <v>30.495000000000001</v>
      </c>
      <c r="D95">
        <f>VLOOKUP(A95,cleaned_Medical_Examinations[],3,FALSE)</f>
        <v>4.57</v>
      </c>
      <c r="E95" t="str">
        <f>VLOOKUP(A95,cleaned_Medical_Examinations[],4,FALSE)</f>
        <v>Yes</v>
      </c>
      <c r="F95" t="str">
        <f>VLOOKUP(A95,cleaned_Medical_Examinations[],5,FALSE)</f>
        <v>No</v>
      </c>
      <c r="G95" t="str">
        <f>VLOOKUP(A95,cleaned_Medical_Examinations[],6,FALSE)</f>
        <v>No</v>
      </c>
      <c r="H95">
        <f>VLOOKUP(A95,cleaned_Medical_Examinations[],7,FALSE)</f>
        <v>0</v>
      </c>
      <c r="I95" t="str">
        <f>VLOOKUP(A95,cleaned_Medical_Examinations[],8,FALSE)</f>
        <v>Yes</v>
      </c>
      <c r="J95" t="str">
        <f>VLOOKUP(A95,cleaned_Medical_Examinations[],9,FALSE)</f>
        <v>OBESITY</v>
      </c>
      <c r="K95" t="str">
        <f>VLOOKUP(A95,cleaned_Medical_Examinations[],10,FALSE)</f>
        <v>NORMAL</v>
      </c>
      <c r="L95">
        <f>VLOOKUP(A95,table3!A95:H2429,4,)</f>
        <v>1338</v>
      </c>
      <c r="M95" t="str">
        <f>VLOOKUP(A95,table3!A95:H2429,5,FALSE)</f>
        <v>tier - 2</v>
      </c>
      <c r="N95" t="str">
        <f>VLOOKUP(A95,table3!A95:H2429,6,FALSE)</f>
        <v>tier - 3</v>
      </c>
      <c r="O95" t="str">
        <f>VLOOKUP(A95,table3!A95:H2429,7,FALSE)</f>
        <v>R1012</v>
      </c>
      <c r="P95" s="8">
        <f>VLOOKUP(A95,table3!A95:H2429,2,FALSE)</f>
        <v>34910</v>
      </c>
      <c r="Q95">
        <f>VLOOKUP(A95,table3!A95:H2429,8,FALSE)</f>
        <v>27</v>
      </c>
    </row>
    <row r="96" spans="1:17" x14ac:dyDescent="0.3">
      <c r="A96" s="11" t="s">
        <v>2278</v>
      </c>
      <c r="B96" t="str">
        <f>VLOOKUP(A96,cleaned_customer_names[],2,FALSE)</f>
        <v>Kratz</v>
      </c>
      <c r="C96">
        <f>VLOOKUP(A96,cleaned_Medical_Examinations[],2,FALSE)</f>
        <v>48.31</v>
      </c>
      <c r="D96">
        <f>VLOOKUP(A96,cleaned_Medical_Examinations[],3,FALSE)</f>
        <v>9.58</v>
      </c>
      <c r="E96" t="str">
        <f>VLOOKUP(A96,cleaned_Medical_Examinations[],4,FALSE)</f>
        <v>Yes</v>
      </c>
      <c r="F96" t="str">
        <f>VLOOKUP(A96,cleaned_Medical_Examinations[],5,FALSE)</f>
        <v>No</v>
      </c>
      <c r="G96" t="str">
        <f>VLOOKUP(A96,cleaned_Medical_Examinations[],6,FALSE)</f>
        <v>No</v>
      </c>
      <c r="H96">
        <f>VLOOKUP(A96,cleaned_Medical_Examinations[],7,FALSE)</f>
        <v>2</v>
      </c>
      <c r="I96" t="str">
        <f>VLOOKUP(A96,cleaned_Medical_Examinations[],8,FALSE)</f>
        <v>Yes</v>
      </c>
      <c r="J96" t="str">
        <f>VLOOKUP(A96,cleaned_Medical_Examinations[],9,FALSE)</f>
        <v>OBESITY</v>
      </c>
      <c r="K96" t="str">
        <f>VLOOKUP(A96,cleaned_Medical_Examinations[],10,FALSE)</f>
        <v>DIABETES</v>
      </c>
      <c r="L96">
        <f>VLOOKUP(A96,table3!A96:H2430,4,)</f>
        <v>1341</v>
      </c>
      <c r="M96" t="str">
        <f>VLOOKUP(A96,table3!A96:H2430,5,FALSE)</f>
        <v>tier - 2</v>
      </c>
      <c r="N96" t="str">
        <f>VLOOKUP(A96,table3!A96:H2430,6,FALSE)</f>
        <v>tier - 2</v>
      </c>
      <c r="O96" t="str">
        <f>VLOOKUP(A96,table3!A96:H2430,7,FALSE)</f>
        <v>R1012</v>
      </c>
      <c r="P96" s="8">
        <f>VLOOKUP(A96,table3!A96:H2430,2,FALSE)</f>
        <v>35741</v>
      </c>
      <c r="Q96">
        <f>VLOOKUP(A96,table3!A96:H2430,8,FALSE)</f>
        <v>25</v>
      </c>
    </row>
    <row r="97" spans="1:17" x14ac:dyDescent="0.3">
      <c r="A97" s="13" t="s">
        <v>2277</v>
      </c>
      <c r="B97" t="str">
        <f>VLOOKUP(A97,cleaned_customer_names[],2,FALSE)</f>
        <v>Boland</v>
      </c>
      <c r="C97">
        <f>VLOOKUP(A97,cleaned_Medical_Examinations[],2,FALSE)</f>
        <v>48.99</v>
      </c>
      <c r="D97">
        <f>VLOOKUP(A97,cleaned_Medical_Examinations[],3,FALSE)</f>
        <v>9.7799999999999994</v>
      </c>
      <c r="E97" t="str">
        <f>VLOOKUP(A97,cleaned_Medical_Examinations[],4,FALSE)</f>
        <v>Yes</v>
      </c>
      <c r="F97" t="str">
        <f>VLOOKUP(A97,cleaned_Medical_Examinations[],5,FALSE)</f>
        <v>No</v>
      </c>
      <c r="G97" t="str">
        <f>VLOOKUP(A97,cleaned_Medical_Examinations[],6,FALSE)</f>
        <v>No</v>
      </c>
      <c r="H97">
        <f>VLOOKUP(A97,cleaned_Medical_Examinations[],7,FALSE)</f>
        <v>1</v>
      </c>
      <c r="I97" t="str">
        <f>VLOOKUP(A97,cleaned_Medical_Examinations[],8,FALSE)</f>
        <v>Yes</v>
      </c>
      <c r="J97" t="str">
        <f>VLOOKUP(A97,cleaned_Medical_Examinations[],9,FALSE)</f>
        <v>OBESITY</v>
      </c>
      <c r="K97" t="str">
        <f>VLOOKUP(A97,cleaned_Medical_Examinations[],10,FALSE)</f>
        <v>DIABETES</v>
      </c>
      <c r="L97">
        <f>VLOOKUP(A97,table3!A97:H2431,4,)</f>
        <v>1359</v>
      </c>
      <c r="M97" t="str">
        <f>VLOOKUP(A97,table3!A97:H2431,5,FALSE)</f>
        <v>tier - 2</v>
      </c>
      <c r="N97" t="str">
        <f>VLOOKUP(A97,table3!A97:H2431,6,FALSE)</f>
        <v>tier - 1</v>
      </c>
      <c r="O97" t="str">
        <f>VLOOKUP(A97,table3!A97:H2431,7,FALSE)</f>
        <v>R1013</v>
      </c>
      <c r="P97" s="8">
        <f>VLOOKUP(A97,table3!A97:H2431,2,FALSE)</f>
        <v>36132</v>
      </c>
      <c r="Q97">
        <f>VLOOKUP(A97,table3!A97:H2431,8,FALSE)</f>
        <v>24</v>
      </c>
    </row>
    <row r="98" spans="1:17" x14ac:dyDescent="0.3">
      <c r="A98" s="11" t="s">
        <v>2276</v>
      </c>
      <c r="B98" t="str">
        <f>VLOOKUP(A98,cleaned_customer_names[],2,FALSE)</f>
        <v>Van Hout</v>
      </c>
      <c r="C98">
        <f>VLOOKUP(A98,cleaned_Medical_Examinations[],2,FALSE)</f>
        <v>38.39</v>
      </c>
      <c r="D98">
        <f>VLOOKUP(A98,cleaned_Medical_Examinations[],3,FALSE)</f>
        <v>4.1100000000000003</v>
      </c>
      <c r="E98" t="str">
        <f>VLOOKUP(A98,cleaned_Medical_Examinations[],4,FALSE)</f>
        <v>Yes</v>
      </c>
      <c r="F98" t="str">
        <f>VLOOKUP(A98,cleaned_Medical_Examinations[],5,FALSE)</f>
        <v>No</v>
      </c>
      <c r="G98" t="str">
        <f>VLOOKUP(A98,cleaned_Medical_Examinations[],6,FALSE)</f>
        <v>No</v>
      </c>
      <c r="H98">
        <f>VLOOKUP(A98,cleaned_Medical_Examinations[],7,FALSE)</f>
        <v>0</v>
      </c>
      <c r="I98" t="str">
        <f>VLOOKUP(A98,cleaned_Medical_Examinations[],8,FALSE)</f>
        <v>Yes</v>
      </c>
      <c r="J98" t="str">
        <f>VLOOKUP(A98,cleaned_Medical_Examinations[],9,FALSE)</f>
        <v>OBESITY</v>
      </c>
      <c r="K98" t="str">
        <f>VLOOKUP(A98,cleaned_Medical_Examinations[],10,FALSE)</f>
        <v>NORMAL</v>
      </c>
      <c r="L98">
        <f>VLOOKUP(A98,table3!A98:H2432,4,)</f>
        <v>1382</v>
      </c>
      <c r="M98" t="str">
        <f>VLOOKUP(A98,table3!A98:H2432,5,FALSE)</f>
        <v>tier - 2</v>
      </c>
      <c r="N98" t="str">
        <f>VLOOKUP(A98,table3!A98:H2432,6,FALSE)</f>
        <v>tier - 1</v>
      </c>
      <c r="O98" t="str">
        <f>VLOOKUP(A98,table3!A98:H2432,7,FALSE)</f>
        <v>R1013</v>
      </c>
      <c r="P98" s="8">
        <f>VLOOKUP(A98,table3!A98:H2432,2,FALSE)</f>
        <v>37483</v>
      </c>
      <c r="Q98">
        <f>VLOOKUP(A98,table3!A98:H2432,8,FALSE)</f>
        <v>20</v>
      </c>
    </row>
    <row r="99" spans="1:17" x14ac:dyDescent="0.3">
      <c r="A99" s="13" t="s">
        <v>2275</v>
      </c>
      <c r="B99" t="str">
        <f>VLOOKUP(A99,cleaned_customer_names[],2,FALSE)</f>
        <v>Ramsey</v>
      </c>
      <c r="C99">
        <f>VLOOKUP(A99,cleaned_Medical_Examinations[],2,FALSE)</f>
        <v>44.34</v>
      </c>
      <c r="D99">
        <f>VLOOKUP(A99,cleaned_Medical_Examinations[],3,FALSE)</f>
        <v>4.0199999999999996</v>
      </c>
      <c r="E99" t="str">
        <f>VLOOKUP(A99,cleaned_Medical_Examinations[],4,FALSE)</f>
        <v>Yes</v>
      </c>
      <c r="F99" t="str">
        <f>VLOOKUP(A99,cleaned_Medical_Examinations[],5,FALSE)</f>
        <v>No</v>
      </c>
      <c r="G99" t="str">
        <f>VLOOKUP(A99,cleaned_Medical_Examinations[],6,FALSE)</f>
        <v>No</v>
      </c>
      <c r="H99">
        <f>VLOOKUP(A99,cleaned_Medical_Examinations[],7,FALSE)</f>
        <v>2</v>
      </c>
      <c r="I99" t="str">
        <f>VLOOKUP(A99,cleaned_Medical_Examinations[],8,FALSE)</f>
        <v>Yes</v>
      </c>
      <c r="J99" t="str">
        <f>VLOOKUP(A99,cleaned_Medical_Examinations[],9,FALSE)</f>
        <v>OBESITY</v>
      </c>
      <c r="K99" t="str">
        <f>VLOOKUP(A99,cleaned_Medical_Examinations[],10,FALSE)</f>
        <v>NORMAL</v>
      </c>
      <c r="L99">
        <f>VLOOKUP(A99,table3!A99:H2433,4,)</f>
        <v>1389</v>
      </c>
      <c r="M99" t="str">
        <f>VLOOKUP(A99,table3!A99:H2433,5,FALSE)</f>
        <v>tier - 2</v>
      </c>
      <c r="N99" t="str">
        <f>VLOOKUP(A99,table3!A99:H2433,6,FALSE)</f>
        <v>tier - 2</v>
      </c>
      <c r="O99" t="str">
        <f>VLOOKUP(A99,table3!A99:H2433,7,FALSE)</f>
        <v>R1013</v>
      </c>
      <c r="P99" s="8">
        <f>VLOOKUP(A99,table3!A99:H2433,2,FALSE)</f>
        <v>36347</v>
      </c>
      <c r="Q99">
        <f>VLOOKUP(A99,table3!A99:H2433,8,FALSE)</f>
        <v>23</v>
      </c>
    </row>
    <row r="100" spans="1:17" x14ac:dyDescent="0.3">
      <c r="A100" s="11" t="s">
        <v>2274</v>
      </c>
      <c r="B100" t="str">
        <f>VLOOKUP(A100,cleaned_customer_names[],2,FALSE)</f>
        <v>Gage</v>
      </c>
      <c r="C100">
        <f>VLOOKUP(A100,cleaned_Medical_Examinations[],2,FALSE)</f>
        <v>41.51</v>
      </c>
      <c r="D100">
        <f>VLOOKUP(A100,cleaned_Medical_Examinations[],3,FALSE)</f>
        <v>6.92</v>
      </c>
      <c r="E100" t="str">
        <f>VLOOKUP(A100,cleaned_Medical_Examinations[],4,FALSE)</f>
        <v>No</v>
      </c>
      <c r="F100" t="str">
        <f>VLOOKUP(A100,cleaned_Medical_Examinations[],5,FALSE)</f>
        <v>No</v>
      </c>
      <c r="G100" t="str">
        <f>VLOOKUP(A100,cleaned_Medical_Examinations[],6,FALSE)</f>
        <v>No</v>
      </c>
      <c r="H100">
        <f>VLOOKUP(A100,cleaned_Medical_Examinations[],7,FALSE)</f>
        <v>0</v>
      </c>
      <c r="I100" t="str">
        <f>VLOOKUP(A100,cleaned_Medical_Examinations[],8,FALSE)</f>
        <v>Yes</v>
      </c>
      <c r="J100" t="str">
        <f>VLOOKUP(A100,cleaned_Medical_Examinations[],9,FALSE)</f>
        <v>OBESITY</v>
      </c>
      <c r="K100" t="str">
        <f>VLOOKUP(A100,cleaned_Medical_Examinations[],10,FALSE)</f>
        <v>DIABETES</v>
      </c>
      <c r="L100">
        <f>VLOOKUP(A100,table3!A100:H2434,4,)</f>
        <v>1390</v>
      </c>
      <c r="M100" t="str">
        <f>VLOOKUP(A100,table3!A100:H2434,5,FALSE)</f>
        <v>tier - 2</v>
      </c>
      <c r="N100" t="str">
        <f>VLOOKUP(A100,table3!A100:H2434,6,FALSE)</f>
        <v>tier - 2</v>
      </c>
      <c r="O100" t="str">
        <f>VLOOKUP(A100,table3!A100:H2434,7,FALSE)</f>
        <v>R1013</v>
      </c>
      <c r="P100" s="8">
        <f>VLOOKUP(A100,table3!A100:H2434,2,FALSE)</f>
        <v>37574</v>
      </c>
      <c r="Q100">
        <f>VLOOKUP(A100,table3!A100:H2434,8,FALSE)</f>
        <v>20</v>
      </c>
    </row>
    <row r="101" spans="1:17" x14ac:dyDescent="0.3">
      <c r="A101" s="13" t="s">
        <v>2273</v>
      </c>
      <c r="B101" t="str">
        <f>VLOOKUP(A101,cleaned_customer_names[],2,FALSE)</f>
        <v>Gollins</v>
      </c>
      <c r="C101">
        <f>VLOOKUP(A101,cleaned_Medical_Examinations[],2,FALSE)</f>
        <v>48.2</v>
      </c>
      <c r="D101">
        <f>VLOOKUP(A101,cleaned_Medical_Examinations[],3,FALSE)</f>
        <v>4.84</v>
      </c>
      <c r="E101" t="str">
        <f>VLOOKUP(A101,cleaned_Medical_Examinations[],4,FALSE)</f>
        <v>No</v>
      </c>
      <c r="F101" t="str">
        <f>VLOOKUP(A101,cleaned_Medical_Examinations[],5,FALSE)</f>
        <v>No</v>
      </c>
      <c r="G101" t="str">
        <f>VLOOKUP(A101,cleaned_Medical_Examinations[],6,FALSE)</f>
        <v>No</v>
      </c>
      <c r="H101">
        <f>VLOOKUP(A101,cleaned_Medical_Examinations[],7,FALSE)</f>
        <v>0</v>
      </c>
      <c r="I101" t="str">
        <f>VLOOKUP(A101,cleaned_Medical_Examinations[],8,FALSE)</f>
        <v>Yes</v>
      </c>
      <c r="J101" t="str">
        <f>VLOOKUP(A101,cleaned_Medical_Examinations[],9,FALSE)</f>
        <v>OBESITY</v>
      </c>
      <c r="K101" t="str">
        <f>VLOOKUP(A101,cleaned_Medical_Examinations[],10,FALSE)</f>
        <v>NORMAL</v>
      </c>
      <c r="L101">
        <f>VLOOKUP(A101,table3!A101:H2435,4,)</f>
        <v>1392</v>
      </c>
      <c r="M101" t="str">
        <f>VLOOKUP(A101,table3!A101:H2435,5,FALSE)</f>
        <v>tier - 2</v>
      </c>
      <c r="N101" t="str">
        <f>VLOOKUP(A101,table3!A101:H2435,6,FALSE)</f>
        <v>tier - 1</v>
      </c>
      <c r="O101" t="str">
        <f>VLOOKUP(A101,table3!A101:H2435,7,FALSE)</f>
        <v>R1013</v>
      </c>
      <c r="P101" s="8">
        <f>VLOOKUP(A101,table3!A101:H2435,2,FALSE)</f>
        <v>37612</v>
      </c>
      <c r="Q101">
        <f>VLOOKUP(A101,table3!A101:H2435,8,FALSE)</f>
        <v>20</v>
      </c>
    </row>
    <row r="102" spans="1:17" x14ac:dyDescent="0.3">
      <c r="A102" s="11" t="s">
        <v>2272</v>
      </c>
      <c r="B102" t="str">
        <f>VLOOKUP(A102,cleaned_customer_names[],2,FALSE)</f>
        <v>Benestad</v>
      </c>
      <c r="C102">
        <f>VLOOKUP(A102,cleaned_Medical_Examinations[],2,FALSE)</f>
        <v>35.75</v>
      </c>
      <c r="D102">
        <f>VLOOKUP(A102,cleaned_Medical_Examinations[],3,FALSE)</f>
        <v>8</v>
      </c>
      <c r="E102" t="str">
        <f>VLOOKUP(A102,cleaned_Medical_Examinations[],4,FALSE)</f>
        <v>Yes</v>
      </c>
      <c r="F102" t="str">
        <f>VLOOKUP(A102,cleaned_Medical_Examinations[],5,FALSE)</f>
        <v>No</v>
      </c>
      <c r="G102" t="str">
        <f>VLOOKUP(A102,cleaned_Medical_Examinations[],6,FALSE)</f>
        <v>No</v>
      </c>
      <c r="H102">
        <f>VLOOKUP(A102,cleaned_Medical_Examinations[],7,FALSE)</f>
        <v>0</v>
      </c>
      <c r="I102" t="str">
        <f>VLOOKUP(A102,cleaned_Medical_Examinations[],8,FALSE)</f>
        <v>Yes</v>
      </c>
      <c r="J102" t="str">
        <f>VLOOKUP(A102,cleaned_Medical_Examinations[],9,FALSE)</f>
        <v>OBESITY</v>
      </c>
      <c r="K102" t="str">
        <f>VLOOKUP(A102,cleaned_Medical_Examinations[],10,FALSE)</f>
        <v>DIABETES</v>
      </c>
      <c r="L102">
        <f>VLOOKUP(A102,table3!A102:H2436,4,)</f>
        <v>1400</v>
      </c>
      <c r="M102" t="str">
        <f>VLOOKUP(A102,table3!A102:H2436,5,FALSE)</f>
        <v>tier - 2</v>
      </c>
      <c r="N102" t="str">
        <f>VLOOKUP(A102,table3!A102:H2436,6,FALSE)</f>
        <v>tier - 2</v>
      </c>
      <c r="O102" t="str">
        <f>VLOOKUP(A102,table3!A102:H2436,7,FALSE)</f>
        <v>R1013</v>
      </c>
      <c r="P102" s="8">
        <f>VLOOKUP(A102,table3!A102:H2436,2,FALSE)</f>
        <v>36043</v>
      </c>
      <c r="Q102">
        <f>VLOOKUP(A102,table3!A102:H2436,8,FALSE)</f>
        <v>24</v>
      </c>
    </row>
    <row r="103" spans="1:17" x14ac:dyDescent="0.3">
      <c r="A103" s="13" t="s">
        <v>2271</v>
      </c>
      <c r="B103" t="str">
        <f>VLOOKUP(A103,cleaned_customer_names[],2,FALSE)</f>
        <v>Aviv</v>
      </c>
      <c r="C103">
        <f>VLOOKUP(A103,cleaned_Medical_Examinations[],2,FALSE)</f>
        <v>53.81</v>
      </c>
      <c r="D103">
        <f>VLOOKUP(A103,cleaned_Medical_Examinations[],3,FALSE)</f>
        <v>8.77</v>
      </c>
      <c r="E103" t="str">
        <f>VLOOKUP(A103,cleaned_Medical_Examinations[],4,FALSE)</f>
        <v>Yes</v>
      </c>
      <c r="F103" t="str">
        <f>VLOOKUP(A103,cleaned_Medical_Examinations[],5,FALSE)</f>
        <v>No</v>
      </c>
      <c r="G103" t="str">
        <f>VLOOKUP(A103,cleaned_Medical_Examinations[],6,FALSE)</f>
        <v>No</v>
      </c>
      <c r="H103">
        <f>VLOOKUP(A103,cleaned_Medical_Examinations[],7,FALSE)</f>
        <v>0</v>
      </c>
      <c r="I103" t="str">
        <f>VLOOKUP(A103,cleaned_Medical_Examinations[],8,FALSE)</f>
        <v>Yes</v>
      </c>
      <c r="J103" t="str">
        <f>VLOOKUP(A103,cleaned_Medical_Examinations[],9,FALSE)</f>
        <v>OBESITY</v>
      </c>
      <c r="K103" t="str">
        <f>VLOOKUP(A103,cleaned_Medical_Examinations[],10,FALSE)</f>
        <v>DIABETES</v>
      </c>
      <c r="L103">
        <f>VLOOKUP(A103,table3!A103:H2437,4,)</f>
        <v>1402</v>
      </c>
      <c r="M103" t="str">
        <f>VLOOKUP(A103,table3!A103:H2437,5,FALSE)</f>
        <v>tier - 2</v>
      </c>
      <c r="N103" t="str">
        <f>VLOOKUP(A103,table3!A103:H2437,6,FALSE)</f>
        <v>tier - 3</v>
      </c>
      <c r="O103" t="str">
        <f>VLOOKUP(A103,table3!A103:H2437,7,FALSE)</f>
        <v>R1011</v>
      </c>
      <c r="P103" s="8">
        <f>VLOOKUP(A103,table3!A103:H2437,2,FALSE)</f>
        <v>35730</v>
      </c>
      <c r="Q103">
        <f>VLOOKUP(A103,table3!A103:H2437,8,FALSE)</f>
        <v>25</v>
      </c>
    </row>
    <row r="104" spans="1:17" x14ac:dyDescent="0.3">
      <c r="A104" s="11" t="s">
        <v>2270</v>
      </c>
      <c r="B104" t="str">
        <f>VLOOKUP(A104,cleaned_customer_names[],2,FALSE)</f>
        <v>Burns</v>
      </c>
      <c r="C104">
        <f>VLOOKUP(A104,cleaned_Medical_Examinations[],2,FALSE)</f>
        <v>49.48</v>
      </c>
      <c r="D104">
        <f>VLOOKUP(A104,cleaned_Medical_Examinations[],3,FALSE)</f>
        <v>4.96</v>
      </c>
      <c r="E104" t="str">
        <f>VLOOKUP(A104,cleaned_Medical_Examinations[],4,FALSE)</f>
        <v>No</v>
      </c>
      <c r="F104" t="str">
        <f>VLOOKUP(A104,cleaned_Medical_Examinations[],5,FALSE)</f>
        <v>No</v>
      </c>
      <c r="G104" t="str">
        <f>VLOOKUP(A104,cleaned_Medical_Examinations[],6,FALSE)</f>
        <v>Yes</v>
      </c>
      <c r="H104">
        <f>VLOOKUP(A104,cleaned_Medical_Examinations[],7,FALSE)</f>
        <v>1</v>
      </c>
      <c r="I104" t="str">
        <f>VLOOKUP(A104,cleaned_Medical_Examinations[],8,FALSE)</f>
        <v>Yes</v>
      </c>
      <c r="J104" t="str">
        <f>VLOOKUP(A104,cleaned_Medical_Examinations[],9,FALSE)</f>
        <v>OBESITY</v>
      </c>
      <c r="K104" t="str">
        <f>VLOOKUP(A104,cleaned_Medical_Examinations[],10,FALSE)</f>
        <v>NORMAL</v>
      </c>
      <c r="L104">
        <f>VLOOKUP(A104,table3!A104:H2438,4,)</f>
        <v>1417</v>
      </c>
      <c r="M104" t="str">
        <f>VLOOKUP(A104,table3!A104:H2438,5,FALSE)</f>
        <v>tier - 2</v>
      </c>
      <c r="N104" t="str">
        <f>VLOOKUP(A104,table3!A104:H2438,6,FALSE)</f>
        <v>tier - 3</v>
      </c>
      <c r="O104" t="str">
        <f>VLOOKUP(A104,table3!A104:H2438,7,FALSE)</f>
        <v>R1013</v>
      </c>
      <c r="P104" s="8">
        <f>VLOOKUP(A104,table3!A104:H2438,2,FALSE)</f>
        <v>35239</v>
      </c>
      <c r="Q104">
        <f>VLOOKUP(A104,table3!A104:H2438,8,FALSE)</f>
        <v>26</v>
      </c>
    </row>
    <row r="105" spans="1:17" x14ac:dyDescent="0.3">
      <c r="A105" s="13" t="s">
        <v>2269</v>
      </c>
      <c r="B105" t="str">
        <f>VLOOKUP(A105,cleaned_customer_names[],2,FALSE)</f>
        <v>Maldonado</v>
      </c>
      <c r="C105">
        <f>VLOOKUP(A105,cleaned_Medical_Examinations[],2,FALSE)</f>
        <v>34.1</v>
      </c>
      <c r="D105">
        <f>VLOOKUP(A105,cleaned_Medical_Examinations[],3,FALSE)</f>
        <v>4.43</v>
      </c>
      <c r="E105" t="str">
        <f>VLOOKUP(A105,cleaned_Medical_Examinations[],4,FALSE)</f>
        <v>Yes</v>
      </c>
      <c r="F105" t="str">
        <f>VLOOKUP(A105,cleaned_Medical_Examinations[],5,FALSE)</f>
        <v>No</v>
      </c>
      <c r="G105" t="str">
        <f>VLOOKUP(A105,cleaned_Medical_Examinations[],6,FALSE)</f>
        <v>No</v>
      </c>
      <c r="H105">
        <f>VLOOKUP(A105,cleaned_Medical_Examinations[],7,FALSE)</f>
        <v>0</v>
      </c>
      <c r="I105" t="str">
        <f>VLOOKUP(A105,cleaned_Medical_Examinations[],8,FALSE)</f>
        <v>Yes</v>
      </c>
      <c r="J105" t="str">
        <f>VLOOKUP(A105,cleaned_Medical_Examinations[],9,FALSE)</f>
        <v>OBESITY</v>
      </c>
      <c r="K105" t="str">
        <f>VLOOKUP(A105,cleaned_Medical_Examinations[],10,FALSE)</f>
        <v>NORMAL</v>
      </c>
      <c r="L105">
        <f>VLOOKUP(A105,table3!A105:H2439,4,)</f>
        <v>1421</v>
      </c>
      <c r="M105" t="str">
        <f>VLOOKUP(A105,table3!A105:H2439,5,FALSE)</f>
        <v>tier - 2</v>
      </c>
      <c r="N105" t="str">
        <f>VLOOKUP(A105,table3!A105:H2439,6,FALSE)</f>
        <v>tier - 2</v>
      </c>
      <c r="O105" t="str">
        <f>VLOOKUP(A105,table3!A105:H2439,7,FALSE)</f>
        <v>R1013</v>
      </c>
      <c r="P105" s="8">
        <f>VLOOKUP(A105,table3!A105:H2439,2,FALSE)</f>
        <v>37126</v>
      </c>
      <c r="Q105">
        <f>VLOOKUP(A105,table3!A105:H2439,8,FALSE)</f>
        <v>21</v>
      </c>
    </row>
    <row r="106" spans="1:17" x14ac:dyDescent="0.3">
      <c r="A106" s="11" t="s">
        <v>2268</v>
      </c>
      <c r="B106" t="str">
        <f>VLOOKUP(A106,cleaned_customer_names[],2,FALSE)</f>
        <v>Yitref</v>
      </c>
      <c r="C106">
        <f>VLOOKUP(A106,cleaned_Medical_Examinations[],2,FALSE)</f>
        <v>35.299999999999997</v>
      </c>
      <c r="D106">
        <f>VLOOKUP(A106,cleaned_Medical_Examinations[],3,FALSE)</f>
        <v>5.82</v>
      </c>
      <c r="E106" t="str">
        <f>VLOOKUP(A106,cleaned_Medical_Examinations[],4,FALSE)</f>
        <v>Yes</v>
      </c>
      <c r="F106" t="str">
        <f>VLOOKUP(A106,cleaned_Medical_Examinations[],5,FALSE)</f>
        <v>No</v>
      </c>
      <c r="G106" t="str">
        <f>VLOOKUP(A106,cleaned_Medical_Examinations[],6,FALSE)</f>
        <v>Yes</v>
      </c>
      <c r="H106">
        <f>VLOOKUP(A106,cleaned_Medical_Examinations[],7,FALSE)</f>
        <v>1</v>
      </c>
      <c r="I106" t="str">
        <f>VLOOKUP(A106,cleaned_Medical_Examinations[],8,FALSE)</f>
        <v>Yes</v>
      </c>
      <c r="J106" t="str">
        <f>VLOOKUP(A106,cleaned_Medical_Examinations[],9,FALSE)</f>
        <v>OBESITY</v>
      </c>
      <c r="K106" t="str">
        <f>VLOOKUP(A106,cleaned_Medical_Examinations[],10,FALSE)</f>
        <v>PREDIABETES</v>
      </c>
      <c r="L106">
        <f>VLOOKUP(A106,table3!A106:H2440,4,)</f>
        <v>1422</v>
      </c>
      <c r="M106" t="str">
        <f>VLOOKUP(A106,table3!A106:H2440,5,FALSE)</f>
        <v>tier - 2</v>
      </c>
      <c r="N106" t="str">
        <f>VLOOKUP(A106,table3!A106:H2440,6,FALSE)</f>
        <v>tier - 2</v>
      </c>
      <c r="O106" t="str">
        <f>VLOOKUP(A106,table3!A106:H2440,7,FALSE)</f>
        <v>R1013</v>
      </c>
      <c r="P106" s="8">
        <f>VLOOKUP(A106,table3!A106:H2440,2,FALSE)</f>
        <v>35769</v>
      </c>
      <c r="Q106">
        <f>VLOOKUP(A106,table3!A106:H2440,8,FALSE)</f>
        <v>25</v>
      </c>
    </row>
    <row r="107" spans="1:17" x14ac:dyDescent="0.3">
      <c r="A107" s="13" t="s">
        <v>2267</v>
      </c>
      <c r="B107" t="str">
        <f>VLOOKUP(A107,cleaned_customer_names[],2,FALSE)</f>
        <v>Loudon-Brown</v>
      </c>
      <c r="C107">
        <f>VLOOKUP(A107,cleaned_Medical_Examinations[],2,FALSE)</f>
        <v>43.83</v>
      </c>
      <c r="D107">
        <f>VLOOKUP(A107,cleaned_Medical_Examinations[],3,FALSE)</f>
        <v>6.03</v>
      </c>
      <c r="E107" t="str">
        <f>VLOOKUP(A107,cleaned_Medical_Examinations[],4,FALSE)</f>
        <v>Yes</v>
      </c>
      <c r="F107" t="str">
        <f>VLOOKUP(A107,cleaned_Medical_Examinations[],5,FALSE)</f>
        <v>No</v>
      </c>
      <c r="G107" t="str">
        <f>VLOOKUP(A107,cleaned_Medical_Examinations[],6,FALSE)</f>
        <v>No</v>
      </c>
      <c r="H107">
        <f>VLOOKUP(A107,cleaned_Medical_Examinations[],7,FALSE)</f>
        <v>2</v>
      </c>
      <c r="I107" t="str">
        <f>VLOOKUP(A107,cleaned_Medical_Examinations[],8,FALSE)</f>
        <v>Yes</v>
      </c>
      <c r="J107" t="str">
        <f>VLOOKUP(A107,cleaned_Medical_Examinations[],9,FALSE)</f>
        <v>OBESITY</v>
      </c>
      <c r="K107" t="str">
        <f>VLOOKUP(A107,cleaned_Medical_Examinations[],10,FALSE)</f>
        <v>PREDIABETES</v>
      </c>
      <c r="L107">
        <f>VLOOKUP(A107,table3!A107:H2441,4,)</f>
        <v>1438</v>
      </c>
      <c r="M107" t="str">
        <f>VLOOKUP(A107,table3!A107:H2441,5,FALSE)</f>
        <v>tier - 2</v>
      </c>
      <c r="N107" t="str">
        <f>VLOOKUP(A107,table3!A107:H2441,6,FALSE)</f>
        <v>tier - 2</v>
      </c>
      <c r="O107" t="str">
        <f>VLOOKUP(A107,table3!A107:H2441,7,FALSE)</f>
        <v>R1013</v>
      </c>
      <c r="P107" s="8">
        <f>VLOOKUP(A107,table3!A107:H2441,2,FALSE)</f>
        <v>36770</v>
      </c>
      <c r="Q107">
        <f>VLOOKUP(A107,table3!A107:H2441,8,FALSE)</f>
        <v>22</v>
      </c>
    </row>
    <row r="108" spans="1:17" x14ac:dyDescent="0.3">
      <c r="A108" s="11" t="s">
        <v>2266</v>
      </c>
      <c r="B108" t="str">
        <f>VLOOKUP(A108,cleaned_customer_names[],2,FALSE)</f>
        <v>Sugathadasa</v>
      </c>
      <c r="C108">
        <f>VLOOKUP(A108,cleaned_Medical_Examinations[],2,FALSE)</f>
        <v>50.07</v>
      </c>
      <c r="D108">
        <f>VLOOKUP(A108,cleaned_Medical_Examinations[],3,FALSE)</f>
        <v>9.27</v>
      </c>
      <c r="E108" t="str">
        <f>VLOOKUP(A108,cleaned_Medical_Examinations[],4,FALSE)</f>
        <v>No</v>
      </c>
      <c r="F108" t="str">
        <f>VLOOKUP(A108,cleaned_Medical_Examinations[],5,FALSE)</f>
        <v>No</v>
      </c>
      <c r="G108" t="str">
        <f>VLOOKUP(A108,cleaned_Medical_Examinations[],6,FALSE)</f>
        <v>No</v>
      </c>
      <c r="H108">
        <f>VLOOKUP(A108,cleaned_Medical_Examinations[],7,FALSE)</f>
        <v>0</v>
      </c>
      <c r="I108" t="str">
        <f>VLOOKUP(A108,cleaned_Medical_Examinations[],8,FALSE)</f>
        <v>Yes</v>
      </c>
      <c r="J108" t="str">
        <f>VLOOKUP(A108,cleaned_Medical_Examinations[],9,FALSE)</f>
        <v>OBESITY</v>
      </c>
      <c r="K108" t="str">
        <f>VLOOKUP(A108,cleaned_Medical_Examinations[],10,FALSE)</f>
        <v>DIABETES</v>
      </c>
      <c r="L108">
        <f>VLOOKUP(A108,table3!A108:H2442,4,)</f>
        <v>1445</v>
      </c>
      <c r="M108" t="str">
        <f>VLOOKUP(A108,table3!A108:H2442,5,FALSE)</f>
        <v>tier - 2</v>
      </c>
      <c r="N108" t="str">
        <f>VLOOKUP(A108,table3!A108:H2442,6,FALSE)</f>
        <v>tier - 1</v>
      </c>
      <c r="O108" t="str">
        <f>VLOOKUP(A108,table3!A108:H2442,7,FALSE)</f>
        <v>R1013</v>
      </c>
      <c r="P108" s="8">
        <f>VLOOKUP(A108,table3!A108:H2442,2,FALSE)</f>
        <v>35600</v>
      </c>
      <c r="Q108">
        <f>VLOOKUP(A108,table3!A108:H2442,8,FALSE)</f>
        <v>25</v>
      </c>
    </row>
    <row r="109" spans="1:17" x14ac:dyDescent="0.3">
      <c r="A109" s="13" t="s">
        <v>2265</v>
      </c>
      <c r="B109" t="str">
        <f>VLOOKUP(A109,cleaned_customer_names[],2,FALSE)</f>
        <v>Ganley</v>
      </c>
      <c r="C109">
        <f>VLOOKUP(A109,cleaned_Medical_Examinations[],2,FALSE)</f>
        <v>32.774999999999999</v>
      </c>
      <c r="D109">
        <f>VLOOKUP(A109,cleaned_Medical_Examinations[],3,FALSE)</f>
        <v>5.53</v>
      </c>
      <c r="E109" t="str">
        <f>VLOOKUP(A109,cleaned_Medical_Examinations[],4,FALSE)</f>
        <v>No</v>
      </c>
      <c r="F109" t="str">
        <f>VLOOKUP(A109,cleaned_Medical_Examinations[],5,FALSE)</f>
        <v>No</v>
      </c>
      <c r="G109" t="str">
        <f>VLOOKUP(A109,cleaned_Medical_Examinations[],6,FALSE)</f>
        <v>No</v>
      </c>
      <c r="H109">
        <f>VLOOKUP(A109,cleaned_Medical_Examinations[],7,FALSE)</f>
        <v>0</v>
      </c>
      <c r="I109" t="str">
        <f>VLOOKUP(A109,cleaned_Medical_Examinations[],8,FALSE)</f>
        <v>Yes</v>
      </c>
      <c r="J109" t="str">
        <f>VLOOKUP(A109,cleaned_Medical_Examinations[],9,FALSE)</f>
        <v>OBESITY</v>
      </c>
      <c r="K109" t="str">
        <f>VLOOKUP(A109,cleaned_Medical_Examinations[],10,FALSE)</f>
        <v>NORMAL</v>
      </c>
      <c r="L109">
        <f>VLOOKUP(A109,table3!A109:H2443,4,)</f>
        <v>1467</v>
      </c>
      <c r="M109" t="str">
        <f>VLOOKUP(A109,table3!A109:H2443,5,FALSE)</f>
        <v>tier - 2</v>
      </c>
      <c r="N109" t="str">
        <f>VLOOKUP(A109,table3!A109:H2443,6,FALSE)</f>
        <v>tier - 2</v>
      </c>
      <c r="O109" t="str">
        <f>VLOOKUP(A109,table3!A109:H2443,7,FALSE)</f>
        <v>R1013</v>
      </c>
      <c r="P109" s="8">
        <f>VLOOKUP(A109,table3!A109:H2443,2,FALSE)</f>
        <v>37792</v>
      </c>
      <c r="Q109">
        <f>VLOOKUP(A109,table3!A109:H2443,8,FALSE)</f>
        <v>19</v>
      </c>
    </row>
    <row r="110" spans="1:17" x14ac:dyDescent="0.3">
      <c r="A110" s="11" t="s">
        <v>2264</v>
      </c>
      <c r="B110" t="str">
        <f>VLOOKUP(A110,cleaned_customer_names[],2,FALSE)</f>
        <v>Potter</v>
      </c>
      <c r="C110">
        <f>VLOOKUP(A110,cleaned_Medical_Examinations[],2,FALSE)</f>
        <v>34.104999999999997</v>
      </c>
      <c r="D110">
        <f>VLOOKUP(A110,cleaned_Medical_Examinations[],3,FALSE)</f>
        <v>5.07</v>
      </c>
      <c r="E110" t="str">
        <f>VLOOKUP(A110,cleaned_Medical_Examinations[],4,FALSE)</f>
        <v>No</v>
      </c>
      <c r="F110" t="str">
        <f>VLOOKUP(A110,cleaned_Medical_Examinations[],5,FALSE)</f>
        <v>No</v>
      </c>
      <c r="G110" t="str">
        <f>VLOOKUP(A110,cleaned_Medical_Examinations[],6,FALSE)</f>
        <v>No</v>
      </c>
      <c r="H110">
        <f>VLOOKUP(A110,cleaned_Medical_Examinations[],7,FALSE)</f>
        <v>1</v>
      </c>
      <c r="I110" t="str">
        <f>VLOOKUP(A110,cleaned_Medical_Examinations[],8,FALSE)</f>
        <v>Yes</v>
      </c>
      <c r="J110" t="str">
        <f>VLOOKUP(A110,cleaned_Medical_Examinations[],9,FALSE)</f>
        <v>OBESITY</v>
      </c>
      <c r="K110" t="str">
        <f>VLOOKUP(A110,cleaned_Medical_Examinations[],10,FALSE)</f>
        <v>NORMAL</v>
      </c>
      <c r="L110">
        <f>VLOOKUP(A110,table3!A110:H2444,4,)</f>
        <v>1477</v>
      </c>
      <c r="M110" t="str">
        <f>VLOOKUP(A110,table3!A110:H2444,5,FALSE)</f>
        <v>tier - 2</v>
      </c>
      <c r="N110" t="str">
        <f>VLOOKUP(A110,table3!A110:H2444,6,FALSE)</f>
        <v>tier - 1</v>
      </c>
      <c r="O110" t="str">
        <f>VLOOKUP(A110,table3!A110:H2444,7,FALSE)</f>
        <v>R1013</v>
      </c>
      <c r="P110" s="8">
        <f>VLOOKUP(A110,table3!A110:H2444,2,FALSE)</f>
        <v>36136</v>
      </c>
      <c r="Q110">
        <f>VLOOKUP(A110,table3!A110:H2444,8,FALSE)</f>
        <v>24</v>
      </c>
    </row>
    <row r="111" spans="1:17" x14ac:dyDescent="0.3">
      <c r="A111" s="13" t="s">
        <v>2263</v>
      </c>
      <c r="B111" t="str">
        <f>VLOOKUP(A111,cleaned_customer_names[],2,FALSE)</f>
        <v>Rasmussen</v>
      </c>
      <c r="C111">
        <f>VLOOKUP(A111,cleaned_Medical_Examinations[],2,FALSE)</f>
        <v>48.93</v>
      </c>
      <c r="D111">
        <f>VLOOKUP(A111,cleaned_Medical_Examinations[],3,FALSE)</f>
        <v>11.17</v>
      </c>
      <c r="E111" t="str">
        <f>VLOOKUP(A111,cleaned_Medical_Examinations[],4,FALSE)</f>
        <v>Yes</v>
      </c>
      <c r="F111" t="str">
        <f>VLOOKUP(A111,cleaned_Medical_Examinations[],5,FALSE)</f>
        <v>No</v>
      </c>
      <c r="G111" t="str">
        <f>VLOOKUP(A111,cleaned_Medical_Examinations[],6,FALSE)</f>
        <v>No</v>
      </c>
      <c r="H111">
        <f>VLOOKUP(A111,cleaned_Medical_Examinations[],7,FALSE)</f>
        <v>1</v>
      </c>
      <c r="I111" t="str">
        <f>VLOOKUP(A111,cleaned_Medical_Examinations[],8,FALSE)</f>
        <v>Yes</v>
      </c>
      <c r="J111" t="str">
        <f>VLOOKUP(A111,cleaned_Medical_Examinations[],9,FALSE)</f>
        <v>OBESITY</v>
      </c>
      <c r="K111" t="str">
        <f>VLOOKUP(A111,cleaned_Medical_Examinations[],10,FALSE)</f>
        <v>DIABETES</v>
      </c>
      <c r="L111">
        <f>VLOOKUP(A111,table3!A111:H2445,4,)</f>
        <v>1481</v>
      </c>
      <c r="M111" t="str">
        <f>VLOOKUP(A111,table3!A111:H2445,5,FALSE)</f>
        <v>tier - 2</v>
      </c>
      <c r="N111" t="str">
        <f>VLOOKUP(A111,table3!A111:H2445,6,FALSE)</f>
        <v>tier - 1</v>
      </c>
      <c r="O111" t="str">
        <f>VLOOKUP(A111,table3!A111:H2445,7,FALSE)</f>
        <v>R1012</v>
      </c>
      <c r="P111" s="8">
        <f>VLOOKUP(A111,table3!A111:H2445,2,FALSE)</f>
        <v>35590</v>
      </c>
      <c r="Q111">
        <f>VLOOKUP(A111,table3!A111:H2445,8,FALSE)</f>
        <v>25</v>
      </c>
    </row>
    <row r="112" spans="1:17" x14ac:dyDescent="0.3">
      <c r="A112" s="11" t="s">
        <v>2262</v>
      </c>
      <c r="B112" t="str">
        <f>VLOOKUP(A112,cleaned_customer_names[],2,FALSE)</f>
        <v>Robinson</v>
      </c>
      <c r="C112">
        <f>VLOOKUP(A112,cleaned_Medical_Examinations[],2,FALSE)</f>
        <v>37.07</v>
      </c>
      <c r="D112">
        <f>VLOOKUP(A112,cleaned_Medical_Examinations[],3,FALSE)</f>
        <v>6.14</v>
      </c>
      <c r="E112" t="str">
        <f>VLOOKUP(A112,cleaned_Medical_Examinations[],4,FALSE)</f>
        <v>Yes</v>
      </c>
      <c r="F112" t="str">
        <f>VLOOKUP(A112,cleaned_Medical_Examinations[],5,FALSE)</f>
        <v>No</v>
      </c>
      <c r="G112" t="str">
        <f>VLOOKUP(A112,cleaned_Medical_Examinations[],6,FALSE)</f>
        <v>No</v>
      </c>
      <c r="H112">
        <f>VLOOKUP(A112,cleaned_Medical_Examinations[],7,FALSE)</f>
        <v>0</v>
      </c>
      <c r="I112" t="str">
        <f>VLOOKUP(A112,cleaned_Medical_Examinations[],8,FALSE)</f>
        <v>Yes</v>
      </c>
      <c r="J112" t="str">
        <f>VLOOKUP(A112,cleaned_Medical_Examinations[],9,FALSE)</f>
        <v>OBESITY</v>
      </c>
      <c r="K112" t="str">
        <f>VLOOKUP(A112,cleaned_Medical_Examinations[],10,FALSE)</f>
        <v>PREDIABETES</v>
      </c>
      <c r="L112">
        <f>VLOOKUP(A112,table3!A112:H2446,4,)</f>
        <v>1493</v>
      </c>
      <c r="M112" t="str">
        <f>VLOOKUP(A112,table3!A112:H2446,5,FALSE)</f>
        <v>tier - 2</v>
      </c>
      <c r="N112" t="str">
        <f>VLOOKUP(A112,table3!A112:H2446,6,FALSE)</f>
        <v>tier - 3</v>
      </c>
      <c r="O112" t="str">
        <f>VLOOKUP(A112,table3!A112:H2446,7,FALSE)</f>
        <v>R1013</v>
      </c>
      <c r="P112" s="8">
        <f>VLOOKUP(A112,table3!A112:H2446,2,FALSE)</f>
        <v>34979</v>
      </c>
      <c r="Q112">
        <f>VLOOKUP(A112,table3!A112:H2446,8,FALSE)</f>
        <v>27</v>
      </c>
    </row>
    <row r="113" spans="1:17" x14ac:dyDescent="0.3">
      <c r="A113" s="13" t="s">
        <v>2261</v>
      </c>
      <c r="B113" t="str">
        <f>VLOOKUP(A113,cleaned_customer_names[],2,FALSE)</f>
        <v>Antonopoulos</v>
      </c>
      <c r="C113">
        <f>VLOOKUP(A113,cleaned_Medical_Examinations[],2,FALSE)</f>
        <v>51.51</v>
      </c>
      <c r="D113">
        <f>VLOOKUP(A113,cleaned_Medical_Examinations[],3,FALSE)</f>
        <v>6.26</v>
      </c>
      <c r="E113" t="str">
        <f>VLOOKUP(A113,cleaned_Medical_Examinations[],4,FALSE)</f>
        <v>Yes</v>
      </c>
      <c r="F113" t="str">
        <f>VLOOKUP(A113,cleaned_Medical_Examinations[],5,FALSE)</f>
        <v>No</v>
      </c>
      <c r="G113" t="str">
        <f>VLOOKUP(A113,cleaned_Medical_Examinations[],6,FALSE)</f>
        <v>Yes</v>
      </c>
      <c r="H113">
        <f>VLOOKUP(A113,cleaned_Medical_Examinations[],7,FALSE)</f>
        <v>1</v>
      </c>
      <c r="I113" t="str">
        <f>VLOOKUP(A113,cleaned_Medical_Examinations[],8,FALSE)</f>
        <v>Yes</v>
      </c>
      <c r="J113" t="str">
        <f>VLOOKUP(A113,cleaned_Medical_Examinations[],9,FALSE)</f>
        <v>OBESITY</v>
      </c>
      <c r="K113" t="str">
        <f>VLOOKUP(A113,cleaned_Medical_Examinations[],10,FALSE)</f>
        <v>PREDIABETES</v>
      </c>
      <c r="L113">
        <f>VLOOKUP(A113,table3!A113:H2447,4,)</f>
        <v>1497</v>
      </c>
      <c r="M113" t="str">
        <f>VLOOKUP(A113,table3!A113:H2447,5,FALSE)</f>
        <v>tier - 2</v>
      </c>
      <c r="N113" t="str">
        <f>VLOOKUP(A113,table3!A113:H2447,6,FALSE)</f>
        <v>tier - 2</v>
      </c>
      <c r="O113" t="str">
        <f>VLOOKUP(A113,table3!A113:H2447,7,FALSE)</f>
        <v>R1013</v>
      </c>
      <c r="P113" s="8">
        <f>VLOOKUP(A113,table3!A113:H2447,2,FALSE)</f>
        <v>35965</v>
      </c>
      <c r="Q113">
        <f>VLOOKUP(A113,table3!A113:H2447,8,FALSE)</f>
        <v>24</v>
      </c>
    </row>
    <row r="114" spans="1:17" x14ac:dyDescent="0.3">
      <c r="A114" s="11" t="s">
        <v>2260</v>
      </c>
      <c r="B114" t="str">
        <f>VLOOKUP(A114,cleaned_customer_names[],2,FALSE)</f>
        <v>Groner</v>
      </c>
      <c r="C114">
        <f>VLOOKUP(A114,cleaned_Medical_Examinations[],2,FALSE)</f>
        <v>34.799999999999997</v>
      </c>
      <c r="D114">
        <f>VLOOKUP(A114,cleaned_Medical_Examinations[],3,FALSE)</f>
        <v>4.72</v>
      </c>
      <c r="E114" t="str">
        <f>VLOOKUP(A114,cleaned_Medical_Examinations[],4,FALSE)</f>
        <v>Yes</v>
      </c>
      <c r="F114" t="str">
        <f>VLOOKUP(A114,cleaned_Medical_Examinations[],5,FALSE)</f>
        <v>No</v>
      </c>
      <c r="G114" t="str">
        <f>VLOOKUP(A114,cleaned_Medical_Examinations[],6,FALSE)</f>
        <v>No</v>
      </c>
      <c r="H114">
        <f>VLOOKUP(A114,cleaned_Medical_Examinations[],7,FALSE)</f>
        <v>0</v>
      </c>
      <c r="I114" t="str">
        <f>VLOOKUP(A114,cleaned_Medical_Examinations[],8,FALSE)</f>
        <v>Yes</v>
      </c>
      <c r="J114" t="str">
        <f>VLOOKUP(A114,cleaned_Medical_Examinations[],9,FALSE)</f>
        <v>OBESITY</v>
      </c>
      <c r="K114" t="str">
        <f>VLOOKUP(A114,cleaned_Medical_Examinations[],10,FALSE)</f>
        <v>NORMAL</v>
      </c>
      <c r="L114">
        <f>VLOOKUP(A114,table3!A114:H2448,4,)</f>
        <v>1515</v>
      </c>
      <c r="M114" t="str">
        <f>VLOOKUP(A114,table3!A114:H2448,5,FALSE)</f>
        <v>tier - 2</v>
      </c>
      <c r="N114" t="str">
        <f>VLOOKUP(A114,table3!A114:H2448,6,FALSE)</f>
        <v>tier - 3</v>
      </c>
      <c r="O114" t="str">
        <f>VLOOKUP(A114,table3!A114:H2448,7,FALSE)</f>
        <v>R1013</v>
      </c>
      <c r="P114" s="8">
        <f>VLOOKUP(A114,table3!A114:H2448,2,FALSE)</f>
        <v>37128</v>
      </c>
      <c r="Q114">
        <f>VLOOKUP(A114,table3!A114:H2448,8,FALSE)</f>
        <v>21</v>
      </c>
    </row>
    <row r="115" spans="1:17" x14ac:dyDescent="0.3">
      <c r="A115" s="13" t="s">
        <v>2259</v>
      </c>
      <c r="B115" t="str">
        <f>VLOOKUP(A115,cleaned_customer_names[],2,FALSE)</f>
        <v>Zywicki</v>
      </c>
      <c r="C115">
        <f>VLOOKUP(A115,cleaned_Medical_Examinations[],2,FALSE)</f>
        <v>36.67</v>
      </c>
      <c r="D115">
        <f>VLOOKUP(A115,cleaned_Medical_Examinations[],3,FALSE)</f>
        <v>5.18</v>
      </c>
      <c r="E115" t="str">
        <f>VLOOKUP(A115,cleaned_Medical_Examinations[],4,FALSE)</f>
        <v>No</v>
      </c>
      <c r="F115" t="str">
        <f>VLOOKUP(A115,cleaned_Medical_Examinations[],5,FALSE)</f>
        <v>No</v>
      </c>
      <c r="G115" t="str">
        <f>VLOOKUP(A115,cleaned_Medical_Examinations[],6,FALSE)</f>
        <v>No</v>
      </c>
      <c r="H115">
        <f>VLOOKUP(A115,cleaned_Medical_Examinations[],7,FALSE)</f>
        <v>1</v>
      </c>
      <c r="I115" t="str">
        <f>VLOOKUP(A115,cleaned_Medical_Examinations[],8,FALSE)</f>
        <v>Yes</v>
      </c>
      <c r="J115" t="str">
        <f>VLOOKUP(A115,cleaned_Medical_Examinations[],9,FALSE)</f>
        <v>OBESITY</v>
      </c>
      <c r="K115" t="str">
        <f>VLOOKUP(A115,cleaned_Medical_Examinations[],10,FALSE)</f>
        <v>NORMAL</v>
      </c>
      <c r="L115">
        <f>VLOOKUP(A115,table3!A115:H2449,4,)</f>
        <v>1526</v>
      </c>
      <c r="M115" t="str">
        <f>VLOOKUP(A115,table3!A115:H2449,5,FALSE)</f>
        <v>tier - 2</v>
      </c>
      <c r="N115" t="str">
        <f>VLOOKUP(A115,table3!A115:H2449,6,FALSE)</f>
        <v>tier - 3</v>
      </c>
      <c r="O115" t="str">
        <f>VLOOKUP(A115,table3!A115:H2449,7,FALSE)</f>
        <v>R1011</v>
      </c>
      <c r="P115" s="8">
        <f>VLOOKUP(A115,table3!A115:H2449,2,FALSE)</f>
        <v>37079</v>
      </c>
      <c r="Q115">
        <f>VLOOKUP(A115,table3!A115:H2449,8,FALSE)</f>
        <v>21</v>
      </c>
    </row>
    <row r="116" spans="1:17" x14ac:dyDescent="0.3">
      <c r="A116" s="11" t="s">
        <v>2258</v>
      </c>
      <c r="B116" t="str">
        <f>VLOOKUP(A116,cleaned_customer_names[],2,FALSE)</f>
        <v>Cardinal</v>
      </c>
      <c r="C116">
        <f>VLOOKUP(A116,cleaned_Medical_Examinations[],2,FALSE)</f>
        <v>30.9</v>
      </c>
      <c r="D116">
        <f>VLOOKUP(A116,cleaned_Medical_Examinations[],3,FALSE)</f>
        <v>9.4</v>
      </c>
      <c r="E116" t="str">
        <f>VLOOKUP(A116,cleaned_Medical_Examinations[],4,FALSE)</f>
        <v>No</v>
      </c>
      <c r="F116" t="str">
        <f>VLOOKUP(A116,cleaned_Medical_Examinations[],5,FALSE)</f>
        <v>No</v>
      </c>
      <c r="G116" t="str">
        <f>VLOOKUP(A116,cleaned_Medical_Examinations[],6,FALSE)</f>
        <v>No</v>
      </c>
      <c r="H116">
        <f>VLOOKUP(A116,cleaned_Medical_Examinations[],7,FALSE)</f>
        <v>2</v>
      </c>
      <c r="I116" t="str">
        <f>VLOOKUP(A116,cleaned_Medical_Examinations[],8,FALSE)</f>
        <v>Yes</v>
      </c>
      <c r="J116" t="str">
        <f>VLOOKUP(A116,cleaned_Medical_Examinations[],9,FALSE)</f>
        <v>OBESITY</v>
      </c>
      <c r="K116" t="str">
        <f>VLOOKUP(A116,cleaned_Medical_Examinations[],10,FALSE)</f>
        <v>DIABETES</v>
      </c>
      <c r="L116">
        <f>VLOOKUP(A116,table3!A116:H2450,4,)</f>
        <v>1532</v>
      </c>
      <c r="M116" t="str">
        <f>VLOOKUP(A116,table3!A116:H2450,5,FALSE)</f>
        <v>tier - 2</v>
      </c>
      <c r="N116" t="str">
        <f>VLOOKUP(A116,table3!A116:H2450,6,FALSE)</f>
        <v>tier - 2</v>
      </c>
      <c r="O116" t="str">
        <f>VLOOKUP(A116,table3!A116:H2450,7,FALSE)</f>
        <v>R1013</v>
      </c>
      <c r="P116" s="8">
        <f>VLOOKUP(A116,table3!A116:H2450,2,FALSE)</f>
        <v>37044</v>
      </c>
      <c r="Q116">
        <f>VLOOKUP(A116,table3!A116:H2450,8,FALSE)</f>
        <v>22</v>
      </c>
    </row>
    <row r="117" spans="1:17" x14ac:dyDescent="0.3">
      <c r="A117" s="13" t="s">
        <v>2257</v>
      </c>
      <c r="B117" t="str">
        <f>VLOOKUP(A117,cleaned_customer_names[],2,FALSE)</f>
        <v>Alleman</v>
      </c>
      <c r="C117">
        <f>VLOOKUP(A117,cleaned_Medical_Examinations[],2,FALSE)</f>
        <v>30.495000000000001</v>
      </c>
      <c r="D117">
        <f>VLOOKUP(A117,cleaned_Medical_Examinations[],3,FALSE)</f>
        <v>6.29</v>
      </c>
      <c r="E117" t="str">
        <f>VLOOKUP(A117,cleaned_Medical_Examinations[],4,FALSE)</f>
        <v>No</v>
      </c>
      <c r="F117" t="str">
        <f>VLOOKUP(A117,cleaned_Medical_Examinations[],5,FALSE)</f>
        <v>No</v>
      </c>
      <c r="G117" t="str">
        <f>VLOOKUP(A117,cleaned_Medical_Examinations[],6,FALSE)</f>
        <v>No</v>
      </c>
      <c r="H117">
        <f>VLOOKUP(A117,cleaned_Medical_Examinations[],7,FALSE)</f>
        <v>0</v>
      </c>
      <c r="I117" t="str">
        <f>VLOOKUP(A117,cleaned_Medical_Examinations[],8,FALSE)</f>
        <v>Yes</v>
      </c>
      <c r="J117" t="str">
        <f>VLOOKUP(A117,cleaned_Medical_Examinations[],9,FALSE)</f>
        <v>OBESITY</v>
      </c>
      <c r="K117" t="str">
        <f>VLOOKUP(A117,cleaned_Medical_Examinations[],10,FALSE)</f>
        <v>PREDIABETES</v>
      </c>
      <c r="L117">
        <f>VLOOKUP(A117,table3!A117:H2451,4,)</f>
        <v>1534</v>
      </c>
      <c r="M117" t="str">
        <f>VLOOKUP(A117,table3!A117:H2451,5,FALSE)</f>
        <v>tier - 2</v>
      </c>
      <c r="N117" t="str">
        <f>VLOOKUP(A117,table3!A117:H2451,6,FALSE)</f>
        <v>tier - 2</v>
      </c>
      <c r="O117" t="str">
        <f>VLOOKUP(A117,table3!A117:H2451,7,FALSE)</f>
        <v>R1013</v>
      </c>
      <c r="P117" s="8">
        <f>VLOOKUP(A117,table3!A117:H2451,2,FALSE)</f>
        <v>37230</v>
      </c>
      <c r="Q117">
        <f>VLOOKUP(A117,table3!A117:H2451,8,FALSE)</f>
        <v>21</v>
      </c>
    </row>
    <row r="118" spans="1:17" x14ac:dyDescent="0.3">
      <c r="A118" s="11" t="s">
        <v>2256</v>
      </c>
      <c r="B118" t="str">
        <f>VLOOKUP(A118,cleaned_customer_names[],2,FALSE)</f>
        <v>Stroffolino</v>
      </c>
      <c r="C118">
        <f>VLOOKUP(A118,cleaned_Medical_Examinations[],2,FALSE)</f>
        <v>44.88</v>
      </c>
      <c r="D118">
        <f>VLOOKUP(A118,cleaned_Medical_Examinations[],3,FALSE)</f>
        <v>6.04</v>
      </c>
      <c r="E118" t="str">
        <f>VLOOKUP(A118,cleaned_Medical_Examinations[],4,FALSE)</f>
        <v>No</v>
      </c>
      <c r="F118" t="str">
        <f>VLOOKUP(A118,cleaned_Medical_Examinations[],5,FALSE)</f>
        <v>No</v>
      </c>
      <c r="G118" t="str">
        <f>VLOOKUP(A118,cleaned_Medical_Examinations[],6,FALSE)</f>
        <v>Yes</v>
      </c>
      <c r="H118">
        <f>VLOOKUP(A118,cleaned_Medical_Examinations[],7,FALSE)</f>
        <v>1</v>
      </c>
      <c r="I118" t="str">
        <f>VLOOKUP(A118,cleaned_Medical_Examinations[],8,FALSE)</f>
        <v>Yes</v>
      </c>
      <c r="J118" t="str">
        <f>VLOOKUP(A118,cleaned_Medical_Examinations[],9,FALSE)</f>
        <v>OBESITY</v>
      </c>
      <c r="K118" t="str">
        <f>VLOOKUP(A118,cleaned_Medical_Examinations[],10,FALSE)</f>
        <v>PREDIABETES</v>
      </c>
      <c r="L118">
        <f>VLOOKUP(A118,table3!A118:H2452,4,)</f>
        <v>1567</v>
      </c>
      <c r="M118" t="str">
        <f>VLOOKUP(A118,table3!A118:H2452,5,FALSE)</f>
        <v>tier - 2</v>
      </c>
      <c r="N118" t="str">
        <f>VLOOKUP(A118,table3!A118:H2452,6,FALSE)</f>
        <v>tier - 1</v>
      </c>
      <c r="O118" t="str">
        <f>VLOOKUP(A118,table3!A118:H2452,7,FALSE)</f>
        <v>R1013</v>
      </c>
      <c r="P118" s="8">
        <f>VLOOKUP(A118,table3!A118:H2452,2,FALSE)</f>
        <v>33869</v>
      </c>
      <c r="Q118">
        <f>VLOOKUP(A118,table3!A118:H2452,8,FALSE)</f>
        <v>30</v>
      </c>
    </row>
    <row r="119" spans="1:17" x14ac:dyDescent="0.3">
      <c r="A119" s="13" t="s">
        <v>2255</v>
      </c>
      <c r="B119" t="str">
        <f>VLOOKUP(A119,cleaned_customer_names[],2,FALSE)</f>
        <v>Clubb</v>
      </c>
      <c r="C119">
        <f>VLOOKUP(A119,cleaned_Medical_Examinations[],2,FALSE)</f>
        <v>44.32</v>
      </c>
      <c r="D119">
        <f>VLOOKUP(A119,cleaned_Medical_Examinations[],3,FALSE)</f>
        <v>10.55</v>
      </c>
      <c r="E119" t="str">
        <f>VLOOKUP(A119,cleaned_Medical_Examinations[],4,FALSE)</f>
        <v>No</v>
      </c>
      <c r="F119" t="str">
        <f>VLOOKUP(A119,cleaned_Medical_Examinations[],5,FALSE)</f>
        <v>No</v>
      </c>
      <c r="G119" t="str">
        <f>VLOOKUP(A119,cleaned_Medical_Examinations[],6,FALSE)</f>
        <v>No</v>
      </c>
      <c r="H119">
        <f>VLOOKUP(A119,cleaned_Medical_Examinations[],7,FALSE)</f>
        <v>0</v>
      </c>
      <c r="I119" t="str">
        <f>VLOOKUP(A119,cleaned_Medical_Examinations[],8,FALSE)</f>
        <v>Yes</v>
      </c>
      <c r="J119" t="str">
        <f>VLOOKUP(A119,cleaned_Medical_Examinations[],9,FALSE)</f>
        <v>OBESITY</v>
      </c>
      <c r="K119" t="str">
        <f>VLOOKUP(A119,cleaned_Medical_Examinations[],10,FALSE)</f>
        <v>DIABETES</v>
      </c>
      <c r="L119">
        <f>VLOOKUP(A119,table3!A119:H2453,4,)</f>
        <v>1608</v>
      </c>
      <c r="M119" t="str">
        <f>VLOOKUP(A119,table3!A119:H2453,5,FALSE)</f>
        <v>tier - 2</v>
      </c>
      <c r="N119" t="str">
        <f>VLOOKUP(A119,table3!A119:H2453,6,FALSE)</f>
        <v>tier - 3</v>
      </c>
      <c r="O119" t="str">
        <f>VLOOKUP(A119,table3!A119:H2453,7,FALSE)</f>
        <v>R1013</v>
      </c>
      <c r="P119" s="8">
        <f>VLOOKUP(A119,table3!A119:H2453,2,FALSE)</f>
        <v>38310</v>
      </c>
      <c r="Q119">
        <f>VLOOKUP(A119,table3!A119:H2453,8,FALSE)</f>
        <v>18</v>
      </c>
    </row>
    <row r="120" spans="1:17" x14ac:dyDescent="0.3">
      <c r="A120" s="11" t="s">
        <v>2254</v>
      </c>
      <c r="B120" t="str">
        <f>VLOOKUP(A120,cleaned_customer_names[],2,FALSE)</f>
        <v>McGoogan</v>
      </c>
      <c r="C120">
        <f>VLOOKUP(A120,cleaned_Medical_Examinations[],2,FALSE)</f>
        <v>46.39</v>
      </c>
      <c r="D120">
        <f>VLOOKUP(A120,cleaned_Medical_Examinations[],3,FALSE)</f>
        <v>5.09</v>
      </c>
      <c r="E120" t="str">
        <f>VLOOKUP(A120,cleaned_Medical_Examinations[],4,FALSE)</f>
        <v>No</v>
      </c>
      <c r="F120" t="str">
        <f>VLOOKUP(A120,cleaned_Medical_Examinations[],5,FALSE)</f>
        <v>No</v>
      </c>
      <c r="G120" t="str">
        <f>VLOOKUP(A120,cleaned_Medical_Examinations[],6,FALSE)</f>
        <v>No</v>
      </c>
      <c r="H120">
        <f>VLOOKUP(A120,cleaned_Medical_Examinations[],7,FALSE)</f>
        <v>0</v>
      </c>
      <c r="I120" t="str">
        <f>VLOOKUP(A120,cleaned_Medical_Examinations[],8,FALSE)</f>
        <v>Yes</v>
      </c>
      <c r="J120" t="str">
        <f>VLOOKUP(A120,cleaned_Medical_Examinations[],9,FALSE)</f>
        <v>OBESITY</v>
      </c>
      <c r="K120" t="str">
        <f>VLOOKUP(A120,cleaned_Medical_Examinations[],10,FALSE)</f>
        <v>NORMAL</v>
      </c>
      <c r="L120">
        <f>VLOOKUP(A120,table3!A120:H2454,4,)</f>
        <v>1616</v>
      </c>
      <c r="M120" t="str">
        <f>VLOOKUP(A120,table3!A120:H2454,5,FALSE)</f>
        <v>tier - 2</v>
      </c>
      <c r="N120" t="str">
        <f>VLOOKUP(A120,table3!A120:H2454,6,FALSE)</f>
        <v>tier - 1</v>
      </c>
      <c r="O120" t="str">
        <f>VLOOKUP(A120,table3!A120:H2454,7,FALSE)</f>
        <v>R1013</v>
      </c>
      <c r="P120" s="8">
        <f>VLOOKUP(A120,table3!A120:H2454,2,FALSE)</f>
        <v>38190</v>
      </c>
      <c r="Q120">
        <f>VLOOKUP(A120,table3!A120:H2454,8,FALSE)</f>
        <v>18</v>
      </c>
    </row>
    <row r="121" spans="1:17" x14ac:dyDescent="0.3">
      <c r="A121" s="13" t="s">
        <v>2253</v>
      </c>
      <c r="B121" t="str">
        <f>VLOOKUP(A121,cleaned_customer_names[],2,FALSE)</f>
        <v>Keflezighi</v>
      </c>
      <c r="C121">
        <f>VLOOKUP(A121,cleaned_Medical_Examinations[],2,FALSE)</f>
        <v>42.13</v>
      </c>
      <c r="D121">
        <f>VLOOKUP(A121,cleaned_Medical_Examinations[],3,FALSE)</f>
        <v>5.2</v>
      </c>
      <c r="E121" t="str">
        <f>VLOOKUP(A121,cleaned_Medical_Examinations[],4,FALSE)</f>
        <v>Yes</v>
      </c>
      <c r="F121" t="str">
        <f>VLOOKUP(A121,cleaned_Medical_Examinations[],5,FALSE)</f>
        <v>No</v>
      </c>
      <c r="G121" t="str">
        <f>VLOOKUP(A121,cleaned_Medical_Examinations[],6,FALSE)</f>
        <v>No</v>
      </c>
      <c r="H121">
        <f>VLOOKUP(A121,cleaned_Medical_Examinations[],7,FALSE)</f>
        <v>1</v>
      </c>
      <c r="I121" t="str">
        <f>VLOOKUP(A121,cleaned_Medical_Examinations[],8,FALSE)</f>
        <v>Yes</v>
      </c>
      <c r="J121" t="str">
        <f>VLOOKUP(A121,cleaned_Medical_Examinations[],9,FALSE)</f>
        <v>OBESITY</v>
      </c>
      <c r="K121" t="str">
        <f>VLOOKUP(A121,cleaned_Medical_Examinations[],10,FALSE)</f>
        <v>NORMAL</v>
      </c>
      <c r="L121">
        <f>VLOOKUP(A121,table3!A121:H2455,4,)</f>
        <v>1617</v>
      </c>
      <c r="M121" t="str">
        <f>VLOOKUP(A121,table3!A121:H2455,5,FALSE)</f>
        <v>tier - 2</v>
      </c>
      <c r="N121" t="str">
        <f>VLOOKUP(A121,table3!A121:H2455,6,FALSE)</f>
        <v>tier - 1</v>
      </c>
      <c r="O121" t="str">
        <f>VLOOKUP(A121,table3!A121:H2455,7,FALSE)</f>
        <v>R1013</v>
      </c>
      <c r="P121" s="8">
        <f>VLOOKUP(A121,table3!A121:H2455,2,FALSE)</f>
        <v>34916</v>
      </c>
      <c r="Q121">
        <f>VLOOKUP(A121,table3!A121:H2455,8,FALSE)</f>
        <v>27</v>
      </c>
    </row>
    <row r="122" spans="1:17" x14ac:dyDescent="0.3">
      <c r="A122" s="11" t="s">
        <v>2252</v>
      </c>
      <c r="B122" t="str">
        <f>VLOOKUP(A122,cleaned_customer_names[],2,FALSE)</f>
        <v>Syed</v>
      </c>
      <c r="C122">
        <f>VLOOKUP(A122,cleaned_Medical_Examinations[],2,FALSE)</f>
        <v>30.78</v>
      </c>
      <c r="D122">
        <f>VLOOKUP(A122,cleaned_Medical_Examinations[],3,FALSE)</f>
        <v>8.4499999999999993</v>
      </c>
      <c r="E122" t="str">
        <f>VLOOKUP(A122,cleaned_Medical_Examinations[],4,FALSE)</f>
        <v>Yes</v>
      </c>
      <c r="F122" t="str">
        <f>VLOOKUP(A122,cleaned_Medical_Examinations[],5,FALSE)</f>
        <v>No</v>
      </c>
      <c r="G122" t="str">
        <f>VLOOKUP(A122,cleaned_Medical_Examinations[],6,FALSE)</f>
        <v>No</v>
      </c>
      <c r="H122">
        <f>VLOOKUP(A122,cleaned_Medical_Examinations[],7,FALSE)</f>
        <v>0</v>
      </c>
      <c r="I122" t="str">
        <f>VLOOKUP(A122,cleaned_Medical_Examinations[],8,FALSE)</f>
        <v>Yes</v>
      </c>
      <c r="J122" t="str">
        <f>VLOOKUP(A122,cleaned_Medical_Examinations[],9,FALSE)</f>
        <v>OBESITY</v>
      </c>
      <c r="K122" t="str">
        <f>VLOOKUP(A122,cleaned_Medical_Examinations[],10,FALSE)</f>
        <v>DIABETES</v>
      </c>
      <c r="L122">
        <f>VLOOKUP(A122,table3!A122:H2456,4,)</f>
        <v>1621</v>
      </c>
      <c r="M122" t="str">
        <f>VLOOKUP(A122,table3!A122:H2456,5,FALSE)</f>
        <v>tier - 2</v>
      </c>
      <c r="N122" t="str">
        <f>VLOOKUP(A122,table3!A122:H2456,6,FALSE)</f>
        <v>tier - 2</v>
      </c>
      <c r="O122" t="str">
        <f>VLOOKUP(A122,table3!A122:H2456,7,FALSE)</f>
        <v>R1012</v>
      </c>
      <c r="P122" s="8">
        <f>VLOOKUP(A122,table3!A122:H2456,2,FALSE)</f>
        <v>37878</v>
      </c>
      <c r="Q122">
        <f>VLOOKUP(A122,table3!A122:H2456,8,FALSE)</f>
        <v>19</v>
      </c>
    </row>
    <row r="123" spans="1:17" x14ac:dyDescent="0.3">
      <c r="A123" s="13" t="s">
        <v>2251</v>
      </c>
      <c r="B123" t="str">
        <f>VLOOKUP(A123,cleaned_customer_names[],2,FALSE)</f>
        <v>Segal</v>
      </c>
      <c r="C123">
        <f>VLOOKUP(A123,cleaned_Medical_Examinations[],2,FALSE)</f>
        <v>31.35</v>
      </c>
      <c r="D123">
        <f>VLOOKUP(A123,cleaned_Medical_Examinations[],3,FALSE)</f>
        <v>9.5399999999999991</v>
      </c>
      <c r="E123" t="str">
        <f>VLOOKUP(A123,cleaned_Medical_Examinations[],4,FALSE)</f>
        <v>No</v>
      </c>
      <c r="F123" t="str">
        <f>VLOOKUP(A123,cleaned_Medical_Examinations[],5,FALSE)</f>
        <v>No</v>
      </c>
      <c r="G123" t="str">
        <f>VLOOKUP(A123,cleaned_Medical_Examinations[],6,FALSE)</f>
        <v>No</v>
      </c>
      <c r="H123">
        <f>VLOOKUP(A123,cleaned_Medical_Examinations[],7,FALSE)</f>
        <v>0</v>
      </c>
      <c r="I123" t="str">
        <f>VLOOKUP(A123,cleaned_Medical_Examinations[],8,FALSE)</f>
        <v>Yes</v>
      </c>
      <c r="J123" t="str">
        <f>VLOOKUP(A123,cleaned_Medical_Examinations[],9,FALSE)</f>
        <v>OBESITY</v>
      </c>
      <c r="K123" t="str">
        <f>VLOOKUP(A123,cleaned_Medical_Examinations[],10,FALSE)</f>
        <v>DIABETES</v>
      </c>
      <c r="L123">
        <f>VLOOKUP(A123,table3!A123:H2457,4,)</f>
        <v>1622</v>
      </c>
      <c r="M123" t="str">
        <f>VLOOKUP(A123,table3!A123:H2457,5,FALSE)</f>
        <v>tier - 2</v>
      </c>
      <c r="N123" t="str">
        <f>VLOOKUP(A123,table3!A123:H2457,6,FALSE)</f>
        <v>tier - 2</v>
      </c>
      <c r="O123" t="str">
        <f>VLOOKUP(A123,table3!A123:H2457,7,FALSE)</f>
        <v>R1013</v>
      </c>
      <c r="P123" s="8">
        <f>VLOOKUP(A123,table3!A123:H2457,2,FALSE)</f>
        <v>38220</v>
      </c>
      <c r="Q123">
        <f>VLOOKUP(A123,table3!A123:H2457,8,FALSE)</f>
        <v>18</v>
      </c>
    </row>
    <row r="124" spans="1:17" x14ac:dyDescent="0.3">
      <c r="A124" s="11" t="s">
        <v>2250</v>
      </c>
      <c r="B124" t="str">
        <f>VLOOKUP(A124,cleaned_customer_names[],2,FALSE)</f>
        <v>Defranco</v>
      </c>
      <c r="C124">
        <f>VLOOKUP(A124,cleaned_Medical_Examinations[],2,FALSE)</f>
        <v>41.46</v>
      </c>
      <c r="D124">
        <f>VLOOKUP(A124,cleaned_Medical_Examinations[],3,FALSE)</f>
        <v>4.99</v>
      </c>
      <c r="E124" t="str">
        <f>VLOOKUP(A124,cleaned_Medical_Examinations[],4,FALSE)</f>
        <v>Yes</v>
      </c>
      <c r="F124" t="str">
        <f>VLOOKUP(A124,cleaned_Medical_Examinations[],5,FALSE)</f>
        <v>No</v>
      </c>
      <c r="G124" t="str">
        <f>VLOOKUP(A124,cleaned_Medical_Examinations[],6,FALSE)</f>
        <v>No</v>
      </c>
      <c r="H124">
        <f>VLOOKUP(A124,cleaned_Medical_Examinations[],7,FALSE)</f>
        <v>2</v>
      </c>
      <c r="I124" t="str">
        <f>VLOOKUP(A124,cleaned_Medical_Examinations[],8,FALSE)</f>
        <v>Yes</v>
      </c>
      <c r="J124" t="str">
        <f>VLOOKUP(A124,cleaned_Medical_Examinations[],9,FALSE)</f>
        <v>OBESITY</v>
      </c>
      <c r="K124" t="str">
        <f>VLOOKUP(A124,cleaned_Medical_Examinations[],10,FALSE)</f>
        <v>NORMAL</v>
      </c>
      <c r="L124">
        <f>VLOOKUP(A124,table3!A124:H2458,4,)</f>
        <v>1622</v>
      </c>
      <c r="M124" t="str">
        <f>VLOOKUP(A124,table3!A124:H2458,5,FALSE)</f>
        <v>tier - 2</v>
      </c>
      <c r="N124" t="str">
        <f>VLOOKUP(A124,table3!A124:H2458,6,FALSE)</f>
        <v>tier - 1</v>
      </c>
      <c r="O124" t="str">
        <f>VLOOKUP(A124,table3!A124:H2458,7,FALSE)</f>
        <v>R1013</v>
      </c>
      <c r="P124" s="8">
        <f>VLOOKUP(A124,table3!A124:H2458,2,FALSE)</f>
        <v>38193</v>
      </c>
      <c r="Q124">
        <f>VLOOKUP(A124,table3!A124:H2458,8,FALSE)</f>
        <v>18</v>
      </c>
    </row>
    <row r="125" spans="1:17" x14ac:dyDescent="0.3">
      <c r="A125" s="13" t="s">
        <v>2249</v>
      </c>
      <c r="B125" t="str">
        <f>VLOOKUP(A125,cleaned_customer_names[],2,FALSE)</f>
        <v>Kells</v>
      </c>
      <c r="C125">
        <f>VLOOKUP(A125,cleaned_Medical_Examinations[],2,FALSE)</f>
        <v>48</v>
      </c>
      <c r="D125">
        <f>VLOOKUP(A125,cleaned_Medical_Examinations[],3,FALSE)</f>
        <v>10.54</v>
      </c>
      <c r="E125" t="str">
        <f>VLOOKUP(A125,cleaned_Medical_Examinations[],4,FALSE)</f>
        <v>No</v>
      </c>
      <c r="F125" t="str">
        <f>VLOOKUP(A125,cleaned_Medical_Examinations[],5,FALSE)</f>
        <v>No</v>
      </c>
      <c r="G125" t="str">
        <f>VLOOKUP(A125,cleaned_Medical_Examinations[],6,FALSE)</f>
        <v>No</v>
      </c>
      <c r="H125">
        <f>VLOOKUP(A125,cleaned_Medical_Examinations[],7,FALSE)</f>
        <v>0</v>
      </c>
      <c r="I125" t="str">
        <f>VLOOKUP(A125,cleaned_Medical_Examinations[],8,FALSE)</f>
        <v>Yes</v>
      </c>
      <c r="J125" t="str">
        <f>VLOOKUP(A125,cleaned_Medical_Examinations[],9,FALSE)</f>
        <v>OBESITY</v>
      </c>
      <c r="K125" t="str">
        <f>VLOOKUP(A125,cleaned_Medical_Examinations[],10,FALSE)</f>
        <v>DIABETES</v>
      </c>
      <c r="L125">
        <f>VLOOKUP(A125,table3!A125:H2459,4,)</f>
        <v>1625</v>
      </c>
      <c r="M125" t="str">
        <f>VLOOKUP(A125,table3!A125:H2459,5,FALSE)</f>
        <v>tier - 2</v>
      </c>
      <c r="N125" t="str">
        <f>VLOOKUP(A125,table3!A125:H2459,6,FALSE)</f>
        <v>tier - 3</v>
      </c>
      <c r="O125" t="str">
        <f>VLOOKUP(A125,table3!A125:H2459,7,FALSE)</f>
        <v>R1012</v>
      </c>
      <c r="P125" s="8">
        <f>VLOOKUP(A125,table3!A125:H2459,2,FALSE)</f>
        <v>37873</v>
      </c>
      <c r="Q125">
        <f>VLOOKUP(A125,table3!A125:H2459,8,FALSE)</f>
        <v>19</v>
      </c>
    </row>
    <row r="126" spans="1:17" x14ac:dyDescent="0.3">
      <c r="A126" s="11" t="s">
        <v>2248</v>
      </c>
      <c r="B126" t="str">
        <f>VLOOKUP(A126,cleaned_customer_names[],2,FALSE)</f>
        <v>Lawton</v>
      </c>
      <c r="C126">
        <f>VLOOKUP(A126,cleaned_Medical_Examinations[],2,FALSE)</f>
        <v>49.13</v>
      </c>
      <c r="D126">
        <f>VLOOKUP(A126,cleaned_Medical_Examinations[],3,FALSE)</f>
        <v>4.54</v>
      </c>
      <c r="E126" t="str">
        <f>VLOOKUP(A126,cleaned_Medical_Examinations[],4,FALSE)</f>
        <v>No</v>
      </c>
      <c r="F126" t="str">
        <f>VLOOKUP(A126,cleaned_Medical_Examinations[],5,FALSE)</f>
        <v>No</v>
      </c>
      <c r="G126" t="str">
        <f>VLOOKUP(A126,cleaned_Medical_Examinations[],6,FALSE)</f>
        <v>No</v>
      </c>
      <c r="H126">
        <f>VLOOKUP(A126,cleaned_Medical_Examinations[],7,FALSE)</f>
        <v>0</v>
      </c>
      <c r="I126" t="str">
        <f>VLOOKUP(A126,cleaned_Medical_Examinations[],8,FALSE)</f>
        <v>Yes</v>
      </c>
      <c r="J126" t="str">
        <f>VLOOKUP(A126,cleaned_Medical_Examinations[],9,FALSE)</f>
        <v>OBESITY</v>
      </c>
      <c r="K126" t="str">
        <f>VLOOKUP(A126,cleaned_Medical_Examinations[],10,FALSE)</f>
        <v>NORMAL</v>
      </c>
      <c r="L126">
        <f>VLOOKUP(A126,table3!A126:H2460,4,)</f>
        <v>1627</v>
      </c>
      <c r="M126" t="str">
        <f>VLOOKUP(A126,table3!A126:H2460,5,FALSE)</f>
        <v>tier - 2</v>
      </c>
      <c r="N126" t="str">
        <f>VLOOKUP(A126,table3!A126:H2460,6,FALSE)</f>
        <v>tier - 2</v>
      </c>
      <c r="O126" t="str">
        <f>VLOOKUP(A126,table3!A126:H2460,7,FALSE)</f>
        <v>R1012</v>
      </c>
      <c r="P126" s="8">
        <f>VLOOKUP(A126,table3!A126:H2460,2,FALSE)</f>
        <v>37959</v>
      </c>
      <c r="Q126">
        <f>VLOOKUP(A126,table3!A126:H2460,8,FALSE)</f>
        <v>19</v>
      </c>
    </row>
    <row r="127" spans="1:17" x14ac:dyDescent="0.3">
      <c r="A127" s="13" t="s">
        <v>2247</v>
      </c>
      <c r="B127" t="str">
        <f>VLOOKUP(A127,cleaned_customer_names[],2,FALSE)</f>
        <v>Bejar</v>
      </c>
      <c r="C127">
        <f>VLOOKUP(A127,cleaned_Medical_Examinations[],2,FALSE)</f>
        <v>37.799999999999997</v>
      </c>
      <c r="D127">
        <f>VLOOKUP(A127,cleaned_Medical_Examinations[],3,FALSE)</f>
        <v>6.29</v>
      </c>
      <c r="E127" t="str">
        <f>VLOOKUP(A127,cleaned_Medical_Examinations[],4,FALSE)</f>
        <v>No</v>
      </c>
      <c r="F127" t="str">
        <f>VLOOKUP(A127,cleaned_Medical_Examinations[],5,FALSE)</f>
        <v>No</v>
      </c>
      <c r="G127" t="str">
        <f>VLOOKUP(A127,cleaned_Medical_Examinations[],6,FALSE)</f>
        <v>No</v>
      </c>
      <c r="H127">
        <f>VLOOKUP(A127,cleaned_Medical_Examinations[],7,FALSE)</f>
        <v>1</v>
      </c>
      <c r="I127" t="str">
        <f>VLOOKUP(A127,cleaned_Medical_Examinations[],8,FALSE)</f>
        <v>Yes</v>
      </c>
      <c r="J127" t="str">
        <f>VLOOKUP(A127,cleaned_Medical_Examinations[],9,FALSE)</f>
        <v>OBESITY</v>
      </c>
      <c r="K127" t="str">
        <f>VLOOKUP(A127,cleaned_Medical_Examinations[],10,FALSE)</f>
        <v>PREDIABETES</v>
      </c>
      <c r="L127">
        <f>VLOOKUP(A127,table3!A127:H2461,4,)</f>
        <v>1628</v>
      </c>
      <c r="M127" t="str">
        <f>VLOOKUP(A127,table3!A127:H2461,5,FALSE)</f>
        <v>tier - 2</v>
      </c>
      <c r="N127" t="str">
        <f>VLOOKUP(A127,table3!A127:H2461,6,FALSE)</f>
        <v>tier - 1</v>
      </c>
      <c r="O127" t="str">
        <f>VLOOKUP(A127,table3!A127:H2461,7,FALSE)</f>
        <v>R1012</v>
      </c>
      <c r="P127" s="8">
        <f>VLOOKUP(A127,table3!A127:H2461,2,FALSE)</f>
        <v>37819</v>
      </c>
      <c r="Q127">
        <f>VLOOKUP(A127,table3!A127:H2461,8,FALSE)</f>
        <v>19</v>
      </c>
    </row>
    <row r="128" spans="1:17" x14ac:dyDescent="0.3">
      <c r="A128" s="11" t="s">
        <v>2246</v>
      </c>
      <c r="B128" t="str">
        <f>VLOOKUP(A128,cleaned_customer_names[],2,FALSE)</f>
        <v>Navarro Castro</v>
      </c>
      <c r="C128">
        <f>VLOOKUP(A128,cleaned_Medical_Examinations[],2,FALSE)</f>
        <v>38.299999999999997</v>
      </c>
      <c r="D128">
        <f>VLOOKUP(A128,cleaned_Medical_Examinations[],3,FALSE)</f>
        <v>9.51</v>
      </c>
      <c r="E128" t="str">
        <f>VLOOKUP(A128,cleaned_Medical_Examinations[],4,FALSE)</f>
        <v>No</v>
      </c>
      <c r="F128" t="str">
        <f>VLOOKUP(A128,cleaned_Medical_Examinations[],5,FALSE)</f>
        <v>No</v>
      </c>
      <c r="G128" t="str">
        <f>VLOOKUP(A128,cleaned_Medical_Examinations[],6,FALSE)</f>
        <v>No</v>
      </c>
      <c r="H128">
        <f>VLOOKUP(A128,cleaned_Medical_Examinations[],7,FALSE)</f>
        <v>0</v>
      </c>
      <c r="I128" t="str">
        <f>VLOOKUP(A128,cleaned_Medical_Examinations[],8,FALSE)</f>
        <v>Yes</v>
      </c>
      <c r="J128" t="str">
        <f>VLOOKUP(A128,cleaned_Medical_Examinations[],9,FALSE)</f>
        <v>OBESITY</v>
      </c>
      <c r="K128" t="str">
        <f>VLOOKUP(A128,cleaned_Medical_Examinations[],10,FALSE)</f>
        <v>DIABETES</v>
      </c>
      <c r="L128">
        <f>VLOOKUP(A128,table3!A128:H2462,4,)</f>
        <v>1630</v>
      </c>
      <c r="M128" t="str">
        <f>VLOOKUP(A128,table3!A128:H2462,5,FALSE)</f>
        <v>tier - 2</v>
      </c>
      <c r="N128" t="str">
        <f>VLOOKUP(A128,table3!A128:H2462,6,FALSE)</f>
        <v>tier - 2</v>
      </c>
      <c r="O128" t="str">
        <f>VLOOKUP(A128,table3!A128:H2462,7,FALSE)</f>
        <v>R1013</v>
      </c>
      <c r="P128" s="8">
        <f>VLOOKUP(A128,table3!A128:H2462,2,FALSE)</f>
        <v>38264</v>
      </c>
      <c r="Q128">
        <f>VLOOKUP(A128,table3!A128:H2462,8,FALSE)</f>
        <v>18</v>
      </c>
    </row>
    <row r="129" spans="1:17" x14ac:dyDescent="0.3">
      <c r="A129" s="13" t="s">
        <v>2245</v>
      </c>
      <c r="B129" t="str">
        <f>VLOOKUP(A129,cleaned_customer_names[],2,FALSE)</f>
        <v>Tice</v>
      </c>
      <c r="C129">
        <f>VLOOKUP(A129,cleaned_Medical_Examinations[],2,FALSE)</f>
        <v>32.774999999999999</v>
      </c>
      <c r="D129">
        <f>VLOOKUP(A129,cleaned_Medical_Examinations[],3,FALSE)</f>
        <v>4.72</v>
      </c>
      <c r="E129" t="str">
        <f>VLOOKUP(A129,cleaned_Medical_Examinations[],4,FALSE)</f>
        <v>No</v>
      </c>
      <c r="F129" t="str">
        <f>VLOOKUP(A129,cleaned_Medical_Examinations[],5,FALSE)</f>
        <v>No</v>
      </c>
      <c r="G129" t="str">
        <f>VLOOKUP(A129,cleaned_Medical_Examinations[],6,FALSE)</f>
        <v>No</v>
      </c>
      <c r="H129">
        <f>VLOOKUP(A129,cleaned_Medical_Examinations[],7,FALSE)</f>
        <v>0</v>
      </c>
      <c r="I129" t="str">
        <f>VLOOKUP(A129,cleaned_Medical_Examinations[],8,FALSE)</f>
        <v>Yes</v>
      </c>
      <c r="J129" t="str">
        <f>VLOOKUP(A129,cleaned_Medical_Examinations[],9,FALSE)</f>
        <v>OBESITY</v>
      </c>
      <c r="K129" t="str">
        <f>VLOOKUP(A129,cleaned_Medical_Examinations[],10,FALSE)</f>
        <v>NORMAL</v>
      </c>
      <c r="L129">
        <f>VLOOKUP(A129,table3!A129:H2463,4,)</f>
        <v>1632</v>
      </c>
      <c r="M129" t="str">
        <f>VLOOKUP(A129,table3!A129:H2463,5,FALSE)</f>
        <v>tier - 2</v>
      </c>
      <c r="N129" t="str">
        <f>VLOOKUP(A129,table3!A129:H2463,6,FALSE)</f>
        <v>tier - 3</v>
      </c>
      <c r="O129" t="str">
        <f>VLOOKUP(A129,table3!A129:H2463,7,FALSE)</f>
        <v>R1013</v>
      </c>
      <c r="P129" s="8">
        <f>VLOOKUP(A129,table3!A129:H2463,2,FALSE)</f>
        <v>38326</v>
      </c>
      <c r="Q129">
        <f>VLOOKUP(A129,table3!A129:H2463,8,FALSE)</f>
        <v>18</v>
      </c>
    </row>
    <row r="130" spans="1:17" x14ac:dyDescent="0.3">
      <c r="A130" s="11" t="s">
        <v>2244</v>
      </c>
      <c r="B130" t="str">
        <f>VLOOKUP(A130,cleaned_customer_names[],2,FALSE)</f>
        <v>Wolf</v>
      </c>
      <c r="C130">
        <f>VLOOKUP(A130,cleaned_Medical_Examinations[],2,FALSE)</f>
        <v>34.200000000000003</v>
      </c>
      <c r="D130">
        <f>VLOOKUP(A130,cleaned_Medical_Examinations[],3,FALSE)</f>
        <v>5.91</v>
      </c>
      <c r="E130" t="str">
        <f>VLOOKUP(A130,cleaned_Medical_Examinations[],4,FALSE)</f>
        <v>Yes</v>
      </c>
      <c r="F130" t="str">
        <f>VLOOKUP(A130,cleaned_Medical_Examinations[],5,FALSE)</f>
        <v>No</v>
      </c>
      <c r="G130" t="str">
        <f>VLOOKUP(A130,cleaned_Medical_Examinations[],6,FALSE)</f>
        <v>No</v>
      </c>
      <c r="H130">
        <f>VLOOKUP(A130,cleaned_Medical_Examinations[],7,FALSE)</f>
        <v>0</v>
      </c>
      <c r="I130" t="str">
        <f>VLOOKUP(A130,cleaned_Medical_Examinations[],8,FALSE)</f>
        <v>Yes</v>
      </c>
      <c r="J130" t="str">
        <f>VLOOKUP(A130,cleaned_Medical_Examinations[],9,FALSE)</f>
        <v>OBESITY</v>
      </c>
      <c r="K130" t="str">
        <f>VLOOKUP(A130,cleaned_Medical_Examinations[],10,FALSE)</f>
        <v>PREDIABETES</v>
      </c>
      <c r="L130">
        <f>VLOOKUP(A130,table3!A130:H2464,4,)</f>
        <v>1632</v>
      </c>
      <c r="M130" t="str">
        <f>VLOOKUP(A130,table3!A130:H2464,5,FALSE)</f>
        <v>tier - 2</v>
      </c>
      <c r="N130" t="str">
        <f>VLOOKUP(A130,table3!A130:H2464,6,FALSE)</f>
        <v>tier - 1</v>
      </c>
      <c r="O130" t="str">
        <f>VLOOKUP(A130,table3!A130:H2464,7,FALSE)</f>
        <v>R1013</v>
      </c>
      <c r="P130" s="8">
        <f>VLOOKUP(A130,table3!A130:H2464,2,FALSE)</f>
        <v>38177</v>
      </c>
      <c r="Q130">
        <f>VLOOKUP(A130,table3!A130:H2464,8,FALSE)</f>
        <v>18</v>
      </c>
    </row>
    <row r="131" spans="1:17" x14ac:dyDescent="0.3">
      <c r="A131" s="13" t="s">
        <v>2243</v>
      </c>
      <c r="B131" t="str">
        <f>VLOOKUP(A131,cleaned_customer_names[],2,FALSE)</f>
        <v>Oppedal</v>
      </c>
      <c r="C131">
        <f>VLOOKUP(A131,cleaned_Medical_Examinations[],2,FALSE)</f>
        <v>30.2</v>
      </c>
      <c r="D131">
        <f>VLOOKUP(A131,cleaned_Medical_Examinations[],3,FALSE)</f>
        <v>9.58</v>
      </c>
      <c r="E131" t="str">
        <f>VLOOKUP(A131,cleaned_Medical_Examinations[],4,FALSE)</f>
        <v>No</v>
      </c>
      <c r="F131" t="str">
        <f>VLOOKUP(A131,cleaned_Medical_Examinations[],5,FALSE)</f>
        <v>No</v>
      </c>
      <c r="G131" t="str">
        <f>VLOOKUP(A131,cleaned_Medical_Examinations[],6,FALSE)</f>
        <v>No</v>
      </c>
      <c r="H131">
        <f>VLOOKUP(A131,cleaned_Medical_Examinations[],7,FALSE)</f>
        <v>0</v>
      </c>
      <c r="I131" t="str">
        <f>VLOOKUP(A131,cleaned_Medical_Examinations[],8,FALSE)</f>
        <v>Yes</v>
      </c>
      <c r="J131" t="str">
        <f>VLOOKUP(A131,cleaned_Medical_Examinations[],9,FALSE)</f>
        <v>OBESITY</v>
      </c>
      <c r="K131" t="str">
        <f>VLOOKUP(A131,cleaned_Medical_Examinations[],10,FALSE)</f>
        <v>DIABETES</v>
      </c>
      <c r="L131">
        <f>VLOOKUP(A131,table3!A131:H2465,4,)</f>
        <v>1632</v>
      </c>
      <c r="M131" t="str">
        <f>VLOOKUP(A131,table3!A131:H2465,5,FALSE)</f>
        <v>tier - 2</v>
      </c>
      <c r="N131" t="str">
        <f>VLOOKUP(A131,table3!A131:H2465,6,FALSE)</f>
        <v>tier - 2</v>
      </c>
      <c r="O131" t="str">
        <f>VLOOKUP(A131,table3!A131:H2465,7,FALSE)</f>
        <v>R1012</v>
      </c>
      <c r="P131" s="8">
        <f>VLOOKUP(A131,table3!A131:H2465,2,FALSE)</f>
        <v>37897</v>
      </c>
      <c r="Q131">
        <f>VLOOKUP(A131,table3!A131:H2465,8,FALSE)</f>
        <v>19</v>
      </c>
    </row>
    <row r="132" spans="1:17" x14ac:dyDescent="0.3">
      <c r="A132" s="11" t="s">
        <v>2242</v>
      </c>
      <c r="B132" t="str">
        <f>VLOOKUP(A132,cleaned_customer_names[],2,FALSE)</f>
        <v>Wright</v>
      </c>
      <c r="C132">
        <f>VLOOKUP(A132,cleaned_Medical_Examinations[],2,FALSE)</f>
        <v>48.32</v>
      </c>
      <c r="D132">
        <f>VLOOKUP(A132,cleaned_Medical_Examinations[],3,FALSE)</f>
        <v>5.77</v>
      </c>
      <c r="E132" t="str">
        <f>VLOOKUP(A132,cleaned_Medical_Examinations[],4,FALSE)</f>
        <v>No</v>
      </c>
      <c r="F132" t="str">
        <f>VLOOKUP(A132,cleaned_Medical_Examinations[],5,FALSE)</f>
        <v>No</v>
      </c>
      <c r="G132" t="str">
        <f>VLOOKUP(A132,cleaned_Medical_Examinations[],6,FALSE)</f>
        <v>No</v>
      </c>
      <c r="H132">
        <f>VLOOKUP(A132,cleaned_Medical_Examinations[],7,FALSE)</f>
        <v>0</v>
      </c>
      <c r="I132" t="str">
        <f>VLOOKUP(A132,cleaned_Medical_Examinations[],8,FALSE)</f>
        <v>Yes</v>
      </c>
      <c r="J132" t="str">
        <f>VLOOKUP(A132,cleaned_Medical_Examinations[],9,FALSE)</f>
        <v>OBESITY</v>
      </c>
      <c r="K132" t="str">
        <f>VLOOKUP(A132,cleaned_Medical_Examinations[],10,FALSE)</f>
        <v>PREDIABETES</v>
      </c>
      <c r="L132">
        <f>VLOOKUP(A132,table3!A132:H2466,4,)</f>
        <v>1633</v>
      </c>
      <c r="M132" t="str">
        <f>VLOOKUP(A132,table3!A132:H2466,5,FALSE)</f>
        <v>tier - 2</v>
      </c>
      <c r="N132" t="str">
        <f>VLOOKUP(A132,table3!A132:H2466,6,FALSE)</f>
        <v>tier - 2</v>
      </c>
      <c r="O132" t="str">
        <f>VLOOKUP(A132,table3!A132:H2466,7,FALSE)</f>
        <v>R1012</v>
      </c>
      <c r="P132" s="8">
        <f>VLOOKUP(A132,table3!A132:H2466,2,FALSE)</f>
        <v>37880</v>
      </c>
      <c r="Q132">
        <f>VLOOKUP(A132,table3!A132:H2466,8,FALSE)</f>
        <v>19</v>
      </c>
    </row>
    <row r="133" spans="1:17" x14ac:dyDescent="0.3">
      <c r="A133" s="13" t="s">
        <v>2241</v>
      </c>
      <c r="B133" t="str">
        <f>VLOOKUP(A133,cleaned_customer_names[],2,FALSE)</f>
        <v>Ellis</v>
      </c>
      <c r="C133">
        <f>VLOOKUP(A133,cleaned_Medical_Examinations[],2,FALSE)</f>
        <v>44.86</v>
      </c>
      <c r="D133">
        <f>VLOOKUP(A133,cleaned_Medical_Examinations[],3,FALSE)</f>
        <v>4.38</v>
      </c>
      <c r="E133" t="str">
        <f>VLOOKUP(A133,cleaned_Medical_Examinations[],4,FALSE)</f>
        <v>Yes</v>
      </c>
      <c r="F133" t="str">
        <f>VLOOKUP(A133,cleaned_Medical_Examinations[],5,FALSE)</f>
        <v>No</v>
      </c>
      <c r="G133" t="str">
        <f>VLOOKUP(A133,cleaned_Medical_Examinations[],6,FALSE)</f>
        <v>No</v>
      </c>
      <c r="H133">
        <f>VLOOKUP(A133,cleaned_Medical_Examinations[],7,FALSE)</f>
        <v>0</v>
      </c>
      <c r="I133" t="str">
        <f>VLOOKUP(A133,cleaned_Medical_Examinations[],8,FALSE)</f>
        <v>Yes</v>
      </c>
      <c r="J133" t="str">
        <f>VLOOKUP(A133,cleaned_Medical_Examinations[],9,FALSE)</f>
        <v>OBESITY</v>
      </c>
      <c r="K133" t="str">
        <f>VLOOKUP(A133,cleaned_Medical_Examinations[],10,FALSE)</f>
        <v>NORMAL</v>
      </c>
      <c r="L133">
        <f>VLOOKUP(A133,table3!A133:H2467,4,)</f>
        <v>1633</v>
      </c>
      <c r="M133" t="str">
        <f>VLOOKUP(A133,table3!A133:H2467,5,FALSE)</f>
        <v>tier - 2</v>
      </c>
      <c r="N133" t="str">
        <f>VLOOKUP(A133,table3!A133:H2467,6,FALSE)</f>
        <v>tier - 2</v>
      </c>
      <c r="O133" t="str">
        <f>VLOOKUP(A133,table3!A133:H2467,7,FALSE)</f>
        <v>R1013</v>
      </c>
      <c r="P133" s="8">
        <f>VLOOKUP(A133,table3!A133:H2467,2,FALSE)</f>
        <v>38334</v>
      </c>
      <c r="Q133">
        <f>VLOOKUP(A133,table3!A133:H2467,8,FALSE)</f>
        <v>18</v>
      </c>
    </row>
    <row r="134" spans="1:17" x14ac:dyDescent="0.3">
      <c r="A134" s="11" t="s">
        <v>2240</v>
      </c>
      <c r="B134" t="str">
        <f>VLOOKUP(A134,cleaned_customer_names[],2,FALSE)</f>
        <v>Taormina</v>
      </c>
      <c r="C134">
        <f>VLOOKUP(A134,cleaned_Medical_Examinations[],2,FALSE)</f>
        <v>52.15</v>
      </c>
      <c r="D134">
        <f>VLOOKUP(A134,cleaned_Medical_Examinations[],3,FALSE)</f>
        <v>5.65</v>
      </c>
      <c r="E134" t="str">
        <f>VLOOKUP(A134,cleaned_Medical_Examinations[],4,FALSE)</f>
        <v>No</v>
      </c>
      <c r="F134" t="str">
        <f>VLOOKUP(A134,cleaned_Medical_Examinations[],5,FALSE)</f>
        <v>No</v>
      </c>
      <c r="G134" t="str">
        <f>VLOOKUP(A134,cleaned_Medical_Examinations[],6,FALSE)</f>
        <v>No</v>
      </c>
      <c r="H134">
        <f>VLOOKUP(A134,cleaned_Medical_Examinations[],7,FALSE)</f>
        <v>1</v>
      </c>
      <c r="I134" t="str">
        <f>VLOOKUP(A134,cleaned_Medical_Examinations[],8,FALSE)</f>
        <v>Yes</v>
      </c>
      <c r="J134" t="str">
        <f>VLOOKUP(A134,cleaned_Medical_Examinations[],9,FALSE)</f>
        <v>OBESITY</v>
      </c>
      <c r="K134" t="str">
        <f>VLOOKUP(A134,cleaned_Medical_Examinations[],10,FALSE)</f>
        <v>NORMAL</v>
      </c>
      <c r="L134">
        <f>VLOOKUP(A134,table3!A134:H2468,4,)</f>
        <v>1634</v>
      </c>
      <c r="M134" t="str">
        <f>VLOOKUP(A134,table3!A134:H2468,5,FALSE)</f>
        <v>tier - 2</v>
      </c>
      <c r="N134" t="str">
        <f>VLOOKUP(A134,table3!A134:H2468,6,FALSE)</f>
        <v>tier - 1</v>
      </c>
      <c r="O134" t="str">
        <f>VLOOKUP(A134,table3!A134:H2468,7,FALSE)</f>
        <v>R1013</v>
      </c>
      <c r="P134" s="8">
        <f>VLOOKUP(A134,table3!A134:H2468,2,FALSE)</f>
        <v>38207</v>
      </c>
      <c r="Q134">
        <f>VLOOKUP(A134,table3!A134:H2468,8,FALSE)</f>
        <v>18</v>
      </c>
    </row>
    <row r="135" spans="1:17" x14ac:dyDescent="0.3">
      <c r="A135" s="13" t="s">
        <v>2239</v>
      </c>
      <c r="B135" t="str">
        <f>VLOOKUP(A135,cleaned_customer_names[],2,FALSE)</f>
        <v>Lynch</v>
      </c>
      <c r="C135">
        <f>VLOOKUP(A135,cleaned_Medical_Examinations[],2,FALSE)</f>
        <v>41.12</v>
      </c>
      <c r="D135">
        <f>VLOOKUP(A135,cleaned_Medical_Examinations[],3,FALSE)</f>
        <v>7.54</v>
      </c>
      <c r="E135" t="str">
        <f>VLOOKUP(A135,cleaned_Medical_Examinations[],4,FALSE)</f>
        <v>Yes</v>
      </c>
      <c r="F135" t="str">
        <f>VLOOKUP(A135,cleaned_Medical_Examinations[],5,FALSE)</f>
        <v>No</v>
      </c>
      <c r="G135" t="str">
        <f>VLOOKUP(A135,cleaned_Medical_Examinations[],6,FALSE)</f>
        <v>No</v>
      </c>
      <c r="H135">
        <f>VLOOKUP(A135,cleaned_Medical_Examinations[],7,FALSE)</f>
        <v>0</v>
      </c>
      <c r="I135" t="str">
        <f>VLOOKUP(A135,cleaned_Medical_Examinations[],8,FALSE)</f>
        <v>Yes</v>
      </c>
      <c r="J135" t="str">
        <f>VLOOKUP(A135,cleaned_Medical_Examinations[],9,FALSE)</f>
        <v>OBESITY</v>
      </c>
      <c r="K135" t="str">
        <f>VLOOKUP(A135,cleaned_Medical_Examinations[],10,FALSE)</f>
        <v>DIABETES</v>
      </c>
      <c r="L135">
        <f>VLOOKUP(A135,table3!A135:H2469,4,)</f>
        <v>1635</v>
      </c>
      <c r="M135" t="str">
        <f>VLOOKUP(A135,table3!A135:H2469,5,FALSE)</f>
        <v>tier - 2</v>
      </c>
      <c r="N135" t="str">
        <f>VLOOKUP(A135,table3!A135:H2469,6,FALSE)</f>
        <v>tier - 2</v>
      </c>
      <c r="O135" t="str">
        <f>VLOOKUP(A135,table3!A135:H2469,7,FALSE)</f>
        <v>R1013</v>
      </c>
      <c r="P135" s="8">
        <f>VLOOKUP(A135,table3!A135:H2469,2,FALSE)</f>
        <v>38151</v>
      </c>
      <c r="Q135">
        <f>VLOOKUP(A135,table3!A135:H2469,8,FALSE)</f>
        <v>18</v>
      </c>
    </row>
    <row r="136" spans="1:17" x14ac:dyDescent="0.3">
      <c r="A136" s="11" t="s">
        <v>2238</v>
      </c>
      <c r="B136" t="str">
        <f>VLOOKUP(A136,cleaned_customer_names[],2,FALSE)</f>
        <v>Tavella</v>
      </c>
      <c r="C136">
        <f>VLOOKUP(A136,cleaned_Medical_Examinations[],2,FALSE)</f>
        <v>38.39</v>
      </c>
      <c r="D136">
        <f>VLOOKUP(A136,cleaned_Medical_Examinations[],3,FALSE)</f>
        <v>5.1100000000000003</v>
      </c>
      <c r="E136" t="str">
        <f>VLOOKUP(A136,cleaned_Medical_Examinations[],4,FALSE)</f>
        <v>Yes</v>
      </c>
      <c r="F136" t="str">
        <f>VLOOKUP(A136,cleaned_Medical_Examinations[],5,FALSE)</f>
        <v>No</v>
      </c>
      <c r="G136" t="str">
        <f>VLOOKUP(A136,cleaned_Medical_Examinations[],6,FALSE)</f>
        <v>No</v>
      </c>
      <c r="H136">
        <f>VLOOKUP(A136,cleaned_Medical_Examinations[],7,FALSE)</f>
        <v>1</v>
      </c>
      <c r="I136" t="str">
        <f>VLOOKUP(A136,cleaned_Medical_Examinations[],8,FALSE)</f>
        <v>Yes</v>
      </c>
      <c r="J136" t="str">
        <f>VLOOKUP(A136,cleaned_Medical_Examinations[],9,FALSE)</f>
        <v>OBESITY</v>
      </c>
      <c r="K136" t="str">
        <f>VLOOKUP(A136,cleaned_Medical_Examinations[],10,FALSE)</f>
        <v>NORMAL</v>
      </c>
      <c r="L136">
        <f>VLOOKUP(A136,table3!A136:H2470,4,)</f>
        <v>1636</v>
      </c>
      <c r="M136" t="str">
        <f>VLOOKUP(A136,table3!A136:H2470,5,FALSE)</f>
        <v>tier - 2</v>
      </c>
      <c r="N136" t="str">
        <f>VLOOKUP(A136,table3!A136:H2470,6,FALSE)</f>
        <v>tier - 3</v>
      </c>
      <c r="O136" t="str">
        <f>VLOOKUP(A136,table3!A136:H2470,7,FALSE)</f>
        <v>R1012</v>
      </c>
      <c r="P136" s="8">
        <f>VLOOKUP(A136,table3!A136:H2470,2,FALSE)</f>
        <v>37985</v>
      </c>
      <c r="Q136">
        <f>VLOOKUP(A136,table3!A136:H2470,8,FALSE)</f>
        <v>19</v>
      </c>
    </row>
    <row r="137" spans="1:17" x14ac:dyDescent="0.3">
      <c r="A137" s="13" t="s">
        <v>2237</v>
      </c>
      <c r="B137" t="str">
        <f>VLOOKUP(A137,cleaned_customer_names[],2,FALSE)</f>
        <v>Neufeld</v>
      </c>
      <c r="C137">
        <f>VLOOKUP(A137,cleaned_Medical_Examinations[],2,FALSE)</f>
        <v>46.85</v>
      </c>
      <c r="D137">
        <f>VLOOKUP(A137,cleaned_Medical_Examinations[],3,FALSE)</f>
        <v>4.25</v>
      </c>
      <c r="E137" t="str">
        <f>VLOOKUP(A137,cleaned_Medical_Examinations[],4,FALSE)</f>
        <v>No</v>
      </c>
      <c r="F137" t="str">
        <f>VLOOKUP(A137,cleaned_Medical_Examinations[],5,FALSE)</f>
        <v>No</v>
      </c>
      <c r="G137" t="str">
        <f>VLOOKUP(A137,cleaned_Medical_Examinations[],6,FALSE)</f>
        <v>Yes</v>
      </c>
      <c r="H137">
        <f>VLOOKUP(A137,cleaned_Medical_Examinations[],7,FALSE)</f>
        <v>1</v>
      </c>
      <c r="I137" t="str">
        <f>VLOOKUP(A137,cleaned_Medical_Examinations[],8,FALSE)</f>
        <v>Yes</v>
      </c>
      <c r="J137" t="str">
        <f>VLOOKUP(A137,cleaned_Medical_Examinations[],9,FALSE)</f>
        <v>OBESITY</v>
      </c>
      <c r="K137" t="str">
        <f>VLOOKUP(A137,cleaned_Medical_Examinations[],10,FALSE)</f>
        <v>NORMAL</v>
      </c>
      <c r="L137">
        <f>VLOOKUP(A137,table3!A137:H2471,4,)</f>
        <v>1640</v>
      </c>
      <c r="M137" t="str">
        <f>VLOOKUP(A137,table3!A137:H2471,5,FALSE)</f>
        <v>tier - 2</v>
      </c>
      <c r="N137" t="str">
        <f>VLOOKUP(A137,table3!A137:H2471,6,FALSE)</f>
        <v>tier - 2</v>
      </c>
      <c r="O137" t="str">
        <f>VLOOKUP(A137,table3!A137:H2471,7,FALSE)</f>
        <v>R1012</v>
      </c>
      <c r="P137" s="8">
        <f>VLOOKUP(A137,table3!A137:H2471,2,FALSE)</f>
        <v>37880</v>
      </c>
      <c r="Q137">
        <f>VLOOKUP(A137,table3!A137:H2471,8,FALSE)</f>
        <v>19</v>
      </c>
    </row>
    <row r="138" spans="1:17" x14ac:dyDescent="0.3">
      <c r="A138" s="11" t="s">
        <v>2236</v>
      </c>
      <c r="B138" t="str">
        <f>VLOOKUP(A138,cleaned_customer_names[],2,FALSE)</f>
        <v>Walhovd</v>
      </c>
      <c r="C138">
        <f>VLOOKUP(A138,cleaned_Medical_Examinations[],2,FALSE)</f>
        <v>42.24</v>
      </c>
      <c r="D138">
        <f>VLOOKUP(A138,cleaned_Medical_Examinations[],3,FALSE)</f>
        <v>5.55</v>
      </c>
      <c r="E138" t="str">
        <f>VLOOKUP(A138,cleaned_Medical_Examinations[],4,FALSE)</f>
        <v>No</v>
      </c>
      <c r="F138" t="str">
        <f>VLOOKUP(A138,cleaned_Medical_Examinations[],5,FALSE)</f>
        <v>Yes</v>
      </c>
      <c r="G138" t="str">
        <f>VLOOKUP(A138,cleaned_Medical_Examinations[],6,FALSE)</f>
        <v>No</v>
      </c>
      <c r="H138">
        <f>VLOOKUP(A138,cleaned_Medical_Examinations[],7,FALSE)</f>
        <v>1</v>
      </c>
      <c r="I138" t="str">
        <f>VLOOKUP(A138,cleaned_Medical_Examinations[],8,FALSE)</f>
        <v>Yes</v>
      </c>
      <c r="J138" t="str">
        <f>VLOOKUP(A138,cleaned_Medical_Examinations[],9,FALSE)</f>
        <v>OBESITY</v>
      </c>
      <c r="K138" t="str">
        <f>VLOOKUP(A138,cleaned_Medical_Examinations[],10,FALSE)</f>
        <v>NORMAL</v>
      </c>
      <c r="L138">
        <f>VLOOKUP(A138,table3!A138:H2472,4,)</f>
        <v>1640</v>
      </c>
      <c r="M138" t="str">
        <f>VLOOKUP(A138,table3!A138:H2472,5,FALSE)</f>
        <v>tier - 2</v>
      </c>
      <c r="N138" t="str">
        <f>VLOOKUP(A138,table3!A138:H2472,6,FALSE)</f>
        <v>tier - 2</v>
      </c>
      <c r="O138" t="str">
        <f>VLOOKUP(A138,table3!A138:H2472,7,FALSE)</f>
        <v>R1012</v>
      </c>
      <c r="P138" s="8">
        <f>VLOOKUP(A138,table3!A138:H2472,2,FALSE)</f>
        <v>37854</v>
      </c>
      <c r="Q138">
        <f>VLOOKUP(A138,table3!A138:H2472,8,FALSE)</f>
        <v>19</v>
      </c>
    </row>
    <row r="139" spans="1:17" x14ac:dyDescent="0.3">
      <c r="A139" s="13" t="s">
        <v>2235</v>
      </c>
      <c r="B139" t="str">
        <f>VLOOKUP(A139,cleaned_customer_names[],2,FALSE)</f>
        <v>Washburn</v>
      </c>
      <c r="C139">
        <f>VLOOKUP(A139,cleaned_Medical_Examinations[],2,FALSE)</f>
        <v>34.39</v>
      </c>
      <c r="D139">
        <f>VLOOKUP(A139,cleaned_Medical_Examinations[],3,FALSE)</f>
        <v>5.78</v>
      </c>
      <c r="E139" t="str">
        <f>VLOOKUP(A139,cleaned_Medical_Examinations[],4,FALSE)</f>
        <v>No</v>
      </c>
      <c r="F139" t="str">
        <f>VLOOKUP(A139,cleaned_Medical_Examinations[],5,FALSE)</f>
        <v>No</v>
      </c>
      <c r="G139" t="str">
        <f>VLOOKUP(A139,cleaned_Medical_Examinations[],6,FALSE)</f>
        <v>No</v>
      </c>
      <c r="H139">
        <f>VLOOKUP(A139,cleaned_Medical_Examinations[],7,FALSE)</f>
        <v>0</v>
      </c>
      <c r="I139" t="str">
        <f>VLOOKUP(A139,cleaned_Medical_Examinations[],8,FALSE)</f>
        <v>Yes</v>
      </c>
      <c r="J139" t="str">
        <f>VLOOKUP(A139,cleaned_Medical_Examinations[],9,FALSE)</f>
        <v>OBESITY</v>
      </c>
      <c r="K139" t="str">
        <f>VLOOKUP(A139,cleaned_Medical_Examinations[],10,FALSE)</f>
        <v>PREDIABETES</v>
      </c>
      <c r="L139">
        <f>VLOOKUP(A139,table3!A139:H2473,4,)</f>
        <v>1646</v>
      </c>
      <c r="M139" t="str">
        <f>VLOOKUP(A139,table3!A139:H2473,5,FALSE)</f>
        <v>tier - 2</v>
      </c>
      <c r="N139" t="str">
        <f>VLOOKUP(A139,table3!A139:H2473,6,FALSE)</f>
        <v>tier - 1</v>
      </c>
      <c r="O139" t="str">
        <f>VLOOKUP(A139,table3!A139:H2473,7,FALSE)</f>
        <v>R1012</v>
      </c>
      <c r="P139" s="8">
        <f>VLOOKUP(A139,table3!A139:H2473,2,FALSE)</f>
        <v>37985</v>
      </c>
      <c r="Q139">
        <f>VLOOKUP(A139,table3!A139:H2473,8,FALSE)</f>
        <v>19</v>
      </c>
    </row>
    <row r="140" spans="1:17" x14ac:dyDescent="0.3">
      <c r="A140" s="11" t="s">
        <v>2234</v>
      </c>
      <c r="B140" t="str">
        <f>VLOOKUP(A140,cleaned_customer_names[],2,FALSE)</f>
        <v>Mroz</v>
      </c>
      <c r="C140">
        <f>VLOOKUP(A140,cleaned_Medical_Examinations[],2,FALSE)</f>
        <v>42.89</v>
      </c>
      <c r="D140">
        <f>VLOOKUP(A140,cleaned_Medical_Examinations[],3,FALSE)</f>
        <v>5.28</v>
      </c>
      <c r="E140" t="str">
        <f>VLOOKUP(A140,cleaned_Medical_Examinations[],4,FALSE)</f>
        <v>Yes</v>
      </c>
      <c r="F140" t="str">
        <f>VLOOKUP(A140,cleaned_Medical_Examinations[],5,FALSE)</f>
        <v>No</v>
      </c>
      <c r="G140" t="str">
        <f>VLOOKUP(A140,cleaned_Medical_Examinations[],6,FALSE)</f>
        <v>No</v>
      </c>
      <c r="H140">
        <f>VLOOKUP(A140,cleaned_Medical_Examinations[],7,FALSE)</f>
        <v>0</v>
      </c>
      <c r="I140" t="str">
        <f>VLOOKUP(A140,cleaned_Medical_Examinations[],8,FALSE)</f>
        <v>Yes</v>
      </c>
      <c r="J140" t="str">
        <f>VLOOKUP(A140,cleaned_Medical_Examinations[],9,FALSE)</f>
        <v>OBESITY</v>
      </c>
      <c r="K140" t="str">
        <f>VLOOKUP(A140,cleaned_Medical_Examinations[],10,FALSE)</f>
        <v>NORMAL</v>
      </c>
      <c r="L140">
        <f>VLOOKUP(A140,table3!A140:H2474,4,)</f>
        <v>1665</v>
      </c>
      <c r="M140" t="str">
        <f>VLOOKUP(A140,table3!A140:H2474,5,FALSE)</f>
        <v>tier - 2</v>
      </c>
      <c r="N140" t="str">
        <f>VLOOKUP(A140,table3!A140:H2474,6,FALSE)</f>
        <v>tier - 2</v>
      </c>
      <c r="O140" t="str">
        <f>VLOOKUP(A140,table3!A140:H2474,7,FALSE)</f>
        <v>R1013</v>
      </c>
      <c r="P140" s="8">
        <f>VLOOKUP(A140,table3!A140:H2474,2,FALSE)</f>
        <v>36822</v>
      </c>
      <c r="Q140">
        <f>VLOOKUP(A140,table3!A140:H2474,8,FALSE)</f>
        <v>22</v>
      </c>
    </row>
    <row r="141" spans="1:17" x14ac:dyDescent="0.3">
      <c r="A141" s="13" t="s">
        <v>2233</v>
      </c>
      <c r="B141" t="str">
        <f>VLOOKUP(A141,cleaned_customer_names[],2,FALSE)</f>
        <v>Canaday</v>
      </c>
      <c r="C141">
        <f>VLOOKUP(A141,cleaned_Medical_Examinations[],2,FALSE)</f>
        <v>36.299999999999997</v>
      </c>
      <c r="D141">
        <f>VLOOKUP(A141,cleaned_Medical_Examinations[],3,FALSE)</f>
        <v>5.39</v>
      </c>
      <c r="E141" t="str">
        <f>VLOOKUP(A141,cleaned_Medical_Examinations[],4,FALSE)</f>
        <v>No</v>
      </c>
      <c r="F141" t="str">
        <f>VLOOKUP(A141,cleaned_Medical_Examinations[],5,FALSE)</f>
        <v>No</v>
      </c>
      <c r="G141" t="str">
        <f>VLOOKUP(A141,cleaned_Medical_Examinations[],6,FALSE)</f>
        <v>No</v>
      </c>
      <c r="H141">
        <f>VLOOKUP(A141,cleaned_Medical_Examinations[],7,FALSE)</f>
        <v>0</v>
      </c>
      <c r="I141" t="str">
        <f>VLOOKUP(A141,cleaned_Medical_Examinations[],8,FALSE)</f>
        <v>Yes</v>
      </c>
      <c r="J141" t="str">
        <f>VLOOKUP(A141,cleaned_Medical_Examinations[],9,FALSE)</f>
        <v>OBESITY</v>
      </c>
      <c r="K141" t="str">
        <f>VLOOKUP(A141,cleaned_Medical_Examinations[],10,FALSE)</f>
        <v>NORMAL</v>
      </c>
      <c r="L141">
        <f>VLOOKUP(A141,table3!A141:H2475,4,)</f>
        <v>1675</v>
      </c>
      <c r="M141" t="str">
        <f>VLOOKUP(A141,table3!A141:H2475,5,FALSE)</f>
        <v>tier - 2</v>
      </c>
      <c r="N141" t="str">
        <f>VLOOKUP(A141,table3!A141:H2475,6,FALSE)</f>
        <v>tier - 2</v>
      </c>
      <c r="O141" t="str">
        <f>VLOOKUP(A141,table3!A141:H2475,7,FALSE)</f>
        <v>R1013</v>
      </c>
      <c r="P141" s="8">
        <f>VLOOKUP(A141,table3!A141:H2475,2,FALSE)</f>
        <v>36687</v>
      </c>
      <c r="Q141">
        <f>VLOOKUP(A141,table3!A141:H2475,8,FALSE)</f>
        <v>22</v>
      </c>
    </row>
    <row r="142" spans="1:17" x14ac:dyDescent="0.3">
      <c r="A142" s="11" t="s">
        <v>2232</v>
      </c>
      <c r="B142" t="str">
        <f>VLOOKUP(A142,cleaned_customer_names[],2,FALSE)</f>
        <v>Atkins</v>
      </c>
      <c r="C142">
        <f>VLOOKUP(A142,cleaned_Medical_Examinations[],2,FALSE)</f>
        <v>35.200000000000003</v>
      </c>
      <c r="D142">
        <f>VLOOKUP(A142,cleaned_Medical_Examinations[],3,FALSE)</f>
        <v>8.01</v>
      </c>
      <c r="E142" t="str">
        <f>VLOOKUP(A142,cleaned_Medical_Examinations[],4,FALSE)</f>
        <v>Yes</v>
      </c>
      <c r="F142" t="str">
        <f>VLOOKUP(A142,cleaned_Medical_Examinations[],5,FALSE)</f>
        <v>No</v>
      </c>
      <c r="G142" t="str">
        <f>VLOOKUP(A142,cleaned_Medical_Examinations[],6,FALSE)</f>
        <v>No</v>
      </c>
      <c r="H142">
        <f>VLOOKUP(A142,cleaned_Medical_Examinations[],7,FALSE)</f>
        <v>1</v>
      </c>
      <c r="I142" t="str">
        <f>VLOOKUP(A142,cleaned_Medical_Examinations[],8,FALSE)</f>
        <v>Yes</v>
      </c>
      <c r="J142" t="str">
        <f>VLOOKUP(A142,cleaned_Medical_Examinations[],9,FALSE)</f>
        <v>OBESITY</v>
      </c>
      <c r="K142" t="str">
        <f>VLOOKUP(A142,cleaned_Medical_Examinations[],10,FALSE)</f>
        <v>DIABETES</v>
      </c>
      <c r="L142">
        <f>VLOOKUP(A142,table3!A142:H2476,4,)</f>
        <v>1683</v>
      </c>
      <c r="M142" t="str">
        <f>VLOOKUP(A142,table3!A142:H2476,5,FALSE)</f>
        <v>tier - 2</v>
      </c>
      <c r="N142" t="str">
        <f>VLOOKUP(A142,table3!A142:H2476,6,FALSE)</f>
        <v>tier - 2</v>
      </c>
      <c r="O142" t="str">
        <f>VLOOKUP(A142,table3!A142:H2476,7,FALSE)</f>
        <v>R1011</v>
      </c>
      <c r="P142" s="8">
        <f>VLOOKUP(A142,table3!A142:H2476,2,FALSE)</f>
        <v>36820</v>
      </c>
      <c r="Q142">
        <f>VLOOKUP(A142,table3!A142:H2476,8,FALSE)</f>
        <v>22</v>
      </c>
    </row>
    <row r="143" spans="1:17" x14ac:dyDescent="0.3">
      <c r="A143" s="13" t="s">
        <v>2231</v>
      </c>
      <c r="B143" t="str">
        <f>VLOOKUP(A143,cleaned_customer_names[],2,FALSE)</f>
        <v>Kropelnicki</v>
      </c>
      <c r="C143">
        <f>VLOOKUP(A143,cleaned_Medical_Examinations[],2,FALSE)</f>
        <v>53.62</v>
      </c>
      <c r="D143">
        <f>VLOOKUP(A143,cleaned_Medical_Examinations[],3,FALSE)</f>
        <v>5.21</v>
      </c>
      <c r="E143" t="str">
        <f>VLOOKUP(A143,cleaned_Medical_Examinations[],4,FALSE)</f>
        <v>No</v>
      </c>
      <c r="F143" t="str">
        <f>VLOOKUP(A143,cleaned_Medical_Examinations[],5,FALSE)</f>
        <v>No</v>
      </c>
      <c r="G143" t="str">
        <f>VLOOKUP(A143,cleaned_Medical_Examinations[],6,FALSE)</f>
        <v>No</v>
      </c>
      <c r="H143">
        <f>VLOOKUP(A143,cleaned_Medical_Examinations[],7,FALSE)</f>
        <v>0</v>
      </c>
      <c r="I143" t="str">
        <f>VLOOKUP(A143,cleaned_Medical_Examinations[],8,FALSE)</f>
        <v>Yes</v>
      </c>
      <c r="J143" t="str">
        <f>VLOOKUP(A143,cleaned_Medical_Examinations[],9,FALSE)</f>
        <v>OBESITY</v>
      </c>
      <c r="K143" t="str">
        <f>VLOOKUP(A143,cleaned_Medical_Examinations[],10,FALSE)</f>
        <v>NORMAL</v>
      </c>
      <c r="L143">
        <f>VLOOKUP(A143,table3!A143:H2477,4,)</f>
        <v>1695</v>
      </c>
      <c r="M143" t="str">
        <f>VLOOKUP(A143,table3!A143:H2477,5,FALSE)</f>
        <v>tier - 2</v>
      </c>
      <c r="N143" t="str">
        <f>VLOOKUP(A143,table3!A143:H2477,6,FALSE)</f>
        <v>tier - 2</v>
      </c>
      <c r="O143" t="str">
        <f>VLOOKUP(A143,table3!A143:H2477,7,FALSE)</f>
        <v>R1015</v>
      </c>
      <c r="P143" s="8">
        <f>VLOOKUP(A143,table3!A143:H2477,2,FALSE)</f>
        <v>38308</v>
      </c>
      <c r="Q143">
        <f>VLOOKUP(A143,table3!A143:H2477,8,FALSE)</f>
        <v>18</v>
      </c>
    </row>
    <row r="144" spans="1:17" x14ac:dyDescent="0.3">
      <c r="A144" s="11" t="s">
        <v>2230</v>
      </c>
      <c r="B144" t="str">
        <f>VLOOKUP(A144,cleaned_customer_names[],2,FALSE)</f>
        <v>Braund</v>
      </c>
      <c r="C144">
        <f>VLOOKUP(A144,cleaned_Medical_Examinations[],2,FALSE)</f>
        <v>36.67</v>
      </c>
      <c r="D144">
        <f>VLOOKUP(A144,cleaned_Medical_Examinations[],3,FALSE)</f>
        <v>6.27</v>
      </c>
      <c r="E144" t="str">
        <f>VLOOKUP(A144,cleaned_Medical_Examinations[],4,FALSE)</f>
        <v>No</v>
      </c>
      <c r="F144" t="str">
        <f>VLOOKUP(A144,cleaned_Medical_Examinations[],5,FALSE)</f>
        <v>No</v>
      </c>
      <c r="G144" t="str">
        <f>VLOOKUP(A144,cleaned_Medical_Examinations[],6,FALSE)</f>
        <v>No</v>
      </c>
      <c r="H144">
        <f>VLOOKUP(A144,cleaned_Medical_Examinations[],7,FALSE)</f>
        <v>0</v>
      </c>
      <c r="I144" t="str">
        <f>VLOOKUP(A144,cleaned_Medical_Examinations[],8,FALSE)</f>
        <v>Yes</v>
      </c>
      <c r="J144" t="str">
        <f>VLOOKUP(A144,cleaned_Medical_Examinations[],9,FALSE)</f>
        <v>OBESITY</v>
      </c>
      <c r="K144" t="str">
        <f>VLOOKUP(A144,cleaned_Medical_Examinations[],10,FALSE)</f>
        <v>PREDIABETES</v>
      </c>
      <c r="L144">
        <f>VLOOKUP(A144,table3!A144:H2478,4,)</f>
        <v>1702</v>
      </c>
      <c r="M144" t="str">
        <f>VLOOKUP(A144,table3!A144:H2478,5,FALSE)</f>
        <v>tier - 2</v>
      </c>
      <c r="N144" t="str">
        <f>VLOOKUP(A144,table3!A144:H2478,6,FALSE)</f>
        <v>tier - 3</v>
      </c>
      <c r="O144" t="str">
        <f>VLOOKUP(A144,table3!A144:H2478,7,FALSE)</f>
        <v>R1019</v>
      </c>
      <c r="P144" s="8">
        <f>VLOOKUP(A144,table3!A144:H2478,2,FALSE)</f>
        <v>38331</v>
      </c>
      <c r="Q144">
        <f>VLOOKUP(A144,table3!A144:H2478,8,FALSE)</f>
        <v>18</v>
      </c>
    </row>
    <row r="145" spans="1:17" x14ac:dyDescent="0.3">
      <c r="A145" s="13" t="s">
        <v>2229</v>
      </c>
      <c r="B145" t="str">
        <f>VLOOKUP(A145,cleaned_customer_names[],2,FALSE)</f>
        <v>Anderson</v>
      </c>
      <c r="C145">
        <f>VLOOKUP(A145,cleaned_Medical_Examinations[],2,FALSE)</f>
        <v>33.4</v>
      </c>
      <c r="D145">
        <f>VLOOKUP(A145,cleaned_Medical_Examinations[],3,FALSE)</f>
        <v>10.73</v>
      </c>
      <c r="E145" t="str">
        <f>VLOOKUP(A145,cleaned_Medical_Examinations[],4,FALSE)</f>
        <v>Yes</v>
      </c>
      <c r="F145" t="str">
        <f>VLOOKUP(A145,cleaned_Medical_Examinations[],5,FALSE)</f>
        <v>No</v>
      </c>
      <c r="G145" t="str">
        <f>VLOOKUP(A145,cleaned_Medical_Examinations[],6,FALSE)</f>
        <v>No</v>
      </c>
      <c r="H145">
        <f>VLOOKUP(A145,cleaned_Medical_Examinations[],7,FALSE)</f>
        <v>1</v>
      </c>
      <c r="I145" t="str">
        <f>VLOOKUP(A145,cleaned_Medical_Examinations[],8,FALSE)</f>
        <v>Yes</v>
      </c>
      <c r="J145" t="str">
        <f>VLOOKUP(A145,cleaned_Medical_Examinations[],9,FALSE)</f>
        <v>OBESITY</v>
      </c>
      <c r="K145" t="str">
        <f>VLOOKUP(A145,cleaned_Medical_Examinations[],10,FALSE)</f>
        <v>DIABETES</v>
      </c>
      <c r="L145">
        <f>VLOOKUP(A145,table3!A145:H2479,4,)</f>
        <v>1705</v>
      </c>
      <c r="M145" t="str">
        <f>VLOOKUP(A145,table3!A145:H2479,5,FALSE)</f>
        <v>tier - 2</v>
      </c>
      <c r="N145" t="str">
        <f>VLOOKUP(A145,table3!A145:H2479,6,FALSE)</f>
        <v>tier - 1</v>
      </c>
      <c r="O145" t="str">
        <f>VLOOKUP(A145,table3!A145:H2479,7,FALSE)</f>
        <v>R1016</v>
      </c>
      <c r="P145" s="8">
        <f>VLOOKUP(A145,table3!A145:H2479,2,FALSE)</f>
        <v>38298</v>
      </c>
      <c r="Q145">
        <f>VLOOKUP(A145,table3!A145:H2479,8,FALSE)</f>
        <v>18</v>
      </c>
    </row>
    <row r="146" spans="1:17" x14ac:dyDescent="0.3">
      <c r="A146" s="11" t="s">
        <v>2228</v>
      </c>
      <c r="B146" t="str">
        <f>VLOOKUP(A146,cleaned_customer_names[],2,FALSE)</f>
        <v>Bilbrey</v>
      </c>
      <c r="C146">
        <f>VLOOKUP(A146,cleaned_Medical_Examinations[],2,FALSE)</f>
        <v>42.71</v>
      </c>
      <c r="D146">
        <f>VLOOKUP(A146,cleaned_Medical_Examinations[],3,FALSE)</f>
        <v>10.52</v>
      </c>
      <c r="E146" t="str">
        <f>VLOOKUP(A146,cleaned_Medical_Examinations[],4,FALSE)</f>
        <v>No</v>
      </c>
      <c r="F146" t="str">
        <f>VLOOKUP(A146,cleaned_Medical_Examinations[],5,FALSE)</f>
        <v>No</v>
      </c>
      <c r="G146" t="str">
        <f>VLOOKUP(A146,cleaned_Medical_Examinations[],6,FALSE)</f>
        <v>No</v>
      </c>
      <c r="H146">
        <f>VLOOKUP(A146,cleaned_Medical_Examinations[],7,FALSE)</f>
        <v>0</v>
      </c>
      <c r="I146" t="str">
        <f>VLOOKUP(A146,cleaned_Medical_Examinations[],8,FALSE)</f>
        <v>Yes</v>
      </c>
      <c r="J146" t="str">
        <f>VLOOKUP(A146,cleaned_Medical_Examinations[],9,FALSE)</f>
        <v>OBESITY</v>
      </c>
      <c r="K146" t="str">
        <f>VLOOKUP(A146,cleaned_Medical_Examinations[],10,FALSE)</f>
        <v>DIABETES</v>
      </c>
      <c r="L146">
        <f>VLOOKUP(A146,table3!A146:H2480,4,)</f>
        <v>1705</v>
      </c>
      <c r="M146" t="str">
        <f>VLOOKUP(A146,table3!A146:H2480,5,FALSE)</f>
        <v>tier - 2</v>
      </c>
      <c r="N146" t="str">
        <f>VLOOKUP(A146,table3!A146:H2480,6,FALSE)</f>
        <v>tier - 3</v>
      </c>
      <c r="O146" t="str">
        <f>VLOOKUP(A146,table3!A146:H2480,7,FALSE)</f>
        <v>R1018</v>
      </c>
      <c r="P146" s="8">
        <f>VLOOKUP(A146,table3!A146:H2480,2,FALSE)</f>
        <v>38335</v>
      </c>
      <c r="Q146">
        <f>VLOOKUP(A146,table3!A146:H2480,8,FALSE)</f>
        <v>18</v>
      </c>
    </row>
    <row r="147" spans="1:17" x14ac:dyDescent="0.3">
      <c r="A147" s="13" t="s">
        <v>2227</v>
      </c>
      <c r="B147" t="str">
        <f>VLOOKUP(A147,cleaned_customer_names[],2,FALSE)</f>
        <v>Curtis</v>
      </c>
      <c r="C147">
        <f>VLOOKUP(A147,cleaned_Medical_Examinations[],2,FALSE)</f>
        <v>41.52</v>
      </c>
      <c r="D147">
        <f>VLOOKUP(A147,cleaned_Medical_Examinations[],3,FALSE)</f>
        <v>11.82</v>
      </c>
      <c r="E147" t="str">
        <f>VLOOKUP(A147,cleaned_Medical_Examinations[],4,FALSE)</f>
        <v>Yes</v>
      </c>
      <c r="F147" t="str">
        <f>VLOOKUP(A147,cleaned_Medical_Examinations[],5,FALSE)</f>
        <v>No</v>
      </c>
      <c r="G147" t="str">
        <f>VLOOKUP(A147,cleaned_Medical_Examinations[],6,FALSE)</f>
        <v>No</v>
      </c>
      <c r="H147">
        <f>VLOOKUP(A147,cleaned_Medical_Examinations[],7,FALSE)</f>
        <v>2</v>
      </c>
      <c r="I147" t="str">
        <f>VLOOKUP(A147,cleaned_Medical_Examinations[],8,FALSE)</f>
        <v>Yes</v>
      </c>
      <c r="J147" t="str">
        <f>VLOOKUP(A147,cleaned_Medical_Examinations[],9,FALSE)</f>
        <v>OBESITY</v>
      </c>
      <c r="K147" t="str">
        <f>VLOOKUP(A147,cleaned_Medical_Examinations[],10,FALSE)</f>
        <v>DIABETES</v>
      </c>
      <c r="L147">
        <f>VLOOKUP(A147,table3!A147:H2481,4,)</f>
        <v>1706</v>
      </c>
      <c r="M147" t="str">
        <f>VLOOKUP(A147,table3!A147:H2481,5,FALSE)</f>
        <v>tier - 2</v>
      </c>
      <c r="N147" t="str">
        <f>VLOOKUP(A147,table3!A147:H2481,6,FALSE)</f>
        <v>tier - 2</v>
      </c>
      <c r="O147" t="str">
        <f>VLOOKUP(A147,table3!A147:H2481,7,FALSE)</f>
        <v>R1015</v>
      </c>
      <c r="P147" s="8">
        <f>VLOOKUP(A147,table3!A147:H2481,2,FALSE)</f>
        <v>38327</v>
      </c>
      <c r="Q147">
        <f>VLOOKUP(A147,table3!A147:H2481,8,FALSE)</f>
        <v>18</v>
      </c>
    </row>
    <row r="148" spans="1:17" x14ac:dyDescent="0.3">
      <c r="A148" s="11" t="s">
        <v>2226</v>
      </c>
      <c r="B148" t="str">
        <f>VLOOKUP(A148,cleaned_customer_names[],2,FALSE)</f>
        <v>Meyer</v>
      </c>
      <c r="C148">
        <f>VLOOKUP(A148,cleaned_Medical_Examinations[],2,FALSE)</f>
        <v>39.4</v>
      </c>
      <c r="D148">
        <f>VLOOKUP(A148,cleaned_Medical_Examinations[],3,FALSE)</f>
        <v>6.76</v>
      </c>
      <c r="E148" t="str">
        <f>VLOOKUP(A148,cleaned_Medical_Examinations[],4,FALSE)</f>
        <v>No</v>
      </c>
      <c r="F148" t="str">
        <f>VLOOKUP(A148,cleaned_Medical_Examinations[],5,FALSE)</f>
        <v>No</v>
      </c>
      <c r="G148" t="str">
        <f>VLOOKUP(A148,cleaned_Medical_Examinations[],6,FALSE)</f>
        <v>No</v>
      </c>
      <c r="H148">
        <f>VLOOKUP(A148,cleaned_Medical_Examinations[],7,FALSE)</f>
        <v>0</v>
      </c>
      <c r="I148" t="str">
        <f>VLOOKUP(A148,cleaned_Medical_Examinations[],8,FALSE)</f>
        <v>Yes</v>
      </c>
      <c r="J148" t="str">
        <f>VLOOKUP(A148,cleaned_Medical_Examinations[],9,FALSE)</f>
        <v>OBESITY</v>
      </c>
      <c r="K148" t="str">
        <f>VLOOKUP(A148,cleaned_Medical_Examinations[],10,FALSE)</f>
        <v>DIABETES</v>
      </c>
      <c r="L148">
        <f>VLOOKUP(A148,table3!A148:H2482,4,)</f>
        <v>1708</v>
      </c>
      <c r="M148" t="str">
        <f>VLOOKUP(A148,table3!A148:H2482,5,FALSE)</f>
        <v>tier - 3</v>
      </c>
      <c r="N148" t="str">
        <f>VLOOKUP(A148,table3!A148:H2482,6,FALSE)</f>
        <v>tier - 2</v>
      </c>
      <c r="O148" t="str">
        <f>VLOOKUP(A148,table3!A148:H2482,7,FALSE)</f>
        <v>R1016</v>
      </c>
      <c r="P148" s="8">
        <f>VLOOKUP(A148,table3!A148:H2482,2,FALSE)</f>
        <v>38277</v>
      </c>
      <c r="Q148">
        <f>VLOOKUP(A148,table3!A148:H2482,8,FALSE)</f>
        <v>18</v>
      </c>
    </row>
    <row r="149" spans="1:17" x14ac:dyDescent="0.3">
      <c r="A149" s="13" t="s">
        <v>2225</v>
      </c>
      <c r="B149" t="str">
        <f>VLOOKUP(A149,cleaned_customer_names[],2,FALSE)</f>
        <v>Bardeesy</v>
      </c>
      <c r="C149">
        <f>VLOOKUP(A149,cleaned_Medical_Examinations[],2,FALSE)</f>
        <v>46.45</v>
      </c>
      <c r="D149">
        <f>VLOOKUP(A149,cleaned_Medical_Examinations[],3,FALSE)</f>
        <v>5.62</v>
      </c>
      <c r="E149" t="str">
        <f>VLOOKUP(A149,cleaned_Medical_Examinations[],4,FALSE)</f>
        <v>No</v>
      </c>
      <c r="F149" t="str">
        <f>VLOOKUP(A149,cleaned_Medical_Examinations[],5,FALSE)</f>
        <v>No</v>
      </c>
      <c r="G149" t="str">
        <f>VLOOKUP(A149,cleaned_Medical_Examinations[],6,FALSE)</f>
        <v>No</v>
      </c>
      <c r="H149">
        <f>VLOOKUP(A149,cleaned_Medical_Examinations[],7,FALSE)</f>
        <v>0</v>
      </c>
      <c r="I149" t="str">
        <f>VLOOKUP(A149,cleaned_Medical_Examinations[],8,FALSE)</f>
        <v>Yes</v>
      </c>
      <c r="J149" t="str">
        <f>VLOOKUP(A149,cleaned_Medical_Examinations[],9,FALSE)</f>
        <v>OBESITY</v>
      </c>
      <c r="K149" t="str">
        <f>VLOOKUP(A149,cleaned_Medical_Examinations[],10,FALSE)</f>
        <v>NORMAL</v>
      </c>
      <c r="L149">
        <f>VLOOKUP(A149,table3!A149:H2483,4,)</f>
        <v>1709</v>
      </c>
      <c r="M149" t="str">
        <f>VLOOKUP(A149,table3!A149:H2483,5,FALSE)</f>
        <v>tier - 3</v>
      </c>
      <c r="N149" t="str">
        <f>VLOOKUP(A149,table3!A149:H2483,6,FALSE)</f>
        <v>tier - 1</v>
      </c>
      <c r="O149" t="str">
        <f>VLOOKUP(A149,table3!A149:H2483,7,FALSE)</f>
        <v>R1019</v>
      </c>
      <c r="P149" s="8">
        <f>VLOOKUP(A149,table3!A149:H2483,2,FALSE)</f>
        <v>38333</v>
      </c>
      <c r="Q149">
        <f>VLOOKUP(A149,table3!A149:H2483,8,FALSE)</f>
        <v>18</v>
      </c>
    </row>
    <row r="150" spans="1:17" x14ac:dyDescent="0.3">
      <c r="A150" s="11" t="s">
        <v>2224</v>
      </c>
      <c r="B150" t="str">
        <f>VLOOKUP(A150,cleaned_customer_names[],2,FALSE)</f>
        <v>Shanahan</v>
      </c>
      <c r="C150">
        <f>VLOOKUP(A150,cleaned_Medical_Examinations[],2,FALSE)</f>
        <v>35.75</v>
      </c>
      <c r="D150">
        <f>VLOOKUP(A150,cleaned_Medical_Examinations[],3,FALSE)</f>
        <v>4.1900000000000004</v>
      </c>
      <c r="E150" t="str">
        <f>VLOOKUP(A150,cleaned_Medical_Examinations[],4,FALSE)</f>
        <v>No</v>
      </c>
      <c r="F150" t="str">
        <f>VLOOKUP(A150,cleaned_Medical_Examinations[],5,FALSE)</f>
        <v>No</v>
      </c>
      <c r="G150" t="str">
        <f>VLOOKUP(A150,cleaned_Medical_Examinations[],6,FALSE)</f>
        <v>No</v>
      </c>
      <c r="H150">
        <f>VLOOKUP(A150,cleaned_Medical_Examinations[],7,FALSE)</f>
        <v>0</v>
      </c>
      <c r="I150" t="str">
        <f>VLOOKUP(A150,cleaned_Medical_Examinations[],8,FALSE)</f>
        <v>Yes</v>
      </c>
      <c r="J150" t="str">
        <f>VLOOKUP(A150,cleaned_Medical_Examinations[],9,FALSE)</f>
        <v>OBESITY</v>
      </c>
      <c r="K150" t="str">
        <f>VLOOKUP(A150,cleaned_Medical_Examinations[],10,FALSE)</f>
        <v>NORMAL</v>
      </c>
      <c r="L150">
        <f>VLOOKUP(A150,table3!A150:H2484,4,)</f>
        <v>1711</v>
      </c>
      <c r="M150" t="str">
        <f>VLOOKUP(A150,table3!A150:H2484,5,FALSE)</f>
        <v>tier - 3</v>
      </c>
      <c r="N150" t="str">
        <f>VLOOKUP(A150,table3!A150:H2484,6,FALSE)</f>
        <v>tier - 3</v>
      </c>
      <c r="O150" t="str">
        <f>VLOOKUP(A150,table3!A150:H2484,7,FALSE)</f>
        <v>R1013</v>
      </c>
      <c r="P150" s="8">
        <f>VLOOKUP(A150,table3!A150:H2484,2,FALSE)</f>
        <v>38249</v>
      </c>
      <c r="Q150">
        <f>VLOOKUP(A150,table3!A150:H2484,8,FALSE)</f>
        <v>18</v>
      </c>
    </row>
    <row r="151" spans="1:17" x14ac:dyDescent="0.3">
      <c r="A151" s="13" t="s">
        <v>2223</v>
      </c>
      <c r="B151" t="str">
        <f>VLOOKUP(A151,cleaned_customer_names[],2,FALSE)</f>
        <v>Sutter</v>
      </c>
      <c r="C151">
        <f>VLOOKUP(A151,cleaned_Medical_Examinations[],2,FALSE)</f>
        <v>26.07</v>
      </c>
      <c r="D151">
        <f>VLOOKUP(A151,cleaned_Medical_Examinations[],3,FALSE)</f>
        <v>5.32</v>
      </c>
      <c r="E151" t="str">
        <f>VLOOKUP(A151,cleaned_Medical_Examinations[],4,FALSE)</f>
        <v>No</v>
      </c>
      <c r="F151" t="str">
        <f>VLOOKUP(A151,cleaned_Medical_Examinations[],5,FALSE)</f>
        <v>No</v>
      </c>
      <c r="G151" t="str">
        <f>VLOOKUP(A151,cleaned_Medical_Examinations[],6,FALSE)</f>
        <v>No</v>
      </c>
      <c r="H151">
        <f>VLOOKUP(A151,cleaned_Medical_Examinations[],7,FALSE)</f>
        <v>0</v>
      </c>
      <c r="I151" t="str">
        <f>VLOOKUP(A151,cleaned_Medical_Examinations[],8,FALSE)</f>
        <v>Yes</v>
      </c>
      <c r="J151" t="str">
        <f>VLOOKUP(A151,cleaned_Medical_Examinations[],9,FALSE)</f>
        <v>OVER WEIGHT</v>
      </c>
      <c r="K151" t="str">
        <f>VLOOKUP(A151,cleaned_Medical_Examinations[],10,FALSE)</f>
        <v>NORMAL</v>
      </c>
      <c r="L151">
        <f>VLOOKUP(A151,table3!A151:H2485,4,)</f>
        <v>1712</v>
      </c>
      <c r="M151" t="str">
        <f>VLOOKUP(A151,table3!A151:H2485,5,FALSE)</f>
        <v>tier - 3</v>
      </c>
      <c r="N151" t="str">
        <f>VLOOKUP(A151,table3!A151:H2485,6,FALSE)</f>
        <v>tier - 1</v>
      </c>
      <c r="O151" t="str">
        <f>VLOOKUP(A151,table3!A151:H2485,7,FALSE)</f>
        <v>R1016</v>
      </c>
      <c r="P151" s="8">
        <f>VLOOKUP(A151,table3!A151:H2485,2,FALSE)</f>
        <v>38251</v>
      </c>
      <c r="Q151">
        <f>VLOOKUP(A151,table3!A151:H2485,8,FALSE)</f>
        <v>18</v>
      </c>
    </row>
    <row r="152" spans="1:17" x14ac:dyDescent="0.3">
      <c r="A152" s="11" t="s">
        <v>2222</v>
      </c>
      <c r="B152" t="str">
        <f>VLOOKUP(A152,cleaned_customer_names[],2,FALSE)</f>
        <v>Yesian</v>
      </c>
      <c r="C152">
        <f>VLOOKUP(A152,cleaned_Medical_Examinations[],2,FALSE)</f>
        <v>36.54</v>
      </c>
      <c r="D152">
        <f>VLOOKUP(A152,cleaned_Medical_Examinations[],3,FALSE)</f>
        <v>4.46</v>
      </c>
      <c r="E152" t="str">
        <f>VLOOKUP(A152,cleaned_Medical_Examinations[],4,FALSE)</f>
        <v>Yes</v>
      </c>
      <c r="F152" t="str">
        <f>VLOOKUP(A152,cleaned_Medical_Examinations[],5,FALSE)</f>
        <v>No</v>
      </c>
      <c r="G152" t="str">
        <f>VLOOKUP(A152,cleaned_Medical_Examinations[],6,FALSE)</f>
        <v>No</v>
      </c>
      <c r="H152">
        <f>VLOOKUP(A152,cleaned_Medical_Examinations[],7,FALSE)</f>
        <v>1</v>
      </c>
      <c r="I152" t="str">
        <f>VLOOKUP(A152,cleaned_Medical_Examinations[],8,FALSE)</f>
        <v>Yes</v>
      </c>
      <c r="J152" t="str">
        <f>VLOOKUP(A152,cleaned_Medical_Examinations[],9,FALSE)</f>
        <v>OBESITY</v>
      </c>
      <c r="K152" t="str">
        <f>VLOOKUP(A152,cleaned_Medical_Examinations[],10,FALSE)</f>
        <v>NORMAL</v>
      </c>
      <c r="L152">
        <f>VLOOKUP(A152,table3!A152:H2486,4,)</f>
        <v>1719</v>
      </c>
      <c r="M152" t="str">
        <f>VLOOKUP(A152,table3!A152:H2486,5,FALSE)</f>
        <v>tier - 3</v>
      </c>
      <c r="N152" t="str">
        <f>VLOOKUP(A152,table3!A152:H2486,6,FALSE)</f>
        <v>tier - 3</v>
      </c>
      <c r="O152" t="str">
        <f>VLOOKUP(A152,table3!A152:H2486,7,FALSE)</f>
        <v>R1013</v>
      </c>
      <c r="P152" s="8">
        <f>VLOOKUP(A152,table3!A152:H2486,2,FALSE)</f>
        <v>38148</v>
      </c>
      <c r="Q152">
        <f>VLOOKUP(A152,table3!A152:H2486,8,FALSE)</f>
        <v>18</v>
      </c>
    </row>
    <row r="153" spans="1:17" x14ac:dyDescent="0.3">
      <c r="A153" s="13" t="s">
        <v>2221</v>
      </c>
      <c r="B153" t="str">
        <f>VLOOKUP(A153,cleaned_customer_names[],2,FALSE)</f>
        <v>Meers</v>
      </c>
      <c r="C153">
        <f>VLOOKUP(A153,cleaned_Medical_Examinations[],2,FALSE)</f>
        <v>51.64</v>
      </c>
      <c r="D153">
        <f>VLOOKUP(A153,cleaned_Medical_Examinations[],3,FALSE)</f>
        <v>5.65</v>
      </c>
      <c r="E153" t="str">
        <f>VLOOKUP(A153,cleaned_Medical_Examinations[],4,FALSE)</f>
        <v>No</v>
      </c>
      <c r="F153" t="str">
        <f>VLOOKUP(A153,cleaned_Medical_Examinations[],5,FALSE)</f>
        <v>No</v>
      </c>
      <c r="G153" t="str">
        <f>VLOOKUP(A153,cleaned_Medical_Examinations[],6,FALSE)</f>
        <v>No</v>
      </c>
      <c r="H153">
        <f>VLOOKUP(A153,cleaned_Medical_Examinations[],7,FALSE)</f>
        <v>0</v>
      </c>
      <c r="I153" t="str">
        <f>VLOOKUP(A153,cleaned_Medical_Examinations[],8,FALSE)</f>
        <v>Yes</v>
      </c>
      <c r="J153" t="str">
        <f>VLOOKUP(A153,cleaned_Medical_Examinations[],9,FALSE)</f>
        <v>OBESITY</v>
      </c>
      <c r="K153" t="str">
        <f>VLOOKUP(A153,cleaned_Medical_Examinations[],10,FALSE)</f>
        <v>NORMAL</v>
      </c>
      <c r="L153">
        <f>VLOOKUP(A153,table3!A153:H2487,4,)</f>
        <v>1720</v>
      </c>
      <c r="M153" t="str">
        <f>VLOOKUP(A153,table3!A153:H2487,5,FALSE)</f>
        <v>tier - 3</v>
      </c>
      <c r="N153" t="str">
        <f>VLOOKUP(A153,table3!A153:H2487,6,FALSE)</f>
        <v>tier - 3</v>
      </c>
      <c r="O153" t="str">
        <f>VLOOKUP(A153,table3!A153:H2487,7,FALSE)</f>
        <v>R1013</v>
      </c>
      <c r="P153" s="8">
        <f>VLOOKUP(A153,table3!A153:H2487,2,FALSE)</f>
        <v>38241</v>
      </c>
      <c r="Q153">
        <f>VLOOKUP(A153,table3!A153:H2487,8,FALSE)</f>
        <v>18</v>
      </c>
    </row>
    <row r="154" spans="1:17" x14ac:dyDescent="0.3">
      <c r="A154" s="11" t="s">
        <v>2220</v>
      </c>
      <c r="B154" t="str">
        <f>VLOOKUP(A154,cleaned_customer_names[],2,FALSE)</f>
        <v>Conlon</v>
      </c>
      <c r="C154">
        <f>VLOOKUP(A154,cleaned_Medical_Examinations[],2,FALSE)</f>
        <v>42.83</v>
      </c>
      <c r="D154">
        <f>VLOOKUP(A154,cleaned_Medical_Examinations[],3,FALSE)</f>
        <v>6.04</v>
      </c>
      <c r="E154" t="str">
        <f>VLOOKUP(A154,cleaned_Medical_Examinations[],4,FALSE)</f>
        <v>No</v>
      </c>
      <c r="F154" t="str">
        <f>VLOOKUP(A154,cleaned_Medical_Examinations[],5,FALSE)</f>
        <v>No</v>
      </c>
      <c r="G154" t="str">
        <f>VLOOKUP(A154,cleaned_Medical_Examinations[],6,FALSE)</f>
        <v>No</v>
      </c>
      <c r="H154">
        <f>VLOOKUP(A154,cleaned_Medical_Examinations[],7,FALSE)</f>
        <v>2</v>
      </c>
      <c r="I154" t="str">
        <f>VLOOKUP(A154,cleaned_Medical_Examinations[],8,FALSE)</f>
        <v>Yes</v>
      </c>
      <c r="J154" t="str">
        <f>VLOOKUP(A154,cleaned_Medical_Examinations[],9,FALSE)</f>
        <v>OBESITY</v>
      </c>
      <c r="K154" t="str">
        <f>VLOOKUP(A154,cleaned_Medical_Examinations[],10,FALSE)</f>
        <v>PREDIABETES</v>
      </c>
      <c r="L154">
        <f>VLOOKUP(A154,table3!A154:H2488,4,)</f>
        <v>1726</v>
      </c>
      <c r="M154" t="str">
        <f>VLOOKUP(A154,table3!A154:H2488,5,FALSE)</f>
        <v>tier - 3</v>
      </c>
      <c r="N154" t="str">
        <f>VLOOKUP(A154,table3!A154:H2488,6,FALSE)</f>
        <v>tier - 2</v>
      </c>
      <c r="O154" t="str">
        <f>VLOOKUP(A154,table3!A154:H2488,7,FALSE)</f>
        <v>R1013</v>
      </c>
      <c r="P154" s="8">
        <f>VLOOKUP(A154,table3!A154:H2488,2,FALSE)</f>
        <v>38281</v>
      </c>
      <c r="Q154">
        <f>VLOOKUP(A154,table3!A154:H2488,8,FALSE)</f>
        <v>18</v>
      </c>
    </row>
    <row r="155" spans="1:17" x14ac:dyDescent="0.3">
      <c r="A155" s="13" t="s">
        <v>2219</v>
      </c>
      <c r="B155" t="str">
        <f>VLOOKUP(A155,cleaned_customer_names[],2,FALSE)</f>
        <v>Arnstein</v>
      </c>
      <c r="C155">
        <f>VLOOKUP(A155,cleaned_Medical_Examinations[],2,FALSE)</f>
        <v>40.15</v>
      </c>
      <c r="D155">
        <f>VLOOKUP(A155,cleaned_Medical_Examinations[],3,FALSE)</f>
        <v>5.76</v>
      </c>
      <c r="E155" t="str">
        <f>VLOOKUP(A155,cleaned_Medical_Examinations[],4,FALSE)</f>
        <v>No</v>
      </c>
      <c r="F155" t="str">
        <f>VLOOKUP(A155,cleaned_Medical_Examinations[],5,FALSE)</f>
        <v>No</v>
      </c>
      <c r="G155" t="str">
        <f>VLOOKUP(A155,cleaned_Medical_Examinations[],6,FALSE)</f>
        <v>No</v>
      </c>
      <c r="H155">
        <f>VLOOKUP(A155,cleaned_Medical_Examinations[],7,FALSE)</f>
        <v>1</v>
      </c>
      <c r="I155" t="str">
        <f>VLOOKUP(A155,cleaned_Medical_Examinations[],8,FALSE)</f>
        <v>Yes</v>
      </c>
      <c r="J155" t="str">
        <f>VLOOKUP(A155,cleaned_Medical_Examinations[],9,FALSE)</f>
        <v>OBESITY</v>
      </c>
      <c r="K155" t="str">
        <f>VLOOKUP(A155,cleaned_Medical_Examinations[],10,FALSE)</f>
        <v>PREDIABETES</v>
      </c>
      <c r="L155">
        <f>VLOOKUP(A155,table3!A155:H2489,4,)</f>
        <v>1728</v>
      </c>
      <c r="M155" t="str">
        <f>VLOOKUP(A155,table3!A155:H2489,5,FALSE)</f>
        <v>tier - 3</v>
      </c>
      <c r="N155" t="str">
        <f>VLOOKUP(A155,table3!A155:H2489,6,FALSE)</f>
        <v>tier - 1</v>
      </c>
      <c r="O155" t="str">
        <f>VLOOKUP(A155,table3!A155:H2489,7,FALSE)</f>
        <v>R1013</v>
      </c>
      <c r="P155" s="8">
        <f>VLOOKUP(A155,table3!A155:H2489,2,FALSE)</f>
        <v>38239</v>
      </c>
      <c r="Q155">
        <f>VLOOKUP(A155,table3!A155:H2489,8,FALSE)</f>
        <v>18</v>
      </c>
    </row>
    <row r="156" spans="1:17" x14ac:dyDescent="0.3">
      <c r="A156" s="11" t="s">
        <v>2218</v>
      </c>
      <c r="B156" t="str">
        <f>VLOOKUP(A156,cleaned_customer_names[],2,FALSE)</f>
        <v>Jurek</v>
      </c>
      <c r="C156">
        <f>VLOOKUP(A156,cleaned_Medical_Examinations[],2,FALSE)</f>
        <v>27.8</v>
      </c>
      <c r="D156">
        <f>VLOOKUP(A156,cleaned_Medical_Examinations[],3,FALSE)</f>
        <v>4.3600000000000003</v>
      </c>
      <c r="E156" t="str">
        <f>VLOOKUP(A156,cleaned_Medical_Examinations[],4,FALSE)</f>
        <v>No</v>
      </c>
      <c r="F156" t="str">
        <f>VLOOKUP(A156,cleaned_Medical_Examinations[],5,FALSE)</f>
        <v>No</v>
      </c>
      <c r="G156" t="str">
        <f>VLOOKUP(A156,cleaned_Medical_Examinations[],6,FALSE)</f>
        <v>Yes</v>
      </c>
      <c r="H156">
        <f>VLOOKUP(A156,cleaned_Medical_Examinations[],7,FALSE)</f>
        <v>1</v>
      </c>
      <c r="I156" t="str">
        <f>VLOOKUP(A156,cleaned_Medical_Examinations[],8,FALSE)</f>
        <v>Yes</v>
      </c>
      <c r="J156" t="str">
        <f>VLOOKUP(A156,cleaned_Medical_Examinations[],9,FALSE)</f>
        <v>OVER WEIGHT</v>
      </c>
      <c r="K156" t="str">
        <f>VLOOKUP(A156,cleaned_Medical_Examinations[],10,FALSE)</f>
        <v>NORMAL</v>
      </c>
      <c r="L156">
        <f>VLOOKUP(A156,table3!A156:H2490,4,)</f>
        <v>1728</v>
      </c>
      <c r="M156" t="str">
        <f>VLOOKUP(A156,table3!A156:H2490,5,FALSE)</f>
        <v>tier - 3</v>
      </c>
      <c r="N156" t="str">
        <f>VLOOKUP(A156,table3!A156:H2490,6,FALSE)</f>
        <v>tier - 3</v>
      </c>
      <c r="O156" t="str">
        <f>VLOOKUP(A156,table3!A156:H2490,7,FALSE)</f>
        <v>R1011</v>
      </c>
      <c r="P156" s="8">
        <f>VLOOKUP(A156,table3!A156:H2490,2,FALSE)</f>
        <v>37946</v>
      </c>
      <c r="Q156">
        <f>VLOOKUP(A156,table3!A156:H2490,8,FALSE)</f>
        <v>19</v>
      </c>
    </row>
    <row r="157" spans="1:17" x14ac:dyDescent="0.3">
      <c r="A157" s="13" t="s">
        <v>2217</v>
      </c>
      <c r="B157" t="str">
        <f>VLOOKUP(A157,cleaned_customer_names[],2,FALSE)</f>
        <v>Thill</v>
      </c>
      <c r="C157">
        <f>VLOOKUP(A157,cleaned_Medical_Examinations[],2,FALSE)</f>
        <v>45.81</v>
      </c>
      <c r="D157">
        <f>VLOOKUP(A157,cleaned_Medical_Examinations[],3,FALSE)</f>
        <v>4.76</v>
      </c>
      <c r="E157" t="str">
        <f>VLOOKUP(A157,cleaned_Medical_Examinations[],4,FALSE)</f>
        <v>Yes</v>
      </c>
      <c r="F157" t="str">
        <f>VLOOKUP(A157,cleaned_Medical_Examinations[],5,FALSE)</f>
        <v>No</v>
      </c>
      <c r="G157" t="str">
        <f>VLOOKUP(A157,cleaned_Medical_Examinations[],6,FALSE)</f>
        <v>Yes</v>
      </c>
      <c r="H157">
        <f>VLOOKUP(A157,cleaned_Medical_Examinations[],7,FALSE)</f>
        <v>1</v>
      </c>
      <c r="I157" t="str">
        <f>VLOOKUP(A157,cleaned_Medical_Examinations[],8,FALSE)</f>
        <v>Yes</v>
      </c>
      <c r="J157" t="str">
        <f>VLOOKUP(A157,cleaned_Medical_Examinations[],9,FALSE)</f>
        <v>OBESITY</v>
      </c>
      <c r="K157" t="str">
        <f>VLOOKUP(A157,cleaned_Medical_Examinations[],10,FALSE)</f>
        <v>NORMAL</v>
      </c>
      <c r="L157">
        <f>VLOOKUP(A157,table3!A157:H2491,4,)</f>
        <v>1729</v>
      </c>
      <c r="M157" t="str">
        <f>VLOOKUP(A157,table3!A157:H2491,5,FALSE)</f>
        <v>tier - 3</v>
      </c>
      <c r="N157" t="str">
        <f>VLOOKUP(A157,table3!A157:H2491,6,FALSE)</f>
        <v>tier - 2</v>
      </c>
      <c r="O157" t="str">
        <f>VLOOKUP(A157,table3!A157:H2491,7,FALSE)</f>
        <v>R1011</v>
      </c>
      <c r="P157" s="8">
        <f>VLOOKUP(A157,table3!A157:H2491,2,FALSE)</f>
        <v>37865</v>
      </c>
      <c r="Q157">
        <f>VLOOKUP(A157,table3!A157:H2491,8,FALSE)</f>
        <v>19</v>
      </c>
    </row>
    <row r="158" spans="1:17" x14ac:dyDescent="0.3">
      <c r="A158" s="11" t="s">
        <v>2216</v>
      </c>
      <c r="B158" t="str">
        <f>VLOOKUP(A158,cleaned_customer_names[],2,FALSE)</f>
        <v>Glaz</v>
      </c>
      <c r="C158">
        <f>VLOOKUP(A158,cleaned_Medical_Examinations[],2,FALSE)</f>
        <v>34.43</v>
      </c>
      <c r="D158">
        <f>VLOOKUP(A158,cleaned_Medical_Examinations[],3,FALSE)</f>
        <v>10.82</v>
      </c>
      <c r="E158" t="str">
        <f>VLOOKUP(A158,cleaned_Medical_Examinations[],4,FALSE)</f>
        <v>Yes</v>
      </c>
      <c r="F158" t="str">
        <f>VLOOKUP(A158,cleaned_Medical_Examinations[],5,FALSE)</f>
        <v>No</v>
      </c>
      <c r="G158" t="str">
        <f>VLOOKUP(A158,cleaned_Medical_Examinations[],6,FALSE)</f>
        <v>No</v>
      </c>
      <c r="H158">
        <f>VLOOKUP(A158,cleaned_Medical_Examinations[],7,FALSE)</f>
        <v>1</v>
      </c>
      <c r="I158" t="str">
        <f>VLOOKUP(A158,cleaned_Medical_Examinations[],8,FALSE)</f>
        <v>Yes</v>
      </c>
      <c r="J158" t="str">
        <f>VLOOKUP(A158,cleaned_Medical_Examinations[],9,FALSE)</f>
        <v>OBESITY</v>
      </c>
      <c r="K158" t="str">
        <f>VLOOKUP(A158,cleaned_Medical_Examinations[],10,FALSE)</f>
        <v>DIABETES</v>
      </c>
      <c r="L158">
        <f>VLOOKUP(A158,table3!A158:H2492,4,)</f>
        <v>1732</v>
      </c>
      <c r="M158" t="str">
        <f>VLOOKUP(A158,table3!A158:H2492,5,FALSE)</f>
        <v>tier - 3</v>
      </c>
      <c r="N158" t="str">
        <f>VLOOKUP(A158,table3!A158:H2492,6,FALSE)</f>
        <v>tier - 2</v>
      </c>
      <c r="O158" t="str">
        <f>VLOOKUP(A158,table3!A158:H2492,7,FALSE)</f>
        <v>R1011</v>
      </c>
      <c r="P158" s="8">
        <f>VLOOKUP(A158,table3!A158:H2492,2,FALSE)</f>
        <v>37934</v>
      </c>
      <c r="Q158">
        <f>VLOOKUP(A158,table3!A158:H2492,8,FALSE)</f>
        <v>19</v>
      </c>
    </row>
    <row r="159" spans="1:17" x14ac:dyDescent="0.3">
      <c r="A159" s="13" t="s">
        <v>2215</v>
      </c>
      <c r="B159" t="str">
        <f>VLOOKUP(A159,cleaned_customer_names[],2,FALSE)</f>
        <v>Sampson</v>
      </c>
      <c r="C159">
        <f>VLOOKUP(A159,cleaned_Medical_Examinations[],2,FALSE)</f>
        <v>41.33</v>
      </c>
      <c r="D159">
        <f>VLOOKUP(A159,cleaned_Medical_Examinations[],3,FALSE)</f>
        <v>4.01</v>
      </c>
      <c r="E159" t="str">
        <f>VLOOKUP(A159,cleaned_Medical_Examinations[],4,FALSE)</f>
        <v>Yes</v>
      </c>
      <c r="F159" t="str">
        <f>VLOOKUP(A159,cleaned_Medical_Examinations[],5,FALSE)</f>
        <v>No</v>
      </c>
      <c r="G159" t="str">
        <f>VLOOKUP(A159,cleaned_Medical_Examinations[],6,FALSE)</f>
        <v>No</v>
      </c>
      <c r="H159">
        <f>VLOOKUP(A159,cleaned_Medical_Examinations[],7,FALSE)</f>
        <v>0</v>
      </c>
      <c r="I159" t="str">
        <f>VLOOKUP(A159,cleaned_Medical_Examinations[],8,FALSE)</f>
        <v>Yes</v>
      </c>
      <c r="J159" t="str">
        <f>VLOOKUP(A159,cleaned_Medical_Examinations[],9,FALSE)</f>
        <v>OBESITY</v>
      </c>
      <c r="K159" t="str">
        <f>VLOOKUP(A159,cleaned_Medical_Examinations[],10,FALSE)</f>
        <v>NORMAL</v>
      </c>
      <c r="L159">
        <f>VLOOKUP(A159,table3!A159:H2493,4,)</f>
        <v>1737</v>
      </c>
      <c r="M159" t="str">
        <f>VLOOKUP(A159,table3!A159:H2493,5,FALSE)</f>
        <v>tier - 3</v>
      </c>
      <c r="N159" t="str">
        <f>VLOOKUP(A159,table3!A159:H2493,6,FALSE)</f>
        <v>tier - 2</v>
      </c>
      <c r="O159" t="str">
        <f>VLOOKUP(A159,table3!A159:H2493,7,FALSE)</f>
        <v>R1011</v>
      </c>
      <c r="P159" s="8">
        <f>VLOOKUP(A159,table3!A159:H2493,2,FALSE)</f>
        <v>37939</v>
      </c>
      <c r="Q159">
        <f>VLOOKUP(A159,table3!A159:H2493,8,FALSE)</f>
        <v>19</v>
      </c>
    </row>
    <row r="160" spans="1:17" x14ac:dyDescent="0.3">
      <c r="A160" s="11" t="s">
        <v>2214</v>
      </c>
      <c r="B160" t="str">
        <f>VLOOKUP(A160,cleaned_customer_names[],2,FALSE)</f>
        <v>Duliba</v>
      </c>
      <c r="C160">
        <f>VLOOKUP(A160,cleaned_Medical_Examinations[],2,FALSE)</f>
        <v>31.92</v>
      </c>
      <c r="D160">
        <f>VLOOKUP(A160,cleaned_Medical_Examinations[],3,FALSE)</f>
        <v>5.12</v>
      </c>
      <c r="E160" t="str">
        <f>VLOOKUP(A160,cleaned_Medical_Examinations[],4,FALSE)</f>
        <v>Yes</v>
      </c>
      <c r="F160" t="str">
        <f>VLOOKUP(A160,cleaned_Medical_Examinations[],5,FALSE)</f>
        <v>No</v>
      </c>
      <c r="G160" t="str">
        <f>VLOOKUP(A160,cleaned_Medical_Examinations[],6,FALSE)</f>
        <v>No</v>
      </c>
      <c r="H160">
        <f>VLOOKUP(A160,cleaned_Medical_Examinations[],7,FALSE)</f>
        <v>1</v>
      </c>
      <c r="I160" t="str">
        <f>VLOOKUP(A160,cleaned_Medical_Examinations[],8,FALSE)</f>
        <v>Yes</v>
      </c>
      <c r="J160" t="str">
        <f>VLOOKUP(A160,cleaned_Medical_Examinations[],9,FALSE)</f>
        <v>OBESITY</v>
      </c>
      <c r="K160" t="str">
        <f>VLOOKUP(A160,cleaned_Medical_Examinations[],10,FALSE)</f>
        <v>NORMAL</v>
      </c>
      <c r="L160">
        <f>VLOOKUP(A160,table3!A160:H2494,4,)</f>
        <v>1743</v>
      </c>
      <c r="M160" t="str">
        <f>VLOOKUP(A160,table3!A160:H2494,5,FALSE)</f>
        <v>tier - 3</v>
      </c>
      <c r="N160" t="str">
        <f>VLOOKUP(A160,table3!A160:H2494,6,FALSE)</f>
        <v>tier - 1</v>
      </c>
      <c r="O160" t="str">
        <f>VLOOKUP(A160,table3!A160:H2494,7,FALSE)</f>
        <v>R1011</v>
      </c>
      <c r="P160" s="8">
        <f>VLOOKUP(A160,table3!A160:H2494,2,FALSE)</f>
        <v>37827</v>
      </c>
      <c r="Q160">
        <f>VLOOKUP(A160,table3!A160:H2494,8,FALSE)</f>
        <v>19</v>
      </c>
    </row>
    <row r="161" spans="1:17" x14ac:dyDescent="0.3">
      <c r="A161" s="13" t="s">
        <v>2213</v>
      </c>
      <c r="B161" t="str">
        <f>VLOOKUP(A161,cleaned_customer_names[],2,FALSE)</f>
        <v>Tanguay</v>
      </c>
      <c r="C161">
        <f>VLOOKUP(A161,cleaned_Medical_Examinations[],2,FALSE)</f>
        <v>39.799999999999997</v>
      </c>
      <c r="D161">
        <f>VLOOKUP(A161,cleaned_Medical_Examinations[],3,FALSE)</f>
        <v>10.54</v>
      </c>
      <c r="E161" t="str">
        <f>VLOOKUP(A161,cleaned_Medical_Examinations[],4,FALSE)</f>
        <v>Yes</v>
      </c>
      <c r="F161" t="str">
        <f>VLOOKUP(A161,cleaned_Medical_Examinations[],5,FALSE)</f>
        <v>No</v>
      </c>
      <c r="G161" t="str">
        <f>VLOOKUP(A161,cleaned_Medical_Examinations[],6,FALSE)</f>
        <v>No</v>
      </c>
      <c r="H161">
        <f>VLOOKUP(A161,cleaned_Medical_Examinations[],7,FALSE)</f>
        <v>2</v>
      </c>
      <c r="I161" t="str">
        <f>VLOOKUP(A161,cleaned_Medical_Examinations[],8,FALSE)</f>
        <v>Yes</v>
      </c>
      <c r="J161" t="str">
        <f>VLOOKUP(A161,cleaned_Medical_Examinations[],9,FALSE)</f>
        <v>OBESITY</v>
      </c>
      <c r="K161" t="str">
        <f>VLOOKUP(A161,cleaned_Medical_Examinations[],10,FALSE)</f>
        <v>DIABETES</v>
      </c>
      <c r="L161">
        <f>VLOOKUP(A161,table3!A161:H2495,4,)</f>
        <v>1744</v>
      </c>
      <c r="M161" t="str">
        <f>VLOOKUP(A161,table3!A161:H2495,5,FALSE)</f>
        <v>tier - 3</v>
      </c>
      <c r="N161" t="str">
        <f>VLOOKUP(A161,table3!A161:H2495,6,FALSE)</f>
        <v>tier - 1</v>
      </c>
      <c r="O161" t="str">
        <f>VLOOKUP(A161,table3!A161:H2495,7,FALSE)</f>
        <v>R1011</v>
      </c>
      <c r="P161" s="8">
        <f>VLOOKUP(A161,table3!A161:H2495,2,FALSE)</f>
        <v>37830</v>
      </c>
      <c r="Q161">
        <f>VLOOKUP(A161,table3!A161:H2495,8,FALSE)</f>
        <v>19</v>
      </c>
    </row>
    <row r="162" spans="1:17" x14ac:dyDescent="0.3">
      <c r="A162" s="11" t="s">
        <v>2212</v>
      </c>
      <c r="B162" t="str">
        <f>VLOOKUP(A162,cleaned_customer_names[],2,FALSE)</f>
        <v>McClelland</v>
      </c>
      <c r="C162">
        <f>VLOOKUP(A162,cleaned_Medical_Examinations[],2,FALSE)</f>
        <v>42.82</v>
      </c>
      <c r="D162">
        <f>VLOOKUP(A162,cleaned_Medical_Examinations[],3,FALSE)</f>
        <v>4.21</v>
      </c>
      <c r="E162" t="str">
        <f>VLOOKUP(A162,cleaned_Medical_Examinations[],4,FALSE)</f>
        <v>No</v>
      </c>
      <c r="F162" t="str">
        <f>VLOOKUP(A162,cleaned_Medical_Examinations[],5,FALSE)</f>
        <v>No</v>
      </c>
      <c r="G162" t="str">
        <f>VLOOKUP(A162,cleaned_Medical_Examinations[],6,FALSE)</f>
        <v>No</v>
      </c>
      <c r="H162">
        <f>VLOOKUP(A162,cleaned_Medical_Examinations[],7,FALSE)</f>
        <v>0</v>
      </c>
      <c r="I162" t="str">
        <f>VLOOKUP(A162,cleaned_Medical_Examinations[],8,FALSE)</f>
        <v>Yes</v>
      </c>
      <c r="J162" t="str">
        <f>VLOOKUP(A162,cleaned_Medical_Examinations[],9,FALSE)</f>
        <v>OBESITY</v>
      </c>
      <c r="K162" t="str">
        <f>VLOOKUP(A162,cleaned_Medical_Examinations[],10,FALSE)</f>
        <v>NORMAL</v>
      </c>
      <c r="L162">
        <f>VLOOKUP(A162,table3!A162:H2496,4,)</f>
        <v>1749</v>
      </c>
      <c r="M162" t="str">
        <f>VLOOKUP(A162,table3!A162:H2496,5,FALSE)</f>
        <v>tier - 3</v>
      </c>
      <c r="N162" t="str">
        <f>VLOOKUP(A162,table3!A162:H2496,6,FALSE)</f>
        <v>tier - 1</v>
      </c>
      <c r="O162" t="str">
        <f>VLOOKUP(A162,table3!A162:H2496,7,FALSE)</f>
        <v>R1011</v>
      </c>
      <c r="P162" s="8">
        <f>VLOOKUP(A162,table3!A162:H2496,2,FALSE)</f>
        <v>37890</v>
      </c>
      <c r="Q162">
        <f>VLOOKUP(A162,table3!A162:H2496,8,FALSE)</f>
        <v>19</v>
      </c>
    </row>
    <row r="163" spans="1:17" x14ac:dyDescent="0.3">
      <c r="A163" s="13" t="s">
        <v>2211</v>
      </c>
      <c r="B163" t="str">
        <f>VLOOKUP(A163,cleaned_customer_names[],2,FALSE)</f>
        <v>Gorman</v>
      </c>
      <c r="C163">
        <f>VLOOKUP(A163,cleaned_Medical_Examinations[],2,FALSE)</f>
        <v>33.630000000000003</v>
      </c>
      <c r="D163">
        <f>VLOOKUP(A163,cleaned_Medical_Examinations[],3,FALSE)</f>
        <v>5.42</v>
      </c>
      <c r="E163" t="str">
        <f>VLOOKUP(A163,cleaned_Medical_Examinations[],4,FALSE)</f>
        <v>No</v>
      </c>
      <c r="F163" t="str">
        <f>VLOOKUP(A163,cleaned_Medical_Examinations[],5,FALSE)</f>
        <v>No</v>
      </c>
      <c r="G163" t="str">
        <f>VLOOKUP(A163,cleaned_Medical_Examinations[],6,FALSE)</f>
        <v>No</v>
      </c>
      <c r="H163">
        <f>VLOOKUP(A163,cleaned_Medical_Examinations[],7,FALSE)</f>
        <v>0</v>
      </c>
      <c r="I163" t="str">
        <f>VLOOKUP(A163,cleaned_Medical_Examinations[],8,FALSE)</f>
        <v>Yes</v>
      </c>
      <c r="J163" t="str">
        <f>VLOOKUP(A163,cleaned_Medical_Examinations[],9,FALSE)</f>
        <v>OBESITY</v>
      </c>
      <c r="K163" t="str">
        <f>VLOOKUP(A163,cleaned_Medical_Examinations[],10,FALSE)</f>
        <v>NORMAL</v>
      </c>
      <c r="L163">
        <f>VLOOKUP(A163,table3!A163:H2497,4,)</f>
        <v>1757</v>
      </c>
      <c r="M163" t="str">
        <f>VLOOKUP(A163,table3!A163:H2497,5,FALSE)</f>
        <v>tier - 3</v>
      </c>
      <c r="N163" t="str">
        <f>VLOOKUP(A163,table3!A163:H2497,6,FALSE)</f>
        <v>tier - 3</v>
      </c>
      <c r="O163" t="str">
        <f>VLOOKUP(A163,table3!A163:H2497,7,FALSE)</f>
        <v>R1013</v>
      </c>
      <c r="P163" s="8">
        <f>VLOOKUP(A163,table3!A163:H2497,2,FALSE)</f>
        <v>36075</v>
      </c>
      <c r="Q163">
        <f>VLOOKUP(A163,table3!A163:H2497,8,FALSE)</f>
        <v>24</v>
      </c>
    </row>
    <row r="164" spans="1:17" x14ac:dyDescent="0.3">
      <c r="A164" s="11" t="s">
        <v>2210</v>
      </c>
      <c r="B164" t="str">
        <f>VLOOKUP(A164,cleaned_customer_names[],2,FALSE)</f>
        <v>Nishimura</v>
      </c>
      <c r="C164">
        <f>VLOOKUP(A164,cleaned_Medical_Examinations[],2,FALSE)</f>
        <v>37.07</v>
      </c>
      <c r="D164">
        <f>VLOOKUP(A164,cleaned_Medical_Examinations[],3,FALSE)</f>
        <v>4.28</v>
      </c>
      <c r="E164" t="str">
        <f>VLOOKUP(A164,cleaned_Medical_Examinations[],4,FALSE)</f>
        <v>No</v>
      </c>
      <c r="F164" t="str">
        <f>VLOOKUP(A164,cleaned_Medical_Examinations[],5,FALSE)</f>
        <v>Yes</v>
      </c>
      <c r="G164" t="str">
        <f>VLOOKUP(A164,cleaned_Medical_Examinations[],6,FALSE)</f>
        <v>No</v>
      </c>
      <c r="H164">
        <f>VLOOKUP(A164,cleaned_Medical_Examinations[],7,FALSE)</f>
        <v>1</v>
      </c>
      <c r="I164" t="str">
        <f>VLOOKUP(A164,cleaned_Medical_Examinations[],8,FALSE)</f>
        <v>Yes</v>
      </c>
      <c r="J164" t="str">
        <f>VLOOKUP(A164,cleaned_Medical_Examinations[],9,FALSE)</f>
        <v>OBESITY</v>
      </c>
      <c r="K164" t="str">
        <f>VLOOKUP(A164,cleaned_Medical_Examinations[],10,FALSE)</f>
        <v>NORMAL</v>
      </c>
      <c r="L164">
        <f>VLOOKUP(A164,table3!A164:H2498,4,)</f>
        <v>1759</v>
      </c>
      <c r="M164" t="str">
        <f>VLOOKUP(A164,table3!A164:H2498,5,FALSE)</f>
        <v>tier - 3</v>
      </c>
      <c r="N164" t="str">
        <f>VLOOKUP(A164,table3!A164:H2498,6,FALSE)</f>
        <v>tier - 1</v>
      </c>
      <c r="O164" t="str">
        <f>VLOOKUP(A164,table3!A164:H2498,7,FALSE)</f>
        <v>R1011</v>
      </c>
      <c r="P164" s="8">
        <f>VLOOKUP(A164,table3!A164:H2498,2,FALSE)</f>
        <v>37944</v>
      </c>
      <c r="Q164">
        <f>VLOOKUP(A164,table3!A164:H2498,8,FALSE)</f>
        <v>19</v>
      </c>
    </row>
    <row r="165" spans="1:17" x14ac:dyDescent="0.3">
      <c r="A165" s="13" t="s">
        <v>2209</v>
      </c>
      <c r="B165" t="str">
        <f>VLOOKUP(A165,cleaned_customer_names[],2,FALSE)</f>
        <v>Brimble</v>
      </c>
      <c r="C165">
        <f>VLOOKUP(A165,cleaned_Medical_Examinations[],2,FALSE)</f>
        <v>35.625</v>
      </c>
      <c r="D165">
        <f>VLOOKUP(A165,cleaned_Medical_Examinations[],3,FALSE)</f>
        <v>8.9</v>
      </c>
      <c r="E165" t="str">
        <f>VLOOKUP(A165,cleaned_Medical_Examinations[],4,FALSE)</f>
        <v>No</v>
      </c>
      <c r="F165" t="str">
        <f>VLOOKUP(A165,cleaned_Medical_Examinations[],5,FALSE)</f>
        <v>No</v>
      </c>
      <c r="G165" t="str">
        <f>VLOOKUP(A165,cleaned_Medical_Examinations[],6,FALSE)</f>
        <v>No</v>
      </c>
      <c r="H165">
        <f>VLOOKUP(A165,cleaned_Medical_Examinations[],7,FALSE)</f>
        <v>0</v>
      </c>
      <c r="I165" t="str">
        <f>VLOOKUP(A165,cleaned_Medical_Examinations[],8,FALSE)</f>
        <v>Yes</v>
      </c>
      <c r="J165" t="str">
        <f>VLOOKUP(A165,cleaned_Medical_Examinations[],9,FALSE)</f>
        <v>OBESITY</v>
      </c>
      <c r="K165" t="str">
        <f>VLOOKUP(A165,cleaned_Medical_Examinations[],10,FALSE)</f>
        <v>DIABETES</v>
      </c>
      <c r="L165">
        <f>VLOOKUP(A165,table3!A165:H2499,4,)</f>
        <v>1770</v>
      </c>
      <c r="M165" t="str">
        <f>VLOOKUP(A165,table3!A165:H2499,5,FALSE)</f>
        <v>tier - 3</v>
      </c>
      <c r="N165" t="str">
        <f>VLOOKUP(A165,table3!A165:H2499,6,FALSE)</f>
        <v>tier - 3</v>
      </c>
      <c r="O165" t="str">
        <f>VLOOKUP(A165,table3!A165:H2499,7,FALSE)</f>
        <v>R1012</v>
      </c>
      <c r="P165" s="8">
        <f>VLOOKUP(A165,table3!A165:H2499,2,FALSE)</f>
        <v>37603</v>
      </c>
      <c r="Q165">
        <f>VLOOKUP(A165,table3!A165:H2499,8,FALSE)</f>
        <v>20</v>
      </c>
    </row>
    <row r="166" spans="1:17" x14ac:dyDescent="0.3">
      <c r="A166" s="11" t="s">
        <v>2208</v>
      </c>
      <c r="B166" t="str">
        <f>VLOOKUP(A166,cleaned_customer_names[],2,FALSE)</f>
        <v>Trenk</v>
      </c>
      <c r="C166">
        <f>VLOOKUP(A166,cleaned_Medical_Examinations[],2,FALSE)</f>
        <v>42.69</v>
      </c>
      <c r="D166">
        <f>VLOOKUP(A166,cleaned_Medical_Examinations[],3,FALSE)</f>
        <v>4.8899999999999997</v>
      </c>
      <c r="E166" t="str">
        <f>VLOOKUP(A166,cleaned_Medical_Examinations[],4,FALSE)</f>
        <v>No</v>
      </c>
      <c r="F166" t="str">
        <f>VLOOKUP(A166,cleaned_Medical_Examinations[],5,FALSE)</f>
        <v>No</v>
      </c>
      <c r="G166" t="str">
        <f>VLOOKUP(A166,cleaned_Medical_Examinations[],6,FALSE)</f>
        <v>Yes</v>
      </c>
      <c r="H166">
        <f>VLOOKUP(A166,cleaned_Medical_Examinations[],7,FALSE)</f>
        <v>1</v>
      </c>
      <c r="I166" t="str">
        <f>VLOOKUP(A166,cleaned_Medical_Examinations[],8,FALSE)</f>
        <v>Yes</v>
      </c>
      <c r="J166" t="str">
        <f>VLOOKUP(A166,cleaned_Medical_Examinations[],9,FALSE)</f>
        <v>OBESITY</v>
      </c>
      <c r="K166" t="str">
        <f>VLOOKUP(A166,cleaned_Medical_Examinations[],10,FALSE)</f>
        <v>NORMAL</v>
      </c>
      <c r="L166">
        <f>VLOOKUP(A166,table3!A166:H2500,4,)</f>
        <v>1816</v>
      </c>
      <c r="M166" t="str">
        <f>VLOOKUP(A166,table3!A166:H2500,5,FALSE)</f>
        <v>tier - 3</v>
      </c>
      <c r="N166" t="str">
        <f>VLOOKUP(A166,table3!A166:H2500,6,FALSE)</f>
        <v>tier - 3</v>
      </c>
      <c r="O166" t="str">
        <f>VLOOKUP(A166,table3!A166:H2500,7,FALSE)</f>
        <v>R1013</v>
      </c>
      <c r="P166" s="8">
        <f>VLOOKUP(A166,table3!A166:H2500,2,FALSE)</f>
        <v>36428</v>
      </c>
      <c r="Q166">
        <f>VLOOKUP(A166,table3!A166:H2500,8,FALSE)</f>
        <v>23</v>
      </c>
    </row>
    <row r="167" spans="1:17" x14ac:dyDescent="0.3">
      <c r="A167" s="13" t="s">
        <v>2207</v>
      </c>
      <c r="B167" t="str">
        <f>VLOOKUP(A167,cleaned_customer_names[],2,FALSE)</f>
        <v>Wittmann</v>
      </c>
      <c r="C167">
        <f>VLOOKUP(A167,cleaned_Medical_Examinations[],2,FALSE)</f>
        <v>37.869999999999997</v>
      </c>
      <c r="D167">
        <f>VLOOKUP(A167,cleaned_Medical_Examinations[],3,FALSE)</f>
        <v>4.29</v>
      </c>
      <c r="E167" t="str">
        <f>VLOOKUP(A167,cleaned_Medical_Examinations[],4,FALSE)</f>
        <v>Yes</v>
      </c>
      <c r="F167" t="str">
        <f>VLOOKUP(A167,cleaned_Medical_Examinations[],5,FALSE)</f>
        <v>No</v>
      </c>
      <c r="G167" t="str">
        <f>VLOOKUP(A167,cleaned_Medical_Examinations[],6,FALSE)</f>
        <v>Yes</v>
      </c>
      <c r="H167">
        <f>VLOOKUP(A167,cleaned_Medical_Examinations[],7,FALSE)</f>
        <v>1</v>
      </c>
      <c r="I167" t="str">
        <f>VLOOKUP(A167,cleaned_Medical_Examinations[],8,FALSE)</f>
        <v>Yes</v>
      </c>
      <c r="J167" t="str">
        <f>VLOOKUP(A167,cleaned_Medical_Examinations[],9,FALSE)</f>
        <v>OBESITY</v>
      </c>
      <c r="K167" t="str">
        <f>VLOOKUP(A167,cleaned_Medical_Examinations[],10,FALSE)</f>
        <v>NORMAL</v>
      </c>
      <c r="L167">
        <f>VLOOKUP(A167,table3!A167:H2501,4,)</f>
        <v>1823</v>
      </c>
      <c r="M167" t="str">
        <f>VLOOKUP(A167,table3!A167:H2501,5,FALSE)</f>
        <v>tier - 3</v>
      </c>
      <c r="N167" t="str">
        <f>VLOOKUP(A167,table3!A167:H2501,6,FALSE)</f>
        <v>tier - 1</v>
      </c>
      <c r="O167" t="str">
        <f>VLOOKUP(A167,table3!A167:H2501,7,FALSE)</f>
        <v>R1012</v>
      </c>
      <c r="P167" s="8">
        <f>VLOOKUP(A167,table3!A167:H2501,2,FALSE)</f>
        <v>38218</v>
      </c>
      <c r="Q167">
        <f>VLOOKUP(A167,table3!A167:H2501,8,FALSE)</f>
        <v>18</v>
      </c>
    </row>
    <row r="168" spans="1:17" x14ac:dyDescent="0.3">
      <c r="A168" s="11" t="s">
        <v>2206</v>
      </c>
      <c r="B168" t="str">
        <f>VLOOKUP(A168,cleaned_customer_names[],2,FALSE)</f>
        <v>Tremblay</v>
      </c>
      <c r="C168">
        <f>VLOOKUP(A168,cleaned_Medical_Examinations[],2,FALSE)</f>
        <v>40.61</v>
      </c>
      <c r="D168">
        <f>VLOOKUP(A168,cleaned_Medical_Examinations[],3,FALSE)</f>
        <v>8</v>
      </c>
      <c r="E168" t="str">
        <f>VLOOKUP(A168,cleaned_Medical_Examinations[],4,FALSE)</f>
        <v>Yes</v>
      </c>
      <c r="F168" t="str">
        <f>VLOOKUP(A168,cleaned_Medical_Examinations[],5,FALSE)</f>
        <v>No</v>
      </c>
      <c r="G168" t="str">
        <f>VLOOKUP(A168,cleaned_Medical_Examinations[],6,FALSE)</f>
        <v>No</v>
      </c>
      <c r="H168">
        <f>VLOOKUP(A168,cleaned_Medical_Examinations[],7,FALSE)</f>
        <v>1</v>
      </c>
      <c r="I168" t="str">
        <f>VLOOKUP(A168,cleaned_Medical_Examinations[],8,FALSE)</f>
        <v>Yes</v>
      </c>
      <c r="J168" t="str">
        <f>VLOOKUP(A168,cleaned_Medical_Examinations[],9,FALSE)</f>
        <v>OBESITY</v>
      </c>
      <c r="K168" t="str">
        <f>VLOOKUP(A168,cleaned_Medical_Examinations[],10,FALSE)</f>
        <v>DIABETES</v>
      </c>
      <c r="L168">
        <f>VLOOKUP(A168,table3!A168:H2502,4,)</f>
        <v>1824</v>
      </c>
      <c r="M168" t="str">
        <f>VLOOKUP(A168,table3!A168:H2502,5,FALSE)</f>
        <v>tier - 3</v>
      </c>
      <c r="N168" t="str">
        <f>VLOOKUP(A168,table3!A168:H2502,6,FALSE)</f>
        <v>tier - 3</v>
      </c>
      <c r="O168" t="str">
        <f>VLOOKUP(A168,table3!A168:H2502,7,FALSE)</f>
        <v>R1013</v>
      </c>
      <c r="P168" s="8">
        <f>VLOOKUP(A168,table3!A168:H2502,2,FALSE)</f>
        <v>36481</v>
      </c>
      <c r="Q168">
        <f>VLOOKUP(A168,table3!A168:H2502,8,FALSE)</f>
        <v>23</v>
      </c>
    </row>
    <row r="169" spans="1:17" x14ac:dyDescent="0.3">
      <c r="A169" s="13" t="s">
        <v>2205</v>
      </c>
      <c r="B169" t="str">
        <f>VLOOKUP(A169,cleaned_customer_names[],2,FALSE)</f>
        <v>Scofield</v>
      </c>
      <c r="C169">
        <f>VLOOKUP(A169,cleaned_Medical_Examinations[],2,FALSE)</f>
        <v>30.78</v>
      </c>
      <c r="D169">
        <f>VLOOKUP(A169,cleaned_Medical_Examinations[],3,FALSE)</f>
        <v>4.67</v>
      </c>
      <c r="E169" t="str">
        <f>VLOOKUP(A169,cleaned_Medical_Examinations[],4,FALSE)</f>
        <v>Yes</v>
      </c>
      <c r="F169" t="str">
        <f>VLOOKUP(A169,cleaned_Medical_Examinations[],5,FALSE)</f>
        <v>No</v>
      </c>
      <c r="G169" t="str">
        <f>VLOOKUP(A169,cleaned_Medical_Examinations[],6,FALSE)</f>
        <v>No</v>
      </c>
      <c r="H169">
        <f>VLOOKUP(A169,cleaned_Medical_Examinations[],7,FALSE)</f>
        <v>0</v>
      </c>
      <c r="I169" t="str">
        <f>VLOOKUP(A169,cleaned_Medical_Examinations[],8,FALSE)</f>
        <v>Yes</v>
      </c>
      <c r="J169" t="str">
        <f>VLOOKUP(A169,cleaned_Medical_Examinations[],9,FALSE)</f>
        <v>OBESITY</v>
      </c>
      <c r="K169" t="str">
        <f>VLOOKUP(A169,cleaned_Medical_Examinations[],10,FALSE)</f>
        <v>NORMAL</v>
      </c>
      <c r="L169">
        <f>VLOOKUP(A169,table3!A169:H2503,4,)</f>
        <v>1827</v>
      </c>
      <c r="M169" t="str">
        <f>VLOOKUP(A169,table3!A169:H2503,5,FALSE)</f>
        <v>tier - 3</v>
      </c>
      <c r="N169" t="str">
        <f>VLOOKUP(A169,table3!A169:H2503,6,FALSE)</f>
        <v>tier - 2</v>
      </c>
      <c r="O169" t="str">
        <f>VLOOKUP(A169,table3!A169:H2503,7,FALSE)</f>
        <v>R1011</v>
      </c>
      <c r="P169" s="8">
        <f>VLOOKUP(A169,table3!A169:H2503,2,FALSE)</f>
        <v>36434</v>
      </c>
      <c r="Q169">
        <f>VLOOKUP(A169,table3!A169:H2503,8,FALSE)</f>
        <v>23</v>
      </c>
    </row>
    <row r="170" spans="1:17" x14ac:dyDescent="0.3">
      <c r="A170" s="11" t="s">
        <v>2204</v>
      </c>
      <c r="B170" t="str">
        <f>VLOOKUP(A170,cleaned_customer_names[],2,FALSE)</f>
        <v>Yost</v>
      </c>
      <c r="C170">
        <f>VLOOKUP(A170,cleaned_Medical_Examinations[],2,FALSE)</f>
        <v>49.49</v>
      </c>
      <c r="D170">
        <f>VLOOKUP(A170,cleaned_Medical_Examinations[],3,FALSE)</f>
        <v>4.5</v>
      </c>
      <c r="E170" t="str">
        <f>VLOOKUP(A170,cleaned_Medical_Examinations[],4,FALSE)</f>
        <v>No</v>
      </c>
      <c r="F170" t="str">
        <f>VLOOKUP(A170,cleaned_Medical_Examinations[],5,FALSE)</f>
        <v>No</v>
      </c>
      <c r="G170" t="str">
        <f>VLOOKUP(A170,cleaned_Medical_Examinations[],6,FALSE)</f>
        <v>No</v>
      </c>
      <c r="H170">
        <f>VLOOKUP(A170,cleaned_Medical_Examinations[],7,FALSE)</f>
        <v>0</v>
      </c>
      <c r="I170" t="str">
        <f>VLOOKUP(A170,cleaned_Medical_Examinations[],8,FALSE)</f>
        <v>Yes</v>
      </c>
      <c r="J170" t="str">
        <f>VLOOKUP(A170,cleaned_Medical_Examinations[],9,FALSE)</f>
        <v>OBESITY</v>
      </c>
      <c r="K170" t="str">
        <f>VLOOKUP(A170,cleaned_Medical_Examinations[],10,FALSE)</f>
        <v>NORMAL</v>
      </c>
      <c r="L170">
        <f>VLOOKUP(A170,table3!A170:H2504,4,)</f>
        <v>1832</v>
      </c>
      <c r="M170" t="str">
        <f>VLOOKUP(A170,table3!A170:H2504,5,FALSE)</f>
        <v>tier - 3</v>
      </c>
      <c r="N170" t="str">
        <f>VLOOKUP(A170,table3!A170:H2504,6,FALSE)</f>
        <v>tier - 3</v>
      </c>
      <c r="O170" t="str">
        <f>VLOOKUP(A170,table3!A170:H2504,7,FALSE)</f>
        <v>R1011</v>
      </c>
      <c r="P170" s="8">
        <f>VLOOKUP(A170,table3!A170:H2504,2,FALSE)</f>
        <v>37844</v>
      </c>
      <c r="Q170">
        <f>VLOOKUP(A170,table3!A170:H2504,8,FALSE)</f>
        <v>19</v>
      </c>
    </row>
    <row r="171" spans="1:17" x14ac:dyDescent="0.3">
      <c r="A171" s="13" t="s">
        <v>2203</v>
      </c>
      <c r="B171" t="str">
        <f>VLOOKUP(A171,cleaned_customer_names[],2,FALSE)</f>
        <v>Torphy</v>
      </c>
      <c r="C171">
        <f>VLOOKUP(A171,cleaned_Medical_Examinations[],2,FALSE)</f>
        <v>37.619999999999997</v>
      </c>
      <c r="D171">
        <f>VLOOKUP(A171,cleaned_Medical_Examinations[],3,FALSE)</f>
        <v>6.32</v>
      </c>
      <c r="E171" t="str">
        <f>VLOOKUP(A171,cleaned_Medical_Examinations[],4,FALSE)</f>
        <v>Yes</v>
      </c>
      <c r="F171" t="str">
        <f>VLOOKUP(A171,cleaned_Medical_Examinations[],5,FALSE)</f>
        <v>Yes</v>
      </c>
      <c r="G171" t="str">
        <f>VLOOKUP(A171,cleaned_Medical_Examinations[],6,FALSE)</f>
        <v>No</v>
      </c>
      <c r="H171">
        <f>VLOOKUP(A171,cleaned_Medical_Examinations[],7,FALSE)</f>
        <v>2</v>
      </c>
      <c r="I171" t="str">
        <f>VLOOKUP(A171,cleaned_Medical_Examinations[],8,FALSE)</f>
        <v>Yes</v>
      </c>
      <c r="J171" t="str">
        <f>VLOOKUP(A171,cleaned_Medical_Examinations[],9,FALSE)</f>
        <v>OBESITY</v>
      </c>
      <c r="K171" t="str">
        <f>VLOOKUP(A171,cleaned_Medical_Examinations[],10,FALSE)</f>
        <v>PREDIABETES</v>
      </c>
      <c r="L171">
        <f>VLOOKUP(A171,table3!A171:H2505,4,)</f>
        <v>1837</v>
      </c>
      <c r="M171" t="str">
        <f>VLOOKUP(A171,table3!A171:H2505,5,FALSE)</f>
        <v>tier - 3</v>
      </c>
      <c r="N171" t="str">
        <f>VLOOKUP(A171,table3!A171:H2505,6,FALSE)</f>
        <v>tier - 2</v>
      </c>
      <c r="O171" t="str">
        <f>VLOOKUP(A171,table3!A171:H2505,7,FALSE)</f>
        <v>R1011</v>
      </c>
      <c r="P171" s="8">
        <f>VLOOKUP(A171,table3!A171:H2505,2,FALSE)</f>
        <v>37837</v>
      </c>
      <c r="Q171">
        <f>VLOOKUP(A171,table3!A171:H2505,8,FALSE)</f>
        <v>19</v>
      </c>
    </row>
    <row r="172" spans="1:17" x14ac:dyDescent="0.3">
      <c r="A172" s="11" t="s">
        <v>2202</v>
      </c>
      <c r="B172" t="str">
        <f>VLOOKUP(A172,cleaned_customer_names[],2,FALSE)</f>
        <v>Busby</v>
      </c>
      <c r="C172">
        <f>VLOOKUP(A172,cleaned_Medical_Examinations[],2,FALSE)</f>
        <v>36.08</v>
      </c>
      <c r="D172">
        <f>VLOOKUP(A172,cleaned_Medical_Examinations[],3,FALSE)</f>
        <v>6.1</v>
      </c>
      <c r="E172" t="str">
        <f>VLOOKUP(A172,cleaned_Medical_Examinations[],4,FALSE)</f>
        <v>Yes</v>
      </c>
      <c r="F172" t="str">
        <f>VLOOKUP(A172,cleaned_Medical_Examinations[],5,FALSE)</f>
        <v>No</v>
      </c>
      <c r="G172" t="str">
        <f>VLOOKUP(A172,cleaned_Medical_Examinations[],6,FALSE)</f>
        <v>No</v>
      </c>
      <c r="H172">
        <f>VLOOKUP(A172,cleaned_Medical_Examinations[],7,FALSE)</f>
        <v>1</v>
      </c>
      <c r="I172" t="str">
        <f>VLOOKUP(A172,cleaned_Medical_Examinations[],8,FALSE)</f>
        <v>Yes</v>
      </c>
      <c r="J172" t="str">
        <f>VLOOKUP(A172,cleaned_Medical_Examinations[],9,FALSE)</f>
        <v>OBESITY</v>
      </c>
      <c r="K172" t="str">
        <f>VLOOKUP(A172,cleaned_Medical_Examinations[],10,FALSE)</f>
        <v>PREDIABETES</v>
      </c>
      <c r="L172">
        <f>VLOOKUP(A172,table3!A172:H2506,4,)</f>
        <v>1837</v>
      </c>
      <c r="M172" t="str">
        <f>VLOOKUP(A172,table3!A172:H2506,5,FALSE)</f>
        <v>tier - 3</v>
      </c>
      <c r="N172" t="str">
        <f>VLOOKUP(A172,table3!A172:H2506,6,FALSE)</f>
        <v>tier - 2</v>
      </c>
      <c r="O172" t="str">
        <f>VLOOKUP(A172,table3!A172:H2506,7,FALSE)</f>
        <v>R1013</v>
      </c>
      <c r="P172" s="8">
        <f>VLOOKUP(A172,table3!A172:H2506,2,FALSE)</f>
        <v>36506</v>
      </c>
      <c r="Q172">
        <f>VLOOKUP(A172,table3!A172:H2506,8,FALSE)</f>
        <v>23</v>
      </c>
    </row>
    <row r="173" spans="1:17" x14ac:dyDescent="0.3">
      <c r="A173" s="13" t="s">
        <v>2201</v>
      </c>
      <c r="B173" t="str">
        <f>VLOOKUP(A173,cleaned_customer_names[],2,FALSE)</f>
        <v>Nguyen</v>
      </c>
      <c r="C173">
        <f>VLOOKUP(A173,cleaned_Medical_Examinations[],2,FALSE)</f>
        <v>33.5</v>
      </c>
      <c r="D173">
        <f>VLOOKUP(A173,cleaned_Medical_Examinations[],3,FALSE)</f>
        <v>5.4</v>
      </c>
      <c r="E173" t="str">
        <f>VLOOKUP(A173,cleaned_Medical_Examinations[],4,FALSE)</f>
        <v>No</v>
      </c>
      <c r="F173" t="str">
        <f>VLOOKUP(A173,cleaned_Medical_Examinations[],5,FALSE)</f>
        <v>No</v>
      </c>
      <c r="G173" t="str">
        <f>VLOOKUP(A173,cleaned_Medical_Examinations[],6,FALSE)</f>
        <v>No</v>
      </c>
      <c r="H173">
        <f>VLOOKUP(A173,cleaned_Medical_Examinations[],7,FALSE)</f>
        <v>0</v>
      </c>
      <c r="I173" t="str">
        <f>VLOOKUP(A173,cleaned_Medical_Examinations[],8,FALSE)</f>
        <v>Yes</v>
      </c>
      <c r="J173" t="str">
        <f>VLOOKUP(A173,cleaned_Medical_Examinations[],9,FALSE)</f>
        <v>OBESITY</v>
      </c>
      <c r="K173" t="str">
        <f>VLOOKUP(A173,cleaned_Medical_Examinations[],10,FALSE)</f>
        <v>NORMAL</v>
      </c>
      <c r="L173">
        <f>VLOOKUP(A173,table3!A173:H2507,4,)</f>
        <v>1843</v>
      </c>
      <c r="M173" t="str">
        <f>VLOOKUP(A173,table3!A173:H2507,5,FALSE)</f>
        <v>tier - 3</v>
      </c>
      <c r="N173" t="str">
        <f>VLOOKUP(A173,table3!A173:H2507,6,FALSE)</f>
        <v>tier - 2</v>
      </c>
      <c r="O173" t="str">
        <f>VLOOKUP(A173,table3!A173:H2507,7,FALSE)</f>
        <v>R1011</v>
      </c>
      <c r="P173" s="8">
        <f>VLOOKUP(A173,table3!A173:H2507,2,FALSE)</f>
        <v>37822</v>
      </c>
      <c r="Q173">
        <f>VLOOKUP(A173,table3!A173:H2507,8,FALSE)</f>
        <v>19</v>
      </c>
    </row>
    <row r="174" spans="1:17" x14ac:dyDescent="0.3">
      <c r="A174" s="11" t="s">
        <v>2200</v>
      </c>
      <c r="B174" t="str">
        <f>VLOOKUP(A174,cleaned_customer_names[],2,FALSE)</f>
        <v>Hanley</v>
      </c>
      <c r="C174">
        <f>VLOOKUP(A174,cleaned_Medical_Examinations[],2,FALSE)</f>
        <v>47.46</v>
      </c>
      <c r="D174">
        <f>VLOOKUP(A174,cleaned_Medical_Examinations[],3,FALSE)</f>
        <v>6.24</v>
      </c>
      <c r="E174" t="str">
        <f>VLOOKUP(A174,cleaned_Medical_Examinations[],4,FALSE)</f>
        <v>Yes</v>
      </c>
      <c r="F174" t="str">
        <f>VLOOKUP(A174,cleaned_Medical_Examinations[],5,FALSE)</f>
        <v>No</v>
      </c>
      <c r="G174" t="str">
        <f>VLOOKUP(A174,cleaned_Medical_Examinations[],6,FALSE)</f>
        <v>No</v>
      </c>
      <c r="H174">
        <f>VLOOKUP(A174,cleaned_Medical_Examinations[],7,FALSE)</f>
        <v>1</v>
      </c>
      <c r="I174" t="str">
        <f>VLOOKUP(A174,cleaned_Medical_Examinations[],8,FALSE)</f>
        <v>Yes</v>
      </c>
      <c r="J174" t="str">
        <f>VLOOKUP(A174,cleaned_Medical_Examinations[],9,FALSE)</f>
        <v>OBESITY</v>
      </c>
      <c r="K174" t="str">
        <f>VLOOKUP(A174,cleaned_Medical_Examinations[],10,FALSE)</f>
        <v>PREDIABETES</v>
      </c>
      <c r="L174">
        <f>VLOOKUP(A174,table3!A174:H2508,4,)</f>
        <v>1851</v>
      </c>
      <c r="M174" t="str">
        <f>VLOOKUP(A174,table3!A174:H2508,5,FALSE)</f>
        <v>tier - 3</v>
      </c>
      <c r="N174" t="str">
        <f>VLOOKUP(A174,table3!A174:H2508,6,FALSE)</f>
        <v>tier - 2</v>
      </c>
      <c r="O174" t="str">
        <f>VLOOKUP(A174,table3!A174:H2508,7,FALSE)</f>
        <v>R1012</v>
      </c>
      <c r="P174" s="8">
        <f>VLOOKUP(A174,table3!A174:H2508,2,FALSE)</f>
        <v>34674</v>
      </c>
      <c r="Q174">
        <f>VLOOKUP(A174,table3!A174:H2508,8,FALSE)</f>
        <v>28</v>
      </c>
    </row>
    <row r="175" spans="1:17" x14ac:dyDescent="0.3">
      <c r="A175" s="13" t="s">
        <v>2199</v>
      </c>
      <c r="B175" t="str">
        <f>VLOOKUP(A175,cleaned_customer_names[],2,FALSE)</f>
        <v>Scheer</v>
      </c>
      <c r="C175">
        <f>VLOOKUP(A175,cleaned_Medical_Examinations[],2,FALSE)</f>
        <v>49.24</v>
      </c>
      <c r="D175">
        <f>VLOOKUP(A175,cleaned_Medical_Examinations[],3,FALSE)</f>
        <v>4.45</v>
      </c>
      <c r="E175" t="str">
        <f>VLOOKUP(A175,cleaned_Medical_Examinations[],4,FALSE)</f>
        <v>No</v>
      </c>
      <c r="F175" t="str">
        <f>VLOOKUP(A175,cleaned_Medical_Examinations[],5,FALSE)</f>
        <v>No</v>
      </c>
      <c r="G175" t="str">
        <f>VLOOKUP(A175,cleaned_Medical_Examinations[],6,FALSE)</f>
        <v>No</v>
      </c>
      <c r="H175">
        <f>VLOOKUP(A175,cleaned_Medical_Examinations[],7,FALSE)</f>
        <v>0</v>
      </c>
      <c r="I175" t="str">
        <f>VLOOKUP(A175,cleaned_Medical_Examinations[],8,FALSE)</f>
        <v>Yes</v>
      </c>
      <c r="J175" t="str">
        <f>VLOOKUP(A175,cleaned_Medical_Examinations[],9,FALSE)</f>
        <v>OBESITY</v>
      </c>
      <c r="K175" t="str">
        <f>VLOOKUP(A175,cleaned_Medical_Examinations[],10,FALSE)</f>
        <v>NORMAL</v>
      </c>
      <c r="L175">
        <f>VLOOKUP(A175,table3!A175:H2509,4,)</f>
        <v>1863</v>
      </c>
      <c r="M175" t="str">
        <f>VLOOKUP(A175,table3!A175:H2509,5,FALSE)</f>
        <v>tier - 3</v>
      </c>
      <c r="N175" t="str">
        <f>VLOOKUP(A175,table3!A175:H2509,6,FALSE)</f>
        <v>tier - 1</v>
      </c>
      <c r="O175" t="str">
        <f>VLOOKUP(A175,table3!A175:H2509,7,FALSE)</f>
        <v>R1025</v>
      </c>
      <c r="P175" s="8">
        <f>VLOOKUP(A175,table3!A175:H2509,2,FALSE)</f>
        <v>38348</v>
      </c>
      <c r="Q175">
        <f>VLOOKUP(A175,table3!A175:H2509,8,FALSE)</f>
        <v>18</v>
      </c>
    </row>
    <row r="176" spans="1:17" x14ac:dyDescent="0.3">
      <c r="A176" s="11" t="s">
        <v>2198</v>
      </c>
      <c r="B176" t="str">
        <f>VLOOKUP(A176,cleaned_customer_names[],2,FALSE)</f>
        <v>Rankin</v>
      </c>
      <c r="C176">
        <f>VLOOKUP(A176,cleaned_Medical_Examinations[],2,FALSE)</f>
        <v>54.4</v>
      </c>
      <c r="D176">
        <f>VLOOKUP(A176,cleaned_Medical_Examinations[],3,FALSE)</f>
        <v>5.22</v>
      </c>
      <c r="E176" t="str">
        <f>VLOOKUP(A176,cleaned_Medical_Examinations[],4,FALSE)</f>
        <v>No</v>
      </c>
      <c r="F176" t="str">
        <f>VLOOKUP(A176,cleaned_Medical_Examinations[],5,FALSE)</f>
        <v>No</v>
      </c>
      <c r="G176" t="str">
        <f>VLOOKUP(A176,cleaned_Medical_Examinations[],6,FALSE)</f>
        <v>No</v>
      </c>
      <c r="H176">
        <f>VLOOKUP(A176,cleaned_Medical_Examinations[],7,FALSE)</f>
        <v>1</v>
      </c>
      <c r="I176" t="str">
        <f>VLOOKUP(A176,cleaned_Medical_Examinations[],8,FALSE)</f>
        <v>Yes</v>
      </c>
      <c r="J176" t="str">
        <f>VLOOKUP(A176,cleaned_Medical_Examinations[],9,FALSE)</f>
        <v>OBESITY</v>
      </c>
      <c r="K176" t="str">
        <f>VLOOKUP(A176,cleaned_Medical_Examinations[],10,FALSE)</f>
        <v>NORMAL</v>
      </c>
      <c r="L176">
        <f>VLOOKUP(A176,table3!A176:H2510,4,)</f>
        <v>1866</v>
      </c>
      <c r="M176" t="str">
        <f>VLOOKUP(A176,table3!A176:H2510,5,FALSE)</f>
        <v>tier - 3</v>
      </c>
      <c r="N176" t="str">
        <f>VLOOKUP(A176,table3!A176:H2510,6,FALSE)</f>
        <v>tier - 3</v>
      </c>
      <c r="O176" t="str">
        <f>VLOOKUP(A176,table3!A176:H2510,7,FALSE)</f>
        <v>R1012</v>
      </c>
      <c r="P176" s="8">
        <f>VLOOKUP(A176,table3!A176:H2510,2,FALSE)</f>
        <v>35248</v>
      </c>
      <c r="Q176">
        <f>VLOOKUP(A176,table3!A176:H2510,8,FALSE)</f>
        <v>26</v>
      </c>
    </row>
    <row r="177" spans="1:17" x14ac:dyDescent="0.3">
      <c r="A177" s="13" t="s">
        <v>2197</v>
      </c>
      <c r="B177" t="str">
        <f>VLOOKUP(A177,cleaned_customer_names[],2,FALSE)</f>
        <v>Ricardi</v>
      </c>
      <c r="C177">
        <f>VLOOKUP(A177,cleaned_Medical_Examinations[],2,FALSE)</f>
        <v>35.53</v>
      </c>
      <c r="D177">
        <f>VLOOKUP(A177,cleaned_Medical_Examinations[],3,FALSE)</f>
        <v>4.6100000000000003</v>
      </c>
      <c r="E177" t="str">
        <f>VLOOKUP(A177,cleaned_Medical_Examinations[],4,FALSE)</f>
        <v>No</v>
      </c>
      <c r="F177" t="str">
        <f>VLOOKUP(A177,cleaned_Medical_Examinations[],5,FALSE)</f>
        <v>No</v>
      </c>
      <c r="G177" t="str">
        <f>VLOOKUP(A177,cleaned_Medical_Examinations[],6,FALSE)</f>
        <v>No</v>
      </c>
      <c r="H177">
        <f>VLOOKUP(A177,cleaned_Medical_Examinations[],7,FALSE)</f>
        <v>1</v>
      </c>
      <c r="I177" t="str">
        <f>VLOOKUP(A177,cleaned_Medical_Examinations[],8,FALSE)</f>
        <v>Yes</v>
      </c>
      <c r="J177" t="str">
        <f>VLOOKUP(A177,cleaned_Medical_Examinations[],9,FALSE)</f>
        <v>OBESITY</v>
      </c>
      <c r="K177" t="str">
        <f>VLOOKUP(A177,cleaned_Medical_Examinations[],10,FALSE)</f>
        <v>NORMAL</v>
      </c>
      <c r="L177">
        <f>VLOOKUP(A177,table3!A177:H2511,4,)</f>
        <v>1875</v>
      </c>
      <c r="M177" t="str">
        <f>VLOOKUP(A177,table3!A177:H2511,5,FALSE)</f>
        <v>tier - 3</v>
      </c>
      <c r="N177" t="str">
        <f>VLOOKUP(A177,table3!A177:H2511,6,FALSE)</f>
        <v>tier - 2</v>
      </c>
      <c r="O177" t="str">
        <f>VLOOKUP(A177,table3!A177:H2511,7,FALSE)</f>
        <v>R1011</v>
      </c>
      <c r="P177" s="8">
        <f>VLOOKUP(A177,table3!A177:H2511,2,FALSE)</f>
        <v>37521</v>
      </c>
      <c r="Q177">
        <f>VLOOKUP(A177,table3!A177:H2511,8,FALSE)</f>
        <v>20</v>
      </c>
    </row>
    <row r="178" spans="1:17" x14ac:dyDescent="0.3">
      <c r="A178" s="11" t="s">
        <v>2196</v>
      </c>
      <c r="B178" t="str">
        <f>VLOOKUP(A178,cleaned_customer_names[],2,FALSE)</f>
        <v>Karkos</v>
      </c>
      <c r="C178">
        <f>VLOOKUP(A178,cleaned_Medical_Examinations[],2,FALSE)</f>
        <v>39.729999999999997</v>
      </c>
      <c r="D178">
        <f>VLOOKUP(A178,cleaned_Medical_Examinations[],3,FALSE)</f>
        <v>6.24</v>
      </c>
      <c r="E178" t="str">
        <f>VLOOKUP(A178,cleaned_Medical_Examinations[],4,FALSE)</f>
        <v>No</v>
      </c>
      <c r="F178" t="str">
        <f>VLOOKUP(A178,cleaned_Medical_Examinations[],5,FALSE)</f>
        <v>No</v>
      </c>
      <c r="G178" t="str">
        <f>VLOOKUP(A178,cleaned_Medical_Examinations[],6,FALSE)</f>
        <v>No</v>
      </c>
      <c r="H178">
        <f>VLOOKUP(A178,cleaned_Medical_Examinations[],7,FALSE)</f>
        <v>0</v>
      </c>
      <c r="I178" t="str">
        <f>VLOOKUP(A178,cleaned_Medical_Examinations[],8,FALSE)</f>
        <v>Yes</v>
      </c>
      <c r="J178" t="str">
        <f>VLOOKUP(A178,cleaned_Medical_Examinations[],9,FALSE)</f>
        <v>OBESITY</v>
      </c>
      <c r="K178" t="str">
        <f>VLOOKUP(A178,cleaned_Medical_Examinations[],10,FALSE)</f>
        <v>PREDIABETES</v>
      </c>
      <c r="L178">
        <f>VLOOKUP(A178,table3!A178:H2512,4,)</f>
        <v>1878</v>
      </c>
      <c r="M178" t="str">
        <f>VLOOKUP(A178,table3!A178:H2512,5,FALSE)</f>
        <v>tier - 3</v>
      </c>
      <c r="N178" t="str">
        <f>VLOOKUP(A178,table3!A178:H2512,6,FALSE)</f>
        <v>tier - 1</v>
      </c>
      <c r="O178" t="str">
        <f>VLOOKUP(A178,table3!A178:H2512,7,FALSE)</f>
        <v>R1013</v>
      </c>
      <c r="P178" s="8">
        <f>VLOOKUP(A178,table3!A178:H2512,2,FALSE)</f>
        <v>37558</v>
      </c>
      <c r="Q178">
        <f>VLOOKUP(A178,table3!A178:H2512,8,FALSE)</f>
        <v>20</v>
      </c>
    </row>
    <row r="179" spans="1:17" x14ac:dyDescent="0.3">
      <c r="A179" s="13" t="s">
        <v>2195</v>
      </c>
      <c r="B179" t="str">
        <f>VLOOKUP(A179,cleaned_customer_names[],2,FALSE)</f>
        <v>Price-Dierksen</v>
      </c>
      <c r="C179">
        <f>VLOOKUP(A179,cleaned_Medical_Examinations[],2,FALSE)</f>
        <v>35.68</v>
      </c>
      <c r="D179">
        <f>VLOOKUP(A179,cleaned_Medical_Examinations[],3,FALSE)</f>
        <v>10.039999999999999</v>
      </c>
      <c r="E179" t="str">
        <f>VLOOKUP(A179,cleaned_Medical_Examinations[],4,FALSE)</f>
        <v>No</v>
      </c>
      <c r="F179" t="str">
        <f>VLOOKUP(A179,cleaned_Medical_Examinations[],5,FALSE)</f>
        <v>No</v>
      </c>
      <c r="G179" t="str">
        <f>VLOOKUP(A179,cleaned_Medical_Examinations[],6,FALSE)</f>
        <v>No</v>
      </c>
      <c r="H179">
        <f>VLOOKUP(A179,cleaned_Medical_Examinations[],7,FALSE)</f>
        <v>0</v>
      </c>
      <c r="I179" t="str">
        <f>VLOOKUP(A179,cleaned_Medical_Examinations[],8,FALSE)</f>
        <v>Yes</v>
      </c>
      <c r="J179" t="str">
        <f>VLOOKUP(A179,cleaned_Medical_Examinations[],9,FALSE)</f>
        <v>OBESITY</v>
      </c>
      <c r="K179" t="str">
        <f>VLOOKUP(A179,cleaned_Medical_Examinations[],10,FALSE)</f>
        <v>DIABETES</v>
      </c>
      <c r="L179">
        <f>VLOOKUP(A179,table3!A179:H2513,4,)</f>
        <v>1880</v>
      </c>
      <c r="M179" t="str">
        <f>VLOOKUP(A179,table3!A179:H2513,5,FALSE)</f>
        <v>tier - 3</v>
      </c>
      <c r="N179" t="str">
        <f>VLOOKUP(A179,table3!A179:H2513,6,FALSE)</f>
        <v>tier - 2</v>
      </c>
      <c r="O179" t="str">
        <f>VLOOKUP(A179,table3!A179:H2513,7,FALSE)</f>
        <v>R1013</v>
      </c>
      <c r="P179" s="8">
        <f>VLOOKUP(A179,table3!A179:H2513,2,FALSE)</f>
        <v>37497</v>
      </c>
      <c r="Q179">
        <f>VLOOKUP(A179,table3!A179:H2513,8,FALSE)</f>
        <v>20</v>
      </c>
    </row>
    <row r="180" spans="1:17" x14ac:dyDescent="0.3">
      <c r="A180" s="11" t="s">
        <v>2194</v>
      </c>
      <c r="B180" t="str">
        <f>VLOOKUP(A180,cleaned_customer_names[],2,FALSE)</f>
        <v>Knispel</v>
      </c>
      <c r="C180">
        <f>VLOOKUP(A180,cleaned_Medical_Examinations[],2,FALSE)</f>
        <v>48.86</v>
      </c>
      <c r="D180">
        <f>VLOOKUP(A180,cleaned_Medical_Examinations[],3,FALSE)</f>
        <v>6.09</v>
      </c>
      <c r="E180" t="str">
        <f>VLOOKUP(A180,cleaned_Medical_Examinations[],4,FALSE)</f>
        <v>No</v>
      </c>
      <c r="F180" t="str">
        <f>VLOOKUP(A180,cleaned_Medical_Examinations[],5,FALSE)</f>
        <v>No</v>
      </c>
      <c r="G180" t="str">
        <f>VLOOKUP(A180,cleaned_Medical_Examinations[],6,FALSE)</f>
        <v>No</v>
      </c>
      <c r="H180">
        <f>VLOOKUP(A180,cleaned_Medical_Examinations[],7,FALSE)</f>
        <v>0</v>
      </c>
      <c r="I180" t="str">
        <f>VLOOKUP(A180,cleaned_Medical_Examinations[],8,FALSE)</f>
        <v>Yes</v>
      </c>
      <c r="J180" t="str">
        <f>VLOOKUP(A180,cleaned_Medical_Examinations[],9,FALSE)</f>
        <v>OBESITY</v>
      </c>
      <c r="K180" t="str">
        <f>VLOOKUP(A180,cleaned_Medical_Examinations[],10,FALSE)</f>
        <v>PREDIABETES</v>
      </c>
      <c r="L180">
        <f>VLOOKUP(A180,table3!A180:H2514,4,)</f>
        <v>1880</v>
      </c>
      <c r="M180" t="str">
        <f>VLOOKUP(A180,table3!A180:H2514,5,FALSE)</f>
        <v>tier - 3</v>
      </c>
      <c r="N180" t="str">
        <f>VLOOKUP(A180,table3!A180:H2514,6,FALSE)</f>
        <v>tier - 1</v>
      </c>
      <c r="O180" t="str">
        <f>VLOOKUP(A180,table3!A180:H2514,7,FALSE)</f>
        <v>R1011</v>
      </c>
      <c r="P180" s="8">
        <f>VLOOKUP(A180,table3!A180:H2514,2,FALSE)</f>
        <v>37489</v>
      </c>
      <c r="Q180">
        <f>VLOOKUP(A180,table3!A180:H2514,8,FALSE)</f>
        <v>20</v>
      </c>
    </row>
    <row r="181" spans="1:17" x14ac:dyDescent="0.3">
      <c r="A181" s="13" t="s">
        <v>2193</v>
      </c>
      <c r="B181" t="str">
        <f>VLOOKUP(A181,cleaned_customer_names[],2,FALSE)</f>
        <v>King</v>
      </c>
      <c r="C181">
        <f>VLOOKUP(A181,cleaned_Medical_Examinations[],2,FALSE)</f>
        <v>34.799999999999997</v>
      </c>
      <c r="D181">
        <f>VLOOKUP(A181,cleaned_Medical_Examinations[],3,FALSE)</f>
        <v>11.4</v>
      </c>
      <c r="E181" t="str">
        <f>VLOOKUP(A181,cleaned_Medical_Examinations[],4,FALSE)</f>
        <v>Yes</v>
      </c>
      <c r="F181" t="str">
        <f>VLOOKUP(A181,cleaned_Medical_Examinations[],5,FALSE)</f>
        <v>No</v>
      </c>
      <c r="G181" t="str">
        <f>VLOOKUP(A181,cleaned_Medical_Examinations[],6,FALSE)</f>
        <v>Yes</v>
      </c>
      <c r="H181">
        <f>VLOOKUP(A181,cleaned_Medical_Examinations[],7,FALSE)</f>
        <v>1</v>
      </c>
      <c r="I181" t="str">
        <f>VLOOKUP(A181,cleaned_Medical_Examinations[],8,FALSE)</f>
        <v>No</v>
      </c>
      <c r="J181" t="str">
        <f>VLOOKUP(A181,cleaned_Medical_Examinations[],9,FALSE)</f>
        <v>OBESITY</v>
      </c>
      <c r="K181" t="str">
        <f>VLOOKUP(A181,cleaned_Medical_Examinations[],10,FALSE)</f>
        <v>DIABETES</v>
      </c>
      <c r="L181">
        <f>VLOOKUP(A181,table3!A181:H2515,4,)</f>
        <v>1906</v>
      </c>
      <c r="M181" t="str">
        <f>VLOOKUP(A181,table3!A181:H2515,5,FALSE)</f>
        <v>tier - 3</v>
      </c>
      <c r="N181" t="str">
        <f>VLOOKUP(A181,table3!A181:H2515,6,FALSE)</f>
        <v>tier - 1</v>
      </c>
      <c r="O181" t="str">
        <f>VLOOKUP(A181,table3!A181:H2515,7,FALSE)</f>
        <v>R1012</v>
      </c>
      <c r="P181" s="8">
        <f>VLOOKUP(A181,table3!A181:H2515,2,FALSE)</f>
        <v>37113</v>
      </c>
      <c r="Q181">
        <f>VLOOKUP(A181,table3!A181:H2515,8,FALSE)</f>
        <v>21</v>
      </c>
    </row>
    <row r="182" spans="1:17" x14ac:dyDescent="0.3">
      <c r="A182" s="11" t="s">
        <v>2192</v>
      </c>
      <c r="B182" t="str">
        <f>VLOOKUP(A182,cleaned_customer_names[],2,FALSE)</f>
        <v>Samuelson</v>
      </c>
      <c r="C182">
        <f>VLOOKUP(A182,cleaned_Medical_Examinations[],2,FALSE)</f>
        <v>32.49</v>
      </c>
      <c r="D182">
        <f>VLOOKUP(A182,cleaned_Medical_Examinations[],3,FALSE)</f>
        <v>4.29</v>
      </c>
      <c r="E182" t="str">
        <f>VLOOKUP(A182,cleaned_Medical_Examinations[],4,FALSE)</f>
        <v>No</v>
      </c>
      <c r="F182" t="str">
        <f>VLOOKUP(A182,cleaned_Medical_Examinations[],5,FALSE)</f>
        <v>No</v>
      </c>
      <c r="G182" t="str">
        <f>VLOOKUP(A182,cleaned_Medical_Examinations[],6,FALSE)</f>
        <v>Yes</v>
      </c>
      <c r="H182">
        <f>VLOOKUP(A182,cleaned_Medical_Examinations[],7,FALSE)</f>
        <v>1</v>
      </c>
      <c r="I182" t="str">
        <f>VLOOKUP(A182,cleaned_Medical_Examinations[],8,FALSE)</f>
        <v>Yes</v>
      </c>
      <c r="J182" t="str">
        <f>VLOOKUP(A182,cleaned_Medical_Examinations[],9,FALSE)</f>
        <v>OBESITY</v>
      </c>
      <c r="K182" t="str">
        <f>VLOOKUP(A182,cleaned_Medical_Examinations[],10,FALSE)</f>
        <v>NORMAL</v>
      </c>
      <c r="L182">
        <f>VLOOKUP(A182,table3!A182:H2516,4,)</f>
        <v>1909</v>
      </c>
      <c r="M182" t="str">
        <f>VLOOKUP(A182,table3!A182:H2516,5,FALSE)</f>
        <v>tier - 3</v>
      </c>
      <c r="N182" t="str">
        <f>VLOOKUP(A182,table3!A182:H2516,6,FALSE)</f>
        <v>tier - 3</v>
      </c>
      <c r="O182" t="str">
        <f>VLOOKUP(A182,table3!A182:H2516,7,FALSE)</f>
        <v>R1013</v>
      </c>
      <c r="P182" s="8">
        <f>VLOOKUP(A182,table3!A182:H2516,2,FALSE)</f>
        <v>34613</v>
      </c>
      <c r="Q182">
        <f>VLOOKUP(A182,table3!A182:H2516,8,FALSE)</f>
        <v>28</v>
      </c>
    </row>
    <row r="183" spans="1:17" x14ac:dyDescent="0.3">
      <c r="A183" s="13" t="s">
        <v>2191</v>
      </c>
      <c r="B183" t="str">
        <f>VLOOKUP(A183,cleaned_customer_names[],2,FALSE)</f>
        <v>Fredsall</v>
      </c>
      <c r="C183">
        <f>VLOOKUP(A183,cleaned_Medical_Examinations[],2,FALSE)</f>
        <v>39</v>
      </c>
      <c r="D183">
        <f>VLOOKUP(A183,cleaned_Medical_Examinations[],3,FALSE)</f>
        <v>5.7</v>
      </c>
      <c r="E183" t="str">
        <f>VLOOKUP(A183,cleaned_Medical_Examinations[],4,FALSE)</f>
        <v>No</v>
      </c>
      <c r="F183" t="str">
        <f>VLOOKUP(A183,cleaned_Medical_Examinations[],5,FALSE)</f>
        <v>No</v>
      </c>
      <c r="G183" t="str">
        <f>VLOOKUP(A183,cleaned_Medical_Examinations[],6,FALSE)</f>
        <v>No</v>
      </c>
      <c r="H183">
        <f>VLOOKUP(A183,cleaned_Medical_Examinations[],7,FALSE)</f>
        <v>2</v>
      </c>
      <c r="I183" t="str">
        <f>VLOOKUP(A183,cleaned_Medical_Examinations[],8,FALSE)</f>
        <v>Yes</v>
      </c>
      <c r="J183" t="str">
        <f>VLOOKUP(A183,cleaned_Medical_Examinations[],9,FALSE)</f>
        <v>OBESITY</v>
      </c>
      <c r="K183" t="str">
        <f>VLOOKUP(A183,cleaned_Medical_Examinations[],10,FALSE)</f>
        <v>PREDIABETES</v>
      </c>
      <c r="L183">
        <f>VLOOKUP(A183,table3!A183:H2517,4,)</f>
        <v>1910</v>
      </c>
      <c r="M183" t="str">
        <f>VLOOKUP(A183,table3!A183:H2517,5,FALSE)</f>
        <v>tier - 3</v>
      </c>
      <c r="N183" t="str">
        <f>VLOOKUP(A183,table3!A183:H2517,6,FALSE)</f>
        <v>tier - 3</v>
      </c>
      <c r="O183" t="str">
        <f>VLOOKUP(A183,table3!A183:H2517,7,FALSE)</f>
        <v>R1012</v>
      </c>
      <c r="P183" s="8">
        <f>VLOOKUP(A183,table3!A183:H2517,2,FALSE)</f>
        <v>37106</v>
      </c>
      <c r="Q183">
        <f>VLOOKUP(A183,table3!A183:H2517,8,FALSE)</f>
        <v>21</v>
      </c>
    </row>
    <row r="184" spans="1:17" x14ac:dyDescent="0.3">
      <c r="A184" s="11" t="s">
        <v>2190</v>
      </c>
      <c r="B184" t="str">
        <f>VLOOKUP(A184,cleaned_customer_names[],2,FALSE)</f>
        <v>Eggleston</v>
      </c>
      <c r="C184">
        <f>VLOOKUP(A184,cleaned_Medical_Examinations[],2,FALSE)</f>
        <v>35.299999999999997</v>
      </c>
      <c r="D184">
        <f>VLOOKUP(A184,cleaned_Medical_Examinations[],3,FALSE)</f>
        <v>6.09</v>
      </c>
      <c r="E184" t="str">
        <f>VLOOKUP(A184,cleaned_Medical_Examinations[],4,FALSE)</f>
        <v>No</v>
      </c>
      <c r="F184" t="str">
        <f>VLOOKUP(A184,cleaned_Medical_Examinations[],5,FALSE)</f>
        <v>No</v>
      </c>
      <c r="G184" t="str">
        <f>VLOOKUP(A184,cleaned_Medical_Examinations[],6,FALSE)</f>
        <v>No</v>
      </c>
      <c r="H184">
        <f>VLOOKUP(A184,cleaned_Medical_Examinations[],7,FALSE)</f>
        <v>1</v>
      </c>
      <c r="I184" t="str">
        <f>VLOOKUP(A184,cleaned_Medical_Examinations[],8,FALSE)</f>
        <v>Yes</v>
      </c>
      <c r="J184" t="str">
        <f>VLOOKUP(A184,cleaned_Medical_Examinations[],9,FALSE)</f>
        <v>OBESITY</v>
      </c>
      <c r="K184" t="str">
        <f>VLOOKUP(A184,cleaned_Medical_Examinations[],10,FALSE)</f>
        <v>PREDIABETES</v>
      </c>
      <c r="L184">
        <f>VLOOKUP(A184,table3!A184:H2518,4,)</f>
        <v>1917</v>
      </c>
      <c r="M184" t="str">
        <f>VLOOKUP(A184,table3!A184:H2518,5,FALSE)</f>
        <v>tier - 3</v>
      </c>
      <c r="N184" t="str">
        <f>VLOOKUP(A184,table3!A184:H2518,6,FALSE)</f>
        <v>tier - 2</v>
      </c>
      <c r="O184" t="str">
        <f>VLOOKUP(A184,table3!A184:H2518,7,FALSE)</f>
        <v>R1012</v>
      </c>
      <c r="P184" s="8">
        <f>VLOOKUP(A184,table3!A184:H2518,2,FALSE)</f>
        <v>37234</v>
      </c>
      <c r="Q184">
        <f>VLOOKUP(A184,table3!A184:H2518,8,FALSE)</f>
        <v>21</v>
      </c>
    </row>
    <row r="185" spans="1:17" x14ac:dyDescent="0.3">
      <c r="A185" s="13" t="s">
        <v>2189</v>
      </c>
      <c r="B185" t="str">
        <f>VLOOKUP(A185,cleaned_customer_names[],2,FALSE)</f>
        <v>Palombaro</v>
      </c>
      <c r="C185">
        <f>VLOOKUP(A185,cleaned_Medical_Examinations[],2,FALSE)</f>
        <v>33.42</v>
      </c>
      <c r="D185">
        <f>VLOOKUP(A185,cleaned_Medical_Examinations[],3,FALSE)</f>
        <v>10.67</v>
      </c>
      <c r="E185" t="str">
        <f>VLOOKUP(A185,cleaned_Medical_Examinations[],4,FALSE)</f>
        <v>No</v>
      </c>
      <c r="F185" t="str">
        <f>VLOOKUP(A185,cleaned_Medical_Examinations[],5,FALSE)</f>
        <v>No</v>
      </c>
      <c r="G185" t="str">
        <f>VLOOKUP(A185,cleaned_Medical_Examinations[],6,FALSE)</f>
        <v>No</v>
      </c>
      <c r="H185">
        <f>VLOOKUP(A185,cleaned_Medical_Examinations[],7,FALSE)</f>
        <v>0</v>
      </c>
      <c r="I185" t="str">
        <f>VLOOKUP(A185,cleaned_Medical_Examinations[],8,FALSE)</f>
        <v>Yes</v>
      </c>
      <c r="J185" t="str">
        <f>VLOOKUP(A185,cleaned_Medical_Examinations[],9,FALSE)</f>
        <v>OBESITY</v>
      </c>
      <c r="K185" t="str">
        <f>VLOOKUP(A185,cleaned_Medical_Examinations[],10,FALSE)</f>
        <v>DIABETES</v>
      </c>
      <c r="L185">
        <f>VLOOKUP(A185,table3!A185:H2519,4,)</f>
        <v>1965</v>
      </c>
      <c r="M185" t="str">
        <f>VLOOKUP(A185,table3!A185:H2519,5,FALSE)</f>
        <v>tier - 3</v>
      </c>
      <c r="N185" t="str">
        <f>VLOOKUP(A185,table3!A185:H2519,6,FALSE)</f>
        <v>tier - 1</v>
      </c>
      <c r="O185" t="str">
        <f>VLOOKUP(A185,table3!A185:H2519,7,FALSE)</f>
        <v>R1011</v>
      </c>
      <c r="P185" s="8">
        <f>VLOOKUP(A185,table3!A185:H2519,2,FALSE)</f>
        <v>37506</v>
      </c>
      <c r="Q185">
        <f>VLOOKUP(A185,table3!A185:H2519,8,FALSE)</f>
        <v>20</v>
      </c>
    </row>
    <row r="186" spans="1:17" x14ac:dyDescent="0.3">
      <c r="A186" s="11" t="s">
        <v>2188</v>
      </c>
      <c r="B186" t="str">
        <f>VLOOKUP(A186,cleaned_customer_names[],2,FALSE)</f>
        <v>Silva</v>
      </c>
      <c r="C186">
        <f>VLOOKUP(A186,cleaned_Medical_Examinations[],2,FALSE)</f>
        <v>37.18</v>
      </c>
      <c r="D186">
        <f>VLOOKUP(A186,cleaned_Medical_Examinations[],3,FALSE)</f>
        <v>6.75</v>
      </c>
      <c r="E186" t="str">
        <f>VLOOKUP(A186,cleaned_Medical_Examinations[],4,FALSE)</f>
        <v>Yes</v>
      </c>
      <c r="F186" t="str">
        <f>VLOOKUP(A186,cleaned_Medical_Examinations[],5,FALSE)</f>
        <v>No</v>
      </c>
      <c r="G186" t="str">
        <f>VLOOKUP(A186,cleaned_Medical_Examinations[],6,FALSE)</f>
        <v>No</v>
      </c>
      <c r="H186">
        <f>VLOOKUP(A186,cleaned_Medical_Examinations[],7,FALSE)</f>
        <v>2</v>
      </c>
      <c r="I186" t="str">
        <f>VLOOKUP(A186,cleaned_Medical_Examinations[],8,FALSE)</f>
        <v>Yes</v>
      </c>
      <c r="J186" t="str">
        <f>VLOOKUP(A186,cleaned_Medical_Examinations[],9,FALSE)</f>
        <v>OBESITY</v>
      </c>
      <c r="K186" t="str">
        <f>VLOOKUP(A186,cleaned_Medical_Examinations[],10,FALSE)</f>
        <v>DIABETES</v>
      </c>
      <c r="L186">
        <f>VLOOKUP(A186,table3!A186:H2520,4,)</f>
        <v>1967</v>
      </c>
      <c r="M186" t="str">
        <f>VLOOKUP(A186,table3!A186:H2520,5,FALSE)</f>
        <v>tier - 3</v>
      </c>
      <c r="N186" t="str">
        <f>VLOOKUP(A186,table3!A186:H2520,6,FALSE)</f>
        <v>tier - 2</v>
      </c>
      <c r="O186" t="str">
        <f>VLOOKUP(A186,table3!A186:H2520,7,FALSE)</f>
        <v>R1016</v>
      </c>
      <c r="P186" s="8">
        <f>VLOOKUP(A186,table3!A186:H2520,2,FALSE)</f>
        <v>37466</v>
      </c>
      <c r="Q186">
        <f>VLOOKUP(A186,table3!A186:H2520,8,FALSE)</f>
        <v>20</v>
      </c>
    </row>
    <row r="187" spans="1:17" x14ac:dyDescent="0.3">
      <c r="A187" s="13" t="s">
        <v>2187</v>
      </c>
      <c r="B187" t="str">
        <f>VLOOKUP(A187,cleaned_customer_names[],2,FALSE)</f>
        <v>Bugala</v>
      </c>
      <c r="C187">
        <f>VLOOKUP(A187,cleaned_Medical_Examinations[],2,FALSE)</f>
        <v>33.33</v>
      </c>
      <c r="D187">
        <f>VLOOKUP(A187,cleaned_Medical_Examinations[],3,FALSE)</f>
        <v>9.26</v>
      </c>
      <c r="E187" t="str">
        <f>VLOOKUP(A187,cleaned_Medical_Examinations[],4,FALSE)</f>
        <v>Yes</v>
      </c>
      <c r="F187" t="str">
        <f>VLOOKUP(A187,cleaned_Medical_Examinations[],5,FALSE)</f>
        <v>No</v>
      </c>
      <c r="G187" t="str">
        <f>VLOOKUP(A187,cleaned_Medical_Examinations[],6,FALSE)</f>
        <v>No</v>
      </c>
      <c r="H187">
        <f>VLOOKUP(A187,cleaned_Medical_Examinations[],7,FALSE)</f>
        <v>2</v>
      </c>
      <c r="I187" t="str">
        <f>VLOOKUP(A187,cleaned_Medical_Examinations[],8,FALSE)</f>
        <v>No</v>
      </c>
      <c r="J187" t="str">
        <f>VLOOKUP(A187,cleaned_Medical_Examinations[],9,FALSE)</f>
        <v>OBESITY</v>
      </c>
      <c r="K187" t="str">
        <f>VLOOKUP(A187,cleaned_Medical_Examinations[],10,FALSE)</f>
        <v>DIABETES</v>
      </c>
      <c r="L187">
        <f>VLOOKUP(A187,table3!A187:H2521,4,)</f>
        <v>1970</v>
      </c>
      <c r="M187" t="str">
        <f>VLOOKUP(A187,table3!A187:H2521,5,FALSE)</f>
        <v>tier - 3</v>
      </c>
      <c r="N187" t="str">
        <f>VLOOKUP(A187,table3!A187:H2521,6,FALSE)</f>
        <v>tier - 3</v>
      </c>
      <c r="O187" t="str">
        <f>VLOOKUP(A187,table3!A187:H2521,7,FALSE)</f>
        <v>R1011</v>
      </c>
      <c r="P187" s="8">
        <f>VLOOKUP(A187,table3!A187:H2521,2,FALSE)</f>
        <v>36066</v>
      </c>
      <c r="Q187">
        <f>VLOOKUP(A187,table3!A187:H2521,8,FALSE)</f>
        <v>24</v>
      </c>
    </row>
    <row r="188" spans="1:17" x14ac:dyDescent="0.3">
      <c r="A188" s="11" t="s">
        <v>2186</v>
      </c>
      <c r="B188" t="str">
        <f>VLOOKUP(A188,cleaned_customer_names[],2,FALSE)</f>
        <v>Dublin</v>
      </c>
      <c r="C188">
        <f>VLOOKUP(A188,cleaned_Medical_Examinations[],2,FALSE)</f>
        <v>53.21</v>
      </c>
      <c r="D188">
        <f>VLOOKUP(A188,cleaned_Medical_Examinations[],3,FALSE)</f>
        <v>4.2699999999999996</v>
      </c>
      <c r="E188" t="str">
        <f>VLOOKUP(A188,cleaned_Medical_Examinations[],4,FALSE)</f>
        <v>No</v>
      </c>
      <c r="F188" t="str">
        <f>VLOOKUP(A188,cleaned_Medical_Examinations[],5,FALSE)</f>
        <v>No</v>
      </c>
      <c r="G188" t="str">
        <f>VLOOKUP(A188,cleaned_Medical_Examinations[],6,FALSE)</f>
        <v>No</v>
      </c>
      <c r="H188">
        <f>VLOOKUP(A188,cleaned_Medical_Examinations[],7,FALSE)</f>
        <v>1</v>
      </c>
      <c r="I188" t="str">
        <f>VLOOKUP(A188,cleaned_Medical_Examinations[],8,FALSE)</f>
        <v>Yes</v>
      </c>
      <c r="J188" t="str">
        <f>VLOOKUP(A188,cleaned_Medical_Examinations[],9,FALSE)</f>
        <v>OBESITY</v>
      </c>
      <c r="K188" t="str">
        <f>VLOOKUP(A188,cleaned_Medical_Examinations[],10,FALSE)</f>
        <v>NORMAL</v>
      </c>
      <c r="L188">
        <f>VLOOKUP(A188,table3!A188:H2522,4,)</f>
        <v>1973</v>
      </c>
      <c r="M188" t="str">
        <f>VLOOKUP(A188,table3!A188:H2522,5,FALSE)</f>
        <v>tier - 3</v>
      </c>
      <c r="N188" t="str">
        <f>VLOOKUP(A188,table3!A188:H2522,6,FALSE)</f>
        <v>tier - 1</v>
      </c>
      <c r="O188" t="str">
        <f>VLOOKUP(A188,table3!A188:H2522,7,FALSE)</f>
        <v>R1011</v>
      </c>
      <c r="P188" s="8">
        <f>VLOOKUP(A188,table3!A188:H2522,2,FALSE)</f>
        <v>36073</v>
      </c>
      <c r="Q188">
        <f>VLOOKUP(A188,table3!A188:H2522,8,FALSE)</f>
        <v>24</v>
      </c>
    </row>
    <row r="189" spans="1:17" x14ac:dyDescent="0.3">
      <c r="A189" s="13" t="s">
        <v>2185</v>
      </c>
      <c r="B189" t="str">
        <f>VLOOKUP(A189,cleaned_customer_names[],2,FALSE)</f>
        <v>Cleland</v>
      </c>
      <c r="C189">
        <f>VLOOKUP(A189,cleaned_Medical_Examinations[],2,FALSE)</f>
        <v>38.729999999999997</v>
      </c>
      <c r="D189">
        <f>VLOOKUP(A189,cleaned_Medical_Examinations[],3,FALSE)</f>
        <v>11.51</v>
      </c>
      <c r="E189" t="str">
        <f>VLOOKUP(A189,cleaned_Medical_Examinations[],4,FALSE)</f>
        <v>No</v>
      </c>
      <c r="F189" t="str">
        <f>VLOOKUP(A189,cleaned_Medical_Examinations[],5,FALSE)</f>
        <v>No</v>
      </c>
      <c r="G189" t="str">
        <f>VLOOKUP(A189,cleaned_Medical_Examinations[],6,FALSE)</f>
        <v>No</v>
      </c>
      <c r="H189">
        <f>VLOOKUP(A189,cleaned_Medical_Examinations[],7,FALSE)</f>
        <v>2</v>
      </c>
      <c r="I189" t="str">
        <f>VLOOKUP(A189,cleaned_Medical_Examinations[],8,FALSE)</f>
        <v>Yes</v>
      </c>
      <c r="J189" t="str">
        <f>VLOOKUP(A189,cleaned_Medical_Examinations[],9,FALSE)</f>
        <v>OBESITY</v>
      </c>
      <c r="K189" t="str">
        <f>VLOOKUP(A189,cleaned_Medical_Examinations[],10,FALSE)</f>
        <v>DIABETES</v>
      </c>
      <c r="L189">
        <f>VLOOKUP(A189,table3!A189:H2523,4,)</f>
        <v>1978</v>
      </c>
      <c r="M189" t="str">
        <f>VLOOKUP(A189,table3!A189:H2523,5,FALSE)</f>
        <v>tier - 3</v>
      </c>
      <c r="N189" t="str">
        <f>VLOOKUP(A189,table3!A189:H2523,6,FALSE)</f>
        <v>tier - 1</v>
      </c>
      <c r="O189" t="str">
        <f>VLOOKUP(A189,table3!A189:H2523,7,FALSE)</f>
        <v>R1011</v>
      </c>
      <c r="P189" s="8">
        <f>VLOOKUP(A189,table3!A189:H2523,2,FALSE)</f>
        <v>36067</v>
      </c>
      <c r="Q189">
        <f>VLOOKUP(A189,table3!A189:H2523,8,FALSE)</f>
        <v>24</v>
      </c>
    </row>
    <row r="190" spans="1:17" x14ac:dyDescent="0.3">
      <c r="A190" s="11" t="s">
        <v>2184</v>
      </c>
      <c r="B190" t="str">
        <f>VLOOKUP(A190,cleaned_customer_names[],2,FALSE)</f>
        <v>Evans</v>
      </c>
      <c r="C190">
        <f>VLOOKUP(A190,cleaned_Medical_Examinations[],2,FALSE)</f>
        <v>29.73</v>
      </c>
      <c r="D190">
        <f>VLOOKUP(A190,cleaned_Medical_Examinations[],3,FALSE)</f>
        <v>7.22</v>
      </c>
      <c r="E190" t="str">
        <f>VLOOKUP(A190,cleaned_Medical_Examinations[],4,FALSE)</f>
        <v>No</v>
      </c>
      <c r="F190" t="str">
        <f>VLOOKUP(A190,cleaned_Medical_Examinations[],5,FALSE)</f>
        <v>No</v>
      </c>
      <c r="G190" t="str">
        <f>VLOOKUP(A190,cleaned_Medical_Examinations[],6,FALSE)</f>
        <v>No</v>
      </c>
      <c r="H190">
        <f>VLOOKUP(A190,cleaned_Medical_Examinations[],7,FALSE)</f>
        <v>0</v>
      </c>
      <c r="I190" t="str">
        <f>VLOOKUP(A190,cleaned_Medical_Examinations[],8,FALSE)</f>
        <v>Yes</v>
      </c>
      <c r="J190" t="str">
        <f>VLOOKUP(A190,cleaned_Medical_Examinations[],9,FALSE)</f>
        <v>OVER WEIGHT</v>
      </c>
      <c r="K190" t="str">
        <f>VLOOKUP(A190,cleaned_Medical_Examinations[],10,FALSE)</f>
        <v>DIABETES</v>
      </c>
      <c r="L190">
        <f>VLOOKUP(A190,table3!A190:H2524,4,)</f>
        <v>1980</v>
      </c>
      <c r="M190" t="str">
        <f>VLOOKUP(A190,table3!A190:H2524,5,FALSE)</f>
        <v>tier - 3</v>
      </c>
      <c r="N190" t="str">
        <f>VLOOKUP(A190,table3!A190:H2524,6,FALSE)</f>
        <v>tier - 3</v>
      </c>
      <c r="O190" t="str">
        <f>VLOOKUP(A190,table3!A190:H2524,7,FALSE)</f>
        <v>R1011</v>
      </c>
      <c r="P190" s="8">
        <f>VLOOKUP(A190,table3!A190:H2524,2,FALSE)</f>
        <v>37453</v>
      </c>
      <c r="Q190">
        <f>VLOOKUP(A190,table3!A190:H2524,8,FALSE)</f>
        <v>20</v>
      </c>
    </row>
    <row r="191" spans="1:17" x14ac:dyDescent="0.3">
      <c r="A191" s="13" t="s">
        <v>2183</v>
      </c>
      <c r="B191" t="str">
        <f>VLOOKUP(A191,cleaned_customer_names[],2,FALSE)</f>
        <v>Boyd</v>
      </c>
      <c r="C191">
        <f>VLOOKUP(A191,cleaned_Medical_Examinations[],2,FALSE)</f>
        <v>34.700000000000003</v>
      </c>
      <c r="D191">
        <f>VLOOKUP(A191,cleaned_Medical_Examinations[],3,FALSE)</f>
        <v>4.37</v>
      </c>
      <c r="E191" t="str">
        <f>VLOOKUP(A191,cleaned_Medical_Examinations[],4,FALSE)</f>
        <v>No</v>
      </c>
      <c r="F191" t="str">
        <f>VLOOKUP(A191,cleaned_Medical_Examinations[],5,FALSE)</f>
        <v>No</v>
      </c>
      <c r="G191" t="str">
        <f>VLOOKUP(A191,cleaned_Medical_Examinations[],6,FALSE)</f>
        <v>Yes</v>
      </c>
      <c r="H191">
        <f>VLOOKUP(A191,cleaned_Medical_Examinations[],7,FALSE)</f>
        <v>1</v>
      </c>
      <c r="I191" t="str">
        <f>VLOOKUP(A191,cleaned_Medical_Examinations[],8,FALSE)</f>
        <v>Yes</v>
      </c>
      <c r="J191" t="str">
        <f>VLOOKUP(A191,cleaned_Medical_Examinations[],9,FALSE)</f>
        <v>OBESITY</v>
      </c>
      <c r="K191" t="str">
        <f>VLOOKUP(A191,cleaned_Medical_Examinations[],10,FALSE)</f>
        <v>NORMAL</v>
      </c>
      <c r="L191">
        <f>VLOOKUP(A191,table3!A191:H2525,4,)</f>
        <v>1982</v>
      </c>
      <c r="M191" t="str">
        <f>VLOOKUP(A191,table3!A191:H2525,5,FALSE)</f>
        <v>tier - 3</v>
      </c>
      <c r="N191" t="str">
        <f>VLOOKUP(A191,table3!A191:H2525,6,FALSE)</f>
        <v>tier - 1</v>
      </c>
      <c r="O191" t="str">
        <f>VLOOKUP(A191,table3!A191:H2525,7,FALSE)</f>
        <v>R1013</v>
      </c>
      <c r="P191" s="8">
        <f>VLOOKUP(A191,table3!A191:H2525,2,FALSE)</f>
        <v>36158</v>
      </c>
      <c r="Q191">
        <f>VLOOKUP(A191,table3!A191:H2525,8,FALSE)</f>
        <v>24</v>
      </c>
    </row>
    <row r="192" spans="1:17" x14ac:dyDescent="0.3">
      <c r="A192" s="11" t="s">
        <v>2182</v>
      </c>
      <c r="B192" t="str">
        <f>VLOOKUP(A192,cleaned_customer_names[],2,FALSE)</f>
        <v>Roulier</v>
      </c>
      <c r="C192">
        <f>VLOOKUP(A192,cleaned_Medical_Examinations[],2,FALSE)</f>
        <v>38.28</v>
      </c>
      <c r="D192">
        <f>VLOOKUP(A192,cleaned_Medical_Examinations[],3,FALSE)</f>
        <v>11.56</v>
      </c>
      <c r="E192" t="str">
        <f>VLOOKUP(A192,cleaned_Medical_Examinations[],4,FALSE)</f>
        <v>Yes</v>
      </c>
      <c r="F192" t="str">
        <f>VLOOKUP(A192,cleaned_Medical_Examinations[],5,FALSE)</f>
        <v>No</v>
      </c>
      <c r="G192" t="str">
        <f>VLOOKUP(A192,cleaned_Medical_Examinations[],6,FALSE)</f>
        <v>No</v>
      </c>
      <c r="H192">
        <f>VLOOKUP(A192,cleaned_Medical_Examinations[],7,FALSE)</f>
        <v>1</v>
      </c>
      <c r="I192" t="str">
        <f>VLOOKUP(A192,cleaned_Medical_Examinations[],8,FALSE)</f>
        <v>Yes</v>
      </c>
      <c r="J192" t="str">
        <f>VLOOKUP(A192,cleaned_Medical_Examinations[],9,FALSE)</f>
        <v>OBESITY</v>
      </c>
      <c r="K192" t="str">
        <f>VLOOKUP(A192,cleaned_Medical_Examinations[],10,FALSE)</f>
        <v>DIABETES</v>
      </c>
      <c r="L192">
        <f>VLOOKUP(A192,table3!A192:H2526,4,)</f>
        <v>1984</v>
      </c>
      <c r="M192" t="str">
        <f>VLOOKUP(A192,table3!A192:H2526,5,FALSE)</f>
        <v>tier - 3</v>
      </c>
      <c r="N192" t="str">
        <f>VLOOKUP(A192,table3!A192:H2526,6,FALSE)</f>
        <v>tier - 3</v>
      </c>
      <c r="O192" t="str">
        <f>VLOOKUP(A192,table3!A192:H2526,7,FALSE)</f>
        <v>R1016</v>
      </c>
      <c r="P192" s="8">
        <f>VLOOKUP(A192,table3!A192:H2526,2,FALSE)</f>
        <v>37528</v>
      </c>
      <c r="Q192">
        <f>VLOOKUP(A192,table3!A192:H2526,8,FALSE)</f>
        <v>20</v>
      </c>
    </row>
    <row r="193" spans="1:17" x14ac:dyDescent="0.3">
      <c r="A193" s="13" t="s">
        <v>2181</v>
      </c>
      <c r="B193" t="str">
        <f>VLOOKUP(A193,cleaned_customer_names[],2,FALSE)</f>
        <v>Mullins</v>
      </c>
      <c r="C193">
        <f>VLOOKUP(A193,cleaned_Medical_Examinations[],2,FALSE)</f>
        <v>33.57</v>
      </c>
      <c r="D193">
        <f>VLOOKUP(A193,cleaned_Medical_Examinations[],3,FALSE)</f>
        <v>8.82</v>
      </c>
      <c r="E193" t="str">
        <f>VLOOKUP(A193,cleaned_Medical_Examinations[],4,FALSE)</f>
        <v>Yes</v>
      </c>
      <c r="F193" t="str">
        <f>VLOOKUP(A193,cleaned_Medical_Examinations[],5,FALSE)</f>
        <v>No</v>
      </c>
      <c r="G193" t="str">
        <f>VLOOKUP(A193,cleaned_Medical_Examinations[],6,FALSE)</f>
        <v>No</v>
      </c>
      <c r="H193">
        <f>VLOOKUP(A193,cleaned_Medical_Examinations[],7,FALSE)</f>
        <v>0</v>
      </c>
      <c r="I193" t="str">
        <f>VLOOKUP(A193,cleaned_Medical_Examinations[],8,FALSE)</f>
        <v>Yes</v>
      </c>
      <c r="J193" t="str">
        <f>VLOOKUP(A193,cleaned_Medical_Examinations[],9,FALSE)</f>
        <v>OBESITY</v>
      </c>
      <c r="K193" t="str">
        <f>VLOOKUP(A193,cleaned_Medical_Examinations[],10,FALSE)</f>
        <v>DIABETES</v>
      </c>
      <c r="L193">
        <f>VLOOKUP(A193,table3!A193:H2527,4,)</f>
        <v>1987</v>
      </c>
      <c r="M193" t="str">
        <f>VLOOKUP(A193,table3!A193:H2527,5,FALSE)</f>
        <v>tier - 3</v>
      </c>
      <c r="N193" t="str">
        <f>VLOOKUP(A193,table3!A193:H2527,6,FALSE)</f>
        <v>tier - 2</v>
      </c>
      <c r="O193" t="str">
        <f>VLOOKUP(A193,table3!A193:H2527,7,FALSE)</f>
        <v>R1013</v>
      </c>
      <c r="P193" s="8">
        <f>VLOOKUP(A193,table3!A193:H2527,2,FALSE)</f>
        <v>36052</v>
      </c>
      <c r="Q193">
        <f>VLOOKUP(A193,table3!A193:H2527,8,FALSE)</f>
        <v>24</v>
      </c>
    </row>
    <row r="194" spans="1:17" x14ac:dyDescent="0.3">
      <c r="A194" s="11" t="s">
        <v>2180</v>
      </c>
      <c r="B194" t="str">
        <f>VLOOKUP(A194,cleaned_customer_names[],2,FALSE)</f>
        <v>Hofmann</v>
      </c>
      <c r="C194">
        <f>VLOOKUP(A194,cleaned_Medical_Examinations[],2,FALSE)</f>
        <v>52.06</v>
      </c>
      <c r="D194">
        <f>VLOOKUP(A194,cleaned_Medical_Examinations[],3,FALSE)</f>
        <v>4.6900000000000004</v>
      </c>
      <c r="E194" t="str">
        <f>VLOOKUP(A194,cleaned_Medical_Examinations[],4,FALSE)</f>
        <v>No</v>
      </c>
      <c r="F194" t="str">
        <f>VLOOKUP(A194,cleaned_Medical_Examinations[],5,FALSE)</f>
        <v>No</v>
      </c>
      <c r="G194" t="str">
        <f>VLOOKUP(A194,cleaned_Medical_Examinations[],6,FALSE)</f>
        <v>No</v>
      </c>
      <c r="H194">
        <f>VLOOKUP(A194,cleaned_Medical_Examinations[],7,FALSE)</f>
        <v>1</v>
      </c>
      <c r="I194" t="str">
        <f>VLOOKUP(A194,cleaned_Medical_Examinations[],8,FALSE)</f>
        <v>Yes</v>
      </c>
      <c r="J194" t="str">
        <f>VLOOKUP(A194,cleaned_Medical_Examinations[],9,FALSE)</f>
        <v>OBESITY</v>
      </c>
      <c r="K194" t="str">
        <f>VLOOKUP(A194,cleaned_Medical_Examinations[],10,FALSE)</f>
        <v>NORMAL</v>
      </c>
      <c r="L194">
        <f>VLOOKUP(A194,table3!A194:H2528,4,)</f>
        <v>2008</v>
      </c>
      <c r="M194" t="str">
        <f>VLOOKUP(A194,table3!A194:H2528,5,FALSE)</f>
        <v>tier - 3</v>
      </c>
      <c r="N194" t="str">
        <f>VLOOKUP(A194,table3!A194:H2528,6,FALSE)</f>
        <v>tier - 2</v>
      </c>
      <c r="O194" t="str">
        <f>VLOOKUP(A194,table3!A194:H2528,7,FALSE)</f>
        <v>R1011</v>
      </c>
      <c r="P194" s="8">
        <f>VLOOKUP(A194,table3!A194:H2528,2,FALSE)</f>
        <v>37117</v>
      </c>
      <c r="Q194">
        <f>VLOOKUP(A194,table3!A194:H2528,8,FALSE)</f>
        <v>21</v>
      </c>
    </row>
    <row r="195" spans="1:17" x14ac:dyDescent="0.3">
      <c r="A195" s="13" t="s">
        <v>2179</v>
      </c>
      <c r="B195" t="str">
        <f>VLOOKUP(A195,cleaned_customer_names[],2,FALSE)</f>
        <v>Garcia Garcia</v>
      </c>
      <c r="C195">
        <f>VLOOKUP(A195,cleaned_Medical_Examinations[],2,FALSE)</f>
        <v>38.17</v>
      </c>
      <c r="D195">
        <f>VLOOKUP(A195,cleaned_Medical_Examinations[],3,FALSE)</f>
        <v>4.53</v>
      </c>
      <c r="E195" t="str">
        <f>VLOOKUP(A195,cleaned_Medical_Examinations[],4,FALSE)</f>
        <v>No</v>
      </c>
      <c r="F195" t="str">
        <f>VLOOKUP(A195,cleaned_Medical_Examinations[],5,FALSE)</f>
        <v>Yes</v>
      </c>
      <c r="G195" t="str">
        <f>VLOOKUP(A195,cleaned_Medical_Examinations[],6,FALSE)</f>
        <v>No</v>
      </c>
      <c r="H195">
        <f>VLOOKUP(A195,cleaned_Medical_Examinations[],7,FALSE)</f>
        <v>1</v>
      </c>
      <c r="I195" t="str">
        <f>VLOOKUP(A195,cleaned_Medical_Examinations[],8,FALSE)</f>
        <v>Yes</v>
      </c>
      <c r="J195" t="str">
        <f>VLOOKUP(A195,cleaned_Medical_Examinations[],9,FALSE)</f>
        <v>OBESITY</v>
      </c>
      <c r="K195" t="str">
        <f>VLOOKUP(A195,cleaned_Medical_Examinations[],10,FALSE)</f>
        <v>NORMAL</v>
      </c>
      <c r="L195">
        <f>VLOOKUP(A195,table3!A195:H2529,4,)</f>
        <v>2020</v>
      </c>
      <c r="M195" t="str">
        <f>VLOOKUP(A195,table3!A195:H2529,5,FALSE)</f>
        <v>tier - 3</v>
      </c>
      <c r="N195" t="str">
        <f>VLOOKUP(A195,table3!A195:H2529,6,FALSE)</f>
        <v>tier - 1</v>
      </c>
      <c r="O195" t="str">
        <f>VLOOKUP(A195,table3!A195:H2529,7,FALSE)</f>
        <v>R1011</v>
      </c>
      <c r="P195" s="8">
        <f>VLOOKUP(A195,table3!A195:H2529,2,FALSE)</f>
        <v>37073</v>
      </c>
      <c r="Q195">
        <f>VLOOKUP(A195,table3!A195:H2529,8,FALSE)</f>
        <v>21</v>
      </c>
    </row>
    <row r="196" spans="1:17" x14ac:dyDescent="0.3">
      <c r="A196" s="11" t="s">
        <v>2178</v>
      </c>
      <c r="B196" t="str">
        <f>VLOOKUP(A196,cleaned_customer_names[],2,FALSE)</f>
        <v>Klecker</v>
      </c>
      <c r="C196">
        <f>VLOOKUP(A196,cleaned_Medical_Examinations[],2,FALSE)</f>
        <v>36.954999999999998</v>
      </c>
      <c r="D196">
        <f>VLOOKUP(A196,cleaned_Medical_Examinations[],3,FALSE)</f>
        <v>5.84</v>
      </c>
      <c r="E196" t="str">
        <f>VLOOKUP(A196,cleaned_Medical_Examinations[],4,FALSE)</f>
        <v>No</v>
      </c>
      <c r="F196" t="str">
        <f>VLOOKUP(A196,cleaned_Medical_Examinations[],5,FALSE)</f>
        <v>No</v>
      </c>
      <c r="G196" t="str">
        <f>VLOOKUP(A196,cleaned_Medical_Examinations[],6,FALSE)</f>
        <v>Yes</v>
      </c>
      <c r="H196">
        <f>VLOOKUP(A196,cleaned_Medical_Examinations[],7,FALSE)</f>
        <v>1</v>
      </c>
      <c r="I196" t="str">
        <f>VLOOKUP(A196,cleaned_Medical_Examinations[],8,FALSE)</f>
        <v>Yes</v>
      </c>
      <c r="J196" t="str">
        <f>VLOOKUP(A196,cleaned_Medical_Examinations[],9,FALSE)</f>
        <v>OBESITY</v>
      </c>
      <c r="K196" t="str">
        <f>VLOOKUP(A196,cleaned_Medical_Examinations[],10,FALSE)</f>
        <v>PREDIABETES</v>
      </c>
      <c r="L196">
        <f>VLOOKUP(A196,table3!A196:H2530,4,)</f>
        <v>2021</v>
      </c>
      <c r="M196" t="str">
        <f>VLOOKUP(A196,table3!A196:H2530,5,FALSE)</f>
        <v>tier - 3</v>
      </c>
      <c r="N196" t="str">
        <f>VLOOKUP(A196,table3!A196:H2530,6,FALSE)</f>
        <v>tier - 2</v>
      </c>
      <c r="O196" t="str">
        <f>VLOOKUP(A196,table3!A196:H2530,7,FALSE)</f>
        <v>R1013</v>
      </c>
      <c r="P196" s="8">
        <f>VLOOKUP(A196,table3!A196:H2530,2,FALSE)</f>
        <v>37140</v>
      </c>
      <c r="Q196">
        <f>VLOOKUP(A196,table3!A196:H2530,8,FALSE)</f>
        <v>21</v>
      </c>
    </row>
    <row r="197" spans="1:17" x14ac:dyDescent="0.3">
      <c r="A197" s="13" t="s">
        <v>2177</v>
      </c>
      <c r="B197" t="str">
        <f>VLOOKUP(A197,cleaned_customer_names[],2,FALSE)</f>
        <v>Cancre</v>
      </c>
      <c r="C197">
        <f>VLOOKUP(A197,cleaned_Medical_Examinations[],2,FALSE)</f>
        <v>34.4</v>
      </c>
      <c r="D197">
        <f>VLOOKUP(A197,cleaned_Medical_Examinations[],3,FALSE)</f>
        <v>4.9000000000000004</v>
      </c>
      <c r="E197" t="str">
        <f>VLOOKUP(A197,cleaned_Medical_Examinations[],4,FALSE)</f>
        <v>No</v>
      </c>
      <c r="F197" t="str">
        <f>VLOOKUP(A197,cleaned_Medical_Examinations[],5,FALSE)</f>
        <v>No</v>
      </c>
      <c r="G197" t="str">
        <f>VLOOKUP(A197,cleaned_Medical_Examinations[],6,FALSE)</f>
        <v>Yes</v>
      </c>
      <c r="H197">
        <f>VLOOKUP(A197,cleaned_Medical_Examinations[],7,FALSE)</f>
        <v>1</v>
      </c>
      <c r="I197" t="str">
        <f>VLOOKUP(A197,cleaned_Medical_Examinations[],8,FALSE)</f>
        <v>Yes</v>
      </c>
      <c r="J197" t="str">
        <f>VLOOKUP(A197,cleaned_Medical_Examinations[],9,FALSE)</f>
        <v>OBESITY</v>
      </c>
      <c r="K197" t="str">
        <f>VLOOKUP(A197,cleaned_Medical_Examinations[],10,FALSE)</f>
        <v>NORMAL</v>
      </c>
      <c r="L197">
        <f>VLOOKUP(A197,table3!A197:H2531,4,)</f>
        <v>2027</v>
      </c>
      <c r="M197" t="str">
        <f>VLOOKUP(A197,table3!A197:H2531,5,FALSE)</f>
        <v>tier - 3</v>
      </c>
      <c r="N197" t="str">
        <f>VLOOKUP(A197,table3!A197:H2531,6,FALSE)</f>
        <v>tier - 2</v>
      </c>
      <c r="O197" t="str">
        <f>VLOOKUP(A197,table3!A197:H2531,7,FALSE)</f>
        <v>R1013</v>
      </c>
      <c r="P197" s="8">
        <f>VLOOKUP(A197,table3!A197:H2531,2,FALSE)</f>
        <v>37107</v>
      </c>
      <c r="Q197">
        <f>VLOOKUP(A197,table3!A197:H2531,8,FALSE)</f>
        <v>21</v>
      </c>
    </row>
    <row r="198" spans="1:17" x14ac:dyDescent="0.3">
      <c r="A198" s="11" t="s">
        <v>2176</v>
      </c>
      <c r="B198" t="str">
        <f>VLOOKUP(A198,cleaned_customer_names[],2,FALSE)</f>
        <v>Denucci</v>
      </c>
      <c r="C198">
        <f>VLOOKUP(A198,cleaned_Medical_Examinations[],2,FALSE)</f>
        <v>31.73</v>
      </c>
      <c r="D198">
        <f>VLOOKUP(A198,cleaned_Medical_Examinations[],3,FALSE)</f>
        <v>4.3</v>
      </c>
      <c r="E198" t="str">
        <f>VLOOKUP(A198,cleaned_Medical_Examinations[],4,FALSE)</f>
        <v>No</v>
      </c>
      <c r="F198" t="str">
        <f>VLOOKUP(A198,cleaned_Medical_Examinations[],5,FALSE)</f>
        <v>No</v>
      </c>
      <c r="G198" t="str">
        <f>VLOOKUP(A198,cleaned_Medical_Examinations[],6,FALSE)</f>
        <v>No</v>
      </c>
      <c r="H198">
        <f>VLOOKUP(A198,cleaned_Medical_Examinations[],7,FALSE)</f>
        <v>0</v>
      </c>
      <c r="I198" t="str">
        <f>VLOOKUP(A198,cleaned_Medical_Examinations[],8,FALSE)</f>
        <v>Yes</v>
      </c>
      <c r="J198" t="str">
        <f>VLOOKUP(A198,cleaned_Medical_Examinations[],9,FALSE)</f>
        <v>OBESITY</v>
      </c>
      <c r="K198" t="str">
        <f>VLOOKUP(A198,cleaned_Medical_Examinations[],10,FALSE)</f>
        <v>NORMAL</v>
      </c>
      <c r="L198">
        <f>VLOOKUP(A198,table3!A198:H2532,4,)</f>
        <v>2046</v>
      </c>
      <c r="M198" t="str">
        <f>VLOOKUP(A198,table3!A198:H2532,5,FALSE)</f>
        <v>tier - 3</v>
      </c>
      <c r="N198" t="str">
        <f>VLOOKUP(A198,table3!A198:H2532,6,FALSE)</f>
        <v>tier - 3</v>
      </c>
      <c r="O198" t="str">
        <f>VLOOKUP(A198,table3!A198:H2532,7,FALSE)</f>
        <v>R1012</v>
      </c>
      <c r="P198" s="8">
        <f>VLOOKUP(A198,table3!A198:H2532,2,FALSE)</f>
        <v>36771</v>
      </c>
      <c r="Q198">
        <f>VLOOKUP(A198,table3!A198:H2532,8,FALSE)</f>
        <v>22</v>
      </c>
    </row>
    <row r="199" spans="1:17" x14ac:dyDescent="0.3">
      <c r="A199" s="13" t="s">
        <v>2175</v>
      </c>
      <c r="B199" t="str">
        <f>VLOOKUP(A199,cleaned_customer_names[],2,FALSE)</f>
        <v>Saldana</v>
      </c>
      <c r="C199">
        <f>VLOOKUP(A199,cleaned_Medical_Examinations[],2,FALSE)</f>
        <v>36.64</v>
      </c>
      <c r="D199">
        <f>VLOOKUP(A199,cleaned_Medical_Examinations[],3,FALSE)</f>
        <v>11.34</v>
      </c>
      <c r="E199" t="str">
        <f>VLOOKUP(A199,cleaned_Medical_Examinations[],4,FALSE)</f>
        <v>No</v>
      </c>
      <c r="F199" t="str">
        <f>VLOOKUP(A199,cleaned_Medical_Examinations[],5,FALSE)</f>
        <v>No</v>
      </c>
      <c r="G199" t="str">
        <f>VLOOKUP(A199,cleaned_Medical_Examinations[],6,FALSE)</f>
        <v>No</v>
      </c>
      <c r="H199">
        <f>VLOOKUP(A199,cleaned_Medical_Examinations[],7,FALSE)</f>
        <v>0</v>
      </c>
      <c r="I199" t="str">
        <f>VLOOKUP(A199,cleaned_Medical_Examinations[],8,FALSE)</f>
        <v>Yes</v>
      </c>
      <c r="J199" t="str">
        <f>VLOOKUP(A199,cleaned_Medical_Examinations[],9,FALSE)</f>
        <v>OBESITY</v>
      </c>
      <c r="K199" t="str">
        <f>VLOOKUP(A199,cleaned_Medical_Examinations[],10,FALSE)</f>
        <v>DIABETES</v>
      </c>
      <c r="L199">
        <f>VLOOKUP(A199,table3!A199:H2533,4,)</f>
        <v>2055</v>
      </c>
      <c r="M199" t="str">
        <f>VLOOKUP(A199,table3!A199:H2533,5,FALSE)</f>
        <v>tier - 3</v>
      </c>
      <c r="N199" t="str">
        <f>VLOOKUP(A199,table3!A199:H2533,6,FALSE)</f>
        <v>tier - 3</v>
      </c>
      <c r="O199" t="str">
        <f>VLOOKUP(A199,table3!A199:H2533,7,FALSE)</f>
        <v>R1012</v>
      </c>
      <c r="P199" s="8">
        <f>VLOOKUP(A199,table3!A199:H2533,2,FALSE)</f>
        <v>36733</v>
      </c>
      <c r="Q199">
        <f>VLOOKUP(A199,table3!A199:H2533,8,FALSE)</f>
        <v>22</v>
      </c>
    </row>
    <row r="200" spans="1:17" x14ac:dyDescent="0.3">
      <c r="A200" s="11" t="s">
        <v>2174</v>
      </c>
      <c r="B200" t="str">
        <f>VLOOKUP(A200,cleaned_customer_names[],2,FALSE)</f>
        <v>Weinberg</v>
      </c>
      <c r="C200">
        <f>VLOOKUP(A200,cleaned_Medical_Examinations[],2,FALSE)</f>
        <v>36.85</v>
      </c>
      <c r="D200">
        <f>VLOOKUP(A200,cleaned_Medical_Examinations[],3,FALSE)</f>
        <v>5.88</v>
      </c>
      <c r="E200" t="str">
        <f>VLOOKUP(A200,cleaned_Medical_Examinations[],4,FALSE)</f>
        <v>No</v>
      </c>
      <c r="F200" t="str">
        <f>VLOOKUP(A200,cleaned_Medical_Examinations[],5,FALSE)</f>
        <v>Yes</v>
      </c>
      <c r="G200" t="str">
        <f>VLOOKUP(A200,cleaned_Medical_Examinations[],6,FALSE)</f>
        <v>No</v>
      </c>
      <c r="H200">
        <f>VLOOKUP(A200,cleaned_Medical_Examinations[],7,FALSE)</f>
        <v>1</v>
      </c>
      <c r="I200" t="str">
        <f>VLOOKUP(A200,cleaned_Medical_Examinations[],8,FALSE)</f>
        <v>Yes</v>
      </c>
      <c r="J200" t="str">
        <f>VLOOKUP(A200,cleaned_Medical_Examinations[],9,FALSE)</f>
        <v>OBESITY</v>
      </c>
      <c r="K200" t="str">
        <f>VLOOKUP(A200,cleaned_Medical_Examinations[],10,FALSE)</f>
        <v>PREDIABETES</v>
      </c>
      <c r="L200">
        <f>VLOOKUP(A200,table3!A200:H2534,4,)</f>
        <v>2094</v>
      </c>
      <c r="M200" t="str">
        <f>VLOOKUP(A200,table3!A200:H2534,5,FALSE)</f>
        <v>tier - 3</v>
      </c>
      <c r="N200" t="str">
        <f>VLOOKUP(A200,table3!A200:H2534,6,FALSE)</f>
        <v>tier - 2</v>
      </c>
      <c r="O200" t="str">
        <f>VLOOKUP(A200,table3!A200:H2534,7,FALSE)</f>
        <v>R1025</v>
      </c>
      <c r="P200" s="8">
        <f>VLOOKUP(A200,table3!A200:H2534,2,FALSE)</f>
        <v>38150</v>
      </c>
      <c r="Q200">
        <f>VLOOKUP(A200,table3!A200:H2534,8,FALSE)</f>
        <v>18</v>
      </c>
    </row>
    <row r="201" spans="1:17" x14ac:dyDescent="0.3">
      <c r="A201" s="13" t="s">
        <v>2173</v>
      </c>
      <c r="B201" t="str">
        <f>VLOOKUP(A201,cleaned_customer_names[],2,FALSE)</f>
        <v>Walsh</v>
      </c>
      <c r="C201">
        <f>VLOOKUP(A201,cleaned_Medical_Examinations[],2,FALSE)</f>
        <v>33.33</v>
      </c>
      <c r="D201">
        <f>VLOOKUP(A201,cleaned_Medical_Examinations[],3,FALSE)</f>
        <v>5.01</v>
      </c>
      <c r="E201" t="str">
        <f>VLOOKUP(A201,cleaned_Medical_Examinations[],4,FALSE)</f>
        <v>Yes</v>
      </c>
      <c r="F201" t="str">
        <f>VLOOKUP(A201,cleaned_Medical_Examinations[],5,FALSE)</f>
        <v>No</v>
      </c>
      <c r="G201" t="str">
        <f>VLOOKUP(A201,cleaned_Medical_Examinations[],6,FALSE)</f>
        <v>Yes</v>
      </c>
      <c r="H201">
        <f>VLOOKUP(A201,cleaned_Medical_Examinations[],7,FALSE)</f>
        <v>1</v>
      </c>
      <c r="I201" t="str">
        <f>VLOOKUP(A201,cleaned_Medical_Examinations[],8,FALSE)</f>
        <v>Yes</v>
      </c>
      <c r="J201" t="str">
        <f>VLOOKUP(A201,cleaned_Medical_Examinations[],9,FALSE)</f>
        <v>OBESITY</v>
      </c>
      <c r="K201" t="str">
        <f>VLOOKUP(A201,cleaned_Medical_Examinations[],10,FALSE)</f>
        <v>NORMAL</v>
      </c>
      <c r="L201">
        <f>VLOOKUP(A201,table3!A201:H2535,4,)</f>
        <v>2102</v>
      </c>
      <c r="M201" t="str">
        <f>VLOOKUP(A201,table3!A201:H2535,5,FALSE)</f>
        <v>tier - 3</v>
      </c>
      <c r="N201" t="str">
        <f>VLOOKUP(A201,table3!A201:H2535,6,FALSE)</f>
        <v>tier - 2</v>
      </c>
      <c r="O201" t="str">
        <f>VLOOKUP(A201,table3!A201:H2535,7,FALSE)</f>
        <v>R1019</v>
      </c>
      <c r="P201" s="8">
        <f>VLOOKUP(A201,table3!A201:H2535,2,FALSE)</f>
        <v>37117</v>
      </c>
      <c r="Q201">
        <f>VLOOKUP(A201,table3!A201:H2535,8,FALSE)</f>
        <v>21</v>
      </c>
    </row>
    <row r="202" spans="1:17" x14ac:dyDescent="0.3">
      <c r="A202" s="11" t="s">
        <v>2172</v>
      </c>
      <c r="B202" t="str">
        <f>VLOOKUP(A202,cleaned_customer_names[],2,FALSE)</f>
        <v>Pasten</v>
      </c>
      <c r="C202">
        <f>VLOOKUP(A202,cleaned_Medical_Examinations[],2,FALSE)</f>
        <v>39.14</v>
      </c>
      <c r="D202">
        <f>VLOOKUP(A202,cleaned_Medical_Examinations[],3,FALSE)</f>
        <v>4.4000000000000004</v>
      </c>
      <c r="E202" t="str">
        <f>VLOOKUP(A202,cleaned_Medical_Examinations[],4,FALSE)</f>
        <v>No</v>
      </c>
      <c r="F202" t="str">
        <f>VLOOKUP(A202,cleaned_Medical_Examinations[],5,FALSE)</f>
        <v>No</v>
      </c>
      <c r="G202" t="str">
        <f>VLOOKUP(A202,cleaned_Medical_Examinations[],6,FALSE)</f>
        <v>Yes</v>
      </c>
      <c r="H202">
        <f>VLOOKUP(A202,cleaned_Medical_Examinations[],7,FALSE)</f>
        <v>1</v>
      </c>
      <c r="I202" t="str">
        <f>VLOOKUP(A202,cleaned_Medical_Examinations[],8,FALSE)</f>
        <v>Yes</v>
      </c>
      <c r="J202" t="str">
        <f>VLOOKUP(A202,cleaned_Medical_Examinations[],9,FALSE)</f>
        <v>OBESITY</v>
      </c>
      <c r="K202" t="str">
        <f>VLOOKUP(A202,cleaned_Medical_Examinations[],10,FALSE)</f>
        <v>NORMAL</v>
      </c>
      <c r="L202">
        <f>VLOOKUP(A202,table3!A202:H2536,4,)</f>
        <v>2103</v>
      </c>
      <c r="M202" t="str">
        <f>VLOOKUP(A202,table3!A202:H2536,5,FALSE)</f>
        <v>tier - 3</v>
      </c>
      <c r="N202" t="str">
        <f>VLOOKUP(A202,table3!A202:H2536,6,FALSE)</f>
        <v>tier - 2</v>
      </c>
      <c r="O202" t="str">
        <f>VLOOKUP(A202,table3!A202:H2536,7,FALSE)</f>
        <v>R1011</v>
      </c>
      <c r="P202" s="8">
        <f>VLOOKUP(A202,table3!A202:H2536,2,FALSE)</f>
        <v>37064</v>
      </c>
      <c r="Q202">
        <f>VLOOKUP(A202,table3!A202:H2536,8,FALSE)</f>
        <v>21</v>
      </c>
    </row>
    <row r="203" spans="1:17" x14ac:dyDescent="0.3">
      <c r="A203" s="13" t="s">
        <v>2171</v>
      </c>
      <c r="B203" t="str">
        <f>VLOOKUP(A203,cleaned_customer_names[],2,FALSE)</f>
        <v>LaBelle</v>
      </c>
      <c r="C203">
        <f>VLOOKUP(A203,cleaned_Medical_Examinations[],2,FALSE)</f>
        <v>32.9</v>
      </c>
      <c r="D203">
        <f>VLOOKUP(A203,cleaned_Medical_Examinations[],3,FALSE)</f>
        <v>6.26</v>
      </c>
      <c r="E203" t="str">
        <f>VLOOKUP(A203,cleaned_Medical_Examinations[],4,FALSE)</f>
        <v>Yes</v>
      </c>
      <c r="F203" t="str">
        <f>VLOOKUP(A203,cleaned_Medical_Examinations[],5,FALSE)</f>
        <v>No</v>
      </c>
      <c r="G203" t="str">
        <f>VLOOKUP(A203,cleaned_Medical_Examinations[],6,FALSE)</f>
        <v>No</v>
      </c>
      <c r="H203">
        <f>VLOOKUP(A203,cleaned_Medical_Examinations[],7,FALSE)</f>
        <v>0</v>
      </c>
      <c r="I203" t="str">
        <f>VLOOKUP(A203,cleaned_Medical_Examinations[],8,FALSE)</f>
        <v>Yes</v>
      </c>
      <c r="J203" t="str">
        <f>VLOOKUP(A203,cleaned_Medical_Examinations[],9,FALSE)</f>
        <v>OBESITY</v>
      </c>
      <c r="K203" t="str">
        <f>VLOOKUP(A203,cleaned_Medical_Examinations[],10,FALSE)</f>
        <v>PREDIABETES</v>
      </c>
      <c r="L203">
        <f>VLOOKUP(A203,table3!A203:H2537,4,)</f>
        <v>2104</v>
      </c>
      <c r="M203" t="str">
        <f>VLOOKUP(A203,table3!A203:H2537,5,FALSE)</f>
        <v>tier - 2</v>
      </c>
      <c r="N203" t="str">
        <f>VLOOKUP(A203,table3!A203:H2537,6,FALSE)</f>
        <v>tier - 1</v>
      </c>
      <c r="O203" t="str">
        <f>VLOOKUP(A203,table3!A203:H2537,7,FALSE)</f>
        <v>R1016</v>
      </c>
      <c r="P203" s="8">
        <f>VLOOKUP(A203,table3!A203:H2537,2,FALSE)</f>
        <v>37223</v>
      </c>
      <c r="Q203">
        <f>VLOOKUP(A203,table3!A203:H2537,8,FALSE)</f>
        <v>21</v>
      </c>
    </row>
    <row r="204" spans="1:17" x14ac:dyDescent="0.3">
      <c r="A204" s="11" t="s">
        <v>2170</v>
      </c>
      <c r="B204" t="str">
        <f>VLOOKUP(A204,cleaned_customer_names[],2,FALSE)</f>
        <v>Guzman</v>
      </c>
      <c r="C204">
        <f>VLOOKUP(A204,cleaned_Medical_Examinations[],2,FALSE)</f>
        <v>29.78</v>
      </c>
      <c r="D204">
        <f>VLOOKUP(A204,cleaned_Medical_Examinations[],3,FALSE)</f>
        <v>10.27</v>
      </c>
      <c r="E204" t="str">
        <f>VLOOKUP(A204,cleaned_Medical_Examinations[],4,FALSE)</f>
        <v>Yes</v>
      </c>
      <c r="F204" t="str">
        <f>VLOOKUP(A204,cleaned_Medical_Examinations[],5,FALSE)</f>
        <v>No</v>
      </c>
      <c r="G204" t="str">
        <f>VLOOKUP(A204,cleaned_Medical_Examinations[],6,FALSE)</f>
        <v>Yes</v>
      </c>
      <c r="H204">
        <f>VLOOKUP(A204,cleaned_Medical_Examinations[],7,FALSE)</f>
        <v>1</v>
      </c>
      <c r="I204" t="str">
        <f>VLOOKUP(A204,cleaned_Medical_Examinations[],8,FALSE)</f>
        <v>Yes</v>
      </c>
      <c r="J204" t="str">
        <f>VLOOKUP(A204,cleaned_Medical_Examinations[],9,FALSE)</f>
        <v>OVER WEIGHT</v>
      </c>
      <c r="K204" t="str">
        <f>VLOOKUP(A204,cleaned_Medical_Examinations[],10,FALSE)</f>
        <v>DIABETES</v>
      </c>
      <c r="L204">
        <f>VLOOKUP(A204,table3!A204:H2538,4,)</f>
        <v>2106</v>
      </c>
      <c r="M204" t="str">
        <f>VLOOKUP(A204,table3!A204:H2538,5,FALSE)</f>
        <v>tier - 2</v>
      </c>
      <c r="N204" t="str">
        <f>VLOOKUP(A204,table3!A204:H2538,6,FALSE)</f>
        <v>tier - 2</v>
      </c>
      <c r="O204" t="str">
        <f>VLOOKUP(A204,table3!A204:H2538,7,FALSE)</f>
        <v>R1013</v>
      </c>
      <c r="P204" s="8">
        <f>VLOOKUP(A204,table3!A204:H2538,2,FALSE)</f>
        <v>32710</v>
      </c>
      <c r="Q204">
        <f>VLOOKUP(A204,table3!A204:H2538,8,FALSE)</f>
        <v>33</v>
      </c>
    </row>
    <row r="205" spans="1:17" x14ac:dyDescent="0.3">
      <c r="A205" s="13" t="s">
        <v>2169</v>
      </c>
      <c r="B205" t="str">
        <f>VLOOKUP(A205,cleaned_customer_names[],2,FALSE)</f>
        <v>Turnbull</v>
      </c>
      <c r="C205">
        <f>VLOOKUP(A205,cleaned_Medical_Examinations[],2,FALSE)</f>
        <v>32.78</v>
      </c>
      <c r="D205">
        <f>VLOOKUP(A205,cleaned_Medical_Examinations[],3,FALSE)</f>
        <v>5.27</v>
      </c>
      <c r="E205" t="str">
        <f>VLOOKUP(A205,cleaned_Medical_Examinations[],4,FALSE)</f>
        <v>No</v>
      </c>
      <c r="F205" t="str">
        <f>VLOOKUP(A205,cleaned_Medical_Examinations[],5,FALSE)</f>
        <v>No</v>
      </c>
      <c r="G205" t="str">
        <f>VLOOKUP(A205,cleaned_Medical_Examinations[],6,FALSE)</f>
        <v>No</v>
      </c>
      <c r="H205">
        <f>VLOOKUP(A205,cleaned_Medical_Examinations[],7,FALSE)</f>
        <v>0</v>
      </c>
      <c r="I205" t="str">
        <f>VLOOKUP(A205,cleaned_Medical_Examinations[],8,FALSE)</f>
        <v>Yes</v>
      </c>
      <c r="J205" t="str">
        <f>VLOOKUP(A205,cleaned_Medical_Examinations[],9,FALSE)</f>
        <v>OBESITY</v>
      </c>
      <c r="K205" t="str">
        <f>VLOOKUP(A205,cleaned_Medical_Examinations[],10,FALSE)</f>
        <v>NORMAL</v>
      </c>
      <c r="L205">
        <f>VLOOKUP(A205,table3!A205:H2539,4,)</f>
        <v>2117</v>
      </c>
      <c r="M205" t="str">
        <f>VLOOKUP(A205,table3!A205:H2539,5,FALSE)</f>
        <v>tier - 2</v>
      </c>
      <c r="N205" t="str">
        <f>VLOOKUP(A205,table3!A205:H2539,6,FALSE)</f>
        <v>tier - 3</v>
      </c>
      <c r="O205" t="str">
        <f>VLOOKUP(A205,table3!A205:H2539,7,FALSE)</f>
        <v>R1012</v>
      </c>
      <c r="P205" s="8">
        <f>VLOOKUP(A205,table3!A205:H2539,2,FALSE)</f>
        <v>37894</v>
      </c>
      <c r="Q205">
        <f>VLOOKUP(A205,table3!A205:H2539,8,FALSE)</f>
        <v>19</v>
      </c>
    </row>
    <row r="206" spans="1:17" x14ac:dyDescent="0.3">
      <c r="A206" s="11" t="s">
        <v>2168</v>
      </c>
      <c r="B206" t="str">
        <f>VLOOKUP(A206,cleaned_customer_names[],2,FALSE)</f>
        <v>Aguero</v>
      </c>
      <c r="C206">
        <f>VLOOKUP(A206,cleaned_Medical_Examinations[],2,FALSE)</f>
        <v>41.65</v>
      </c>
      <c r="D206">
        <f>VLOOKUP(A206,cleaned_Medical_Examinations[],3,FALSE)</f>
        <v>10.73</v>
      </c>
      <c r="E206" t="str">
        <f>VLOOKUP(A206,cleaned_Medical_Examinations[],4,FALSE)</f>
        <v>Yes</v>
      </c>
      <c r="F206" t="str">
        <f>VLOOKUP(A206,cleaned_Medical_Examinations[],5,FALSE)</f>
        <v>No</v>
      </c>
      <c r="G206" t="str">
        <f>VLOOKUP(A206,cleaned_Medical_Examinations[],6,FALSE)</f>
        <v>No</v>
      </c>
      <c r="H206">
        <f>VLOOKUP(A206,cleaned_Medical_Examinations[],7,FALSE)</f>
        <v>0</v>
      </c>
      <c r="I206" t="str">
        <f>VLOOKUP(A206,cleaned_Medical_Examinations[],8,FALSE)</f>
        <v>Yes</v>
      </c>
      <c r="J206" t="str">
        <f>VLOOKUP(A206,cleaned_Medical_Examinations[],9,FALSE)</f>
        <v>OBESITY</v>
      </c>
      <c r="K206" t="str">
        <f>VLOOKUP(A206,cleaned_Medical_Examinations[],10,FALSE)</f>
        <v>DIABETES</v>
      </c>
      <c r="L206">
        <f>VLOOKUP(A206,table3!A206:H2540,4,)</f>
        <v>2119</v>
      </c>
      <c r="M206" t="str">
        <f>VLOOKUP(A206,table3!A206:H2540,5,FALSE)</f>
        <v>tier - 2</v>
      </c>
      <c r="N206" t="str">
        <f>VLOOKUP(A206,table3!A206:H2540,6,FALSE)</f>
        <v>tier - 1</v>
      </c>
      <c r="O206" t="str">
        <f>VLOOKUP(A206,table3!A206:H2540,7,FALSE)</f>
        <v>R1012</v>
      </c>
      <c r="P206" s="8">
        <f>VLOOKUP(A206,table3!A206:H2540,2,FALSE)</f>
        <v>38295</v>
      </c>
      <c r="Q206">
        <f>VLOOKUP(A206,table3!A206:H2540,8,FALSE)</f>
        <v>18</v>
      </c>
    </row>
    <row r="207" spans="1:17" x14ac:dyDescent="0.3">
      <c r="A207" s="13" t="s">
        <v>2167</v>
      </c>
      <c r="B207" t="str">
        <f>VLOOKUP(A207,cleaned_customer_names[],2,FALSE)</f>
        <v>Woodward</v>
      </c>
      <c r="C207">
        <f>VLOOKUP(A207,cleaned_Medical_Examinations[],2,FALSE)</f>
        <v>50.79</v>
      </c>
      <c r="D207">
        <f>VLOOKUP(A207,cleaned_Medical_Examinations[],3,FALSE)</f>
        <v>4.45</v>
      </c>
      <c r="E207" t="str">
        <f>VLOOKUP(A207,cleaned_Medical_Examinations[],4,FALSE)</f>
        <v>No</v>
      </c>
      <c r="F207" t="str">
        <f>VLOOKUP(A207,cleaned_Medical_Examinations[],5,FALSE)</f>
        <v>No</v>
      </c>
      <c r="G207" t="str">
        <f>VLOOKUP(A207,cleaned_Medical_Examinations[],6,FALSE)</f>
        <v>No</v>
      </c>
      <c r="H207">
        <f>VLOOKUP(A207,cleaned_Medical_Examinations[],7,FALSE)</f>
        <v>1</v>
      </c>
      <c r="I207" t="str">
        <f>VLOOKUP(A207,cleaned_Medical_Examinations[],8,FALSE)</f>
        <v>Yes</v>
      </c>
      <c r="J207" t="str">
        <f>VLOOKUP(A207,cleaned_Medical_Examinations[],9,FALSE)</f>
        <v>OBESITY</v>
      </c>
      <c r="K207" t="str">
        <f>VLOOKUP(A207,cleaned_Medical_Examinations[],10,FALSE)</f>
        <v>NORMAL</v>
      </c>
      <c r="L207">
        <f>VLOOKUP(A207,table3!A207:H2541,4,)</f>
        <v>2128</v>
      </c>
      <c r="M207" t="str">
        <f>VLOOKUP(A207,table3!A207:H2541,5,FALSE)</f>
        <v>tier - 2</v>
      </c>
      <c r="N207" t="str">
        <f>VLOOKUP(A207,table3!A207:H2541,6,FALSE)</f>
        <v>tier - 1</v>
      </c>
      <c r="O207" t="str">
        <f>VLOOKUP(A207,table3!A207:H2541,7,FALSE)</f>
        <v>R1012</v>
      </c>
      <c r="P207" s="8">
        <f>VLOOKUP(A207,table3!A207:H2541,2,FALSE)</f>
        <v>37863</v>
      </c>
      <c r="Q207">
        <f>VLOOKUP(A207,table3!A207:H2541,8,FALSE)</f>
        <v>19</v>
      </c>
    </row>
    <row r="208" spans="1:17" x14ac:dyDescent="0.3">
      <c r="A208" s="11" t="s">
        <v>2166</v>
      </c>
      <c r="B208" t="str">
        <f>VLOOKUP(A208,cleaned_customer_names[],2,FALSE)</f>
        <v>McElroy</v>
      </c>
      <c r="C208">
        <f>VLOOKUP(A208,cleaned_Medical_Examinations[],2,FALSE)</f>
        <v>35.43</v>
      </c>
      <c r="D208">
        <f>VLOOKUP(A208,cleaned_Medical_Examinations[],3,FALSE)</f>
        <v>5.25</v>
      </c>
      <c r="E208" t="str">
        <f>VLOOKUP(A208,cleaned_Medical_Examinations[],4,FALSE)</f>
        <v>Yes</v>
      </c>
      <c r="F208" t="str">
        <f>VLOOKUP(A208,cleaned_Medical_Examinations[],5,FALSE)</f>
        <v>No</v>
      </c>
      <c r="G208" t="str">
        <f>VLOOKUP(A208,cleaned_Medical_Examinations[],6,FALSE)</f>
        <v>No</v>
      </c>
      <c r="H208">
        <f>VLOOKUP(A208,cleaned_Medical_Examinations[],7,FALSE)</f>
        <v>0</v>
      </c>
      <c r="I208" t="str">
        <f>VLOOKUP(A208,cleaned_Medical_Examinations[],8,FALSE)</f>
        <v>Yes</v>
      </c>
      <c r="J208" t="str">
        <f>VLOOKUP(A208,cleaned_Medical_Examinations[],9,FALSE)</f>
        <v>OBESITY</v>
      </c>
      <c r="K208" t="str">
        <f>VLOOKUP(A208,cleaned_Medical_Examinations[],10,FALSE)</f>
        <v>NORMAL</v>
      </c>
      <c r="L208">
        <f>VLOOKUP(A208,table3!A208:H2542,4,)</f>
        <v>2131</v>
      </c>
      <c r="M208" t="str">
        <f>VLOOKUP(A208,table3!A208:H2542,5,FALSE)</f>
        <v>tier - 2</v>
      </c>
      <c r="N208" t="str">
        <f>VLOOKUP(A208,table3!A208:H2542,6,FALSE)</f>
        <v>tier - 3</v>
      </c>
      <c r="O208" t="str">
        <f>VLOOKUP(A208,table3!A208:H2542,7,FALSE)</f>
        <v>R1012</v>
      </c>
      <c r="P208" s="8">
        <f>VLOOKUP(A208,table3!A208:H2542,2,FALSE)</f>
        <v>37977</v>
      </c>
      <c r="Q208">
        <f>VLOOKUP(A208,table3!A208:H2542,8,FALSE)</f>
        <v>19</v>
      </c>
    </row>
    <row r="209" spans="1:17" x14ac:dyDescent="0.3">
      <c r="A209" s="13" t="s">
        <v>2165</v>
      </c>
      <c r="B209" t="str">
        <f>VLOOKUP(A209,cleaned_customer_names[],2,FALSE)</f>
        <v>Lopez</v>
      </c>
      <c r="C209">
        <f>VLOOKUP(A209,cleaned_Medical_Examinations[],2,FALSE)</f>
        <v>35.25</v>
      </c>
      <c r="D209">
        <f>VLOOKUP(A209,cleaned_Medical_Examinations[],3,FALSE)</f>
        <v>9.51</v>
      </c>
      <c r="E209" t="str">
        <f>VLOOKUP(A209,cleaned_Medical_Examinations[],4,FALSE)</f>
        <v>No</v>
      </c>
      <c r="F209" t="str">
        <f>VLOOKUP(A209,cleaned_Medical_Examinations[],5,FALSE)</f>
        <v>No</v>
      </c>
      <c r="G209" t="str">
        <f>VLOOKUP(A209,cleaned_Medical_Examinations[],6,FALSE)</f>
        <v>No</v>
      </c>
      <c r="H209">
        <f>VLOOKUP(A209,cleaned_Medical_Examinations[],7,FALSE)</f>
        <v>0</v>
      </c>
      <c r="I209" t="str">
        <f>VLOOKUP(A209,cleaned_Medical_Examinations[],8,FALSE)</f>
        <v>Yes</v>
      </c>
      <c r="J209" t="str">
        <f>VLOOKUP(A209,cleaned_Medical_Examinations[],9,FALSE)</f>
        <v>OBESITY</v>
      </c>
      <c r="K209" t="str">
        <f>VLOOKUP(A209,cleaned_Medical_Examinations[],10,FALSE)</f>
        <v>DIABETES</v>
      </c>
      <c r="L209">
        <f>VLOOKUP(A209,table3!A209:H2543,4,)</f>
        <v>2135</v>
      </c>
      <c r="M209" t="str">
        <f>VLOOKUP(A209,table3!A209:H2543,5,FALSE)</f>
        <v>tier - 2</v>
      </c>
      <c r="N209" t="str">
        <f>VLOOKUP(A209,table3!A209:H2543,6,FALSE)</f>
        <v>tier - 3</v>
      </c>
      <c r="O209" t="str">
        <f>VLOOKUP(A209,table3!A209:H2543,7,FALSE)</f>
        <v>R1012</v>
      </c>
      <c r="P209" s="8">
        <f>VLOOKUP(A209,table3!A209:H2543,2,FALSE)</f>
        <v>37865</v>
      </c>
      <c r="Q209">
        <f>VLOOKUP(A209,table3!A209:H2543,8,FALSE)</f>
        <v>19</v>
      </c>
    </row>
    <row r="210" spans="1:17" x14ac:dyDescent="0.3">
      <c r="A210" s="11" t="s">
        <v>2164</v>
      </c>
      <c r="B210" t="str">
        <f>VLOOKUP(A210,cleaned_customer_names[],2,FALSE)</f>
        <v>Cardosi</v>
      </c>
      <c r="C210">
        <f>VLOOKUP(A210,cleaned_Medical_Examinations[],2,FALSE)</f>
        <v>36.85</v>
      </c>
      <c r="D210">
        <f>VLOOKUP(A210,cleaned_Medical_Examinations[],3,FALSE)</f>
        <v>11.12</v>
      </c>
      <c r="E210" t="str">
        <f>VLOOKUP(A210,cleaned_Medical_Examinations[],4,FALSE)</f>
        <v>No</v>
      </c>
      <c r="F210" t="str">
        <f>VLOOKUP(A210,cleaned_Medical_Examinations[],5,FALSE)</f>
        <v>No</v>
      </c>
      <c r="G210" t="str">
        <f>VLOOKUP(A210,cleaned_Medical_Examinations[],6,FALSE)</f>
        <v>No</v>
      </c>
      <c r="H210">
        <f>VLOOKUP(A210,cleaned_Medical_Examinations[],7,FALSE)</f>
        <v>0</v>
      </c>
      <c r="I210" t="str">
        <f>VLOOKUP(A210,cleaned_Medical_Examinations[],8,FALSE)</f>
        <v>Yes</v>
      </c>
      <c r="J210" t="str">
        <f>VLOOKUP(A210,cleaned_Medical_Examinations[],9,FALSE)</f>
        <v>OBESITY</v>
      </c>
      <c r="K210" t="str">
        <f>VLOOKUP(A210,cleaned_Medical_Examinations[],10,FALSE)</f>
        <v>DIABETES</v>
      </c>
      <c r="L210">
        <f>VLOOKUP(A210,table3!A210:H2544,4,)</f>
        <v>2137</v>
      </c>
      <c r="M210" t="str">
        <f>VLOOKUP(A210,table3!A210:H2544,5,FALSE)</f>
        <v>tier - 2</v>
      </c>
      <c r="N210" t="str">
        <f>VLOOKUP(A210,table3!A210:H2544,6,FALSE)</f>
        <v>tier - 2</v>
      </c>
      <c r="O210" t="str">
        <f>VLOOKUP(A210,table3!A210:H2544,7,FALSE)</f>
        <v>R1012</v>
      </c>
      <c r="P210" s="8">
        <f>VLOOKUP(A210,table3!A210:H2544,2,FALSE)</f>
        <v>37890</v>
      </c>
      <c r="Q210">
        <f>VLOOKUP(A210,table3!A210:H2544,8,FALSE)</f>
        <v>19</v>
      </c>
    </row>
    <row r="211" spans="1:17" x14ac:dyDescent="0.3">
      <c r="A211" s="13" t="s">
        <v>2163</v>
      </c>
      <c r="B211" t="str">
        <f>VLOOKUP(A211,cleaned_customer_names[],2,FALSE)</f>
        <v>Looney</v>
      </c>
      <c r="C211">
        <f>VLOOKUP(A211,cleaned_Medical_Examinations[],2,FALSE)</f>
        <v>31.02</v>
      </c>
      <c r="D211">
        <f>VLOOKUP(A211,cleaned_Medical_Examinations[],3,FALSE)</f>
        <v>4.5599999999999996</v>
      </c>
      <c r="E211" t="str">
        <f>VLOOKUP(A211,cleaned_Medical_Examinations[],4,FALSE)</f>
        <v>No</v>
      </c>
      <c r="F211" t="str">
        <f>VLOOKUP(A211,cleaned_Medical_Examinations[],5,FALSE)</f>
        <v>Yes</v>
      </c>
      <c r="G211" t="str">
        <f>VLOOKUP(A211,cleaned_Medical_Examinations[],6,FALSE)</f>
        <v>No</v>
      </c>
      <c r="H211">
        <f>VLOOKUP(A211,cleaned_Medical_Examinations[],7,FALSE)</f>
        <v>1</v>
      </c>
      <c r="I211" t="str">
        <f>VLOOKUP(A211,cleaned_Medical_Examinations[],8,FALSE)</f>
        <v>Yes</v>
      </c>
      <c r="J211" t="str">
        <f>VLOOKUP(A211,cleaned_Medical_Examinations[],9,FALSE)</f>
        <v>OBESITY</v>
      </c>
      <c r="K211" t="str">
        <f>VLOOKUP(A211,cleaned_Medical_Examinations[],10,FALSE)</f>
        <v>NORMAL</v>
      </c>
      <c r="L211">
        <f>VLOOKUP(A211,table3!A211:H2545,4,)</f>
        <v>2138</v>
      </c>
      <c r="M211" t="str">
        <f>VLOOKUP(A211,table3!A211:H2545,5,FALSE)</f>
        <v>tier - 3</v>
      </c>
      <c r="N211" t="str">
        <f>VLOOKUP(A211,table3!A211:H2545,6,FALSE)</f>
        <v>tier - 1</v>
      </c>
      <c r="O211" t="str">
        <f>VLOOKUP(A211,table3!A211:H2545,7,FALSE)</f>
        <v>R1013</v>
      </c>
      <c r="P211" s="8">
        <f>VLOOKUP(A211,table3!A211:H2545,2,FALSE)</f>
        <v>35676</v>
      </c>
      <c r="Q211">
        <f>VLOOKUP(A211,table3!A211:H2545,8,FALSE)</f>
        <v>25</v>
      </c>
    </row>
    <row r="212" spans="1:17" x14ac:dyDescent="0.3">
      <c r="A212" s="11" t="s">
        <v>2162</v>
      </c>
      <c r="B212" t="str">
        <f>VLOOKUP(A212,cleaned_customer_names[],2,FALSE)</f>
        <v>Zyryanov</v>
      </c>
      <c r="C212">
        <f>VLOOKUP(A212,cleaned_Medical_Examinations[],2,FALSE)</f>
        <v>35.6</v>
      </c>
      <c r="D212">
        <f>VLOOKUP(A212,cleaned_Medical_Examinations[],3,FALSE)</f>
        <v>4.0199999999999996</v>
      </c>
      <c r="E212" t="str">
        <f>VLOOKUP(A212,cleaned_Medical_Examinations[],4,FALSE)</f>
        <v>Yes</v>
      </c>
      <c r="F212" t="str">
        <f>VLOOKUP(A212,cleaned_Medical_Examinations[],5,FALSE)</f>
        <v>Yes</v>
      </c>
      <c r="G212" t="str">
        <f>VLOOKUP(A212,cleaned_Medical_Examinations[],6,FALSE)</f>
        <v>No</v>
      </c>
      <c r="H212">
        <f>VLOOKUP(A212,cleaned_Medical_Examinations[],7,FALSE)</f>
        <v>2</v>
      </c>
      <c r="I212" t="str">
        <f>VLOOKUP(A212,cleaned_Medical_Examinations[],8,FALSE)</f>
        <v>Yes</v>
      </c>
      <c r="J212" t="str">
        <f>VLOOKUP(A212,cleaned_Medical_Examinations[],9,FALSE)</f>
        <v>OBESITY</v>
      </c>
      <c r="K212" t="str">
        <f>VLOOKUP(A212,cleaned_Medical_Examinations[],10,FALSE)</f>
        <v>NORMAL</v>
      </c>
      <c r="L212">
        <f>VLOOKUP(A212,table3!A212:H2546,4,)</f>
        <v>2138</v>
      </c>
      <c r="M212" t="str">
        <f>VLOOKUP(A212,table3!A212:H2546,5,FALSE)</f>
        <v>tier - 2</v>
      </c>
      <c r="N212" t="str">
        <f>VLOOKUP(A212,table3!A212:H2546,6,FALSE)</f>
        <v>tier - 1</v>
      </c>
      <c r="O212" t="str">
        <f>VLOOKUP(A212,table3!A212:H2546,7,FALSE)</f>
        <v>R1012</v>
      </c>
      <c r="P212" s="8">
        <f>VLOOKUP(A212,table3!A212:H2546,2,FALSE)</f>
        <v>37852</v>
      </c>
      <c r="Q212">
        <f>VLOOKUP(A212,table3!A212:H2546,8,FALSE)</f>
        <v>19</v>
      </c>
    </row>
    <row r="213" spans="1:17" x14ac:dyDescent="0.3">
      <c r="A213" s="13" t="s">
        <v>2161</v>
      </c>
      <c r="B213" t="str">
        <f>VLOOKUP(A213,cleaned_customer_names[],2,FALSE)</f>
        <v>Gavin</v>
      </c>
      <c r="C213">
        <f>VLOOKUP(A213,cleaned_Medical_Examinations[],2,FALSE)</f>
        <v>34.39</v>
      </c>
      <c r="D213">
        <f>VLOOKUP(A213,cleaned_Medical_Examinations[],3,FALSE)</f>
        <v>8.7200000000000006</v>
      </c>
      <c r="E213" t="str">
        <f>VLOOKUP(A213,cleaned_Medical_Examinations[],4,FALSE)</f>
        <v>No</v>
      </c>
      <c r="F213" t="str">
        <f>VLOOKUP(A213,cleaned_Medical_Examinations[],5,FALSE)</f>
        <v>No</v>
      </c>
      <c r="G213" t="str">
        <f>VLOOKUP(A213,cleaned_Medical_Examinations[],6,FALSE)</f>
        <v>No</v>
      </c>
      <c r="H213">
        <f>VLOOKUP(A213,cleaned_Medical_Examinations[],7,FALSE)</f>
        <v>0</v>
      </c>
      <c r="I213" t="str">
        <f>VLOOKUP(A213,cleaned_Medical_Examinations[],8,FALSE)</f>
        <v>Yes</v>
      </c>
      <c r="J213" t="str">
        <f>VLOOKUP(A213,cleaned_Medical_Examinations[],9,FALSE)</f>
        <v>OBESITY</v>
      </c>
      <c r="K213" t="str">
        <f>VLOOKUP(A213,cleaned_Medical_Examinations[],10,FALSE)</f>
        <v>DIABETES</v>
      </c>
      <c r="L213">
        <f>VLOOKUP(A213,table3!A213:H2547,4,)</f>
        <v>2145</v>
      </c>
      <c r="M213" t="str">
        <f>VLOOKUP(A213,table3!A213:H2547,5,FALSE)</f>
        <v>tier - 2</v>
      </c>
      <c r="N213" t="str">
        <f>VLOOKUP(A213,table3!A213:H2547,6,FALSE)</f>
        <v>tier - 1</v>
      </c>
      <c r="O213" t="str">
        <f>VLOOKUP(A213,table3!A213:H2547,7,FALSE)</f>
        <v>R1011</v>
      </c>
      <c r="P213" s="8">
        <f>VLOOKUP(A213,table3!A213:H2547,2,FALSE)</f>
        <v>38264</v>
      </c>
      <c r="Q213">
        <f>VLOOKUP(A213,table3!A213:H2547,8,FALSE)</f>
        <v>18</v>
      </c>
    </row>
    <row r="214" spans="1:17" x14ac:dyDescent="0.3">
      <c r="A214" s="11" t="s">
        <v>2160</v>
      </c>
      <c r="B214" t="str">
        <f>VLOOKUP(A214,cleaned_customer_names[],2,FALSE)</f>
        <v>Littlefield</v>
      </c>
      <c r="C214">
        <f>VLOOKUP(A214,cleaned_Medical_Examinations[],2,FALSE)</f>
        <v>29.06</v>
      </c>
      <c r="D214">
        <f>VLOOKUP(A214,cleaned_Medical_Examinations[],3,FALSE)</f>
        <v>6.25</v>
      </c>
      <c r="E214" t="str">
        <f>VLOOKUP(A214,cleaned_Medical_Examinations[],4,FALSE)</f>
        <v>Yes</v>
      </c>
      <c r="F214" t="str">
        <f>VLOOKUP(A214,cleaned_Medical_Examinations[],5,FALSE)</f>
        <v>No</v>
      </c>
      <c r="G214" t="str">
        <f>VLOOKUP(A214,cleaned_Medical_Examinations[],6,FALSE)</f>
        <v>No</v>
      </c>
      <c r="H214">
        <f>VLOOKUP(A214,cleaned_Medical_Examinations[],7,FALSE)</f>
        <v>1</v>
      </c>
      <c r="I214" t="str">
        <f>VLOOKUP(A214,cleaned_Medical_Examinations[],8,FALSE)</f>
        <v>Yes</v>
      </c>
      <c r="J214" t="str">
        <f>VLOOKUP(A214,cleaned_Medical_Examinations[],9,FALSE)</f>
        <v>OVER WEIGHT</v>
      </c>
      <c r="K214" t="str">
        <f>VLOOKUP(A214,cleaned_Medical_Examinations[],10,FALSE)</f>
        <v>PREDIABETES</v>
      </c>
      <c r="L214">
        <f>VLOOKUP(A214,table3!A214:H2548,4,)</f>
        <v>2150</v>
      </c>
      <c r="M214" t="str">
        <f>VLOOKUP(A214,table3!A214:H2548,5,FALSE)</f>
        <v>tier - 2</v>
      </c>
      <c r="N214" t="str">
        <f>VLOOKUP(A214,table3!A214:H2548,6,FALSE)</f>
        <v>tier - 3</v>
      </c>
      <c r="O214" t="str">
        <f>VLOOKUP(A214,table3!A214:H2548,7,FALSE)</f>
        <v>R1011</v>
      </c>
      <c r="P214" s="8">
        <f>VLOOKUP(A214,table3!A214:H2548,2,FALSE)</f>
        <v>36887</v>
      </c>
      <c r="Q214">
        <f>VLOOKUP(A214,table3!A214:H2548,8,FALSE)</f>
        <v>22</v>
      </c>
    </row>
    <row r="215" spans="1:17" x14ac:dyDescent="0.3">
      <c r="A215" s="13" t="s">
        <v>2159</v>
      </c>
      <c r="B215" t="str">
        <f>VLOOKUP(A215,cleaned_customer_names[],2,FALSE)</f>
        <v>Shearer</v>
      </c>
      <c r="C215">
        <f>VLOOKUP(A215,cleaned_Medical_Examinations[],2,FALSE)</f>
        <v>35.799999999999997</v>
      </c>
      <c r="D215">
        <f>VLOOKUP(A215,cleaned_Medical_Examinations[],3,FALSE)</f>
        <v>7.32</v>
      </c>
      <c r="E215" t="str">
        <f>VLOOKUP(A215,cleaned_Medical_Examinations[],4,FALSE)</f>
        <v>No</v>
      </c>
      <c r="F215" t="str">
        <f>VLOOKUP(A215,cleaned_Medical_Examinations[],5,FALSE)</f>
        <v>No</v>
      </c>
      <c r="G215" t="str">
        <f>VLOOKUP(A215,cleaned_Medical_Examinations[],6,FALSE)</f>
        <v>No</v>
      </c>
      <c r="H215">
        <f>VLOOKUP(A215,cleaned_Medical_Examinations[],7,FALSE)</f>
        <v>2</v>
      </c>
      <c r="I215" t="str">
        <f>VLOOKUP(A215,cleaned_Medical_Examinations[],8,FALSE)</f>
        <v>Yes</v>
      </c>
      <c r="J215" t="str">
        <f>VLOOKUP(A215,cleaned_Medical_Examinations[],9,FALSE)</f>
        <v>OBESITY</v>
      </c>
      <c r="K215" t="str">
        <f>VLOOKUP(A215,cleaned_Medical_Examinations[],10,FALSE)</f>
        <v>DIABETES</v>
      </c>
      <c r="L215">
        <f>VLOOKUP(A215,table3!A215:H2549,4,)</f>
        <v>2154</v>
      </c>
      <c r="M215" t="str">
        <f>VLOOKUP(A215,table3!A215:H2549,5,FALSE)</f>
        <v>tier - 2</v>
      </c>
      <c r="N215" t="str">
        <f>VLOOKUP(A215,table3!A215:H2549,6,FALSE)</f>
        <v>tier - 2</v>
      </c>
      <c r="O215" t="str">
        <f>VLOOKUP(A215,table3!A215:H2549,7,FALSE)</f>
        <v>R1011</v>
      </c>
      <c r="P215" s="8">
        <f>VLOOKUP(A215,table3!A215:H2549,2,FALSE)</f>
        <v>36821</v>
      </c>
      <c r="Q215">
        <f>VLOOKUP(A215,table3!A215:H2549,8,FALSE)</f>
        <v>22</v>
      </c>
    </row>
    <row r="216" spans="1:17" x14ac:dyDescent="0.3">
      <c r="A216" s="11" t="s">
        <v>2158</v>
      </c>
      <c r="B216" t="str">
        <f>VLOOKUP(A216,cleaned_customer_names[],2,FALSE)</f>
        <v>Armstrong</v>
      </c>
      <c r="C216">
        <f>VLOOKUP(A216,cleaned_Medical_Examinations[],2,FALSE)</f>
        <v>49.8</v>
      </c>
      <c r="D216">
        <f>VLOOKUP(A216,cleaned_Medical_Examinations[],3,FALSE)</f>
        <v>4.24</v>
      </c>
      <c r="E216" t="str">
        <f>VLOOKUP(A216,cleaned_Medical_Examinations[],4,FALSE)</f>
        <v>No</v>
      </c>
      <c r="F216" t="str">
        <f>VLOOKUP(A216,cleaned_Medical_Examinations[],5,FALSE)</f>
        <v>No</v>
      </c>
      <c r="G216" t="str">
        <f>VLOOKUP(A216,cleaned_Medical_Examinations[],6,FALSE)</f>
        <v>No</v>
      </c>
      <c r="H216">
        <f>VLOOKUP(A216,cleaned_Medical_Examinations[],7,FALSE)</f>
        <v>1</v>
      </c>
      <c r="I216" t="str">
        <f>VLOOKUP(A216,cleaned_Medical_Examinations[],8,FALSE)</f>
        <v>Yes</v>
      </c>
      <c r="J216" t="str">
        <f>VLOOKUP(A216,cleaned_Medical_Examinations[],9,FALSE)</f>
        <v>OBESITY</v>
      </c>
      <c r="K216" t="str">
        <f>VLOOKUP(A216,cleaned_Medical_Examinations[],10,FALSE)</f>
        <v>NORMAL</v>
      </c>
      <c r="L216">
        <f>VLOOKUP(A216,table3!A216:H2550,4,)</f>
        <v>2156</v>
      </c>
      <c r="M216" t="str">
        <f>VLOOKUP(A216,table3!A216:H2550,5,FALSE)</f>
        <v>tier - 2</v>
      </c>
      <c r="N216" t="str">
        <f>VLOOKUP(A216,table3!A216:H2550,6,FALSE)</f>
        <v>tier - 3</v>
      </c>
      <c r="O216" t="str">
        <f>VLOOKUP(A216,table3!A216:H2550,7,FALSE)</f>
        <v>R1013</v>
      </c>
      <c r="P216" s="8">
        <f>VLOOKUP(A216,table3!A216:H2550,2,FALSE)</f>
        <v>36859</v>
      </c>
      <c r="Q216">
        <f>VLOOKUP(A216,table3!A216:H2550,8,FALSE)</f>
        <v>22</v>
      </c>
    </row>
    <row r="217" spans="1:17" x14ac:dyDescent="0.3">
      <c r="A217" s="13" t="s">
        <v>2157</v>
      </c>
      <c r="B217" t="str">
        <f>VLOOKUP(A217,cleaned_customer_names[],2,FALSE)</f>
        <v>Warriner</v>
      </c>
      <c r="C217">
        <f>VLOOKUP(A217,cleaned_Medical_Examinations[],2,FALSE)</f>
        <v>35.71</v>
      </c>
      <c r="D217">
        <f>VLOOKUP(A217,cleaned_Medical_Examinations[],3,FALSE)</f>
        <v>6.84</v>
      </c>
      <c r="E217" t="str">
        <f>VLOOKUP(A217,cleaned_Medical_Examinations[],4,FALSE)</f>
        <v>No</v>
      </c>
      <c r="F217" t="str">
        <f>VLOOKUP(A217,cleaned_Medical_Examinations[],5,FALSE)</f>
        <v>No</v>
      </c>
      <c r="G217" t="str">
        <f>VLOOKUP(A217,cleaned_Medical_Examinations[],6,FALSE)</f>
        <v>No</v>
      </c>
      <c r="H217">
        <f>VLOOKUP(A217,cleaned_Medical_Examinations[],7,FALSE)</f>
        <v>2</v>
      </c>
      <c r="I217" t="str">
        <f>VLOOKUP(A217,cleaned_Medical_Examinations[],8,FALSE)</f>
        <v>Yes</v>
      </c>
      <c r="J217" t="str">
        <f>VLOOKUP(A217,cleaned_Medical_Examinations[],9,FALSE)</f>
        <v>OBESITY</v>
      </c>
      <c r="K217" t="str">
        <f>VLOOKUP(A217,cleaned_Medical_Examinations[],10,FALSE)</f>
        <v>DIABETES</v>
      </c>
      <c r="L217">
        <f>VLOOKUP(A217,table3!A217:H2551,4,)</f>
        <v>2157</v>
      </c>
      <c r="M217" t="str">
        <f>VLOOKUP(A217,table3!A217:H2551,5,FALSE)</f>
        <v>tier - 2</v>
      </c>
      <c r="N217" t="str">
        <f>VLOOKUP(A217,table3!A217:H2551,6,FALSE)</f>
        <v>tier - 2</v>
      </c>
      <c r="O217" t="str">
        <f>VLOOKUP(A217,table3!A217:H2551,7,FALSE)</f>
        <v>R1013</v>
      </c>
      <c r="P217" s="8">
        <f>VLOOKUP(A217,table3!A217:H2551,2,FALSE)</f>
        <v>36870</v>
      </c>
      <c r="Q217">
        <f>VLOOKUP(A217,table3!A217:H2551,8,FALSE)</f>
        <v>22</v>
      </c>
    </row>
    <row r="218" spans="1:17" x14ac:dyDescent="0.3">
      <c r="A218" s="11" t="s">
        <v>2156</v>
      </c>
      <c r="B218" t="str">
        <f>VLOOKUP(A218,cleaned_customer_names[],2,FALSE)</f>
        <v>White</v>
      </c>
      <c r="C218">
        <f>VLOOKUP(A218,cleaned_Medical_Examinations[],2,FALSE)</f>
        <v>30.8</v>
      </c>
      <c r="D218">
        <f>VLOOKUP(A218,cleaned_Medical_Examinations[],3,FALSE)</f>
        <v>5.23</v>
      </c>
      <c r="E218" t="str">
        <f>VLOOKUP(A218,cleaned_Medical_Examinations[],4,FALSE)</f>
        <v>Yes</v>
      </c>
      <c r="F218" t="str">
        <f>VLOOKUP(A218,cleaned_Medical_Examinations[],5,FALSE)</f>
        <v>No</v>
      </c>
      <c r="G218" t="str">
        <f>VLOOKUP(A218,cleaned_Medical_Examinations[],6,FALSE)</f>
        <v>No</v>
      </c>
      <c r="H218">
        <f>VLOOKUP(A218,cleaned_Medical_Examinations[],7,FALSE)</f>
        <v>1</v>
      </c>
      <c r="I218" t="str">
        <f>VLOOKUP(A218,cleaned_Medical_Examinations[],8,FALSE)</f>
        <v>Yes</v>
      </c>
      <c r="J218" t="str">
        <f>VLOOKUP(A218,cleaned_Medical_Examinations[],9,FALSE)</f>
        <v>OBESITY</v>
      </c>
      <c r="K218" t="str">
        <f>VLOOKUP(A218,cleaned_Medical_Examinations[],10,FALSE)</f>
        <v>NORMAL</v>
      </c>
      <c r="L218">
        <f>VLOOKUP(A218,table3!A218:H2552,4,)</f>
        <v>2167</v>
      </c>
      <c r="M218" t="str">
        <f>VLOOKUP(A218,table3!A218:H2552,5,FALSE)</f>
        <v>tier - 2</v>
      </c>
      <c r="N218" t="str">
        <f>VLOOKUP(A218,table3!A218:H2552,6,FALSE)</f>
        <v>tier - 2</v>
      </c>
      <c r="O218" t="str">
        <f>VLOOKUP(A218,table3!A218:H2552,7,FALSE)</f>
        <v>R1011</v>
      </c>
      <c r="P218" s="8">
        <f>VLOOKUP(A218,table3!A218:H2552,2,FALSE)</f>
        <v>36761</v>
      </c>
      <c r="Q218">
        <f>VLOOKUP(A218,table3!A218:H2552,8,FALSE)</f>
        <v>22</v>
      </c>
    </row>
    <row r="219" spans="1:17" x14ac:dyDescent="0.3">
      <c r="A219" s="13" t="s">
        <v>2155</v>
      </c>
      <c r="B219" t="str">
        <f>VLOOKUP(A219,cleaned_customer_names[],2,FALSE)</f>
        <v>Cordaro</v>
      </c>
      <c r="C219">
        <f>VLOOKUP(A219,cleaned_Medical_Examinations[],2,FALSE)</f>
        <v>33.69</v>
      </c>
      <c r="D219">
        <f>VLOOKUP(A219,cleaned_Medical_Examinations[],3,FALSE)</f>
        <v>9.68</v>
      </c>
      <c r="E219" t="str">
        <f>VLOOKUP(A219,cleaned_Medical_Examinations[],4,FALSE)</f>
        <v>No</v>
      </c>
      <c r="F219" t="str">
        <f>VLOOKUP(A219,cleaned_Medical_Examinations[],5,FALSE)</f>
        <v>No</v>
      </c>
      <c r="G219" t="str">
        <f>VLOOKUP(A219,cleaned_Medical_Examinations[],6,FALSE)</f>
        <v>No</v>
      </c>
      <c r="H219">
        <f>VLOOKUP(A219,cleaned_Medical_Examinations[],7,FALSE)</f>
        <v>0</v>
      </c>
      <c r="I219" t="str">
        <f>VLOOKUP(A219,cleaned_Medical_Examinations[],8,FALSE)</f>
        <v>Yes</v>
      </c>
      <c r="J219" t="str">
        <f>VLOOKUP(A219,cleaned_Medical_Examinations[],9,FALSE)</f>
        <v>OBESITY</v>
      </c>
      <c r="K219" t="str">
        <f>VLOOKUP(A219,cleaned_Medical_Examinations[],10,FALSE)</f>
        <v>DIABETES</v>
      </c>
      <c r="L219">
        <f>VLOOKUP(A219,table3!A219:H2553,4,)</f>
        <v>2170</v>
      </c>
      <c r="M219" t="str">
        <f>VLOOKUP(A219,table3!A219:H2553,5,FALSE)</f>
        <v>tier - 2</v>
      </c>
      <c r="N219" t="str">
        <f>VLOOKUP(A219,table3!A219:H2553,6,FALSE)</f>
        <v>tier - 2</v>
      </c>
      <c r="O219" t="str">
        <f>VLOOKUP(A219,table3!A219:H2553,7,FALSE)</f>
        <v>R1013</v>
      </c>
      <c r="P219" s="8">
        <f>VLOOKUP(A219,table3!A219:H2553,2,FALSE)</f>
        <v>34604</v>
      </c>
      <c r="Q219">
        <f>VLOOKUP(A219,table3!A219:H2553,8,FALSE)</f>
        <v>28</v>
      </c>
    </row>
    <row r="220" spans="1:17" x14ac:dyDescent="0.3">
      <c r="A220" s="11" t="s">
        <v>2154</v>
      </c>
      <c r="B220" t="str">
        <f>VLOOKUP(A220,cleaned_customer_names[],2,FALSE)</f>
        <v>Hamilton</v>
      </c>
      <c r="C220">
        <f>VLOOKUP(A220,cleaned_Medical_Examinations[],2,FALSE)</f>
        <v>42.27</v>
      </c>
      <c r="D220">
        <f>VLOOKUP(A220,cleaned_Medical_Examinations[],3,FALSE)</f>
        <v>6.05</v>
      </c>
      <c r="E220" t="str">
        <f>VLOOKUP(A220,cleaned_Medical_Examinations[],4,FALSE)</f>
        <v>Yes</v>
      </c>
      <c r="F220" t="str">
        <f>VLOOKUP(A220,cleaned_Medical_Examinations[],5,FALSE)</f>
        <v>No</v>
      </c>
      <c r="G220" t="str">
        <f>VLOOKUP(A220,cleaned_Medical_Examinations[],6,FALSE)</f>
        <v>No</v>
      </c>
      <c r="H220">
        <f>VLOOKUP(A220,cleaned_Medical_Examinations[],7,FALSE)</f>
        <v>1</v>
      </c>
      <c r="I220" t="str">
        <f>VLOOKUP(A220,cleaned_Medical_Examinations[],8,FALSE)</f>
        <v>Yes</v>
      </c>
      <c r="J220" t="str">
        <f>VLOOKUP(A220,cleaned_Medical_Examinations[],9,FALSE)</f>
        <v>OBESITY</v>
      </c>
      <c r="K220" t="str">
        <f>VLOOKUP(A220,cleaned_Medical_Examinations[],10,FALSE)</f>
        <v>PREDIABETES</v>
      </c>
      <c r="L220">
        <f>VLOOKUP(A220,table3!A220:H2554,4,)</f>
        <v>2193</v>
      </c>
      <c r="M220" t="str">
        <f>VLOOKUP(A220,table3!A220:H2554,5,FALSE)</f>
        <v>tier - 2</v>
      </c>
      <c r="N220" t="str">
        <f>VLOOKUP(A220,table3!A220:H2554,6,FALSE)</f>
        <v>tier - 2</v>
      </c>
      <c r="O220" t="str">
        <f>VLOOKUP(A220,table3!A220:H2554,7,FALSE)</f>
        <v>R1012</v>
      </c>
      <c r="P220" s="8">
        <f>VLOOKUP(A220,table3!A220:H2554,2,FALSE)</f>
        <v>33588</v>
      </c>
      <c r="Q220">
        <f>VLOOKUP(A220,table3!A220:H2554,8,FALSE)</f>
        <v>31</v>
      </c>
    </row>
    <row r="221" spans="1:17" x14ac:dyDescent="0.3">
      <c r="A221" s="13" t="s">
        <v>2153</v>
      </c>
      <c r="B221" t="str">
        <f>VLOOKUP(A221,cleaned_customer_names[],2,FALSE)</f>
        <v>Meyer</v>
      </c>
      <c r="C221">
        <f>VLOOKUP(A221,cleaned_Medical_Examinations[],2,FALSE)</f>
        <v>53.25</v>
      </c>
      <c r="D221">
        <f>VLOOKUP(A221,cleaned_Medical_Examinations[],3,FALSE)</f>
        <v>6.11</v>
      </c>
      <c r="E221" t="str">
        <f>VLOOKUP(A221,cleaned_Medical_Examinations[],4,FALSE)</f>
        <v>Yes</v>
      </c>
      <c r="F221" t="str">
        <f>VLOOKUP(A221,cleaned_Medical_Examinations[],5,FALSE)</f>
        <v>No</v>
      </c>
      <c r="G221" t="str">
        <f>VLOOKUP(A221,cleaned_Medical_Examinations[],6,FALSE)</f>
        <v>Yes</v>
      </c>
      <c r="H221">
        <f>VLOOKUP(A221,cleaned_Medical_Examinations[],7,FALSE)</f>
        <v>1</v>
      </c>
      <c r="I221" t="str">
        <f>VLOOKUP(A221,cleaned_Medical_Examinations[],8,FALSE)</f>
        <v>Yes</v>
      </c>
      <c r="J221" t="str">
        <f>VLOOKUP(A221,cleaned_Medical_Examinations[],9,FALSE)</f>
        <v>OBESITY</v>
      </c>
      <c r="K221" t="str">
        <f>VLOOKUP(A221,cleaned_Medical_Examinations[],10,FALSE)</f>
        <v>PREDIABETES</v>
      </c>
      <c r="L221">
        <f>VLOOKUP(A221,table3!A221:H2555,4,)</f>
        <v>2196</v>
      </c>
      <c r="M221" t="str">
        <f>VLOOKUP(A221,table3!A221:H2555,5,FALSE)</f>
        <v>tier - 2</v>
      </c>
      <c r="N221" t="str">
        <f>VLOOKUP(A221,table3!A221:H2555,6,FALSE)</f>
        <v>tier - 3</v>
      </c>
      <c r="O221" t="str">
        <f>VLOOKUP(A221,table3!A221:H2555,7,FALSE)</f>
        <v>R1024</v>
      </c>
      <c r="P221" s="8">
        <f>VLOOKUP(A221,table3!A221:H2555,2,FALSE)</f>
        <v>38328</v>
      </c>
      <c r="Q221">
        <f>VLOOKUP(A221,table3!A221:H2555,8,FALSE)</f>
        <v>18</v>
      </c>
    </row>
    <row r="222" spans="1:17" x14ac:dyDescent="0.3">
      <c r="A222" s="11" t="s">
        <v>2152</v>
      </c>
      <c r="B222" t="str">
        <f>VLOOKUP(A222,cleaned_customer_names[],2,FALSE)</f>
        <v>Duke</v>
      </c>
      <c r="C222">
        <f>VLOOKUP(A222,cleaned_Medical_Examinations[],2,FALSE)</f>
        <v>26.8</v>
      </c>
      <c r="D222">
        <f>VLOOKUP(A222,cleaned_Medical_Examinations[],3,FALSE)</f>
        <v>10.93</v>
      </c>
      <c r="E222" t="str">
        <f>VLOOKUP(A222,cleaned_Medical_Examinations[],4,FALSE)</f>
        <v>Yes</v>
      </c>
      <c r="F222" t="str">
        <f>VLOOKUP(A222,cleaned_Medical_Examinations[],5,FALSE)</f>
        <v>No</v>
      </c>
      <c r="G222" t="str">
        <f>VLOOKUP(A222,cleaned_Medical_Examinations[],6,FALSE)</f>
        <v>No</v>
      </c>
      <c r="H222">
        <f>VLOOKUP(A222,cleaned_Medical_Examinations[],7,FALSE)</f>
        <v>0</v>
      </c>
      <c r="I222" t="str">
        <f>VLOOKUP(A222,cleaned_Medical_Examinations[],8,FALSE)</f>
        <v>No</v>
      </c>
      <c r="J222" t="str">
        <f>VLOOKUP(A222,cleaned_Medical_Examinations[],9,FALSE)</f>
        <v>OVER WEIGHT</v>
      </c>
      <c r="K222" t="str">
        <f>VLOOKUP(A222,cleaned_Medical_Examinations[],10,FALSE)</f>
        <v>DIABETES</v>
      </c>
      <c r="L222">
        <f>VLOOKUP(A222,table3!A222:H2556,4,)</f>
        <v>2198</v>
      </c>
      <c r="M222" t="str">
        <f>VLOOKUP(A222,table3!A222:H2556,5,FALSE)</f>
        <v>tier - 2</v>
      </c>
      <c r="N222" t="str">
        <f>VLOOKUP(A222,table3!A222:H2556,6,FALSE)</f>
        <v>tier - 1</v>
      </c>
      <c r="O222" t="str">
        <f>VLOOKUP(A222,table3!A222:H2556,7,FALSE)</f>
        <v>R1023</v>
      </c>
      <c r="P222" s="8">
        <f>VLOOKUP(A222,table3!A222:H2556,2,FALSE)</f>
        <v>38233</v>
      </c>
      <c r="Q222">
        <f>VLOOKUP(A222,table3!A222:H2556,8,FALSE)</f>
        <v>18</v>
      </c>
    </row>
    <row r="223" spans="1:17" x14ac:dyDescent="0.3">
      <c r="A223" s="13" t="s">
        <v>2151</v>
      </c>
      <c r="B223" t="str">
        <f>VLOOKUP(A223,cleaned_customer_names[],2,FALSE)</f>
        <v>Malatesta</v>
      </c>
      <c r="C223">
        <f>VLOOKUP(A223,cleaned_Medical_Examinations[],2,FALSE)</f>
        <v>28.5</v>
      </c>
      <c r="D223">
        <f>VLOOKUP(A223,cleaned_Medical_Examinations[],3,FALSE)</f>
        <v>5.12</v>
      </c>
      <c r="E223" t="str">
        <f>VLOOKUP(A223,cleaned_Medical_Examinations[],4,FALSE)</f>
        <v>No</v>
      </c>
      <c r="F223" t="str">
        <f>VLOOKUP(A223,cleaned_Medical_Examinations[],5,FALSE)</f>
        <v>No</v>
      </c>
      <c r="G223" t="str">
        <f>VLOOKUP(A223,cleaned_Medical_Examinations[],6,FALSE)</f>
        <v>No</v>
      </c>
      <c r="H223">
        <f>VLOOKUP(A223,cleaned_Medical_Examinations[],7,FALSE)</f>
        <v>1</v>
      </c>
      <c r="I223" t="str">
        <f>VLOOKUP(A223,cleaned_Medical_Examinations[],8,FALSE)</f>
        <v>Yes</v>
      </c>
      <c r="J223" t="str">
        <f>VLOOKUP(A223,cleaned_Medical_Examinations[],9,FALSE)</f>
        <v>OVER WEIGHT</v>
      </c>
      <c r="K223" t="str">
        <f>VLOOKUP(A223,cleaned_Medical_Examinations[],10,FALSE)</f>
        <v>NORMAL</v>
      </c>
      <c r="L223">
        <f>VLOOKUP(A223,table3!A223:H2557,4,)</f>
        <v>2201</v>
      </c>
      <c r="M223" t="str">
        <f>VLOOKUP(A223,table3!A223:H2557,5,FALSE)</f>
        <v>tier - 2</v>
      </c>
      <c r="N223" t="str">
        <f>VLOOKUP(A223,table3!A223:H2557,6,FALSE)</f>
        <v>tier - 2</v>
      </c>
      <c r="O223" t="str">
        <f>VLOOKUP(A223,table3!A223:H2557,7,FALSE)</f>
        <v>R1024</v>
      </c>
      <c r="P223" s="8">
        <f>VLOOKUP(A223,table3!A223:H2557,2,FALSE)</f>
        <v>38242</v>
      </c>
      <c r="Q223">
        <f>VLOOKUP(A223,table3!A223:H2557,8,FALSE)</f>
        <v>18</v>
      </c>
    </row>
    <row r="224" spans="1:17" x14ac:dyDescent="0.3">
      <c r="A224" s="11" t="s">
        <v>2150</v>
      </c>
      <c r="B224" t="str">
        <f>VLOOKUP(A224,cleaned_customer_names[],2,FALSE)</f>
        <v>Hinrichsen</v>
      </c>
      <c r="C224">
        <f>VLOOKUP(A224,cleaned_Medical_Examinations[],2,FALSE)</f>
        <v>22.895</v>
      </c>
      <c r="D224">
        <f>VLOOKUP(A224,cleaned_Medical_Examinations[],3,FALSE)</f>
        <v>5.72</v>
      </c>
      <c r="E224" t="str">
        <f>VLOOKUP(A224,cleaned_Medical_Examinations[],4,FALSE)</f>
        <v>No</v>
      </c>
      <c r="F224" t="str">
        <f>VLOOKUP(A224,cleaned_Medical_Examinations[],5,FALSE)</f>
        <v>No</v>
      </c>
      <c r="G224" t="str">
        <f>VLOOKUP(A224,cleaned_Medical_Examinations[],6,FALSE)</f>
        <v>No</v>
      </c>
      <c r="H224">
        <f>VLOOKUP(A224,cleaned_Medical_Examinations[],7,FALSE)</f>
        <v>0</v>
      </c>
      <c r="I224" t="str">
        <f>VLOOKUP(A224,cleaned_Medical_Examinations[],8,FALSE)</f>
        <v>Yes</v>
      </c>
      <c r="J224" t="str">
        <f>VLOOKUP(A224,cleaned_Medical_Examinations[],9,FALSE)</f>
        <v>NORMAL WEIGHT</v>
      </c>
      <c r="K224" t="str">
        <f>VLOOKUP(A224,cleaned_Medical_Examinations[],10,FALSE)</f>
        <v>PREDIABETES</v>
      </c>
      <c r="L224">
        <f>VLOOKUP(A224,table3!A224:H2558,4,)</f>
        <v>2201</v>
      </c>
      <c r="M224" t="str">
        <f>VLOOKUP(A224,table3!A224:H2558,5,FALSE)</f>
        <v>tier - 2</v>
      </c>
      <c r="N224" t="str">
        <f>VLOOKUP(A224,table3!A224:H2558,6,FALSE)</f>
        <v>tier - 3</v>
      </c>
      <c r="O224" t="str">
        <f>VLOOKUP(A224,table3!A224:H2558,7,FALSE)</f>
        <v>R1013</v>
      </c>
      <c r="P224" s="8">
        <f>VLOOKUP(A224,table3!A224:H2558,2,FALSE)</f>
        <v>38195</v>
      </c>
      <c r="Q224">
        <f>VLOOKUP(A224,table3!A224:H2558,8,FALSE)</f>
        <v>18</v>
      </c>
    </row>
    <row r="225" spans="1:17" x14ac:dyDescent="0.3">
      <c r="A225" s="13" t="s">
        <v>2149</v>
      </c>
      <c r="B225" t="str">
        <f>VLOOKUP(A225,cleaned_customer_names[],2,FALSE)</f>
        <v>Lucan</v>
      </c>
      <c r="C225">
        <f>VLOOKUP(A225,cleaned_Medical_Examinations[],2,FALSE)</f>
        <v>34.06</v>
      </c>
      <c r="D225">
        <f>VLOOKUP(A225,cleaned_Medical_Examinations[],3,FALSE)</f>
        <v>11.83</v>
      </c>
      <c r="E225" t="str">
        <f>VLOOKUP(A225,cleaned_Medical_Examinations[],4,FALSE)</f>
        <v>Yes</v>
      </c>
      <c r="F225" t="str">
        <f>VLOOKUP(A225,cleaned_Medical_Examinations[],5,FALSE)</f>
        <v>No</v>
      </c>
      <c r="G225" t="str">
        <f>VLOOKUP(A225,cleaned_Medical_Examinations[],6,FALSE)</f>
        <v>No</v>
      </c>
      <c r="H225">
        <f>VLOOKUP(A225,cleaned_Medical_Examinations[],7,FALSE)</f>
        <v>1</v>
      </c>
      <c r="I225" t="str">
        <f>VLOOKUP(A225,cleaned_Medical_Examinations[],8,FALSE)</f>
        <v>Yes</v>
      </c>
      <c r="J225" t="str">
        <f>VLOOKUP(A225,cleaned_Medical_Examinations[],9,FALSE)</f>
        <v>OBESITY</v>
      </c>
      <c r="K225" t="str">
        <f>VLOOKUP(A225,cleaned_Medical_Examinations[],10,FALSE)</f>
        <v>DIABETES</v>
      </c>
      <c r="L225">
        <f>VLOOKUP(A225,table3!A225:H2559,4,)</f>
        <v>2203</v>
      </c>
      <c r="M225" t="str">
        <f>VLOOKUP(A225,table3!A225:H2559,5,FALSE)</f>
        <v>tier - 2</v>
      </c>
      <c r="N225" t="str">
        <f>VLOOKUP(A225,table3!A225:H2559,6,FALSE)</f>
        <v>tier - 2</v>
      </c>
      <c r="O225" t="str">
        <f>VLOOKUP(A225,table3!A225:H2559,7,FALSE)</f>
        <v>R1024</v>
      </c>
      <c r="P225" s="8">
        <f>VLOOKUP(A225,table3!A225:H2559,2,FALSE)</f>
        <v>38205</v>
      </c>
      <c r="Q225">
        <f>VLOOKUP(A225,table3!A225:H2559,8,FALSE)</f>
        <v>18</v>
      </c>
    </row>
    <row r="226" spans="1:17" x14ac:dyDescent="0.3">
      <c r="A226" s="11" t="s">
        <v>2148</v>
      </c>
      <c r="B226" t="str">
        <f>VLOOKUP(A226,cleaned_customer_names[],2,FALSE)</f>
        <v>Koch</v>
      </c>
      <c r="C226">
        <f>VLOOKUP(A226,cleaned_Medical_Examinations[],2,FALSE)</f>
        <v>36.409999999999997</v>
      </c>
      <c r="D226">
        <f>VLOOKUP(A226,cleaned_Medical_Examinations[],3,FALSE)</f>
        <v>4.55</v>
      </c>
      <c r="E226" t="str">
        <f>VLOOKUP(A226,cleaned_Medical_Examinations[],4,FALSE)</f>
        <v>No</v>
      </c>
      <c r="F226" t="str">
        <f>VLOOKUP(A226,cleaned_Medical_Examinations[],5,FALSE)</f>
        <v>No</v>
      </c>
      <c r="G226" t="str">
        <f>VLOOKUP(A226,cleaned_Medical_Examinations[],6,FALSE)</f>
        <v>No</v>
      </c>
      <c r="H226">
        <f>VLOOKUP(A226,cleaned_Medical_Examinations[],7,FALSE)</f>
        <v>0</v>
      </c>
      <c r="I226" t="str">
        <f>VLOOKUP(A226,cleaned_Medical_Examinations[],8,FALSE)</f>
        <v>Yes</v>
      </c>
      <c r="J226" t="str">
        <f>VLOOKUP(A226,cleaned_Medical_Examinations[],9,FALSE)</f>
        <v>OBESITY</v>
      </c>
      <c r="K226" t="str">
        <f>VLOOKUP(A226,cleaned_Medical_Examinations[],10,FALSE)</f>
        <v>NORMAL</v>
      </c>
      <c r="L226">
        <f>VLOOKUP(A226,table3!A226:H2560,4,)</f>
        <v>2204</v>
      </c>
      <c r="M226" t="str">
        <f>VLOOKUP(A226,table3!A226:H2560,5,FALSE)</f>
        <v>tier - 2</v>
      </c>
      <c r="N226" t="str">
        <f>VLOOKUP(A226,table3!A226:H2560,6,FALSE)</f>
        <v>tier - 2</v>
      </c>
      <c r="O226" t="str">
        <f>VLOOKUP(A226,table3!A226:H2560,7,FALSE)</f>
        <v>R1024</v>
      </c>
      <c r="P226" s="8">
        <f>VLOOKUP(A226,table3!A226:H2560,2,FALSE)</f>
        <v>38288</v>
      </c>
      <c r="Q226">
        <f>VLOOKUP(A226,table3!A226:H2560,8,FALSE)</f>
        <v>18</v>
      </c>
    </row>
    <row r="227" spans="1:17" x14ac:dyDescent="0.3">
      <c r="A227" s="13" t="s">
        <v>2147</v>
      </c>
      <c r="B227" t="str">
        <f>VLOOKUP(A227,cleaned_customer_names[],2,FALSE)</f>
        <v>Smith</v>
      </c>
      <c r="C227">
        <f>VLOOKUP(A227,cleaned_Medical_Examinations[],2,FALSE)</f>
        <v>52.3</v>
      </c>
      <c r="D227">
        <f>VLOOKUP(A227,cleaned_Medical_Examinations[],3,FALSE)</f>
        <v>4.87</v>
      </c>
      <c r="E227" t="str">
        <f>VLOOKUP(A227,cleaned_Medical_Examinations[],4,FALSE)</f>
        <v>Yes</v>
      </c>
      <c r="F227" t="str">
        <f>VLOOKUP(A227,cleaned_Medical_Examinations[],5,FALSE)</f>
        <v>No</v>
      </c>
      <c r="G227" t="str">
        <f>VLOOKUP(A227,cleaned_Medical_Examinations[],6,FALSE)</f>
        <v>Yes</v>
      </c>
      <c r="H227">
        <f>VLOOKUP(A227,cleaned_Medical_Examinations[],7,FALSE)</f>
        <v>1</v>
      </c>
      <c r="I227" t="str">
        <f>VLOOKUP(A227,cleaned_Medical_Examinations[],8,FALSE)</f>
        <v>Yes</v>
      </c>
      <c r="J227" t="str">
        <f>VLOOKUP(A227,cleaned_Medical_Examinations[],9,FALSE)</f>
        <v>OBESITY</v>
      </c>
      <c r="K227" t="str">
        <f>VLOOKUP(A227,cleaned_Medical_Examinations[],10,FALSE)</f>
        <v>NORMAL</v>
      </c>
      <c r="L227">
        <f>VLOOKUP(A227,table3!A227:H2561,4,)</f>
        <v>2206</v>
      </c>
      <c r="M227" t="str">
        <f>VLOOKUP(A227,table3!A227:H2561,5,FALSE)</f>
        <v>tier - 2</v>
      </c>
      <c r="N227" t="str">
        <f>VLOOKUP(A227,table3!A227:H2561,6,FALSE)</f>
        <v>tier - 3</v>
      </c>
      <c r="O227" t="str">
        <f>VLOOKUP(A227,table3!A227:H2561,7,FALSE)</f>
        <v>R1024</v>
      </c>
      <c r="P227" s="8">
        <f>VLOOKUP(A227,table3!A227:H2561,2,FALSE)</f>
        <v>38304</v>
      </c>
      <c r="Q227">
        <f>VLOOKUP(A227,table3!A227:H2561,8,FALSE)</f>
        <v>18</v>
      </c>
    </row>
    <row r="228" spans="1:17" x14ac:dyDescent="0.3">
      <c r="A228" s="11" t="s">
        <v>2146</v>
      </c>
      <c r="B228" t="str">
        <f>VLOOKUP(A228,cleaned_customer_names[],2,FALSE)</f>
        <v>O'Connor</v>
      </c>
      <c r="C228">
        <f>VLOOKUP(A228,cleaned_Medical_Examinations[],2,FALSE)</f>
        <v>52.66</v>
      </c>
      <c r="D228">
        <f>VLOOKUP(A228,cleaned_Medical_Examinations[],3,FALSE)</f>
        <v>4.45</v>
      </c>
      <c r="E228" t="str">
        <f>VLOOKUP(A228,cleaned_Medical_Examinations[],4,FALSE)</f>
        <v>No</v>
      </c>
      <c r="F228" t="str">
        <f>VLOOKUP(A228,cleaned_Medical_Examinations[],5,FALSE)</f>
        <v>No</v>
      </c>
      <c r="G228" t="str">
        <f>VLOOKUP(A228,cleaned_Medical_Examinations[],6,FALSE)</f>
        <v>No</v>
      </c>
      <c r="H228">
        <f>VLOOKUP(A228,cleaned_Medical_Examinations[],7,FALSE)</f>
        <v>1</v>
      </c>
      <c r="I228" t="str">
        <f>VLOOKUP(A228,cleaned_Medical_Examinations[],8,FALSE)</f>
        <v>Yes</v>
      </c>
      <c r="J228" t="str">
        <f>VLOOKUP(A228,cleaned_Medical_Examinations[],9,FALSE)</f>
        <v>OBESITY</v>
      </c>
      <c r="K228" t="str">
        <f>VLOOKUP(A228,cleaned_Medical_Examinations[],10,FALSE)</f>
        <v>NORMAL</v>
      </c>
      <c r="L228">
        <f>VLOOKUP(A228,table3!A228:H2562,4,)</f>
        <v>2208</v>
      </c>
      <c r="M228" t="str">
        <f>VLOOKUP(A228,table3!A228:H2562,5,FALSE)</f>
        <v>tier - 2</v>
      </c>
      <c r="N228" t="str">
        <f>VLOOKUP(A228,table3!A228:H2562,6,FALSE)</f>
        <v>tier - 2</v>
      </c>
      <c r="O228" t="str">
        <f>VLOOKUP(A228,table3!A228:H2562,7,FALSE)</f>
        <v>R1024</v>
      </c>
      <c r="P228" s="8">
        <f>VLOOKUP(A228,table3!A228:H2562,2,FALSE)</f>
        <v>38205</v>
      </c>
      <c r="Q228">
        <f>VLOOKUP(A228,table3!A228:H2562,8,FALSE)</f>
        <v>18</v>
      </c>
    </row>
    <row r="229" spans="1:17" x14ac:dyDescent="0.3">
      <c r="A229" s="13" t="s">
        <v>2145</v>
      </c>
      <c r="B229" t="str">
        <f>VLOOKUP(A229,cleaned_customer_names[],2,FALSE)</f>
        <v>Kampwerth</v>
      </c>
      <c r="C229">
        <f>VLOOKUP(A229,cleaned_Medical_Examinations[],2,FALSE)</f>
        <v>29.57</v>
      </c>
      <c r="D229">
        <f>VLOOKUP(A229,cleaned_Medical_Examinations[],3,FALSE)</f>
        <v>9.42</v>
      </c>
      <c r="E229" t="str">
        <f>VLOOKUP(A229,cleaned_Medical_Examinations[],4,FALSE)</f>
        <v>Yes</v>
      </c>
      <c r="F229" t="str">
        <f>VLOOKUP(A229,cleaned_Medical_Examinations[],5,FALSE)</f>
        <v>No</v>
      </c>
      <c r="G229" t="str">
        <f>VLOOKUP(A229,cleaned_Medical_Examinations[],6,FALSE)</f>
        <v>No</v>
      </c>
      <c r="H229">
        <f>VLOOKUP(A229,cleaned_Medical_Examinations[],7,FALSE)</f>
        <v>0</v>
      </c>
      <c r="I229" t="str">
        <f>VLOOKUP(A229,cleaned_Medical_Examinations[],8,FALSE)</f>
        <v>Yes</v>
      </c>
      <c r="J229" t="str">
        <f>VLOOKUP(A229,cleaned_Medical_Examinations[],9,FALSE)</f>
        <v>OVER WEIGHT</v>
      </c>
      <c r="K229" t="str">
        <f>VLOOKUP(A229,cleaned_Medical_Examinations[],10,FALSE)</f>
        <v>DIABETES</v>
      </c>
      <c r="L229">
        <f>VLOOKUP(A229,table3!A229:H2563,4,)</f>
        <v>2211</v>
      </c>
      <c r="M229" t="str">
        <f>VLOOKUP(A229,table3!A229:H2563,5,FALSE)</f>
        <v>tier - 2</v>
      </c>
      <c r="N229" t="str">
        <f>VLOOKUP(A229,table3!A229:H2563,6,FALSE)</f>
        <v>tier - 2</v>
      </c>
      <c r="O229" t="str">
        <f>VLOOKUP(A229,table3!A229:H2563,7,FALSE)</f>
        <v>R1024</v>
      </c>
      <c r="P229" s="8">
        <f>VLOOKUP(A229,table3!A229:H2563,2,FALSE)</f>
        <v>38195</v>
      </c>
      <c r="Q229">
        <f>VLOOKUP(A229,table3!A229:H2563,8,FALSE)</f>
        <v>18</v>
      </c>
    </row>
    <row r="230" spans="1:17" x14ac:dyDescent="0.3">
      <c r="A230" s="11" t="s">
        <v>2144</v>
      </c>
      <c r="B230" t="str">
        <f>VLOOKUP(A230,cleaned_customer_names[],2,FALSE)</f>
        <v>Federoff</v>
      </c>
      <c r="C230">
        <f>VLOOKUP(A230,cleaned_Medical_Examinations[],2,FALSE)</f>
        <v>36.99</v>
      </c>
      <c r="D230">
        <f>VLOOKUP(A230,cleaned_Medical_Examinations[],3,FALSE)</f>
        <v>5.37</v>
      </c>
      <c r="E230" t="str">
        <f>VLOOKUP(A230,cleaned_Medical_Examinations[],4,FALSE)</f>
        <v>Yes</v>
      </c>
      <c r="F230" t="str">
        <f>VLOOKUP(A230,cleaned_Medical_Examinations[],5,FALSE)</f>
        <v>No</v>
      </c>
      <c r="G230" t="str">
        <f>VLOOKUP(A230,cleaned_Medical_Examinations[],6,FALSE)</f>
        <v>Yes</v>
      </c>
      <c r="H230">
        <f>VLOOKUP(A230,cleaned_Medical_Examinations[],7,FALSE)</f>
        <v>1</v>
      </c>
      <c r="I230" t="str">
        <f>VLOOKUP(A230,cleaned_Medical_Examinations[],8,FALSE)</f>
        <v>Yes</v>
      </c>
      <c r="J230" t="str">
        <f>VLOOKUP(A230,cleaned_Medical_Examinations[],9,FALSE)</f>
        <v>OBESITY</v>
      </c>
      <c r="K230" t="str">
        <f>VLOOKUP(A230,cleaned_Medical_Examinations[],10,FALSE)</f>
        <v>NORMAL</v>
      </c>
      <c r="L230">
        <f>VLOOKUP(A230,table3!A230:H2564,4,)</f>
        <v>2213</v>
      </c>
      <c r="M230" t="str">
        <f>VLOOKUP(A230,table3!A230:H2564,5,FALSE)</f>
        <v>tier - 2</v>
      </c>
      <c r="N230" t="str">
        <f>VLOOKUP(A230,table3!A230:H2564,6,FALSE)</f>
        <v>tier - 2</v>
      </c>
      <c r="O230" t="str">
        <f>VLOOKUP(A230,table3!A230:H2564,7,FALSE)</f>
        <v>R1013</v>
      </c>
      <c r="P230" s="8">
        <f>VLOOKUP(A230,table3!A230:H2564,2,FALSE)</f>
        <v>34655</v>
      </c>
      <c r="Q230">
        <f>VLOOKUP(A230,table3!A230:H2564,8,FALSE)</f>
        <v>28</v>
      </c>
    </row>
    <row r="231" spans="1:17" x14ac:dyDescent="0.3">
      <c r="A231" s="13" t="s">
        <v>2143</v>
      </c>
      <c r="B231" t="str">
        <f>VLOOKUP(A231,cleaned_customer_names[],2,FALSE)</f>
        <v>Goya</v>
      </c>
      <c r="C231">
        <f>VLOOKUP(A231,cleaned_Medical_Examinations[],2,FALSE)</f>
        <v>31.4</v>
      </c>
      <c r="D231">
        <f>VLOOKUP(A231,cleaned_Medical_Examinations[],3,FALSE)</f>
        <v>4.5999999999999996</v>
      </c>
      <c r="E231" t="str">
        <f>VLOOKUP(A231,cleaned_Medical_Examinations[],4,FALSE)</f>
        <v>Yes</v>
      </c>
      <c r="F231" t="str">
        <f>VLOOKUP(A231,cleaned_Medical_Examinations[],5,FALSE)</f>
        <v>No</v>
      </c>
      <c r="G231" t="str">
        <f>VLOOKUP(A231,cleaned_Medical_Examinations[],6,FALSE)</f>
        <v>No</v>
      </c>
      <c r="H231">
        <f>VLOOKUP(A231,cleaned_Medical_Examinations[],7,FALSE)</f>
        <v>1</v>
      </c>
      <c r="I231" t="str">
        <f>VLOOKUP(A231,cleaned_Medical_Examinations[],8,FALSE)</f>
        <v>Yes</v>
      </c>
      <c r="J231" t="str">
        <f>VLOOKUP(A231,cleaned_Medical_Examinations[],9,FALSE)</f>
        <v>OBESITY</v>
      </c>
      <c r="K231" t="str">
        <f>VLOOKUP(A231,cleaned_Medical_Examinations[],10,FALSE)</f>
        <v>NORMAL</v>
      </c>
      <c r="L231">
        <f>VLOOKUP(A231,table3!A231:H2565,4,)</f>
        <v>2217</v>
      </c>
      <c r="M231" t="str">
        <f>VLOOKUP(A231,table3!A231:H2565,5,FALSE)</f>
        <v>tier - 2</v>
      </c>
      <c r="N231" t="str">
        <f>VLOOKUP(A231,table3!A231:H2565,6,FALSE)</f>
        <v>tier - 1</v>
      </c>
      <c r="O231" t="str">
        <f>VLOOKUP(A231,table3!A231:H2565,7,FALSE)</f>
        <v>R1024</v>
      </c>
      <c r="P231" s="8">
        <f>VLOOKUP(A231,table3!A231:H2565,2,FALSE)</f>
        <v>38151</v>
      </c>
      <c r="Q231">
        <f>VLOOKUP(A231,table3!A231:H2565,8,FALSE)</f>
        <v>18</v>
      </c>
    </row>
    <row r="232" spans="1:17" x14ac:dyDescent="0.3">
      <c r="A232" s="11" t="s">
        <v>2142</v>
      </c>
      <c r="B232" t="str">
        <f>VLOOKUP(A232,cleaned_customer_names[],2,FALSE)</f>
        <v>Hodges</v>
      </c>
      <c r="C232">
        <f>VLOOKUP(A232,cleaned_Medical_Examinations[],2,FALSE)</f>
        <v>34.9</v>
      </c>
      <c r="D232">
        <f>VLOOKUP(A232,cleaned_Medical_Examinations[],3,FALSE)</f>
        <v>6.22</v>
      </c>
      <c r="E232" t="str">
        <f>VLOOKUP(A232,cleaned_Medical_Examinations[],4,FALSE)</f>
        <v>No</v>
      </c>
      <c r="F232" t="str">
        <f>VLOOKUP(A232,cleaned_Medical_Examinations[],5,FALSE)</f>
        <v>No</v>
      </c>
      <c r="G232" t="str">
        <f>VLOOKUP(A232,cleaned_Medical_Examinations[],6,FALSE)</f>
        <v>Yes</v>
      </c>
      <c r="H232">
        <f>VLOOKUP(A232,cleaned_Medical_Examinations[],7,FALSE)</f>
        <v>1</v>
      </c>
      <c r="I232" t="str">
        <f>VLOOKUP(A232,cleaned_Medical_Examinations[],8,FALSE)</f>
        <v>Yes</v>
      </c>
      <c r="J232" t="str">
        <f>VLOOKUP(A232,cleaned_Medical_Examinations[],9,FALSE)</f>
        <v>OBESITY</v>
      </c>
      <c r="K232" t="str">
        <f>VLOOKUP(A232,cleaned_Medical_Examinations[],10,FALSE)</f>
        <v>PREDIABETES</v>
      </c>
      <c r="L232">
        <f>VLOOKUP(A232,table3!A232:H2566,4,)</f>
        <v>2218</v>
      </c>
      <c r="M232" t="str">
        <f>VLOOKUP(A232,table3!A232:H2566,5,FALSE)</f>
        <v>tier - 2</v>
      </c>
      <c r="N232" t="str">
        <f>VLOOKUP(A232,table3!A232:H2566,6,FALSE)</f>
        <v>tier - 1</v>
      </c>
      <c r="O232" t="str">
        <f>VLOOKUP(A232,table3!A232:H2566,7,FALSE)</f>
        <v>R1024</v>
      </c>
      <c r="P232" s="8">
        <f>VLOOKUP(A232,table3!A232:H2566,2,FALSE)</f>
        <v>38255</v>
      </c>
      <c r="Q232">
        <f>VLOOKUP(A232,table3!A232:H2566,8,FALSE)</f>
        <v>18</v>
      </c>
    </row>
    <row r="233" spans="1:17" x14ac:dyDescent="0.3">
      <c r="A233" s="13" t="s">
        <v>2141</v>
      </c>
      <c r="B233" t="str">
        <f>VLOOKUP(A233,cleaned_customer_names[],2,FALSE)</f>
        <v>Erickson</v>
      </c>
      <c r="C233">
        <f>VLOOKUP(A233,cleaned_Medical_Examinations[],2,FALSE)</f>
        <v>31.13</v>
      </c>
      <c r="D233">
        <f>VLOOKUP(A233,cleaned_Medical_Examinations[],3,FALSE)</f>
        <v>4.5199999999999996</v>
      </c>
      <c r="E233" t="str">
        <f>VLOOKUP(A233,cleaned_Medical_Examinations[],4,FALSE)</f>
        <v>Yes</v>
      </c>
      <c r="F233" t="str">
        <f>VLOOKUP(A233,cleaned_Medical_Examinations[],5,FALSE)</f>
        <v>No</v>
      </c>
      <c r="G233" t="str">
        <f>VLOOKUP(A233,cleaned_Medical_Examinations[],6,FALSE)</f>
        <v>No</v>
      </c>
      <c r="H233">
        <f>VLOOKUP(A233,cleaned_Medical_Examinations[],7,FALSE)</f>
        <v>1</v>
      </c>
      <c r="I233" t="str">
        <f>VLOOKUP(A233,cleaned_Medical_Examinations[],8,FALSE)</f>
        <v>Yes</v>
      </c>
      <c r="J233" t="str">
        <f>VLOOKUP(A233,cleaned_Medical_Examinations[],9,FALSE)</f>
        <v>OBESITY</v>
      </c>
      <c r="K233" t="str">
        <f>VLOOKUP(A233,cleaned_Medical_Examinations[],10,FALSE)</f>
        <v>NORMAL</v>
      </c>
      <c r="L233">
        <f>VLOOKUP(A233,table3!A233:H2567,4,)</f>
        <v>2219</v>
      </c>
      <c r="M233" t="str">
        <f>VLOOKUP(A233,table3!A233:H2567,5,FALSE)</f>
        <v>tier - 2</v>
      </c>
      <c r="N233" t="str">
        <f>VLOOKUP(A233,table3!A233:H2567,6,FALSE)</f>
        <v>tier - 1</v>
      </c>
      <c r="O233" t="str">
        <f>VLOOKUP(A233,table3!A233:H2567,7,FALSE)</f>
        <v>R1013</v>
      </c>
      <c r="P233" s="8">
        <f>VLOOKUP(A233,table3!A233:H2567,2,FALSE)</f>
        <v>38333</v>
      </c>
      <c r="Q233">
        <f>VLOOKUP(A233,table3!A233:H2567,8,FALSE)</f>
        <v>18</v>
      </c>
    </row>
    <row r="234" spans="1:17" x14ac:dyDescent="0.3">
      <c r="A234" s="11" t="s">
        <v>2140</v>
      </c>
      <c r="B234" t="str">
        <f>VLOOKUP(A234,cleaned_customer_names[],2,FALSE)</f>
        <v>Welleck</v>
      </c>
      <c r="C234">
        <f>VLOOKUP(A234,cleaned_Medical_Examinations[],2,FALSE)</f>
        <v>34.799999999999997</v>
      </c>
      <c r="D234">
        <f>VLOOKUP(A234,cleaned_Medical_Examinations[],3,FALSE)</f>
        <v>6.18</v>
      </c>
      <c r="E234" t="str">
        <f>VLOOKUP(A234,cleaned_Medical_Examinations[],4,FALSE)</f>
        <v>No</v>
      </c>
      <c r="F234" t="str">
        <f>VLOOKUP(A234,cleaned_Medical_Examinations[],5,FALSE)</f>
        <v>No</v>
      </c>
      <c r="G234" t="str">
        <f>VLOOKUP(A234,cleaned_Medical_Examinations[],6,FALSE)</f>
        <v>Yes</v>
      </c>
      <c r="H234">
        <f>VLOOKUP(A234,cleaned_Medical_Examinations[],7,FALSE)</f>
        <v>1</v>
      </c>
      <c r="I234" t="str">
        <f>VLOOKUP(A234,cleaned_Medical_Examinations[],8,FALSE)</f>
        <v>Yes</v>
      </c>
      <c r="J234" t="str">
        <f>VLOOKUP(A234,cleaned_Medical_Examinations[],9,FALSE)</f>
        <v>OBESITY</v>
      </c>
      <c r="K234" t="str">
        <f>VLOOKUP(A234,cleaned_Medical_Examinations[],10,FALSE)</f>
        <v>PREDIABETES</v>
      </c>
      <c r="L234">
        <f>VLOOKUP(A234,table3!A234:H2568,4,)</f>
        <v>2222</v>
      </c>
      <c r="M234" t="str">
        <f>VLOOKUP(A234,table3!A234:H2568,5,FALSE)</f>
        <v>tier - 2</v>
      </c>
      <c r="N234" t="str">
        <f>VLOOKUP(A234,table3!A234:H2568,6,FALSE)</f>
        <v>tier - 3</v>
      </c>
      <c r="O234" t="str">
        <f>VLOOKUP(A234,table3!A234:H2568,7,FALSE)</f>
        <v>R1012</v>
      </c>
      <c r="P234" s="8">
        <f>VLOOKUP(A234,table3!A234:H2568,2,FALSE)</f>
        <v>37965</v>
      </c>
      <c r="Q234">
        <f>VLOOKUP(A234,table3!A234:H2568,8,FALSE)</f>
        <v>19</v>
      </c>
    </row>
    <row r="235" spans="1:17" x14ac:dyDescent="0.3">
      <c r="A235" s="13" t="s">
        <v>2139</v>
      </c>
      <c r="B235" t="str">
        <f>VLOOKUP(A235,cleaned_customer_names[],2,FALSE)</f>
        <v>Polen</v>
      </c>
      <c r="C235">
        <f>VLOOKUP(A235,cleaned_Medical_Examinations[],2,FALSE)</f>
        <v>31.68</v>
      </c>
      <c r="D235">
        <f>VLOOKUP(A235,cleaned_Medical_Examinations[],3,FALSE)</f>
        <v>4.4000000000000004</v>
      </c>
      <c r="E235" t="str">
        <f>VLOOKUP(A235,cleaned_Medical_Examinations[],4,FALSE)</f>
        <v>No</v>
      </c>
      <c r="F235" t="str">
        <f>VLOOKUP(A235,cleaned_Medical_Examinations[],5,FALSE)</f>
        <v>No</v>
      </c>
      <c r="G235" t="str">
        <f>VLOOKUP(A235,cleaned_Medical_Examinations[],6,FALSE)</f>
        <v>No</v>
      </c>
      <c r="H235">
        <f>VLOOKUP(A235,cleaned_Medical_Examinations[],7,FALSE)</f>
        <v>0</v>
      </c>
      <c r="I235" t="str">
        <f>VLOOKUP(A235,cleaned_Medical_Examinations[],8,FALSE)</f>
        <v>Yes</v>
      </c>
      <c r="J235" t="str">
        <f>VLOOKUP(A235,cleaned_Medical_Examinations[],9,FALSE)</f>
        <v>OBESITY</v>
      </c>
      <c r="K235" t="str">
        <f>VLOOKUP(A235,cleaned_Medical_Examinations[],10,FALSE)</f>
        <v>NORMAL</v>
      </c>
      <c r="L235">
        <f>VLOOKUP(A235,table3!A235:H2569,4,)</f>
        <v>2251</v>
      </c>
      <c r="M235" t="str">
        <f>VLOOKUP(A235,table3!A235:H2569,5,FALSE)</f>
        <v>tier - 2</v>
      </c>
      <c r="N235" t="str">
        <f>VLOOKUP(A235,table3!A235:H2569,6,FALSE)</f>
        <v>tier - 2</v>
      </c>
      <c r="O235" t="str">
        <f>VLOOKUP(A235,table3!A235:H2569,7,FALSE)</f>
        <v>R1018</v>
      </c>
      <c r="P235" s="8">
        <f>VLOOKUP(A235,table3!A235:H2569,2,FALSE)</f>
        <v>36707</v>
      </c>
      <c r="Q235">
        <f>VLOOKUP(A235,table3!A235:H2569,8,FALSE)</f>
        <v>22</v>
      </c>
    </row>
    <row r="236" spans="1:17" x14ac:dyDescent="0.3">
      <c r="A236" s="11" t="s">
        <v>2138</v>
      </c>
      <c r="B236" t="str">
        <f>VLOOKUP(A236,cleaned_customer_names[],2,FALSE)</f>
        <v>Lynch</v>
      </c>
      <c r="C236">
        <f>VLOOKUP(A236,cleaned_Medical_Examinations[],2,FALSE)</f>
        <v>33.534999999999997</v>
      </c>
      <c r="D236">
        <f>VLOOKUP(A236,cleaned_Medical_Examinations[],3,FALSE)</f>
        <v>6.23</v>
      </c>
      <c r="E236" t="str">
        <f>VLOOKUP(A236,cleaned_Medical_Examinations[],4,FALSE)</f>
        <v>No</v>
      </c>
      <c r="F236" t="str">
        <f>VLOOKUP(A236,cleaned_Medical_Examinations[],5,FALSE)</f>
        <v>Yes</v>
      </c>
      <c r="G236" t="str">
        <f>VLOOKUP(A236,cleaned_Medical_Examinations[],6,FALSE)</f>
        <v>No</v>
      </c>
      <c r="H236">
        <f>VLOOKUP(A236,cleaned_Medical_Examinations[],7,FALSE)</f>
        <v>1</v>
      </c>
      <c r="I236" t="str">
        <f>VLOOKUP(A236,cleaned_Medical_Examinations[],8,FALSE)</f>
        <v>Yes</v>
      </c>
      <c r="J236" t="str">
        <f>VLOOKUP(A236,cleaned_Medical_Examinations[],9,FALSE)</f>
        <v>OBESITY</v>
      </c>
      <c r="K236" t="str">
        <f>VLOOKUP(A236,cleaned_Medical_Examinations[],10,FALSE)</f>
        <v>PREDIABETES</v>
      </c>
      <c r="L236">
        <f>VLOOKUP(A236,table3!A236:H2570,4,)</f>
        <v>2255</v>
      </c>
      <c r="M236" t="str">
        <f>VLOOKUP(A236,table3!A236:H2570,5,FALSE)</f>
        <v>tier - 2</v>
      </c>
      <c r="N236" t="str">
        <f>VLOOKUP(A236,table3!A236:H2570,6,FALSE)</f>
        <v>tier - 3</v>
      </c>
      <c r="O236" t="str">
        <f>VLOOKUP(A236,table3!A236:H2570,7,FALSE)</f>
        <v>R1016</v>
      </c>
      <c r="P236" s="8">
        <f>VLOOKUP(A236,table3!A236:H2570,2,FALSE)</f>
        <v>36871</v>
      </c>
      <c r="Q236">
        <f>VLOOKUP(A236,table3!A236:H2570,8,FALSE)</f>
        <v>22</v>
      </c>
    </row>
    <row r="237" spans="1:17" x14ac:dyDescent="0.3">
      <c r="A237" s="13" t="s">
        <v>2137</v>
      </c>
      <c r="B237" t="str">
        <f>VLOOKUP(A237,cleaned_customer_names[],2,FALSE)</f>
        <v>Hufstader</v>
      </c>
      <c r="C237">
        <f>VLOOKUP(A237,cleaned_Medical_Examinations[],2,FALSE)</f>
        <v>31.92</v>
      </c>
      <c r="D237">
        <f>VLOOKUP(A237,cleaned_Medical_Examinations[],3,FALSE)</f>
        <v>5.33</v>
      </c>
      <c r="E237" t="str">
        <f>VLOOKUP(A237,cleaned_Medical_Examinations[],4,FALSE)</f>
        <v>Yes</v>
      </c>
      <c r="F237" t="str">
        <f>VLOOKUP(A237,cleaned_Medical_Examinations[],5,FALSE)</f>
        <v>No</v>
      </c>
      <c r="G237" t="str">
        <f>VLOOKUP(A237,cleaned_Medical_Examinations[],6,FALSE)</f>
        <v>No</v>
      </c>
      <c r="H237">
        <f>VLOOKUP(A237,cleaned_Medical_Examinations[],7,FALSE)</f>
        <v>0</v>
      </c>
      <c r="I237" t="str">
        <f>VLOOKUP(A237,cleaned_Medical_Examinations[],8,FALSE)</f>
        <v>Yes</v>
      </c>
      <c r="J237" t="str">
        <f>VLOOKUP(A237,cleaned_Medical_Examinations[],9,FALSE)</f>
        <v>OBESITY</v>
      </c>
      <c r="K237" t="str">
        <f>VLOOKUP(A237,cleaned_Medical_Examinations[],10,FALSE)</f>
        <v>NORMAL</v>
      </c>
      <c r="L237">
        <f>VLOOKUP(A237,table3!A237:H2571,4,)</f>
        <v>2257</v>
      </c>
      <c r="M237" t="str">
        <f>VLOOKUP(A237,table3!A237:H2571,5,FALSE)</f>
        <v>tier - 2</v>
      </c>
      <c r="N237" t="str">
        <f>VLOOKUP(A237,table3!A237:H2571,6,FALSE)</f>
        <v>tier - 1</v>
      </c>
      <c r="O237" t="str">
        <f>VLOOKUP(A237,table3!A237:H2571,7,FALSE)</f>
        <v>R1012</v>
      </c>
      <c r="P237" s="8">
        <f>VLOOKUP(A237,table3!A237:H2571,2,FALSE)</f>
        <v>37452</v>
      </c>
      <c r="Q237">
        <f>VLOOKUP(A237,table3!A237:H2571,8,FALSE)</f>
        <v>20</v>
      </c>
    </row>
    <row r="238" spans="1:17" x14ac:dyDescent="0.3">
      <c r="A238" s="11" t="s">
        <v>2136</v>
      </c>
      <c r="B238" t="str">
        <f>VLOOKUP(A238,cleaned_customer_names[],2,FALSE)</f>
        <v>Doak</v>
      </c>
      <c r="C238">
        <f>VLOOKUP(A238,cleaned_Medical_Examinations[],2,FALSE)</f>
        <v>32.700000000000003</v>
      </c>
      <c r="D238">
        <f>VLOOKUP(A238,cleaned_Medical_Examinations[],3,FALSE)</f>
        <v>4.09</v>
      </c>
      <c r="E238" t="str">
        <f>VLOOKUP(A238,cleaned_Medical_Examinations[],4,FALSE)</f>
        <v>No</v>
      </c>
      <c r="F238" t="str">
        <f>VLOOKUP(A238,cleaned_Medical_Examinations[],5,FALSE)</f>
        <v>No</v>
      </c>
      <c r="G238" t="str">
        <f>VLOOKUP(A238,cleaned_Medical_Examinations[],6,FALSE)</f>
        <v>No</v>
      </c>
      <c r="H238">
        <f>VLOOKUP(A238,cleaned_Medical_Examinations[],7,FALSE)</f>
        <v>1</v>
      </c>
      <c r="I238" t="str">
        <f>VLOOKUP(A238,cleaned_Medical_Examinations[],8,FALSE)</f>
        <v>Yes</v>
      </c>
      <c r="J238" t="str">
        <f>VLOOKUP(A238,cleaned_Medical_Examinations[],9,FALSE)</f>
        <v>OBESITY</v>
      </c>
      <c r="K238" t="str">
        <f>VLOOKUP(A238,cleaned_Medical_Examinations[],10,FALSE)</f>
        <v>NORMAL</v>
      </c>
      <c r="L238">
        <f>VLOOKUP(A238,table3!A238:H2572,4,)</f>
        <v>2262</v>
      </c>
      <c r="M238" t="str">
        <f>VLOOKUP(A238,table3!A238:H2572,5,FALSE)</f>
        <v>tier - 2</v>
      </c>
      <c r="N238" t="str">
        <f>VLOOKUP(A238,table3!A238:H2572,6,FALSE)</f>
        <v>tier - 1</v>
      </c>
      <c r="O238" t="str">
        <f>VLOOKUP(A238,table3!A238:H2572,7,FALSE)</f>
        <v>R1012</v>
      </c>
      <c r="P238" s="8">
        <f>VLOOKUP(A238,table3!A238:H2572,2,FALSE)</f>
        <v>37572</v>
      </c>
      <c r="Q238">
        <f>VLOOKUP(A238,table3!A238:H2572,8,FALSE)</f>
        <v>20</v>
      </c>
    </row>
    <row r="239" spans="1:17" x14ac:dyDescent="0.3">
      <c r="A239" s="13" t="s">
        <v>2135</v>
      </c>
      <c r="B239" t="str">
        <f>VLOOKUP(A239,cleaned_customer_names[],2,FALSE)</f>
        <v>Noya</v>
      </c>
      <c r="C239">
        <f>VLOOKUP(A239,cleaned_Medical_Examinations[],2,FALSE)</f>
        <v>41.25</v>
      </c>
      <c r="D239">
        <f>VLOOKUP(A239,cleaned_Medical_Examinations[],3,FALSE)</f>
        <v>5.19</v>
      </c>
      <c r="E239" t="str">
        <f>VLOOKUP(A239,cleaned_Medical_Examinations[],4,FALSE)</f>
        <v>No</v>
      </c>
      <c r="F239" t="str">
        <f>VLOOKUP(A239,cleaned_Medical_Examinations[],5,FALSE)</f>
        <v>No</v>
      </c>
      <c r="G239" t="str">
        <f>VLOOKUP(A239,cleaned_Medical_Examinations[],6,FALSE)</f>
        <v>No</v>
      </c>
      <c r="H239">
        <f>VLOOKUP(A239,cleaned_Medical_Examinations[],7,FALSE)</f>
        <v>0</v>
      </c>
      <c r="I239" t="str">
        <f>VLOOKUP(A239,cleaned_Medical_Examinations[],8,FALSE)</f>
        <v>Yes</v>
      </c>
      <c r="J239" t="str">
        <f>VLOOKUP(A239,cleaned_Medical_Examinations[],9,FALSE)</f>
        <v>OBESITY</v>
      </c>
      <c r="K239" t="str">
        <f>VLOOKUP(A239,cleaned_Medical_Examinations[],10,FALSE)</f>
        <v>NORMAL</v>
      </c>
      <c r="L239">
        <f>VLOOKUP(A239,table3!A239:H2573,4,)</f>
        <v>2278</v>
      </c>
      <c r="M239" t="str">
        <f>VLOOKUP(A239,table3!A239:H2573,5,FALSE)</f>
        <v>tier - 2</v>
      </c>
      <c r="N239" t="str">
        <f>VLOOKUP(A239,table3!A239:H2573,6,FALSE)</f>
        <v>tier - 1</v>
      </c>
      <c r="O239" t="str">
        <f>VLOOKUP(A239,table3!A239:H2573,7,FALSE)</f>
        <v>R1013</v>
      </c>
      <c r="P239" s="8">
        <f>VLOOKUP(A239,table3!A239:H2573,2,FALSE)</f>
        <v>33405</v>
      </c>
      <c r="Q239">
        <f>VLOOKUP(A239,table3!A239:H2573,8,FALSE)</f>
        <v>31</v>
      </c>
    </row>
    <row r="240" spans="1:17" x14ac:dyDescent="0.3">
      <c r="A240" s="11" t="s">
        <v>2134</v>
      </c>
      <c r="B240" t="str">
        <f>VLOOKUP(A240,cleaned_customer_names[],2,FALSE)</f>
        <v>Heninger</v>
      </c>
      <c r="C240">
        <f>VLOOKUP(A240,cleaned_Medical_Examinations[],2,FALSE)</f>
        <v>33.11</v>
      </c>
      <c r="D240">
        <f>VLOOKUP(A240,cleaned_Medical_Examinations[],3,FALSE)</f>
        <v>4.12</v>
      </c>
      <c r="E240" t="str">
        <f>VLOOKUP(A240,cleaned_Medical_Examinations[],4,FALSE)</f>
        <v>No</v>
      </c>
      <c r="F240" t="str">
        <f>VLOOKUP(A240,cleaned_Medical_Examinations[],5,FALSE)</f>
        <v>No</v>
      </c>
      <c r="G240" t="str">
        <f>VLOOKUP(A240,cleaned_Medical_Examinations[],6,FALSE)</f>
        <v>Yes</v>
      </c>
      <c r="H240">
        <f>VLOOKUP(A240,cleaned_Medical_Examinations[],7,FALSE)</f>
        <v>1</v>
      </c>
      <c r="I240" t="str">
        <f>VLOOKUP(A240,cleaned_Medical_Examinations[],8,FALSE)</f>
        <v>Yes</v>
      </c>
      <c r="J240" t="str">
        <f>VLOOKUP(A240,cleaned_Medical_Examinations[],9,FALSE)</f>
        <v>OBESITY</v>
      </c>
      <c r="K240" t="str">
        <f>VLOOKUP(A240,cleaned_Medical_Examinations[],10,FALSE)</f>
        <v>NORMAL</v>
      </c>
      <c r="L240">
        <f>VLOOKUP(A240,table3!A240:H2574,4,)</f>
        <v>2295</v>
      </c>
      <c r="M240" t="str">
        <f>VLOOKUP(A240,table3!A240:H2574,5,FALSE)</f>
        <v>tier - 2</v>
      </c>
      <c r="N240" t="str">
        <f>VLOOKUP(A240,table3!A240:H2574,6,FALSE)</f>
        <v>tier - 1</v>
      </c>
      <c r="O240" t="str">
        <f>VLOOKUP(A240,table3!A240:H2574,7,FALSE)</f>
        <v>R1013</v>
      </c>
      <c r="P240" s="8">
        <f>VLOOKUP(A240,table3!A240:H2574,2,FALSE)</f>
        <v>32786</v>
      </c>
      <c r="Q240">
        <f>VLOOKUP(A240,table3!A240:H2574,8,FALSE)</f>
        <v>33</v>
      </c>
    </row>
    <row r="241" spans="1:17" x14ac:dyDescent="0.3">
      <c r="A241" s="13" t="s">
        <v>2133</v>
      </c>
      <c r="B241" t="str">
        <f>VLOOKUP(A241,cleaned_customer_names[],2,FALSE)</f>
        <v>Richardson</v>
      </c>
      <c r="C241">
        <f>VLOOKUP(A241,cleaned_Medical_Examinations[],2,FALSE)</f>
        <v>36.159999999999997</v>
      </c>
      <c r="D241">
        <f>VLOOKUP(A241,cleaned_Medical_Examinations[],3,FALSE)</f>
        <v>5.0999999999999996</v>
      </c>
      <c r="E241" t="str">
        <f>VLOOKUP(A241,cleaned_Medical_Examinations[],4,FALSE)</f>
        <v>No</v>
      </c>
      <c r="F241" t="str">
        <f>VLOOKUP(A241,cleaned_Medical_Examinations[],5,FALSE)</f>
        <v>No</v>
      </c>
      <c r="G241" t="str">
        <f>VLOOKUP(A241,cleaned_Medical_Examinations[],6,FALSE)</f>
        <v>No</v>
      </c>
      <c r="H241">
        <f>VLOOKUP(A241,cleaned_Medical_Examinations[],7,FALSE)</f>
        <v>1</v>
      </c>
      <c r="I241" t="str">
        <f>VLOOKUP(A241,cleaned_Medical_Examinations[],8,FALSE)</f>
        <v>Yes</v>
      </c>
      <c r="J241" t="str">
        <f>VLOOKUP(A241,cleaned_Medical_Examinations[],9,FALSE)</f>
        <v>OBESITY</v>
      </c>
      <c r="K241" t="str">
        <f>VLOOKUP(A241,cleaned_Medical_Examinations[],10,FALSE)</f>
        <v>NORMAL</v>
      </c>
      <c r="L241">
        <f>VLOOKUP(A241,table3!A241:H2575,4,)</f>
        <v>2302</v>
      </c>
      <c r="M241" t="str">
        <f>VLOOKUP(A241,table3!A241:H2575,5,FALSE)</f>
        <v>tier - 1</v>
      </c>
      <c r="N241" t="str">
        <f>VLOOKUP(A241,table3!A241:H2575,6,FALSE)</f>
        <v>tier - 2</v>
      </c>
      <c r="O241" t="str">
        <f>VLOOKUP(A241,table3!A241:H2575,7,FALSE)</f>
        <v>R1011</v>
      </c>
      <c r="P241" s="8">
        <f>VLOOKUP(A241,table3!A241:H2575,2,FALSE)</f>
        <v>35397</v>
      </c>
      <c r="Q241">
        <f>VLOOKUP(A241,table3!A241:H2575,8,FALSE)</f>
        <v>26</v>
      </c>
    </row>
    <row r="242" spans="1:17" x14ac:dyDescent="0.3">
      <c r="A242" s="11" t="s">
        <v>2132</v>
      </c>
      <c r="B242" t="str">
        <f>VLOOKUP(A242,cleaned_customer_names[],2,FALSE)</f>
        <v>Deucher</v>
      </c>
      <c r="C242">
        <f>VLOOKUP(A242,cleaned_Medical_Examinations[],2,FALSE)</f>
        <v>33.72</v>
      </c>
      <c r="D242">
        <f>VLOOKUP(A242,cleaned_Medical_Examinations[],3,FALSE)</f>
        <v>6.21</v>
      </c>
      <c r="E242" t="str">
        <f>VLOOKUP(A242,cleaned_Medical_Examinations[],4,FALSE)</f>
        <v>Yes</v>
      </c>
      <c r="F242" t="str">
        <f>VLOOKUP(A242,cleaned_Medical_Examinations[],5,FALSE)</f>
        <v>No</v>
      </c>
      <c r="G242" t="str">
        <f>VLOOKUP(A242,cleaned_Medical_Examinations[],6,FALSE)</f>
        <v>Yes</v>
      </c>
      <c r="H242">
        <f>VLOOKUP(A242,cleaned_Medical_Examinations[],7,FALSE)</f>
        <v>1</v>
      </c>
      <c r="I242" t="str">
        <f>VLOOKUP(A242,cleaned_Medical_Examinations[],8,FALSE)</f>
        <v>Yes</v>
      </c>
      <c r="J242" t="str">
        <f>VLOOKUP(A242,cleaned_Medical_Examinations[],9,FALSE)</f>
        <v>OBESITY</v>
      </c>
      <c r="K242" t="str">
        <f>VLOOKUP(A242,cleaned_Medical_Examinations[],10,FALSE)</f>
        <v>PREDIABETES</v>
      </c>
      <c r="L242">
        <f>VLOOKUP(A242,table3!A242:H2576,4,)</f>
        <v>2304</v>
      </c>
      <c r="M242" t="str">
        <f>VLOOKUP(A242,table3!A242:H2576,5,FALSE)</f>
        <v>tier - 2</v>
      </c>
      <c r="N242" t="str">
        <f>VLOOKUP(A242,table3!A242:H2576,6,FALSE)</f>
        <v>tier - 3</v>
      </c>
      <c r="O242" t="str">
        <f>VLOOKUP(A242,table3!A242:H2576,7,FALSE)</f>
        <v>R1013</v>
      </c>
      <c r="P242" s="8">
        <f>VLOOKUP(A242,table3!A242:H2576,2,FALSE)</f>
        <v>38236</v>
      </c>
      <c r="Q242">
        <f>VLOOKUP(A242,table3!A242:H2576,8,FALSE)</f>
        <v>18</v>
      </c>
    </row>
    <row r="243" spans="1:17" x14ac:dyDescent="0.3">
      <c r="A243" s="13" t="s">
        <v>2130</v>
      </c>
      <c r="B243" t="str">
        <f>VLOOKUP(A243,cleaned_customer_names[],2,FALSE)</f>
        <v>Wilson</v>
      </c>
      <c r="C243">
        <f>VLOOKUP(A243,cleaned_Medical_Examinations[],2,FALSE)</f>
        <v>37.74</v>
      </c>
      <c r="D243">
        <f>VLOOKUP(A243,cleaned_Medical_Examinations[],3,FALSE)</f>
        <v>9.5299999999999994</v>
      </c>
      <c r="E243" t="str">
        <f>VLOOKUP(A243,cleaned_Medical_Examinations[],4,FALSE)</f>
        <v>Yes</v>
      </c>
      <c r="F243" t="str">
        <f>VLOOKUP(A243,cleaned_Medical_Examinations[],5,FALSE)</f>
        <v>No</v>
      </c>
      <c r="G243" t="str">
        <f>VLOOKUP(A243,cleaned_Medical_Examinations[],6,FALSE)</f>
        <v>No</v>
      </c>
      <c r="H243">
        <f>VLOOKUP(A243,cleaned_Medical_Examinations[],7,FALSE)</f>
        <v>1</v>
      </c>
      <c r="I243" t="str">
        <f>VLOOKUP(A243,cleaned_Medical_Examinations[],8,FALSE)</f>
        <v>Yes</v>
      </c>
      <c r="J243" t="str">
        <f>VLOOKUP(A243,cleaned_Medical_Examinations[],9,FALSE)</f>
        <v>OBESITY</v>
      </c>
      <c r="K243" t="str">
        <f>VLOOKUP(A243,cleaned_Medical_Examinations[],10,FALSE)</f>
        <v>DIABETES</v>
      </c>
      <c r="L243">
        <f>VLOOKUP(A243,table3!A243:H2577,4,)</f>
        <v>2323</v>
      </c>
      <c r="M243" t="str">
        <f>VLOOKUP(A243,table3!A243:H2577,5,FALSE)</f>
        <v>tier - 2</v>
      </c>
      <c r="N243" t="str">
        <f>VLOOKUP(A243,table3!A243:H2577,6,FALSE)</f>
        <v>tier - 1</v>
      </c>
      <c r="O243" t="str">
        <f>VLOOKUP(A243,table3!A243:H2577,7,FALSE)</f>
        <v>R1013</v>
      </c>
      <c r="P243" s="8">
        <f>VLOOKUP(A243,table3!A243:H2577,2,FALSE)</f>
        <v>35416</v>
      </c>
      <c r="Q243">
        <f>VLOOKUP(A243,table3!A243:H2577,8,FALSE)</f>
        <v>26</v>
      </c>
    </row>
    <row r="244" spans="1:17" x14ac:dyDescent="0.3">
      <c r="A244" s="11" t="s">
        <v>2129</v>
      </c>
      <c r="B244" t="str">
        <f>VLOOKUP(A244,cleaned_customer_names[],2,FALSE)</f>
        <v>Hall</v>
      </c>
      <c r="C244">
        <f>VLOOKUP(A244,cleaned_Medical_Examinations[],2,FALSE)</f>
        <v>48.75</v>
      </c>
      <c r="D244">
        <f>VLOOKUP(A244,cleaned_Medical_Examinations[],3,FALSE)</f>
        <v>4.6399999999999997</v>
      </c>
      <c r="E244" t="str">
        <f>VLOOKUP(A244,cleaned_Medical_Examinations[],4,FALSE)</f>
        <v>Yes</v>
      </c>
      <c r="F244" t="str">
        <f>VLOOKUP(A244,cleaned_Medical_Examinations[],5,FALSE)</f>
        <v>No</v>
      </c>
      <c r="G244" t="str">
        <f>VLOOKUP(A244,cleaned_Medical_Examinations[],6,FALSE)</f>
        <v>No</v>
      </c>
      <c r="H244">
        <f>VLOOKUP(A244,cleaned_Medical_Examinations[],7,FALSE)</f>
        <v>1</v>
      </c>
      <c r="I244" t="str">
        <f>VLOOKUP(A244,cleaned_Medical_Examinations[],8,FALSE)</f>
        <v>Yes</v>
      </c>
      <c r="J244" t="str">
        <f>VLOOKUP(A244,cleaned_Medical_Examinations[],9,FALSE)</f>
        <v>OBESITY</v>
      </c>
      <c r="K244" t="str">
        <f>VLOOKUP(A244,cleaned_Medical_Examinations[],10,FALSE)</f>
        <v>NORMAL</v>
      </c>
      <c r="L244">
        <f>VLOOKUP(A244,table3!A244:H2578,4,)</f>
        <v>2332</v>
      </c>
      <c r="M244" t="str">
        <f>VLOOKUP(A244,table3!A244:H2578,5,FALSE)</f>
        <v>tier - 2</v>
      </c>
      <c r="N244" t="str">
        <f>VLOOKUP(A244,table3!A244:H2578,6,FALSE)</f>
        <v>tier - 3</v>
      </c>
      <c r="O244" t="str">
        <f>VLOOKUP(A244,table3!A244:H2578,7,FALSE)</f>
        <v>R1011</v>
      </c>
      <c r="P244" s="8">
        <f>VLOOKUP(A244,table3!A244:H2578,2,FALSE)</f>
        <v>37943</v>
      </c>
      <c r="Q244">
        <f>VLOOKUP(A244,table3!A244:H2578,8,FALSE)</f>
        <v>19</v>
      </c>
    </row>
    <row r="245" spans="1:17" x14ac:dyDescent="0.3">
      <c r="A245" s="13" t="s">
        <v>2128</v>
      </c>
      <c r="B245" t="str">
        <f>VLOOKUP(A245,cleaned_customer_names[],2,FALSE)</f>
        <v>Reed</v>
      </c>
      <c r="C245">
        <f>VLOOKUP(A245,cleaned_Medical_Examinations[],2,FALSE)</f>
        <v>31.065000000000001</v>
      </c>
      <c r="D245">
        <f>VLOOKUP(A245,cleaned_Medical_Examinations[],3,FALSE)</f>
        <v>5.05</v>
      </c>
      <c r="E245" t="str">
        <f>VLOOKUP(A245,cleaned_Medical_Examinations[],4,FALSE)</f>
        <v>No</v>
      </c>
      <c r="F245" t="str">
        <f>VLOOKUP(A245,cleaned_Medical_Examinations[],5,FALSE)</f>
        <v>No</v>
      </c>
      <c r="G245" t="str">
        <f>VLOOKUP(A245,cleaned_Medical_Examinations[],6,FALSE)</f>
        <v>No</v>
      </c>
      <c r="H245">
        <f>VLOOKUP(A245,cleaned_Medical_Examinations[],7,FALSE)</f>
        <v>1</v>
      </c>
      <c r="I245" t="str">
        <f>VLOOKUP(A245,cleaned_Medical_Examinations[],8,FALSE)</f>
        <v>Yes</v>
      </c>
      <c r="J245" t="str">
        <f>VLOOKUP(A245,cleaned_Medical_Examinations[],9,FALSE)</f>
        <v>OBESITY</v>
      </c>
      <c r="K245" t="str">
        <f>VLOOKUP(A245,cleaned_Medical_Examinations[],10,FALSE)</f>
        <v>NORMAL</v>
      </c>
      <c r="L245">
        <f>VLOOKUP(A245,table3!A245:H2579,4,)</f>
        <v>2353</v>
      </c>
      <c r="M245" t="str">
        <f>VLOOKUP(A245,table3!A245:H2579,5,FALSE)</f>
        <v>tier - 3</v>
      </c>
      <c r="N245" t="str">
        <f>VLOOKUP(A245,table3!A245:H2579,6,FALSE)</f>
        <v>tier - 3</v>
      </c>
      <c r="O245" t="str">
        <f>VLOOKUP(A245,table3!A245:H2579,7,FALSE)</f>
        <v>R1012</v>
      </c>
      <c r="P245" s="8">
        <f>VLOOKUP(A245,table3!A245:H2579,2,FALSE)</f>
        <v>36089</v>
      </c>
      <c r="Q245">
        <f>VLOOKUP(A245,table3!A245:H2579,8,FALSE)</f>
        <v>24</v>
      </c>
    </row>
    <row r="246" spans="1:17" x14ac:dyDescent="0.3">
      <c r="A246" s="11" t="s">
        <v>2127</v>
      </c>
      <c r="B246" t="str">
        <f>VLOOKUP(A246,cleaned_customer_names[],2,FALSE)</f>
        <v>Frome</v>
      </c>
      <c r="C246">
        <f>VLOOKUP(A246,cleaned_Medical_Examinations[],2,FALSE)</f>
        <v>23.55</v>
      </c>
      <c r="D246">
        <f>VLOOKUP(A246,cleaned_Medical_Examinations[],3,FALSE)</f>
        <v>10.38</v>
      </c>
      <c r="E246" t="str">
        <f>VLOOKUP(A246,cleaned_Medical_Examinations[],4,FALSE)</f>
        <v>No</v>
      </c>
      <c r="F246" t="str">
        <f>VLOOKUP(A246,cleaned_Medical_Examinations[],5,FALSE)</f>
        <v>No</v>
      </c>
      <c r="G246" t="str">
        <f>VLOOKUP(A246,cleaned_Medical_Examinations[],6,FALSE)</f>
        <v>No</v>
      </c>
      <c r="H246">
        <f>VLOOKUP(A246,cleaned_Medical_Examinations[],7,FALSE)</f>
        <v>0</v>
      </c>
      <c r="I246" t="str">
        <f>VLOOKUP(A246,cleaned_Medical_Examinations[],8,FALSE)</f>
        <v>Yes</v>
      </c>
      <c r="J246" t="str">
        <f>VLOOKUP(A246,cleaned_Medical_Examinations[],9,FALSE)</f>
        <v>NORMAL WEIGHT</v>
      </c>
      <c r="K246" t="str">
        <f>VLOOKUP(A246,cleaned_Medical_Examinations[],10,FALSE)</f>
        <v>DIABETES</v>
      </c>
      <c r="L246">
        <f>VLOOKUP(A246,table3!A246:H2580,4,)</f>
        <v>2362</v>
      </c>
      <c r="M246" t="str">
        <f>VLOOKUP(A246,table3!A246:H2580,5,FALSE)</f>
        <v>tier - 2</v>
      </c>
      <c r="N246" t="str">
        <f>VLOOKUP(A246,table3!A246:H2580,6,FALSE)</f>
        <v>tier - 1</v>
      </c>
      <c r="O246" t="str">
        <f>VLOOKUP(A246,table3!A246:H2580,7,FALSE)</f>
        <v>R1012</v>
      </c>
      <c r="P246" s="8">
        <f>VLOOKUP(A246,table3!A246:H2580,2,FALSE)</f>
        <v>37565</v>
      </c>
      <c r="Q246">
        <f>VLOOKUP(A246,table3!A246:H2580,8,FALSE)</f>
        <v>20</v>
      </c>
    </row>
    <row r="247" spans="1:17" x14ac:dyDescent="0.3">
      <c r="A247" s="13" t="s">
        <v>2126</v>
      </c>
      <c r="B247" t="str">
        <f>VLOOKUP(A247,cleaned_customer_names[],2,FALSE)</f>
        <v>Creasy</v>
      </c>
      <c r="C247">
        <f>VLOOKUP(A247,cleaned_Medical_Examinations[],2,FALSE)</f>
        <v>30.18</v>
      </c>
      <c r="D247">
        <f>VLOOKUP(A247,cleaned_Medical_Examinations[],3,FALSE)</f>
        <v>8.31</v>
      </c>
      <c r="E247" t="str">
        <f>VLOOKUP(A247,cleaned_Medical_Examinations[],4,FALSE)</f>
        <v>Yes</v>
      </c>
      <c r="F247" t="str">
        <f>VLOOKUP(A247,cleaned_Medical_Examinations[],5,FALSE)</f>
        <v>No</v>
      </c>
      <c r="G247" t="str">
        <f>VLOOKUP(A247,cleaned_Medical_Examinations[],6,FALSE)</f>
        <v>No</v>
      </c>
      <c r="H247">
        <f>VLOOKUP(A247,cleaned_Medical_Examinations[],7,FALSE)</f>
        <v>1</v>
      </c>
      <c r="I247" t="str">
        <f>VLOOKUP(A247,cleaned_Medical_Examinations[],8,FALSE)</f>
        <v>Yes</v>
      </c>
      <c r="J247" t="str">
        <f>VLOOKUP(A247,cleaned_Medical_Examinations[],9,FALSE)</f>
        <v>OBESITY</v>
      </c>
      <c r="K247" t="str">
        <f>VLOOKUP(A247,cleaned_Medical_Examinations[],10,FALSE)</f>
        <v>DIABETES</v>
      </c>
      <c r="L247">
        <f>VLOOKUP(A247,table3!A247:H2581,4,)</f>
        <v>2373</v>
      </c>
      <c r="M247" t="str">
        <f>VLOOKUP(A247,table3!A247:H2581,5,FALSE)</f>
        <v>tier - 2</v>
      </c>
      <c r="N247" t="str">
        <f>VLOOKUP(A247,table3!A247:H2581,6,FALSE)</f>
        <v>tier - 2</v>
      </c>
      <c r="O247" t="str">
        <f>VLOOKUP(A247,table3!A247:H2581,7,FALSE)</f>
        <v>R1013</v>
      </c>
      <c r="P247" s="8">
        <f>VLOOKUP(A247,table3!A247:H2581,2,FALSE)</f>
        <v>32489</v>
      </c>
      <c r="Q247">
        <f>VLOOKUP(A247,table3!A247:H2581,8,FALSE)</f>
        <v>34</v>
      </c>
    </row>
    <row r="248" spans="1:17" x14ac:dyDescent="0.3">
      <c r="A248" s="11" t="s">
        <v>2125</v>
      </c>
      <c r="B248" t="str">
        <f>VLOOKUP(A248,cleaned_customer_names[],2,FALSE)</f>
        <v>Latimer</v>
      </c>
      <c r="C248">
        <f>VLOOKUP(A248,cleaned_Medical_Examinations[],2,FALSE)</f>
        <v>29.94</v>
      </c>
      <c r="D248">
        <f>VLOOKUP(A248,cleaned_Medical_Examinations[],3,FALSE)</f>
        <v>7.59</v>
      </c>
      <c r="E248" t="str">
        <f>VLOOKUP(A248,cleaned_Medical_Examinations[],4,FALSE)</f>
        <v>No</v>
      </c>
      <c r="F248" t="str">
        <f>VLOOKUP(A248,cleaned_Medical_Examinations[],5,FALSE)</f>
        <v>No</v>
      </c>
      <c r="G248" t="str">
        <f>VLOOKUP(A248,cleaned_Medical_Examinations[],6,FALSE)</f>
        <v>No</v>
      </c>
      <c r="H248">
        <f>VLOOKUP(A248,cleaned_Medical_Examinations[],7,FALSE)</f>
        <v>0</v>
      </c>
      <c r="I248" t="str">
        <f>VLOOKUP(A248,cleaned_Medical_Examinations[],8,FALSE)</f>
        <v>Yes</v>
      </c>
      <c r="J248" t="str">
        <f>VLOOKUP(A248,cleaned_Medical_Examinations[],9,FALSE)</f>
        <v>OBESITY</v>
      </c>
      <c r="K248" t="str">
        <f>VLOOKUP(A248,cleaned_Medical_Examinations[],10,FALSE)</f>
        <v>DIABETES</v>
      </c>
      <c r="L248">
        <f>VLOOKUP(A248,table3!A248:H2582,4,)</f>
        <v>2395</v>
      </c>
      <c r="M248" t="str">
        <f>VLOOKUP(A248,table3!A248:H2582,5,FALSE)</f>
        <v>tier - 2</v>
      </c>
      <c r="N248" t="str">
        <f>VLOOKUP(A248,table3!A248:H2582,6,FALSE)</f>
        <v>tier - 1</v>
      </c>
      <c r="O248" t="str">
        <f>VLOOKUP(A248,table3!A248:H2582,7,FALSE)</f>
        <v>R1014</v>
      </c>
      <c r="P248" s="8">
        <f>VLOOKUP(A248,table3!A248:H2582,2,FALSE)</f>
        <v>36511</v>
      </c>
      <c r="Q248">
        <f>VLOOKUP(A248,table3!A248:H2582,8,FALSE)</f>
        <v>23</v>
      </c>
    </row>
    <row r="249" spans="1:17" x14ac:dyDescent="0.3">
      <c r="A249" s="13" t="s">
        <v>2124</v>
      </c>
      <c r="B249" t="str">
        <f>VLOOKUP(A249,cleaned_customer_names[],2,FALSE)</f>
        <v>Wei</v>
      </c>
      <c r="C249">
        <f>VLOOKUP(A249,cleaned_Medical_Examinations[],2,FALSE)</f>
        <v>31.4</v>
      </c>
      <c r="D249">
        <f>VLOOKUP(A249,cleaned_Medical_Examinations[],3,FALSE)</f>
        <v>5.49</v>
      </c>
      <c r="E249" t="str">
        <f>VLOOKUP(A249,cleaned_Medical_Examinations[],4,FALSE)</f>
        <v>No</v>
      </c>
      <c r="F249" t="str">
        <f>VLOOKUP(A249,cleaned_Medical_Examinations[],5,FALSE)</f>
        <v>No</v>
      </c>
      <c r="G249" t="str">
        <f>VLOOKUP(A249,cleaned_Medical_Examinations[],6,FALSE)</f>
        <v>No</v>
      </c>
      <c r="H249">
        <f>VLOOKUP(A249,cleaned_Medical_Examinations[],7,FALSE)</f>
        <v>0</v>
      </c>
      <c r="I249" t="str">
        <f>VLOOKUP(A249,cleaned_Medical_Examinations[],8,FALSE)</f>
        <v>Yes</v>
      </c>
      <c r="J249" t="str">
        <f>VLOOKUP(A249,cleaned_Medical_Examinations[],9,FALSE)</f>
        <v>OBESITY</v>
      </c>
      <c r="K249" t="str">
        <f>VLOOKUP(A249,cleaned_Medical_Examinations[],10,FALSE)</f>
        <v>NORMAL</v>
      </c>
      <c r="L249">
        <f>VLOOKUP(A249,table3!A249:H2583,4,)</f>
        <v>2396</v>
      </c>
      <c r="M249" t="str">
        <f>VLOOKUP(A249,table3!A249:H2583,5,FALSE)</f>
        <v>tier - 2</v>
      </c>
      <c r="N249" t="str">
        <f>VLOOKUP(A249,table3!A249:H2583,6,FALSE)</f>
        <v>tier - 1</v>
      </c>
      <c r="O249" t="str">
        <f>VLOOKUP(A249,table3!A249:H2583,7,FALSE)</f>
        <v>R1019</v>
      </c>
      <c r="P249" s="8">
        <f>VLOOKUP(A249,table3!A249:H2583,2,FALSE)</f>
        <v>36382</v>
      </c>
      <c r="Q249">
        <f>VLOOKUP(A249,table3!A249:H2583,8,FALSE)</f>
        <v>23</v>
      </c>
    </row>
    <row r="250" spans="1:17" x14ac:dyDescent="0.3">
      <c r="A250" s="11" t="s">
        <v>2123</v>
      </c>
      <c r="B250" t="str">
        <f>VLOOKUP(A250,cleaned_customer_names[],2,FALSE)</f>
        <v>Hayes</v>
      </c>
      <c r="C250">
        <f>VLOOKUP(A250,cleaned_Medical_Examinations[],2,FALSE)</f>
        <v>53.06</v>
      </c>
      <c r="D250">
        <f>VLOOKUP(A250,cleaned_Medical_Examinations[],3,FALSE)</f>
        <v>11.68</v>
      </c>
      <c r="E250" t="str">
        <f>VLOOKUP(A250,cleaned_Medical_Examinations[],4,FALSE)</f>
        <v>No</v>
      </c>
      <c r="F250" t="str">
        <f>VLOOKUP(A250,cleaned_Medical_Examinations[],5,FALSE)</f>
        <v>No</v>
      </c>
      <c r="G250" t="str">
        <f>VLOOKUP(A250,cleaned_Medical_Examinations[],6,FALSE)</f>
        <v>No</v>
      </c>
      <c r="H250">
        <f>VLOOKUP(A250,cleaned_Medical_Examinations[],7,FALSE)</f>
        <v>0</v>
      </c>
      <c r="I250" t="str">
        <f>VLOOKUP(A250,cleaned_Medical_Examinations[],8,FALSE)</f>
        <v>Yes</v>
      </c>
      <c r="J250" t="str">
        <f>VLOOKUP(A250,cleaned_Medical_Examinations[],9,FALSE)</f>
        <v>OBESITY</v>
      </c>
      <c r="K250" t="str">
        <f>VLOOKUP(A250,cleaned_Medical_Examinations[],10,FALSE)</f>
        <v>DIABETES</v>
      </c>
      <c r="L250">
        <f>VLOOKUP(A250,table3!A250:H2584,4,)</f>
        <v>2405</v>
      </c>
      <c r="M250" t="str">
        <f>VLOOKUP(A250,table3!A250:H2584,5,FALSE)</f>
        <v>tier - 2</v>
      </c>
      <c r="N250" t="str">
        <f>VLOOKUP(A250,table3!A250:H2584,6,FALSE)</f>
        <v>tier - 3</v>
      </c>
      <c r="O250" t="str">
        <f>VLOOKUP(A250,table3!A250:H2584,7,FALSE)</f>
        <v>R1012</v>
      </c>
      <c r="P250" s="8">
        <f>VLOOKUP(A250,table3!A250:H2584,2,FALSE)</f>
        <v>37045</v>
      </c>
      <c r="Q250">
        <f>VLOOKUP(A250,table3!A250:H2584,8,FALSE)</f>
        <v>22</v>
      </c>
    </row>
    <row r="251" spans="1:17" x14ac:dyDescent="0.3">
      <c r="A251" s="13" t="s">
        <v>2122</v>
      </c>
      <c r="B251" t="str">
        <f>VLOOKUP(A251,cleaned_customer_names[],2,FALSE)</f>
        <v>Velardo</v>
      </c>
      <c r="C251">
        <f>VLOOKUP(A251,cleaned_Medical_Examinations[],2,FALSE)</f>
        <v>30.25</v>
      </c>
      <c r="D251">
        <f>VLOOKUP(A251,cleaned_Medical_Examinations[],3,FALSE)</f>
        <v>4.1900000000000004</v>
      </c>
      <c r="E251" t="str">
        <f>VLOOKUP(A251,cleaned_Medical_Examinations[],4,FALSE)</f>
        <v>No</v>
      </c>
      <c r="F251" t="str">
        <f>VLOOKUP(A251,cleaned_Medical_Examinations[],5,FALSE)</f>
        <v>No</v>
      </c>
      <c r="G251" t="str">
        <f>VLOOKUP(A251,cleaned_Medical_Examinations[],6,FALSE)</f>
        <v>No</v>
      </c>
      <c r="H251">
        <f>VLOOKUP(A251,cleaned_Medical_Examinations[],7,FALSE)</f>
        <v>2</v>
      </c>
      <c r="I251" t="str">
        <f>VLOOKUP(A251,cleaned_Medical_Examinations[],8,FALSE)</f>
        <v>Yes</v>
      </c>
      <c r="J251" t="str">
        <f>VLOOKUP(A251,cleaned_Medical_Examinations[],9,FALSE)</f>
        <v>OBESITY</v>
      </c>
      <c r="K251" t="str">
        <f>VLOOKUP(A251,cleaned_Medical_Examinations[],10,FALSE)</f>
        <v>NORMAL</v>
      </c>
      <c r="L251">
        <f>VLOOKUP(A251,table3!A251:H2585,4,)</f>
        <v>2417</v>
      </c>
      <c r="M251" t="str">
        <f>VLOOKUP(A251,table3!A251:H2585,5,FALSE)</f>
        <v>tier - 2</v>
      </c>
      <c r="N251" t="str">
        <f>VLOOKUP(A251,table3!A251:H2585,6,FALSE)</f>
        <v>tier - 2</v>
      </c>
      <c r="O251" t="str">
        <f>VLOOKUP(A251,table3!A251:H2585,7,FALSE)</f>
        <v>R1011</v>
      </c>
      <c r="P251" s="8">
        <f>VLOOKUP(A251,table3!A251:H2585,2,FALSE)</f>
        <v>36476</v>
      </c>
      <c r="Q251">
        <f>VLOOKUP(A251,table3!A251:H2585,8,FALSE)</f>
        <v>23</v>
      </c>
    </row>
    <row r="252" spans="1:17" x14ac:dyDescent="0.3">
      <c r="A252" s="11" t="s">
        <v>2121</v>
      </c>
      <c r="B252" t="str">
        <f>VLOOKUP(A252,cleaned_customer_names[],2,FALSE)</f>
        <v>Kastes</v>
      </c>
      <c r="C252">
        <f>VLOOKUP(A252,cleaned_Medical_Examinations[],2,FALSE)</f>
        <v>46.68</v>
      </c>
      <c r="D252">
        <f>VLOOKUP(A252,cleaned_Medical_Examinations[],3,FALSE)</f>
        <v>4.01</v>
      </c>
      <c r="E252" t="str">
        <f>VLOOKUP(A252,cleaned_Medical_Examinations[],4,FALSE)</f>
        <v>No</v>
      </c>
      <c r="F252" t="str">
        <f>VLOOKUP(A252,cleaned_Medical_Examinations[],5,FALSE)</f>
        <v>No</v>
      </c>
      <c r="G252" t="str">
        <f>VLOOKUP(A252,cleaned_Medical_Examinations[],6,FALSE)</f>
        <v>No</v>
      </c>
      <c r="H252">
        <f>VLOOKUP(A252,cleaned_Medical_Examinations[],7,FALSE)</f>
        <v>0</v>
      </c>
      <c r="I252" t="str">
        <f>VLOOKUP(A252,cleaned_Medical_Examinations[],8,FALSE)</f>
        <v>Yes</v>
      </c>
      <c r="J252" t="str">
        <f>VLOOKUP(A252,cleaned_Medical_Examinations[],9,FALSE)</f>
        <v>OBESITY</v>
      </c>
      <c r="K252" t="str">
        <f>VLOOKUP(A252,cleaned_Medical_Examinations[],10,FALSE)</f>
        <v>NORMAL</v>
      </c>
      <c r="L252">
        <f>VLOOKUP(A252,table3!A252:H2586,4,)</f>
        <v>2438</v>
      </c>
      <c r="M252" t="str">
        <f>VLOOKUP(A252,table3!A252:H2586,5,FALSE)</f>
        <v>tier - 2</v>
      </c>
      <c r="N252" t="str">
        <f>VLOOKUP(A252,table3!A252:H2586,6,FALSE)</f>
        <v>tier - 2</v>
      </c>
      <c r="O252" t="str">
        <f>VLOOKUP(A252,table3!A252:H2586,7,FALSE)</f>
        <v>R1013</v>
      </c>
      <c r="P252" s="8">
        <f>VLOOKUP(A252,table3!A252:H2586,2,FALSE)</f>
        <v>36485</v>
      </c>
      <c r="Q252">
        <f>VLOOKUP(A252,table3!A252:H2586,8,FALSE)</f>
        <v>23</v>
      </c>
    </row>
    <row r="253" spans="1:17" x14ac:dyDescent="0.3">
      <c r="A253" s="13" t="s">
        <v>2120</v>
      </c>
      <c r="B253" t="str">
        <f>VLOOKUP(A253,cleaned_customer_names[],2,FALSE)</f>
        <v>Escorcia</v>
      </c>
      <c r="C253">
        <f>VLOOKUP(A253,cleaned_Medical_Examinations[],2,FALSE)</f>
        <v>30.4</v>
      </c>
      <c r="D253">
        <f>VLOOKUP(A253,cleaned_Medical_Examinations[],3,FALSE)</f>
        <v>5.91</v>
      </c>
      <c r="E253" t="str">
        <f>VLOOKUP(A253,cleaned_Medical_Examinations[],4,FALSE)</f>
        <v>No</v>
      </c>
      <c r="F253" t="str">
        <f>VLOOKUP(A253,cleaned_Medical_Examinations[],5,FALSE)</f>
        <v>Yes</v>
      </c>
      <c r="G253" t="str">
        <f>VLOOKUP(A253,cleaned_Medical_Examinations[],6,FALSE)</f>
        <v>No</v>
      </c>
      <c r="H253">
        <f>VLOOKUP(A253,cleaned_Medical_Examinations[],7,FALSE)</f>
        <v>2</v>
      </c>
      <c r="I253" t="str">
        <f>VLOOKUP(A253,cleaned_Medical_Examinations[],8,FALSE)</f>
        <v>Yes</v>
      </c>
      <c r="J253" t="str">
        <f>VLOOKUP(A253,cleaned_Medical_Examinations[],9,FALSE)</f>
        <v>OBESITY</v>
      </c>
      <c r="K253" t="str">
        <f>VLOOKUP(A253,cleaned_Medical_Examinations[],10,FALSE)</f>
        <v>PREDIABETES</v>
      </c>
      <c r="L253">
        <f>VLOOKUP(A253,table3!A253:H2587,4,)</f>
        <v>2457</v>
      </c>
      <c r="M253" t="str">
        <f>VLOOKUP(A253,table3!A253:H2587,5,FALSE)</f>
        <v>tier - 2</v>
      </c>
      <c r="N253" t="str">
        <f>VLOOKUP(A253,table3!A253:H2587,6,FALSE)</f>
        <v>tier - 1</v>
      </c>
      <c r="O253" t="str">
        <f>VLOOKUP(A253,table3!A253:H2587,7,FALSE)</f>
        <v>R1024</v>
      </c>
      <c r="P253" s="8">
        <f>VLOOKUP(A253,table3!A253:H2587,2,FALSE)</f>
        <v>37466</v>
      </c>
      <c r="Q253">
        <f>VLOOKUP(A253,table3!A253:H2587,8,FALSE)</f>
        <v>20</v>
      </c>
    </row>
    <row r="254" spans="1:17" x14ac:dyDescent="0.3">
      <c r="A254" s="11" t="s">
        <v>2119</v>
      </c>
      <c r="B254" t="str">
        <f>VLOOKUP(A254,cleaned_customer_names[],2,FALSE)</f>
        <v>Larscheid</v>
      </c>
      <c r="C254">
        <f>VLOOKUP(A254,cleaned_Medical_Examinations[],2,FALSE)</f>
        <v>30.2</v>
      </c>
      <c r="D254">
        <f>VLOOKUP(A254,cleaned_Medical_Examinations[],3,FALSE)</f>
        <v>4.47</v>
      </c>
      <c r="E254" t="str">
        <f>VLOOKUP(A254,cleaned_Medical_Examinations[],4,FALSE)</f>
        <v>Yes</v>
      </c>
      <c r="F254" t="str">
        <f>VLOOKUP(A254,cleaned_Medical_Examinations[],5,FALSE)</f>
        <v>No</v>
      </c>
      <c r="G254" t="str">
        <f>VLOOKUP(A254,cleaned_Medical_Examinations[],6,FALSE)</f>
        <v>Yes</v>
      </c>
      <c r="H254">
        <f>VLOOKUP(A254,cleaned_Medical_Examinations[],7,FALSE)</f>
        <v>1</v>
      </c>
      <c r="I254" t="str">
        <f>VLOOKUP(A254,cleaned_Medical_Examinations[],8,FALSE)</f>
        <v>Yes</v>
      </c>
      <c r="J254" t="str">
        <f>VLOOKUP(A254,cleaned_Medical_Examinations[],9,FALSE)</f>
        <v>OBESITY</v>
      </c>
      <c r="K254" t="str">
        <f>VLOOKUP(A254,cleaned_Medical_Examinations[],10,FALSE)</f>
        <v>NORMAL</v>
      </c>
      <c r="L254">
        <f>VLOOKUP(A254,table3!A254:H2588,4,)</f>
        <v>2458</v>
      </c>
      <c r="M254" t="str">
        <f>VLOOKUP(A254,table3!A254:H2588,5,FALSE)</f>
        <v>tier - 2</v>
      </c>
      <c r="N254" t="str">
        <f>VLOOKUP(A254,table3!A254:H2588,6,FALSE)</f>
        <v>tier - 1</v>
      </c>
      <c r="O254" t="str">
        <f>VLOOKUP(A254,table3!A254:H2588,7,FALSE)</f>
        <v>R1011</v>
      </c>
      <c r="P254" s="8">
        <f>VLOOKUP(A254,table3!A254:H2588,2,FALSE)</f>
        <v>36118</v>
      </c>
      <c r="Q254">
        <f>VLOOKUP(A254,table3!A254:H2588,8,FALSE)</f>
        <v>24</v>
      </c>
    </row>
    <row r="255" spans="1:17" x14ac:dyDescent="0.3">
      <c r="A255" s="13" t="s">
        <v>2118</v>
      </c>
      <c r="B255" t="str">
        <f>VLOOKUP(A255,cleaned_customer_names[],2,FALSE)</f>
        <v>O'Bannon</v>
      </c>
      <c r="C255">
        <f>VLOOKUP(A255,cleaned_Medical_Examinations[],2,FALSE)</f>
        <v>51.18</v>
      </c>
      <c r="D255">
        <f>VLOOKUP(A255,cleaned_Medical_Examinations[],3,FALSE)</f>
        <v>4.5599999999999996</v>
      </c>
      <c r="E255" t="str">
        <f>VLOOKUP(A255,cleaned_Medical_Examinations[],4,FALSE)</f>
        <v>Yes</v>
      </c>
      <c r="F255" t="str">
        <f>VLOOKUP(A255,cleaned_Medical_Examinations[],5,FALSE)</f>
        <v>Yes</v>
      </c>
      <c r="G255" t="str">
        <f>VLOOKUP(A255,cleaned_Medical_Examinations[],6,FALSE)</f>
        <v>No</v>
      </c>
      <c r="H255">
        <f>VLOOKUP(A255,cleaned_Medical_Examinations[],7,FALSE)</f>
        <v>2</v>
      </c>
      <c r="I255" t="str">
        <f>VLOOKUP(A255,cleaned_Medical_Examinations[],8,FALSE)</f>
        <v>Yes</v>
      </c>
      <c r="J255" t="str">
        <f>VLOOKUP(A255,cleaned_Medical_Examinations[],9,FALSE)</f>
        <v>OBESITY</v>
      </c>
      <c r="K255" t="str">
        <f>VLOOKUP(A255,cleaned_Medical_Examinations[],10,FALSE)</f>
        <v>NORMAL</v>
      </c>
      <c r="L255">
        <f>VLOOKUP(A255,table3!A255:H2589,4,)</f>
        <v>2460</v>
      </c>
      <c r="M255" t="str">
        <f>VLOOKUP(A255,table3!A255:H2589,5,FALSE)</f>
        <v>tier - 2</v>
      </c>
      <c r="N255" t="str">
        <f>VLOOKUP(A255,table3!A255:H2589,6,FALSE)</f>
        <v>tier - 2</v>
      </c>
      <c r="O255" t="str">
        <f>VLOOKUP(A255,table3!A255:H2589,7,FALSE)</f>
        <v>R1024</v>
      </c>
      <c r="P255" s="8">
        <f>VLOOKUP(A255,table3!A255:H2589,2,FALSE)</f>
        <v>37448</v>
      </c>
      <c r="Q255">
        <f>VLOOKUP(A255,table3!A255:H2589,8,FALSE)</f>
        <v>20</v>
      </c>
    </row>
    <row r="256" spans="1:17" x14ac:dyDescent="0.3">
      <c r="A256" s="11" t="s">
        <v>2117</v>
      </c>
      <c r="B256" t="str">
        <f>VLOOKUP(A256,cleaned_customer_names[],2,FALSE)</f>
        <v>Ridgway</v>
      </c>
      <c r="C256">
        <f>VLOOKUP(A256,cleaned_Medical_Examinations[],2,FALSE)</f>
        <v>22.18</v>
      </c>
      <c r="D256">
        <f>VLOOKUP(A256,cleaned_Medical_Examinations[],3,FALSE)</f>
        <v>9.9</v>
      </c>
      <c r="E256" t="str">
        <f>VLOOKUP(A256,cleaned_Medical_Examinations[],4,FALSE)</f>
        <v>No</v>
      </c>
      <c r="F256" t="str">
        <f>VLOOKUP(A256,cleaned_Medical_Examinations[],5,FALSE)</f>
        <v>No</v>
      </c>
      <c r="G256" t="str">
        <f>VLOOKUP(A256,cleaned_Medical_Examinations[],6,FALSE)</f>
        <v>No</v>
      </c>
      <c r="H256">
        <f>VLOOKUP(A256,cleaned_Medical_Examinations[],7,FALSE)</f>
        <v>0</v>
      </c>
      <c r="I256" t="str">
        <f>VLOOKUP(A256,cleaned_Medical_Examinations[],8,FALSE)</f>
        <v>Yes</v>
      </c>
      <c r="J256" t="str">
        <f>VLOOKUP(A256,cleaned_Medical_Examinations[],9,FALSE)</f>
        <v>NORMAL WEIGHT</v>
      </c>
      <c r="K256" t="str">
        <f>VLOOKUP(A256,cleaned_Medical_Examinations[],10,FALSE)</f>
        <v>DIABETES</v>
      </c>
      <c r="L256">
        <f>VLOOKUP(A256,table3!A256:H2590,4,)</f>
        <v>2465</v>
      </c>
      <c r="M256" t="str">
        <f>VLOOKUP(A256,table3!A256:H2590,5,FALSE)</f>
        <v>tier - 2</v>
      </c>
      <c r="N256" t="str">
        <f>VLOOKUP(A256,table3!A256:H2590,6,FALSE)</f>
        <v>tier - 3</v>
      </c>
      <c r="O256" t="str">
        <f>VLOOKUP(A256,table3!A256:H2590,7,FALSE)</f>
        <v>R1013</v>
      </c>
      <c r="P256" s="8">
        <f>VLOOKUP(A256,table3!A256:H2590,2,FALSE)</f>
        <v>36024</v>
      </c>
      <c r="Q256">
        <f>VLOOKUP(A256,table3!A256:H2590,8,FALSE)</f>
        <v>24</v>
      </c>
    </row>
    <row r="257" spans="1:17" x14ac:dyDescent="0.3">
      <c r="A257" s="13" t="s">
        <v>2116</v>
      </c>
      <c r="B257" t="str">
        <f>VLOOKUP(A257,cleaned_customer_names[],2,FALSE)</f>
        <v>Black</v>
      </c>
      <c r="C257">
        <f>VLOOKUP(A257,cleaned_Medical_Examinations[],2,FALSE)</f>
        <v>31.92</v>
      </c>
      <c r="D257">
        <f>VLOOKUP(A257,cleaned_Medical_Examinations[],3,FALSE)</f>
        <v>5.1100000000000003</v>
      </c>
      <c r="E257" t="str">
        <f>VLOOKUP(A257,cleaned_Medical_Examinations[],4,FALSE)</f>
        <v>No</v>
      </c>
      <c r="F257" t="str">
        <f>VLOOKUP(A257,cleaned_Medical_Examinations[],5,FALSE)</f>
        <v>No</v>
      </c>
      <c r="G257" t="str">
        <f>VLOOKUP(A257,cleaned_Medical_Examinations[],6,FALSE)</f>
        <v>Yes</v>
      </c>
      <c r="H257">
        <f>VLOOKUP(A257,cleaned_Medical_Examinations[],7,FALSE)</f>
        <v>1</v>
      </c>
      <c r="I257" t="str">
        <f>VLOOKUP(A257,cleaned_Medical_Examinations[],8,FALSE)</f>
        <v>Yes</v>
      </c>
      <c r="J257" t="str">
        <f>VLOOKUP(A257,cleaned_Medical_Examinations[],9,FALSE)</f>
        <v>OBESITY</v>
      </c>
      <c r="K257" t="str">
        <f>VLOOKUP(A257,cleaned_Medical_Examinations[],10,FALSE)</f>
        <v>NORMAL</v>
      </c>
      <c r="L257">
        <f>VLOOKUP(A257,table3!A257:H2591,4,)</f>
        <v>2473</v>
      </c>
      <c r="M257" t="str">
        <f>VLOOKUP(A257,table3!A257:H2591,5,FALSE)</f>
        <v>tier - 2</v>
      </c>
      <c r="N257" t="str">
        <f>VLOOKUP(A257,table3!A257:H2591,6,FALSE)</f>
        <v>tier - 3</v>
      </c>
      <c r="O257" t="str">
        <f>VLOOKUP(A257,table3!A257:H2591,7,FALSE)</f>
        <v>R1013</v>
      </c>
      <c r="P257" s="8">
        <f>VLOOKUP(A257,table3!A257:H2591,2,FALSE)</f>
        <v>35978</v>
      </c>
      <c r="Q257">
        <f>VLOOKUP(A257,table3!A257:H2591,8,FALSE)</f>
        <v>24</v>
      </c>
    </row>
    <row r="258" spans="1:17" x14ac:dyDescent="0.3">
      <c r="A258" s="11" t="s">
        <v>2115</v>
      </c>
      <c r="B258" t="str">
        <f>VLOOKUP(A258,cleaned_customer_names[],2,FALSE)</f>
        <v>Canton</v>
      </c>
      <c r="C258">
        <f>VLOOKUP(A258,cleaned_Medical_Examinations[],2,FALSE)</f>
        <v>31.73</v>
      </c>
      <c r="D258">
        <f>VLOOKUP(A258,cleaned_Medical_Examinations[],3,FALSE)</f>
        <v>5.73</v>
      </c>
      <c r="E258" t="str">
        <f>VLOOKUP(A258,cleaned_Medical_Examinations[],4,FALSE)</f>
        <v>No</v>
      </c>
      <c r="F258" t="str">
        <f>VLOOKUP(A258,cleaned_Medical_Examinations[],5,FALSE)</f>
        <v>Yes</v>
      </c>
      <c r="G258" t="str">
        <f>VLOOKUP(A258,cleaned_Medical_Examinations[],6,FALSE)</f>
        <v>No</v>
      </c>
      <c r="H258">
        <f>VLOOKUP(A258,cleaned_Medical_Examinations[],7,FALSE)</f>
        <v>1</v>
      </c>
      <c r="I258" t="str">
        <f>VLOOKUP(A258,cleaned_Medical_Examinations[],8,FALSE)</f>
        <v>Yes</v>
      </c>
      <c r="J258" t="str">
        <f>VLOOKUP(A258,cleaned_Medical_Examinations[],9,FALSE)</f>
        <v>OBESITY</v>
      </c>
      <c r="K258" t="str">
        <f>VLOOKUP(A258,cleaned_Medical_Examinations[],10,FALSE)</f>
        <v>PREDIABETES</v>
      </c>
      <c r="L258">
        <f>VLOOKUP(A258,table3!A258:H2592,4,)</f>
        <v>2481</v>
      </c>
      <c r="M258" t="str">
        <f>VLOOKUP(A258,table3!A258:H2592,5,FALSE)</f>
        <v>tier - 2</v>
      </c>
      <c r="N258" t="str">
        <f>VLOOKUP(A258,table3!A258:H2592,6,FALSE)</f>
        <v>tier - 2</v>
      </c>
      <c r="O258" t="str">
        <f>VLOOKUP(A258,table3!A258:H2592,7,FALSE)</f>
        <v>R1013</v>
      </c>
      <c r="P258" s="8">
        <f>VLOOKUP(A258,table3!A258:H2592,2,FALSE)</f>
        <v>35966</v>
      </c>
      <c r="Q258">
        <f>VLOOKUP(A258,table3!A258:H2592,8,FALSE)</f>
        <v>24</v>
      </c>
    </row>
    <row r="259" spans="1:17" x14ac:dyDescent="0.3">
      <c r="A259" s="13" t="s">
        <v>2114</v>
      </c>
      <c r="B259" t="str">
        <f>VLOOKUP(A259,cleaned_customer_names[],2,FALSE)</f>
        <v>Fine</v>
      </c>
      <c r="C259">
        <f>VLOOKUP(A259,cleaned_Medical_Examinations[],2,FALSE)</f>
        <v>45.52</v>
      </c>
      <c r="D259">
        <f>VLOOKUP(A259,cleaned_Medical_Examinations[],3,FALSE)</f>
        <v>6.04</v>
      </c>
      <c r="E259" t="str">
        <f>VLOOKUP(A259,cleaned_Medical_Examinations[],4,FALSE)</f>
        <v>No</v>
      </c>
      <c r="F259" t="str">
        <f>VLOOKUP(A259,cleaned_Medical_Examinations[],5,FALSE)</f>
        <v>No</v>
      </c>
      <c r="G259" t="str">
        <f>VLOOKUP(A259,cleaned_Medical_Examinations[],6,FALSE)</f>
        <v>Yes</v>
      </c>
      <c r="H259">
        <f>VLOOKUP(A259,cleaned_Medical_Examinations[],7,FALSE)</f>
        <v>1</v>
      </c>
      <c r="I259" t="str">
        <f>VLOOKUP(A259,cleaned_Medical_Examinations[],8,FALSE)</f>
        <v>Yes</v>
      </c>
      <c r="J259" t="str">
        <f>VLOOKUP(A259,cleaned_Medical_Examinations[],9,FALSE)</f>
        <v>OBESITY</v>
      </c>
      <c r="K259" t="str">
        <f>VLOOKUP(A259,cleaned_Medical_Examinations[],10,FALSE)</f>
        <v>PREDIABETES</v>
      </c>
      <c r="L259">
        <f>VLOOKUP(A259,table3!A259:H2593,4,)</f>
        <v>2484</v>
      </c>
      <c r="M259" t="str">
        <f>VLOOKUP(A259,table3!A259:H2593,5,FALSE)</f>
        <v>tier - 3</v>
      </c>
      <c r="N259" t="str">
        <f>VLOOKUP(A259,table3!A259:H2593,6,FALSE)</f>
        <v>tier - 2</v>
      </c>
      <c r="O259" t="str">
        <f>VLOOKUP(A259,table3!A259:H2593,7,FALSE)</f>
        <v>R1013</v>
      </c>
      <c r="P259" s="8">
        <f>VLOOKUP(A259,table3!A259:H2593,2,FALSE)</f>
        <v>35009</v>
      </c>
      <c r="Q259">
        <f>VLOOKUP(A259,table3!A259:H2593,8,FALSE)</f>
        <v>27</v>
      </c>
    </row>
    <row r="260" spans="1:17" x14ac:dyDescent="0.3">
      <c r="A260" s="11" t="s">
        <v>2113</v>
      </c>
      <c r="B260" t="str">
        <f>VLOOKUP(A260,cleaned_customer_names[],2,FALSE)</f>
        <v>Bui</v>
      </c>
      <c r="C260">
        <f>VLOOKUP(A260,cleaned_Medical_Examinations[],2,FALSE)</f>
        <v>52.81</v>
      </c>
      <c r="D260">
        <f>VLOOKUP(A260,cleaned_Medical_Examinations[],3,FALSE)</f>
        <v>5.19</v>
      </c>
      <c r="E260" t="str">
        <f>VLOOKUP(A260,cleaned_Medical_Examinations[],4,FALSE)</f>
        <v>No</v>
      </c>
      <c r="F260" t="str">
        <f>VLOOKUP(A260,cleaned_Medical_Examinations[],5,FALSE)</f>
        <v>No</v>
      </c>
      <c r="G260" t="str">
        <f>VLOOKUP(A260,cleaned_Medical_Examinations[],6,FALSE)</f>
        <v>Yes</v>
      </c>
      <c r="H260">
        <f>VLOOKUP(A260,cleaned_Medical_Examinations[],7,FALSE)</f>
        <v>1</v>
      </c>
      <c r="I260" t="str">
        <f>VLOOKUP(A260,cleaned_Medical_Examinations[],8,FALSE)</f>
        <v>Yes</v>
      </c>
      <c r="J260" t="str">
        <f>VLOOKUP(A260,cleaned_Medical_Examinations[],9,FALSE)</f>
        <v>OBESITY</v>
      </c>
      <c r="K260" t="str">
        <f>VLOOKUP(A260,cleaned_Medical_Examinations[],10,FALSE)</f>
        <v>NORMAL</v>
      </c>
      <c r="L260">
        <f>VLOOKUP(A260,table3!A260:H2594,4,)</f>
        <v>2494</v>
      </c>
      <c r="M260" t="str">
        <f>VLOOKUP(A260,table3!A260:H2594,5,FALSE)</f>
        <v>tier - 3</v>
      </c>
      <c r="N260" t="str">
        <f>VLOOKUP(A260,table3!A260:H2594,6,FALSE)</f>
        <v>tier - 1</v>
      </c>
      <c r="O260" t="str">
        <f>VLOOKUP(A260,table3!A260:H2594,7,FALSE)</f>
        <v>R1011</v>
      </c>
      <c r="P260" s="8">
        <f>VLOOKUP(A260,table3!A260:H2594,2,FALSE)</f>
        <v>34986</v>
      </c>
      <c r="Q260">
        <f>VLOOKUP(A260,table3!A260:H2594,8,FALSE)</f>
        <v>27</v>
      </c>
    </row>
    <row r="261" spans="1:17" x14ac:dyDescent="0.3">
      <c r="A261" s="13" t="s">
        <v>2112</v>
      </c>
      <c r="B261" t="str">
        <f>VLOOKUP(A261,cleaned_customer_names[],2,FALSE)</f>
        <v>Riepma</v>
      </c>
      <c r="C261">
        <f>VLOOKUP(A261,cleaned_Medical_Examinations[],2,FALSE)</f>
        <v>33.58</v>
      </c>
      <c r="D261">
        <f>VLOOKUP(A261,cleaned_Medical_Examinations[],3,FALSE)</f>
        <v>5.56</v>
      </c>
      <c r="E261" t="str">
        <f>VLOOKUP(A261,cleaned_Medical_Examinations[],4,FALSE)</f>
        <v>No</v>
      </c>
      <c r="F261" t="str">
        <f>VLOOKUP(A261,cleaned_Medical_Examinations[],5,FALSE)</f>
        <v>No</v>
      </c>
      <c r="G261" t="str">
        <f>VLOOKUP(A261,cleaned_Medical_Examinations[],6,FALSE)</f>
        <v>No</v>
      </c>
      <c r="H261">
        <f>VLOOKUP(A261,cleaned_Medical_Examinations[],7,FALSE)</f>
        <v>1</v>
      </c>
      <c r="I261" t="str">
        <f>VLOOKUP(A261,cleaned_Medical_Examinations[],8,FALSE)</f>
        <v>Yes</v>
      </c>
      <c r="J261" t="str">
        <f>VLOOKUP(A261,cleaned_Medical_Examinations[],9,FALSE)</f>
        <v>OBESITY</v>
      </c>
      <c r="K261" t="str">
        <f>VLOOKUP(A261,cleaned_Medical_Examinations[],10,FALSE)</f>
        <v>NORMAL</v>
      </c>
      <c r="L261">
        <f>VLOOKUP(A261,table3!A261:H2595,4,)</f>
        <v>2497</v>
      </c>
      <c r="M261" t="str">
        <f>VLOOKUP(A261,table3!A261:H2595,5,FALSE)</f>
        <v>tier - 3</v>
      </c>
      <c r="N261" t="str">
        <f>VLOOKUP(A261,table3!A261:H2595,6,FALSE)</f>
        <v>tier - 3</v>
      </c>
      <c r="O261" t="str">
        <f>VLOOKUP(A261,table3!A261:H2595,7,FALSE)</f>
        <v>R1013</v>
      </c>
      <c r="P261" s="8">
        <f>VLOOKUP(A261,table3!A261:H2595,2,FALSE)</f>
        <v>34889</v>
      </c>
      <c r="Q261">
        <f>VLOOKUP(A261,table3!A261:H2595,8,FALSE)</f>
        <v>27</v>
      </c>
    </row>
    <row r="262" spans="1:17" x14ac:dyDescent="0.3">
      <c r="A262" s="11" t="s">
        <v>2111</v>
      </c>
      <c r="B262" t="str">
        <f>VLOOKUP(A262,cleaned_customer_names[],2,FALSE)</f>
        <v>Inman</v>
      </c>
      <c r="C262">
        <f>VLOOKUP(A262,cleaned_Medical_Examinations[],2,FALSE)</f>
        <v>30.684999999999999</v>
      </c>
      <c r="D262">
        <f>VLOOKUP(A262,cleaned_Medical_Examinations[],3,FALSE)</f>
        <v>8.23</v>
      </c>
      <c r="E262" t="str">
        <f>VLOOKUP(A262,cleaned_Medical_Examinations[],4,FALSE)</f>
        <v>No</v>
      </c>
      <c r="F262" t="str">
        <f>VLOOKUP(A262,cleaned_Medical_Examinations[],5,FALSE)</f>
        <v>No</v>
      </c>
      <c r="G262" t="str">
        <f>VLOOKUP(A262,cleaned_Medical_Examinations[],6,FALSE)</f>
        <v>No</v>
      </c>
      <c r="H262">
        <f>VLOOKUP(A262,cleaned_Medical_Examinations[],7,FALSE)</f>
        <v>0</v>
      </c>
      <c r="I262" t="str">
        <f>VLOOKUP(A262,cleaned_Medical_Examinations[],8,FALSE)</f>
        <v>Yes</v>
      </c>
      <c r="J262" t="str">
        <f>VLOOKUP(A262,cleaned_Medical_Examinations[],9,FALSE)</f>
        <v>OBESITY</v>
      </c>
      <c r="K262" t="str">
        <f>VLOOKUP(A262,cleaned_Medical_Examinations[],10,FALSE)</f>
        <v>DIABETES</v>
      </c>
      <c r="L262">
        <f>VLOOKUP(A262,table3!A262:H2596,4,)</f>
        <v>2498</v>
      </c>
      <c r="M262" t="str">
        <f>VLOOKUP(A262,table3!A262:H2596,5,FALSE)</f>
        <v>tier - 3</v>
      </c>
      <c r="N262" t="str">
        <f>VLOOKUP(A262,table3!A262:H2596,6,FALSE)</f>
        <v>tier - 3</v>
      </c>
      <c r="O262" t="str">
        <f>VLOOKUP(A262,table3!A262:H2596,7,FALSE)</f>
        <v>R1013</v>
      </c>
      <c r="P262" s="8">
        <f>VLOOKUP(A262,table3!A262:H2596,2,FALSE)</f>
        <v>34987</v>
      </c>
      <c r="Q262">
        <f>VLOOKUP(A262,table3!A262:H2596,8,FALSE)</f>
        <v>27</v>
      </c>
    </row>
    <row r="263" spans="1:17" x14ac:dyDescent="0.3">
      <c r="A263" s="13" t="s">
        <v>2110</v>
      </c>
      <c r="B263" t="str">
        <f>VLOOKUP(A263,cleaned_customer_names[],2,FALSE)</f>
        <v>Kruzel</v>
      </c>
      <c r="C263">
        <f>VLOOKUP(A263,cleaned_Medical_Examinations[],2,FALSE)</f>
        <v>37.524999999999999</v>
      </c>
      <c r="D263">
        <f>VLOOKUP(A263,cleaned_Medical_Examinations[],3,FALSE)</f>
        <v>9.0299999999999994</v>
      </c>
      <c r="E263" t="str">
        <f>VLOOKUP(A263,cleaned_Medical_Examinations[],4,FALSE)</f>
        <v>Yes</v>
      </c>
      <c r="F263" t="str">
        <f>VLOOKUP(A263,cleaned_Medical_Examinations[],5,FALSE)</f>
        <v>No</v>
      </c>
      <c r="G263" t="str">
        <f>VLOOKUP(A263,cleaned_Medical_Examinations[],6,FALSE)</f>
        <v>No</v>
      </c>
      <c r="H263">
        <f>VLOOKUP(A263,cleaned_Medical_Examinations[],7,FALSE)</f>
        <v>2</v>
      </c>
      <c r="I263" t="str">
        <f>VLOOKUP(A263,cleaned_Medical_Examinations[],8,FALSE)</f>
        <v>No</v>
      </c>
      <c r="J263" t="str">
        <f>VLOOKUP(A263,cleaned_Medical_Examinations[],9,FALSE)</f>
        <v>OBESITY</v>
      </c>
      <c r="K263" t="str">
        <f>VLOOKUP(A263,cleaned_Medical_Examinations[],10,FALSE)</f>
        <v>DIABETES</v>
      </c>
      <c r="L263">
        <f>VLOOKUP(A263,table3!A263:H2597,4,)</f>
        <v>2501</v>
      </c>
      <c r="M263" t="str">
        <f>VLOOKUP(A263,table3!A263:H2597,5,FALSE)</f>
        <v>tier - 2</v>
      </c>
      <c r="N263" t="str">
        <f>VLOOKUP(A263,table3!A263:H2597,6,FALSE)</f>
        <v>tier - 2</v>
      </c>
      <c r="O263" t="str">
        <f>VLOOKUP(A263,table3!A263:H2597,7,FALSE)</f>
        <v>R1012</v>
      </c>
      <c r="P263" s="8">
        <f>VLOOKUP(A263,table3!A263:H2597,2,FALSE)</f>
        <v>38236</v>
      </c>
      <c r="Q263">
        <f>VLOOKUP(A263,table3!A263:H2597,8,FALSE)</f>
        <v>18</v>
      </c>
    </row>
    <row r="264" spans="1:17" x14ac:dyDescent="0.3">
      <c r="A264" s="11" t="s">
        <v>2109</v>
      </c>
      <c r="B264" t="str">
        <f>VLOOKUP(A264,cleaned_customer_names[],2,FALSE)</f>
        <v>Lindsay</v>
      </c>
      <c r="C264">
        <f>VLOOKUP(A264,cleaned_Medical_Examinations[],2,FALSE)</f>
        <v>34.5</v>
      </c>
      <c r="D264">
        <f>VLOOKUP(A264,cleaned_Medical_Examinations[],3,FALSE)</f>
        <v>4.07</v>
      </c>
      <c r="E264" t="str">
        <f>VLOOKUP(A264,cleaned_Medical_Examinations[],4,FALSE)</f>
        <v>Yes</v>
      </c>
      <c r="F264" t="str">
        <f>VLOOKUP(A264,cleaned_Medical_Examinations[],5,FALSE)</f>
        <v>No</v>
      </c>
      <c r="G264" t="str">
        <f>VLOOKUP(A264,cleaned_Medical_Examinations[],6,FALSE)</f>
        <v>No</v>
      </c>
      <c r="H264">
        <f>VLOOKUP(A264,cleaned_Medical_Examinations[],7,FALSE)</f>
        <v>0</v>
      </c>
      <c r="I264" t="str">
        <f>VLOOKUP(A264,cleaned_Medical_Examinations[],8,FALSE)</f>
        <v>Yes</v>
      </c>
      <c r="J264" t="str">
        <f>VLOOKUP(A264,cleaned_Medical_Examinations[],9,FALSE)</f>
        <v>OBESITY</v>
      </c>
      <c r="K264" t="str">
        <f>VLOOKUP(A264,cleaned_Medical_Examinations[],10,FALSE)</f>
        <v>NORMAL</v>
      </c>
      <c r="L264">
        <f>VLOOKUP(A264,table3!A264:H2598,4,)</f>
        <v>2511</v>
      </c>
      <c r="M264" t="str">
        <f>VLOOKUP(A264,table3!A264:H2598,5,FALSE)</f>
        <v>tier - 2</v>
      </c>
      <c r="N264" t="str">
        <f>VLOOKUP(A264,table3!A264:H2598,6,FALSE)</f>
        <v>tier - 1</v>
      </c>
      <c r="O264" t="str">
        <f>VLOOKUP(A264,table3!A264:H2598,7,FALSE)</f>
        <v>R1013</v>
      </c>
      <c r="P264" s="8">
        <f>VLOOKUP(A264,table3!A264:H2598,2,FALSE)</f>
        <v>33455</v>
      </c>
      <c r="Q264">
        <f>VLOOKUP(A264,table3!A264:H2598,8,FALSE)</f>
        <v>31</v>
      </c>
    </row>
    <row r="265" spans="1:17" x14ac:dyDescent="0.3">
      <c r="A265" s="13" t="s">
        <v>2108</v>
      </c>
      <c r="B265" t="str">
        <f>VLOOKUP(A265,cleaned_customer_names[],2,FALSE)</f>
        <v>Land</v>
      </c>
      <c r="C265">
        <f>VLOOKUP(A265,cleaned_Medical_Examinations[],2,FALSE)</f>
        <v>28.16</v>
      </c>
      <c r="D265">
        <f>VLOOKUP(A265,cleaned_Medical_Examinations[],3,FALSE)</f>
        <v>5.77</v>
      </c>
      <c r="E265" t="str">
        <f>VLOOKUP(A265,cleaned_Medical_Examinations[],4,FALSE)</f>
        <v>No</v>
      </c>
      <c r="F265" t="str">
        <f>VLOOKUP(A265,cleaned_Medical_Examinations[],5,FALSE)</f>
        <v>No</v>
      </c>
      <c r="G265" t="str">
        <f>VLOOKUP(A265,cleaned_Medical_Examinations[],6,FALSE)</f>
        <v>No</v>
      </c>
      <c r="H265">
        <f>VLOOKUP(A265,cleaned_Medical_Examinations[],7,FALSE)</f>
        <v>2</v>
      </c>
      <c r="I265" t="str">
        <f>VLOOKUP(A265,cleaned_Medical_Examinations[],8,FALSE)</f>
        <v>Yes</v>
      </c>
      <c r="J265" t="str">
        <f>VLOOKUP(A265,cleaned_Medical_Examinations[],9,FALSE)</f>
        <v>OVER WEIGHT</v>
      </c>
      <c r="K265" t="str">
        <f>VLOOKUP(A265,cleaned_Medical_Examinations[],10,FALSE)</f>
        <v>PREDIABETES</v>
      </c>
      <c r="L265">
        <f>VLOOKUP(A265,table3!A265:H2599,4,)</f>
        <v>2523</v>
      </c>
      <c r="M265" t="str">
        <f>VLOOKUP(A265,table3!A265:H2599,5,FALSE)</f>
        <v>tier - 3</v>
      </c>
      <c r="N265" t="str">
        <f>VLOOKUP(A265,table3!A265:H2599,6,FALSE)</f>
        <v>tier - 1</v>
      </c>
      <c r="O265" t="str">
        <f>VLOOKUP(A265,table3!A265:H2599,7,FALSE)</f>
        <v>R1012</v>
      </c>
      <c r="P265" s="8">
        <f>VLOOKUP(A265,table3!A265:H2599,2,FALSE)</f>
        <v>35736</v>
      </c>
      <c r="Q265">
        <f>VLOOKUP(A265,table3!A265:H2599,8,FALSE)</f>
        <v>25</v>
      </c>
    </row>
    <row r="266" spans="1:17" x14ac:dyDescent="0.3">
      <c r="A266" s="11" t="s">
        <v>2107</v>
      </c>
      <c r="B266" t="str">
        <f>VLOOKUP(A266,cleaned_customer_names[],2,FALSE)</f>
        <v>Brecher</v>
      </c>
      <c r="C266">
        <f>VLOOKUP(A266,cleaned_Medical_Examinations[],2,FALSE)</f>
        <v>30.02</v>
      </c>
      <c r="D266">
        <f>VLOOKUP(A266,cleaned_Medical_Examinations[],3,FALSE)</f>
        <v>5.98</v>
      </c>
      <c r="E266" t="str">
        <f>VLOOKUP(A266,cleaned_Medical_Examinations[],4,FALSE)</f>
        <v>No</v>
      </c>
      <c r="F266" t="str">
        <f>VLOOKUP(A266,cleaned_Medical_Examinations[],5,FALSE)</f>
        <v>No</v>
      </c>
      <c r="G266" t="str">
        <f>VLOOKUP(A266,cleaned_Medical_Examinations[],6,FALSE)</f>
        <v>Yes</v>
      </c>
      <c r="H266">
        <f>VLOOKUP(A266,cleaned_Medical_Examinations[],7,FALSE)</f>
        <v>1</v>
      </c>
      <c r="I266" t="str">
        <f>VLOOKUP(A266,cleaned_Medical_Examinations[],8,FALSE)</f>
        <v>Yes</v>
      </c>
      <c r="J266" t="str">
        <f>VLOOKUP(A266,cleaned_Medical_Examinations[],9,FALSE)</f>
        <v>OBESITY</v>
      </c>
      <c r="K266" t="str">
        <f>VLOOKUP(A266,cleaned_Medical_Examinations[],10,FALSE)</f>
        <v>PREDIABETES</v>
      </c>
      <c r="L266">
        <f>VLOOKUP(A266,table3!A266:H2600,4,)</f>
        <v>2528</v>
      </c>
      <c r="M266" t="str">
        <f>VLOOKUP(A266,table3!A266:H2600,5,FALSE)</f>
        <v>tier - 2</v>
      </c>
      <c r="N266" t="str">
        <f>VLOOKUP(A266,table3!A266:H2600,6,FALSE)</f>
        <v>tier - 3</v>
      </c>
      <c r="O266" t="str">
        <f>VLOOKUP(A266,table3!A266:H2600,7,FALSE)</f>
        <v>R1012</v>
      </c>
      <c r="P266" s="8">
        <f>VLOOKUP(A266,table3!A266:H2600,2,FALSE)</f>
        <v>36763</v>
      </c>
      <c r="Q266">
        <f>VLOOKUP(A266,table3!A266:H2600,8,FALSE)</f>
        <v>22</v>
      </c>
    </row>
    <row r="267" spans="1:17" x14ac:dyDescent="0.3">
      <c r="A267" s="13" t="s">
        <v>2106</v>
      </c>
      <c r="B267" t="str">
        <f>VLOOKUP(A267,cleaned_customer_names[],2,FALSE)</f>
        <v>Debolt</v>
      </c>
      <c r="C267">
        <f>VLOOKUP(A267,cleaned_Medical_Examinations[],2,FALSE)</f>
        <v>37.82</v>
      </c>
      <c r="D267">
        <f>VLOOKUP(A267,cleaned_Medical_Examinations[],3,FALSE)</f>
        <v>6.01</v>
      </c>
      <c r="E267" t="str">
        <f>VLOOKUP(A267,cleaned_Medical_Examinations[],4,FALSE)</f>
        <v>No</v>
      </c>
      <c r="F267" t="str">
        <f>VLOOKUP(A267,cleaned_Medical_Examinations[],5,FALSE)</f>
        <v>No</v>
      </c>
      <c r="G267" t="str">
        <f>VLOOKUP(A267,cleaned_Medical_Examinations[],6,FALSE)</f>
        <v>No</v>
      </c>
      <c r="H267">
        <f>VLOOKUP(A267,cleaned_Medical_Examinations[],7,FALSE)</f>
        <v>0</v>
      </c>
      <c r="I267" t="str">
        <f>VLOOKUP(A267,cleaned_Medical_Examinations[],8,FALSE)</f>
        <v>Yes</v>
      </c>
      <c r="J267" t="str">
        <f>VLOOKUP(A267,cleaned_Medical_Examinations[],9,FALSE)</f>
        <v>OBESITY</v>
      </c>
      <c r="K267" t="str">
        <f>VLOOKUP(A267,cleaned_Medical_Examinations[],10,FALSE)</f>
        <v>PREDIABETES</v>
      </c>
      <c r="L267">
        <f>VLOOKUP(A267,table3!A267:H2601,4,)</f>
        <v>2534</v>
      </c>
      <c r="M267" t="str">
        <f>VLOOKUP(A267,table3!A267:H2601,5,FALSE)</f>
        <v>tier - 3</v>
      </c>
      <c r="N267" t="str">
        <f>VLOOKUP(A267,table3!A267:H2601,6,FALSE)</f>
        <v>tier - 3</v>
      </c>
      <c r="O267" t="str">
        <f>VLOOKUP(A267,table3!A267:H2601,7,FALSE)</f>
        <v>R1012</v>
      </c>
      <c r="P267" s="8">
        <f>VLOOKUP(A267,table3!A267:H2601,2,FALSE)</f>
        <v>35639</v>
      </c>
      <c r="Q267">
        <f>VLOOKUP(A267,table3!A267:H2601,8,FALSE)</f>
        <v>25</v>
      </c>
    </row>
    <row r="268" spans="1:17" x14ac:dyDescent="0.3">
      <c r="A268" s="11" t="s">
        <v>2105</v>
      </c>
      <c r="B268" t="str">
        <f>VLOOKUP(A268,cleaned_customer_names[],2,FALSE)</f>
        <v>Oswalt</v>
      </c>
      <c r="C268">
        <f>VLOOKUP(A268,cleaned_Medical_Examinations[],2,FALSE)</f>
        <v>33.14</v>
      </c>
      <c r="D268">
        <f>VLOOKUP(A268,cleaned_Medical_Examinations[],3,FALSE)</f>
        <v>5.67</v>
      </c>
      <c r="E268" t="str">
        <f>VLOOKUP(A268,cleaned_Medical_Examinations[],4,FALSE)</f>
        <v>Yes</v>
      </c>
      <c r="F268" t="str">
        <f>VLOOKUP(A268,cleaned_Medical_Examinations[],5,FALSE)</f>
        <v>No</v>
      </c>
      <c r="G268" t="str">
        <f>VLOOKUP(A268,cleaned_Medical_Examinations[],6,FALSE)</f>
        <v>No</v>
      </c>
      <c r="H268">
        <f>VLOOKUP(A268,cleaned_Medical_Examinations[],7,FALSE)</f>
        <v>0</v>
      </c>
      <c r="I268" t="str">
        <f>VLOOKUP(A268,cleaned_Medical_Examinations[],8,FALSE)</f>
        <v>Yes</v>
      </c>
      <c r="J268" t="str">
        <f>VLOOKUP(A268,cleaned_Medical_Examinations[],9,FALSE)</f>
        <v>OBESITY</v>
      </c>
      <c r="K268" t="str">
        <f>VLOOKUP(A268,cleaned_Medical_Examinations[],10,FALSE)</f>
        <v>NORMAL</v>
      </c>
      <c r="L268">
        <f>VLOOKUP(A268,table3!A268:H2602,4,)</f>
        <v>2540</v>
      </c>
      <c r="M268" t="str">
        <f>VLOOKUP(A268,table3!A268:H2602,5,FALSE)</f>
        <v>tier - 2</v>
      </c>
      <c r="N268" t="str">
        <f>VLOOKUP(A268,table3!A268:H2602,6,FALSE)</f>
        <v>tier - 2</v>
      </c>
      <c r="O268" t="str">
        <f>VLOOKUP(A268,table3!A268:H2602,7,FALSE)</f>
        <v>R1013</v>
      </c>
      <c r="P268" s="8">
        <f>VLOOKUP(A268,table3!A268:H2602,2,FALSE)</f>
        <v>33147</v>
      </c>
      <c r="Q268">
        <f>VLOOKUP(A268,table3!A268:H2602,8,FALSE)</f>
        <v>32</v>
      </c>
    </row>
    <row r="269" spans="1:17" x14ac:dyDescent="0.3">
      <c r="A269" s="13" t="s">
        <v>2104</v>
      </c>
      <c r="B269" t="str">
        <f>VLOOKUP(A269,cleaned_customer_names[],2,FALSE)</f>
        <v>Boyd</v>
      </c>
      <c r="C269">
        <f>VLOOKUP(A269,cleaned_Medical_Examinations[],2,FALSE)</f>
        <v>25.14</v>
      </c>
      <c r="D269">
        <f>VLOOKUP(A269,cleaned_Medical_Examinations[],3,FALSE)</f>
        <v>6.02</v>
      </c>
      <c r="E269" t="str">
        <f>VLOOKUP(A269,cleaned_Medical_Examinations[],4,FALSE)</f>
        <v>Yes</v>
      </c>
      <c r="F269" t="str">
        <f>VLOOKUP(A269,cleaned_Medical_Examinations[],5,FALSE)</f>
        <v>No</v>
      </c>
      <c r="G269" t="str">
        <f>VLOOKUP(A269,cleaned_Medical_Examinations[],6,FALSE)</f>
        <v>Yes</v>
      </c>
      <c r="H269">
        <f>VLOOKUP(A269,cleaned_Medical_Examinations[],7,FALSE)</f>
        <v>1</v>
      </c>
      <c r="I269" t="str">
        <f>VLOOKUP(A269,cleaned_Medical_Examinations[],8,FALSE)</f>
        <v>Yes</v>
      </c>
      <c r="J269" t="str">
        <f>VLOOKUP(A269,cleaned_Medical_Examinations[],9,FALSE)</f>
        <v>OVER WEIGHT</v>
      </c>
      <c r="K269" t="str">
        <f>VLOOKUP(A269,cleaned_Medical_Examinations[],10,FALSE)</f>
        <v>PREDIABETES</v>
      </c>
      <c r="L269">
        <f>VLOOKUP(A269,table3!A269:H2603,4,)</f>
        <v>2546</v>
      </c>
      <c r="M269" t="str">
        <f>VLOOKUP(A269,table3!A269:H2603,5,FALSE)</f>
        <v>tier - 2</v>
      </c>
      <c r="N269" t="str">
        <f>VLOOKUP(A269,table3!A269:H2603,6,FALSE)</f>
        <v>tier - 1</v>
      </c>
      <c r="O269" t="str">
        <f>VLOOKUP(A269,table3!A269:H2603,7,FALSE)</f>
        <v>R1013</v>
      </c>
      <c r="P269" s="8">
        <f>VLOOKUP(A269,table3!A269:H2603,2,FALSE)</f>
        <v>33559</v>
      </c>
      <c r="Q269">
        <f>VLOOKUP(A269,table3!A269:H2603,8,FALSE)</f>
        <v>31</v>
      </c>
    </row>
    <row r="270" spans="1:17" x14ac:dyDescent="0.3">
      <c r="A270" s="11" t="s">
        <v>2103</v>
      </c>
      <c r="B270" t="str">
        <f>VLOOKUP(A270,cleaned_customer_names[],2,FALSE)</f>
        <v>Bulewich</v>
      </c>
      <c r="C270">
        <f>VLOOKUP(A270,cleaned_Medical_Examinations[],2,FALSE)</f>
        <v>20.18</v>
      </c>
      <c r="D270">
        <f>VLOOKUP(A270,cleaned_Medical_Examinations[],3,FALSE)</f>
        <v>11.19</v>
      </c>
      <c r="E270" t="str">
        <f>VLOOKUP(A270,cleaned_Medical_Examinations[],4,FALSE)</f>
        <v>No</v>
      </c>
      <c r="F270" t="str">
        <f>VLOOKUP(A270,cleaned_Medical_Examinations[],5,FALSE)</f>
        <v>No</v>
      </c>
      <c r="G270" t="str">
        <f>VLOOKUP(A270,cleaned_Medical_Examinations[],6,FALSE)</f>
        <v>No</v>
      </c>
      <c r="H270">
        <f>VLOOKUP(A270,cleaned_Medical_Examinations[],7,FALSE)</f>
        <v>0</v>
      </c>
      <c r="I270" t="str">
        <f>VLOOKUP(A270,cleaned_Medical_Examinations[],8,FALSE)</f>
        <v>Yes</v>
      </c>
      <c r="J270" t="str">
        <f>VLOOKUP(A270,cleaned_Medical_Examinations[],9,FALSE)</f>
        <v>NORMAL WEIGHT</v>
      </c>
      <c r="K270" t="str">
        <f>VLOOKUP(A270,cleaned_Medical_Examinations[],10,FALSE)</f>
        <v>DIABETES</v>
      </c>
      <c r="L270">
        <f>VLOOKUP(A270,table3!A270:H2604,4,)</f>
        <v>2566</v>
      </c>
      <c r="M270" t="str">
        <f>VLOOKUP(A270,table3!A270:H2604,5,FALSE)</f>
        <v>tier - 2</v>
      </c>
      <c r="N270" t="str">
        <f>VLOOKUP(A270,table3!A270:H2604,6,FALSE)</f>
        <v>tier - 3</v>
      </c>
      <c r="O270" t="str">
        <f>VLOOKUP(A270,table3!A270:H2604,7,FALSE)</f>
        <v>R1013</v>
      </c>
      <c r="P270" s="8">
        <f>VLOOKUP(A270,table3!A270:H2604,2,FALSE)</f>
        <v>37540</v>
      </c>
      <c r="Q270">
        <f>VLOOKUP(A270,table3!A270:H2604,8,FALSE)</f>
        <v>20</v>
      </c>
    </row>
    <row r="271" spans="1:17" x14ac:dyDescent="0.3">
      <c r="A271" s="13" t="s">
        <v>2102</v>
      </c>
      <c r="B271" t="str">
        <f>VLOOKUP(A271,cleaned_customer_names[],2,FALSE)</f>
        <v>Fukuda</v>
      </c>
      <c r="C271">
        <f>VLOOKUP(A271,cleaned_Medical_Examinations[],2,FALSE)</f>
        <v>44.36</v>
      </c>
      <c r="D271">
        <f>VLOOKUP(A271,cleaned_Medical_Examinations[],3,FALSE)</f>
        <v>5.1100000000000003</v>
      </c>
      <c r="E271" t="str">
        <f>VLOOKUP(A271,cleaned_Medical_Examinations[],4,FALSE)</f>
        <v>No</v>
      </c>
      <c r="F271" t="str">
        <f>VLOOKUP(A271,cleaned_Medical_Examinations[],5,FALSE)</f>
        <v>No</v>
      </c>
      <c r="G271" t="str">
        <f>VLOOKUP(A271,cleaned_Medical_Examinations[],6,FALSE)</f>
        <v>No</v>
      </c>
      <c r="H271">
        <f>VLOOKUP(A271,cleaned_Medical_Examinations[],7,FALSE)</f>
        <v>0</v>
      </c>
      <c r="I271" t="str">
        <f>VLOOKUP(A271,cleaned_Medical_Examinations[],8,FALSE)</f>
        <v>Yes</v>
      </c>
      <c r="J271" t="str">
        <f>VLOOKUP(A271,cleaned_Medical_Examinations[],9,FALSE)</f>
        <v>OBESITY</v>
      </c>
      <c r="K271" t="str">
        <f>VLOOKUP(A271,cleaned_Medical_Examinations[],10,FALSE)</f>
        <v>NORMAL</v>
      </c>
      <c r="L271">
        <f>VLOOKUP(A271,table3!A271:H2605,4,)</f>
        <v>2585</v>
      </c>
      <c r="M271" t="str">
        <f>VLOOKUP(A271,table3!A271:H2605,5,FALSE)</f>
        <v>tier - 2</v>
      </c>
      <c r="N271" t="str">
        <f>VLOOKUP(A271,table3!A271:H2605,6,FALSE)</f>
        <v>tier - 2</v>
      </c>
      <c r="O271" t="str">
        <f>VLOOKUP(A271,table3!A271:H2605,7,FALSE)</f>
        <v>R1021</v>
      </c>
      <c r="P271" s="8">
        <f>VLOOKUP(A271,table3!A271:H2605,2,FALSE)</f>
        <v>37457</v>
      </c>
      <c r="Q271">
        <f>VLOOKUP(A271,table3!A271:H2605,8,FALSE)</f>
        <v>20</v>
      </c>
    </row>
    <row r="272" spans="1:17" x14ac:dyDescent="0.3">
      <c r="A272" s="11" t="s">
        <v>2101</v>
      </c>
      <c r="B272" t="str">
        <f>VLOOKUP(A272,cleaned_customer_names[],2,FALSE)</f>
        <v>Phillips</v>
      </c>
      <c r="C272">
        <f>VLOOKUP(A272,cleaned_Medical_Examinations[],2,FALSE)</f>
        <v>23.82</v>
      </c>
      <c r="D272">
        <f>VLOOKUP(A272,cleaned_Medical_Examinations[],3,FALSE)</f>
        <v>10.85</v>
      </c>
      <c r="E272" t="str">
        <f>VLOOKUP(A272,cleaned_Medical_Examinations[],4,FALSE)</f>
        <v>Yes</v>
      </c>
      <c r="F272" t="str">
        <f>VLOOKUP(A272,cleaned_Medical_Examinations[],5,FALSE)</f>
        <v>No</v>
      </c>
      <c r="G272" t="str">
        <f>VLOOKUP(A272,cleaned_Medical_Examinations[],6,FALSE)</f>
        <v>No</v>
      </c>
      <c r="H272">
        <f>VLOOKUP(A272,cleaned_Medical_Examinations[],7,FALSE)</f>
        <v>0</v>
      </c>
      <c r="I272" t="str">
        <f>VLOOKUP(A272,cleaned_Medical_Examinations[],8,FALSE)</f>
        <v>Yes</v>
      </c>
      <c r="J272" t="str">
        <f>VLOOKUP(A272,cleaned_Medical_Examinations[],9,FALSE)</f>
        <v>NORMAL WEIGHT</v>
      </c>
      <c r="K272" t="str">
        <f>VLOOKUP(A272,cleaned_Medical_Examinations[],10,FALSE)</f>
        <v>DIABETES</v>
      </c>
      <c r="L272">
        <f>VLOOKUP(A272,table3!A272:H2606,4,)</f>
        <v>2585</v>
      </c>
      <c r="M272" t="str">
        <f>VLOOKUP(A272,table3!A272:H2606,5,FALSE)</f>
        <v>tier - 2</v>
      </c>
      <c r="N272" t="str">
        <f>VLOOKUP(A272,table3!A272:H2606,6,FALSE)</f>
        <v>tier - 3</v>
      </c>
      <c r="O272" t="str">
        <f>VLOOKUP(A272,table3!A272:H2606,7,FALSE)</f>
        <v>R1011</v>
      </c>
      <c r="P272" s="8">
        <f>VLOOKUP(A272,table3!A272:H2606,2,FALSE)</f>
        <v>37179</v>
      </c>
      <c r="Q272">
        <f>VLOOKUP(A272,table3!A272:H2606,8,FALSE)</f>
        <v>21</v>
      </c>
    </row>
    <row r="273" spans="1:17" x14ac:dyDescent="0.3">
      <c r="A273" s="13" t="s">
        <v>2100</v>
      </c>
      <c r="B273" t="str">
        <f>VLOOKUP(A273,cleaned_customer_names[],2,FALSE)</f>
        <v>Maddison</v>
      </c>
      <c r="C273">
        <f>VLOOKUP(A273,cleaned_Medical_Examinations[],2,FALSE)</f>
        <v>45</v>
      </c>
      <c r="D273">
        <f>VLOOKUP(A273,cleaned_Medical_Examinations[],3,FALSE)</f>
        <v>5.24</v>
      </c>
      <c r="E273" t="str">
        <f>VLOOKUP(A273,cleaned_Medical_Examinations[],4,FALSE)</f>
        <v>Yes</v>
      </c>
      <c r="F273" t="str">
        <f>VLOOKUP(A273,cleaned_Medical_Examinations[],5,FALSE)</f>
        <v>No</v>
      </c>
      <c r="G273" t="str">
        <f>VLOOKUP(A273,cleaned_Medical_Examinations[],6,FALSE)</f>
        <v>No</v>
      </c>
      <c r="H273">
        <f>VLOOKUP(A273,cleaned_Medical_Examinations[],7,FALSE)</f>
        <v>1</v>
      </c>
      <c r="I273" t="str">
        <f>VLOOKUP(A273,cleaned_Medical_Examinations[],8,FALSE)</f>
        <v>Yes</v>
      </c>
      <c r="J273" t="str">
        <f>VLOOKUP(A273,cleaned_Medical_Examinations[],9,FALSE)</f>
        <v>OBESITY</v>
      </c>
      <c r="K273" t="str">
        <f>VLOOKUP(A273,cleaned_Medical_Examinations[],10,FALSE)</f>
        <v>NORMAL</v>
      </c>
      <c r="L273">
        <f>VLOOKUP(A273,table3!A273:H2607,4,)</f>
        <v>2586</v>
      </c>
      <c r="M273" t="str">
        <f>VLOOKUP(A273,table3!A273:H2607,5,FALSE)</f>
        <v>tier - 2</v>
      </c>
      <c r="N273" t="str">
        <f>VLOOKUP(A273,table3!A273:H2607,6,FALSE)</f>
        <v>tier - 2</v>
      </c>
      <c r="O273" t="str">
        <f>VLOOKUP(A273,table3!A273:H2607,7,FALSE)</f>
        <v>R1024</v>
      </c>
      <c r="P273" s="8">
        <f>VLOOKUP(A273,table3!A273:H2607,2,FALSE)</f>
        <v>37100</v>
      </c>
      <c r="Q273">
        <f>VLOOKUP(A273,table3!A273:H2607,8,FALSE)</f>
        <v>21</v>
      </c>
    </row>
    <row r="274" spans="1:17" x14ac:dyDescent="0.3">
      <c r="A274" s="11" t="s">
        <v>2099</v>
      </c>
      <c r="B274" t="str">
        <f>VLOOKUP(A274,cleaned_customer_names[],2,FALSE)</f>
        <v>Lockwood</v>
      </c>
      <c r="C274">
        <f>VLOOKUP(A274,cleaned_Medical_Examinations[],2,FALSE)</f>
        <v>26.62</v>
      </c>
      <c r="D274">
        <f>VLOOKUP(A274,cleaned_Medical_Examinations[],3,FALSE)</f>
        <v>10.08</v>
      </c>
      <c r="E274" t="str">
        <f>VLOOKUP(A274,cleaned_Medical_Examinations[],4,FALSE)</f>
        <v>No</v>
      </c>
      <c r="F274" t="str">
        <f>VLOOKUP(A274,cleaned_Medical_Examinations[],5,FALSE)</f>
        <v>No</v>
      </c>
      <c r="G274" t="str">
        <f>VLOOKUP(A274,cleaned_Medical_Examinations[],6,FALSE)</f>
        <v>No</v>
      </c>
      <c r="H274">
        <f>VLOOKUP(A274,cleaned_Medical_Examinations[],7,FALSE)</f>
        <v>0</v>
      </c>
      <c r="I274" t="str">
        <f>VLOOKUP(A274,cleaned_Medical_Examinations[],8,FALSE)</f>
        <v>Yes</v>
      </c>
      <c r="J274" t="str">
        <f>VLOOKUP(A274,cleaned_Medical_Examinations[],9,FALSE)</f>
        <v>OVER WEIGHT</v>
      </c>
      <c r="K274" t="str">
        <f>VLOOKUP(A274,cleaned_Medical_Examinations[],10,FALSE)</f>
        <v>DIABETES</v>
      </c>
      <c r="L274">
        <f>VLOOKUP(A274,table3!A274:H2608,4,)</f>
        <v>2598</v>
      </c>
      <c r="M274" t="str">
        <f>VLOOKUP(A274,table3!A274:H2608,5,FALSE)</f>
        <v>tier - 2</v>
      </c>
      <c r="N274" t="str">
        <f>VLOOKUP(A274,table3!A274:H2608,6,FALSE)</f>
        <v>tier - 1</v>
      </c>
      <c r="O274" t="str">
        <f>VLOOKUP(A274,table3!A274:H2608,7,FALSE)</f>
        <v>R1011</v>
      </c>
      <c r="P274" s="8">
        <f>VLOOKUP(A274,table3!A274:H2608,2,FALSE)</f>
        <v>37129</v>
      </c>
      <c r="Q274">
        <f>VLOOKUP(A274,table3!A274:H2608,8,FALSE)</f>
        <v>21</v>
      </c>
    </row>
    <row r="275" spans="1:17" x14ac:dyDescent="0.3">
      <c r="A275" s="13" t="s">
        <v>2098</v>
      </c>
      <c r="B275" t="str">
        <f>VLOOKUP(A275,cleaned_customer_names[],2,FALSE)</f>
        <v>Defilippi</v>
      </c>
      <c r="C275">
        <f>VLOOKUP(A275,cleaned_Medical_Examinations[],2,FALSE)</f>
        <v>32.67</v>
      </c>
      <c r="D275">
        <f>VLOOKUP(A275,cleaned_Medical_Examinations[],3,FALSE)</f>
        <v>10.97</v>
      </c>
      <c r="E275" t="str">
        <f>VLOOKUP(A275,cleaned_Medical_Examinations[],4,FALSE)</f>
        <v>Yes</v>
      </c>
      <c r="F275" t="str">
        <f>VLOOKUP(A275,cleaned_Medical_Examinations[],5,FALSE)</f>
        <v>No</v>
      </c>
      <c r="G275" t="str">
        <f>VLOOKUP(A275,cleaned_Medical_Examinations[],6,FALSE)</f>
        <v>No</v>
      </c>
      <c r="H275">
        <f>VLOOKUP(A275,cleaned_Medical_Examinations[],7,FALSE)</f>
        <v>0</v>
      </c>
      <c r="I275" t="str">
        <f>VLOOKUP(A275,cleaned_Medical_Examinations[],8,FALSE)</f>
        <v>Yes</v>
      </c>
      <c r="J275" t="str">
        <f>VLOOKUP(A275,cleaned_Medical_Examinations[],9,FALSE)</f>
        <v>OBESITY</v>
      </c>
      <c r="K275" t="str">
        <f>VLOOKUP(A275,cleaned_Medical_Examinations[],10,FALSE)</f>
        <v>DIABETES</v>
      </c>
      <c r="L275">
        <f>VLOOKUP(A275,table3!A275:H2609,4,)</f>
        <v>2633</v>
      </c>
      <c r="M275" t="str">
        <f>VLOOKUP(A275,table3!A275:H2609,5,FALSE)</f>
        <v>tier - 2</v>
      </c>
      <c r="N275" t="str">
        <f>VLOOKUP(A275,table3!A275:H2609,6,FALSE)</f>
        <v>tier - 1</v>
      </c>
      <c r="O275" t="str">
        <f>VLOOKUP(A275,table3!A275:H2609,7,FALSE)</f>
        <v>R1011</v>
      </c>
      <c r="P275" s="8">
        <f>VLOOKUP(A275,table3!A275:H2609,2,FALSE)</f>
        <v>35668</v>
      </c>
      <c r="Q275">
        <f>VLOOKUP(A275,table3!A275:H2609,8,FALSE)</f>
        <v>25</v>
      </c>
    </row>
    <row r="276" spans="1:17" x14ac:dyDescent="0.3">
      <c r="A276" s="11" t="s">
        <v>2097</v>
      </c>
      <c r="B276" t="str">
        <f>VLOOKUP(A276,cleaned_customer_names[],2,FALSE)</f>
        <v>Jackson</v>
      </c>
      <c r="C276">
        <f>VLOOKUP(A276,cleaned_Medical_Examinations[],2,FALSE)</f>
        <v>44.44</v>
      </c>
      <c r="D276">
        <f>VLOOKUP(A276,cleaned_Medical_Examinations[],3,FALSE)</f>
        <v>4.9000000000000004</v>
      </c>
      <c r="E276" t="str">
        <f>VLOOKUP(A276,cleaned_Medical_Examinations[],4,FALSE)</f>
        <v>Yes</v>
      </c>
      <c r="F276" t="str">
        <f>VLOOKUP(A276,cleaned_Medical_Examinations[],5,FALSE)</f>
        <v>No</v>
      </c>
      <c r="G276" t="str">
        <f>VLOOKUP(A276,cleaned_Medical_Examinations[],6,FALSE)</f>
        <v>No</v>
      </c>
      <c r="H276">
        <f>VLOOKUP(A276,cleaned_Medical_Examinations[],7,FALSE)</f>
        <v>1</v>
      </c>
      <c r="I276" t="str">
        <f>VLOOKUP(A276,cleaned_Medical_Examinations[],8,FALSE)</f>
        <v>Yes</v>
      </c>
      <c r="J276" t="str">
        <f>VLOOKUP(A276,cleaned_Medical_Examinations[],9,FALSE)</f>
        <v>OBESITY</v>
      </c>
      <c r="K276" t="str">
        <f>VLOOKUP(A276,cleaned_Medical_Examinations[],10,FALSE)</f>
        <v>NORMAL</v>
      </c>
      <c r="L276">
        <f>VLOOKUP(A276,table3!A276:H2610,4,)</f>
        <v>2639</v>
      </c>
      <c r="M276" t="str">
        <f>VLOOKUP(A276,table3!A276:H2610,5,FALSE)</f>
        <v>tier - 2</v>
      </c>
      <c r="N276" t="str">
        <f>VLOOKUP(A276,table3!A276:H2610,6,FALSE)</f>
        <v>tier - 2</v>
      </c>
      <c r="O276" t="str">
        <f>VLOOKUP(A276,table3!A276:H2610,7,FALSE)</f>
        <v>R1012</v>
      </c>
      <c r="P276" s="8">
        <f>VLOOKUP(A276,table3!A276:H2610,2,FALSE)</f>
        <v>36701</v>
      </c>
      <c r="Q276">
        <f>VLOOKUP(A276,table3!A276:H2610,8,FALSE)</f>
        <v>22</v>
      </c>
    </row>
    <row r="277" spans="1:17" x14ac:dyDescent="0.3">
      <c r="A277" s="13" t="s">
        <v>2096</v>
      </c>
      <c r="B277" t="str">
        <f>VLOOKUP(A277,cleaned_customer_names[],2,FALSE)</f>
        <v>Ozahowski</v>
      </c>
      <c r="C277">
        <f>VLOOKUP(A277,cleaned_Medical_Examinations[],2,FALSE)</f>
        <v>28.31</v>
      </c>
      <c r="D277">
        <f>VLOOKUP(A277,cleaned_Medical_Examinations[],3,FALSE)</f>
        <v>5.33</v>
      </c>
      <c r="E277" t="str">
        <f>VLOOKUP(A277,cleaned_Medical_Examinations[],4,FALSE)</f>
        <v>No</v>
      </c>
      <c r="F277" t="str">
        <f>VLOOKUP(A277,cleaned_Medical_Examinations[],5,FALSE)</f>
        <v>No</v>
      </c>
      <c r="G277" t="str">
        <f>VLOOKUP(A277,cleaned_Medical_Examinations[],6,FALSE)</f>
        <v>No</v>
      </c>
      <c r="H277">
        <f>VLOOKUP(A277,cleaned_Medical_Examinations[],7,FALSE)</f>
        <v>0</v>
      </c>
      <c r="I277" t="str">
        <f>VLOOKUP(A277,cleaned_Medical_Examinations[],8,FALSE)</f>
        <v>Yes</v>
      </c>
      <c r="J277" t="str">
        <f>VLOOKUP(A277,cleaned_Medical_Examinations[],9,FALSE)</f>
        <v>OVER WEIGHT</v>
      </c>
      <c r="K277" t="str">
        <f>VLOOKUP(A277,cleaned_Medical_Examinations[],10,FALSE)</f>
        <v>NORMAL</v>
      </c>
      <c r="L277">
        <f>VLOOKUP(A277,table3!A277:H2611,4,)</f>
        <v>2643</v>
      </c>
      <c r="M277" t="str">
        <f>VLOOKUP(A277,table3!A277:H2611,5,FALSE)</f>
        <v>tier - 2</v>
      </c>
      <c r="N277" t="str">
        <f>VLOOKUP(A277,table3!A277:H2611,6,FALSE)</f>
        <v>tier - 1</v>
      </c>
      <c r="O277" t="str">
        <f>VLOOKUP(A277,table3!A277:H2611,7,FALSE)</f>
        <v>R1012</v>
      </c>
      <c r="P277" s="8">
        <f>VLOOKUP(A277,table3!A277:H2611,2,FALSE)</f>
        <v>36869</v>
      </c>
      <c r="Q277">
        <f>VLOOKUP(A277,table3!A277:H2611,8,FALSE)</f>
        <v>22</v>
      </c>
    </row>
    <row r="278" spans="1:17" x14ac:dyDescent="0.3">
      <c r="A278" s="11" t="s">
        <v>2095</v>
      </c>
      <c r="B278" t="str">
        <f>VLOOKUP(A278,cleaned_customer_names[],2,FALSE)</f>
        <v>Guthals</v>
      </c>
      <c r="C278">
        <f>VLOOKUP(A278,cleaned_Medical_Examinations[],2,FALSE)</f>
        <v>25.05</v>
      </c>
      <c r="D278">
        <f>VLOOKUP(A278,cleaned_Medical_Examinations[],3,FALSE)</f>
        <v>4.6100000000000003</v>
      </c>
      <c r="E278" t="str">
        <f>VLOOKUP(A278,cleaned_Medical_Examinations[],4,FALSE)</f>
        <v>No</v>
      </c>
      <c r="F278" t="str">
        <f>VLOOKUP(A278,cleaned_Medical_Examinations[],5,FALSE)</f>
        <v>No</v>
      </c>
      <c r="G278" t="str">
        <f>VLOOKUP(A278,cleaned_Medical_Examinations[],6,FALSE)</f>
        <v>No</v>
      </c>
      <c r="H278">
        <f>VLOOKUP(A278,cleaned_Medical_Examinations[],7,FALSE)</f>
        <v>2</v>
      </c>
      <c r="I278" t="str">
        <f>VLOOKUP(A278,cleaned_Medical_Examinations[],8,FALSE)</f>
        <v>Yes</v>
      </c>
      <c r="J278" t="str">
        <f>VLOOKUP(A278,cleaned_Medical_Examinations[],9,FALSE)</f>
        <v>OVER WEIGHT</v>
      </c>
      <c r="K278" t="str">
        <f>VLOOKUP(A278,cleaned_Medical_Examinations[],10,FALSE)</f>
        <v>NORMAL</v>
      </c>
      <c r="L278">
        <f>VLOOKUP(A278,table3!A278:H2612,4,)</f>
        <v>2681</v>
      </c>
      <c r="M278" t="str">
        <f>VLOOKUP(A278,table3!A278:H2612,5,FALSE)</f>
        <v>tier - 3</v>
      </c>
      <c r="N278" t="str">
        <f>VLOOKUP(A278,table3!A278:H2612,6,FALSE)</f>
        <v>tier - 2</v>
      </c>
      <c r="O278" t="str">
        <f>VLOOKUP(A278,table3!A278:H2612,7,FALSE)</f>
        <v>R1012</v>
      </c>
      <c r="P278" s="8">
        <f>VLOOKUP(A278,table3!A278:H2612,2,FALSE)</f>
        <v>35282</v>
      </c>
      <c r="Q278">
        <f>VLOOKUP(A278,table3!A278:H2612,8,FALSE)</f>
        <v>26</v>
      </c>
    </row>
    <row r="279" spans="1:17" x14ac:dyDescent="0.3">
      <c r="A279" s="13" t="s">
        <v>2094</v>
      </c>
      <c r="B279" t="str">
        <f>VLOOKUP(A279,cleaned_customer_names[],2,FALSE)</f>
        <v>Yates</v>
      </c>
      <c r="C279">
        <f>VLOOKUP(A279,cleaned_Medical_Examinations[],2,FALSE)</f>
        <v>28.34</v>
      </c>
      <c r="D279">
        <f>VLOOKUP(A279,cleaned_Medical_Examinations[],3,FALSE)</f>
        <v>8.18</v>
      </c>
      <c r="E279" t="str">
        <f>VLOOKUP(A279,cleaned_Medical_Examinations[],4,FALSE)</f>
        <v>No</v>
      </c>
      <c r="F279" t="str">
        <f>VLOOKUP(A279,cleaned_Medical_Examinations[],5,FALSE)</f>
        <v>No</v>
      </c>
      <c r="G279" t="str">
        <f>VLOOKUP(A279,cleaned_Medical_Examinations[],6,FALSE)</f>
        <v>No</v>
      </c>
      <c r="H279">
        <f>VLOOKUP(A279,cleaned_Medical_Examinations[],7,FALSE)</f>
        <v>0</v>
      </c>
      <c r="I279" t="str">
        <f>VLOOKUP(A279,cleaned_Medical_Examinations[],8,FALSE)</f>
        <v>Yes</v>
      </c>
      <c r="J279" t="str">
        <f>VLOOKUP(A279,cleaned_Medical_Examinations[],9,FALSE)</f>
        <v>OVER WEIGHT</v>
      </c>
      <c r="K279" t="str">
        <f>VLOOKUP(A279,cleaned_Medical_Examinations[],10,FALSE)</f>
        <v>DIABETES</v>
      </c>
      <c r="L279">
        <f>VLOOKUP(A279,table3!A279:H2613,4,)</f>
        <v>2685</v>
      </c>
      <c r="M279" t="str">
        <f>VLOOKUP(A279,table3!A279:H2613,5,FALSE)</f>
        <v>tier - 2</v>
      </c>
      <c r="N279" t="str">
        <f>VLOOKUP(A279,table3!A279:H2613,6,FALSE)</f>
        <v>tier - 2</v>
      </c>
      <c r="O279" t="str">
        <f>VLOOKUP(A279,table3!A279:H2613,7,FALSE)</f>
        <v>R1013</v>
      </c>
      <c r="P279" s="8">
        <f>VLOOKUP(A279,table3!A279:H2613,2,FALSE)</f>
        <v>34594</v>
      </c>
      <c r="Q279">
        <f>VLOOKUP(A279,table3!A279:H2613,8,FALSE)</f>
        <v>28</v>
      </c>
    </row>
    <row r="280" spans="1:17" x14ac:dyDescent="0.3">
      <c r="A280" s="11" t="s">
        <v>2093</v>
      </c>
      <c r="B280" t="str">
        <f>VLOOKUP(A280,cleaned_customer_names[],2,FALSE)</f>
        <v>Samuelson</v>
      </c>
      <c r="C280">
        <f>VLOOKUP(A280,cleaned_Medical_Examinations[],2,FALSE)</f>
        <v>17.765000000000001</v>
      </c>
      <c r="D280">
        <f>VLOOKUP(A280,cleaned_Medical_Examinations[],3,FALSE)</f>
        <v>5.62</v>
      </c>
      <c r="E280" t="str">
        <f>VLOOKUP(A280,cleaned_Medical_Examinations[],4,FALSE)</f>
        <v>No</v>
      </c>
      <c r="F280" t="str">
        <f>VLOOKUP(A280,cleaned_Medical_Examinations[],5,FALSE)</f>
        <v>No</v>
      </c>
      <c r="G280" t="str">
        <f>VLOOKUP(A280,cleaned_Medical_Examinations[],6,FALSE)</f>
        <v>No</v>
      </c>
      <c r="H280">
        <f>VLOOKUP(A280,cleaned_Medical_Examinations[],7,FALSE)</f>
        <v>0</v>
      </c>
      <c r="I280" t="str">
        <f>VLOOKUP(A280,cleaned_Medical_Examinations[],8,FALSE)</f>
        <v>Yes</v>
      </c>
      <c r="J280" t="str">
        <f>VLOOKUP(A280,cleaned_Medical_Examinations[],9,FALSE)</f>
        <v>UNDER WEIGHT</v>
      </c>
      <c r="K280" t="str">
        <f>VLOOKUP(A280,cleaned_Medical_Examinations[],10,FALSE)</f>
        <v>NORMAL</v>
      </c>
      <c r="L280">
        <f>VLOOKUP(A280,table3!A280:H2614,4,)</f>
        <v>2690</v>
      </c>
      <c r="M280" t="str">
        <f>VLOOKUP(A280,table3!A280:H2614,5,FALSE)</f>
        <v>tier - 3</v>
      </c>
      <c r="N280" t="str">
        <f>VLOOKUP(A280,table3!A280:H2614,6,FALSE)</f>
        <v>tier - 2</v>
      </c>
      <c r="O280" t="str">
        <f>VLOOKUP(A280,table3!A280:H2614,7,FALSE)</f>
        <v>R1013</v>
      </c>
      <c r="P280" s="8">
        <f>VLOOKUP(A280,table3!A280:H2614,2,FALSE)</f>
        <v>34609</v>
      </c>
      <c r="Q280">
        <f>VLOOKUP(A280,table3!A280:H2614,8,FALSE)</f>
        <v>28</v>
      </c>
    </row>
    <row r="281" spans="1:17" x14ac:dyDescent="0.3">
      <c r="A281" s="13" t="s">
        <v>2092</v>
      </c>
      <c r="B281" t="str">
        <f>VLOOKUP(A281,cleaned_customer_names[],2,FALSE)</f>
        <v>Lemos</v>
      </c>
      <c r="C281">
        <f>VLOOKUP(A281,cleaned_Medical_Examinations[],2,FALSE)</f>
        <v>36.119999999999997</v>
      </c>
      <c r="D281">
        <f>VLOOKUP(A281,cleaned_Medical_Examinations[],3,FALSE)</f>
        <v>5.82</v>
      </c>
      <c r="E281" t="str">
        <f>VLOOKUP(A281,cleaned_Medical_Examinations[],4,FALSE)</f>
        <v>No</v>
      </c>
      <c r="F281" t="str">
        <f>VLOOKUP(A281,cleaned_Medical_Examinations[],5,FALSE)</f>
        <v>No</v>
      </c>
      <c r="G281" t="str">
        <f>VLOOKUP(A281,cleaned_Medical_Examinations[],6,FALSE)</f>
        <v>No</v>
      </c>
      <c r="H281">
        <f>VLOOKUP(A281,cleaned_Medical_Examinations[],7,FALSE)</f>
        <v>0</v>
      </c>
      <c r="I281" t="str">
        <f>VLOOKUP(A281,cleaned_Medical_Examinations[],8,FALSE)</f>
        <v>Yes</v>
      </c>
      <c r="J281" t="str">
        <f>VLOOKUP(A281,cleaned_Medical_Examinations[],9,FALSE)</f>
        <v>OBESITY</v>
      </c>
      <c r="K281" t="str">
        <f>VLOOKUP(A281,cleaned_Medical_Examinations[],10,FALSE)</f>
        <v>PREDIABETES</v>
      </c>
      <c r="L281">
        <f>VLOOKUP(A281,table3!A281:H2615,4,)</f>
        <v>2690</v>
      </c>
      <c r="M281" t="str">
        <f>VLOOKUP(A281,table3!A281:H2615,5,FALSE)</f>
        <v>tier - 2</v>
      </c>
      <c r="N281" t="str">
        <f>VLOOKUP(A281,table3!A281:H2615,6,FALSE)</f>
        <v>tier - 2</v>
      </c>
      <c r="O281" t="str">
        <f>VLOOKUP(A281,table3!A281:H2615,7,FALSE)</f>
        <v>R1012</v>
      </c>
      <c r="P281" s="8">
        <f>VLOOKUP(A281,table3!A281:H2615,2,FALSE)</f>
        <v>36322</v>
      </c>
      <c r="Q281">
        <f>VLOOKUP(A281,table3!A281:H2615,8,FALSE)</f>
        <v>23</v>
      </c>
    </row>
    <row r="282" spans="1:17" x14ac:dyDescent="0.3">
      <c r="A282" s="11" t="s">
        <v>2091</v>
      </c>
      <c r="B282" t="str">
        <f>VLOOKUP(A282,cleaned_customer_names[],2,FALSE)</f>
        <v>Seynders</v>
      </c>
      <c r="C282">
        <f>VLOOKUP(A282,cleaned_Medical_Examinations[],2,FALSE)</f>
        <v>23.19</v>
      </c>
      <c r="D282">
        <f>VLOOKUP(A282,cleaned_Medical_Examinations[],3,FALSE)</f>
        <v>7.66</v>
      </c>
      <c r="E282" t="str">
        <f>VLOOKUP(A282,cleaned_Medical_Examinations[],4,FALSE)</f>
        <v>No</v>
      </c>
      <c r="F282" t="str">
        <f>VLOOKUP(A282,cleaned_Medical_Examinations[],5,FALSE)</f>
        <v>No</v>
      </c>
      <c r="G282" t="str">
        <f>VLOOKUP(A282,cleaned_Medical_Examinations[],6,FALSE)</f>
        <v>No</v>
      </c>
      <c r="H282">
        <f>VLOOKUP(A282,cleaned_Medical_Examinations[],7,FALSE)</f>
        <v>0</v>
      </c>
      <c r="I282" t="str">
        <f>VLOOKUP(A282,cleaned_Medical_Examinations[],8,FALSE)</f>
        <v>Yes</v>
      </c>
      <c r="J282" t="str">
        <f>VLOOKUP(A282,cleaned_Medical_Examinations[],9,FALSE)</f>
        <v>NORMAL WEIGHT</v>
      </c>
      <c r="K282" t="str">
        <f>VLOOKUP(A282,cleaned_Medical_Examinations[],10,FALSE)</f>
        <v>DIABETES</v>
      </c>
      <c r="L282">
        <f>VLOOKUP(A282,table3!A282:H2616,4,)</f>
        <v>2700</v>
      </c>
      <c r="M282" t="str">
        <f>VLOOKUP(A282,table3!A282:H2616,5,FALSE)</f>
        <v>tier - 2</v>
      </c>
      <c r="N282" t="str">
        <f>VLOOKUP(A282,table3!A282:H2616,6,FALSE)</f>
        <v>tier - 1</v>
      </c>
      <c r="O282" t="str">
        <f>VLOOKUP(A282,table3!A282:H2616,7,FALSE)</f>
        <v>R1012</v>
      </c>
      <c r="P282" s="8">
        <f>VLOOKUP(A282,table3!A282:H2616,2,FALSE)</f>
        <v>35229</v>
      </c>
      <c r="Q282">
        <f>VLOOKUP(A282,table3!A282:H2616,8,FALSE)</f>
        <v>26</v>
      </c>
    </row>
    <row r="283" spans="1:17" x14ac:dyDescent="0.3">
      <c r="A283" s="13" t="s">
        <v>2090</v>
      </c>
      <c r="B283" t="str">
        <f>VLOOKUP(A283,cleaned_customer_names[],2,FALSE)</f>
        <v>Saunders</v>
      </c>
      <c r="C283">
        <f>VLOOKUP(A283,cleaned_Medical_Examinations[],2,FALSE)</f>
        <v>35.99</v>
      </c>
      <c r="D283">
        <f>VLOOKUP(A283,cleaned_Medical_Examinations[],3,FALSE)</f>
        <v>4.2300000000000004</v>
      </c>
      <c r="E283" t="str">
        <f>VLOOKUP(A283,cleaned_Medical_Examinations[],4,FALSE)</f>
        <v>No</v>
      </c>
      <c r="F283" t="str">
        <f>VLOOKUP(A283,cleaned_Medical_Examinations[],5,FALSE)</f>
        <v>No</v>
      </c>
      <c r="G283" t="str">
        <f>VLOOKUP(A283,cleaned_Medical_Examinations[],6,FALSE)</f>
        <v>No</v>
      </c>
      <c r="H283">
        <f>VLOOKUP(A283,cleaned_Medical_Examinations[],7,FALSE)</f>
        <v>0</v>
      </c>
      <c r="I283" t="str">
        <f>VLOOKUP(A283,cleaned_Medical_Examinations[],8,FALSE)</f>
        <v>Yes</v>
      </c>
      <c r="J283" t="str">
        <f>VLOOKUP(A283,cleaned_Medical_Examinations[],9,FALSE)</f>
        <v>OBESITY</v>
      </c>
      <c r="K283" t="str">
        <f>VLOOKUP(A283,cleaned_Medical_Examinations[],10,FALSE)</f>
        <v>NORMAL</v>
      </c>
      <c r="L283">
        <f>VLOOKUP(A283,table3!A283:H2617,4,)</f>
        <v>2709</v>
      </c>
      <c r="M283" t="str">
        <f>VLOOKUP(A283,table3!A283:H2617,5,FALSE)</f>
        <v>tier - 2</v>
      </c>
      <c r="N283" t="str">
        <f>VLOOKUP(A283,table3!A283:H2617,6,FALSE)</f>
        <v>tier - 2</v>
      </c>
      <c r="O283" t="str">
        <f>VLOOKUP(A283,table3!A283:H2617,7,FALSE)</f>
        <v>R1012</v>
      </c>
      <c r="P283" s="8">
        <f>VLOOKUP(A283,table3!A283:H2617,2,FALSE)</f>
        <v>37819</v>
      </c>
      <c r="Q283">
        <f>VLOOKUP(A283,table3!A283:H2617,8,FALSE)</f>
        <v>19</v>
      </c>
    </row>
    <row r="284" spans="1:17" x14ac:dyDescent="0.3">
      <c r="A284" s="11" t="s">
        <v>2089</v>
      </c>
      <c r="B284" t="str">
        <f>VLOOKUP(A284,cleaned_customer_names[],2,FALSE)</f>
        <v>Walker</v>
      </c>
      <c r="C284">
        <f>VLOOKUP(A284,cleaned_Medical_Examinations[],2,FALSE)</f>
        <v>30.25</v>
      </c>
      <c r="D284">
        <f>VLOOKUP(A284,cleaned_Medical_Examinations[],3,FALSE)</f>
        <v>5.58</v>
      </c>
      <c r="E284" t="str">
        <f>VLOOKUP(A284,cleaned_Medical_Examinations[],4,FALSE)</f>
        <v>No</v>
      </c>
      <c r="F284" t="str">
        <f>VLOOKUP(A284,cleaned_Medical_Examinations[],5,FALSE)</f>
        <v>No</v>
      </c>
      <c r="G284" t="str">
        <f>VLOOKUP(A284,cleaned_Medical_Examinations[],6,FALSE)</f>
        <v>Yes</v>
      </c>
      <c r="H284">
        <f>VLOOKUP(A284,cleaned_Medical_Examinations[],7,FALSE)</f>
        <v>1</v>
      </c>
      <c r="I284" t="str">
        <f>VLOOKUP(A284,cleaned_Medical_Examinations[],8,FALSE)</f>
        <v>Yes</v>
      </c>
      <c r="J284" t="str">
        <f>VLOOKUP(A284,cleaned_Medical_Examinations[],9,FALSE)</f>
        <v>OBESITY</v>
      </c>
      <c r="K284" t="str">
        <f>VLOOKUP(A284,cleaned_Medical_Examinations[],10,FALSE)</f>
        <v>NORMAL</v>
      </c>
      <c r="L284">
        <f>VLOOKUP(A284,table3!A284:H2618,4,)</f>
        <v>2709</v>
      </c>
      <c r="M284" t="str">
        <f>VLOOKUP(A284,table3!A284:H2618,5,FALSE)</f>
        <v>tier - 2</v>
      </c>
      <c r="N284" t="str">
        <f>VLOOKUP(A284,table3!A284:H2618,6,FALSE)</f>
        <v>tier - 2</v>
      </c>
      <c r="O284" t="str">
        <f>VLOOKUP(A284,table3!A284:H2618,7,FALSE)</f>
        <v>R1012</v>
      </c>
      <c r="P284" s="8">
        <f>VLOOKUP(A284,table3!A284:H2618,2,FALSE)</f>
        <v>37946</v>
      </c>
      <c r="Q284">
        <f>VLOOKUP(A284,table3!A284:H2618,8,FALSE)</f>
        <v>19</v>
      </c>
    </row>
    <row r="285" spans="1:17" x14ac:dyDescent="0.3">
      <c r="A285" s="13" t="s">
        <v>2088</v>
      </c>
      <c r="B285" t="str">
        <f>VLOOKUP(A285,cleaned_customer_names[],2,FALSE)</f>
        <v>Lam</v>
      </c>
      <c r="C285">
        <f>VLOOKUP(A285,cleaned_Medical_Examinations[],2,FALSE)</f>
        <v>26.24</v>
      </c>
      <c r="D285">
        <f>VLOOKUP(A285,cleaned_Medical_Examinations[],3,FALSE)</f>
        <v>6.26</v>
      </c>
      <c r="E285" t="str">
        <f>VLOOKUP(A285,cleaned_Medical_Examinations[],4,FALSE)</f>
        <v>Yes</v>
      </c>
      <c r="F285" t="str">
        <f>VLOOKUP(A285,cleaned_Medical_Examinations[],5,FALSE)</f>
        <v>No</v>
      </c>
      <c r="G285" t="str">
        <f>VLOOKUP(A285,cleaned_Medical_Examinations[],6,FALSE)</f>
        <v>No</v>
      </c>
      <c r="H285">
        <f>VLOOKUP(A285,cleaned_Medical_Examinations[],7,FALSE)</f>
        <v>0</v>
      </c>
      <c r="I285" t="str">
        <f>VLOOKUP(A285,cleaned_Medical_Examinations[],8,FALSE)</f>
        <v>Yes</v>
      </c>
      <c r="J285" t="str">
        <f>VLOOKUP(A285,cleaned_Medical_Examinations[],9,FALSE)</f>
        <v>OVER WEIGHT</v>
      </c>
      <c r="K285" t="str">
        <f>VLOOKUP(A285,cleaned_Medical_Examinations[],10,FALSE)</f>
        <v>PREDIABETES</v>
      </c>
      <c r="L285">
        <f>VLOOKUP(A285,table3!A285:H2619,4,)</f>
        <v>2711</v>
      </c>
      <c r="M285" t="str">
        <f>VLOOKUP(A285,table3!A285:H2619,5,FALSE)</f>
        <v>tier - 2</v>
      </c>
      <c r="N285" t="str">
        <f>VLOOKUP(A285,table3!A285:H2619,6,FALSE)</f>
        <v>tier - 3</v>
      </c>
      <c r="O285" t="str">
        <f>VLOOKUP(A285,table3!A285:H2619,7,FALSE)</f>
        <v>R1012</v>
      </c>
      <c r="P285" s="8">
        <f>VLOOKUP(A285,table3!A285:H2619,2,FALSE)</f>
        <v>37956</v>
      </c>
      <c r="Q285">
        <f>VLOOKUP(A285,table3!A285:H2619,8,FALSE)</f>
        <v>19</v>
      </c>
    </row>
    <row r="286" spans="1:17" x14ac:dyDescent="0.3">
      <c r="A286" s="11" t="s">
        <v>2087</v>
      </c>
      <c r="B286" t="str">
        <f>VLOOKUP(A286,cleaned_customer_names[],2,FALSE)</f>
        <v>Sweigart</v>
      </c>
      <c r="C286">
        <f>VLOOKUP(A286,cleaned_Medical_Examinations[],2,FALSE)</f>
        <v>31.36</v>
      </c>
      <c r="D286">
        <f>VLOOKUP(A286,cleaned_Medical_Examinations[],3,FALSE)</f>
        <v>10.6</v>
      </c>
      <c r="E286" t="str">
        <f>VLOOKUP(A286,cleaned_Medical_Examinations[],4,FALSE)</f>
        <v>Yes</v>
      </c>
      <c r="F286" t="str">
        <f>VLOOKUP(A286,cleaned_Medical_Examinations[],5,FALSE)</f>
        <v>No</v>
      </c>
      <c r="G286" t="str">
        <f>VLOOKUP(A286,cleaned_Medical_Examinations[],6,FALSE)</f>
        <v>No</v>
      </c>
      <c r="H286">
        <f>VLOOKUP(A286,cleaned_Medical_Examinations[],7,FALSE)</f>
        <v>0</v>
      </c>
      <c r="I286" t="str">
        <f>VLOOKUP(A286,cleaned_Medical_Examinations[],8,FALSE)</f>
        <v>Yes</v>
      </c>
      <c r="J286" t="str">
        <f>VLOOKUP(A286,cleaned_Medical_Examinations[],9,FALSE)</f>
        <v>OBESITY</v>
      </c>
      <c r="K286" t="str">
        <f>VLOOKUP(A286,cleaned_Medical_Examinations[],10,FALSE)</f>
        <v>DIABETES</v>
      </c>
      <c r="L286">
        <f>VLOOKUP(A286,table3!A286:H2620,4,)</f>
        <v>2719</v>
      </c>
      <c r="M286" t="str">
        <f>VLOOKUP(A286,table3!A286:H2620,5,FALSE)</f>
        <v>tier - 2</v>
      </c>
      <c r="N286" t="str">
        <f>VLOOKUP(A286,table3!A286:H2620,6,FALSE)</f>
        <v>tier - 2</v>
      </c>
      <c r="O286" t="str">
        <f>VLOOKUP(A286,table3!A286:H2620,7,FALSE)</f>
        <v>R1012</v>
      </c>
      <c r="P286" s="8">
        <f>VLOOKUP(A286,table3!A286:H2620,2,FALSE)</f>
        <v>37839</v>
      </c>
      <c r="Q286">
        <f>VLOOKUP(A286,table3!A286:H2620,8,FALSE)</f>
        <v>19</v>
      </c>
    </row>
    <row r="287" spans="1:17" x14ac:dyDescent="0.3">
      <c r="A287" s="13" t="s">
        <v>2086</v>
      </c>
      <c r="B287" t="str">
        <f>VLOOKUP(A287,cleaned_customer_names[],2,FALSE)</f>
        <v>Sieczkowski</v>
      </c>
      <c r="C287">
        <f>VLOOKUP(A287,cleaned_Medical_Examinations[],2,FALSE)</f>
        <v>25.69</v>
      </c>
      <c r="D287">
        <f>VLOOKUP(A287,cleaned_Medical_Examinations[],3,FALSE)</f>
        <v>4.78</v>
      </c>
      <c r="E287" t="str">
        <f>VLOOKUP(A287,cleaned_Medical_Examinations[],4,FALSE)</f>
        <v>Yes</v>
      </c>
      <c r="F287" t="str">
        <f>VLOOKUP(A287,cleaned_Medical_Examinations[],5,FALSE)</f>
        <v>No</v>
      </c>
      <c r="G287" t="str">
        <f>VLOOKUP(A287,cleaned_Medical_Examinations[],6,FALSE)</f>
        <v>No</v>
      </c>
      <c r="H287">
        <f>VLOOKUP(A287,cleaned_Medical_Examinations[],7,FALSE)</f>
        <v>0</v>
      </c>
      <c r="I287" t="str">
        <f>VLOOKUP(A287,cleaned_Medical_Examinations[],8,FALSE)</f>
        <v>Yes</v>
      </c>
      <c r="J287" t="str">
        <f>VLOOKUP(A287,cleaned_Medical_Examinations[],9,FALSE)</f>
        <v>OVER WEIGHT</v>
      </c>
      <c r="K287" t="str">
        <f>VLOOKUP(A287,cleaned_Medical_Examinations[],10,FALSE)</f>
        <v>NORMAL</v>
      </c>
      <c r="L287">
        <f>VLOOKUP(A287,table3!A287:H2621,4,)</f>
        <v>2721</v>
      </c>
      <c r="M287" t="str">
        <f>VLOOKUP(A287,table3!A287:H2621,5,FALSE)</f>
        <v>tier - 1</v>
      </c>
      <c r="N287" t="str">
        <f>VLOOKUP(A287,table3!A287:H2621,6,FALSE)</f>
        <v>tier - 3</v>
      </c>
      <c r="O287" t="str">
        <f>VLOOKUP(A287,table3!A287:H2621,7,FALSE)</f>
        <v>R1014</v>
      </c>
      <c r="P287" s="8">
        <f>VLOOKUP(A287,table3!A287:H2621,2,FALSE)</f>
        <v>35733</v>
      </c>
      <c r="Q287">
        <f>VLOOKUP(A287,table3!A287:H2621,8,FALSE)</f>
        <v>25</v>
      </c>
    </row>
    <row r="288" spans="1:17" x14ac:dyDescent="0.3">
      <c r="A288" s="11" t="s">
        <v>2085</v>
      </c>
      <c r="B288" t="str">
        <f>VLOOKUP(A288,cleaned_customer_names[],2,FALSE)</f>
        <v>Jurgens</v>
      </c>
      <c r="C288">
        <f>VLOOKUP(A288,cleaned_Medical_Examinations[],2,FALSE)</f>
        <v>25.46</v>
      </c>
      <c r="D288">
        <f>VLOOKUP(A288,cleaned_Medical_Examinations[],3,FALSE)</f>
        <v>6.03</v>
      </c>
      <c r="E288" t="str">
        <f>VLOOKUP(A288,cleaned_Medical_Examinations[],4,FALSE)</f>
        <v>No</v>
      </c>
      <c r="F288" t="str">
        <f>VLOOKUP(A288,cleaned_Medical_Examinations[],5,FALSE)</f>
        <v>No</v>
      </c>
      <c r="G288" t="str">
        <f>VLOOKUP(A288,cleaned_Medical_Examinations[],6,FALSE)</f>
        <v>No</v>
      </c>
      <c r="H288">
        <f>VLOOKUP(A288,cleaned_Medical_Examinations[],7,FALSE)</f>
        <v>2</v>
      </c>
      <c r="I288" t="str">
        <f>VLOOKUP(A288,cleaned_Medical_Examinations[],8,FALSE)</f>
        <v>Yes</v>
      </c>
      <c r="J288" t="str">
        <f>VLOOKUP(A288,cleaned_Medical_Examinations[],9,FALSE)</f>
        <v>OVER WEIGHT</v>
      </c>
      <c r="K288" t="str">
        <f>VLOOKUP(A288,cleaned_Medical_Examinations[],10,FALSE)</f>
        <v>PREDIABETES</v>
      </c>
      <c r="L288">
        <f>VLOOKUP(A288,table3!A288:H2622,4,)</f>
        <v>2726</v>
      </c>
      <c r="M288" t="str">
        <f>VLOOKUP(A288,table3!A288:H2622,5,FALSE)</f>
        <v>tier - 2</v>
      </c>
      <c r="N288" t="str">
        <f>VLOOKUP(A288,table3!A288:H2622,6,FALSE)</f>
        <v>tier - 2</v>
      </c>
      <c r="O288" t="str">
        <f>VLOOKUP(A288,table3!A288:H2622,7,FALSE)</f>
        <v>R1013</v>
      </c>
      <c r="P288" s="8">
        <f>VLOOKUP(A288,table3!A288:H2622,2,FALSE)</f>
        <v>32375</v>
      </c>
      <c r="Q288">
        <f>VLOOKUP(A288,table3!A288:H2622,8,FALSE)</f>
        <v>34</v>
      </c>
    </row>
    <row r="289" spans="1:17" x14ac:dyDescent="0.3">
      <c r="A289" s="13" t="s">
        <v>2084</v>
      </c>
      <c r="B289" t="str">
        <f>VLOOKUP(A289,cleaned_customer_names[],2,FALSE)</f>
        <v>Hackman</v>
      </c>
      <c r="C289">
        <f>VLOOKUP(A289,cleaned_Medical_Examinations[],2,FALSE)</f>
        <v>31.83</v>
      </c>
      <c r="D289">
        <f>VLOOKUP(A289,cleaned_Medical_Examinations[],3,FALSE)</f>
        <v>11.55</v>
      </c>
      <c r="E289" t="str">
        <f>VLOOKUP(A289,cleaned_Medical_Examinations[],4,FALSE)</f>
        <v>Yes</v>
      </c>
      <c r="F289" t="str">
        <f>VLOOKUP(A289,cleaned_Medical_Examinations[],5,FALSE)</f>
        <v>No</v>
      </c>
      <c r="G289" t="str">
        <f>VLOOKUP(A289,cleaned_Medical_Examinations[],6,FALSE)</f>
        <v>No</v>
      </c>
      <c r="H289">
        <f>VLOOKUP(A289,cleaned_Medical_Examinations[],7,FALSE)</f>
        <v>1</v>
      </c>
      <c r="I289" t="str">
        <f>VLOOKUP(A289,cleaned_Medical_Examinations[],8,FALSE)</f>
        <v>Yes</v>
      </c>
      <c r="J289" t="str">
        <f>VLOOKUP(A289,cleaned_Medical_Examinations[],9,FALSE)</f>
        <v>OBESITY</v>
      </c>
      <c r="K289" t="str">
        <f>VLOOKUP(A289,cleaned_Medical_Examinations[],10,FALSE)</f>
        <v>DIABETES</v>
      </c>
      <c r="L289">
        <f>VLOOKUP(A289,table3!A289:H2623,4,)</f>
        <v>2727</v>
      </c>
      <c r="M289" t="str">
        <f>VLOOKUP(A289,table3!A289:H2623,5,FALSE)</f>
        <v>tier - 3</v>
      </c>
      <c r="N289" t="str">
        <f>VLOOKUP(A289,table3!A289:H2623,6,FALSE)</f>
        <v>tier - 3</v>
      </c>
      <c r="O289" t="str">
        <f>VLOOKUP(A289,table3!A289:H2623,7,FALSE)</f>
        <v>R1016</v>
      </c>
      <c r="P289" s="8">
        <f>VLOOKUP(A289,table3!A289:H2623,2,FALSE)</f>
        <v>35709</v>
      </c>
      <c r="Q289">
        <f>VLOOKUP(A289,table3!A289:H2623,8,FALSE)</f>
        <v>25</v>
      </c>
    </row>
    <row r="290" spans="1:17" x14ac:dyDescent="0.3">
      <c r="A290" s="11" t="s">
        <v>2083</v>
      </c>
      <c r="B290" t="str">
        <f>VLOOKUP(A290,cleaned_customer_names[],2,FALSE)</f>
        <v>Klarich</v>
      </c>
      <c r="C290">
        <f>VLOOKUP(A290,cleaned_Medical_Examinations[],2,FALSE)</f>
        <v>24.43</v>
      </c>
      <c r="D290">
        <f>VLOOKUP(A290,cleaned_Medical_Examinations[],3,FALSE)</f>
        <v>7.59</v>
      </c>
      <c r="E290" t="str">
        <f>VLOOKUP(A290,cleaned_Medical_Examinations[],4,FALSE)</f>
        <v>Yes</v>
      </c>
      <c r="F290" t="str">
        <f>VLOOKUP(A290,cleaned_Medical_Examinations[],5,FALSE)</f>
        <v>No</v>
      </c>
      <c r="G290" t="str">
        <f>VLOOKUP(A290,cleaned_Medical_Examinations[],6,FALSE)</f>
        <v>No</v>
      </c>
      <c r="H290">
        <f>VLOOKUP(A290,cleaned_Medical_Examinations[],7,FALSE)</f>
        <v>1</v>
      </c>
      <c r="I290" t="str">
        <f>VLOOKUP(A290,cleaned_Medical_Examinations[],8,FALSE)</f>
        <v>Yes</v>
      </c>
      <c r="J290" t="str">
        <f>VLOOKUP(A290,cleaned_Medical_Examinations[],9,FALSE)</f>
        <v>NORMAL WEIGHT</v>
      </c>
      <c r="K290" t="str">
        <f>VLOOKUP(A290,cleaned_Medical_Examinations[],10,FALSE)</f>
        <v>DIABETES</v>
      </c>
      <c r="L290">
        <f>VLOOKUP(A290,table3!A290:H2624,4,)</f>
        <v>2730</v>
      </c>
      <c r="M290" t="str">
        <f>VLOOKUP(A290,table3!A290:H2624,5,FALSE)</f>
        <v>tier - 2</v>
      </c>
      <c r="N290" t="str">
        <f>VLOOKUP(A290,table3!A290:H2624,6,FALSE)</f>
        <v>tier - 3</v>
      </c>
      <c r="O290" t="str">
        <f>VLOOKUP(A290,table3!A290:H2624,7,FALSE)</f>
        <v>R1012</v>
      </c>
      <c r="P290" s="8">
        <f>VLOOKUP(A290,table3!A290:H2624,2,FALSE)</f>
        <v>37958</v>
      </c>
      <c r="Q290">
        <f>VLOOKUP(A290,table3!A290:H2624,8,FALSE)</f>
        <v>19</v>
      </c>
    </row>
    <row r="291" spans="1:17" x14ac:dyDescent="0.3">
      <c r="A291" s="13" t="s">
        <v>2082</v>
      </c>
      <c r="B291" t="str">
        <f>VLOOKUP(A291,cleaned_customer_names[],2,FALSE)</f>
        <v>Schulten</v>
      </c>
      <c r="C291">
        <f>VLOOKUP(A291,cleaned_Medical_Examinations[],2,FALSE)</f>
        <v>41.9</v>
      </c>
      <c r="D291">
        <f>VLOOKUP(A291,cleaned_Medical_Examinations[],3,FALSE)</f>
        <v>4.26</v>
      </c>
      <c r="E291" t="str">
        <f>VLOOKUP(A291,cleaned_Medical_Examinations[],4,FALSE)</f>
        <v>No</v>
      </c>
      <c r="F291" t="str">
        <f>VLOOKUP(A291,cleaned_Medical_Examinations[],5,FALSE)</f>
        <v>No</v>
      </c>
      <c r="G291" t="str">
        <f>VLOOKUP(A291,cleaned_Medical_Examinations[],6,FALSE)</f>
        <v>No</v>
      </c>
      <c r="H291">
        <f>VLOOKUP(A291,cleaned_Medical_Examinations[],7,FALSE)</f>
        <v>0</v>
      </c>
      <c r="I291" t="str">
        <f>VLOOKUP(A291,cleaned_Medical_Examinations[],8,FALSE)</f>
        <v>Yes</v>
      </c>
      <c r="J291" t="str">
        <f>VLOOKUP(A291,cleaned_Medical_Examinations[],9,FALSE)</f>
        <v>OBESITY</v>
      </c>
      <c r="K291" t="str">
        <f>VLOOKUP(A291,cleaned_Medical_Examinations[],10,FALSE)</f>
        <v>NORMAL</v>
      </c>
      <c r="L291">
        <f>VLOOKUP(A291,table3!A291:H2625,4,)</f>
        <v>2732</v>
      </c>
      <c r="M291" t="str">
        <f>VLOOKUP(A291,table3!A291:H2625,5,FALSE)</f>
        <v>tier - 2</v>
      </c>
      <c r="N291" t="str">
        <f>VLOOKUP(A291,table3!A291:H2625,6,FALSE)</f>
        <v>tier - 3</v>
      </c>
      <c r="O291" t="str">
        <f>VLOOKUP(A291,table3!A291:H2625,7,FALSE)</f>
        <v>R1024</v>
      </c>
      <c r="P291" s="8">
        <f>VLOOKUP(A291,table3!A291:H2625,2,FALSE)</f>
        <v>36877</v>
      </c>
      <c r="Q291">
        <f>VLOOKUP(A291,table3!A291:H2625,8,FALSE)</f>
        <v>22</v>
      </c>
    </row>
    <row r="292" spans="1:17" x14ac:dyDescent="0.3">
      <c r="A292" s="11" t="s">
        <v>2081</v>
      </c>
      <c r="B292" t="str">
        <f>VLOOKUP(A292,cleaned_customer_names[],2,FALSE)</f>
        <v>Fagerstrom</v>
      </c>
      <c r="C292">
        <f>VLOOKUP(A292,cleaned_Medical_Examinations[],2,FALSE)</f>
        <v>22.88</v>
      </c>
      <c r="D292">
        <f>VLOOKUP(A292,cleaned_Medical_Examinations[],3,FALSE)</f>
        <v>5.9</v>
      </c>
      <c r="E292" t="str">
        <f>VLOOKUP(A292,cleaned_Medical_Examinations[],4,FALSE)</f>
        <v>Yes</v>
      </c>
      <c r="F292" t="str">
        <f>VLOOKUP(A292,cleaned_Medical_Examinations[],5,FALSE)</f>
        <v>No</v>
      </c>
      <c r="G292" t="str">
        <f>VLOOKUP(A292,cleaned_Medical_Examinations[],6,FALSE)</f>
        <v>Yes</v>
      </c>
      <c r="H292">
        <f>VLOOKUP(A292,cleaned_Medical_Examinations[],7,FALSE)</f>
        <v>1</v>
      </c>
      <c r="I292" t="str">
        <f>VLOOKUP(A292,cleaned_Medical_Examinations[],8,FALSE)</f>
        <v>Yes</v>
      </c>
      <c r="J292" t="str">
        <f>VLOOKUP(A292,cleaned_Medical_Examinations[],9,FALSE)</f>
        <v>NORMAL WEIGHT</v>
      </c>
      <c r="K292" t="str">
        <f>VLOOKUP(A292,cleaned_Medical_Examinations[],10,FALSE)</f>
        <v>PREDIABETES</v>
      </c>
      <c r="L292">
        <f>VLOOKUP(A292,table3!A292:H2626,4,)</f>
        <v>2742</v>
      </c>
      <c r="M292" t="str">
        <f>VLOOKUP(A292,table3!A292:H2626,5,FALSE)</f>
        <v>tier - 2</v>
      </c>
      <c r="N292" t="str">
        <f>VLOOKUP(A292,table3!A292:H2626,6,FALSE)</f>
        <v>tier - 3</v>
      </c>
      <c r="O292" t="str">
        <f>VLOOKUP(A292,table3!A292:H2626,7,FALSE)</f>
        <v>R1024</v>
      </c>
      <c r="P292" s="8">
        <f>VLOOKUP(A292,table3!A292:H2626,2,FALSE)</f>
        <v>36802</v>
      </c>
      <c r="Q292">
        <f>VLOOKUP(A292,table3!A292:H2626,8,FALSE)</f>
        <v>22</v>
      </c>
    </row>
    <row r="293" spans="1:17" x14ac:dyDescent="0.3">
      <c r="A293" s="13" t="s">
        <v>2080</v>
      </c>
      <c r="B293" t="str">
        <f>VLOOKUP(A293,cleaned_customer_names[],2,FALSE)</f>
        <v>Bien</v>
      </c>
      <c r="C293">
        <f>VLOOKUP(A293,cleaned_Medical_Examinations[],2,FALSE)</f>
        <v>29.734999999999999</v>
      </c>
      <c r="D293">
        <f>VLOOKUP(A293,cleaned_Medical_Examinations[],3,FALSE)</f>
        <v>7.79</v>
      </c>
      <c r="E293" t="str">
        <f>VLOOKUP(A293,cleaned_Medical_Examinations[],4,FALSE)</f>
        <v>No</v>
      </c>
      <c r="F293" t="str">
        <f>VLOOKUP(A293,cleaned_Medical_Examinations[],5,FALSE)</f>
        <v>No</v>
      </c>
      <c r="G293" t="str">
        <f>VLOOKUP(A293,cleaned_Medical_Examinations[],6,FALSE)</f>
        <v>No</v>
      </c>
      <c r="H293">
        <f>VLOOKUP(A293,cleaned_Medical_Examinations[],7,FALSE)</f>
        <v>0</v>
      </c>
      <c r="I293" t="str">
        <f>VLOOKUP(A293,cleaned_Medical_Examinations[],8,FALSE)</f>
        <v>No</v>
      </c>
      <c r="J293" t="str">
        <f>VLOOKUP(A293,cleaned_Medical_Examinations[],9,FALSE)</f>
        <v>OVER WEIGHT</v>
      </c>
      <c r="K293" t="str">
        <f>VLOOKUP(A293,cleaned_Medical_Examinations[],10,FALSE)</f>
        <v>DIABETES</v>
      </c>
      <c r="L293">
        <f>VLOOKUP(A293,table3!A293:H2627,4,)</f>
        <v>2755</v>
      </c>
      <c r="M293" t="str">
        <f>VLOOKUP(A293,table3!A293:H2627,5,FALSE)</f>
        <v>tier - 2</v>
      </c>
      <c r="N293" t="str">
        <f>VLOOKUP(A293,table3!A293:H2627,6,FALSE)</f>
        <v>tier - 1</v>
      </c>
      <c r="O293" t="str">
        <f>VLOOKUP(A293,table3!A293:H2627,7,FALSE)</f>
        <v>R1024</v>
      </c>
      <c r="P293" s="8">
        <f>VLOOKUP(A293,table3!A293:H2627,2,FALSE)</f>
        <v>36810</v>
      </c>
      <c r="Q293">
        <f>VLOOKUP(A293,table3!A293:H2627,8,FALSE)</f>
        <v>22</v>
      </c>
    </row>
    <row r="294" spans="1:17" x14ac:dyDescent="0.3">
      <c r="A294" s="11" t="s">
        <v>2079</v>
      </c>
      <c r="B294" t="str">
        <f>VLOOKUP(A294,cleaned_customer_names[],2,FALSE)</f>
        <v>Hess</v>
      </c>
      <c r="C294">
        <f>VLOOKUP(A294,cleaned_Medical_Examinations[],2,FALSE)</f>
        <v>40.74</v>
      </c>
      <c r="D294">
        <f>VLOOKUP(A294,cleaned_Medical_Examinations[],3,FALSE)</f>
        <v>5.28</v>
      </c>
      <c r="E294" t="str">
        <f>VLOOKUP(A294,cleaned_Medical_Examinations[],4,FALSE)</f>
        <v>No</v>
      </c>
      <c r="F294" t="str">
        <f>VLOOKUP(A294,cleaned_Medical_Examinations[],5,FALSE)</f>
        <v>No</v>
      </c>
      <c r="G294" t="str">
        <f>VLOOKUP(A294,cleaned_Medical_Examinations[],6,FALSE)</f>
        <v>Yes</v>
      </c>
      <c r="H294">
        <f>VLOOKUP(A294,cleaned_Medical_Examinations[],7,FALSE)</f>
        <v>1</v>
      </c>
      <c r="I294" t="str">
        <f>VLOOKUP(A294,cleaned_Medical_Examinations[],8,FALSE)</f>
        <v>Yes</v>
      </c>
      <c r="J294" t="str">
        <f>VLOOKUP(A294,cleaned_Medical_Examinations[],9,FALSE)</f>
        <v>OBESITY</v>
      </c>
      <c r="K294" t="str">
        <f>VLOOKUP(A294,cleaned_Medical_Examinations[],10,FALSE)</f>
        <v>NORMAL</v>
      </c>
      <c r="L294">
        <f>VLOOKUP(A294,table3!A294:H2628,4,)</f>
        <v>2759</v>
      </c>
      <c r="M294" t="str">
        <f>VLOOKUP(A294,table3!A294:H2628,5,FALSE)</f>
        <v>tier - 2</v>
      </c>
      <c r="N294" t="str">
        <f>VLOOKUP(A294,table3!A294:H2628,6,FALSE)</f>
        <v>tier - 1</v>
      </c>
      <c r="O294" t="str">
        <f>VLOOKUP(A294,table3!A294:H2628,7,FALSE)</f>
        <v>R1012</v>
      </c>
      <c r="P294" s="8">
        <f>VLOOKUP(A294,table3!A294:H2628,2,FALSE)</f>
        <v>35652</v>
      </c>
      <c r="Q294">
        <f>VLOOKUP(A294,table3!A294:H2628,8,FALSE)</f>
        <v>25</v>
      </c>
    </row>
    <row r="295" spans="1:17" x14ac:dyDescent="0.3">
      <c r="A295" s="13" t="s">
        <v>2078</v>
      </c>
      <c r="B295" t="str">
        <f>VLOOKUP(A295,cleaned_customer_names[],2,FALSE)</f>
        <v>Shaw</v>
      </c>
      <c r="C295">
        <f>VLOOKUP(A295,cleaned_Medical_Examinations[],2,FALSE)</f>
        <v>24.14</v>
      </c>
      <c r="D295">
        <f>VLOOKUP(A295,cleaned_Medical_Examinations[],3,FALSE)</f>
        <v>5.87</v>
      </c>
      <c r="E295" t="str">
        <f>VLOOKUP(A295,cleaned_Medical_Examinations[],4,FALSE)</f>
        <v>No</v>
      </c>
      <c r="F295" t="str">
        <f>VLOOKUP(A295,cleaned_Medical_Examinations[],5,FALSE)</f>
        <v>No</v>
      </c>
      <c r="G295" t="str">
        <f>VLOOKUP(A295,cleaned_Medical_Examinations[],6,FALSE)</f>
        <v>No</v>
      </c>
      <c r="H295">
        <f>VLOOKUP(A295,cleaned_Medical_Examinations[],7,FALSE)</f>
        <v>2</v>
      </c>
      <c r="I295" t="str">
        <f>VLOOKUP(A295,cleaned_Medical_Examinations[],8,FALSE)</f>
        <v>Yes</v>
      </c>
      <c r="J295" t="str">
        <f>VLOOKUP(A295,cleaned_Medical_Examinations[],9,FALSE)</f>
        <v>NORMAL WEIGHT</v>
      </c>
      <c r="K295" t="str">
        <f>VLOOKUP(A295,cleaned_Medical_Examinations[],10,FALSE)</f>
        <v>PREDIABETES</v>
      </c>
      <c r="L295">
        <f>VLOOKUP(A295,table3!A295:H2629,4,)</f>
        <v>2773</v>
      </c>
      <c r="M295" t="str">
        <f>VLOOKUP(A295,table3!A295:H2629,5,FALSE)</f>
        <v>tier - 2</v>
      </c>
      <c r="N295" t="str">
        <f>VLOOKUP(A295,table3!A295:H2629,6,FALSE)</f>
        <v>tier - 1</v>
      </c>
      <c r="O295" t="str">
        <f>VLOOKUP(A295,table3!A295:H2629,7,FALSE)</f>
        <v>R1021</v>
      </c>
      <c r="P295" s="8">
        <f>VLOOKUP(A295,table3!A295:H2629,2,FALSE)</f>
        <v>38305</v>
      </c>
      <c r="Q295">
        <f>VLOOKUP(A295,table3!A295:H2629,8,FALSE)</f>
        <v>18</v>
      </c>
    </row>
    <row r="296" spans="1:17" x14ac:dyDescent="0.3">
      <c r="A296" s="11" t="s">
        <v>2077</v>
      </c>
      <c r="B296" t="str">
        <f>VLOOKUP(A296,cleaned_customer_names[],2,FALSE)</f>
        <v>Williams</v>
      </c>
      <c r="C296">
        <f>VLOOKUP(A296,cleaned_Medical_Examinations[],2,FALSE)</f>
        <v>25.15</v>
      </c>
      <c r="D296">
        <f>VLOOKUP(A296,cleaned_Medical_Examinations[],3,FALSE)</f>
        <v>9.08</v>
      </c>
      <c r="E296" t="str">
        <f>VLOOKUP(A296,cleaned_Medical_Examinations[],4,FALSE)</f>
        <v>Yes</v>
      </c>
      <c r="F296" t="str">
        <f>VLOOKUP(A296,cleaned_Medical_Examinations[],5,FALSE)</f>
        <v>No</v>
      </c>
      <c r="G296" t="str">
        <f>VLOOKUP(A296,cleaned_Medical_Examinations[],6,FALSE)</f>
        <v>No</v>
      </c>
      <c r="H296">
        <f>VLOOKUP(A296,cleaned_Medical_Examinations[],7,FALSE)</f>
        <v>1</v>
      </c>
      <c r="I296" t="str">
        <f>VLOOKUP(A296,cleaned_Medical_Examinations[],8,FALSE)</f>
        <v>Yes</v>
      </c>
      <c r="J296" t="str">
        <f>VLOOKUP(A296,cleaned_Medical_Examinations[],9,FALSE)</f>
        <v>OVER WEIGHT</v>
      </c>
      <c r="K296" t="str">
        <f>VLOOKUP(A296,cleaned_Medical_Examinations[],10,FALSE)</f>
        <v>DIABETES</v>
      </c>
      <c r="L296">
        <f>VLOOKUP(A296,table3!A296:H2630,4,)</f>
        <v>2775</v>
      </c>
      <c r="M296" t="str">
        <f>VLOOKUP(A296,table3!A296:H2630,5,FALSE)</f>
        <v>tier - 2</v>
      </c>
      <c r="N296" t="str">
        <f>VLOOKUP(A296,table3!A296:H2630,6,FALSE)</f>
        <v>tier - 1</v>
      </c>
      <c r="O296" t="str">
        <f>VLOOKUP(A296,table3!A296:H2630,7,FALSE)</f>
        <v>R1012</v>
      </c>
      <c r="P296" s="8">
        <f>VLOOKUP(A296,table3!A296:H2630,2,FALSE)</f>
        <v>36320</v>
      </c>
      <c r="Q296">
        <f>VLOOKUP(A296,table3!A296:H2630,8,FALSE)</f>
        <v>23</v>
      </c>
    </row>
    <row r="297" spans="1:17" x14ac:dyDescent="0.3">
      <c r="A297" s="13" t="s">
        <v>2076</v>
      </c>
      <c r="B297" t="str">
        <f>VLOOKUP(A297,cleaned_customer_names[],2,FALSE)</f>
        <v>Menzies</v>
      </c>
      <c r="C297">
        <f>VLOOKUP(A297,cleaned_Medical_Examinations[],2,FALSE)</f>
        <v>28.71</v>
      </c>
      <c r="D297">
        <f>VLOOKUP(A297,cleaned_Medical_Examinations[],3,FALSE)</f>
        <v>5.2</v>
      </c>
      <c r="E297" t="str">
        <f>VLOOKUP(A297,cleaned_Medical_Examinations[],4,FALSE)</f>
        <v>No</v>
      </c>
      <c r="F297" t="str">
        <f>VLOOKUP(A297,cleaned_Medical_Examinations[],5,FALSE)</f>
        <v>No</v>
      </c>
      <c r="G297" t="str">
        <f>VLOOKUP(A297,cleaned_Medical_Examinations[],6,FALSE)</f>
        <v>No</v>
      </c>
      <c r="H297">
        <f>VLOOKUP(A297,cleaned_Medical_Examinations[],7,FALSE)</f>
        <v>1</v>
      </c>
      <c r="I297" t="str">
        <f>VLOOKUP(A297,cleaned_Medical_Examinations[],8,FALSE)</f>
        <v>Yes</v>
      </c>
      <c r="J297" t="str">
        <f>VLOOKUP(A297,cleaned_Medical_Examinations[],9,FALSE)</f>
        <v>OVER WEIGHT</v>
      </c>
      <c r="K297" t="str">
        <f>VLOOKUP(A297,cleaned_Medical_Examinations[],10,FALSE)</f>
        <v>NORMAL</v>
      </c>
      <c r="L297">
        <f>VLOOKUP(A297,table3!A297:H2631,4,)</f>
        <v>2775</v>
      </c>
      <c r="M297" t="str">
        <f>VLOOKUP(A297,table3!A297:H2631,5,FALSE)</f>
        <v>tier - 2</v>
      </c>
      <c r="N297" t="str">
        <f>VLOOKUP(A297,table3!A297:H2631,6,FALSE)</f>
        <v>tier - 1</v>
      </c>
      <c r="O297" t="str">
        <f>VLOOKUP(A297,table3!A297:H2631,7,FALSE)</f>
        <v>R1012</v>
      </c>
      <c r="P297" s="8">
        <f>VLOOKUP(A297,table3!A297:H2631,2,FALSE)</f>
        <v>36401</v>
      </c>
      <c r="Q297">
        <f>VLOOKUP(A297,table3!A297:H2631,8,FALSE)</f>
        <v>23</v>
      </c>
    </row>
    <row r="298" spans="1:17" x14ac:dyDescent="0.3">
      <c r="A298" s="11" t="s">
        <v>2075</v>
      </c>
      <c r="B298" t="str">
        <f>VLOOKUP(A298,cleaned_customer_names[],2,FALSE)</f>
        <v>Buehler</v>
      </c>
      <c r="C298">
        <f>VLOOKUP(A298,cleaned_Medical_Examinations[],2,FALSE)</f>
        <v>23</v>
      </c>
      <c r="D298">
        <f>VLOOKUP(A298,cleaned_Medical_Examinations[],3,FALSE)</f>
        <v>5.48</v>
      </c>
      <c r="E298" t="str">
        <f>VLOOKUP(A298,cleaned_Medical_Examinations[],4,FALSE)</f>
        <v>No</v>
      </c>
      <c r="F298" t="str">
        <f>VLOOKUP(A298,cleaned_Medical_Examinations[],5,FALSE)</f>
        <v>No</v>
      </c>
      <c r="G298" t="str">
        <f>VLOOKUP(A298,cleaned_Medical_Examinations[],6,FALSE)</f>
        <v>No</v>
      </c>
      <c r="H298">
        <f>VLOOKUP(A298,cleaned_Medical_Examinations[],7,FALSE)</f>
        <v>0</v>
      </c>
      <c r="I298" t="str">
        <f>VLOOKUP(A298,cleaned_Medical_Examinations[],8,FALSE)</f>
        <v>Yes</v>
      </c>
      <c r="J298" t="str">
        <f>VLOOKUP(A298,cleaned_Medical_Examinations[],9,FALSE)</f>
        <v>NORMAL WEIGHT</v>
      </c>
      <c r="K298" t="str">
        <f>VLOOKUP(A298,cleaned_Medical_Examinations[],10,FALSE)</f>
        <v>NORMAL</v>
      </c>
      <c r="L298">
        <f>VLOOKUP(A298,table3!A298:H2632,4,)</f>
        <v>2789</v>
      </c>
      <c r="M298" t="str">
        <f>VLOOKUP(A298,table3!A298:H2632,5,FALSE)</f>
        <v>tier - 2</v>
      </c>
      <c r="N298" t="str">
        <f>VLOOKUP(A298,table3!A298:H2632,6,FALSE)</f>
        <v>tier - 3</v>
      </c>
      <c r="O298" t="str">
        <f>VLOOKUP(A298,table3!A298:H2632,7,FALSE)</f>
        <v>R1012</v>
      </c>
      <c r="P298" s="8">
        <f>VLOOKUP(A298,table3!A298:H2632,2,FALSE)</f>
        <v>36518</v>
      </c>
      <c r="Q298">
        <f>VLOOKUP(A298,table3!A298:H2632,8,FALSE)</f>
        <v>23</v>
      </c>
    </row>
    <row r="299" spans="1:17" x14ac:dyDescent="0.3">
      <c r="A299" s="13" t="s">
        <v>2074</v>
      </c>
      <c r="B299" t="str">
        <f>VLOOKUP(A299,cleaned_customer_names[],2,FALSE)</f>
        <v>Degen</v>
      </c>
      <c r="C299">
        <f>VLOOKUP(A299,cleaned_Medical_Examinations[],2,FALSE)</f>
        <v>36.86</v>
      </c>
      <c r="D299">
        <f>VLOOKUP(A299,cleaned_Medical_Examinations[],3,FALSE)</f>
        <v>11.95</v>
      </c>
      <c r="E299" t="str">
        <f>VLOOKUP(A299,cleaned_Medical_Examinations[],4,FALSE)</f>
        <v>No</v>
      </c>
      <c r="F299" t="str">
        <f>VLOOKUP(A299,cleaned_Medical_Examinations[],5,FALSE)</f>
        <v>No</v>
      </c>
      <c r="G299" t="str">
        <f>VLOOKUP(A299,cleaned_Medical_Examinations[],6,FALSE)</f>
        <v>No</v>
      </c>
      <c r="H299">
        <f>VLOOKUP(A299,cleaned_Medical_Examinations[],7,FALSE)</f>
        <v>0</v>
      </c>
      <c r="I299" t="str">
        <f>VLOOKUP(A299,cleaned_Medical_Examinations[],8,FALSE)</f>
        <v>No</v>
      </c>
      <c r="J299" t="str">
        <f>VLOOKUP(A299,cleaned_Medical_Examinations[],9,FALSE)</f>
        <v>OBESITY</v>
      </c>
      <c r="K299" t="str">
        <f>VLOOKUP(A299,cleaned_Medical_Examinations[],10,FALSE)</f>
        <v>DIABETES</v>
      </c>
      <c r="L299">
        <f>VLOOKUP(A299,table3!A299:H2633,4,)</f>
        <v>2801</v>
      </c>
      <c r="M299" t="str">
        <f>VLOOKUP(A299,table3!A299:H2633,5,FALSE)</f>
        <v>tier - 2</v>
      </c>
      <c r="N299" t="str">
        <f>VLOOKUP(A299,table3!A299:H2633,6,FALSE)</f>
        <v>tier - 3</v>
      </c>
      <c r="O299" t="str">
        <f>VLOOKUP(A299,table3!A299:H2633,7,FALSE)</f>
        <v>R1013</v>
      </c>
      <c r="P299" s="8">
        <f>VLOOKUP(A299,table3!A299:H2633,2,FALSE)</f>
        <v>38203</v>
      </c>
      <c r="Q299">
        <f>VLOOKUP(A299,table3!A299:H2633,8,FALSE)</f>
        <v>18</v>
      </c>
    </row>
    <row r="300" spans="1:17" x14ac:dyDescent="0.3">
      <c r="A300" s="11" t="s">
        <v>2073</v>
      </c>
      <c r="B300" t="str">
        <f>VLOOKUP(A300,cleaned_customer_names[],2,FALSE)</f>
        <v>Arsenault</v>
      </c>
      <c r="C300">
        <f>VLOOKUP(A300,cleaned_Medical_Examinations[],2,FALSE)</f>
        <v>24.25</v>
      </c>
      <c r="D300">
        <f>VLOOKUP(A300,cleaned_Medical_Examinations[],3,FALSE)</f>
        <v>8.6999999999999993</v>
      </c>
      <c r="E300" t="str">
        <f>VLOOKUP(A300,cleaned_Medical_Examinations[],4,FALSE)</f>
        <v>Yes</v>
      </c>
      <c r="F300" t="str">
        <f>VLOOKUP(A300,cleaned_Medical_Examinations[],5,FALSE)</f>
        <v>No</v>
      </c>
      <c r="G300" t="str">
        <f>VLOOKUP(A300,cleaned_Medical_Examinations[],6,FALSE)</f>
        <v>No</v>
      </c>
      <c r="H300">
        <f>VLOOKUP(A300,cleaned_Medical_Examinations[],7,FALSE)</f>
        <v>1</v>
      </c>
      <c r="I300" t="str">
        <f>VLOOKUP(A300,cleaned_Medical_Examinations[],8,FALSE)</f>
        <v>Yes</v>
      </c>
      <c r="J300" t="str">
        <f>VLOOKUP(A300,cleaned_Medical_Examinations[],9,FALSE)</f>
        <v>NORMAL WEIGHT</v>
      </c>
      <c r="K300" t="str">
        <f>VLOOKUP(A300,cleaned_Medical_Examinations[],10,FALSE)</f>
        <v>DIABETES</v>
      </c>
      <c r="L300">
        <f>VLOOKUP(A300,table3!A300:H2634,4,)</f>
        <v>2804</v>
      </c>
      <c r="M300" t="str">
        <f>VLOOKUP(A300,table3!A300:H2634,5,FALSE)</f>
        <v>tier - 2</v>
      </c>
      <c r="N300" t="str">
        <f>VLOOKUP(A300,table3!A300:H2634,6,FALSE)</f>
        <v>tier - 1</v>
      </c>
      <c r="O300" t="str">
        <f>VLOOKUP(A300,table3!A300:H2634,7,FALSE)</f>
        <v>R1012</v>
      </c>
      <c r="P300" s="8">
        <f>VLOOKUP(A300,table3!A300:H2634,2,FALSE)</f>
        <v>37887</v>
      </c>
      <c r="Q300">
        <f>VLOOKUP(A300,table3!A300:H2634,8,FALSE)</f>
        <v>19</v>
      </c>
    </row>
    <row r="301" spans="1:17" x14ac:dyDescent="0.3">
      <c r="A301" s="13" t="s">
        <v>2072</v>
      </c>
      <c r="B301" t="str">
        <f>VLOOKUP(A301,cleaned_customer_names[],2,FALSE)</f>
        <v>Hoff</v>
      </c>
      <c r="C301">
        <f>VLOOKUP(A301,cleaned_Medical_Examinations[],2,FALSE)</f>
        <v>23.85</v>
      </c>
      <c r="D301">
        <f>VLOOKUP(A301,cleaned_Medical_Examinations[],3,FALSE)</f>
        <v>7.84</v>
      </c>
      <c r="E301" t="str">
        <f>VLOOKUP(A301,cleaned_Medical_Examinations[],4,FALSE)</f>
        <v>No</v>
      </c>
      <c r="F301" t="str">
        <f>VLOOKUP(A301,cleaned_Medical_Examinations[],5,FALSE)</f>
        <v>No</v>
      </c>
      <c r="G301" t="str">
        <f>VLOOKUP(A301,cleaned_Medical_Examinations[],6,FALSE)</f>
        <v>No</v>
      </c>
      <c r="H301">
        <f>VLOOKUP(A301,cleaned_Medical_Examinations[],7,FALSE)</f>
        <v>0</v>
      </c>
      <c r="I301" t="str">
        <f>VLOOKUP(A301,cleaned_Medical_Examinations[],8,FALSE)</f>
        <v>Yes</v>
      </c>
      <c r="J301" t="str">
        <f>VLOOKUP(A301,cleaned_Medical_Examinations[],9,FALSE)</f>
        <v>NORMAL WEIGHT</v>
      </c>
      <c r="K301" t="str">
        <f>VLOOKUP(A301,cleaned_Medical_Examinations[],10,FALSE)</f>
        <v>DIABETES</v>
      </c>
      <c r="L301">
        <f>VLOOKUP(A301,table3!A301:H2635,4,)</f>
        <v>2820</v>
      </c>
      <c r="M301" t="str">
        <f>VLOOKUP(A301,table3!A301:H2635,5,FALSE)</f>
        <v>tier - 2</v>
      </c>
      <c r="N301" t="str">
        <f>VLOOKUP(A301,table3!A301:H2635,6,FALSE)</f>
        <v>tier - 3</v>
      </c>
      <c r="O301" t="str">
        <f>VLOOKUP(A301,table3!A301:H2635,7,FALSE)</f>
        <v>R1011</v>
      </c>
      <c r="P301" s="8">
        <f>VLOOKUP(A301,table3!A301:H2635,2,FALSE)</f>
        <v>36800</v>
      </c>
      <c r="Q301">
        <f>VLOOKUP(A301,table3!A301:H2635,8,FALSE)</f>
        <v>22</v>
      </c>
    </row>
    <row r="302" spans="1:17" x14ac:dyDescent="0.3">
      <c r="A302" s="11" t="s">
        <v>2071</v>
      </c>
      <c r="B302" t="str">
        <f>VLOOKUP(A302,cleaned_customer_names[],2,FALSE)</f>
        <v>Hall</v>
      </c>
      <c r="C302">
        <f>VLOOKUP(A302,cleaned_Medical_Examinations[],2,FALSE)</f>
        <v>40.020000000000003</v>
      </c>
      <c r="D302">
        <f>VLOOKUP(A302,cleaned_Medical_Examinations[],3,FALSE)</f>
        <v>5.19</v>
      </c>
      <c r="E302" t="str">
        <f>VLOOKUP(A302,cleaned_Medical_Examinations[],4,FALSE)</f>
        <v>Yes</v>
      </c>
      <c r="F302" t="str">
        <f>VLOOKUP(A302,cleaned_Medical_Examinations[],5,FALSE)</f>
        <v>No</v>
      </c>
      <c r="G302" t="str">
        <f>VLOOKUP(A302,cleaned_Medical_Examinations[],6,FALSE)</f>
        <v>No</v>
      </c>
      <c r="H302">
        <f>VLOOKUP(A302,cleaned_Medical_Examinations[],7,FALSE)</f>
        <v>1</v>
      </c>
      <c r="I302" t="str">
        <f>VLOOKUP(A302,cleaned_Medical_Examinations[],8,FALSE)</f>
        <v>Yes</v>
      </c>
      <c r="J302" t="str">
        <f>VLOOKUP(A302,cleaned_Medical_Examinations[],9,FALSE)</f>
        <v>OBESITY</v>
      </c>
      <c r="K302" t="str">
        <f>VLOOKUP(A302,cleaned_Medical_Examinations[],10,FALSE)</f>
        <v>NORMAL</v>
      </c>
      <c r="L302">
        <f>VLOOKUP(A302,table3!A302:H2636,4,)</f>
        <v>2843</v>
      </c>
      <c r="M302" t="str">
        <f>VLOOKUP(A302,table3!A302:H2636,5,FALSE)</f>
        <v>tier - 2</v>
      </c>
      <c r="N302" t="str">
        <f>VLOOKUP(A302,table3!A302:H2636,6,FALSE)</f>
        <v>tier - 3</v>
      </c>
      <c r="O302" t="str">
        <f>VLOOKUP(A302,table3!A302:H2636,7,FALSE)</f>
        <v>R1012</v>
      </c>
      <c r="P302" s="8">
        <f>VLOOKUP(A302,table3!A302:H2636,2,FALSE)</f>
        <v>36114</v>
      </c>
      <c r="Q302">
        <f>VLOOKUP(A302,table3!A302:H2636,8,FALSE)</f>
        <v>24</v>
      </c>
    </row>
    <row r="303" spans="1:17" x14ac:dyDescent="0.3">
      <c r="A303" s="13" t="s">
        <v>2070</v>
      </c>
      <c r="B303" t="str">
        <f>VLOOKUP(A303,cleaned_customer_names[],2,FALSE)</f>
        <v>Ashley</v>
      </c>
      <c r="C303">
        <f>VLOOKUP(A303,cleaned_Medical_Examinations[],2,FALSE)</f>
        <v>19.170000000000002</v>
      </c>
      <c r="D303">
        <f>VLOOKUP(A303,cleaned_Medical_Examinations[],3,FALSE)</f>
        <v>8.41</v>
      </c>
      <c r="E303" t="str">
        <f>VLOOKUP(A303,cleaned_Medical_Examinations[],4,FALSE)</f>
        <v>No</v>
      </c>
      <c r="F303" t="str">
        <f>VLOOKUP(A303,cleaned_Medical_Examinations[],5,FALSE)</f>
        <v>No</v>
      </c>
      <c r="G303" t="str">
        <f>VLOOKUP(A303,cleaned_Medical_Examinations[],6,FALSE)</f>
        <v>No</v>
      </c>
      <c r="H303">
        <f>VLOOKUP(A303,cleaned_Medical_Examinations[],7,FALSE)</f>
        <v>0</v>
      </c>
      <c r="I303" t="str">
        <f>VLOOKUP(A303,cleaned_Medical_Examinations[],8,FALSE)</f>
        <v>Yes</v>
      </c>
      <c r="J303" t="str">
        <f>VLOOKUP(A303,cleaned_Medical_Examinations[],9,FALSE)</f>
        <v>NORMAL WEIGHT</v>
      </c>
      <c r="K303" t="str">
        <f>VLOOKUP(A303,cleaned_Medical_Examinations[],10,FALSE)</f>
        <v>DIABETES</v>
      </c>
      <c r="L303">
        <f>VLOOKUP(A303,table3!A303:H2637,4,)</f>
        <v>2851</v>
      </c>
      <c r="M303" t="str">
        <f>VLOOKUP(A303,table3!A303:H2637,5,FALSE)</f>
        <v>tier - 2</v>
      </c>
      <c r="N303" t="str">
        <f>VLOOKUP(A303,table3!A303:H2637,6,FALSE)</f>
        <v>tier - 3</v>
      </c>
      <c r="O303" t="str">
        <f>VLOOKUP(A303,table3!A303:H2637,7,FALSE)</f>
        <v>R1012</v>
      </c>
      <c r="P303" s="8">
        <f>VLOOKUP(A303,table3!A303:H2637,2,FALSE)</f>
        <v>35963</v>
      </c>
      <c r="Q303">
        <f>VLOOKUP(A303,table3!A303:H2637,8,FALSE)</f>
        <v>24</v>
      </c>
    </row>
    <row r="304" spans="1:17" x14ac:dyDescent="0.3">
      <c r="A304" s="11" t="s">
        <v>2069</v>
      </c>
      <c r="B304" t="str">
        <f>VLOOKUP(A304,cleaned_customer_names[],2,FALSE)</f>
        <v>Rindahl</v>
      </c>
      <c r="C304">
        <f>VLOOKUP(A304,cleaned_Medical_Examinations[],2,FALSE)</f>
        <v>43.53</v>
      </c>
      <c r="D304">
        <f>VLOOKUP(A304,cleaned_Medical_Examinations[],3,FALSE)</f>
        <v>5.86</v>
      </c>
      <c r="E304" t="str">
        <f>VLOOKUP(A304,cleaned_Medical_Examinations[],4,FALSE)</f>
        <v>Yes</v>
      </c>
      <c r="F304" t="str">
        <f>VLOOKUP(A304,cleaned_Medical_Examinations[],5,FALSE)</f>
        <v>Yes</v>
      </c>
      <c r="G304" t="str">
        <f>VLOOKUP(A304,cleaned_Medical_Examinations[],6,FALSE)</f>
        <v>No</v>
      </c>
      <c r="H304">
        <f>VLOOKUP(A304,cleaned_Medical_Examinations[],7,FALSE)</f>
        <v>2</v>
      </c>
      <c r="I304" t="str">
        <f>VLOOKUP(A304,cleaned_Medical_Examinations[],8,FALSE)</f>
        <v>Yes</v>
      </c>
      <c r="J304" t="str">
        <f>VLOOKUP(A304,cleaned_Medical_Examinations[],9,FALSE)</f>
        <v>OBESITY</v>
      </c>
      <c r="K304" t="str">
        <f>VLOOKUP(A304,cleaned_Medical_Examinations[],10,FALSE)</f>
        <v>PREDIABETES</v>
      </c>
      <c r="L304">
        <f>VLOOKUP(A304,table3!A304:H2638,4,)</f>
        <v>2855</v>
      </c>
      <c r="M304" t="str">
        <f>VLOOKUP(A304,table3!A304:H2638,5,FALSE)</f>
        <v>tier - 2</v>
      </c>
      <c r="N304" t="str">
        <f>VLOOKUP(A304,table3!A304:H2638,6,FALSE)</f>
        <v>tier - 3</v>
      </c>
      <c r="O304" t="str">
        <f>VLOOKUP(A304,table3!A304:H2638,7,FALSE)</f>
        <v>R1012</v>
      </c>
      <c r="P304" s="8">
        <f>VLOOKUP(A304,table3!A304:H2638,2,FALSE)</f>
        <v>36042</v>
      </c>
      <c r="Q304">
        <f>VLOOKUP(A304,table3!A304:H2638,8,FALSE)</f>
        <v>24</v>
      </c>
    </row>
    <row r="305" spans="1:17" x14ac:dyDescent="0.3">
      <c r="A305" s="13" t="s">
        <v>2068</v>
      </c>
      <c r="B305" t="str">
        <f>VLOOKUP(A305,cleaned_customer_names[],2,FALSE)</f>
        <v>Clark</v>
      </c>
      <c r="C305">
        <f>VLOOKUP(A305,cleaned_Medical_Examinations[],2,FALSE)</f>
        <v>46.06</v>
      </c>
      <c r="D305">
        <f>VLOOKUP(A305,cleaned_Medical_Examinations[],3,FALSE)</f>
        <v>4.18</v>
      </c>
      <c r="E305" t="str">
        <f>VLOOKUP(A305,cleaned_Medical_Examinations[],4,FALSE)</f>
        <v>No</v>
      </c>
      <c r="F305" t="str">
        <f>VLOOKUP(A305,cleaned_Medical_Examinations[],5,FALSE)</f>
        <v>Yes</v>
      </c>
      <c r="G305" t="str">
        <f>VLOOKUP(A305,cleaned_Medical_Examinations[],6,FALSE)</f>
        <v>No</v>
      </c>
      <c r="H305">
        <f>VLOOKUP(A305,cleaned_Medical_Examinations[],7,FALSE)</f>
        <v>1</v>
      </c>
      <c r="I305" t="str">
        <f>VLOOKUP(A305,cleaned_Medical_Examinations[],8,FALSE)</f>
        <v>Yes</v>
      </c>
      <c r="J305" t="str">
        <f>VLOOKUP(A305,cleaned_Medical_Examinations[],9,FALSE)</f>
        <v>OBESITY</v>
      </c>
      <c r="K305" t="str">
        <f>VLOOKUP(A305,cleaned_Medical_Examinations[],10,FALSE)</f>
        <v>NORMAL</v>
      </c>
      <c r="L305">
        <f>VLOOKUP(A305,table3!A305:H2639,4,)</f>
        <v>2866</v>
      </c>
      <c r="M305" t="str">
        <f>VLOOKUP(A305,table3!A305:H2639,5,FALSE)</f>
        <v>tier - 3</v>
      </c>
      <c r="N305" t="str">
        <f>VLOOKUP(A305,table3!A305:H2639,6,FALSE)</f>
        <v>tier - 3</v>
      </c>
      <c r="O305" t="str">
        <f>VLOOKUP(A305,table3!A305:H2639,7,FALSE)</f>
        <v>R1011</v>
      </c>
      <c r="P305" s="8">
        <f>VLOOKUP(A305,table3!A305:H2639,2,FALSE)</f>
        <v>34274</v>
      </c>
      <c r="Q305">
        <f>VLOOKUP(A305,table3!A305:H2639,8,FALSE)</f>
        <v>29</v>
      </c>
    </row>
    <row r="306" spans="1:17" x14ac:dyDescent="0.3">
      <c r="A306" s="11" t="s">
        <v>2067</v>
      </c>
      <c r="B306" t="str">
        <f>VLOOKUP(A306,cleaned_customer_names[],2,FALSE)</f>
        <v>Irish</v>
      </c>
      <c r="C306">
        <f>VLOOKUP(A306,cleaned_Medical_Examinations[],2,FALSE)</f>
        <v>29.92</v>
      </c>
      <c r="D306">
        <f>VLOOKUP(A306,cleaned_Medical_Examinations[],3,FALSE)</f>
        <v>11.99</v>
      </c>
      <c r="E306" t="str">
        <f>VLOOKUP(A306,cleaned_Medical_Examinations[],4,FALSE)</f>
        <v>Yes</v>
      </c>
      <c r="F306" t="str">
        <f>VLOOKUP(A306,cleaned_Medical_Examinations[],5,FALSE)</f>
        <v>No</v>
      </c>
      <c r="G306" t="str">
        <f>VLOOKUP(A306,cleaned_Medical_Examinations[],6,FALSE)</f>
        <v>No</v>
      </c>
      <c r="H306">
        <f>VLOOKUP(A306,cleaned_Medical_Examinations[],7,FALSE)</f>
        <v>2</v>
      </c>
      <c r="I306" t="str">
        <f>VLOOKUP(A306,cleaned_Medical_Examinations[],8,FALSE)</f>
        <v>Yes</v>
      </c>
      <c r="J306" t="str">
        <f>VLOOKUP(A306,cleaned_Medical_Examinations[],9,FALSE)</f>
        <v>OBESITY</v>
      </c>
      <c r="K306" t="str">
        <f>VLOOKUP(A306,cleaned_Medical_Examinations[],10,FALSE)</f>
        <v>DIABETES</v>
      </c>
      <c r="L306">
        <f>VLOOKUP(A306,table3!A306:H2640,4,)</f>
        <v>2867</v>
      </c>
      <c r="M306" t="str">
        <f>VLOOKUP(A306,table3!A306:H2640,5,FALSE)</f>
        <v>tier - 1</v>
      </c>
      <c r="N306" t="str">
        <f>VLOOKUP(A306,table3!A306:H2640,6,FALSE)</f>
        <v>tier - 3</v>
      </c>
      <c r="O306" t="str">
        <f>VLOOKUP(A306,table3!A306:H2640,7,FALSE)</f>
        <v>R1013</v>
      </c>
      <c r="P306" s="8">
        <f>VLOOKUP(A306,table3!A306:H2640,2,FALSE)</f>
        <v>34193</v>
      </c>
      <c r="Q306">
        <f>VLOOKUP(A306,table3!A306:H2640,8,FALSE)</f>
        <v>29</v>
      </c>
    </row>
    <row r="307" spans="1:17" x14ac:dyDescent="0.3">
      <c r="A307" s="13" t="s">
        <v>2066</v>
      </c>
      <c r="B307" t="str">
        <f>VLOOKUP(A307,cleaned_customer_names[],2,FALSE)</f>
        <v>Richardson</v>
      </c>
      <c r="C307">
        <f>VLOOKUP(A307,cleaned_Medical_Examinations[],2,FALSE)</f>
        <v>28.46</v>
      </c>
      <c r="D307">
        <f>VLOOKUP(A307,cleaned_Medical_Examinations[],3,FALSE)</f>
        <v>4.8499999999999996</v>
      </c>
      <c r="E307" t="str">
        <f>VLOOKUP(A307,cleaned_Medical_Examinations[],4,FALSE)</f>
        <v>Yes</v>
      </c>
      <c r="F307" t="str">
        <f>VLOOKUP(A307,cleaned_Medical_Examinations[],5,FALSE)</f>
        <v>No</v>
      </c>
      <c r="G307" t="str">
        <f>VLOOKUP(A307,cleaned_Medical_Examinations[],6,FALSE)</f>
        <v>No</v>
      </c>
      <c r="H307">
        <f>VLOOKUP(A307,cleaned_Medical_Examinations[],7,FALSE)</f>
        <v>1</v>
      </c>
      <c r="I307" t="str">
        <f>VLOOKUP(A307,cleaned_Medical_Examinations[],8,FALSE)</f>
        <v>Yes</v>
      </c>
      <c r="J307" t="str">
        <f>VLOOKUP(A307,cleaned_Medical_Examinations[],9,FALSE)</f>
        <v>OVER WEIGHT</v>
      </c>
      <c r="K307" t="str">
        <f>VLOOKUP(A307,cleaned_Medical_Examinations[],10,FALSE)</f>
        <v>NORMAL</v>
      </c>
      <c r="L307">
        <f>VLOOKUP(A307,table3!A307:H2641,4,)</f>
        <v>2897</v>
      </c>
      <c r="M307" t="str">
        <f>VLOOKUP(A307,table3!A307:H2641,5,FALSE)</f>
        <v>tier - 3</v>
      </c>
      <c r="N307" t="str">
        <f>VLOOKUP(A307,table3!A307:H2641,6,FALSE)</f>
        <v>tier - 3</v>
      </c>
      <c r="O307" t="str">
        <f>VLOOKUP(A307,table3!A307:H2641,7,FALSE)</f>
        <v>R1016</v>
      </c>
      <c r="P307" s="8">
        <f>VLOOKUP(A307,table3!A307:H2641,2,FALSE)</f>
        <v>35237</v>
      </c>
      <c r="Q307">
        <f>VLOOKUP(A307,table3!A307:H2641,8,FALSE)</f>
        <v>26</v>
      </c>
    </row>
    <row r="308" spans="1:17" x14ac:dyDescent="0.3">
      <c r="A308" s="11" t="s">
        <v>2065</v>
      </c>
      <c r="B308" t="str">
        <f>VLOOKUP(A308,cleaned_customer_names[],2,FALSE)</f>
        <v>Dewitt</v>
      </c>
      <c r="C308">
        <f>VLOOKUP(A308,cleaned_Medical_Examinations[],2,FALSE)</f>
        <v>24.56</v>
      </c>
      <c r="D308">
        <f>VLOOKUP(A308,cleaned_Medical_Examinations[],3,FALSE)</f>
        <v>6.18</v>
      </c>
      <c r="E308" t="str">
        <f>VLOOKUP(A308,cleaned_Medical_Examinations[],4,FALSE)</f>
        <v>Yes</v>
      </c>
      <c r="F308" t="str">
        <f>VLOOKUP(A308,cleaned_Medical_Examinations[],5,FALSE)</f>
        <v>No</v>
      </c>
      <c r="G308" t="str">
        <f>VLOOKUP(A308,cleaned_Medical_Examinations[],6,FALSE)</f>
        <v>Yes</v>
      </c>
      <c r="H308">
        <f>VLOOKUP(A308,cleaned_Medical_Examinations[],7,FALSE)</f>
        <v>1</v>
      </c>
      <c r="I308" t="str">
        <f>VLOOKUP(A308,cleaned_Medical_Examinations[],8,FALSE)</f>
        <v>Yes</v>
      </c>
      <c r="J308" t="str">
        <f>VLOOKUP(A308,cleaned_Medical_Examinations[],9,FALSE)</f>
        <v>NORMAL WEIGHT</v>
      </c>
      <c r="K308" t="str">
        <f>VLOOKUP(A308,cleaned_Medical_Examinations[],10,FALSE)</f>
        <v>PREDIABETES</v>
      </c>
      <c r="L308">
        <f>VLOOKUP(A308,table3!A308:H2642,4,)</f>
        <v>2897</v>
      </c>
      <c r="M308" t="str">
        <f>VLOOKUP(A308,table3!A308:H2642,5,FALSE)</f>
        <v>tier - 2</v>
      </c>
      <c r="N308" t="str">
        <f>VLOOKUP(A308,table3!A308:H2642,6,FALSE)</f>
        <v>tier - 1</v>
      </c>
      <c r="O308" t="str">
        <f>VLOOKUP(A308,table3!A308:H2642,7,FALSE)</f>
        <v>R1012</v>
      </c>
      <c r="P308" s="8">
        <f>VLOOKUP(A308,table3!A308:H2642,2,FALSE)</f>
        <v>36721</v>
      </c>
      <c r="Q308">
        <f>VLOOKUP(A308,table3!A308:H2642,8,FALSE)</f>
        <v>22</v>
      </c>
    </row>
    <row r="309" spans="1:17" x14ac:dyDescent="0.3">
      <c r="A309" s="13" t="s">
        <v>2064</v>
      </c>
      <c r="B309" t="str">
        <f>VLOOKUP(A309,cleaned_customer_names[],2,FALSE)</f>
        <v>Hickman</v>
      </c>
      <c r="C309">
        <f>VLOOKUP(A309,cleaned_Medical_Examinations[],2,FALSE)</f>
        <v>41.19</v>
      </c>
      <c r="D309">
        <f>VLOOKUP(A309,cleaned_Medical_Examinations[],3,FALSE)</f>
        <v>6.37</v>
      </c>
      <c r="E309" t="str">
        <f>VLOOKUP(A309,cleaned_Medical_Examinations[],4,FALSE)</f>
        <v>No</v>
      </c>
      <c r="F309" t="str">
        <f>VLOOKUP(A309,cleaned_Medical_Examinations[],5,FALSE)</f>
        <v>No</v>
      </c>
      <c r="G309" t="str">
        <f>VLOOKUP(A309,cleaned_Medical_Examinations[],6,FALSE)</f>
        <v>No</v>
      </c>
      <c r="H309">
        <f>VLOOKUP(A309,cleaned_Medical_Examinations[],7,FALSE)</f>
        <v>0</v>
      </c>
      <c r="I309" t="str">
        <f>VLOOKUP(A309,cleaned_Medical_Examinations[],8,FALSE)</f>
        <v>Yes</v>
      </c>
      <c r="J309" t="str">
        <f>VLOOKUP(A309,cleaned_Medical_Examinations[],9,FALSE)</f>
        <v>OBESITY</v>
      </c>
      <c r="K309" t="str">
        <f>VLOOKUP(A309,cleaned_Medical_Examinations[],10,FALSE)</f>
        <v>PREDIABETES</v>
      </c>
      <c r="L309">
        <f>VLOOKUP(A309,table3!A309:H2643,4,)</f>
        <v>2899</v>
      </c>
      <c r="M309" t="str">
        <f>VLOOKUP(A309,table3!A309:H2643,5,FALSE)</f>
        <v>tier - 2</v>
      </c>
      <c r="N309" t="str">
        <f>VLOOKUP(A309,table3!A309:H2643,6,FALSE)</f>
        <v>tier - 2</v>
      </c>
      <c r="O309" t="str">
        <f>VLOOKUP(A309,table3!A309:H2643,7,FALSE)</f>
        <v>R1024</v>
      </c>
      <c r="P309" s="8">
        <f>VLOOKUP(A309,table3!A309:H2643,2,FALSE)</f>
        <v>36465</v>
      </c>
      <c r="Q309">
        <f>VLOOKUP(A309,table3!A309:H2643,8,FALSE)</f>
        <v>23</v>
      </c>
    </row>
    <row r="310" spans="1:17" x14ac:dyDescent="0.3">
      <c r="A310" s="11" t="s">
        <v>2063</v>
      </c>
      <c r="B310" t="str">
        <f>VLOOKUP(A310,cleaned_customer_names[],2,FALSE)</f>
        <v>Gonzalez</v>
      </c>
      <c r="C310">
        <f>VLOOKUP(A310,cleaned_Medical_Examinations[],2,FALSE)</f>
        <v>18.63</v>
      </c>
      <c r="D310">
        <f>VLOOKUP(A310,cleaned_Medical_Examinations[],3,FALSE)</f>
        <v>9.81</v>
      </c>
      <c r="E310" t="str">
        <f>VLOOKUP(A310,cleaned_Medical_Examinations[],4,FALSE)</f>
        <v>Yes</v>
      </c>
      <c r="F310" t="str">
        <f>VLOOKUP(A310,cleaned_Medical_Examinations[],5,FALSE)</f>
        <v>No</v>
      </c>
      <c r="G310" t="str">
        <f>VLOOKUP(A310,cleaned_Medical_Examinations[],6,FALSE)</f>
        <v>No</v>
      </c>
      <c r="H310">
        <f>VLOOKUP(A310,cleaned_Medical_Examinations[],7,FALSE)</f>
        <v>2</v>
      </c>
      <c r="I310" t="str">
        <f>VLOOKUP(A310,cleaned_Medical_Examinations[],8,FALSE)</f>
        <v>Yes</v>
      </c>
      <c r="J310" t="str">
        <f>VLOOKUP(A310,cleaned_Medical_Examinations[],9,FALSE)</f>
        <v>NORMAL WEIGHT</v>
      </c>
      <c r="K310" t="str">
        <f>VLOOKUP(A310,cleaned_Medical_Examinations[],10,FALSE)</f>
        <v>DIABETES</v>
      </c>
      <c r="L310">
        <f>VLOOKUP(A310,table3!A310:H2644,4,)</f>
        <v>2903</v>
      </c>
      <c r="M310" t="str">
        <f>VLOOKUP(A310,table3!A310:H2644,5,FALSE)</f>
        <v>tier - 2</v>
      </c>
      <c r="N310" t="str">
        <f>VLOOKUP(A310,table3!A310:H2644,6,FALSE)</f>
        <v>tier - 2</v>
      </c>
      <c r="O310" t="str">
        <f>VLOOKUP(A310,table3!A310:H2644,7,FALSE)</f>
        <v>R1013</v>
      </c>
      <c r="P310" s="8">
        <f>VLOOKUP(A310,table3!A310:H2644,2,FALSE)</f>
        <v>35362</v>
      </c>
      <c r="Q310">
        <f>VLOOKUP(A310,table3!A310:H2644,8,FALSE)</f>
        <v>26</v>
      </c>
    </row>
    <row r="311" spans="1:17" x14ac:dyDescent="0.3">
      <c r="A311" s="13" t="s">
        <v>2062</v>
      </c>
      <c r="B311" t="str">
        <f>VLOOKUP(A311,cleaned_customer_names[],2,FALSE)</f>
        <v>Difani</v>
      </c>
      <c r="C311">
        <f>VLOOKUP(A311,cleaned_Medical_Examinations[],2,FALSE)</f>
        <v>26.26</v>
      </c>
      <c r="D311">
        <f>VLOOKUP(A311,cleaned_Medical_Examinations[],3,FALSE)</f>
        <v>11.8</v>
      </c>
      <c r="E311" t="str">
        <f>VLOOKUP(A311,cleaned_Medical_Examinations[],4,FALSE)</f>
        <v>Yes</v>
      </c>
      <c r="F311" t="str">
        <f>VLOOKUP(A311,cleaned_Medical_Examinations[],5,FALSE)</f>
        <v>No</v>
      </c>
      <c r="G311" t="str">
        <f>VLOOKUP(A311,cleaned_Medical_Examinations[],6,FALSE)</f>
        <v>No</v>
      </c>
      <c r="H311">
        <f>VLOOKUP(A311,cleaned_Medical_Examinations[],7,FALSE)</f>
        <v>1</v>
      </c>
      <c r="I311" t="str">
        <f>VLOOKUP(A311,cleaned_Medical_Examinations[],8,FALSE)</f>
        <v>Yes</v>
      </c>
      <c r="J311" t="str">
        <f>VLOOKUP(A311,cleaned_Medical_Examinations[],9,FALSE)</f>
        <v>OVER WEIGHT</v>
      </c>
      <c r="K311" t="str">
        <f>VLOOKUP(A311,cleaned_Medical_Examinations[],10,FALSE)</f>
        <v>DIABETES</v>
      </c>
      <c r="L311">
        <f>VLOOKUP(A311,table3!A311:H2645,4,)</f>
        <v>2904</v>
      </c>
      <c r="M311" t="str">
        <f>VLOOKUP(A311,table3!A311:H2645,5,FALSE)</f>
        <v>tier - 2</v>
      </c>
      <c r="N311" t="str">
        <f>VLOOKUP(A311,table3!A311:H2645,6,FALSE)</f>
        <v>tier - 2</v>
      </c>
      <c r="O311" t="str">
        <f>VLOOKUP(A311,table3!A311:H2645,7,FALSE)</f>
        <v>R1011</v>
      </c>
      <c r="P311" s="8">
        <f>VLOOKUP(A311,table3!A311:H2645,2,FALSE)</f>
        <v>35229</v>
      </c>
      <c r="Q311">
        <f>VLOOKUP(A311,table3!A311:H2645,8,FALSE)</f>
        <v>26</v>
      </c>
    </row>
    <row r="312" spans="1:17" x14ac:dyDescent="0.3">
      <c r="A312" s="11" t="s">
        <v>2061</v>
      </c>
      <c r="B312" t="str">
        <f>VLOOKUP(A312,cleaned_customer_names[],2,FALSE)</f>
        <v>Turner</v>
      </c>
      <c r="C312">
        <f>VLOOKUP(A312,cleaned_Medical_Examinations[],2,FALSE)</f>
        <v>22.37</v>
      </c>
      <c r="D312">
        <f>VLOOKUP(A312,cleaned_Medical_Examinations[],3,FALSE)</f>
        <v>5.86</v>
      </c>
      <c r="E312" t="str">
        <f>VLOOKUP(A312,cleaned_Medical_Examinations[],4,FALSE)</f>
        <v>Yes</v>
      </c>
      <c r="F312" t="str">
        <f>VLOOKUP(A312,cleaned_Medical_Examinations[],5,FALSE)</f>
        <v>No</v>
      </c>
      <c r="G312" t="str">
        <f>VLOOKUP(A312,cleaned_Medical_Examinations[],6,FALSE)</f>
        <v>Yes</v>
      </c>
      <c r="H312">
        <f>VLOOKUP(A312,cleaned_Medical_Examinations[],7,FALSE)</f>
        <v>1</v>
      </c>
      <c r="I312" t="str">
        <f>VLOOKUP(A312,cleaned_Medical_Examinations[],8,FALSE)</f>
        <v>Yes</v>
      </c>
      <c r="J312" t="str">
        <f>VLOOKUP(A312,cleaned_Medical_Examinations[],9,FALSE)</f>
        <v>NORMAL WEIGHT</v>
      </c>
      <c r="K312" t="str">
        <f>VLOOKUP(A312,cleaned_Medical_Examinations[],10,FALSE)</f>
        <v>PREDIABETES</v>
      </c>
      <c r="L312">
        <f>VLOOKUP(A312,table3!A312:H2646,4,)</f>
        <v>2914</v>
      </c>
      <c r="M312" t="str">
        <f>VLOOKUP(A312,table3!A312:H2646,5,FALSE)</f>
        <v>tier - 2</v>
      </c>
      <c r="N312" t="str">
        <f>VLOOKUP(A312,table3!A312:H2646,6,FALSE)</f>
        <v>tier - 2</v>
      </c>
      <c r="O312" t="str">
        <f>VLOOKUP(A312,table3!A312:H2646,7,FALSE)</f>
        <v>R1011</v>
      </c>
      <c r="P312" s="8">
        <f>VLOOKUP(A312,table3!A312:H2646,2,FALSE)</f>
        <v>37777</v>
      </c>
      <c r="Q312">
        <f>VLOOKUP(A312,table3!A312:H2646,8,FALSE)</f>
        <v>20</v>
      </c>
    </row>
    <row r="313" spans="1:17" x14ac:dyDescent="0.3">
      <c r="A313" s="13" t="s">
        <v>2060</v>
      </c>
      <c r="B313" t="str">
        <f>VLOOKUP(A313,cleaned_customer_names[],2,FALSE)</f>
        <v>Widmann</v>
      </c>
      <c r="C313">
        <f>VLOOKUP(A313,cleaned_Medical_Examinations[],2,FALSE)</f>
        <v>39.619999999999997</v>
      </c>
      <c r="D313">
        <f>VLOOKUP(A313,cleaned_Medical_Examinations[],3,FALSE)</f>
        <v>4.28</v>
      </c>
      <c r="E313" t="str">
        <f>VLOOKUP(A313,cleaned_Medical_Examinations[],4,FALSE)</f>
        <v>No</v>
      </c>
      <c r="F313" t="str">
        <f>VLOOKUP(A313,cleaned_Medical_Examinations[],5,FALSE)</f>
        <v>No</v>
      </c>
      <c r="G313" t="str">
        <f>VLOOKUP(A313,cleaned_Medical_Examinations[],6,FALSE)</f>
        <v>No</v>
      </c>
      <c r="H313">
        <f>VLOOKUP(A313,cleaned_Medical_Examinations[],7,FALSE)</f>
        <v>1</v>
      </c>
      <c r="I313" t="str">
        <f>VLOOKUP(A313,cleaned_Medical_Examinations[],8,FALSE)</f>
        <v>Yes</v>
      </c>
      <c r="J313" t="str">
        <f>VLOOKUP(A313,cleaned_Medical_Examinations[],9,FALSE)</f>
        <v>OBESITY</v>
      </c>
      <c r="K313" t="str">
        <f>VLOOKUP(A313,cleaned_Medical_Examinations[],10,FALSE)</f>
        <v>NORMAL</v>
      </c>
      <c r="L313">
        <f>VLOOKUP(A313,table3!A313:H2647,4,)</f>
        <v>2927</v>
      </c>
      <c r="M313" t="str">
        <f>VLOOKUP(A313,table3!A313:H2647,5,FALSE)</f>
        <v>tier - 2</v>
      </c>
      <c r="N313" t="str">
        <f>VLOOKUP(A313,table3!A313:H2647,6,FALSE)</f>
        <v>tier - 2</v>
      </c>
      <c r="O313" t="str">
        <f>VLOOKUP(A313,table3!A313:H2647,7,FALSE)</f>
        <v>R1013</v>
      </c>
      <c r="P313" s="8">
        <f>VLOOKUP(A313,table3!A313:H2647,2,FALSE)</f>
        <v>35246</v>
      </c>
      <c r="Q313">
        <f>VLOOKUP(A313,table3!A313:H2647,8,FALSE)</f>
        <v>26</v>
      </c>
    </row>
    <row r="314" spans="1:17" x14ac:dyDescent="0.3">
      <c r="A314" s="11" t="s">
        <v>2059</v>
      </c>
      <c r="B314" t="str">
        <f>VLOOKUP(A314,cleaned_customer_names[],2,FALSE)</f>
        <v>Tunney</v>
      </c>
      <c r="C314">
        <f>VLOOKUP(A314,cleaned_Medical_Examinations[],2,FALSE)</f>
        <v>18.329999999999998</v>
      </c>
      <c r="D314">
        <f>VLOOKUP(A314,cleaned_Medical_Examinations[],3,FALSE)</f>
        <v>4.16</v>
      </c>
      <c r="E314" t="str">
        <f>VLOOKUP(A314,cleaned_Medical_Examinations[],4,FALSE)</f>
        <v>Yes</v>
      </c>
      <c r="F314" t="str">
        <f>VLOOKUP(A314,cleaned_Medical_Examinations[],5,FALSE)</f>
        <v>No</v>
      </c>
      <c r="G314" t="str">
        <f>VLOOKUP(A314,cleaned_Medical_Examinations[],6,FALSE)</f>
        <v>No</v>
      </c>
      <c r="H314">
        <f>VLOOKUP(A314,cleaned_Medical_Examinations[],7,FALSE)</f>
        <v>0</v>
      </c>
      <c r="I314" t="str">
        <f>VLOOKUP(A314,cleaned_Medical_Examinations[],8,FALSE)</f>
        <v>Yes</v>
      </c>
      <c r="J314" t="str">
        <f>VLOOKUP(A314,cleaned_Medical_Examinations[],9,FALSE)</f>
        <v>UNDER WEIGHT</v>
      </c>
      <c r="K314" t="str">
        <f>VLOOKUP(A314,cleaned_Medical_Examinations[],10,FALSE)</f>
        <v>NORMAL</v>
      </c>
      <c r="L314">
        <f>VLOOKUP(A314,table3!A314:H2648,4,)</f>
        <v>2943</v>
      </c>
      <c r="M314" t="str">
        <f>VLOOKUP(A314,table3!A314:H2648,5,FALSE)</f>
        <v>tier - 2</v>
      </c>
      <c r="N314" t="str">
        <f>VLOOKUP(A314,table3!A314:H2648,6,FALSE)</f>
        <v>tier - 3</v>
      </c>
      <c r="O314" t="str">
        <f>VLOOKUP(A314,table3!A314:H2648,7,FALSE)</f>
        <v>R1012</v>
      </c>
      <c r="P314" s="8">
        <f>VLOOKUP(A314,table3!A314:H2648,2,FALSE)</f>
        <v>37529</v>
      </c>
      <c r="Q314">
        <f>VLOOKUP(A314,table3!A314:H2648,8,FALSE)</f>
        <v>20</v>
      </c>
    </row>
    <row r="315" spans="1:17" x14ac:dyDescent="0.3">
      <c r="A315" s="13" t="s">
        <v>2058</v>
      </c>
      <c r="B315" t="str">
        <f>VLOOKUP(A315,cleaned_customer_names[],2,FALSE)</f>
        <v>San Juan</v>
      </c>
      <c r="C315">
        <f>VLOOKUP(A315,cleaned_Medical_Examinations[],2,FALSE)</f>
        <v>17.11</v>
      </c>
      <c r="D315">
        <f>VLOOKUP(A315,cleaned_Medical_Examinations[],3,FALSE)</f>
        <v>4.9800000000000004</v>
      </c>
      <c r="E315" t="str">
        <f>VLOOKUP(A315,cleaned_Medical_Examinations[],4,FALSE)</f>
        <v>Yes</v>
      </c>
      <c r="F315" t="str">
        <f>VLOOKUP(A315,cleaned_Medical_Examinations[],5,FALSE)</f>
        <v>No</v>
      </c>
      <c r="G315" t="str">
        <f>VLOOKUP(A315,cleaned_Medical_Examinations[],6,FALSE)</f>
        <v>Yes</v>
      </c>
      <c r="H315">
        <f>VLOOKUP(A315,cleaned_Medical_Examinations[],7,FALSE)</f>
        <v>1</v>
      </c>
      <c r="I315" t="str">
        <f>VLOOKUP(A315,cleaned_Medical_Examinations[],8,FALSE)</f>
        <v>Yes</v>
      </c>
      <c r="J315" t="str">
        <f>VLOOKUP(A315,cleaned_Medical_Examinations[],9,FALSE)</f>
        <v>UNDER WEIGHT</v>
      </c>
      <c r="K315" t="str">
        <f>VLOOKUP(A315,cleaned_Medical_Examinations[],10,FALSE)</f>
        <v>NORMAL</v>
      </c>
      <c r="L315">
        <f>VLOOKUP(A315,table3!A315:H2649,4,)</f>
        <v>2974</v>
      </c>
      <c r="M315" t="str">
        <f>VLOOKUP(A315,table3!A315:H2649,5,FALSE)</f>
        <v>tier - 2</v>
      </c>
      <c r="N315" t="str">
        <f>VLOOKUP(A315,table3!A315:H2649,6,FALSE)</f>
        <v>tier - 1</v>
      </c>
      <c r="O315" t="str">
        <f>VLOOKUP(A315,table3!A315:H2649,7,FALSE)</f>
        <v>R1011</v>
      </c>
      <c r="P315" s="8">
        <f>VLOOKUP(A315,table3!A315:H2649,2,FALSE)</f>
        <v>34966</v>
      </c>
      <c r="Q315">
        <f>VLOOKUP(A315,table3!A315:H2649,8,FALSE)</f>
        <v>27</v>
      </c>
    </row>
    <row r="316" spans="1:17" x14ac:dyDescent="0.3">
      <c r="A316" s="11" t="s">
        <v>2057</v>
      </c>
      <c r="B316" t="str">
        <f>VLOOKUP(A316,cleaned_customer_names[],2,FALSE)</f>
        <v>Croll</v>
      </c>
      <c r="C316">
        <f>VLOOKUP(A316,cleaned_Medical_Examinations[],2,FALSE)</f>
        <v>43.5</v>
      </c>
      <c r="D316">
        <f>VLOOKUP(A316,cleaned_Medical_Examinations[],3,FALSE)</f>
        <v>6.38</v>
      </c>
      <c r="E316" t="str">
        <f>VLOOKUP(A316,cleaned_Medical_Examinations[],4,FALSE)</f>
        <v>No</v>
      </c>
      <c r="F316" t="str">
        <f>VLOOKUP(A316,cleaned_Medical_Examinations[],5,FALSE)</f>
        <v>Yes</v>
      </c>
      <c r="G316" t="str">
        <f>VLOOKUP(A316,cleaned_Medical_Examinations[],6,FALSE)</f>
        <v>No</v>
      </c>
      <c r="H316">
        <f>VLOOKUP(A316,cleaned_Medical_Examinations[],7,FALSE)</f>
        <v>1</v>
      </c>
      <c r="I316" t="str">
        <f>VLOOKUP(A316,cleaned_Medical_Examinations[],8,FALSE)</f>
        <v>Yes</v>
      </c>
      <c r="J316" t="str">
        <f>VLOOKUP(A316,cleaned_Medical_Examinations[],9,FALSE)</f>
        <v>OBESITY</v>
      </c>
      <c r="K316" t="str">
        <f>VLOOKUP(A316,cleaned_Medical_Examinations[],10,FALSE)</f>
        <v>PREDIABETES</v>
      </c>
      <c r="L316">
        <f>VLOOKUP(A316,table3!A316:H2650,4,)</f>
        <v>2980</v>
      </c>
      <c r="M316" t="str">
        <f>VLOOKUP(A316,table3!A316:H2650,5,FALSE)</f>
        <v>tier - 2</v>
      </c>
      <c r="N316" t="str">
        <f>VLOOKUP(A316,table3!A316:H2650,6,FALSE)</f>
        <v>tier - 3</v>
      </c>
      <c r="O316" t="str">
        <f>VLOOKUP(A316,table3!A316:H2650,7,FALSE)</f>
        <v>R1013</v>
      </c>
      <c r="P316" s="8">
        <f>VLOOKUP(A316,table3!A316:H2650,2,FALSE)</f>
        <v>31946</v>
      </c>
      <c r="Q316">
        <f>VLOOKUP(A316,table3!A316:H2650,8,FALSE)</f>
        <v>35</v>
      </c>
    </row>
    <row r="317" spans="1:17" x14ac:dyDescent="0.3">
      <c r="A317" s="13" t="s">
        <v>2056</v>
      </c>
      <c r="B317" t="str">
        <f>VLOOKUP(A317,cleaned_customer_names[],2,FALSE)</f>
        <v>Rolfes</v>
      </c>
      <c r="C317">
        <f>VLOOKUP(A317,cleaned_Medical_Examinations[],2,FALSE)</f>
        <v>25.364999999999998</v>
      </c>
      <c r="D317">
        <f>VLOOKUP(A317,cleaned_Medical_Examinations[],3,FALSE)</f>
        <v>5.19</v>
      </c>
      <c r="E317" t="str">
        <f>VLOOKUP(A317,cleaned_Medical_Examinations[],4,FALSE)</f>
        <v>No</v>
      </c>
      <c r="F317" t="str">
        <f>VLOOKUP(A317,cleaned_Medical_Examinations[],5,FALSE)</f>
        <v>No</v>
      </c>
      <c r="G317" t="str">
        <f>VLOOKUP(A317,cleaned_Medical_Examinations[],6,FALSE)</f>
        <v>No</v>
      </c>
      <c r="H317">
        <f>VLOOKUP(A317,cleaned_Medical_Examinations[],7,FALSE)</f>
        <v>2</v>
      </c>
      <c r="I317" t="str">
        <f>VLOOKUP(A317,cleaned_Medical_Examinations[],8,FALSE)</f>
        <v>No</v>
      </c>
      <c r="J317" t="str">
        <f>VLOOKUP(A317,cleaned_Medical_Examinations[],9,FALSE)</f>
        <v>OVER WEIGHT</v>
      </c>
      <c r="K317" t="str">
        <f>VLOOKUP(A317,cleaned_Medical_Examinations[],10,FALSE)</f>
        <v>NORMAL</v>
      </c>
      <c r="L317">
        <f>VLOOKUP(A317,table3!A317:H2651,4,)</f>
        <v>2986</v>
      </c>
      <c r="M317" t="str">
        <f>VLOOKUP(A317,table3!A317:H2651,5,FALSE)</f>
        <v>tier - 2</v>
      </c>
      <c r="N317" t="str">
        <f>VLOOKUP(A317,table3!A317:H2651,6,FALSE)</f>
        <v>tier - 2</v>
      </c>
      <c r="O317" t="str">
        <f>VLOOKUP(A317,table3!A317:H2651,7,FALSE)</f>
        <v>R1013</v>
      </c>
      <c r="P317" s="8">
        <f>VLOOKUP(A317,table3!A317:H2651,2,FALSE)</f>
        <v>33562</v>
      </c>
      <c r="Q317">
        <f>VLOOKUP(A317,table3!A317:H2651,8,FALSE)</f>
        <v>31</v>
      </c>
    </row>
    <row r="318" spans="1:17" x14ac:dyDescent="0.3">
      <c r="A318" s="11" t="s">
        <v>2055</v>
      </c>
      <c r="B318" t="str">
        <f>VLOOKUP(A318,cleaned_customer_names[],2,FALSE)</f>
        <v>Hinkle</v>
      </c>
      <c r="C318">
        <f>VLOOKUP(A318,cleaned_Medical_Examinations[],2,FALSE)</f>
        <v>28.594999999999999</v>
      </c>
      <c r="D318">
        <f>VLOOKUP(A318,cleaned_Medical_Examinations[],3,FALSE)</f>
        <v>10.210000000000001</v>
      </c>
      <c r="E318" t="str">
        <f>VLOOKUP(A318,cleaned_Medical_Examinations[],4,FALSE)</f>
        <v>No</v>
      </c>
      <c r="F318" t="str">
        <f>VLOOKUP(A318,cleaned_Medical_Examinations[],5,FALSE)</f>
        <v>No</v>
      </c>
      <c r="G318" t="str">
        <f>VLOOKUP(A318,cleaned_Medical_Examinations[],6,FALSE)</f>
        <v>No</v>
      </c>
      <c r="H318">
        <f>VLOOKUP(A318,cleaned_Medical_Examinations[],7,FALSE)</f>
        <v>0</v>
      </c>
      <c r="I318" t="str">
        <f>VLOOKUP(A318,cleaned_Medical_Examinations[],8,FALSE)</f>
        <v>No</v>
      </c>
      <c r="J318" t="str">
        <f>VLOOKUP(A318,cleaned_Medical_Examinations[],9,FALSE)</f>
        <v>OVER WEIGHT</v>
      </c>
      <c r="K318" t="str">
        <f>VLOOKUP(A318,cleaned_Medical_Examinations[],10,FALSE)</f>
        <v>DIABETES</v>
      </c>
      <c r="L318">
        <f>VLOOKUP(A318,table3!A318:H2652,4,)</f>
        <v>3012</v>
      </c>
      <c r="M318" t="str">
        <f>VLOOKUP(A318,table3!A318:H2652,5,FALSE)</f>
        <v>tier - 2</v>
      </c>
      <c r="N318" t="str">
        <f>VLOOKUP(A318,table3!A318:H2652,6,FALSE)</f>
        <v>tier - 3</v>
      </c>
      <c r="O318" t="str">
        <f>VLOOKUP(A318,table3!A318:H2652,7,FALSE)</f>
        <v>R1012</v>
      </c>
      <c r="P318" s="8">
        <f>VLOOKUP(A318,table3!A318:H2652,2,FALSE)</f>
        <v>37605</v>
      </c>
      <c r="Q318">
        <f>VLOOKUP(A318,table3!A318:H2652,8,FALSE)</f>
        <v>20</v>
      </c>
    </row>
    <row r="319" spans="1:17" x14ac:dyDescent="0.3">
      <c r="A319" s="13" t="s">
        <v>2054</v>
      </c>
      <c r="B319" t="str">
        <f>VLOOKUP(A319,cleaned_customer_names[],2,FALSE)</f>
        <v>Leuchanka</v>
      </c>
      <c r="C319">
        <f>VLOOKUP(A319,cleaned_Medical_Examinations[],2,FALSE)</f>
        <v>29.83</v>
      </c>
      <c r="D319">
        <f>VLOOKUP(A319,cleaned_Medical_Examinations[],3,FALSE)</f>
        <v>9.6999999999999993</v>
      </c>
      <c r="E319" t="str">
        <f>VLOOKUP(A319,cleaned_Medical_Examinations[],4,FALSE)</f>
        <v>Yes</v>
      </c>
      <c r="F319" t="str">
        <f>VLOOKUP(A319,cleaned_Medical_Examinations[],5,FALSE)</f>
        <v>No</v>
      </c>
      <c r="G319" t="str">
        <f>VLOOKUP(A319,cleaned_Medical_Examinations[],6,FALSE)</f>
        <v>Yes</v>
      </c>
      <c r="H319">
        <f>VLOOKUP(A319,cleaned_Medical_Examinations[],7,FALSE)</f>
        <v>1</v>
      </c>
      <c r="I319" t="str">
        <f>VLOOKUP(A319,cleaned_Medical_Examinations[],8,FALSE)</f>
        <v>Yes</v>
      </c>
      <c r="J319" t="str">
        <f>VLOOKUP(A319,cleaned_Medical_Examinations[],9,FALSE)</f>
        <v>OVER WEIGHT</v>
      </c>
      <c r="K319" t="str">
        <f>VLOOKUP(A319,cleaned_Medical_Examinations[],10,FALSE)</f>
        <v>DIABETES</v>
      </c>
      <c r="L319">
        <f>VLOOKUP(A319,table3!A319:H2653,4,)</f>
        <v>3018</v>
      </c>
      <c r="M319" t="str">
        <f>VLOOKUP(A319,table3!A319:H2653,5,FALSE)</f>
        <v>tier - 2</v>
      </c>
      <c r="N319" t="str">
        <f>VLOOKUP(A319,table3!A319:H2653,6,FALSE)</f>
        <v>tier - 2</v>
      </c>
      <c r="O319" t="str">
        <f>VLOOKUP(A319,table3!A319:H2653,7,FALSE)</f>
        <v>R1012</v>
      </c>
      <c r="P319" s="8">
        <f>VLOOKUP(A319,table3!A319:H2653,2,FALSE)</f>
        <v>32414</v>
      </c>
      <c r="Q319">
        <f>VLOOKUP(A319,table3!A319:H2653,8,FALSE)</f>
        <v>34</v>
      </c>
    </row>
    <row r="320" spans="1:17" x14ac:dyDescent="0.3">
      <c r="A320" s="11" t="s">
        <v>2053</v>
      </c>
      <c r="B320" t="str">
        <f>VLOOKUP(A320,cleaned_customer_names[],2,FALSE)</f>
        <v>Ayr</v>
      </c>
      <c r="C320">
        <f>VLOOKUP(A320,cleaned_Medical_Examinations[],2,FALSE)</f>
        <v>24.7</v>
      </c>
      <c r="D320">
        <f>VLOOKUP(A320,cleaned_Medical_Examinations[],3,FALSE)</f>
        <v>10.25</v>
      </c>
      <c r="E320" t="str">
        <f>VLOOKUP(A320,cleaned_Medical_Examinations[],4,FALSE)</f>
        <v>No</v>
      </c>
      <c r="F320" t="str">
        <f>VLOOKUP(A320,cleaned_Medical_Examinations[],5,FALSE)</f>
        <v>No</v>
      </c>
      <c r="G320" t="str">
        <f>VLOOKUP(A320,cleaned_Medical_Examinations[],6,FALSE)</f>
        <v>No</v>
      </c>
      <c r="H320">
        <f>VLOOKUP(A320,cleaned_Medical_Examinations[],7,FALSE)</f>
        <v>3</v>
      </c>
      <c r="I320" t="str">
        <f>VLOOKUP(A320,cleaned_Medical_Examinations[],8,FALSE)</f>
        <v>No</v>
      </c>
      <c r="J320" t="str">
        <f>VLOOKUP(A320,cleaned_Medical_Examinations[],9,FALSE)</f>
        <v>NORMAL WEIGHT</v>
      </c>
      <c r="K320" t="str">
        <f>VLOOKUP(A320,cleaned_Medical_Examinations[],10,FALSE)</f>
        <v>DIABETES</v>
      </c>
      <c r="L320">
        <f>VLOOKUP(A320,table3!A320:H2654,4,)</f>
        <v>3022</v>
      </c>
      <c r="M320" t="str">
        <f>VLOOKUP(A320,table3!A320:H2654,5,FALSE)</f>
        <v>tier - 2</v>
      </c>
      <c r="N320" t="str">
        <f>VLOOKUP(A320,table3!A320:H2654,6,FALSE)</f>
        <v>tier - 3</v>
      </c>
      <c r="O320" t="str">
        <f>VLOOKUP(A320,table3!A320:H2654,7,FALSE)</f>
        <v>R1012</v>
      </c>
      <c r="P320" s="8">
        <f>VLOOKUP(A320,table3!A320:H2654,2,FALSE)</f>
        <v>35783</v>
      </c>
      <c r="Q320">
        <f>VLOOKUP(A320,table3!A320:H2654,8,FALSE)</f>
        <v>25</v>
      </c>
    </row>
    <row r="321" spans="1:17" x14ac:dyDescent="0.3">
      <c r="A321" s="13" t="s">
        <v>2052</v>
      </c>
      <c r="B321" t="str">
        <f>VLOOKUP(A321,cleaned_customer_names[],2,FALSE)</f>
        <v>Siegel</v>
      </c>
      <c r="C321">
        <f>VLOOKUP(A321,cleaned_Medical_Examinations[],2,FALSE)</f>
        <v>17.940000000000001</v>
      </c>
      <c r="D321">
        <f>VLOOKUP(A321,cleaned_Medical_Examinations[],3,FALSE)</f>
        <v>9.77</v>
      </c>
      <c r="E321" t="str">
        <f>VLOOKUP(A321,cleaned_Medical_Examinations[],4,FALSE)</f>
        <v>No</v>
      </c>
      <c r="F321" t="str">
        <f>VLOOKUP(A321,cleaned_Medical_Examinations[],5,FALSE)</f>
        <v>No</v>
      </c>
      <c r="G321" t="str">
        <f>VLOOKUP(A321,cleaned_Medical_Examinations[],6,FALSE)</f>
        <v>No</v>
      </c>
      <c r="H321">
        <f>VLOOKUP(A321,cleaned_Medical_Examinations[],7,FALSE)</f>
        <v>0</v>
      </c>
      <c r="I321" t="str">
        <f>VLOOKUP(A321,cleaned_Medical_Examinations[],8,FALSE)</f>
        <v>Yes</v>
      </c>
      <c r="J321" t="str">
        <f>VLOOKUP(A321,cleaned_Medical_Examinations[],9,FALSE)</f>
        <v>UNDER WEIGHT</v>
      </c>
      <c r="K321" t="str">
        <f>VLOOKUP(A321,cleaned_Medical_Examinations[],10,FALSE)</f>
        <v>DIABETES</v>
      </c>
      <c r="L321">
        <f>VLOOKUP(A321,table3!A321:H2655,4,)</f>
        <v>3044</v>
      </c>
      <c r="M321" t="str">
        <f>VLOOKUP(A321,table3!A321:H2655,5,FALSE)</f>
        <v>tier - 2</v>
      </c>
      <c r="N321" t="str">
        <f>VLOOKUP(A321,table3!A321:H2655,6,FALSE)</f>
        <v>tier - 3</v>
      </c>
      <c r="O321" t="str">
        <f>VLOOKUP(A321,table3!A321:H2655,7,FALSE)</f>
        <v>R1024</v>
      </c>
      <c r="P321" s="8">
        <f>VLOOKUP(A321,table3!A321:H2655,2,FALSE)</f>
        <v>36053</v>
      </c>
      <c r="Q321">
        <f>VLOOKUP(A321,table3!A321:H2655,8,FALSE)</f>
        <v>24</v>
      </c>
    </row>
    <row r="322" spans="1:17" x14ac:dyDescent="0.3">
      <c r="A322" s="11" t="s">
        <v>2051</v>
      </c>
      <c r="B322" t="str">
        <f>VLOOKUP(A322,cleaned_customer_names[],2,FALSE)</f>
        <v>Penrose</v>
      </c>
      <c r="C322">
        <f>VLOOKUP(A322,cleaned_Medical_Examinations[],2,FALSE)</f>
        <v>21.08</v>
      </c>
      <c r="D322">
        <f>VLOOKUP(A322,cleaned_Medical_Examinations[],3,FALSE)</f>
        <v>4.83</v>
      </c>
      <c r="E322" t="str">
        <f>VLOOKUP(A322,cleaned_Medical_Examinations[],4,FALSE)</f>
        <v>No</v>
      </c>
      <c r="F322" t="str">
        <f>VLOOKUP(A322,cleaned_Medical_Examinations[],5,FALSE)</f>
        <v>No</v>
      </c>
      <c r="G322" t="str">
        <f>VLOOKUP(A322,cleaned_Medical_Examinations[],6,FALSE)</f>
        <v>Yes</v>
      </c>
      <c r="H322">
        <f>VLOOKUP(A322,cleaned_Medical_Examinations[],7,FALSE)</f>
        <v>1</v>
      </c>
      <c r="I322" t="str">
        <f>VLOOKUP(A322,cleaned_Medical_Examinations[],8,FALSE)</f>
        <v>Yes</v>
      </c>
      <c r="J322" t="str">
        <f>VLOOKUP(A322,cleaned_Medical_Examinations[],9,FALSE)</f>
        <v>NORMAL WEIGHT</v>
      </c>
      <c r="K322" t="str">
        <f>VLOOKUP(A322,cleaned_Medical_Examinations[],10,FALSE)</f>
        <v>NORMAL</v>
      </c>
      <c r="L322">
        <f>VLOOKUP(A322,table3!A322:H2656,4,)</f>
        <v>3046</v>
      </c>
      <c r="M322" t="str">
        <f>VLOOKUP(A322,table3!A322:H2656,5,FALSE)</f>
        <v>tier - 2</v>
      </c>
      <c r="N322" t="str">
        <f>VLOOKUP(A322,table3!A322:H2656,6,FALSE)</f>
        <v>tier - 1</v>
      </c>
      <c r="O322" t="str">
        <f>VLOOKUP(A322,table3!A322:H2656,7,FALSE)</f>
        <v>R1023</v>
      </c>
      <c r="P322" s="8">
        <f>VLOOKUP(A322,table3!A322:H2656,2,FALSE)</f>
        <v>36016</v>
      </c>
      <c r="Q322">
        <f>VLOOKUP(A322,table3!A322:H2656,8,FALSE)</f>
        <v>24</v>
      </c>
    </row>
    <row r="323" spans="1:17" x14ac:dyDescent="0.3">
      <c r="A323" s="13" t="s">
        <v>2050</v>
      </c>
      <c r="B323" t="str">
        <f>VLOOKUP(A323,cleaned_customer_names[],2,FALSE)</f>
        <v>Schuler</v>
      </c>
      <c r="C323">
        <f>VLOOKUP(A323,cleaned_Medical_Examinations[],2,FALSE)</f>
        <v>37.715000000000003</v>
      </c>
      <c r="D323">
        <f>VLOOKUP(A323,cleaned_Medical_Examinations[],3,FALSE)</f>
        <v>10.86</v>
      </c>
      <c r="E323" t="str">
        <f>VLOOKUP(A323,cleaned_Medical_Examinations[],4,FALSE)</f>
        <v>Yes</v>
      </c>
      <c r="F323" t="str">
        <f>VLOOKUP(A323,cleaned_Medical_Examinations[],5,FALSE)</f>
        <v>No</v>
      </c>
      <c r="G323" t="str">
        <f>VLOOKUP(A323,cleaned_Medical_Examinations[],6,FALSE)</f>
        <v>No</v>
      </c>
      <c r="H323">
        <f>VLOOKUP(A323,cleaned_Medical_Examinations[],7,FALSE)</f>
        <v>0</v>
      </c>
      <c r="I323" t="str">
        <f>VLOOKUP(A323,cleaned_Medical_Examinations[],8,FALSE)</f>
        <v>No</v>
      </c>
      <c r="J323" t="str">
        <f>VLOOKUP(A323,cleaned_Medical_Examinations[],9,FALSE)</f>
        <v>OBESITY</v>
      </c>
      <c r="K323" t="str">
        <f>VLOOKUP(A323,cleaned_Medical_Examinations[],10,FALSE)</f>
        <v>DIABETES</v>
      </c>
      <c r="L323">
        <f>VLOOKUP(A323,table3!A323:H2657,4,)</f>
        <v>3052</v>
      </c>
      <c r="M323" t="str">
        <f>VLOOKUP(A323,table3!A323:H2657,5,FALSE)</f>
        <v>tier - 2</v>
      </c>
      <c r="N323" t="str">
        <f>VLOOKUP(A323,table3!A323:H2657,6,FALSE)</f>
        <v>tier - 2</v>
      </c>
      <c r="O323" t="str">
        <f>VLOOKUP(A323,table3!A323:H2657,7,FALSE)</f>
        <v>R1011</v>
      </c>
      <c r="P323" s="8">
        <f>VLOOKUP(A323,table3!A323:H2657,2,FALSE)</f>
        <v>35786</v>
      </c>
      <c r="Q323">
        <f>VLOOKUP(A323,table3!A323:H2657,8,FALSE)</f>
        <v>25</v>
      </c>
    </row>
    <row r="324" spans="1:17" x14ac:dyDescent="0.3">
      <c r="A324" s="11" t="s">
        <v>2049</v>
      </c>
      <c r="B324" t="str">
        <f>VLOOKUP(A324,cleaned_customer_names[],2,FALSE)</f>
        <v>Walker</v>
      </c>
      <c r="C324">
        <f>VLOOKUP(A324,cleaned_Medical_Examinations[],2,FALSE)</f>
        <v>22.39</v>
      </c>
      <c r="D324">
        <f>VLOOKUP(A324,cleaned_Medical_Examinations[],3,FALSE)</f>
        <v>9.5299999999999994</v>
      </c>
      <c r="E324" t="str">
        <f>VLOOKUP(A324,cleaned_Medical_Examinations[],4,FALSE)</f>
        <v>Yes</v>
      </c>
      <c r="F324" t="str">
        <f>VLOOKUP(A324,cleaned_Medical_Examinations[],5,FALSE)</f>
        <v>No</v>
      </c>
      <c r="G324" t="str">
        <f>VLOOKUP(A324,cleaned_Medical_Examinations[],6,FALSE)</f>
        <v>No</v>
      </c>
      <c r="H324">
        <f>VLOOKUP(A324,cleaned_Medical_Examinations[],7,FALSE)</f>
        <v>0</v>
      </c>
      <c r="I324" t="str">
        <f>VLOOKUP(A324,cleaned_Medical_Examinations[],8,FALSE)</f>
        <v>Yes</v>
      </c>
      <c r="J324" t="str">
        <f>VLOOKUP(A324,cleaned_Medical_Examinations[],9,FALSE)</f>
        <v>NORMAL WEIGHT</v>
      </c>
      <c r="K324" t="str">
        <f>VLOOKUP(A324,cleaned_Medical_Examinations[],10,FALSE)</f>
        <v>DIABETES</v>
      </c>
      <c r="L324">
        <f>VLOOKUP(A324,table3!A324:H2658,4,)</f>
        <v>3056</v>
      </c>
      <c r="M324" t="str">
        <f>VLOOKUP(A324,table3!A324:H2658,5,FALSE)</f>
        <v>tier - 2</v>
      </c>
      <c r="N324" t="str">
        <f>VLOOKUP(A324,table3!A324:H2658,6,FALSE)</f>
        <v>tier - 3</v>
      </c>
      <c r="O324" t="str">
        <f>VLOOKUP(A324,table3!A324:H2658,7,FALSE)</f>
        <v>R1013</v>
      </c>
      <c r="P324" s="8">
        <f>VLOOKUP(A324,table3!A324:H2658,2,FALSE)</f>
        <v>37428</v>
      </c>
      <c r="Q324">
        <f>VLOOKUP(A324,table3!A324:H2658,8,FALSE)</f>
        <v>20</v>
      </c>
    </row>
    <row r="325" spans="1:17" x14ac:dyDescent="0.3">
      <c r="A325" s="13" t="s">
        <v>2048</v>
      </c>
      <c r="B325" t="str">
        <f>VLOOKUP(A325,cleaned_customer_names[],2,FALSE)</f>
        <v>Stange</v>
      </c>
      <c r="C325">
        <f>VLOOKUP(A325,cleaned_Medical_Examinations[],2,FALSE)</f>
        <v>28.78</v>
      </c>
      <c r="D325">
        <f>VLOOKUP(A325,cleaned_Medical_Examinations[],3,FALSE)</f>
        <v>5.68</v>
      </c>
      <c r="E325" t="str">
        <f>VLOOKUP(A325,cleaned_Medical_Examinations[],4,FALSE)</f>
        <v>No</v>
      </c>
      <c r="F325" t="str">
        <f>VLOOKUP(A325,cleaned_Medical_Examinations[],5,FALSE)</f>
        <v>No</v>
      </c>
      <c r="G325" t="str">
        <f>VLOOKUP(A325,cleaned_Medical_Examinations[],6,FALSE)</f>
        <v>No</v>
      </c>
      <c r="H325">
        <f>VLOOKUP(A325,cleaned_Medical_Examinations[],7,FALSE)</f>
        <v>0</v>
      </c>
      <c r="I325" t="str">
        <f>VLOOKUP(A325,cleaned_Medical_Examinations[],8,FALSE)</f>
        <v>Yes</v>
      </c>
      <c r="J325" t="str">
        <f>VLOOKUP(A325,cleaned_Medical_Examinations[],9,FALSE)</f>
        <v>OVER WEIGHT</v>
      </c>
      <c r="K325" t="str">
        <f>VLOOKUP(A325,cleaned_Medical_Examinations[],10,FALSE)</f>
        <v>NORMAL</v>
      </c>
      <c r="L325">
        <f>VLOOKUP(A325,table3!A325:H2659,4,)</f>
        <v>3063</v>
      </c>
      <c r="M325" t="str">
        <f>VLOOKUP(A325,table3!A325:H2659,5,FALSE)</f>
        <v>tier - 3</v>
      </c>
      <c r="N325" t="str">
        <f>VLOOKUP(A325,table3!A325:H2659,6,FALSE)</f>
        <v>tier - 1</v>
      </c>
      <c r="O325" t="str">
        <f>VLOOKUP(A325,table3!A325:H2659,7,FALSE)</f>
        <v>R1012</v>
      </c>
      <c r="P325" s="8">
        <f>VLOOKUP(A325,table3!A325:H2659,2,FALSE)</f>
        <v>34603</v>
      </c>
      <c r="Q325">
        <f>VLOOKUP(A325,table3!A325:H2659,8,FALSE)</f>
        <v>28</v>
      </c>
    </row>
    <row r="326" spans="1:17" x14ac:dyDescent="0.3">
      <c r="A326" s="11" t="s">
        <v>2047</v>
      </c>
      <c r="B326" t="str">
        <f>VLOOKUP(A326,cleaned_customer_names[],2,FALSE)</f>
        <v>Roy</v>
      </c>
      <c r="C326">
        <f>VLOOKUP(A326,cleaned_Medical_Examinations[],2,FALSE)</f>
        <v>18.329999999999998</v>
      </c>
      <c r="D326">
        <f>VLOOKUP(A326,cleaned_Medical_Examinations[],3,FALSE)</f>
        <v>5.57</v>
      </c>
      <c r="E326" t="str">
        <f>VLOOKUP(A326,cleaned_Medical_Examinations[],4,FALSE)</f>
        <v>Yes</v>
      </c>
      <c r="F326" t="str">
        <f>VLOOKUP(A326,cleaned_Medical_Examinations[],5,FALSE)</f>
        <v>No</v>
      </c>
      <c r="G326" t="str">
        <f>VLOOKUP(A326,cleaned_Medical_Examinations[],6,FALSE)</f>
        <v>No</v>
      </c>
      <c r="H326">
        <f>VLOOKUP(A326,cleaned_Medical_Examinations[],7,FALSE)</f>
        <v>0</v>
      </c>
      <c r="I326" t="str">
        <f>VLOOKUP(A326,cleaned_Medical_Examinations[],8,FALSE)</f>
        <v>Yes</v>
      </c>
      <c r="J326" t="str">
        <f>VLOOKUP(A326,cleaned_Medical_Examinations[],9,FALSE)</f>
        <v>UNDER WEIGHT</v>
      </c>
      <c r="K326" t="str">
        <f>VLOOKUP(A326,cleaned_Medical_Examinations[],10,FALSE)</f>
        <v>NORMAL</v>
      </c>
      <c r="L326">
        <f>VLOOKUP(A326,table3!A326:H2660,4,)</f>
        <v>3065</v>
      </c>
      <c r="M326" t="str">
        <f>VLOOKUP(A326,table3!A326:H2660,5,FALSE)</f>
        <v>tier - 2</v>
      </c>
      <c r="N326" t="str">
        <f>VLOOKUP(A326,table3!A326:H2660,6,FALSE)</f>
        <v>tier - 1</v>
      </c>
      <c r="O326" t="str">
        <f>VLOOKUP(A326,table3!A326:H2660,7,FALSE)</f>
        <v>R1012</v>
      </c>
      <c r="P326" s="8">
        <f>VLOOKUP(A326,table3!A326:H2660,2,FALSE)</f>
        <v>32782</v>
      </c>
      <c r="Q326">
        <f>VLOOKUP(A326,table3!A326:H2660,8,FALSE)</f>
        <v>33</v>
      </c>
    </row>
    <row r="327" spans="1:17" x14ac:dyDescent="0.3">
      <c r="A327" s="13" t="s">
        <v>2046</v>
      </c>
      <c r="B327" t="str">
        <f>VLOOKUP(A327,cleaned_customer_names[],2,FALSE)</f>
        <v>Potere</v>
      </c>
      <c r="C327">
        <f>VLOOKUP(A327,cleaned_Medical_Examinations[],2,FALSE)</f>
        <v>26.39</v>
      </c>
      <c r="D327">
        <f>VLOOKUP(A327,cleaned_Medical_Examinations[],3,FALSE)</f>
        <v>4.58</v>
      </c>
      <c r="E327" t="str">
        <f>VLOOKUP(A327,cleaned_Medical_Examinations[],4,FALSE)</f>
        <v>Yes</v>
      </c>
      <c r="F327" t="str">
        <f>VLOOKUP(A327,cleaned_Medical_Examinations[],5,FALSE)</f>
        <v>No</v>
      </c>
      <c r="G327" t="str">
        <f>VLOOKUP(A327,cleaned_Medical_Examinations[],6,FALSE)</f>
        <v>No</v>
      </c>
      <c r="H327">
        <f>VLOOKUP(A327,cleaned_Medical_Examinations[],7,FALSE)</f>
        <v>1</v>
      </c>
      <c r="I327" t="str">
        <f>VLOOKUP(A327,cleaned_Medical_Examinations[],8,FALSE)</f>
        <v>Yes</v>
      </c>
      <c r="J327" t="str">
        <f>VLOOKUP(A327,cleaned_Medical_Examinations[],9,FALSE)</f>
        <v>OVER WEIGHT</v>
      </c>
      <c r="K327" t="str">
        <f>VLOOKUP(A327,cleaned_Medical_Examinations[],10,FALSE)</f>
        <v>NORMAL</v>
      </c>
      <c r="L327">
        <f>VLOOKUP(A327,table3!A327:H2661,4,)</f>
        <v>3071</v>
      </c>
      <c r="M327" t="str">
        <f>VLOOKUP(A327,table3!A327:H2661,5,FALSE)</f>
        <v>tier - 3</v>
      </c>
      <c r="N327" t="str">
        <f>VLOOKUP(A327,table3!A327:H2661,6,FALSE)</f>
        <v>tier - 1</v>
      </c>
      <c r="O327" t="str">
        <f>VLOOKUP(A327,table3!A327:H2661,7,FALSE)</f>
        <v>R1017</v>
      </c>
      <c r="P327" s="8">
        <f>VLOOKUP(A327,table3!A327:H2661,2,FALSE)</f>
        <v>34952</v>
      </c>
      <c r="Q327">
        <f>VLOOKUP(A327,table3!A327:H2661,8,FALSE)</f>
        <v>27</v>
      </c>
    </row>
    <row r="328" spans="1:17" x14ac:dyDescent="0.3">
      <c r="A328" s="11" t="s">
        <v>2045</v>
      </c>
      <c r="B328" t="str">
        <f>VLOOKUP(A328,cleaned_customer_names[],2,FALSE)</f>
        <v>Podgurski</v>
      </c>
      <c r="C328">
        <f>VLOOKUP(A328,cleaned_Medical_Examinations[],2,FALSE)</f>
        <v>19.260000000000002</v>
      </c>
      <c r="D328">
        <f>VLOOKUP(A328,cleaned_Medical_Examinations[],3,FALSE)</f>
        <v>8.9600000000000009</v>
      </c>
      <c r="E328" t="str">
        <f>VLOOKUP(A328,cleaned_Medical_Examinations[],4,FALSE)</f>
        <v>Yes</v>
      </c>
      <c r="F328" t="str">
        <f>VLOOKUP(A328,cleaned_Medical_Examinations[],5,FALSE)</f>
        <v>No</v>
      </c>
      <c r="G328" t="str">
        <f>VLOOKUP(A328,cleaned_Medical_Examinations[],6,FALSE)</f>
        <v>No</v>
      </c>
      <c r="H328">
        <f>VLOOKUP(A328,cleaned_Medical_Examinations[],7,FALSE)</f>
        <v>1</v>
      </c>
      <c r="I328" t="str">
        <f>VLOOKUP(A328,cleaned_Medical_Examinations[],8,FALSE)</f>
        <v>Yes</v>
      </c>
      <c r="J328" t="str">
        <f>VLOOKUP(A328,cleaned_Medical_Examinations[],9,FALSE)</f>
        <v>NORMAL WEIGHT</v>
      </c>
      <c r="K328" t="str">
        <f>VLOOKUP(A328,cleaned_Medical_Examinations[],10,FALSE)</f>
        <v>DIABETES</v>
      </c>
      <c r="L328">
        <f>VLOOKUP(A328,table3!A328:H2662,4,)</f>
        <v>3077</v>
      </c>
      <c r="M328" t="str">
        <f>VLOOKUP(A328,table3!A328:H2662,5,FALSE)</f>
        <v>tier - 2</v>
      </c>
      <c r="N328" t="str">
        <f>VLOOKUP(A328,table3!A328:H2662,6,FALSE)</f>
        <v>tier - 1</v>
      </c>
      <c r="O328" t="str">
        <f>VLOOKUP(A328,table3!A328:H2662,7,FALSE)</f>
        <v>R1012</v>
      </c>
      <c r="P328" s="8">
        <f>VLOOKUP(A328,table3!A328:H2662,2,FALSE)</f>
        <v>37177</v>
      </c>
      <c r="Q328">
        <f>VLOOKUP(A328,table3!A328:H2662,8,FALSE)</f>
        <v>21</v>
      </c>
    </row>
    <row r="329" spans="1:17" x14ac:dyDescent="0.3">
      <c r="A329" s="13" t="s">
        <v>2044</v>
      </c>
      <c r="B329" t="str">
        <f>VLOOKUP(A329,cleaned_customer_names[],2,FALSE)</f>
        <v>Diamond</v>
      </c>
      <c r="C329">
        <f>VLOOKUP(A329,cleaned_Medical_Examinations[],2,FALSE)</f>
        <v>26.92</v>
      </c>
      <c r="D329">
        <f>VLOOKUP(A329,cleaned_Medical_Examinations[],3,FALSE)</f>
        <v>6.09</v>
      </c>
      <c r="E329" t="str">
        <f>VLOOKUP(A329,cleaned_Medical_Examinations[],4,FALSE)</f>
        <v>No</v>
      </c>
      <c r="F329" t="str">
        <f>VLOOKUP(A329,cleaned_Medical_Examinations[],5,FALSE)</f>
        <v>No</v>
      </c>
      <c r="G329" t="str">
        <f>VLOOKUP(A329,cleaned_Medical_Examinations[],6,FALSE)</f>
        <v>No</v>
      </c>
      <c r="H329">
        <f>VLOOKUP(A329,cleaned_Medical_Examinations[],7,FALSE)</f>
        <v>0</v>
      </c>
      <c r="I329" t="str">
        <f>VLOOKUP(A329,cleaned_Medical_Examinations[],8,FALSE)</f>
        <v>Yes</v>
      </c>
      <c r="J329" t="str">
        <f>VLOOKUP(A329,cleaned_Medical_Examinations[],9,FALSE)</f>
        <v>OVER WEIGHT</v>
      </c>
      <c r="K329" t="str">
        <f>VLOOKUP(A329,cleaned_Medical_Examinations[],10,FALSE)</f>
        <v>PREDIABETES</v>
      </c>
      <c r="L329">
        <f>VLOOKUP(A329,table3!A329:H2663,4,)</f>
        <v>3088</v>
      </c>
      <c r="M329" t="str">
        <f>VLOOKUP(A329,table3!A329:H2663,5,FALSE)</f>
        <v>tier - 2</v>
      </c>
      <c r="N329" t="str">
        <f>VLOOKUP(A329,table3!A329:H2663,6,FALSE)</f>
        <v>tier - 2</v>
      </c>
      <c r="O329" t="str">
        <f>VLOOKUP(A329,table3!A329:H2663,7,FALSE)</f>
        <v>R1013</v>
      </c>
      <c r="P329" s="8">
        <f>VLOOKUP(A329,table3!A329:H2663,2,FALSE)</f>
        <v>31990</v>
      </c>
      <c r="Q329">
        <f>VLOOKUP(A329,table3!A329:H2663,8,FALSE)</f>
        <v>35</v>
      </c>
    </row>
    <row r="330" spans="1:17" x14ac:dyDescent="0.3">
      <c r="A330" s="11" t="s">
        <v>2043</v>
      </c>
      <c r="B330" t="str">
        <f>VLOOKUP(A330,cleaned_customer_names[],2,FALSE)</f>
        <v>Sallade</v>
      </c>
      <c r="C330">
        <f>VLOOKUP(A330,cleaned_Medical_Examinations[],2,FALSE)</f>
        <v>19.73</v>
      </c>
      <c r="D330">
        <f>VLOOKUP(A330,cleaned_Medical_Examinations[],3,FALSE)</f>
        <v>4.3600000000000003</v>
      </c>
      <c r="E330" t="str">
        <f>VLOOKUP(A330,cleaned_Medical_Examinations[],4,FALSE)</f>
        <v>No</v>
      </c>
      <c r="F330" t="str">
        <f>VLOOKUP(A330,cleaned_Medical_Examinations[],5,FALSE)</f>
        <v>No</v>
      </c>
      <c r="G330" t="str">
        <f>VLOOKUP(A330,cleaned_Medical_Examinations[],6,FALSE)</f>
        <v>No</v>
      </c>
      <c r="H330">
        <f>VLOOKUP(A330,cleaned_Medical_Examinations[],7,FALSE)</f>
        <v>0</v>
      </c>
      <c r="I330" t="str">
        <f>VLOOKUP(A330,cleaned_Medical_Examinations[],8,FALSE)</f>
        <v>Yes</v>
      </c>
      <c r="J330" t="str">
        <f>VLOOKUP(A330,cleaned_Medical_Examinations[],9,FALSE)</f>
        <v>NORMAL WEIGHT</v>
      </c>
      <c r="K330" t="str">
        <f>VLOOKUP(A330,cleaned_Medical_Examinations[],10,FALSE)</f>
        <v>NORMAL</v>
      </c>
      <c r="L330">
        <f>VLOOKUP(A330,table3!A330:H2664,4,)</f>
        <v>3128</v>
      </c>
      <c r="M330" t="str">
        <f>VLOOKUP(A330,table3!A330:H2664,5,FALSE)</f>
        <v>tier - 2</v>
      </c>
      <c r="N330" t="str">
        <f>VLOOKUP(A330,table3!A330:H2664,6,FALSE)</f>
        <v>tier - 3</v>
      </c>
      <c r="O330" t="str">
        <f>VLOOKUP(A330,table3!A330:H2664,7,FALSE)</f>
        <v>R1021</v>
      </c>
      <c r="P330" s="8">
        <f>VLOOKUP(A330,table3!A330:H2664,2,FALSE)</f>
        <v>36336</v>
      </c>
      <c r="Q330">
        <f>VLOOKUP(A330,table3!A330:H2664,8,FALSE)</f>
        <v>23</v>
      </c>
    </row>
    <row r="331" spans="1:17" x14ac:dyDescent="0.3">
      <c r="A331" s="13" t="s">
        <v>2042</v>
      </c>
      <c r="B331" t="str">
        <f>VLOOKUP(A331,cleaned_customer_names[],2,FALSE)</f>
        <v>Zhang</v>
      </c>
      <c r="C331">
        <f>VLOOKUP(A331,cleaned_Medical_Examinations[],2,FALSE)</f>
        <v>23.56</v>
      </c>
      <c r="D331">
        <f>VLOOKUP(A331,cleaned_Medical_Examinations[],3,FALSE)</f>
        <v>11.74</v>
      </c>
      <c r="E331" t="str">
        <f>VLOOKUP(A331,cleaned_Medical_Examinations[],4,FALSE)</f>
        <v>Yes</v>
      </c>
      <c r="F331" t="str">
        <f>VLOOKUP(A331,cleaned_Medical_Examinations[],5,FALSE)</f>
        <v>No</v>
      </c>
      <c r="G331" t="str">
        <f>VLOOKUP(A331,cleaned_Medical_Examinations[],6,FALSE)</f>
        <v>No</v>
      </c>
      <c r="H331">
        <f>VLOOKUP(A331,cleaned_Medical_Examinations[],7,FALSE)</f>
        <v>0</v>
      </c>
      <c r="I331" t="str">
        <f>VLOOKUP(A331,cleaned_Medical_Examinations[],8,FALSE)</f>
        <v>Yes</v>
      </c>
      <c r="J331" t="str">
        <f>VLOOKUP(A331,cleaned_Medical_Examinations[],9,FALSE)</f>
        <v>NORMAL WEIGHT</v>
      </c>
      <c r="K331" t="str">
        <f>VLOOKUP(A331,cleaned_Medical_Examinations[],10,FALSE)</f>
        <v>DIABETES</v>
      </c>
      <c r="L331">
        <f>VLOOKUP(A331,table3!A331:H2665,4,)</f>
        <v>3161</v>
      </c>
      <c r="M331" t="str">
        <f>VLOOKUP(A331,table3!A331:H2665,5,FALSE)</f>
        <v>tier - 2</v>
      </c>
      <c r="N331" t="str">
        <f>VLOOKUP(A331,table3!A331:H2665,6,FALSE)</f>
        <v>tier - 1</v>
      </c>
      <c r="O331" t="str">
        <f>VLOOKUP(A331,table3!A331:H2665,7,FALSE)</f>
        <v>R1011</v>
      </c>
      <c r="P331" s="8">
        <f>VLOOKUP(A331,table3!A331:H2665,2,FALSE)</f>
        <v>34525</v>
      </c>
      <c r="Q331">
        <f>VLOOKUP(A331,table3!A331:H2665,8,FALSE)</f>
        <v>28</v>
      </c>
    </row>
    <row r="332" spans="1:17" x14ac:dyDescent="0.3">
      <c r="A332" s="11" t="s">
        <v>2041</v>
      </c>
      <c r="B332" t="str">
        <f>VLOOKUP(A332,cleaned_customer_names[],2,FALSE)</f>
        <v>Chatfield</v>
      </c>
      <c r="C332">
        <f>VLOOKUP(A332,cleaned_Medical_Examinations[],2,FALSE)</f>
        <v>37.67</v>
      </c>
      <c r="D332">
        <f>VLOOKUP(A332,cleaned_Medical_Examinations[],3,FALSE)</f>
        <v>5.89</v>
      </c>
      <c r="E332" t="str">
        <f>VLOOKUP(A332,cleaned_Medical_Examinations[],4,FALSE)</f>
        <v>No</v>
      </c>
      <c r="F332" t="str">
        <f>VLOOKUP(A332,cleaned_Medical_Examinations[],5,FALSE)</f>
        <v>No</v>
      </c>
      <c r="G332" t="str">
        <f>VLOOKUP(A332,cleaned_Medical_Examinations[],6,FALSE)</f>
        <v>No</v>
      </c>
      <c r="H332">
        <f>VLOOKUP(A332,cleaned_Medical_Examinations[],7,FALSE)</f>
        <v>1</v>
      </c>
      <c r="I332" t="str">
        <f>VLOOKUP(A332,cleaned_Medical_Examinations[],8,FALSE)</f>
        <v>Yes</v>
      </c>
      <c r="J332" t="str">
        <f>VLOOKUP(A332,cleaned_Medical_Examinations[],9,FALSE)</f>
        <v>OBESITY</v>
      </c>
      <c r="K332" t="str">
        <f>VLOOKUP(A332,cleaned_Medical_Examinations[],10,FALSE)</f>
        <v>PREDIABETES</v>
      </c>
      <c r="L332">
        <f>VLOOKUP(A332,table3!A332:H2666,4,)</f>
        <v>3162</v>
      </c>
      <c r="M332" t="str">
        <f>VLOOKUP(A332,table3!A332:H2666,5,FALSE)</f>
        <v>tier - 2</v>
      </c>
      <c r="N332" t="str">
        <f>VLOOKUP(A332,table3!A332:H2666,6,FALSE)</f>
        <v>tier - 3</v>
      </c>
      <c r="O332" t="str">
        <f>VLOOKUP(A332,table3!A332:H2666,7,FALSE)</f>
        <v>R1013</v>
      </c>
      <c r="P332" s="8">
        <f>VLOOKUP(A332,table3!A332:H2666,2,FALSE)</f>
        <v>34237</v>
      </c>
      <c r="Q332">
        <f>VLOOKUP(A332,table3!A332:H2666,8,FALSE)</f>
        <v>29</v>
      </c>
    </row>
    <row r="333" spans="1:17" x14ac:dyDescent="0.3">
      <c r="A333" s="13" t="s">
        <v>2040</v>
      </c>
      <c r="B333" t="str">
        <f>VLOOKUP(A333,cleaned_customer_names[],2,FALSE)</f>
        <v>Bruns</v>
      </c>
      <c r="C333">
        <f>VLOOKUP(A333,cleaned_Medical_Examinations[],2,FALSE)</f>
        <v>18.73</v>
      </c>
      <c r="D333">
        <f>VLOOKUP(A333,cleaned_Medical_Examinations[],3,FALSE)</f>
        <v>10.64</v>
      </c>
      <c r="E333" t="str">
        <f>VLOOKUP(A333,cleaned_Medical_Examinations[],4,FALSE)</f>
        <v>No</v>
      </c>
      <c r="F333" t="str">
        <f>VLOOKUP(A333,cleaned_Medical_Examinations[],5,FALSE)</f>
        <v>No</v>
      </c>
      <c r="G333" t="str">
        <f>VLOOKUP(A333,cleaned_Medical_Examinations[],6,FALSE)</f>
        <v>No</v>
      </c>
      <c r="H333">
        <f>VLOOKUP(A333,cleaned_Medical_Examinations[],7,FALSE)</f>
        <v>2</v>
      </c>
      <c r="I333" t="str">
        <f>VLOOKUP(A333,cleaned_Medical_Examinations[],8,FALSE)</f>
        <v>Yes</v>
      </c>
      <c r="J333" t="str">
        <f>VLOOKUP(A333,cleaned_Medical_Examinations[],9,FALSE)</f>
        <v>NORMAL WEIGHT</v>
      </c>
      <c r="K333" t="str">
        <f>VLOOKUP(A333,cleaned_Medical_Examinations[],10,FALSE)</f>
        <v>DIABETES</v>
      </c>
      <c r="L333">
        <f>VLOOKUP(A333,table3!A333:H2667,4,)</f>
        <v>3167</v>
      </c>
      <c r="M333" t="str">
        <f>VLOOKUP(A333,table3!A333:H2667,5,FALSE)</f>
        <v>tier - 2</v>
      </c>
      <c r="N333" t="str">
        <f>VLOOKUP(A333,table3!A333:H2667,6,FALSE)</f>
        <v>tier - 3</v>
      </c>
      <c r="O333" t="str">
        <f>VLOOKUP(A333,table3!A333:H2667,7,FALSE)</f>
        <v>R1024</v>
      </c>
      <c r="P333" s="8">
        <f>VLOOKUP(A333,table3!A333:H2667,2,FALSE)</f>
        <v>37132</v>
      </c>
      <c r="Q333">
        <f>VLOOKUP(A333,table3!A333:H2667,8,FALSE)</f>
        <v>21</v>
      </c>
    </row>
    <row r="334" spans="1:17" x14ac:dyDescent="0.3">
      <c r="A334" s="11" t="s">
        <v>2039</v>
      </c>
      <c r="B334" t="str">
        <f>VLOOKUP(A334,cleaned_customer_names[],2,FALSE)</f>
        <v>Yochum</v>
      </c>
      <c r="C334">
        <f>VLOOKUP(A334,cleaned_Medical_Examinations[],2,FALSE)</f>
        <v>33.090000000000003</v>
      </c>
      <c r="D334">
        <f>VLOOKUP(A334,cleaned_Medical_Examinations[],3,FALSE)</f>
        <v>6.06</v>
      </c>
      <c r="E334" t="str">
        <f>VLOOKUP(A334,cleaned_Medical_Examinations[],4,FALSE)</f>
        <v>No</v>
      </c>
      <c r="F334" t="str">
        <f>VLOOKUP(A334,cleaned_Medical_Examinations[],5,FALSE)</f>
        <v>No</v>
      </c>
      <c r="G334" t="str">
        <f>VLOOKUP(A334,cleaned_Medical_Examinations[],6,FALSE)</f>
        <v>Yes</v>
      </c>
      <c r="H334">
        <f>VLOOKUP(A334,cleaned_Medical_Examinations[],7,FALSE)</f>
        <v>1</v>
      </c>
      <c r="I334" t="str">
        <f>VLOOKUP(A334,cleaned_Medical_Examinations[],8,FALSE)</f>
        <v>Yes</v>
      </c>
      <c r="J334" t="str">
        <f>VLOOKUP(A334,cleaned_Medical_Examinations[],9,FALSE)</f>
        <v>OBESITY</v>
      </c>
      <c r="K334" t="str">
        <f>VLOOKUP(A334,cleaned_Medical_Examinations[],10,FALSE)</f>
        <v>PREDIABETES</v>
      </c>
      <c r="L334">
        <f>VLOOKUP(A334,table3!A334:H2668,4,)</f>
        <v>3172</v>
      </c>
      <c r="M334" t="str">
        <f>VLOOKUP(A334,table3!A334:H2668,5,FALSE)</f>
        <v>tier - 2</v>
      </c>
      <c r="N334" t="str">
        <f>VLOOKUP(A334,table3!A334:H2668,6,FALSE)</f>
        <v>tier - 3</v>
      </c>
      <c r="O334" t="str">
        <f>VLOOKUP(A334,table3!A334:H2668,7,FALSE)</f>
        <v>R1013</v>
      </c>
      <c r="P334" s="8">
        <f>VLOOKUP(A334,table3!A334:H2668,2,FALSE)</f>
        <v>34632</v>
      </c>
      <c r="Q334">
        <f>VLOOKUP(A334,table3!A334:H2668,8,FALSE)</f>
        <v>28</v>
      </c>
    </row>
    <row r="335" spans="1:17" x14ac:dyDescent="0.3">
      <c r="A335" s="13" t="s">
        <v>2038</v>
      </c>
      <c r="B335" t="str">
        <f>VLOOKUP(A335,cleaned_customer_names[],2,FALSE)</f>
        <v>Freeburn</v>
      </c>
      <c r="C335">
        <f>VLOOKUP(A335,cleaned_Medical_Examinations[],2,FALSE)</f>
        <v>18.329999999999998</v>
      </c>
      <c r="D335">
        <f>VLOOKUP(A335,cleaned_Medical_Examinations[],3,FALSE)</f>
        <v>7.46</v>
      </c>
      <c r="E335" t="str">
        <f>VLOOKUP(A335,cleaned_Medical_Examinations[],4,FALSE)</f>
        <v>Yes</v>
      </c>
      <c r="F335" t="str">
        <f>VLOOKUP(A335,cleaned_Medical_Examinations[],5,FALSE)</f>
        <v>No</v>
      </c>
      <c r="G335" t="str">
        <f>VLOOKUP(A335,cleaned_Medical_Examinations[],6,FALSE)</f>
        <v>No</v>
      </c>
      <c r="H335">
        <f>VLOOKUP(A335,cleaned_Medical_Examinations[],7,FALSE)</f>
        <v>1</v>
      </c>
      <c r="I335" t="str">
        <f>VLOOKUP(A335,cleaned_Medical_Examinations[],8,FALSE)</f>
        <v>Yes</v>
      </c>
      <c r="J335" t="str">
        <f>VLOOKUP(A335,cleaned_Medical_Examinations[],9,FALSE)</f>
        <v>UNDER WEIGHT</v>
      </c>
      <c r="K335" t="str">
        <f>VLOOKUP(A335,cleaned_Medical_Examinations[],10,FALSE)</f>
        <v>DIABETES</v>
      </c>
      <c r="L335">
        <f>VLOOKUP(A335,table3!A335:H2669,4,)</f>
        <v>3172</v>
      </c>
      <c r="M335" t="str">
        <f>VLOOKUP(A335,table3!A335:H2669,5,FALSE)</f>
        <v>tier - 2</v>
      </c>
      <c r="N335" t="str">
        <f>VLOOKUP(A335,table3!A335:H2669,6,FALSE)</f>
        <v>tier - 1</v>
      </c>
      <c r="O335" t="str">
        <f>VLOOKUP(A335,table3!A335:H2669,7,FALSE)</f>
        <v>R1011</v>
      </c>
      <c r="P335" s="8">
        <f>VLOOKUP(A335,table3!A335:H2669,2,FALSE)</f>
        <v>34521</v>
      </c>
      <c r="Q335">
        <f>VLOOKUP(A335,table3!A335:H2669,8,FALSE)</f>
        <v>28</v>
      </c>
    </row>
    <row r="336" spans="1:17" x14ac:dyDescent="0.3">
      <c r="A336" s="11" t="s">
        <v>2037</v>
      </c>
      <c r="B336" t="str">
        <f>VLOOKUP(A336,cleaned_customer_names[],2,FALSE)</f>
        <v>Spencer</v>
      </c>
      <c r="C336">
        <f>VLOOKUP(A336,cleaned_Medical_Examinations[],2,FALSE)</f>
        <v>27.74</v>
      </c>
      <c r="D336">
        <f>VLOOKUP(A336,cleaned_Medical_Examinations[],3,FALSE)</f>
        <v>4.68</v>
      </c>
      <c r="E336" t="str">
        <f>VLOOKUP(A336,cleaned_Medical_Examinations[],4,FALSE)</f>
        <v>Yes</v>
      </c>
      <c r="F336" t="str">
        <f>VLOOKUP(A336,cleaned_Medical_Examinations[],5,FALSE)</f>
        <v>No</v>
      </c>
      <c r="G336" t="str">
        <f>VLOOKUP(A336,cleaned_Medical_Examinations[],6,FALSE)</f>
        <v>No</v>
      </c>
      <c r="H336">
        <f>VLOOKUP(A336,cleaned_Medical_Examinations[],7,FALSE)</f>
        <v>2</v>
      </c>
      <c r="I336" t="str">
        <f>VLOOKUP(A336,cleaned_Medical_Examinations[],8,FALSE)</f>
        <v>Yes</v>
      </c>
      <c r="J336" t="str">
        <f>VLOOKUP(A336,cleaned_Medical_Examinations[],9,FALSE)</f>
        <v>OVER WEIGHT</v>
      </c>
      <c r="K336" t="str">
        <f>VLOOKUP(A336,cleaned_Medical_Examinations[],10,FALSE)</f>
        <v>NORMAL</v>
      </c>
      <c r="L336">
        <f>VLOOKUP(A336,table3!A336:H2670,4,)</f>
        <v>3176</v>
      </c>
      <c r="M336" t="str">
        <f>VLOOKUP(A336,table3!A336:H2670,5,FALSE)</f>
        <v>tier - 2</v>
      </c>
      <c r="N336" t="str">
        <f>VLOOKUP(A336,table3!A336:H2670,6,FALSE)</f>
        <v>tier - 2</v>
      </c>
      <c r="O336" t="str">
        <f>VLOOKUP(A336,table3!A336:H2670,7,FALSE)</f>
        <v>R1012</v>
      </c>
      <c r="P336" s="8">
        <f>VLOOKUP(A336,table3!A336:H2670,2,FALSE)</f>
        <v>35291</v>
      </c>
      <c r="Q336">
        <f>VLOOKUP(A336,table3!A336:H2670,8,FALSE)</f>
        <v>26</v>
      </c>
    </row>
    <row r="337" spans="1:17" x14ac:dyDescent="0.3">
      <c r="A337" s="13" t="s">
        <v>2036</v>
      </c>
      <c r="B337" t="str">
        <f>VLOOKUP(A337,cleaned_customer_names[],2,FALSE)</f>
        <v>Jarosik</v>
      </c>
      <c r="C337">
        <f>VLOOKUP(A337,cleaned_Medical_Examinations[],2,FALSE)</f>
        <v>24.2</v>
      </c>
      <c r="D337">
        <f>VLOOKUP(A337,cleaned_Medical_Examinations[],3,FALSE)</f>
        <v>6.15</v>
      </c>
      <c r="E337" t="str">
        <f>VLOOKUP(A337,cleaned_Medical_Examinations[],4,FALSE)</f>
        <v>No</v>
      </c>
      <c r="F337" t="str">
        <f>VLOOKUP(A337,cleaned_Medical_Examinations[],5,FALSE)</f>
        <v>No</v>
      </c>
      <c r="G337" t="str">
        <f>VLOOKUP(A337,cleaned_Medical_Examinations[],6,FALSE)</f>
        <v>No</v>
      </c>
      <c r="H337">
        <f>VLOOKUP(A337,cleaned_Medical_Examinations[],7,FALSE)</f>
        <v>1</v>
      </c>
      <c r="I337" t="str">
        <f>VLOOKUP(A337,cleaned_Medical_Examinations[],8,FALSE)</f>
        <v>Yes</v>
      </c>
      <c r="J337" t="str">
        <f>VLOOKUP(A337,cleaned_Medical_Examinations[],9,FALSE)</f>
        <v>NORMAL WEIGHT</v>
      </c>
      <c r="K337" t="str">
        <f>VLOOKUP(A337,cleaned_Medical_Examinations[],10,FALSE)</f>
        <v>PREDIABETES</v>
      </c>
      <c r="L337">
        <f>VLOOKUP(A337,table3!A337:H2671,4,)</f>
        <v>3177</v>
      </c>
      <c r="M337" t="str">
        <f>VLOOKUP(A337,table3!A337:H2671,5,FALSE)</f>
        <v>tier - 2</v>
      </c>
      <c r="N337" t="str">
        <f>VLOOKUP(A337,table3!A337:H2671,6,FALSE)</f>
        <v>tier - 1</v>
      </c>
      <c r="O337" t="str">
        <f>VLOOKUP(A337,table3!A337:H2671,7,FALSE)</f>
        <v>R1012</v>
      </c>
      <c r="P337" s="8">
        <f>VLOOKUP(A337,table3!A337:H2671,2,FALSE)</f>
        <v>35249</v>
      </c>
      <c r="Q337">
        <f>VLOOKUP(A337,table3!A337:H2671,8,FALSE)</f>
        <v>26</v>
      </c>
    </row>
    <row r="338" spans="1:17" x14ac:dyDescent="0.3">
      <c r="A338" s="11" t="s">
        <v>2035</v>
      </c>
      <c r="B338" t="str">
        <f>VLOOKUP(A338,cleaned_customer_names[],2,FALSE)</f>
        <v>Heinzen</v>
      </c>
      <c r="C338">
        <f>VLOOKUP(A338,cleaned_Medical_Examinations[],2,FALSE)</f>
        <v>22.03</v>
      </c>
      <c r="D338">
        <f>VLOOKUP(A338,cleaned_Medical_Examinations[],3,FALSE)</f>
        <v>4.28</v>
      </c>
      <c r="E338" t="str">
        <f>VLOOKUP(A338,cleaned_Medical_Examinations[],4,FALSE)</f>
        <v>Yes</v>
      </c>
      <c r="F338" t="str">
        <f>VLOOKUP(A338,cleaned_Medical_Examinations[],5,FALSE)</f>
        <v>No</v>
      </c>
      <c r="G338" t="str">
        <f>VLOOKUP(A338,cleaned_Medical_Examinations[],6,FALSE)</f>
        <v>No</v>
      </c>
      <c r="H338">
        <f>VLOOKUP(A338,cleaned_Medical_Examinations[],7,FALSE)</f>
        <v>0</v>
      </c>
      <c r="I338" t="str">
        <f>VLOOKUP(A338,cleaned_Medical_Examinations[],8,FALSE)</f>
        <v>Yes</v>
      </c>
      <c r="J338" t="str">
        <f>VLOOKUP(A338,cleaned_Medical_Examinations[],9,FALSE)</f>
        <v>NORMAL WEIGHT</v>
      </c>
      <c r="K338" t="str">
        <f>VLOOKUP(A338,cleaned_Medical_Examinations[],10,FALSE)</f>
        <v>NORMAL</v>
      </c>
      <c r="L338">
        <f>VLOOKUP(A338,table3!A338:H2672,4,)</f>
        <v>3180</v>
      </c>
      <c r="M338" t="str">
        <f>VLOOKUP(A338,table3!A338:H2672,5,FALSE)</f>
        <v>tier - 2</v>
      </c>
      <c r="N338" t="str">
        <f>VLOOKUP(A338,table3!A338:H2672,6,FALSE)</f>
        <v>tier - 2</v>
      </c>
      <c r="O338" t="str">
        <f>VLOOKUP(A338,table3!A338:H2672,7,FALSE)</f>
        <v>R1012</v>
      </c>
      <c r="P338" s="8">
        <f>VLOOKUP(A338,table3!A338:H2672,2,FALSE)</f>
        <v>36792</v>
      </c>
      <c r="Q338">
        <f>VLOOKUP(A338,table3!A338:H2672,8,FALSE)</f>
        <v>22</v>
      </c>
    </row>
    <row r="339" spans="1:17" x14ac:dyDescent="0.3">
      <c r="A339" s="13" t="s">
        <v>2034</v>
      </c>
      <c r="B339" t="str">
        <f>VLOOKUP(A339,cleaned_customer_names[],2,FALSE)</f>
        <v>Kelley</v>
      </c>
      <c r="C339">
        <f>VLOOKUP(A339,cleaned_Medical_Examinations[],2,FALSE)</f>
        <v>26.885000000000002</v>
      </c>
      <c r="D339">
        <f>VLOOKUP(A339,cleaned_Medical_Examinations[],3,FALSE)</f>
        <v>9.86</v>
      </c>
      <c r="E339" t="str">
        <f>VLOOKUP(A339,cleaned_Medical_Examinations[],4,FALSE)</f>
        <v>No</v>
      </c>
      <c r="F339" t="str">
        <f>VLOOKUP(A339,cleaned_Medical_Examinations[],5,FALSE)</f>
        <v>No</v>
      </c>
      <c r="G339" t="str">
        <f>VLOOKUP(A339,cleaned_Medical_Examinations[],6,FALSE)</f>
        <v>No</v>
      </c>
      <c r="H339">
        <f>VLOOKUP(A339,cleaned_Medical_Examinations[],7,FALSE)</f>
        <v>3</v>
      </c>
      <c r="I339" t="str">
        <f>VLOOKUP(A339,cleaned_Medical_Examinations[],8,FALSE)</f>
        <v>Yes</v>
      </c>
      <c r="J339" t="str">
        <f>VLOOKUP(A339,cleaned_Medical_Examinations[],9,FALSE)</f>
        <v>OVER WEIGHT</v>
      </c>
      <c r="K339" t="str">
        <f>VLOOKUP(A339,cleaned_Medical_Examinations[],10,FALSE)</f>
        <v>DIABETES</v>
      </c>
      <c r="L339">
        <f>VLOOKUP(A339,table3!A339:H2673,4,)</f>
        <v>3181</v>
      </c>
      <c r="M339" t="str">
        <f>VLOOKUP(A339,table3!A339:H2673,5,FALSE)</f>
        <v>tier - 2</v>
      </c>
      <c r="N339" t="str">
        <f>VLOOKUP(A339,table3!A339:H2673,6,FALSE)</f>
        <v>tier - 2</v>
      </c>
      <c r="O339" t="str">
        <f>VLOOKUP(A339,table3!A339:H2673,7,FALSE)</f>
        <v>R1013</v>
      </c>
      <c r="P339" s="8">
        <f>VLOOKUP(A339,table3!A339:H2673,2,FALSE)</f>
        <v>37136</v>
      </c>
      <c r="Q339">
        <f>VLOOKUP(A339,table3!A339:H2673,8,FALSE)</f>
        <v>21</v>
      </c>
    </row>
    <row r="340" spans="1:17" x14ac:dyDescent="0.3">
      <c r="A340" s="11" t="s">
        <v>2033</v>
      </c>
      <c r="B340" t="str">
        <f>VLOOKUP(A340,cleaned_customer_names[],2,FALSE)</f>
        <v>Thacker</v>
      </c>
      <c r="C340">
        <f>VLOOKUP(A340,cleaned_Medical_Examinations[],2,FALSE)</f>
        <v>16.36</v>
      </c>
      <c r="D340">
        <f>VLOOKUP(A340,cleaned_Medical_Examinations[],3,FALSE)</f>
        <v>11.19</v>
      </c>
      <c r="E340" t="str">
        <f>VLOOKUP(A340,cleaned_Medical_Examinations[],4,FALSE)</f>
        <v>No</v>
      </c>
      <c r="F340" t="str">
        <f>VLOOKUP(A340,cleaned_Medical_Examinations[],5,FALSE)</f>
        <v>No</v>
      </c>
      <c r="G340" t="str">
        <f>VLOOKUP(A340,cleaned_Medical_Examinations[],6,FALSE)</f>
        <v>No</v>
      </c>
      <c r="H340">
        <f>VLOOKUP(A340,cleaned_Medical_Examinations[],7,FALSE)</f>
        <v>0</v>
      </c>
      <c r="I340" t="str">
        <f>VLOOKUP(A340,cleaned_Medical_Examinations[],8,FALSE)</f>
        <v>Yes</v>
      </c>
      <c r="J340" t="str">
        <f>VLOOKUP(A340,cleaned_Medical_Examinations[],9,FALSE)</f>
        <v>UNDER WEIGHT</v>
      </c>
      <c r="K340" t="str">
        <f>VLOOKUP(A340,cleaned_Medical_Examinations[],10,FALSE)</f>
        <v>DIABETES</v>
      </c>
      <c r="L340">
        <f>VLOOKUP(A340,table3!A340:H2674,4,)</f>
        <v>3201</v>
      </c>
      <c r="M340" t="str">
        <f>VLOOKUP(A340,table3!A340:H2674,5,FALSE)</f>
        <v>tier - 2</v>
      </c>
      <c r="N340" t="str">
        <f>VLOOKUP(A340,table3!A340:H2674,6,FALSE)</f>
        <v>tier - 3</v>
      </c>
      <c r="O340" t="str">
        <f>VLOOKUP(A340,table3!A340:H2674,7,FALSE)</f>
        <v>R1012</v>
      </c>
      <c r="P340" s="8">
        <f>VLOOKUP(A340,table3!A340:H2674,2,FALSE)</f>
        <v>35349</v>
      </c>
      <c r="Q340">
        <f>VLOOKUP(A340,table3!A340:H2674,8,FALSE)</f>
        <v>26</v>
      </c>
    </row>
    <row r="341" spans="1:17" x14ac:dyDescent="0.3">
      <c r="A341" s="13" t="s">
        <v>2032</v>
      </c>
      <c r="B341" t="str">
        <f>VLOOKUP(A341,cleaned_customer_names[],2,FALSE)</f>
        <v>Jeseritz</v>
      </c>
      <c r="C341">
        <f>VLOOKUP(A341,cleaned_Medical_Examinations[],2,FALSE)</f>
        <v>32.299999999999997</v>
      </c>
      <c r="D341">
        <f>VLOOKUP(A341,cleaned_Medical_Examinations[],3,FALSE)</f>
        <v>4.8899999999999997</v>
      </c>
      <c r="E341" t="str">
        <f>VLOOKUP(A341,cleaned_Medical_Examinations[],4,FALSE)</f>
        <v>Yes</v>
      </c>
      <c r="F341" t="str">
        <f>VLOOKUP(A341,cleaned_Medical_Examinations[],5,FALSE)</f>
        <v>No</v>
      </c>
      <c r="G341" t="str">
        <f>VLOOKUP(A341,cleaned_Medical_Examinations[],6,FALSE)</f>
        <v>Yes</v>
      </c>
      <c r="H341">
        <f>VLOOKUP(A341,cleaned_Medical_Examinations[],7,FALSE)</f>
        <v>1</v>
      </c>
      <c r="I341" t="str">
        <f>VLOOKUP(A341,cleaned_Medical_Examinations[],8,FALSE)</f>
        <v>No</v>
      </c>
      <c r="J341" t="str">
        <f>VLOOKUP(A341,cleaned_Medical_Examinations[],9,FALSE)</f>
        <v>OBESITY</v>
      </c>
      <c r="K341" t="str">
        <f>VLOOKUP(A341,cleaned_Medical_Examinations[],10,FALSE)</f>
        <v>NORMAL</v>
      </c>
      <c r="L341">
        <f>VLOOKUP(A341,table3!A341:H2675,4,)</f>
        <v>3206</v>
      </c>
      <c r="M341" t="str">
        <f>VLOOKUP(A341,table3!A341:H2675,5,FALSE)</f>
        <v>tier - 2</v>
      </c>
      <c r="N341" t="str">
        <f>VLOOKUP(A341,table3!A341:H2675,6,FALSE)</f>
        <v>tier - 3</v>
      </c>
      <c r="O341" t="str">
        <f>VLOOKUP(A341,table3!A341:H2675,7,FALSE)</f>
        <v>R1024</v>
      </c>
      <c r="P341" s="8">
        <f>VLOOKUP(A341,table3!A341:H2675,2,FALSE)</f>
        <v>35616</v>
      </c>
      <c r="Q341">
        <f>VLOOKUP(A341,table3!A341:H2675,8,FALSE)</f>
        <v>25</v>
      </c>
    </row>
    <row r="342" spans="1:17" x14ac:dyDescent="0.3">
      <c r="A342" s="11" t="s">
        <v>2031</v>
      </c>
      <c r="B342" t="str">
        <f>VLOOKUP(A342,cleaned_customer_names[],2,FALSE)</f>
        <v>Hohman</v>
      </c>
      <c r="C342">
        <f>VLOOKUP(A342,cleaned_Medical_Examinations[],2,FALSE)</f>
        <v>16.05</v>
      </c>
      <c r="D342">
        <f>VLOOKUP(A342,cleaned_Medical_Examinations[],3,FALSE)</f>
        <v>4.3499999999999996</v>
      </c>
      <c r="E342" t="str">
        <f>VLOOKUP(A342,cleaned_Medical_Examinations[],4,FALSE)</f>
        <v>Yes</v>
      </c>
      <c r="F342" t="str">
        <f>VLOOKUP(A342,cleaned_Medical_Examinations[],5,FALSE)</f>
        <v>No</v>
      </c>
      <c r="G342" t="str">
        <f>VLOOKUP(A342,cleaned_Medical_Examinations[],6,FALSE)</f>
        <v>No</v>
      </c>
      <c r="H342">
        <f>VLOOKUP(A342,cleaned_Medical_Examinations[],7,FALSE)</f>
        <v>0</v>
      </c>
      <c r="I342" t="str">
        <f>VLOOKUP(A342,cleaned_Medical_Examinations[],8,FALSE)</f>
        <v>Yes</v>
      </c>
      <c r="J342" t="str">
        <f>VLOOKUP(A342,cleaned_Medical_Examinations[],9,FALSE)</f>
        <v>UNDER WEIGHT</v>
      </c>
      <c r="K342" t="str">
        <f>VLOOKUP(A342,cleaned_Medical_Examinations[],10,FALSE)</f>
        <v>NORMAL</v>
      </c>
      <c r="L342">
        <f>VLOOKUP(A342,table3!A342:H2676,4,)</f>
        <v>3209</v>
      </c>
      <c r="M342" t="str">
        <f>VLOOKUP(A342,table3!A342:H2676,5,FALSE)</f>
        <v>tier - 2</v>
      </c>
      <c r="N342" t="str">
        <f>VLOOKUP(A342,table3!A342:H2676,6,FALSE)</f>
        <v>tier - 3</v>
      </c>
      <c r="O342" t="str">
        <f>VLOOKUP(A342,table3!A342:H2676,7,FALSE)</f>
        <v>R1011</v>
      </c>
      <c r="P342" s="8">
        <f>VLOOKUP(A342,table3!A342:H2676,2,FALSE)</f>
        <v>35786</v>
      </c>
      <c r="Q342">
        <f>VLOOKUP(A342,table3!A342:H2676,8,FALSE)</f>
        <v>25</v>
      </c>
    </row>
    <row r="343" spans="1:17" x14ac:dyDescent="0.3">
      <c r="A343" s="13" t="s">
        <v>2030</v>
      </c>
      <c r="B343" t="str">
        <f>VLOOKUP(A343,cleaned_customer_names[],2,FALSE)</f>
        <v>Hill</v>
      </c>
      <c r="C343">
        <f>VLOOKUP(A343,cleaned_Medical_Examinations[],2,FALSE)</f>
        <v>29.07</v>
      </c>
      <c r="D343">
        <f>VLOOKUP(A343,cleaned_Medical_Examinations[],3,FALSE)</f>
        <v>8.66</v>
      </c>
      <c r="E343" t="str">
        <f>VLOOKUP(A343,cleaned_Medical_Examinations[],4,FALSE)</f>
        <v>Yes</v>
      </c>
      <c r="F343" t="str">
        <f>VLOOKUP(A343,cleaned_Medical_Examinations[],5,FALSE)</f>
        <v>No</v>
      </c>
      <c r="G343" t="str">
        <f>VLOOKUP(A343,cleaned_Medical_Examinations[],6,FALSE)</f>
        <v>No</v>
      </c>
      <c r="H343">
        <f>VLOOKUP(A343,cleaned_Medical_Examinations[],7,FALSE)</f>
        <v>2</v>
      </c>
      <c r="I343" t="str">
        <f>VLOOKUP(A343,cleaned_Medical_Examinations[],8,FALSE)</f>
        <v>Yes</v>
      </c>
      <c r="J343" t="str">
        <f>VLOOKUP(A343,cleaned_Medical_Examinations[],9,FALSE)</f>
        <v>OVER WEIGHT</v>
      </c>
      <c r="K343" t="str">
        <f>VLOOKUP(A343,cleaned_Medical_Examinations[],10,FALSE)</f>
        <v>DIABETES</v>
      </c>
      <c r="L343">
        <f>VLOOKUP(A343,table3!A343:H2677,4,)</f>
        <v>3214</v>
      </c>
      <c r="M343" t="str">
        <f>VLOOKUP(A343,table3!A343:H2677,5,FALSE)</f>
        <v>tier - 2</v>
      </c>
      <c r="N343" t="str">
        <f>VLOOKUP(A343,table3!A343:H2677,6,FALSE)</f>
        <v>tier - 2</v>
      </c>
      <c r="O343" t="str">
        <f>VLOOKUP(A343,table3!A343:H2677,7,FALSE)</f>
        <v>R1024</v>
      </c>
      <c r="P343" s="8">
        <f>VLOOKUP(A343,table3!A343:H2677,2,FALSE)</f>
        <v>35617</v>
      </c>
      <c r="Q343">
        <f>VLOOKUP(A343,table3!A343:H2677,8,FALSE)</f>
        <v>25</v>
      </c>
    </row>
    <row r="344" spans="1:17" x14ac:dyDescent="0.3">
      <c r="A344" s="11" t="s">
        <v>2029</v>
      </c>
      <c r="B344" t="str">
        <f>VLOOKUP(A344,cleaned_customer_names[],2,FALSE)</f>
        <v>Kuepfer</v>
      </c>
      <c r="C344">
        <f>VLOOKUP(A344,cleaned_Medical_Examinations[],2,FALSE)</f>
        <v>17.43</v>
      </c>
      <c r="D344">
        <f>VLOOKUP(A344,cleaned_Medical_Examinations[],3,FALSE)</f>
        <v>8.64</v>
      </c>
      <c r="E344" t="str">
        <f>VLOOKUP(A344,cleaned_Medical_Examinations[],4,FALSE)</f>
        <v>No</v>
      </c>
      <c r="F344" t="str">
        <f>VLOOKUP(A344,cleaned_Medical_Examinations[],5,FALSE)</f>
        <v>No</v>
      </c>
      <c r="G344" t="str">
        <f>VLOOKUP(A344,cleaned_Medical_Examinations[],6,FALSE)</f>
        <v>No</v>
      </c>
      <c r="H344">
        <f>VLOOKUP(A344,cleaned_Medical_Examinations[],7,FALSE)</f>
        <v>0</v>
      </c>
      <c r="I344" t="str">
        <f>VLOOKUP(A344,cleaned_Medical_Examinations[],8,FALSE)</f>
        <v>Yes</v>
      </c>
      <c r="J344" t="str">
        <f>VLOOKUP(A344,cleaned_Medical_Examinations[],9,FALSE)</f>
        <v>UNDER WEIGHT</v>
      </c>
      <c r="K344" t="str">
        <f>VLOOKUP(A344,cleaned_Medical_Examinations[],10,FALSE)</f>
        <v>DIABETES</v>
      </c>
      <c r="L344">
        <f>VLOOKUP(A344,table3!A344:H2678,4,)</f>
        <v>3227</v>
      </c>
      <c r="M344" t="str">
        <f>VLOOKUP(A344,table3!A344:H2678,5,FALSE)</f>
        <v>tier - 2</v>
      </c>
      <c r="N344" t="str">
        <f>VLOOKUP(A344,table3!A344:H2678,6,FALSE)</f>
        <v>tier - 3</v>
      </c>
      <c r="O344" t="str">
        <f>VLOOKUP(A344,table3!A344:H2678,7,FALSE)</f>
        <v>R1013</v>
      </c>
      <c r="P344" s="8">
        <f>VLOOKUP(A344,table3!A344:H2678,2,FALSE)</f>
        <v>35644</v>
      </c>
      <c r="Q344">
        <f>VLOOKUP(A344,table3!A344:H2678,8,FALSE)</f>
        <v>25</v>
      </c>
    </row>
    <row r="345" spans="1:17" x14ac:dyDescent="0.3">
      <c r="A345" s="13" t="s">
        <v>2028</v>
      </c>
      <c r="B345" t="str">
        <f>VLOOKUP(A345,cleaned_customer_names[],2,FALSE)</f>
        <v>Kaczmarek</v>
      </c>
      <c r="C345">
        <f>VLOOKUP(A345,cleaned_Medical_Examinations[],2,FALSE)</f>
        <v>19.329999999999998</v>
      </c>
      <c r="D345">
        <f>VLOOKUP(A345,cleaned_Medical_Examinations[],3,FALSE)</f>
        <v>4.2699999999999996</v>
      </c>
      <c r="E345" t="str">
        <f>VLOOKUP(A345,cleaned_Medical_Examinations[],4,FALSE)</f>
        <v>No</v>
      </c>
      <c r="F345" t="str">
        <f>VLOOKUP(A345,cleaned_Medical_Examinations[],5,FALSE)</f>
        <v>No</v>
      </c>
      <c r="G345" t="str">
        <f>VLOOKUP(A345,cleaned_Medical_Examinations[],6,FALSE)</f>
        <v>No</v>
      </c>
      <c r="H345">
        <f>VLOOKUP(A345,cleaned_Medical_Examinations[],7,FALSE)</f>
        <v>0</v>
      </c>
      <c r="I345" t="str">
        <f>VLOOKUP(A345,cleaned_Medical_Examinations[],8,FALSE)</f>
        <v>Yes</v>
      </c>
      <c r="J345" t="str">
        <f>VLOOKUP(A345,cleaned_Medical_Examinations[],9,FALSE)</f>
        <v>NORMAL WEIGHT</v>
      </c>
      <c r="K345" t="str">
        <f>VLOOKUP(A345,cleaned_Medical_Examinations[],10,FALSE)</f>
        <v>NORMAL</v>
      </c>
      <c r="L345">
        <f>VLOOKUP(A345,table3!A345:H2679,4,)</f>
        <v>3238</v>
      </c>
      <c r="M345" t="str">
        <f>VLOOKUP(A345,table3!A345:H2679,5,FALSE)</f>
        <v>tier - 2</v>
      </c>
      <c r="N345" t="str">
        <f>VLOOKUP(A345,table3!A345:H2679,6,FALSE)</f>
        <v>tier - 3</v>
      </c>
      <c r="O345" t="str">
        <f>VLOOKUP(A345,table3!A345:H2679,7,FALSE)</f>
        <v>R1013</v>
      </c>
      <c r="P345" s="8">
        <f>VLOOKUP(A345,table3!A345:H2679,2,FALSE)</f>
        <v>35675</v>
      </c>
      <c r="Q345">
        <f>VLOOKUP(A345,table3!A345:H2679,8,FALSE)</f>
        <v>25</v>
      </c>
    </row>
    <row r="346" spans="1:17" x14ac:dyDescent="0.3">
      <c r="A346" s="11" t="s">
        <v>2027</v>
      </c>
      <c r="B346" t="str">
        <f>VLOOKUP(A346,cleaned_customer_names[],2,FALSE)</f>
        <v>Pitt</v>
      </c>
      <c r="C346">
        <f>VLOOKUP(A346,cleaned_Medical_Examinations[],2,FALSE)</f>
        <v>30.52</v>
      </c>
      <c r="D346">
        <f>VLOOKUP(A346,cleaned_Medical_Examinations[],3,FALSE)</f>
        <v>4.21</v>
      </c>
      <c r="E346" t="str">
        <f>VLOOKUP(A346,cleaned_Medical_Examinations[],4,FALSE)</f>
        <v>No</v>
      </c>
      <c r="F346" t="str">
        <f>VLOOKUP(A346,cleaned_Medical_Examinations[],5,FALSE)</f>
        <v>No</v>
      </c>
      <c r="G346" t="str">
        <f>VLOOKUP(A346,cleaned_Medical_Examinations[],6,FALSE)</f>
        <v>No</v>
      </c>
      <c r="H346">
        <f>VLOOKUP(A346,cleaned_Medical_Examinations[],7,FALSE)</f>
        <v>1</v>
      </c>
      <c r="I346" t="str">
        <f>VLOOKUP(A346,cleaned_Medical_Examinations[],8,FALSE)</f>
        <v>Yes</v>
      </c>
      <c r="J346" t="str">
        <f>VLOOKUP(A346,cleaned_Medical_Examinations[],9,FALSE)</f>
        <v>OBESITY</v>
      </c>
      <c r="K346" t="str">
        <f>VLOOKUP(A346,cleaned_Medical_Examinations[],10,FALSE)</f>
        <v>NORMAL</v>
      </c>
      <c r="L346">
        <f>VLOOKUP(A346,table3!A346:H2680,4,)</f>
        <v>3260</v>
      </c>
      <c r="M346" t="str">
        <f>VLOOKUP(A346,table3!A346:H2680,5,FALSE)</f>
        <v>tier - 3</v>
      </c>
      <c r="N346" t="str">
        <f>VLOOKUP(A346,table3!A346:H2680,6,FALSE)</f>
        <v>tier - 2</v>
      </c>
      <c r="O346" t="str">
        <f>VLOOKUP(A346,table3!A346:H2680,7,FALSE)</f>
        <v>R1011</v>
      </c>
      <c r="P346" s="8">
        <f>VLOOKUP(A346,table3!A346:H2680,2,FALSE)</f>
        <v>33555</v>
      </c>
      <c r="Q346">
        <f>VLOOKUP(A346,table3!A346:H2680,8,FALSE)</f>
        <v>31</v>
      </c>
    </row>
    <row r="347" spans="1:17" x14ac:dyDescent="0.3">
      <c r="A347" s="13" t="s">
        <v>2026</v>
      </c>
      <c r="B347" t="str">
        <f>VLOOKUP(A347,cleaned_customer_names[],2,FALSE)</f>
        <v>Lorton</v>
      </c>
      <c r="C347">
        <f>VLOOKUP(A347,cleaned_Medical_Examinations[],2,FALSE)</f>
        <v>39.21</v>
      </c>
      <c r="D347">
        <f>VLOOKUP(A347,cleaned_Medical_Examinations[],3,FALSE)</f>
        <v>5.04</v>
      </c>
      <c r="E347" t="str">
        <f>VLOOKUP(A347,cleaned_Medical_Examinations[],4,FALSE)</f>
        <v>No</v>
      </c>
      <c r="F347" t="str">
        <f>VLOOKUP(A347,cleaned_Medical_Examinations[],5,FALSE)</f>
        <v>No</v>
      </c>
      <c r="G347" t="str">
        <f>VLOOKUP(A347,cleaned_Medical_Examinations[],6,FALSE)</f>
        <v>Yes</v>
      </c>
      <c r="H347">
        <f>VLOOKUP(A347,cleaned_Medical_Examinations[],7,FALSE)</f>
        <v>1</v>
      </c>
      <c r="I347" t="str">
        <f>VLOOKUP(A347,cleaned_Medical_Examinations[],8,FALSE)</f>
        <v>Yes</v>
      </c>
      <c r="J347" t="str">
        <f>VLOOKUP(A347,cleaned_Medical_Examinations[],9,FALSE)</f>
        <v>OBESITY</v>
      </c>
      <c r="K347" t="str">
        <f>VLOOKUP(A347,cleaned_Medical_Examinations[],10,FALSE)</f>
        <v>NORMAL</v>
      </c>
      <c r="L347">
        <f>VLOOKUP(A347,table3!A347:H2681,4,)</f>
        <v>3269</v>
      </c>
      <c r="M347" t="str">
        <f>VLOOKUP(A347,table3!A347:H2681,5,FALSE)</f>
        <v>tier - 3</v>
      </c>
      <c r="N347" t="str">
        <f>VLOOKUP(A347,table3!A347:H2681,6,FALSE)</f>
        <v>tier - 1</v>
      </c>
      <c r="O347" t="str">
        <f>VLOOKUP(A347,table3!A347:H2681,7,FALSE)</f>
        <v>R1016</v>
      </c>
      <c r="P347" s="8">
        <f>VLOOKUP(A347,table3!A347:H2681,2,FALSE)</f>
        <v>34670</v>
      </c>
      <c r="Q347">
        <f>VLOOKUP(A347,table3!A347:H2681,8,FALSE)</f>
        <v>28</v>
      </c>
    </row>
    <row r="348" spans="1:17" x14ac:dyDescent="0.3">
      <c r="A348" s="11" t="s">
        <v>2025</v>
      </c>
      <c r="B348" t="str">
        <f>VLOOKUP(A348,cleaned_customer_names[],2,FALSE)</f>
        <v>Castaneda</v>
      </c>
      <c r="C348">
        <f>VLOOKUP(A348,cleaned_Medical_Examinations[],2,FALSE)</f>
        <v>26.98</v>
      </c>
      <c r="D348">
        <f>VLOOKUP(A348,cleaned_Medical_Examinations[],3,FALSE)</f>
        <v>5.21</v>
      </c>
      <c r="E348" t="str">
        <f>VLOOKUP(A348,cleaned_Medical_Examinations[],4,FALSE)</f>
        <v>Yes</v>
      </c>
      <c r="F348" t="str">
        <f>VLOOKUP(A348,cleaned_Medical_Examinations[],5,FALSE)</f>
        <v>No</v>
      </c>
      <c r="G348" t="str">
        <f>VLOOKUP(A348,cleaned_Medical_Examinations[],6,FALSE)</f>
        <v>No</v>
      </c>
      <c r="H348">
        <f>VLOOKUP(A348,cleaned_Medical_Examinations[],7,FALSE)</f>
        <v>2</v>
      </c>
      <c r="I348" t="str">
        <f>VLOOKUP(A348,cleaned_Medical_Examinations[],8,FALSE)</f>
        <v>Yes</v>
      </c>
      <c r="J348" t="str">
        <f>VLOOKUP(A348,cleaned_Medical_Examinations[],9,FALSE)</f>
        <v>OVER WEIGHT</v>
      </c>
      <c r="K348" t="str">
        <f>VLOOKUP(A348,cleaned_Medical_Examinations[],10,FALSE)</f>
        <v>NORMAL</v>
      </c>
      <c r="L348">
        <f>VLOOKUP(A348,table3!A348:H2682,4,)</f>
        <v>3277</v>
      </c>
      <c r="M348" t="str">
        <f>VLOOKUP(A348,table3!A348:H2682,5,FALSE)</f>
        <v>tier - 2</v>
      </c>
      <c r="N348" t="str">
        <f>VLOOKUP(A348,table3!A348:H2682,6,FALSE)</f>
        <v>tier - 3</v>
      </c>
      <c r="O348" t="str">
        <f>VLOOKUP(A348,table3!A348:H2682,7,FALSE)</f>
        <v>R1011</v>
      </c>
      <c r="P348" s="8">
        <f>VLOOKUP(A348,table3!A348:H2682,2,FALSE)</f>
        <v>34516</v>
      </c>
      <c r="Q348">
        <f>VLOOKUP(A348,table3!A348:H2682,8,FALSE)</f>
        <v>28</v>
      </c>
    </row>
    <row r="349" spans="1:17" x14ac:dyDescent="0.3">
      <c r="A349" s="13" t="s">
        <v>2024</v>
      </c>
      <c r="B349" t="str">
        <f>VLOOKUP(A349,cleaned_customer_names[],2,FALSE)</f>
        <v>Cherop</v>
      </c>
      <c r="C349">
        <f>VLOOKUP(A349,cleaned_Medical_Examinations[],2,FALSE)</f>
        <v>25.84</v>
      </c>
      <c r="D349">
        <f>VLOOKUP(A349,cleaned_Medical_Examinations[],3,FALSE)</f>
        <v>8.83</v>
      </c>
      <c r="E349" t="str">
        <f>VLOOKUP(A349,cleaned_Medical_Examinations[],4,FALSE)</f>
        <v>No</v>
      </c>
      <c r="F349" t="str">
        <f>VLOOKUP(A349,cleaned_Medical_Examinations[],5,FALSE)</f>
        <v>No</v>
      </c>
      <c r="G349" t="str">
        <f>VLOOKUP(A349,cleaned_Medical_Examinations[],6,FALSE)</f>
        <v>No</v>
      </c>
      <c r="H349">
        <f>VLOOKUP(A349,cleaned_Medical_Examinations[],7,FALSE)</f>
        <v>0</v>
      </c>
      <c r="I349" t="str">
        <f>VLOOKUP(A349,cleaned_Medical_Examinations[],8,FALSE)</f>
        <v>No</v>
      </c>
      <c r="J349" t="str">
        <f>VLOOKUP(A349,cleaned_Medical_Examinations[],9,FALSE)</f>
        <v>OVER WEIGHT</v>
      </c>
      <c r="K349" t="str">
        <f>VLOOKUP(A349,cleaned_Medical_Examinations[],10,FALSE)</f>
        <v>DIABETES</v>
      </c>
      <c r="L349">
        <f>VLOOKUP(A349,table3!A349:H2683,4,)</f>
        <v>3280</v>
      </c>
      <c r="M349" t="str">
        <f>VLOOKUP(A349,table3!A349:H2683,5,FALSE)</f>
        <v>tier - 2</v>
      </c>
      <c r="N349" t="str">
        <f>VLOOKUP(A349,table3!A349:H2683,6,FALSE)</f>
        <v>tier - 1</v>
      </c>
      <c r="O349" t="str">
        <f>VLOOKUP(A349,table3!A349:H2683,7,FALSE)</f>
        <v>R1017</v>
      </c>
      <c r="P349" s="8">
        <f>VLOOKUP(A349,table3!A349:H2683,2,FALSE)</f>
        <v>37170</v>
      </c>
      <c r="Q349">
        <f>VLOOKUP(A349,table3!A349:H2683,8,FALSE)</f>
        <v>21</v>
      </c>
    </row>
    <row r="350" spans="1:17" x14ac:dyDescent="0.3">
      <c r="A350" s="11" t="s">
        <v>2023</v>
      </c>
      <c r="B350" t="str">
        <f>VLOOKUP(A350,cleaned_customer_names[],2,FALSE)</f>
        <v>Howell</v>
      </c>
      <c r="C350">
        <f>VLOOKUP(A350,cleaned_Medical_Examinations[],2,FALSE)</f>
        <v>28.31</v>
      </c>
      <c r="D350">
        <f>VLOOKUP(A350,cleaned_Medical_Examinations[],3,FALSE)</f>
        <v>8.4700000000000006</v>
      </c>
      <c r="E350" t="str">
        <f>VLOOKUP(A350,cleaned_Medical_Examinations[],4,FALSE)</f>
        <v>Yes</v>
      </c>
      <c r="F350" t="str">
        <f>VLOOKUP(A350,cleaned_Medical_Examinations[],5,FALSE)</f>
        <v>No</v>
      </c>
      <c r="G350" t="str">
        <f>VLOOKUP(A350,cleaned_Medical_Examinations[],6,FALSE)</f>
        <v>No</v>
      </c>
      <c r="H350">
        <f>VLOOKUP(A350,cleaned_Medical_Examinations[],7,FALSE)</f>
        <v>2</v>
      </c>
      <c r="I350" t="str">
        <f>VLOOKUP(A350,cleaned_Medical_Examinations[],8,FALSE)</f>
        <v>Yes</v>
      </c>
      <c r="J350" t="str">
        <f>VLOOKUP(A350,cleaned_Medical_Examinations[],9,FALSE)</f>
        <v>OVER WEIGHT</v>
      </c>
      <c r="K350" t="str">
        <f>VLOOKUP(A350,cleaned_Medical_Examinations[],10,FALSE)</f>
        <v>DIABETES</v>
      </c>
      <c r="L350">
        <f>VLOOKUP(A350,table3!A350:H2684,4,)</f>
        <v>3280</v>
      </c>
      <c r="M350" t="str">
        <f>VLOOKUP(A350,table3!A350:H2684,5,FALSE)</f>
        <v>tier - 2</v>
      </c>
      <c r="N350" t="str">
        <f>VLOOKUP(A350,table3!A350:H2684,6,FALSE)</f>
        <v>tier - 3</v>
      </c>
      <c r="O350" t="str">
        <f>VLOOKUP(A350,table3!A350:H2684,7,FALSE)</f>
        <v>R1011</v>
      </c>
      <c r="P350" s="8">
        <f>VLOOKUP(A350,table3!A350:H2684,2,FALSE)</f>
        <v>37805</v>
      </c>
      <c r="Q350">
        <f>VLOOKUP(A350,table3!A350:H2684,8,FALSE)</f>
        <v>19</v>
      </c>
    </row>
    <row r="351" spans="1:17" x14ac:dyDescent="0.3">
      <c r="A351" s="13" t="s">
        <v>2022</v>
      </c>
      <c r="B351" t="str">
        <f>VLOOKUP(A351,cleaned_customer_names[],2,FALSE)</f>
        <v>Palmer</v>
      </c>
      <c r="C351">
        <f>VLOOKUP(A351,cleaned_Medical_Examinations[],2,FALSE)</f>
        <v>23.94</v>
      </c>
      <c r="D351">
        <f>VLOOKUP(A351,cleaned_Medical_Examinations[],3,FALSE)</f>
        <v>4.2</v>
      </c>
      <c r="E351" t="str">
        <f>VLOOKUP(A351,cleaned_Medical_Examinations[],4,FALSE)</f>
        <v>No</v>
      </c>
      <c r="F351" t="str">
        <f>VLOOKUP(A351,cleaned_Medical_Examinations[],5,FALSE)</f>
        <v>No</v>
      </c>
      <c r="G351" t="str">
        <f>VLOOKUP(A351,cleaned_Medical_Examinations[],6,FALSE)</f>
        <v>No</v>
      </c>
      <c r="H351">
        <f>VLOOKUP(A351,cleaned_Medical_Examinations[],7,FALSE)</f>
        <v>0</v>
      </c>
      <c r="I351" t="str">
        <f>VLOOKUP(A351,cleaned_Medical_Examinations[],8,FALSE)</f>
        <v>Yes</v>
      </c>
      <c r="J351" t="str">
        <f>VLOOKUP(A351,cleaned_Medical_Examinations[],9,FALSE)</f>
        <v>NORMAL WEIGHT</v>
      </c>
      <c r="K351" t="str">
        <f>VLOOKUP(A351,cleaned_Medical_Examinations[],10,FALSE)</f>
        <v>NORMAL</v>
      </c>
      <c r="L351">
        <f>VLOOKUP(A351,table3!A351:H2685,4,)</f>
        <v>3293</v>
      </c>
      <c r="M351" t="str">
        <f>VLOOKUP(A351,table3!A351:H2685,5,FALSE)</f>
        <v>tier - 2</v>
      </c>
      <c r="N351" t="str">
        <f>VLOOKUP(A351,table3!A351:H2685,6,FALSE)</f>
        <v>tier - 2</v>
      </c>
      <c r="O351" t="str">
        <f>VLOOKUP(A351,table3!A351:H2685,7,FALSE)</f>
        <v>R1012</v>
      </c>
      <c r="P351" s="8">
        <f>VLOOKUP(A351,table3!A351:H2685,2,FALSE)</f>
        <v>35386</v>
      </c>
      <c r="Q351">
        <f>VLOOKUP(A351,table3!A351:H2685,8,FALSE)</f>
        <v>26</v>
      </c>
    </row>
    <row r="352" spans="1:17" x14ac:dyDescent="0.3">
      <c r="A352" s="11" t="s">
        <v>2021</v>
      </c>
      <c r="B352" t="str">
        <f>VLOOKUP(A352,cleaned_customer_names[],2,FALSE)</f>
        <v>Olson</v>
      </c>
      <c r="C352">
        <f>VLOOKUP(A352,cleaned_Medical_Examinations[],2,FALSE)</f>
        <v>20.03</v>
      </c>
      <c r="D352">
        <f>VLOOKUP(A352,cleaned_Medical_Examinations[],3,FALSE)</f>
        <v>6.14</v>
      </c>
      <c r="E352" t="str">
        <f>VLOOKUP(A352,cleaned_Medical_Examinations[],4,FALSE)</f>
        <v>Yes</v>
      </c>
      <c r="F352" t="str">
        <f>VLOOKUP(A352,cleaned_Medical_Examinations[],5,FALSE)</f>
        <v>No</v>
      </c>
      <c r="G352" t="str">
        <f>VLOOKUP(A352,cleaned_Medical_Examinations[],6,FALSE)</f>
        <v>No</v>
      </c>
      <c r="H352">
        <f>VLOOKUP(A352,cleaned_Medical_Examinations[],7,FALSE)</f>
        <v>0</v>
      </c>
      <c r="I352" t="str">
        <f>VLOOKUP(A352,cleaned_Medical_Examinations[],8,FALSE)</f>
        <v>Yes</v>
      </c>
      <c r="J352" t="str">
        <f>VLOOKUP(A352,cleaned_Medical_Examinations[],9,FALSE)</f>
        <v>NORMAL WEIGHT</v>
      </c>
      <c r="K352" t="str">
        <f>VLOOKUP(A352,cleaned_Medical_Examinations[],10,FALSE)</f>
        <v>PREDIABETES</v>
      </c>
      <c r="L352">
        <f>VLOOKUP(A352,table3!A352:H2686,4,)</f>
        <v>3301</v>
      </c>
      <c r="M352" t="str">
        <f>VLOOKUP(A352,table3!A352:H2686,5,FALSE)</f>
        <v>tier - 2</v>
      </c>
      <c r="N352" t="str">
        <f>VLOOKUP(A352,table3!A352:H2686,6,FALSE)</f>
        <v>tier - 2</v>
      </c>
      <c r="O352" t="str">
        <f>VLOOKUP(A352,table3!A352:H2686,7,FALSE)</f>
        <v>R1025</v>
      </c>
      <c r="P352" s="8">
        <f>VLOOKUP(A352,table3!A352:H2686,2,FALSE)</f>
        <v>37960</v>
      </c>
      <c r="Q352">
        <f>VLOOKUP(A352,table3!A352:H2686,8,FALSE)</f>
        <v>19</v>
      </c>
    </row>
    <row r="353" spans="1:17" x14ac:dyDescent="0.3">
      <c r="A353" s="13" t="s">
        <v>2020</v>
      </c>
      <c r="B353" t="str">
        <f>VLOOKUP(A353,cleaned_customer_names[],2,FALSE)</f>
        <v>Waldron</v>
      </c>
      <c r="C353">
        <f>VLOOKUP(A353,cleaned_Medical_Examinations[],2,FALSE)</f>
        <v>41.42</v>
      </c>
      <c r="D353">
        <f>VLOOKUP(A353,cleaned_Medical_Examinations[],3,FALSE)</f>
        <v>6.07</v>
      </c>
      <c r="E353" t="str">
        <f>VLOOKUP(A353,cleaned_Medical_Examinations[],4,FALSE)</f>
        <v>No</v>
      </c>
      <c r="F353" t="str">
        <f>VLOOKUP(A353,cleaned_Medical_Examinations[],5,FALSE)</f>
        <v>No</v>
      </c>
      <c r="G353" t="str">
        <f>VLOOKUP(A353,cleaned_Medical_Examinations[],6,FALSE)</f>
        <v>No</v>
      </c>
      <c r="H353">
        <f>VLOOKUP(A353,cleaned_Medical_Examinations[],7,FALSE)</f>
        <v>0</v>
      </c>
      <c r="I353" t="str">
        <f>VLOOKUP(A353,cleaned_Medical_Examinations[],8,FALSE)</f>
        <v>No</v>
      </c>
      <c r="J353" t="str">
        <f>VLOOKUP(A353,cleaned_Medical_Examinations[],9,FALSE)</f>
        <v>OBESITY</v>
      </c>
      <c r="K353" t="str">
        <f>VLOOKUP(A353,cleaned_Medical_Examinations[],10,FALSE)</f>
        <v>PREDIABETES</v>
      </c>
      <c r="L353">
        <f>VLOOKUP(A353,table3!A353:H2687,4,)</f>
        <v>3308</v>
      </c>
      <c r="M353" t="str">
        <f>VLOOKUP(A353,table3!A353:H2687,5,FALSE)</f>
        <v>tier - 2</v>
      </c>
      <c r="N353" t="str">
        <f>VLOOKUP(A353,table3!A353:H2687,6,FALSE)</f>
        <v>tier - 1</v>
      </c>
      <c r="O353" t="str">
        <f>VLOOKUP(A353,table3!A353:H2687,7,FALSE)</f>
        <v>R1021</v>
      </c>
      <c r="P353" s="8">
        <f>VLOOKUP(A353,table3!A353:H2687,2,FALSE)</f>
        <v>37943</v>
      </c>
      <c r="Q353">
        <f>VLOOKUP(A353,table3!A353:H2687,8,FALSE)</f>
        <v>19</v>
      </c>
    </row>
    <row r="354" spans="1:17" x14ac:dyDescent="0.3">
      <c r="A354" s="11" t="s">
        <v>2019</v>
      </c>
      <c r="B354" t="str">
        <f>VLOOKUP(A354,cleaned_customer_names[],2,FALSE)</f>
        <v>Meyer</v>
      </c>
      <c r="C354">
        <f>VLOOKUP(A354,cleaned_Medical_Examinations[],2,FALSE)</f>
        <v>36.67</v>
      </c>
      <c r="D354">
        <f>VLOOKUP(A354,cleaned_Medical_Examinations[],3,FALSE)</f>
        <v>10.210000000000001</v>
      </c>
      <c r="E354" t="str">
        <f>VLOOKUP(A354,cleaned_Medical_Examinations[],4,FALSE)</f>
        <v>No</v>
      </c>
      <c r="F354" t="str">
        <f>VLOOKUP(A354,cleaned_Medical_Examinations[],5,FALSE)</f>
        <v>No</v>
      </c>
      <c r="G354" t="str">
        <f>VLOOKUP(A354,cleaned_Medical_Examinations[],6,FALSE)</f>
        <v>No</v>
      </c>
      <c r="H354">
        <f>VLOOKUP(A354,cleaned_Medical_Examinations[],7,FALSE)</f>
        <v>0</v>
      </c>
      <c r="I354" t="str">
        <f>VLOOKUP(A354,cleaned_Medical_Examinations[],8,FALSE)</f>
        <v>No</v>
      </c>
      <c r="J354" t="str">
        <f>VLOOKUP(A354,cleaned_Medical_Examinations[],9,FALSE)</f>
        <v>OBESITY</v>
      </c>
      <c r="K354" t="str">
        <f>VLOOKUP(A354,cleaned_Medical_Examinations[],10,FALSE)</f>
        <v>DIABETES</v>
      </c>
      <c r="L354">
        <f>VLOOKUP(A354,table3!A354:H2688,4,)</f>
        <v>3310</v>
      </c>
      <c r="M354" t="str">
        <f>VLOOKUP(A354,table3!A354:H2688,5,FALSE)</f>
        <v>tier - 3</v>
      </c>
      <c r="N354" t="str">
        <f>VLOOKUP(A354,table3!A354:H2688,6,FALSE)</f>
        <v>tier - 3</v>
      </c>
      <c r="O354" t="str">
        <f>VLOOKUP(A354,table3!A354:H2688,7,FALSE)</f>
        <v>R1017</v>
      </c>
      <c r="P354" s="8">
        <f>VLOOKUP(A354,table3!A354:H2688,2,FALSE)</f>
        <v>35601</v>
      </c>
      <c r="Q354">
        <f>VLOOKUP(A354,table3!A354:H2688,8,FALSE)</f>
        <v>25</v>
      </c>
    </row>
    <row r="355" spans="1:17" x14ac:dyDescent="0.3">
      <c r="A355" s="13" t="s">
        <v>2018</v>
      </c>
      <c r="B355" t="str">
        <f>VLOOKUP(A355,cleaned_customer_names[],2,FALSE)</f>
        <v>Stack</v>
      </c>
      <c r="C355">
        <f>VLOOKUP(A355,cleaned_Medical_Examinations[],2,FALSE)</f>
        <v>27.645</v>
      </c>
      <c r="D355">
        <f>VLOOKUP(A355,cleaned_Medical_Examinations[],3,FALSE)</f>
        <v>4.6900000000000004</v>
      </c>
      <c r="E355" t="str">
        <f>VLOOKUP(A355,cleaned_Medical_Examinations[],4,FALSE)</f>
        <v>No</v>
      </c>
      <c r="F355" t="str">
        <f>VLOOKUP(A355,cleaned_Medical_Examinations[],5,FALSE)</f>
        <v>No</v>
      </c>
      <c r="G355" t="str">
        <f>VLOOKUP(A355,cleaned_Medical_Examinations[],6,FALSE)</f>
        <v>No</v>
      </c>
      <c r="H355">
        <f>VLOOKUP(A355,cleaned_Medical_Examinations[],7,FALSE)</f>
        <v>0</v>
      </c>
      <c r="I355" t="str">
        <f>VLOOKUP(A355,cleaned_Medical_Examinations[],8,FALSE)</f>
        <v>No</v>
      </c>
      <c r="J355" t="str">
        <f>VLOOKUP(A355,cleaned_Medical_Examinations[],9,FALSE)</f>
        <v>OVER WEIGHT</v>
      </c>
      <c r="K355" t="str">
        <f>VLOOKUP(A355,cleaned_Medical_Examinations[],10,FALSE)</f>
        <v>NORMAL</v>
      </c>
      <c r="L355">
        <f>VLOOKUP(A355,table3!A355:H2689,4,)</f>
        <v>3343</v>
      </c>
      <c r="M355" t="str">
        <f>VLOOKUP(A355,table3!A355:H2689,5,FALSE)</f>
        <v>tier - 2</v>
      </c>
      <c r="N355" t="str">
        <f>VLOOKUP(A355,table3!A355:H2689,6,FALSE)</f>
        <v>tier - 1</v>
      </c>
      <c r="O355" t="str">
        <f>VLOOKUP(A355,table3!A355:H2689,7,FALSE)</f>
        <v>R1013</v>
      </c>
      <c r="P355" s="8">
        <f>VLOOKUP(A355,table3!A355:H2689,2,FALSE)</f>
        <v>33482</v>
      </c>
      <c r="Q355">
        <f>VLOOKUP(A355,table3!A355:H2689,8,FALSE)</f>
        <v>31</v>
      </c>
    </row>
    <row r="356" spans="1:17" x14ac:dyDescent="0.3">
      <c r="A356" s="11" t="s">
        <v>2017</v>
      </c>
      <c r="B356" t="str">
        <f>VLOOKUP(A356,cleaned_customer_names[],2,FALSE)</f>
        <v>Sanchez Y Torres</v>
      </c>
      <c r="C356">
        <f>VLOOKUP(A356,cleaned_Medical_Examinations[],2,FALSE)</f>
        <v>22.72</v>
      </c>
      <c r="D356">
        <f>VLOOKUP(A356,cleaned_Medical_Examinations[],3,FALSE)</f>
        <v>5.71</v>
      </c>
      <c r="E356" t="str">
        <f>VLOOKUP(A356,cleaned_Medical_Examinations[],4,FALSE)</f>
        <v>No</v>
      </c>
      <c r="F356" t="str">
        <f>VLOOKUP(A356,cleaned_Medical_Examinations[],5,FALSE)</f>
        <v>No</v>
      </c>
      <c r="G356" t="str">
        <f>VLOOKUP(A356,cleaned_Medical_Examinations[],6,FALSE)</f>
        <v>No</v>
      </c>
      <c r="H356">
        <f>VLOOKUP(A356,cleaned_Medical_Examinations[],7,FALSE)</f>
        <v>0</v>
      </c>
      <c r="I356" t="str">
        <f>VLOOKUP(A356,cleaned_Medical_Examinations[],8,FALSE)</f>
        <v>Yes</v>
      </c>
      <c r="J356" t="str">
        <f>VLOOKUP(A356,cleaned_Medical_Examinations[],9,FALSE)</f>
        <v>NORMAL WEIGHT</v>
      </c>
      <c r="K356" t="str">
        <f>VLOOKUP(A356,cleaned_Medical_Examinations[],10,FALSE)</f>
        <v>PREDIABETES</v>
      </c>
      <c r="L356">
        <f>VLOOKUP(A356,table3!A356:H2690,4,)</f>
        <v>3353</v>
      </c>
      <c r="M356" t="str">
        <f>VLOOKUP(A356,table3!A356:H2690,5,FALSE)</f>
        <v>tier - 2</v>
      </c>
      <c r="N356" t="str">
        <f>VLOOKUP(A356,table3!A356:H2690,6,FALSE)</f>
        <v>tier - 1</v>
      </c>
      <c r="O356" t="str">
        <f>VLOOKUP(A356,table3!A356:H2690,7,FALSE)</f>
        <v>R1011</v>
      </c>
      <c r="P356" s="8">
        <f>VLOOKUP(A356,table3!A356:H2690,2,FALSE)</f>
        <v>34270</v>
      </c>
      <c r="Q356">
        <f>VLOOKUP(A356,table3!A356:H2690,8,FALSE)</f>
        <v>29</v>
      </c>
    </row>
    <row r="357" spans="1:17" x14ac:dyDescent="0.3">
      <c r="A357" s="13" t="s">
        <v>2016</v>
      </c>
      <c r="B357" t="str">
        <f>VLOOKUP(A357,cleaned_customer_names[],2,FALSE)</f>
        <v>Daniels</v>
      </c>
      <c r="C357">
        <f>VLOOKUP(A357,cleaned_Medical_Examinations[],2,FALSE)</f>
        <v>36.520000000000003</v>
      </c>
      <c r="D357">
        <f>VLOOKUP(A357,cleaned_Medical_Examinations[],3,FALSE)</f>
        <v>9.07</v>
      </c>
      <c r="E357" t="str">
        <f>VLOOKUP(A357,cleaned_Medical_Examinations[],4,FALSE)</f>
        <v>Yes</v>
      </c>
      <c r="F357" t="str">
        <f>VLOOKUP(A357,cleaned_Medical_Examinations[],5,FALSE)</f>
        <v>No</v>
      </c>
      <c r="G357" t="str">
        <f>VLOOKUP(A357,cleaned_Medical_Examinations[],6,FALSE)</f>
        <v>Yes</v>
      </c>
      <c r="H357">
        <f>VLOOKUP(A357,cleaned_Medical_Examinations[],7,FALSE)</f>
        <v>1</v>
      </c>
      <c r="I357" t="str">
        <f>VLOOKUP(A357,cleaned_Medical_Examinations[],8,FALSE)</f>
        <v>No</v>
      </c>
      <c r="J357" t="str">
        <f>VLOOKUP(A357,cleaned_Medical_Examinations[],9,FALSE)</f>
        <v>OBESITY</v>
      </c>
      <c r="K357" t="str">
        <f>VLOOKUP(A357,cleaned_Medical_Examinations[],10,FALSE)</f>
        <v>DIABETES</v>
      </c>
      <c r="L357">
        <f>VLOOKUP(A357,table3!A357:H2691,4,)</f>
        <v>3353</v>
      </c>
      <c r="M357" t="str">
        <f>VLOOKUP(A357,table3!A357:H2691,5,FALSE)</f>
        <v>tier - 2</v>
      </c>
      <c r="N357" t="str">
        <f>VLOOKUP(A357,table3!A357:H2691,6,FALSE)</f>
        <v>tier - 3</v>
      </c>
      <c r="O357" t="str">
        <f>VLOOKUP(A357,table3!A357:H2691,7,FALSE)</f>
        <v>R1012</v>
      </c>
      <c r="P357" s="8">
        <f>VLOOKUP(A357,table3!A357:H2691,2,FALSE)</f>
        <v>34873</v>
      </c>
      <c r="Q357">
        <f>VLOOKUP(A357,table3!A357:H2691,8,FALSE)</f>
        <v>27</v>
      </c>
    </row>
    <row r="358" spans="1:17" x14ac:dyDescent="0.3">
      <c r="A358" s="11" t="s">
        <v>2015</v>
      </c>
      <c r="B358" t="str">
        <f>VLOOKUP(A358,cleaned_customer_names[],2,FALSE)</f>
        <v>Pepp</v>
      </c>
      <c r="C358">
        <f>VLOOKUP(A358,cleaned_Medical_Examinations[],2,FALSE)</f>
        <v>33.96</v>
      </c>
      <c r="D358">
        <f>VLOOKUP(A358,cleaned_Medical_Examinations[],3,FALSE)</f>
        <v>4.99</v>
      </c>
      <c r="E358" t="str">
        <f>VLOOKUP(A358,cleaned_Medical_Examinations[],4,FALSE)</f>
        <v>No</v>
      </c>
      <c r="F358" t="str">
        <f>VLOOKUP(A358,cleaned_Medical_Examinations[],5,FALSE)</f>
        <v>No</v>
      </c>
      <c r="G358" t="str">
        <f>VLOOKUP(A358,cleaned_Medical_Examinations[],6,FALSE)</f>
        <v>No</v>
      </c>
      <c r="H358">
        <f>VLOOKUP(A358,cleaned_Medical_Examinations[],7,FALSE)</f>
        <v>0</v>
      </c>
      <c r="I358" t="str">
        <f>VLOOKUP(A358,cleaned_Medical_Examinations[],8,FALSE)</f>
        <v>Yes</v>
      </c>
      <c r="J358" t="str">
        <f>VLOOKUP(A358,cleaned_Medical_Examinations[],9,FALSE)</f>
        <v>OBESITY</v>
      </c>
      <c r="K358" t="str">
        <f>VLOOKUP(A358,cleaned_Medical_Examinations[],10,FALSE)</f>
        <v>NORMAL</v>
      </c>
      <c r="L358">
        <f>VLOOKUP(A358,table3!A358:H2692,4,)</f>
        <v>3367</v>
      </c>
      <c r="M358" t="str">
        <f>VLOOKUP(A358,table3!A358:H2692,5,FALSE)</f>
        <v>tier - 2</v>
      </c>
      <c r="N358" t="str">
        <f>VLOOKUP(A358,table3!A358:H2692,6,FALSE)</f>
        <v>tier - 2</v>
      </c>
      <c r="O358" t="str">
        <f>VLOOKUP(A358,table3!A358:H2692,7,FALSE)</f>
        <v>R1013</v>
      </c>
      <c r="P358" s="8">
        <f>VLOOKUP(A358,table3!A358:H2692,2,FALSE)</f>
        <v>34249</v>
      </c>
      <c r="Q358">
        <f>VLOOKUP(A358,table3!A358:H2692,8,FALSE)</f>
        <v>29</v>
      </c>
    </row>
    <row r="359" spans="1:17" x14ac:dyDescent="0.3">
      <c r="A359" s="13" t="s">
        <v>2014</v>
      </c>
      <c r="B359" t="str">
        <f>VLOOKUP(A359,cleaned_customer_names[],2,FALSE)</f>
        <v>Buechler</v>
      </c>
      <c r="C359">
        <f>VLOOKUP(A359,cleaned_Medical_Examinations[],2,FALSE)</f>
        <v>26.695</v>
      </c>
      <c r="D359">
        <f>VLOOKUP(A359,cleaned_Medical_Examinations[],3,FALSE)</f>
        <v>8.31</v>
      </c>
      <c r="E359" t="str">
        <f>VLOOKUP(A359,cleaned_Medical_Examinations[],4,FALSE)</f>
        <v>No</v>
      </c>
      <c r="F359" t="str">
        <f>VLOOKUP(A359,cleaned_Medical_Examinations[],5,FALSE)</f>
        <v>No</v>
      </c>
      <c r="G359" t="str">
        <f>VLOOKUP(A359,cleaned_Medical_Examinations[],6,FALSE)</f>
        <v>No</v>
      </c>
      <c r="H359">
        <f>VLOOKUP(A359,cleaned_Medical_Examinations[],7,FALSE)</f>
        <v>0</v>
      </c>
      <c r="I359" t="str">
        <f>VLOOKUP(A359,cleaned_Medical_Examinations[],8,FALSE)</f>
        <v>Yes</v>
      </c>
      <c r="J359" t="str">
        <f>VLOOKUP(A359,cleaned_Medical_Examinations[],9,FALSE)</f>
        <v>OVER WEIGHT</v>
      </c>
      <c r="K359" t="str">
        <f>VLOOKUP(A359,cleaned_Medical_Examinations[],10,FALSE)</f>
        <v>DIABETES</v>
      </c>
      <c r="L359">
        <f>VLOOKUP(A359,table3!A359:H2693,4,)</f>
        <v>3379</v>
      </c>
      <c r="M359" t="str">
        <f>VLOOKUP(A359,table3!A359:H2693,5,FALSE)</f>
        <v>tier - 2</v>
      </c>
      <c r="N359" t="str">
        <f>VLOOKUP(A359,table3!A359:H2693,6,FALSE)</f>
        <v>tier - 1</v>
      </c>
      <c r="O359" t="str">
        <f>VLOOKUP(A359,table3!A359:H2693,7,FALSE)</f>
        <v>R1011</v>
      </c>
      <c r="P359" s="8">
        <f>VLOOKUP(A359,table3!A359:H2693,2,FALSE)</f>
        <v>35413</v>
      </c>
      <c r="Q359">
        <f>VLOOKUP(A359,table3!A359:H2693,8,FALSE)</f>
        <v>26</v>
      </c>
    </row>
    <row r="360" spans="1:17" x14ac:dyDescent="0.3">
      <c r="A360" s="11" t="s">
        <v>2013</v>
      </c>
      <c r="B360" t="str">
        <f>VLOOKUP(A360,cleaned_customer_names[],2,FALSE)</f>
        <v>Buenting</v>
      </c>
      <c r="C360">
        <f>VLOOKUP(A360,cleaned_Medical_Examinations[],2,FALSE)</f>
        <v>18.45</v>
      </c>
      <c r="D360">
        <f>VLOOKUP(A360,cleaned_Medical_Examinations[],3,FALSE)</f>
        <v>5.07</v>
      </c>
      <c r="E360" t="str">
        <f>VLOOKUP(A360,cleaned_Medical_Examinations[],4,FALSE)</f>
        <v>Yes</v>
      </c>
      <c r="F360" t="str">
        <f>VLOOKUP(A360,cleaned_Medical_Examinations[],5,FALSE)</f>
        <v>No</v>
      </c>
      <c r="G360" t="str">
        <f>VLOOKUP(A360,cleaned_Medical_Examinations[],6,FALSE)</f>
        <v>No</v>
      </c>
      <c r="H360">
        <f>VLOOKUP(A360,cleaned_Medical_Examinations[],7,FALSE)</f>
        <v>0</v>
      </c>
      <c r="I360" t="str">
        <f>VLOOKUP(A360,cleaned_Medical_Examinations[],8,FALSE)</f>
        <v>Yes</v>
      </c>
      <c r="J360" t="str">
        <f>VLOOKUP(A360,cleaned_Medical_Examinations[],9,FALSE)</f>
        <v>UNDER WEIGHT</v>
      </c>
      <c r="K360" t="str">
        <f>VLOOKUP(A360,cleaned_Medical_Examinations[],10,FALSE)</f>
        <v>NORMAL</v>
      </c>
      <c r="L360">
        <f>VLOOKUP(A360,table3!A360:H2694,4,)</f>
        <v>3385</v>
      </c>
      <c r="M360" t="str">
        <f>VLOOKUP(A360,table3!A360:H2694,5,FALSE)</f>
        <v>tier - 2</v>
      </c>
      <c r="N360" t="str">
        <f>VLOOKUP(A360,table3!A360:H2694,6,FALSE)</f>
        <v>tier - 2</v>
      </c>
      <c r="O360" t="str">
        <f>VLOOKUP(A360,table3!A360:H2694,7,FALSE)</f>
        <v>R1024</v>
      </c>
      <c r="P360" s="8">
        <f>VLOOKUP(A360,table3!A360:H2694,2,FALSE)</f>
        <v>35382</v>
      </c>
      <c r="Q360">
        <f>VLOOKUP(A360,table3!A360:H2694,8,FALSE)</f>
        <v>26</v>
      </c>
    </row>
    <row r="361" spans="1:17" x14ac:dyDescent="0.3">
      <c r="A361" s="13" t="s">
        <v>2012</v>
      </c>
      <c r="B361" t="str">
        <f>VLOOKUP(A361,cleaned_customer_names[],2,FALSE)</f>
        <v>Evans</v>
      </c>
      <c r="C361">
        <f>VLOOKUP(A361,cleaned_Medical_Examinations[],2,FALSE)</f>
        <v>33.18</v>
      </c>
      <c r="D361">
        <f>VLOOKUP(A361,cleaned_Medical_Examinations[],3,FALSE)</f>
        <v>4.79</v>
      </c>
      <c r="E361" t="str">
        <f>VLOOKUP(A361,cleaned_Medical_Examinations[],4,FALSE)</f>
        <v>No</v>
      </c>
      <c r="F361" t="str">
        <f>VLOOKUP(A361,cleaned_Medical_Examinations[],5,FALSE)</f>
        <v>No</v>
      </c>
      <c r="G361" t="str">
        <f>VLOOKUP(A361,cleaned_Medical_Examinations[],6,FALSE)</f>
        <v>No</v>
      </c>
      <c r="H361">
        <f>VLOOKUP(A361,cleaned_Medical_Examinations[],7,FALSE)</f>
        <v>0</v>
      </c>
      <c r="I361" t="str">
        <f>VLOOKUP(A361,cleaned_Medical_Examinations[],8,FALSE)</f>
        <v>Yes</v>
      </c>
      <c r="J361" t="str">
        <f>VLOOKUP(A361,cleaned_Medical_Examinations[],9,FALSE)</f>
        <v>OBESITY</v>
      </c>
      <c r="K361" t="str">
        <f>VLOOKUP(A361,cleaned_Medical_Examinations[],10,FALSE)</f>
        <v>NORMAL</v>
      </c>
      <c r="L361">
        <f>VLOOKUP(A361,table3!A361:H2695,4,)</f>
        <v>3392</v>
      </c>
      <c r="M361" t="str">
        <f>VLOOKUP(A361,table3!A361:H2695,5,FALSE)</f>
        <v>tier - 2</v>
      </c>
      <c r="N361" t="str">
        <f>VLOOKUP(A361,table3!A361:H2695,6,FALSE)</f>
        <v>tier - 3</v>
      </c>
      <c r="O361" t="str">
        <f>VLOOKUP(A361,table3!A361:H2695,7,FALSE)</f>
        <v>R1013</v>
      </c>
      <c r="P361" s="8">
        <f>VLOOKUP(A361,table3!A361:H2695,2,FALSE)</f>
        <v>35287</v>
      </c>
      <c r="Q361">
        <f>VLOOKUP(A361,table3!A361:H2695,8,FALSE)</f>
        <v>26</v>
      </c>
    </row>
    <row r="362" spans="1:17" x14ac:dyDescent="0.3">
      <c r="A362" s="11" t="s">
        <v>2011</v>
      </c>
      <c r="B362" t="str">
        <f>VLOOKUP(A362,cleaned_customer_names[],2,FALSE)</f>
        <v>Arcand</v>
      </c>
      <c r="C362">
        <f>VLOOKUP(A362,cleaned_Medical_Examinations[],2,FALSE)</f>
        <v>36.1</v>
      </c>
      <c r="D362">
        <f>VLOOKUP(A362,cleaned_Medical_Examinations[],3,FALSE)</f>
        <v>11.39</v>
      </c>
      <c r="E362" t="str">
        <f>VLOOKUP(A362,cleaned_Medical_Examinations[],4,FALSE)</f>
        <v>Yes</v>
      </c>
      <c r="F362" t="str">
        <f>VLOOKUP(A362,cleaned_Medical_Examinations[],5,FALSE)</f>
        <v>No</v>
      </c>
      <c r="G362" t="str">
        <f>VLOOKUP(A362,cleaned_Medical_Examinations[],6,FALSE)</f>
        <v>No</v>
      </c>
      <c r="H362">
        <f>VLOOKUP(A362,cleaned_Medical_Examinations[],7,FALSE)</f>
        <v>2</v>
      </c>
      <c r="I362" t="str">
        <f>VLOOKUP(A362,cleaned_Medical_Examinations[],8,FALSE)</f>
        <v>No</v>
      </c>
      <c r="J362" t="str">
        <f>VLOOKUP(A362,cleaned_Medical_Examinations[],9,FALSE)</f>
        <v>OBESITY</v>
      </c>
      <c r="K362" t="str">
        <f>VLOOKUP(A362,cleaned_Medical_Examinations[],10,FALSE)</f>
        <v>DIABETES</v>
      </c>
      <c r="L362">
        <f>VLOOKUP(A362,table3!A362:H2696,4,)</f>
        <v>3393</v>
      </c>
      <c r="M362" t="str">
        <f>VLOOKUP(A362,table3!A362:H2696,5,FALSE)</f>
        <v>tier - 2</v>
      </c>
      <c r="N362" t="str">
        <f>VLOOKUP(A362,table3!A362:H2696,6,FALSE)</f>
        <v>tier - 3</v>
      </c>
      <c r="O362" t="str">
        <f>VLOOKUP(A362,table3!A362:H2696,7,FALSE)</f>
        <v>R1013</v>
      </c>
      <c r="P362" s="8">
        <f>VLOOKUP(A362,table3!A362:H2696,2,FALSE)</f>
        <v>35365</v>
      </c>
      <c r="Q362">
        <f>VLOOKUP(A362,table3!A362:H2696,8,FALSE)</f>
        <v>26</v>
      </c>
    </row>
    <row r="363" spans="1:17" x14ac:dyDescent="0.3">
      <c r="A363" s="13" t="s">
        <v>2010</v>
      </c>
      <c r="B363" t="str">
        <f>VLOOKUP(A363,cleaned_customer_names[],2,FALSE)</f>
        <v>Kesack</v>
      </c>
      <c r="C363">
        <f>VLOOKUP(A363,cleaned_Medical_Examinations[],2,FALSE)</f>
        <v>22.77</v>
      </c>
      <c r="D363">
        <f>VLOOKUP(A363,cleaned_Medical_Examinations[],3,FALSE)</f>
        <v>6</v>
      </c>
      <c r="E363" t="str">
        <f>VLOOKUP(A363,cleaned_Medical_Examinations[],4,FALSE)</f>
        <v>No</v>
      </c>
      <c r="F363" t="str">
        <f>VLOOKUP(A363,cleaned_Medical_Examinations[],5,FALSE)</f>
        <v>No</v>
      </c>
      <c r="G363" t="str">
        <f>VLOOKUP(A363,cleaned_Medical_Examinations[],6,FALSE)</f>
        <v>No</v>
      </c>
      <c r="H363">
        <f>VLOOKUP(A363,cleaned_Medical_Examinations[],7,FALSE)</f>
        <v>0</v>
      </c>
      <c r="I363" t="str">
        <f>VLOOKUP(A363,cleaned_Medical_Examinations[],8,FALSE)</f>
        <v>Yes</v>
      </c>
      <c r="J363" t="str">
        <f>VLOOKUP(A363,cleaned_Medical_Examinations[],9,FALSE)</f>
        <v>NORMAL WEIGHT</v>
      </c>
      <c r="K363" t="str">
        <f>VLOOKUP(A363,cleaned_Medical_Examinations[],10,FALSE)</f>
        <v>PREDIABETES</v>
      </c>
      <c r="L363">
        <f>VLOOKUP(A363,table3!A363:H2697,4,)</f>
        <v>3393</v>
      </c>
      <c r="M363" t="str">
        <f>VLOOKUP(A363,table3!A363:H2697,5,FALSE)</f>
        <v>tier - 2</v>
      </c>
      <c r="N363" t="str">
        <f>VLOOKUP(A363,table3!A363:H2697,6,FALSE)</f>
        <v>tier - 2</v>
      </c>
      <c r="O363" t="str">
        <f>VLOOKUP(A363,table3!A363:H2697,7,FALSE)</f>
        <v>R1023</v>
      </c>
      <c r="P363" s="8">
        <f>VLOOKUP(A363,table3!A363:H2697,2,FALSE)</f>
        <v>38184</v>
      </c>
      <c r="Q363">
        <f>VLOOKUP(A363,table3!A363:H2697,8,FALSE)</f>
        <v>18</v>
      </c>
    </row>
    <row r="364" spans="1:17" x14ac:dyDescent="0.3">
      <c r="A364" s="11" t="s">
        <v>2009</v>
      </c>
      <c r="B364" t="str">
        <f>VLOOKUP(A364,cleaned_customer_names[],2,FALSE)</f>
        <v>Post</v>
      </c>
      <c r="C364">
        <f>VLOOKUP(A364,cleaned_Medical_Examinations[],2,FALSE)</f>
        <v>21.24</v>
      </c>
      <c r="D364">
        <f>VLOOKUP(A364,cleaned_Medical_Examinations[],3,FALSE)</f>
        <v>5.13</v>
      </c>
      <c r="E364" t="str">
        <f>VLOOKUP(A364,cleaned_Medical_Examinations[],4,FALSE)</f>
        <v>No</v>
      </c>
      <c r="F364" t="str">
        <f>VLOOKUP(A364,cleaned_Medical_Examinations[],5,FALSE)</f>
        <v>No</v>
      </c>
      <c r="G364" t="str">
        <f>VLOOKUP(A364,cleaned_Medical_Examinations[],6,FALSE)</f>
        <v>No</v>
      </c>
      <c r="H364">
        <f>VLOOKUP(A364,cleaned_Medical_Examinations[],7,FALSE)</f>
        <v>0</v>
      </c>
      <c r="I364" t="str">
        <f>VLOOKUP(A364,cleaned_Medical_Examinations[],8,FALSE)</f>
        <v>Yes</v>
      </c>
      <c r="J364" t="str">
        <f>VLOOKUP(A364,cleaned_Medical_Examinations[],9,FALSE)</f>
        <v>NORMAL WEIGHT</v>
      </c>
      <c r="K364" t="str">
        <f>VLOOKUP(A364,cleaned_Medical_Examinations[],10,FALSE)</f>
        <v>NORMAL</v>
      </c>
      <c r="L364">
        <f>VLOOKUP(A364,table3!A364:H2698,4,)</f>
        <v>3410</v>
      </c>
      <c r="M364" t="str">
        <f>VLOOKUP(A364,table3!A364:H2698,5,FALSE)</f>
        <v>tier - 2</v>
      </c>
      <c r="N364" t="str">
        <f>VLOOKUP(A364,table3!A364:H2698,6,FALSE)</f>
        <v>tier - 2</v>
      </c>
      <c r="O364" t="str">
        <f>VLOOKUP(A364,table3!A364:H2698,7,FALSE)</f>
        <v>R1011</v>
      </c>
      <c r="P364" s="8">
        <f>VLOOKUP(A364,table3!A364:H2698,2,FALSE)</f>
        <v>35418</v>
      </c>
      <c r="Q364">
        <f>VLOOKUP(A364,table3!A364:H2698,8,FALSE)</f>
        <v>26</v>
      </c>
    </row>
    <row r="365" spans="1:17" x14ac:dyDescent="0.3">
      <c r="A365" s="13" t="s">
        <v>2008</v>
      </c>
      <c r="B365" t="str">
        <f>VLOOKUP(A365,cleaned_customer_names[],2,FALSE)</f>
        <v>Dunne</v>
      </c>
      <c r="C365">
        <f>VLOOKUP(A365,cleaned_Medical_Examinations[],2,FALSE)</f>
        <v>17.600000000000001</v>
      </c>
      <c r="D365">
        <f>VLOOKUP(A365,cleaned_Medical_Examinations[],3,FALSE)</f>
        <v>5.26</v>
      </c>
      <c r="E365" t="str">
        <f>VLOOKUP(A365,cleaned_Medical_Examinations[],4,FALSE)</f>
        <v>Yes</v>
      </c>
      <c r="F365" t="str">
        <f>VLOOKUP(A365,cleaned_Medical_Examinations[],5,FALSE)</f>
        <v>No</v>
      </c>
      <c r="G365" t="str">
        <f>VLOOKUP(A365,cleaned_Medical_Examinations[],6,FALSE)</f>
        <v>No</v>
      </c>
      <c r="H365">
        <f>VLOOKUP(A365,cleaned_Medical_Examinations[],7,FALSE)</f>
        <v>0</v>
      </c>
      <c r="I365" t="str">
        <f>VLOOKUP(A365,cleaned_Medical_Examinations[],8,FALSE)</f>
        <v>Yes</v>
      </c>
      <c r="J365" t="str">
        <f>VLOOKUP(A365,cleaned_Medical_Examinations[],9,FALSE)</f>
        <v>UNDER WEIGHT</v>
      </c>
      <c r="K365" t="str">
        <f>VLOOKUP(A365,cleaned_Medical_Examinations[],10,FALSE)</f>
        <v>NORMAL</v>
      </c>
      <c r="L365">
        <f>VLOOKUP(A365,table3!A365:H2699,4,)</f>
        <v>3434</v>
      </c>
      <c r="M365" t="str">
        <f>VLOOKUP(A365,table3!A365:H2699,5,FALSE)</f>
        <v>tier - 2</v>
      </c>
      <c r="N365" t="str">
        <f>VLOOKUP(A365,table3!A365:H2699,6,FALSE)</f>
        <v>tier - 2</v>
      </c>
      <c r="O365" t="str">
        <f>VLOOKUP(A365,table3!A365:H2699,7,FALSE)</f>
        <v>R1011</v>
      </c>
      <c r="P365" s="8">
        <f>VLOOKUP(A365,table3!A365:H2699,2,FALSE)</f>
        <v>37251</v>
      </c>
      <c r="Q365">
        <f>VLOOKUP(A365,table3!A365:H2699,8,FALSE)</f>
        <v>21</v>
      </c>
    </row>
    <row r="366" spans="1:17" x14ac:dyDescent="0.3">
      <c r="A366" s="11" t="s">
        <v>2007</v>
      </c>
      <c r="B366" t="str">
        <f>VLOOKUP(A366,cleaned_customer_names[],2,FALSE)</f>
        <v>Kilel</v>
      </c>
      <c r="C366">
        <f>VLOOKUP(A366,cleaned_Medical_Examinations[],2,FALSE)</f>
        <v>26.29</v>
      </c>
      <c r="D366">
        <f>VLOOKUP(A366,cleaned_Medical_Examinations[],3,FALSE)</f>
        <v>6.84</v>
      </c>
      <c r="E366" t="str">
        <f>VLOOKUP(A366,cleaned_Medical_Examinations[],4,FALSE)</f>
        <v>No</v>
      </c>
      <c r="F366" t="str">
        <f>VLOOKUP(A366,cleaned_Medical_Examinations[],5,FALSE)</f>
        <v>No</v>
      </c>
      <c r="G366" t="str">
        <f>VLOOKUP(A366,cleaned_Medical_Examinations[],6,FALSE)</f>
        <v>No</v>
      </c>
      <c r="H366">
        <f>VLOOKUP(A366,cleaned_Medical_Examinations[],7,FALSE)</f>
        <v>0</v>
      </c>
      <c r="I366" t="str">
        <f>VLOOKUP(A366,cleaned_Medical_Examinations[],8,FALSE)</f>
        <v>Yes</v>
      </c>
      <c r="J366" t="str">
        <f>VLOOKUP(A366,cleaned_Medical_Examinations[],9,FALSE)</f>
        <v>OVER WEIGHT</v>
      </c>
      <c r="K366" t="str">
        <f>VLOOKUP(A366,cleaned_Medical_Examinations[],10,FALSE)</f>
        <v>DIABETES</v>
      </c>
      <c r="L366">
        <f>VLOOKUP(A366,table3!A366:H2700,4,)</f>
        <v>3436</v>
      </c>
      <c r="M366" t="str">
        <f>VLOOKUP(A366,table3!A366:H2700,5,FALSE)</f>
        <v>tier - 2</v>
      </c>
      <c r="N366" t="str">
        <f>VLOOKUP(A366,table3!A366:H2700,6,FALSE)</f>
        <v>tier - 1</v>
      </c>
      <c r="O366" t="str">
        <f>VLOOKUP(A366,table3!A366:H2700,7,FALSE)</f>
        <v>R1013</v>
      </c>
      <c r="P366" s="8">
        <f>VLOOKUP(A366,table3!A366:H2700,2,FALSE)</f>
        <v>31651</v>
      </c>
      <c r="Q366">
        <f>VLOOKUP(A366,table3!A366:H2700,8,FALSE)</f>
        <v>36</v>
      </c>
    </row>
    <row r="367" spans="1:17" x14ac:dyDescent="0.3">
      <c r="A367" s="13" t="s">
        <v>2006</v>
      </c>
      <c r="B367" t="str">
        <f>VLOOKUP(A367,cleaned_customer_names[],2,FALSE)</f>
        <v>Nicholson</v>
      </c>
      <c r="C367">
        <f>VLOOKUP(A367,cleaned_Medical_Examinations[],2,FALSE)</f>
        <v>35.31</v>
      </c>
      <c r="D367">
        <f>VLOOKUP(A367,cleaned_Medical_Examinations[],3,FALSE)</f>
        <v>9.0399999999999991</v>
      </c>
      <c r="E367" t="str">
        <f>VLOOKUP(A367,cleaned_Medical_Examinations[],4,FALSE)</f>
        <v>No</v>
      </c>
      <c r="F367" t="str">
        <f>VLOOKUP(A367,cleaned_Medical_Examinations[],5,FALSE)</f>
        <v>No</v>
      </c>
      <c r="G367" t="str">
        <f>VLOOKUP(A367,cleaned_Medical_Examinations[],6,FALSE)</f>
        <v>No</v>
      </c>
      <c r="H367">
        <f>VLOOKUP(A367,cleaned_Medical_Examinations[],7,FALSE)</f>
        <v>0</v>
      </c>
      <c r="I367" t="str">
        <f>VLOOKUP(A367,cleaned_Medical_Examinations[],8,FALSE)</f>
        <v>No</v>
      </c>
      <c r="J367" t="str">
        <f>VLOOKUP(A367,cleaned_Medical_Examinations[],9,FALSE)</f>
        <v>OBESITY</v>
      </c>
      <c r="K367" t="str">
        <f>VLOOKUP(A367,cleaned_Medical_Examinations[],10,FALSE)</f>
        <v>DIABETES</v>
      </c>
      <c r="L367">
        <f>VLOOKUP(A367,table3!A367:H2701,4,)</f>
        <v>3443</v>
      </c>
      <c r="M367" t="str">
        <f>VLOOKUP(A367,table3!A367:H2701,5,FALSE)</f>
        <v>tier - 2</v>
      </c>
      <c r="N367" t="str">
        <f>VLOOKUP(A367,table3!A367:H2701,6,FALSE)</f>
        <v>tier - 1</v>
      </c>
      <c r="O367" t="str">
        <f>VLOOKUP(A367,table3!A367:H2701,7,FALSE)</f>
        <v>R1011</v>
      </c>
      <c r="P367" s="8">
        <f>VLOOKUP(A367,table3!A367:H2701,2,FALSE)</f>
        <v>36697</v>
      </c>
      <c r="Q367">
        <f>VLOOKUP(A367,table3!A367:H2701,8,FALSE)</f>
        <v>22</v>
      </c>
    </row>
    <row r="368" spans="1:17" x14ac:dyDescent="0.3">
      <c r="A368" s="11" t="s">
        <v>2005</v>
      </c>
      <c r="B368" t="str">
        <f>VLOOKUP(A368,cleaned_customer_names[],2,FALSE)</f>
        <v>Susmann</v>
      </c>
      <c r="C368">
        <f>VLOOKUP(A368,cleaned_Medical_Examinations[],2,FALSE)</f>
        <v>27.04</v>
      </c>
      <c r="D368">
        <f>VLOOKUP(A368,cleaned_Medical_Examinations[],3,FALSE)</f>
        <v>4.0999999999999996</v>
      </c>
      <c r="E368" t="str">
        <f>VLOOKUP(A368,cleaned_Medical_Examinations[],4,FALSE)</f>
        <v>No</v>
      </c>
      <c r="F368" t="str">
        <f>VLOOKUP(A368,cleaned_Medical_Examinations[],5,FALSE)</f>
        <v>No</v>
      </c>
      <c r="G368" t="str">
        <f>VLOOKUP(A368,cleaned_Medical_Examinations[],6,FALSE)</f>
        <v>No</v>
      </c>
      <c r="H368">
        <f>VLOOKUP(A368,cleaned_Medical_Examinations[],7,FALSE)</f>
        <v>1</v>
      </c>
      <c r="I368" t="str">
        <f>VLOOKUP(A368,cleaned_Medical_Examinations[],8,FALSE)</f>
        <v>Yes</v>
      </c>
      <c r="J368" t="str">
        <f>VLOOKUP(A368,cleaned_Medical_Examinations[],9,FALSE)</f>
        <v>OVER WEIGHT</v>
      </c>
      <c r="K368" t="str">
        <f>VLOOKUP(A368,cleaned_Medical_Examinations[],10,FALSE)</f>
        <v>NORMAL</v>
      </c>
      <c r="L368">
        <f>VLOOKUP(A368,table3!A368:H2702,4,)</f>
        <v>3454</v>
      </c>
      <c r="M368" t="str">
        <f>VLOOKUP(A368,table3!A368:H2702,5,FALSE)</f>
        <v>tier - 2</v>
      </c>
      <c r="N368" t="str">
        <f>VLOOKUP(A368,table3!A368:H2702,6,FALSE)</f>
        <v>tier - 1</v>
      </c>
      <c r="O368" t="str">
        <f>VLOOKUP(A368,table3!A368:H2702,7,FALSE)</f>
        <v>R1011</v>
      </c>
      <c r="P368" s="8">
        <f>VLOOKUP(A368,table3!A368:H2702,2,FALSE)</f>
        <v>32034</v>
      </c>
      <c r="Q368">
        <f>VLOOKUP(A368,table3!A368:H2702,8,FALSE)</f>
        <v>35</v>
      </c>
    </row>
    <row r="369" spans="1:17" x14ac:dyDescent="0.3">
      <c r="A369" s="13" t="s">
        <v>2004</v>
      </c>
      <c r="B369" t="str">
        <f>VLOOKUP(A369,cleaned_customer_names[],2,FALSE)</f>
        <v>Harsh</v>
      </c>
      <c r="C369">
        <f>VLOOKUP(A369,cleaned_Medical_Examinations[],2,FALSE)</f>
        <v>30.23</v>
      </c>
      <c r="D369">
        <f>VLOOKUP(A369,cleaned_Medical_Examinations[],3,FALSE)</f>
        <v>4.2300000000000004</v>
      </c>
      <c r="E369" t="str">
        <f>VLOOKUP(A369,cleaned_Medical_Examinations[],4,FALSE)</f>
        <v>Yes</v>
      </c>
      <c r="F369" t="str">
        <f>VLOOKUP(A369,cleaned_Medical_Examinations[],5,FALSE)</f>
        <v>No</v>
      </c>
      <c r="G369" t="str">
        <f>VLOOKUP(A369,cleaned_Medical_Examinations[],6,FALSE)</f>
        <v>Yes</v>
      </c>
      <c r="H369">
        <f>VLOOKUP(A369,cleaned_Medical_Examinations[],7,FALSE)</f>
        <v>1</v>
      </c>
      <c r="I369" t="str">
        <f>VLOOKUP(A369,cleaned_Medical_Examinations[],8,FALSE)</f>
        <v>Yes</v>
      </c>
      <c r="J369" t="str">
        <f>VLOOKUP(A369,cleaned_Medical_Examinations[],9,FALSE)</f>
        <v>OBESITY</v>
      </c>
      <c r="K369" t="str">
        <f>VLOOKUP(A369,cleaned_Medical_Examinations[],10,FALSE)</f>
        <v>NORMAL</v>
      </c>
      <c r="L369">
        <f>VLOOKUP(A369,table3!A369:H2703,4,)</f>
        <v>3464</v>
      </c>
      <c r="M369" t="str">
        <f>VLOOKUP(A369,table3!A369:H2703,5,FALSE)</f>
        <v>tier - 2</v>
      </c>
      <c r="N369" t="str">
        <f>VLOOKUP(A369,table3!A369:H2703,6,FALSE)</f>
        <v>tier - 1</v>
      </c>
      <c r="O369" t="str">
        <f>VLOOKUP(A369,table3!A369:H2703,7,FALSE)</f>
        <v>R1025</v>
      </c>
      <c r="P369" s="8">
        <f>VLOOKUP(A369,table3!A369:H2703,2,FALSE)</f>
        <v>37831</v>
      </c>
      <c r="Q369">
        <f>VLOOKUP(A369,table3!A369:H2703,8,FALSE)</f>
        <v>19</v>
      </c>
    </row>
    <row r="370" spans="1:17" x14ac:dyDescent="0.3">
      <c r="A370" s="11" t="s">
        <v>2003</v>
      </c>
      <c r="B370" t="str">
        <f>VLOOKUP(A370,cleaned_customer_names[],2,FALSE)</f>
        <v>Pocasangre</v>
      </c>
      <c r="C370">
        <f>VLOOKUP(A370,cleaned_Medical_Examinations[],2,FALSE)</f>
        <v>30.6</v>
      </c>
      <c r="D370">
        <f>VLOOKUP(A370,cleaned_Medical_Examinations[],3,FALSE)</f>
        <v>6.48</v>
      </c>
      <c r="E370" t="str">
        <f>VLOOKUP(A370,cleaned_Medical_Examinations[],4,FALSE)</f>
        <v>Yes</v>
      </c>
      <c r="F370" t="str">
        <f>VLOOKUP(A370,cleaned_Medical_Examinations[],5,FALSE)</f>
        <v>No</v>
      </c>
      <c r="G370" t="str">
        <f>VLOOKUP(A370,cleaned_Medical_Examinations[],6,FALSE)</f>
        <v>Yes</v>
      </c>
      <c r="H370">
        <f>VLOOKUP(A370,cleaned_Medical_Examinations[],7,FALSE)</f>
        <v>1</v>
      </c>
      <c r="I370" t="str">
        <f>VLOOKUP(A370,cleaned_Medical_Examinations[],8,FALSE)</f>
        <v>Yes</v>
      </c>
      <c r="J370" t="str">
        <f>VLOOKUP(A370,cleaned_Medical_Examinations[],9,FALSE)</f>
        <v>OBESITY</v>
      </c>
      <c r="K370" t="str">
        <f>VLOOKUP(A370,cleaned_Medical_Examinations[],10,FALSE)</f>
        <v>DIABETES</v>
      </c>
      <c r="L370">
        <f>VLOOKUP(A370,table3!A370:H2704,4,)</f>
        <v>3471</v>
      </c>
      <c r="M370" t="str">
        <f>VLOOKUP(A370,table3!A370:H2704,5,FALSE)</f>
        <v>tier - 2</v>
      </c>
      <c r="N370" t="str">
        <f>VLOOKUP(A370,table3!A370:H2704,6,FALSE)</f>
        <v>tier - 2</v>
      </c>
      <c r="O370" t="str">
        <f>VLOOKUP(A370,table3!A370:H2704,7,FALSE)</f>
        <v>R1013</v>
      </c>
      <c r="P370" s="8">
        <f>VLOOKUP(A370,table3!A370:H2704,2,FALSE)</f>
        <v>34254</v>
      </c>
      <c r="Q370">
        <f>VLOOKUP(A370,table3!A370:H2704,8,FALSE)</f>
        <v>29</v>
      </c>
    </row>
    <row r="371" spans="1:17" x14ac:dyDescent="0.3">
      <c r="A371" s="13" t="s">
        <v>2002</v>
      </c>
      <c r="B371" t="str">
        <f>VLOOKUP(A371,cleaned_customer_names[],2,FALSE)</f>
        <v>Martinez Lopez</v>
      </c>
      <c r="C371">
        <f>VLOOKUP(A371,cleaned_Medical_Examinations[],2,FALSE)</f>
        <v>26.8</v>
      </c>
      <c r="D371">
        <f>VLOOKUP(A371,cleaned_Medical_Examinations[],3,FALSE)</f>
        <v>5.53</v>
      </c>
      <c r="E371" t="str">
        <f>VLOOKUP(A371,cleaned_Medical_Examinations[],4,FALSE)</f>
        <v>No</v>
      </c>
      <c r="F371" t="str">
        <f>VLOOKUP(A371,cleaned_Medical_Examinations[],5,FALSE)</f>
        <v>No</v>
      </c>
      <c r="G371" t="str">
        <f>VLOOKUP(A371,cleaned_Medical_Examinations[],6,FALSE)</f>
        <v>No</v>
      </c>
      <c r="H371">
        <f>VLOOKUP(A371,cleaned_Medical_Examinations[],7,FALSE)</f>
        <v>1</v>
      </c>
      <c r="I371" t="str">
        <f>VLOOKUP(A371,cleaned_Medical_Examinations[],8,FALSE)</f>
        <v>Yes</v>
      </c>
      <c r="J371" t="str">
        <f>VLOOKUP(A371,cleaned_Medical_Examinations[],9,FALSE)</f>
        <v>OVER WEIGHT</v>
      </c>
      <c r="K371" t="str">
        <f>VLOOKUP(A371,cleaned_Medical_Examinations[],10,FALSE)</f>
        <v>NORMAL</v>
      </c>
      <c r="L371">
        <f>VLOOKUP(A371,table3!A371:H2705,4,)</f>
        <v>3482</v>
      </c>
      <c r="M371" t="str">
        <f>VLOOKUP(A371,table3!A371:H2705,5,FALSE)</f>
        <v>tier - 2</v>
      </c>
      <c r="N371" t="str">
        <f>VLOOKUP(A371,table3!A371:H2705,6,FALSE)</f>
        <v>tier - 3</v>
      </c>
      <c r="O371" t="str">
        <f>VLOOKUP(A371,table3!A371:H2705,7,FALSE)</f>
        <v>R1016</v>
      </c>
      <c r="P371" s="8">
        <f>VLOOKUP(A371,table3!A371:H2705,2,FALSE)</f>
        <v>38164</v>
      </c>
      <c r="Q371">
        <f>VLOOKUP(A371,table3!A371:H2705,8,FALSE)</f>
        <v>18</v>
      </c>
    </row>
    <row r="372" spans="1:17" x14ac:dyDescent="0.3">
      <c r="A372" s="11" t="s">
        <v>2001</v>
      </c>
      <c r="B372" t="str">
        <f>VLOOKUP(A372,cleaned_customer_names[],2,FALSE)</f>
        <v>Riegel</v>
      </c>
      <c r="C372">
        <f>VLOOKUP(A372,cleaned_Medical_Examinations[],2,FALSE)</f>
        <v>16.86</v>
      </c>
      <c r="D372">
        <f>VLOOKUP(A372,cleaned_Medical_Examinations[],3,FALSE)</f>
        <v>4.07</v>
      </c>
      <c r="E372" t="str">
        <f>VLOOKUP(A372,cleaned_Medical_Examinations[],4,FALSE)</f>
        <v>Yes</v>
      </c>
      <c r="F372" t="str">
        <f>VLOOKUP(A372,cleaned_Medical_Examinations[],5,FALSE)</f>
        <v>No</v>
      </c>
      <c r="G372" t="str">
        <f>VLOOKUP(A372,cleaned_Medical_Examinations[],6,FALSE)</f>
        <v>No</v>
      </c>
      <c r="H372">
        <f>VLOOKUP(A372,cleaned_Medical_Examinations[],7,FALSE)</f>
        <v>0</v>
      </c>
      <c r="I372" t="str">
        <f>VLOOKUP(A372,cleaned_Medical_Examinations[],8,FALSE)</f>
        <v>Yes</v>
      </c>
      <c r="J372" t="str">
        <f>VLOOKUP(A372,cleaned_Medical_Examinations[],9,FALSE)</f>
        <v>UNDER WEIGHT</v>
      </c>
      <c r="K372" t="str">
        <f>VLOOKUP(A372,cleaned_Medical_Examinations[],10,FALSE)</f>
        <v>NORMAL</v>
      </c>
      <c r="L372">
        <f>VLOOKUP(A372,table3!A372:H2706,4,)</f>
        <v>3484</v>
      </c>
      <c r="M372" t="str">
        <f>VLOOKUP(A372,table3!A372:H2706,5,FALSE)</f>
        <v>tier - 3</v>
      </c>
      <c r="N372" t="str">
        <f>VLOOKUP(A372,table3!A372:H2706,6,FALSE)</f>
        <v>tier - 3</v>
      </c>
      <c r="O372" t="str">
        <f>VLOOKUP(A372,table3!A372:H2706,7,FALSE)</f>
        <v>R1011</v>
      </c>
      <c r="P372" s="8">
        <f>VLOOKUP(A372,table3!A372:H2706,2,FALSE)</f>
        <v>35327</v>
      </c>
      <c r="Q372">
        <f>VLOOKUP(A372,table3!A372:H2706,8,FALSE)</f>
        <v>26</v>
      </c>
    </row>
    <row r="373" spans="1:17" x14ac:dyDescent="0.3">
      <c r="A373" s="13" t="s">
        <v>2000</v>
      </c>
      <c r="B373" t="str">
        <f>VLOOKUP(A373,cleaned_customer_names[],2,FALSE)</f>
        <v>Monson</v>
      </c>
      <c r="C373">
        <f>VLOOKUP(A373,cleaned_Medical_Examinations[],2,FALSE)</f>
        <v>16.3</v>
      </c>
      <c r="D373">
        <f>VLOOKUP(A373,cleaned_Medical_Examinations[],3,FALSE)</f>
        <v>5.51</v>
      </c>
      <c r="E373" t="str">
        <f>VLOOKUP(A373,cleaned_Medical_Examinations[],4,FALSE)</f>
        <v>No</v>
      </c>
      <c r="F373" t="str">
        <f>VLOOKUP(A373,cleaned_Medical_Examinations[],5,FALSE)</f>
        <v>No</v>
      </c>
      <c r="G373" t="str">
        <f>VLOOKUP(A373,cleaned_Medical_Examinations[],6,FALSE)</f>
        <v>No</v>
      </c>
      <c r="H373">
        <f>VLOOKUP(A373,cleaned_Medical_Examinations[],7,FALSE)</f>
        <v>1</v>
      </c>
      <c r="I373" t="str">
        <f>VLOOKUP(A373,cleaned_Medical_Examinations[],8,FALSE)</f>
        <v>Yes</v>
      </c>
      <c r="J373" t="str">
        <f>VLOOKUP(A373,cleaned_Medical_Examinations[],9,FALSE)</f>
        <v>UNDER WEIGHT</v>
      </c>
      <c r="K373" t="str">
        <f>VLOOKUP(A373,cleaned_Medical_Examinations[],10,FALSE)</f>
        <v>NORMAL</v>
      </c>
      <c r="L373">
        <f>VLOOKUP(A373,table3!A373:H2707,4,)</f>
        <v>3491</v>
      </c>
      <c r="M373" t="str">
        <f>VLOOKUP(A373,table3!A373:H2707,5,FALSE)</f>
        <v>tier - 1</v>
      </c>
      <c r="N373" t="str">
        <f>VLOOKUP(A373,table3!A373:H2707,6,FALSE)</f>
        <v>tier - 2</v>
      </c>
      <c r="O373" t="str">
        <f>VLOOKUP(A373,table3!A373:H2707,7,FALSE)</f>
        <v>R1015</v>
      </c>
      <c r="P373" s="8">
        <f>VLOOKUP(A373,table3!A373:H2707,2,FALSE)</f>
        <v>35326</v>
      </c>
      <c r="Q373">
        <f>VLOOKUP(A373,table3!A373:H2707,8,FALSE)</f>
        <v>26</v>
      </c>
    </row>
    <row r="374" spans="1:17" x14ac:dyDescent="0.3">
      <c r="A374" s="11" t="s">
        <v>1999</v>
      </c>
      <c r="B374" t="str">
        <f>VLOOKUP(A374,cleaned_customer_names[],2,FALSE)</f>
        <v>Klubben</v>
      </c>
      <c r="C374">
        <f>VLOOKUP(A374,cleaned_Medical_Examinations[],2,FALSE)</f>
        <v>29.81</v>
      </c>
      <c r="D374">
        <f>VLOOKUP(A374,cleaned_Medical_Examinations[],3,FALSE)</f>
        <v>11.66</v>
      </c>
      <c r="E374" t="str">
        <f>VLOOKUP(A374,cleaned_Medical_Examinations[],4,FALSE)</f>
        <v>No</v>
      </c>
      <c r="F374" t="str">
        <f>VLOOKUP(A374,cleaned_Medical_Examinations[],5,FALSE)</f>
        <v>No</v>
      </c>
      <c r="G374" t="str">
        <f>VLOOKUP(A374,cleaned_Medical_Examinations[],6,FALSE)</f>
        <v>No</v>
      </c>
      <c r="H374">
        <f>VLOOKUP(A374,cleaned_Medical_Examinations[],7,FALSE)</f>
        <v>0</v>
      </c>
      <c r="I374" t="str">
        <f>VLOOKUP(A374,cleaned_Medical_Examinations[],8,FALSE)</f>
        <v>Yes</v>
      </c>
      <c r="J374" t="str">
        <f>VLOOKUP(A374,cleaned_Medical_Examinations[],9,FALSE)</f>
        <v>OVER WEIGHT</v>
      </c>
      <c r="K374" t="str">
        <f>VLOOKUP(A374,cleaned_Medical_Examinations[],10,FALSE)</f>
        <v>DIABETES</v>
      </c>
      <c r="L374">
        <f>VLOOKUP(A374,table3!A374:H2708,4,)</f>
        <v>3501</v>
      </c>
      <c r="M374" t="str">
        <f>VLOOKUP(A374,table3!A374:H2708,5,FALSE)</f>
        <v>tier - 2</v>
      </c>
      <c r="N374" t="str">
        <f>VLOOKUP(A374,table3!A374:H2708,6,FALSE)</f>
        <v>tier - 2</v>
      </c>
      <c r="O374" t="str">
        <f>VLOOKUP(A374,table3!A374:H2708,7,FALSE)</f>
        <v>R1013</v>
      </c>
      <c r="P374" s="8">
        <f>VLOOKUP(A374,table3!A374:H2708,2,FALSE)</f>
        <v>36425</v>
      </c>
      <c r="Q374">
        <f>VLOOKUP(A374,table3!A374:H2708,8,FALSE)</f>
        <v>23</v>
      </c>
    </row>
    <row r="375" spans="1:17" x14ac:dyDescent="0.3">
      <c r="A375" s="13" t="s">
        <v>1998</v>
      </c>
      <c r="B375" t="str">
        <f>VLOOKUP(A375,cleaned_customer_names[],2,FALSE)</f>
        <v>Mascaro</v>
      </c>
      <c r="C375">
        <f>VLOOKUP(A375,cleaned_Medical_Examinations[],2,FALSE)</f>
        <v>16.329999999999998</v>
      </c>
      <c r="D375">
        <f>VLOOKUP(A375,cleaned_Medical_Examinations[],3,FALSE)</f>
        <v>7.26</v>
      </c>
      <c r="E375" t="str">
        <f>VLOOKUP(A375,cleaned_Medical_Examinations[],4,FALSE)</f>
        <v>Yes</v>
      </c>
      <c r="F375" t="str">
        <f>VLOOKUP(A375,cleaned_Medical_Examinations[],5,FALSE)</f>
        <v>No</v>
      </c>
      <c r="G375" t="str">
        <f>VLOOKUP(A375,cleaned_Medical_Examinations[],6,FALSE)</f>
        <v>No</v>
      </c>
      <c r="H375">
        <f>VLOOKUP(A375,cleaned_Medical_Examinations[],7,FALSE)</f>
        <v>0</v>
      </c>
      <c r="I375" t="str">
        <f>VLOOKUP(A375,cleaned_Medical_Examinations[],8,FALSE)</f>
        <v>Yes</v>
      </c>
      <c r="J375" t="str">
        <f>VLOOKUP(A375,cleaned_Medical_Examinations[],9,FALSE)</f>
        <v>UNDER WEIGHT</v>
      </c>
      <c r="K375" t="str">
        <f>VLOOKUP(A375,cleaned_Medical_Examinations[],10,FALSE)</f>
        <v>DIABETES</v>
      </c>
      <c r="L375">
        <f>VLOOKUP(A375,table3!A375:H2709,4,)</f>
        <v>3538</v>
      </c>
      <c r="M375" t="str">
        <f>VLOOKUP(A375,table3!A375:H2709,5,FALSE)</f>
        <v>tier - 3</v>
      </c>
      <c r="N375" t="str">
        <f>VLOOKUP(A375,table3!A375:H2709,6,FALSE)</f>
        <v>tier - 3</v>
      </c>
      <c r="O375" t="str">
        <f>VLOOKUP(A375,table3!A375:H2709,7,FALSE)</f>
        <v>R1012</v>
      </c>
      <c r="P375" s="8">
        <f>VLOOKUP(A375,table3!A375:H2709,2,FALSE)</f>
        <v>36054</v>
      </c>
      <c r="Q375">
        <f>VLOOKUP(A375,table3!A375:H2709,8,FALSE)</f>
        <v>24</v>
      </c>
    </row>
    <row r="376" spans="1:17" x14ac:dyDescent="0.3">
      <c r="A376" s="11" t="s">
        <v>1997</v>
      </c>
      <c r="B376" t="str">
        <f>VLOOKUP(A376,cleaned_customer_names[],2,FALSE)</f>
        <v>Norvell</v>
      </c>
      <c r="C376">
        <f>VLOOKUP(A376,cleaned_Medical_Examinations[],2,FALSE)</f>
        <v>16.37</v>
      </c>
      <c r="D376">
        <f>VLOOKUP(A376,cleaned_Medical_Examinations[],3,FALSE)</f>
        <v>4.79</v>
      </c>
      <c r="E376" t="str">
        <f>VLOOKUP(A376,cleaned_Medical_Examinations[],4,FALSE)</f>
        <v>Yes</v>
      </c>
      <c r="F376" t="str">
        <f>VLOOKUP(A376,cleaned_Medical_Examinations[],5,FALSE)</f>
        <v>No</v>
      </c>
      <c r="G376" t="str">
        <f>VLOOKUP(A376,cleaned_Medical_Examinations[],6,FALSE)</f>
        <v>No</v>
      </c>
      <c r="H376">
        <f>VLOOKUP(A376,cleaned_Medical_Examinations[],7,FALSE)</f>
        <v>0</v>
      </c>
      <c r="I376" t="str">
        <f>VLOOKUP(A376,cleaned_Medical_Examinations[],8,FALSE)</f>
        <v>Yes</v>
      </c>
      <c r="J376" t="str">
        <f>VLOOKUP(A376,cleaned_Medical_Examinations[],9,FALSE)</f>
        <v>UNDER WEIGHT</v>
      </c>
      <c r="K376" t="str">
        <f>VLOOKUP(A376,cleaned_Medical_Examinations[],10,FALSE)</f>
        <v>NORMAL</v>
      </c>
      <c r="L376">
        <f>VLOOKUP(A376,table3!A376:H2710,4,)</f>
        <v>3539</v>
      </c>
      <c r="M376" t="str">
        <f>VLOOKUP(A376,table3!A376:H2710,5,FALSE)</f>
        <v>tier - 2</v>
      </c>
      <c r="N376" t="str">
        <f>VLOOKUP(A376,table3!A376:H2710,6,FALSE)</f>
        <v>tier - 2</v>
      </c>
      <c r="O376" t="str">
        <f>VLOOKUP(A376,table3!A376:H2710,7,FALSE)</f>
        <v>R1012</v>
      </c>
      <c r="P376" s="8">
        <f>VLOOKUP(A376,table3!A376:H2710,2,FALSE)</f>
        <v>37857</v>
      </c>
      <c r="Q376">
        <f>VLOOKUP(A376,table3!A376:H2710,8,FALSE)</f>
        <v>19</v>
      </c>
    </row>
    <row r="377" spans="1:17" x14ac:dyDescent="0.3">
      <c r="A377" s="13" t="s">
        <v>1996</v>
      </c>
      <c r="B377" t="str">
        <f>VLOOKUP(A377,cleaned_customer_names[],2,FALSE)</f>
        <v>Ornelas</v>
      </c>
      <c r="C377">
        <f>VLOOKUP(A377,cleaned_Medical_Examinations[],2,FALSE)</f>
        <v>22.42</v>
      </c>
      <c r="D377">
        <f>VLOOKUP(A377,cleaned_Medical_Examinations[],3,FALSE)</f>
        <v>4.68</v>
      </c>
      <c r="E377" t="str">
        <f>VLOOKUP(A377,cleaned_Medical_Examinations[],4,FALSE)</f>
        <v>Yes</v>
      </c>
      <c r="F377" t="str">
        <f>VLOOKUP(A377,cleaned_Medical_Examinations[],5,FALSE)</f>
        <v>No</v>
      </c>
      <c r="G377" t="str">
        <f>VLOOKUP(A377,cleaned_Medical_Examinations[],6,FALSE)</f>
        <v>No</v>
      </c>
      <c r="H377">
        <f>VLOOKUP(A377,cleaned_Medical_Examinations[],7,FALSE)</f>
        <v>1</v>
      </c>
      <c r="I377" t="str">
        <f>VLOOKUP(A377,cleaned_Medical_Examinations[],8,FALSE)</f>
        <v>No</v>
      </c>
      <c r="J377" t="str">
        <f>VLOOKUP(A377,cleaned_Medical_Examinations[],9,FALSE)</f>
        <v>NORMAL WEIGHT</v>
      </c>
      <c r="K377" t="str">
        <f>VLOOKUP(A377,cleaned_Medical_Examinations[],10,FALSE)</f>
        <v>NORMAL</v>
      </c>
      <c r="L377">
        <f>VLOOKUP(A377,table3!A377:H2711,4,)</f>
        <v>3540</v>
      </c>
      <c r="M377" t="str">
        <f>VLOOKUP(A377,table3!A377:H2711,5,FALSE)</f>
        <v>tier - 2</v>
      </c>
      <c r="N377" t="str">
        <f>VLOOKUP(A377,table3!A377:H2711,6,FALSE)</f>
        <v>tier - 1</v>
      </c>
      <c r="O377" t="str">
        <f>VLOOKUP(A377,table3!A377:H2711,7,FALSE)</f>
        <v>R1013</v>
      </c>
      <c r="P377" s="8">
        <f>VLOOKUP(A377,table3!A377:H2711,2,FALSE)</f>
        <v>32431</v>
      </c>
      <c r="Q377">
        <f>VLOOKUP(A377,table3!A377:H2711,8,FALSE)</f>
        <v>34</v>
      </c>
    </row>
    <row r="378" spans="1:17" x14ac:dyDescent="0.3">
      <c r="A378" s="11" t="s">
        <v>1995</v>
      </c>
      <c r="B378" t="str">
        <f>VLOOKUP(A378,cleaned_customer_names[],2,FALSE)</f>
        <v>Fitzpatrick</v>
      </c>
      <c r="C378">
        <f>VLOOKUP(A378,cleaned_Medical_Examinations[],2,FALSE)</f>
        <v>31.35</v>
      </c>
      <c r="D378">
        <f>VLOOKUP(A378,cleaned_Medical_Examinations[],3,FALSE)</f>
        <v>4.33</v>
      </c>
      <c r="E378" t="str">
        <f>VLOOKUP(A378,cleaned_Medical_Examinations[],4,FALSE)</f>
        <v>Yes</v>
      </c>
      <c r="F378" t="str">
        <f>VLOOKUP(A378,cleaned_Medical_Examinations[],5,FALSE)</f>
        <v>No</v>
      </c>
      <c r="G378" t="str">
        <f>VLOOKUP(A378,cleaned_Medical_Examinations[],6,FALSE)</f>
        <v>Yes</v>
      </c>
      <c r="H378">
        <f>VLOOKUP(A378,cleaned_Medical_Examinations[],7,FALSE)</f>
        <v>1</v>
      </c>
      <c r="I378" t="str">
        <f>VLOOKUP(A378,cleaned_Medical_Examinations[],8,FALSE)</f>
        <v>No</v>
      </c>
      <c r="J378" t="str">
        <f>VLOOKUP(A378,cleaned_Medical_Examinations[],9,FALSE)</f>
        <v>OBESITY</v>
      </c>
      <c r="K378" t="str">
        <f>VLOOKUP(A378,cleaned_Medical_Examinations[],10,FALSE)</f>
        <v>NORMAL</v>
      </c>
      <c r="L378">
        <f>VLOOKUP(A378,table3!A378:H2712,4,)</f>
        <v>3554</v>
      </c>
      <c r="M378" t="str">
        <f>VLOOKUP(A378,table3!A378:H2712,5,FALSE)</f>
        <v>tier - 2</v>
      </c>
      <c r="N378" t="str">
        <f>VLOOKUP(A378,table3!A378:H2712,6,FALSE)</f>
        <v>tier - 3</v>
      </c>
      <c r="O378" t="str">
        <f>VLOOKUP(A378,table3!A378:H2712,7,FALSE)</f>
        <v>R1011</v>
      </c>
      <c r="P378" s="8">
        <f>VLOOKUP(A378,table3!A378:H2712,2,FALSE)</f>
        <v>33960</v>
      </c>
      <c r="Q378">
        <f>VLOOKUP(A378,table3!A378:H2712,8,FALSE)</f>
        <v>30</v>
      </c>
    </row>
    <row r="379" spans="1:17" x14ac:dyDescent="0.3">
      <c r="A379" s="13" t="s">
        <v>1994</v>
      </c>
      <c r="B379" t="str">
        <f>VLOOKUP(A379,cleaned_customer_names[],2,FALSE)</f>
        <v>Bloomquist</v>
      </c>
      <c r="C379">
        <f>VLOOKUP(A379,cleaned_Medical_Examinations[],2,FALSE)</f>
        <v>31.9</v>
      </c>
      <c r="D379">
        <f>VLOOKUP(A379,cleaned_Medical_Examinations[],3,FALSE)</f>
        <v>11.89</v>
      </c>
      <c r="E379" t="str">
        <f>VLOOKUP(A379,cleaned_Medical_Examinations[],4,FALSE)</f>
        <v>No</v>
      </c>
      <c r="F379" t="str">
        <f>VLOOKUP(A379,cleaned_Medical_Examinations[],5,FALSE)</f>
        <v>No</v>
      </c>
      <c r="G379" t="str">
        <f>VLOOKUP(A379,cleaned_Medical_Examinations[],6,FALSE)</f>
        <v>No</v>
      </c>
      <c r="H379">
        <f>VLOOKUP(A379,cleaned_Medical_Examinations[],7,FALSE)</f>
        <v>0</v>
      </c>
      <c r="I379" t="str">
        <f>VLOOKUP(A379,cleaned_Medical_Examinations[],8,FALSE)</f>
        <v>No</v>
      </c>
      <c r="J379" t="str">
        <f>VLOOKUP(A379,cleaned_Medical_Examinations[],9,FALSE)</f>
        <v>OBESITY</v>
      </c>
      <c r="K379" t="str">
        <f>VLOOKUP(A379,cleaned_Medical_Examinations[],10,FALSE)</f>
        <v>DIABETES</v>
      </c>
      <c r="L379">
        <f>VLOOKUP(A379,table3!A379:H2713,4,)</f>
        <v>3557</v>
      </c>
      <c r="M379" t="str">
        <f>VLOOKUP(A379,table3!A379:H2713,5,FALSE)</f>
        <v>tier - 2</v>
      </c>
      <c r="N379" t="str">
        <f>VLOOKUP(A379,table3!A379:H2713,6,FALSE)</f>
        <v>tier - 3</v>
      </c>
      <c r="O379" t="str">
        <f>VLOOKUP(A379,table3!A379:H2713,7,FALSE)</f>
        <v>R1012</v>
      </c>
      <c r="P379" s="8">
        <f>VLOOKUP(A379,table3!A379:H2713,2,FALSE)</f>
        <v>34601</v>
      </c>
      <c r="Q379">
        <f>VLOOKUP(A379,table3!A379:H2713,8,FALSE)</f>
        <v>28</v>
      </c>
    </row>
    <row r="380" spans="1:17" x14ac:dyDescent="0.3">
      <c r="A380" s="11" t="s">
        <v>1993</v>
      </c>
      <c r="B380" t="str">
        <f>VLOOKUP(A380,cleaned_customer_names[],2,FALSE)</f>
        <v>Wick</v>
      </c>
      <c r="C380">
        <f>VLOOKUP(A380,cleaned_Medical_Examinations[],2,FALSE)</f>
        <v>30.6</v>
      </c>
      <c r="D380">
        <f>VLOOKUP(A380,cleaned_Medical_Examinations[],3,FALSE)</f>
        <v>5.24</v>
      </c>
      <c r="E380" t="str">
        <f>VLOOKUP(A380,cleaned_Medical_Examinations[],4,FALSE)</f>
        <v>No</v>
      </c>
      <c r="F380" t="str">
        <f>VLOOKUP(A380,cleaned_Medical_Examinations[],5,FALSE)</f>
        <v>No</v>
      </c>
      <c r="G380" t="str">
        <f>VLOOKUP(A380,cleaned_Medical_Examinations[],6,FALSE)</f>
        <v>No</v>
      </c>
      <c r="H380">
        <f>VLOOKUP(A380,cleaned_Medical_Examinations[],7,FALSE)</f>
        <v>0</v>
      </c>
      <c r="I380" t="str">
        <f>VLOOKUP(A380,cleaned_Medical_Examinations[],8,FALSE)</f>
        <v>Yes</v>
      </c>
      <c r="J380" t="str">
        <f>VLOOKUP(A380,cleaned_Medical_Examinations[],9,FALSE)</f>
        <v>OBESITY</v>
      </c>
      <c r="K380" t="str">
        <f>VLOOKUP(A380,cleaned_Medical_Examinations[],10,FALSE)</f>
        <v>NORMAL</v>
      </c>
      <c r="L380">
        <f>VLOOKUP(A380,table3!A380:H2714,4,)</f>
        <v>3559</v>
      </c>
      <c r="M380" t="str">
        <f>VLOOKUP(A380,table3!A380:H2714,5,FALSE)</f>
        <v>tier - 2</v>
      </c>
      <c r="N380" t="str">
        <f>VLOOKUP(A380,table3!A380:H2714,6,FALSE)</f>
        <v>tier - 3</v>
      </c>
      <c r="O380" t="str">
        <f>VLOOKUP(A380,table3!A380:H2714,7,FALSE)</f>
        <v>R1024</v>
      </c>
      <c r="P380" s="8">
        <f>VLOOKUP(A380,table3!A380:H2714,2,FALSE)</f>
        <v>34981</v>
      </c>
      <c r="Q380">
        <f>VLOOKUP(A380,table3!A380:H2714,8,FALSE)</f>
        <v>27</v>
      </c>
    </row>
    <row r="381" spans="1:17" x14ac:dyDescent="0.3">
      <c r="A381" s="13" t="s">
        <v>1992</v>
      </c>
      <c r="B381" t="str">
        <f>VLOOKUP(A381,cleaned_customer_names[],2,FALSE)</f>
        <v>Zappala</v>
      </c>
      <c r="C381">
        <f>VLOOKUP(A381,cleaned_Medical_Examinations[],2,FALSE)</f>
        <v>28.975000000000001</v>
      </c>
      <c r="D381">
        <f>VLOOKUP(A381,cleaned_Medical_Examinations[],3,FALSE)</f>
        <v>7.63</v>
      </c>
      <c r="E381" t="str">
        <f>VLOOKUP(A381,cleaned_Medical_Examinations[],4,FALSE)</f>
        <v>No</v>
      </c>
      <c r="F381" t="str">
        <f>VLOOKUP(A381,cleaned_Medical_Examinations[],5,FALSE)</f>
        <v>No</v>
      </c>
      <c r="G381" t="str">
        <f>VLOOKUP(A381,cleaned_Medical_Examinations[],6,FALSE)</f>
        <v>No</v>
      </c>
      <c r="H381">
        <f>VLOOKUP(A381,cleaned_Medical_Examinations[],7,FALSE)</f>
        <v>0</v>
      </c>
      <c r="I381" t="str">
        <f>VLOOKUP(A381,cleaned_Medical_Examinations[],8,FALSE)</f>
        <v>Yes</v>
      </c>
      <c r="J381" t="str">
        <f>VLOOKUP(A381,cleaned_Medical_Examinations[],9,FALSE)</f>
        <v>OVER WEIGHT</v>
      </c>
      <c r="K381" t="str">
        <f>VLOOKUP(A381,cleaned_Medical_Examinations[],10,FALSE)</f>
        <v>DIABETES</v>
      </c>
      <c r="L381">
        <f>VLOOKUP(A381,table3!A381:H2715,4,)</f>
        <v>3562</v>
      </c>
      <c r="M381" t="str">
        <f>VLOOKUP(A381,table3!A381:H2715,5,FALSE)</f>
        <v>tier - 2</v>
      </c>
      <c r="N381" t="str">
        <f>VLOOKUP(A381,table3!A381:H2715,6,FALSE)</f>
        <v>tier - 1</v>
      </c>
      <c r="O381" t="str">
        <f>VLOOKUP(A381,table3!A381:H2715,7,FALSE)</f>
        <v>R1013</v>
      </c>
      <c r="P381" s="8">
        <f>VLOOKUP(A381,table3!A381:H2715,2,FALSE)</f>
        <v>34866</v>
      </c>
      <c r="Q381">
        <f>VLOOKUP(A381,table3!A381:H2715,8,FALSE)</f>
        <v>27</v>
      </c>
    </row>
    <row r="382" spans="1:17" x14ac:dyDescent="0.3">
      <c r="A382" s="11" t="s">
        <v>1991</v>
      </c>
      <c r="B382" t="str">
        <f>VLOOKUP(A382,cleaned_customer_names[],2,FALSE)</f>
        <v>Earle</v>
      </c>
      <c r="C382">
        <f>VLOOKUP(A382,cleaned_Medical_Examinations[],2,FALSE)</f>
        <v>24.86</v>
      </c>
      <c r="D382">
        <f>VLOOKUP(A382,cleaned_Medical_Examinations[],3,FALSE)</f>
        <v>8.92</v>
      </c>
      <c r="E382" t="str">
        <f>VLOOKUP(A382,cleaned_Medical_Examinations[],4,FALSE)</f>
        <v>Yes</v>
      </c>
      <c r="F382" t="str">
        <f>VLOOKUP(A382,cleaned_Medical_Examinations[],5,FALSE)</f>
        <v>No</v>
      </c>
      <c r="G382" t="str">
        <f>VLOOKUP(A382,cleaned_Medical_Examinations[],6,FALSE)</f>
        <v>No</v>
      </c>
      <c r="H382">
        <f>VLOOKUP(A382,cleaned_Medical_Examinations[],7,FALSE)</f>
        <v>2</v>
      </c>
      <c r="I382" t="str">
        <f>VLOOKUP(A382,cleaned_Medical_Examinations[],8,FALSE)</f>
        <v>No</v>
      </c>
      <c r="J382" t="str">
        <f>VLOOKUP(A382,cleaned_Medical_Examinations[],9,FALSE)</f>
        <v>NORMAL WEIGHT</v>
      </c>
      <c r="K382" t="str">
        <f>VLOOKUP(A382,cleaned_Medical_Examinations[],10,FALSE)</f>
        <v>DIABETES</v>
      </c>
      <c r="L382">
        <f>VLOOKUP(A382,table3!A382:H2716,4,)</f>
        <v>3563</v>
      </c>
      <c r="M382" t="str">
        <f>VLOOKUP(A382,table3!A382:H2716,5,FALSE)</f>
        <v>tier - 2</v>
      </c>
      <c r="N382" t="str">
        <f>VLOOKUP(A382,table3!A382:H2716,6,FALSE)</f>
        <v>tier - 1</v>
      </c>
      <c r="O382" t="str">
        <f>VLOOKUP(A382,table3!A382:H2716,7,FALSE)</f>
        <v>R1013</v>
      </c>
      <c r="P382" s="8">
        <f>VLOOKUP(A382,table3!A382:H2716,2,FALSE)</f>
        <v>29869</v>
      </c>
      <c r="Q382">
        <f>VLOOKUP(A382,table3!A382:H2716,8,FALSE)</f>
        <v>41</v>
      </c>
    </row>
    <row r="383" spans="1:17" x14ac:dyDescent="0.3">
      <c r="A383" s="13" t="s">
        <v>1990</v>
      </c>
      <c r="B383" t="str">
        <f>VLOOKUP(A383,cleaned_customer_names[],2,FALSE)</f>
        <v>Majewski</v>
      </c>
      <c r="C383">
        <f>VLOOKUP(A383,cleaned_Medical_Examinations[],2,FALSE)</f>
        <v>19.54</v>
      </c>
      <c r="D383">
        <f>VLOOKUP(A383,cleaned_Medical_Examinations[],3,FALSE)</f>
        <v>5.37</v>
      </c>
      <c r="E383" t="str">
        <f>VLOOKUP(A383,cleaned_Medical_Examinations[],4,FALSE)</f>
        <v>No</v>
      </c>
      <c r="F383" t="str">
        <f>VLOOKUP(A383,cleaned_Medical_Examinations[],5,FALSE)</f>
        <v>No</v>
      </c>
      <c r="G383" t="str">
        <f>VLOOKUP(A383,cleaned_Medical_Examinations[],6,FALSE)</f>
        <v>No</v>
      </c>
      <c r="H383">
        <f>VLOOKUP(A383,cleaned_Medical_Examinations[],7,FALSE)</f>
        <v>0</v>
      </c>
      <c r="I383" t="str">
        <f>VLOOKUP(A383,cleaned_Medical_Examinations[],8,FALSE)</f>
        <v>Yes</v>
      </c>
      <c r="J383" t="str">
        <f>VLOOKUP(A383,cleaned_Medical_Examinations[],9,FALSE)</f>
        <v>NORMAL WEIGHT</v>
      </c>
      <c r="K383" t="str">
        <f>VLOOKUP(A383,cleaned_Medical_Examinations[],10,FALSE)</f>
        <v>NORMAL</v>
      </c>
      <c r="L383">
        <f>VLOOKUP(A383,table3!A383:H2717,4,)</f>
        <v>3570</v>
      </c>
      <c r="M383" t="str">
        <f>VLOOKUP(A383,table3!A383:H2717,5,FALSE)</f>
        <v>tier - 2</v>
      </c>
      <c r="N383" t="str">
        <f>VLOOKUP(A383,table3!A383:H2717,6,FALSE)</f>
        <v>tier - 1</v>
      </c>
      <c r="O383" t="str">
        <f>VLOOKUP(A383,table3!A383:H2717,7,FALSE)</f>
        <v>R1012</v>
      </c>
      <c r="P383" s="8">
        <f>VLOOKUP(A383,table3!A383:H2717,2,FALSE)</f>
        <v>32373</v>
      </c>
      <c r="Q383">
        <f>VLOOKUP(A383,table3!A383:H2717,8,FALSE)</f>
        <v>34</v>
      </c>
    </row>
    <row r="384" spans="1:17" x14ac:dyDescent="0.3">
      <c r="A384" s="11" t="s">
        <v>1989</v>
      </c>
      <c r="B384" t="str">
        <f>VLOOKUP(A384,cleaned_customer_names[],2,FALSE)</f>
        <v>Apfelbaum</v>
      </c>
      <c r="C384">
        <f>VLOOKUP(A384,cleaned_Medical_Examinations[],2,FALSE)</f>
        <v>26.74</v>
      </c>
      <c r="D384">
        <f>VLOOKUP(A384,cleaned_Medical_Examinations[],3,FALSE)</f>
        <v>4.3099999999999996</v>
      </c>
      <c r="E384" t="str">
        <f>VLOOKUP(A384,cleaned_Medical_Examinations[],4,FALSE)</f>
        <v>No</v>
      </c>
      <c r="F384" t="str">
        <f>VLOOKUP(A384,cleaned_Medical_Examinations[],5,FALSE)</f>
        <v>No</v>
      </c>
      <c r="G384" t="str">
        <f>VLOOKUP(A384,cleaned_Medical_Examinations[],6,FALSE)</f>
        <v>No</v>
      </c>
      <c r="H384">
        <f>VLOOKUP(A384,cleaned_Medical_Examinations[],7,FALSE)</f>
        <v>0</v>
      </c>
      <c r="I384" t="str">
        <f>VLOOKUP(A384,cleaned_Medical_Examinations[],8,FALSE)</f>
        <v>Yes</v>
      </c>
      <c r="J384" t="str">
        <f>VLOOKUP(A384,cleaned_Medical_Examinations[],9,FALSE)</f>
        <v>OVER WEIGHT</v>
      </c>
      <c r="K384" t="str">
        <f>VLOOKUP(A384,cleaned_Medical_Examinations[],10,FALSE)</f>
        <v>NORMAL</v>
      </c>
      <c r="L384">
        <f>VLOOKUP(A384,table3!A384:H2718,4,)</f>
        <v>3578</v>
      </c>
      <c r="M384" t="str">
        <f>VLOOKUP(A384,table3!A384:H2718,5,FALSE)</f>
        <v>tier - 2</v>
      </c>
      <c r="N384" t="str">
        <f>VLOOKUP(A384,table3!A384:H2718,6,FALSE)</f>
        <v>tier - 3</v>
      </c>
      <c r="O384" t="str">
        <f>VLOOKUP(A384,table3!A384:H2718,7,FALSE)</f>
        <v>R1011</v>
      </c>
      <c r="P384" s="8">
        <f>VLOOKUP(A384,table3!A384:H2718,2,FALSE)</f>
        <v>34934</v>
      </c>
      <c r="Q384">
        <f>VLOOKUP(A384,table3!A384:H2718,8,FALSE)</f>
        <v>27</v>
      </c>
    </row>
    <row r="385" spans="1:17" x14ac:dyDescent="0.3">
      <c r="A385" s="13" t="s">
        <v>1988</v>
      </c>
      <c r="B385" t="str">
        <f>VLOOKUP(A385,cleaned_customer_names[],2,FALSE)</f>
        <v>Graham</v>
      </c>
      <c r="C385">
        <f>VLOOKUP(A385,cleaned_Medical_Examinations[],2,FALSE)</f>
        <v>22.99</v>
      </c>
      <c r="D385">
        <f>VLOOKUP(A385,cleaned_Medical_Examinations[],3,FALSE)</f>
        <v>10.46</v>
      </c>
      <c r="E385" t="str">
        <f>VLOOKUP(A385,cleaned_Medical_Examinations[],4,FALSE)</f>
        <v>No</v>
      </c>
      <c r="F385" t="str">
        <f>VLOOKUP(A385,cleaned_Medical_Examinations[],5,FALSE)</f>
        <v>No</v>
      </c>
      <c r="G385" t="str">
        <f>VLOOKUP(A385,cleaned_Medical_Examinations[],6,FALSE)</f>
        <v>No</v>
      </c>
      <c r="H385">
        <f>VLOOKUP(A385,cleaned_Medical_Examinations[],7,FALSE)</f>
        <v>3</v>
      </c>
      <c r="I385" t="str">
        <f>VLOOKUP(A385,cleaned_Medical_Examinations[],8,FALSE)</f>
        <v>Yes</v>
      </c>
      <c r="J385" t="str">
        <f>VLOOKUP(A385,cleaned_Medical_Examinations[],9,FALSE)</f>
        <v>NORMAL WEIGHT</v>
      </c>
      <c r="K385" t="str">
        <f>VLOOKUP(A385,cleaned_Medical_Examinations[],10,FALSE)</f>
        <v>DIABETES</v>
      </c>
      <c r="L385">
        <f>VLOOKUP(A385,table3!A385:H2719,4,)</f>
        <v>3580</v>
      </c>
      <c r="M385" t="str">
        <f>VLOOKUP(A385,table3!A385:H2719,5,FALSE)</f>
        <v>tier - 2</v>
      </c>
      <c r="N385" t="str">
        <f>VLOOKUP(A385,table3!A385:H2719,6,FALSE)</f>
        <v>tier - 2</v>
      </c>
      <c r="O385" t="str">
        <f>VLOOKUP(A385,table3!A385:H2719,7,FALSE)</f>
        <v>R1012</v>
      </c>
      <c r="P385" s="8">
        <f>VLOOKUP(A385,table3!A385:H2719,2,FALSE)</f>
        <v>37206</v>
      </c>
      <c r="Q385">
        <f>VLOOKUP(A385,table3!A385:H2719,8,FALSE)</f>
        <v>21</v>
      </c>
    </row>
    <row r="386" spans="1:17" x14ac:dyDescent="0.3">
      <c r="A386" s="11" t="s">
        <v>1987</v>
      </c>
      <c r="B386" t="str">
        <f>VLOOKUP(A386,cleaned_customer_names[],2,FALSE)</f>
        <v>Whitacre</v>
      </c>
      <c r="C386">
        <f>VLOOKUP(A386,cleaned_Medical_Examinations[],2,FALSE)</f>
        <v>31.46</v>
      </c>
      <c r="D386">
        <f>VLOOKUP(A386,cleaned_Medical_Examinations[],3,FALSE)</f>
        <v>7.39</v>
      </c>
      <c r="E386" t="str">
        <f>VLOOKUP(A386,cleaned_Medical_Examinations[],4,FALSE)</f>
        <v>No</v>
      </c>
      <c r="F386" t="str">
        <f>VLOOKUP(A386,cleaned_Medical_Examinations[],5,FALSE)</f>
        <v>No</v>
      </c>
      <c r="G386" t="str">
        <f>VLOOKUP(A386,cleaned_Medical_Examinations[],6,FALSE)</f>
        <v>No</v>
      </c>
      <c r="H386">
        <f>VLOOKUP(A386,cleaned_Medical_Examinations[],7,FALSE)</f>
        <v>0</v>
      </c>
      <c r="I386" t="str">
        <f>VLOOKUP(A386,cleaned_Medical_Examinations[],8,FALSE)</f>
        <v>No</v>
      </c>
      <c r="J386" t="str">
        <f>VLOOKUP(A386,cleaned_Medical_Examinations[],9,FALSE)</f>
        <v>OBESITY</v>
      </c>
      <c r="K386" t="str">
        <f>VLOOKUP(A386,cleaned_Medical_Examinations[],10,FALSE)</f>
        <v>DIABETES</v>
      </c>
      <c r="L386">
        <f>VLOOKUP(A386,table3!A386:H2720,4,)</f>
        <v>3589</v>
      </c>
      <c r="M386" t="str">
        <f>VLOOKUP(A386,table3!A386:H2720,5,FALSE)</f>
        <v>tier - 2</v>
      </c>
      <c r="N386" t="str">
        <f>VLOOKUP(A386,table3!A386:H2720,6,FALSE)</f>
        <v>tier - 2</v>
      </c>
      <c r="O386" t="str">
        <f>VLOOKUP(A386,table3!A386:H2720,7,FALSE)</f>
        <v>R1013</v>
      </c>
      <c r="P386" s="8">
        <f>VLOOKUP(A386,table3!A386:H2720,2,FALSE)</f>
        <v>31773</v>
      </c>
      <c r="Q386">
        <f>VLOOKUP(A386,table3!A386:H2720,8,FALSE)</f>
        <v>36</v>
      </c>
    </row>
    <row r="387" spans="1:17" x14ac:dyDescent="0.3">
      <c r="A387" s="13" t="s">
        <v>1986</v>
      </c>
      <c r="B387" t="str">
        <f>VLOOKUP(A387,cleaned_customer_names[],2,FALSE)</f>
        <v>Wegener</v>
      </c>
      <c r="C387">
        <f>VLOOKUP(A387,cleaned_Medical_Examinations[],2,FALSE)</f>
        <v>30.86</v>
      </c>
      <c r="D387">
        <f>VLOOKUP(A387,cleaned_Medical_Examinations[],3,FALSE)</f>
        <v>6.18</v>
      </c>
      <c r="E387" t="str">
        <f>VLOOKUP(A387,cleaned_Medical_Examinations[],4,FALSE)</f>
        <v>No</v>
      </c>
      <c r="F387" t="str">
        <f>VLOOKUP(A387,cleaned_Medical_Examinations[],5,FALSE)</f>
        <v>Yes</v>
      </c>
      <c r="G387" t="str">
        <f>VLOOKUP(A387,cleaned_Medical_Examinations[],6,FALSE)</f>
        <v>No</v>
      </c>
      <c r="H387">
        <f>VLOOKUP(A387,cleaned_Medical_Examinations[],7,FALSE)</f>
        <v>2</v>
      </c>
      <c r="I387" t="str">
        <f>VLOOKUP(A387,cleaned_Medical_Examinations[],8,FALSE)</f>
        <v>Yes</v>
      </c>
      <c r="J387" t="str">
        <f>VLOOKUP(A387,cleaned_Medical_Examinations[],9,FALSE)</f>
        <v>OBESITY</v>
      </c>
      <c r="K387" t="str">
        <f>VLOOKUP(A387,cleaned_Medical_Examinations[],10,FALSE)</f>
        <v>PREDIABETES</v>
      </c>
      <c r="L387">
        <f>VLOOKUP(A387,table3!A387:H2721,4,)</f>
        <v>3591</v>
      </c>
      <c r="M387" t="str">
        <f>VLOOKUP(A387,table3!A387:H2721,5,FALSE)</f>
        <v>tier - 2</v>
      </c>
      <c r="N387" t="str">
        <f>VLOOKUP(A387,table3!A387:H2721,6,FALSE)</f>
        <v>tier - 3</v>
      </c>
      <c r="O387" t="str">
        <f>VLOOKUP(A387,table3!A387:H2721,7,FALSE)</f>
        <v>R1011</v>
      </c>
      <c r="P387" s="8">
        <f>VLOOKUP(A387,table3!A387:H2721,2,FALSE)</f>
        <v>36317</v>
      </c>
      <c r="Q387">
        <f>VLOOKUP(A387,table3!A387:H2721,8,FALSE)</f>
        <v>24</v>
      </c>
    </row>
    <row r="388" spans="1:17" x14ac:dyDescent="0.3">
      <c r="A388" s="11" t="s">
        <v>1985</v>
      </c>
      <c r="B388" t="str">
        <f>VLOOKUP(A388,cleaned_customer_names[],2,FALSE)</f>
        <v>Collie</v>
      </c>
      <c r="C388">
        <f>VLOOKUP(A388,cleaned_Medical_Examinations[],2,FALSE)</f>
        <v>31.96</v>
      </c>
      <c r="D388">
        <f>VLOOKUP(A388,cleaned_Medical_Examinations[],3,FALSE)</f>
        <v>8.86</v>
      </c>
      <c r="E388" t="str">
        <f>VLOOKUP(A388,cleaned_Medical_Examinations[],4,FALSE)</f>
        <v>No</v>
      </c>
      <c r="F388" t="str">
        <f>VLOOKUP(A388,cleaned_Medical_Examinations[],5,FALSE)</f>
        <v>No</v>
      </c>
      <c r="G388" t="str">
        <f>VLOOKUP(A388,cleaned_Medical_Examinations[],6,FALSE)</f>
        <v>No</v>
      </c>
      <c r="H388">
        <f>VLOOKUP(A388,cleaned_Medical_Examinations[],7,FALSE)</f>
        <v>0</v>
      </c>
      <c r="I388" t="str">
        <f>VLOOKUP(A388,cleaned_Medical_Examinations[],8,FALSE)</f>
        <v>Yes</v>
      </c>
      <c r="J388" t="str">
        <f>VLOOKUP(A388,cleaned_Medical_Examinations[],9,FALSE)</f>
        <v>OBESITY</v>
      </c>
      <c r="K388" t="str">
        <f>VLOOKUP(A388,cleaned_Medical_Examinations[],10,FALSE)</f>
        <v>DIABETES</v>
      </c>
      <c r="L388">
        <f>VLOOKUP(A388,table3!A388:H2722,4,)</f>
        <v>3594</v>
      </c>
      <c r="M388" t="str">
        <f>VLOOKUP(A388,table3!A388:H2722,5,FALSE)</f>
        <v>tier - 2</v>
      </c>
      <c r="N388" t="str">
        <f>VLOOKUP(A388,table3!A388:H2722,6,FALSE)</f>
        <v>tier - 2</v>
      </c>
      <c r="O388" t="str">
        <f>VLOOKUP(A388,table3!A388:H2722,7,FALSE)</f>
        <v>R1012</v>
      </c>
      <c r="P388" s="8">
        <f>VLOOKUP(A388,table3!A388:H2722,2,FALSE)</f>
        <v>35738</v>
      </c>
      <c r="Q388">
        <f>VLOOKUP(A388,table3!A388:H2722,8,FALSE)</f>
        <v>25</v>
      </c>
    </row>
    <row r="389" spans="1:17" x14ac:dyDescent="0.3">
      <c r="A389" s="13" t="s">
        <v>1984</v>
      </c>
      <c r="B389" t="str">
        <f>VLOOKUP(A389,cleaned_customer_names[],2,FALSE)</f>
        <v>Murphy</v>
      </c>
      <c r="C389">
        <f>VLOOKUP(A389,cleaned_Medical_Examinations[],2,FALSE)</f>
        <v>23.76</v>
      </c>
      <c r="D389">
        <f>VLOOKUP(A389,cleaned_Medical_Examinations[],3,FALSE)</f>
        <v>10.96</v>
      </c>
      <c r="E389" t="str">
        <f>VLOOKUP(A389,cleaned_Medical_Examinations[],4,FALSE)</f>
        <v>No</v>
      </c>
      <c r="F389" t="str">
        <f>VLOOKUP(A389,cleaned_Medical_Examinations[],5,FALSE)</f>
        <v>No</v>
      </c>
      <c r="G389" t="str">
        <f>VLOOKUP(A389,cleaned_Medical_Examinations[],6,FALSE)</f>
        <v>No</v>
      </c>
      <c r="H389">
        <f>VLOOKUP(A389,cleaned_Medical_Examinations[],7,FALSE)</f>
        <v>3</v>
      </c>
      <c r="I389" t="str">
        <f>VLOOKUP(A389,cleaned_Medical_Examinations[],8,FALSE)</f>
        <v>Yes</v>
      </c>
      <c r="J389" t="str">
        <f>VLOOKUP(A389,cleaned_Medical_Examinations[],9,FALSE)</f>
        <v>NORMAL WEIGHT</v>
      </c>
      <c r="K389" t="str">
        <f>VLOOKUP(A389,cleaned_Medical_Examinations[],10,FALSE)</f>
        <v>DIABETES</v>
      </c>
      <c r="L389">
        <f>VLOOKUP(A389,table3!A389:H2723,4,)</f>
        <v>3598</v>
      </c>
      <c r="M389" t="str">
        <f>VLOOKUP(A389,table3!A389:H2723,5,FALSE)</f>
        <v>tier - 2</v>
      </c>
      <c r="N389" t="str">
        <f>VLOOKUP(A389,table3!A389:H2723,6,FALSE)</f>
        <v>tier - 2</v>
      </c>
      <c r="O389" t="str">
        <f>VLOOKUP(A389,table3!A389:H2723,7,FALSE)</f>
        <v>R1011</v>
      </c>
      <c r="P389" s="8">
        <f>VLOOKUP(A389,table3!A389:H2723,2,FALSE)</f>
        <v>36384</v>
      </c>
      <c r="Q389">
        <f>VLOOKUP(A389,table3!A389:H2723,8,FALSE)</f>
        <v>23</v>
      </c>
    </row>
    <row r="390" spans="1:17" x14ac:dyDescent="0.3">
      <c r="A390" s="11" t="s">
        <v>1983</v>
      </c>
      <c r="B390" t="str">
        <f>VLOOKUP(A390,cleaned_customer_names[],2,FALSE)</f>
        <v>Butters</v>
      </c>
      <c r="C390">
        <f>VLOOKUP(A390,cleaned_Medical_Examinations[],2,FALSE)</f>
        <v>19.38</v>
      </c>
      <c r="D390">
        <f>VLOOKUP(A390,cleaned_Medical_Examinations[],3,FALSE)</f>
        <v>6.28</v>
      </c>
      <c r="E390" t="str">
        <f>VLOOKUP(A390,cleaned_Medical_Examinations[],4,FALSE)</f>
        <v>No</v>
      </c>
      <c r="F390" t="str">
        <f>VLOOKUP(A390,cleaned_Medical_Examinations[],5,FALSE)</f>
        <v>No</v>
      </c>
      <c r="G390" t="str">
        <f>VLOOKUP(A390,cleaned_Medical_Examinations[],6,FALSE)</f>
        <v>No</v>
      </c>
      <c r="H390">
        <f>VLOOKUP(A390,cleaned_Medical_Examinations[],7,FALSE)</f>
        <v>0</v>
      </c>
      <c r="I390" t="str">
        <f>VLOOKUP(A390,cleaned_Medical_Examinations[],8,FALSE)</f>
        <v>Yes</v>
      </c>
      <c r="J390" t="str">
        <f>VLOOKUP(A390,cleaned_Medical_Examinations[],9,FALSE)</f>
        <v>NORMAL WEIGHT</v>
      </c>
      <c r="K390" t="str">
        <f>VLOOKUP(A390,cleaned_Medical_Examinations[],10,FALSE)</f>
        <v>PREDIABETES</v>
      </c>
      <c r="L390">
        <f>VLOOKUP(A390,table3!A390:H2724,4,)</f>
        <v>3604</v>
      </c>
      <c r="M390" t="str">
        <f>VLOOKUP(A390,table3!A390:H2724,5,FALSE)</f>
        <v>tier - 2</v>
      </c>
      <c r="N390" t="str">
        <f>VLOOKUP(A390,table3!A390:H2724,6,FALSE)</f>
        <v>tier - 1</v>
      </c>
      <c r="O390" t="str">
        <f>VLOOKUP(A390,table3!A390:H2724,7,FALSE)</f>
        <v>R1013</v>
      </c>
      <c r="P390" s="8">
        <f>VLOOKUP(A390,table3!A390:H2724,2,FALSE)</f>
        <v>32451</v>
      </c>
      <c r="Q390">
        <f>VLOOKUP(A390,table3!A390:H2724,8,FALSE)</f>
        <v>34</v>
      </c>
    </row>
    <row r="391" spans="1:17" x14ac:dyDescent="0.3">
      <c r="A391" s="13" t="s">
        <v>1982</v>
      </c>
      <c r="B391" t="str">
        <f>VLOOKUP(A391,cleaned_customer_names[],2,FALSE)</f>
        <v>Cook</v>
      </c>
      <c r="C391">
        <f>VLOOKUP(A391,cleaned_Medical_Examinations[],2,FALSE)</f>
        <v>16.21</v>
      </c>
      <c r="D391">
        <f>VLOOKUP(A391,cleaned_Medical_Examinations[],3,FALSE)</f>
        <v>6.29</v>
      </c>
      <c r="E391" t="str">
        <f>VLOOKUP(A391,cleaned_Medical_Examinations[],4,FALSE)</f>
        <v>Yes</v>
      </c>
      <c r="F391" t="str">
        <f>VLOOKUP(A391,cleaned_Medical_Examinations[],5,FALSE)</f>
        <v>No</v>
      </c>
      <c r="G391" t="str">
        <f>VLOOKUP(A391,cleaned_Medical_Examinations[],6,FALSE)</f>
        <v>No</v>
      </c>
      <c r="H391">
        <f>VLOOKUP(A391,cleaned_Medical_Examinations[],7,FALSE)</f>
        <v>1</v>
      </c>
      <c r="I391" t="str">
        <f>VLOOKUP(A391,cleaned_Medical_Examinations[],8,FALSE)</f>
        <v>Yes</v>
      </c>
      <c r="J391" t="str">
        <f>VLOOKUP(A391,cleaned_Medical_Examinations[],9,FALSE)</f>
        <v>UNDER WEIGHT</v>
      </c>
      <c r="K391" t="str">
        <f>VLOOKUP(A391,cleaned_Medical_Examinations[],10,FALSE)</f>
        <v>PREDIABETES</v>
      </c>
      <c r="L391">
        <f>VLOOKUP(A391,table3!A391:H2725,4,)</f>
        <v>3606</v>
      </c>
      <c r="M391" t="str">
        <f>VLOOKUP(A391,table3!A391:H2725,5,FALSE)</f>
        <v>tier - 2</v>
      </c>
      <c r="N391" t="str">
        <f>VLOOKUP(A391,table3!A391:H2725,6,FALSE)</f>
        <v>tier - 1</v>
      </c>
      <c r="O391" t="str">
        <f>VLOOKUP(A391,table3!A391:H2725,7,FALSE)</f>
        <v>R1013</v>
      </c>
      <c r="P391" s="8">
        <f>VLOOKUP(A391,table3!A391:H2725,2,FALSE)</f>
        <v>33157</v>
      </c>
      <c r="Q391">
        <f>VLOOKUP(A391,table3!A391:H2725,8,FALSE)</f>
        <v>32</v>
      </c>
    </row>
    <row r="392" spans="1:17" x14ac:dyDescent="0.3">
      <c r="A392" s="11" t="s">
        <v>1981</v>
      </c>
      <c r="B392" t="str">
        <f>VLOOKUP(A392,cleaned_customer_names[],2,FALSE)</f>
        <v>Breen</v>
      </c>
      <c r="C392">
        <f>VLOOKUP(A392,cleaned_Medical_Examinations[],2,FALSE)</f>
        <v>32.54</v>
      </c>
      <c r="D392">
        <f>VLOOKUP(A392,cleaned_Medical_Examinations[],3,FALSE)</f>
        <v>4.0199999999999996</v>
      </c>
      <c r="E392" t="str">
        <f>VLOOKUP(A392,cleaned_Medical_Examinations[],4,FALSE)</f>
        <v>No</v>
      </c>
      <c r="F392" t="str">
        <f>VLOOKUP(A392,cleaned_Medical_Examinations[],5,FALSE)</f>
        <v>Yes</v>
      </c>
      <c r="G392" t="str">
        <f>VLOOKUP(A392,cleaned_Medical_Examinations[],6,FALSE)</f>
        <v>No</v>
      </c>
      <c r="H392">
        <f>VLOOKUP(A392,cleaned_Medical_Examinations[],7,FALSE)</f>
        <v>1</v>
      </c>
      <c r="I392" t="str">
        <f>VLOOKUP(A392,cleaned_Medical_Examinations[],8,FALSE)</f>
        <v>Yes</v>
      </c>
      <c r="J392" t="str">
        <f>VLOOKUP(A392,cleaned_Medical_Examinations[],9,FALSE)</f>
        <v>OBESITY</v>
      </c>
      <c r="K392" t="str">
        <f>VLOOKUP(A392,cleaned_Medical_Examinations[],10,FALSE)</f>
        <v>NORMAL</v>
      </c>
      <c r="L392">
        <f>VLOOKUP(A392,table3!A392:H2726,4,)</f>
        <v>3622</v>
      </c>
      <c r="M392" t="str">
        <f>VLOOKUP(A392,table3!A392:H2726,5,FALSE)</f>
        <v>tier - 2</v>
      </c>
      <c r="N392" t="str">
        <f>VLOOKUP(A392,table3!A392:H2726,6,FALSE)</f>
        <v>tier - 1</v>
      </c>
      <c r="O392" t="str">
        <f>VLOOKUP(A392,table3!A392:H2726,7,FALSE)</f>
        <v>R1013</v>
      </c>
      <c r="P392" s="8">
        <f>VLOOKUP(A392,table3!A392:H2726,2,FALSE)</f>
        <v>31212</v>
      </c>
      <c r="Q392">
        <f>VLOOKUP(A392,table3!A392:H2726,8,FALSE)</f>
        <v>37</v>
      </c>
    </row>
    <row r="393" spans="1:17" x14ac:dyDescent="0.3">
      <c r="A393" s="13" t="s">
        <v>1980</v>
      </c>
      <c r="B393" t="str">
        <f>VLOOKUP(A393,cleaned_customer_names[],2,FALSE)</f>
        <v>Fitzsimons</v>
      </c>
      <c r="C393">
        <f>VLOOKUP(A393,cleaned_Medical_Examinations[],2,FALSE)</f>
        <v>36.765000000000001</v>
      </c>
      <c r="D393">
        <f>VLOOKUP(A393,cleaned_Medical_Examinations[],3,FALSE)</f>
        <v>11.95</v>
      </c>
      <c r="E393" t="str">
        <f>VLOOKUP(A393,cleaned_Medical_Examinations[],4,FALSE)</f>
        <v>Yes</v>
      </c>
      <c r="F393" t="str">
        <f>VLOOKUP(A393,cleaned_Medical_Examinations[],5,FALSE)</f>
        <v>No</v>
      </c>
      <c r="G393" t="str">
        <f>VLOOKUP(A393,cleaned_Medical_Examinations[],6,FALSE)</f>
        <v>No</v>
      </c>
      <c r="H393">
        <f>VLOOKUP(A393,cleaned_Medical_Examinations[],7,FALSE)</f>
        <v>2</v>
      </c>
      <c r="I393" t="str">
        <f>VLOOKUP(A393,cleaned_Medical_Examinations[],8,FALSE)</f>
        <v>No</v>
      </c>
      <c r="J393" t="str">
        <f>VLOOKUP(A393,cleaned_Medical_Examinations[],9,FALSE)</f>
        <v>OBESITY</v>
      </c>
      <c r="K393" t="str">
        <f>VLOOKUP(A393,cleaned_Medical_Examinations[],10,FALSE)</f>
        <v>DIABETES</v>
      </c>
      <c r="L393">
        <f>VLOOKUP(A393,table3!A393:H2727,4,)</f>
        <v>3645</v>
      </c>
      <c r="M393" t="str">
        <f>VLOOKUP(A393,table3!A393:H2727,5,FALSE)</f>
        <v>tier - 1</v>
      </c>
      <c r="N393" t="str">
        <f>VLOOKUP(A393,table3!A393:H2727,6,FALSE)</f>
        <v>tier - 2</v>
      </c>
      <c r="O393" t="str">
        <f>VLOOKUP(A393,table3!A393:H2727,7,FALSE)</f>
        <v>R1014</v>
      </c>
      <c r="P393" s="8">
        <f>VLOOKUP(A393,table3!A393:H2727,2,FALSE)</f>
        <v>33925</v>
      </c>
      <c r="Q393">
        <f>VLOOKUP(A393,table3!A393:H2727,8,FALSE)</f>
        <v>30</v>
      </c>
    </row>
    <row r="394" spans="1:17" x14ac:dyDescent="0.3">
      <c r="A394" s="11" t="s">
        <v>1979</v>
      </c>
      <c r="B394" t="str">
        <f>VLOOKUP(A394,cleaned_customer_names[],2,FALSE)</f>
        <v>Houle</v>
      </c>
      <c r="C394">
        <f>VLOOKUP(A394,cleaned_Medical_Examinations[],2,FALSE)</f>
        <v>35.909999999999997</v>
      </c>
      <c r="D394">
        <f>VLOOKUP(A394,cleaned_Medical_Examinations[],3,FALSE)</f>
        <v>8.7100000000000009</v>
      </c>
      <c r="E394" t="str">
        <f>VLOOKUP(A394,cleaned_Medical_Examinations[],4,FALSE)</f>
        <v>No</v>
      </c>
      <c r="F394" t="str">
        <f>VLOOKUP(A394,cleaned_Medical_Examinations[],5,FALSE)</f>
        <v>No</v>
      </c>
      <c r="G394" t="str">
        <f>VLOOKUP(A394,cleaned_Medical_Examinations[],6,FALSE)</f>
        <v>No</v>
      </c>
      <c r="H394">
        <f>VLOOKUP(A394,cleaned_Medical_Examinations[],7,FALSE)</f>
        <v>0</v>
      </c>
      <c r="I394" t="str">
        <f>VLOOKUP(A394,cleaned_Medical_Examinations[],8,FALSE)</f>
        <v>No</v>
      </c>
      <c r="J394" t="str">
        <f>VLOOKUP(A394,cleaned_Medical_Examinations[],9,FALSE)</f>
        <v>OBESITY</v>
      </c>
      <c r="K394" t="str">
        <f>VLOOKUP(A394,cleaned_Medical_Examinations[],10,FALSE)</f>
        <v>DIABETES</v>
      </c>
      <c r="L394">
        <f>VLOOKUP(A394,table3!A394:H2728,4,)</f>
        <v>3653</v>
      </c>
      <c r="M394" t="str">
        <f>VLOOKUP(A394,table3!A394:H2728,5,FALSE)</f>
        <v>tier - 2</v>
      </c>
      <c r="N394" t="str">
        <f>VLOOKUP(A394,table3!A394:H2728,6,FALSE)</f>
        <v>tier - 3</v>
      </c>
      <c r="O394" t="str">
        <f>VLOOKUP(A394,table3!A394:H2728,7,FALSE)</f>
        <v>R1011</v>
      </c>
      <c r="P394" s="8">
        <f>VLOOKUP(A394,table3!A394:H2728,2,FALSE)</f>
        <v>33185</v>
      </c>
      <c r="Q394">
        <f>VLOOKUP(A394,table3!A394:H2728,8,FALSE)</f>
        <v>32</v>
      </c>
    </row>
    <row r="395" spans="1:17" x14ac:dyDescent="0.3">
      <c r="A395" s="13" t="s">
        <v>1978</v>
      </c>
      <c r="B395" t="str">
        <f>VLOOKUP(A395,cleaned_customer_names[],2,FALSE)</f>
        <v>Woodward</v>
      </c>
      <c r="C395">
        <f>VLOOKUP(A395,cleaned_Medical_Examinations[],2,FALSE)</f>
        <v>32.06</v>
      </c>
      <c r="D395">
        <f>VLOOKUP(A395,cleaned_Medical_Examinations[],3,FALSE)</f>
        <v>4.67</v>
      </c>
      <c r="E395" t="str">
        <f>VLOOKUP(A395,cleaned_Medical_Examinations[],4,FALSE)</f>
        <v>No</v>
      </c>
      <c r="F395" t="str">
        <f>VLOOKUP(A395,cleaned_Medical_Examinations[],5,FALSE)</f>
        <v>Yes</v>
      </c>
      <c r="G395" t="str">
        <f>VLOOKUP(A395,cleaned_Medical_Examinations[],6,FALSE)</f>
        <v>No</v>
      </c>
      <c r="H395">
        <f>VLOOKUP(A395,cleaned_Medical_Examinations[],7,FALSE)</f>
        <v>1</v>
      </c>
      <c r="I395" t="str">
        <f>VLOOKUP(A395,cleaned_Medical_Examinations[],8,FALSE)</f>
        <v>Yes</v>
      </c>
      <c r="J395" t="str">
        <f>VLOOKUP(A395,cleaned_Medical_Examinations[],9,FALSE)</f>
        <v>OBESITY</v>
      </c>
      <c r="K395" t="str">
        <f>VLOOKUP(A395,cleaned_Medical_Examinations[],10,FALSE)</f>
        <v>NORMAL</v>
      </c>
      <c r="L395">
        <f>VLOOKUP(A395,table3!A395:H2729,4,)</f>
        <v>3659</v>
      </c>
      <c r="M395" t="str">
        <f>VLOOKUP(A395,table3!A395:H2729,5,FALSE)</f>
        <v>tier - 3</v>
      </c>
      <c r="N395" t="str">
        <f>VLOOKUP(A395,table3!A395:H2729,6,FALSE)</f>
        <v>tier - 1</v>
      </c>
      <c r="O395" t="str">
        <f>VLOOKUP(A395,table3!A395:H2729,7,FALSE)</f>
        <v>R1011</v>
      </c>
      <c r="P395" s="8">
        <f>VLOOKUP(A395,table3!A395:H2729,2,FALSE)</f>
        <v>33861</v>
      </c>
      <c r="Q395">
        <f>VLOOKUP(A395,table3!A395:H2729,8,FALSE)</f>
        <v>30</v>
      </c>
    </row>
    <row r="396" spans="1:17" x14ac:dyDescent="0.3">
      <c r="A396" s="11" t="s">
        <v>1977</v>
      </c>
      <c r="B396" t="str">
        <f>VLOOKUP(A396,cleaned_customer_names[],2,FALSE)</f>
        <v>Ray</v>
      </c>
      <c r="C396">
        <f>VLOOKUP(A396,cleaned_Medical_Examinations[],2,FALSE)</f>
        <v>24.1</v>
      </c>
      <c r="D396">
        <f>VLOOKUP(A396,cleaned_Medical_Examinations[],3,FALSE)</f>
        <v>11.14</v>
      </c>
      <c r="E396" t="str">
        <f>VLOOKUP(A396,cleaned_Medical_Examinations[],4,FALSE)</f>
        <v>Yes</v>
      </c>
      <c r="F396" t="str">
        <f>VLOOKUP(A396,cleaned_Medical_Examinations[],5,FALSE)</f>
        <v>No</v>
      </c>
      <c r="G396" t="str">
        <f>VLOOKUP(A396,cleaned_Medical_Examinations[],6,FALSE)</f>
        <v>No</v>
      </c>
      <c r="H396">
        <f>VLOOKUP(A396,cleaned_Medical_Examinations[],7,FALSE)</f>
        <v>1</v>
      </c>
      <c r="I396" t="str">
        <f>VLOOKUP(A396,cleaned_Medical_Examinations[],8,FALSE)</f>
        <v>No</v>
      </c>
      <c r="J396" t="str">
        <f>VLOOKUP(A396,cleaned_Medical_Examinations[],9,FALSE)</f>
        <v>NORMAL WEIGHT</v>
      </c>
      <c r="K396" t="str">
        <f>VLOOKUP(A396,cleaned_Medical_Examinations[],10,FALSE)</f>
        <v>DIABETES</v>
      </c>
      <c r="L396">
        <f>VLOOKUP(A396,table3!A396:H2730,4,)</f>
        <v>3679</v>
      </c>
      <c r="M396" t="str">
        <f>VLOOKUP(A396,table3!A396:H2730,5,FALSE)</f>
        <v>tier - 2</v>
      </c>
      <c r="N396" t="str">
        <f>VLOOKUP(A396,table3!A396:H2730,6,FALSE)</f>
        <v>tier - 3</v>
      </c>
      <c r="O396" t="str">
        <f>VLOOKUP(A396,table3!A396:H2730,7,FALSE)</f>
        <v>R1013</v>
      </c>
      <c r="P396" s="8">
        <f>VLOOKUP(A396,table3!A396:H2730,2,FALSE)</f>
        <v>30869</v>
      </c>
      <c r="Q396">
        <f>VLOOKUP(A396,table3!A396:H2730,8,FALSE)</f>
        <v>38</v>
      </c>
    </row>
    <row r="397" spans="1:17" x14ac:dyDescent="0.3">
      <c r="A397" s="13" t="s">
        <v>1976</v>
      </c>
      <c r="B397" t="str">
        <f>VLOOKUP(A397,cleaned_customer_names[],2,FALSE)</f>
        <v>Jennings</v>
      </c>
      <c r="C397">
        <f>VLOOKUP(A397,cleaned_Medical_Examinations[],2,FALSE)</f>
        <v>27.1</v>
      </c>
      <c r="D397">
        <f>VLOOKUP(A397,cleaned_Medical_Examinations[],3,FALSE)</f>
        <v>9.0500000000000007</v>
      </c>
      <c r="E397" t="str">
        <f>VLOOKUP(A397,cleaned_Medical_Examinations[],4,FALSE)</f>
        <v>No</v>
      </c>
      <c r="F397" t="str">
        <f>VLOOKUP(A397,cleaned_Medical_Examinations[],5,FALSE)</f>
        <v>No</v>
      </c>
      <c r="G397" t="str">
        <f>VLOOKUP(A397,cleaned_Medical_Examinations[],6,FALSE)</f>
        <v>No</v>
      </c>
      <c r="H397">
        <f>VLOOKUP(A397,cleaned_Medical_Examinations[],7,FALSE)</f>
        <v>2</v>
      </c>
      <c r="I397" t="str">
        <f>VLOOKUP(A397,cleaned_Medical_Examinations[],8,FALSE)</f>
        <v>No</v>
      </c>
      <c r="J397" t="str">
        <f>VLOOKUP(A397,cleaned_Medical_Examinations[],9,FALSE)</f>
        <v>OVER WEIGHT</v>
      </c>
      <c r="K397" t="str">
        <f>VLOOKUP(A397,cleaned_Medical_Examinations[],10,FALSE)</f>
        <v>DIABETES</v>
      </c>
      <c r="L397">
        <f>VLOOKUP(A397,table3!A397:H2731,4,)</f>
        <v>3688</v>
      </c>
      <c r="M397" t="str">
        <f>VLOOKUP(A397,table3!A397:H2731,5,FALSE)</f>
        <v>tier - 2</v>
      </c>
      <c r="N397" t="str">
        <f>VLOOKUP(A397,table3!A397:H2731,6,FALSE)</f>
        <v>tier - 2</v>
      </c>
      <c r="O397" t="str">
        <f>VLOOKUP(A397,table3!A397:H2731,7,FALSE)</f>
        <v>R1021</v>
      </c>
      <c r="P397" s="8">
        <f>VLOOKUP(A397,table3!A397:H2731,2,FALSE)</f>
        <v>37812</v>
      </c>
      <c r="Q397">
        <f>VLOOKUP(A397,table3!A397:H2731,8,FALSE)</f>
        <v>19</v>
      </c>
    </row>
    <row r="398" spans="1:17" x14ac:dyDescent="0.3">
      <c r="A398" s="11" t="s">
        <v>1975</v>
      </c>
      <c r="B398" t="str">
        <f>VLOOKUP(A398,cleaned_customer_names[],2,FALSE)</f>
        <v>Fuller</v>
      </c>
      <c r="C398">
        <f>VLOOKUP(A398,cleaned_Medical_Examinations[],2,FALSE)</f>
        <v>24.42</v>
      </c>
      <c r="D398">
        <f>VLOOKUP(A398,cleaned_Medical_Examinations[],3,FALSE)</f>
        <v>11.31</v>
      </c>
      <c r="E398" t="str">
        <f>VLOOKUP(A398,cleaned_Medical_Examinations[],4,FALSE)</f>
        <v>No</v>
      </c>
      <c r="F398" t="str">
        <f>VLOOKUP(A398,cleaned_Medical_Examinations[],5,FALSE)</f>
        <v>No</v>
      </c>
      <c r="G398" t="str">
        <f>VLOOKUP(A398,cleaned_Medical_Examinations[],6,FALSE)</f>
        <v>No</v>
      </c>
      <c r="H398">
        <f>VLOOKUP(A398,cleaned_Medical_Examinations[],7,FALSE)</f>
        <v>0</v>
      </c>
      <c r="I398" t="str">
        <f>VLOOKUP(A398,cleaned_Medical_Examinations[],8,FALSE)</f>
        <v>Yes</v>
      </c>
      <c r="J398" t="str">
        <f>VLOOKUP(A398,cleaned_Medical_Examinations[],9,FALSE)</f>
        <v>NORMAL WEIGHT</v>
      </c>
      <c r="K398" t="str">
        <f>VLOOKUP(A398,cleaned_Medical_Examinations[],10,FALSE)</f>
        <v>DIABETES</v>
      </c>
      <c r="L398">
        <f>VLOOKUP(A398,table3!A398:H2732,4,)</f>
        <v>3688</v>
      </c>
      <c r="M398" t="str">
        <f>VLOOKUP(A398,table3!A398:H2732,5,FALSE)</f>
        <v>tier - 2</v>
      </c>
      <c r="N398" t="str">
        <f>VLOOKUP(A398,table3!A398:H2732,6,FALSE)</f>
        <v>tier - 2</v>
      </c>
      <c r="O398" t="str">
        <f>VLOOKUP(A398,table3!A398:H2732,7,FALSE)</f>
        <v>R1013</v>
      </c>
      <c r="P398" s="8">
        <f>VLOOKUP(A398,table3!A398:H2732,2,FALSE)</f>
        <v>29934</v>
      </c>
      <c r="Q398">
        <f>VLOOKUP(A398,table3!A398:H2732,8,FALSE)</f>
        <v>41</v>
      </c>
    </row>
    <row r="399" spans="1:17" x14ac:dyDescent="0.3">
      <c r="A399" s="13" t="s">
        <v>1974</v>
      </c>
      <c r="B399" t="str">
        <f>VLOOKUP(A399,cleaned_customer_names[],2,FALSE)</f>
        <v>Lovisek</v>
      </c>
      <c r="C399">
        <f>VLOOKUP(A399,cleaned_Medical_Examinations[],2,FALSE)</f>
        <v>26.695</v>
      </c>
      <c r="D399">
        <f>VLOOKUP(A399,cleaned_Medical_Examinations[],3,FALSE)</f>
        <v>4.68</v>
      </c>
      <c r="E399" t="str">
        <f>VLOOKUP(A399,cleaned_Medical_Examinations[],4,FALSE)</f>
        <v>Yes</v>
      </c>
      <c r="F399" t="str">
        <f>VLOOKUP(A399,cleaned_Medical_Examinations[],5,FALSE)</f>
        <v>No</v>
      </c>
      <c r="G399" t="str">
        <f>VLOOKUP(A399,cleaned_Medical_Examinations[],6,FALSE)</f>
        <v>No</v>
      </c>
      <c r="H399">
        <f>VLOOKUP(A399,cleaned_Medical_Examinations[],7,FALSE)</f>
        <v>2</v>
      </c>
      <c r="I399" t="str">
        <f>VLOOKUP(A399,cleaned_Medical_Examinations[],8,FALSE)</f>
        <v>Yes</v>
      </c>
      <c r="J399" t="str">
        <f>VLOOKUP(A399,cleaned_Medical_Examinations[],9,FALSE)</f>
        <v>OVER WEIGHT</v>
      </c>
      <c r="K399" t="str">
        <f>VLOOKUP(A399,cleaned_Medical_Examinations[],10,FALSE)</f>
        <v>NORMAL</v>
      </c>
      <c r="L399">
        <f>VLOOKUP(A399,table3!A399:H2733,4,)</f>
        <v>3693</v>
      </c>
      <c r="M399" t="str">
        <f>VLOOKUP(A399,table3!A399:H2733,5,FALSE)</f>
        <v>tier - 2</v>
      </c>
      <c r="N399" t="str">
        <f>VLOOKUP(A399,table3!A399:H2733,6,FALSE)</f>
        <v>tier - 3</v>
      </c>
      <c r="O399" t="str">
        <f>VLOOKUP(A399,table3!A399:H2733,7,FALSE)</f>
        <v>R1011</v>
      </c>
      <c r="P399" s="8">
        <f>VLOOKUP(A399,table3!A399:H2733,2,FALSE)</f>
        <v>34993</v>
      </c>
      <c r="Q399">
        <f>VLOOKUP(A399,table3!A399:H2733,8,FALSE)</f>
        <v>27</v>
      </c>
    </row>
    <row r="400" spans="1:17" x14ac:dyDescent="0.3">
      <c r="A400" s="11" t="s">
        <v>1973</v>
      </c>
      <c r="B400" t="str">
        <f>VLOOKUP(A400,cleaned_customer_names[],2,FALSE)</f>
        <v>Painter</v>
      </c>
      <c r="C400">
        <f>VLOOKUP(A400,cleaned_Medical_Examinations[],2,FALSE)</f>
        <v>27.79</v>
      </c>
      <c r="D400">
        <f>VLOOKUP(A400,cleaned_Medical_Examinations[],3,FALSE)</f>
        <v>6.05</v>
      </c>
      <c r="E400" t="str">
        <f>VLOOKUP(A400,cleaned_Medical_Examinations[],4,FALSE)</f>
        <v>Yes</v>
      </c>
      <c r="F400" t="str">
        <f>VLOOKUP(A400,cleaned_Medical_Examinations[],5,FALSE)</f>
        <v>Yes</v>
      </c>
      <c r="G400" t="str">
        <f>VLOOKUP(A400,cleaned_Medical_Examinations[],6,FALSE)</f>
        <v>No</v>
      </c>
      <c r="H400">
        <f>VLOOKUP(A400,cleaned_Medical_Examinations[],7,FALSE)</f>
        <v>1</v>
      </c>
      <c r="I400" t="str">
        <f>VLOOKUP(A400,cleaned_Medical_Examinations[],8,FALSE)</f>
        <v>Yes</v>
      </c>
      <c r="J400" t="str">
        <f>VLOOKUP(A400,cleaned_Medical_Examinations[],9,FALSE)</f>
        <v>OVER WEIGHT</v>
      </c>
      <c r="K400" t="str">
        <f>VLOOKUP(A400,cleaned_Medical_Examinations[],10,FALSE)</f>
        <v>PREDIABETES</v>
      </c>
      <c r="L400">
        <f>VLOOKUP(A400,table3!A400:H2734,4,)</f>
        <v>3700</v>
      </c>
      <c r="M400" t="str">
        <f>VLOOKUP(A400,table3!A400:H2734,5,FALSE)</f>
        <v>tier - 2</v>
      </c>
      <c r="N400" t="str">
        <f>VLOOKUP(A400,table3!A400:H2734,6,FALSE)</f>
        <v>tier - 3</v>
      </c>
      <c r="O400" t="str">
        <f>VLOOKUP(A400,table3!A400:H2734,7,FALSE)</f>
        <v>R1013</v>
      </c>
      <c r="P400" s="8">
        <f>VLOOKUP(A400,table3!A400:H2734,2,FALSE)</f>
        <v>32373</v>
      </c>
      <c r="Q400">
        <f>VLOOKUP(A400,table3!A400:H2734,8,FALSE)</f>
        <v>34</v>
      </c>
    </row>
    <row r="401" spans="1:17" x14ac:dyDescent="0.3">
      <c r="A401" s="13" t="s">
        <v>1972</v>
      </c>
      <c r="B401" t="str">
        <f>VLOOKUP(A401,cleaned_customer_names[],2,FALSE)</f>
        <v>Edwards</v>
      </c>
      <c r="C401">
        <f>VLOOKUP(A401,cleaned_Medical_Examinations[],2,FALSE)</f>
        <v>32.68</v>
      </c>
      <c r="D401">
        <f>VLOOKUP(A401,cleaned_Medical_Examinations[],3,FALSE)</f>
        <v>4.68</v>
      </c>
      <c r="E401" t="str">
        <f>VLOOKUP(A401,cleaned_Medical_Examinations[],4,FALSE)</f>
        <v>Yes</v>
      </c>
      <c r="F401" t="str">
        <f>VLOOKUP(A401,cleaned_Medical_Examinations[],5,FALSE)</f>
        <v>No</v>
      </c>
      <c r="G401" t="str">
        <f>VLOOKUP(A401,cleaned_Medical_Examinations[],6,FALSE)</f>
        <v>No</v>
      </c>
      <c r="H401">
        <f>VLOOKUP(A401,cleaned_Medical_Examinations[],7,FALSE)</f>
        <v>0</v>
      </c>
      <c r="I401" t="str">
        <f>VLOOKUP(A401,cleaned_Medical_Examinations[],8,FALSE)</f>
        <v>No</v>
      </c>
      <c r="J401" t="str">
        <f>VLOOKUP(A401,cleaned_Medical_Examinations[],9,FALSE)</f>
        <v>OBESITY</v>
      </c>
      <c r="K401" t="str">
        <f>VLOOKUP(A401,cleaned_Medical_Examinations[],10,FALSE)</f>
        <v>NORMAL</v>
      </c>
      <c r="L401">
        <f>VLOOKUP(A401,table3!A401:H2735,4,)</f>
        <v>3704</v>
      </c>
      <c r="M401" t="str">
        <f>VLOOKUP(A401,table3!A401:H2735,5,FALSE)</f>
        <v>tier - 2</v>
      </c>
      <c r="N401" t="str">
        <f>VLOOKUP(A401,table3!A401:H2735,6,FALSE)</f>
        <v>tier - 2</v>
      </c>
      <c r="O401" t="str">
        <f>VLOOKUP(A401,table3!A401:H2735,7,FALSE)</f>
        <v>R1013</v>
      </c>
      <c r="P401" s="8">
        <f>VLOOKUP(A401,table3!A401:H2735,2,FALSE)</f>
        <v>32844</v>
      </c>
      <c r="Q401">
        <f>VLOOKUP(A401,table3!A401:H2735,8,FALSE)</f>
        <v>33</v>
      </c>
    </row>
    <row r="402" spans="1:17" x14ac:dyDescent="0.3">
      <c r="A402" s="11" t="s">
        <v>1971</v>
      </c>
      <c r="B402" t="str">
        <f>VLOOKUP(A402,cleaned_customer_names[],2,FALSE)</f>
        <v>Liebl</v>
      </c>
      <c r="C402">
        <f>VLOOKUP(A402,cleaned_Medical_Examinations[],2,FALSE)</f>
        <v>26.4</v>
      </c>
      <c r="D402">
        <f>VLOOKUP(A402,cleaned_Medical_Examinations[],3,FALSE)</f>
        <v>9.5</v>
      </c>
      <c r="E402" t="str">
        <f>VLOOKUP(A402,cleaned_Medical_Examinations[],4,FALSE)</f>
        <v>Yes</v>
      </c>
      <c r="F402" t="str">
        <f>VLOOKUP(A402,cleaned_Medical_Examinations[],5,FALSE)</f>
        <v>No</v>
      </c>
      <c r="G402" t="str">
        <f>VLOOKUP(A402,cleaned_Medical_Examinations[],6,FALSE)</f>
        <v>No</v>
      </c>
      <c r="H402">
        <f>VLOOKUP(A402,cleaned_Medical_Examinations[],7,FALSE)</f>
        <v>2</v>
      </c>
      <c r="I402" t="str">
        <f>VLOOKUP(A402,cleaned_Medical_Examinations[],8,FALSE)</f>
        <v>No</v>
      </c>
      <c r="J402" t="str">
        <f>VLOOKUP(A402,cleaned_Medical_Examinations[],9,FALSE)</f>
        <v>OVER WEIGHT</v>
      </c>
      <c r="K402" t="str">
        <f>VLOOKUP(A402,cleaned_Medical_Examinations[],10,FALSE)</f>
        <v>DIABETES</v>
      </c>
      <c r="L402">
        <f>VLOOKUP(A402,table3!A402:H2736,4,)</f>
        <v>3722</v>
      </c>
      <c r="M402" t="str">
        <f>VLOOKUP(A402,table3!A402:H2736,5,FALSE)</f>
        <v>tier - 2</v>
      </c>
      <c r="N402" t="str">
        <f>VLOOKUP(A402,table3!A402:H2736,6,FALSE)</f>
        <v>tier - 2</v>
      </c>
      <c r="O402" t="str">
        <f>VLOOKUP(A402,table3!A402:H2736,7,FALSE)</f>
        <v>R1025</v>
      </c>
      <c r="P402" s="8">
        <f>VLOOKUP(A402,table3!A402:H2736,2,FALSE)</f>
        <v>38296</v>
      </c>
      <c r="Q402">
        <f>VLOOKUP(A402,table3!A402:H2736,8,FALSE)</f>
        <v>18</v>
      </c>
    </row>
    <row r="403" spans="1:17" x14ac:dyDescent="0.3">
      <c r="A403" s="13" t="s">
        <v>1970</v>
      </c>
      <c r="B403" t="str">
        <f>VLOOKUP(A403,cleaned_customer_names[],2,FALSE)</f>
        <v>Kasabian-Larson</v>
      </c>
      <c r="C403">
        <f>VLOOKUP(A403,cleaned_Medical_Examinations[],2,FALSE)</f>
        <v>23.655000000000001</v>
      </c>
      <c r="D403">
        <f>VLOOKUP(A403,cleaned_Medical_Examinations[],3,FALSE)</f>
        <v>10.84</v>
      </c>
      <c r="E403" t="str">
        <f>VLOOKUP(A403,cleaned_Medical_Examinations[],4,FALSE)</f>
        <v>Yes</v>
      </c>
      <c r="F403" t="str">
        <f>VLOOKUP(A403,cleaned_Medical_Examinations[],5,FALSE)</f>
        <v>No</v>
      </c>
      <c r="G403" t="str">
        <f>VLOOKUP(A403,cleaned_Medical_Examinations[],6,FALSE)</f>
        <v>Yes</v>
      </c>
      <c r="H403">
        <f>VLOOKUP(A403,cleaned_Medical_Examinations[],7,FALSE)</f>
        <v>1</v>
      </c>
      <c r="I403" t="str">
        <f>VLOOKUP(A403,cleaned_Medical_Examinations[],8,FALSE)</f>
        <v>Yes</v>
      </c>
      <c r="J403" t="str">
        <f>VLOOKUP(A403,cleaned_Medical_Examinations[],9,FALSE)</f>
        <v>NORMAL WEIGHT</v>
      </c>
      <c r="K403" t="str">
        <f>VLOOKUP(A403,cleaned_Medical_Examinations[],10,FALSE)</f>
        <v>DIABETES</v>
      </c>
      <c r="L403">
        <f>VLOOKUP(A403,table3!A403:H2737,4,)</f>
        <v>3732</v>
      </c>
      <c r="M403" t="str">
        <f>VLOOKUP(A403,table3!A403:H2737,5,FALSE)</f>
        <v>tier - 2</v>
      </c>
      <c r="N403" t="str">
        <f>VLOOKUP(A403,table3!A403:H2737,6,FALSE)</f>
        <v>tier - 2</v>
      </c>
      <c r="O403" t="str">
        <f>VLOOKUP(A403,table3!A403:H2737,7,FALSE)</f>
        <v>R1013</v>
      </c>
      <c r="P403" s="8">
        <f>VLOOKUP(A403,table3!A403:H2737,2,FALSE)</f>
        <v>31747</v>
      </c>
      <c r="Q403">
        <f>VLOOKUP(A403,table3!A403:H2737,8,FALSE)</f>
        <v>36</v>
      </c>
    </row>
    <row r="404" spans="1:17" x14ac:dyDescent="0.3">
      <c r="A404" s="11" t="s">
        <v>1969</v>
      </c>
      <c r="B404" t="str">
        <f>VLOOKUP(A404,cleaned_customer_names[],2,FALSE)</f>
        <v>Creamer</v>
      </c>
      <c r="C404">
        <f>VLOOKUP(A404,cleaned_Medical_Examinations[],2,FALSE)</f>
        <v>27.36</v>
      </c>
      <c r="D404">
        <f>VLOOKUP(A404,cleaned_Medical_Examinations[],3,FALSE)</f>
        <v>5.88</v>
      </c>
      <c r="E404" t="str">
        <f>VLOOKUP(A404,cleaned_Medical_Examinations[],4,FALSE)</f>
        <v>No</v>
      </c>
      <c r="F404" t="str">
        <f>VLOOKUP(A404,cleaned_Medical_Examinations[],5,FALSE)</f>
        <v>No</v>
      </c>
      <c r="G404" t="str">
        <f>VLOOKUP(A404,cleaned_Medical_Examinations[],6,FALSE)</f>
        <v>No</v>
      </c>
      <c r="H404">
        <f>VLOOKUP(A404,cleaned_Medical_Examinations[],7,FALSE)</f>
        <v>2</v>
      </c>
      <c r="I404" t="str">
        <f>VLOOKUP(A404,cleaned_Medical_Examinations[],8,FALSE)</f>
        <v>No</v>
      </c>
      <c r="J404" t="str">
        <f>VLOOKUP(A404,cleaned_Medical_Examinations[],9,FALSE)</f>
        <v>OVER WEIGHT</v>
      </c>
      <c r="K404" t="str">
        <f>VLOOKUP(A404,cleaned_Medical_Examinations[],10,FALSE)</f>
        <v>PREDIABETES</v>
      </c>
      <c r="L404">
        <f>VLOOKUP(A404,table3!A404:H2738,4,)</f>
        <v>3733</v>
      </c>
      <c r="M404" t="str">
        <f>VLOOKUP(A404,table3!A404:H2738,5,FALSE)</f>
        <v>tier - 2</v>
      </c>
      <c r="N404" t="str">
        <f>VLOOKUP(A404,table3!A404:H2738,6,FALSE)</f>
        <v>tier - 3</v>
      </c>
      <c r="O404" t="str">
        <f>VLOOKUP(A404,table3!A404:H2738,7,FALSE)</f>
        <v>R1024</v>
      </c>
      <c r="P404" s="8">
        <f>VLOOKUP(A404,table3!A404:H2738,2,FALSE)</f>
        <v>34568</v>
      </c>
      <c r="Q404">
        <f>VLOOKUP(A404,table3!A404:H2738,8,FALSE)</f>
        <v>28</v>
      </c>
    </row>
    <row r="405" spans="1:17" x14ac:dyDescent="0.3">
      <c r="A405" s="13" t="s">
        <v>1968</v>
      </c>
      <c r="B405" t="str">
        <f>VLOOKUP(A405,cleaned_customer_names[],2,FALSE)</f>
        <v>Kimbel</v>
      </c>
      <c r="C405">
        <f>VLOOKUP(A405,cleaned_Medical_Examinations[],2,FALSE)</f>
        <v>27.82</v>
      </c>
      <c r="D405">
        <f>VLOOKUP(A405,cleaned_Medical_Examinations[],3,FALSE)</f>
        <v>5.24</v>
      </c>
      <c r="E405" t="str">
        <f>VLOOKUP(A405,cleaned_Medical_Examinations[],4,FALSE)</f>
        <v>Yes</v>
      </c>
      <c r="F405" t="str">
        <f>VLOOKUP(A405,cleaned_Medical_Examinations[],5,FALSE)</f>
        <v>No</v>
      </c>
      <c r="G405" t="str">
        <f>VLOOKUP(A405,cleaned_Medical_Examinations[],6,FALSE)</f>
        <v>No</v>
      </c>
      <c r="H405">
        <f>VLOOKUP(A405,cleaned_Medical_Examinations[],7,FALSE)</f>
        <v>0</v>
      </c>
      <c r="I405" t="str">
        <f>VLOOKUP(A405,cleaned_Medical_Examinations[],8,FALSE)</f>
        <v>Yes</v>
      </c>
      <c r="J405" t="str">
        <f>VLOOKUP(A405,cleaned_Medical_Examinations[],9,FALSE)</f>
        <v>OVER WEIGHT</v>
      </c>
      <c r="K405" t="str">
        <f>VLOOKUP(A405,cleaned_Medical_Examinations[],10,FALSE)</f>
        <v>NORMAL</v>
      </c>
      <c r="L405">
        <f>VLOOKUP(A405,table3!A405:H2739,4,)</f>
        <v>3736</v>
      </c>
      <c r="M405" t="str">
        <f>VLOOKUP(A405,table3!A405:H2739,5,FALSE)</f>
        <v>tier - 2</v>
      </c>
      <c r="N405" t="str">
        <f>VLOOKUP(A405,table3!A405:H2739,6,FALSE)</f>
        <v>tier - 2</v>
      </c>
      <c r="O405" t="str">
        <f>VLOOKUP(A405,table3!A405:H2739,7,FALSE)</f>
        <v>R1012</v>
      </c>
      <c r="P405" s="8">
        <f>VLOOKUP(A405,table3!A405:H2739,2,FALSE)</f>
        <v>34142</v>
      </c>
      <c r="Q405">
        <f>VLOOKUP(A405,table3!A405:H2739,8,FALSE)</f>
        <v>29</v>
      </c>
    </row>
    <row r="406" spans="1:17" x14ac:dyDescent="0.3">
      <c r="A406" s="11" t="s">
        <v>1967</v>
      </c>
      <c r="B406" t="str">
        <f>VLOOKUP(A406,cleaned_customer_names[],2,FALSE)</f>
        <v>Livensparger</v>
      </c>
      <c r="C406">
        <f>VLOOKUP(A406,cleaned_Medical_Examinations[],2,FALSE)</f>
        <v>25.46</v>
      </c>
      <c r="D406">
        <f>VLOOKUP(A406,cleaned_Medical_Examinations[],3,FALSE)</f>
        <v>11.75</v>
      </c>
      <c r="E406" t="str">
        <f>VLOOKUP(A406,cleaned_Medical_Examinations[],4,FALSE)</f>
        <v>No</v>
      </c>
      <c r="F406" t="str">
        <f>VLOOKUP(A406,cleaned_Medical_Examinations[],5,FALSE)</f>
        <v>No</v>
      </c>
      <c r="G406" t="str">
        <f>VLOOKUP(A406,cleaned_Medical_Examinations[],6,FALSE)</f>
        <v>No</v>
      </c>
      <c r="H406">
        <f>VLOOKUP(A406,cleaned_Medical_Examinations[],7,FALSE)</f>
        <v>0</v>
      </c>
      <c r="I406" t="str">
        <f>VLOOKUP(A406,cleaned_Medical_Examinations[],8,FALSE)</f>
        <v>No</v>
      </c>
      <c r="J406" t="str">
        <f>VLOOKUP(A406,cleaned_Medical_Examinations[],9,FALSE)</f>
        <v>OVER WEIGHT</v>
      </c>
      <c r="K406" t="str">
        <f>VLOOKUP(A406,cleaned_Medical_Examinations[],10,FALSE)</f>
        <v>DIABETES</v>
      </c>
      <c r="L406">
        <f>VLOOKUP(A406,table3!A406:H2740,4,)</f>
        <v>3749</v>
      </c>
      <c r="M406" t="str">
        <f>VLOOKUP(A406,table3!A406:H2740,5,FALSE)</f>
        <v>tier - 2</v>
      </c>
      <c r="N406" t="str">
        <f>VLOOKUP(A406,table3!A406:H2740,6,FALSE)</f>
        <v>tier - 2</v>
      </c>
      <c r="O406" t="str">
        <f>VLOOKUP(A406,table3!A406:H2740,7,FALSE)</f>
        <v>R1013</v>
      </c>
      <c r="P406" s="8">
        <f>VLOOKUP(A406,table3!A406:H2740,2,FALSE)</f>
        <v>31664</v>
      </c>
      <c r="Q406">
        <f>VLOOKUP(A406,table3!A406:H2740,8,FALSE)</f>
        <v>36</v>
      </c>
    </row>
    <row r="407" spans="1:17" x14ac:dyDescent="0.3">
      <c r="A407" s="13" t="s">
        <v>1966</v>
      </c>
      <c r="B407" t="str">
        <f>VLOOKUP(A407,cleaned_customer_names[],2,FALSE)</f>
        <v>Grange</v>
      </c>
      <c r="C407">
        <f>VLOOKUP(A407,cleaned_Medical_Examinations[],2,FALSE)</f>
        <v>25.1</v>
      </c>
      <c r="D407">
        <f>VLOOKUP(A407,cleaned_Medical_Examinations[],3,FALSE)</f>
        <v>6.97</v>
      </c>
      <c r="E407" t="str">
        <f>VLOOKUP(A407,cleaned_Medical_Examinations[],4,FALSE)</f>
        <v>No</v>
      </c>
      <c r="F407" t="str">
        <f>VLOOKUP(A407,cleaned_Medical_Examinations[],5,FALSE)</f>
        <v>No</v>
      </c>
      <c r="G407" t="str">
        <f>VLOOKUP(A407,cleaned_Medical_Examinations[],6,FALSE)</f>
        <v>No</v>
      </c>
      <c r="H407">
        <f>VLOOKUP(A407,cleaned_Medical_Examinations[],7,FALSE)</f>
        <v>0</v>
      </c>
      <c r="I407" t="str">
        <f>VLOOKUP(A407,cleaned_Medical_Examinations[],8,FALSE)</f>
        <v>Yes</v>
      </c>
      <c r="J407" t="str">
        <f>VLOOKUP(A407,cleaned_Medical_Examinations[],9,FALSE)</f>
        <v>OVER WEIGHT</v>
      </c>
      <c r="K407" t="str">
        <f>VLOOKUP(A407,cleaned_Medical_Examinations[],10,FALSE)</f>
        <v>DIABETES</v>
      </c>
      <c r="L407">
        <f>VLOOKUP(A407,table3!A407:H2741,4,)</f>
        <v>3757</v>
      </c>
      <c r="M407" t="str">
        <f>VLOOKUP(A407,table3!A407:H2741,5,FALSE)</f>
        <v>tier - 2</v>
      </c>
      <c r="N407" t="str">
        <f>VLOOKUP(A407,table3!A407:H2741,6,FALSE)</f>
        <v>tier - 2</v>
      </c>
      <c r="O407" t="str">
        <f>VLOOKUP(A407,table3!A407:H2741,7,FALSE)</f>
        <v>R1013</v>
      </c>
      <c r="P407" s="8">
        <f>VLOOKUP(A407,table3!A407:H2741,2,FALSE)</f>
        <v>33539</v>
      </c>
      <c r="Q407">
        <f>VLOOKUP(A407,table3!A407:H2741,8,FALSE)</f>
        <v>31</v>
      </c>
    </row>
    <row r="408" spans="1:17" x14ac:dyDescent="0.3">
      <c r="A408" s="11" t="s">
        <v>1965</v>
      </c>
      <c r="B408" t="str">
        <f>VLOOKUP(A408,cleaned_customer_names[],2,FALSE)</f>
        <v>Nunlist</v>
      </c>
      <c r="C408">
        <f>VLOOKUP(A408,cleaned_Medical_Examinations[],2,FALSE)</f>
        <v>32.11</v>
      </c>
      <c r="D408">
        <f>VLOOKUP(A408,cleaned_Medical_Examinations[],3,FALSE)</f>
        <v>4.76</v>
      </c>
      <c r="E408" t="str">
        <f>VLOOKUP(A408,cleaned_Medical_Examinations[],4,FALSE)</f>
        <v>No</v>
      </c>
      <c r="F408" t="str">
        <f>VLOOKUP(A408,cleaned_Medical_Examinations[],5,FALSE)</f>
        <v>No</v>
      </c>
      <c r="G408" t="str">
        <f>VLOOKUP(A408,cleaned_Medical_Examinations[],6,FALSE)</f>
        <v>No</v>
      </c>
      <c r="H408">
        <f>VLOOKUP(A408,cleaned_Medical_Examinations[],7,FALSE)</f>
        <v>2</v>
      </c>
      <c r="I408" t="str">
        <f>VLOOKUP(A408,cleaned_Medical_Examinations[],8,FALSE)</f>
        <v>No</v>
      </c>
      <c r="J408" t="str">
        <f>VLOOKUP(A408,cleaned_Medical_Examinations[],9,FALSE)</f>
        <v>OBESITY</v>
      </c>
      <c r="K408" t="str">
        <f>VLOOKUP(A408,cleaned_Medical_Examinations[],10,FALSE)</f>
        <v>NORMAL</v>
      </c>
      <c r="L408">
        <f>VLOOKUP(A408,table3!A408:H2742,4,)</f>
        <v>3758</v>
      </c>
      <c r="M408" t="str">
        <f>VLOOKUP(A408,table3!A408:H2742,5,FALSE)</f>
        <v>tier - 2</v>
      </c>
      <c r="N408" t="str">
        <f>VLOOKUP(A408,table3!A408:H2742,6,FALSE)</f>
        <v>tier - 1</v>
      </c>
      <c r="O408" t="str">
        <f>VLOOKUP(A408,table3!A408:H2742,7,FALSE)</f>
        <v>R1013</v>
      </c>
      <c r="P408" s="8">
        <f>VLOOKUP(A408,table3!A408:H2742,2,FALSE)</f>
        <v>33475</v>
      </c>
      <c r="Q408">
        <f>VLOOKUP(A408,table3!A408:H2742,8,FALSE)</f>
        <v>31</v>
      </c>
    </row>
    <row r="409" spans="1:17" x14ac:dyDescent="0.3">
      <c r="A409" s="13" t="s">
        <v>1964</v>
      </c>
      <c r="B409" t="str">
        <f>VLOOKUP(A409,cleaned_customer_names[],2,FALSE)</f>
        <v>Cutter</v>
      </c>
      <c r="C409">
        <f>VLOOKUP(A409,cleaned_Medical_Examinations[],2,FALSE)</f>
        <v>29.8</v>
      </c>
      <c r="D409">
        <f>VLOOKUP(A409,cleaned_Medical_Examinations[],3,FALSE)</f>
        <v>8.24</v>
      </c>
      <c r="E409" t="str">
        <f>VLOOKUP(A409,cleaned_Medical_Examinations[],4,FALSE)</f>
        <v>Yes</v>
      </c>
      <c r="F409" t="str">
        <f>VLOOKUP(A409,cleaned_Medical_Examinations[],5,FALSE)</f>
        <v>No</v>
      </c>
      <c r="G409" t="str">
        <f>VLOOKUP(A409,cleaned_Medical_Examinations[],6,FALSE)</f>
        <v>No</v>
      </c>
      <c r="H409">
        <f>VLOOKUP(A409,cleaned_Medical_Examinations[],7,FALSE)</f>
        <v>1</v>
      </c>
      <c r="I409" t="str">
        <f>VLOOKUP(A409,cleaned_Medical_Examinations[],8,FALSE)</f>
        <v>Yes</v>
      </c>
      <c r="J409" t="str">
        <f>VLOOKUP(A409,cleaned_Medical_Examinations[],9,FALSE)</f>
        <v>OVER WEIGHT</v>
      </c>
      <c r="K409" t="str">
        <f>VLOOKUP(A409,cleaned_Medical_Examinations[],10,FALSE)</f>
        <v>DIABETES</v>
      </c>
      <c r="L409">
        <f>VLOOKUP(A409,table3!A409:H2743,4,)</f>
        <v>3761</v>
      </c>
      <c r="M409" t="str">
        <f>VLOOKUP(A409,table3!A409:H2743,5,FALSE)</f>
        <v>tier - 2</v>
      </c>
      <c r="N409" t="str">
        <f>VLOOKUP(A409,table3!A409:H2743,6,FALSE)</f>
        <v>tier - 3</v>
      </c>
      <c r="O409" t="str">
        <f>VLOOKUP(A409,table3!A409:H2743,7,FALSE)</f>
        <v>R1011</v>
      </c>
      <c r="P409" s="8">
        <f>VLOOKUP(A409,table3!A409:H2743,2,FALSE)</f>
        <v>33535</v>
      </c>
      <c r="Q409">
        <f>VLOOKUP(A409,table3!A409:H2743,8,FALSE)</f>
        <v>31</v>
      </c>
    </row>
    <row r="410" spans="1:17" x14ac:dyDescent="0.3">
      <c r="A410" s="11" t="s">
        <v>1963</v>
      </c>
      <c r="B410" t="str">
        <f>VLOOKUP(A410,cleaned_customer_names[],2,FALSE)</f>
        <v>Martin</v>
      </c>
      <c r="C410">
        <f>VLOOKUP(A410,cleaned_Medical_Examinations[],2,FALSE)</f>
        <v>24.01</v>
      </c>
      <c r="D410">
        <f>VLOOKUP(A410,cleaned_Medical_Examinations[],3,FALSE)</f>
        <v>4.76</v>
      </c>
      <c r="E410" t="str">
        <f>VLOOKUP(A410,cleaned_Medical_Examinations[],4,FALSE)</f>
        <v>No</v>
      </c>
      <c r="F410" t="str">
        <f>VLOOKUP(A410,cleaned_Medical_Examinations[],5,FALSE)</f>
        <v>No</v>
      </c>
      <c r="G410" t="str">
        <f>VLOOKUP(A410,cleaned_Medical_Examinations[],6,FALSE)</f>
        <v>No</v>
      </c>
      <c r="H410">
        <f>VLOOKUP(A410,cleaned_Medical_Examinations[],7,FALSE)</f>
        <v>1</v>
      </c>
      <c r="I410" t="str">
        <f>VLOOKUP(A410,cleaned_Medical_Examinations[],8,FALSE)</f>
        <v>Yes</v>
      </c>
      <c r="J410" t="str">
        <f>VLOOKUP(A410,cleaned_Medical_Examinations[],9,FALSE)</f>
        <v>NORMAL WEIGHT</v>
      </c>
      <c r="K410" t="str">
        <f>VLOOKUP(A410,cleaned_Medical_Examinations[],10,FALSE)</f>
        <v>NORMAL</v>
      </c>
      <c r="L410">
        <f>VLOOKUP(A410,table3!A410:H2744,4,)</f>
        <v>3767</v>
      </c>
      <c r="M410" t="str">
        <f>VLOOKUP(A410,table3!A410:H2744,5,FALSE)</f>
        <v>tier - 2</v>
      </c>
      <c r="N410" t="str">
        <f>VLOOKUP(A410,table3!A410:H2744,6,FALSE)</f>
        <v>tier - 1</v>
      </c>
      <c r="O410" t="str">
        <f>VLOOKUP(A410,table3!A410:H2744,7,FALSE)</f>
        <v>R1013</v>
      </c>
      <c r="P410" s="8">
        <f>VLOOKUP(A410,table3!A410:H2744,2,FALSE)</f>
        <v>34659</v>
      </c>
      <c r="Q410">
        <f>VLOOKUP(A410,table3!A410:H2744,8,FALSE)</f>
        <v>28</v>
      </c>
    </row>
    <row r="411" spans="1:17" x14ac:dyDescent="0.3">
      <c r="A411" s="13" t="s">
        <v>1962</v>
      </c>
      <c r="B411" t="str">
        <f>VLOOKUP(A411,cleaned_customer_names[],2,FALSE)</f>
        <v>Cooney</v>
      </c>
      <c r="C411">
        <f>VLOOKUP(A411,cleaned_Medical_Examinations[],2,FALSE)</f>
        <v>23.21</v>
      </c>
      <c r="D411">
        <f>VLOOKUP(A411,cleaned_Medical_Examinations[],3,FALSE)</f>
        <v>6.03</v>
      </c>
      <c r="E411" t="str">
        <f>VLOOKUP(A411,cleaned_Medical_Examinations[],4,FALSE)</f>
        <v>No</v>
      </c>
      <c r="F411" t="str">
        <f>VLOOKUP(A411,cleaned_Medical_Examinations[],5,FALSE)</f>
        <v>No</v>
      </c>
      <c r="G411" t="str">
        <f>VLOOKUP(A411,cleaned_Medical_Examinations[],6,FALSE)</f>
        <v>No</v>
      </c>
      <c r="H411">
        <f>VLOOKUP(A411,cleaned_Medical_Examinations[],7,FALSE)</f>
        <v>1</v>
      </c>
      <c r="I411" t="str">
        <f>VLOOKUP(A411,cleaned_Medical_Examinations[],8,FALSE)</f>
        <v>No</v>
      </c>
      <c r="J411" t="str">
        <f>VLOOKUP(A411,cleaned_Medical_Examinations[],9,FALSE)</f>
        <v>NORMAL WEIGHT</v>
      </c>
      <c r="K411" t="str">
        <f>VLOOKUP(A411,cleaned_Medical_Examinations[],10,FALSE)</f>
        <v>PREDIABETES</v>
      </c>
      <c r="L411">
        <f>VLOOKUP(A411,table3!A411:H2745,4,)</f>
        <v>3773</v>
      </c>
      <c r="M411" t="str">
        <f>VLOOKUP(A411,table3!A411:H2745,5,FALSE)</f>
        <v>tier - 2</v>
      </c>
      <c r="N411" t="str">
        <f>VLOOKUP(A411,table3!A411:H2745,6,FALSE)</f>
        <v>tier - 3</v>
      </c>
      <c r="O411" t="str">
        <f>VLOOKUP(A411,table3!A411:H2745,7,FALSE)</f>
        <v>R1013</v>
      </c>
      <c r="P411" s="8">
        <f>VLOOKUP(A411,table3!A411:H2745,2,FALSE)</f>
        <v>32074</v>
      </c>
      <c r="Q411">
        <f>VLOOKUP(A411,table3!A411:H2745,8,FALSE)</f>
        <v>35</v>
      </c>
    </row>
    <row r="412" spans="1:17" x14ac:dyDescent="0.3">
      <c r="A412" s="11" t="s">
        <v>1961</v>
      </c>
      <c r="B412" t="str">
        <f>VLOOKUP(A412,cleaned_customer_names[],2,FALSE)</f>
        <v>Bier</v>
      </c>
      <c r="C412">
        <f>VLOOKUP(A412,cleaned_Medical_Examinations[],2,FALSE)</f>
        <v>21.2</v>
      </c>
      <c r="D412">
        <f>VLOOKUP(A412,cleaned_Medical_Examinations[],3,FALSE)</f>
        <v>4.07</v>
      </c>
      <c r="E412" t="str">
        <f>VLOOKUP(A412,cleaned_Medical_Examinations[],4,FALSE)</f>
        <v>Yes</v>
      </c>
      <c r="F412" t="str">
        <f>VLOOKUP(A412,cleaned_Medical_Examinations[],5,FALSE)</f>
        <v>No</v>
      </c>
      <c r="G412" t="str">
        <f>VLOOKUP(A412,cleaned_Medical_Examinations[],6,FALSE)</f>
        <v>No</v>
      </c>
      <c r="H412">
        <f>VLOOKUP(A412,cleaned_Medical_Examinations[],7,FALSE)</f>
        <v>1</v>
      </c>
      <c r="I412" t="str">
        <f>VLOOKUP(A412,cleaned_Medical_Examinations[],8,FALSE)</f>
        <v>Yes</v>
      </c>
      <c r="J412" t="str">
        <f>VLOOKUP(A412,cleaned_Medical_Examinations[],9,FALSE)</f>
        <v>NORMAL WEIGHT</v>
      </c>
      <c r="K412" t="str">
        <f>VLOOKUP(A412,cleaned_Medical_Examinations[],10,FALSE)</f>
        <v>NORMAL</v>
      </c>
      <c r="L412">
        <f>VLOOKUP(A412,table3!A412:H2746,4,)</f>
        <v>3786</v>
      </c>
      <c r="M412" t="str">
        <f>VLOOKUP(A412,table3!A412:H2746,5,FALSE)</f>
        <v>tier - 2</v>
      </c>
      <c r="N412" t="str">
        <f>VLOOKUP(A412,table3!A412:H2746,6,FALSE)</f>
        <v>tier - 1</v>
      </c>
      <c r="O412" t="str">
        <f>VLOOKUP(A412,table3!A412:H2746,7,FALSE)</f>
        <v>R1013</v>
      </c>
      <c r="P412" s="8">
        <f>VLOOKUP(A412,table3!A412:H2746,2,FALSE)</f>
        <v>29933</v>
      </c>
      <c r="Q412">
        <f>VLOOKUP(A412,table3!A412:H2746,8,FALSE)</f>
        <v>41</v>
      </c>
    </row>
    <row r="413" spans="1:17" x14ac:dyDescent="0.3">
      <c r="A413" s="13" t="s">
        <v>1960</v>
      </c>
      <c r="B413" t="str">
        <f>VLOOKUP(A413,cleaned_customer_names[],2,FALSE)</f>
        <v>Muskopf</v>
      </c>
      <c r="C413">
        <f>VLOOKUP(A413,cleaned_Medical_Examinations[],2,FALSE)</f>
        <v>28.215</v>
      </c>
      <c r="D413">
        <f>VLOOKUP(A413,cleaned_Medical_Examinations[],3,FALSE)</f>
        <v>8.26</v>
      </c>
      <c r="E413" t="str">
        <f>VLOOKUP(A413,cleaned_Medical_Examinations[],4,FALSE)</f>
        <v>Yes</v>
      </c>
      <c r="F413" t="str">
        <f>VLOOKUP(A413,cleaned_Medical_Examinations[],5,FALSE)</f>
        <v>No</v>
      </c>
      <c r="G413" t="str">
        <f>VLOOKUP(A413,cleaned_Medical_Examinations[],6,FALSE)</f>
        <v>No</v>
      </c>
      <c r="H413">
        <f>VLOOKUP(A413,cleaned_Medical_Examinations[],7,FALSE)</f>
        <v>1</v>
      </c>
      <c r="I413" t="str">
        <f>VLOOKUP(A413,cleaned_Medical_Examinations[],8,FALSE)</f>
        <v>Yes</v>
      </c>
      <c r="J413" t="str">
        <f>VLOOKUP(A413,cleaned_Medical_Examinations[],9,FALSE)</f>
        <v>OVER WEIGHT</v>
      </c>
      <c r="K413" t="str">
        <f>VLOOKUP(A413,cleaned_Medical_Examinations[],10,FALSE)</f>
        <v>DIABETES</v>
      </c>
      <c r="L413">
        <f>VLOOKUP(A413,table3!A413:H2747,4,)</f>
        <v>3794</v>
      </c>
      <c r="M413" t="str">
        <f>VLOOKUP(A413,table3!A413:H2747,5,FALSE)</f>
        <v>tier - 2</v>
      </c>
      <c r="N413" t="str">
        <f>VLOOKUP(A413,table3!A413:H2747,6,FALSE)</f>
        <v>tier - 3</v>
      </c>
      <c r="O413" t="str">
        <f>VLOOKUP(A413,table3!A413:H2747,7,FALSE)</f>
        <v>R1013</v>
      </c>
      <c r="P413" s="8">
        <f>VLOOKUP(A413,table3!A413:H2747,2,FALSE)</f>
        <v>32383</v>
      </c>
      <c r="Q413">
        <f>VLOOKUP(A413,table3!A413:H2747,8,FALSE)</f>
        <v>34</v>
      </c>
    </row>
    <row r="414" spans="1:17" x14ac:dyDescent="0.3">
      <c r="A414" s="11" t="s">
        <v>1959</v>
      </c>
      <c r="B414" t="str">
        <f>VLOOKUP(A414,cleaned_customer_names[],2,FALSE)</f>
        <v>Sirak</v>
      </c>
      <c r="C414">
        <f>VLOOKUP(A414,cleaned_Medical_Examinations[],2,FALSE)</f>
        <v>38.094999999999999</v>
      </c>
      <c r="D414">
        <f>VLOOKUP(A414,cleaned_Medical_Examinations[],3,FALSE)</f>
        <v>4.76</v>
      </c>
      <c r="E414" t="str">
        <f>VLOOKUP(A414,cleaned_Medical_Examinations[],4,FALSE)</f>
        <v>No</v>
      </c>
      <c r="F414" t="str">
        <f>VLOOKUP(A414,cleaned_Medical_Examinations[],5,FALSE)</f>
        <v>No</v>
      </c>
      <c r="G414" t="str">
        <f>VLOOKUP(A414,cleaned_Medical_Examinations[],6,FALSE)</f>
        <v>No</v>
      </c>
      <c r="H414">
        <f>VLOOKUP(A414,cleaned_Medical_Examinations[],7,FALSE)</f>
        <v>1</v>
      </c>
      <c r="I414" t="str">
        <f>VLOOKUP(A414,cleaned_Medical_Examinations[],8,FALSE)</f>
        <v>No</v>
      </c>
      <c r="J414" t="str">
        <f>VLOOKUP(A414,cleaned_Medical_Examinations[],9,FALSE)</f>
        <v>OBESITY</v>
      </c>
      <c r="K414" t="str">
        <f>VLOOKUP(A414,cleaned_Medical_Examinations[],10,FALSE)</f>
        <v>NORMAL</v>
      </c>
      <c r="L414">
        <f>VLOOKUP(A414,table3!A414:H2748,4,)</f>
        <v>3796</v>
      </c>
      <c r="M414" t="str">
        <f>VLOOKUP(A414,table3!A414:H2748,5,FALSE)</f>
        <v>tier - 2</v>
      </c>
      <c r="N414" t="str">
        <f>VLOOKUP(A414,table3!A414:H2748,6,FALSE)</f>
        <v>tier - 3</v>
      </c>
      <c r="O414" t="str">
        <f>VLOOKUP(A414,table3!A414:H2748,7,FALSE)</f>
        <v>R1012</v>
      </c>
      <c r="P414" s="8">
        <f>VLOOKUP(A414,table3!A414:H2748,2,FALSE)</f>
        <v>36335</v>
      </c>
      <c r="Q414">
        <f>VLOOKUP(A414,table3!A414:H2748,8,FALSE)</f>
        <v>23</v>
      </c>
    </row>
    <row r="415" spans="1:17" x14ac:dyDescent="0.3">
      <c r="A415" s="13" t="s">
        <v>1958</v>
      </c>
      <c r="B415" t="str">
        <f>VLOOKUP(A415,cleaned_customer_names[],2,FALSE)</f>
        <v>Nelsen</v>
      </c>
      <c r="C415">
        <f>VLOOKUP(A415,cleaned_Medical_Examinations[],2,FALSE)</f>
        <v>22.61</v>
      </c>
      <c r="D415">
        <f>VLOOKUP(A415,cleaned_Medical_Examinations[],3,FALSE)</f>
        <v>6.13</v>
      </c>
      <c r="E415" t="str">
        <f>VLOOKUP(A415,cleaned_Medical_Examinations[],4,FALSE)</f>
        <v>Yes</v>
      </c>
      <c r="F415" t="str">
        <f>VLOOKUP(A415,cleaned_Medical_Examinations[],5,FALSE)</f>
        <v>No</v>
      </c>
      <c r="G415" t="str">
        <f>VLOOKUP(A415,cleaned_Medical_Examinations[],6,FALSE)</f>
        <v>Yes</v>
      </c>
      <c r="H415">
        <f>VLOOKUP(A415,cleaned_Medical_Examinations[],7,FALSE)</f>
        <v>1</v>
      </c>
      <c r="I415" t="str">
        <f>VLOOKUP(A415,cleaned_Medical_Examinations[],8,FALSE)</f>
        <v>Yes</v>
      </c>
      <c r="J415" t="str">
        <f>VLOOKUP(A415,cleaned_Medical_Examinations[],9,FALSE)</f>
        <v>NORMAL WEIGHT</v>
      </c>
      <c r="K415" t="str">
        <f>VLOOKUP(A415,cleaned_Medical_Examinations[],10,FALSE)</f>
        <v>PREDIABETES</v>
      </c>
      <c r="L415">
        <f>VLOOKUP(A415,table3!A415:H2749,4,)</f>
        <v>3797</v>
      </c>
      <c r="M415" t="str">
        <f>VLOOKUP(A415,table3!A415:H2749,5,FALSE)</f>
        <v>tier - 2</v>
      </c>
      <c r="N415" t="str">
        <f>VLOOKUP(A415,table3!A415:H2749,6,FALSE)</f>
        <v>tier - 3</v>
      </c>
      <c r="O415" t="str">
        <f>VLOOKUP(A415,table3!A415:H2749,7,FALSE)</f>
        <v>R1012</v>
      </c>
      <c r="P415" s="8">
        <f>VLOOKUP(A415,table3!A415:H2749,2,FALSE)</f>
        <v>29858</v>
      </c>
      <c r="Q415">
        <f>VLOOKUP(A415,table3!A415:H2749,8,FALSE)</f>
        <v>41</v>
      </c>
    </row>
    <row r="416" spans="1:17" x14ac:dyDescent="0.3">
      <c r="A416" s="11" t="s">
        <v>1957</v>
      </c>
      <c r="B416" t="str">
        <f>VLOOKUP(A416,cleaned_customer_names[],2,FALSE)</f>
        <v>Schallner</v>
      </c>
      <c r="C416">
        <f>VLOOKUP(A416,cleaned_Medical_Examinations[],2,FALSE)</f>
        <v>24.32</v>
      </c>
      <c r="D416">
        <f>VLOOKUP(A416,cleaned_Medical_Examinations[],3,FALSE)</f>
        <v>10.47</v>
      </c>
      <c r="E416" t="str">
        <f>VLOOKUP(A416,cleaned_Medical_Examinations[],4,FALSE)</f>
        <v>Yes</v>
      </c>
      <c r="F416" t="str">
        <f>VLOOKUP(A416,cleaned_Medical_Examinations[],5,FALSE)</f>
        <v>No</v>
      </c>
      <c r="G416" t="str">
        <f>VLOOKUP(A416,cleaned_Medical_Examinations[],6,FALSE)</f>
        <v>No</v>
      </c>
      <c r="H416">
        <f>VLOOKUP(A416,cleaned_Medical_Examinations[],7,FALSE)</f>
        <v>2</v>
      </c>
      <c r="I416" t="str">
        <f>VLOOKUP(A416,cleaned_Medical_Examinations[],8,FALSE)</f>
        <v>Yes</v>
      </c>
      <c r="J416" t="str">
        <f>VLOOKUP(A416,cleaned_Medical_Examinations[],9,FALSE)</f>
        <v>NORMAL WEIGHT</v>
      </c>
      <c r="K416" t="str">
        <f>VLOOKUP(A416,cleaned_Medical_Examinations[],10,FALSE)</f>
        <v>DIABETES</v>
      </c>
      <c r="L416">
        <f>VLOOKUP(A416,table3!A416:H2750,4,)</f>
        <v>3848</v>
      </c>
      <c r="M416" t="str">
        <f>VLOOKUP(A416,table3!A416:H2750,5,FALSE)</f>
        <v>tier - 3</v>
      </c>
      <c r="N416" t="str">
        <f>VLOOKUP(A416,table3!A416:H2750,6,FALSE)</f>
        <v>tier - 2</v>
      </c>
      <c r="O416" t="str">
        <f>VLOOKUP(A416,table3!A416:H2750,7,FALSE)</f>
        <v>R1011</v>
      </c>
      <c r="P416" s="8">
        <f>VLOOKUP(A416,table3!A416:H2750,2,FALSE)</f>
        <v>34558</v>
      </c>
      <c r="Q416">
        <f>VLOOKUP(A416,table3!A416:H2750,8,FALSE)</f>
        <v>28</v>
      </c>
    </row>
    <row r="417" spans="1:17" x14ac:dyDescent="0.3">
      <c r="A417" s="13" t="s">
        <v>1956</v>
      </c>
      <c r="B417" t="str">
        <f>VLOOKUP(A417,cleaned_customer_names[],2,FALSE)</f>
        <v>Dunlap</v>
      </c>
      <c r="C417">
        <f>VLOOKUP(A417,cleaned_Medical_Examinations[],2,FALSE)</f>
        <v>20.96</v>
      </c>
      <c r="D417">
        <f>VLOOKUP(A417,cleaned_Medical_Examinations[],3,FALSE)</f>
        <v>4.04</v>
      </c>
      <c r="E417" t="str">
        <f>VLOOKUP(A417,cleaned_Medical_Examinations[],4,FALSE)</f>
        <v>Yes</v>
      </c>
      <c r="F417" t="str">
        <f>VLOOKUP(A417,cleaned_Medical_Examinations[],5,FALSE)</f>
        <v>No</v>
      </c>
      <c r="G417" t="str">
        <f>VLOOKUP(A417,cleaned_Medical_Examinations[],6,FALSE)</f>
        <v>No</v>
      </c>
      <c r="H417">
        <f>VLOOKUP(A417,cleaned_Medical_Examinations[],7,FALSE)</f>
        <v>1</v>
      </c>
      <c r="I417" t="str">
        <f>VLOOKUP(A417,cleaned_Medical_Examinations[],8,FALSE)</f>
        <v>Yes</v>
      </c>
      <c r="J417" t="str">
        <f>VLOOKUP(A417,cleaned_Medical_Examinations[],9,FALSE)</f>
        <v>NORMAL WEIGHT</v>
      </c>
      <c r="K417" t="str">
        <f>VLOOKUP(A417,cleaned_Medical_Examinations[],10,FALSE)</f>
        <v>NORMAL</v>
      </c>
      <c r="L417">
        <f>VLOOKUP(A417,table3!A417:H2751,4,)</f>
        <v>3858</v>
      </c>
      <c r="M417" t="str">
        <f>VLOOKUP(A417,table3!A417:H2751,5,FALSE)</f>
        <v>tier - 3</v>
      </c>
      <c r="N417" t="str">
        <f>VLOOKUP(A417,table3!A417:H2751,6,FALSE)</f>
        <v>tier - 1</v>
      </c>
      <c r="O417" t="str">
        <f>VLOOKUP(A417,table3!A417:H2751,7,FALSE)</f>
        <v>R1016</v>
      </c>
      <c r="P417" s="8">
        <f>VLOOKUP(A417,table3!A417:H2751,2,FALSE)</f>
        <v>33469</v>
      </c>
      <c r="Q417">
        <f>VLOOKUP(A417,table3!A417:H2751,8,FALSE)</f>
        <v>31</v>
      </c>
    </row>
    <row r="418" spans="1:17" x14ac:dyDescent="0.3">
      <c r="A418" s="11" t="s">
        <v>1955</v>
      </c>
      <c r="B418" t="str">
        <f>VLOOKUP(A418,cleaned_customer_names[],2,FALSE)</f>
        <v>Messing</v>
      </c>
      <c r="C418">
        <f>VLOOKUP(A418,cleaned_Medical_Examinations[],2,FALSE)</f>
        <v>19.68</v>
      </c>
      <c r="D418">
        <f>VLOOKUP(A418,cleaned_Medical_Examinations[],3,FALSE)</f>
        <v>5.74</v>
      </c>
      <c r="E418" t="str">
        <f>VLOOKUP(A418,cleaned_Medical_Examinations[],4,FALSE)</f>
        <v>No</v>
      </c>
      <c r="F418" t="str">
        <f>VLOOKUP(A418,cleaned_Medical_Examinations[],5,FALSE)</f>
        <v>No</v>
      </c>
      <c r="G418" t="str">
        <f>VLOOKUP(A418,cleaned_Medical_Examinations[],6,FALSE)</f>
        <v>No</v>
      </c>
      <c r="H418">
        <f>VLOOKUP(A418,cleaned_Medical_Examinations[],7,FALSE)</f>
        <v>0</v>
      </c>
      <c r="I418" t="str">
        <f>VLOOKUP(A418,cleaned_Medical_Examinations[],8,FALSE)</f>
        <v>Yes</v>
      </c>
      <c r="J418" t="str">
        <f>VLOOKUP(A418,cleaned_Medical_Examinations[],9,FALSE)</f>
        <v>NORMAL WEIGHT</v>
      </c>
      <c r="K418" t="str">
        <f>VLOOKUP(A418,cleaned_Medical_Examinations[],10,FALSE)</f>
        <v>PREDIABETES</v>
      </c>
      <c r="L418">
        <f>VLOOKUP(A418,table3!A418:H2752,4,)</f>
        <v>3859</v>
      </c>
      <c r="M418" t="str">
        <f>VLOOKUP(A418,table3!A418:H2752,5,FALSE)</f>
        <v>tier - 2</v>
      </c>
      <c r="N418" t="str">
        <f>VLOOKUP(A418,table3!A418:H2752,6,FALSE)</f>
        <v>tier - 3</v>
      </c>
      <c r="O418" t="str">
        <f>VLOOKUP(A418,table3!A418:H2752,7,FALSE)</f>
        <v>R1025</v>
      </c>
      <c r="P418" s="8">
        <f>VLOOKUP(A418,table3!A418:H2752,2,FALSE)</f>
        <v>37048</v>
      </c>
      <c r="Q418">
        <f>VLOOKUP(A418,table3!A418:H2752,8,FALSE)</f>
        <v>22</v>
      </c>
    </row>
    <row r="419" spans="1:17" x14ac:dyDescent="0.3">
      <c r="A419" s="13" t="s">
        <v>1954</v>
      </c>
      <c r="B419" t="str">
        <f>VLOOKUP(A419,cleaned_customer_names[],2,FALSE)</f>
        <v>Bondell</v>
      </c>
      <c r="C419">
        <f>VLOOKUP(A419,cleaned_Medical_Examinations[],2,FALSE)</f>
        <v>18.100000000000001</v>
      </c>
      <c r="D419">
        <f>VLOOKUP(A419,cleaned_Medical_Examinations[],3,FALSE)</f>
        <v>6.33</v>
      </c>
      <c r="E419" t="str">
        <f>VLOOKUP(A419,cleaned_Medical_Examinations[],4,FALSE)</f>
        <v>No</v>
      </c>
      <c r="F419" t="str">
        <f>VLOOKUP(A419,cleaned_Medical_Examinations[],5,FALSE)</f>
        <v>No</v>
      </c>
      <c r="G419" t="str">
        <f>VLOOKUP(A419,cleaned_Medical_Examinations[],6,FALSE)</f>
        <v>No</v>
      </c>
      <c r="H419">
        <f>VLOOKUP(A419,cleaned_Medical_Examinations[],7,FALSE)</f>
        <v>1</v>
      </c>
      <c r="I419" t="str">
        <f>VLOOKUP(A419,cleaned_Medical_Examinations[],8,FALSE)</f>
        <v>Yes</v>
      </c>
      <c r="J419" t="str">
        <f>VLOOKUP(A419,cleaned_Medical_Examinations[],9,FALSE)</f>
        <v>UNDER WEIGHT</v>
      </c>
      <c r="K419" t="str">
        <f>VLOOKUP(A419,cleaned_Medical_Examinations[],10,FALSE)</f>
        <v>PREDIABETES</v>
      </c>
      <c r="L419">
        <f>VLOOKUP(A419,table3!A419:H2753,4,)</f>
        <v>3861</v>
      </c>
      <c r="M419" t="str">
        <f>VLOOKUP(A419,table3!A419:H2753,5,FALSE)</f>
        <v>tier - 2</v>
      </c>
      <c r="N419" t="str">
        <f>VLOOKUP(A419,table3!A419:H2753,6,FALSE)</f>
        <v>tier - 2</v>
      </c>
      <c r="O419" t="str">
        <f>VLOOKUP(A419,table3!A419:H2753,7,FALSE)</f>
        <v>R1016</v>
      </c>
      <c r="P419" s="8">
        <f>VLOOKUP(A419,table3!A419:H2753,2,FALSE)</f>
        <v>37182</v>
      </c>
      <c r="Q419">
        <f>VLOOKUP(A419,table3!A419:H2753,8,FALSE)</f>
        <v>21</v>
      </c>
    </row>
    <row r="420" spans="1:17" x14ac:dyDescent="0.3">
      <c r="A420" s="11" t="s">
        <v>1953</v>
      </c>
      <c r="B420" t="str">
        <f>VLOOKUP(A420,cleaned_customer_names[],2,FALSE)</f>
        <v>Gaughan</v>
      </c>
      <c r="C420">
        <f>VLOOKUP(A420,cleaned_Medical_Examinations[],2,FALSE)</f>
        <v>29.64</v>
      </c>
      <c r="D420">
        <f>VLOOKUP(A420,cleaned_Medical_Examinations[],3,FALSE)</f>
        <v>4.28</v>
      </c>
      <c r="E420" t="str">
        <f>VLOOKUP(A420,cleaned_Medical_Examinations[],4,FALSE)</f>
        <v>Yes</v>
      </c>
      <c r="F420" t="str">
        <f>VLOOKUP(A420,cleaned_Medical_Examinations[],5,FALSE)</f>
        <v>No</v>
      </c>
      <c r="G420" t="str">
        <f>VLOOKUP(A420,cleaned_Medical_Examinations[],6,FALSE)</f>
        <v>No</v>
      </c>
      <c r="H420">
        <f>VLOOKUP(A420,cleaned_Medical_Examinations[],7,FALSE)</f>
        <v>0</v>
      </c>
      <c r="I420" t="str">
        <f>VLOOKUP(A420,cleaned_Medical_Examinations[],8,FALSE)</f>
        <v>No</v>
      </c>
      <c r="J420" t="str">
        <f>VLOOKUP(A420,cleaned_Medical_Examinations[],9,FALSE)</f>
        <v>OVER WEIGHT</v>
      </c>
      <c r="K420" t="str">
        <f>VLOOKUP(A420,cleaned_Medical_Examinations[],10,FALSE)</f>
        <v>NORMAL</v>
      </c>
      <c r="L420">
        <f>VLOOKUP(A420,table3!A420:H2754,4,)</f>
        <v>3867</v>
      </c>
      <c r="M420" t="str">
        <f>VLOOKUP(A420,table3!A420:H2754,5,FALSE)</f>
        <v>tier - 1</v>
      </c>
      <c r="N420" t="str">
        <f>VLOOKUP(A420,table3!A420:H2754,6,FALSE)</f>
        <v>tier - 1</v>
      </c>
      <c r="O420" t="str">
        <f>VLOOKUP(A420,table3!A420:H2754,7,FALSE)</f>
        <v>R1012</v>
      </c>
      <c r="P420" s="8">
        <f>VLOOKUP(A420,table3!A420:H2754,2,FALSE)</f>
        <v>33048</v>
      </c>
      <c r="Q420">
        <f>VLOOKUP(A420,table3!A420:H2754,8,FALSE)</f>
        <v>32</v>
      </c>
    </row>
    <row r="421" spans="1:17" x14ac:dyDescent="0.3">
      <c r="A421" s="13" t="s">
        <v>1952</v>
      </c>
      <c r="B421" t="str">
        <f>VLOOKUP(A421,cleaned_customer_names[],2,FALSE)</f>
        <v>Gruman</v>
      </c>
      <c r="C421">
        <f>VLOOKUP(A421,cleaned_Medical_Examinations[],2,FALSE)</f>
        <v>25.3</v>
      </c>
      <c r="D421">
        <f>VLOOKUP(A421,cleaned_Medical_Examinations[],3,FALSE)</f>
        <v>9.4700000000000006</v>
      </c>
      <c r="E421" t="str">
        <f>VLOOKUP(A421,cleaned_Medical_Examinations[],4,FALSE)</f>
        <v>Yes</v>
      </c>
      <c r="F421" t="str">
        <f>VLOOKUP(A421,cleaned_Medical_Examinations[],5,FALSE)</f>
        <v>No</v>
      </c>
      <c r="G421" t="str">
        <f>VLOOKUP(A421,cleaned_Medical_Examinations[],6,FALSE)</f>
        <v>No</v>
      </c>
      <c r="H421">
        <f>VLOOKUP(A421,cleaned_Medical_Examinations[],7,FALSE)</f>
        <v>2</v>
      </c>
      <c r="I421" t="str">
        <f>VLOOKUP(A421,cleaned_Medical_Examinations[],8,FALSE)</f>
        <v>Yes</v>
      </c>
      <c r="J421" t="str">
        <f>VLOOKUP(A421,cleaned_Medical_Examinations[],9,FALSE)</f>
        <v>OVER WEIGHT</v>
      </c>
      <c r="K421" t="str">
        <f>VLOOKUP(A421,cleaned_Medical_Examinations[],10,FALSE)</f>
        <v>DIABETES</v>
      </c>
      <c r="L421">
        <f>VLOOKUP(A421,table3!A421:H2755,4,)</f>
        <v>3876</v>
      </c>
      <c r="M421" t="str">
        <f>VLOOKUP(A421,table3!A421:H2755,5,FALSE)</f>
        <v>tier - 2</v>
      </c>
      <c r="N421" t="str">
        <f>VLOOKUP(A421,table3!A421:H2755,6,FALSE)</f>
        <v>tier - 3</v>
      </c>
      <c r="O421" t="str">
        <f>VLOOKUP(A421,table3!A421:H2755,7,FALSE)</f>
        <v>R1013</v>
      </c>
      <c r="P421" s="8">
        <f>VLOOKUP(A421,table3!A421:H2755,2,FALSE)</f>
        <v>33444</v>
      </c>
      <c r="Q421">
        <f>VLOOKUP(A421,table3!A421:H2755,8,FALSE)</f>
        <v>31</v>
      </c>
    </row>
    <row r="422" spans="1:17" x14ac:dyDescent="0.3">
      <c r="A422" s="11" t="s">
        <v>1951</v>
      </c>
      <c r="B422" t="str">
        <f>VLOOKUP(A422,cleaned_customer_names[],2,FALSE)</f>
        <v>Whitlow</v>
      </c>
      <c r="C422">
        <f>VLOOKUP(A422,cleaned_Medical_Examinations[],2,FALSE)</f>
        <v>27.6</v>
      </c>
      <c r="D422">
        <f>VLOOKUP(A422,cleaned_Medical_Examinations[],3,FALSE)</f>
        <v>4.8499999999999996</v>
      </c>
      <c r="E422" t="str">
        <f>VLOOKUP(A422,cleaned_Medical_Examinations[],4,FALSE)</f>
        <v>Yes</v>
      </c>
      <c r="F422" t="str">
        <f>VLOOKUP(A422,cleaned_Medical_Examinations[],5,FALSE)</f>
        <v>No</v>
      </c>
      <c r="G422" t="str">
        <f>VLOOKUP(A422,cleaned_Medical_Examinations[],6,FALSE)</f>
        <v>No</v>
      </c>
      <c r="H422">
        <f>VLOOKUP(A422,cleaned_Medical_Examinations[],7,FALSE)</f>
        <v>0</v>
      </c>
      <c r="I422" t="str">
        <f>VLOOKUP(A422,cleaned_Medical_Examinations[],8,FALSE)</f>
        <v>No</v>
      </c>
      <c r="J422" t="str">
        <f>VLOOKUP(A422,cleaned_Medical_Examinations[],9,FALSE)</f>
        <v>OVER WEIGHT</v>
      </c>
      <c r="K422" t="str">
        <f>VLOOKUP(A422,cleaned_Medical_Examinations[],10,FALSE)</f>
        <v>NORMAL</v>
      </c>
      <c r="L422">
        <f>VLOOKUP(A422,table3!A422:H2756,4,)</f>
        <v>3877</v>
      </c>
      <c r="M422" t="str">
        <f>VLOOKUP(A422,table3!A422:H2756,5,FALSE)</f>
        <v>tier - 1</v>
      </c>
      <c r="N422" t="str">
        <f>VLOOKUP(A422,table3!A422:H2756,6,FALSE)</f>
        <v>tier - 3</v>
      </c>
      <c r="O422" t="str">
        <f>VLOOKUP(A422,table3!A422:H2756,7,FALSE)</f>
        <v>R1012</v>
      </c>
      <c r="P422" s="8">
        <f>VLOOKUP(A422,table3!A422:H2756,2,FALSE)</f>
        <v>35361</v>
      </c>
      <c r="Q422">
        <f>VLOOKUP(A422,table3!A422:H2756,8,FALSE)</f>
        <v>26</v>
      </c>
    </row>
    <row r="423" spans="1:17" x14ac:dyDescent="0.3">
      <c r="A423" s="13" t="s">
        <v>1950</v>
      </c>
      <c r="B423" t="str">
        <f>VLOOKUP(A423,cleaned_customer_names[],2,FALSE)</f>
        <v>Robinson</v>
      </c>
      <c r="C423">
        <f>VLOOKUP(A423,cleaned_Medical_Examinations[],2,FALSE)</f>
        <v>27.645</v>
      </c>
      <c r="D423">
        <f>VLOOKUP(A423,cleaned_Medical_Examinations[],3,FALSE)</f>
        <v>11.03</v>
      </c>
      <c r="E423" t="str">
        <f>VLOOKUP(A423,cleaned_Medical_Examinations[],4,FALSE)</f>
        <v>Yes</v>
      </c>
      <c r="F423" t="str">
        <f>VLOOKUP(A423,cleaned_Medical_Examinations[],5,FALSE)</f>
        <v>No</v>
      </c>
      <c r="G423" t="str">
        <f>VLOOKUP(A423,cleaned_Medical_Examinations[],6,FALSE)</f>
        <v>No</v>
      </c>
      <c r="H423">
        <f>VLOOKUP(A423,cleaned_Medical_Examinations[],7,FALSE)</f>
        <v>1</v>
      </c>
      <c r="I423" t="str">
        <f>VLOOKUP(A423,cleaned_Medical_Examinations[],8,FALSE)</f>
        <v>Yes</v>
      </c>
      <c r="J423" t="str">
        <f>VLOOKUP(A423,cleaned_Medical_Examinations[],9,FALSE)</f>
        <v>OVER WEIGHT</v>
      </c>
      <c r="K423" t="str">
        <f>VLOOKUP(A423,cleaned_Medical_Examinations[],10,FALSE)</f>
        <v>DIABETES</v>
      </c>
      <c r="L423">
        <f>VLOOKUP(A423,table3!A423:H2757,4,)</f>
        <v>3889</v>
      </c>
      <c r="M423" t="str">
        <f>VLOOKUP(A423,table3!A423:H2757,5,FALSE)</f>
        <v>tier - 2</v>
      </c>
      <c r="N423" t="str">
        <f>VLOOKUP(A423,table3!A423:H2757,6,FALSE)</f>
        <v>tier - 2</v>
      </c>
      <c r="O423" t="str">
        <f>VLOOKUP(A423,table3!A423:H2757,7,FALSE)</f>
        <v>R1012</v>
      </c>
      <c r="P423" s="8">
        <f>VLOOKUP(A423,table3!A423:H2757,2,FALSE)</f>
        <v>38181</v>
      </c>
      <c r="Q423">
        <f>VLOOKUP(A423,table3!A423:H2757,8,FALSE)</f>
        <v>18</v>
      </c>
    </row>
    <row r="424" spans="1:17" x14ac:dyDescent="0.3">
      <c r="A424" s="11" t="s">
        <v>1949</v>
      </c>
      <c r="B424" t="str">
        <f>VLOOKUP(A424,cleaned_customer_names[],2,FALSE)</f>
        <v>Sabo</v>
      </c>
      <c r="C424">
        <f>VLOOKUP(A424,cleaned_Medical_Examinations[],2,FALSE)</f>
        <v>27.6</v>
      </c>
      <c r="D424">
        <f>VLOOKUP(A424,cleaned_Medical_Examinations[],3,FALSE)</f>
        <v>5.22</v>
      </c>
      <c r="E424" t="str">
        <f>VLOOKUP(A424,cleaned_Medical_Examinations[],4,FALSE)</f>
        <v>No</v>
      </c>
      <c r="F424" t="str">
        <f>VLOOKUP(A424,cleaned_Medical_Examinations[],5,FALSE)</f>
        <v>No</v>
      </c>
      <c r="G424" t="str">
        <f>VLOOKUP(A424,cleaned_Medical_Examinations[],6,FALSE)</f>
        <v>No</v>
      </c>
      <c r="H424">
        <f>VLOOKUP(A424,cleaned_Medical_Examinations[],7,FALSE)</f>
        <v>2</v>
      </c>
      <c r="I424" t="str">
        <f>VLOOKUP(A424,cleaned_Medical_Examinations[],8,FALSE)</f>
        <v>Yes</v>
      </c>
      <c r="J424" t="str">
        <f>VLOOKUP(A424,cleaned_Medical_Examinations[],9,FALSE)</f>
        <v>OVER WEIGHT</v>
      </c>
      <c r="K424" t="str">
        <f>VLOOKUP(A424,cleaned_Medical_Examinations[],10,FALSE)</f>
        <v>NORMAL</v>
      </c>
      <c r="L424">
        <f>VLOOKUP(A424,table3!A424:H2758,4,)</f>
        <v>3898</v>
      </c>
      <c r="M424" t="str">
        <f>VLOOKUP(A424,table3!A424:H2758,5,FALSE)</f>
        <v>tier - 2</v>
      </c>
      <c r="N424" t="str">
        <f>VLOOKUP(A424,table3!A424:H2758,6,FALSE)</f>
        <v>tier - 2</v>
      </c>
      <c r="O424" t="str">
        <f>VLOOKUP(A424,table3!A424:H2758,7,FALSE)</f>
        <v>R1012</v>
      </c>
      <c r="P424" s="8">
        <f>VLOOKUP(A424,table3!A424:H2758,2,FALSE)</f>
        <v>34226</v>
      </c>
      <c r="Q424">
        <f>VLOOKUP(A424,table3!A424:H2758,8,FALSE)</f>
        <v>29</v>
      </c>
    </row>
    <row r="425" spans="1:17" x14ac:dyDescent="0.3">
      <c r="A425" s="13" t="s">
        <v>1948</v>
      </c>
      <c r="B425" t="str">
        <f>VLOOKUP(A425,cleaned_customer_names[],2,FALSE)</f>
        <v>Nazarian</v>
      </c>
      <c r="C425">
        <f>VLOOKUP(A425,cleaned_Medical_Examinations[],2,FALSE)</f>
        <v>25.08</v>
      </c>
      <c r="D425">
        <f>VLOOKUP(A425,cleaned_Medical_Examinations[],3,FALSE)</f>
        <v>9.52</v>
      </c>
      <c r="E425" t="str">
        <f>VLOOKUP(A425,cleaned_Medical_Examinations[],4,FALSE)</f>
        <v>Yes</v>
      </c>
      <c r="F425" t="str">
        <f>VLOOKUP(A425,cleaned_Medical_Examinations[],5,FALSE)</f>
        <v>No</v>
      </c>
      <c r="G425" t="str">
        <f>VLOOKUP(A425,cleaned_Medical_Examinations[],6,FALSE)</f>
        <v>No</v>
      </c>
      <c r="H425">
        <f>VLOOKUP(A425,cleaned_Medical_Examinations[],7,FALSE)</f>
        <v>2</v>
      </c>
      <c r="I425" t="str">
        <f>VLOOKUP(A425,cleaned_Medical_Examinations[],8,FALSE)</f>
        <v>No</v>
      </c>
      <c r="J425" t="str">
        <f>VLOOKUP(A425,cleaned_Medical_Examinations[],9,FALSE)</f>
        <v>OVER WEIGHT</v>
      </c>
      <c r="K425" t="str">
        <f>VLOOKUP(A425,cleaned_Medical_Examinations[],10,FALSE)</f>
        <v>DIABETES</v>
      </c>
      <c r="L425">
        <f>VLOOKUP(A425,table3!A425:H2759,4,)</f>
        <v>3902</v>
      </c>
      <c r="M425" t="str">
        <f>VLOOKUP(A425,table3!A425:H2759,5,FALSE)</f>
        <v>tier - 2</v>
      </c>
      <c r="N425" t="str">
        <f>VLOOKUP(A425,table3!A425:H2759,6,FALSE)</f>
        <v>tier - 2</v>
      </c>
      <c r="O425" t="str">
        <f>VLOOKUP(A425,table3!A425:H2759,7,FALSE)</f>
        <v>R1013</v>
      </c>
      <c r="P425" s="8">
        <f>VLOOKUP(A425,table3!A425:H2759,2,FALSE)</f>
        <v>29825</v>
      </c>
      <c r="Q425">
        <f>VLOOKUP(A425,table3!A425:H2759,8,FALSE)</f>
        <v>41</v>
      </c>
    </row>
    <row r="426" spans="1:17" x14ac:dyDescent="0.3">
      <c r="A426" s="11" t="s">
        <v>1947</v>
      </c>
      <c r="B426" t="str">
        <f>VLOOKUP(A426,cleaned_customer_names[],2,FALSE)</f>
        <v>Lerma</v>
      </c>
      <c r="C426">
        <f>VLOOKUP(A426,cleaned_Medical_Examinations[],2,FALSE)</f>
        <v>30.02</v>
      </c>
      <c r="D426">
        <f>VLOOKUP(A426,cleaned_Medical_Examinations[],3,FALSE)</f>
        <v>11.09</v>
      </c>
      <c r="E426" t="str">
        <f>VLOOKUP(A426,cleaned_Medical_Examinations[],4,FALSE)</f>
        <v>No</v>
      </c>
      <c r="F426" t="str">
        <f>VLOOKUP(A426,cleaned_Medical_Examinations[],5,FALSE)</f>
        <v>No</v>
      </c>
      <c r="G426" t="str">
        <f>VLOOKUP(A426,cleaned_Medical_Examinations[],6,FALSE)</f>
        <v>No</v>
      </c>
      <c r="H426">
        <f>VLOOKUP(A426,cleaned_Medical_Examinations[],7,FALSE)</f>
        <v>0</v>
      </c>
      <c r="I426" t="str">
        <f>VLOOKUP(A426,cleaned_Medical_Examinations[],8,FALSE)</f>
        <v>No</v>
      </c>
      <c r="J426" t="str">
        <f>VLOOKUP(A426,cleaned_Medical_Examinations[],9,FALSE)</f>
        <v>OBESITY</v>
      </c>
      <c r="K426" t="str">
        <f>VLOOKUP(A426,cleaned_Medical_Examinations[],10,FALSE)</f>
        <v>DIABETES</v>
      </c>
      <c r="L426">
        <f>VLOOKUP(A426,table3!A426:H2760,4,)</f>
        <v>3906</v>
      </c>
      <c r="M426" t="str">
        <f>VLOOKUP(A426,table3!A426:H2760,5,FALSE)</f>
        <v>tier - 3</v>
      </c>
      <c r="N426" t="str">
        <f>VLOOKUP(A426,table3!A426:H2760,6,FALSE)</f>
        <v>tier - 3</v>
      </c>
      <c r="O426" t="str">
        <f>VLOOKUP(A426,table3!A426:H2760,7,FALSE)</f>
        <v>R1011</v>
      </c>
      <c r="P426" s="8">
        <f>VLOOKUP(A426,table3!A426:H2760,2,FALSE)</f>
        <v>35758</v>
      </c>
      <c r="Q426">
        <f>VLOOKUP(A426,table3!A426:H2760,8,FALSE)</f>
        <v>25</v>
      </c>
    </row>
    <row r="427" spans="1:17" x14ac:dyDescent="0.3">
      <c r="A427" s="13" t="s">
        <v>1946</v>
      </c>
      <c r="B427" t="str">
        <f>VLOOKUP(A427,cleaned_customer_names[],2,FALSE)</f>
        <v>Dahl</v>
      </c>
      <c r="C427">
        <f>VLOOKUP(A427,cleaned_Medical_Examinations[],2,FALSE)</f>
        <v>27.36</v>
      </c>
      <c r="D427">
        <f>VLOOKUP(A427,cleaned_Medical_Examinations[],3,FALSE)</f>
        <v>9.4499999999999993</v>
      </c>
      <c r="E427" t="str">
        <f>VLOOKUP(A427,cleaned_Medical_Examinations[],4,FALSE)</f>
        <v>Yes</v>
      </c>
      <c r="F427" t="str">
        <f>VLOOKUP(A427,cleaned_Medical_Examinations[],5,FALSE)</f>
        <v>No</v>
      </c>
      <c r="G427" t="str">
        <f>VLOOKUP(A427,cleaned_Medical_Examinations[],6,FALSE)</f>
        <v>No</v>
      </c>
      <c r="H427">
        <f>VLOOKUP(A427,cleaned_Medical_Examinations[],7,FALSE)</f>
        <v>2</v>
      </c>
      <c r="I427" t="str">
        <f>VLOOKUP(A427,cleaned_Medical_Examinations[],8,FALSE)</f>
        <v>Yes</v>
      </c>
      <c r="J427" t="str">
        <f>VLOOKUP(A427,cleaned_Medical_Examinations[],9,FALSE)</f>
        <v>OVER WEIGHT</v>
      </c>
      <c r="K427" t="str">
        <f>VLOOKUP(A427,cleaned_Medical_Examinations[],10,FALSE)</f>
        <v>DIABETES</v>
      </c>
      <c r="L427">
        <f>VLOOKUP(A427,table3!A427:H2761,4,)</f>
        <v>3910</v>
      </c>
      <c r="M427" t="str">
        <f>VLOOKUP(A427,table3!A427:H2761,5,FALSE)</f>
        <v>tier - 2</v>
      </c>
      <c r="N427" t="str">
        <f>VLOOKUP(A427,table3!A427:H2761,6,FALSE)</f>
        <v>tier - 2</v>
      </c>
      <c r="O427" t="str">
        <f>VLOOKUP(A427,table3!A427:H2761,7,FALSE)</f>
        <v>R1013</v>
      </c>
      <c r="P427" s="8">
        <f>VLOOKUP(A427,table3!A427:H2761,2,FALSE)</f>
        <v>31233</v>
      </c>
      <c r="Q427">
        <f>VLOOKUP(A427,table3!A427:H2761,8,FALSE)</f>
        <v>37</v>
      </c>
    </row>
    <row r="428" spans="1:17" x14ac:dyDescent="0.3">
      <c r="A428" s="11" t="s">
        <v>1945</v>
      </c>
      <c r="B428" t="str">
        <f>VLOOKUP(A428,cleaned_customer_names[],2,FALSE)</f>
        <v>Surtees</v>
      </c>
      <c r="C428">
        <f>VLOOKUP(A428,cleaned_Medical_Examinations[],2,FALSE)</f>
        <v>22.2</v>
      </c>
      <c r="D428">
        <f>VLOOKUP(A428,cleaned_Medical_Examinations[],3,FALSE)</f>
        <v>5.51</v>
      </c>
      <c r="E428" t="str">
        <f>VLOOKUP(A428,cleaned_Medical_Examinations[],4,FALSE)</f>
        <v>No</v>
      </c>
      <c r="F428" t="str">
        <f>VLOOKUP(A428,cleaned_Medical_Examinations[],5,FALSE)</f>
        <v>No</v>
      </c>
      <c r="G428" t="str">
        <f>VLOOKUP(A428,cleaned_Medical_Examinations[],6,FALSE)</f>
        <v>No</v>
      </c>
      <c r="H428">
        <f>VLOOKUP(A428,cleaned_Medical_Examinations[],7,FALSE)</f>
        <v>0</v>
      </c>
      <c r="I428" t="str">
        <f>VLOOKUP(A428,cleaned_Medical_Examinations[],8,FALSE)</f>
        <v>Yes</v>
      </c>
      <c r="J428" t="str">
        <f>VLOOKUP(A428,cleaned_Medical_Examinations[],9,FALSE)</f>
        <v>NORMAL WEIGHT</v>
      </c>
      <c r="K428" t="str">
        <f>VLOOKUP(A428,cleaned_Medical_Examinations[],10,FALSE)</f>
        <v>NORMAL</v>
      </c>
      <c r="L428">
        <f>VLOOKUP(A428,table3!A428:H2762,4,)</f>
        <v>3926</v>
      </c>
      <c r="M428" t="str">
        <f>VLOOKUP(A428,table3!A428:H2762,5,FALSE)</f>
        <v>tier - 2</v>
      </c>
      <c r="N428" t="str">
        <f>VLOOKUP(A428,table3!A428:H2762,6,FALSE)</f>
        <v>tier - 2</v>
      </c>
      <c r="O428" t="str">
        <f>VLOOKUP(A428,table3!A428:H2762,7,FALSE)</f>
        <v>R1024</v>
      </c>
      <c r="P428" s="8">
        <f>VLOOKUP(A428,table3!A428:H2762,2,FALSE)</f>
        <v>36717</v>
      </c>
      <c r="Q428">
        <f>VLOOKUP(A428,table3!A428:H2762,8,FALSE)</f>
        <v>22</v>
      </c>
    </row>
    <row r="429" spans="1:17" x14ac:dyDescent="0.3">
      <c r="A429" s="13" t="s">
        <v>1944</v>
      </c>
      <c r="B429" t="str">
        <f>VLOOKUP(A429,cleaned_customer_names[],2,FALSE)</f>
        <v>Spetner</v>
      </c>
      <c r="C429">
        <f>VLOOKUP(A429,cleaned_Medical_Examinations[],2,FALSE)</f>
        <v>25.71</v>
      </c>
      <c r="D429">
        <f>VLOOKUP(A429,cleaned_Medical_Examinations[],3,FALSE)</f>
        <v>4.18</v>
      </c>
      <c r="E429" t="str">
        <f>VLOOKUP(A429,cleaned_Medical_Examinations[],4,FALSE)</f>
        <v>No</v>
      </c>
      <c r="F429" t="str">
        <f>VLOOKUP(A429,cleaned_Medical_Examinations[],5,FALSE)</f>
        <v>Yes</v>
      </c>
      <c r="G429" t="str">
        <f>VLOOKUP(A429,cleaned_Medical_Examinations[],6,FALSE)</f>
        <v>No</v>
      </c>
      <c r="H429">
        <f>VLOOKUP(A429,cleaned_Medical_Examinations[],7,FALSE)</f>
        <v>1</v>
      </c>
      <c r="I429" t="str">
        <f>VLOOKUP(A429,cleaned_Medical_Examinations[],8,FALSE)</f>
        <v>Yes</v>
      </c>
      <c r="J429" t="str">
        <f>VLOOKUP(A429,cleaned_Medical_Examinations[],9,FALSE)</f>
        <v>OVER WEIGHT</v>
      </c>
      <c r="K429" t="str">
        <f>VLOOKUP(A429,cleaned_Medical_Examinations[],10,FALSE)</f>
        <v>NORMAL</v>
      </c>
      <c r="L429">
        <f>VLOOKUP(A429,table3!A429:H2763,4,)</f>
        <v>3932</v>
      </c>
      <c r="M429" t="str">
        <f>VLOOKUP(A429,table3!A429:H2763,5,FALSE)</f>
        <v>tier - 2</v>
      </c>
      <c r="N429" t="str">
        <f>VLOOKUP(A429,table3!A429:H2763,6,FALSE)</f>
        <v>tier - 3</v>
      </c>
      <c r="O429" t="str">
        <f>VLOOKUP(A429,table3!A429:H2763,7,FALSE)</f>
        <v>R1011</v>
      </c>
      <c r="P429" s="8">
        <f>VLOOKUP(A429,table3!A429:H2763,2,FALSE)</f>
        <v>37422</v>
      </c>
      <c r="Q429">
        <f>VLOOKUP(A429,table3!A429:H2763,8,FALSE)</f>
        <v>20</v>
      </c>
    </row>
    <row r="430" spans="1:17" x14ac:dyDescent="0.3">
      <c r="A430" s="11" t="s">
        <v>1943</v>
      </c>
      <c r="B430" t="str">
        <f>VLOOKUP(A430,cleaned_customer_names[],2,FALSE)</f>
        <v>Brandon</v>
      </c>
      <c r="C430">
        <f>VLOOKUP(A430,cleaned_Medical_Examinations[],2,FALSE)</f>
        <v>41.91</v>
      </c>
      <c r="D430">
        <f>VLOOKUP(A430,cleaned_Medical_Examinations[],3,FALSE)</f>
        <v>5.98</v>
      </c>
      <c r="E430" t="str">
        <f>VLOOKUP(A430,cleaned_Medical_Examinations[],4,FALSE)</f>
        <v>Yes</v>
      </c>
      <c r="F430" t="str">
        <f>VLOOKUP(A430,cleaned_Medical_Examinations[],5,FALSE)</f>
        <v>No</v>
      </c>
      <c r="G430" t="str">
        <f>VLOOKUP(A430,cleaned_Medical_Examinations[],6,FALSE)</f>
        <v>No</v>
      </c>
      <c r="H430">
        <f>VLOOKUP(A430,cleaned_Medical_Examinations[],7,FALSE)</f>
        <v>1</v>
      </c>
      <c r="I430" t="str">
        <f>VLOOKUP(A430,cleaned_Medical_Examinations[],8,FALSE)</f>
        <v>No</v>
      </c>
      <c r="J430" t="str">
        <f>VLOOKUP(A430,cleaned_Medical_Examinations[],9,FALSE)</f>
        <v>OBESITY</v>
      </c>
      <c r="K430" t="str">
        <f>VLOOKUP(A430,cleaned_Medical_Examinations[],10,FALSE)</f>
        <v>PREDIABETES</v>
      </c>
      <c r="L430">
        <f>VLOOKUP(A430,table3!A430:H2764,4,)</f>
        <v>3935</v>
      </c>
      <c r="M430" t="str">
        <f>VLOOKUP(A430,table3!A430:H2764,5,FALSE)</f>
        <v>tier - 3</v>
      </c>
      <c r="N430" t="str">
        <f>VLOOKUP(A430,table3!A430:H2764,6,FALSE)</f>
        <v>tier - 1</v>
      </c>
      <c r="O430" t="str">
        <f>VLOOKUP(A430,table3!A430:H2764,7,FALSE)</f>
        <v>R1013</v>
      </c>
      <c r="P430" s="8">
        <f>VLOOKUP(A430,table3!A430:H2764,2,FALSE)</f>
        <v>32440</v>
      </c>
      <c r="Q430">
        <f>VLOOKUP(A430,table3!A430:H2764,8,FALSE)</f>
        <v>34</v>
      </c>
    </row>
    <row r="431" spans="1:17" x14ac:dyDescent="0.3">
      <c r="A431" s="13" t="s">
        <v>1942</v>
      </c>
      <c r="B431" t="str">
        <f>VLOOKUP(A431,cleaned_customer_names[],2,FALSE)</f>
        <v>Eley</v>
      </c>
      <c r="C431">
        <f>VLOOKUP(A431,cleaned_Medical_Examinations[],2,FALSE)</f>
        <v>25.85</v>
      </c>
      <c r="D431">
        <f>VLOOKUP(A431,cleaned_Medical_Examinations[],3,FALSE)</f>
        <v>10.16</v>
      </c>
      <c r="E431" t="str">
        <f>VLOOKUP(A431,cleaned_Medical_Examinations[],4,FALSE)</f>
        <v>No</v>
      </c>
      <c r="F431" t="str">
        <f>VLOOKUP(A431,cleaned_Medical_Examinations[],5,FALSE)</f>
        <v>No</v>
      </c>
      <c r="G431" t="str">
        <f>VLOOKUP(A431,cleaned_Medical_Examinations[],6,FALSE)</f>
        <v>No</v>
      </c>
      <c r="H431">
        <f>VLOOKUP(A431,cleaned_Medical_Examinations[],7,FALSE)</f>
        <v>0</v>
      </c>
      <c r="I431" t="str">
        <f>VLOOKUP(A431,cleaned_Medical_Examinations[],8,FALSE)</f>
        <v>Yes</v>
      </c>
      <c r="J431" t="str">
        <f>VLOOKUP(A431,cleaned_Medical_Examinations[],9,FALSE)</f>
        <v>OVER WEIGHT</v>
      </c>
      <c r="K431" t="str">
        <f>VLOOKUP(A431,cleaned_Medical_Examinations[],10,FALSE)</f>
        <v>DIABETES</v>
      </c>
      <c r="L431">
        <f>VLOOKUP(A431,table3!A431:H2765,4,)</f>
        <v>3944</v>
      </c>
      <c r="M431" t="str">
        <f>VLOOKUP(A431,table3!A431:H2765,5,FALSE)</f>
        <v>tier - 2</v>
      </c>
      <c r="N431" t="str">
        <f>VLOOKUP(A431,table3!A431:H2765,6,FALSE)</f>
        <v>tier - 3</v>
      </c>
      <c r="O431" t="str">
        <f>VLOOKUP(A431,table3!A431:H2765,7,FALSE)</f>
        <v>R1024</v>
      </c>
      <c r="P431" s="8">
        <f>VLOOKUP(A431,table3!A431:H2765,2,FALSE)</f>
        <v>34241</v>
      </c>
      <c r="Q431">
        <f>VLOOKUP(A431,table3!A431:H2765,8,FALSE)</f>
        <v>29</v>
      </c>
    </row>
    <row r="432" spans="1:17" x14ac:dyDescent="0.3">
      <c r="A432" s="11" t="s">
        <v>1941</v>
      </c>
      <c r="B432" t="str">
        <f>VLOOKUP(A432,cleaned_customer_names[],2,FALSE)</f>
        <v>Sedicum</v>
      </c>
      <c r="C432">
        <f>VLOOKUP(A432,cleaned_Medical_Examinations[],2,FALSE)</f>
        <v>23.844999999999999</v>
      </c>
      <c r="D432">
        <f>VLOOKUP(A432,cleaned_Medical_Examinations[],3,FALSE)</f>
        <v>11.71</v>
      </c>
      <c r="E432" t="str">
        <f>VLOOKUP(A432,cleaned_Medical_Examinations[],4,FALSE)</f>
        <v>No</v>
      </c>
      <c r="F432" t="str">
        <f>VLOOKUP(A432,cleaned_Medical_Examinations[],5,FALSE)</f>
        <v>No</v>
      </c>
      <c r="G432" t="str">
        <f>VLOOKUP(A432,cleaned_Medical_Examinations[],6,FALSE)</f>
        <v>No</v>
      </c>
      <c r="H432">
        <f>VLOOKUP(A432,cleaned_Medical_Examinations[],7,FALSE)</f>
        <v>2</v>
      </c>
      <c r="I432" t="str">
        <f>VLOOKUP(A432,cleaned_Medical_Examinations[],8,FALSE)</f>
        <v>Yes</v>
      </c>
      <c r="J432" t="str">
        <f>VLOOKUP(A432,cleaned_Medical_Examinations[],9,FALSE)</f>
        <v>NORMAL WEIGHT</v>
      </c>
      <c r="K432" t="str">
        <f>VLOOKUP(A432,cleaned_Medical_Examinations[],10,FALSE)</f>
        <v>DIABETES</v>
      </c>
      <c r="L432">
        <f>VLOOKUP(A432,table3!A432:H2766,4,)</f>
        <v>3947</v>
      </c>
      <c r="M432" t="str">
        <f>VLOOKUP(A432,table3!A432:H2766,5,FALSE)</f>
        <v>tier - 2</v>
      </c>
      <c r="N432" t="str">
        <f>VLOOKUP(A432,table3!A432:H2766,6,FALSE)</f>
        <v>tier - 2</v>
      </c>
      <c r="O432" t="str">
        <f>VLOOKUP(A432,table3!A432:H2766,7,FALSE)</f>
        <v>R1013</v>
      </c>
      <c r="P432" s="8">
        <f>VLOOKUP(A432,table3!A432:H2766,2,FALSE)</f>
        <v>34284</v>
      </c>
      <c r="Q432">
        <f>VLOOKUP(A432,table3!A432:H2766,8,FALSE)</f>
        <v>29</v>
      </c>
    </row>
    <row r="433" spans="1:17" x14ac:dyDescent="0.3">
      <c r="A433" s="13" t="s">
        <v>1940</v>
      </c>
      <c r="B433" t="str">
        <f>VLOOKUP(A433,cleaned_customer_names[],2,FALSE)</f>
        <v>Markle</v>
      </c>
      <c r="C433">
        <f>VLOOKUP(A433,cleaned_Medical_Examinations[],2,FALSE)</f>
        <v>30.59</v>
      </c>
      <c r="D433">
        <f>VLOOKUP(A433,cleaned_Medical_Examinations[],3,FALSE)</f>
        <v>5.23</v>
      </c>
      <c r="E433" t="str">
        <f>VLOOKUP(A433,cleaned_Medical_Examinations[],4,FALSE)</f>
        <v>No</v>
      </c>
      <c r="F433" t="str">
        <f>VLOOKUP(A433,cleaned_Medical_Examinations[],5,FALSE)</f>
        <v>No</v>
      </c>
      <c r="G433" t="str">
        <f>VLOOKUP(A433,cleaned_Medical_Examinations[],6,FALSE)</f>
        <v>Yes</v>
      </c>
      <c r="H433">
        <f>VLOOKUP(A433,cleaned_Medical_Examinations[],7,FALSE)</f>
        <v>1</v>
      </c>
      <c r="I433" t="str">
        <f>VLOOKUP(A433,cleaned_Medical_Examinations[],8,FALSE)</f>
        <v>No</v>
      </c>
      <c r="J433" t="str">
        <f>VLOOKUP(A433,cleaned_Medical_Examinations[],9,FALSE)</f>
        <v>OBESITY</v>
      </c>
      <c r="K433" t="str">
        <f>VLOOKUP(A433,cleaned_Medical_Examinations[],10,FALSE)</f>
        <v>NORMAL</v>
      </c>
      <c r="L433">
        <f>VLOOKUP(A433,table3!A433:H2767,4,)</f>
        <v>3956</v>
      </c>
      <c r="M433" t="str">
        <f>VLOOKUP(A433,table3!A433:H2767,5,FALSE)</f>
        <v>tier - 2</v>
      </c>
      <c r="N433" t="str">
        <f>VLOOKUP(A433,table3!A433:H2767,6,FALSE)</f>
        <v>tier - 3</v>
      </c>
      <c r="O433" t="str">
        <f>VLOOKUP(A433,table3!A433:H2767,7,FALSE)</f>
        <v>R1021</v>
      </c>
      <c r="P433" s="8">
        <f>VLOOKUP(A433,table3!A433:H2767,2,FALSE)</f>
        <v>36351</v>
      </c>
      <c r="Q433">
        <f>VLOOKUP(A433,table3!A433:H2767,8,FALSE)</f>
        <v>23</v>
      </c>
    </row>
    <row r="434" spans="1:17" x14ac:dyDescent="0.3">
      <c r="A434" s="11" t="s">
        <v>1939</v>
      </c>
      <c r="B434" t="str">
        <f>VLOOKUP(A434,cleaned_customer_names[],2,FALSE)</f>
        <v>Kunz</v>
      </c>
      <c r="C434">
        <f>VLOOKUP(A434,cleaned_Medical_Examinations[],2,FALSE)</f>
        <v>24.795000000000002</v>
      </c>
      <c r="D434">
        <f>VLOOKUP(A434,cleaned_Medical_Examinations[],3,FALSE)</f>
        <v>6.85</v>
      </c>
      <c r="E434" t="str">
        <f>VLOOKUP(A434,cleaned_Medical_Examinations[],4,FALSE)</f>
        <v>No</v>
      </c>
      <c r="F434" t="str">
        <f>VLOOKUP(A434,cleaned_Medical_Examinations[],5,FALSE)</f>
        <v>No</v>
      </c>
      <c r="G434" t="str">
        <f>VLOOKUP(A434,cleaned_Medical_Examinations[],6,FALSE)</f>
        <v>No</v>
      </c>
      <c r="H434">
        <f>VLOOKUP(A434,cleaned_Medical_Examinations[],7,FALSE)</f>
        <v>0</v>
      </c>
      <c r="I434" t="str">
        <f>VLOOKUP(A434,cleaned_Medical_Examinations[],8,FALSE)</f>
        <v>Yes</v>
      </c>
      <c r="J434" t="str">
        <f>VLOOKUP(A434,cleaned_Medical_Examinations[],9,FALSE)</f>
        <v>NORMAL WEIGHT</v>
      </c>
      <c r="K434" t="str">
        <f>VLOOKUP(A434,cleaned_Medical_Examinations[],10,FALSE)</f>
        <v>DIABETES</v>
      </c>
      <c r="L434">
        <f>VLOOKUP(A434,table3!A434:H2768,4,)</f>
        <v>3956</v>
      </c>
      <c r="M434" t="str">
        <f>VLOOKUP(A434,table3!A434:H2768,5,FALSE)</f>
        <v>tier - 2</v>
      </c>
      <c r="N434" t="str">
        <f>VLOOKUP(A434,table3!A434:H2768,6,FALSE)</f>
        <v>tier - 2</v>
      </c>
      <c r="O434" t="str">
        <f>VLOOKUP(A434,table3!A434:H2768,7,FALSE)</f>
        <v>R1012</v>
      </c>
      <c r="P434" s="8">
        <f>VLOOKUP(A434,table3!A434:H2768,2,FALSE)</f>
        <v>34891</v>
      </c>
      <c r="Q434">
        <f>VLOOKUP(A434,table3!A434:H2768,8,FALSE)</f>
        <v>27</v>
      </c>
    </row>
    <row r="435" spans="1:17" x14ac:dyDescent="0.3">
      <c r="A435" s="13" t="s">
        <v>1938</v>
      </c>
      <c r="B435" t="str">
        <f>VLOOKUP(A435,cleaned_customer_names[],2,FALSE)</f>
        <v>Wimert</v>
      </c>
      <c r="C435">
        <f>VLOOKUP(A435,cleaned_Medical_Examinations[],2,FALSE)</f>
        <v>24.13</v>
      </c>
      <c r="D435">
        <f>VLOOKUP(A435,cleaned_Medical_Examinations[],3,FALSE)</f>
        <v>7.05</v>
      </c>
      <c r="E435" t="str">
        <f>VLOOKUP(A435,cleaned_Medical_Examinations[],4,FALSE)</f>
        <v>Yes</v>
      </c>
      <c r="F435" t="str">
        <f>VLOOKUP(A435,cleaned_Medical_Examinations[],5,FALSE)</f>
        <v>No</v>
      </c>
      <c r="G435" t="str">
        <f>VLOOKUP(A435,cleaned_Medical_Examinations[],6,FALSE)</f>
        <v>No</v>
      </c>
      <c r="H435">
        <f>VLOOKUP(A435,cleaned_Medical_Examinations[],7,FALSE)</f>
        <v>2</v>
      </c>
      <c r="I435" t="str">
        <f>VLOOKUP(A435,cleaned_Medical_Examinations[],8,FALSE)</f>
        <v>Yes</v>
      </c>
      <c r="J435" t="str">
        <f>VLOOKUP(A435,cleaned_Medical_Examinations[],9,FALSE)</f>
        <v>NORMAL WEIGHT</v>
      </c>
      <c r="K435" t="str">
        <f>VLOOKUP(A435,cleaned_Medical_Examinations[],10,FALSE)</f>
        <v>DIABETES</v>
      </c>
      <c r="L435">
        <f>VLOOKUP(A435,table3!A435:H2769,4,)</f>
        <v>3973</v>
      </c>
      <c r="M435" t="str">
        <f>VLOOKUP(A435,table3!A435:H2769,5,FALSE)</f>
        <v>tier - 2</v>
      </c>
      <c r="N435" t="str">
        <f>VLOOKUP(A435,table3!A435:H2769,6,FALSE)</f>
        <v>tier - 3</v>
      </c>
      <c r="O435" t="str">
        <f>VLOOKUP(A435,table3!A435:H2769,7,FALSE)</f>
        <v>R1013</v>
      </c>
      <c r="P435" s="8">
        <f>VLOOKUP(A435,table3!A435:H2769,2,FALSE)</f>
        <v>33083</v>
      </c>
      <c r="Q435">
        <f>VLOOKUP(A435,table3!A435:H2769,8,FALSE)</f>
        <v>32</v>
      </c>
    </row>
    <row r="436" spans="1:17" x14ac:dyDescent="0.3">
      <c r="A436" s="11" t="s">
        <v>1937</v>
      </c>
      <c r="B436" t="str">
        <f>VLOOKUP(A436,cleaned_customer_names[],2,FALSE)</f>
        <v>Peterson</v>
      </c>
      <c r="C436">
        <f>VLOOKUP(A436,cleaned_Medical_Examinations[],2,FALSE)</f>
        <v>25.84</v>
      </c>
      <c r="D436">
        <f>VLOOKUP(A436,cleaned_Medical_Examinations[],3,FALSE)</f>
        <v>11.64</v>
      </c>
      <c r="E436" t="str">
        <f>VLOOKUP(A436,cleaned_Medical_Examinations[],4,FALSE)</f>
        <v>No</v>
      </c>
      <c r="F436" t="str">
        <f>VLOOKUP(A436,cleaned_Medical_Examinations[],5,FALSE)</f>
        <v>No</v>
      </c>
      <c r="G436" t="str">
        <f>VLOOKUP(A436,cleaned_Medical_Examinations[],6,FALSE)</f>
        <v>No</v>
      </c>
      <c r="H436">
        <f>VLOOKUP(A436,cleaned_Medical_Examinations[],7,FALSE)</f>
        <v>2</v>
      </c>
      <c r="I436" t="str">
        <f>VLOOKUP(A436,cleaned_Medical_Examinations[],8,FALSE)</f>
        <v>Yes</v>
      </c>
      <c r="J436" t="str">
        <f>VLOOKUP(A436,cleaned_Medical_Examinations[],9,FALSE)</f>
        <v>OVER WEIGHT</v>
      </c>
      <c r="K436" t="str">
        <f>VLOOKUP(A436,cleaned_Medical_Examinations[],10,FALSE)</f>
        <v>DIABETES</v>
      </c>
      <c r="L436">
        <f>VLOOKUP(A436,table3!A436:H2770,4,)</f>
        <v>3982</v>
      </c>
      <c r="M436" t="str">
        <f>VLOOKUP(A436,table3!A436:H2770,5,FALSE)</f>
        <v>tier - 2</v>
      </c>
      <c r="N436" t="str">
        <f>VLOOKUP(A436,table3!A436:H2770,6,FALSE)</f>
        <v>tier - 2</v>
      </c>
      <c r="O436" t="str">
        <f>VLOOKUP(A436,table3!A436:H2770,7,FALSE)</f>
        <v>R1013</v>
      </c>
      <c r="P436" s="8">
        <f>VLOOKUP(A436,table3!A436:H2770,2,FALSE)</f>
        <v>35294</v>
      </c>
      <c r="Q436">
        <f>VLOOKUP(A436,table3!A436:H2770,8,FALSE)</f>
        <v>26</v>
      </c>
    </row>
    <row r="437" spans="1:17" x14ac:dyDescent="0.3">
      <c r="A437" s="13" t="s">
        <v>1936</v>
      </c>
      <c r="B437" t="str">
        <f>VLOOKUP(A437,cleaned_customer_names[],2,FALSE)</f>
        <v>Mercier</v>
      </c>
      <c r="C437">
        <f>VLOOKUP(A437,cleaned_Medical_Examinations[],2,FALSE)</f>
        <v>28</v>
      </c>
      <c r="D437">
        <f>VLOOKUP(A437,cleaned_Medical_Examinations[],3,FALSE)</f>
        <v>10.52</v>
      </c>
      <c r="E437" t="str">
        <f>VLOOKUP(A437,cleaned_Medical_Examinations[],4,FALSE)</f>
        <v>No</v>
      </c>
      <c r="F437" t="str">
        <f>VLOOKUP(A437,cleaned_Medical_Examinations[],5,FALSE)</f>
        <v>No</v>
      </c>
      <c r="G437" t="str">
        <f>VLOOKUP(A437,cleaned_Medical_Examinations[],6,FALSE)</f>
        <v>No</v>
      </c>
      <c r="H437">
        <f>VLOOKUP(A437,cleaned_Medical_Examinations[],7,FALSE)</f>
        <v>0</v>
      </c>
      <c r="I437" t="str">
        <f>VLOOKUP(A437,cleaned_Medical_Examinations[],8,FALSE)</f>
        <v>Yes</v>
      </c>
      <c r="J437" t="str">
        <f>VLOOKUP(A437,cleaned_Medical_Examinations[],9,FALSE)</f>
        <v>OVER WEIGHT</v>
      </c>
      <c r="K437" t="str">
        <f>VLOOKUP(A437,cleaned_Medical_Examinations[],10,FALSE)</f>
        <v>DIABETES</v>
      </c>
      <c r="L437">
        <f>VLOOKUP(A437,table3!A437:H2771,4,)</f>
        <v>3988</v>
      </c>
      <c r="M437" t="str">
        <f>VLOOKUP(A437,table3!A437:H2771,5,FALSE)</f>
        <v>tier - 2</v>
      </c>
      <c r="N437" t="str">
        <f>VLOOKUP(A437,table3!A437:H2771,6,FALSE)</f>
        <v>tier - 2</v>
      </c>
      <c r="O437" t="str">
        <f>VLOOKUP(A437,table3!A437:H2771,7,FALSE)</f>
        <v>R1011</v>
      </c>
      <c r="P437" s="8">
        <f>VLOOKUP(A437,table3!A437:H2771,2,FALSE)</f>
        <v>35316</v>
      </c>
      <c r="Q437">
        <f>VLOOKUP(A437,table3!A437:H2771,8,FALSE)</f>
        <v>26</v>
      </c>
    </row>
    <row r="438" spans="1:17" x14ac:dyDescent="0.3">
      <c r="A438" s="11" t="s">
        <v>1935</v>
      </c>
      <c r="B438" t="str">
        <f>VLOOKUP(A438,cleaned_customer_names[],2,FALSE)</f>
        <v>Laurie</v>
      </c>
      <c r="C438">
        <f>VLOOKUP(A438,cleaned_Medical_Examinations[],2,FALSE)</f>
        <v>34.1</v>
      </c>
      <c r="D438">
        <f>VLOOKUP(A438,cleaned_Medical_Examinations[],3,FALSE)</f>
        <v>4.01</v>
      </c>
      <c r="E438" t="str">
        <f>VLOOKUP(A438,cleaned_Medical_Examinations[],4,FALSE)</f>
        <v>Yes</v>
      </c>
      <c r="F438" t="str">
        <f>VLOOKUP(A438,cleaned_Medical_Examinations[],5,FALSE)</f>
        <v>No</v>
      </c>
      <c r="G438" t="str">
        <f>VLOOKUP(A438,cleaned_Medical_Examinations[],6,FALSE)</f>
        <v>Yes</v>
      </c>
      <c r="H438">
        <f>VLOOKUP(A438,cleaned_Medical_Examinations[],7,FALSE)</f>
        <v>1</v>
      </c>
      <c r="I438" t="str">
        <f>VLOOKUP(A438,cleaned_Medical_Examinations[],8,FALSE)</f>
        <v>No</v>
      </c>
      <c r="J438" t="str">
        <f>VLOOKUP(A438,cleaned_Medical_Examinations[],9,FALSE)</f>
        <v>OBESITY</v>
      </c>
      <c r="K438" t="str">
        <f>VLOOKUP(A438,cleaned_Medical_Examinations[],10,FALSE)</f>
        <v>NORMAL</v>
      </c>
      <c r="L438">
        <f>VLOOKUP(A438,table3!A438:H2772,4,)</f>
        <v>3990</v>
      </c>
      <c r="M438" t="str">
        <f>VLOOKUP(A438,table3!A438:H2772,5,FALSE)</f>
        <v>tier - 2</v>
      </c>
      <c r="N438" t="str">
        <f>VLOOKUP(A438,table3!A438:H2772,6,FALSE)</f>
        <v>tier - 2</v>
      </c>
      <c r="O438" t="str">
        <f>VLOOKUP(A438,table3!A438:H2772,7,FALSE)</f>
        <v>R1011</v>
      </c>
      <c r="P438" s="8">
        <f>VLOOKUP(A438,table3!A438:H2772,2,FALSE)</f>
        <v>33199</v>
      </c>
      <c r="Q438">
        <f>VLOOKUP(A438,table3!A438:H2772,8,FALSE)</f>
        <v>32</v>
      </c>
    </row>
    <row r="439" spans="1:17" x14ac:dyDescent="0.3">
      <c r="A439" s="13" t="s">
        <v>1934</v>
      </c>
      <c r="B439" t="str">
        <f>VLOOKUP(A439,cleaned_customer_names[],2,FALSE)</f>
        <v>Sekaquaptewa</v>
      </c>
      <c r="C439">
        <f>VLOOKUP(A439,cleaned_Medical_Examinations[],2,FALSE)</f>
        <v>26.125</v>
      </c>
      <c r="D439">
        <f>VLOOKUP(A439,cleaned_Medical_Examinations[],3,FALSE)</f>
        <v>8.56</v>
      </c>
      <c r="E439" t="str">
        <f>VLOOKUP(A439,cleaned_Medical_Examinations[],4,FALSE)</f>
        <v>Yes</v>
      </c>
      <c r="F439" t="str">
        <f>VLOOKUP(A439,cleaned_Medical_Examinations[],5,FALSE)</f>
        <v>No</v>
      </c>
      <c r="G439" t="str">
        <f>VLOOKUP(A439,cleaned_Medical_Examinations[],6,FALSE)</f>
        <v>No</v>
      </c>
      <c r="H439">
        <f>VLOOKUP(A439,cleaned_Medical_Examinations[],7,FALSE)</f>
        <v>1</v>
      </c>
      <c r="I439" t="str">
        <f>VLOOKUP(A439,cleaned_Medical_Examinations[],8,FALSE)</f>
        <v>Yes</v>
      </c>
      <c r="J439" t="str">
        <f>VLOOKUP(A439,cleaned_Medical_Examinations[],9,FALSE)</f>
        <v>OVER WEIGHT</v>
      </c>
      <c r="K439" t="str">
        <f>VLOOKUP(A439,cleaned_Medical_Examinations[],10,FALSE)</f>
        <v>DIABETES</v>
      </c>
      <c r="L439">
        <f>VLOOKUP(A439,table3!A439:H2773,4,)</f>
        <v>3994</v>
      </c>
      <c r="M439" t="str">
        <f>VLOOKUP(A439,table3!A439:H2773,5,FALSE)</f>
        <v>tier - 2</v>
      </c>
      <c r="N439" t="str">
        <f>VLOOKUP(A439,table3!A439:H2773,6,FALSE)</f>
        <v>tier - 2</v>
      </c>
      <c r="O439" t="str">
        <f>VLOOKUP(A439,table3!A439:H2773,7,FALSE)</f>
        <v>R1013</v>
      </c>
      <c r="P439" s="8">
        <f>VLOOKUP(A439,table3!A439:H2773,2,FALSE)</f>
        <v>33178</v>
      </c>
      <c r="Q439">
        <f>VLOOKUP(A439,table3!A439:H2773,8,FALSE)</f>
        <v>32</v>
      </c>
    </row>
    <row r="440" spans="1:17" x14ac:dyDescent="0.3">
      <c r="A440" s="11" t="s">
        <v>1933</v>
      </c>
      <c r="B440" t="str">
        <f>VLOOKUP(A440,cleaned_customer_names[],2,FALSE)</f>
        <v>Frash</v>
      </c>
      <c r="C440">
        <f>VLOOKUP(A440,cleaned_Medical_Examinations[],2,FALSE)</f>
        <v>25.6</v>
      </c>
      <c r="D440">
        <f>VLOOKUP(A440,cleaned_Medical_Examinations[],3,FALSE)</f>
        <v>10.5</v>
      </c>
      <c r="E440" t="str">
        <f>VLOOKUP(A440,cleaned_Medical_Examinations[],4,FALSE)</f>
        <v>No</v>
      </c>
      <c r="F440" t="str">
        <f>VLOOKUP(A440,cleaned_Medical_Examinations[],5,FALSE)</f>
        <v>No</v>
      </c>
      <c r="G440" t="str">
        <f>VLOOKUP(A440,cleaned_Medical_Examinations[],6,FALSE)</f>
        <v>No</v>
      </c>
      <c r="H440">
        <f>VLOOKUP(A440,cleaned_Medical_Examinations[],7,FALSE)</f>
        <v>2</v>
      </c>
      <c r="I440" t="str">
        <f>VLOOKUP(A440,cleaned_Medical_Examinations[],8,FALSE)</f>
        <v>Yes</v>
      </c>
      <c r="J440" t="str">
        <f>VLOOKUP(A440,cleaned_Medical_Examinations[],9,FALSE)</f>
        <v>OVER WEIGHT</v>
      </c>
      <c r="K440" t="str">
        <f>VLOOKUP(A440,cleaned_Medical_Examinations[],10,FALSE)</f>
        <v>DIABETES</v>
      </c>
      <c r="L440">
        <f>VLOOKUP(A440,table3!A440:H2774,4,)</f>
        <v>4002</v>
      </c>
      <c r="M440" t="str">
        <f>VLOOKUP(A440,table3!A440:H2774,5,FALSE)</f>
        <v>tier - 2</v>
      </c>
      <c r="N440" t="str">
        <f>VLOOKUP(A440,table3!A440:H2774,6,FALSE)</f>
        <v>tier - 1</v>
      </c>
      <c r="O440" t="str">
        <f>VLOOKUP(A440,table3!A440:H2774,7,FALSE)</f>
        <v>R1013</v>
      </c>
      <c r="P440" s="8">
        <f>VLOOKUP(A440,table3!A440:H2774,2,FALSE)</f>
        <v>32699</v>
      </c>
      <c r="Q440">
        <f>VLOOKUP(A440,table3!A440:H2774,8,FALSE)</f>
        <v>33</v>
      </c>
    </row>
    <row r="441" spans="1:17" x14ac:dyDescent="0.3">
      <c r="A441" s="13" t="s">
        <v>1932</v>
      </c>
      <c r="B441" t="str">
        <f>VLOOKUP(A441,cleaned_customer_names[],2,FALSE)</f>
        <v>Bukowski</v>
      </c>
      <c r="C441">
        <f>VLOOKUP(A441,cleaned_Medical_Examinations[],2,FALSE)</f>
        <v>24.32</v>
      </c>
      <c r="D441">
        <f>VLOOKUP(A441,cleaned_Medical_Examinations[],3,FALSE)</f>
        <v>6.39</v>
      </c>
      <c r="E441" t="str">
        <f>VLOOKUP(A441,cleaned_Medical_Examinations[],4,FALSE)</f>
        <v>No</v>
      </c>
      <c r="F441" t="str">
        <f>VLOOKUP(A441,cleaned_Medical_Examinations[],5,FALSE)</f>
        <v>No</v>
      </c>
      <c r="G441" t="str">
        <f>VLOOKUP(A441,cleaned_Medical_Examinations[],6,FALSE)</f>
        <v>No</v>
      </c>
      <c r="H441">
        <f>VLOOKUP(A441,cleaned_Medical_Examinations[],7,FALSE)</f>
        <v>0</v>
      </c>
      <c r="I441" t="str">
        <f>VLOOKUP(A441,cleaned_Medical_Examinations[],8,FALSE)</f>
        <v>No</v>
      </c>
      <c r="J441" t="str">
        <f>VLOOKUP(A441,cleaned_Medical_Examinations[],9,FALSE)</f>
        <v>NORMAL WEIGHT</v>
      </c>
      <c r="K441" t="str">
        <f>VLOOKUP(A441,cleaned_Medical_Examinations[],10,FALSE)</f>
        <v>PREDIABETES</v>
      </c>
      <c r="L441">
        <f>VLOOKUP(A441,table3!A441:H2775,4,)</f>
        <v>4005</v>
      </c>
      <c r="M441" t="str">
        <f>VLOOKUP(A441,table3!A441:H2775,5,FALSE)</f>
        <v>tier - 2</v>
      </c>
      <c r="N441" t="str">
        <f>VLOOKUP(A441,table3!A441:H2775,6,FALSE)</f>
        <v>tier - 1</v>
      </c>
      <c r="O441" t="str">
        <f>VLOOKUP(A441,table3!A441:H2775,7,FALSE)</f>
        <v>R1015</v>
      </c>
      <c r="P441" s="8">
        <f>VLOOKUP(A441,table3!A441:H2775,2,FALSE)</f>
        <v>36782</v>
      </c>
      <c r="Q441">
        <f>VLOOKUP(A441,table3!A441:H2775,8,FALSE)</f>
        <v>22</v>
      </c>
    </row>
    <row r="442" spans="1:17" x14ac:dyDescent="0.3">
      <c r="A442" s="11" t="s">
        <v>1931</v>
      </c>
      <c r="B442" t="str">
        <f>VLOOKUP(A442,cleaned_customer_names[],2,FALSE)</f>
        <v>Sandahl</v>
      </c>
      <c r="C442">
        <f>VLOOKUP(A442,cleaned_Medical_Examinations[],2,FALSE)</f>
        <v>22.88</v>
      </c>
      <c r="D442">
        <f>VLOOKUP(A442,cleaned_Medical_Examinations[],3,FALSE)</f>
        <v>5.71</v>
      </c>
      <c r="E442" t="str">
        <f>VLOOKUP(A442,cleaned_Medical_Examinations[],4,FALSE)</f>
        <v>Yes</v>
      </c>
      <c r="F442" t="str">
        <f>VLOOKUP(A442,cleaned_Medical_Examinations[],5,FALSE)</f>
        <v>No</v>
      </c>
      <c r="G442" t="str">
        <f>VLOOKUP(A442,cleaned_Medical_Examinations[],6,FALSE)</f>
        <v>Yes</v>
      </c>
      <c r="H442">
        <f>VLOOKUP(A442,cleaned_Medical_Examinations[],7,FALSE)</f>
        <v>1</v>
      </c>
      <c r="I442" t="str">
        <f>VLOOKUP(A442,cleaned_Medical_Examinations[],8,FALSE)</f>
        <v>Yes</v>
      </c>
      <c r="J442" t="str">
        <f>VLOOKUP(A442,cleaned_Medical_Examinations[],9,FALSE)</f>
        <v>NORMAL WEIGHT</v>
      </c>
      <c r="K442" t="str">
        <f>VLOOKUP(A442,cleaned_Medical_Examinations[],10,FALSE)</f>
        <v>PREDIABETES</v>
      </c>
      <c r="L442">
        <f>VLOOKUP(A442,table3!A442:H2776,4,)</f>
        <v>4032</v>
      </c>
      <c r="M442" t="str">
        <f>VLOOKUP(A442,table3!A442:H2776,5,FALSE)</f>
        <v>tier - 3</v>
      </c>
      <c r="N442" t="str">
        <f>VLOOKUP(A442,table3!A442:H2776,6,FALSE)</f>
        <v>tier - 3</v>
      </c>
      <c r="O442" t="str">
        <f>VLOOKUP(A442,table3!A442:H2776,7,FALSE)</f>
        <v>R1012</v>
      </c>
      <c r="P442" s="8">
        <f>VLOOKUP(A442,table3!A442:H2776,2,FALSE)</f>
        <v>33888</v>
      </c>
      <c r="Q442">
        <f>VLOOKUP(A442,table3!A442:H2776,8,FALSE)</f>
        <v>30</v>
      </c>
    </row>
    <row r="443" spans="1:17" x14ac:dyDescent="0.3">
      <c r="A443" s="13" t="s">
        <v>1930</v>
      </c>
      <c r="B443" t="str">
        <f>VLOOKUP(A443,cleaned_customer_names[],2,FALSE)</f>
        <v>Speight</v>
      </c>
      <c r="C443">
        <f>VLOOKUP(A443,cleaned_Medical_Examinations[],2,FALSE)</f>
        <v>24.984999999999999</v>
      </c>
      <c r="D443">
        <f>VLOOKUP(A443,cleaned_Medical_Examinations[],3,FALSE)</f>
        <v>4.43</v>
      </c>
      <c r="E443" t="str">
        <f>VLOOKUP(A443,cleaned_Medical_Examinations[],4,FALSE)</f>
        <v>Yes</v>
      </c>
      <c r="F443" t="str">
        <f>VLOOKUP(A443,cleaned_Medical_Examinations[],5,FALSE)</f>
        <v>No</v>
      </c>
      <c r="G443" t="str">
        <f>VLOOKUP(A443,cleaned_Medical_Examinations[],6,FALSE)</f>
        <v>Yes</v>
      </c>
      <c r="H443">
        <f>VLOOKUP(A443,cleaned_Medical_Examinations[],7,FALSE)</f>
        <v>1</v>
      </c>
      <c r="I443" t="str">
        <f>VLOOKUP(A443,cleaned_Medical_Examinations[],8,FALSE)</f>
        <v>No</v>
      </c>
      <c r="J443" t="str">
        <f>VLOOKUP(A443,cleaned_Medical_Examinations[],9,FALSE)</f>
        <v>OVER WEIGHT</v>
      </c>
      <c r="K443" t="str">
        <f>VLOOKUP(A443,cleaned_Medical_Examinations[],10,FALSE)</f>
        <v>NORMAL</v>
      </c>
      <c r="L443">
        <f>VLOOKUP(A443,table3!A443:H2777,4,)</f>
        <v>4038</v>
      </c>
      <c r="M443" t="str">
        <f>VLOOKUP(A443,table3!A443:H2777,5,FALSE)</f>
        <v>tier - 2</v>
      </c>
      <c r="N443" t="str">
        <f>VLOOKUP(A443,table3!A443:H2777,6,FALSE)</f>
        <v>tier - 1</v>
      </c>
      <c r="O443" t="str">
        <f>VLOOKUP(A443,table3!A443:H2777,7,FALSE)</f>
        <v>R1013</v>
      </c>
      <c r="P443" s="8">
        <f>VLOOKUP(A443,table3!A443:H2777,2,FALSE)</f>
        <v>30870</v>
      </c>
      <c r="Q443">
        <f>VLOOKUP(A443,table3!A443:H2777,8,FALSE)</f>
        <v>38</v>
      </c>
    </row>
    <row r="444" spans="1:17" x14ac:dyDescent="0.3">
      <c r="A444" s="11" t="s">
        <v>1929</v>
      </c>
      <c r="B444" t="str">
        <f>VLOOKUP(A444,cleaned_customer_names[],2,FALSE)</f>
        <v>Lee</v>
      </c>
      <c r="C444">
        <f>VLOOKUP(A444,cleaned_Medical_Examinations[],2,FALSE)</f>
        <v>33.1</v>
      </c>
      <c r="D444">
        <f>VLOOKUP(A444,cleaned_Medical_Examinations[],3,FALSE)</f>
        <v>5.52</v>
      </c>
      <c r="E444" t="str">
        <f>VLOOKUP(A444,cleaned_Medical_Examinations[],4,FALSE)</f>
        <v>No</v>
      </c>
      <c r="F444" t="str">
        <f>VLOOKUP(A444,cleaned_Medical_Examinations[],5,FALSE)</f>
        <v>No</v>
      </c>
      <c r="G444" t="str">
        <f>VLOOKUP(A444,cleaned_Medical_Examinations[],6,FALSE)</f>
        <v>Yes</v>
      </c>
      <c r="H444">
        <f>VLOOKUP(A444,cleaned_Medical_Examinations[],7,FALSE)</f>
        <v>1</v>
      </c>
      <c r="I444" t="str">
        <f>VLOOKUP(A444,cleaned_Medical_Examinations[],8,FALSE)</f>
        <v>No</v>
      </c>
      <c r="J444" t="str">
        <f>VLOOKUP(A444,cleaned_Medical_Examinations[],9,FALSE)</f>
        <v>OBESITY</v>
      </c>
      <c r="K444" t="str">
        <f>VLOOKUP(A444,cleaned_Medical_Examinations[],10,FALSE)</f>
        <v>NORMAL</v>
      </c>
      <c r="L444">
        <f>VLOOKUP(A444,table3!A444:H2778,4,)</f>
        <v>4040</v>
      </c>
      <c r="M444" t="str">
        <f>VLOOKUP(A444,table3!A444:H2778,5,FALSE)</f>
        <v>tier - 2</v>
      </c>
      <c r="N444" t="str">
        <f>VLOOKUP(A444,table3!A444:H2778,6,FALSE)</f>
        <v>tier - 1</v>
      </c>
      <c r="O444" t="str">
        <f>VLOOKUP(A444,table3!A444:H2778,7,FALSE)</f>
        <v>R1013</v>
      </c>
      <c r="P444" s="8">
        <f>VLOOKUP(A444,table3!A444:H2778,2,FALSE)</f>
        <v>30630</v>
      </c>
      <c r="Q444">
        <f>VLOOKUP(A444,table3!A444:H2778,8,FALSE)</f>
        <v>39</v>
      </c>
    </row>
    <row r="445" spans="1:17" x14ac:dyDescent="0.3">
      <c r="A445" s="13" t="s">
        <v>1928</v>
      </c>
      <c r="B445" t="str">
        <f>VLOOKUP(A445,cleaned_customer_names[],2,FALSE)</f>
        <v>Nielsen</v>
      </c>
      <c r="C445">
        <f>VLOOKUP(A445,cleaned_Medical_Examinations[],2,FALSE)</f>
        <v>27.83</v>
      </c>
      <c r="D445">
        <f>VLOOKUP(A445,cleaned_Medical_Examinations[],3,FALSE)</f>
        <v>9.1999999999999993</v>
      </c>
      <c r="E445" t="str">
        <f>VLOOKUP(A445,cleaned_Medical_Examinations[],4,FALSE)</f>
        <v>Yes</v>
      </c>
      <c r="F445" t="str">
        <f>VLOOKUP(A445,cleaned_Medical_Examinations[],5,FALSE)</f>
        <v>No</v>
      </c>
      <c r="G445" t="str">
        <f>VLOOKUP(A445,cleaned_Medical_Examinations[],6,FALSE)</f>
        <v>No</v>
      </c>
      <c r="H445">
        <f>VLOOKUP(A445,cleaned_Medical_Examinations[],7,FALSE)</f>
        <v>1</v>
      </c>
      <c r="I445" t="str">
        <f>VLOOKUP(A445,cleaned_Medical_Examinations[],8,FALSE)</f>
        <v>Yes</v>
      </c>
      <c r="J445" t="str">
        <f>VLOOKUP(A445,cleaned_Medical_Examinations[],9,FALSE)</f>
        <v>OVER WEIGHT</v>
      </c>
      <c r="K445" t="str">
        <f>VLOOKUP(A445,cleaned_Medical_Examinations[],10,FALSE)</f>
        <v>DIABETES</v>
      </c>
      <c r="L445">
        <f>VLOOKUP(A445,table3!A445:H2779,4,)</f>
        <v>4041</v>
      </c>
      <c r="M445" t="str">
        <f>VLOOKUP(A445,table3!A445:H2779,5,FALSE)</f>
        <v>tier - 3</v>
      </c>
      <c r="N445" t="str">
        <f>VLOOKUP(A445,table3!A445:H2779,6,FALSE)</f>
        <v>tier - 3</v>
      </c>
      <c r="O445" t="str">
        <f>VLOOKUP(A445,table3!A445:H2779,7,FALSE)</f>
        <v>R1015</v>
      </c>
      <c r="P445" s="8">
        <f>VLOOKUP(A445,table3!A445:H2779,2,FALSE)</f>
        <v>34329</v>
      </c>
      <c r="Q445">
        <f>VLOOKUP(A445,table3!A445:H2779,8,FALSE)</f>
        <v>29</v>
      </c>
    </row>
    <row r="446" spans="1:17" x14ac:dyDescent="0.3">
      <c r="A446" s="11" t="s">
        <v>1927</v>
      </c>
      <c r="B446" t="str">
        <f>VLOOKUP(A446,cleaned_customer_names[],2,FALSE)</f>
        <v>Zirdok</v>
      </c>
      <c r="C446">
        <f>VLOOKUP(A446,cleaned_Medical_Examinations[],2,FALSE)</f>
        <v>30.875</v>
      </c>
      <c r="D446">
        <f>VLOOKUP(A446,cleaned_Medical_Examinations[],3,FALSE)</f>
        <v>10.97</v>
      </c>
      <c r="E446" t="str">
        <f>VLOOKUP(A446,cleaned_Medical_Examinations[],4,FALSE)</f>
        <v>Yes</v>
      </c>
      <c r="F446" t="str">
        <f>VLOOKUP(A446,cleaned_Medical_Examinations[],5,FALSE)</f>
        <v>No</v>
      </c>
      <c r="G446" t="str">
        <f>VLOOKUP(A446,cleaned_Medical_Examinations[],6,FALSE)</f>
        <v>No</v>
      </c>
      <c r="H446">
        <f>VLOOKUP(A446,cleaned_Medical_Examinations[],7,FALSE)</f>
        <v>2</v>
      </c>
      <c r="I446" t="str">
        <f>VLOOKUP(A446,cleaned_Medical_Examinations[],8,FALSE)</f>
        <v>No</v>
      </c>
      <c r="J446" t="str">
        <f>VLOOKUP(A446,cleaned_Medical_Examinations[],9,FALSE)</f>
        <v>OBESITY</v>
      </c>
      <c r="K446" t="str">
        <f>VLOOKUP(A446,cleaned_Medical_Examinations[],10,FALSE)</f>
        <v>DIABETES</v>
      </c>
      <c r="L446">
        <f>VLOOKUP(A446,table3!A446:H2780,4,)</f>
        <v>4048</v>
      </c>
      <c r="M446" t="str">
        <f>VLOOKUP(A446,table3!A446:H2780,5,FALSE)</f>
        <v>tier - 2</v>
      </c>
      <c r="N446" t="str">
        <f>VLOOKUP(A446,table3!A446:H2780,6,FALSE)</f>
        <v>tier - 1</v>
      </c>
      <c r="O446" t="str">
        <f>VLOOKUP(A446,table3!A446:H2780,7,FALSE)</f>
        <v>R1013</v>
      </c>
      <c r="P446" s="8">
        <f>VLOOKUP(A446,table3!A446:H2780,2,FALSE)</f>
        <v>32477</v>
      </c>
      <c r="Q446">
        <f>VLOOKUP(A446,table3!A446:H2780,8,FALSE)</f>
        <v>34</v>
      </c>
    </row>
    <row r="447" spans="1:17" x14ac:dyDescent="0.3">
      <c r="A447" s="13" t="s">
        <v>1926</v>
      </c>
      <c r="B447" t="str">
        <f>VLOOKUP(A447,cleaned_customer_names[],2,FALSE)</f>
        <v>Crudale</v>
      </c>
      <c r="C447">
        <f>VLOOKUP(A447,cleaned_Medical_Examinations[],2,FALSE)</f>
        <v>27.265000000000001</v>
      </c>
      <c r="D447">
        <f>VLOOKUP(A447,cleaned_Medical_Examinations[],3,FALSE)</f>
        <v>4.25</v>
      </c>
      <c r="E447" t="str">
        <f>VLOOKUP(A447,cleaned_Medical_Examinations[],4,FALSE)</f>
        <v>No</v>
      </c>
      <c r="F447" t="str">
        <f>VLOOKUP(A447,cleaned_Medical_Examinations[],5,FALSE)</f>
        <v>No</v>
      </c>
      <c r="G447" t="str">
        <f>VLOOKUP(A447,cleaned_Medical_Examinations[],6,FALSE)</f>
        <v>Yes</v>
      </c>
      <c r="H447">
        <f>VLOOKUP(A447,cleaned_Medical_Examinations[],7,FALSE)</f>
        <v>1</v>
      </c>
      <c r="I447" t="str">
        <f>VLOOKUP(A447,cleaned_Medical_Examinations[],8,FALSE)</f>
        <v>No</v>
      </c>
      <c r="J447" t="str">
        <f>VLOOKUP(A447,cleaned_Medical_Examinations[],9,FALSE)</f>
        <v>OVER WEIGHT</v>
      </c>
      <c r="K447" t="str">
        <f>VLOOKUP(A447,cleaned_Medical_Examinations[],10,FALSE)</f>
        <v>NORMAL</v>
      </c>
      <c r="L447">
        <f>VLOOKUP(A447,table3!A447:H2781,4,)</f>
        <v>4058</v>
      </c>
      <c r="M447" t="str">
        <f>VLOOKUP(A447,table3!A447:H2781,5,FALSE)</f>
        <v>tier - 2</v>
      </c>
      <c r="N447" t="str">
        <f>VLOOKUP(A447,table3!A447:H2781,6,FALSE)</f>
        <v>tier - 1</v>
      </c>
      <c r="O447" t="str">
        <f>VLOOKUP(A447,table3!A447:H2781,7,FALSE)</f>
        <v>R1013</v>
      </c>
      <c r="P447" s="8">
        <f>VLOOKUP(A447,table3!A447:H2781,2,FALSE)</f>
        <v>34194</v>
      </c>
      <c r="Q447">
        <f>VLOOKUP(A447,table3!A447:H2781,8,FALSE)</f>
        <v>29</v>
      </c>
    </row>
    <row r="448" spans="1:17" x14ac:dyDescent="0.3">
      <c r="A448" s="11" t="s">
        <v>1925</v>
      </c>
      <c r="B448" t="str">
        <f>VLOOKUP(A448,cleaned_customer_names[],2,FALSE)</f>
        <v>Koopmans</v>
      </c>
      <c r="C448">
        <f>VLOOKUP(A448,cleaned_Medical_Examinations[],2,FALSE)</f>
        <v>26.7</v>
      </c>
      <c r="D448">
        <f>VLOOKUP(A448,cleaned_Medical_Examinations[],3,FALSE)</f>
        <v>5.23</v>
      </c>
      <c r="E448" t="str">
        <f>VLOOKUP(A448,cleaned_Medical_Examinations[],4,FALSE)</f>
        <v>No</v>
      </c>
      <c r="F448" t="str">
        <f>VLOOKUP(A448,cleaned_Medical_Examinations[],5,FALSE)</f>
        <v>No</v>
      </c>
      <c r="G448" t="str">
        <f>VLOOKUP(A448,cleaned_Medical_Examinations[],6,FALSE)</f>
        <v>Yes</v>
      </c>
      <c r="H448">
        <f>VLOOKUP(A448,cleaned_Medical_Examinations[],7,FALSE)</f>
        <v>1</v>
      </c>
      <c r="I448" t="str">
        <f>VLOOKUP(A448,cleaned_Medical_Examinations[],8,FALSE)</f>
        <v>Yes</v>
      </c>
      <c r="J448" t="str">
        <f>VLOOKUP(A448,cleaned_Medical_Examinations[],9,FALSE)</f>
        <v>OVER WEIGHT</v>
      </c>
      <c r="K448" t="str">
        <f>VLOOKUP(A448,cleaned_Medical_Examinations[],10,FALSE)</f>
        <v>NORMAL</v>
      </c>
      <c r="L448">
        <f>VLOOKUP(A448,table3!A448:H2782,4,)</f>
        <v>4059</v>
      </c>
      <c r="M448" t="str">
        <f>VLOOKUP(A448,table3!A448:H2782,5,FALSE)</f>
        <v>tier - 3</v>
      </c>
      <c r="N448" t="str">
        <f>VLOOKUP(A448,table3!A448:H2782,6,FALSE)</f>
        <v>tier - 3</v>
      </c>
      <c r="O448" t="str">
        <f>VLOOKUP(A448,table3!A448:H2782,7,FALSE)</f>
        <v>R1012</v>
      </c>
      <c r="P448" s="8">
        <f>VLOOKUP(A448,table3!A448:H2782,2,FALSE)</f>
        <v>34956</v>
      </c>
      <c r="Q448">
        <f>VLOOKUP(A448,table3!A448:H2782,8,FALSE)</f>
        <v>27</v>
      </c>
    </row>
    <row r="449" spans="1:17" x14ac:dyDescent="0.3">
      <c r="A449" s="13" t="s">
        <v>1924</v>
      </c>
      <c r="B449" t="str">
        <f>VLOOKUP(A449,cleaned_customer_names[],2,FALSE)</f>
        <v>Milani</v>
      </c>
      <c r="C449">
        <f>VLOOKUP(A449,cleaned_Medical_Examinations[],2,FALSE)</f>
        <v>29.925000000000001</v>
      </c>
      <c r="D449">
        <f>VLOOKUP(A449,cleaned_Medical_Examinations[],3,FALSE)</f>
        <v>5.96</v>
      </c>
      <c r="E449" t="str">
        <f>VLOOKUP(A449,cleaned_Medical_Examinations[],4,FALSE)</f>
        <v>Yes</v>
      </c>
      <c r="F449" t="str">
        <f>VLOOKUP(A449,cleaned_Medical_Examinations[],5,FALSE)</f>
        <v>No</v>
      </c>
      <c r="G449" t="str">
        <f>VLOOKUP(A449,cleaned_Medical_Examinations[],6,FALSE)</f>
        <v>Yes</v>
      </c>
      <c r="H449">
        <f>VLOOKUP(A449,cleaned_Medical_Examinations[],7,FALSE)</f>
        <v>1</v>
      </c>
      <c r="I449" t="str">
        <f>VLOOKUP(A449,cleaned_Medical_Examinations[],8,FALSE)</f>
        <v>Yes</v>
      </c>
      <c r="J449" t="str">
        <f>VLOOKUP(A449,cleaned_Medical_Examinations[],9,FALSE)</f>
        <v>OBESITY</v>
      </c>
      <c r="K449" t="str">
        <f>VLOOKUP(A449,cleaned_Medical_Examinations[],10,FALSE)</f>
        <v>PREDIABETES</v>
      </c>
      <c r="L449">
        <f>VLOOKUP(A449,table3!A449:H2783,4,)</f>
        <v>4070</v>
      </c>
      <c r="M449" t="str">
        <f>VLOOKUP(A449,table3!A449:H2783,5,FALSE)</f>
        <v>tier - 2</v>
      </c>
      <c r="N449" t="str">
        <f>VLOOKUP(A449,table3!A449:H2783,6,FALSE)</f>
        <v>tier - 1</v>
      </c>
      <c r="O449" t="str">
        <f>VLOOKUP(A449,table3!A449:H2783,7,FALSE)</f>
        <v>R1013</v>
      </c>
      <c r="P449" s="8">
        <f>VLOOKUP(A449,table3!A449:H2783,2,FALSE)</f>
        <v>30575</v>
      </c>
      <c r="Q449">
        <f>VLOOKUP(A449,table3!A449:H2783,8,FALSE)</f>
        <v>39</v>
      </c>
    </row>
    <row r="450" spans="1:17" x14ac:dyDescent="0.3">
      <c r="A450" s="11" t="s">
        <v>1923</v>
      </c>
      <c r="B450" t="str">
        <f>VLOOKUP(A450,cleaned_customer_names[],2,FALSE)</f>
        <v>Kelly</v>
      </c>
      <c r="C450">
        <f>VLOOKUP(A450,cleaned_Medical_Examinations[],2,FALSE)</f>
        <v>19.95</v>
      </c>
      <c r="D450">
        <f>VLOOKUP(A450,cleaned_Medical_Examinations[],3,FALSE)</f>
        <v>4.29</v>
      </c>
      <c r="E450" t="str">
        <f>VLOOKUP(A450,cleaned_Medical_Examinations[],4,FALSE)</f>
        <v>Yes</v>
      </c>
      <c r="F450" t="str">
        <f>VLOOKUP(A450,cleaned_Medical_Examinations[],5,FALSE)</f>
        <v>No</v>
      </c>
      <c r="G450" t="str">
        <f>VLOOKUP(A450,cleaned_Medical_Examinations[],6,FALSE)</f>
        <v>No</v>
      </c>
      <c r="H450">
        <f>VLOOKUP(A450,cleaned_Medical_Examinations[],7,FALSE)</f>
        <v>2</v>
      </c>
      <c r="I450" t="str">
        <f>VLOOKUP(A450,cleaned_Medical_Examinations[],8,FALSE)</f>
        <v>Yes</v>
      </c>
      <c r="J450" t="str">
        <f>VLOOKUP(A450,cleaned_Medical_Examinations[],9,FALSE)</f>
        <v>NORMAL WEIGHT</v>
      </c>
      <c r="K450" t="str">
        <f>VLOOKUP(A450,cleaned_Medical_Examinations[],10,FALSE)</f>
        <v>NORMAL</v>
      </c>
      <c r="L450">
        <f>VLOOKUP(A450,table3!A450:H2784,4,)</f>
        <v>4071</v>
      </c>
      <c r="M450" t="str">
        <f>VLOOKUP(A450,table3!A450:H2784,5,FALSE)</f>
        <v>tier - 2</v>
      </c>
      <c r="N450" t="str">
        <f>VLOOKUP(A450,table3!A450:H2784,6,FALSE)</f>
        <v>tier - 1</v>
      </c>
      <c r="O450" t="str">
        <f>VLOOKUP(A450,table3!A450:H2784,7,FALSE)</f>
        <v>R1012</v>
      </c>
      <c r="P450" s="8">
        <f>VLOOKUP(A450,table3!A450:H2784,2,FALSE)</f>
        <v>37547</v>
      </c>
      <c r="Q450">
        <f>VLOOKUP(A450,table3!A450:H2784,8,FALSE)</f>
        <v>20</v>
      </c>
    </row>
    <row r="451" spans="1:17" x14ac:dyDescent="0.3">
      <c r="A451" s="13" t="s">
        <v>1922</v>
      </c>
      <c r="B451" t="str">
        <f>VLOOKUP(A451,cleaned_customer_names[],2,FALSE)</f>
        <v>Finelli</v>
      </c>
      <c r="C451">
        <f>VLOOKUP(A451,cleaned_Medical_Examinations[],2,FALSE)</f>
        <v>24.225000000000001</v>
      </c>
      <c r="D451">
        <f>VLOOKUP(A451,cleaned_Medical_Examinations[],3,FALSE)</f>
        <v>4.09</v>
      </c>
      <c r="E451" t="str">
        <f>VLOOKUP(A451,cleaned_Medical_Examinations[],4,FALSE)</f>
        <v>No</v>
      </c>
      <c r="F451" t="str">
        <f>VLOOKUP(A451,cleaned_Medical_Examinations[],5,FALSE)</f>
        <v>No</v>
      </c>
      <c r="G451" t="str">
        <f>VLOOKUP(A451,cleaned_Medical_Examinations[],6,FALSE)</f>
        <v>No</v>
      </c>
      <c r="H451">
        <f>VLOOKUP(A451,cleaned_Medical_Examinations[],7,FALSE)</f>
        <v>0</v>
      </c>
      <c r="I451" t="str">
        <f>VLOOKUP(A451,cleaned_Medical_Examinations[],8,FALSE)</f>
        <v>No</v>
      </c>
      <c r="J451" t="str">
        <f>VLOOKUP(A451,cleaned_Medical_Examinations[],9,FALSE)</f>
        <v>NORMAL WEIGHT</v>
      </c>
      <c r="K451" t="str">
        <f>VLOOKUP(A451,cleaned_Medical_Examinations[],10,FALSE)</f>
        <v>NORMAL</v>
      </c>
      <c r="L451">
        <f>VLOOKUP(A451,table3!A451:H2785,4,)</f>
        <v>4074</v>
      </c>
      <c r="M451" t="str">
        <f>VLOOKUP(A451,table3!A451:H2785,5,FALSE)</f>
        <v>tier - 3</v>
      </c>
      <c r="N451" t="str">
        <f>VLOOKUP(A451,table3!A451:H2785,6,FALSE)</f>
        <v>tier - 2</v>
      </c>
      <c r="O451" t="str">
        <f>VLOOKUP(A451,table3!A451:H2785,7,FALSE)</f>
        <v>R1013</v>
      </c>
      <c r="P451" s="8">
        <f>VLOOKUP(A451,table3!A451:H2785,2,FALSE)</f>
        <v>33208</v>
      </c>
      <c r="Q451">
        <f>VLOOKUP(A451,table3!A451:H2785,8,FALSE)</f>
        <v>32</v>
      </c>
    </row>
    <row r="452" spans="1:17" x14ac:dyDescent="0.3">
      <c r="A452" s="11" t="s">
        <v>1921</v>
      </c>
      <c r="B452" t="str">
        <f>VLOOKUP(A452,cleaned_customer_names[],2,FALSE)</f>
        <v>Palmer</v>
      </c>
      <c r="C452">
        <f>VLOOKUP(A452,cleaned_Medical_Examinations[],2,FALSE)</f>
        <v>28.12</v>
      </c>
      <c r="D452">
        <f>VLOOKUP(A452,cleaned_Medical_Examinations[],3,FALSE)</f>
        <v>4.88</v>
      </c>
      <c r="E452" t="str">
        <f>VLOOKUP(A452,cleaned_Medical_Examinations[],4,FALSE)</f>
        <v>No</v>
      </c>
      <c r="F452" t="str">
        <f>VLOOKUP(A452,cleaned_Medical_Examinations[],5,FALSE)</f>
        <v>No</v>
      </c>
      <c r="G452" t="str">
        <f>VLOOKUP(A452,cleaned_Medical_Examinations[],6,FALSE)</f>
        <v>No</v>
      </c>
      <c r="H452">
        <f>VLOOKUP(A452,cleaned_Medical_Examinations[],7,FALSE)</f>
        <v>0</v>
      </c>
      <c r="I452" t="str">
        <f>VLOOKUP(A452,cleaned_Medical_Examinations[],8,FALSE)</f>
        <v>Yes</v>
      </c>
      <c r="J452" t="str">
        <f>VLOOKUP(A452,cleaned_Medical_Examinations[],9,FALSE)</f>
        <v>OVER WEIGHT</v>
      </c>
      <c r="K452" t="str">
        <f>VLOOKUP(A452,cleaned_Medical_Examinations[],10,FALSE)</f>
        <v>NORMAL</v>
      </c>
      <c r="L452">
        <f>VLOOKUP(A452,table3!A452:H2786,4,)</f>
        <v>4076</v>
      </c>
      <c r="M452" t="str">
        <f>VLOOKUP(A452,table3!A452:H2786,5,FALSE)</f>
        <v>tier - 2</v>
      </c>
      <c r="N452" t="str">
        <f>VLOOKUP(A452,table3!A452:H2786,6,FALSE)</f>
        <v>tier - 3</v>
      </c>
      <c r="O452" t="str">
        <f>VLOOKUP(A452,table3!A452:H2786,7,FALSE)</f>
        <v>R1011</v>
      </c>
      <c r="P452" s="8">
        <f>VLOOKUP(A452,table3!A452:H2786,2,FALSE)</f>
        <v>33221</v>
      </c>
      <c r="Q452">
        <f>VLOOKUP(A452,table3!A452:H2786,8,FALSE)</f>
        <v>32</v>
      </c>
    </row>
    <row r="453" spans="1:17" x14ac:dyDescent="0.3">
      <c r="A453" s="13" t="s">
        <v>1920</v>
      </c>
      <c r="B453" t="str">
        <f>VLOOKUP(A453,cleaned_customer_names[],2,FALSE)</f>
        <v>Wang</v>
      </c>
      <c r="C453">
        <f>VLOOKUP(A453,cleaned_Medical_Examinations[],2,FALSE)</f>
        <v>23.21</v>
      </c>
      <c r="D453">
        <f>VLOOKUP(A453,cleaned_Medical_Examinations[],3,FALSE)</f>
        <v>6.76</v>
      </c>
      <c r="E453" t="str">
        <f>VLOOKUP(A453,cleaned_Medical_Examinations[],4,FALSE)</f>
        <v>No</v>
      </c>
      <c r="F453" t="str">
        <f>VLOOKUP(A453,cleaned_Medical_Examinations[],5,FALSE)</f>
        <v>No</v>
      </c>
      <c r="G453" t="str">
        <f>VLOOKUP(A453,cleaned_Medical_Examinations[],6,FALSE)</f>
        <v>No</v>
      </c>
      <c r="H453">
        <f>VLOOKUP(A453,cleaned_Medical_Examinations[],7,FALSE)</f>
        <v>0</v>
      </c>
      <c r="I453" t="str">
        <f>VLOOKUP(A453,cleaned_Medical_Examinations[],8,FALSE)</f>
        <v>Yes</v>
      </c>
      <c r="J453" t="str">
        <f>VLOOKUP(A453,cleaned_Medical_Examinations[],9,FALSE)</f>
        <v>NORMAL WEIGHT</v>
      </c>
      <c r="K453" t="str">
        <f>VLOOKUP(A453,cleaned_Medical_Examinations[],10,FALSE)</f>
        <v>DIABETES</v>
      </c>
      <c r="L453">
        <f>VLOOKUP(A453,table3!A453:H2787,4,)</f>
        <v>4134</v>
      </c>
      <c r="M453" t="str">
        <f>VLOOKUP(A453,table3!A453:H2787,5,FALSE)</f>
        <v>tier - 2</v>
      </c>
      <c r="N453" t="str">
        <f>VLOOKUP(A453,table3!A453:H2787,6,FALSE)</f>
        <v>tier - 3</v>
      </c>
      <c r="O453" t="str">
        <f>VLOOKUP(A453,table3!A453:H2787,7,FALSE)</f>
        <v>R1012</v>
      </c>
      <c r="P453" s="8">
        <f>VLOOKUP(A453,table3!A453:H2787,2,FALSE)</f>
        <v>34567</v>
      </c>
      <c r="Q453">
        <f>VLOOKUP(A453,table3!A453:H2787,8,FALSE)</f>
        <v>28</v>
      </c>
    </row>
    <row r="454" spans="1:17" x14ac:dyDescent="0.3">
      <c r="A454" s="11" t="s">
        <v>1919</v>
      </c>
      <c r="B454" t="str">
        <f>VLOOKUP(A454,cleaned_customer_names[],2,FALSE)</f>
        <v>Beasley</v>
      </c>
      <c r="C454">
        <f>VLOOKUP(A454,cleaned_Medical_Examinations[],2,FALSE)</f>
        <v>23.98</v>
      </c>
      <c r="D454">
        <f>VLOOKUP(A454,cleaned_Medical_Examinations[],3,FALSE)</f>
        <v>10.67</v>
      </c>
      <c r="E454" t="str">
        <f>VLOOKUP(A454,cleaned_Medical_Examinations[],4,FALSE)</f>
        <v>No</v>
      </c>
      <c r="F454" t="str">
        <f>VLOOKUP(A454,cleaned_Medical_Examinations[],5,FALSE)</f>
        <v>No</v>
      </c>
      <c r="G454" t="str">
        <f>VLOOKUP(A454,cleaned_Medical_Examinations[],6,FALSE)</f>
        <v>No</v>
      </c>
      <c r="H454">
        <f>VLOOKUP(A454,cleaned_Medical_Examinations[],7,FALSE)</f>
        <v>0</v>
      </c>
      <c r="I454" t="str">
        <f>VLOOKUP(A454,cleaned_Medical_Examinations[],8,FALSE)</f>
        <v>No</v>
      </c>
      <c r="J454" t="str">
        <f>VLOOKUP(A454,cleaned_Medical_Examinations[],9,FALSE)</f>
        <v>NORMAL WEIGHT</v>
      </c>
      <c r="K454" t="str">
        <f>VLOOKUP(A454,cleaned_Medical_Examinations[],10,FALSE)</f>
        <v>DIABETES</v>
      </c>
      <c r="L454">
        <f>VLOOKUP(A454,table3!A454:H2788,4,)</f>
        <v>4134</v>
      </c>
      <c r="M454" t="str">
        <f>VLOOKUP(A454,table3!A454:H2788,5,FALSE)</f>
        <v>tier - 2</v>
      </c>
      <c r="N454" t="str">
        <f>VLOOKUP(A454,table3!A454:H2788,6,FALSE)</f>
        <v>tier - 1</v>
      </c>
      <c r="O454" t="str">
        <f>VLOOKUP(A454,table3!A454:H2788,7,FALSE)</f>
        <v>R1012</v>
      </c>
      <c r="P454" s="8">
        <f>VLOOKUP(A454,table3!A454:H2788,2,FALSE)</f>
        <v>33456</v>
      </c>
      <c r="Q454">
        <f>VLOOKUP(A454,table3!A454:H2788,8,FALSE)</f>
        <v>31</v>
      </c>
    </row>
    <row r="455" spans="1:17" x14ac:dyDescent="0.3">
      <c r="A455" s="13" t="s">
        <v>1918</v>
      </c>
      <c r="B455" t="str">
        <f>VLOOKUP(A455,cleaned_customer_names[],2,FALSE)</f>
        <v>Bedbury</v>
      </c>
      <c r="C455">
        <f>VLOOKUP(A455,cleaned_Medical_Examinations[],2,FALSE)</f>
        <v>30</v>
      </c>
      <c r="D455">
        <f>VLOOKUP(A455,cleaned_Medical_Examinations[],3,FALSE)</f>
        <v>6.21</v>
      </c>
      <c r="E455" t="str">
        <f>VLOOKUP(A455,cleaned_Medical_Examinations[],4,FALSE)</f>
        <v>No</v>
      </c>
      <c r="F455" t="str">
        <f>VLOOKUP(A455,cleaned_Medical_Examinations[],5,FALSE)</f>
        <v>No</v>
      </c>
      <c r="G455" t="str">
        <f>VLOOKUP(A455,cleaned_Medical_Examinations[],6,FALSE)</f>
        <v>No</v>
      </c>
      <c r="H455">
        <f>VLOOKUP(A455,cleaned_Medical_Examinations[],7,FALSE)</f>
        <v>0</v>
      </c>
      <c r="I455" t="str">
        <f>VLOOKUP(A455,cleaned_Medical_Examinations[],8,FALSE)</f>
        <v>Yes</v>
      </c>
      <c r="J455" t="str">
        <f>VLOOKUP(A455,cleaned_Medical_Examinations[],9,FALSE)</f>
        <v>OBESITY</v>
      </c>
      <c r="K455" t="str">
        <f>VLOOKUP(A455,cleaned_Medical_Examinations[],10,FALSE)</f>
        <v>PREDIABETES</v>
      </c>
      <c r="L455">
        <f>VLOOKUP(A455,table3!A455:H2789,4,)</f>
        <v>4138</v>
      </c>
      <c r="M455" t="str">
        <f>VLOOKUP(A455,table3!A455:H2789,5,FALSE)</f>
        <v>tier - 2</v>
      </c>
      <c r="N455" t="str">
        <f>VLOOKUP(A455,table3!A455:H2789,6,FALSE)</f>
        <v>tier - 3</v>
      </c>
      <c r="O455" t="str">
        <f>VLOOKUP(A455,table3!A455:H2789,7,FALSE)</f>
        <v>R1024</v>
      </c>
      <c r="P455" s="8">
        <f>VLOOKUP(A455,table3!A455:H2789,2,FALSE)</f>
        <v>33773</v>
      </c>
      <c r="Q455">
        <f>VLOOKUP(A455,table3!A455:H2789,8,FALSE)</f>
        <v>30</v>
      </c>
    </row>
    <row r="456" spans="1:17" x14ac:dyDescent="0.3">
      <c r="A456" s="11" t="s">
        <v>1917</v>
      </c>
      <c r="B456" t="str">
        <f>VLOOKUP(A456,cleaned_customer_names[],2,FALSE)</f>
        <v>Stemberger</v>
      </c>
      <c r="C456">
        <f>VLOOKUP(A456,cleaned_Medical_Examinations[],2,FALSE)</f>
        <v>17.350000000000001</v>
      </c>
      <c r="D456">
        <f>VLOOKUP(A456,cleaned_Medical_Examinations[],3,FALSE)</f>
        <v>5.03</v>
      </c>
      <c r="E456" t="str">
        <f>VLOOKUP(A456,cleaned_Medical_Examinations[],4,FALSE)</f>
        <v>Yes</v>
      </c>
      <c r="F456" t="str">
        <f>VLOOKUP(A456,cleaned_Medical_Examinations[],5,FALSE)</f>
        <v>No</v>
      </c>
      <c r="G456" t="str">
        <f>VLOOKUP(A456,cleaned_Medical_Examinations[],6,FALSE)</f>
        <v>No</v>
      </c>
      <c r="H456">
        <f>VLOOKUP(A456,cleaned_Medical_Examinations[],7,FALSE)</f>
        <v>0</v>
      </c>
      <c r="I456" t="str">
        <f>VLOOKUP(A456,cleaned_Medical_Examinations[],8,FALSE)</f>
        <v>Yes</v>
      </c>
      <c r="J456" t="str">
        <f>VLOOKUP(A456,cleaned_Medical_Examinations[],9,FALSE)</f>
        <v>UNDER WEIGHT</v>
      </c>
      <c r="K456" t="str">
        <f>VLOOKUP(A456,cleaned_Medical_Examinations[],10,FALSE)</f>
        <v>NORMAL</v>
      </c>
      <c r="L456">
        <f>VLOOKUP(A456,table3!A456:H2790,4,)</f>
        <v>4150</v>
      </c>
      <c r="M456" t="str">
        <f>VLOOKUP(A456,table3!A456:H2790,5,FALSE)</f>
        <v>tier - 2</v>
      </c>
      <c r="N456" t="str">
        <f>VLOOKUP(A456,table3!A456:H2790,6,FALSE)</f>
        <v>tier - 1</v>
      </c>
      <c r="O456" t="str">
        <f>VLOOKUP(A456,table3!A456:H2790,7,FALSE)</f>
        <v>R1011</v>
      </c>
      <c r="P456" s="8">
        <f>VLOOKUP(A456,table3!A456:H2790,2,FALSE)</f>
        <v>33783</v>
      </c>
      <c r="Q456">
        <f>VLOOKUP(A456,table3!A456:H2790,8,FALSE)</f>
        <v>30</v>
      </c>
    </row>
    <row r="457" spans="1:17" x14ac:dyDescent="0.3">
      <c r="A457" s="13" t="s">
        <v>1916</v>
      </c>
      <c r="B457" t="str">
        <f>VLOOKUP(A457,cleaned_customer_names[],2,FALSE)</f>
        <v>Chebet</v>
      </c>
      <c r="C457">
        <f>VLOOKUP(A457,cleaned_Medical_Examinations[],2,FALSE)</f>
        <v>22.704999999999998</v>
      </c>
      <c r="D457">
        <f>VLOOKUP(A457,cleaned_Medical_Examinations[],3,FALSE)</f>
        <v>5.27</v>
      </c>
      <c r="E457" t="str">
        <f>VLOOKUP(A457,cleaned_Medical_Examinations[],4,FALSE)</f>
        <v>No</v>
      </c>
      <c r="F457" t="str">
        <f>VLOOKUP(A457,cleaned_Medical_Examinations[],5,FALSE)</f>
        <v>No</v>
      </c>
      <c r="G457" t="str">
        <f>VLOOKUP(A457,cleaned_Medical_Examinations[],6,FALSE)</f>
        <v>No</v>
      </c>
      <c r="H457">
        <f>VLOOKUP(A457,cleaned_Medical_Examinations[],7,FALSE)</f>
        <v>0</v>
      </c>
      <c r="I457" t="str">
        <f>VLOOKUP(A457,cleaned_Medical_Examinations[],8,FALSE)</f>
        <v>No</v>
      </c>
      <c r="J457" t="str">
        <f>VLOOKUP(A457,cleaned_Medical_Examinations[],9,FALSE)</f>
        <v>NORMAL WEIGHT</v>
      </c>
      <c r="K457" t="str">
        <f>VLOOKUP(A457,cleaned_Medical_Examinations[],10,FALSE)</f>
        <v>NORMAL</v>
      </c>
      <c r="L457">
        <f>VLOOKUP(A457,table3!A457:H2791,4,)</f>
        <v>4151</v>
      </c>
      <c r="M457" t="str">
        <f>VLOOKUP(A457,table3!A457:H2791,5,FALSE)</f>
        <v>tier - 2</v>
      </c>
      <c r="N457" t="str">
        <f>VLOOKUP(A457,table3!A457:H2791,6,FALSE)</f>
        <v>tier - 2</v>
      </c>
      <c r="O457" t="str">
        <f>VLOOKUP(A457,table3!A457:H2791,7,FALSE)</f>
        <v>R1013</v>
      </c>
      <c r="P457" s="8">
        <f>VLOOKUP(A457,table3!A457:H2791,2,FALSE)</f>
        <v>33820</v>
      </c>
      <c r="Q457">
        <f>VLOOKUP(A457,table3!A457:H2791,8,FALSE)</f>
        <v>30</v>
      </c>
    </row>
    <row r="458" spans="1:17" x14ac:dyDescent="0.3">
      <c r="A458" s="11" t="s">
        <v>1915</v>
      </c>
      <c r="B458" t="str">
        <f>VLOOKUP(A458,cleaned_customer_names[],2,FALSE)</f>
        <v>Muir</v>
      </c>
      <c r="C458">
        <f>VLOOKUP(A458,cleaned_Medical_Examinations[],2,FALSE)</f>
        <v>25.41</v>
      </c>
      <c r="D458">
        <f>VLOOKUP(A458,cleaned_Medical_Examinations[],3,FALSE)</f>
        <v>10.53</v>
      </c>
      <c r="E458" t="str">
        <f>VLOOKUP(A458,cleaned_Medical_Examinations[],4,FALSE)</f>
        <v>Yes</v>
      </c>
      <c r="F458" t="str">
        <f>VLOOKUP(A458,cleaned_Medical_Examinations[],5,FALSE)</f>
        <v>No</v>
      </c>
      <c r="G458" t="str">
        <f>VLOOKUP(A458,cleaned_Medical_Examinations[],6,FALSE)</f>
        <v>No</v>
      </c>
      <c r="H458">
        <f>VLOOKUP(A458,cleaned_Medical_Examinations[],7,FALSE)</f>
        <v>1</v>
      </c>
      <c r="I458" t="str">
        <f>VLOOKUP(A458,cleaned_Medical_Examinations[],8,FALSE)</f>
        <v>Yes</v>
      </c>
      <c r="J458" t="str">
        <f>VLOOKUP(A458,cleaned_Medical_Examinations[],9,FALSE)</f>
        <v>OVER WEIGHT</v>
      </c>
      <c r="K458" t="str">
        <f>VLOOKUP(A458,cleaned_Medical_Examinations[],10,FALSE)</f>
        <v>DIABETES</v>
      </c>
      <c r="L458">
        <f>VLOOKUP(A458,table3!A458:H2792,4,)</f>
        <v>4155</v>
      </c>
      <c r="M458" t="str">
        <f>VLOOKUP(A458,table3!A458:H2792,5,FALSE)</f>
        <v>tier - 2</v>
      </c>
      <c r="N458" t="str">
        <f>VLOOKUP(A458,table3!A458:H2792,6,FALSE)</f>
        <v>tier - 1</v>
      </c>
      <c r="O458" t="str">
        <f>VLOOKUP(A458,table3!A458:H2792,7,FALSE)</f>
        <v>R1012</v>
      </c>
      <c r="P458" s="8">
        <f>VLOOKUP(A458,table3!A458:H2792,2,FALSE)</f>
        <v>36125</v>
      </c>
      <c r="Q458">
        <f>VLOOKUP(A458,table3!A458:H2792,8,FALSE)</f>
        <v>24</v>
      </c>
    </row>
    <row r="459" spans="1:17" x14ac:dyDescent="0.3">
      <c r="A459" s="13" t="s">
        <v>1914</v>
      </c>
      <c r="B459" t="str">
        <f>VLOOKUP(A459,cleaned_customer_names[],2,FALSE)</f>
        <v>Yang</v>
      </c>
      <c r="C459">
        <f>VLOOKUP(A459,cleaned_Medical_Examinations[],2,FALSE)</f>
        <v>18.23</v>
      </c>
      <c r="D459">
        <f>VLOOKUP(A459,cleaned_Medical_Examinations[],3,FALSE)</f>
        <v>5.78</v>
      </c>
      <c r="E459" t="str">
        <f>VLOOKUP(A459,cleaned_Medical_Examinations[],4,FALSE)</f>
        <v>No</v>
      </c>
      <c r="F459" t="str">
        <f>VLOOKUP(A459,cleaned_Medical_Examinations[],5,FALSE)</f>
        <v>No</v>
      </c>
      <c r="G459" t="str">
        <f>VLOOKUP(A459,cleaned_Medical_Examinations[],6,FALSE)</f>
        <v>Yes</v>
      </c>
      <c r="H459">
        <f>VLOOKUP(A459,cleaned_Medical_Examinations[],7,FALSE)</f>
        <v>1</v>
      </c>
      <c r="I459" t="str">
        <f>VLOOKUP(A459,cleaned_Medical_Examinations[],8,FALSE)</f>
        <v>Yes</v>
      </c>
      <c r="J459" t="str">
        <f>VLOOKUP(A459,cleaned_Medical_Examinations[],9,FALSE)</f>
        <v>UNDER WEIGHT</v>
      </c>
      <c r="K459" t="str">
        <f>VLOOKUP(A459,cleaned_Medical_Examinations[],10,FALSE)</f>
        <v>PREDIABETES</v>
      </c>
      <c r="L459">
        <f>VLOOKUP(A459,table3!A459:H2793,4,)</f>
        <v>4163</v>
      </c>
      <c r="M459" t="str">
        <f>VLOOKUP(A459,table3!A459:H2793,5,FALSE)</f>
        <v>tier - 2</v>
      </c>
      <c r="N459" t="str">
        <f>VLOOKUP(A459,table3!A459:H2793,6,FALSE)</f>
        <v>tier - 2</v>
      </c>
      <c r="O459" t="str">
        <f>VLOOKUP(A459,table3!A459:H2793,7,FALSE)</f>
        <v>R1012</v>
      </c>
      <c r="P459" s="8">
        <f>VLOOKUP(A459,table3!A459:H2793,2,FALSE)</f>
        <v>30941</v>
      </c>
      <c r="Q459">
        <f>VLOOKUP(A459,table3!A459:H2793,8,FALSE)</f>
        <v>38</v>
      </c>
    </row>
    <row r="460" spans="1:17" x14ac:dyDescent="0.3">
      <c r="A460" s="11" t="s">
        <v>1913</v>
      </c>
      <c r="B460" t="str">
        <f>VLOOKUP(A460,cleaned_customer_names[],2,FALSE)</f>
        <v>Gravel</v>
      </c>
      <c r="C460">
        <f>VLOOKUP(A460,cleaned_Medical_Examinations[],2,FALSE)</f>
        <v>24.7</v>
      </c>
      <c r="D460">
        <f>VLOOKUP(A460,cleaned_Medical_Examinations[],3,FALSE)</f>
        <v>4.3600000000000003</v>
      </c>
      <c r="E460" t="str">
        <f>VLOOKUP(A460,cleaned_Medical_Examinations[],4,FALSE)</f>
        <v>No</v>
      </c>
      <c r="F460" t="str">
        <f>VLOOKUP(A460,cleaned_Medical_Examinations[],5,FALSE)</f>
        <v>No</v>
      </c>
      <c r="G460" t="str">
        <f>VLOOKUP(A460,cleaned_Medical_Examinations[],6,FALSE)</f>
        <v>Yes</v>
      </c>
      <c r="H460">
        <f>VLOOKUP(A460,cleaned_Medical_Examinations[],7,FALSE)</f>
        <v>1</v>
      </c>
      <c r="I460" t="str">
        <f>VLOOKUP(A460,cleaned_Medical_Examinations[],8,FALSE)</f>
        <v>Yes</v>
      </c>
      <c r="J460" t="str">
        <f>VLOOKUP(A460,cleaned_Medical_Examinations[],9,FALSE)</f>
        <v>NORMAL WEIGHT</v>
      </c>
      <c r="K460" t="str">
        <f>VLOOKUP(A460,cleaned_Medical_Examinations[],10,FALSE)</f>
        <v>NORMAL</v>
      </c>
      <c r="L460">
        <f>VLOOKUP(A460,table3!A460:H2794,4,)</f>
        <v>4185</v>
      </c>
      <c r="M460" t="str">
        <f>VLOOKUP(A460,table3!A460:H2794,5,FALSE)</f>
        <v>tier - 2</v>
      </c>
      <c r="N460" t="str">
        <f>VLOOKUP(A460,table3!A460:H2794,6,FALSE)</f>
        <v>tier - 3</v>
      </c>
      <c r="O460" t="str">
        <f>VLOOKUP(A460,table3!A460:H2794,7,FALSE)</f>
        <v>R1013</v>
      </c>
      <c r="P460" s="8">
        <f>VLOOKUP(A460,table3!A460:H2794,2,FALSE)</f>
        <v>32684</v>
      </c>
      <c r="Q460">
        <f>VLOOKUP(A460,table3!A460:H2794,8,FALSE)</f>
        <v>33</v>
      </c>
    </row>
    <row r="461" spans="1:17" x14ac:dyDescent="0.3">
      <c r="A461" s="13" t="s">
        <v>1912</v>
      </c>
      <c r="B461" t="str">
        <f>VLOOKUP(A461,cleaned_customer_names[],2,FALSE)</f>
        <v>Smith</v>
      </c>
      <c r="C461">
        <f>VLOOKUP(A461,cleaned_Medical_Examinations[],2,FALSE)</f>
        <v>37.4</v>
      </c>
      <c r="D461">
        <f>VLOOKUP(A461,cleaned_Medical_Examinations[],3,FALSE)</f>
        <v>9.7200000000000006</v>
      </c>
      <c r="E461" t="str">
        <f>VLOOKUP(A461,cleaned_Medical_Examinations[],4,FALSE)</f>
        <v>Yes</v>
      </c>
      <c r="F461" t="str">
        <f>VLOOKUP(A461,cleaned_Medical_Examinations[],5,FALSE)</f>
        <v>No</v>
      </c>
      <c r="G461" t="str">
        <f>VLOOKUP(A461,cleaned_Medical_Examinations[],6,FALSE)</f>
        <v>Yes</v>
      </c>
      <c r="H461">
        <f>VLOOKUP(A461,cleaned_Medical_Examinations[],7,FALSE)</f>
        <v>1</v>
      </c>
      <c r="I461" t="str">
        <f>VLOOKUP(A461,cleaned_Medical_Examinations[],8,FALSE)</f>
        <v>No</v>
      </c>
      <c r="J461" t="str">
        <f>VLOOKUP(A461,cleaned_Medical_Examinations[],9,FALSE)</f>
        <v>OBESITY</v>
      </c>
      <c r="K461" t="str">
        <f>VLOOKUP(A461,cleaned_Medical_Examinations[],10,FALSE)</f>
        <v>DIABETES</v>
      </c>
      <c r="L461">
        <f>VLOOKUP(A461,table3!A461:H2795,4,)</f>
        <v>4189</v>
      </c>
      <c r="M461" t="str">
        <f>VLOOKUP(A461,table3!A461:H2795,5,FALSE)</f>
        <v>tier - 2</v>
      </c>
      <c r="N461" t="str">
        <f>VLOOKUP(A461,table3!A461:H2795,6,FALSE)</f>
        <v>tier - 2</v>
      </c>
      <c r="O461" t="str">
        <f>VLOOKUP(A461,table3!A461:H2795,7,FALSE)</f>
        <v>R1025</v>
      </c>
      <c r="P461" s="8">
        <f>VLOOKUP(A461,table3!A461:H2795,2,FALSE)</f>
        <v>34975</v>
      </c>
      <c r="Q461">
        <f>VLOOKUP(A461,table3!A461:H2795,8,FALSE)</f>
        <v>27</v>
      </c>
    </row>
    <row r="462" spans="1:17" x14ac:dyDescent="0.3">
      <c r="A462" s="11" t="s">
        <v>1911</v>
      </c>
      <c r="B462" t="str">
        <f>VLOOKUP(A462,cleaned_customer_names[],2,FALSE)</f>
        <v>Williams</v>
      </c>
      <c r="C462">
        <f>VLOOKUP(A462,cleaned_Medical_Examinations[],2,FALSE)</f>
        <v>26.885000000000002</v>
      </c>
      <c r="D462">
        <f>VLOOKUP(A462,cleaned_Medical_Examinations[],3,FALSE)</f>
        <v>5.18</v>
      </c>
      <c r="E462" t="str">
        <f>VLOOKUP(A462,cleaned_Medical_Examinations[],4,FALSE)</f>
        <v>No</v>
      </c>
      <c r="F462" t="str">
        <f>VLOOKUP(A462,cleaned_Medical_Examinations[],5,FALSE)</f>
        <v>No</v>
      </c>
      <c r="G462" t="str">
        <f>VLOOKUP(A462,cleaned_Medical_Examinations[],6,FALSE)</f>
        <v>Yes</v>
      </c>
      <c r="H462">
        <f>VLOOKUP(A462,cleaned_Medical_Examinations[],7,FALSE)</f>
        <v>1</v>
      </c>
      <c r="I462" t="str">
        <f>VLOOKUP(A462,cleaned_Medical_Examinations[],8,FALSE)</f>
        <v>Yes</v>
      </c>
      <c r="J462" t="str">
        <f>VLOOKUP(A462,cleaned_Medical_Examinations[],9,FALSE)</f>
        <v>OVER WEIGHT</v>
      </c>
      <c r="K462" t="str">
        <f>VLOOKUP(A462,cleaned_Medical_Examinations[],10,FALSE)</f>
        <v>NORMAL</v>
      </c>
      <c r="L462">
        <f>VLOOKUP(A462,table3!A462:H2796,4,)</f>
        <v>4189</v>
      </c>
      <c r="M462" t="str">
        <f>VLOOKUP(A462,table3!A462:H2796,5,FALSE)</f>
        <v>tier - 2</v>
      </c>
      <c r="N462" t="str">
        <f>VLOOKUP(A462,table3!A462:H2796,6,FALSE)</f>
        <v>tier - 2</v>
      </c>
      <c r="O462" t="str">
        <f>VLOOKUP(A462,table3!A462:H2796,7,FALSE)</f>
        <v>R1012</v>
      </c>
      <c r="P462" s="8">
        <f>VLOOKUP(A462,table3!A462:H2796,2,FALSE)</f>
        <v>35679</v>
      </c>
      <c r="Q462">
        <f>VLOOKUP(A462,table3!A462:H2796,8,FALSE)</f>
        <v>25</v>
      </c>
    </row>
    <row r="463" spans="1:17" x14ac:dyDescent="0.3">
      <c r="A463" s="13" t="s">
        <v>1910</v>
      </c>
      <c r="B463" t="str">
        <f>VLOOKUP(A463,cleaned_customer_names[],2,FALSE)</f>
        <v>Meyer</v>
      </c>
      <c r="C463">
        <f>VLOOKUP(A463,cleaned_Medical_Examinations[],2,FALSE)</f>
        <v>25.27</v>
      </c>
      <c r="D463">
        <f>VLOOKUP(A463,cleaned_Medical_Examinations[],3,FALSE)</f>
        <v>5.29</v>
      </c>
      <c r="E463" t="str">
        <f>VLOOKUP(A463,cleaned_Medical_Examinations[],4,FALSE)</f>
        <v>No</v>
      </c>
      <c r="F463" t="str">
        <f>VLOOKUP(A463,cleaned_Medical_Examinations[],5,FALSE)</f>
        <v>No</v>
      </c>
      <c r="G463" t="str">
        <f>VLOOKUP(A463,cleaned_Medical_Examinations[],6,FALSE)</f>
        <v>Yes</v>
      </c>
      <c r="H463">
        <f>VLOOKUP(A463,cleaned_Medical_Examinations[],7,FALSE)</f>
        <v>1</v>
      </c>
      <c r="I463" t="str">
        <f>VLOOKUP(A463,cleaned_Medical_Examinations[],8,FALSE)</f>
        <v>Yes</v>
      </c>
      <c r="J463" t="str">
        <f>VLOOKUP(A463,cleaned_Medical_Examinations[],9,FALSE)</f>
        <v>OVER WEIGHT</v>
      </c>
      <c r="K463" t="str">
        <f>VLOOKUP(A463,cleaned_Medical_Examinations[],10,FALSE)</f>
        <v>NORMAL</v>
      </c>
      <c r="L463">
        <f>VLOOKUP(A463,table3!A463:H2797,4,)</f>
        <v>4235</v>
      </c>
      <c r="M463" t="str">
        <f>VLOOKUP(A463,table3!A463:H2797,5,FALSE)</f>
        <v>tier - 2</v>
      </c>
      <c r="N463" t="str">
        <f>VLOOKUP(A463,table3!A463:H2797,6,FALSE)</f>
        <v>tier - 1</v>
      </c>
      <c r="O463" t="str">
        <f>VLOOKUP(A463,table3!A463:H2797,7,FALSE)</f>
        <v>R1011</v>
      </c>
      <c r="P463" s="8">
        <f>VLOOKUP(A463,table3!A463:H2797,2,FALSE)</f>
        <v>36143</v>
      </c>
      <c r="Q463">
        <f>VLOOKUP(A463,table3!A463:H2797,8,FALSE)</f>
        <v>24</v>
      </c>
    </row>
    <row r="464" spans="1:17" x14ac:dyDescent="0.3">
      <c r="A464" s="11" t="s">
        <v>1909</v>
      </c>
      <c r="B464" t="str">
        <f>VLOOKUP(A464,cleaned_customer_names[],2,FALSE)</f>
        <v>Jamieson</v>
      </c>
      <c r="C464">
        <f>VLOOKUP(A464,cleaned_Medical_Examinations[],2,FALSE)</f>
        <v>23.655000000000001</v>
      </c>
      <c r="D464">
        <f>VLOOKUP(A464,cleaned_Medical_Examinations[],3,FALSE)</f>
        <v>4.8600000000000003</v>
      </c>
      <c r="E464" t="str">
        <f>VLOOKUP(A464,cleaned_Medical_Examinations[],4,FALSE)</f>
        <v>Yes</v>
      </c>
      <c r="F464" t="str">
        <f>VLOOKUP(A464,cleaned_Medical_Examinations[],5,FALSE)</f>
        <v>No</v>
      </c>
      <c r="G464" t="str">
        <f>VLOOKUP(A464,cleaned_Medical_Examinations[],6,FALSE)</f>
        <v>No</v>
      </c>
      <c r="H464">
        <f>VLOOKUP(A464,cleaned_Medical_Examinations[],7,FALSE)</f>
        <v>0</v>
      </c>
      <c r="I464" t="str">
        <f>VLOOKUP(A464,cleaned_Medical_Examinations[],8,FALSE)</f>
        <v>Yes</v>
      </c>
      <c r="J464" t="str">
        <f>VLOOKUP(A464,cleaned_Medical_Examinations[],9,FALSE)</f>
        <v>NORMAL WEIGHT</v>
      </c>
      <c r="K464" t="str">
        <f>VLOOKUP(A464,cleaned_Medical_Examinations[],10,FALSE)</f>
        <v>NORMAL</v>
      </c>
      <c r="L464">
        <f>VLOOKUP(A464,table3!A464:H2798,4,)</f>
        <v>4237</v>
      </c>
      <c r="M464" t="str">
        <f>VLOOKUP(A464,table3!A464:H2798,5,FALSE)</f>
        <v>tier - 3</v>
      </c>
      <c r="N464" t="str">
        <f>VLOOKUP(A464,table3!A464:H2798,6,FALSE)</f>
        <v>tier - 1</v>
      </c>
      <c r="O464" t="str">
        <f>VLOOKUP(A464,table3!A464:H2798,7,FALSE)</f>
        <v>R1016</v>
      </c>
      <c r="P464" s="8">
        <f>VLOOKUP(A464,table3!A464:H2798,2,FALSE)</f>
        <v>33782</v>
      </c>
      <c r="Q464">
        <f>VLOOKUP(A464,table3!A464:H2798,8,FALSE)</f>
        <v>30</v>
      </c>
    </row>
    <row r="465" spans="1:17" x14ac:dyDescent="0.3">
      <c r="A465" s="13" t="s">
        <v>1908</v>
      </c>
      <c r="B465" t="str">
        <f>VLOOKUP(A465,cleaned_customer_names[],2,FALSE)</f>
        <v>Dufeal</v>
      </c>
      <c r="C465">
        <f>VLOOKUP(A465,cleaned_Medical_Examinations[],2,FALSE)</f>
        <v>55.05</v>
      </c>
      <c r="D465">
        <f>VLOOKUP(A465,cleaned_Medical_Examinations[],3,FALSE)</f>
        <v>7.66</v>
      </c>
      <c r="E465" t="str">
        <f>VLOOKUP(A465,cleaned_Medical_Examinations[],4,FALSE)</f>
        <v>No</v>
      </c>
      <c r="F465" t="str">
        <f>VLOOKUP(A465,cleaned_Medical_Examinations[],5,FALSE)</f>
        <v>No</v>
      </c>
      <c r="G465" t="str">
        <f>VLOOKUP(A465,cleaned_Medical_Examinations[],6,FALSE)</f>
        <v>No</v>
      </c>
      <c r="H465">
        <f>VLOOKUP(A465,cleaned_Medical_Examinations[],7,FALSE)</f>
        <v>0</v>
      </c>
      <c r="I465" t="str">
        <f>VLOOKUP(A465,cleaned_Medical_Examinations[],8,FALSE)</f>
        <v>No</v>
      </c>
      <c r="J465" t="str">
        <f>VLOOKUP(A465,cleaned_Medical_Examinations[],9,FALSE)</f>
        <v>OBESITY</v>
      </c>
      <c r="K465" t="str">
        <f>VLOOKUP(A465,cleaned_Medical_Examinations[],10,FALSE)</f>
        <v>DIABETES</v>
      </c>
      <c r="L465">
        <f>VLOOKUP(A465,table3!A465:H2799,4,)</f>
        <v>4240</v>
      </c>
      <c r="M465" t="str">
        <f>VLOOKUP(A465,table3!A465:H2799,5,FALSE)</f>
        <v>tier - 2</v>
      </c>
      <c r="N465" t="str">
        <f>VLOOKUP(A465,table3!A465:H2799,6,FALSE)</f>
        <v>tier - 2</v>
      </c>
      <c r="O465" t="str">
        <f>VLOOKUP(A465,table3!A465:H2799,7,FALSE)</f>
        <v>R1012</v>
      </c>
      <c r="P465" s="8">
        <f>VLOOKUP(A465,table3!A465:H2799,2,FALSE)</f>
        <v>33545</v>
      </c>
      <c r="Q465">
        <f>VLOOKUP(A465,table3!A465:H2799,8,FALSE)</f>
        <v>31</v>
      </c>
    </row>
    <row r="466" spans="1:17" x14ac:dyDescent="0.3">
      <c r="A466" s="11" t="s">
        <v>1907</v>
      </c>
      <c r="B466" t="str">
        <f>VLOOKUP(A466,cleaned_customer_names[],2,FALSE)</f>
        <v>Sansonetti</v>
      </c>
      <c r="C466">
        <f>VLOOKUP(A466,cleaned_Medical_Examinations[],2,FALSE)</f>
        <v>24.89</v>
      </c>
      <c r="D466">
        <f>VLOOKUP(A466,cleaned_Medical_Examinations[],3,FALSE)</f>
        <v>6.1</v>
      </c>
      <c r="E466" t="str">
        <f>VLOOKUP(A466,cleaned_Medical_Examinations[],4,FALSE)</f>
        <v>Yes</v>
      </c>
      <c r="F466" t="str">
        <f>VLOOKUP(A466,cleaned_Medical_Examinations[],5,FALSE)</f>
        <v>No</v>
      </c>
      <c r="G466" t="str">
        <f>VLOOKUP(A466,cleaned_Medical_Examinations[],6,FALSE)</f>
        <v>Yes</v>
      </c>
      <c r="H466">
        <f>VLOOKUP(A466,cleaned_Medical_Examinations[],7,FALSE)</f>
        <v>1</v>
      </c>
      <c r="I466" t="str">
        <f>VLOOKUP(A466,cleaned_Medical_Examinations[],8,FALSE)</f>
        <v>Yes</v>
      </c>
      <c r="J466" t="str">
        <f>VLOOKUP(A466,cleaned_Medical_Examinations[],9,FALSE)</f>
        <v>NORMAL WEIGHT</v>
      </c>
      <c r="K466" t="str">
        <f>VLOOKUP(A466,cleaned_Medical_Examinations[],10,FALSE)</f>
        <v>PREDIABETES</v>
      </c>
      <c r="L466">
        <f>VLOOKUP(A466,table3!A466:H2800,4,)</f>
        <v>4244</v>
      </c>
      <c r="M466" t="str">
        <f>VLOOKUP(A466,table3!A466:H2800,5,FALSE)</f>
        <v>tier - 3</v>
      </c>
      <c r="N466" t="str">
        <f>VLOOKUP(A466,table3!A466:H2800,6,FALSE)</f>
        <v>tier - 1</v>
      </c>
      <c r="O466" t="str">
        <f>VLOOKUP(A466,table3!A466:H2800,7,FALSE)</f>
        <v>R1012</v>
      </c>
      <c r="P466" s="8">
        <f>VLOOKUP(A466,table3!A466:H2800,2,FALSE)</f>
        <v>33573</v>
      </c>
      <c r="Q466">
        <f>VLOOKUP(A466,table3!A466:H2800,8,FALSE)</f>
        <v>31</v>
      </c>
    </row>
    <row r="467" spans="1:17" x14ac:dyDescent="0.3">
      <c r="A467" s="13" t="s">
        <v>1906</v>
      </c>
      <c r="B467" t="str">
        <f>VLOOKUP(A467,cleaned_customer_names[],2,FALSE)</f>
        <v>Koneazny</v>
      </c>
      <c r="C467">
        <f>VLOOKUP(A467,cleaned_Medical_Examinations[],2,FALSE)</f>
        <v>18.715</v>
      </c>
      <c r="D467">
        <f>VLOOKUP(A467,cleaned_Medical_Examinations[],3,FALSE)</f>
        <v>4.4400000000000004</v>
      </c>
      <c r="E467" t="str">
        <f>VLOOKUP(A467,cleaned_Medical_Examinations[],4,FALSE)</f>
        <v>No</v>
      </c>
      <c r="F467" t="str">
        <f>VLOOKUP(A467,cleaned_Medical_Examinations[],5,FALSE)</f>
        <v>No</v>
      </c>
      <c r="G467" t="str">
        <f>VLOOKUP(A467,cleaned_Medical_Examinations[],6,FALSE)</f>
        <v>No</v>
      </c>
      <c r="H467">
        <f>VLOOKUP(A467,cleaned_Medical_Examinations[],7,FALSE)</f>
        <v>0</v>
      </c>
      <c r="I467" t="str">
        <f>VLOOKUP(A467,cleaned_Medical_Examinations[],8,FALSE)</f>
        <v>No</v>
      </c>
      <c r="J467" t="str">
        <f>VLOOKUP(A467,cleaned_Medical_Examinations[],9,FALSE)</f>
        <v>NORMAL WEIGHT</v>
      </c>
      <c r="K467" t="str">
        <f>VLOOKUP(A467,cleaned_Medical_Examinations[],10,FALSE)</f>
        <v>NORMAL</v>
      </c>
      <c r="L467">
        <f>VLOOKUP(A467,table3!A467:H2801,4,)</f>
        <v>4250</v>
      </c>
      <c r="M467" t="str">
        <f>VLOOKUP(A467,table3!A467:H2801,5,FALSE)</f>
        <v>tier - 2</v>
      </c>
      <c r="N467" t="str">
        <f>VLOOKUP(A467,table3!A467:H2801,6,FALSE)</f>
        <v>tier - 3</v>
      </c>
      <c r="O467" t="str">
        <f>VLOOKUP(A467,table3!A467:H2801,7,FALSE)</f>
        <v>R1013</v>
      </c>
      <c r="P467" s="8">
        <f>VLOOKUP(A467,table3!A467:H2801,2,FALSE)</f>
        <v>30118</v>
      </c>
      <c r="Q467">
        <f>VLOOKUP(A467,table3!A467:H2801,8,FALSE)</f>
        <v>40</v>
      </c>
    </row>
    <row r="468" spans="1:17" x14ac:dyDescent="0.3">
      <c r="A468" s="11" t="s">
        <v>1905</v>
      </c>
      <c r="B468" t="str">
        <f>VLOOKUP(A468,cleaned_customer_names[],2,FALSE)</f>
        <v>Johnson</v>
      </c>
      <c r="C468">
        <f>VLOOKUP(A468,cleaned_Medical_Examinations[],2,FALSE)</f>
        <v>28.12</v>
      </c>
      <c r="D468">
        <f>VLOOKUP(A468,cleaned_Medical_Examinations[],3,FALSE)</f>
        <v>6.15</v>
      </c>
      <c r="E468" t="str">
        <f>VLOOKUP(A468,cleaned_Medical_Examinations[],4,FALSE)</f>
        <v>No</v>
      </c>
      <c r="F468" t="str">
        <f>VLOOKUP(A468,cleaned_Medical_Examinations[],5,FALSE)</f>
        <v>No</v>
      </c>
      <c r="G468" t="str">
        <f>VLOOKUP(A468,cleaned_Medical_Examinations[],6,FALSE)</f>
        <v>No</v>
      </c>
      <c r="H468">
        <f>VLOOKUP(A468,cleaned_Medical_Examinations[],7,FALSE)</f>
        <v>0</v>
      </c>
      <c r="I468" t="str">
        <f>VLOOKUP(A468,cleaned_Medical_Examinations[],8,FALSE)</f>
        <v>Yes</v>
      </c>
      <c r="J468" t="str">
        <f>VLOOKUP(A468,cleaned_Medical_Examinations[],9,FALSE)</f>
        <v>OVER WEIGHT</v>
      </c>
      <c r="K468" t="str">
        <f>VLOOKUP(A468,cleaned_Medical_Examinations[],10,FALSE)</f>
        <v>PREDIABETES</v>
      </c>
      <c r="L468">
        <f>VLOOKUP(A468,table3!A468:H2802,4,)</f>
        <v>4261</v>
      </c>
      <c r="M468" t="str">
        <f>VLOOKUP(A468,table3!A468:H2802,5,FALSE)</f>
        <v>tier - 3</v>
      </c>
      <c r="N468" t="str">
        <f>VLOOKUP(A468,table3!A468:H2802,6,FALSE)</f>
        <v>tier - 2</v>
      </c>
      <c r="O468" t="str">
        <f>VLOOKUP(A468,table3!A468:H2802,7,FALSE)</f>
        <v>R1011</v>
      </c>
      <c r="P468" s="8">
        <f>VLOOKUP(A468,table3!A468:H2802,2,FALSE)</f>
        <v>34986</v>
      </c>
      <c r="Q468">
        <f>VLOOKUP(A468,table3!A468:H2802,8,FALSE)</f>
        <v>27</v>
      </c>
    </row>
    <row r="469" spans="1:17" x14ac:dyDescent="0.3">
      <c r="A469" s="13" t="s">
        <v>1904</v>
      </c>
      <c r="B469" t="str">
        <f>VLOOKUP(A469,cleaned_customer_names[],2,FALSE)</f>
        <v>Glasson</v>
      </c>
      <c r="C469">
        <f>VLOOKUP(A469,cleaned_Medical_Examinations[],2,FALSE)</f>
        <v>26.6</v>
      </c>
      <c r="D469">
        <f>VLOOKUP(A469,cleaned_Medical_Examinations[],3,FALSE)</f>
        <v>4.53</v>
      </c>
      <c r="E469" t="str">
        <f>VLOOKUP(A469,cleaned_Medical_Examinations[],4,FALSE)</f>
        <v>No</v>
      </c>
      <c r="F469" t="str">
        <f>VLOOKUP(A469,cleaned_Medical_Examinations[],5,FALSE)</f>
        <v>No</v>
      </c>
      <c r="G469" t="str">
        <f>VLOOKUP(A469,cleaned_Medical_Examinations[],6,FALSE)</f>
        <v>No</v>
      </c>
      <c r="H469">
        <f>VLOOKUP(A469,cleaned_Medical_Examinations[],7,FALSE)</f>
        <v>0</v>
      </c>
      <c r="I469" t="str">
        <f>VLOOKUP(A469,cleaned_Medical_Examinations[],8,FALSE)</f>
        <v>Yes</v>
      </c>
      <c r="J469" t="str">
        <f>VLOOKUP(A469,cleaned_Medical_Examinations[],9,FALSE)</f>
        <v>OVER WEIGHT</v>
      </c>
      <c r="K469" t="str">
        <f>VLOOKUP(A469,cleaned_Medical_Examinations[],10,FALSE)</f>
        <v>NORMAL</v>
      </c>
      <c r="L469">
        <f>VLOOKUP(A469,table3!A469:H2803,4,)</f>
        <v>4265</v>
      </c>
      <c r="M469" t="str">
        <f>VLOOKUP(A469,table3!A469:H2803,5,FALSE)</f>
        <v>tier - 2</v>
      </c>
      <c r="N469" t="str">
        <f>VLOOKUP(A469,table3!A469:H2803,6,FALSE)</f>
        <v>tier - 1</v>
      </c>
      <c r="O469" t="str">
        <f>VLOOKUP(A469,table3!A469:H2803,7,FALSE)</f>
        <v>R1012</v>
      </c>
      <c r="P469" s="8">
        <f>VLOOKUP(A469,table3!A469:H2803,2,FALSE)</f>
        <v>30640</v>
      </c>
      <c r="Q469">
        <f>VLOOKUP(A469,table3!A469:H2803,8,FALSE)</f>
        <v>39</v>
      </c>
    </row>
    <row r="470" spans="1:17" x14ac:dyDescent="0.3">
      <c r="A470" s="11" t="s">
        <v>1903</v>
      </c>
      <c r="B470" t="str">
        <f>VLOOKUP(A470,cleaned_customer_names[],2,FALSE)</f>
        <v>Canitz</v>
      </c>
      <c r="C470">
        <f>VLOOKUP(A470,cleaned_Medical_Examinations[],2,FALSE)</f>
        <v>30.114999999999998</v>
      </c>
      <c r="D470">
        <f>VLOOKUP(A470,cleaned_Medical_Examinations[],3,FALSE)</f>
        <v>5.48</v>
      </c>
      <c r="E470" t="str">
        <f>VLOOKUP(A470,cleaned_Medical_Examinations[],4,FALSE)</f>
        <v>No</v>
      </c>
      <c r="F470" t="str">
        <f>VLOOKUP(A470,cleaned_Medical_Examinations[],5,FALSE)</f>
        <v>Yes</v>
      </c>
      <c r="G470" t="str">
        <f>VLOOKUP(A470,cleaned_Medical_Examinations[],6,FALSE)</f>
        <v>No</v>
      </c>
      <c r="H470">
        <f>VLOOKUP(A470,cleaned_Medical_Examinations[],7,FALSE)</f>
        <v>1</v>
      </c>
      <c r="I470" t="str">
        <f>VLOOKUP(A470,cleaned_Medical_Examinations[],8,FALSE)</f>
        <v>No</v>
      </c>
      <c r="J470" t="str">
        <f>VLOOKUP(A470,cleaned_Medical_Examinations[],9,FALSE)</f>
        <v>OBESITY</v>
      </c>
      <c r="K470" t="str">
        <f>VLOOKUP(A470,cleaned_Medical_Examinations[],10,FALSE)</f>
        <v>NORMAL</v>
      </c>
      <c r="L470">
        <f>VLOOKUP(A470,table3!A470:H2804,4,)</f>
        <v>4266</v>
      </c>
      <c r="M470" t="str">
        <f>VLOOKUP(A470,table3!A470:H2804,5,FALSE)</f>
        <v>tier - 3</v>
      </c>
      <c r="N470" t="str">
        <f>VLOOKUP(A470,table3!A470:H2804,6,FALSE)</f>
        <v>tier - 2</v>
      </c>
      <c r="O470" t="str">
        <f>VLOOKUP(A470,table3!A470:H2804,7,FALSE)</f>
        <v>R1013</v>
      </c>
      <c r="P470" s="8">
        <f>VLOOKUP(A470,table3!A470:H2804,2,FALSE)</f>
        <v>33773</v>
      </c>
      <c r="Q470">
        <f>VLOOKUP(A470,table3!A470:H2804,8,FALSE)</f>
        <v>30</v>
      </c>
    </row>
    <row r="471" spans="1:17" x14ac:dyDescent="0.3">
      <c r="A471" s="13" t="s">
        <v>1902</v>
      </c>
      <c r="B471" t="str">
        <f>VLOOKUP(A471,cleaned_customer_names[],2,FALSE)</f>
        <v>Li</v>
      </c>
      <c r="C471">
        <f>VLOOKUP(A471,cleaned_Medical_Examinations[],2,FALSE)</f>
        <v>24.605</v>
      </c>
      <c r="D471">
        <f>VLOOKUP(A471,cleaned_Medical_Examinations[],3,FALSE)</f>
        <v>5.48</v>
      </c>
      <c r="E471" t="str">
        <f>VLOOKUP(A471,cleaned_Medical_Examinations[],4,FALSE)</f>
        <v>No</v>
      </c>
      <c r="F471" t="str">
        <f>VLOOKUP(A471,cleaned_Medical_Examinations[],5,FALSE)</f>
        <v>No</v>
      </c>
      <c r="G471" t="str">
        <f>VLOOKUP(A471,cleaned_Medical_Examinations[],6,FALSE)</f>
        <v>No</v>
      </c>
      <c r="H471">
        <f>VLOOKUP(A471,cleaned_Medical_Examinations[],7,FALSE)</f>
        <v>0</v>
      </c>
      <c r="I471" t="str">
        <f>VLOOKUP(A471,cleaned_Medical_Examinations[],8,FALSE)</f>
        <v>Yes</v>
      </c>
      <c r="J471" t="str">
        <f>VLOOKUP(A471,cleaned_Medical_Examinations[],9,FALSE)</f>
        <v>NORMAL WEIGHT</v>
      </c>
      <c r="K471" t="str">
        <f>VLOOKUP(A471,cleaned_Medical_Examinations[],10,FALSE)</f>
        <v>NORMAL</v>
      </c>
      <c r="L471">
        <f>VLOOKUP(A471,table3!A471:H2805,4,)</f>
        <v>4279</v>
      </c>
      <c r="M471" t="str">
        <f>VLOOKUP(A471,table3!A471:H2805,5,FALSE)</f>
        <v>tier - 2</v>
      </c>
      <c r="N471" t="str">
        <f>VLOOKUP(A471,table3!A471:H2805,6,FALSE)</f>
        <v>tier - 1</v>
      </c>
      <c r="O471" t="str">
        <f>VLOOKUP(A471,table3!A471:H2805,7,FALSE)</f>
        <v>R1021</v>
      </c>
      <c r="P471" s="8">
        <f>VLOOKUP(A471,table3!A471:H2805,2,FALSE)</f>
        <v>37780</v>
      </c>
      <c r="Q471">
        <f>VLOOKUP(A471,table3!A471:H2805,8,FALSE)</f>
        <v>20</v>
      </c>
    </row>
    <row r="472" spans="1:17" x14ac:dyDescent="0.3">
      <c r="A472" s="11" t="s">
        <v>1901</v>
      </c>
      <c r="B472" t="str">
        <f>VLOOKUP(A472,cleaned_customer_names[],2,FALSE)</f>
        <v>Parsons</v>
      </c>
      <c r="C472">
        <f>VLOOKUP(A472,cleaned_Medical_Examinations[],2,FALSE)</f>
        <v>29.6</v>
      </c>
      <c r="D472">
        <f>VLOOKUP(A472,cleaned_Medical_Examinations[],3,FALSE)</f>
        <v>8.1</v>
      </c>
      <c r="E472" t="str">
        <f>VLOOKUP(A472,cleaned_Medical_Examinations[],4,FALSE)</f>
        <v>No</v>
      </c>
      <c r="F472" t="str">
        <f>VLOOKUP(A472,cleaned_Medical_Examinations[],5,FALSE)</f>
        <v>No</v>
      </c>
      <c r="G472" t="str">
        <f>VLOOKUP(A472,cleaned_Medical_Examinations[],6,FALSE)</f>
        <v>No</v>
      </c>
      <c r="H472">
        <f>VLOOKUP(A472,cleaned_Medical_Examinations[],7,FALSE)</f>
        <v>0</v>
      </c>
      <c r="I472" t="str">
        <f>VLOOKUP(A472,cleaned_Medical_Examinations[],8,FALSE)</f>
        <v>No</v>
      </c>
      <c r="J472" t="str">
        <f>VLOOKUP(A472,cleaned_Medical_Examinations[],9,FALSE)</f>
        <v>OVER WEIGHT</v>
      </c>
      <c r="K472" t="str">
        <f>VLOOKUP(A472,cleaned_Medical_Examinations[],10,FALSE)</f>
        <v>DIABETES</v>
      </c>
      <c r="L472">
        <f>VLOOKUP(A472,table3!A472:H2806,4,)</f>
        <v>4296</v>
      </c>
      <c r="M472" t="str">
        <f>VLOOKUP(A472,table3!A472:H2806,5,FALSE)</f>
        <v>tier - 2</v>
      </c>
      <c r="N472" t="str">
        <f>VLOOKUP(A472,table3!A472:H2806,6,FALSE)</f>
        <v>tier - 3</v>
      </c>
      <c r="O472" t="str">
        <f>VLOOKUP(A472,table3!A472:H2806,7,FALSE)</f>
        <v>R1012</v>
      </c>
      <c r="P472" s="8">
        <f>VLOOKUP(A472,table3!A472:H2806,2,FALSE)</f>
        <v>36855</v>
      </c>
      <c r="Q472">
        <f>VLOOKUP(A472,table3!A472:H2806,8,FALSE)</f>
        <v>22</v>
      </c>
    </row>
    <row r="473" spans="1:17" x14ac:dyDescent="0.3">
      <c r="A473" s="13" t="s">
        <v>1900</v>
      </c>
      <c r="B473" t="str">
        <f>VLOOKUP(A473,cleaned_customer_names[],2,FALSE)</f>
        <v>Raulli</v>
      </c>
      <c r="C473">
        <f>VLOOKUP(A473,cleaned_Medical_Examinations[],2,FALSE)</f>
        <v>24.42</v>
      </c>
      <c r="D473">
        <f>VLOOKUP(A473,cleaned_Medical_Examinations[],3,FALSE)</f>
        <v>7.16</v>
      </c>
      <c r="E473" t="str">
        <f>VLOOKUP(A473,cleaned_Medical_Examinations[],4,FALSE)</f>
        <v>No</v>
      </c>
      <c r="F473" t="str">
        <f>VLOOKUP(A473,cleaned_Medical_Examinations[],5,FALSE)</f>
        <v>No</v>
      </c>
      <c r="G473" t="str">
        <f>VLOOKUP(A473,cleaned_Medical_Examinations[],6,FALSE)</f>
        <v>No</v>
      </c>
      <c r="H473">
        <f>VLOOKUP(A473,cleaned_Medical_Examinations[],7,FALSE)</f>
        <v>0</v>
      </c>
      <c r="I473" t="str">
        <f>VLOOKUP(A473,cleaned_Medical_Examinations[],8,FALSE)</f>
        <v>Yes</v>
      </c>
      <c r="J473" t="str">
        <f>VLOOKUP(A473,cleaned_Medical_Examinations[],9,FALSE)</f>
        <v>NORMAL WEIGHT</v>
      </c>
      <c r="K473" t="str">
        <f>VLOOKUP(A473,cleaned_Medical_Examinations[],10,FALSE)</f>
        <v>DIABETES</v>
      </c>
      <c r="L473">
        <f>VLOOKUP(A473,table3!A473:H2807,4,)</f>
        <v>4320</v>
      </c>
      <c r="M473" t="str">
        <f>VLOOKUP(A473,table3!A473:H2807,5,FALSE)</f>
        <v>tier - 2</v>
      </c>
      <c r="N473" t="str">
        <f>VLOOKUP(A473,table3!A473:H2807,6,FALSE)</f>
        <v>tier - 1</v>
      </c>
      <c r="O473" t="str">
        <f>VLOOKUP(A473,table3!A473:H2807,7,FALSE)</f>
        <v>R1012</v>
      </c>
      <c r="P473" s="8">
        <f>VLOOKUP(A473,table3!A473:H2807,2,FALSE)</f>
        <v>32496</v>
      </c>
      <c r="Q473">
        <f>VLOOKUP(A473,table3!A473:H2807,8,FALSE)</f>
        <v>34</v>
      </c>
    </row>
    <row r="474" spans="1:17" x14ac:dyDescent="0.3">
      <c r="A474" s="11" t="s">
        <v>1899</v>
      </c>
      <c r="B474" t="str">
        <f>VLOOKUP(A474,cleaned_customer_names[],2,FALSE)</f>
        <v>Frome</v>
      </c>
      <c r="C474">
        <f>VLOOKUP(A474,cleaned_Medical_Examinations[],2,FALSE)</f>
        <v>20.9</v>
      </c>
      <c r="D474">
        <f>VLOOKUP(A474,cleaned_Medical_Examinations[],3,FALSE)</f>
        <v>4.55</v>
      </c>
      <c r="E474" t="str">
        <f>VLOOKUP(A474,cleaned_Medical_Examinations[],4,FALSE)</f>
        <v>Yes</v>
      </c>
      <c r="F474" t="str">
        <f>VLOOKUP(A474,cleaned_Medical_Examinations[],5,FALSE)</f>
        <v>No</v>
      </c>
      <c r="G474" t="str">
        <f>VLOOKUP(A474,cleaned_Medical_Examinations[],6,FALSE)</f>
        <v>Yes</v>
      </c>
      <c r="H474">
        <f>VLOOKUP(A474,cleaned_Medical_Examinations[],7,FALSE)</f>
        <v>1</v>
      </c>
      <c r="I474" t="str">
        <f>VLOOKUP(A474,cleaned_Medical_Examinations[],8,FALSE)</f>
        <v>Yes</v>
      </c>
      <c r="J474" t="str">
        <f>VLOOKUP(A474,cleaned_Medical_Examinations[],9,FALSE)</f>
        <v>NORMAL WEIGHT</v>
      </c>
      <c r="K474" t="str">
        <f>VLOOKUP(A474,cleaned_Medical_Examinations[],10,FALSE)</f>
        <v>NORMAL</v>
      </c>
      <c r="L474">
        <f>VLOOKUP(A474,table3!A474:H2808,4,)</f>
        <v>4338</v>
      </c>
      <c r="M474" t="str">
        <f>VLOOKUP(A474,table3!A474:H2808,5,FALSE)</f>
        <v>tier - 2</v>
      </c>
      <c r="N474" t="str">
        <f>VLOOKUP(A474,table3!A474:H2808,6,FALSE)</f>
        <v>tier - 1</v>
      </c>
      <c r="O474" t="str">
        <f>VLOOKUP(A474,table3!A474:H2808,7,FALSE)</f>
        <v>R1024</v>
      </c>
      <c r="P474" s="8">
        <f>VLOOKUP(A474,table3!A474:H2808,2,FALSE)</f>
        <v>34640</v>
      </c>
      <c r="Q474">
        <f>VLOOKUP(A474,table3!A474:H2808,8,FALSE)</f>
        <v>28</v>
      </c>
    </row>
    <row r="475" spans="1:17" x14ac:dyDescent="0.3">
      <c r="A475" s="13" t="s">
        <v>1898</v>
      </c>
      <c r="B475" t="str">
        <f>VLOOKUP(A475,cleaned_customer_names[],2,FALSE)</f>
        <v>Sevcik</v>
      </c>
      <c r="C475">
        <f>VLOOKUP(A475,cleaned_Medical_Examinations[],2,FALSE)</f>
        <v>22.895</v>
      </c>
      <c r="D475">
        <f>VLOOKUP(A475,cleaned_Medical_Examinations[],3,FALSE)</f>
        <v>6.03</v>
      </c>
      <c r="E475" t="str">
        <f>VLOOKUP(A475,cleaned_Medical_Examinations[],4,FALSE)</f>
        <v>No</v>
      </c>
      <c r="F475" t="str">
        <f>VLOOKUP(A475,cleaned_Medical_Examinations[],5,FALSE)</f>
        <v>No</v>
      </c>
      <c r="G475" t="str">
        <f>VLOOKUP(A475,cleaned_Medical_Examinations[],6,FALSE)</f>
        <v>No</v>
      </c>
      <c r="H475">
        <f>VLOOKUP(A475,cleaned_Medical_Examinations[],7,FALSE)</f>
        <v>0</v>
      </c>
      <c r="I475" t="str">
        <f>VLOOKUP(A475,cleaned_Medical_Examinations[],8,FALSE)</f>
        <v>Yes</v>
      </c>
      <c r="J475" t="str">
        <f>VLOOKUP(A475,cleaned_Medical_Examinations[],9,FALSE)</f>
        <v>NORMAL WEIGHT</v>
      </c>
      <c r="K475" t="str">
        <f>VLOOKUP(A475,cleaned_Medical_Examinations[],10,FALSE)</f>
        <v>PREDIABETES</v>
      </c>
      <c r="L475">
        <f>VLOOKUP(A475,table3!A475:H2809,4,)</f>
        <v>4340</v>
      </c>
      <c r="M475" t="str">
        <f>VLOOKUP(A475,table3!A475:H2809,5,FALSE)</f>
        <v>tier - 2</v>
      </c>
      <c r="N475" t="str">
        <f>VLOOKUP(A475,table3!A475:H2809,6,FALSE)</f>
        <v>tier - 1</v>
      </c>
      <c r="O475" t="str">
        <f>VLOOKUP(A475,table3!A475:H2809,7,FALSE)</f>
        <v>R1013</v>
      </c>
      <c r="P475" s="8">
        <f>VLOOKUP(A475,table3!A475:H2809,2,FALSE)</f>
        <v>34633</v>
      </c>
      <c r="Q475">
        <f>VLOOKUP(A475,table3!A475:H2809,8,FALSE)</f>
        <v>28</v>
      </c>
    </row>
    <row r="476" spans="1:17" x14ac:dyDescent="0.3">
      <c r="A476" s="11" t="s">
        <v>1897</v>
      </c>
      <c r="B476" t="str">
        <f>VLOOKUP(A476,cleaned_customer_names[],2,FALSE)</f>
        <v>Narang</v>
      </c>
      <c r="C476">
        <f>VLOOKUP(A476,cleaned_Medical_Examinations[],2,FALSE)</f>
        <v>28.3</v>
      </c>
      <c r="D476">
        <f>VLOOKUP(A476,cleaned_Medical_Examinations[],3,FALSE)</f>
        <v>5.47</v>
      </c>
      <c r="E476" t="str">
        <f>VLOOKUP(A476,cleaned_Medical_Examinations[],4,FALSE)</f>
        <v>Yes</v>
      </c>
      <c r="F476" t="str">
        <f>VLOOKUP(A476,cleaned_Medical_Examinations[],5,FALSE)</f>
        <v>No</v>
      </c>
      <c r="G476" t="str">
        <f>VLOOKUP(A476,cleaned_Medical_Examinations[],6,FALSE)</f>
        <v>Yes</v>
      </c>
      <c r="H476">
        <f>VLOOKUP(A476,cleaned_Medical_Examinations[],7,FALSE)</f>
        <v>1</v>
      </c>
      <c r="I476" t="str">
        <f>VLOOKUP(A476,cleaned_Medical_Examinations[],8,FALSE)</f>
        <v>Yes</v>
      </c>
      <c r="J476" t="str">
        <f>VLOOKUP(A476,cleaned_Medical_Examinations[],9,FALSE)</f>
        <v>OVER WEIGHT</v>
      </c>
      <c r="K476" t="str">
        <f>VLOOKUP(A476,cleaned_Medical_Examinations[],10,FALSE)</f>
        <v>NORMAL</v>
      </c>
      <c r="L476">
        <f>VLOOKUP(A476,table3!A476:H2810,4,)</f>
        <v>4347</v>
      </c>
      <c r="M476" t="str">
        <f>VLOOKUP(A476,table3!A476:H2810,5,FALSE)</f>
        <v>tier - 2</v>
      </c>
      <c r="N476" t="str">
        <f>VLOOKUP(A476,table3!A476:H2810,6,FALSE)</f>
        <v>tier - 1</v>
      </c>
      <c r="O476" t="str">
        <f>VLOOKUP(A476,table3!A476:H2810,7,FALSE)</f>
        <v>R1024</v>
      </c>
      <c r="P476" s="8">
        <f>VLOOKUP(A476,table3!A476:H2810,2,FALSE)</f>
        <v>33390</v>
      </c>
      <c r="Q476">
        <f>VLOOKUP(A476,table3!A476:H2810,8,FALSE)</f>
        <v>32</v>
      </c>
    </row>
    <row r="477" spans="1:17" x14ac:dyDescent="0.3">
      <c r="A477" s="13" t="s">
        <v>1895</v>
      </c>
      <c r="B477" t="str">
        <f>VLOOKUP(A477,cleaned_customer_names[],2,FALSE)</f>
        <v>Royston</v>
      </c>
      <c r="C477">
        <f>VLOOKUP(A477,cleaned_Medical_Examinations[],2,FALSE)</f>
        <v>54.3</v>
      </c>
      <c r="D477">
        <f>VLOOKUP(A477,cleaned_Medical_Examinations[],3,FALSE)</f>
        <v>4.1500000000000004</v>
      </c>
      <c r="E477" t="str">
        <f>VLOOKUP(A477,cleaned_Medical_Examinations[],4,FALSE)</f>
        <v>Yes</v>
      </c>
      <c r="F477" t="str">
        <f>VLOOKUP(A477,cleaned_Medical_Examinations[],5,FALSE)</f>
        <v>No</v>
      </c>
      <c r="G477" t="str">
        <f>VLOOKUP(A477,cleaned_Medical_Examinations[],6,FALSE)</f>
        <v>No</v>
      </c>
      <c r="H477">
        <f>VLOOKUP(A477,cleaned_Medical_Examinations[],7,FALSE)</f>
        <v>1</v>
      </c>
      <c r="I477" t="str">
        <f>VLOOKUP(A477,cleaned_Medical_Examinations[],8,FALSE)</f>
        <v>No</v>
      </c>
      <c r="J477" t="str">
        <f>VLOOKUP(A477,cleaned_Medical_Examinations[],9,FALSE)</f>
        <v>OBESITY</v>
      </c>
      <c r="K477" t="str">
        <f>VLOOKUP(A477,cleaned_Medical_Examinations[],10,FALSE)</f>
        <v>NORMAL</v>
      </c>
      <c r="L477">
        <f>VLOOKUP(A477,table3!A477:H2811,4,)</f>
        <v>4349</v>
      </c>
      <c r="M477" t="str">
        <f>VLOOKUP(A477,table3!A477:H2811,5,FALSE)</f>
        <v>tier - 2</v>
      </c>
      <c r="N477" t="str">
        <f>VLOOKUP(A477,table3!A477:H2811,6,FALSE)</f>
        <v>tier - 2</v>
      </c>
      <c r="O477" t="str">
        <f>VLOOKUP(A477,table3!A477:H2811,7,FALSE)</f>
        <v>R1013</v>
      </c>
      <c r="P477" s="8">
        <f>VLOOKUP(A477,table3!A477:H2811,2,FALSE)</f>
        <v>34639</v>
      </c>
      <c r="Q477">
        <f>VLOOKUP(A477,table3!A477:H2811,8,FALSE)</f>
        <v>28</v>
      </c>
    </row>
    <row r="478" spans="1:17" x14ac:dyDescent="0.3">
      <c r="A478" s="11" t="s">
        <v>1894</v>
      </c>
      <c r="B478" t="str">
        <f>VLOOKUP(A478,cleaned_customer_names[],2,FALSE)</f>
        <v>Tieri</v>
      </c>
      <c r="C478">
        <f>VLOOKUP(A478,cleaned_Medical_Examinations[],2,FALSE)</f>
        <v>33.344999999999999</v>
      </c>
      <c r="D478">
        <f>VLOOKUP(A478,cleaned_Medical_Examinations[],3,FALSE)</f>
        <v>11.32</v>
      </c>
      <c r="E478" t="str">
        <f>VLOOKUP(A478,cleaned_Medical_Examinations[],4,FALSE)</f>
        <v>Yes</v>
      </c>
      <c r="F478" t="str">
        <f>VLOOKUP(A478,cleaned_Medical_Examinations[],5,FALSE)</f>
        <v>No</v>
      </c>
      <c r="G478" t="str">
        <f>VLOOKUP(A478,cleaned_Medical_Examinations[],6,FALSE)</f>
        <v>No</v>
      </c>
      <c r="H478">
        <f>VLOOKUP(A478,cleaned_Medical_Examinations[],7,FALSE)</f>
        <v>1</v>
      </c>
      <c r="I478" t="str">
        <f>VLOOKUP(A478,cleaned_Medical_Examinations[],8,FALSE)</f>
        <v>No</v>
      </c>
      <c r="J478" t="str">
        <f>VLOOKUP(A478,cleaned_Medical_Examinations[],9,FALSE)</f>
        <v>OBESITY</v>
      </c>
      <c r="K478" t="str">
        <f>VLOOKUP(A478,cleaned_Medical_Examinations[],10,FALSE)</f>
        <v>DIABETES</v>
      </c>
      <c r="L478">
        <f>VLOOKUP(A478,table3!A478:H2812,4,)</f>
        <v>4351</v>
      </c>
      <c r="M478" t="str">
        <f>VLOOKUP(A478,table3!A478:H2812,5,FALSE)</f>
        <v>tier - 2</v>
      </c>
      <c r="N478" t="str">
        <f>VLOOKUP(A478,table3!A478:H2812,6,FALSE)</f>
        <v>tier - 2</v>
      </c>
      <c r="O478" t="str">
        <f>VLOOKUP(A478,table3!A478:H2812,7,FALSE)</f>
        <v>R1013</v>
      </c>
      <c r="P478" s="8">
        <f>VLOOKUP(A478,table3!A478:H2812,2,FALSE)</f>
        <v>33494</v>
      </c>
      <c r="Q478">
        <f>VLOOKUP(A478,table3!A478:H2812,8,FALSE)</f>
        <v>31</v>
      </c>
    </row>
    <row r="479" spans="1:17" x14ac:dyDescent="0.3">
      <c r="A479" s="13" t="s">
        <v>1893</v>
      </c>
      <c r="B479" t="str">
        <f>VLOOKUP(A479,cleaned_customer_names[],2,FALSE)</f>
        <v>Whitney</v>
      </c>
      <c r="C479">
        <f>VLOOKUP(A479,cleaned_Medical_Examinations[],2,FALSE)</f>
        <v>33</v>
      </c>
      <c r="D479">
        <f>VLOOKUP(A479,cleaned_Medical_Examinations[],3,FALSE)</f>
        <v>9.51</v>
      </c>
      <c r="E479" t="str">
        <f>VLOOKUP(A479,cleaned_Medical_Examinations[],4,FALSE)</f>
        <v>Yes</v>
      </c>
      <c r="F479" t="str">
        <f>VLOOKUP(A479,cleaned_Medical_Examinations[],5,FALSE)</f>
        <v>No</v>
      </c>
      <c r="G479" t="str">
        <f>VLOOKUP(A479,cleaned_Medical_Examinations[],6,FALSE)</f>
        <v>No</v>
      </c>
      <c r="H479">
        <f>VLOOKUP(A479,cleaned_Medical_Examinations[],7,FALSE)</f>
        <v>0</v>
      </c>
      <c r="I479" t="str">
        <f>VLOOKUP(A479,cleaned_Medical_Examinations[],8,FALSE)</f>
        <v>No</v>
      </c>
      <c r="J479" t="str">
        <f>VLOOKUP(A479,cleaned_Medical_Examinations[],9,FALSE)</f>
        <v>OBESITY</v>
      </c>
      <c r="K479" t="str">
        <f>VLOOKUP(A479,cleaned_Medical_Examinations[],10,FALSE)</f>
        <v>DIABETES</v>
      </c>
      <c r="L479">
        <f>VLOOKUP(A479,table3!A479:H2813,4,)</f>
        <v>4357</v>
      </c>
      <c r="M479" t="str">
        <f>VLOOKUP(A479,table3!A479:H2813,5,FALSE)</f>
        <v>tier - 2</v>
      </c>
      <c r="N479" t="str">
        <f>VLOOKUP(A479,table3!A479:H2813,6,FALSE)</f>
        <v>tier - 3</v>
      </c>
      <c r="O479" t="str">
        <f>VLOOKUP(A479,table3!A479:H2813,7,FALSE)</f>
        <v>R1012</v>
      </c>
      <c r="P479" s="8">
        <f>VLOOKUP(A479,table3!A479:H2813,2,FALSE)</f>
        <v>33113</v>
      </c>
      <c r="Q479">
        <f>VLOOKUP(A479,table3!A479:H2813,8,FALSE)</f>
        <v>32</v>
      </c>
    </row>
    <row r="480" spans="1:17" x14ac:dyDescent="0.3">
      <c r="A480" s="11" t="s">
        <v>1892</v>
      </c>
      <c r="B480" t="str">
        <f>VLOOKUP(A480,cleaned_customer_names[],2,FALSE)</f>
        <v>Wandzilak</v>
      </c>
      <c r="C480">
        <f>VLOOKUP(A480,cleaned_Medical_Examinations[],2,FALSE)</f>
        <v>28.024999999999999</v>
      </c>
      <c r="D480">
        <f>VLOOKUP(A480,cleaned_Medical_Examinations[],3,FALSE)</f>
        <v>7.67</v>
      </c>
      <c r="E480" t="str">
        <f>VLOOKUP(A480,cleaned_Medical_Examinations[],4,FALSE)</f>
        <v>Yes</v>
      </c>
      <c r="F480" t="str">
        <f>VLOOKUP(A480,cleaned_Medical_Examinations[],5,FALSE)</f>
        <v>No</v>
      </c>
      <c r="G480" t="str">
        <f>VLOOKUP(A480,cleaned_Medical_Examinations[],6,FALSE)</f>
        <v>No</v>
      </c>
      <c r="H480">
        <f>VLOOKUP(A480,cleaned_Medical_Examinations[],7,FALSE)</f>
        <v>1</v>
      </c>
      <c r="I480" t="str">
        <f>VLOOKUP(A480,cleaned_Medical_Examinations[],8,FALSE)</f>
        <v>Yes</v>
      </c>
      <c r="J480" t="str">
        <f>VLOOKUP(A480,cleaned_Medical_Examinations[],9,FALSE)</f>
        <v>OVER WEIGHT</v>
      </c>
      <c r="K480" t="str">
        <f>VLOOKUP(A480,cleaned_Medical_Examinations[],10,FALSE)</f>
        <v>DIABETES</v>
      </c>
      <c r="L480">
        <f>VLOOKUP(A480,table3!A480:H2814,4,)</f>
        <v>4392</v>
      </c>
      <c r="M480" t="str">
        <f>VLOOKUP(A480,table3!A480:H2814,5,FALSE)</f>
        <v>tier - 2</v>
      </c>
      <c r="N480" t="str">
        <f>VLOOKUP(A480,table3!A480:H2814,6,FALSE)</f>
        <v>tier - 2</v>
      </c>
      <c r="O480" t="str">
        <f>VLOOKUP(A480,table3!A480:H2814,7,FALSE)</f>
        <v>R1011</v>
      </c>
      <c r="P480" s="8">
        <f>VLOOKUP(A480,table3!A480:H2814,2,FALSE)</f>
        <v>35763</v>
      </c>
      <c r="Q480">
        <f>VLOOKUP(A480,table3!A480:H2814,8,FALSE)</f>
        <v>25</v>
      </c>
    </row>
    <row r="481" spans="1:17" x14ac:dyDescent="0.3">
      <c r="A481" s="13" t="s">
        <v>1891</v>
      </c>
      <c r="B481" t="str">
        <f>VLOOKUP(A481,cleaned_customer_names[],2,FALSE)</f>
        <v>Valenzona</v>
      </c>
      <c r="C481">
        <f>VLOOKUP(A481,cleaned_Medical_Examinations[],2,FALSE)</f>
        <v>28.69</v>
      </c>
      <c r="D481">
        <f>VLOOKUP(A481,cleaned_Medical_Examinations[],3,FALSE)</f>
        <v>6.23</v>
      </c>
      <c r="E481" t="str">
        <f>VLOOKUP(A481,cleaned_Medical_Examinations[],4,FALSE)</f>
        <v>No</v>
      </c>
      <c r="F481" t="str">
        <f>VLOOKUP(A481,cleaned_Medical_Examinations[],5,FALSE)</f>
        <v>No</v>
      </c>
      <c r="G481" t="str">
        <f>VLOOKUP(A481,cleaned_Medical_Examinations[],6,FALSE)</f>
        <v>No</v>
      </c>
      <c r="H481">
        <f>VLOOKUP(A481,cleaned_Medical_Examinations[],7,FALSE)</f>
        <v>1</v>
      </c>
      <c r="I481" t="str">
        <f>VLOOKUP(A481,cleaned_Medical_Examinations[],8,FALSE)</f>
        <v>Yes</v>
      </c>
      <c r="J481" t="str">
        <f>VLOOKUP(A481,cleaned_Medical_Examinations[],9,FALSE)</f>
        <v>OVER WEIGHT</v>
      </c>
      <c r="K481" t="str">
        <f>VLOOKUP(A481,cleaned_Medical_Examinations[],10,FALSE)</f>
        <v>PREDIABETES</v>
      </c>
      <c r="L481">
        <f>VLOOKUP(A481,table3!A481:H2815,4,)</f>
        <v>4393</v>
      </c>
      <c r="M481" t="str">
        <f>VLOOKUP(A481,table3!A481:H2815,5,FALSE)</f>
        <v>tier - 2</v>
      </c>
      <c r="N481" t="str">
        <f>VLOOKUP(A481,table3!A481:H2815,6,FALSE)</f>
        <v>tier - 2</v>
      </c>
      <c r="O481" t="str">
        <f>VLOOKUP(A481,table3!A481:H2815,7,FALSE)</f>
        <v>R1013</v>
      </c>
      <c r="P481" s="8">
        <f>VLOOKUP(A481,table3!A481:H2815,2,FALSE)</f>
        <v>30131</v>
      </c>
      <c r="Q481">
        <f>VLOOKUP(A481,table3!A481:H2815,8,FALSE)</f>
        <v>40</v>
      </c>
    </row>
    <row r="482" spans="1:17" x14ac:dyDescent="0.3">
      <c r="A482" s="11" t="s">
        <v>1890</v>
      </c>
      <c r="B482" t="str">
        <f>VLOOKUP(A482,cleaned_customer_names[],2,FALSE)</f>
        <v>Young</v>
      </c>
      <c r="C482">
        <f>VLOOKUP(A482,cleaned_Medical_Examinations[],2,FALSE)</f>
        <v>40.28</v>
      </c>
      <c r="D482">
        <f>VLOOKUP(A482,cleaned_Medical_Examinations[],3,FALSE)</f>
        <v>8.9</v>
      </c>
      <c r="E482" t="str">
        <f>VLOOKUP(A482,cleaned_Medical_Examinations[],4,FALSE)</f>
        <v>No</v>
      </c>
      <c r="F482" t="str">
        <f>VLOOKUP(A482,cleaned_Medical_Examinations[],5,FALSE)</f>
        <v>No</v>
      </c>
      <c r="G482" t="str">
        <f>VLOOKUP(A482,cleaned_Medical_Examinations[],6,FALSE)</f>
        <v>No</v>
      </c>
      <c r="H482">
        <f>VLOOKUP(A482,cleaned_Medical_Examinations[],7,FALSE)</f>
        <v>0</v>
      </c>
      <c r="I482" t="str">
        <f>VLOOKUP(A482,cleaned_Medical_Examinations[],8,FALSE)</f>
        <v>No</v>
      </c>
      <c r="J482" t="str">
        <f>VLOOKUP(A482,cleaned_Medical_Examinations[],9,FALSE)</f>
        <v>OBESITY</v>
      </c>
      <c r="K482" t="str">
        <f>VLOOKUP(A482,cleaned_Medical_Examinations[],10,FALSE)</f>
        <v>DIABETES</v>
      </c>
      <c r="L482">
        <f>VLOOKUP(A482,table3!A482:H2816,4,)</f>
        <v>4397</v>
      </c>
      <c r="M482" t="str">
        <f>VLOOKUP(A482,table3!A482:H2816,5,FALSE)</f>
        <v>tier - 2</v>
      </c>
      <c r="N482" t="str">
        <f>VLOOKUP(A482,table3!A482:H2816,6,FALSE)</f>
        <v>tier - 2</v>
      </c>
      <c r="O482" t="str">
        <f>VLOOKUP(A482,table3!A482:H2816,7,FALSE)</f>
        <v>R1013</v>
      </c>
      <c r="P482" s="8">
        <f>VLOOKUP(A482,table3!A482:H2816,2,FALSE)</f>
        <v>32342</v>
      </c>
      <c r="Q482">
        <f>VLOOKUP(A482,table3!A482:H2816,8,FALSE)</f>
        <v>34</v>
      </c>
    </row>
    <row r="483" spans="1:17" x14ac:dyDescent="0.3">
      <c r="A483" s="13" t="s">
        <v>1889</v>
      </c>
      <c r="B483" t="str">
        <f>VLOOKUP(A483,cleaned_customer_names[],2,FALSE)</f>
        <v>Richards</v>
      </c>
      <c r="C483">
        <f>VLOOKUP(A483,cleaned_Medical_Examinations[],2,FALSE)</f>
        <v>37.299999999999997</v>
      </c>
      <c r="D483">
        <f>VLOOKUP(A483,cleaned_Medical_Examinations[],3,FALSE)</f>
        <v>7.79</v>
      </c>
      <c r="E483" t="str">
        <f>VLOOKUP(A483,cleaned_Medical_Examinations[],4,FALSE)</f>
        <v>Yes</v>
      </c>
      <c r="F483" t="str">
        <f>VLOOKUP(A483,cleaned_Medical_Examinations[],5,FALSE)</f>
        <v>No</v>
      </c>
      <c r="G483" t="str">
        <f>VLOOKUP(A483,cleaned_Medical_Examinations[],6,FALSE)</f>
        <v>No</v>
      </c>
      <c r="H483">
        <f>VLOOKUP(A483,cleaned_Medical_Examinations[],7,FALSE)</f>
        <v>0</v>
      </c>
      <c r="I483" t="str">
        <f>VLOOKUP(A483,cleaned_Medical_Examinations[],8,FALSE)</f>
        <v>No</v>
      </c>
      <c r="J483" t="str">
        <f>VLOOKUP(A483,cleaned_Medical_Examinations[],9,FALSE)</f>
        <v>OBESITY</v>
      </c>
      <c r="K483" t="str">
        <f>VLOOKUP(A483,cleaned_Medical_Examinations[],10,FALSE)</f>
        <v>DIABETES</v>
      </c>
      <c r="L483">
        <f>VLOOKUP(A483,table3!A483:H2817,4,)</f>
        <v>4400</v>
      </c>
      <c r="M483" t="str">
        <f>VLOOKUP(A483,table3!A483:H2817,5,FALSE)</f>
        <v>tier - 3</v>
      </c>
      <c r="N483" t="str">
        <f>VLOOKUP(A483,table3!A483:H2817,6,FALSE)</f>
        <v>tier - 2</v>
      </c>
      <c r="O483" t="str">
        <f>VLOOKUP(A483,table3!A483:H2817,7,FALSE)</f>
        <v>R1013</v>
      </c>
      <c r="P483" s="8">
        <f>VLOOKUP(A483,table3!A483:H2817,2,FALSE)</f>
        <v>31635</v>
      </c>
      <c r="Q483">
        <f>VLOOKUP(A483,table3!A483:H2817,8,FALSE)</f>
        <v>36</v>
      </c>
    </row>
    <row r="484" spans="1:17" x14ac:dyDescent="0.3">
      <c r="A484" s="11" t="s">
        <v>1888</v>
      </c>
      <c r="B484" t="str">
        <f>VLOOKUP(A484,cleaned_customer_names[],2,FALSE)</f>
        <v>Alexson</v>
      </c>
      <c r="C484">
        <f>VLOOKUP(A484,cleaned_Medical_Examinations[],2,FALSE)</f>
        <v>54.47</v>
      </c>
      <c r="D484">
        <f>VLOOKUP(A484,cleaned_Medical_Examinations[],3,FALSE)</f>
        <v>4.49</v>
      </c>
      <c r="E484" t="str">
        <f>VLOOKUP(A484,cleaned_Medical_Examinations[],4,FALSE)</f>
        <v>Yes</v>
      </c>
      <c r="F484" t="str">
        <f>VLOOKUP(A484,cleaned_Medical_Examinations[],5,FALSE)</f>
        <v>No</v>
      </c>
      <c r="G484" t="str">
        <f>VLOOKUP(A484,cleaned_Medical_Examinations[],6,FALSE)</f>
        <v>No</v>
      </c>
      <c r="H484">
        <f>VLOOKUP(A484,cleaned_Medical_Examinations[],7,FALSE)</f>
        <v>2</v>
      </c>
      <c r="I484" t="str">
        <f>VLOOKUP(A484,cleaned_Medical_Examinations[],8,FALSE)</f>
        <v>No</v>
      </c>
      <c r="J484" t="str">
        <f>VLOOKUP(A484,cleaned_Medical_Examinations[],9,FALSE)</f>
        <v>OBESITY</v>
      </c>
      <c r="K484" t="str">
        <f>VLOOKUP(A484,cleaned_Medical_Examinations[],10,FALSE)</f>
        <v>NORMAL</v>
      </c>
      <c r="L484">
        <f>VLOOKUP(A484,table3!A484:H2818,4,)</f>
        <v>4402</v>
      </c>
      <c r="M484" t="str">
        <f>VLOOKUP(A484,table3!A484:H2818,5,FALSE)</f>
        <v>tier - 2</v>
      </c>
      <c r="N484" t="str">
        <f>VLOOKUP(A484,table3!A484:H2818,6,FALSE)</f>
        <v>tier - 2</v>
      </c>
      <c r="O484" t="str">
        <f>VLOOKUP(A484,table3!A484:H2818,7,FALSE)</f>
        <v>R1011</v>
      </c>
      <c r="P484" s="8">
        <f>VLOOKUP(A484,table3!A484:H2818,2,FALSE)</f>
        <v>31606</v>
      </c>
      <c r="Q484">
        <f>VLOOKUP(A484,table3!A484:H2818,8,FALSE)</f>
        <v>36</v>
      </c>
    </row>
    <row r="485" spans="1:17" x14ac:dyDescent="0.3">
      <c r="A485" s="13" t="s">
        <v>1887</v>
      </c>
      <c r="B485" t="str">
        <f>VLOOKUP(A485,cleaned_customer_names[],2,FALSE)</f>
        <v>Wright</v>
      </c>
      <c r="C485">
        <f>VLOOKUP(A485,cleaned_Medical_Examinations[],2,FALSE)</f>
        <v>38.06</v>
      </c>
      <c r="D485">
        <f>VLOOKUP(A485,cleaned_Medical_Examinations[],3,FALSE)</f>
        <v>5.24</v>
      </c>
      <c r="E485" t="str">
        <f>VLOOKUP(A485,cleaned_Medical_Examinations[],4,FALSE)</f>
        <v>Yes</v>
      </c>
      <c r="F485" t="str">
        <f>VLOOKUP(A485,cleaned_Medical_Examinations[],5,FALSE)</f>
        <v>No</v>
      </c>
      <c r="G485" t="str">
        <f>VLOOKUP(A485,cleaned_Medical_Examinations[],6,FALSE)</f>
        <v>Yes</v>
      </c>
      <c r="H485">
        <f>VLOOKUP(A485,cleaned_Medical_Examinations[],7,FALSE)</f>
        <v>1</v>
      </c>
      <c r="I485" t="str">
        <f>VLOOKUP(A485,cleaned_Medical_Examinations[],8,FALSE)</f>
        <v>No</v>
      </c>
      <c r="J485" t="str">
        <f>VLOOKUP(A485,cleaned_Medical_Examinations[],9,FALSE)</f>
        <v>OBESITY</v>
      </c>
      <c r="K485" t="str">
        <f>VLOOKUP(A485,cleaned_Medical_Examinations[],10,FALSE)</f>
        <v>NORMAL</v>
      </c>
      <c r="L485">
        <f>VLOOKUP(A485,table3!A485:H2819,4,)</f>
        <v>4415</v>
      </c>
      <c r="M485" t="str">
        <f>VLOOKUP(A485,table3!A485:H2819,5,FALSE)</f>
        <v>tier - 2</v>
      </c>
      <c r="N485" t="str">
        <f>VLOOKUP(A485,table3!A485:H2819,6,FALSE)</f>
        <v>tier - 1</v>
      </c>
      <c r="O485" t="str">
        <f>VLOOKUP(A485,table3!A485:H2819,7,FALSE)</f>
        <v>R1013</v>
      </c>
      <c r="P485" s="8">
        <f>VLOOKUP(A485,table3!A485:H2819,2,FALSE)</f>
        <v>32402</v>
      </c>
      <c r="Q485">
        <f>VLOOKUP(A485,table3!A485:H2819,8,FALSE)</f>
        <v>34</v>
      </c>
    </row>
    <row r="486" spans="1:17" x14ac:dyDescent="0.3">
      <c r="A486" s="11" t="s">
        <v>1886</v>
      </c>
      <c r="B486" t="str">
        <f>VLOOKUP(A486,cleaned_customer_names[],2,FALSE)</f>
        <v>McKenna</v>
      </c>
      <c r="C486">
        <f>VLOOKUP(A486,cleaned_Medical_Examinations[],2,FALSE)</f>
        <v>51.47</v>
      </c>
      <c r="D486">
        <f>VLOOKUP(A486,cleaned_Medical_Examinations[],3,FALSE)</f>
        <v>9.6</v>
      </c>
      <c r="E486" t="str">
        <f>VLOOKUP(A486,cleaned_Medical_Examinations[],4,FALSE)</f>
        <v>No</v>
      </c>
      <c r="F486" t="str">
        <f>VLOOKUP(A486,cleaned_Medical_Examinations[],5,FALSE)</f>
        <v>No</v>
      </c>
      <c r="G486" t="str">
        <f>VLOOKUP(A486,cleaned_Medical_Examinations[],6,FALSE)</f>
        <v>No</v>
      </c>
      <c r="H486">
        <f>VLOOKUP(A486,cleaned_Medical_Examinations[],7,FALSE)</f>
        <v>0</v>
      </c>
      <c r="I486" t="str">
        <f>VLOOKUP(A486,cleaned_Medical_Examinations[],8,FALSE)</f>
        <v>No</v>
      </c>
      <c r="J486" t="str">
        <f>VLOOKUP(A486,cleaned_Medical_Examinations[],9,FALSE)</f>
        <v>OBESITY</v>
      </c>
      <c r="K486" t="str">
        <f>VLOOKUP(A486,cleaned_Medical_Examinations[],10,FALSE)</f>
        <v>DIABETES</v>
      </c>
      <c r="L486">
        <f>VLOOKUP(A486,table3!A486:H2820,4,)</f>
        <v>4421</v>
      </c>
      <c r="M486" t="str">
        <f>VLOOKUP(A486,table3!A486:H2820,5,FALSE)</f>
        <v>tier - 2</v>
      </c>
      <c r="N486" t="str">
        <f>VLOOKUP(A486,table3!A486:H2820,6,FALSE)</f>
        <v>tier - 3</v>
      </c>
      <c r="O486" t="str">
        <f>VLOOKUP(A486,table3!A486:H2820,7,FALSE)</f>
        <v>R1020</v>
      </c>
      <c r="P486" s="8">
        <f>VLOOKUP(A486,table3!A486:H2820,2,FALSE)</f>
        <v>33831</v>
      </c>
      <c r="Q486">
        <f>VLOOKUP(A486,table3!A486:H2820,8,FALSE)</f>
        <v>30</v>
      </c>
    </row>
    <row r="487" spans="1:17" x14ac:dyDescent="0.3">
      <c r="A487" s="13" t="s">
        <v>1885</v>
      </c>
      <c r="B487" t="str">
        <f>VLOOKUP(A487,cleaned_customer_names[],2,FALSE)</f>
        <v>Sallade</v>
      </c>
      <c r="C487">
        <f>VLOOKUP(A487,cleaned_Medical_Examinations[],2,FALSE)</f>
        <v>29.8</v>
      </c>
      <c r="D487">
        <f>VLOOKUP(A487,cleaned_Medical_Examinations[],3,FALSE)</f>
        <v>5.78</v>
      </c>
      <c r="E487" t="str">
        <f>VLOOKUP(A487,cleaned_Medical_Examinations[],4,FALSE)</f>
        <v>Yes</v>
      </c>
      <c r="F487" t="str">
        <f>VLOOKUP(A487,cleaned_Medical_Examinations[],5,FALSE)</f>
        <v>No</v>
      </c>
      <c r="G487" t="str">
        <f>VLOOKUP(A487,cleaned_Medical_Examinations[],6,FALSE)</f>
        <v>No</v>
      </c>
      <c r="H487">
        <f>VLOOKUP(A487,cleaned_Medical_Examinations[],7,FALSE)</f>
        <v>0</v>
      </c>
      <c r="I487" t="str">
        <f>VLOOKUP(A487,cleaned_Medical_Examinations[],8,FALSE)</f>
        <v>No</v>
      </c>
      <c r="J487" t="str">
        <f>VLOOKUP(A487,cleaned_Medical_Examinations[],9,FALSE)</f>
        <v>OVER WEIGHT</v>
      </c>
      <c r="K487" t="str">
        <f>VLOOKUP(A487,cleaned_Medical_Examinations[],10,FALSE)</f>
        <v>PREDIABETES</v>
      </c>
      <c r="L487">
        <f>VLOOKUP(A487,table3!A487:H2821,4,)</f>
        <v>4429</v>
      </c>
      <c r="M487" t="str">
        <f>VLOOKUP(A487,table3!A487:H2821,5,FALSE)</f>
        <v>tier - 3</v>
      </c>
      <c r="N487" t="str">
        <f>VLOOKUP(A487,table3!A487:H2821,6,FALSE)</f>
        <v>tier - 1</v>
      </c>
      <c r="O487" t="str">
        <f>VLOOKUP(A487,table3!A487:H2821,7,FALSE)</f>
        <v>R1017</v>
      </c>
      <c r="P487" s="8">
        <f>VLOOKUP(A487,table3!A487:H2821,2,FALSE)</f>
        <v>34697</v>
      </c>
      <c r="Q487">
        <f>VLOOKUP(A487,table3!A487:H2821,8,FALSE)</f>
        <v>28</v>
      </c>
    </row>
    <row r="488" spans="1:17" x14ac:dyDescent="0.3">
      <c r="A488" s="11" t="s">
        <v>1884</v>
      </c>
      <c r="B488" t="str">
        <f>VLOOKUP(A488,cleaned_customer_names[],2,FALSE)</f>
        <v>Argall</v>
      </c>
      <c r="C488">
        <f>VLOOKUP(A488,cleaned_Medical_Examinations[],2,FALSE)</f>
        <v>49.77</v>
      </c>
      <c r="D488">
        <f>VLOOKUP(A488,cleaned_Medical_Examinations[],3,FALSE)</f>
        <v>7.02</v>
      </c>
      <c r="E488" t="str">
        <f>VLOOKUP(A488,cleaned_Medical_Examinations[],4,FALSE)</f>
        <v>No</v>
      </c>
      <c r="F488" t="str">
        <f>VLOOKUP(A488,cleaned_Medical_Examinations[],5,FALSE)</f>
        <v>No</v>
      </c>
      <c r="G488" t="str">
        <f>VLOOKUP(A488,cleaned_Medical_Examinations[],6,FALSE)</f>
        <v>No</v>
      </c>
      <c r="H488">
        <f>VLOOKUP(A488,cleaned_Medical_Examinations[],7,FALSE)</f>
        <v>0</v>
      </c>
      <c r="I488" t="str">
        <f>VLOOKUP(A488,cleaned_Medical_Examinations[],8,FALSE)</f>
        <v>No</v>
      </c>
      <c r="J488" t="str">
        <f>VLOOKUP(A488,cleaned_Medical_Examinations[],9,FALSE)</f>
        <v>OBESITY</v>
      </c>
      <c r="K488" t="str">
        <f>VLOOKUP(A488,cleaned_Medical_Examinations[],10,FALSE)</f>
        <v>DIABETES</v>
      </c>
      <c r="L488">
        <f>VLOOKUP(A488,table3!A488:H2822,4,)</f>
        <v>4433</v>
      </c>
      <c r="M488" t="str">
        <f>VLOOKUP(A488,table3!A488:H2822,5,FALSE)</f>
        <v>tier - 2</v>
      </c>
      <c r="N488" t="str">
        <f>VLOOKUP(A488,table3!A488:H2822,6,FALSE)</f>
        <v>tier - 3</v>
      </c>
      <c r="O488" t="str">
        <f>VLOOKUP(A488,table3!A488:H2822,7,FALSE)</f>
        <v>R1012</v>
      </c>
      <c r="P488" s="8">
        <f>VLOOKUP(A488,table3!A488:H2822,2,FALSE)</f>
        <v>34216</v>
      </c>
      <c r="Q488">
        <f>VLOOKUP(A488,table3!A488:H2822,8,FALSE)</f>
        <v>29</v>
      </c>
    </row>
    <row r="489" spans="1:17" x14ac:dyDescent="0.3">
      <c r="A489" s="13" t="s">
        <v>1883</v>
      </c>
      <c r="B489" t="str">
        <f>VLOOKUP(A489,cleaned_customer_names[],2,FALSE)</f>
        <v>Patchell</v>
      </c>
      <c r="C489">
        <f>VLOOKUP(A489,cleaned_Medical_Examinations[],2,FALSE)</f>
        <v>25.555</v>
      </c>
      <c r="D489">
        <f>VLOOKUP(A489,cleaned_Medical_Examinations[],3,FALSE)</f>
        <v>4.09</v>
      </c>
      <c r="E489" t="str">
        <f>VLOOKUP(A489,cleaned_Medical_Examinations[],4,FALSE)</f>
        <v>Yes</v>
      </c>
      <c r="F489" t="str">
        <f>VLOOKUP(A489,cleaned_Medical_Examinations[],5,FALSE)</f>
        <v>No</v>
      </c>
      <c r="G489" t="str">
        <f>VLOOKUP(A489,cleaned_Medical_Examinations[],6,FALSE)</f>
        <v>No</v>
      </c>
      <c r="H489">
        <f>VLOOKUP(A489,cleaned_Medical_Examinations[],7,FALSE)</f>
        <v>0</v>
      </c>
      <c r="I489" t="str">
        <f>VLOOKUP(A489,cleaned_Medical_Examinations[],8,FALSE)</f>
        <v>Yes</v>
      </c>
      <c r="J489" t="str">
        <f>VLOOKUP(A489,cleaned_Medical_Examinations[],9,FALSE)</f>
        <v>OVER WEIGHT</v>
      </c>
      <c r="K489" t="str">
        <f>VLOOKUP(A489,cleaned_Medical_Examinations[],10,FALSE)</f>
        <v>NORMAL</v>
      </c>
      <c r="L489">
        <f>VLOOKUP(A489,table3!A489:H2823,4,)</f>
        <v>4434</v>
      </c>
      <c r="M489" t="str">
        <f>VLOOKUP(A489,table3!A489:H2823,5,FALSE)</f>
        <v>tier - 2</v>
      </c>
      <c r="N489" t="str">
        <f>VLOOKUP(A489,table3!A489:H2823,6,FALSE)</f>
        <v>tier - 2</v>
      </c>
      <c r="O489" t="str">
        <f>VLOOKUP(A489,table3!A489:H2823,7,FALSE)</f>
        <v>R1012</v>
      </c>
      <c r="P489" s="8">
        <f>VLOOKUP(A489,table3!A489:H2823,2,FALSE)</f>
        <v>34326</v>
      </c>
      <c r="Q489">
        <f>VLOOKUP(A489,table3!A489:H2823,8,FALSE)</f>
        <v>29</v>
      </c>
    </row>
    <row r="490" spans="1:17" x14ac:dyDescent="0.3">
      <c r="A490" s="11" t="s">
        <v>1882</v>
      </c>
      <c r="B490" t="str">
        <f>VLOOKUP(A490,cleaned_customer_names[],2,FALSE)</f>
        <v>Catoggio</v>
      </c>
      <c r="C490">
        <f>VLOOKUP(A490,cleaned_Medical_Examinations[],2,FALSE)</f>
        <v>29.64</v>
      </c>
      <c r="D490">
        <f>VLOOKUP(A490,cleaned_Medical_Examinations[],3,FALSE)</f>
        <v>4.93</v>
      </c>
      <c r="E490" t="str">
        <f>VLOOKUP(A490,cleaned_Medical_Examinations[],4,FALSE)</f>
        <v>No</v>
      </c>
      <c r="F490" t="str">
        <f>VLOOKUP(A490,cleaned_Medical_Examinations[],5,FALSE)</f>
        <v>No</v>
      </c>
      <c r="G490" t="str">
        <f>VLOOKUP(A490,cleaned_Medical_Examinations[],6,FALSE)</f>
        <v>Yes</v>
      </c>
      <c r="H490">
        <f>VLOOKUP(A490,cleaned_Medical_Examinations[],7,FALSE)</f>
        <v>1</v>
      </c>
      <c r="I490" t="str">
        <f>VLOOKUP(A490,cleaned_Medical_Examinations[],8,FALSE)</f>
        <v>No</v>
      </c>
      <c r="J490" t="str">
        <f>VLOOKUP(A490,cleaned_Medical_Examinations[],9,FALSE)</f>
        <v>OVER WEIGHT</v>
      </c>
      <c r="K490" t="str">
        <f>VLOOKUP(A490,cleaned_Medical_Examinations[],10,FALSE)</f>
        <v>NORMAL</v>
      </c>
      <c r="L490">
        <f>VLOOKUP(A490,table3!A490:H2824,4,)</f>
        <v>4435</v>
      </c>
      <c r="M490" t="str">
        <f>VLOOKUP(A490,table3!A490:H2824,5,FALSE)</f>
        <v>tier - 3</v>
      </c>
      <c r="N490" t="str">
        <f>VLOOKUP(A490,table3!A490:H2824,6,FALSE)</f>
        <v>tier - 2</v>
      </c>
      <c r="O490" t="str">
        <f>VLOOKUP(A490,table3!A490:H2824,7,FALSE)</f>
        <v>R1016</v>
      </c>
      <c r="P490" s="8">
        <f>VLOOKUP(A490,table3!A490:H2824,2,FALSE)</f>
        <v>34615</v>
      </c>
      <c r="Q490">
        <f>VLOOKUP(A490,table3!A490:H2824,8,FALSE)</f>
        <v>28</v>
      </c>
    </row>
    <row r="491" spans="1:17" x14ac:dyDescent="0.3">
      <c r="A491" s="13" t="s">
        <v>1881</v>
      </c>
      <c r="B491" t="str">
        <f>VLOOKUP(A491,cleaned_customer_names[],2,FALSE)</f>
        <v>Adams</v>
      </c>
      <c r="C491">
        <f>VLOOKUP(A491,cleaned_Medical_Examinations[],2,FALSE)</f>
        <v>53.93</v>
      </c>
      <c r="D491">
        <f>VLOOKUP(A491,cleaned_Medical_Examinations[],3,FALSE)</f>
        <v>5.34</v>
      </c>
      <c r="E491" t="str">
        <f>VLOOKUP(A491,cleaned_Medical_Examinations[],4,FALSE)</f>
        <v>Yes</v>
      </c>
      <c r="F491" t="str">
        <f>VLOOKUP(A491,cleaned_Medical_Examinations[],5,FALSE)</f>
        <v>No</v>
      </c>
      <c r="G491" t="str">
        <f>VLOOKUP(A491,cleaned_Medical_Examinations[],6,FALSE)</f>
        <v>No</v>
      </c>
      <c r="H491">
        <f>VLOOKUP(A491,cleaned_Medical_Examinations[],7,FALSE)</f>
        <v>2</v>
      </c>
      <c r="I491" t="str">
        <f>VLOOKUP(A491,cleaned_Medical_Examinations[],8,FALSE)</f>
        <v>No</v>
      </c>
      <c r="J491" t="str">
        <f>VLOOKUP(A491,cleaned_Medical_Examinations[],9,FALSE)</f>
        <v>OBESITY</v>
      </c>
      <c r="K491" t="str">
        <f>VLOOKUP(A491,cleaned_Medical_Examinations[],10,FALSE)</f>
        <v>NORMAL</v>
      </c>
      <c r="L491">
        <f>VLOOKUP(A491,table3!A491:H2825,4,)</f>
        <v>4438</v>
      </c>
      <c r="M491" t="str">
        <f>VLOOKUP(A491,table3!A491:H2825,5,FALSE)</f>
        <v>tier - 2</v>
      </c>
      <c r="N491" t="str">
        <f>VLOOKUP(A491,table3!A491:H2825,6,FALSE)</f>
        <v>tier - 3</v>
      </c>
      <c r="O491" t="str">
        <f>VLOOKUP(A491,table3!A491:H2825,7,FALSE)</f>
        <v>R1017</v>
      </c>
      <c r="P491" s="8">
        <f>VLOOKUP(A491,table3!A491:H2825,2,FALSE)</f>
        <v>34631</v>
      </c>
      <c r="Q491">
        <f>VLOOKUP(A491,table3!A491:H2825,8,FALSE)</f>
        <v>28</v>
      </c>
    </row>
    <row r="492" spans="1:17" x14ac:dyDescent="0.3">
      <c r="A492" s="11" t="s">
        <v>1880</v>
      </c>
      <c r="B492" t="str">
        <f>VLOOKUP(A492,cleaned_customer_names[],2,FALSE)</f>
        <v>Windt</v>
      </c>
      <c r="C492">
        <f>VLOOKUP(A492,cleaned_Medical_Examinations[],2,FALSE)</f>
        <v>28.024999999999999</v>
      </c>
      <c r="D492">
        <f>VLOOKUP(A492,cleaned_Medical_Examinations[],3,FALSE)</f>
        <v>5.65</v>
      </c>
      <c r="E492" t="str">
        <f>VLOOKUP(A492,cleaned_Medical_Examinations[],4,FALSE)</f>
        <v>No</v>
      </c>
      <c r="F492" t="str">
        <f>VLOOKUP(A492,cleaned_Medical_Examinations[],5,FALSE)</f>
        <v>No</v>
      </c>
      <c r="G492" t="str">
        <f>VLOOKUP(A492,cleaned_Medical_Examinations[],6,FALSE)</f>
        <v>No</v>
      </c>
      <c r="H492">
        <f>VLOOKUP(A492,cleaned_Medical_Examinations[],7,FALSE)</f>
        <v>1</v>
      </c>
      <c r="I492" t="str">
        <f>VLOOKUP(A492,cleaned_Medical_Examinations[],8,FALSE)</f>
        <v>Yes</v>
      </c>
      <c r="J492" t="str">
        <f>VLOOKUP(A492,cleaned_Medical_Examinations[],9,FALSE)</f>
        <v>OVER WEIGHT</v>
      </c>
      <c r="K492" t="str">
        <f>VLOOKUP(A492,cleaned_Medical_Examinations[],10,FALSE)</f>
        <v>NORMAL</v>
      </c>
      <c r="L492">
        <f>VLOOKUP(A492,table3!A492:H2826,4,)</f>
        <v>4441</v>
      </c>
      <c r="M492" t="str">
        <f>VLOOKUP(A492,table3!A492:H2826,5,FALSE)</f>
        <v>tier - 1</v>
      </c>
      <c r="N492" t="str">
        <f>VLOOKUP(A492,table3!A492:H2826,6,FALSE)</f>
        <v>tier - 2</v>
      </c>
      <c r="O492" t="str">
        <f>VLOOKUP(A492,table3!A492:H2826,7,FALSE)</f>
        <v>R1014</v>
      </c>
      <c r="P492" s="8">
        <f>VLOOKUP(A492,table3!A492:H2826,2,FALSE)</f>
        <v>33484</v>
      </c>
      <c r="Q492">
        <f>VLOOKUP(A492,table3!A492:H2826,8,FALSE)</f>
        <v>31</v>
      </c>
    </row>
    <row r="493" spans="1:17" x14ac:dyDescent="0.3">
      <c r="A493" s="13" t="s">
        <v>1879</v>
      </c>
      <c r="B493" t="str">
        <f>VLOOKUP(A493,cleaned_customer_names[],2,FALSE)</f>
        <v>Ryan</v>
      </c>
      <c r="C493">
        <f>VLOOKUP(A493,cleaned_Medical_Examinations[],2,FALSE)</f>
        <v>27.5</v>
      </c>
      <c r="D493">
        <f>VLOOKUP(A493,cleaned_Medical_Examinations[],3,FALSE)</f>
        <v>4.49</v>
      </c>
      <c r="E493" t="str">
        <f>VLOOKUP(A493,cleaned_Medical_Examinations[],4,FALSE)</f>
        <v>No</v>
      </c>
      <c r="F493" t="str">
        <f>VLOOKUP(A493,cleaned_Medical_Examinations[],5,FALSE)</f>
        <v>No</v>
      </c>
      <c r="G493" t="str">
        <f>VLOOKUP(A493,cleaned_Medical_Examinations[],6,FALSE)</f>
        <v>No</v>
      </c>
      <c r="H493">
        <f>VLOOKUP(A493,cleaned_Medical_Examinations[],7,FALSE)</f>
        <v>0</v>
      </c>
      <c r="I493" t="str">
        <f>VLOOKUP(A493,cleaned_Medical_Examinations[],8,FALSE)</f>
        <v>No</v>
      </c>
      <c r="J493" t="str">
        <f>VLOOKUP(A493,cleaned_Medical_Examinations[],9,FALSE)</f>
        <v>OVER WEIGHT</v>
      </c>
      <c r="K493" t="str">
        <f>VLOOKUP(A493,cleaned_Medical_Examinations[],10,FALSE)</f>
        <v>NORMAL</v>
      </c>
      <c r="L493">
        <f>VLOOKUP(A493,table3!A493:H2827,4,)</f>
        <v>4449</v>
      </c>
      <c r="M493" t="str">
        <f>VLOOKUP(A493,table3!A493:H2827,5,FALSE)</f>
        <v>tier - 1</v>
      </c>
      <c r="N493" t="str">
        <f>VLOOKUP(A493,table3!A493:H2827,6,FALSE)</f>
        <v>tier - 2</v>
      </c>
      <c r="O493" t="str">
        <f>VLOOKUP(A493,table3!A493:H2827,7,FALSE)</f>
        <v>R1013</v>
      </c>
      <c r="P493" s="8">
        <f>VLOOKUP(A493,table3!A493:H2827,2,FALSE)</f>
        <v>34513</v>
      </c>
      <c r="Q493">
        <f>VLOOKUP(A493,table3!A493:H2827,8,FALSE)</f>
        <v>28</v>
      </c>
    </row>
    <row r="494" spans="1:17" x14ac:dyDescent="0.3">
      <c r="A494" s="11" t="s">
        <v>1878</v>
      </c>
      <c r="B494" t="str">
        <f>VLOOKUP(A494,cleaned_customer_names[],2,FALSE)</f>
        <v>Marion</v>
      </c>
      <c r="C494">
        <f>VLOOKUP(A494,cleaned_Medical_Examinations[],2,FALSE)</f>
        <v>21.8</v>
      </c>
      <c r="D494">
        <f>VLOOKUP(A494,cleaned_Medical_Examinations[],3,FALSE)</f>
        <v>10.55</v>
      </c>
      <c r="E494" t="str">
        <f>VLOOKUP(A494,cleaned_Medical_Examinations[],4,FALSE)</f>
        <v>No</v>
      </c>
      <c r="F494" t="str">
        <f>VLOOKUP(A494,cleaned_Medical_Examinations[],5,FALSE)</f>
        <v>No</v>
      </c>
      <c r="G494" t="str">
        <f>VLOOKUP(A494,cleaned_Medical_Examinations[],6,FALSE)</f>
        <v>No</v>
      </c>
      <c r="H494">
        <f>VLOOKUP(A494,cleaned_Medical_Examinations[],7,FALSE)</f>
        <v>0</v>
      </c>
      <c r="I494" t="str">
        <f>VLOOKUP(A494,cleaned_Medical_Examinations[],8,FALSE)</f>
        <v>Yes</v>
      </c>
      <c r="J494" t="str">
        <f>VLOOKUP(A494,cleaned_Medical_Examinations[],9,FALSE)</f>
        <v>NORMAL WEIGHT</v>
      </c>
      <c r="K494" t="str">
        <f>VLOOKUP(A494,cleaned_Medical_Examinations[],10,FALSE)</f>
        <v>DIABETES</v>
      </c>
      <c r="L494">
        <f>VLOOKUP(A494,table3!A494:H2828,4,)</f>
        <v>4454</v>
      </c>
      <c r="M494" t="str">
        <f>VLOOKUP(A494,table3!A494:H2828,5,FALSE)</f>
        <v>tier - 2</v>
      </c>
      <c r="N494" t="str">
        <f>VLOOKUP(A494,table3!A494:H2828,6,FALSE)</f>
        <v>tier - 3</v>
      </c>
      <c r="O494" t="str">
        <f>VLOOKUP(A494,table3!A494:H2828,7,FALSE)</f>
        <v>R1012</v>
      </c>
      <c r="P494" s="8">
        <f>VLOOKUP(A494,table3!A494:H2828,2,FALSE)</f>
        <v>33093</v>
      </c>
      <c r="Q494">
        <f>VLOOKUP(A494,table3!A494:H2828,8,FALSE)</f>
        <v>32</v>
      </c>
    </row>
    <row r="495" spans="1:17" x14ac:dyDescent="0.3">
      <c r="A495" s="13" t="s">
        <v>1877</v>
      </c>
      <c r="B495" t="str">
        <f>VLOOKUP(A495,cleaned_customer_names[],2,FALSE)</f>
        <v>Raffetto</v>
      </c>
      <c r="C495">
        <f>VLOOKUP(A495,cleaned_Medical_Examinations[],2,FALSE)</f>
        <v>26.41</v>
      </c>
      <c r="D495">
        <f>VLOOKUP(A495,cleaned_Medical_Examinations[],3,FALSE)</f>
        <v>4.92</v>
      </c>
      <c r="E495" t="str">
        <f>VLOOKUP(A495,cleaned_Medical_Examinations[],4,FALSE)</f>
        <v>Yes</v>
      </c>
      <c r="F495" t="str">
        <f>VLOOKUP(A495,cleaned_Medical_Examinations[],5,FALSE)</f>
        <v>No</v>
      </c>
      <c r="G495" t="str">
        <f>VLOOKUP(A495,cleaned_Medical_Examinations[],6,FALSE)</f>
        <v>Yes</v>
      </c>
      <c r="H495">
        <f>VLOOKUP(A495,cleaned_Medical_Examinations[],7,FALSE)</f>
        <v>1</v>
      </c>
      <c r="I495" t="str">
        <f>VLOOKUP(A495,cleaned_Medical_Examinations[],8,FALSE)</f>
        <v>Yes</v>
      </c>
      <c r="J495" t="str">
        <f>VLOOKUP(A495,cleaned_Medical_Examinations[],9,FALSE)</f>
        <v>OVER WEIGHT</v>
      </c>
      <c r="K495" t="str">
        <f>VLOOKUP(A495,cleaned_Medical_Examinations[],10,FALSE)</f>
        <v>NORMAL</v>
      </c>
      <c r="L495">
        <f>VLOOKUP(A495,table3!A495:H2829,4,)</f>
        <v>4463</v>
      </c>
      <c r="M495" t="str">
        <f>VLOOKUP(A495,table3!A495:H2829,5,FALSE)</f>
        <v>tier - 2</v>
      </c>
      <c r="N495" t="str">
        <f>VLOOKUP(A495,table3!A495:H2829,6,FALSE)</f>
        <v>tier - 3</v>
      </c>
      <c r="O495" t="str">
        <f>VLOOKUP(A495,table3!A495:H2829,7,FALSE)</f>
        <v>R1012</v>
      </c>
      <c r="P495" s="8">
        <f>VLOOKUP(A495,table3!A495:H2829,2,FALSE)</f>
        <v>33069</v>
      </c>
      <c r="Q495">
        <f>VLOOKUP(A495,table3!A495:H2829,8,FALSE)</f>
        <v>32</v>
      </c>
    </row>
    <row r="496" spans="1:17" x14ac:dyDescent="0.3">
      <c r="A496" s="11" t="s">
        <v>1876</v>
      </c>
      <c r="B496" t="str">
        <f>VLOOKUP(A496,cleaned_customer_names[],2,FALSE)</f>
        <v>Young</v>
      </c>
      <c r="C496">
        <f>VLOOKUP(A496,cleaned_Medical_Examinations[],2,FALSE)</f>
        <v>27.835000000000001</v>
      </c>
      <c r="D496">
        <f>VLOOKUP(A496,cleaned_Medical_Examinations[],3,FALSE)</f>
        <v>5.9</v>
      </c>
      <c r="E496" t="str">
        <f>VLOOKUP(A496,cleaned_Medical_Examinations[],4,FALSE)</f>
        <v>Yes</v>
      </c>
      <c r="F496" t="str">
        <f>VLOOKUP(A496,cleaned_Medical_Examinations[],5,FALSE)</f>
        <v>No</v>
      </c>
      <c r="G496" t="str">
        <f>VLOOKUP(A496,cleaned_Medical_Examinations[],6,FALSE)</f>
        <v>No</v>
      </c>
      <c r="H496">
        <f>VLOOKUP(A496,cleaned_Medical_Examinations[],7,FALSE)</f>
        <v>1</v>
      </c>
      <c r="I496" t="str">
        <f>VLOOKUP(A496,cleaned_Medical_Examinations[],8,FALSE)</f>
        <v>Yes</v>
      </c>
      <c r="J496" t="str">
        <f>VLOOKUP(A496,cleaned_Medical_Examinations[],9,FALSE)</f>
        <v>OVER WEIGHT</v>
      </c>
      <c r="K496" t="str">
        <f>VLOOKUP(A496,cleaned_Medical_Examinations[],10,FALSE)</f>
        <v>PREDIABETES</v>
      </c>
      <c r="L496">
        <f>VLOOKUP(A496,table3!A496:H2830,4,)</f>
        <v>4463</v>
      </c>
      <c r="M496" t="str">
        <f>VLOOKUP(A496,table3!A496:H2830,5,FALSE)</f>
        <v>tier - 3</v>
      </c>
      <c r="N496" t="str">
        <f>VLOOKUP(A496,table3!A496:H2830,6,FALSE)</f>
        <v>tier - 3</v>
      </c>
      <c r="O496" t="str">
        <f>VLOOKUP(A496,table3!A496:H2830,7,FALSE)</f>
        <v>R1013</v>
      </c>
      <c r="P496" s="8">
        <f>VLOOKUP(A496,table3!A496:H2830,2,FALSE)</f>
        <v>33423</v>
      </c>
      <c r="Q496">
        <f>VLOOKUP(A496,table3!A496:H2830,8,FALSE)</f>
        <v>31</v>
      </c>
    </row>
    <row r="497" spans="1:17" x14ac:dyDescent="0.3">
      <c r="A497" s="13" t="s">
        <v>1875</v>
      </c>
      <c r="B497" t="str">
        <f>VLOOKUP(A497,cleaned_customer_names[],2,FALSE)</f>
        <v>Oehlke</v>
      </c>
      <c r="C497">
        <f>VLOOKUP(A497,cleaned_Medical_Examinations[],2,FALSE)</f>
        <v>51.74</v>
      </c>
      <c r="D497">
        <f>VLOOKUP(A497,cleaned_Medical_Examinations[],3,FALSE)</f>
        <v>4.9800000000000004</v>
      </c>
      <c r="E497" t="str">
        <f>VLOOKUP(A497,cleaned_Medical_Examinations[],4,FALSE)</f>
        <v>Yes</v>
      </c>
      <c r="F497" t="str">
        <f>VLOOKUP(A497,cleaned_Medical_Examinations[],5,FALSE)</f>
        <v>No</v>
      </c>
      <c r="G497" t="str">
        <f>VLOOKUP(A497,cleaned_Medical_Examinations[],6,FALSE)</f>
        <v>No</v>
      </c>
      <c r="H497">
        <f>VLOOKUP(A497,cleaned_Medical_Examinations[],7,FALSE)</f>
        <v>2</v>
      </c>
      <c r="I497" t="str">
        <f>VLOOKUP(A497,cleaned_Medical_Examinations[],8,FALSE)</f>
        <v>No</v>
      </c>
      <c r="J497" t="str">
        <f>VLOOKUP(A497,cleaned_Medical_Examinations[],9,FALSE)</f>
        <v>OBESITY</v>
      </c>
      <c r="K497" t="str">
        <f>VLOOKUP(A497,cleaned_Medical_Examinations[],10,FALSE)</f>
        <v>NORMAL</v>
      </c>
      <c r="L497">
        <f>VLOOKUP(A497,table3!A497:H2831,4,)</f>
        <v>4467</v>
      </c>
      <c r="M497" t="str">
        <f>VLOOKUP(A497,table3!A497:H2831,5,FALSE)</f>
        <v>tier - 2</v>
      </c>
      <c r="N497" t="str">
        <f>VLOOKUP(A497,table3!A497:H2831,6,FALSE)</f>
        <v>tier - 2</v>
      </c>
      <c r="O497" t="str">
        <f>VLOOKUP(A497,table3!A497:H2831,7,FALSE)</f>
        <v>R1012</v>
      </c>
      <c r="P497" s="8">
        <f>VLOOKUP(A497,table3!A497:H2831,2,FALSE)</f>
        <v>36484</v>
      </c>
      <c r="Q497">
        <f>VLOOKUP(A497,table3!A497:H2831,8,FALSE)</f>
        <v>23</v>
      </c>
    </row>
    <row r="498" spans="1:17" x14ac:dyDescent="0.3">
      <c r="A498" s="11" t="s">
        <v>1874</v>
      </c>
      <c r="B498" t="str">
        <f>VLOOKUP(A498,cleaned_customer_names[],2,FALSE)</f>
        <v>Sudol</v>
      </c>
      <c r="C498">
        <f>VLOOKUP(A498,cleaned_Medical_Examinations[],2,FALSE)</f>
        <v>23.37</v>
      </c>
      <c r="D498">
        <f>VLOOKUP(A498,cleaned_Medical_Examinations[],3,FALSE)</f>
        <v>5.8</v>
      </c>
      <c r="E498" t="str">
        <f>VLOOKUP(A498,cleaned_Medical_Examinations[],4,FALSE)</f>
        <v>No</v>
      </c>
      <c r="F498" t="str">
        <f>VLOOKUP(A498,cleaned_Medical_Examinations[],5,FALSE)</f>
        <v>No</v>
      </c>
      <c r="G498" t="str">
        <f>VLOOKUP(A498,cleaned_Medical_Examinations[],6,FALSE)</f>
        <v>No</v>
      </c>
      <c r="H498">
        <f>VLOOKUP(A498,cleaned_Medical_Examinations[],7,FALSE)</f>
        <v>0</v>
      </c>
      <c r="I498" t="str">
        <f>VLOOKUP(A498,cleaned_Medical_Examinations[],8,FALSE)</f>
        <v>Yes</v>
      </c>
      <c r="J498" t="str">
        <f>VLOOKUP(A498,cleaned_Medical_Examinations[],9,FALSE)</f>
        <v>NORMAL WEIGHT</v>
      </c>
      <c r="K498" t="str">
        <f>VLOOKUP(A498,cleaned_Medical_Examinations[],10,FALSE)</f>
        <v>PREDIABETES</v>
      </c>
      <c r="L498">
        <f>VLOOKUP(A498,table3!A498:H2832,4,)</f>
        <v>4468</v>
      </c>
      <c r="M498" t="str">
        <f>VLOOKUP(A498,table3!A498:H2832,5,FALSE)</f>
        <v>tier - 2</v>
      </c>
      <c r="N498" t="str">
        <f>VLOOKUP(A498,table3!A498:H2832,6,FALSE)</f>
        <v>tier - 2</v>
      </c>
      <c r="O498" t="str">
        <f>VLOOKUP(A498,table3!A498:H2832,7,FALSE)</f>
        <v>R1012</v>
      </c>
      <c r="P498" s="8">
        <f>VLOOKUP(A498,table3!A498:H2832,2,FALSE)</f>
        <v>38186</v>
      </c>
      <c r="Q498">
        <f>VLOOKUP(A498,table3!A498:H2832,8,FALSE)</f>
        <v>18</v>
      </c>
    </row>
    <row r="499" spans="1:17" x14ac:dyDescent="0.3">
      <c r="A499" s="13" t="s">
        <v>1873</v>
      </c>
      <c r="B499" t="str">
        <f>VLOOKUP(A499,cleaned_customer_names[],2,FALSE)</f>
        <v>Van Es</v>
      </c>
      <c r="C499">
        <f>VLOOKUP(A499,cleaned_Medical_Examinations[],2,FALSE)</f>
        <v>29.7</v>
      </c>
      <c r="D499">
        <f>VLOOKUP(A499,cleaned_Medical_Examinations[],3,FALSE)</f>
        <v>6.21</v>
      </c>
      <c r="E499" t="str">
        <f>VLOOKUP(A499,cleaned_Medical_Examinations[],4,FALSE)</f>
        <v>Yes</v>
      </c>
      <c r="F499" t="str">
        <f>VLOOKUP(A499,cleaned_Medical_Examinations[],5,FALSE)</f>
        <v>No</v>
      </c>
      <c r="G499" t="str">
        <f>VLOOKUP(A499,cleaned_Medical_Examinations[],6,FALSE)</f>
        <v>Yes</v>
      </c>
      <c r="H499">
        <f>VLOOKUP(A499,cleaned_Medical_Examinations[],7,FALSE)</f>
        <v>1</v>
      </c>
      <c r="I499" t="str">
        <f>VLOOKUP(A499,cleaned_Medical_Examinations[],8,FALSE)</f>
        <v>Yes</v>
      </c>
      <c r="J499" t="str">
        <f>VLOOKUP(A499,cleaned_Medical_Examinations[],9,FALSE)</f>
        <v>OVER WEIGHT</v>
      </c>
      <c r="K499" t="str">
        <f>VLOOKUP(A499,cleaned_Medical_Examinations[],10,FALSE)</f>
        <v>PREDIABETES</v>
      </c>
      <c r="L499">
        <f>VLOOKUP(A499,table3!A499:H2833,4,)</f>
        <v>4489</v>
      </c>
      <c r="M499" t="str">
        <f>VLOOKUP(A499,table3!A499:H2833,5,FALSE)</f>
        <v>tier - 2</v>
      </c>
      <c r="N499" t="str">
        <f>VLOOKUP(A499,table3!A499:H2833,6,FALSE)</f>
        <v>tier - 3</v>
      </c>
      <c r="O499" t="str">
        <f>VLOOKUP(A499,table3!A499:H2833,7,FALSE)</f>
        <v>R1012</v>
      </c>
      <c r="P499" s="8">
        <f>VLOOKUP(A499,table3!A499:H2833,2,FALSE)</f>
        <v>33797</v>
      </c>
      <c r="Q499">
        <f>VLOOKUP(A499,table3!A499:H2833,8,FALSE)</f>
        <v>30</v>
      </c>
    </row>
    <row r="500" spans="1:17" x14ac:dyDescent="0.3">
      <c r="A500" s="11" t="s">
        <v>1872</v>
      </c>
      <c r="B500" t="str">
        <f>VLOOKUP(A500,cleaned_customer_names[],2,FALSE)</f>
        <v>Dolge</v>
      </c>
      <c r="C500">
        <f>VLOOKUP(A500,cleaned_Medical_Examinations[],2,FALSE)</f>
        <v>20.045000000000002</v>
      </c>
      <c r="D500">
        <f>VLOOKUP(A500,cleaned_Medical_Examinations[],3,FALSE)</f>
        <v>6.17</v>
      </c>
      <c r="E500" t="str">
        <f>VLOOKUP(A500,cleaned_Medical_Examinations[],4,FALSE)</f>
        <v>No</v>
      </c>
      <c r="F500" t="str">
        <f>VLOOKUP(A500,cleaned_Medical_Examinations[],5,FALSE)</f>
        <v>No</v>
      </c>
      <c r="G500" t="str">
        <f>VLOOKUP(A500,cleaned_Medical_Examinations[],6,FALSE)</f>
        <v>Yes</v>
      </c>
      <c r="H500">
        <f>VLOOKUP(A500,cleaned_Medical_Examinations[],7,FALSE)</f>
        <v>1</v>
      </c>
      <c r="I500" t="str">
        <f>VLOOKUP(A500,cleaned_Medical_Examinations[],8,FALSE)</f>
        <v>Yes</v>
      </c>
      <c r="J500" t="str">
        <f>VLOOKUP(A500,cleaned_Medical_Examinations[],9,FALSE)</f>
        <v>NORMAL WEIGHT</v>
      </c>
      <c r="K500" t="str">
        <f>VLOOKUP(A500,cleaned_Medical_Examinations[],10,FALSE)</f>
        <v>PREDIABETES</v>
      </c>
      <c r="L500">
        <f>VLOOKUP(A500,table3!A500:H2834,4,)</f>
        <v>4500</v>
      </c>
      <c r="M500" t="str">
        <f>VLOOKUP(A500,table3!A500:H2834,5,FALSE)</f>
        <v>tier - 2</v>
      </c>
      <c r="N500" t="str">
        <f>VLOOKUP(A500,table3!A500:H2834,6,FALSE)</f>
        <v>tier - 1</v>
      </c>
      <c r="O500" t="str">
        <f>VLOOKUP(A500,table3!A500:H2834,7,FALSE)</f>
        <v>R1017</v>
      </c>
      <c r="P500" s="8">
        <f>VLOOKUP(A500,table3!A500:H2834,2,FALSE)</f>
        <v>32320</v>
      </c>
      <c r="Q500">
        <f>VLOOKUP(A500,table3!A500:H2834,8,FALSE)</f>
        <v>34</v>
      </c>
    </row>
    <row r="501" spans="1:17" x14ac:dyDescent="0.3">
      <c r="A501" s="13" t="s">
        <v>1871</v>
      </c>
      <c r="B501" t="str">
        <f>VLOOKUP(A501,cleaned_customer_names[],2,FALSE)</f>
        <v>Marlier</v>
      </c>
      <c r="C501">
        <f>VLOOKUP(A501,cleaned_Medical_Examinations[],2,FALSE)</f>
        <v>27.83</v>
      </c>
      <c r="D501">
        <f>VLOOKUP(A501,cleaned_Medical_Examinations[],3,FALSE)</f>
        <v>5.36</v>
      </c>
      <c r="E501" t="str">
        <f>VLOOKUP(A501,cleaned_Medical_Examinations[],4,FALSE)</f>
        <v>No</v>
      </c>
      <c r="F501" t="str">
        <f>VLOOKUP(A501,cleaned_Medical_Examinations[],5,FALSE)</f>
        <v>No</v>
      </c>
      <c r="G501" t="str">
        <f>VLOOKUP(A501,cleaned_Medical_Examinations[],6,FALSE)</f>
        <v>No</v>
      </c>
      <c r="H501">
        <f>VLOOKUP(A501,cleaned_Medical_Examinations[],7,FALSE)</f>
        <v>2</v>
      </c>
      <c r="I501" t="str">
        <f>VLOOKUP(A501,cleaned_Medical_Examinations[],8,FALSE)</f>
        <v>No</v>
      </c>
      <c r="J501" t="str">
        <f>VLOOKUP(A501,cleaned_Medical_Examinations[],9,FALSE)</f>
        <v>OVER WEIGHT</v>
      </c>
      <c r="K501" t="str">
        <f>VLOOKUP(A501,cleaned_Medical_Examinations[],10,FALSE)</f>
        <v>NORMAL</v>
      </c>
      <c r="L501">
        <f>VLOOKUP(A501,table3!A501:H2835,4,)</f>
        <v>4505</v>
      </c>
      <c r="M501" t="str">
        <f>VLOOKUP(A501,table3!A501:H2835,5,FALSE)</f>
        <v>tier - 1</v>
      </c>
      <c r="N501" t="str">
        <f>VLOOKUP(A501,table3!A501:H2835,6,FALSE)</f>
        <v>tier - 2</v>
      </c>
      <c r="O501" t="str">
        <f>VLOOKUP(A501,table3!A501:H2835,7,FALSE)</f>
        <v>R1013</v>
      </c>
      <c r="P501" s="8">
        <f>VLOOKUP(A501,table3!A501:H2835,2,FALSE)</f>
        <v>35716</v>
      </c>
      <c r="Q501">
        <f>VLOOKUP(A501,table3!A501:H2835,8,FALSE)</f>
        <v>25</v>
      </c>
    </row>
    <row r="502" spans="1:17" x14ac:dyDescent="0.3">
      <c r="A502" s="11" t="s">
        <v>1870</v>
      </c>
      <c r="B502" t="str">
        <f>VLOOKUP(A502,cleaned_customer_names[],2,FALSE)</f>
        <v>Girard</v>
      </c>
      <c r="C502">
        <f>VLOOKUP(A502,cleaned_Medical_Examinations[],2,FALSE)</f>
        <v>28.93</v>
      </c>
      <c r="D502">
        <f>VLOOKUP(A502,cleaned_Medical_Examinations[],3,FALSE)</f>
        <v>5.2</v>
      </c>
      <c r="E502" t="str">
        <f>VLOOKUP(A502,cleaned_Medical_Examinations[],4,FALSE)</f>
        <v>No</v>
      </c>
      <c r="F502" t="str">
        <f>VLOOKUP(A502,cleaned_Medical_Examinations[],5,FALSE)</f>
        <v>No</v>
      </c>
      <c r="G502" t="str">
        <f>VLOOKUP(A502,cleaned_Medical_Examinations[],6,FALSE)</f>
        <v>No</v>
      </c>
      <c r="H502">
        <f>VLOOKUP(A502,cleaned_Medical_Examinations[],7,FALSE)</f>
        <v>0</v>
      </c>
      <c r="I502" t="str">
        <f>VLOOKUP(A502,cleaned_Medical_Examinations[],8,FALSE)</f>
        <v>Yes</v>
      </c>
      <c r="J502" t="str">
        <f>VLOOKUP(A502,cleaned_Medical_Examinations[],9,FALSE)</f>
        <v>OVER WEIGHT</v>
      </c>
      <c r="K502" t="str">
        <f>VLOOKUP(A502,cleaned_Medical_Examinations[],10,FALSE)</f>
        <v>NORMAL</v>
      </c>
      <c r="L502">
        <f>VLOOKUP(A502,table3!A502:H2836,4,)</f>
        <v>4511</v>
      </c>
      <c r="M502" t="str">
        <f>VLOOKUP(A502,table3!A502:H2836,5,FALSE)</f>
        <v>tier - 2</v>
      </c>
      <c r="N502" t="str">
        <f>VLOOKUP(A502,table3!A502:H2836,6,FALSE)</f>
        <v>tier - 3</v>
      </c>
      <c r="O502" t="str">
        <f>VLOOKUP(A502,table3!A502:H2836,7,FALSE)</f>
        <v>R1013</v>
      </c>
      <c r="P502" s="8">
        <f>VLOOKUP(A502,table3!A502:H2836,2,FALSE)</f>
        <v>30221</v>
      </c>
      <c r="Q502">
        <f>VLOOKUP(A502,table3!A502:H2836,8,FALSE)</f>
        <v>40</v>
      </c>
    </row>
    <row r="503" spans="1:17" x14ac:dyDescent="0.3">
      <c r="A503" s="13" t="s">
        <v>1869</v>
      </c>
      <c r="B503" t="str">
        <f>VLOOKUP(A503,cleaned_customer_names[],2,FALSE)</f>
        <v>Lee</v>
      </c>
      <c r="C503">
        <f>VLOOKUP(A503,cleaned_Medical_Examinations[],2,FALSE)</f>
        <v>33.82</v>
      </c>
      <c r="D503">
        <f>VLOOKUP(A503,cleaned_Medical_Examinations[],3,FALSE)</f>
        <v>5.42</v>
      </c>
      <c r="E503" t="str">
        <f>VLOOKUP(A503,cleaned_Medical_Examinations[],4,FALSE)</f>
        <v>No</v>
      </c>
      <c r="F503" t="str">
        <f>VLOOKUP(A503,cleaned_Medical_Examinations[],5,FALSE)</f>
        <v>No</v>
      </c>
      <c r="G503" t="str">
        <f>VLOOKUP(A503,cleaned_Medical_Examinations[],6,FALSE)</f>
        <v>No</v>
      </c>
      <c r="H503">
        <f>VLOOKUP(A503,cleaned_Medical_Examinations[],7,FALSE)</f>
        <v>0</v>
      </c>
      <c r="I503" t="str">
        <f>VLOOKUP(A503,cleaned_Medical_Examinations[],8,FALSE)</f>
        <v>No</v>
      </c>
      <c r="J503" t="str">
        <f>VLOOKUP(A503,cleaned_Medical_Examinations[],9,FALSE)</f>
        <v>OBESITY</v>
      </c>
      <c r="K503" t="str">
        <f>VLOOKUP(A503,cleaned_Medical_Examinations[],10,FALSE)</f>
        <v>NORMAL</v>
      </c>
      <c r="L503">
        <f>VLOOKUP(A503,table3!A503:H2837,4,)</f>
        <v>4516</v>
      </c>
      <c r="M503" t="str">
        <f>VLOOKUP(A503,table3!A503:H2837,5,FALSE)</f>
        <v>tier - 2</v>
      </c>
      <c r="N503" t="str">
        <f>VLOOKUP(A503,table3!A503:H2837,6,FALSE)</f>
        <v>tier - 3</v>
      </c>
      <c r="O503" t="str">
        <f>VLOOKUP(A503,table3!A503:H2837,7,FALSE)</f>
        <v>R1013</v>
      </c>
      <c r="P503" s="8">
        <f>VLOOKUP(A503,table3!A503:H2837,2,FALSE)</f>
        <v>29388</v>
      </c>
      <c r="Q503">
        <f>VLOOKUP(A503,table3!A503:H2837,8,FALSE)</f>
        <v>42</v>
      </c>
    </row>
    <row r="504" spans="1:17" x14ac:dyDescent="0.3">
      <c r="A504" s="11" t="s">
        <v>1868</v>
      </c>
      <c r="B504" t="str">
        <f>VLOOKUP(A504,cleaned_customer_names[],2,FALSE)</f>
        <v>Hubbard</v>
      </c>
      <c r="C504">
        <f>VLOOKUP(A504,cleaned_Medical_Examinations[],2,FALSE)</f>
        <v>20.234999999999999</v>
      </c>
      <c r="D504">
        <f>VLOOKUP(A504,cleaned_Medical_Examinations[],3,FALSE)</f>
        <v>6.84</v>
      </c>
      <c r="E504" t="str">
        <f>VLOOKUP(A504,cleaned_Medical_Examinations[],4,FALSE)</f>
        <v>No</v>
      </c>
      <c r="F504" t="str">
        <f>VLOOKUP(A504,cleaned_Medical_Examinations[],5,FALSE)</f>
        <v>No</v>
      </c>
      <c r="G504" t="str">
        <f>VLOOKUP(A504,cleaned_Medical_Examinations[],6,FALSE)</f>
        <v>No</v>
      </c>
      <c r="H504">
        <f>VLOOKUP(A504,cleaned_Medical_Examinations[],7,FALSE)</f>
        <v>0</v>
      </c>
      <c r="I504" t="str">
        <f>VLOOKUP(A504,cleaned_Medical_Examinations[],8,FALSE)</f>
        <v>Yes</v>
      </c>
      <c r="J504" t="str">
        <f>VLOOKUP(A504,cleaned_Medical_Examinations[],9,FALSE)</f>
        <v>NORMAL WEIGHT</v>
      </c>
      <c r="K504" t="str">
        <f>VLOOKUP(A504,cleaned_Medical_Examinations[],10,FALSE)</f>
        <v>DIABETES</v>
      </c>
      <c r="L504">
        <f>VLOOKUP(A504,table3!A504:H2838,4,)</f>
        <v>4518</v>
      </c>
      <c r="M504" t="str">
        <f>VLOOKUP(A504,table3!A504:H2838,5,FALSE)</f>
        <v>tier - 2</v>
      </c>
      <c r="N504" t="str">
        <f>VLOOKUP(A504,table3!A504:H2838,6,FALSE)</f>
        <v>tier - 3</v>
      </c>
      <c r="O504" t="str">
        <f>VLOOKUP(A504,table3!A504:H2838,7,FALSE)</f>
        <v>R1026</v>
      </c>
      <c r="P504" s="8">
        <f>VLOOKUP(A504,table3!A504:H2838,2,FALSE)</f>
        <v>37896</v>
      </c>
      <c r="Q504">
        <f>VLOOKUP(A504,table3!A504:H2838,8,FALSE)</f>
        <v>19</v>
      </c>
    </row>
    <row r="505" spans="1:17" x14ac:dyDescent="0.3">
      <c r="A505" s="13" t="s">
        <v>1867</v>
      </c>
      <c r="B505" t="str">
        <f>VLOOKUP(A505,cleaned_customer_names[],2,FALSE)</f>
        <v>Koester</v>
      </c>
      <c r="C505">
        <f>VLOOKUP(A505,cleaned_Medical_Examinations[],2,FALSE)</f>
        <v>49.2</v>
      </c>
      <c r="D505">
        <f>VLOOKUP(A505,cleaned_Medical_Examinations[],3,FALSE)</f>
        <v>10.9</v>
      </c>
      <c r="E505" t="str">
        <f>VLOOKUP(A505,cleaned_Medical_Examinations[],4,FALSE)</f>
        <v>Yes</v>
      </c>
      <c r="F505" t="str">
        <f>VLOOKUP(A505,cleaned_Medical_Examinations[],5,FALSE)</f>
        <v>No</v>
      </c>
      <c r="G505" t="str">
        <f>VLOOKUP(A505,cleaned_Medical_Examinations[],6,FALSE)</f>
        <v>Yes</v>
      </c>
      <c r="H505">
        <f>VLOOKUP(A505,cleaned_Medical_Examinations[],7,FALSE)</f>
        <v>1</v>
      </c>
      <c r="I505" t="str">
        <f>VLOOKUP(A505,cleaned_Medical_Examinations[],8,FALSE)</f>
        <v>No</v>
      </c>
      <c r="J505" t="str">
        <f>VLOOKUP(A505,cleaned_Medical_Examinations[],9,FALSE)</f>
        <v>OBESITY</v>
      </c>
      <c r="K505" t="str">
        <f>VLOOKUP(A505,cleaned_Medical_Examinations[],10,FALSE)</f>
        <v>DIABETES</v>
      </c>
      <c r="L505">
        <f>VLOOKUP(A505,table3!A505:H2839,4,)</f>
        <v>4519</v>
      </c>
      <c r="M505" t="str">
        <f>VLOOKUP(A505,table3!A505:H2839,5,FALSE)</f>
        <v>tier - 2</v>
      </c>
      <c r="N505" t="str">
        <f>VLOOKUP(A505,table3!A505:H2839,6,FALSE)</f>
        <v>tier - 3</v>
      </c>
      <c r="O505" t="str">
        <f>VLOOKUP(A505,table3!A505:H2839,7,FALSE)</f>
        <v>R1012</v>
      </c>
      <c r="P505" s="8">
        <f>VLOOKUP(A505,table3!A505:H2839,2,FALSE)</f>
        <v>32116</v>
      </c>
      <c r="Q505">
        <f>VLOOKUP(A505,table3!A505:H2839,8,FALSE)</f>
        <v>35</v>
      </c>
    </row>
    <row r="506" spans="1:17" x14ac:dyDescent="0.3">
      <c r="A506" s="11" t="s">
        <v>1866</v>
      </c>
      <c r="B506" t="str">
        <f>VLOOKUP(A506,cleaned_customer_names[],2,FALSE)</f>
        <v>Matthews</v>
      </c>
      <c r="C506">
        <f>VLOOKUP(A506,cleaned_Medical_Examinations[],2,FALSE)</f>
        <v>26.4</v>
      </c>
      <c r="D506">
        <f>VLOOKUP(A506,cleaned_Medical_Examinations[],3,FALSE)</f>
        <v>4.87</v>
      </c>
      <c r="E506" t="str">
        <f>VLOOKUP(A506,cleaned_Medical_Examinations[],4,FALSE)</f>
        <v>Yes</v>
      </c>
      <c r="F506" t="str">
        <f>VLOOKUP(A506,cleaned_Medical_Examinations[],5,FALSE)</f>
        <v>No</v>
      </c>
      <c r="G506" t="str">
        <f>VLOOKUP(A506,cleaned_Medical_Examinations[],6,FALSE)</f>
        <v>No</v>
      </c>
      <c r="H506">
        <f>VLOOKUP(A506,cleaned_Medical_Examinations[],7,FALSE)</f>
        <v>0</v>
      </c>
      <c r="I506" t="str">
        <f>VLOOKUP(A506,cleaned_Medical_Examinations[],8,FALSE)</f>
        <v>Yes</v>
      </c>
      <c r="J506" t="str">
        <f>VLOOKUP(A506,cleaned_Medical_Examinations[],9,FALSE)</f>
        <v>OVER WEIGHT</v>
      </c>
      <c r="K506" t="str">
        <f>VLOOKUP(A506,cleaned_Medical_Examinations[],10,FALSE)</f>
        <v>NORMAL</v>
      </c>
      <c r="L506">
        <f>VLOOKUP(A506,table3!A506:H2840,4,)</f>
        <v>4519</v>
      </c>
      <c r="M506" t="str">
        <f>VLOOKUP(A506,table3!A506:H2840,5,FALSE)</f>
        <v>tier - 2</v>
      </c>
      <c r="N506" t="str">
        <f>VLOOKUP(A506,table3!A506:H2840,6,FALSE)</f>
        <v>tier - 2</v>
      </c>
      <c r="O506" t="str">
        <f>VLOOKUP(A506,table3!A506:H2840,7,FALSE)</f>
        <v>R1017</v>
      </c>
      <c r="P506" s="8">
        <f>VLOOKUP(A506,table3!A506:H2840,2,FALSE)</f>
        <v>32498</v>
      </c>
      <c r="Q506">
        <f>VLOOKUP(A506,table3!A506:H2840,8,FALSE)</f>
        <v>34</v>
      </c>
    </row>
    <row r="507" spans="1:17" x14ac:dyDescent="0.3">
      <c r="A507" s="13" t="s">
        <v>1865</v>
      </c>
      <c r="B507" t="str">
        <f>VLOOKUP(A507,cleaned_customer_names[],2,FALSE)</f>
        <v>Rubinich</v>
      </c>
      <c r="C507">
        <f>VLOOKUP(A507,cleaned_Medical_Examinations[],2,FALSE)</f>
        <v>28.38</v>
      </c>
      <c r="D507">
        <f>VLOOKUP(A507,cleaned_Medical_Examinations[],3,FALSE)</f>
        <v>6.07</v>
      </c>
      <c r="E507" t="str">
        <f>VLOOKUP(A507,cleaned_Medical_Examinations[],4,FALSE)</f>
        <v>No</v>
      </c>
      <c r="F507" t="str">
        <f>VLOOKUP(A507,cleaned_Medical_Examinations[],5,FALSE)</f>
        <v>No</v>
      </c>
      <c r="G507" t="str">
        <f>VLOOKUP(A507,cleaned_Medical_Examinations[],6,FALSE)</f>
        <v>No</v>
      </c>
      <c r="H507">
        <f>VLOOKUP(A507,cleaned_Medical_Examinations[],7,FALSE)</f>
        <v>1</v>
      </c>
      <c r="I507" t="str">
        <f>VLOOKUP(A507,cleaned_Medical_Examinations[],8,FALSE)</f>
        <v>Yes</v>
      </c>
      <c r="J507" t="str">
        <f>VLOOKUP(A507,cleaned_Medical_Examinations[],9,FALSE)</f>
        <v>OVER WEIGHT</v>
      </c>
      <c r="K507" t="str">
        <f>VLOOKUP(A507,cleaned_Medical_Examinations[],10,FALSE)</f>
        <v>PREDIABETES</v>
      </c>
      <c r="L507">
        <f>VLOOKUP(A507,table3!A507:H2841,4,)</f>
        <v>4527</v>
      </c>
      <c r="M507" t="str">
        <f>VLOOKUP(A507,table3!A507:H2841,5,FALSE)</f>
        <v>tier - 2</v>
      </c>
      <c r="N507" t="str">
        <f>VLOOKUP(A507,table3!A507:H2841,6,FALSE)</f>
        <v>tier - 2</v>
      </c>
      <c r="O507" t="str">
        <f>VLOOKUP(A507,table3!A507:H2841,7,FALSE)</f>
        <v>R1012</v>
      </c>
      <c r="P507" s="8">
        <f>VLOOKUP(A507,table3!A507:H2841,2,FALSE)</f>
        <v>33829</v>
      </c>
      <c r="Q507">
        <f>VLOOKUP(A507,table3!A507:H2841,8,FALSE)</f>
        <v>30</v>
      </c>
    </row>
    <row r="508" spans="1:17" x14ac:dyDescent="0.3">
      <c r="A508" s="11" t="s">
        <v>1864</v>
      </c>
      <c r="B508" t="str">
        <f>VLOOKUP(A508,cleaned_customer_names[],2,FALSE)</f>
        <v>Alban</v>
      </c>
      <c r="C508">
        <f>VLOOKUP(A508,cleaned_Medical_Examinations[],2,FALSE)</f>
        <v>24.64</v>
      </c>
      <c r="D508">
        <f>VLOOKUP(A508,cleaned_Medical_Examinations[],3,FALSE)</f>
        <v>4.33</v>
      </c>
      <c r="E508" t="str">
        <f>VLOOKUP(A508,cleaned_Medical_Examinations[],4,FALSE)</f>
        <v>No</v>
      </c>
      <c r="F508" t="str">
        <f>VLOOKUP(A508,cleaned_Medical_Examinations[],5,FALSE)</f>
        <v>No</v>
      </c>
      <c r="G508" t="str">
        <f>VLOOKUP(A508,cleaned_Medical_Examinations[],6,FALSE)</f>
        <v>No</v>
      </c>
      <c r="H508">
        <f>VLOOKUP(A508,cleaned_Medical_Examinations[],7,FALSE)</f>
        <v>0</v>
      </c>
      <c r="I508" t="str">
        <f>VLOOKUP(A508,cleaned_Medical_Examinations[],8,FALSE)</f>
        <v>Yes</v>
      </c>
      <c r="J508" t="str">
        <f>VLOOKUP(A508,cleaned_Medical_Examinations[],9,FALSE)</f>
        <v>NORMAL WEIGHT</v>
      </c>
      <c r="K508" t="str">
        <f>VLOOKUP(A508,cleaned_Medical_Examinations[],10,FALSE)</f>
        <v>NORMAL</v>
      </c>
      <c r="L508">
        <f>VLOOKUP(A508,table3!A508:H2842,4,)</f>
        <v>4529</v>
      </c>
      <c r="M508" t="str">
        <f>VLOOKUP(A508,table3!A508:H2842,5,FALSE)</f>
        <v>tier - 2</v>
      </c>
      <c r="N508" t="str">
        <f>VLOOKUP(A508,table3!A508:H2842,6,FALSE)</f>
        <v>tier - 1</v>
      </c>
      <c r="O508" t="str">
        <f>VLOOKUP(A508,table3!A508:H2842,7,FALSE)</f>
        <v>R1011</v>
      </c>
      <c r="P508" s="8">
        <f>VLOOKUP(A508,table3!A508:H2842,2,FALSE)</f>
        <v>34149</v>
      </c>
      <c r="Q508">
        <f>VLOOKUP(A508,table3!A508:H2842,8,FALSE)</f>
        <v>29</v>
      </c>
    </row>
    <row r="509" spans="1:17" x14ac:dyDescent="0.3">
      <c r="A509" s="13" t="s">
        <v>1863</v>
      </c>
      <c r="B509" t="str">
        <f>VLOOKUP(A509,cleaned_customer_names[],2,FALSE)</f>
        <v>Corcoran</v>
      </c>
      <c r="C509">
        <f>VLOOKUP(A509,cleaned_Medical_Examinations[],2,FALSE)</f>
        <v>39.71</v>
      </c>
      <c r="D509">
        <f>VLOOKUP(A509,cleaned_Medical_Examinations[],3,FALSE)</f>
        <v>5.83</v>
      </c>
      <c r="E509" t="str">
        <f>VLOOKUP(A509,cleaned_Medical_Examinations[],4,FALSE)</f>
        <v>No</v>
      </c>
      <c r="F509" t="str">
        <f>VLOOKUP(A509,cleaned_Medical_Examinations[],5,FALSE)</f>
        <v>No</v>
      </c>
      <c r="G509" t="str">
        <f>VLOOKUP(A509,cleaned_Medical_Examinations[],6,FALSE)</f>
        <v>No</v>
      </c>
      <c r="H509">
        <f>VLOOKUP(A509,cleaned_Medical_Examinations[],7,FALSE)</f>
        <v>1</v>
      </c>
      <c r="I509" t="str">
        <f>VLOOKUP(A509,cleaned_Medical_Examinations[],8,FALSE)</f>
        <v>No</v>
      </c>
      <c r="J509" t="str">
        <f>VLOOKUP(A509,cleaned_Medical_Examinations[],9,FALSE)</f>
        <v>OBESITY</v>
      </c>
      <c r="K509" t="str">
        <f>VLOOKUP(A509,cleaned_Medical_Examinations[],10,FALSE)</f>
        <v>PREDIABETES</v>
      </c>
      <c r="L509">
        <f>VLOOKUP(A509,table3!A509:H2843,4,)</f>
        <v>4536</v>
      </c>
      <c r="M509" t="str">
        <f>VLOOKUP(A509,table3!A509:H2843,5,FALSE)</f>
        <v>tier - 2</v>
      </c>
      <c r="N509" t="str">
        <f>VLOOKUP(A509,table3!A509:H2843,6,FALSE)</f>
        <v>tier - 2</v>
      </c>
      <c r="O509" t="str">
        <f>VLOOKUP(A509,table3!A509:H2843,7,FALSE)</f>
        <v>R1011</v>
      </c>
      <c r="P509" s="8">
        <f>VLOOKUP(A509,table3!A509:H2843,2,FALSE)</f>
        <v>32307</v>
      </c>
      <c r="Q509">
        <f>VLOOKUP(A509,table3!A509:H2843,8,FALSE)</f>
        <v>34</v>
      </c>
    </row>
    <row r="510" spans="1:17" x14ac:dyDescent="0.3">
      <c r="A510" s="11" t="s">
        <v>1862</v>
      </c>
      <c r="B510" t="str">
        <f>VLOOKUP(A510,cleaned_customer_names[],2,FALSE)</f>
        <v>Sargent</v>
      </c>
      <c r="C510">
        <f>VLOOKUP(A510,cleaned_Medical_Examinations[],2,FALSE)</f>
        <v>22.22</v>
      </c>
      <c r="D510">
        <f>VLOOKUP(A510,cleaned_Medical_Examinations[],3,FALSE)</f>
        <v>5.5</v>
      </c>
      <c r="E510" t="str">
        <f>VLOOKUP(A510,cleaned_Medical_Examinations[],4,FALSE)</f>
        <v>No</v>
      </c>
      <c r="F510" t="str">
        <f>VLOOKUP(A510,cleaned_Medical_Examinations[],5,FALSE)</f>
        <v>No</v>
      </c>
      <c r="G510" t="str">
        <f>VLOOKUP(A510,cleaned_Medical_Examinations[],6,FALSE)</f>
        <v>No</v>
      </c>
      <c r="H510">
        <f>VLOOKUP(A510,cleaned_Medical_Examinations[],7,FALSE)</f>
        <v>0</v>
      </c>
      <c r="I510" t="str">
        <f>VLOOKUP(A510,cleaned_Medical_Examinations[],8,FALSE)</f>
        <v>Yes</v>
      </c>
      <c r="J510" t="str">
        <f>VLOOKUP(A510,cleaned_Medical_Examinations[],9,FALSE)</f>
        <v>NORMAL WEIGHT</v>
      </c>
      <c r="K510" t="str">
        <f>VLOOKUP(A510,cleaned_Medical_Examinations[],10,FALSE)</f>
        <v>NORMAL</v>
      </c>
      <c r="L510">
        <f>VLOOKUP(A510,table3!A510:H2844,4,)</f>
        <v>4544</v>
      </c>
      <c r="M510" t="str">
        <f>VLOOKUP(A510,table3!A510:H2844,5,FALSE)</f>
        <v>tier - 2</v>
      </c>
      <c r="N510" t="str">
        <f>VLOOKUP(A510,table3!A510:H2844,6,FALSE)</f>
        <v>tier - 1</v>
      </c>
      <c r="O510" t="str">
        <f>VLOOKUP(A510,table3!A510:H2844,7,FALSE)</f>
        <v>R1024</v>
      </c>
      <c r="P510" s="8">
        <f>VLOOKUP(A510,table3!A510:H2844,2,FALSE)</f>
        <v>33194</v>
      </c>
      <c r="Q510">
        <f>VLOOKUP(A510,table3!A510:H2844,8,FALSE)</f>
        <v>32</v>
      </c>
    </row>
    <row r="511" spans="1:17" x14ac:dyDescent="0.3">
      <c r="A511" s="13" t="s">
        <v>1861</v>
      </c>
      <c r="B511" t="str">
        <f>VLOOKUP(A511,cleaned_customer_names[],2,FALSE)</f>
        <v>Watson</v>
      </c>
      <c r="C511">
        <f>VLOOKUP(A511,cleaned_Medical_Examinations[],2,FALSE)</f>
        <v>33.344999999999999</v>
      </c>
      <c r="D511">
        <f>VLOOKUP(A511,cleaned_Medical_Examinations[],3,FALSE)</f>
        <v>4.79</v>
      </c>
      <c r="E511" t="str">
        <f>VLOOKUP(A511,cleaned_Medical_Examinations[],4,FALSE)</f>
        <v>No</v>
      </c>
      <c r="F511" t="str">
        <f>VLOOKUP(A511,cleaned_Medical_Examinations[],5,FALSE)</f>
        <v>No</v>
      </c>
      <c r="G511" t="str">
        <f>VLOOKUP(A511,cleaned_Medical_Examinations[],6,FALSE)</f>
        <v>Yes</v>
      </c>
      <c r="H511">
        <f>VLOOKUP(A511,cleaned_Medical_Examinations[],7,FALSE)</f>
        <v>1</v>
      </c>
      <c r="I511" t="str">
        <f>VLOOKUP(A511,cleaned_Medical_Examinations[],8,FALSE)</f>
        <v>No</v>
      </c>
      <c r="J511" t="str">
        <f>VLOOKUP(A511,cleaned_Medical_Examinations[],9,FALSE)</f>
        <v>OBESITY</v>
      </c>
      <c r="K511" t="str">
        <f>VLOOKUP(A511,cleaned_Medical_Examinations[],10,FALSE)</f>
        <v>NORMAL</v>
      </c>
      <c r="L511">
        <f>VLOOKUP(A511,table3!A511:H2845,4,)</f>
        <v>4561</v>
      </c>
      <c r="M511" t="str">
        <f>VLOOKUP(A511,table3!A511:H2845,5,FALSE)</f>
        <v>tier - 2</v>
      </c>
      <c r="N511" t="str">
        <f>VLOOKUP(A511,table3!A511:H2845,6,FALSE)</f>
        <v>tier - 2</v>
      </c>
      <c r="O511" t="str">
        <f>VLOOKUP(A511,table3!A511:H2845,7,FALSE)</f>
        <v>R1024</v>
      </c>
      <c r="P511" s="8">
        <f>VLOOKUP(A511,table3!A511:H2845,2,FALSE)</f>
        <v>38343</v>
      </c>
      <c r="Q511">
        <f>VLOOKUP(A511,table3!A511:H2845,8,FALSE)</f>
        <v>18</v>
      </c>
    </row>
    <row r="512" spans="1:17" x14ac:dyDescent="0.3">
      <c r="A512" s="11" t="s">
        <v>1860</v>
      </c>
      <c r="B512" t="str">
        <f>VLOOKUP(A512,cleaned_customer_names[],2,FALSE)</f>
        <v>Esponda</v>
      </c>
      <c r="C512">
        <f>VLOOKUP(A512,cleaned_Medical_Examinations[],2,FALSE)</f>
        <v>24.42</v>
      </c>
      <c r="D512">
        <f>VLOOKUP(A512,cleaned_Medical_Examinations[],3,FALSE)</f>
        <v>5.81</v>
      </c>
      <c r="E512" t="str">
        <f>VLOOKUP(A512,cleaned_Medical_Examinations[],4,FALSE)</f>
        <v>No</v>
      </c>
      <c r="F512" t="str">
        <f>VLOOKUP(A512,cleaned_Medical_Examinations[],5,FALSE)</f>
        <v>No</v>
      </c>
      <c r="G512" t="str">
        <f>VLOOKUP(A512,cleaned_Medical_Examinations[],6,FALSE)</f>
        <v>No</v>
      </c>
      <c r="H512">
        <f>VLOOKUP(A512,cleaned_Medical_Examinations[],7,FALSE)</f>
        <v>1</v>
      </c>
      <c r="I512" t="str">
        <f>VLOOKUP(A512,cleaned_Medical_Examinations[],8,FALSE)</f>
        <v>Yes</v>
      </c>
      <c r="J512" t="str">
        <f>VLOOKUP(A512,cleaned_Medical_Examinations[],9,FALSE)</f>
        <v>NORMAL WEIGHT</v>
      </c>
      <c r="K512" t="str">
        <f>VLOOKUP(A512,cleaned_Medical_Examinations[],10,FALSE)</f>
        <v>PREDIABETES</v>
      </c>
      <c r="L512">
        <f>VLOOKUP(A512,table3!A512:H2846,4,)</f>
        <v>4563</v>
      </c>
      <c r="M512" t="str">
        <f>VLOOKUP(A512,table3!A512:H2846,5,FALSE)</f>
        <v>tier - 2</v>
      </c>
      <c r="N512" t="str">
        <f>VLOOKUP(A512,table3!A512:H2846,6,FALSE)</f>
        <v>tier - 2</v>
      </c>
      <c r="O512" t="str">
        <f>VLOOKUP(A512,table3!A512:H2846,7,FALSE)</f>
        <v>R1013</v>
      </c>
      <c r="P512" s="8">
        <f>VLOOKUP(A512,table3!A512:H2846,2,FALSE)</f>
        <v>33136</v>
      </c>
      <c r="Q512">
        <f>VLOOKUP(A512,table3!A512:H2846,8,FALSE)</f>
        <v>32</v>
      </c>
    </row>
    <row r="513" spans="1:17" x14ac:dyDescent="0.3">
      <c r="A513" s="13" t="s">
        <v>1859</v>
      </c>
      <c r="B513" t="str">
        <f>VLOOKUP(A513,cleaned_customer_names[],2,FALSE)</f>
        <v>Krall</v>
      </c>
      <c r="C513">
        <f>VLOOKUP(A513,cleaned_Medical_Examinations[],2,FALSE)</f>
        <v>29.81</v>
      </c>
      <c r="D513">
        <f>VLOOKUP(A513,cleaned_Medical_Examinations[],3,FALSE)</f>
        <v>5.58</v>
      </c>
      <c r="E513" t="str">
        <f>VLOOKUP(A513,cleaned_Medical_Examinations[],4,FALSE)</f>
        <v>No</v>
      </c>
      <c r="F513" t="str">
        <f>VLOOKUP(A513,cleaned_Medical_Examinations[],5,FALSE)</f>
        <v>No</v>
      </c>
      <c r="G513" t="str">
        <f>VLOOKUP(A513,cleaned_Medical_Examinations[],6,FALSE)</f>
        <v>No</v>
      </c>
      <c r="H513">
        <f>VLOOKUP(A513,cleaned_Medical_Examinations[],7,FALSE)</f>
        <v>0</v>
      </c>
      <c r="I513" t="str">
        <f>VLOOKUP(A513,cleaned_Medical_Examinations[],8,FALSE)</f>
        <v>Yes</v>
      </c>
      <c r="J513" t="str">
        <f>VLOOKUP(A513,cleaned_Medical_Examinations[],9,FALSE)</f>
        <v>OVER WEIGHT</v>
      </c>
      <c r="K513" t="str">
        <f>VLOOKUP(A513,cleaned_Medical_Examinations[],10,FALSE)</f>
        <v>NORMAL</v>
      </c>
      <c r="L513">
        <f>VLOOKUP(A513,table3!A513:H2847,4,)</f>
        <v>4564</v>
      </c>
      <c r="M513" t="str">
        <f>VLOOKUP(A513,table3!A513:H2847,5,FALSE)</f>
        <v>tier - 2</v>
      </c>
      <c r="N513" t="str">
        <f>VLOOKUP(A513,table3!A513:H2847,6,FALSE)</f>
        <v>tier - 2</v>
      </c>
      <c r="O513" t="str">
        <f>VLOOKUP(A513,table3!A513:H2847,7,FALSE)</f>
        <v>R1024</v>
      </c>
      <c r="P513" s="8">
        <f>VLOOKUP(A513,table3!A513:H2847,2,FALSE)</f>
        <v>35424</v>
      </c>
      <c r="Q513">
        <f>VLOOKUP(A513,table3!A513:H2847,8,FALSE)</f>
        <v>26</v>
      </c>
    </row>
    <row r="514" spans="1:17" x14ac:dyDescent="0.3">
      <c r="A514" s="11" t="s">
        <v>1858</v>
      </c>
      <c r="B514" t="str">
        <f>VLOOKUP(A514,cleaned_customer_names[],2,FALSE)</f>
        <v>Poskin</v>
      </c>
      <c r="C514">
        <f>VLOOKUP(A514,cleaned_Medical_Examinations[],2,FALSE)</f>
        <v>51.18</v>
      </c>
      <c r="D514">
        <f>VLOOKUP(A514,cleaned_Medical_Examinations[],3,FALSE)</f>
        <v>4.4000000000000004</v>
      </c>
      <c r="E514" t="str">
        <f>VLOOKUP(A514,cleaned_Medical_Examinations[],4,FALSE)</f>
        <v>Yes</v>
      </c>
      <c r="F514" t="str">
        <f>VLOOKUP(A514,cleaned_Medical_Examinations[],5,FALSE)</f>
        <v>No</v>
      </c>
      <c r="G514" t="str">
        <f>VLOOKUP(A514,cleaned_Medical_Examinations[],6,FALSE)</f>
        <v>No</v>
      </c>
      <c r="H514">
        <f>VLOOKUP(A514,cleaned_Medical_Examinations[],7,FALSE)</f>
        <v>2</v>
      </c>
      <c r="I514" t="str">
        <f>VLOOKUP(A514,cleaned_Medical_Examinations[],8,FALSE)</f>
        <v>No</v>
      </c>
      <c r="J514" t="str">
        <f>VLOOKUP(A514,cleaned_Medical_Examinations[],9,FALSE)</f>
        <v>OBESITY</v>
      </c>
      <c r="K514" t="str">
        <f>VLOOKUP(A514,cleaned_Medical_Examinations[],10,FALSE)</f>
        <v>NORMAL</v>
      </c>
      <c r="L514">
        <f>VLOOKUP(A514,table3!A514:H2848,4,)</f>
        <v>4571</v>
      </c>
      <c r="M514" t="str">
        <f>VLOOKUP(A514,table3!A514:H2848,5,FALSE)</f>
        <v>tier - 2</v>
      </c>
      <c r="N514" t="str">
        <f>VLOOKUP(A514,table3!A514:H2848,6,FALSE)</f>
        <v>tier - 2</v>
      </c>
      <c r="O514" t="str">
        <f>VLOOKUP(A514,table3!A514:H2848,7,FALSE)</f>
        <v>R1012</v>
      </c>
      <c r="P514" s="8">
        <f>VLOOKUP(A514,table3!A514:H2848,2,FALSE)</f>
        <v>32769</v>
      </c>
      <c r="Q514">
        <f>VLOOKUP(A514,table3!A514:H2848,8,FALSE)</f>
        <v>33</v>
      </c>
    </row>
    <row r="515" spans="1:17" x14ac:dyDescent="0.3">
      <c r="A515" s="13" t="s">
        <v>1857</v>
      </c>
      <c r="B515" t="str">
        <f>VLOOKUP(A515,cleaned_customer_names[],2,FALSE)</f>
        <v>Halfmann</v>
      </c>
      <c r="C515">
        <f>VLOOKUP(A515,cleaned_Medical_Examinations[],2,FALSE)</f>
        <v>51.37</v>
      </c>
      <c r="D515">
        <f>VLOOKUP(A515,cleaned_Medical_Examinations[],3,FALSE)</f>
        <v>8.18</v>
      </c>
      <c r="E515" t="str">
        <f>VLOOKUP(A515,cleaned_Medical_Examinations[],4,FALSE)</f>
        <v>Yes</v>
      </c>
      <c r="F515" t="str">
        <f>VLOOKUP(A515,cleaned_Medical_Examinations[],5,FALSE)</f>
        <v>No</v>
      </c>
      <c r="G515" t="str">
        <f>VLOOKUP(A515,cleaned_Medical_Examinations[],6,FALSE)</f>
        <v>No</v>
      </c>
      <c r="H515">
        <f>VLOOKUP(A515,cleaned_Medical_Examinations[],7,FALSE)</f>
        <v>0</v>
      </c>
      <c r="I515" t="str">
        <f>VLOOKUP(A515,cleaned_Medical_Examinations[],8,FALSE)</f>
        <v>No</v>
      </c>
      <c r="J515" t="str">
        <f>VLOOKUP(A515,cleaned_Medical_Examinations[],9,FALSE)</f>
        <v>OBESITY</v>
      </c>
      <c r="K515" t="str">
        <f>VLOOKUP(A515,cleaned_Medical_Examinations[],10,FALSE)</f>
        <v>DIABETES</v>
      </c>
      <c r="L515">
        <f>VLOOKUP(A515,table3!A515:H2849,4,)</f>
        <v>4608</v>
      </c>
      <c r="M515" t="str">
        <f>VLOOKUP(A515,table3!A515:H2849,5,FALSE)</f>
        <v>tier - 2</v>
      </c>
      <c r="N515" t="str">
        <f>VLOOKUP(A515,table3!A515:H2849,6,FALSE)</f>
        <v>tier - 3</v>
      </c>
      <c r="O515" t="str">
        <f>VLOOKUP(A515,table3!A515:H2849,7,FALSE)</f>
        <v>R1011</v>
      </c>
      <c r="P515" s="8">
        <f>VLOOKUP(A515,table3!A515:H2849,2,FALSE)</f>
        <v>36709</v>
      </c>
      <c r="Q515">
        <f>VLOOKUP(A515,table3!A515:H2849,8,FALSE)</f>
        <v>22</v>
      </c>
    </row>
    <row r="516" spans="1:17" x14ac:dyDescent="0.3">
      <c r="A516" s="11" t="s">
        <v>1856</v>
      </c>
      <c r="B516" t="str">
        <f>VLOOKUP(A516,cleaned_customer_names[],2,FALSE)</f>
        <v>Klapper</v>
      </c>
      <c r="C516">
        <f>VLOOKUP(A516,cleaned_Medical_Examinations[],2,FALSE)</f>
        <v>36.19</v>
      </c>
      <c r="D516">
        <f>VLOOKUP(A516,cleaned_Medical_Examinations[],3,FALSE)</f>
        <v>5.52</v>
      </c>
      <c r="E516" t="str">
        <f>VLOOKUP(A516,cleaned_Medical_Examinations[],4,FALSE)</f>
        <v>Yes</v>
      </c>
      <c r="F516" t="str">
        <f>VLOOKUP(A516,cleaned_Medical_Examinations[],5,FALSE)</f>
        <v>No</v>
      </c>
      <c r="G516" t="str">
        <f>VLOOKUP(A516,cleaned_Medical_Examinations[],6,FALSE)</f>
        <v>No</v>
      </c>
      <c r="H516">
        <f>VLOOKUP(A516,cleaned_Medical_Examinations[],7,FALSE)</f>
        <v>0</v>
      </c>
      <c r="I516" t="str">
        <f>VLOOKUP(A516,cleaned_Medical_Examinations[],8,FALSE)</f>
        <v>No</v>
      </c>
      <c r="J516" t="str">
        <f>VLOOKUP(A516,cleaned_Medical_Examinations[],9,FALSE)</f>
        <v>OBESITY</v>
      </c>
      <c r="K516" t="str">
        <f>VLOOKUP(A516,cleaned_Medical_Examinations[],10,FALSE)</f>
        <v>NORMAL</v>
      </c>
      <c r="L516">
        <f>VLOOKUP(A516,table3!A516:H2850,4,)</f>
        <v>4618</v>
      </c>
      <c r="M516" t="str">
        <f>VLOOKUP(A516,table3!A516:H2850,5,FALSE)</f>
        <v>tier - 2</v>
      </c>
      <c r="N516" t="str">
        <f>VLOOKUP(A516,table3!A516:H2850,6,FALSE)</f>
        <v>tier - 1</v>
      </c>
      <c r="O516" t="str">
        <f>VLOOKUP(A516,table3!A516:H2850,7,FALSE)</f>
        <v>R1012</v>
      </c>
      <c r="P516" s="8">
        <f>VLOOKUP(A516,table3!A516:H2850,2,FALSE)</f>
        <v>35975</v>
      </c>
      <c r="Q516">
        <f>VLOOKUP(A516,table3!A516:H2850,8,FALSE)</f>
        <v>24</v>
      </c>
    </row>
    <row r="517" spans="1:17" x14ac:dyDescent="0.3">
      <c r="A517" s="13" t="s">
        <v>1855</v>
      </c>
      <c r="B517" t="str">
        <f>VLOOKUP(A517,cleaned_customer_names[],2,FALSE)</f>
        <v>George</v>
      </c>
      <c r="C517">
        <f>VLOOKUP(A517,cleaned_Medical_Examinations[],2,FALSE)</f>
        <v>25.9</v>
      </c>
      <c r="D517">
        <f>VLOOKUP(A517,cleaned_Medical_Examinations[],3,FALSE)</f>
        <v>4.84</v>
      </c>
      <c r="E517" t="str">
        <f>VLOOKUP(A517,cleaned_Medical_Examinations[],4,FALSE)</f>
        <v>No</v>
      </c>
      <c r="F517" t="str">
        <f>VLOOKUP(A517,cleaned_Medical_Examinations[],5,FALSE)</f>
        <v>No</v>
      </c>
      <c r="G517" t="str">
        <f>VLOOKUP(A517,cleaned_Medical_Examinations[],6,FALSE)</f>
        <v>No</v>
      </c>
      <c r="H517">
        <f>VLOOKUP(A517,cleaned_Medical_Examinations[],7,FALSE)</f>
        <v>0</v>
      </c>
      <c r="I517" t="str">
        <f>VLOOKUP(A517,cleaned_Medical_Examinations[],8,FALSE)</f>
        <v>Yes</v>
      </c>
      <c r="J517" t="str">
        <f>VLOOKUP(A517,cleaned_Medical_Examinations[],9,FALSE)</f>
        <v>OVER WEIGHT</v>
      </c>
      <c r="K517" t="str">
        <f>VLOOKUP(A517,cleaned_Medical_Examinations[],10,FALSE)</f>
        <v>NORMAL</v>
      </c>
      <c r="L517">
        <f>VLOOKUP(A517,table3!A517:H2851,4,)</f>
        <v>4647</v>
      </c>
      <c r="M517" t="str">
        <f>VLOOKUP(A517,table3!A517:H2851,5,FALSE)</f>
        <v>tier - 1</v>
      </c>
      <c r="N517" t="str">
        <f>VLOOKUP(A517,table3!A517:H2851,6,FALSE)</f>
        <v>tier - 1</v>
      </c>
      <c r="O517" t="str">
        <f>VLOOKUP(A517,table3!A517:H2851,7,FALSE)</f>
        <v>R1011</v>
      </c>
      <c r="P517" s="8">
        <f>VLOOKUP(A517,table3!A517:H2851,2,FALSE)</f>
        <v>31220</v>
      </c>
      <c r="Q517">
        <f>VLOOKUP(A517,table3!A517:H2851,8,FALSE)</f>
        <v>37</v>
      </c>
    </row>
    <row r="518" spans="1:17" x14ac:dyDescent="0.3">
      <c r="A518" s="11" t="s">
        <v>1854</v>
      </c>
      <c r="B518" t="str">
        <f>VLOOKUP(A518,cleaned_customer_names[],2,FALSE)</f>
        <v>Hicks</v>
      </c>
      <c r="C518">
        <f>VLOOKUP(A518,cleaned_Medical_Examinations[],2,FALSE)</f>
        <v>35.72</v>
      </c>
      <c r="D518">
        <f>VLOOKUP(A518,cleaned_Medical_Examinations[],3,FALSE)</f>
        <v>4.08</v>
      </c>
      <c r="E518" t="str">
        <f>VLOOKUP(A518,cleaned_Medical_Examinations[],4,FALSE)</f>
        <v>No</v>
      </c>
      <c r="F518" t="str">
        <f>VLOOKUP(A518,cleaned_Medical_Examinations[],5,FALSE)</f>
        <v>No</v>
      </c>
      <c r="G518" t="str">
        <f>VLOOKUP(A518,cleaned_Medical_Examinations[],6,FALSE)</f>
        <v>Yes</v>
      </c>
      <c r="H518">
        <f>VLOOKUP(A518,cleaned_Medical_Examinations[],7,FALSE)</f>
        <v>1</v>
      </c>
      <c r="I518" t="str">
        <f>VLOOKUP(A518,cleaned_Medical_Examinations[],8,FALSE)</f>
        <v>No</v>
      </c>
      <c r="J518" t="str">
        <f>VLOOKUP(A518,cleaned_Medical_Examinations[],9,FALSE)</f>
        <v>OBESITY</v>
      </c>
      <c r="K518" t="str">
        <f>VLOOKUP(A518,cleaned_Medical_Examinations[],10,FALSE)</f>
        <v>NORMAL</v>
      </c>
      <c r="L518">
        <f>VLOOKUP(A518,table3!A518:H2852,4,)</f>
        <v>4661</v>
      </c>
      <c r="M518" t="str">
        <f>VLOOKUP(A518,table3!A518:H2852,5,FALSE)</f>
        <v>tier - 2</v>
      </c>
      <c r="N518" t="str">
        <f>VLOOKUP(A518,table3!A518:H2852,6,FALSE)</f>
        <v>tier - 1</v>
      </c>
      <c r="O518" t="str">
        <f>VLOOKUP(A518,table3!A518:H2852,7,FALSE)</f>
        <v>R1017</v>
      </c>
      <c r="P518" s="8">
        <f>VLOOKUP(A518,table3!A518:H2852,2,FALSE)</f>
        <v>35363</v>
      </c>
      <c r="Q518">
        <f>VLOOKUP(A518,table3!A518:H2852,8,FALSE)</f>
        <v>26</v>
      </c>
    </row>
    <row r="519" spans="1:17" x14ac:dyDescent="0.3">
      <c r="A519" s="13" t="s">
        <v>1853</v>
      </c>
      <c r="B519" t="str">
        <f>VLOOKUP(A519,cleaned_customer_names[],2,FALSE)</f>
        <v>Lockyer</v>
      </c>
      <c r="C519">
        <f>VLOOKUP(A519,cleaned_Medical_Examinations[],2,FALSE)</f>
        <v>27.94</v>
      </c>
      <c r="D519">
        <f>VLOOKUP(A519,cleaned_Medical_Examinations[],3,FALSE)</f>
        <v>4.4800000000000004</v>
      </c>
      <c r="E519" t="str">
        <f>VLOOKUP(A519,cleaned_Medical_Examinations[],4,FALSE)</f>
        <v>No</v>
      </c>
      <c r="F519" t="str">
        <f>VLOOKUP(A519,cleaned_Medical_Examinations[],5,FALSE)</f>
        <v>No</v>
      </c>
      <c r="G519" t="str">
        <f>VLOOKUP(A519,cleaned_Medical_Examinations[],6,FALSE)</f>
        <v>Yes</v>
      </c>
      <c r="H519">
        <f>VLOOKUP(A519,cleaned_Medical_Examinations[],7,FALSE)</f>
        <v>1</v>
      </c>
      <c r="I519" t="str">
        <f>VLOOKUP(A519,cleaned_Medical_Examinations[],8,FALSE)</f>
        <v>Yes</v>
      </c>
      <c r="J519" t="str">
        <f>VLOOKUP(A519,cleaned_Medical_Examinations[],9,FALSE)</f>
        <v>OVER WEIGHT</v>
      </c>
      <c r="K519" t="str">
        <f>VLOOKUP(A519,cleaned_Medical_Examinations[],10,FALSE)</f>
        <v>NORMAL</v>
      </c>
      <c r="L519">
        <f>VLOOKUP(A519,table3!A519:H2853,4,)</f>
        <v>4668</v>
      </c>
      <c r="M519" t="str">
        <f>VLOOKUP(A519,table3!A519:H2853,5,FALSE)</f>
        <v>tier - 3</v>
      </c>
      <c r="N519" t="str">
        <f>VLOOKUP(A519,table3!A519:H2853,6,FALSE)</f>
        <v>tier - 3</v>
      </c>
      <c r="O519" t="str">
        <f>VLOOKUP(A519,table3!A519:H2853,7,FALSE)</f>
        <v>R1016</v>
      </c>
      <c r="P519" s="8">
        <f>VLOOKUP(A519,table3!A519:H2853,2,FALSE)</f>
        <v>33090</v>
      </c>
      <c r="Q519">
        <f>VLOOKUP(A519,table3!A519:H2853,8,FALSE)</f>
        <v>32</v>
      </c>
    </row>
    <row r="520" spans="1:17" x14ac:dyDescent="0.3">
      <c r="A520" s="11" t="s">
        <v>1852</v>
      </c>
      <c r="B520" t="str">
        <f>VLOOKUP(A520,cleaned_customer_names[],2,FALSE)</f>
        <v>Byrnes</v>
      </c>
      <c r="C520">
        <f>VLOOKUP(A520,cleaned_Medical_Examinations[],2,FALSE)</f>
        <v>27.1</v>
      </c>
      <c r="D520">
        <f>VLOOKUP(A520,cleaned_Medical_Examinations[],3,FALSE)</f>
        <v>5.73</v>
      </c>
      <c r="E520" t="str">
        <f>VLOOKUP(A520,cleaned_Medical_Examinations[],4,FALSE)</f>
        <v>No</v>
      </c>
      <c r="F520" t="str">
        <f>VLOOKUP(A520,cleaned_Medical_Examinations[],5,FALSE)</f>
        <v>No</v>
      </c>
      <c r="G520" t="str">
        <f>VLOOKUP(A520,cleaned_Medical_Examinations[],6,FALSE)</f>
        <v>No</v>
      </c>
      <c r="H520">
        <f>VLOOKUP(A520,cleaned_Medical_Examinations[],7,FALSE)</f>
        <v>0</v>
      </c>
      <c r="I520" t="str">
        <f>VLOOKUP(A520,cleaned_Medical_Examinations[],8,FALSE)</f>
        <v>Yes</v>
      </c>
      <c r="J520" t="str">
        <f>VLOOKUP(A520,cleaned_Medical_Examinations[],9,FALSE)</f>
        <v>OVER WEIGHT</v>
      </c>
      <c r="K520" t="str">
        <f>VLOOKUP(A520,cleaned_Medical_Examinations[],10,FALSE)</f>
        <v>PREDIABETES</v>
      </c>
      <c r="L520">
        <f>VLOOKUP(A520,table3!A520:H2854,4,)</f>
        <v>4671</v>
      </c>
      <c r="M520" t="str">
        <f>VLOOKUP(A520,table3!A520:H2854,5,FALSE)</f>
        <v>tier - 2</v>
      </c>
      <c r="N520" t="str">
        <f>VLOOKUP(A520,table3!A520:H2854,6,FALSE)</f>
        <v>tier - 2</v>
      </c>
      <c r="O520" t="str">
        <f>VLOOKUP(A520,table3!A520:H2854,7,FALSE)</f>
        <v>R1011</v>
      </c>
      <c r="P520" s="8">
        <f>VLOOKUP(A520,table3!A520:H2854,2,FALSE)</f>
        <v>33142</v>
      </c>
      <c r="Q520">
        <f>VLOOKUP(A520,table3!A520:H2854,8,FALSE)</f>
        <v>32</v>
      </c>
    </row>
    <row r="521" spans="1:17" x14ac:dyDescent="0.3">
      <c r="A521" s="13" t="s">
        <v>1851</v>
      </c>
      <c r="B521" t="str">
        <f>VLOOKUP(A521,cleaned_customer_names[],2,FALSE)</f>
        <v>Norris</v>
      </c>
      <c r="C521">
        <f>VLOOKUP(A521,cleaned_Medical_Examinations[],2,FALSE)</f>
        <v>18.3</v>
      </c>
      <c r="D521">
        <f>VLOOKUP(A521,cleaned_Medical_Examinations[],3,FALSE)</f>
        <v>5.46</v>
      </c>
      <c r="E521" t="str">
        <f>VLOOKUP(A521,cleaned_Medical_Examinations[],4,FALSE)</f>
        <v>Yes</v>
      </c>
      <c r="F521" t="str">
        <f>VLOOKUP(A521,cleaned_Medical_Examinations[],5,FALSE)</f>
        <v>No</v>
      </c>
      <c r="G521" t="str">
        <f>VLOOKUP(A521,cleaned_Medical_Examinations[],6,FALSE)</f>
        <v>Yes</v>
      </c>
      <c r="H521">
        <f>VLOOKUP(A521,cleaned_Medical_Examinations[],7,FALSE)</f>
        <v>1</v>
      </c>
      <c r="I521" t="str">
        <f>VLOOKUP(A521,cleaned_Medical_Examinations[],8,FALSE)</f>
        <v>Yes</v>
      </c>
      <c r="J521" t="str">
        <f>VLOOKUP(A521,cleaned_Medical_Examinations[],9,FALSE)</f>
        <v>UNDER WEIGHT</v>
      </c>
      <c r="K521" t="str">
        <f>VLOOKUP(A521,cleaned_Medical_Examinations[],10,FALSE)</f>
        <v>NORMAL</v>
      </c>
      <c r="L521">
        <f>VLOOKUP(A521,table3!A521:H2855,4,)</f>
        <v>4673</v>
      </c>
      <c r="M521" t="str">
        <f>VLOOKUP(A521,table3!A521:H2855,5,FALSE)</f>
        <v>tier - 2</v>
      </c>
      <c r="N521" t="str">
        <f>VLOOKUP(A521,table3!A521:H2855,6,FALSE)</f>
        <v>tier - 1</v>
      </c>
      <c r="O521" t="str">
        <f>VLOOKUP(A521,table3!A521:H2855,7,FALSE)</f>
        <v>R1013</v>
      </c>
      <c r="P521" s="8">
        <f>VLOOKUP(A521,table3!A521:H2855,2,FALSE)</f>
        <v>33067</v>
      </c>
      <c r="Q521">
        <f>VLOOKUP(A521,table3!A521:H2855,8,FALSE)</f>
        <v>32</v>
      </c>
    </row>
    <row r="522" spans="1:17" x14ac:dyDescent="0.3">
      <c r="A522" s="11" t="s">
        <v>1850</v>
      </c>
      <c r="B522" t="str">
        <f>VLOOKUP(A522,cleaned_customer_names[],2,FALSE)</f>
        <v>Darda</v>
      </c>
      <c r="C522">
        <f>VLOOKUP(A522,cleaned_Medical_Examinations[],2,FALSE)</f>
        <v>25.3</v>
      </c>
      <c r="D522">
        <f>VLOOKUP(A522,cleaned_Medical_Examinations[],3,FALSE)</f>
        <v>5.0199999999999996</v>
      </c>
      <c r="E522" t="str">
        <f>VLOOKUP(A522,cleaned_Medical_Examinations[],4,FALSE)</f>
        <v>Yes</v>
      </c>
      <c r="F522" t="str">
        <f>VLOOKUP(A522,cleaned_Medical_Examinations[],5,FALSE)</f>
        <v>No</v>
      </c>
      <c r="G522" t="str">
        <f>VLOOKUP(A522,cleaned_Medical_Examinations[],6,FALSE)</f>
        <v>No</v>
      </c>
      <c r="H522">
        <f>VLOOKUP(A522,cleaned_Medical_Examinations[],7,FALSE)</f>
        <v>1</v>
      </c>
      <c r="I522" t="str">
        <f>VLOOKUP(A522,cleaned_Medical_Examinations[],8,FALSE)</f>
        <v>Yes</v>
      </c>
      <c r="J522" t="str">
        <f>VLOOKUP(A522,cleaned_Medical_Examinations[],9,FALSE)</f>
        <v>OVER WEIGHT</v>
      </c>
      <c r="K522" t="str">
        <f>VLOOKUP(A522,cleaned_Medical_Examinations[],10,FALSE)</f>
        <v>NORMAL</v>
      </c>
      <c r="L522">
        <f>VLOOKUP(A522,table3!A522:H2856,4,)</f>
        <v>4674</v>
      </c>
      <c r="M522" t="str">
        <f>VLOOKUP(A522,table3!A522:H2856,5,FALSE)</f>
        <v>tier - 2</v>
      </c>
      <c r="N522" t="str">
        <f>VLOOKUP(A522,table3!A522:H2856,6,FALSE)</f>
        <v>tier - 1</v>
      </c>
      <c r="O522" t="str">
        <f>VLOOKUP(A522,table3!A522:H2856,7,FALSE)</f>
        <v>R1013</v>
      </c>
      <c r="P522" s="8">
        <f>VLOOKUP(A522,table3!A522:H2856,2,FALSE)</f>
        <v>29146</v>
      </c>
      <c r="Q522">
        <f>VLOOKUP(A522,table3!A522:H2856,8,FALSE)</f>
        <v>43</v>
      </c>
    </row>
    <row r="523" spans="1:17" x14ac:dyDescent="0.3">
      <c r="A523" s="13" t="s">
        <v>1849</v>
      </c>
      <c r="B523" t="str">
        <f>VLOOKUP(A523,cleaned_customer_names[],2,FALSE)</f>
        <v>Otstot</v>
      </c>
      <c r="C523">
        <f>VLOOKUP(A523,cleaned_Medical_Examinations[],2,FALSE)</f>
        <v>38.83</v>
      </c>
      <c r="D523">
        <f>VLOOKUP(A523,cleaned_Medical_Examinations[],3,FALSE)</f>
        <v>6.36</v>
      </c>
      <c r="E523" t="str">
        <f>VLOOKUP(A523,cleaned_Medical_Examinations[],4,FALSE)</f>
        <v>No</v>
      </c>
      <c r="F523" t="str">
        <f>VLOOKUP(A523,cleaned_Medical_Examinations[],5,FALSE)</f>
        <v>No</v>
      </c>
      <c r="G523" t="str">
        <f>VLOOKUP(A523,cleaned_Medical_Examinations[],6,FALSE)</f>
        <v>No</v>
      </c>
      <c r="H523">
        <f>VLOOKUP(A523,cleaned_Medical_Examinations[],7,FALSE)</f>
        <v>1</v>
      </c>
      <c r="I523" t="str">
        <f>VLOOKUP(A523,cleaned_Medical_Examinations[],8,FALSE)</f>
        <v>No</v>
      </c>
      <c r="J523" t="str">
        <f>VLOOKUP(A523,cleaned_Medical_Examinations[],9,FALSE)</f>
        <v>OBESITY</v>
      </c>
      <c r="K523" t="str">
        <f>VLOOKUP(A523,cleaned_Medical_Examinations[],10,FALSE)</f>
        <v>PREDIABETES</v>
      </c>
      <c r="L523">
        <f>VLOOKUP(A523,table3!A523:H2857,4,)</f>
        <v>4679</v>
      </c>
      <c r="M523" t="str">
        <f>VLOOKUP(A523,table3!A523:H2857,5,FALSE)</f>
        <v>tier - 2</v>
      </c>
      <c r="N523" t="str">
        <f>VLOOKUP(A523,table3!A523:H2857,6,FALSE)</f>
        <v>tier - 1</v>
      </c>
      <c r="O523" t="str">
        <f>VLOOKUP(A523,table3!A523:H2857,7,FALSE)</f>
        <v>R1021</v>
      </c>
      <c r="P523" s="8">
        <f>VLOOKUP(A523,table3!A523:H2857,2,FALSE)</f>
        <v>37898</v>
      </c>
      <c r="Q523">
        <f>VLOOKUP(A523,table3!A523:H2857,8,FALSE)</f>
        <v>19</v>
      </c>
    </row>
    <row r="524" spans="1:17" x14ac:dyDescent="0.3">
      <c r="A524" s="11" t="s">
        <v>1848</v>
      </c>
      <c r="B524" t="str">
        <f>VLOOKUP(A524,cleaned_customer_names[],2,FALSE)</f>
        <v>Bowley</v>
      </c>
      <c r="C524">
        <f>VLOOKUP(A524,cleaned_Medical_Examinations[],2,FALSE)</f>
        <v>27.6</v>
      </c>
      <c r="D524">
        <f>VLOOKUP(A524,cleaned_Medical_Examinations[],3,FALSE)</f>
        <v>5.36</v>
      </c>
      <c r="E524" t="str">
        <f>VLOOKUP(A524,cleaned_Medical_Examinations[],4,FALSE)</f>
        <v>No</v>
      </c>
      <c r="F524" t="str">
        <f>VLOOKUP(A524,cleaned_Medical_Examinations[],5,FALSE)</f>
        <v>No</v>
      </c>
      <c r="G524" t="str">
        <f>VLOOKUP(A524,cleaned_Medical_Examinations[],6,FALSE)</f>
        <v>No</v>
      </c>
      <c r="H524">
        <f>VLOOKUP(A524,cleaned_Medical_Examinations[],7,FALSE)</f>
        <v>1</v>
      </c>
      <c r="I524" t="str">
        <f>VLOOKUP(A524,cleaned_Medical_Examinations[],8,FALSE)</f>
        <v>No</v>
      </c>
      <c r="J524" t="str">
        <f>VLOOKUP(A524,cleaned_Medical_Examinations[],9,FALSE)</f>
        <v>OVER WEIGHT</v>
      </c>
      <c r="K524" t="str">
        <f>VLOOKUP(A524,cleaned_Medical_Examinations[],10,FALSE)</f>
        <v>NORMAL</v>
      </c>
      <c r="L524">
        <f>VLOOKUP(A524,table3!A524:H2858,4,)</f>
        <v>4686</v>
      </c>
      <c r="M524" t="str">
        <f>VLOOKUP(A524,table3!A524:H2858,5,FALSE)</f>
        <v>tier - 3</v>
      </c>
      <c r="N524" t="str">
        <f>VLOOKUP(A524,table3!A524:H2858,6,FALSE)</f>
        <v>tier - 3</v>
      </c>
      <c r="O524" t="str">
        <f>VLOOKUP(A524,table3!A524:H2858,7,FALSE)</f>
        <v>R1013</v>
      </c>
      <c r="P524" s="8">
        <f>VLOOKUP(A524,table3!A524:H2858,2,FALSE)</f>
        <v>33120</v>
      </c>
      <c r="Q524">
        <f>VLOOKUP(A524,table3!A524:H2858,8,FALSE)</f>
        <v>32</v>
      </c>
    </row>
    <row r="525" spans="1:17" x14ac:dyDescent="0.3">
      <c r="A525" s="13" t="s">
        <v>1847</v>
      </c>
      <c r="B525" t="str">
        <f>VLOOKUP(A525,cleaned_customer_names[],2,FALSE)</f>
        <v>Rogers</v>
      </c>
      <c r="C525">
        <f>VLOOKUP(A525,cleaned_Medical_Examinations[],2,FALSE)</f>
        <v>46.4</v>
      </c>
      <c r="D525">
        <f>VLOOKUP(A525,cleaned_Medical_Examinations[],3,FALSE)</f>
        <v>8.3699999999999992</v>
      </c>
      <c r="E525" t="str">
        <f>VLOOKUP(A525,cleaned_Medical_Examinations[],4,FALSE)</f>
        <v>Yes</v>
      </c>
      <c r="F525" t="str">
        <f>VLOOKUP(A525,cleaned_Medical_Examinations[],5,FALSE)</f>
        <v>No</v>
      </c>
      <c r="G525" t="str">
        <f>VLOOKUP(A525,cleaned_Medical_Examinations[],6,FALSE)</f>
        <v>Yes</v>
      </c>
      <c r="H525">
        <f>VLOOKUP(A525,cleaned_Medical_Examinations[],7,FALSE)</f>
        <v>1</v>
      </c>
      <c r="I525" t="str">
        <f>VLOOKUP(A525,cleaned_Medical_Examinations[],8,FALSE)</f>
        <v>No</v>
      </c>
      <c r="J525" t="str">
        <f>VLOOKUP(A525,cleaned_Medical_Examinations[],9,FALSE)</f>
        <v>OBESITY</v>
      </c>
      <c r="K525" t="str">
        <f>VLOOKUP(A525,cleaned_Medical_Examinations[],10,FALSE)</f>
        <v>DIABETES</v>
      </c>
      <c r="L525">
        <f>VLOOKUP(A525,table3!A525:H2859,4,)</f>
        <v>4688</v>
      </c>
      <c r="M525" t="str">
        <f>VLOOKUP(A525,table3!A525:H2859,5,FALSE)</f>
        <v>tier - 2</v>
      </c>
      <c r="N525" t="str">
        <f>VLOOKUP(A525,table3!A525:H2859,6,FALSE)</f>
        <v>tier - 3</v>
      </c>
      <c r="O525" t="str">
        <f>VLOOKUP(A525,table3!A525:H2859,7,FALSE)</f>
        <v>R1011</v>
      </c>
      <c r="P525" s="8">
        <f>VLOOKUP(A525,table3!A525:H2859,2,FALSE)</f>
        <v>37794</v>
      </c>
      <c r="Q525">
        <f>VLOOKUP(A525,table3!A525:H2859,8,FALSE)</f>
        <v>19</v>
      </c>
    </row>
    <row r="526" spans="1:17" x14ac:dyDescent="0.3">
      <c r="A526" s="11" t="s">
        <v>1846</v>
      </c>
      <c r="B526" t="str">
        <f>VLOOKUP(A526,cleaned_customer_names[],2,FALSE)</f>
        <v>Mclaughlin</v>
      </c>
      <c r="C526">
        <f>VLOOKUP(A526,cleaned_Medical_Examinations[],2,FALSE)</f>
        <v>51.92</v>
      </c>
      <c r="D526">
        <f>VLOOKUP(A526,cleaned_Medical_Examinations[],3,FALSE)</f>
        <v>5.18</v>
      </c>
      <c r="E526" t="str">
        <f>VLOOKUP(A526,cleaned_Medical_Examinations[],4,FALSE)</f>
        <v>Yes</v>
      </c>
      <c r="F526" t="str">
        <f>VLOOKUP(A526,cleaned_Medical_Examinations[],5,FALSE)</f>
        <v>No</v>
      </c>
      <c r="G526" t="str">
        <f>VLOOKUP(A526,cleaned_Medical_Examinations[],6,FALSE)</f>
        <v>Yes</v>
      </c>
      <c r="H526">
        <f>VLOOKUP(A526,cleaned_Medical_Examinations[],7,FALSE)</f>
        <v>1</v>
      </c>
      <c r="I526" t="str">
        <f>VLOOKUP(A526,cleaned_Medical_Examinations[],8,FALSE)</f>
        <v>No</v>
      </c>
      <c r="J526" t="str">
        <f>VLOOKUP(A526,cleaned_Medical_Examinations[],9,FALSE)</f>
        <v>OBESITY</v>
      </c>
      <c r="K526" t="str">
        <f>VLOOKUP(A526,cleaned_Medical_Examinations[],10,FALSE)</f>
        <v>NORMAL</v>
      </c>
      <c r="L526">
        <f>VLOOKUP(A526,table3!A526:H2860,4,)</f>
        <v>4699</v>
      </c>
      <c r="M526" t="str">
        <f>VLOOKUP(A526,table3!A526:H2860,5,FALSE)</f>
        <v>tier - 2</v>
      </c>
      <c r="N526" t="str">
        <f>VLOOKUP(A526,table3!A526:H2860,6,FALSE)</f>
        <v>tier - 3</v>
      </c>
      <c r="O526" t="str">
        <f>VLOOKUP(A526,table3!A526:H2860,7,FALSE)</f>
        <v>R1013</v>
      </c>
      <c r="P526" s="8">
        <f>VLOOKUP(A526,table3!A526:H2860,2,FALSE)</f>
        <v>28463</v>
      </c>
      <c r="Q526">
        <f>VLOOKUP(A526,table3!A526:H2860,8,FALSE)</f>
        <v>45</v>
      </c>
    </row>
    <row r="527" spans="1:17" x14ac:dyDescent="0.3">
      <c r="A527" s="13" t="s">
        <v>1845</v>
      </c>
      <c r="B527" t="str">
        <f>VLOOKUP(A527,cleaned_customer_names[],2,FALSE)</f>
        <v>Ziegler</v>
      </c>
      <c r="C527">
        <f>VLOOKUP(A527,cleaned_Medical_Examinations[],2,FALSE)</f>
        <v>32.395000000000003</v>
      </c>
      <c r="D527">
        <f>VLOOKUP(A527,cleaned_Medical_Examinations[],3,FALSE)</f>
        <v>5.68</v>
      </c>
      <c r="E527" t="str">
        <f>VLOOKUP(A527,cleaned_Medical_Examinations[],4,FALSE)</f>
        <v>Yes</v>
      </c>
      <c r="F527" t="str">
        <f>VLOOKUP(A527,cleaned_Medical_Examinations[],5,FALSE)</f>
        <v>No</v>
      </c>
      <c r="G527" t="str">
        <f>VLOOKUP(A527,cleaned_Medical_Examinations[],6,FALSE)</f>
        <v>No</v>
      </c>
      <c r="H527">
        <f>VLOOKUP(A527,cleaned_Medical_Examinations[],7,FALSE)</f>
        <v>1</v>
      </c>
      <c r="I527" t="str">
        <f>VLOOKUP(A527,cleaned_Medical_Examinations[],8,FALSE)</f>
        <v>No</v>
      </c>
      <c r="J527" t="str">
        <f>VLOOKUP(A527,cleaned_Medical_Examinations[],9,FALSE)</f>
        <v>OBESITY</v>
      </c>
      <c r="K527" t="str">
        <f>VLOOKUP(A527,cleaned_Medical_Examinations[],10,FALSE)</f>
        <v>NORMAL</v>
      </c>
      <c r="L527">
        <f>VLOOKUP(A527,table3!A527:H2861,4,)</f>
        <v>4712</v>
      </c>
      <c r="M527" t="str">
        <f>VLOOKUP(A527,table3!A527:H2861,5,FALSE)</f>
        <v>tier - 2</v>
      </c>
      <c r="N527" t="str">
        <f>VLOOKUP(A527,table3!A527:H2861,6,FALSE)</f>
        <v>tier - 3</v>
      </c>
      <c r="O527" t="str">
        <f>VLOOKUP(A527,table3!A527:H2861,7,FALSE)</f>
        <v>R1011</v>
      </c>
      <c r="P527" s="8">
        <f>VLOOKUP(A527,table3!A527:H2861,2,FALSE)</f>
        <v>29810</v>
      </c>
      <c r="Q527">
        <f>VLOOKUP(A527,table3!A527:H2861,8,FALSE)</f>
        <v>41</v>
      </c>
    </row>
    <row r="528" spans="1:17" x14ac:dyDescent="0.3">
      <c r="A528" s="11" t="s">
        <v>1844</v>
      </c>
      <c r="B528" t="str">
        <f>VLOOKUP(A528,cleaned_customer_names[],2,FALSE)</f>
        <v>Hughey</v>
      </c>
      <c r="C528">
        <f>VLOOKUP(A528,cleaned_Medical_Examinations[],2,FALSE)</f>
        <v>46.19</v>
      </c>
      <c r="D528">
        <f>VLOOKUP(A528,cleaned_Medical_Examinations[],3,FALSE)</f>
        <v>7.31</v>
      </c>
      <c r="E528" t="str">
        <f>VLOOKUP(A528,cleaned_Medical_Examinations[],4,FALSE)</f>
        <v>Yes</v>
      </c>
      <c r="F528" t="str">
        <f>VLOOKUP(A528,cleaned_Medical_Examinations[],5,FALSE)</f>
        <v>No</v>
      </c>
      <c r="G528" t="str">
        <f>VLOOKUP(A528,cleaned_Medical_Examinations[],6,FALSE)</f>
        <v>Yes</v>
      </c>
      <c r="H528">
        <f>VLOOKUP(A528,cleaned_Medical_Examinations[],7,FALSE)</f>
        <v>1</v>
      </c>
      <c r="I528" t="str">
        <f>VLOOKUP(A528,cleaned_Medical_Examinations[],8,FALSE)</f>
        <v>No</v>
      </c>
      <c r="J528" t="str">
        <f>VLOOKUP(A528,cleaned_Medical_Examinations[],9,FALSE)</f>
        <v>OBESITY</v>
      </c>
      <c r="K528" t="str">
        <f>VLOOKUP(A528,cleaned_Medical_Examinations[],10,FALSE)</f>
        <v>DIABETES</v>
      </c>
      <c r="L528">
        <f>VLOOKUP(A528,table3!A528:H2862,4,)</f>
        <v>4718</v>
      </c>
      <c r="M528" t="str">
        <f>VLOOKUP(A528,table3!A528:H2862,5,FALSE)</f>
        <v>tier - 2</v>
      </c>
      <c r="N528" t="str">
        <f>VLOOKUP(A528,table3!A528:H2862,6,FALSE)</f>
        <v>tier - 3</v>
      </c>
      <c r="O528" t="str">
        <f>VLOOKUP(A528,table3!A528:H2862,7,FALSE)</f>
        <v>R1024</v>
      </c>
      <c r="P528" s="8">
        <f>VLOOKUP(A528,table3!A528:H2862,2,FALSE)</f>
        <v>33886</v>
      </c>
      <c r="Q528">
        <f>VLOOKUP(A528,table3!A528:H2862,8,FALSE)</f>
        <v>30</v>
      </c>
    </row>
    <row r="529" spans="1:17" x14ac:dyDescent="0.3">
      <c r="A529" s="13" t="s">
        <v>1843</v>
      </c>
      <c r="B529" t="str">
        <f>VLOOKUP(A529,cleaned_customer_names[],2,FALSE)</f>
        <v>Knast</v>
      </c>
      <c r="C529">
        <f>VLOOKUP(A529,cleaned_Medical_Examinations[],2,FALSE)</f>
        <v>27.93</v>
      </c>
      <c r="D529">
        <f>VLOOKUP(A529,cleaned_Medical_Examinations[],3,FALSE)</f>
        <v>4.67</v>
      </c>
      <c r="E529" t="str">
        <f>VLOOKUP(A529,cleaned_Medical_Examinations[],4,FALSE)</f>
        <v>No</v>
      </c>
      <c r="F529" t="str">
        <f>VLOOKUP(A529,cleaned_Medical_Examinations[],5,FALSE)</f>
        <v>No</v>
      </c>
      <c r="G529" t="str">
        <f>VLOOKUP(A529,cleaned_Medical_Examinations[],6,FALSE)</f>
        <v>Yes</v>
      </c>
      <c r="H529">
        <f>VLOOKUP(A529,cleaned_Medical_Examinations[],7,FALSE)</f>
        <v>1</v>
      </c>
      <c r="I529" t="str">
        <f>VLOOKUP(A529,cleaned_Medical_Examinations[],8,FALSE)</f>
        <v>No</v>
      </c>
      <c r="J529" t="str">
        <f>VLOOKUP(A529,cleaned_Medical_Examinations[],9,FALSE)</f>
        <v>OVER WEIGHT</v>
      </c>
      <c r="K529" t="str">
        <f>VLOOKUP(A529,cleaned_Medical_Examinations[],10,FALSE)</f>
        <v>NORMAL</v>
      </c>
      <c r="L529">
        <f>VLOOKUP(A529,table3!A529:H2863,4,)</f>
        <v>4720</v>
      </c>
      <c r="M529" t="str">
        <f>VLOOKUP(A529,table3!A529:H2863,5,FALSE)</f>
        <v>tier - 2</v>
      </c>
      <c r="N529" t="str">
        <f>VLOOKUP(A529,table3!A529:H2863,6,FALSE)</f>
        <v>tier - 2</v>
      </c>
      <c r="O529" t="str">
        <f>VLOOKUP(A529,table3!A529:H2863,7,FALSE)</f>
        <v>R1024</v>
      </c>
      <c r="P529" s="8">
        <f>VLOOKUP(A529,table3!A529:H2863,2,FALSE)</f>
        <v>33875</v>
      </c>
      <c r="Q529">
        <f>VLOOKUP(A529,table3!A529:H2863,8,FALSE)</f>
        <v>30</v>
      </c>
    </row>
    <row r="530" spans="1:17" x14ac:dyDescent="0.3">
      <c r="A530" s="11" t="s">
        <v>1842</v>
      </c>
      <c r="B530" t="str">
        <f>VLOOKUP(A530,cleaned_customer_names[],2,FALSE)</f>
        <v>Stob</v>
      </c>
      <c r="C530">
        <f>VLOOKUP(A530,cleaned_Medical_Examinations[],2,FALSE)</f>
        <v>45.62</v>
      </c>
      <c r="D530">
        <f>VLOOKUP(A530,cleaned_Medical_Examinations[],3,FALSE)</f>
        <v>6.87</v>
      </c>
      <c r="E530" t="str">
        <f>VLOOKUP(A530,cleaned_Medical_Examinations[],4,FALSE)</f>
        <v>No</v>
      </c>
      <c r="F530" t="str">
        <f>VLOOKUP(A530,cleaned_Medical_Examinations[],5,FALSE)</f>
        <v>No</v>
      </c>
      <c r="G530" t="str">
        <f>VLOOKUP(A530,cleaned_Medical_Examinations[],6,FALSE)</f>
        <v>No</v>
      </c>
      <c r="H530">
        <f>VLOOKUP(A530,cleaned_Medical_Examinations[],7,FALSE)</f>
        <v>0</v>
      </c>
      <c r="I530" t="str">
        <f>VLOOKUP(A530,cleaned_Medical_Examinations[],8,FALSE)</f>
        <v>No</v>
      </c>
      <c r="J530" t="str">
        <f>VLOOKUP(A530,cleaned_Medical_Examinations[],9,FALSE)</f>
        <v>OBESITY</v>
      </c>
      <c r="K530" t="str">
        <f>VLOOKUP(A530,cleaned_Medical_Examinations[],10,FALSE)</f>
        <v>DIABETES</v>
      </c>
      <c r="L530">
        <f>VLOOKUP(A530,table3!A530:H2864,4,)</f>
        <v>4720</v>
      </c>
      <c r="M530" t="str">
        <f>VLOOKUP(A530,table3!A530:H2864,5,FALSE)</f>
        <v>tier - 2</v>
      </c>
      <c r="N530" t="str">
        <f>VLOOKUP(A530,table3!A530:H2864,6,FALSE)</f>
        <v>tier - 1</v>
      </c>
      <c r="O530" t="str">
        <f>VLOOKUP(A530,table3!A530:H2864,7,FALSE)</f>
        <v>R1012</v>
      </c>
      <c r="P530" s="8">
        <f>VLOOKUP(A530,table3!A530:H2864,2,FALSE)</f>
        <v>34558</v>
      </c>
      <c r="Q530">
        <f>VLOOKUP(A530,table3!A530:H2864,8,FALSE)</f>
        <v>28</v>
      </c>
    </row>
    <row r="531" spans="1:17" x14ac:dyDescent="0.3">
      <c r="A531" s="13" t="s">
        <v>1841</v>
      </c>
      <c r="B531" t="str">
        <f>VLOOKUP(A531,cleaned_customer_names[],2,FALSE)</f>
        <v>Jensen</v>
      </c>
      <c r="C531">
        <f>VLOOKUP(A531,cleaned_Medical_Examinations[],2,FALSE)</f>
        <v>35.31</v>
      </c>
      <c r="D531">
        <f>VLOOKUP(A531,cleaned_Medical_Examinations[],3,FALSE)</f>
        <v>5.87</v>
      </c>
      <c r="E531" t="str">
        <f>VLOOKUP(A531,cleaned_Medical_Examinations[],4,FALSE)</f>
        <v>No</v>
      </c>
      <c r="F531" t="str">
        <f>VLOOKUP(A531,cleaned_Medical_Examinations[],5,FALSE)</f>
        <v>No</v>
      </c>
      <c r="G531" t="str">
        <f>VLOOKUP(A531,cleaned_Medical_Examinations[],6,FALSE)</f>
        <v>Yes</v>
      </c>
      <c r="H531">
        <f>VLOOKUP(A531,cleaned_Medical_Examinations[],7,FALSE)</f>
        <v>1</v>
      </c>
      <c r="I531" t="str">
        <f>VLOOKUP(A531,cleaned_Medical_Examinations[],8,FALSE)</f>
        <v>No</v>
      </c>
      <c r="J531" t="str">
        <f>VLOOKUP(A531,cleaned_Medical_Examinations[],9,FALSE)</f>
        <v>OBESITY</v>
      </c>
      <c r="K531" t="str">
        <f>VLOOKUP(A531,cleaned_Medical_Examinations[],10,FALSE)</f>
        <v>PREDIABETES</v>
      </c>
      <c r="L531">
        <f>VLOOKUP(A531,table3!A531:H2865,4,)</f>
        <v>4729</v>
      </c>
      <c r="M531" t="str">
        <f>VLOOKUP(A531,table3!A531:H2865,5,FALSE)</f>
        <v>tier - 2</v>
      </c>
      <c r="N531" t="str">
        <f>VLOOKUP(A531,table3!A531:H2865,6,FALSE)</f>
        <v>tier - 3</v>
      </c>
      <c r="O531" t="str">
        <f>VLOOKUP(A531,table3!A531:H2865,7,FALSE)</f>
        <v>R1012</v>
      </c>
      <c r="P531" s="8">
        <f>VLOOKUP(A531,table3!A531:H2865,2,FALSE)</f>
        <v>29404</v>
      </c>
      <c r="Q531">
        <f>VLOOKUP(A531,table3!A531:H2865,8,FALSE)</f>
        <v>42</v>
      </c>
    </row>
    <row r="532" spans="1:17" x14ac:dyDescent="0.3">
      <c r="A532" s="11" t="s">
        <v>1840</v>
      </c>
      <c r="B532" t="str">
        <f>VLOOKUP(A532,cleaned_customer_names[],2,FALSE)</f>
        <v>Mutter</v>
      </c>
      <c r="C532">
        <f>VLOOKUP(A532,cleaned_Medical_Examinations[],2,FALSE)</f>
        <v>30.4</v>
      </c>
      <c r="D532">
        <f>VLOOKUP(A532,cleaned_Medical_Examinations[],3,FALSE)</f>
        <v>4.07</v>
      </c>
      <c r="E532" t="str">
        <f>VLOOKUP(A532,cleaned_Medical_Examinations[],4,FALSE)</f>
        <v>Yes</v>
      </c>
      <c r="F532" t="str">
        <f>VLOOKUP(A532,cleaned_Medical_Examinations[],5,FALSE)</f>
        <v>No</v>
      </c>
      <c r="G532" t="str">
        <f>VLOOKUP(A532,cleaned_Medical_Examinations[],6,FALSE)</f>
        <v>No</v>
      </c>
      <c r="H532">
        <f>VLOOKUP(A532,cleaned_Medical_Examinations[],7,FALSE)</f>
        <v>1</v>
      </c>
      <c r="I532" t="str">
        <f>VLOOKUP(A532,cleaned_Medical_Examinations[],8,FALSE)</f>
        <v>No</v>
      </c>
      <c r="J532" t="str">
        <f>VLOOKUP(A532,cleaned_Medical_Examinations[],9,FALSE)</f>
        <v>OBESITY</v>
      </c>
      <c r="K532" t="str">
        <f>VLOOKUP(A532,cleaned_Medical_Examinations[],10,FALSE)</f>
        <v>NORMAL</v>
      </c>
      <c r="L532">
        <f>VLOOKUP(A532,table3!A532:H2866,4,)</f>
        <v>4735</v>
      </c>
      <c r="M532" t="str">
        <f>VLOOKUP(A532,table3!A532:H2866,5,FALSE)</f>
        <v>tier - 2</v>
      </c>
      <c r="N532" t="str">
        <f>VLOOKUP(A532,table3!A532:H2866,6,FALSE)</f>
        <v>tier - 1</v>
      </c>
      <c r="O532" t="str">
        <f>VLOOKUP(A532,table3!A532:H2866,7,FALSE)</f>
        <v>R1013</v>
      </c>
      <c r="P532" s="8">
        <f>VLOOKUP(A532,table3!A532:H2866,2,FALSE)</f>
        <v>31660</v>
      </c>
      <c r="Q532">
        <f>VLOOKUP(A532,table3!A532:H2866,8,FALSE)</f>
        <v>36</v>
      </c>
    </row>
    <row r="533" spans="1:17" x14ac:dyDescent="0.3">
      <c r="A533" s="13" t="s">
        <v>1839</v>
      </c>
      <c r="B533" t="str">
        <f>VLOOKUP(A533,cleaned_customer_names[],2,FALSE)</f>
        <v>Ahern</v>
      </c>
      <c r="C533">
        <f>VLOOKUP(A533,cleaned_Medical_Examinations[],2,FALSE)</f>
        <v>20.13</v>
      </c>
      <c r="D533">
        <f>VLOOKUP(A533,cleaned_Medical_Examinations[],3,FALSE)</f>
        <v>6.47</v>
      </c>
      <c r="E533" t="str">
        <f>VLOOKUP(A533,cleaned_Medical_Examinations[],4,FALSE)</f>
        <v>No</v>
      </c>
      <c r="F533" t="str">
        <f>VLOOKUP(A533,cleaned_Medical_Examinations[],5,FALSE)</f>
        <v>No</v>
      </c>
      <c r="G533" t="str">
        <f>VLOOKUP(A533,cleaned_Medical_Examinations[],6,FALSE)</f>
        <v>Yes</v>
      </c>
      <c r="H533">
        <f>VLOOKUP(A533,cleaned_Medical_Examinations[],7,FALSE)</f>
        <v>1</v>
      </c>
      <c r="I533" t="str">
        <f>VLOOKUP(A533,cleaned_Medical_Examinations[],8,FALSE)</f>
        <v>Yes</v>
      </c>
      <c r="J533" t="str">
        <f>VLOOKUP(A533,cleaned_Medical_Examinations[],9,FALSE)</f>
        <v>NORMAL WEIGHT</v>
      </c>
      <c r="K533" t="str">
        <f>VLOOKUP(A533,cleaned_Medical_Examinations[],10,FALSE)</f>
        <v>DIABETES</v>
      </c>
      <c r="L533">
        <f>VLOOKUP(A533,table3!A533:H2867,4,)</f>
        <v>4738</v>
      </c>
      <c r="M533" t="str">
        <f>VLOOKUP(A533,table3!A533:H2867,5,FALSE)</f>
        <v>tier - 2</v>
      </c>
      <c r="N533" t="str">
        <f>VLOOKUP(A533,table3!A533:H2867,6,FALSE)</f>
        <v>tier - 3</v>
      </c>
      <c r="O533" t="str">
        <f>VLOOKUP(A533,table3!A533:H2867,7,FALSE)</f>
        <v>R1012</v>
      </c>
      <c r="P533" s="8">
        <f>VLOOKUP(A533,table3!A533:H2867,2,FALSE)</f>
        <v>33523</v>
      </c>
      <c r="Q533">
        <f>VLOOKUP(A533,table3!A533:H2867,8,FALSE)</f>
        <v>31</v>
      </c>
    </row>
    <row r="534" spans="1:17" x14ac:dyDescent="0.3">
      <c r="A534" s="11" t="s">
        <v>1838</v>
      </c>
      <c r="B534" t="str">
        <f>VLOOKUP(A534,cleaned_customer_names[],2,FALSE)</f>
        <v>Chviruk</v>
      </c>
      <c r="C534">
        <f>VLOOKUP(A534,cleaned_Medical_Examinations[],2,FALSE)</f>
        <v>23.655000000000001</v>
      </c>
      <c r="D534">
        <f>VLOOKUP(A534,cleaned_Medical_Examinations[],3,FALSE)</f>
        <v>5.14</v>
      </c>
      <c r="E534" t="str">
        <f>VLOOKUP(A534,cleaned_Medical_Examinations[],4,FALSE)</f>
        <v>No</v>
      </c>
      <c r="F534" t="str">
        <f>VLOOKUP(A534,cleaned_Medical_Examinations[],5,FALSE)</f>
        <v>No</v>
      </c>
      <c r="G534" t="str">
        <f>VLOOKUP(A534,cleaned_Medical_Examinations[],6,FALSE)</f>
        <v>No</v>
      </c>
      <c r="H534">
        <f>VLOOKUP(A534,cleaned_Medical_Examinations[],7,FALSE)</f>
        <v>1</v>
      </c>
      <c r="I534" t="str">
        <f>VLOOKUP(A534,cleaned_Medical_Examinations[],8,FALSE)</f>
        <v>Yes</v>
      </c>
      <c r="J534" t="str">
        <f>VLOOKUP(A534,cleaned_Medical_Examinations[],9,FALSE)</f>
        <v>NORMAL WEIGHT</v>
      </c>
      <c r="K534" t="str">
        <f>VLOOKUP(A534,cleaned_Medical_Examinations[],10,FALSE)</f>
        <v>NORMAL</v>
      </c>
      <c r="L534">
        <f>VLOOKUP(A534,table3!A534:H2868,4,)</f>
        <v>4741</v>
      </c>
      <c r="M534" t="str">
        <f>VLOOKUP(A534,table3!A534:H2868,5,FALSE)</f>
        <v>tier - 2</v>
      </c>
      <c r="N534" t="str">
        <f>VLOOKUP(A534,table3!A534:H2868,6,FALSE)</f>
        <v>tier - 3</v>
      </c>
      <c r="O534" t="str">
        <f>VLOOKUP(A534,table3!A534:H2868,7,FALSE)</f>
        <v>R1021</v>
      </c>
      <c r="P534" s="8">
        <f>VLOOKUP(A534,table3!A534:H2868,2,FALSE)</f>
        <v>38315</v>
      </c>
      <c r="Q534">
        <f>VLOOKUP(A534,table3!A534:H2868,8,FALSE)</f>
        <v>18</v>
      </c>
    </row>
    <row r="535" spans="1:17" x14ac:dyDescent="0.3">
      <c r="A535" s="13" t="s">
        <v>1837</v>
      </c>
      <c r="B535" t="str">
        <f>VLOOKUP(A535,cleaned_customer_names[],2,FALSE)</f>
        <v>Meehan</v>
      </c>
      <c r="C535">
        <f>VLOOKUP(A535,cleaned_Medical_Examinations[],2,FALSE)</f>
        <v>49.05</v>
      </c>
      <c r="D535">
        <f>VLOOKUP(A535,cleaned_Medical_Examinations[],3,FALSE)</f>
        <v>9.77</v>
      </c>
      <c r="E535" t="str">
        <f>VLOOKUP(A535,cleaned_Medical_Examinations[],4,FALSE)</f>
        <v>Yes</v>
      </c>
      <c r="F535" t="str">
        <f>VLOOKUP(A535,cleaned_Medical_Examinations[],5,FALSE)</f>
        <v>No</v>
      </c>
      <c r="G535" t="str">
        <f>VLOOKUP(A535,cleaned_Medical_Examinations[],6,FALSE)</f>
        <v>No</v>
      </c>
      <c r="H535">
        <f>VLOOKUP(A535,cleaned_Medical_Examinations[],7,FALSE)</f>
        <v>0</v>
      </c>
      <c r="I535" t="str">
        <f>VLOOKUP(A535,cleaned_Medical_Examinations[],8,FALSE)</f>
        <v>No</v>
      </c>
      <c r="J535" t="str">
        <f>VLOOKUP(A535,cleaned_Medical_Examinations[],9,FALSE)</f>
        <v>OBESITY</v>
      </c>
      <c r="K535" t="str">
        <f>VLOOKUP(A535,cleaned_Medical_Examinations[],10,FALSE)</f>
        <v>DIABETES</v>
      </c>
      <c r="L535">
        <f>VLOOKUP(A535,table3!A535:H2869,4,)</f>
        <v>4746</v>
      </c>
      <c r="M535" t="str">
        <f>VLOOKUP(A535,table3!A535:H2869,5,FALSE)</f>
        <v>tier - 2</v>
      </c>
      <c r="N535" t="str">
        <f>VLOOKUP(A535,table3!A535:H2869,6,FALSE)</f>
        <v>tier - 2</v>
      </c>
      <c r="O535" t="str">
        <f>VLOOKUP(A535,table3!A535:H2869,7,FALSE)</f>
        <v>R1011</v>
      </c>
      <c r="P535" s="8">
        <f>VLOOKUP(A535,table3!A535:H2869,2,FALSE)</f>
        <v>31933</v>
      </c>
      <c r="Q535">
        <f>VLOOKUP(A535,table3!A535:H2869,8,FALSE)</f>
        <v>36</v>
      </c>
    </row>
    <row r="536" spans="1:17" x14ac:dyDescent="0.3">
      <c r="A536" s="11" t="s">
        <v>1836</v>
      </c>
      <c r="B536" t="str">
        <f>VLOOKUP(A536,cleaned_customer_names[],2,FALSE)</f>
        <v>Gammon</v>
      </c>
      <c r="C536">
        <f>VLOOKUP(A536,cleaned_Medical_Examinations[],2,FALSE)</f>
        <v>51.94</v>
      </c>
      <c r="D536">
        <f>VLOOKUP(A536,cleaned_Medical_Examinations[],3,FALSE)</f>
        <v>8.8000000000000007</v>
      </c>
      <c r="E536" t="str">
        <f>VLOOKUP(A536,cleaned_Medical_Examinations[],4,FALSE)</f>
        <v>Yes</v>
      </c>
      <c r="F536" t="str">
        <f>VLOOKUP(A536,cleaned_Medical_Examinations[],5,FALSE)</f>
        <v>No</v>
      </c>
      <c r="G536" t="str">
        <f>VLOOKUP(A536,cleaned_Medical_Examinations[],6,FALSE)</f>
        <v>No</v>
      </c>
      <c r="H536">
        <f>VLOOKUP(A536,cleaned_Medical_Examinations[],7,FALSE)</f>
        <v>2</v>
      </c>
      <c r="I536" t="str">
        <f>VLOOKUP(A536,cleaned_Medical_Examinations[],8,FALSE)</f>
        <v>No</v>
      </c>
      <c r="J536" t="str">
        <f>VLOOKUP(A536,cleaned_Medical_Examinations[],9,FALSE)</f>
        <v>OBESITY</v>
      </c>
      <c r="K536" t="str">
        <f>VLOOKUP(A536,cleaned_Medical_Examinations[],10,FALSE)</f>
        <v>DIABETES</v>
      </c>
      <c r="L536">
        <f>VLOOKUP(A536,table3!A536:H2870,4,)</f>
        <v>4747</v>
      </c>
      <c r="M536" t="str">
        <f>VLOOKUP(A536,table3!A536:H2870,5,FALSE)</f>
        <v>tier - 2</v>
      </c>
      <c r="N536" t="str">
        <f>VLOOKUP(A536,table3!A536:H2870,6,FALSE)</f>
        <v>tier - 2</v>
      </c>
      <c r="O536" t="str">
        <f>VLOOKUP(A536,table3!A536:H2870,7,FALSE)</f>
        <v>R1013</v>
      </c>
      <c r="P536" s="8">
        <f>VLOOKUP(A536,table3!A536:H2870,2,FALSE)</f>
        <v>32022</v>
      </c>
      <c r="Q536">
        <f>VLOOKUP(A536,table3!A536:H2870,8,FALSE)</f>
        <v>35</v>
      </c>
    </row>
    <row r="537" spans="1:17" x14ac:dyDescent="0.3">
      <c r="A537" s="13" t="s">
        <v>1835</v>
      </c>
      <c r="B537" t="str">
        <f>VLOOKUP(A537,cleaned_customer_names[],2,FALSE)</f>
        <v>Lee</v>
      </c>
      <c r="C537">
        <f>VLOOKUP(A537,cleaned_Medical_Examinations[],2,FALSE)</f>
        <v>29.83</v>
      </c>
      <c r="D537">
        <f>VLOOKUP(A537,cleaned_Medical_Examinations[],3,FALSE)</f>
        <v>5.84</v>
      </c>
      <c r="E537" t="str">
        <f>VLOOKUP(A537,cleaned_Medical_Examinations[],4,FALSE)</f>
        <v>No</v>
      </c>
      <c r="F537" t="str">
        <f>VLOOKUP(A537,cleaned_Medical_Examinations[],5,FALSE)</f>
        <v>No</v>
      </c>
      <c r="G537" t="str">
        <f>VLOOKUP(A537,cleaned_Medical_Examinations[],6,FALSE)</f>
        <v>No</v>
      </c>
      <c r="H537">
        <f>VLOOKUP(A537,cleaned_Medical_Examinations[],7,FALSE)</f>
        <v>1</v>
      </c>
      <c r="I537" t="str">
        <f>VLOOKUP(A537,cleaned_Medical_Examinations[],8,FALSE)</f>
        <v>Yes</v>
      </c>
      <c r="J537" t="str">
        <f>VLOOKUP(A537,cleaned_Medical_Examinations[],9,FALSE)</f>
        <v>OVER WEIGHT</v>
      </c>
      <c r="K537" t="str">
        <f>VLOOKUP(A537,cleaned_Medical_Examinations[],10,FALSE)</f>
        <v>PREDIABETES</v>
      </c>
      <c r="L537">
        <f>VLOOKUP(A537,table3!A537:H2871,4,)</f>
        <v>4751</v>
      </c>
      <c r="M537" t="str">
        <f>VLOOKUP(A537,table3!A537:H2871,5,FALSE)</f>
        <v>tier - 3</v>
      </c>
      <c r="N537" t="str">
        <f>VLOOKUP(A537,table3!A537:H2871,6,FALSE)</f>
        <v>tier - 1</v>
      </c>
      <c r="O537" t="str">
        <f>VLOOKUP(A537,table3!A537:H2871,7,FALSE)</f>
        <v>R1011</v>
      </c>
      <c r="P537" s="8">
        <f>VLOOKUP(A537,table3!A537:H2871,2,FALSE)</f>
        <v>32103</v>
      </c>
      <c r="Q537">
        <f>VLOOKUP(A537,table3!A537:H2871,8,FALSE)</f>
        <v>35</v>
      </c>
    </row>
    <row r="538" spans="1:17" x14ac:dyDescent="0.3">
      <c r="A538" s="11" t="s">
        <v>1834</v>
      </c>
      <c r="B538" t="str">
        <f>VLOOKUP(A538,cleaned_customer_names[],2,FALSE)</f>
        <v>Franco</v>
      </c>
      <c r="C538">
        <f>VLOOKUP(A538,cleaned_Medical_Examinations[],2,FALSE)</f>
        <v>22.6</v>
      </c>
      <c r="D538">
        <f>VLOOKUP(A538,cleaned_Medical_Examinations[],3,FALSE)</f>
        <v>10.43</v>
      </c>
      <c r="E538" t="str">
        <f>VLOOKUP(A538,cleaned_Medical_Examinations[],4,FALSE)</f>
        <v>Yes</v>
      </c>
      <c r="F538" t="str">
        <f>VLOOKUP(A538,cleaned_Medical_Examinations[],5,FALSE)</f>
        <v>No</v>
      </c>
      <c r="G538" t="str">
        <f>VLOOKUP(A538,cleaned_Medical_Examinations[],6,FALSE)</f>
        <v>No</v>
      </c>
      <c r="H538">
        <f>VLOOKUP(A538,cleaned_Medical_Examinations[],7,FALSE)</f>
        <v>1</v>
      </c>
      <c r="I538" t="str">
        <f>VLOOKUP(A538,cleaned_Medical_Examinations[],8,FALSE)</f>
        <v>Yes</v>
      </c>
      <c r="J538" t="str">
        <f>VLOOKUP(A538,cleaned_Medical_Examinations[],9,FALSE)</f>
        <v>NORMAL WEIGHT</v>
      </c>
      <c r="K538" t="str">
        <f>VLOOKUP(A538,cleaned_Medical_Examinations[],10,FALSE)</f>
        <v>DIABETES</v>
      </c>
      <c r="L538">
        <f>VLOOKUP(A538,table3!A538:H2872,4,)</f>
        <v>4754</v>
      </c>
      <c r="M538" t="str">
        <f>VLOOKUP(A538,table3!A538:H2872,5,FALSE)</f>
        <v>tier - 2</v>
      </c>
      <c r="N538" t="str">
        <f>VLOOKUP(A538,table3!A538:H2872,6,FALSE)</f>
        <v>tier - 3</v>
      </c>
      <c r="O538" t="str">
        <f>VLOOKUP(A538,table3!A538:H2872,7,FALSE)</f>
        <v>R1013</v>
      </c>
      <c r="P538" s="8">
        <f>VLOOKUP(A538,table3!A538:H2872,2,FALSE)</f>
        <v>33832</v>
      </c>
      <c r="Q538">
        <f>VLOOKUP(A538,table3!A538:H2872,8,FALSE)</f>
        <v>30</v>
      </c>
    </row>
    <row r="539" spans="1:17" x14ac:dyDescent="0.3">
      <c r="A539" s="13" t="s">
        <v>1833</v>
      </c>
      <c r="B539" t="str">
        <f>VLOOKUP(A539,cleaned_customer_names[],2,FALSE)</f>
        <v>Patterson</v>
      </c>
      <c r="C539">
        <f>VLOOKUP(A539,cleaned_Medical_Examinations[],2,FALSE)</f>
        <v>46.69</v>
      </c>
      <c r="D539">
        <f>VLOOKUP(A539,cleaned_Medical_Examinations[],3,FALSE)</f>
        <v>4.25</v>
      </c>
      <c r="E539" t="str">
        <f>VLOOKUP(A539,cleaned_Medical_Examinations[],4,FALSE)</f>
        <v>Yes</v>
      </c>
      <c r="F539" t="str">
        <f>VLOOKUP(A539,cleaned_Medical_Examinations[],5,FALSE)</f>
        <v>No</v>
      </c>
      <c r="G539" t="str">
        <f>VLOOKUP(A539,cleaned_Medical_Examinations[],6,FALSE)</f>
        <v>No</v>
      </c>
      <c r="H539">
        <f>VLOOKUP(A539,cleaned_Medical_Examinations[],7,FALSE)</f>
        <v>1</v>
      </c>
      <c r="I539" t="str">
        <f>VLOOKUP(A539,cleaned_Medical_Examinations[],8,FALSE)</f>
        <v>No</v>
      </c>
      <c r="J539" t="str">
        <f>VLOOKUP(A539,cleaned_Medical_Examinations[],9,FALSE)</f>
        <v>OBESITY</v>
      </c>
      <c r="K539" t="str">
        <f>VLOOKUP(A539,cleaned_Medical_Examinations[],10,FALSE)</f>
        <v>NORMAL</v>
      </c>
      <c r="L539">
        <f>VLOOKUP(A539,table3!A539:H2873,4,)</f>
        <v>4762</v>
      </c>
      <c r="M539" t="str">
        <f>VLOOKUP(A539,table3!A539:H2873,5,FALSE)</f>
        <v>tier - 3</v>
      </c>
      <c r="N539" t="str">
        <f>VLOOKUP(A539,table3!A539:H2873,6,FALSE)</f>
        <v>tier - 3</v>
      </c>
      <c r="O539" t="str">
        <f>VLOOKUP(A539,table3!A539:H2873,7,FALSE)</f>
        <v>R1011</v>
      </c>
      <c r="P539" s="8">
        <f>VLOOKUP(A539,table3!A539:H2873,2,FALSE)</f>
        <v>32047</v>
      </c>
      <c r="Q539">
        <f>VLOOKUP(A539,table3!A539:H2873,8,FALSE)</f>
        <v>35</v>
      </c>
    </row>
    <row r="540" spans="1:17" x14ac:dyDescent="0.3">
      <c r="A540" s="11" t="s">
        <v>1832</v>
      </c>
      <c r="B540" t="str">
        <f>VLOOKUP(A540,cleaned_customer_names[],2,FALSE)</f>
        <v>Valdes</v>
      </c>
      <c r="C540">
        <f>VLOOKUP(A540,cleaned_Medical_Examinations[],2,FALSE)</f>
        <v>28.49</v>
      </c>
      <c r="D540">
        <f>VLOOKUP(A540,cleaned_Medical_Examinations[],3,FALSE)</f>
        <v>4.8899999999999997</v>
      </c>
      <c r="E540" t="str">
        <f>VLOOKUP(A540,cleaned_Medical_Examinations[],4,FALSE)</f>
        <v>No</v>
      </c>
      <c r="F540" t="str">
        <f>VLOOKUP(A540,cleaned_Medical_Examinations[],5,FALSE)</f>
        <v>No</v>
      </c>
      <c r="G540" t="str">
        <f>VLOOKUP(A540,cleaned_Medical_Examinations[],6,FALSE)</f>
        <v>No</v>
      </c>
      <c r="H540">
        <f>VLOOKUP(A540,cleaned_Medical_Examinations[],7,FALSE)</f>
        <v>0</v>
      </c>
      <c r="I540" t="str">
        <f>VLOOKUP(A540,cleaned_Medical_Examinations[],8,FALSE)</f>
        <v>Yes</v>
      </c>
      <c r="J540" t="str">
        <f>VLOOKUP(A540,cleaned_Medical_Examinations[],9,FALSE)</f>
        <v>OVER WEIGHT</v>
      </c>
      <c r="K540" t="str">
        <f>VLOOKUP(A540,cleaned_Medical_Examinations[],10,FALSE)</f>
        <v>NORMAL</v>
      </c>
      <c r="L540">
        <f>VLOOKUP(A540,table3!A540:H2874,4,)</f>
        <v>4766</v>
      </c>
      <c r="M540" t="str">
        <f>VLOOKUP(A540,table3!A540:H2874,5,FALSE)</f>
        <v>tier - 2</v>
      </c>
      <c r="N540" t="str">
        <f>VLOOKUP(A540,table3!A540:H2874,6,FALSE)</f>
        <v>tier - 3</v>
      </c>
      <c r="O540" t="str">
        <f>VLOOKUP(A540,table3!A540:H2874,7,FALSE)</f>
        <v>R1011</v>
      </c>
      <c r="P540" s="8">
        <f>VLOOKUP(A540,table3!A540:H2874,2,FALSE)</f>
        <v>32721</v>
      </c>
      <c r="Q540">
        <f>VLOOKUP(A540,table3!A540:H2874,8,FALSE)</f>
        <v>33</v>
      </c>
    </row>
    <row r="541" spans="1:17" x14ac:dyDescent="0.3">
      <c r="A541" s="13" t="s">
        <v>1831</v>
      </c>
      <c r="B541" t="str">
        <f>VLOOKUP(A541,cleaned_customer_names[],2,FALSE)</f>
        <v>Craig</v>
      </c>
      <c r="C541">
        <f>VLOOKUP(A541,cleaned_Medical_Examinations[],2,FALSE)</f>
        <v>28.5</v>
      </c>
      <c r="D541">
        <f>VLOOKUP(A541,cleaned_Medical_Examinations[],3,FALSE)</f>
        <v>5.55</v>
      </c>
      <c r="E541" t="str">
        <f>VLOOKUP(A541,cleaned_Medical_Examinations[],4,FALSE)</f>
        <v>Yes</v>
      </c>
      <c r="F541" t="str">
        <f>VLOOKUP(A541,cleaned_Medical_Examinations[],5,FALSE)</f>
        <v>No</v>
      </c>
      <c r="G541" t="str">
        <f>VLOOKUP(A541,cleaned_Medical_Examinations[],6,FALSE)</f>
        <v>No</v>
      </c>
      <c r="H541">
        <f>VLOOKUP(A541,cleaned_Medical_Examinations[],7,FALSE)</f>
        <v>1</v>
      </c>
      <c r="I541" t="str">
        <f>VLOOKUP(A541,cleaned_Medical_Examinations[],8,FALSE)</f>
        <v>Yes</v>
      </c>
      <c r="J541" t="str">
        <f>VLOOKUP(A541,cleaned_Medical_Examinations[],9,FALSE)</f>
        <v>OVER WEIGHT</v>
      </c>
      <c r="K541" t="str">
        <f>VLOOKUP(A541,cleaned_Medical_Examinations[],10,FALSE)</f>
        <v>NORMAL</v>
      </c>
      <c r="L541">
        <f>VLOOKUP(A541,table3!A541:H2875,4,)</f>
        <v>4780</v>
      </c>
      <c r="M541" t="str">
        <f>VLOOKUP(A541,table3!A541:H2875,5,FALSE)</f>
        <v>tier - 2</v>
      </c>
      <c r="N541" t="str">
        <f>VLOOKUP(A541,table3!A541:H2875,6,FALSE)</f>
        <v>tier - 3</v>
      </c>
      <c r="O541" t="str">
        <f>VLOOKUP(A541,table3!A541:H2875,7,FALSE)</f>
        <v>R1013</v>
      </c>
      <c r="P541" s="8">
        <f>VLOOKUP(A541,table3!A541:H2875,2,FALSE)</f>
        <v>32851</v>
      </c>
      <c r="Q541">
        <f>VLOOKUP(A541,table3!A541:H2875,8,FALSE)</f>
        <v>33</v>
      </c>
    </row>
    <row r="542" spans="1:17" x14ac:dyDescent="0.3">
      <c r="A542" s="11" t="s">
        <v>1830</v>
      </c>
      <c r="B542" t="str">
        <f>VLOOKUP(A542,cleaned_customer_names[],2,FALSE)</f>
        <v>Whipple</v>
      </c>
      <c r="C542">
        <f>VLOOKUP(A542,cleaned_Medical_Examinations[],2,FALSE)</f>
        <v>24.4</v>
      </c>
      <c r="D542">
        <f>VLOOKUP(A542,cleaned_Medical_Examinations[],3,FALSE)</f>
        <v>4.5199999999999996</v>
      </c>
      <c r="E542" t="str">
        <f>VLOOKUP(A542,cleaned_Medical_Examinations[],4,FALSE)</f>
        <v>No</v>
      </c>
      <c r="F542" t="str">
        <f>VLOOKUP(A542,cleaned_Medical_Examinations[],5,FALSE)</f>
        <v>No</v>
      </c>
      <c r="G542" t="str">
        <f>VLOOKUP(A542,cleaned_Medical_Examinations[],6,FALSE)</f>
        <v>No</v>
      </c>
      <c r="H542">
        <f>VLOOKUP(A542,cleaned_Medical_Examinations[],7,FALSE)</f>
        <v>1</v>
      </c>
      <c r="I542" t="str">
        <f>VLOOKUP(A542,cleaned_Medical_Examinations[],8,FALSE)</f>
        <v>Yes</v>
      </c>
      <c r="J542" t="str">
        <f>VLOOKUP(A542,cleaned_Medical_Examinations[],9,FALSE)</f>
        <v>NORMAL WEIGHT</v>
      </c>
      <c r="K542" t="str">
        <f>VLOOKUP(A542,cleaned_Medical_Examinations[],10,FALSE)</f>
        <v>NORMAL</v>
      </c>
      <c r="L542">
        <f>VLOOKUP(A542,table3!A542:H2876,4,)</f>
        <v>4787</v>
      </c>
      <c r="M542" t="str">
        <f>VLOOKUP(A542,table3!A542:H2876,5,FALSE)</f>
        <v>tier - 2</v>
      </c>
      <c r="N542" t="str">
        <f>VLOOKUP(A542,table3!A542:H2876,6,FALSE)</f>
        <v>tier - 3</v>
      </c>
      <c r="O542" t="str">
        <f>VLOOKUP(A542,table3!A542:H2876,7,FALSE)</f>
        <v>R1013</v>
      </c>
      <c r="P542" s="8">
        <f>VLOOKUP(A542,table3!A542:H2876,2,FALSE)</f>
        <v>31950</v>
      </c>
      <c r="Q542">
        <f>VLOOKUP(A542,table3!A542:H2876,8,FALSE)</f>
        <v>35</v>
      </c>
    </row>
    <row r="543" spans="1:17" x14ac:dyDescent="0.3">
      <c r="A543" s="13" t="s">
        <v>1829</v>
      </c>
      <c r="B543" t="str">
        <f>VLOOKUP(A543,cleaned_customer_names[],2,FALSE)</f>
        <v>Marton</v>
      </c>
      <c r="C543">
        <f>VLOOKUP(A543,cleaned_Medical_Examinations[],2,FALSE)</f>
        <v>29.15</v>
      </c>
      <c r="D543">
        <f>VLOOKUP(A543,cleaned_Medical_Examinations[],3,FALSE)</f>
        <v>4.45</v>
      </c>
      <c r="E543" t="str">
        <f>VLOOKUP(A543,cleaned_Medical_Examinations[],4,FALSE)</f>
        <v>Yes</v>
      </c>
      <c r="F543" t="str">
        <f>VLOOKUP(A543,cleaned_Medical_Examinations[],5,FALSE)</f>
        <v>No</v>
      </c>
      <c r="G543" t="str">
        <f>VLOOKUP(A543,cleaned_Medical_Examinations[],6,FALSE)</f>
        <v>No</v>
      </c>
      <c r="H543">
        <f>VLOOKUP(A543,cleaned_Medical_Examinations[],7,FALSE)</f>
        <v>1</v>
      </c>
      <c r="I543" t="str">
        <f>VLOOKUP(A543,cleaned_Medical_Examinations[],8,FALSE)</f>
        <v>Yes</v>
      </c>
      <c r="J543" t="str">
        <f>VLOOKUP(A543,cleaned_Medical_Examinations[],9,FALSE)</f>
        <v>OVER WEIGHT</v>
      </c>
      <c r="K543" t="str">
        <f>VLOOKUP(A543,cleaned_Medical_Examinations[],10,FALSE)</f>
        <v>NORMAL</v>
      </c>
      <c r="L543">
        <f>VLOOKUP(A543,table3!A543:H2877,4,)</f>
        <v>4796</v>
      </c>
      <c r="M543" t="str">
        <f>VLOOKUP(A543,table3!A543:H2877,5,FALSE)</f>
        <v>tier - 2</v>
      </c>
      <c r="N543" t="str">
        <f>VLOOKUP(A543,table3!A543:H2877,6,FALSE)</f>
        <v>tier - 1</v>
      </c>
      <c r="O543" t="str">
        <f>VLOOKUP(A543,table3!A543:H2877,7,FALSE)</f>
        <v>R1013</v>
      </c>
      <c r="P543" s="8">
        <f>VLOOKUP(A543,table3!A543:H2877,2,FALSE)</f>
        <v>32858</v>
      </c>
      <c r="Q543">
        <f>VLOOKUP(A543,table3!A543:H2877,8,FALSE)</f>
        <v>33</v>
      </c>
    </row>
    <row r="544" spans="1:17" x14ac:dyDescent="0.3">
      <c r="A544" s="11" t="s">
        <v>1828</v>
      </c>
      <c r="B544" t="str">
        <f>VLOOKUP(A544,cleaned_customer_names[],2,FALSE)</f>
        <v>Hildebrandt</v>
      </c>
      <c r="C544">
        <f>VLOOKUP(A544,cleaned_Medical_Examinations[],2,FALSE)</f>
        <v>27.28</v>
      </c>
      <c r="D544">
        <f>VLOOKUP(A544,cleaned_Medical_Examinations[],3,FALSE)</f>
        <v>4.72</v>
      </c>
      <c r="E544" t="str">
        <f>VLOOKUP(A544,cleaned_Medical_Examinations[],4,FALSE)</f>
        <v>No</v>
      </c>
      <c r="F544" t="str">
        <f>VLOOKUP(A544,cleaned_Medical_Examinations[],5,FALSE)</f>
        <v>Yes</v>
      </c>
      <c r="G544" t="str">
        <f>VLOOKUP(A544,cleaned_Medical_Examinations[],6,FALSE)</f>
        <v>No</v>
      </c>
      <c r="H544">
        <f>VLOOKUP(A544,cleaned_Medical_Examinations[],7,FALSE)</f>
        <v>1</v>
      </c>
      <c r="I544" t="str">
        <f>VLOOKUP(A544,cleaned_Medical_Examinations[],8,FALSE)</f>
        <v>Yes</v>
      </c>
      <c r="J544" t="str">
        <f>VLOOKUP(A544,cleaned_Medical_Examinations[],9,FALSE)</f>
        <v>OVER WEIGHT</v>
      </c>
      <c r="K544" t="str">
        <f>VLOOKUP(A544,cleaned_Medical_Examinations[],10,FALSE)</f>
        <v>NORMAL</v>
      </c>
      <c r="L544">
        <f>VLOOKUP(A544,table3!A544:H2878,4,)</f>
        <v>4812</v>
      </c>
      <c r="M544" t="str">
        <f>VLOOKUP(A544,table3!A544:H2878,5,FALSE)</f>
        <v>tier - 2</v>
      </c>
      <c r="N544" t="str">
        <f>VLOOKUP(A544,table3!A544:H2878,6,FALSE)</f>
        <v>tier - 3</v>
      </c>
      <c r="O544" t="str">
        <f>VLOOKUP(A544,table3!A544:H2878,7,FALSE)</f>
        <v>R1013</v>
      </c>
      <c r="P544" s="8">
        <f>VLOOKUP(A544,table3!A544:H2878,2,FALSE)</f>
        <v>28766</v>
      </c>
      <c r="Q544">
        <f>VLOOKUP(A544,table3!A544:H2878,8,FALSE)</f>
        <v>44</v>
      </c>
    </row>
    <row r="545" spans="1:17" x14ac:dyDescent="0.3">
      <c r="A545" s="13" t="s">
        <v>1827</v>
      </c>
      <c r="B545" t="str">
        <f>VLOOKUP(A545,cleaned_customer_names[],2,FALSE)</f>
        <v>Biggs</v>
      </c>
      <c r="C545">
        <f>VLOOKUP(A545,cleaned_Medical_Examinations[],2,FALSE)</f>
        <v>32.229999999999997</v>
      </c>
      <c r="D545">
        <f>VLOOKUP(A545,cleaned_Medical_Examinations[],3,FALSE)</f>
        <v>4.6500000000000004</v>
      </c>
      <c r="E545" t="str">
        <f>VLOOKUP(A545,cleaned_Medical_Examinations[],4,FALSE)</f>
        <v>Yes</v>
      </c>
      <c r="F545" t="str">
        <f>VLOOKUP(A545,cleaned_Medical_Examinations[],5,FALSE)</f>
        <v>No</v>
      </c>
      <c r="G545" t="str">
        <f>VLOOKUP(A545,cleaned_Medical_Examinations[],6,FALSE)</f>
        <v>Yes</v>
      </c>
      <c r="H545">
        <f>VLOOKUP(A545,cleaned_Medical_Examinations[],7,FALSE)</f>
        <v>1</v>
      </c>
      <c r="I545" t="str">
        <f>VLOOKUP(A545,cleaned_Medical_Examinations[],8,FALSE)</f>
        <v>No</v>
      </c>
      <c r="J545" t="str">
        <f>VLOOKUP(A545,cleaned_Medical_Examinations[],9,FALSE)</f>
        <v>OBESITY</v>
      </c>
      <c r="K545" t="str">
        <f>VLOOKUP(A545,cleaned_Medical_Examinations[],10,FALSE)</f>
        <v>NORMAL</v>
      </c>
      <c r="L545">
        <f>VLOOKUP(A545,table3!A545:H2879,4,)</f>
        <v>4827</v>
      </c>
      <c r="M545" t="str">
        <f>VLOOKUP(A545,table3!A545:H2879,5,FALSE)</f>
        <v>tier - 2</v>
      </c>
      <c r="N545" t="str">
        <f>VLOOKUP(A545,table3!A545:H2879,6,FALSE)</f>
        <v>tier - 1</v>
      </c>
      <c r="O545" t="str">
        <f>VLOOKUP(A545,table3!A545:H2879,7,FALSE)</f>
        <v>R1013</v>
      </c>
      <c r="P545" s="8">
        <f>VLOOKUP(A545,table3!A545:H2879,2,FALSE)</f>
        <v>29770</v>
      </c>
      <c r="Q545">
        <f>VLOOKUP(A545,table3!A545:H2879,8,FALSE)</f>
        <v>41</v>
      </c>
    </row>
    <row r="546" spans="1:17" x14ac:dyDescent="0.3">
      <c r="A546" s="11" t="s">
        <v>1826</v>
      </c>
      <c r="B546" t="str">
        <f>VLOOKUP(A546,cleaned_customer_names[],2,FALSE)</f>
        <v>Shigezumi</v>
      </c>
      <c r="C546">
        <f>VLOOKUP(A546,cleaned_Medical_Examinations[],2,FALSE)</f>
        <v>44.2</v>
      </c>
      <c r="D546">
        <f>VLOOKUP(A546,cleaned_Medical_Examinations[],3,FALSE)</f>
        <v>11.34</v>
      </c>
      <c r="E546" t="str">
        <f>VLOOKUP(A546,cleaned_Medical_Examinations[],4,FALSE)</f>
        <v>Yes</v>
      </c>
      <c r="F546" t="str">
        <f>VLOOKUP(A546,cleaned_Medical_Examinations[],5,FALSE)</f>
        <v>No</v>
      </c>
      <c r="G546" t="str">
        <f>VLOOKUP(A546,cleaned_Medical_Examinations[],6,FALSE)</f>
        <v>Yes</v>
      </c>
      <c r="H546">
        <f>VLOOKUP(A546,cleaned_Medical_Examinations[],7,FALSE)</f>
        <v>1</v>
      </c>
      <c r="I546" t="str">
        <f>VLOOKUP(A546,cleaned_Medical_Examinations[],8,FALSE)</f>
        <v>No</v>
      </c>
      <c r="J546" t="str">
        <f>VLOOKUP(A546,cleaned_Medical_Examinations[],9,FALSE)</f>
        <v>OBESITY</v>
      </c>
      <c r="K546" t="str">
        <f>VLOOKUP(A546,cleaned_Medical_Examinations[],10,FALSE)</f>
        <v>DIABETES</v>
      </c>
      <c r="L546">
        <f>VLOOKUP(A546,table3!A546:H2880,4,)</f>
        <v>4828</v>
      </c>
      <c r="M546" t="str">
        <f>VLOOKUP(A546,table3!A546:H2880,5,FALSE)</f>
        <v>tier - 1</v>
      </c>
      <c r="N546" t="str">
        <f>VLOOKUP(A546,table3!A546:H2880,6,FALSE)</f>
        <v>tier - 2</v>
      </c>
      <c r="O546" t="str">
        <f>VLOOKUP(A546,table3!A546:H2880,7,FALSE)</f>
        <v>unknown</v>
      </c>
      <c r="P546" s="8">
        <f>VLOOKUP(A546,table3!A546:H2880,2,FALSE)</f>
        <v>35034</v>
      </c>
      <c r="Q546">
        <f>VLOOKUP(A546,table3!A546:H2880,8,FALSE)</f>
        <v>27</v>
      </c>
    </row>
    <row r="547" spans="1:17" x14ac:dyDescent="0.3">
      <c r="A547" s="13" t="s">
        <v>1825</v>
      </c>
      <c r="B547" t="str">
        <f>VLOOKUP(A547,cleaned_customer_names[],2,FALSE)</f>
        <v>Meineke</v>
      </c>
      <c r="C547">
        <f>VLOOKUP(A547,cleaned_Medical_Examinations[],2,FALSE)</f>
        <v>29.734999999999999</v>
      </c>
      <c r="D547">
        <f>VLOOKUP(A547,cleaned_Medical_Examinations[],3,FALSE)</f>
        <v>4.53</v>
      </c>
      <c r="E547" t="str">
        <f>VLOOKUP(A547,cleaned_Medical_Examinations[],4,FALSE)</f>
        <v>No</v>
      </c>
      <c r="F547" t="str">
        <f>VLOOKUP(A547,cleaned_Medical_Examinations[],5,FALSE)</f>
        <v>No</v>
      </c>
      <c r="G547" t="str">
        <f>VLOOKUP(A547,cleaned_Medical_Examinations[],6,FALSE)</f>
        <v>Yes</v>
      </c>
      <c r="H547">
        <f>VLOOKUP(A547,cleaned_Medical_Examinations[],7,FALSE)</f>
        <v>1</v>
      </c>
      <c r="I547" t="str">
        <f>VLOOKUP(A547,cleaned_Medical_Examinations[],8,FALSE)</f>
        <v>No</v>
      </c>
      <c r="J547" t="str">
        <f>VLOOKUP(A547,cleaned_Medical_Examinations[],9,FALSE)</f>
        <v>OVER WEIGHT</v>
      </c>
      <c r="K547" t="str">
        <f>VLOOKUP(A547,cleaned_Medical_Examinations[],10,FALSE)</f>
        <v>NORMAL</v>
      </c>
      <c r="L547">
        <f>VLOOKUP(A547,table3!A547:H2881,4,)</f>
        <v>4831</v>
      </c>
      <c r="M547" t="str">
        <f>VLOOKUP(A547,table3!A547:H2881,5,FALSE)</f>
        <v>tier - 2</v>
      </c>
      <c r="N547" t="str">
        <f>VLOOKUP(A547,table3!A547:H2881,6,FALSE)</f>
        <v>tier - 1</v>
      </c>
      <c r="O547" t="str">
        <f>VLOOKUP(A547,table3!A547:H2881,7,FALSE)</f>
        <v>R1011</v>
      </c>
      <c r="P547" s="8">
        <f>VLOOKUP(A547,table3!A547:H2881,2,FALSE)</f>
        <v>37434</v>
      </c>
      <c r="Q547">
        <f>VLOOKUP(A547,table3!A547:H2881,8,FALSE)</f>
        <v>20</v>
      </c>
    </row>
    <row r="548" spans="1:17" x14ac:dyDescent="0.3">
      <c r="A548" s="11" t="s">
        <v>1824</v>
      </c>
      <c r="B548" t="str">
        <f>VLOOKUP(A548,cleaned_customer_names[],2,FALSE)</f>
        <v>Ludington</v>
      </c>
      <c r="C548">
        <f>VLOOKUP(A548,cleaned_Medical_Examinations[],2,FALSE)</f>
        <v>28.31</v>
      </c>
      <c r="D548">
        <f>VLOOKUP(A548,cleaned_Medical_Examinations[],3,FALSE)</f>
        <v>6.35</v>
      </c>
      <c r="E548" t="str">
        <f>VLOOKUP(A548,cleaned_Medical_Examinations[],4,FALSE)</f>
        <v>No</v>
      </c>
      <c r="F548" t="str">
        <f>VLOOKUP(A548,cleaned_Medical_Examinations[],5,FALSE)</f>
        <v>No</v>
      </c>
      <c r="G548" t="str">
        <f>VLOOKUP(A548,cleaned_Medical_Examinations[],6,FALSE)</f>
        <v>No</v>
      </c>
      <c r="H548">
        <f>VLOOKUP(A548,cleaned_Medical_Examinations[],7,FALSE)</f>
        <v>0</v>
      </c>
      <c r="I548" t="str">
        <f>VLOOKUP(A548,cleaned_Medical_Examinations[],8,FALSE)</f>
        <v>Yes</v>
      </c>
      <c r="J548" t="str">
        <f>VLOOKUP(A548,cleaned_Medical_Examinations[],9,FALSE)</f>
        <v>OVER WEIGHT</v>
      </c>
      <c r="K548" t="str">
        <f>VLOOKUP(A548,cleaned_Medical_Examinations[],10,FALSE)</f>
        <v>PREDIABETES</v>
      </c>
      <c r="L548">
        <f>VLOOKUP(A548,table3!A548:H2882,4,)</f>
        <v>4835</v>
      </c>
      <c r="M548" t="str">
        <f>VLOOKUP(A548,table3!A548:H2882,5,FALSE)</f>
        <v>tier - 2</v>
      </c>
      <c r="N548" t="str">
        <f>VLOOKUP(A548,table3!A548:H2882,6,FALSE)</f>
        <v>tier - 2</v>
      </c>
      <c r="O548" t="str">
        <f>VLOOKUP(A548,table3!A548:H2882,7,FALSE)</f>
        <v>R1021</v>
      </c>
      <c r="P548" s="8">
        <f>VLOOKUP(A548,table3!A548:H2882,2,FALSE)</f>
        <v>36871</v>
      </c>
      <c r="Q548">
        <f>VLOOKUP(A548,table3!A548:H2882,8,FALSE)</f>
        <v>22</v>
      </c>
    </row>
    <row r="549" spans="1:17" x14ac:dyDescent="0.3">
      <c r="A549" s="13" t="s">
        <v>1823</v>
      </c>
      <c r="B549" t="str">
        <f>VLOOKUP(A549,cleaned_customer_names[],2,FALSE)</f>
        <v>Perrich</v>
      </c>
      <c r="C549">
        <f>VLOOKUP(A549,cleaned_Medical_Examinations[],2,FALSE)</f>
        <v>46.62</v>
      </c>
      <c r="D549">
        <f>VLOOKUP(A549,cleaned_Medical_Examinations[],3,FALSE)</f>
        <v>8.51</v>
      </c>
      <c r="E549" t="str">
        <f>VLOOKUP(A549,cleaned_Medical_Examinations[],4,FALSE)</f>
        <v>No</v>
      </c>
      <c r="F549" t="str">
        <f>VLOOKUP(A549,cleaned_Medical_Examinations[],5,FALSE)</f>
        <v>No</v>
      </c>
      <c r="G549" t="str">
        <f>VLOOKUP(A549,cleaned_Medical_Examinations[],6,FALSE)</f>
        <v>No</v>
      </c>
      <c r="H549">
        <f>VLOOKUP(A549,cleaned_Medical_Examinations[],7,FALSE)</f>
        <v>0</v>
      </c>
      <c r="I549" t="str">
        <f>VLOOKUP(A549,cleaned_Medical_Examinations[],8,FALSE)</f>
        <v>No</v>
      </c>
      <c r="J549" t="str">
        <f>VLOOKUP(A549,cleaned_Medical_Examinations[],9,FALSE)</f>
        <v>OBESITY</v>
      </c>
      <c r="K549" t="str">
        <f>VLOOKUP(A549,cleaned_Medical_Examinations[],10,FALSE)</f>
        <v>DIABETES</v>
      </c>
      <c r="L549">
        <f>VLOOKUP(A549,table3!A549:H2883,4,)</f>
        <v>4838</v>
      </c>
      <c r="M549" t="str">
        <f>VLOOKUP(A549,table3!A549:H2883,5,FALSE)</f>
        <v>tier - 3</v>
      </c>
      <c r="N549" t="str">
        <f>VLOOKUP(A549,table3!A549:H2883,6,FALSE)</f>
        <v>tier - 2</v>
      </c>
      <c r="O549" t="str">
        <f>VLOOKUP(A549,table3!A549:H2883,7,FALSE)</f>
        <v>R1013</v>
      </c>
      <c r="P549" s="8">
        <f>VLOOKUP(A549,table3!A549:H2883,2,FALSE)</f>
        <v>33857</v>
      </c>
      <c r="Q549">
        <f>VLOOKUP(A549,table3!A549:H2883,8,FALSE)</f>
        <v>30</v>
      </c>
    </row>
    <row r="550" spans="1:17" x14ac:dyDescent="0.3">
      <c r="A550" s="11" t="s">
        <v>1822</v>
      </c>
      <c r="B550" t="str">
        <f>VLOOKUP(A550,cleaned_customer_names[],2,FALSE)</f>
        <v>Cervantes</v>
      </c>
      <c r="C550">
        <f>VLOOKUP(A550,cleaned_Medical_Examinations[],2,FALSE)</f>
        <v>51.75</v>
      </c>
      <c r="D550">
        <f>VLOOKUP(A550,cleaned_Medical_Examinations[],3,FALSE)</f>
        <v>8.59</v>
      </c>
      <c r="E550" t="str">
        <f>VLOOKUP(A550,cleaned_Medical_Examinations[],4,FALSE)</f>
        <v>Yes</v>
      </c>
      <c r="F550" t="str">
        <f>VLOOKUP(A550,cleaned_Medical_Examinations[],5,FALSE)</f>
        <v>No</v>
      </c>
      <c r="G550" t="str">
        <f>VLOOKUP(A550,cleaned_Medical_Examinations[],6,FALSE)</f>
        <v>No</v>
      </c>
      <c r="H550">
        <f>VLOOKUP(A550,cleaned_Medical_Examinations[],7,FALSE)</f>
        <v>1</v>
      </c>
      <c r="I550" t="str">
        <f>VLOOKUP(A550,cleaned_Medical_Examinations[],8,FALSE)</f>
        <v>No</v>
      </c>
      <c r="J550" t="str">
        <f>VLOOKUP(A550,cleaned_Medical_Examinations[],9,FALSE)</f>
        <v>OBESITY</v>
      </c>
      <c r="K550" t="str">
        <f>VLOOKUP(A550,cleaned_Medical_Examinations[],10,FALSE)</f>
        <v>DIABETES</v>
      </c>
      <c r="L550">
        <f>VLOOKUP(A550,table3!A550:H2884,4,)</f>
        <v>4839</v>
      </c>
      <c r="M550" t="str">
        <f>VLOOKUP(A550,table3!A550:H2884,5,FALSE)</f>
        <v>tier - 2</v>
      </c>
      <c r="N550" t="str">
        <f>VLOOKUP(A550,table3!A550:H2884,6,FALSE)</f>
        <v>tier - 1</v>
      </c>
      <c r="O550" t="str">
        <f>VLOOKUP(A550,table3!A550:H2884,7,FALSE)</f>
        <v>R1012</v>
      </c>
      <c r="P550" s="8">
        <f>VLOOKUP(A550,table3!A550:H2884,2,FALSE)</f>
        <v>30970</v>
      </c>
      <c r="Q550">
        <f>VLOOKUP(A550,table3!A550:H2884,8,FALSE)</f>
        <v>38</v>
      </c>
    </row>
    <row r="551" spans="1:17" x14ac:dyDescent="0.3">
      <c r="A551" s="13" t="s">
        <v>1821</v>
      </c>
      <c r="B551" t="str">
        <f>VLOOKUP(A551,cleaned_customer_names[],2,FALSE)</f>
        <v>Andrews</v>
      </c>
      <c r="C551">
        <f>VLOOKUP(A551,cleaned_Medical_Examinations[],2,FALSE)</f>
        <v>25.7</v>
      </c>
      <c r="D551">
        <f>VLOOKUP(A551,cleaned_Medical_Examinations[],3,FALSE)</f>
        <v>4.13</v>
      </c>
      <c r="E551" t="str">
        <f>VLOOKUP(A551,cleaned_Medical_Examinations[],4,FALSE)</f>
        <v>Yes</v>
      </c>
      <c r="F551" t="str">
        <f>VLOOKUP(A551,cleaned_Medical_Examinations[],5,FALSE)</f>
        <v>No</v>
      </c>
      <c r="G551" t="str">
        <f>VLOOKUP(A551,cleaned_Medical_Examinations[],6,FALSE)</f>
        <v>No</v>
      </c>
      <c r="H551">
        <f>VLOOKUP(A551,cleaned_Medical_Examinations[],7,FALSE)</f>
        <v>0</v>
      </c>
      <c r="I551" t="str">
        <f>VLOOKUP(A551,cleaned_Medical_Examinations[],8,FALSE)</f>
        <v>Yes</v>
      </c>
      <c r="J551" t="str">
        <f>VLOOKUP(A551,cleaned_Medical_Examinations[],9,FALSE)</f>
        <v>OVER WEIGHT</v>
      </c>
      <c r="K551" t="str">
        <f>VLOOKUP(A551,cleaned_Medical_Examinations[],10,FALSE)</f>
        <v>NORMAL</v>
      </c>
      <c r="L551">
        <f>VLOOKUP(A551,table3!A551:H2885,4,)</f>
        <v>4841</v>
      </c>
      <c r="M551" t="str">
        <f>VLOOKUP(A551,table3!A551:H2885,5,FALSE)</f>
        <v>tier - 2</v>
      </c>
      <c r="N551" t="str">
        <f>VLOOKUP(A551,table3!A551:H2885,6,FALSE)</f>
        <v>tier - 1</v>
      </c>
      <c r="O551" t="str">
        <f>VLOOKUP(A551,table3!A551:H2885,7,FALSE)</f>
        <v>R1021</v>
      </c>
      <c r="P551" s="8">
        <f>VLOOKUP(A551,table3!A551:H2885,2,FALSE)</f>
        <v>34971</v>
      </c>
      <c r="Q551">
        <f>VLOOKUP(A551,table3!A551:H2885,8,FALSE)</f>
        <v>27</v>
      </c>
    </row>
    <row r="552" spans="1:17" x14ac:dyDescent="0.3">
      <c r="A552" s="11" t="s">
        <v>1820</v>
      </c>
      <c r="B552" t="str">
        <f>VLOOKUP(A552,cleaned_customer_names[],2,FALSE)</f>
        <v>Ruvalcaba</v>
      </c>
      <c r="C552">
        <f>VLOOKUP(A552,cleaned_Medical_Examinations[],2,FALSE)</f>
        <v>31.79</v>
      </c>
      <c r="D552">
        <f>VLOOKUP(A552,cleaned_Medical_Examinations[],3,FALSE)</f>
        <v>4.55</v>
      </c>
      <c r="E552" t="str">
        <f>VLOOKUP(A552,cleaned_Medical_Examinations[],4,FALSE)</f>
        <v>No</v>
      </c>
      <c r="F552" t="str">
        <f>VLOOKUP(A552,cleaned_Medical_Examinations[],5,FALSE)</f>
        <v>No</v>
      </c>
      <c r="G552" t="str">
        <f>VLOOKUP(A552,cleaned_Medical_Examinations[],6,FALSE)</f>
        <v>No</v>
      </c>
      <c r="H552">
        <f>VLOOKUP(A552,cleaned_Medical_Examinations[],7,FALSE)</f>
        <v>0</v>
      </c>
      <c r="I552" t="str">
        <f>VLOOKUP(A552,cleaned_Medical_Examinations[],8,FALSE)</f>
        <v>No</v>
      </c>
      <c r="J552" t="str">
        <f>VLOOKUP(A552,cleaned_Medical_Examinations[],9,FALSE)</f>
        <v>OBESITY</v>
      </c>
      <c r="K552" t="str">
        <f>VLOOKUP(A552,cleaned_Medical_Examinations[],10,FALSE)</f>
        <v>NORMAL</v>
      </c>
      <c r="L552">
        <f>VLOOKUP(A552,table3!A552:H2886,4,)</f>
        <v>4844</v>
      </c>
      <c r="M552" t="str">
        <f>VLOOKUP(A552,table3!A552:H2886,5,FALSE)</f>
        <v>tier - 2</v>
      </c>
      <c r="N552" t="str">
        <f>VLOOKUP(A552,table3!A552:H2886,6,FALSE)</f>
        <v>tier - 3</v>
      </c>
      <c r="O552" t="str">
        <f>VLOOKUP(A552,table3!A552:H2886,7,FALSE)</f>
        <v>R1013</v>
      </c>
      <c r="P552" s="8">
        <f>VLOOKUP(A552,table3!A552:H2886,2,FALSE)</f>
        <v>29202</v>
      </c>
      <c r="Q552">
        <f>VLOOKUP(A552,table3!A552:H2886,8,FALSE)</f>
        <v>43</v>
      </c>
    </row>
    <row r="553" spans="1:17" x14ac:dyDescent="0.3">
      <c r="A553" s="13" t="s">
        <v>1819</v>
      </c>
      <c r="B553" t="str">
        <f>VLOOKUP(A553,cleaned_customer_names[],2,FALSE)</f>
        <v>King</v>
      </c>
      <c r="C553">
        <f>VLOOKUP(A553,cleaned_Medical_Examinations[],2,FALSE)</f>
        <v>24.795000000000002</v>
      </c>
      <c r="D553">
        <f>VLOOKUP(A553,cleaned_Medical_Examinations[],3,FALSE)</f>
        <v>4.5199999999999996</v>
      </c>
      <c r="E553" t="str">
        <f>VLOOKUP(A553,cleaned_Medical_Examinations[],4,FALSE)</f>
        <v>No</v>
      </c>
      <c r="F553" t="str">
        <f>VLOOKUP(A553,cleaned_Medical_Examinations[],5,FALSE)</f>
        <v>No</v>
      </c>
      <c r="G553" t="str">
        <f>VLOOKUP(A553,cleaned_Medical_Examinations[],6,FALSE)</f>
        <v>No</v>
      </c>
      <c r="H553">
        <f>VLOOKUP(A553,cleaned_Medical_Examinations[],7,FALSE)</f>
        <v>0</v>
      </c>
      <c r="I553" t="str">
        <f>VLOOKUP(A553,cleaned_Medical_Examinations[],8,FALSE)</f>
        <v>Yes</v>
      </c>
      <c r="J553" t="str">
        <f>VLOOKUP(A553,cleaned_Medical_Examinations[],9,FALSE)</f>
        <v>NORMAL WEIGHT</v>
      </c>
      <c r="K553" t="str">
        <f>VLOOKUP(A553,cleaned_Medical_Examinations[],10,FALSE)</f>
        <v>NORMAL</v>
      </c>
      <c r="L553">
        <f>VLOOKUP(A553,table3!A553:H2887,4,)</f>
        <v>4845</v>
      </c>
      <c r="M553" t="str">
        <f>VLOOKUP(A553,table3!A553:H2887,5,FALSE)</f>
        <v>tier - 2</v>
      </c>
      <c r="N553" t="str">
        <f>VLOOKUP(A553,table3!A553:H2887,6,FALSE)</f>
        <v>tier - 2</v>
      </c>
      <c r="O553" t="str">
        <f>VLOOKUP(A553,table3!A553:H2887,7,FALSE)</f>
        <v>R1013</v>
      </c>
      <c r="P553" s="8">
        <f>VLOOKUP(A553,table3!A553:H2887,2,FALSE)</f>
        <v>27283</v>
      </c>
      <c r="Q553">
        <f>VLOOKUP(A553,table3!A553:H2887,8,FALSE)</f>
        <v>48</v>
      </c>
    </row>
    <row r="554" spans="1:17" x14ac:dyDescent="0.3">
      <c r="A554" s="11" t="s">
        <v>1818</v>
      </c>
      <c r="B554" t="str">
        <f>VLOOKUP(A554,cleaned_customer_names[],2,FALSE)</f>
        <v>Stone</v>
      </c>
      <c r="C554">
        <f>VLOOKUP(A554,cleaned_Medical_Examinations[],2,FALSE)</f>
        <v>53.98</v>
      </c>
      <c r="D554">
        <f>VLOOKUP(A554,cleaned_Medical_Examinations[],3,FALSE)</f>
        <v>5.07</v>
      </c>
      <c r="E554" t="str">
        <f>VLOOKUP(A554,cleaned_Medical_Examinations[],4,FALSE)</f>
        <v>No</v>
      </c>
      <c r="F554" t="str">
        <f>VLOOKUP(A554,cleaned_Medical_Examinations[],5,FALSE)</f>
        <v>No</v>
      </c>
      <c r="G554" t="str">
        <f>VLOOKUP(A554,cleaned_Medical_Examinations[],6,FALSE)</f>
        <v>Yes</v>
      </c>
      <c r="H554">
        <f>VLOOKUP(A554,cleaned_Medical_Examinations[],7,FALSE)</f>
        <v>1</v>
      </c>
      <c r="I554" t="str">
        <f>VLOOKUP(A554,cleaned_Medical_Examinations[],8,FALSE)</f>
        <v>No</v>
      </c>
      <c r="J554" t="str">
        <f>VLOOKUP(A554,cleaned_Medical_Examinations[],9,FALSE)</f>
        <v>OBESITY</v>
      </c>
      <c r="K554" t="str">
        <f>VLOOKUP(A554,cleaned_Medical_Examinations[],10,FALSE)</f>
        <v>NORMAL</v>
      </c>
      <c r="L554">
        <f>VLOOKUP(A554,table3!A554:H2888,4,)</f>
        <v>4847</v>
      </c>
      <c r="M554" t="str">
        <f>VLOOKUP(A554,table3!A554:H2888,5,FALSE)</f>
        <v>tier - 2</v>
      </c>
      <c r="N554" t="str">
        <f>VLOOKUP(A554,table3!A554:H2888,6,FALSE)</f>
        <v>tier - 3</v>
      </c>
      <c r="O554" t="str">
        <f>VLOOKUP(A554,table3!A554:H2888,7,FALSE)</f>
        <v>R1021</v>
      </c>
      <c r="P554" s="8">
        <f>VLOOKUP(A554,table3!A554:H2888,2,FALSE)</f>
        <v>37049</v>
      </c>
      <c r="Q554">
        <f>VLOOKUP(A554,table3!A554:H2888,8,FALSE)</f>
        <v>22</v>
      </c>
    </row>
    <row r="555" spans="1:17" x14ac:dyDescent="0.3">
      <c r="A555" s="13" t="s">
        <v>1817</v>
      </c>
      <c r="B555" t="str">
        <f>VLOOKUP(A555,cleaned_customer_names[],2,FALSE)</f>
        <v>Campbell</v>
      </c>
      <c r="C555">
        <f>VLOOKUP(A555,cleaned_Medical_Examinations[],2,FALSE)</f>
        <v>41.325000000000003</v>
      </c>
      <c r="D555">
        <f>VLOOKUP(A555,cleaned_Medical_Examinations[],3,FALSE)</f>
        <v>4.04</v>
      </c>
      <c r="E555" t="str">
        <f>VLOOKUP(A555,cleaned_Medical_Examinations[],4,FALSE)</f>
        <v>Yes</v>
      </c>
      <c r="F555" t="str">
        <f>VLOOKUP(A555,cleaned_Medical_Examinations[],5,FALSE)</f>
        <v>No</v>
      </c>
      <c r="G555" t="str">
        <f>VLOOKUP(A555,cleaned_Medical_Examinations[],6,FALSE)</f>
        <v>Yes</v>
      </c>
      <c r="H555">
        <f>VLOOKUP(A555,cleaned_Medical_Examinations[],7,FALSE)</f>
        <v>1</v>
      </c>
      <c r="I555" t="str">
        <f>VLOOKUP(A555,cleaned_Medical_Examinations[],8,FALSE)</f>
        <v>No</v>
      </c>
      <c r="J555" t="str">
        <f>VLOOKUP(A555,cleaned_Medical_Examinations[],9,FALSE)</f>
        <v>OBESITY</v>
      </c>
      <c r="K555" t="str">
        <f>VLOOKUP(A555,cleaned_Medical_Examinations[],10,FALSE)</f>
        <v>NORMAL</v>
      </c>
      <c r="L555">
        <f>VLOOKUP(A555,table3!A555:H2889,4,)</f>
        <v>4847</v>
      </c>
      <c r="M555" t="str">
        <f>VLOOKUP(A555,table3!A555:H2889,5,FALSE)</f>
        <v>tier - 2</v>
      </c>
      <c r="N555" t="str">
        <f>VLOOKUP(A555,table3!A555:H2889,6,FALSE)</f>
        <v>tier - 3</v>
      </c>
      <c r="O555" t="str">
        <f>VLOOKUP(A555,table3!A555:H2889,7,FALSE)</f>
        <v>R1017</v>
      </c>
      <c r="P555" s="8">
        <f>VLOOKUP(A555,table3!A555:H2889,2,FALSE)</f>
        <v>35060</v>
      </c>
      <c r="Q555">
        <f>VLOOKUP(A555,table3!A555:H2889,8,FALSE)</f>
        <v>27</v>
      </c>
    </row>
    <row r="556" spans="1:17" x14ac:dyDescent="0.3">
      <c r="A556" s="11" t="s">
        <v>1816</v>
      </c>
      <c r="B556" t="str">
        <f>VLOOKUP(A556,cleaned_customer_names[],2,FALSE)</f>
        <v>Asher</v>
      </c>
      <c r="C556">
        <f>VLOOKUP(A556,cleaned_Medical_Examinations[],2,FALSE)</f>
        <v>51.65</v>
      </c>
      <c r="D556">
        <f>VLOOKUP(A556,cleaned_Medical_Examinations[],3,FALSE)</f>
        <v>5.3</v>
      </c>
      <c r="E556" t="str">
        <f>VLOOKUP(A556,cleaned_Medical_Examinations[],4,FALSE)</f>
        <v>Yes</v>
      </c>
      <c r="F556" t="str">
        <f>VLOOKUP(A556,cleaned_Medical_Examinations[],5,FALSE)</f>
        <v>No</v>
      </c>
      <c r="G556" t="str">
        <f>VLOOKUP(A556,cleaned_Medical_Examinations[],6,FALSE)</f>
        <v>No</v>
      </c>
      <c r="H556">
        <f>VLOOKUP(A556,cleaned_Medical_Examinations[],7,FALSE)</f>
        <v>0</v>
      </c>
      <c r="I556" t="str">
        <f>VLOOKUP(A556,cleaned_Medical_Examinations[],8,FALSE)</f>
        <v>No</v>
      </c>
      <c r="J556" t="str">
        <f>VLOOKUP(A556,cleaned_Medical_Examinations[],9,FALSE)</f>
        <v>OBESITY</v>
      </c>
      <c r="K556" t="str">
        <f>VLOOKUP(A556,cleaned_Medical_Examinations[],10,FALSE)</f>
        <v>NORMAL</v>
      </c>
      <c r="L556">
        <f>VLOOKUP(A556,table3!A556:H2890,4,)</f>
        <v>4860</v>
      </c>
      <c r="M556" t="str">
        <f>VLOOKUP(A556,table3!A556:H2890,5,FALSE)</f>
        <v>tier - 2</v>
      </c>
      <c r="N556" t="str">
        <f>VLOOKUP(A556,table3!A556:H2890,6,FALSE)</f>
        <v>tier - 3</v>
      </c>
      <c r="O556" t="str">
        <f>VLOOKUP(A556,table3!A556:H2890,7,FALSE)</f>
        <v>R1011</v>
      </c>
      <c r="P556" s="8">
        <f>VLOOKUP(A556,table3!A556:H2890,2,FALSE)</f>
        <v>32752</v>
      </c>
      <c r="Q556">
        <f>VLOOKUP(A556,table3!A556:H2890,8,FALSE)</f>
        <v>33</v>
      </c>
    </row>
    <row r="557" spans="1:17" x14ac:dyDescent="0.3">
      <c r="A557" s="13" t="s">
        <v>1815</v>
      </c>
      <c r="B557" t="str">
        <f>VLOOKUP(A557,cleaned_customer_names[],2,FALSE)</f>
        <v>Mazzotta</v>
      </c>
      <c r="C557">
        <f>VLOOKUP(A557,cleaned_Medical_Examinations[],2,FALSE)</f>
        <v>44.52</v>
      </c>
      <c r="D557">
        <f>VLOOKUP(A557,cleaned_Medical_Examinations[],3,FALSE)</f>
        <v>8.64</v>
      </c>
      <c r="E557" t="str">
        <f>VLOOKUP(A557,cleaned_Medical_Examinations[],4,FALSE)</f>
        <v>Yes</v>
      </c>
      <c r="F557" t="str">
        <f>VLOOKUP(A557,cleaned_Medical_Examinations[],5,FALSE)</f>
        <v>No</v>
      </c>
      <c r="G557" t="str">
        <f>VLOOKUP(A557,cleaned_Medical_Examinations[],6,FALSE)</f>
        <v>Yes</v>
      </c>
      <c r="H557">
        <f>VLOOKUP(A557,cleaned_Medical_Examinations[],7,FALSE)</f>
        <v>1</v>
      </c>
      <c r="I557" t="str">
        <f>VLOOKUP(A557,cleaned_Medical_Examinations[],8,FALSE)</f>
        <v>No</v>
      </c>
      <c r="J557" t="str">
        <f>VLOOKUP(A557,cleaned_Medical_Examinations[],9,FALSE)</f>
        <v>OBESITY</v>
      </c>
      <c r="K557" t="str">
        <f>VLOOKUP(A557,cleaned_Medical_Examinations[],10,FALSE)</f>
        <v>DIABETES</v>
      </c>
      <c r="L557">
        <f>VLOOKUP(A557,table3!A557:H2891,4,)</f>
        <v>4878</v>
      </c>
      <c r="M557" t="str">
        <f>VLOOKUP(A557,table3!A557:H2891,5,FALSE)</f>
        <v>tier - 2</v>
      </c>
      <c r="N557" t="str">
        <f>VLOOKUP(A557,table3!A557:H2891,6,FALSE)</f>
        <v>tier - 3</v>
      </c>
      <c r="O557" t="str">
        <f>VLOOKUP(A557,table3!A557:H2891,7,FALSE)</f>
        <v>R1012</v>
      </c>
      <c r="P557" s="8">
        <f>VLOOKUP(A557,table3!A557:H2891,2,FALSE)</f>
        <v>35702</v>
      </c>
      <c r="Q557">
        <f>VLOOKUP(A557,table3!A557:H2891,8,FALSE)</f>
        <v>25</v>
      </c>
    </row>
    <row r="558" spans="1:17" x14ac:dyDescent="0.3">
      <c r="A558" s="11" t="s">
        <v>1814</v>
      </c>
      <c r="B558" t="str">
        <f>VLOOKUP(A558,cleaned_customer_names[],2,FALSE)</f>
        <v>Huttl</v>
      </c>
      <c r="C558">
        <f>VLOOKUP(A558,cleaned_Medical_Examinations[],2,FALSE)</f>
        <v>53.29</v>
      </c>
      <c r="D558">
        <f>VLOOKUP(A558,cleaned_Medical_Examinations[],3,FALSE)</f>
        <v>4.03</v>
      </c>
      <c r="E558" t="str">
        <f>VLOOKUP(A558,cleaned_Medical_Examinations[],4,FALSE)</f>
        <v>No</v>
      </c>
      <c r="F558" t="str">
        <f>VLOOKUP(A558,cleaned_Medical_Examinations[],5,FALSE)</f>
        <v>No</v>
      </c>
      <c r="G558" t="str">
        <f>VLOOKUP(A558,cleaned_Medical_Examinations[],6,FALSE)</f>
        <v>Yes</v>
      </c>
      <c r="H558">
        <f>VLOOKUP(A558,cleaned_Medical_Examinations[],7,FALSE)</f>
        <v>1</v>
      </c>
      <c r="I558" t="str">
        <f>VLOOKUP(A558,cleaned_Medical_Examinations[],8,FALSE)</f>
        <v>No</v>
      </c>
      <c r="J558" t="str">
        <f>VLOOKUP(A558,cleaned_Medical_Examinations[],9,FALSE)</f>
        <v>OBESITY</v>
      </c>
      <c r="K558" t="str">
        <f>VLOOKUP(A558,cleaned_Medical_Examinations[],10,FALSE)</f>
        <v>NORMAL</v>
      </c>
      <c r="L558">
        <f>VLOOKUP(A558,table3!A558:H2892,4,)</f>
        <v>4884</v>
      </c>
      <c r="M558" t="str">
        <f>VLOOKUP(A558,table3!A558:H2892,5,FALSE)</f>
        <v>tier - 2</v>
      </c>
      <c r="N558" t="str">
        <f>VLOOKUP(A558,table3!A558:H2892,6,FALSE)</f>
        <v>tier - 1</v>
      </c>
      <c r="O558" t="str">
        <f>VLOOKUP(A558,table3!A558:H2892,7,FALSE)</f>
        <v>R1011</v>
      </c>
      <c r="P558" s="8">
        <f>VLOOKUP(A558,table3!A558:H2892,2,FALSE)</f>
        <v>31769</v>
      </c>
      <c r="Q558">
        <f>VLOOKUP(A558,table3!A558:H2892,8,FALSE)</f>
        <v>36</v>
      </c>
    </row>
    <row r="559" spans="1:17" x14ac:dyDescent="0.3">
      <c r="A559" s="13" t="s">
        <v>1813</v>
      </c>
      <c r="B559" t="str">
        <f>VLOOKUP(A559,cleaned_customer_names[],2,FALSE)</f>
        <v>Ferron</v>
      </c>
      <c r="C559">
        <f>VLOOKUP(A559,cleaned_Medical_Examinations[],2,FALSE)</f>
        <v>46.63</v>
      </c>
      <c r="D559">
        <f>VLOOKUP(A559,cleaned_Medical_Examinations[],3,FALSE)</f>
        <v>4.26</v>
      </c>
      <c r="E559" t="str">
        <f>VLOOKUP(A559,cleaned_Medical_Examinations[],4,FALSE)</f>
        <v>Yes</v>
      </c>
      <c r="F559" t="str">
        <f>VLOOKUP(A559,cleaned_Medical_Examinations[],5,FALSE)</f>
        <v>No</v>
      </c>
      <c r="G559" t="str">
        <f>VLOOKUP(A559,cleaned_Medical_Examinations[],6,FALSE)</f>
        <v>No</v>
      </c>
      <c r="H559">
        <f>VLOOKUP(A559,cleaned_Medical_Examinations[],7,FALSE)</f>
        <v>2</v>
      </c>
      <c r="I559" t="str">
        <f>VLOOKUP(A559,cleaned_Medical_Examinations[],8,FALSE)</f>
        <v>No</v>
      </c>
      <c r="J559" t="str">
        <f>VLOOKUP(A559,cleaned_Medical_Examinations[],9,FALSE)</f>
        <v>OBESITY</v>
      </c>
      <c r="K559" t="str">
        <f>VLOOKUP(A559,cleaned_Medical_Examinations[],10,FALSE)</f>
        <v>NORMAL</v>
      </c>
      <c r="L559">
        <f>VLOOKUP(A559,table3!A559:H2893,4,)</f>
        <v>4889</v>
      </c>
      <c r="M559" t="str">
        <f>VLOOKUP(A559,table3!A559:H2893,5,FALSE)</f>
        <v>tier - 2</v>
      </c>
      <c r="N559" t="str">
        <f>VLOOKUP(A559,table3!A559:H2893,6,FALSE)</f>
        <v>tier - 1</v>
      </c>
      <c r="O559" t="str">
        <f>VLOOKUP(A559,table3!A559:H2893,7,FALSE)</f>
        <v>R1013</v>
      </c>
      <c r="P559" s="8">
        <f>VLOOKUP(A559,table3!A559:H2893,2,FALSE)</f>
        <v>31712</v>
      </c>
      <c r="Q559">
        <f>VLOOKUP(A559,table3!A559:H2893,8,FALSE)</f>
        <v>36</v>
      </c>
    </row>
    <row r="560" spans="1:17" x14ac:dyDescent="0.3">
      <c r="A560" s="11" t="s">
        <v>1812</v>
      </c>
      <c r="B560" t="str">
        <f>VLOOKUP(A560,cleaned_customer_names[],2,FALSE)</f>
        <v>Colarusso</v>
      </c>
      <c r="C560">
        <f>VLOOKUP(A560,cleaned_Medical_Examinations[],2,FALSE)</f>
        <v>28.88</v>
      </c>
      <c r="D560">
        <f>VLOOKUP(A560,cleaned_Medical_Examinations[],3,FALSE)</f>
        <v>5.35</v>
      </c>
      <c r="E560" t="str">
        <f>VLOOKUP(A560,cleaned_Medical_Examinations[],4,FALSE)</f>
        <v>No</v>
      </c>
      <c r="F560" t="str">
        <f>VLOOKUP(A560,cleaned_Medical_Examinations[],5,FALSE)</f>
        <v>No</v>
      </c>
      <c r="G560" t="str">
        <f>VLOOKUP(A560,cleaned_Medical_Examinations[],6,FALSE)</f>
        <v>Yes</v>
      </c>
      <c r="H560">
        <f>VLOOKUP(A560,cleaned_Medical_Examinations[],7,FALSE)</f>
        <v>1</v>
      </c>
      <c r="I560" t="str">
        <f>VLOOKUP(A560,cleaned_Medical_Examinations[],8,FALSE)</f>
        <v>Yes</v>
      </c>
      <c r="J560" t="str">
        <f>VLOOKUP(A560,cleaned_Medical_Examinations[],9,FALSE)</f>
        <v>OVER WEIGHT</v>
      </c>
      <c r="K560" t="str">
        <f>VLOOKUP(A560,cleaned_Medical_Examinations[],10,FALSE)</f>
        <v>NORMAL</v>
      </c>
      <c r="L560">
        <f>VLOOKUP(A560,table3!A560:H2894,4,)</f>
        <v>4890</v>
      </c>
      <c r="M560" t="str">
        <f>VLOOKUP(A560,table3!A560:H2894,5,FALSE)</f>
        <v>tier - 3</v>
      </c>
      <c r="N560" t="str">
        <f>VLOOKUP(A560,table3!A560:H2894,6,FALSE)</f>
        <v>tier - 2</v>
      </c>
      <c r="O560" t="str">
        <f>VLOOKUP(A560,table3!A560:H2894,7,FALSE)</f>
        <v>R1013</v>
      </c>
      <c r="P560" s="8">
        <f>VLOOKUP(A560,table3!A560:H2894,2,FALSE)</f>
        <v>32699</v>
      </c>
      <c r="Q560">
        <f>VLOOKUP(A560,table3!A560:H2894,8,FALSE)</f>
        <v>33</v>
      </c>
    </row>
    <row r="561" spans="1:17" x14ac:dyDescent="0.3">
      <c r="A561" s="13" t="s">
        <v>1811</v>
      </c>
      <c r="B561" t="str">
        <f>VLOOKUP(A561,cleaned_customer_names[],2,FALSE)</f>
        <v>Pearlman</v>
      </c>
      <c r="C561">
        <f>VLOOKUP(A561,cleaned_Medical_Examinations[],2,FALSE)</f>
        <v>23.98</v>
      </c>
      <c r="D561">
        <f>VLOOKUP(A561,cleaned_Medical_Examinations[],3,FALSE)</f>
        <v>4.9000000000000004</v>
      </c>
      <c r="E561" t="str">
        <f>VLOOKUP(A561,cleaned_Medical_Examinations[],4,FALSE)</f>
        <v>No</v>
      </c>
      <c r="F561" t="str">
        <f>VLOOKUP(A561,cleaned_Medical_Examinations[],5,FALSE)</f>
        <v>No</v>
      </c>
      <c r="G561" t="str">
        <f>VLOOKUP(A561,cleaned_Medical_Examinations[],6,FALSE)</f>
        <v>No</v>
      </c>
      <c r="H561">
        <f>VLOOKUP(A561,cleaned_Medical_Examinations[],7,FALSE)</f>
        <v>0</v>
      </c>
      <c r="I561" t="str">
        <f>VLOOKUP(A561,cleaned_Medical_Examinations[],8,FALSE)</f>
        <v>No</v>
      </c>
      <c r="J561" t="str">
        <f>VLOOKUP(A561,cleaned_Medical_Examinations[],9,FALSE)</f>
        <v>NORMAL WEIGHT</v>
      </c>
      <c r="K561" t="str">
        <f>VLOOKUP(A561,cleaned_Medical_Examinations[],10,FALSE)</f>
        <v>NORMAL</v>
      </c>
      <c r="L561">
        <f>VLOOKUP(A561,table3!A561:H2895,4,)</f>
        <v>4894</v>
      </c>
      <c r="M561" t="str">
        <f>VLOOKUP(A561,table3!A561:H2895,5,FALSE)</f>
        <v>tier - 2</v>
      </c>
      <c r="N561" t="str">
        <f>VLOOKUP(A561,table3!A561:H2895,6,FALSE)</f>
        <v>tier - 3</v>
      </c>
      <c r="O561" t="str">
        <f>VLOOKUP(A561,table3!A561:H2895,7,FALSE)</f>
        <v>R1013</v>
      </c>
      <c r="P561" s="8">
        <f>VLOOKUP(A561,table3!A561:H2895,2,FALSE)</f>
        <v>33205</v>
      </c>
      <c r="Q561">
        <f>VLOOKUP(A561,table3!A561:H2895,8,FALSE)</f>
        <v>32</v>
      </c>
    </row>
    <row r="562" spans="1:17" x14ac:dyDescent="0.3">
      <c r="A562" s="11" t="s">
        <v>1810</v>
      </c>
      <c r="B562" t="str">
        <f>VLOOKUP(A562,cleaned_customer_names[],2,FALSE)</f>
        <v>O'Mara</v>
      </c>
      <c r="C562">
        <f>VLOOKUP(A562,cleaned_Medical_Examinations[],2,FALSE)</f>
        <v>23.65</v>
      </c>
      <c r="D562">
        <f>VLOOKUP(A562,cleaned_Medical_Examinations[],3,FALSE)</f>
        <v>4.5</v>
      </c>
      <c r="E562" t="str">
        <f>VLOOKUP(A562,cleaned_Medical_Examinations[],4,FALSE)</f>
        <v>No</v>
      </c>
      <c r="F562" t="str">
        <f>VLOOKUP(A562,cleaned_Medical_Examinations[],5,FALSE)</f>
        <v>No</v>
      </c>
      <c r="G562" t="str">
        <f>VLOOKUP(A562,cleaned_Medical_Examinations[],6,FALSE)</f>
        <v>No</v>
      </c>
      <c r="H562">
        <f>VLOOKUP(A562,cleaned_Medical_Examinations[],7,FALSE)</f>
        <v>0</v>
      </c>
      <c r="I562" t="str">
        <f>VLOOKUP(A562,cleaned_Medical_Examinations[],8,FALSE)</f>
        <v>No</v>
      </c>
      <c r="J562" t="str">
        <f>VLOOKUP(A562,cleaned_Medical_Examinations[],9,FALSE)</f>
        <v>NORMAL WEIGHT</v>
      </c>
      <c r="K562" t="str">
        <f>VLOOKUP(A562,cleaned_Medical_Examinations[],10,FALSE)</f>
        <v>NORMAL</v>
      </c>
      <c r="L562">
        <f>VLOOKUP(A562,table3!A562:H2896,4,)</f>
        <v>4895</v>
      </c>
      <c r="M562" t="str">
        <f>VLOOKUP(A562,table3!A562:H2896,5,FALSE)</f>
        <v>tier - 3</v>
      </c>
      <c r="N562" t="str">
        <f>VLOOKUP(A562,table3!A562:H2896,6,FALSE)</f>
        <v>tier - 3</v>
      </c>
      <c r="O562" t="str">
        <f>VLOOKUP(A562,table3!A562:H2896,7,FALSE)</f>
        <v>R1012</v>
      </c>
      <c r="P562" s="8">
        <f>VLOOKUP(A562,table3!A562:H2896,2,FALSE)</f>
        <v>32409</v>
      </c>
      <c r="Q562">
        <f>VLOOKUP(A562,table3!A562:H2896,8,FALSE)</f>
        <v>34</v>
      </c>
    </row>
    <row r="563" spans="1:17" x14ac:dyDescent="0.3">
      <c r="A563" s="13" t="s">
        <v>1809</v>
      </c>
      <c r="B563" t="str">
        <f>VLOOKUP(A563,cleaned_customer_names[],2,FALSE)</f>
        <v>Niska</v>
      </c>
      <c r="C563">
        <f>VLOOKUP(A563,cleaned_Medical_Examinations[],2,FALSE)</f>
        <v>49.09</v>
      </c>
      <c r="D563">
        <f>VLOOKUP(A563,cleaned_Medical_Examinations[],3,FALSE)</f>
        <v>8.3800000000000008</v>
      </c>
      <c r="E563" t="str">
        <f>VLOOKUP(A563,cleaned_Medical_Examinations[],4,FALSE)</f>
        <v>Yes</v>
      </c>
      <c r="F563" t="str">
        <f>VLOOKUP(A563,cleaned_Medical_Examinations[],5,FALSE)</f>
        <v>No</v>
      </c>
      <c r="G563" t="str">
        <f>VLOOKUP(A563,cleaned_Medical_Examinations[],6,FALSE)</f>
        <v>No</v>
      </c>
      <c r="H563">
        <f>VLOOKUP(A563,cleaned_Medical_Examinations[],7,FALSE)</f>
        <v>2</v>
      </c>
      <c r="I563" t="str">
        <f>VLOOKUP(A563,cleaned_Medical_Examinations[],8,FALSE)</f>
        <v>No</v>
      </c>
      <c r="J563" t="str">
        <f>VLOOKUP(A563,cleaned_Medical_Examinations[],9,FALSE)</f>
        <v>OBESITY</v>
      </c>
      <c r="K563" t="str">
        <f>VLOOKUP(A563,cleaned_Medical_Examinations[],10,FALSE)</f>
        <v>DIABETES</v>
      </c>
      <c r="L563">
        <f>VLOOKUP(A563,table3!A563:H2897,4,)</f>
        <v>4906</v>
      </c>
      <c r="M563" t="str">
        <f>VLOOKUP(A563,table3!A563:H2897,5,FALSE)</f>
        <v>tier - 2</v>
      </c>
      <c r="N563" t="str">
        <f>VLOOKUP(A563,table3!A563:H2897,6,FALSE)</f>
        <v>tier - 1</v>
      </c>
      <c r="O563" t="str">
        <f>VLOOKUP(A563,table3!A563:H2897,7,FALSE)</f>
        <v>R1012</v>
      </c>
      <c r="P563" s="8">
        <f>VLOOKUP(A563,table3!A563:H2897,2,FALSE)</f>
        <v>34160</v>
      </c>
      <c r="Q563">
        <f>VLOOKUP(A563,table3!A563:H2897,8,FALSE)</f>
        <v>29</v>
      </c>
    </row>
    <row r="564" spans="1:17" x14ac:dyDescent="0.3">
      <c r="A564" s="11" t="s">
        <v>1808</v>
      </c>
      <c r="B564" t="str">
        <f>VLOOKUP(A564,cleaned_customer_names[],2,FALSE)</f>
        <v>Schlich</v>
      </c>
      <c r="C564">
        <f>VLOOKUP(A564,cleaned_Medical_Examinations[],2,FALSE)</f>
        <v>28.024999999999999</v>
      </c>
      <c r="D564">
        <f>VLOOKUP(A564,cleaned_Medical_Examinations[],3,FALSE)</f>
        <v>7.03</v>
      </c>
      <c r="E564" t="str">
        <f>VLOOKUP(A564,cleaned_Medical_Examinations[],4,FALSE)</f>
        <v>No</v>
      </c>
      <c r="F564" t="str">
        <f>VLOOKUP(A564,cleaned_Medical_Examinations[],5,FALSE)</f>
        <v>No</v>
      </c>
      <c r="G564" t="str">
        <f>VLOOKUP(A564,cleaned_Medical_Examinations[],6,FALSE)</f>
        <v>No</v>
      </c>
      <c r="H564">
        <f>VLOOKUP(A564,cleaned_Medical_Examinations[],7,FALSE)</f>
        <v>0</v>
      </c>
      <c r="I564" t="str">
        <f>VLOOKUP(A564,cleaned_Medical_Examinations[],8,FALSE)</f>
        <v>Yes</v>
      </c>
      <c r="J564" t="str">
        <f>VLOOKUP(A564,cleaned_Medical_Examinations[],9,FALSE)</f>
        <v>OVER WEIGHT</v>
      </c>
      <c r="K564" t="str">
        <f>VLOOKUP(A564,cleaned_Medical_Examinations[],10,FALSE)</f>
        <v>DIABETES</v>
      </c>
      <c r="L564">
        <f>VLOOKUP(A564,table3!A564:H2898,4,)</f>
        <v>4912</v>
      </c>
      <c r="M564" t="str">
        <f>VLOOKUP(A564,table3!A564:H2898,5,FALSE)</f>
        <v>tier - 2</v>
      </c>
      <c r="N564" t="str">
        <f>VLOOKUP(A564,table3!A564:H2898,6,FALSE)</f>
        <v>tier - 3</v>
      </c>
      <c r="O564" t="str">
        <f>VLOOKUP(A564,table3!A564:H2898,7,FALSE)</f>
        <v>R1013</v>
      </c>
      <c r="P564" s="8">
        <f>VLOOKUP(A564,table3!A564:H2898,2,FALSE)</f>
        <v>29877</v>
      </c>
      <c r="Q564">
        <f>VLOOKUP(A564,table3!A564:H2898,8,FALSE)</f>
        <v>41</v>
      </c>
    </row>
    <row r="565" spans="1:17" x14ac:dyDescent="0.3">
      <c r="A565" s="13" t="s">
        <v>1807</v>
      </c>
      <c r="B565" t="str">
        <f>VLOOKUP(A565,cleaned_customer_names[],2,FALSE)</f>
        <v>Zidek</v>
      </c>
      <c r="C565">
        <f>VLOOKUP(A565,cleaned_Medical_Examinations[],2,FALSE)</f>
        <v>43.32</v>
      </c>
      <c r="D565">
        <f>VLOOKUP(A565,cleaned_Medical_Examinations[],3,FALSE)</f>
        <v>8.75</v>
      </c>
      <c r="E565" t="str">
        <f>VLOOKUP(A565,cleaned_Medical_Examinations[],4,FALSE)</f>
        <v>Yes</v>
      </c>
      <c r="F565" t="str">
        <f>VLOOKUP(A565,cleaned_Medical_Examinations[],5,FALSE)</f>
        <v>No</v>
      </c>
      <c r="G565" t="str">
        <f>VLOOKUP(A565,cleaned_Medical_Examinations[],6,FALSE)</f>
        <v>Yes</v>
      </c>
      <c r="H565">
        <f>VLOOKUP(A565,cleaned_Medical_Examinations[],7,FALSE)</f>
        <v>1</v>
      </c>
      <c r="I565" t="str">
        <f>VLOOKUP(A565,cleaned_Medical_Examinations[],8,FALSE)</f>
        <v>No</v>
      </c>
      <c r="J565" t="str">
        <f>VLOOKUP(A565,cleaned_Medical_Examinations[],9,FALSE)</f>
        <v>OBESITY</v>
      </c>
      <c r="K565" t="str">
        <f>VLOOKUP(A565,cleaned_Medical_Examinations[],10,FALSE)</f>
        <v>DIABETES</v>
      </c>
      <c r="L565">
        <f>VLOOKUP(A565,table3!A565:H2899,4,)</f>
        <v>4915</v>
      </c>
      <c r="M565" t="str">
        <f>VLOOKUP(A565,table3!A565:H2899,5,FALSE)</f>
        <v>tier - 2</v>
      </c>
      <c r="N565" t="str">
        <f>VLOOKUP(A565,table3!A565:H2899,6,FALSE)</f>
        <v>tier - 1</v>
      </c>
      <c r="O565" t="str">
        <f>VLOOKUP(A565,table3!A565:H2899,7,FALSE)</f>
        <v>R1017</v>
      </c>
      <c r="P565" s="8">
        <f>VLOOKUP(A565,table3!A565:H2899,2,FALSE)</f>
        <v>37489</v>
      </c>
      <c r="Q565">
        <f>VLOOKUP(A565,table3!A565:H2899,8,FALSE)</f>
        <v>20</v>
      </c>
    </row>
    <row r="566" spans="1:17" x14ac:dyDescent="0.3">
      <c r="A566" s="11" t="s">
        <v>1806</v>
      </c>
      <c r="B566" t="str">
        <f>VLOOKUP(A566,cleaned_customer_names[],2,FALSE)</f>
        <v>Ellgass</v>
      </c>
      <c r="C566">
        <f>VLOOKUP(A566,cleaned_Medical_Examinations[],2,FALSE)</f>
        <v>45.92</v>
      </c>
      <c r="D566">
        <f>VLOOKUP(A566,cleaned_Medical_Examinations[],3,FALSE)</f>
        <v>9.51</v>
      </c>
      <c r="E566" t="str">
        <f>VLOOKUP(A566,cleaned_Medical_Examinations[],4,FALSE)</f>
        <v>No</v>
      </c>
      <c r="F566" t="str">
        <f>VLOOKUP(A566,cleaned_Medical_Examinations[],5,FALSE)</f>
        <v>No</v>
      </c>
      <c r="G566" t="str">
        <f>VLOOKUP(A566,cleaned_Medical_Examinations[],6,FALSE)</f>
        <v>No</v>
      </c>
      <c r="H566">
        <f>VLOOKUP(A566,cleaned_Medical_Examinations[],7,FALSE)</f>
        <v>0</v>
      </c>
      <c r="I566" t="str">
        <f>VLOOKUP(A566,cleaned_Medical_Examinations[],8,FALSE)</f>
        <v>No</v>
      </c>
      <c r="J566" t="str">
        <f>VLOOKUP(A566,cleaned_Medical_Examinations[],9,FALSE)</f>
        <v>OBESITY</v>
      </c>
      <c r="K566" t="str">
        <f>VLOOKUP(A566,cleaned_Medical_Examinations[],10,FALSE)</f>
        <v>DIABETES</v>
      </c>
      <c r="L566">
        <f>VLOOKUP(A566,table3!A566:H2900,4,)</f>
        <v>4923</v>
      </c>
      <c r="M566" t="str">
        <f>VLOOKUP(A566,table3!A566:H2900,5,FALSE)</f>
        <v>tier - 2</v>
      </c>
      <c r="N566" t="str">
        <f>VLOOKUP(A566,table3!A566:H2900,6,FALSE)</f>
        <v>tier - 2</v>
      </c>
      <c r="O566" t="str">
        <f>VLOOKUP(A566,table3!A566:H2900,7,FALSE)</f>
        <v>R1012</v>
      </c>
      <c r="P566" s="8">
        <f>VLOOKUP(A566,table3!A566:H2900,2,FALSE)</f>
        <v>34191</v>
      </c>
      <c r="Q566">
        <f>VLOOKUP(A566,table3!A566:H2900,8,FALSE)</f>
        <v>29</v>
      </c>
    </row>
    <row r="567" spans="1:17" x14ac:dyDescent="0.3">
      <c r="A567" s="13" t="s">
        <v>1805</v>
      </c>
      <c r="B567" t="str">
        <f>VLOOKUP(A567,cleaned_customer_names[],2,FALSE)</f>
        <v>Lowe</v>
      </c>
      <c r="C567">
        <f>VLOOKUP(A567,cleaned_Medical_Examinations[],2,FALSE)</f>
        <v>44.03</v>
      </c>
      <c r="D567">
        <f>VLOOKUP(A567,cleaned_Medical_Examinations[],3,FALSE)</f>
        <v>9.36</v>
      </c>
      <c r="E567" t="str">
        <f>VLOOKUP(A567,cleaned_Medical_Examinations[],4,FALSE)</f>
        <v>No</v>
      </c>
      <c r="F567" t="str">
        <f>VLOOKUP(A567,cleaned_Medical_Examinations[],5,FALSE)</f>
        <v>No</v>
      </c>
      <c r="G567" t="str">
        <f>VLOOKUP(A567,cleaned_Medical_Examinations[],6,FALSE)</f>
        <v>No</v>
      </c>
      <c r="H567">
        <f>VLOOKUP(A567,cleaned_Medical_Examinations[],7,FALSE)</f>
        <v>0</v>
      </c>
      <c r="I567" t="str">
        <f>VLOOKUP(A567,cleaned_Medical_Examinations[],8,FALSE)</f>
        <v>No</v>
      </c>
      <c r="J567" t="str">
        <f>VLOOKUP(A567,cleaned_Medical_Examinations[],9,FALSE)</f>
        <v>OBESITY</v>
      </c>
      <c r="K567" t="str">
        <f>VLOOKUP(A567,cleaned_Medical_Examinations[],10,FALSE)</f>
        <v>DIABETES</v>
      </c>
      <c r="L567">
        <f>VLOOKUP(A567,table3!A567:H2901,4,)</f>
        <v>4932</v>
      </c>
      <c r="M567" t="str">
        <f>VLOOKUP(A567,table3!A567:H2901,5,FALSE)</f>
        <v>tier - 2</v>
      </c>
      <c r="N567" t="str">
        <f>VLOOKUP(A567,table3!A567:H2901,6,FALSE)</f>
        <v>tier - 3</v>
      </c>
      <c r="O567" t="str">
        <f>VLOOKUP(A567,table3!A567:H2901,7,FALSE)</f>
        <v>R1011</v>
      </c>
      <c r="P567" s="8">
        <f>VLOOKUP(A567,table3!A567:H2901,2,FALSE)</f>
        <v>33473</v>
      </c>
      <c r="Q567">
        <f>VLOOKUP(A567,table3!A567:H2901,8,FALSE)</f>
        <v>31</v>
      </c>
    </row>
    <row r="568" spans="1:17" x14ac:dyDescent="0.3">
      <c r="A568" s="11" t="s">
        <v>1804</v>
      </c>
      <c r="B568" t="str">
        <f>VLOOKUP(A568,cleaned_customer_names[],2,FALSE)</f>
        <v>Malone</v>
      </c>
      <c r="C568">
        <f>VLOOKUP(A568,cleaned_Medical_Examinations[],2,FALSE)</f>
        <v>24.6</v>
      </c>
      <c r="D568">
        <f>VLOOKUP(A568,cleaned_Medical_Examinations[],3,FALSE)</f>
        <v>4.8099999999999996</v>
      </c>
      <c r="E568" t="str">
        <f>VLOOKUP(A568,cleaned_Medical_Examinations[],4,FALSE)</f>
        <v>No</v>
      </c>
      <c r="F568" t="str">
        <f>VLOOKUP(A568,cleaned_Medical_Examinations[],5,FALSE)</f>
        <v>No</v>
      </c>
      <c r="G568" t="str">
        <f>VLOOKUP(A568,cleaned_Medical_Examinations[],6,FALSE)</f>
        <v>No</v>
      </c>
      <c r="H568">
        <f>VLOOKUP(A568,cleaned_Medical_Examinations[],7,FALSE)</f>
        <v>0</v>
      </c>
      <c r="I568" t="str">
        <f>VLOOKUP(A568,cleaned_Medical_Examinations[],8,FALSE)</f>
        <v>Yes</v>
      </c>
      <c r="J568" t="str">
        <f>VLOOKUP(A568,cleaned_Medical_Examinations[],9,FALSE)</f>
        <v>NORMAL WEIGHT</v>
      </c>
      <c r="K568" t="str">
        <f>VLOOKUP(A568,cleaned_Medical_Examinations[],10,FALSE)</f>
        <v>NORMAL</v>
      </c>
      <c r="L568">
        <f>VLOOKUP(A568,table3!A568:H2902,4,)</f>
        <v>4935</v>
      </c>
      <c r="M568" t="str">
        <f>VLOOKUP(A568,table3!A568:H2902,5,FALSE)</f>
        <v>tier - 2</v>
      </c>
      <c r="N568" t="str">
        <f>VLOOKUP(A568,table3!A568:H2902,6,FALSE)</f>
        <v>tier - 3</v>
      </c>
      <c r="O568" t="str">
        <f>VLOOKUP(A568,table3!A568:H2902,7,FALSE)</f>
        <v>R1011</v>
      </c>
      <c r="P568" s="8">
        <f>VLOOKUP(A568,table3!A568:H2902,2,FALSE)</f>
        <v>33569</v>
      </c>
      <c r="Q568">
        <f>VLOOKUP(A568,table3!A568:H2902,8,FALSE)</f>
        <v>31</v>
      </c>
    </row>
    <row r="569" spans="1:17" x14ac:dyDescent="0.3">
      <c r="A569" s="13" t="s">
        <v>1803</v>
      </c>
      <c r="B569" t="str">
        <f>VLOOKUP(A569,cleaned_customer_names[],2,FALSE)</f>
        <v>Dumke</v>
      </c>
      <c r="C569">
        <f>VLOOKUP(A569,cleaned_Medical_Examinations[],2,FALSE)</f>
        <v>49.15</v>
      </c>
      <c r="D569">
        <f>VLOOKUP(A569,cleaned_Medical_Examinations[],3,FALSE)</f>
        <v>8.08</v>
      </c>
      <c r="E569" t="str">
        <f>VLOOKUP(A569,cleaned_Medical_Examinations[],4,FALSE)</f>
        <v>No</v>
      </c>
      <c r="F569" t="str">
        <f>VLOOKUP(A569,cleaned_Medical_Examinations[],5,FALSE)</f>
        <v>No</v>
      </c>
      <c r="G569" t="str">
        <f>VLOOKUP(A569,cleaned_Medical_Examinations[],6,FALSE)</f>
        <v>No</v>
      </c>
      <c r="H569">
        <f>VLOOKUP(A569,cleaned_Medical_Examinations[],7,FALSE)</f>
        <v>0</v>
      </c>
      <c r="I569" t="str">
        <f>VLOOKUP(A569,cleaned_Medical_Examinations[],8,FALSE)</f>
        <v>No</v>
      </c>
      <c r="J569" t="str">
        <f>VLOOKUP(A569,cleaned_Medical_Examinations[],9,FALSE)</f>
        <v>OBESITY</v>
      </c>
      <c r="K569" t="str">
        <f>VLOOKUP(A569,cleaned_Medical_Examinations[],10,FALSE)</f>
        <v>DIABETES</v>
      </c>
      <c r="L569">
        <f>VLOOKUP(A569,table3!A569:H2903,4,)</f>
        <v>4942</v>
      </c>
      <c r="M569" t="str">
        <f>VLOOKUP(A569,table3!A569:H2903,5,FALSE)</f>
        <v>tier - 2</v>
      </c>
      <c r="N569" t="str">
        <f>VLOOKUP(A569,table3!A569:H2903,6,FALSE)</f>
        <v>tier - 2</v>
      </c>
      <c r="O569" t="str">
        <f>VLOOKUP(A569,table3!A569:H2903,7,FALSE)</f>
        <v>R1013</v>
      </c>
      <c r="P569" s="8">
        <f>VLOOKUP(A569,table3!A569:H2903,2,FALSE)</f>
        <v>27206</v>
      </c>
      <c r="Q569">
        <f>VLOOKUP(A569,table3!A569:H2903,8,FALSE)</f>
        <v>48</v>
      </c>
    </row>
    <row r="570" spans="1:17" x14ac:dyDescent="0.3">
      <c r="A570" s="11" t="s">
        <v>1802</v>
      </c>
      <c r="B570" t="str">
        <f>VLOOKUP(A570,cleaned_customer_names[],2,FALSE)</f>
        <v>Strong</v>
      </c>
      <c r="C570">
        <f>VLOOKUP(A570,cleaned_Medical_Examinations[],2,FALSE)</f>
        <v>28.31</v>
      </c>
      <c r="D570">
        <f>VLOOKUP(A570,cleaned_Medical_Examinations[],3,FALSE)</f>
        <v>6.29</v>
      </c>
      <c r="E570" t="str">
        <f>VLOOKUP(A570,cleaned_Medical_Examinations[],4,FALSE)</f>
        <v>No</v>
      </c>
      <c r="F570" t="str">
        <f>VLOOKUP(A570,cleaned_Medical_Examinations[],5,FALSE)</f>
        <v>No</v>
      </c>
      <c r="G570" t="str">
        <f>VLOOKUP(A570,cleaned_Medical_Examinations[],6,FALSE)</f>
        <v>Yes</v>
      </c>
      <c r="H570">
        <f>VLOOKUP(A570,cleaned_Medical_Examinations[],7,FALSE)</f>
        <v>1</v>
      </c>
      <c r="I570" t="str">
        <f>VLOOKUP(A570,cleaned_Medical_Examinations[],8,FALSE)</f>
        <v>Yes</v>
      </c>
      <c r="J570" t="str">
        <f>VLOOKUP(A570,cleaned_Medical_Examinations[],9,FALSE)</f>
        <v>OVER WEIGHT</v>
      </c>
      <c r="K570" t="str">
        <f>VLOOKUP(A570,cleaned_Medical_Examinations[],10,FALSE)</f>
        <v>PREDIABETES</v>
      </c>
      <c r="L570">
        <f>VLOOKUP(A570,table3!A570:H2904,4,)</f>
        <v>4950</v>
      </c>
      <c r="M570" t="str">
        <f>VLOOKUP(A570,table3!A570:H2904,5,FALSE)</f>
        <v>tier - 2</v>
      </c>
      <c r="N570" t="str">
        <f>VLOOKUP(A570,table3!A570:H2904,6,FALSE)</f>
        <v>tier - 1</v>
      </c>
      <c r="O570" t="str">
        <f>VLOOKUP(A570,table3!A570:H2904,7,FALSE)</f>
        <v>R1013</v>
      </c>
      <c r="P570" s="8">
        <f>VLOOKUP(A570,table3!A570:H2904,2,FALSE)</f>
        <v>33480</v>
      </c>
      <c r="Q570">
        <f>VLOOKUP(A570,table3!A570:H2904,8,FALSE)</f>
        <v>31</v>
      </c>
    </row>
    <row r="571" spans="1:17" x14ac:dyDescent="0.3">
      <c r="A571" s="13" t="s">
        <v>1801</v>
      </c>
      <c r="B571" t="str">
        <f>VLOOKUP(A571,cleaned_customer_names[],2,FALSE)</f>
        <v>Ferguson</v>
      </c>
      <c r="C571">
        <f>VLOOKUP(A571,cleaned_Medical_Examinations[],2,FALSE)</f>
        <v>22.99</v>
      </c>
      <c r="D571">
        <f>VLOOKUP(A571,cleaned_Medical_Examinations[],3,FALSE)</f>
        <v>6.29</v>
      </c>
      <c r="E571" t="str">
        <f>VLOOKUP(A571,cleaned_Medical_Examinations[],4,FALSE)</f>
        <v>No</v>
      </c>
      <c r="F571" t="str">
        <f>VLOOKUP(A571,cleaned_Medical_Examinations[],5,FALSE)</f>
        <v>No</v>
      </c>
      <c r="G571" t="str">
        <f>VLOOKUP(A571,cleaned_Medical_Examinations[],6,FALSE)</f>
        <v>No</v>
      </c>
      <c r="H571">
        <f>VLOOKUP(A571,cleaned_Medical_Examinations[],7,FALSE)</f>
        <v>1</v>
      </c>
      <c r="I571" t="str">
        <f>VLOOKUP(A571,cleaned_Medical_Examinations[],8,FALSE)</f>
        <v>Yes</v>
      </c>
      <c r="J571" t="str">
        <f>VLOOKUP(A571,cleaned_Medical_Examinations[],9,FALSE)</f>
        <v>NORMAL WEIGHT</v>
      </c>
      <c r="K571" t="str">
        <f>VLOOKUP(A571,cleaned_Medical_Examinations[],10,FALSE)</f>
        <v>PREDIABETES</v>
      </c>
      <c r="L571">
        <f>VLOOKUP(A571,table3!A571:H2905,4,)</f>
        <v>4985</v>
      </c>
      <c r="M571" t="str">
        <f>VLOOKUP(A571,table3!A571:H2905,5,FALSE)</f>
        <v>tier - 2</v>
      </c>
      <c r="N571" t="str">
        <f>VLOOKUP(A571,table3!A571:H2905,6,FALSE)</f>
        <v>tier - 3</v>
      </c>
      <c r="O571" t="str">
        <f>VLOOKUP(A571,table3!A571:H2905,7,FALSE)</f>
        <v>R1013</v>
      </c>
      <c r="P571" s="8">
        <f>VLOOKUP(A571,table3!A571:H2905,2,FALSE)</f>
        <v>26975</v>
      </c>
      <c r="Q571">
        <f>VLOOKUP(A571,table3!A571:H2905,8,FALSE)</f>
        <v>49</v>
      </c>
    </row>
    <row r="572" spans="1:17" x14ac:dyDescent="0.3">
      <c r="A572" s="11" t="s">
        <v>1800</v>
      </c>
      <c r="B572" t="str">
        <f>VLOOKUP(A572,cleaned_customer_names[],2,FALSE)</f>
        <v>Klein</v>
      </c>
      <c r="C572">
        <f>VLOOKUP(A572,cleaned_Medical_Examinations[],2,FALSE)</f>
        <v>29.07</v>
      </c>
      <c r="D572">
        <f>VLOOKUP(A572,cleaned_Medical_Examinations[],3,FALSE)</f>
        <v>5.12</v>
      </c>
      <c r="E572" t="str">
        <f>VLOOKUP(A572,cleaned_Medical_Examinations[],4,FALSE)</f>
        <v>No</v>
      </c>
      <c r="F572" t="str">
        <f>VLOOKUP(A572,cleaned_Medical_Examinations[],5,FALSE)</f>
        <v>No</v>
      </c>
      <c r="G572" t="str">
        <f>VLOOKUP(A572,cleaned_Medical_Examinations[],6,FALSE)</f>
        <v>Yes</v>
      </c>
      <c r="H572">
        <f>VLOOKUP(A572,cleaned_Medical_Examinations[],7,FALSE)</f>
        <v>1</v>
      </c>
      <c r="I572" t="str">
        <f>VLOOKUP(A572,cleaned_Medical_Examinations[],8,FALSE)</f>
        <v>Yes</v>
      </c>
      <c r="J572" t="str">
        <f>VLOOKUP(A572,cleaned_Medical_Examinations[],9,FALSE)</f>
        <v>OVER WEIGHT</v>
      </c>
      <c r="K572" t="str">
        <f>VLOOKUP(A572,cleaned_Medical_Examinations[],10,FALSE)</f>
        <v>NORMAL</v>
      </c>
      <c r="L572">
        <f>VLOOKUP(A572,table3!A572:H2906,4,)</f>
        <v>4992</v>
      </c>
      <c r="M572" t="str">
        <f>VLOOKUP(A572,table3!A572:H2906,5,FALSE)</f>
        <v>tier - 2</v>
      </c>
      <c r="N572" t="str">
        <f>VLOOKUP(A572,table3!A572:H2906,6,FALSE)</f>
        <v>tier - 3</v>
      </c>
      <c r="O572" t="str">
        <f>VLOOKUP(A572,table3!A572:H2906,7,FALSE)</f>
        <v>R1024</v>
      </c>
      <c r="P572" s="8">
        <f>VLOOKUP(A572,table3!A572:H2906,2,FALSE)</f>
        <v>32318</v>
      </c>
      <c r="Q572">
        <f>VLOOKUP(A572,table3!A572:H2906,8,FALSE)</f>
        <v>34</v>
      </c>
    </row>
    <row r="573" spans="1:17" x14ac:dyDescent="0.3">
      <c r="A573" s="13" t="s">
        <v>1799</v>
      </c>
      <c r="B573" t="str">
        <f>VLOOKUP(A573,cleaned_customer_names[],2,FALSE)</f>
        <v>Eusebio</v>
      </c>
      <c r="C573">
        <f>VLOOKUP(A573,cleaned_Medical_Examinations[],2,FALSE)</f>
        <v>42.02</v>
      </c>
      <c r="D573">
        <f>VLOOKUP(A573,cleaned_Medical_Examinations[],3,FALSE)</f>
        <v>9.9499999999999993</v>
      </c>
      <c r="E573" t="str">
        <f>VLOOKUP(A573,cleaned_Medical_Examinations[],4,FALSE)</f>
        <v>Yes</v>
      </c>
      <c r="F573" t="str">
        <f>VLOOKUP(A573,cleaned_Medical_Examinations[],5,FALSE)</f>
        <v>No</v>
      </c>
      <c r="G573" t="str">
        <f>VLOOKUP(A573,cleaned_Medical_Examinations[],6,FALSE)</f>
        <v>Yes</v>
      </c>
      <c r="H573">
        <f>VLOOKUP(A573,cleaned_Medical_Examinations[],7,FALSE)</f>
        <v>1</v>
      </c>
      <c r="I573" t="str">
        <f>VLOOKUP(A573,cleaned_Medical_Examinations[],8,FALSE)</f>
        <v>No</v>
      </c>
      <c r="J573" t="str">
        <f>VLOOKUP(A573,cleaned_Medical_Examinations[],9,FALSE)</f>
        <v>OBESITY</v>
      </c>
      <c r="K573" t="str">
        <f>VLOOKUP(A573,cleaned_Medical_Examinations[],10,FALSE)</f>
        <v>DIABETES</v>
      </c>
      <c r="L573">
        <f>VLOOKUP(A573,table3!A573:H2907,4,)</f>
        <v>4999</v>
      </c>
      <c r="M573" t="str">
        <f>VLOOKUP(A573,table3!A573:H2907,5,FALSE)</f>
        <v>tier - 2</v>
      </c>
      <c r="N573" t="str">
        <f>VLOOKUP(A573,table3!A573:H2907,6,FALSE)</f>
        <v>tier - 2</v>
      </c>
      <c r="O573" t="str">
        <f>VLOOKUP(A573,table3!A573:H2907,7,FALSE)</f>
        <v>R1011</v>
      </c>
      <c r="P573" s="8">
        <f>VLOOKUP(A573,table3!A573:H2907,2,FALSE)</f>
        <v>37169</v>
      </c>
      <c r="Q573">
        <f>VLOOKUP(A573,table3!A573:H2907,8,FALSE)</f>
        <v>21</v>
      </c>
    </row>
    <row r="574" spans="1:17" x14ac:dyDescent="0.3">
      <c r="A574" s="11" t="s">
        <v>1798</v>
      </c>
      <c r="B574" t="str">
        <f>VLOOKUP(A574,cleaned_customer_names[],2,FALSE)</f>
        <v>Szolosi</v>
      </c>
      <c r="C574">
        <f>VLOOKUP(A574,cleaned_Medical_Examinations[],2,FALSE)</f>
        <v>49.07</v>
      </c>
      <c r="D574">
        <f>VLOOKUP(A574,cleaned_Medical_Examinations[],3,FALSE)</f>
        <v>9.08</v>
      </c>
      <c r="E574" t="str">
        <f>VLOOKUP(A574,cleaned_Medical_Examinations[],4,FALSE)</f>
        <v>Yes</v>
      </c>
      <c r="F574" t="str">
        <f>VLOOKUP(A574,cleaned_Medical_Examinations[],5,FALSE)</f>
        <v>No</v>
      </c>
      <c r="G574" t="str">
        <f>VLOOKUP(A574,cleaned_Medical_Examinations[],6,FALSE)</f>
        <v>No</v>
      </c>
      <c r="H574">
        <f>VLOOKUP(A574,cleaned_Medical_Examinations[],7,FALSE)</f>
        <v>1</v>
      </c>
      <c r="I574" t="str">
        <f>VLOOKUP(A574,cleaned_Medical_Examinations[],8,FALSE)</f>
        <v>No</v>
      </c>
      <c r="J574" t="str">
        <f>VLOOKUP(A574,cleaned_Medical_Examinations[],9,FALSE)</f>
        <v>OBESITY</v>
      </c>
      <c r="K574" t="str">
        <f>VLOOKUP(A574,cleaned_Medical_Examinations[],10,FALSE)</f>
        <v>DIABETES</v>
      </c>
      <c r="L574">
        <f>VLOOKUP(A574,table3!A574:H2908,4,)</f>
        <v>5003</v>
      </c>
      <c r="M574" t="str">
        <f>VLOOKUP(A574,table3!A574:H2908,5,FALSE)</f>
        <v>tier - 2</v>
      </c>
      <c r="N574" t="str">
        <f>VLOOKUP(A574,table3!A574:H2908,6,FALSE)</f>
        <v>tier - 2</v>
      </c>
      <c r="O574" t="str">
        <f>VLOOKUP(A574,table3!A574:H2908,7,FALSE)</f>
        <v>R1013</v>
      </c>
      <c r="P574" s="8">
        <f>VLOOKUP(A574,table3!A574:H2908,2,FALSE)</f>
        <v>32390</v>
      </c>
      <c r="Q574">
        <f>VLOOKUP(A574,table3!A574:H2908,8,FALSE)</f>
        <v>34</v>
      </c>
    </row>
    <row r="575" spans="1:17" x14ac:dyDescent="0.3">
      <c r="A575" s="13" t="s">
        <v>1797</v>
      </c>
      <c r="B575" t="str">
        <f>VLOOKUP(A575,cleaned_customer_names[],2,FALSE)</f>
        <v>Butler</v>
      </c>
      <c r="C575">
        <f>VLOOKUP(A575,cleaned_Medical_Examinations[],2,FALSE)</f>
        <v>19.8</v>
      </c>
      <c r="D575">
        <f>VLOOKUP(A575,cleaned_Medical_Examinations[],3,FALSE)</f>
        <v>4.82</v>
      </c>
      <c r="E575" t="str">
        <f>VLOOKUP(A575,cleaned_Medical_Examinations[],4,FALSE)</f>
        <v>No</v>
      </c>
      <c r="F575" t="str">
        <f>VLOOKUP(A575,cleaned_Medical_Examinations[],5,FALSE)</f>
        <v>No</v>
      </c>
      <c r="G575" t="str">
        <f>VLOOKUP(A575,cleaned_Medical_Examinations[],6,FALSE)</f>
        <v>No</v>
      </c>
      <c r="H575">
        <f>VLOOKUP(A575,cleaned_Medical_Examinations[],7,FALSE)</f>
        <v>0</v>
      </c>
      <c r="I575" t="str">
        <f>VLOOKUP(A575,cleaned_Medical_Examinations[],8,FALSE)</f>
        <v>Yes</v>
      </c>
      <c r="J575" t="str">
        <f>VLOOKUP(A575,cleaned_Medical_Examinations[],9,FALSE)</f>
        <v>NORMAL WEIGHT</v>
      </c>
      <c r="K575" t="str">
        <f>VLOOKUP(A575,cleaned_Medical_Examinations[],10,FALSE)</f>
        <v>NORMAL</v>
      </c>
      <c r="L575">
        <f>VLOOKUP(A575,table3!A575:H2909,4,)</f>
        <v>5004</v>
      </c>
      <c r="M575" t="str">
        <f>VLOOKUP(A575,table3!A575:H2909,5,FALSE)</f>
        <v>tier - 2</v>
      </c>
      <c r="N575" t="str">
        <f>VLOOKUP(A575,table3!A575:H2909,6,FALSE)</f>
        <v>tier - 3</v>
      </c>
      <c r="O575" t="str">
        <f>VLOOKUP(A575,table3!A575:H2909,7,FALSE)</f>
        <v>R1013</v>
      </c>
      <c r="P575" s="8">
        <f>VLOOKUP(A575,table3!A575:H2909,2,FALSE)</f>
        <v>28285</v>
      </c>
      <c r="Q575">
        <f>VLOOKUP(A575,table3!A575:H2909,8,FALSE)</f>
        <v>45</v>
      </c>
    </row>
    <row r="576" spans="1:17" x14ac:dyDescent="0.3">
      <c r="A576" s="11" t="s">
        <v>1796</v>
      </c>
      <c r="B576" t="str">
        <f>VLOOKUP(A576,cleaned_customer_names[],2,FALSE)</f>
        <v>Fukuchi</v>
      </c>
      <c r="C576">
        <f>VLOOKUP(A576,cleaned_Medical_Examinations[],2,FALSE)</f>
        <v>27.36</v>
      </c>
      <c r="D576">
        <f>VLOOKUP(A576,cleaned_Medical_Examinations[],3,FALSE)</f>
        <v>4.6500000000000004</v>
      </c>
      <c r="E576" t="str">
        <f>VLOOKUP(A576,cleaned_Medical_Examinations[],4,FALSE)</f>
        <v>No</v>
      </c>
      <c r="F576" t="str">
        <f>VLOOKUP(A576,cleaned_Medical_Examinations[],5,FALSE)</f>
        <v>Yes</v>
      </c>
      <c r="G576" t="str">
        <f>VLOOKUP(A576,cleaned_Medical_Examinations[],6,FALSE)</f>
        <v>No</v>
      </c>
      <c r="H576">
        <f>VLOOKUP(A576,cleaned_Medical_Examinations[],7,FALSE)</f>
        <v>1</v>
      </c>
      <c r="I576" t="str">
        <f>VLOOKUP(A576,cleaned_Medical_Examinations[],8,FALSE)</f>
        <v>Yes</v>
      </c>
      <c r="J576" t="str">
        <f>VLOOKUP(A576,cleaned_Medical_Examinations[],9,FALSE)</f>
        <v>OVER WEIGHT</v>
      </c>
      <c r="K576" t="str">
        <f>VLOOKUP(A576,cleaned_Medical_Examinations[],10,FALSE)</f>
        <v>NORMAL</v>
      </c>
      <c r="L576">
        <f>VLOOKUP(A576,table3!A576:H2910,4,)</f>
        <v>5004</v>
      </c>
      <c r="M576" t="str">
        <f>VLOOKUP(A576,table3!A576:H2910,5,FALSE)</f>
        <v>tier - 2</v>
      </c>
      <c r="N576" t="str">
        <f>VLOOKUP(A576,table3!A576:H2910,6,FALSE)</f>
        <v>tier - 3</v>
      </c>
      <c r="O576" t="str">
        <f>VLOOKUP(A576,table3!A576:H2910,7,FALSE)</f>
        <v>R1011</v>
      </c>
      <c r="P576" s="8">
        <f>VLOOKUP(A576,table3!A576:H2910,2,FALSE)</f>
        <v>32332</v>
      </c>
      <c r="Q576">
        <f>VLOOKUP(A576,table3!A576:H2910,8,FALSE)</f>
        <v>34</v>
      </c>
    </row>
    <row r="577" spans="1:17" x14ac:dyDescent="0.3">
      <c r="A577" s="13" t="s">
        <v>1795</v>
      </c>
      <c r="B577" t="str">
        <f>VLOOKUP(A577,cleaned_customer_names[],2,FALSE)</f>
        <v>Drucker</v>
      </c>
      <c r="C577">
        <f>VLOOKUP(A577,cleaned_Medical_Examinations[],2,FALSE)</f>
        <v>42.95</v>
      </c>
      <c r="D577">
        <f>VLOOKUP(A577,cleaned_Medical_Examinations[],3,FALSE)</f>
        <v>5.16</v>
      </c>
      <c r="E577" t="str">
        <f>VLOOKUP(A577,cleaned_Medical_Examinations[],4,FALSE)</f>
        <v>Yes</v>
      </c>
      <c r="F577" t="str">
        <f>VLOOKUP(A577,cleaned_Medical_Examinations[],5,FALSE)</f>
        <v>No</v>
      </c>
      <c r="G577" t="str">
        <f>VLOOKUP(A577,cleaned_Medical_Examinations[],6,FALSE)</f>
        <v>No</v>
      </c>
      <c r="H577">
        <f>VLOOKUP(A577,cleaned_Medical_Examinations[],7,FALSE)</f>
        <v>1</v>
      </c>
      <c r="I577" t="str">
        <f>VLOOKUP(A577,cleaned_Medical_Examinations[],8,FALSE)</f>
        <v>No</v>
      </c>
      <c r="J577" t="str">
        <f>VLOOKUP(A577,cleaned_Medical_Examinations[],9,FALSE)</f>
        <v>OBESITY</v>
      </c>
      <c r="K577" t="str">
        <f>VLOOKUP(A577,cleaned_Medical_Examinations[],10,FALSE)</f>
        <v>NORMAL</v>
      </c>
      <c r="L577">
        <f>VLOOKUP(A577,table3!A577:H2911,4,)</f>
        <v>5012</v>
      </c>
      <c r="M577" t="str">
        <f>VLOOKUP(A577,table3!A577:H2911,5,FALSE)</f>
        <v>tier - 2</v>
      </c>
      <c r="N577" t="str">
        <f>VLOOKUP(A577,table3!A577:H2911,6,FALSE)</f>
        <v>tier - 3</v>
      </c>
      <c r="O577" t="str">
        <f>VLOOKUP(A577,table3!A577:H2911,7,FALSE)</f>
        <v>R1011</v>
      </c>
      <c r="P577" s="8">
        <f>VLOOKUP(A577,table3!A577:H2911,2,FALSE)</f>
        <v>32456</v>
      </c>
      <c r="Q577">
        <f>VLOOKUP(A577,table3!A577:H2911,8,FALSE)</f>
        <v>34</v>
      </c>
    </row>
    <row r="578" spans="1:17" x14ac:dyDescent="0.3">
      <c r="A578" s="11" t="s">
        <v>1794</v>
      </c>
      <c r="B578" t="str">
        <f>VLOOKUP(A578,cleaned_customer_names[],2,FALSE)</f>
        <v>Aziz</v>
      </c>
      <c r="C578">
        <f>VLOOKUP(A578,cleaned_Medical_Examinations[],2,FALSE)</f>
        <v>42.66</v>
      </c>
      <c r="D578">
        <f>VLOOKUP(A578,cleaned_Medical_Examinations[],3,FALSE)</f>
        <v>10.44</v>
      </c>
      <c r="E578" t="str">
        <f>VLOOKUP(A578,cleaned_Medical_Examinations[],4,FALSE)</f>
        <v>No</v>
      </c>
      <c r="F578" t="str">
        <f>VLOOKUP(A578,cleaned_Medical_Examinations[],5,FALSE)</f>
        <v>No</v>
      </c>
      <c r="G578" t="str">
        <f>VLOOKUP(A578,cleaned_Medical_Examinations[],6,FALSE)</f>
        <v>No</v>
      </c>
      <c r="H578">
        <f>VLOOKUP(A578,cleaned_Medical_Examinations[],7,FALSE)</f>
        <v>0</v>
      </c>
      <c r="I578" t="str">
        <f>VLOOKUP(A578,cleaned_Medical_Examinations[],8,FALSE)</f>
        <v>No</v>
      </c>
      <c r="J578" t="str">
        <f>VLOOKUP(A578,cleaned_Medical_Examinations[],9,FALSE)</f>
        <v>OBESITY</v>
      </c>
      <c r="K578" t="str">
        <f>VLOOKUP(A578,cleaned_Medical_Examinations[],10,FALSE)</f>
        <v>DIABETES</v>
      </c>
      <c r="L578">
        <f>VLOOKUP(A578,table3!A578:H2912,4,)</f>
        <v>5028</v>
      </c>
      <c r="M578" t="str">
        <f>VLOOKUP(A578,table3!A578:H2912,5,FALSE)</f>
        <v>tier - 1</v>
      </c>
      <c r="N578" t="str">
        <f>VLOOKUP(A578,table3!A578:H2912,6,FALSE)</f>
        <v>tier - 2</v>
      </c>
      <c r="O578" t="str">
        <f>VLOOKUP(A578,table3!A578:H2912,7,FALSE)</f>
        <v>R1012</v>
      </c>
      <c r="P578" s="8">
        <f>VLOOKUP(A578,table3!A578:H2912,2,FALSE)</f>
        <v>31409</v>
      </c>
      <c r="Q578">
        <f>VLOOKUP(A578,table3!A578:H2912,8,FALSE)</f>
        <v>37</v>
      </c>
    </row>
    <row r="579" spans="1:17" x14ac:dyDescent="0.3">
      <c r="A579" s="13" t="s">
        <v>1793</v>
      </c>
      <c r="B579" t="str">
        <f>VLOOKUP(A579,cleaned_customer_names[],2,FALSE)</f>
        <v>Pak</v>
      </c>
      <c r="C579">
        <f>VLOOKUP(A579,cleaned_Medical_Examinations[],2,FALSE)</f>
        <v>33.630000000000003</v>
      </c>
      <c r="D579">
        <f>VLOOKUP(A579,cleaned_Medical_Examinations[],3,FALSE)</f>
        <v>5.69</v>
      </c>
      <c r="E579" t="str">
        <f>VLOOKUP(A579,cleaned_Medical_Examinations[],4,FALSE)</f>
        <v>No</v>
      </c>
      <c r="F579" t="str">
        <f>VLOOKUP(A579,cleaned_Medical_Examinations[],5,FALSE)</f>
        <v>No</v>
      </c>
      <c r="G579" t="str">
        <f>VLOOKUP(A579,cleaned_Medical_Examinations[],6,FALSE)</f>
        <v>No</v>
      </c>
      <c r="H579">
        <f>VLOOKUP(A579,cleaned_Medical_Examinations[],7,FALSE)</f>
        <v>1</v>
      </c>
      <c r="I579" t="str">
        <f>VLOOKUP(A579,cleaned_Medical_Examinations[],8,FALSE)</f>
        <v>No</v>
      </c>
      <c r="J579" t="str">
        <f>VLOOKUP(A579,cleaned_Medical_Examinations[],9,FALSE)</f>
        <v>OBESITY</v>
      </c>
      <c r="K579" t="str">
        <f>VLOOKUP(A579,cleaned_Medical_Examinations[],10,FALSE)</f>
        <v>NORMAL</v>
      </c>
      <c r="L579">
        <f>VLOOKUP(A579,table3!A579:H2913,4,)</f>
        <v>5031</v>
      </c>
      <c r="M579" t="str">
        <f>VLOOKUP(A579,table3!A579:H2913,5,FALSE)</f>
        <v>tier - 3</v>
      </c>
      <c r="N579" t="str">
        <f>VLOOKUP(A579,table3!A579:H2913,6,FALSE)</f>
        <v>tier - 1</v>
      </c>
      <c r="O579" t="str">
        <f>VLOOKUP(A579,table3!A579:H2913,7,FALSE)</f>
        <v>R1016</v>
      </c>
      <c r="P579" s="8">
        <f>VLOOKUP(A579,table3!A579:H2913,2,FALSE)</f>
        <v>33491</v>
      </c>
      <c r="Q579">
        <f>VLOOKUP(A579,table3!A579:H2913,8,FALSE)</f>
        <v>31</v>
      </c>
    </row>
    <row r="580" spans="1:17" x14ac:dyDescent="0.3">
      <c r="A580" s="11" t="s">
        <v>1792</v>
      </c>
      <c r="B580" t="str">
        <f>VLOOKUP(A580,cleaned_customer_names[],2,FALSE)</f>
        <v>Kieta</v>
      </c>
      <c r="C580">
        <f>VLOOKUP(A580,cleaned_Medical_Examinations[],2,FALSE)</f>
        <v>26.84</v>
      </c>
      <c r="D580">
        <f>VLOOKUP(A580,cleaned_Medical_Examinations[],3,FALSE)</f>
        <v>6.5</v>
      </c>
      <c r="E580" t="str">
        <f>VLOOKUP(A580,cleaned_Medical_Examinations[],4,FALSE)</f>
        <v>No</v>
      </c>
      <c r="F580" t="str">
        <f>VLOOKUP(A580,cleaned_Medical_Examinations[],5,FALSE)</f>
        <v>No</v>
      </c>
      <c r="G580" t="str">
        <f>VLOOKUP(A580,cleaned_Medical_Examinations[],6,FALSE)</f>
        <v>No</v>
      </c>
      <c r="H580">
        <f>VLOOKUP(A580,cleaned_Medical_Examinations[],7,FALSE)</f>
        <v>0</v>
      </c>
      <c r="I580" t="str">
        <f>VLOOKUP(A580,cleaned_Medical_Examinations[],8,FALSE)</f>
        <v>Yes</v>
      </c>
      <c r="J580" t="str">
        <f>VLOOKUP(A580,cleaned_Medical_Examinations[],9,FALSE)</f>
        <v>OVER WEIGHT</v>
      </c>
      <c r="K580" t="str">
        <f>VLOOKUP(A580,cleaned_Medical_Examinations[],10,FALSE)</f>
        <v>DIABETES</v>
      </c>
      <c r="L580">
        <f>VLOOKUP(A580,table3!A580:H2914,4,)</f>
        <v>5034</v>
      </c>
      <c r="M580" t="str">
        <f>VLOOKUP(A580,table3!A580:H2914,5,FALSE)</f>
        <v>tier - 2</v>
      </c>
      <c r="N580" t="str">
        <f>VLOOKUP(A580,table3!A580:H2914,6,FALSE)</f>
        <v>tier - 2</v>
      </c>
      <c r="O580" t="str">
        <f>VLOOKUP(A580,table3!A580:H2914,7,FALSE)</f>
        <v>R1013</v>
      </c>
      <c r="P580" s="8">
        <f>VLOOKUP(A580,table3!A580:H2914,2,FALSE)</f>
        <v>31592</v>
      </c>
      <c r="Q580">
        <f>VLOOKUP(A580,table3!A580:H2914,8,FALSE)</f>
        <v>36</v>
      </c>
    </row>
    <row r="581" spans="1:17" x14ac:dyDescent="0.3">
      <c r="A581" s="13" t="s">
        <v>1791</v>
      </c>
      <c r="B581" t="str">
        <f>VLOOKUP(A581,cleaned_customer_names[],2,FALSE)</f>
        <v>Velez</v>
      </c>
      <c r="C581">
        <f>VLOOKUP(A581,cleaned_Medical_Examinations[],2,FALSE)</f>
        <v>28.3</v>
      </c>
      <c r="D581">
        <f>VLOOKUP(A581,cleaned_Medical_Examinations[],3,FALSE)</f>
        <v>5.73</v>
      </c>
      <c r="E581" t="str">
        <f>VLOOKUP(A581,cleaned_Medical_Examinations[],4,FALSE)</f>
        <v>No</v>
      </c>
      <c r="F581" t="str">
        <f>VLOOKUP(A581,cleaned_Medical_Examinations[],5,FALSE)</f>
        <v>No</v>
      </c>
      <c r="G581" t="str">
        <f>VLOOKUP(A581,cleaned_Medical_Examinations[],6,FALSE)</f>
        <v>Yes</v>
      </c>
      <c r="H581">
        <f>VLOOKUP(A581,cleaned_Medical_Examinations[],7,FALSE)</f>
        <v>1</v>
      </c>
      <c r="I581" t="str">
        <f>VLOOKUP(A581,cleaned_Medical_Examinations[],8,FALSE)</f>
        <v>Yes</v>
      </c>
      <c r="J581" t="str">
        <f>VLOOKUP(A581,cleaned_Medical_Examinations[],9,FALSE)</f>
        <v>OVER WEIGHT</v>
      </c>
      <c r="K581" t="str">
        <f>VLOOKUP(A581,cleaned_Medical_Examinations[],10,FALSE)</f>
        <v>PREDIABETES</v>
      </c>
      <c r="L581">
        <f>VLOOKUP(A581,table3!A581:H2915,4,)</f>
        <v>5039</v>
      </c>
      <c r="M581" t="str">
        <f>VLOOKUP(A581,table3!A581:H2915,5,FALSE)</f>
        <v>tier - 2</v>
      </c>
      <c r="N581" t="str">
        <f>VLOOKUP(A581,table3!A581:H2915,6,FALSE)</f>
        <v>tier - 2</v>
      </c>
      <c r="O581" t="str">
        <f>VLOOKUP(A581,table3!A581:H2915,7,FALSE)</f>
        <v>R1025</v>
      </c>
      <c r="P581" s="8">
        <f>VLOOKUP(A581,table3!A581:H2915,2,FALSE)</f>
        <v>35768</v>
      </c>
      <c r="Q581">
        <f>VLOOKUP(A581,table3!A581:H2915,8,FALSE)</f>
        <v>25</v>
      </c>
    </row>
    <row r="582" spans="1:17" x14ac:dyDescent="0.3">
      <c r="A582" s="11" t="s">
        <v>1790</v>
      </c>
      <c r="B582" t="str">
        <f>VLOOKUP(A582,cleaned_customer_names[],2,FALSE)</f>
        <v>Bussiere</v>
      </c>
      <c r="C582">
        <f>VLOOKUP(A582,cleaned_Medical_Examinations[],2,FALSE)</f>
        <v>27.06</v>
      </c>
      <c r="D582">
        <f>VLOOKUP(A582,cleaned_Medical_Examinations[],3,FALSE)</f>
        <v>5.74</v>
      </c>
      <c r="E582" t="str">
        <f>VLOOKUP(A582,cleaned_Medical_Examinations[],4,FALSE)</f>
        <v>Yes</v>
      </c>
      <c r="F582" t="str">
        <f>VLOOKUP(A582,cleaned_Medical_Examinations[],5,FALSE)</f>
        <v>No</v>
      </c>
      <c r="G582" t="str">
        <f>VLOOKUP(A582,cleaned_Medical_Examinations[],6,FALSE)</f>
        <v>No</v>
      </c>
      <c r="H582">
        <f>VLOOKUP(A582,cleaned_Medical_Examinations[],7,FALSE)</f>
        <v>0</v>
      </c>
      <c r="I582" t="str">
        <f>VLOOKUP(A582,cleaned_Medical_Examinations[],8,FALSE)</f>
        <v>Yes</v>
      </c>
      <c r="J582" t="str">
        <f>VLOOKUP(A582,cleaned_Medical_Examinations[],9,FALSE)</f>
        <v>OVER WEIGHT</v>
      </c>
      <c r="K582" t="str">
        <f>VLOOKUP(A582,cleaned_Medical_Examinations[],10,FALSE)</f>
        <v>PREDIABETES</v>
      </c>
      <c r="L582">
        <f>VLOOKUP(A582,table3!A582:H2916,4,)</f>
        <v>5043</v>
      </c>
      <c r="M582" t="str">
        <f>VLOOKUP(A582,table3!A582:H2916,5,FALSE)</f>
        <v>tier - 2</v>
      </c>
      <c r="N582" t="str">
        <f>VLOOKUP(A582,table3!A582:H2916,6,FALSE)</f>
        <v>tier - 3</v>
      </c>
      <c r="O582" t="str">
        <f>VLOOKUP(A582,table3!A582:H2916,7,FALSE)</f>
        <v>R1011</v>
      </c>
      <c r="P582" s="8">
        <f>VLOOKUP(A582,table3!A582:H2916,2,FALSE)</f>
        <v>37180</v>
      </c>
      <c r="Q582">
        <f>VLOOKUP(A582,table3!A582:H2916,8,FALSE)</f>
        <v>21</v>
      </c>
    </row>
    <row r="583" spans="1:17" x14ac:dyDescent="0.3">
      <c r="A583" s="13" t="s">
        <v>1789</v>
      </c>
      <c r="B583" t="str">
        <f>VLOOKUP(A583,cleaned_customer_names[],2,FALSE)</f>
        <v>McCartney</v>
      </c>
      <c r="C583">
        <f>VLOOKUP(A583,cleaned_Medical_Examinations[],2,FALSE)</f>
        <v>47.13</v>
      </c>
      <c r="D583">
        <f>VLOOKUP(A583,cleaned_Medical_Examinations[],3,FALSE)</f>
        <v>8.6999999999999993</v>
      </c>
      <c r="E583" t="str">
        <f>VLOOKUP(A583,cleaned_Medical_Examinations[],4,FALSE)</f>
        <v>No</v>
      </c>
      <c r="F583" t="str">
        <f>VLOOKUP(A583,cleaned_Medical_Examinations[],5,FALSE)</f>
        <v>No</v>
      </c>
      <c r="G583" t="str">
        <f>VLOOKUP(A583,cleaned_Medical_Examinations[],6,FALSE)</f>
        <v>No</v>
      </c>
      <c r="H583">
        <f>VLOOKUP(A583,cleaned_Medical_Examinations[],7,FALSE)</f>
        <v>0</v>
      </c>
      <c r="I583" t="str">
        <f>VLOOKUP(A583,cleaned_Medical_Examinations[],8,FALSE)</f>
        <v>No</v>
      </c>
      <c r="J583" t="str">
        <f>VLOOKUP(A583,cleaned_Medical_Examinations[],9,FALSE)</f>
        <v>OBESITY</v>
      </c>
      <c r="K583" t="str">
        <f>VLOOKUP(A583,cleaned_Medical_Examinations[],10,FALSE)</f>
        <v>DIABETES</v>
      </c>
      <c r="L583">
        <f>VLOOKUP(A583,table3!A583:H2917,4,)</f>
        <v>5045</v>
      </c>
      <c r="M583" t="str">
        <f>VLOOKUP(A583,table3!A583:H2917,5,FALSE)</f>
        <v>tier - 2</v>
      </c>
      <c r="N583" t="str">
        <f>VLOOKUP(A583,table3!A583:H2917,6,FALSE)</f>
        <v>tier - 2</v>
      </c>
      <c r="O583" t="str">
        <f>VLOOKUP(A583,table3!A583:H2917,7,FALSE)</f>
        <v>R1012</v>
      </c>
      <c r="P583" s="8">
        <f>VLOOKUP(A583,table3!A583:H2917,2,FALSE)</f>
        <v>35640</v>
      </c>
      <c r="Q583">
        <f>VLOOKUP(A583,table3!A583:H2917,8,FALSE)</f>
        <v>25</v>
      </c>
    </row>
    <row r="584" spans="1:17" x14ac:dyDescent="0.3">
      <c r="A584" s="11" t="s">
        <v>1788</v>
      </c>
      <c r="B584" t="str">
        <f>VLOOKUP(A584,cleaned_customer_names[],2,FALSE)</f>
        <v>Bambauer</v>
      </c>
      <c r="C584">
        <f>VLOOKUP(A584,cleaned_Medical_Examinations[],2,FALSE)</f>
        <v>51.72</v>
      </c>
      <c r="D584">
        <f>VLOOKUP(A584,cleaned_Medical_Examinations[],3,FALSE)</f>
        <v>5.09</v>
      </c>
      <c r="E584" t="str">
        <f>VLOOKUP(A584,cleaned_Medical_Examinations[],4,FALSE)</f>
        <v>No</v>
      </c>
      <c r="F584" t="str">
        <f>VLOOKUP(A584,cleaned_Medical_Examinations[],5,FALSE)</f>
        <v>No</v>
      </c>
      <c r="G584" t="str">
        <f>VLOOKUP(A584,cleaned_Medical_Examinations[],6,FALSE)</f>
        <v>No</v>
      </c>
      <c r="H584">
        <f>VLOOKUP(A584,cleaned_Medical_Examinations[],7,FALSE)</f>
        <v>0</v>
      </c>
      <c r="I584" t="str">
        <f>VLOOKUP(A584,cleaned_Medical_Examinations[],8,FALSE)</f>
        <v>No</v>
      </c>
      <c r="J584" t="str">
        <f>VLOOKUP(A584,cleaned_Medical_Examinations[],9,FALSE)</f>
        <v>OBESITY</v>
      </c>
      <c r="K584" t="str">
        <f>VLOOKUP(A584,cleaned_Medical_Examinations[],10,FALSE)</f>
        <v>NORMAL</v>
      </c>
      <c r="L584">
        <f>VLOOKUP(A584,table3!A584:H2918,4,)</f>
        <v>5054</v>
      </c>
      <c r="M584" t="str">
        <f>VLOOKUP(A584,table3!A584:H2918,5,FALSE)</f>
        <v>tier - 2</v>
      </c>
      <c r="N584" t="str">
        <f>VLOOKUP(A584,table3!A584:H2918,6,FALSE)</f>
        <v>tier - 2</v>
      </c>
      <c r="O584" t="str">
        <f>VLOOKUP(A584,table3!A584:H2918,7,FALSE)</f>
        <v>R1013</v>
      </c>
      <c r="P584" s="8">
        <f>VLOOKUP(A584,table3!A584:H2918,2,FALSE)</f>
        <v>29471</v>
      </c>
      <c r="Q584">
        <f>VLOOKUP(A584,table3!A584:H2918,8,FALSE)</f>
        <v>42</v>
      </c>
    </row>
    <row r="585" spans="1:17" x14ac:dyDescent="0.3">
      <c r="A585" s="13" t="s">
        <v>1787</v>
      </c>
      <c r="B585" t="str">
        <f>VLOOKUP(A585,cleaned_customer_names[],2,FALSE)</f>
        <v>Mertz</v>
      </c>
      <c r="C585">
        <f>VLOOKUP(A585,cleaned_Medical_Examinations[],2,FALSE)</f>
        <v>48.59</v>
      </c>
      <c r="D585">
        <f>VLOOKUP(A585,cleaned_Medical_Examinations[],3,FALSE)</f>
        <v>5.57</v>
      </c>
      <c r="E585" t="str">
        <f>VLOOKUP(A585,cleaned_Medical_Examinations[],4,FALSE)</f>
        <v>No</v>
      </c>
      <c r="F585" t="str">
        <f>VLOOKUP(A585,cleaned_Medical_Examinations[],5,FALSE)</f>
        <v>No</v>
      </c>
      <c r="G585" t="str">
        <f>VLOOKUP(A585,cleaned_Medical_Examinations[],6,FALSE)</f>
        <v>No</v>
      </c>
      <c r="H585">
        <f>VLOOKUP(A585,cleaned_Medical_Examinations[],7,FALSE)</f>
        <v>0</v>
      </c>
      <c r="I585" t="str">
        <f>VLOOKUP(A585,cleaned_Medical_Examinations[],8,FALSE)</f>
        <v>No</v>
      </c>
      <c r="J585" t="str">
        <f>VLOOKUP(A585,cleaned_Medical_Examinations[],9,FALSE)</f>
        <v>OBESITY</v>
      </c>
      <c r="K585" t="str">
        <f>VLOOKUP(A585,cleaned_Medical_Examinations[],10,FALSE)</f>
        <v>NORMAL</v>
      </c>
      <c r="L585">
        <f>VLOOKUP(A585,table3!A585:H2919,4,)</f>
        <v>5060</v>
      </c>
      <c r="M585" t="str">
        <f>VLOOKUP(A585,table3!A585:H2919,5,FALSE)</f>
        <v>tier - 2</v>
      </c>
      <c r="N585" t="str">
        <f>VLOOKUP(A585,table3!A585:H2919,6,FALSE)</f>
        <v>tier - 1</v>
      </c>
      <c r="O585" t="str">
        <f>VLOOKUP(A585,table3!A585:H2919,7,FALSE)</f>
        <v>R1021</v>
      </c>
      <c r="P585" s="8">
        <f>VLOOKUP(A585,table3!A585:H2919,2,FALSE)</f>
        <v>34131</v>
      </c>
      <c r="Q585">
        <f>VLOOKUP(A585,table3!A585:H2919,8,FALSE)</f>
        <v>29</v>
      </c>
    </row>
    <row r="586" spans="1:17" x14ac:dyDescent="0.3">
      <c r="A586" s="11" t="s">
        <v>1786</v>
      </c>
      <c r="B586" t="str">
        <f>VLOOKUP(A586,cleaned_customer_names[],2,FALSE)</f>
        <v>Mason</v>
      </c>
      <c r="C586">
        <f>VLOOKUP(A586,cleaned_Medical_Examinations[],2,FALSE)</f>
        <v>45.18</v>
      </c>
      <c r="D586">
        <f>VLOOKUP(A586,cleaned_Medical_Examinations[],3,FALSE)</f>
        <v>10.87</v>
      </c>
      <c r="E586" t="str">
        <f>VLOOKUP(A586,cleaned_Medical_Examinations[],4,FALSE)</f>
        <v>No</v>
      </c>
      <c r="F586" t="str">
        <f>VLOOKUP(A586,cleaned_Medical_Examinations[],5,FALSE)</f>
        <v>No</v>
      </c>
      <c r="G586" t="str">
        <f>VLOOKUP(A586,cleaned_Medical_Examinations[],6,FALSE)</f>
        <v>No</v>
      </c>
      <c r="H586">
        <f>VLOOKUP(A586,cleaned_Medical_Examinations[],7,FALSE)</f>
        <v>0</v>
      </c>
      <c r="I586" t="str">
        <f>VLOOKUP(A586,cleaned_Medical_Examinations[],8,FALSE)</f>
        <v>No</v>
      </c>
      <c r="J586" t="str">
        <f>VLOOKUP(A586,cleaned_Medical_Examinations[],9,FALSE)</f>
        <v>OBESITY</v>
      </c>
      <c r="K586" t="str">
        <f>VLOOKUP(A586,cleaned_Medical_Examinations[],10,FALSE)</f>
        <v>DIABETES</v>
      </c>
      <c r="L586">
        <f>VLOOKUP(A586,table3!A586:H2920,4,)</f>
        <v>5077</v>
      </c>
      <c r="M586" t="str">
        <f>VLOOKUP(A586,table3!A586:H2920,5,FALSE)</f>
        <v>tier - 2</v>
      </c>
      <c r="N586" t="str">
        <f>VLOOKUP(A586,table3!A586:H2920,6,FALSE)</f>
        <v>tier - 3</v>
      </c>
      <c r="O586" t="str">
        <f>VLOOKUP(A586,table3!A586:H2920,7,FALSE)</f>
        <v>R1012</v>
      </c>
      <c r="P586" s="8">
        <f>VLOOKUP(A586,table3!A586:H2920,2,FALSE)</f>
        <v>28816</v>
      </c>
      <c r="Q586">
        <f>VLOOKUP(A586,table3!A586:H2920,8,FALSE)</f>
        <v>44</v>
      </c>
    </row>
    <row r="587" spans="1:17" x14ac:dyDescent="0.3">
      <c r="A587" s="13" t="s">
        <v>1785</v>
      </c>
      <c r="B587" t="str">
        <f>VLOOKUP(A587,cleaned_customer_names[],2,FALSE)</f>
        <v>Rotich</v>
      </c>
      <c r="C587">
        <f>VLOOKUP(A587,cleaned_Medical_Examinations[],2,FALSE)</f>
        <v>27.9</v>
      </c>
      <c r="D587">
        <f>VLOOKUP(A587,cleaned_Medical_Examinations[],3,FALSE)</f>
        <v>6.02</v>
      </c>
      <c r="E587" t="str">
        <f>VLOOKUP(A587,cleaned_Medical_Examinations[],4,FALSE)</f>
        <v>No</v>
      </c>
      <c r="F587" t="str">
        <f>VLOOKUP(A587,cleaned_Medical_Examinations[],5,FALSE)</f>
        <v>No</v>
      </c>
      <c r="G587" t="str">
        <f>VLOOKUP(A587,cleaned_Medical_Examinations[],6,FALSE)</f>
        <v>Yes</v>
      </c>
      <c r="H587">
        <f>VLOOKUP(A587,cleaned_Medical_Examinations[],7,FALSE)</f>
        <v>1</v>
      </c>
      <c r="I587" t="str">
        <f>VLOOKUP(A587,cleaned_Medical_Examinations[],8,FALSE)</f>
        <v>Yes</v>
      </c>
      <c r="J587" t="str">
        <f>VLOOKUP(A587,cleaned_Medical_Examinations[],9,FALSE)</f>
        <v>OVER WEIGHT</v>
      </c>
      <c r="K587" t="str">
        <f>VLOOKUP(A587,cleaned_Medical_Examinations[],10,FALSE)</f>
        <v>PREDIABETES</v>
      </c>
      <c r="L587">
        <f>VLOOKUP(A587,table3!A587:H2921,4,)</f>
        <v>5080</v>
      </c>
      <c r="M587" t="str">
        <f>VLOOKUP(A587,table3!A587:H2921,5,FALSE)</f>
        <v>tier - 3</v>
      </c>
      <c r="N587" t="str">
        <f>VLOOKUP(A587,table3!A587:H2921,6,FALSE)</f>
        <v>tier - 2</v>
      </c>
      <c r="O587" t="str">
        <f>VLOOKUP(A587,table3!A587:H2921,7,FALSE)</f>
        <v>R1011</v>
      </c>
      <c r="P587" s="8">
        <f>VLOOKUP(A587,table3!A587:H2921,2,FALSE)</f>
        <v>35625</v>
      </c>
      <c r="Q587">
        <f>VLOOKUP(A587,table3!A587:H2921,8,FALSE)</f>
        <v>25</v>
      </c>
    </row>
    <row r="588" spans="1:17" x14ac:dyDescent="0.3">
      <c r="A588" s="11" t="s">
        <v>1784</v>
      </c>
      <c r="B588" t="str">
        <f>VLOOKUP(A588,cleaned_customer_names[],2,FALSE)</f>
        <v>Fetzer</v>
      </c>
      <c r="C588">
        <f>VLOOKUP(A588,cleaned_Medical_Examinations[],2,FALSE)</f>
        <v>51.33</v>
      </c>
      <c r="D588">
        <f>VLOOKUP(A588,cleaned_Medical_Examinations[],3,FALSE)</f>
        <v>7</v>
      </c>
      <c r="E588" t="str">
        <f>VLOOKUP(A588,cleaned_Medical_Examinations[],4,FALSE)</f>
        <v>No</v>
      </c>
      <c r="F588" t="str">
        <f>VLOOKUP(A588,cleaned_Medical_Examinations[],5,FALSE)</f>
        <v>No</v>
      </c>
      <c r="G588" t="str">
        <f>VLOOKUP(A588,cleaned_Medical_Examinations[],6,FALSE)</f>
        <v>No</v>
      </c>
      <c r="H588">
        <f>VLOOKUP(A588,cleaned_Medical_Examinations[],7,FALSE)</f>
        <v>0</v>
      </c>
      <c r="I588" t="str">
        <f>VLOOKUP(A588,cleaned_Medical_Examinations[],8,FALSE)</f>
        <v>No</v>
      </c>
      <c r="J588" t="str">
        <f>VLOOKUP(A588,cleaned_Medical_Examinations[],9,FALSE)</f>
        <v>OBESITY</v>
      </c>
      <c r="K588" t="str">
        <f>VLOOKUP(A588,cleaned_Medical_Examinations[],10,FALSE)</f>
        <v>DIABETES</v>
      </c>
      <c r="L588">
        <f>VLOOKUP(A588,table3!A588:H2922,4,)</f>
        <v>5088</v>
      </c>
      <c r="M588" t="str">
        <f>VLOOKUP(A588,table3!A588:H2922,5,FALSE)</f>
        <v>tier - 2</v>
      </c>
      <c r="N588" t="str">
        <f>VLOOKUP(A588,table3!A588:H2922,6,FALSE)</f>
        <v>tier - 2</v>
      </c>
      <c r="O588" t="str">
        <f>VLOOKUP(A588,table3!A588:H2922,7,FALSE)</f>
        <v>R1026</v>
      </c>
      <c r="P588" s="8">
        <f>VLOOKUP(A588,table3!A588:H2922,2,FALSE)</f>
        <v>36330</v>
      </c>
      <c r="Q588">
        <f>VLOOKUP(A588,table3!A588:H2922,8,FALSE)</f>
        <v>23</v>
      </c>
    </row>
    <row r="589" spans="1:17" x14ac:dyDescent="0.3">
      <c r="A589" s="13" t="s">
        <v>1783</v>
      </c>
      <c r="B589" t="str">
        <f>VLOOKUP(A589,cleaned_customer_names[],2,FALSE)</f>
        <v>Mattis</v>
      </c>
      <c r="C589">
        <f>VLOOKUP(A589,cleaned_Medical_Examinations[],2,FALSE)</f>
        <v>30.59</v>
      </c>
      <c r="D589">
        <f>VLOOKUP(A589,cleaned_Medical_Examinations[],3,FALSE)</f>
        <v>5.56</v>
      </c>
      <c r="E589" t="str">
        <f>VLOOKUP(A589,cleaned_Medical_Examinations[],4,FALSE)</f>
        <v>Yes</v>
      </c>
      <c r="F589" t="str">
        <f>VLOOKUP(A589,cleaned_Medical_Examinations[],5,FALSE)</f>
        <v>No</v>
      </c>
      <c r="G589" t="str">
        <f>VLOOKUP(A589,cleaned_Medical_Examinations[],6,FALSE)</f>
        <v>No</v>
      </c>
      <c r="H589">
        <f>VLOOKUP(A589,cleaned_Medical_Examinations[],7,FALSE)</f>
        <v>1</v>
      </c>
      <c r="I589" t="str">
        <f>VLOOKUP(A589,cleaned_Medical_Examinations[],8,FALSE)</f>
        <v>No</v>
      </c>
      <c r="J589" t="str">
        <f>VLOOKUP(A589,cleaned_Medical_Examinations[],9,FALSE)</f>
        <v>OBESITY</v>
      </c>
      <c r="K589" t="str">
        <f>VLOOKUP(A589,cleaned_Medical_Examinations[],10,FALSE)</f>
        <v>NORMAL</v>
      </c>
      <c r="L589">
        <f>VLOOKUP(A589,table3!A589:H2923,4,)</f>
        <v>5116</v>
      </c>
      <c r="M589" t="str">
        <f>VLOOKUP(A589,table3!A589:H2923,5,FALSE)</f>
        <v>tier - 2</v>
      </c>
      <c r="N589" t="str">
        <f>VLOOKUP(A589,table3!A589:H2923,6,FALSE)</f>
        <v>tier - 2</v>
      </c>
      <c r="O589" t="str">
        <f>VLOOKUP(A589,table3!A589:H2923,7,FALSE)</f>
        <v>R1012</v>
      </c>
      <c r="P589" s="8">
        <f>VLOOKUP(A589,table3!A589:H2923,2,FALSE)</f>
        <v>32099</v>
      </c>
      <c r="Q589">
        <f>VLOOKUP(A589,table3!A589:H2923,8,FALSE)</f>
        <v>35</v>
      </c>
    </row>
    <row r="590" spans="1:17" x14ac:dyDescent="0.3">
      <c r="A590" s="11" t="s">
        <v>1782</v>
      </c>
      <c r="B590" t="str">
        <f>VLOOKUP(A590,cleaned_customer_names[],2,FALSE)</f>
        <v>Cochran</v>
      </c>
      <c r="C590">
        <f>VLOOKUP(A590,cleaned_Medical_Examinations[],2,FALSE)</f>
        <v>39.229999999999997</v>
      </c>
      <c r="D590">
        <f>VLOOKUP(A590,cleaned_Medical_Examinations[],3,FALSE)</f>
        <v>8.4499999999999993</v>
      </c>
      <c r="E590" t="str">
        <f>VLOOKUP(A590,cleaned_Medical_Examinations[],4,FALSE)</f>
        <v>No</v>
      </c>
      <c r="F590" t="str">
        <f>VLOOKUP(A590,cleaned_Medical_Examinations[],5,FALSE)</f>
        <v>No</v>
      </c>
      <c r="G590" t="str">
        <f>VLOOKUP(A590,cleaned_Medical_Examinations[],6,FALSE)</f>
        <v>No</v>
      </c>
      <c r="H590">
        <f>VLOOKUP(A590,cleaned_Medical_Examinations[],7,FALSE)</f>
        <v>0</v>
      </c>
      <c r="I590" t="str">
        <f>VLOOKUP(A590,cleaned_Medical_Examinations[],8,FALSE)</f>
        <v>No</v>
      </c>
      <c r="J590" t="str">
        <f>VLOOKUP(A590,cleaned_Medical_Examinations[],9,FALSE)</f>
        <v>OBESITY</v>
      </c>
      <c r="K590" t="str">
        <f>VLOOKUP(A590,cleaned_Medical_Examinations[],10,FALSE)</f>
        <v>DIABETES</v>
      </c>
      <c r="L590">
        <f>VLOOKUP(A590,table3!A590:H2924,4,)</f>
        <v>5124</v>
      </c>
      <c r="M590" t="str">
        <f>VLOOKUP(A590,table3!A590:H2924,5,FALSE)</f>
        <v>tier - 2</v>
      </c>
      <c r="N590" t="str">
        <f>VLOOKUP(A590,table3!A590:H2924,6,FALSE)</f>
        <v>tier - 3</v>
      </c>
      <c r="O590" t="str">
        <f>VLOOKUP(A590,table3!A590:H2924,7,FALSE)</f>
        <v>R1013</v>
      </c>
      <c r="P590" s="8">
        <f>VLOOKUP(A590,table3!A590:H2924,2,FALSE)</f>
        <v>32448</v>
      </c>
      <c r="Q590">
        <f>VLOOKUP(A590,table3!A590:H2924,8,FALSE)</f>
        <v>34</v>
      </c>
    </row>
    <row r="591" spans="1:17" x14ac:dyDescent="0.3">
      <c r="A591" s="13" t="s">
        <v>1781</v>
      </c>
      <c r="B591" t="str">
        <f>VLOOKUP(A591,cleaned_customer_names[],2,FALSE)</f>
        <v>Balinsky</v>
      </c>
      <c r="C591">
        <f>VLOOKUP(A591,cleaned_Medical_Examinations[],2,FALSE)</f>
        <v>19.094999999999999</v>
      </c>
      <c r="D591">
        <f>VLOOKUP(A591,cleaned_Medical_Examinations[],3,FALSE)</f>
        <v>6.19</v>
      </c>
      <c r="E591" t="str">
        <f>VLOOKUP(A591,cleaned_Medical_Examinations[],4,FALSE)</f>
        <v>No</v>
      </c>
      <c r="F591" t="str">
        <f>VLOOKUP(A591,cleaned_Medical_Examinations[],5,FALSE)</f>
        <v>No</v>
      </c>
      <c r="G591" t="str">
        <f>VLOOKUP(A591,cleaned_Medical_Examinations[],6,FALSE)</f>
        <v>No</v>
      </c>
      <c r="H591">
        <f>VLOOKUP(A591,cleaned_Medical_Examinations[],7,FALSE)</f>
        <v>0</v>
      </c>
      <c r="I591" t="str">
        <f>VLOOKUP(A591,cleaned_Medical_Examinations[],8,FALSE)</f>
        <v>Yes</v>
      </c>
      <c r="J591" t="str">
        <f>VLOOKUP(A591,cleaned_Medical_Examinations[],9,FALSE)</f>
        <v>NORMAL WEIGHT</v>
      </c>
      <c r="K591" t="str">
        <f>VLOOKUP(A591,cleaned_Medical_Examinations[],10,FALSE)</f>
        <v>PREDIABETES</v>
      </c>
      <c r="L591">
        <f>VLOOKUP(A591,table3!A591:H2925,4,)</f>
        <v>5125</v>
      </c>
      <c r="M591" t="str">
        <f>VLOOKUP(A591,table3!A591:H2925,5,FALSE)</f>
        <v>tier - 1</v>
      </c>
      <c r="N591" t="str">
        <f>VLOOKUP(A591,table3!A591:H2925,6,FALSE)</f>
        <v>tier - 2</v>
      </c>
      <c r="O591" t="str">
        <f>VLOOKUP(A591,table3!A591:H2925,7,FALSE)</f>
        <v>R1012</v>
      </c>
      <c r="P591" s="8">
        <f>VLOOKUP(A591,table3!A591:H2925,2,FALSE)</f>
        <v>32033</v>
      </c>
      <c r="Q591">
        <f>VLOOKUP(A591,table3!A591:H2925,8,FALSE)</f>
        <v>35</v>
      </c>
    </row>
    <row r="592" spans="1:17" x14ac:dyDescent="0.3">
      <c r="A592" s="11" t="s">
        <v>1780</v>
      </c>
      <c r="B592" t="str">
        <f>VLOOKUP(A592,cleaned_customer_names[],2,FALSE)</f>
        <v>Reilly</v>
      </c>
      <c r="C592">
        <f>VLOOKUP(A592,cleaned_Medical_Examinations[],2,FALSE)</f>
        <v>49.72</v>
      </c>
      <c r="D592">
        <f>VLOOKUP(A592,cleaned_Medical_Examinations[],3,FALSE)</f>
        <v>7.71</v>
      </c>
      <c r="E592" t="str">
        <f>VLOOKUP(A592,cleaned_Medical_Examinations[],4,FALSE)</f>
        <v>No</v>
      </c>
      <c r="F592" t="str">
        <f>VLOOKUP(A592,cleaned_Medical_Examinations[],5,FALSE)</f>
        <v>No</v>
      </c>
      <c r="G592" t="str">
        <f>VLOOKUP(A592,cleaned_Medical_Examinations[],6,FALSE)</f>
        <v>No</v>
      </c>
      <c r="H592">
        <f>VLOOKUP(A592,cleaned_Medical_Examinations[],7,FALSE)</f>
        <v>0</v>
      </c>
      <c r="I592" t="str">
        <f>VLOOKUP(A592,cleaned_Medical_Examinations[],8,FALSE)</f>
        <v>No</v>
      </c>
      <c r="J592" t="str">
        <f>VLOOKUP(A592,cleaned_Medical_Examinations[],9,FALSE)</f>
        <v>OBESITY</v>
      </c>
      <c r="K592" t="str">
        <f>VLOOKUP(A592,cleaned_Medical_Examinations[],10,FALSE)</f>
        <v>DIABETES</v>
      </c>
      <c r="L592">
        <f>VLOOKUP(A592,table3!A592:H2926,4,)</f>
        <v>5137</v>
      </c>
      <c r="M592" t="str">
        <f>VLOOKUP(A592,table3!A592:H2926,5,FALSE)</f>
        <v>tier - 2</v>
      </c>
      <c r="N592" t="str">
        <f>VLOOKUP(A592,table3!A592:H2926,6,FALSE)</f>
        <v>tier - 1</v>
      </c>
      <c r="O592" t="str">
        <f>VLOOKUP(A592,table3!A592:H2926,7,FALSE)</f>
        <v>R1013</v>
      </c>
      <c r="P592" s="8">
        <f>VLOOKUP(A592,table3!A592:H2926,2,FALSE)</f>
        <v>32401</v>
      </c>
      <c r="Q592">
        <f>VLOOKUP(A592,table3!A592:H2926,8,FALSE)</f>
        <v>34</v>
      </c>
    </row>
    <row r="593" spans="1:17" x14ac:dyDescent="0.3">
      <c r="A593" s="13" t="s">
        <v>1779</v>
      </c>
      <c r="B593" t="str">
        <f>VLOOKUP(A593,cleaned_customer_names[],2,FALSE)</f>
        <v>Johnson</v>
      </c>
      <c r="C593">
        <f>VLOOKUP(A593,cleaned_Medical_Examinations[],2,FALSE)</f>
        <v>21.754999999999999</v>
      </c>
      <c r="D593">
        <f>VLOOKUP(A593,cleaned_Medical_Examinations[],3,FALSE)</f>
        <v>4.63</v>
      </c>
      <c r="E593" t="str">
        <f>VLOOKUP(A593,cleaned_Medical_Examinations[],4,FALSE)</f>
        <v>No</v>
      </c>
      <c r="F593" t="str">
        <f>VLOOKUP(A593,cleaned_Medical_Examinations[],5,FALSE)</f>
        <v>No</v>
      </c>
      <c r="G593" t="str">
        <f>VLOOKUP(A593,cleaned_Medical_Examinations[],6,FALSE)</f>
        <v>Yes</v>
      </c>
      <c r="H593">
        <f>VLOOKUP(A593,cleaned_Medical_Examinations[],7,FALSE)</f>
        <v>1</v>
      </c>
      <c r="I593" t="str">
        <f>VLOOKUP(A593,cleaned_Medical_Examinations[],8,FALSE)</f>
        <v>Yes</v>
      </c>
      <c r="J593" t="str">
        <f>VLOOKUP(A593,cleaned_Medical_Examinations[],9,FALSE)</f>
        <v>NORMAL WEIGHT</v>
      </c>
      <c r="K593" t="str">
        <f>VLOOKUP(A593,cleaned_Medical_Examinations[],10,FALSE)</f>
        <v>NORMAL</v>
      </c>
      <c r="L593">
        <f>VLOOKUP(A593,table3!A593:H2927,4,)</f>
        <v>5138</v>
      </c>
      <c r="M593" t="str">
        <f>VLOOKUP(A593,table3!A593:H2927,5,FALSE)</f>
        <v>tier - 2</v>
      </c>
      <c r="N593" t="str">
        <f>VLOOKUP(A593,table3!A593:H2927,6,FALSE)</f>
        <v>tier - 2</v>
      </c>
      <c r="O593" t="str">
        <f>VLOOKUP(A593,table3!A593:H2927,7,FALSE)</f>
        <v>R1013</v>
      </c>
      <c r="P593" s="8">
        <f>VLOOKUP(A593,table3!A593:H2927,2,FALSE)</f>
        <v>34313</v>
      </c>
      <c r="Q593">
        <f>VLOOKUP(A593,table3!A593:H2927,8,FALSE)</f>
        <v>29</v>
      </c>
    </row>
    <row r="594" spans="1:17" x14ac:dyDescent="0.3">
      <c r="A594" s="11" t="s">
        <v>1778</v>
      </c>
      <c r="B594" t="str">
        <f>VLOOKUP(A594,cleaned_customer_names[],2,FALSE)</f>
        <v>Petry</v>
      </c>
      <c r="C594">
        <f>VLOOKUP(A594,cleaned_Medical_Examinations[],2,FALSE)</f>
        <v>48.39</v>
      </c>
      <c r="D594">
        <f>VLOOKUP(A594,cleaned_Medical_Examinations[],3,FALSE)</f>
        <v>4.6100000000000003</v>
      </c>
      <c r="E594" t="str">
        <f>VLOOKUP(A594,cleaned_Medical_Examinations[],4,FALSE)</f>
        <v>No</v>
      </c>
      <c r="F594" t="str">
        <f>VLOOKUP(A594,cleaned_Medical_Examinations[],5,FALSE)</f>
        <v>No</v>
      </c>
      <c r="G594" t="str">
        <f>VLOOKUP(A594,cleaned_Medical_Examinations[],6,FALSE)</f>
        <v>No</v>
      </c>
      <c r="H594">
        <f>VLOOKUP(A594,cleaned_Medical_Examinations[],7,FALSE)</f>
        <v>0</v>
      </c>
      <c r="I594" t="str">
        <f>VLOOKUP(A594,cleaned_Medical_Examinations[],8,FALSE)</f>
        <v>No</v>
      </c>
      <c r="J594" t="str">
        <f>VLOOKUP(A594,cleaned_Medical_Examinations[],9,FALSE)</f>
        <v>OBESITY</v>
      </c>
      <c r="K594" t="str">
        <f>VLOOKUP(A594,cleaned_Medical_Examinations[],10,FALSE)</f>
        <v>NORMAL</v>
      </c>
      <c r="L594">
        <f>VLOOKUP(A594,table3!A594:H2928,4,)</f>
        <v>5144</v>
      </c>
      <c r="M594" t="str">
        <f>VLOOKUP(A594,table3!A594:H2928,5,FALSE)</f>
        <v>tier - 2</v>
      </c>
      <c r="N594" t="str">
        <f>VLOOKUP(A594,table3!A594:H2928,6,FALSE)</f>
        <v>tier - 1</v>
      </c>
      <c r="O594" t="str">
        <f>VLOOKUP(A594,table3!A594:H2928,7,FALSE)</f>
        <v>R1013</v>
      </c>
      <c r="P594" s="8">
        <f>VLOOKUP(A594,table3!A594:H2928,2,FALSE)</f>
        <v>30916</v>
      </c>
      <c r="Q594">
        <f>VLOOKUP(A594,table3!A594:H2928,8,FALSE)</f>
        <v>38</v>
      </c>
    </row>
    <row r="595" spans="1:17" x14ac:dyDescent="0.3">
      <c r="A595" s="13" t="s">
        <v>1777</v>
      </c>
      <c r="B595" t="str">
        <f>VLOOKUP(A595,cleaned_customer_names[],2,FALSE)</f>
        <v>Laleman</v>
      </c>
      <c r="C595">
        <f>VLOOKUP(A595,cleaned_Medical_Examinations[],2,FALSE)</f>
        <v>47.15</v>
      </c>
      <c r="D595">
        <f>VLOOKUP(A595,cleaned_Medical_Examinations[],3,FALSE)</f>
        <v>9.5299999999999994</v>
      </c>
      <c r="E595" t="str">
        <f>VLOOKUP(A595,cleaned_Medical_Examinations[],4,FALSE)</f>
        <v>Yes</v>
      </c>
      <c r="F595" t="str">
        <f>VLOOKUP(A595,cleaned_Medical_Examinations[],5,FALSE)</f>
        <v>No</v>
      </c>
      <c r="G595" t="str">
        <f>VLOOKUP(A595,cleaned_Medical_Examinations[],6,FALSE)</f>
        <v>No</v>
      </c>
      <c r="H595">
        <f>VLOOKUP(A595,cleaned_Medical_Examinations[],7,FALSE)</f>
        <v>1</v>
      </c>
      <c r="I595" t="str">
        <f>VLOOKUP(A595,cleaned_Medical_Examinations[],8,FALSE)</f>
        <v>No</v>
      </c>
      <c r="J595" t="str">
        <f>VLOOKUP(A595,cleaned_Medical_Examinations[],9,FALSE)</f>
        <v>OBESITY</v>
      </c>
      <c r="K595" t="str">
        <f>VLOOKUP(A595,cleaned_Medical_Examinations[],10,FALSE)</f>
        <v>DIABETES</v>
      </c>
      <c r="L595">
        <f>VLOOKUP(A595,table3!A595:H2929,4,)</f>
        <v>5149</v>
      </c>
      <c r="M595" t="str">
        <f>VLOOKUP(A595,table3!A595:H2929,5,FALSE)</f>
        <v>tier - 2</v>
      </c>
      <c r="N595" t="str">
        <f>VLOOKUP(A595,table3!A595:H2929,6,FALSE)</f>
        <v>tier - 2</v>
      </c>
      <c r="O595" t="str">
        <f>VLOOKUP(A595,table3!A595:H2929,7,FALSE)</f>
        <v>R1024</v>
      </c>
      <c r="P595" s="8">
        <f>VLOOKUP(A595,table3!A595:H2929,2,FALSE)</f>
        <v>33107</v>
      </c>
      <c r="Q595">
        <f>VLOOKUP(A595,table3!A595:H2929,8,FALSE)</f>
        <v>32</v>
      </c>
    </row>
    <row r="596" spans="1:17" x14ac:dyDescent="0.3">
      <c r="A596" s="11" t="s">
        <v>1776</v>
      </c>
      <c r="B596" t="str">
        <f>VLOOKUP(A596,cleaned_customer_names[],2,FALSE)</f>
        <v>Colby</v>
      </c>
      <c r="C596">
        <f>VLOOKUP(A596,cleaned_Medical_Examinations[],2,FALSE)</f>
        <v>47.59</v>
      </c>
      <c r="D596">
        <f>VLOOKUP(A596,cleaned_Medical_Examinations[],3,FALSE)</f>
        <v>11.43</v>
      </c>
      <c r="E596" t="str">
        <f>VLOOKUP(A596,cleaned_Medical_Examinations[],4,FALSE)</f>
        <v>Yes</v>
      </c>
      <c r="F596" t="str">
        <f>VLOOKUP(A596,cleaned_Medical_Examinations[],5,FALSE)</f>
        <v>No</v>
      </c>
      <c r="G596" t="str">
        <f>VLOOKUP(A596,cleaned_Medical_Examinations[],6,FALSE)</f>
        <v>No</v>
      </c>
      <c r="H596">
        <f>VLOOKUP(A596,cleaned_Medical_Examinations[],7,FALSE)</f>
        <v>2</v>
      </c>
      <c r="I596" t="str">
        <f>VLOOKUP(A596,cleaned_Medical_Examinations[],8,FALSE)</f>
        <v>No</v>
      </c>
      <c r="J596" t="str">
        <f>VLOOKUP(A596,cleaned_Medical_Examinations[],9,FALSE)</f>
        <v>OBESITY</v>
      </c>
      <c r="K596" t="str">
        <f>VLOOKUP(A596,cleaned_Medical_Examinations[],10,FALSE)</f>
        <v>DIABETES</v>
      </c>
      <c r="L596">
        <f>VLOOKUP(A596,table3!A596:H2930,4,)</f>
        <v>5152</v>
      </c>
      <c r="M596" t="str">
        <f>VLOOKUP(A596,table3!A596:H2930,5,FALSE)</f>
        <v>tier - 2</v>
      </c>
      <c r="N596" t="str">
        <f>VLOOKUP(A596,table3!A596:H2930,6,FALSE)</f>
        <v>tier - 2</v>
      </c>
      <c r="O596" t="str">
        <f>VLOOKUP(A596,table3!A596:H2930,7,FALSE)</f>
        <v>R1011</v>
      </c>
      <c r="P596" s="8">
        <f>VLOOKUP(A596,table3!A596:H2930,2,FALSE)</f>
        <v>33155</v>
      </c>
      <c r="Q596">
        <f>VLOOKUP(A596,table3!A596:H2930,8,FALSE)</f>
        <v>32</v>
      </c>
    </row>
    <row r="597" spans="1:17" x14ac:dyDescent="0.3">
      <c r="A597" s="13" t="s">
        <v>1775</v>
      </c>
      <c r="B597" t="str">
        <f>VLOOKUP(A597,cleaned_customer_names[],2,FALSE)</f>
        <v>Wathke</v>
      </c>
      <c r="C597">
        <f>VLOOKUP(A597,cleaned_Medical_Examinations[],2,FALSE)</f>
        <v>39.81</v>
      </c>
      <c r="D597">
        <f>VLOOKUP(A597,cleaned_Medical_Examinations[],3,FALSE)</f>
        <v>7.65</v>
      </c>
      <c r="E597" t="str">
        <f>VLOOKUP(A597,cleaned_Medical_Examinations[],4,FALSE)</f>
        <v>Yes</v>
      </c>
      <c r="F597" t="str">
        <f>VLOOKUP(A597,cleaned_Medical_Examinations[],5,FALSE)</f>
        <v>No</v>
      </c>
      <c r="G597" t="str">
        <f>VLOOKUP(A597,cleaned_Medical_Examinations[],6,FALSE)</f>
        <v>Yes</v>
      </c>
      <c r="H597">
        <f>VLOOKUP(A597,cleaned_Medical_Examinations[],7,FALSE)</f>
        <v>1</v>
      </c>
      <c r="I597" t="str">
        <f>VLOOKUP(A597,cleaned_Medical_Examinations[],8,FALSE)</f>
        <v>No</v>
      </c>
      <c r="J597" t="str">
        <f>VLOOKUP(A597,cleaned_Medical_Examinations[],9,FALSE)</f>
        <v>OBESITY</v>
      </c>
      <c r="K597" t="str">
        <f>VLOOKUP(A597,cleaned_Medical_Examinations[],10,FALSE)</f>
        <v>DIABETES</v>
      </c>
      <c r="L597">
        <f>VLOOKUP(A597,table3!A597:H2931,4,)</f>
        <v>5167</v>
      </c>
      <c r="M597" t="str">
        <f>VLOOKUP(A597,table3!A597:H2931,5,FALSE)</f>
        <v>tier - 2</v>
      </c>
      <c r="N597" t="str">
        <f>VLOOKUP(A597,table3!A597:H2931,6,FALSE)</f>
        <v>tier - 2</v>
      </c>
      <c r="O597" t="str">
        <f>VLOOKUP(A597,table3!A597:H2931,7,FALSE)</f>
        <v>R1012</v>
      </c>
      <c r="P597" s="8">
        <f>VLOOKUP(A597,table3!A597:H2931,2,FALSE)</f>
        <v>33479</v>
      </c>
      <c r="Q597">
        <f>VLOOKUP(A597,table3!A597:H2931,8,FALSE)</f>
        <v>31</v>
      </c>
    </row>
    <row r="598" spans="1:17" x14ac:dyDescent="0.3">
      <c r="A598" s="11" t="s">
        <v>1774</v>
      </c>
      <c r="B598" t="str">
        <f>VLOOKUP(A598,cleaned_customer_names[],2,FALSE)</f>
        <v>Daly</v>
      </c>
      <c r="C598">
        <f>VLOOKUP(A598,cleaned_Medical_Examinations[],2,FALSE)</f>
        <v>31.02</v>
      </c>
      <c r="D598">
        <f>VLOOKUP(A598,cleaned_Medical_Examinations[],3,FALSE)</f>
        <v>5.87</v>
      </c>
      <c r="E598" t="str">
        <f>VLOOKUP(A598,cleaned_Medical_Examinations[],4,FALSE)</f>
        <v>Yes</v>
      </c>
      <c r="F598" t="str">
        <f>VLOOKUP(A598,cleaned_Medical_Examinations[],5,FALSE)</f>
        <v>No</v>
      </c>
      <c r="G598" t="str">
        <f>VLOOKUP(A598,cleaned_Medical_Examinations[],6,FALSE)</f>
        <v>No</v>
      </c>
      <c r="H598">
        <f>VLOOKUP(A598,cleaned_Medical_Examinations[],7,FALSE)</f>
        <v>0</v>
      </c>
      <c r="I598" t="str">
        <f>VLOOKUP(A598,cleaned_Medical_Examinations[],8,FALSE)</f>
        <v>No</v>
      </c>
      <c r="J598" t="str">
        <f>VLOOKUP(A598,cleaned_Medical_Examinations[],9,FALSE)</f>
        <v>OBESITY</v>
      </c>
      <c r="K598" t="str">
        <f>VLOOKUP(A598,cleaned_Medical_Examinations[],10,FALSE)</f>
        <v>PREDIABETES</v>
      </c>
      <c r="L598">
        <f>VLOOKUP(A598,table3!A598:H2932,4,)</f>
        <v>5177</v>
      </c>
      <c r="M598" t="str">
        <f>VLOOKUP(A598,table3!A598:H2932,5,FALSE)</f>
        <v>tier - 2</v>
      </c>
      <c r="N598" t="str">
        <f>VLOOKUP(A598,table3!A598:H2932,6,FALSE)</f>
        <v>tier - 1</v>
      </c>
      <c r="O598" t="str">
        <f>VLOOKUP(A598,table3!A598:H2932,7,FALSE)</f>
        <v>R1013</v>
      </c>
      <c r="P598" s="8">
        <f>VLOOKUP(A598,table3!A598:H2932,2,FALSE)</f>
        <v>30971</v>
      </c>
      <c r="Q598">
        <f>VLOOKUP(A598,table3!A598:H2932,8,FALSE)</f>
        <v>38</v>
      </c>
    </row>
    <row r="599" spans="1:17" x14ac:dyDescent="0.3">
      <c r="A599" s="13" t="s">
        <v>1773</v>
      </c>
      <c r="B599" t="str">
        <f>VLOOKUP(A599,cleaned_customer_names[],2,FALSE)</f>
        <v>Dillon</v>
      </c>
      <c r="C599">
        <f>VLOOKUP(A599,cleaned_Medical_Examinations[],2,FALSE)</f>
        <v>24.75</v>
      </c>
      <c r="D599">
        <f>VLOOKUP(A599,cleaned_Medical_Examinations[],3,FALSE)</f>
        <v>4.3600000000000003</v>
      </c>
      <c r="E599" t="str">
        <f>VLOOKUP(A599,cleaned_Medical_Examinations[],4,FALSE)</f>
        <v>Yes</v>
      </c>
      <c r="F599" t="str">
        <f>VLOOKUP(A599,cleaned_Medical_Examinations[],5,FALSE)</f>
        <v>No</v>
      </c>
      <c r="G599" t="str">
        <f>VLOOKUP(A599,cleaned_Medical_Examinations[],6,FALSE)</f>
        <v>No</v>
      </c>
      <c r="H599">
        <f>VLOOKUP(A599,cleaned_Medical_Examinations[],7,FALSE)</f>
        <v>1</v>
      </c>
      <c r="I599" t="str">
        <f>VLOOKUP(A599,cleaned_Medical_Examinations[],8,FALSE)</f>
        <v>Yes</v>
      </c>
      <c r="J599" t="str">
        <f>VLOOKUP(A599,cleaned_Medical_Examinations[],9,FALSE)</f>
        <v>NORMAL WEIGHT</v>
      </c>
      <c r="K599" t="str">
        <f>VLOOKUP(A599,cleaned_Medical_Examinations[],10,FALSE)</f>
        <v>NORMAL</v>
      </c>
      <c r="L599">
        <f>VLOOKUP(A599,table3!A599:H2933,4,)</f>
        <v>5196</v>
      </c>
      <c r="M599" t="str">
        <f>VLOOKUP(A599,table3!A599:H2933,5,FALSE)</f>
        <v>tier - 2</v>
      </c>
      <c r="N599" t="str">
        <f>VLOOKUP(A599,table3!A599:H2933,6,FALSE)</f>
        <v>tier - 2</v>
      </c>
      <c r="O599" t="str">
        <f>VLOOKUP(A599,table3!A599:H2933,7,FALSE)</f>
        <v>R1013</v>
      </c>
      <c r="P599" s="8">
        <f>VLOOKUP(A599,table3!A599:H2933,2,FALSE)</f>
        <v>29110</v>
      </c>
      <c r="Q599">
        <f>VLOOKUP(A599,table3!A599:H2933,8,FALSE)</f>
        <v>43</v>
      </c>
    </row>
    <row r="600" spans="1:17" x14ac:dyDescent="0.3">
      <c r="A600" s="11" t="s">
        <v>1772</v>
      </c>
      <c r="B600" t="str">
        <f>VLOOKUP(A600,cleaned_customer_names[],2,FALSE)</f>
        <v>Pontes</v>
      </c>
      <c r="C600">
        <f>VLOOKUP(A600,cleaned_Medical_Examinations[],2,FALSE)</f>
        <v>30.114999999999998</v>
      </c>
      <c r="D600">
        <f>VLOOKUP(A600,cleaned_Medical_Examinations[],3,FALSE)</f>
        <v>10.119999999999999</v>
      </c>
      <c r="E600" t="str">
        <f>VLOOKUP(A600,cleaned_Medical_Examinations[],4,FALSE)</f>
        <v>No</v>
      </c>
      <c r="F600" t="str">
        <f>VLOOKUP(A600,cleaned_Medical_Examinations[],5,FALSE)</f>
        <v>No</v>
      </c>
      <c r="G600" t="str">
        <f>VLOOKUP(A600,cleaned_Medical_Examinations[],6,FALSE)</f>
        <v>No</v>
      </c>
      <c r="H600">
        <f>VLOOKUP(A600,cleaned_Medical_Examinations[],7,FALSE)</f>
        <v>3</v>
      </c>
      <c r="I600" t="str">
        <f>VLOOKUP(A600,cleaned_Medical_Examinations[],8,FALSE)</f>
        <v>No</v>
      </c>
      <c r="J600" t="str">
        <f>VLOOKUP(A600,cleaned_Medical_Examinations[],9,FALSE)</f>
        <v>OBESITY</v>
      </c>
      <c r="K600" t="str">
        <f>VLOOKUP(A600,cleaned_Medical_Examinations[],10,FALSE)</f>
        <v>DIABETES</v>
      </c>
      <c r="L600">
        <f>VLOOKUP(A600,table3!A600:H2934,4,)</f>
        <v>5199</v>
      </c>
      <c r="M600" t="str">
        <f>VLOOKUP(A600,table3!A600:H2934,5,FALSE)</f>
        <v>tier - 2</v>
      </c>
      <c r="N600" t="str">
        <f>VLOOKUP(A600,table3!A600:H2934,6,FALSE)</f>
        <v>tier - 2</v>
      </c>
      <c r="O600" t="str">
        <f>VLOOKUP(A600,table3!A600:H2934,7,FALSE)</f>
        <v>R1022</v>
      </c>
      <c r="P600" s="8">
        <f>VLOOKUP(A600,table3!A600:H2934,2,FALSE)</f>
        <v>38144</v>
      </c>
      <c r="Q600">
        <f>VLOOKUP(A600,table3!A600:H2934,8,FALSE)</f>
        <v>19</v>
      </c>
    </row>
    <row r="601" spans="1:17" x14ac:dyDescent="0.3">
      <c r="A601" s="13" t="s">
        <v>1771</v>
      </c>
      <c r="B601" t="str">
        <f>VLOOKUP(A601,cleaned_customer_names[],2,FALSE)</f>
        <v>Spies</v>
      </c>
      <c r="C601">
        <f>VLOOKUP(A601,cleaned_Medical_Examinations[],2,FALSE)</f>
        <v>26.03</v>
      </c>
      <c r="D601">
        <f>VLOOKUP(A601,cleaned_Medical_Examinations[],3,FALSE)</f>
        <v>4.01</v>
      </c>
      <c r="E601" t="str">
        <f>VLOOKUP(A601,cleaned_Medical_Examinations[],4,FALSE)</f>
        <v>No</v>
      </c>
      <c r="F601" t="str">
        <f>VLOOKUP(A601,cleaned_Medical_Examinations[],5,FALSE)</f>
        <v>No</v>
      </c>
      <c r="G601" t="str">
        <f>VLOOKUP(A601,cleaned_Medical_Examinations[],6,FALSE)</f>
        <v>Yes</v>
      </c>
      <c r="H601">
        <f>VLOOKUP(A601,cleaned_Medical_Examinations[],7,FALSE)</f>
        <v>1</v>
      </c>
      <c r="I601" t="str">
        <f>VLOOKUP(A601,cleaned_Medical_Examinations[],8,FALSE)</f>
        <v>Yes</v>
      </c>
      <c r="J601" t="str">
        <f>VLOOKUP(A601,cleaned_Medical_Examinations[],9,FALSE)</f>
        <v>OVER WEIGHT</v>
      </c>
      <c r="K601" t="str">
        <f>VLOOKUP(A601,cleaned_Medical_Examinations[],10,FALSE)</f>
        <v>NORMAL</v>
      </c>
      <c r="L601">
        <f>VLOOKUP(A601,table3!A601:H2935,4,)</f>
        <v>5208</v>
      </c>
      <c r="M601" t="str">
        <f>VLOOKUP(A601,table3!A601:H2935,5,FALSE)</f>
        <v>tier - 2</v>
      </c>
      <c r="N601" t="str">
        <f>VLOOKUP(A601,table3!A601:H2935,6,FALSE)</f>
        <v>tier - 2</v>
      </c>
      <c r="O601" t="str">
        <f>VLOOKUP(A601,table3!A601:H2935,7,FALSE)</f>
        <v>R1012</v>
      </c>
      <c r="P601" s="8">
        <f>VLOOKUP(A601,table3!A601:H2935,2,FALSE)</f>
        <v>30613</v>
      </c>
      <c r="Q601">
        <f>VLOOKUP(A601,table3!A601:H2935,8,FALSE)</f>
        <v>39</v>
      </c>
    </row>
    <row r="602" spans="1:17" x14ac:dyDescent="0.3">
      <c r="A602" s="11" t="s">
        <v>1770</v>
      </c>
      <c r="B602" t="str">
        <f>VLOOKUP(A602,cleaned_customer_names[],2,FALSE)</f>
        <v>Greig</v>
      </c>
      <c r="C602">
        <f>VLOOKUP(A602,cleaned_Medical_Examinations[],2,FALSE)</f>
        <v>20.045000000000002</v>
      </c>
      <c r="D602">
        <f>VLOOKUP(A602,cleaned_Medical_Examinations[],3,FALSE)</f>
        <v>4.7699999999999996</v>
      </c>
      <c r="E602" t="str">
        <f>VLOOKUP(A602,cleaned_Medical_Examinations[],4,FALSE)</f>
        <v>Yes</v>
      </c>
      <c r="F602" t="str">
        <f>VLOOKUP(A602,cleaned_Medical_Examinations[],5,FALSE)</f>
        <v>No</v>
      </c>
      <c r="G602" t="str">
        <f>VLOOKUP(A602,cleaned_Medical_Examinations[],6,FALSE)</f>
        <v>No</v>
      </c>
      <c r="H602">
        <f>VLOOKUP(A602,cleaned_Medical_Examinations[],7,FALSE)</f>
        <v>1</v>
      </c>
      <c r="I602" t="str">
        <f>VLOOKUP(A602,cleaned_Medical_Examinations[],8,FALSE)</f>
        <v>Yes</v>
      </c>
      <c r="J602" t="str">
        <f>VLOOKUP(A602,cleaned_Medical_Examinations[],9,FALSE)</f>
        <v>NORMAL WEIGHT</v>
      </c>
      <c r="K602" t="str">
        <f>VLOOKUP(A602,cleaned_Medical_Examinations[],10,FALSE)</f>
        <v>NORMAL</v>
      </c>
      <c r="L602">
        <f>VLOOKUP(A602,table3!A602:H2936,4,)</f>
        <v>5210</v>
      </c>
      <c r="M602" t="str">
        <f>VLOOKUP(A602,table3!A602:H2936,5,FALSE)</f>
        <v>tier - 3</v>
      </c>
      <c r="N602" t="str">
        <f>VLOOKUP(A602,table3!A602:H2936,6,FALSE)</f>
        <v>tier - 3</v>
      </c>
      <c r="O602" t="str">
        <f>VLOOKUP(A602,table3!A602:H2936,7,FALSE)</f>
        <v>R1017</v>
      </c>
      <c r="P602" s="8">
        <f>VLOOKUP(A602,table3!A602:H2936,2,FALSE)</f>
        <v>34137</v>
      </c>
      <c r="Q602">
        <f>VLOOKUP(A602,table3!A602:H2936,8,FALSE)</f>
        <v>29</v>
      </c>
    </row>
    <row r="603" spans="1:17" x14ac:dyDescent="0.3">
      <c r="A603" s="13" t="s">
        <v>1769</v>
      </c>
      <c r="B603" t="str">
        <f>VLOOKUP(A603,cleaned_customer_names[],2,FALSE)</f>
        <v>Scott</v>
      </c>
      <c r="C603">
        <f>VLOOKUP(A603,cleaned_Medical_Examinations[],2,FALSE)</f>
        <v>40.24</v>
      </c>
      <c r="D603">
        <f>VLOOKUP(A603,cleaned_Medical_Examinations[],3,FALSE)</f>
        <v>6.83</v>
      </c>
      <c r="E603" t="str">
        <f>VLOOKUP(A603,cleaned_Medical_Examinations[],4,FALSE)</f>
        <v>No</v>
      </c>
      <c r="F603" t="str">
        <f>VLOOKUP(A603,cleaned_Medical_Examinations[],5,FALSE)</f>
        <v>No</v>
      </c>
      <c r="G603" t="str">
        <f>VLOOKUP(A603,cleaned_Medical_Examinations[],6,FALSE)</f>
        <v>No</v>
      </c>
      <c r="H603">
        <f>VLOOKUP(A603,cleaned_Medical_Examinations[],7,FALSE)</f>
        <v>0</v>
      </c>
      <c r="I603" t="str">
        <f>VLOOKUP(A603,cleaned_Medical_Examinations[],8,FALSE)</f>
        <v>No</v>
      </c>
      <c r="J603" t="str">
        <f>VLOOKUP(A603,cleaned_Medical_Examinations[],9,FALSE)</f>
        <v>OBESITY</v>
      </c>
      <c r="K603" t="str">
        <f>VLOOKUP(A603,cleaned_Medical_Examinations[],10,FALSE)</f>
        <v>DIABETES</v>
      </c>
      <c r="L603">
        <f>VLOOKUP(A603,table3!A603:H2937,4,)</f>
        <v>5213</v>
      </c>
      <c r="M603" t="str">
        <f>VLOOKUP(A603,table3!A603:H2937,5,FALSE)</f>
        <v>tier - 2</v>
      </c>
      <c r="N603" t="str">
        <f>VLOOKUP(A603,table3!A603:H2937,6,FALSE)</f>
        <v>tier - 1</v>
      </c>
      <c r="O603" t="str">
        <f>VLOOKUP(A603,table3!A603:H2937,7,FALSE)</f>
        <v>R1012</v>
      </c>
      <c r="P603" s="8">
        <f>VLOOKUP(A603,table3!A603:H2937,2,FALSE)</f>
        <v>36495</v>
      </c>
      <c r="Q603">
        <f>VLOOKUP(A603,table3!A603:H2937,8,FALSE)</f>
        <v>23</v>
      </c>
    </row>
    <row r="604" spans="1:17" x14ac:dyDescent="0.3">
      <c r="A604" s="11" t="s">
        <v>1768</v>
      </c>
      <c r="B604" t="str">
        <f>VLOOKUP(A604,cleaned_customer_names[],2,FALSE)</f>
        <v>Erlandson</v>
      </c>
      <c r="C604">
        <f>VLOOKUP(A604,cleaned_Medical_Examinations[],2,FALSE)</f>
        <v>43.15</v>
      </c>
      <c r="D604">
        <f>VLOOKUP(A604,cleaned_Medical_Examinations[],3,FALSE)</f>
        <v>6.14</v>
      </c>
      <c r="E604" t="str">
        <f>VLOOKUP(A604,cleaned_Medical_Examinations[],4,FALSE)</f>
        <v>Yes</v>
      </c>
      <c r="F604" t="str">
        <f>VLOOKUP(A604,cleaned_Medical_Examinations[],5,FALSE)</f>
        <v>No</v>
      </c>
      <c r="G604" t="str">
        <f>VLOOKUP(A604,cleaned_Medical_Examinations[],6,FALSE)</f>
        <v>Yes</v>
      </c>
      <c r="H604">
        <f>VLOOKUP(A604,cleaned_Medical_Examinations[],7,FALSE)</f>
        <v>1</v>
      </c>
      <c r="I604" t="str">
        <f>VLOOKUP(A604,cleaned_Medical_Examinations[],8,FALSE)</f>
        <v>No</v>
      </c>
      <c r="J604" t="str">
        <f>VLOOKUP(A604,cleaned_Medical_Examinations[],9,FALSE)</f>
        <v>OBESITY</v>
      </c>
      <c r="K604" t="str">
        <f>VLOOKUP(A604,cleaned_Medical_Examinations[],10,FALSE)</f>
        <v>PREDIABETES</v>
      </c>
      <c r="L604">
        <f>VLOOKUP(A604,table3!A604:H2938,4,)</f>
        <v>5216</v>
      </c>
      <c r="M604" t="str">
        <f>VLOOKUP(A604,table3!A604:H2938,5,FALSE)</f>
        <v>tier - 2</v>
      </c>
      <c r="N604" t="str">
        <f>VLOOKUP(A604,table3!A604:H2938,6,FALSE)</f>
        <v>tier - 2</v>
      </c>
      <c r="O604" t="str">
        <f>VLOOKUP(A604,table3!A604:H2938,7,FALSE)</f>
        <v>R1025</v>
      </c>
      <c r="P604" s="8">
        <f>VLOOKUP(A604,table3!A604:H2938,2,FALSE)</f>
        <v>34856</v>
      </c>
      <c r="Q604">
        <f>VLOOKUP(A604,table3!A604:H2938,8,FALSE)</f>
        <v>28</v>
      </c>
    </row>
    <row r="605" spans="1:17" x14ac:dyDescent="0.3">
      <c r="A605" s="13" t="s">
        <v>1767</v>
      </c>
      <c r="B605" t="str">
        <f>VLOOKUP(A605,cleaned_customer_names[],2,FALSE)</f>
        <v>Autrey</v>
      </c>
      <c r="C605">
        <f>VLOOKUP(A605,cleaned_Medical_Examinations[],2,FALSE)</f>
        <v>27.7</v>
      </c>
      <c r="D605">
        <f>VLOOKUP(A605,cleaned_Medical_Examinations[],3,FALSE)</f>
        <v>5.6</v>
      </c>
      <c r="E605" t="str">
        <f>VLOOKUP(A605,cleaned_Medical_Examinations[],4,FALSE)</f>
        <v>No</v>
      </c>
      <c r="F605" t="str">
        <f>VLOOKUP(A605,cleaned_Medical_Examinations[],5,FALSE)</f>
        <v>No</v>
      </c>
      <c r="G605" t="str">
        <f>VLOOKUP(A605,cleaned_Medical_Examinations[],6,FALSE)</f>
        <v>Yes</v>
      </c>
      <c r="H605">
        <f>VLOOKUP(A605,cleaned_Medical_Examinations[],7,FALSE)</f>
        <v>1</v>
      </c>
      <c r="I605" t="str">
        <f>VLOOKUP(A605,cleaned_Medical_Examinations[],8,FALSE)</f>
        <v>Yes</v>
      </c>
      <c r="J605" t="str">
        <f>VLOOKUP(A605,cleaned_Medical_Examinations[],9,FALSE)</f>
        <v>OVER WEIGHT</v>
      </c>
      <c r="K605" t="str">
        <f>VLOOKUP(A605,cleaned_Medical_Examinations[],10,FALSE)</f>
        <v>NORMAL</v>
      </c>
      <c r="L605">
        <f>VLOOKUP(A605,table3!A605:H2939,4,)</f>
        <v>5228</v>
      </c>
      <c r="M605" t="str">
        <f>VLOOKUP(A605,table3!A605:H2939,5,FALSE)</f>
        <v>tier - 2</v>
      </c>
      <c r="N605" t="str">
        <f>VLOOKUP(A605,table3!A605:H2939,6,FALSE)</f>
        <v>tier - 1</v>
      </c>
      <c r="O605" t="str">
        <f>VLOOKUP(A605,table3!A605:H2939,7,FALSE)</f>
        <v>R1024</v>
      </c>
      <c r="P605" s="8">
        <f>VLOOKUP(A605,table3!A605:H2939,2,FALSE)</f>
        <v>31957</v>
      </c>
      <c r="Q605">
        <f>VLOOKUP(A605,table3!A605:H2939,8,FALSE)</f>
        <v>35</v>
      </c>
    </row>
    <row r="606" spans="1:17" x14ac:dyDescent="0.3">
      <c r="A606" s="11" t="s">
        <v>1766</v>
      </c>
      <c r="B606" t="str">
        <f>VLOOKUP(A606,cleaned_customer_names[],2,FALSE)</f>
        <v>Alleman</v>
      </c>
      <c r="C606">
        <f>VLOOKUP(A606,cleaned_Medical_Examinations[],2,FALSE)</f>
        <v>45.68</v>
      </c>
      <c r="D606">
        <f>VLOOKUP(A606,cleaned_Medical_Examinations[],3,FALSE)</f>
        <v>4.8</v>
      </c>
      <c r="E606" t="str">
        <f>VLOOKUP(A606,cleaned_Medical_Examinations[],4,FALSE)</f>
        <v>No</v>
      </c>
      <c r="F606" t="str">
        <f>VLOOKUP(A606,cleaned_Medical_Examinations[],5,FALSE)</f>
        <v>No</v>
      </c>
      <c r="G606" t="str">
        <f>VLOOKUP(A606,cleaned_Medical_Examinations[],6,FALSE)</f>
        <v>No</v>
      </c>
      <c r="H606">
        <f>VLOOKUP(A606,cleaned_Medical_Examinations[],7,FALSE)</f>
        <v>2</v>
      </c>
      <c r="I606" t="str">
        <f>VLOOKUP(A606,cleaned_Medical_Examinations[],8,FALSE)</f>
        <v>No</v>
      </c>
      <c r="J606" t="str">
        <f>VLOOKUP(A606,cleaned_Medical_Examinations[],9,FALSE)</f>
        <v>OBESITY</v>
      </c>
      <c r="K606" t="str">
        <f>VLOOKUP(A606,cleaned_Medical_Examinations[],10,FALSE)</f>
        <v>NORMAL</v>
      </c>
      <c r="L606">
        <f>VLOOKUP(A606,table3!A606:H2940,4,)</f>
        <v>5241</v>
      </c>
      <c r="M606" t="str">
        <f>VLOOKUP(A606,table3!A606:H2940,5,FALSE)</f>
        <v>tier - 2</v>
      </c>
      <c r="N606" t="str">
        <f>VLOOKUP(A606,table3!A606:H2940,6,FALSE)</f>
        <v>tier - 2</v>
      </c>
      <c r="O606" t="str">
        <f>VLOOKUP(A606,table3!A606:H2940,7,FALSE)</f>
        <v>R1011</v>
      </c>
      <c r="P606" s="8">
        <f>VLOOKUP(A606,table3!A606:H2940,2,FALSE)</f>
        <v>32137</v>
      </c>
      <c r="Q606">
        <f>VLOOKUP(A606,table3!A606:H2940,8,FALSE)</f>
        <v>35</v>
      </c>
    </row>
    <row r="607" spans="1:17" x14ac:dyDescent="0.3">
      <c r="A607" s="13" t="s">
        <v>1765</v>
      </c>
      <c r="B607" t="str">
        <f>VLOOKUP(A607,cleaned_customer_names[],2,FALSE)</f>
        <v>Michalski</v>
      </c>
      <c r="C607">
        <f>VLOOKUP(A607,cleaned_Medical_Examinations[],2,FALSE)</f>
        <v>27.3</v>
      </c>
      <c r="D607">
        <f>VLOOKUP(A607,cleaned_Medical_Examinations[],3,FALSE)</f>
        <v>11.89</v>
      </c>
      <c r="E607" t="str">
        <f>VLOOKUP(A607,cleaned_Medical_Examinations[],4,FALSE)</f>
        <v>No</v>
      </c>
      <c r="F607" t="str">
        <f>VLOOKUP(A607,cleaned_Medical_Examinations[],5,FALSE)</f>
        <v>No</v>
      </c>
      <c r="G607" t="str">
        <f>VLOOKUP(A607,cleaned_Medical_Examinations[],6,FALSE)</f>
        <v>No</v>
      </c>
      <c r="H607">
        <f>VLOOKUP(A607,cleaned_Medical_Examinations[],7,FALSE)</f>
        <v>0</v>
      </c>
      <c r="I607" t="str">
        <f>VLOOKUP(A607,cleaned_Medical_Examinations[],8,FALSE)</f>
        <v>Yes</v>
      </c>
      <c r="J607" t="str">
        <f>VLOOKUP(A607,cleaned_Medical_Examinations[],9,FALSE)</f>
        <v>OVER WEIGHT</v>
      </c>
      <c r="K607" t="str">
        <f>VLOOKUP(A607,cleaned_Medical_Examinations[],10,FALSE)</f>
        <v>DIABETES</v>
      </c>
      <c r="L607">
        <f>VLOOKUP(A607,table3!A607:H2941,4,)</f>
        <v>5245</v>
      </c>
      <c r="M607" t="str">
        <f>VLOOKUP(A607,table3!A607:H2941,5,FALSE)</f>
        <v>tier - 2</v>
      </c>
      <c r="N607" t="str">
        <f>VLOOKUP(A607,table3!A607:H2941,6,FALSE)</f>
        <v>tier - 2</v>
      </c>
      <c r="O607" t="str">
        <f>VLOOKUP(A607,table3!A607:H2941,7,FALSE)</f>
        <v>R1013</v>
      </c>
      <c r="P607" s="8">
        <f>VLOOKUP(A607,table3!A607:H2941,2,FALSE)</f>
        <v>31963</v>
      </c>
      <c r="Q607">
        <f>VLOOKUP(A607,table3!A607:H2941,8,FALSE)</f>
        <v>35</v>
      </c>
    </row>
    <row r="608" spans="1:17" x14ac:dyDescent="0.3">
      <c r="A608" s="11" t="s">
        <v>1764</v>
      </c>
      <c r="B608" t="str">
        <f>VLOOKUP(A608,cleaned_customer_names[],2,FALSE)</f>
        <v>Grillo</v>
      </c>
      <c r="C608">
        <f>VLOOKUP(A608,cleaned_Medical_Examinations[],2,FALSE)</f>
        <v>54.45</v>
      </c>
      <c r="D608">
        <f>VLOOKUP(A608,cleaned_Medical_Examinations[],3,FALSE)</f>
        <v>4.7300000000000004</v>
      </c>
      <c r="E608" t="str">
        <f>VLOOKUP(A608,cleaned_Medical_Examinations[],4,FALSE)</f>
        <v>Yes</v>
      </c>
      <c r="F608" t="str">
        <f>VLOOKUP(A608,cleaned_Medical_Examinations[],5,FALSE)</f>
        <v>No</v>
      </c>
      <c r="G608" t="str">
        <f>VLOOKUP(A608,cleaned_Medical_Examinations[],6,FALSE)</f>
        <v>No</v>
      </c>
      <c r="H608">
        <f>VLOOKUP(A608,cleaned_Medical_Examinations[],7,FALSE)</f>
        <v>1</v>
      </c>
      <c r="I608" t="str">
        <f>VLOOKUP(A608,cleaned_Medical_Examinations[],8,FALSE)</f>
        <v>No</v>
      </c>
      <c r="J608" t="str">
        <f>VLOOKUP(A608,cleaned_Medical_Examinations[],9,FALSE)</f>
        <v>OBESITY</v>
      </c>
      <c r="K608" t="str">
        <f>VLOOKUP(A608,cleaned_Medical_Examinations[],10,FALSE)</f>
        <v>NORMAL</v>
      </c>
      <c r="L608">
        <f>VLOOKUP(A608,table3!A608:H2942,4,)</f>
        <v>5246</v>
      </c>
      <c r="M608" t="str">
        <f>VLOOKUP(A608,table3!A608:H2942,5,FALSE)</f>
        <v>tier - 2</v>
      </c>
      <c r="N608" t="str">
        <f>VLOOKUP(A608,table3!A608:H2942,6,FALSE)</f>
        <v>tier - 3</v>
      </c>
      <c r="O608" t="str">
        <f>VLOOKUP(A608,table3!A608:H2942,7,FALSE)</f>
        <v>R1011</v>
      </c>
      <c r="P608" s="8">
        <f>VLOOKUP(A608,table3!A608:H2942,2,FALSE)</f>
        <v>32029</v>
      </c>
      <c r="Q608">
        <f>VLOOKUP(A608,table3!A608:H2942,8,FALSE)</f>
        <v>35</v>
      </c>
    </row>
    <row r="609" spans="1:17" x14ac:dyDescent="0.3">
      <c r="A609" s="13" t="s">
        <v>1763</v>
      </c>
      <c r="B609" t="str">
        <f>VLOOKUP(A609,cleaned_customer_names[],2,FALSE)</f>
        <v>Coronado</v>
      </c>
      <c r="C609">
        <f>VLOOKUP(A609,cleaned_Medical_Examinations[],2,FALSE)</f>
        <v>54.43</v>
      </c>
      <c r="D609">
        <f>VLOOKUP(A609,cleaned_Medical_Examinations[],3,FALSE)</f>
        <v>4.6100000000000003</v>
      </c>
      <c r="E609" t="str">
        <f>VLOOKUP(A609,cleaned_Medical_Examinations[],4,FALSE)</f>
        <v>Yes</v>
      </c>
      <c r="F609" t="str">
        <f>VLOOKUP(A609,cleaned_Medical_Examinations[],5,FALSE)</f>
        <v>No</v>
      </c>
      <c r="G609" t="str">
        <f>VLOOKUP(A609,cleaned_Medical_Examinations[],6,FALSE)</f>
        <v>No</v>
      </c>
      <c r="H609">
        <f>VLOOKUP(A609,cleaned_Medical_Examinations[],7,FALSE)</f>
        <v>1</v>
      </c>
      <c r="I609" t="str">
        <f>VLOOKUP(A609,cleaned_Medical_Examinations[],8,FALSE)</f>
        <v>No</v>
      </c>
      <c r="J609" t="str">
        <f>VLOOKUP(A609,cleaned_Medical_Examinations[],9,FALSE)</f>
        <v>OBESITY</v>
      </c>
      <c r="K609" t="str">
        <f>VLOOKUP(A609,cleaned_Medical_Examinations[],10,FALSE)</f>
        <v>NORMAL</v>
      </c>
      <c r="L609">
        <f>VLOOKUP(A609,table3!A609:H2943,4,)</f>
        <v>5254</v>
      </c>
      <c r="M609" t="str">
        <f>VLOOKUP(A609,table3!A609:H2943,5,FALSE)</f>
        <v>tier - 3</v>
      </c>
      <c r="N609" t="str">
        <f>VLOOKUP(A609,table3!A609:H2943,6,FALSE)</f>
        <v>tier - 3</v>
      </c>
      <c r="O609" t="str">
        <f>VLOOKUP(A609,table3!A609:H2943,7,FALSE)</f>
        <v>R1011</v>
      </c>
      <c r="P609" s="8">
        <f>VLOOKUP(A609,table3!A609:H2943,2,FALSE)</f>
        <v>33060</v>
      </c>
      <c r="Q609">
        <f>VLOOKUP(A609,table3!A609:H2943,8,FALSE)</f>
        <v>32</v>
      </c>
    </row>
    <row r="610" spans="1:17" x14ac:dyDescent="0.3">
      <c r="A610" s="11" t="s">
        <v>1762</v>
      </c>
      <c r="B610" t="str">
        <f>VLOOKUP(A610,cleaned_customer_names[],2,FALSE)</f>
        <v>Dewine</v>
      </c>
      <c r="C610">
        <f>VLOOKUP(A610,cleaned_Medical_Examinations[],2,FALSE)</f>
        <v>48.01</v>
      </c>
      <c r="D610">
        <f>VLOOKUP(A610,cleaned_Medical_Examinations[],3,FALSE)</f>
        <v>7.3</v>
      </c>
      <c r="E610" t="str">
        <f>VLOOKUP(A610,cleaned_Medical_Examinations[],4,FALSE)</f>
        <v>No</v>
      </c>
      <c r="F610" t="str">
        <f>VLOOKUP(A610,cleaned_Medical_Examinations[],5,FALSE)</f>
        <v>No</v>
      </c>
      <c r="G610" t="str">
        <f>VLOOKUP(A610,cleaned_Medical_Examinations[],6,FALSE)</f>
        <v>No</v>
      </c>
      <c r="H610">
        <f>VLOOKUP(A610,cleaned_Medical_Examinations[],7,FALSE)</f>
        <v>0</v>
      </c>
      <c r="I610" t="str">
        <f>VLOOKUP(A610,cleaned_Medical_Examinations[],8,FALSE)</f>
        <v>No</v>
      </c>
      <c r="J610" t="str">
        <f>VLOOKUP(A610,cleaned_Medical_Examinations[],9,FALSE)</f>
        <v>OBESITY</v>
      </c>
      <c r="K610" t="str">
        <f>VLOOKUP(A610,cleaned_Medical_Examinations[],10,FALSE)</f>
        <v>DIABETES</v>
      </c>
      <c r="L610">
        <f>VLOOKUP(A610,table3!A610:H2944,4,)</f>
        <v>5258</v>
      </c>
      <c r="M610" t="str">
        <f>VLOOKUP(A610,table3!A610:H2944,5,FALSE)</f>
        <v>tier - 2</v>
      </c>
      <c r="N610" t="str">
        <f>VLOOKUP(A610,table3!A610:H2944,6,FALSE)</f>
        <v>tier - 2</v>
      </c>
      <c r="O610" t="str">
        <f>VLOOKUP(A610,table3!A610:H2944,7,FALSE)</f>
        <v>R1012</v>
      </c>
      <c r="P610" s="8">
        <f>VLOOKUP(A610,table3!A610:H2944,2,FALSE)</f>
        <v>32837</v>
      </c>
      <c r="Q610">
        <f>VLOOKUP(A610,table3!A610:H2944,8,FALSE)</f>
        <v>33</v>
      </c>
    </row>
    <row r="611" spans="1:17" x14ac:dyDescent="0.3">
      <c r="A611" s="13" t="s">
        <v>1761</v>
      </c>
      <c r="B611" t="str">
        <f>VLOOKUP(A611,cleaned_customer_names[],2,FALSE)</f>
        <v>Carman</v>
      </c>
      <c r="C611">
        <f>VLOOKUP(A611,cleaned_Medical_Examinations[],2,FALSE)</f>
        <v>48.32</v>
      </c>
      <c r="D611">
        <f>VLOOKUP(A611,cleaned_Medical_Examinations[],3,FALSE)</f>
        <v>5.88</v>
      </c>
      <c r="E611" t="str">
        <f>VLOOKUP(A611,cleaned_Medical_Examinations[],4,FALSE)</f>
        <v>No</v>
      </c>
      <c r="F611" t="str">
        <f>VLOOKUP(A611,cleaned_Medical_Examinations[],5,FALSE)</f>
        <v>No</v>
      </c>
      <c r="G611" t="str">
        <f>VLOOKUP(A611,cleaned_Medical_Examinations[],6,FALSE)</f>
        <v>No</v>
      </c>
      <c r="H611">
        <f>VLOOKUP(A611,cleaned_Medical_Examinations[],7,FALSE)</f>
        <v>0</v>
      </c>
      <c r="I611" t="str">
        <f>VLOOKUP(A611,cleaned_Medical_Examinations[],8,FALSE)</f>
        <v>No</v>
      </c>
      <c r="J611" t="str">
        <f>VLOOKUP(A611,cleaned_Medical_Examinations[],9,FALSE)</f>
        <v>OBESITY</v>
      </c>
      <c r="K611" t="str">
        <f>VLOOKUP(A611,cleaned_Medical_Examinations[],10,FALSE)</f>
        <v>PREDIABETES</v>
      </c>
      <c r="L611">
        <f>VLOOKUP(A611,table3!A611:H2945,4,)</f>
        <v>5261</v>
      </c>
      <c r="M611" t="str">
        <f>VLOOKUP(A611,table3!A611:H2945,5,FALSE)</f>
        <v>tier - 2</v>
      </c>
      <c r="N611" t="str">
        <f>VLOOKUP(A611,table3!A611:H2945,6,FALSE)</f>
        <v>tier - 2</v>
      </c>
      <c r="O611" t="str">
        <f>VLOOKUP(A611,table3!A611:H2945,7,FALSE)</f>
        <v>R1012</v>
      </c>
      <c r="P611" s="8">
        <f>VLOOKUP(A611,table3!A611:H2945,2,FALSE)</f>
        <v>32708</v>
      </c>
      <c r="Q611">
        <f>VLOOKUP(A611,table3!A611:H2945,8,FALSE)</f>
        <v>33</v>
      </c>
    </row>
    <row r="612" spans="1:17" x14ac:dyDescent="0.3">
      <c r="A612" s="11" t="s">
        <v>1760</v>
      </c>
      <c r="B612" t="str">
        <f>VLOOKUP(A612,cleaned_customer_names[],2,FALSE)</f>
        <v>Neems</v>
      </c>
      <c r="C612">
        <f>VLOOKUP(A612,cleaned_Medical_Examinations[],2,FALSE)</f>
        <v>22.895</v>
      </c>
      <c r="D612">
        <f>VLOOKUP(A612,cleaned_Medical_Examinations[],3,FALSE)</f>
        <v>4.0599999999999996</v>
      </c>
      <c r="E612" t="str">
        <f>VLOOKUP(A612,cleaned_Medical_Examinations[],4,FALSE)</f>
        <v>No</v>
      </c>
      <c r="F612" t="str">
        <f>VLOOKUP(A612,cleaned_Medical_Examinations[],5,FALSE)</f>
        <v>No</v>
      </c>
      <c r="G612" t="str">
        <f>VLOOKUP(A612,cleaned_Medical_Examinations[],6,FALSE)</f>
        <v>Yes</v>
      </c>
      <c r="H612">
        <f>VLOOKUP(A612,cleaned_Medical_Examinations[],7,FALSE)</f>
        <v>1</v>
      </c>
      <c r="I612" t="str">
        <f>VLOOKUP(A612,cleaned_Medical_Examinations[],8,FALSE)</f>
        <v>Yes</v>
      </c>
      <c r="J612" t="str">
        <f>VLOOKUP(A612,cleaned_Medical_Examinations[],9,FALSE)</f>
        <v>NORMAL WEIGHT</v>
      </c>
      <c r="K612" t="str">
        <f>VLOOKUP(A612,cleaned_Medical_Examinations[],10,FALSE)</f>
        <v>NORMAL</v>
      </c>
      <c r="L612">
        <f>VLOOKUP(A612,table3!A612:H2946,4,)</f>
        <v>5266</v>
      </c>
      <c r="M612" t="str">
        <f>VLOOKUP(A612,table3!A612:H2946,5,FALSE)</f>
        <v>tier - 2</v>
      </c>
      <c r="N612" t="str">
        <f>VLOOKUP(A612,table3!A612:H2946,6,FALSE)</f>
        <v>tier - 2</v>
      </c>
      <c r="O612" t="str">
        <f>VLOOKUP(A612,table3!A612:H2946,7,FALSE)</f>
        <v>R1012</v>
      </c>
      <c r="P612" s="8">
        <f>VLOOKUP(A612,table3!A612:H2946,2,FALSE)</f>
        <v>31710</v>
      </c>
      <c r="Q612">
        <f>VLOOKUP(A612,table3!A612:H2946,8,FALSE)</f>
        <v>36</v>
      </c>
    </row>
    <row r="613" spans="1:17" x14ac:dyDescent="0.3">
      <c r="A613" s="13" t="s">
        <v>1759</v>
      </c>
      <c r="B613" t="str">
        <f>VLOOKUP(A613,cleaned_customer_names[],2,FALSE)</f>
        <v>Pesyna</v>
      </c>
      <c r="C613">
        <f>VLOOKUP(A613,cleaned_Medical_Examinations[],2,FALSE)</f>
        <v>54.85</v>
      </c>
      <c r="D613">
        <f>VLOOKUP(A613,cleaned_Medical_Examinations[],3,FALSE)</f>
        <v>4.9000000000000004</v>
      </c>
      <c r="E613" t="str">
        <f>VLOOKUP(A613,cleaned_Medical_Examinations[],4,FALSE)</f>
        <v>No</v>
      </c>
      <c r="F613" t="str">
        <f>VLOOKUP(A613,cleaned_Medical_Examinations[],5,FALSE)</f>
        <v>No</v>
      </c>
      <c r="G613" t="str">
        <f>VLOOKUP(A613,cleaned_Medical_Examinations[],6,FALSE)</f>
        <v>No</v>
      </c>
      <c r="H613">
        <f>VLOOKUP(A613,cleaned_Medical_Examinations[],7,FALSE)</f>
        <v>1</v>
      </c>
      <c r="I613" t="str">
        <f>VLOOKUP(A613,cleaned_Medical_Examinations[],8,FALSE)</f>
        <v>No</v>
      </c>
      <c r="J613" t="str">
        <f>VLOOKUP(A613,cleaned_Medical_Examinations[],9,FALSE)</f>
        <v>OBESITY</v>
      </c>
      <c r="K613" t="str">
        <f>VLOOKUP(A613,cleaned_Medical_Examinations[],10,FALSE)</f>
        <v>NORMAL</v>
      </c>
      <c r="L613">
        <f>VLOOKUP(A613,table3!A613:H2947,4,)</f>
        <v>5268</v>
      </c>
      <c r="M613" t="str">
        <f>VLOOKUP(A613,table3!A613:H2947,5,FALSE)</f>
        <v>tier - 2</v>
      </c>
      <c r="N613" t="str">
        <f>VLOOKUP(A613,table3!A613:H2947,6,FALSE)</f>
        <v>tier - 2</v>
      </c>
      <c r="O613" t="str">
        <f>VLOOKUP(A613,table3!A613:H2947,7,FALSE)</f>
        <v>R1012</v>
      </c>
      <c r="P613" s="8">
        <f>VLOOKUP(A613,table3!A613:H2947,2,FALSE)</f>
        <v>31675</v>
      </c>
      <c r="Q613">
        <f>VLOOKUP(A613,table3!A613:H2947,8,FALSE)</f>
        <v>36</v>
      </c>
    </row>
    <row r="614" spans="1:17" x14ac:dyDescent="0.3">
      <c r="A614" s="11" t="s">
        <v>1758</v>
      </c>
      <c r="B614" t="str">
        <f>VLOOKUP(A614,cleaned_customer_names[],2,FALSE)</f>
        <v>Meling</v>
      </c>
      <c r="C614">
        <f>VLOOKUP(A614,cleaned_Medical_Examinations[],2,FALSE)</f>
        <v>21.85</v>
      </c>
      <c r="D614">
        <f>VLOOKUP(A614,cleaned_Medical_Examinations[],3,FALSE)</f>
        <v>5.52</v>
      </c>
      <c r="E614" t="str">
        <f>VLOOKUP(A614,cleaned_Medical_Examinations[],4,FALSE)</f>
        <v>No</v>
      </c>
      <c r="F614" t="str">
        <f>VLOOKUP(A614,cleaned_Medical_Examinations[],5,FALSE)</f>
        <v>No</v>
      </c>
      <c r="G614" t="str">
        <f>VLOOKUP(A614,cleaned_Medical_Examinations[],6,FALSE)</f>
        <v>Yes</v>
      </c>
      <c r="H614">
        <f>VLOOKUP(A614,cleaned_Medical_Examinations[],7,FALSE)</f>
        <v>1</v>
      </c>
      <c r="I614" t="str">
        <f>VLOOKUP(A614,cleaned_Medical_Examinations[],8,FALSE)</f>
        <v>Yes</v>
      </c>
      <c r="J614" t="str">
        <f>VLOOKUP(A614,cleaned_Medical_Examinations[],9,FALSE)</f>
        <v>NORMAL WEIGHT</v>
      </c>
      <c r="K614" t="str">
        <f>VLOOKUP(A614,cleaned_Medical_Examinations[],10,FALSE)</f>
        <v>NORMAL</v>
      </c>
      <c r="L614">
        <f>VLOOKUP(A614,table3!A614:H2948,4,)</f>
        <v>5272</v>
      </c>
      <c r="M614" t="str">
        <f>VLOOKUP(A614,table3!A614:H2948,5,FALSE)</f>
        <v>tier - 2</v>
      </c>
      <c r="N614" t="str">
        <f>VLOOKUP(A614,table3!A614:H2948,6,FALSE)</f>
        <v>tier - 3</v>
      </c>
      <c r="O614" t="str">
        <f>VLOOKUP(A614,table3!A614:H2948,7,FALSE)</f>
        <v>R1012</v>
      </c>
      <c r="P614" s="8">
        <f>VLOOKUP(A614,table3!A614:H2948,2,FALSE)</f>
        <v>31705</v>
      </c>
      <c r="Q614">
        <f>VLOOKUP(A614,table3!A614:H2948,8,FALSE)</f>
        <v>36</v>
      </c>
    </row>
    <row r="615" spans="1:17" x14ac:dyDescent="0.3">
      <c r="A615" s="13" t="s">
        <v>1757</v>
      </c>
      <c r="B615" t="str">
        <f>VLOOKUP(A615,cleaned_customer_names[],2,FALSE)</f>
        <v>Widlowski</v>
      </c>
      <c r="C615">
        <f>VLOOKUP(A615,cleaned_Medical_Examinations[],2,FALSE)</f>
        <v>51.86</v>
      </c>
      <c r="D615">
        <f>VLOOKUP(A615,cleaned_Medical_Examinations[],3,FALSE)</f>
        <v>5.2</v>
      </c>
      <c r="E615" t="str">
        <f>VLOOKUP(A615,cleaned_Medical_Examinations[],4,FALSE)</f>
        <v>Yes</v>
      </c>
      <c r="F615" t="str">
        <f>VLOOKUP(A615,cleaned_Medical_Examinations[],5,FALSE)</f>
        <v>No</v>
      </c>
      <c r="G615" t="str">
        <f>VLOOKUP(A615,cleaned_Medical_Examinations[],6,FALSE)</f>
        <v>No</v>
      </c>
      <c r="H615">
        <f>VLOOKUP(A615,cleaned_Medical_Examinations[],7,FALSE)</f>
        <v>0</v>
      </c>
      <c r="I615" t="str">
        <f>VLOOKUP(A615,cleaned_Medical_Examinations[],8,FALSE)</f>
        <v>No</v>
      </c>
      <c r="J615" t="str">
        <f>VLOOKUP(A615,cleaned_Medical_Examinations[],9,FALSE)</f>
        <v>OBESITY</v>
      </c>
      <c r="K615" t="str">
        <f>VLOOKUP(A615,cleaned_Medical_Examinations[],10,FALSE)</f>
        <v>NORMAL</v>
      </c>
      <c r="L615">
        <f>VLOOKUP(A615,table3!A615:H2949,4,)</f>
        <v>5276</v>
      </c>
      <c r="M615" t="str">
        <f>VLOOKUP(A615,table3!A615:H2949,5,FALSE)</f>
        <v>tier - 2</v>
      </c>
      <c r="N615" t="str">
        <f>VLOOKUP(A615,table3!A615:H2949,6,FALSE)</f>
        <v>tier - 2</v>
      </c>
      <c r="O615" t="str">
        <f>VLOOKUP(A615,table3!A615:H2949,7,FALSE)</f>
        <v>R1013</v>
      </c>
      <c r="P615" s="8">
        <f>VLOOKUP(A615,table3!A615:H2949,2,FALSE)</f>
        <v>32021</v>
      </c>
      <c r="Q615">
        <f>VLOOKUP(A615,table3!A615:H2949,8,FALSE)</f>
        <v>35</v>
      </c>
    </row>
    <row r="616" spans="1:17" x14ac:dyDescent="0.3">
      <c r="A616" s="11" t="s">
        <v>1756</v>
      </c>
      <c r="B616" t="str">
        <f>VLOOKUP(A616,cleaned_customer_names[],2,FALSE)</f>
        <v>Nadar</v>
      </c>
      <c r="C616">
        <f>VLOOKUP(A616,cleaned_Medical_Examinations[],2,FALSE)</f>
        <v>39.049999999999997</v>
      </c>
      <c r="D616">
        <f>VLOOKUP(A616,cleaned_Medical_Examinations[],3,FALSE)</f>
        <v>7.59</v>
      </c>
      <c r="E616" t="str">
        <f>VLOOKUP(A616,cleaned_Medical_Examinations[],4,FALSE)</f>
        <v>No</v>
      </c>
      <c r="F616" t="str">
        <f>VLOOKUP(A616,cleaned_Medical_Examinations[],5,FALSE)</f>
        <v>No</v>
      </c>
      <c r="G616" t="str">
        <f>VLOOKUP(A616,cleaned_Medical_Examinations[],6,FALSE)</f>
        <v>No</v>
      </c>
      <c r="H616">
        <f>VLOOKUP(A616,cleaned_Medical_Examinations[],7,FALSE)</f>
        <v>3</v>
      </c>
      <c r="I616" t="str">
        <f>VLOOKUP(A616,cleaned_Medical_Examinations[],8,FALSE)</f>
        <v>No</v>
      </c>
      <c r="J616" t="str">
        <f>VLOOKUP(A616,cleaned_Medical_Examinations[],9,FALSE)</f>
        <v>OBESITY</v>
      </c>
      <c r="K616" t="str">
        <f>VLOOKUP(A616,cleaned_Medical_Examinations[],10,FALSE)</f>
        <v>DIABETES</v>
      </c>
      <c r="L616">
        <f>VLOOKUP(A616,table3!A616:H2950,4,)</f>
        <v>5292</v>
      </c>
      <c r="M616" t="str">
        <f>VLOOKUP(A616,table3!A616:H2950,5,FALSE)</f>
        <v>tier - 2</v>
      </c>
      <c r="N616" t="str">
        <f>VLOOKUP(A616,table3!A616:H2950,6,FALSE)</f>
        <v>tier - 2</v>
      </c>
      <c r="O616" t="str">
        <f>VLOOKUP(A616,table3!A616:H2950,7,FALSE)</f>
        <v>R1012</v>
      </c>
      <c r="P616" s="8">
        <f>VLOOKUP(A616,table3!A616:H2950,2,FALSE)</f>
        <v>27345</v>
      </c>
      <c r="Q616">
        <f>VLOOKUP(A616,table3!A616:H2950,8,FALSE)</f>
        <v>48</v>
      </c>
    </row>
    <row r="617" spans="1:17" x14ac:dyDescent="0.3">
      <c r="A617" s="13" t="s">
        <v>1755</v>
      </c>
      <c r="B617" t="str">
        <f>VLOOKUP(A617,cleaned_customer_names[],2,FALSE)</f>
        <v>Turner</v>
      </c>
      <c r="C617">
        <f>VLOOKUP(A617,cleaned_Medical_Examinations[],2,FALSE)</f>
        <v>31.824999999999999</v>
      </c>
      <c r="D617">
        <f>VLOOKUP(A617,cleaned_Medical_Examinations[],3,FALSE)</f>
        <v>8.2799999999999994</v>
      </c>
      <c r="E617" t="str">
        <f>VLOOKUP(A617,cleaned_Medical_Examinations[],4,FALSE)</f>
        <v>No</v>
      </c>
      <c r="F617" t="str">
        <f>VLOOKUP(A617,cleaned_Medical_Examinations[],5,FALSE)</f>
        <v>No</v>
      </c>
      <c r="G617" t="str">
        <f>VLOOKUP(A617,cleaned_Medical_Examinations[],6,FALSE)</f>
        <v>No</v>
      </c>
      <c r="H617">
        <f>VLOOKUP(A617,cleaned_Medical_Examinations[],7,FALSE)</f>
        <v>3</v>
      </c>
      <c r="I617" t="str">
        <f>VLOOKUP(A617,cleaned_Medical_Examinations[],8,FALSE)</f>
        <v>No</v>
      </c>
      <c r="J617" t="str">
        <f>VLOOKUP(A617,cleaned_Medical_Examinations[],9,FALSE)</f>
        <v>OBESITY</v>
      </c>
      <c r="K617" t="str">
        <f>VLOOKUP(A617,cleaned_Medical_Examinations[],10,FALSE)</f>
        <v>DIABETES</v>
      </c>
      <c r="L617">
        <f>VLOOKUP(A617,table3!A617:H2951,4,)</f>
        <v>5294</v>
      </c>
      <c r="M617" t="str">
        <f>VLOOKUP(A617,table3!A617:H2951,5,FALSE)</f>
        <v>tier - 2</v>
      </c>
      <c r="N617" t="str">
        <f>VLOOKUP(A617,table3!A617:H2951,6,FALSE)</f>
        <v>tier - 2</v>
      </c>
      <c r="O617" t="str">
        <f>VLOOKUP(A617,table3!A617:H2951,7,FALSE)</f>
        <v>R1022</v>
      </c>
      <c r="P617" s="8">
        <f>VLOOKUP(A617,table3!A617:H2951,2,FALSE)</f>
        <v>38221</v>
      </c>
      <c r="Q617">
        <f>VLOOKUP(A617,table3!A617:H2951,8,FALSE)</f>
        <v>18</v>
      </c>
    </row>
    <row r="618" spans="1:17" x14ac:dyDescent="0.3">
      <c r="A618" s="11" t="s">
        <v>1754</v>
      </c>
      <c r="B618" t="str">
        <f>VLOOKUP(A618,cleaned_customer_names[],2,FALSE)</f>
        <v>Walker</v>
      </c>
      <c r="C618">
        <f>VLOOKUP(A618,cleaned_Medical_Examinations[],2,FALSE)</f>
        <v>46.43</v>
      </c>
      <c r="D618">
        <f>VLOOKUP(A618,cleaned_Medical_Examinations[],3,FALSE)</f>
        <v>6.72</v>
      </c>
      <c r="E618" t="str">
        <f>VLOOKUP(A618,cleaned_Medical_Examinations[],4,FALSE)</f>
        <v>No</v>
      </c>
      <c r="F618" t="str">
        <f>VLOOKUP(A618,cleaned_Medical_Examinations[],5,FALSE)</f>
        <v>No</v>
      </c>
      <c r="G618" t="str">
        <f>VLOOKUP(A618,cleaned_Medical_Examinations[],6,FALSE)</f>
        <v>No</v>
      </c>
      <c r="H618">
        <f>VLOOKUP(A618,cleaned_Medical_Examinations[],7,FALSE)</f>
        <v>0</v>
      </c>
      <c r="I618" t="str">
        <f>VLOOKUP(A618,cleaned_Medical_Examinations[],8,FALSE)</f>
        <v>No</v>
      </c>
      <c r="J618" t="str">
        <f>VLOOKUP(A618,cleaned_Medical_Examinations[],9,FALSE)</f>
        <v>OBESITY</v>
      </c>
      <c r="K618" t="str">
        <f>VLOOKUP(A618,cleaned_Medical_Examinations[],10,FALSE)</f>
        <v>DIABETES</v>
      </c>
      <c r="L618">
        <f>VLOOKUP(A618,table3!A618:H2952,4,)</f>
        <v>5307</v>
      </c>
      <c r="M618" t="str">
        <f>VLOOKUP(A618,table3!A618:H2952,5,FALSE)</f>
        <v>tier - 2</v>
      </c>
      <c r="N618" t="str">
        <f>VLOOKUP(A618,table3!A618:H2952,6,FALSE)</f>
        <v>tier - 3</v>
      </c>
      <c r="O618" t="str">
        <f>VLOOKUP(A618,table3!A618:H2952,7,FALSE)</f>
        <v>R1012</v>
      </c>
      <c r="P618" s="8">
        <f>VLOOKUP(A618,table3!A618:H2952,2,FALSE)</f>
        <v>36778</v>
      </c>
      <c r="Q618">
        <f>VLOOKUP(A618,table3!A618:H2952,8,FALSE)</f>
        <v>22</v>
      </c>
    </row>
    <row r="619" spans="1:17" x14ac:dyDescent="0.3">
      <c r="A619" s="13" t="s">
        <v>1753</v>
      </c>
      <c r="B619" t="str">
        <f>VLOOKUP(A619,cleaned_customer_names[],2,FALSE)</f>
        <v>Leedham</v>
      </c>
      <c r="C619">
        <f>VLOOKUP(A619,cleaned_Medical_Examinations[],2,FALSE)</f>
        <v>53.63</v>
      </c>
      <c r="D619">
        <f>VLOOKUP(A619,cleaned_Medical_Examinations[],3,FALSE)</f>
        <v>5.47</v>
      </c>
      <c r="E619" t="str">
        <f>VLOOKUP(A619,cleaned_Medical_Examinations[],4,FALSE)</f>
        <v>Yes</v>
      </c>
      <c r="F619" t="str">
        <f>VLOOKUP(A619,cleaned_Medical_Examinations[],5,FALSE)</f>
        <v>No</v>
      </c>
      <c r="G619" t="str">
        <f>VLOOKUP(A619,cleaned_Medical_Examinations[],6,FALSE)</f>
        <v>No</v>
      </c>
      <c r="H619">
        <f>VLOOKUP(A619,cleaned_Medical_Examinations[],7,FALSE)</f>
        <v>1</v>
      </c>
      <c r="I619" t="str">
        <f>VLOOKUP(A619,cleaned_Medical_Examinations[],8,FALSE)</f>
        <v>No</v>
      </c>
      <c r="J619" t="str">
        <f>VLOOKUP(A619,cleaned_Medical_Examinations[],9,FALSE)</f>
        <v>OBESITY</v>
      </c>
      <c r="K619" t="str">
        <f>VLOOKUP(A619,cleaned_Medical_Examinations[],10,FALSE)</f>
        <v>NORMAL</v>
      </c>
      <c r="L619">
        <f>VLOOKUP(A619,table3!A619:H2953,4,)</f>
        <v>5312</v>
      </c>
      <c r="M619" t="str">
        <f>VLOOKUP(A619,table3!A619:H2953,5,FALSE)</f>
        <v>tier - 2</v>
      </c>
      <c r="N619" t="str">
        <f>VLOOKUP(A619,table3!A619:H2953,6,FALSE)</f>
        <v>tier - 2</v>
      </c>
      <c r="O619" t="str">
        <f>VLOOKUP(A619,table3!A619:H2953,7,FALSE)</f>
        <v>R1012</v>
      </c>
      <c r="P619" s="8">
        <f>VLOOKUP(A619,table3!A619:H2953,2,FALSE)</f>
        <v>34651</v>
      </c>
      <c r="Q619">
        <f>VLOOKUP(A619,table3!A619:H2953,8,FALSE)</f>
        <v>28</v>
      </c>
    </row>
    <row r="620" spans="1:17" x14ac:dyDescent="0.3">
      <c r="A620" s="11" t="s">
        <v>1752</v>
      </c>
      <c r="B620" t="str">
        <f>VLOOKUP(A620,cleaned_customer_names[],2,FALSE)</f>
        <v>Haglund</v>
      </c>
      <c r="C620">
        <f>VLOOKUP(A620,cleaned_Medical_Examinations[],2,FALSE)</f>
        <v>48.7</v>
      </c>
      <c r="D620">
        <f>VLOOKUP(A620,cleaned_Medical_Examinations[],3,FALSE)</f>
        <v>4.71</v>
      </c>
      <c r="E620" t="str">
        <f>VLOOKUP(A620,cleaned_Medical_Examinations[],4,FALSE)</f>
        <v>No</v>
      </c>
      <c r="F620" t="str">
        <f>VLOOKUP(A620,cleaned_Medical_Examinations[],5,FALSE)</f>
        <v>No</v>
      </c>
      <c r="G620" t="str">
        <f>VLOOKUP(A620,cleaned_Medical_Examinations[],6,FALSE)</f>
        <v>No</v>
      </c>
      <c r="H620">
        <f>VLOOKUP(A620,cleaned_Medical_Examinations[],7,FALSE)</f>
        <v>0</v>
      </c>
      <c r="I620" t="str">
        <f>VLOOKUP(A620,cleaned_Medical_Examinations[],8,FALSE)</f>
        <v>No</v>
      </c>
      <c r="J620" t="str">
        <f>VLOOKUP(A620,cleaned_Medical_Examinations[],9,FALSE)</f>
        <v>OBESITY</v>
      </c>
      <c r="K620" t="str">
        <f>VLOOKUP(A620,cleaned_Medical_Examinations[],10,FALSE)</f>
        <v>NORMAL</v>
      </c>
      <c r="L620">
        <f>VLOOKUP(A620,table3!A620:H2954,4,)</f>
        <v>5322</v>
      </c>
      <c r="M620" t="str">
        <f>VLOOKUP(A620,table3!A620:H2954,5,FALSE)</f>
        <v>tier - 2</v>
      </c>
      <c r="N620" t="str">
        <f>VLOOKUP(A620,table3!A620:H2954,6,FALSE)</f>
        <v>tier - 1</v>
      </c>
      <c r="O620" t="str">
        <f>VLOOKUP(A620,table3!A620:H2954,7,FALSE)</f>
        <v>R1012</v>
      </c>
      <c r="P620" s="8">
        <f>VLOOKUP(A620,table3!A620:H2954,2,FALSE)</f>
        <v>27274</v>
      </c>
      <c r="Q620">
        <f>VLOOKUP(A620,table3!A620:H2954,8,FALSE)</f>
        <v>48</v>
      </c>
    </row>
    <row r="621" spans="1:17" x14ac:dyDescent="0.3">
      <c r="A621" s="13" t="s">
        <v>1751</v>
      </c>
      <c r="B621" t="str">
        <f>VLOOKUP(A621,cleaned_customer_names[],2,FALSE)</f>
        <v>Mills</v>
      </c>
      <c r="C621">
        <f>VLOOKUP(A621,cleaned_Medical_Examinations[],2,FALSE)</f>
        <v>48.81</v>
      </c>
      <c r="D621">
        <f>VLOOKUP(A621,cleaned_Medical_Examinations[],3,FALSE)</f>
        <v>5.49</v>
      </c>
      <c r="E621" t="str">
        <f>VLOOKUP(A621,cleaned_Medical_Examinations[],4,FALSE)</f>
        <v>No</v>
      </c>
      <c r="F621" t="str">
        <f>VLOOKUP(A621,cleaned_Medical_Examinations[],5,FALSE)</f>
        <v>No</v>
      </c>
      <c r="G621" t="str">
        <f>VLOOKUP(A621,cleaned_Medical_Examinations[],6,FALSE)</f>
        <v>No</v>
      </c>
      <c r="H621">
        <f>VLOOKUP(A621,cleaned_Medical_Examinations[],7,FALSE)</f>
        <v>0</v>
      </c>
      <c r="I621" t="str">
        <f>VLOOKUP(A621,cleaned_Medical_Examinations[],8,FALSE)</f>
        <v>No</v>
      </c>
      <c r="J621" t="str">
        <f>VLOOKUP(A621,cleaned_Medical_Examinations[],9,FALSE)</f>
        <v>OBESITY</v>
      </c>
      <c r="K621" t="str">
        <f>VLOOKUP(A621,cleaned_Medical_Examinations[],10,FALSE)</f>
        <v>NORMAL</v>
      </c>
      <c r="L621">
        <f>VLOOKUP(A621,table3!A621:H2955,4,)</f>
        <v>5326</v>
      </c>
      <c r="M621" t="str">
        <f>VLOOKUP(A621,table3!A621:H2955,5,FALSE)</f>
        <v>tier - 2</v>
      </c>
      <c r="N621" t="str">
        <f>VLOOKUP(A621,table3!A621:H2955,6,FALSE)</f>
        <v>tier - 1</v>
      </c>
      <c r="O621" t="str">
        <f>VLOOKUP(A621,table3!A621:H2955,7,FALSE)</f>
        <v>R1011</v>
      </c>
      <c r="P621" s="8">
        <f>VLOOKUP(A621,table3!A621:H2955,2,FALSE)</f>
        <v>33773</v>
      </c>
      <c r="Q621">
        <f>VLOOKUP(A621,table3!A621:H2955,8,FALSE)</f>
        <v>30</v>
      </c>
    </row>
    <row r="622" spans="1:17" x14ac:dyDescent="0.3">
      <c r="A622" s="11" t="s">
        <v>1750</v>
      </c>
      <c r="B622" t="str">
        <f>VLOOKUP(A622,cleaned_customer_names[],2,FALSE)</f>
        <v>Drnjevich</v>
      </c>
      <c r="C622">
        <f>VLOOKUP(A622,cleaned_Medical_Examinations[],2,FALSE)</f>
        <v>47.53</v>
      </c>
      <c r="D622">
        <f>VLOOKUP(A622,cleaned_Medical_Examinations[],3,FALSE)</f>
        <v>4.72</v>
      </c>
      <c r="E622" t="str">
        <f>VLOOKUP(A622,cleaned_Medical_Examinations[],4,FALSE)</f>
        <v>No</v>
      </c>
      <c r="F622" t="str">
        <f>VLOOKUP(A622,cleaned_Medical_Examinations[],5,FALSE)</f>
        <v>No</v>
      </c>
      <c r="G622" t="str">
        <f>VLOOKUP(A622,cleaned_Medical_Examinations[],6,FALSE)</f>
        <v>No</v>
      </c>
      <c r="H622">
        <f>VLOOKUP(A622,cleaned_Medical_Examinations[],7,FALSE)</f>
        <v>0</v>
      </c>
      <c r="I622" t="str">
        <f>VLOOKUP(A622,cleaned_Medical_Examinations[],8,FALSE)</f>
        <v>No</v>
      </c>
      <c r="J622" t="str">
        <f>VLOOKUP(A622,cleaned_Medical_Examinations[],9,FALSE)</f>
        <v>OBESITY</v>
      </c>
      <c r="K622" t="str">
        <f>VLOOKUP(A622,cleaned_Medical_Examinations[],10,FALSE)</f>
        <v>NORMAL</v>
      </c>
      <c r="L622">
        <f>VLOOKUP(A622,table3!A622:H2956,4,)</f>
        <v>5327</v>
      </c>
      <c r="M622" t="str">
        <f>VLOOKUP(A622,table3!A622:H2956,5,FALSE)</f>
        <v>tier - 2</v>
      </c>
      <c r="N622" t="str">
        <f>VLOOKUP(A622,table3!A622:H2956,6,FALSE)</f>
        <v>tier - 1</v>
      </c>
      <c r="O622" t="str">
        <f>VLOOKUP(A622,table3!A622:H2956,7,FALSE)</f>
        <v>R1012</v>
      </c>
      <c r="P622" s="8">
        <f>VLOOKUP(A622,table3!A622:H2956,2,FALSE)</f>
        <v>33478</v>
      </c>
      <c r="Q622">
        <f>VLOOKUP(A622,table3!A622:H2956,8,FALSE)</f>
        <v>31</v>
      </c>
    </row>
    <row r="623" spans="1:17" x14ac:dyDescent="0.3">
      <c r="A623" s="13" t="s">
        <v>1749</v>
      </c>
      <c r="B623" t="str">
        <f>VLOOKUP(A623,cleaned_customer_names[],2,FALSE)</f>
        <v>Clay</v>
      </c>
      <c r="C623">
        <f>VLOOKUP(A623,cleaned_Medical_Examinations[],2,FALSE)</f>
        <v>36.85</v>
      </c>
      <c r="D623">
        <f>VLOOKUP(A623,cleaned_Medical_Examinations[],3,FALSE)</f>
        <v>6.7</v>
      </c>
      <c r="E623" t="str">
        <f>VLOOKUP(A623,cleaned_Medical_Examinations[],4,FALSE)</f>
        <v>No</v>
      </c>
      <c r="F623" t="str">
        <f>VLOOKUP(A623,cleaned_Medical_Examinations[],5,FALSE)</f>
        <v>No</v>
      </c>
      <c r="G623" t="str">
        <f>VLOOKUP(A623,cleaned_Medical_Examinations[],6,FALSE)</f>
        <v>No</v>
      </c>
      <c r="H623">
        <f>VLOOKUP(A623,cleaned_Medical_Examinations[],7,FALSE)</f>
        <v>0</v>
      </c>
      <c r="I623" t="str">
        <f>VLOOKUP(A623,cleaned_Medical_Examinations[],8,FALSE)</f>
        <v>No</v>
      </c>
      <c r="J623" t="str">
        <f>VLOOKUP(A623,cleaned_Medical_Examinations[],9,FALSE)</f>
        <v>OBESITY</v>
      </c>
      <c r="K623" t="str">
        <f>VLOOKUP(A623,cleaned_Medical_Examinations[],10,FALSE)</f>
        <v>DIABETES</v>
      </c>
      <c r="L623">
        <f>VLOOKUP(A623,table3!A623:H2957,4,)</f>
        <v>5345</v>
      </c>
      <c r="M623" t="str">
        <f>VLOOKUP(A623,table3!A623:H2957,5,FALSE)</f>
        <v>tier - 2</v>
      </c>
      <c r="N623" t="str">
        <f>VLOOKUP(A623,table3!A623:H2957,6,FALSE)</f>
        <v>tier - 3</v>
      </c>
      <c r="O623" t="str">
        <f>VLOOKUP(A623,table3!A623:H2957,7,FALSE)</f>
        <v>R1013</v>
      </c>
      <c r="P623" s="8">
        <f>VLOOKUP(A623,table3!A623:H2957,2,FALSE)</f>
        <v>26648</v>
      </c>
      <c r="Q623">
        <f>VLOOKUP(A623,table3!A623:H2957,8,FALSE)</f>
        <v>50</v>
      </c>
    </row>
    <row r="624" spans="1:17" x14ac:dyDescent="0.3">
      <c r="A624" s="11" t="s">
        <v>1748</v>
      </c>
      <c r="B624" t="str">
        <f>VLOOKUP(A624,cleaned_customer_names[],2,FALSE)</f>
        <v>Marbury</v>
      </c>
      <c r="C624">
        <f>VLOOKUP(A624,cleaned_Medical_Examinations[],2,FALSE)</f>
        <v>29.3</v>
      </c>
      <c r="D624">
        <f>VLOOKUP(A624,cleaned_Medical_Examinations[],3,FALSE)</f>
        <v>5.5</v>
      </c>
      <c r="E624" t="str">
        <f>VLOOKUP(A624,cleaned_Medical_Examinations[],4,FALSE)</f>
        <v>No</v>
      </c>
      <c r="F624" t="str">
        <f>VLOOKUP(A624,cleaned_Medical_Examinations[],5,FALSE)</f>
        <v>No</v>
      </c>
      <c r="G624" t="str">
        <f>VLOOKUP(A624,cleaned_Medical_Examinations[],6,FALSE)</f>
        <v>No</v>
      </c>
      <c r="H624">
        <f>VLOOKUP(A624,cleaned_Medical_Examinations[],7,FALSE)</f>
        <v>0</v>
      </c>
      <c r="I624" t="str">
        <f>VLOOKUP(A624,cleaned_Medical_Examinations[],8,FALSE)</f>
        <v>No</v>
      </c>
      <c r="J624" t="str">
        <f>VLOOKUP(A624,cleaned_Medical_Examinations[],9,FALSE)</f>
        <v>OVER WEIGHT</v>
      </c>
      <c r="K624" t="str">
        <f>VLOOKUP(A624,cleaned_Medical_Examinations[],10,FALSE)</f>
        <v>NORMAL</v>
      </c>
      <c r="L624">
        <f>VLOOKUP(A624,table3!A624:H2958,4,)</f>
        <v>5354</v>
      </c>
      <c r="M624" t="str">
        <f>VLOOKUP(A624,table3!A624:H2958,5,FALSE)</f>
        <v>tier - 2</v>
      </c>
      <c r="N624" t="str">
        <f>VLOOKUP(A624,table3!A624:H2958,6,FALSE)</f>
        <v>tier - 3</v>
      </c>
      <c r="O624" t="str">
        <f>VLOOKUP(A624,table3!A624:H2958,7,FALSE)</f>
        <v>R1024</v>
      </c>
      <c r="P624" s="8">
        <f>VLOOKUP(A624,table3!A624:H2958,2,FALSE)</f>
        <v>32819</v>
      </c>
      <c r="Q624">
        <f>VLOOKUP(A624,table3!A624:H2958,8,FALSE)</f>
        <v>33</v>
      </c>
    </row>
    <row r="625" spans="1:17" x14ac:dyDescent="0.3">
      <c r="A625" s="13" t="s">
        <v>1747</v>
      </c>
      <c r="B625" t="str">
        <f>VLOOKUP(A625,cleaned_customer_names[],2,FALSE)</f>
        <v>Coon</v>
      </c>
      <c r="C625">
        <f>VLOOKUP(A625,cleaned_Medical_Examinations[],2,FALSE)</f>
        <v>19.3</v>
      </c>
      <c r="D625">
        <f>VLOOKUP(A625,cleaned_Medical_Examinations[],3,FALSE)</f>
        <v>4.46</v>
      </c>
      <c r="E625" t="str">
        <f>VLOOKUP(A625,cleaned_Medical_Examinations[],4,FALSE)</f>
        <v>No</v>
      </c>
      <c r="F625" t="str">
        <f>VLOOKUP(A625,cleaned_Medical_Examinations[],5,FALSE)</f>
        <v>No</v>
      </c>
      <c r="G625" t="str">
        <f>VLOOKUP(A625,cleaned_Medical_Examinations[],6,FALSE)</f>
        <v>No</v>
      </c>
      <c r="H625">
        <f>VLOOKUP(A625,cleaned_Medical_Examinations[],7,FALSE)</f>
        <v>1</v>
      </c>
      <c r="I625" t="str">
        <f>VLOOKUP(A625,cleaned_Medical_Examinations[],8,FALSE)</f>
        <v>Yes</v>
      </c>
      <c r="J625" t="str">
        <f>VLOOKUP(A625,cleaned_Medical_Examinations[],9,FALSE)</f>
        <v>NORMAL WEIGHT</v>
      </c>
      <c r="K625" t="str">
        <f>VLOOKUP(A625,cleaned_Medical_Examinations[],10,FALSE)</f>
        <v>NORMAL</v>
      </c>
      <c r="L625">
        <f>VLOOKUP(A625,table3!A625:H2959,4,)</f>
        <v>5365</v>
      </c>
      <c r="M625" t="str">
        <f>VLOOKUP(A625,table3!A625:H2959,5,FALSE)</f>
        <v>tier - 2</v>
      </c>
      <c r="N625" t="str">
        <f>VLOOKUP(A625,table3!A625:H2959,6,FALSE)</f>
        <v>tier - 1</v>
      </c>
      <c r="O625" t="str">
        <f>VLOOKUP(A625,table3!A625:H2959,7,FALSE)</f>
        <v>R1011</v>
      </c>
      <c r="P625" s="8">
        <f>VLOOKUP(A625,table3!A625:H2959,2,FALSE)</f>
        <v>34675</v>
      </c>
      <c r="Q625">
        <f>VLOOKUP(A625,table3!A625:H2959,8,FALSE)</f>
        <v>28</v>
      </c>
    </row>
    <row r="626" spans="1:17" x14ac:dyDescent="0.3">
      <c r="A626" s="11" t="s">
        <v>1746</v>
      </c>
      <c r="B626" t="str">
        <f>VLOOKUP(A626,cleaned_customer_names[],2,FALSE)</f>
        <v>Vanttinen</v>
      </c>
      <c r="C626">
        <f>VLOOKUP(A626,cleaned_Medical_Examinations[],2,FALSE)</f>
        <v>24.13</v>
      </c>
      <c r="D626">
        <f>VLOOKUP(A626,cleaned_Medical_Examinations[],3,FALSE)</f>
        <v>5.29</v>
      </c>
      <c r="E626" t="str">
        <f>VLOOKUP(A626,cleaned_Medical_Examinations[],4,FALSE)</f>
        <v>Yes</v>
      </c>
      <c r="F626" t="str">
        <f>VLOOKUP(A626,cleaned_Medical_Examinations[],5,FALSE)</f>
        <v>No</v>
      </c>
      <c r="G626" t="str">
        <f>VLOOKUP(A626,cleaned_Medical_Examinations[],6,FALSE)</f>
        <v>Yes</v>
      </c>
      <c r="H626">
        <f>VLOOKUP(A626,cleaned_Medical_Examinations[],7,FALSE)</f>
        <v>1</v>
      </c>
      <c r="I626" t="str">
        <f>VLOOKUP(A626,cleaned_Medical_Examinations[],8,FALSE)</f>
        <v>Yes</v>
      </c>
      <c r="J626" t="str">
        <f>VLOOKUP(A626,cleaned_Medical_Examinations[],9,FALSE)</f>
        <v>NORMAL WEIGHT</v>
      </c>
      <c r="K626" t="str">
        <f>VLOOKUP(A626,cleaned_Medical_Examinations[],10,FALSE)</f>
        <v>NORMAL</v>
      </c>
      <c r="L626">
        <f>VLOOKUP(A626,table3!A626:H2960,4,)</f>
        <v>5373</v>
      </c>
      <c r="M626" t="str">
        <f>VLOOKUP(A626,table3!A626:H2960,5,FALSE)</f>
        <v>tier - 2</v>
      </c>
      <c r="N626" t="str">
        <f>VLOOKUP(A626,table3!A626:H2960,6,FALSE)</f>
        <v>tier - 2</v>
      </c>
      <c r="O626" t="str">
        <f>VLOOKUP(A626,table3!A626:H2960,7,FALSE)</f>
        <v>R1012</v>
      </c>
      <c r="P626" s="8">
        <f>VLOOKUP(A626,table3!A626:H2960,2,FALSE)</f>
        <v>31564</v>
      </c>
      <c r="Q626">
        <f>VLOOKUP(A626,table3!A626:H2960,8,FALSE)</f>
        <v>37</v>
      </c>
    </row>
    <row r="627" spans="1:17" x14ac:dyDescent="0.3">
      <c r="A627" s="13" t="s">
        <v>1745</v>
      </c>
      <c r="B627" t="str">
        <f>VLOOKUP(A627,cleaned_customer_names[],2,FALSE)</f>
        <v>Garges</v>
      </c>
      <c r="C627">
        <f>VLOOKUP(A627,cleaned_Medical_Examinations[],2,FALSE)</f>
        <v>46.7</v>
      </c>
      <c r="D627">
        <f>VLOOKUP(A627,cleaned_Medical_Examinations[],3,FALSE)</f>
        <v>10.99</v>
      </c>
      <c r="E627" t="str">
        <f>VLOOKUP(A627,cleaned_Medical_Examinations[],4,FALSE)</f>
        <v>No</v>
      </c>
      <c r="F627" t="str">
        <f>VLOOKUP(A627,cleaned_Medical_Examinations[],5,FALSE)</f>
        <v>No</v>
      </c>
      <c r="G627" t="str">
        <f>VLOOKUP(A627,cleaned_Medical_Examinations[],6,FALSE)</f>
        <v>No</v>
      </c>
      <c r="H627">
        <f>VLOOKUP(A627,cleaned_Medical_Examinations[],7,FALSE)</f>
        <v>0</v>
      </c>
      <c r="I627" t="str">
        <f>VLOOKUP(A627,cleaned_Medical_Examinations[],8,FALSE)</f>
        <v>No</v>
      </c>
      <c r="J627" t="str">
        <f>VLOOKUP(A627,cleaned_Medical_Examinations[],9,FALSE)</f>
        <v>OBESITY</v>
      </c>
      <c r="K627" t="str">
        <f>VLOOKUP(A627,cleaned_Medical_Examinations[],10,FALSE)</f>
        <v>DIABETES</v>
      </c>
      <c r="L627">
        <f>VLOOKUP(A627,table3!A627:H2961,4,)</f>
        <v>5375</v>
      </c>
      <c r="M627" t="str">
        <f>VLOOKUP(A627,table3!A627:H2961,5,FALSE)</f>
        <v>tier - 2</v>
      </c>
      <c r="N627" t="str">
        <f>VLOOKUP(A627,table3!A627:H2961,6,FALSE)</f>
        <v>tier - 1</v>
      </c>
      <c r="O627" t="str">
        <f>VLOOKUP(A627,table3!A627:H2961,7,FALSE)</f>
        <v>R1011</v>
      </c>
      <c r="P627" s="8">
        <f>VLOOKUP(A627,table3!A627:H2961,2,FALSE)</f>
        <v>32830</v>
      </c>
      <c r="Q627">
        <f>VLOOKUP(A627,table3!A627:H2961,8,FALSE)</f>
        <v>33</v>
      </c>
    </row>
    <row r="628" spans="1:17" x14ac:dyDescent="0.3">
      <c r="A628" s="11" t="s">
        <v>1744</v>
      </c>
      <c r="B628" t="str">
        <f>VLOOKUP(A628,cleaned_customer_names[],2,FALSE)</f>
        <v>Rivel</v>
      </c>
      <c r="C628">
        <f>VLOOKUP(A628,cleaned_Medical_Examinations[],2,FALSE)</f>
        <v>45.27</v>
      </c>
      <c r="D628">
        <f>VLOOKUP(A628,cleaned_Medical_Examinations[],3,FALSE)</f>
        <v>5.2</v>
      </c>
      <c r="E628" t="str">
        <f>VLOOKUP(A628,cleaned_Medical_Examinations[],4,FALSE)</f>
        <v>Yes</v>
      </c>
      <c r="F628" t="str">
        <f>VLOOKUP(A628,cleaned_Medical_Examinations[],5,FALSE)</f>
        <v>No</v>
      </c>
      <c r="G628" t="str">
        <f>VLOOKUP(A628,cleaned_Medical_Examinations[],6,FALSE)</f>
        <v>No</v>
      </c>
      <c r="H628">
        <f>VLOOKUP(A628,cleaned_Medical_Examinations[],7,FALSE)</f>
        <v>0</v>
      </c>
      <c r="I628" t="str">
        <f>VLOOKUP(A628,cleaned_Medical_Examinations[],8,FALSE)</f>
        <v>No</v>
      </c>
      <c r="J628" t="str">
        <f>VLOOKUP(A628,cleaned_Medical_Examinations[],9,FALSE)</f>
        <v>OBESITY</v>
      </c>
      <c r="K628" t="str">
        <f>VLOOKUP(A628,cleaned_Medical_Examinations[],10,FALSE)</f>
        <v>NORMAL</v>
      </c>
      <c r="L628">
        <f>VLOOKUP(A628,table3!A628:H2962,4,)</f>
        <v>5377</v>
      </c>
      <c r="M628" t="str">
        <f>VLOOKUP(A628,table3!A628:H2962,5,FALSE)</f>
        <v>tier - 2</v>
      </c>
      <c r="N628" t="str">
        <f>VLOOKUP(A628,table3!A628:H2962,6,FALSE)</f>
        <v>tier - 3</v>
      </c>
      <c r="O628" t="str">
        <f>VLOOKUP(A628,table3!A628:H2962,7,FALSE)</f>
        <v>R1012</v>
      </c>
      <c r="P628" s="8">
        <f>VLOOKUP(A628,table3!A628:H2962,2,FALSE)</f>
        <v>31615</v>
      </c>
      <c r="Q628">
        <f>VLOOKUP(A628,table3!A628:H2962,8,FALSE)</f>
        <v>36</v>
      </c>
    </row>
    <row r="629" spans="1:17" x14ac:dyDescent="0.3">
      <c r="A629" s="13" t="s">
        <v>1743</v>
      </c>
      <c r="B629" t="str">
        <f>VLOOKUP(A629,cleaned_customer_names[],2,FALSE)</f>
        <v>Lawson</v>
      </c>
      <c r="C629">
        <f>VLOOKUP(A629,cleaned_Medical_Examinations[],2,FALSE)</f>
        <v>44.29</v>
      </c>
      <c r="D629">
        <f>VLOOKUP(A629,cleaned_Medical_Examinations[],3,FALSE)</f>
        <v>9.66</v>
      </c>
      <c r="E629" t="str">
        <f>VLOOKUP(A629,cleaned_Medical_Examinations[],4,FALSE)</f>
        <v>No</v>
      </c>
      <c r="F629" t="str">
        <f>VLOOKUP(A629,cleaned_Medical_Examinations[],5,FALSE)</f>
        <v>No</v>
      </c>
      <c r="G629" t="str">
        <f>VLOOKUP(A629,cleaned_Medical_Examinations[],6,FALSE)</f>
        <v>No</v>
      </c>
      <c r="H629">
        <f>VLOOKUP(A629,cleaned_Medical_Examinations[],7,FALSE)</f>
        <v>2</v>
      </c>
      <c r="I629" t="str">
        <f>VLOOKUP(A629,cleaned_Medical_Examinations[],8,FALSE)</f>
        <v>No</v>
      </c>
      <c r="J629" t="str">
        <f>VLOOKUP(A629,cleaned_Medical_Examinations[],9,FALSE)</f>
        <v>OBESITY</v>
      </c>
      <c r="K629" t="str">
        <f>VLOOKUP(A629,cleaned_Medical_Examinations[],10,FALSE)</f>
        <v>DIABETES</v>
      </c>
      <c r="L629">
        <f>VLOOKUP(A629,table3!A629:H2963,4,)</f>
        <v>5384</v>
      </c>
      <c r="M629" t="str">
        <f>VLOOKUP(A629,table3!A629:H2963,5,FALSE)</f>
        <v>tier - 2</v>
      </c>
      <c r="N629" t="str">
        <f>VLOOKUP(A629,table3!A629:H2963,6,FALSE)</f>
        <v>tier - 3</v>
      </c>
      <c r="O629" t="str">
        <f>VLOOKUP(A629,table3!A629:H2963,7,FALSE)</f>
        <v>R1011</v>
      </c>
      <c r="P629" s="8">
        <f>VLOOKUP(A629,table3!A629:H2963,2,FALSE)</f>
        <v>30834</v>
      </c>
      <c r="Q629">
        <f>VLOOKUP(A629,table3!A629:H2963,8,FALSE)</f>
        <v>39</v>
      </c>
    </row>
    <row r="630" spans="1:17" x14ac:dyDescent="0.3">
      <c r="A630" s="11" t="s">
        <v>1742</v>
      </c>
      <c r="B630" t="str">
        <f>VLOOKUP(A630,cleaned_customer_names[],2,FALSE)</f>
        <v>Cale</v>
      </c>
      <c r="C630">
        <f>VLOOKUP(A630,cleaned_Medical_Examinations[],2,FALSE)</f>
        <v>54.59</v>
      </c>
      <c r="D630">
        <f>VLOOKUP(A630,cleaned_Medical_Examinations[],3,FALSE)</f>
        <v>4.22</v>
      </c>
      <c r="E630" t="str">
        <f>VLOOKUP(A630,cleaned_Medical_Examinations[],4,FALSE)</f>
        <v>Yes</v>
      </c>
      <c r="F630" t="str">
        <f>VLOOKUP(A630,cleaned_Medical_Examinations[],5,FALSE)</f>
        <v>No</v>
      </c>
      <c r="G630" t="str">
        <f>VLOOKUP(A630,cleaned_Medical_Examinations[],6,FALSE)</f>
        <v>No</v>
      </c>
      <c r="H630">
        <f>VLOOKUP(A630,cleaned_Medical_Examinations[],7,FALSE)</f>
        <v>1</v>
      </c>
      <c r="I630" t="str">
        <f>VLOOKUP(A630,cleaned_Medical_Examinations[],8,FALSE)</f>
        <v>No</v>
      </c>
      <c r="J630" t="str">
        <f>VLOOKUP(A630,cleaned_Medical_Examinations[],9,FALSE)</f>
        <v>OBESITY</v>
      </c>
      <c r="K630" t="str">
        <f>VLOOKUP(A630,cleaned_Medical_Examinations[],10,FALSE)</f>
        <v>NORMAL</v>
      </c>
      <c r="L630">
        <f>VLOOKUP(A630,table3!A630:H2964,4,)</f>
        <v>5385</v>
      </c>
      <c r="M630" t="str">
        <f>VLOOKUP(A630,table3!A630:H2964,5,FALSE)</f>
        <v>tier - 2</v>
      </c>
      <c r="N630" t="str">
        <f>VLOOKUP(A630,table3!A630:H2964,6,FALSE)</f>
        <v>tier - 3</v>
      </c>
      <c r="O630" t="str">
        <f>VLOOKUP(A630,table3!A630:H2964,7,FALSE)</f>
        <v>R1012</v>
      </c>
      <c r="P630" s="8">
        <f>VLOOKUP(A630,table3!A630:H2964,2,FALSE)</f>
        <v>32363</v>
      </c>
      <c r="Q630">
        <f>VLOOKUP(A630,table3!A630:H2964,8,FALSE)</f>
        <v>34</v>
      </c>
    </row>
    <row r="631" spans="1:17" x14ac:dyDescent="0.3">
      <c r="A631" s="13" t="s">
        <v>1741</v>
      </c>
      <c r="B631" t="str">
        <f>VLOOKUP(A631,cleaned_customer_names[],2,FALSE)</f>
        <v>Phillips</v>
      </c>
      <c r="C631">
        <f>VLOOKUP(A631,cleaned_Medical_Examinations[],2,FALSE)</f>
        <v>32.965000000000003</v>
      </c>
      <c r="D631">
        <f>VLOOKUP(A631,cleaned_Medical_Examinations[],3,FALSE)</f>
        <v>11.78</v>
      </c>
      <c r="E631" t="str">
        <f>VLOOKUP(A631,cleaned_Medical_Examinations[],4,FALSE)</f>
        <v>No</v>
      </c>
      <c r="F631" t="str">
        <f>VLOOKUP(A631,cleaned_Medical_Examinations[],5,FALSE)</f>
        <v>No</v>
      </c>
      <c r="G631" t="str">
        <f>VLOOKUP(A631,cleaned_Medical_Examinations[],6,FALSE)</f>
        <v>No</v>
      </c>
      <c r="H631">
        <f>VLOOKUP(A631,cleaned_Medical_Examinations[],7,FALSE)</f>
        <v>0</v>
      </c>
      <c r="I631" t="str">
        <f>VLOOKUP(A631,cleaned_Medical_Examinations[],8,FALSE)</f>
        <v>No</v>
      </c>
      <c r="J631" t="str">
        <f>VLOOKUP(A631,cleaned_Medical_Examinations[],9,FALSE)</f>
        <v>OBESITY</v>
      </c>
      <c r="K631" t="str">
        <f>VLOOKUP(A631,cleaned_Medical_Examinations[],10,FALSE)</f>
        <v>DIABETES</v>
      </c>
      <c r="L631">
        <f>VLOOKUP(A631,table3!A631:H2965,4,)</f>
        <v>5396</v>
      </c>
      <c r="M631" t="str">
        <f>VLOOKUP(A631,table3!A631:H2965,5,FALSE)</f>
        <v>tier - 2</v>
      </c>
      <c r="N631" t="str">
        <f>VLOOKUP(A631,table3!A631:H2965,6,FALSE)</f>
        <v>tier - 3</v>
      </c>
      <c r="O631" t="str">
        <f>VLOOKUP(A631,table3!A631:H2965,7,FALSE)</f>
        <v>R1013</v>
      </c>
      <c r="P631" s="8">
        <f>VLOOKUP(A631,table3!A631:H2965,2,FALSE)</f>
        <v>32818</v>
      </c>
      <c r="Q631">
        <f>VLOOKUP(A631,table3!A631:H2965,8,FALSE)</f>
        <v>33</v>
      </c>
    </row>
    <row r="632" spans="1:17" x14ac:dyDescent="0.3">
      <c r="A632" s="11" t="s">
        <v>1740</v>
      </c>
      <c r="B632" t="str">
        <f>VLOOKUP(A632,cleaned_customer_names[],2,FALSE)</f>
        <v>Stewart</v>
      </c>
      <c r="C632">
        <f>VLOOKUP(A632,cleaned_Medical_Examinations[],2,FALSE)</f>
        <v>38.049999999999997</v>
      </c>
      <c r="D632">
        <f>VLOOKUP(A632,cleaned_Medical_Examinations[],3,FALSE)</f>
        <v>9.6199999999999992</v>
      </c>
      <c r="E632" t="str">
        <f>VLOOKUP(A632,cleaned_Medical_Examinations[],4,FALSE)</f>
        <v>No</v>
      </c>
      <c r="F632" t="str">
        <f>VLOOKUP(A632,cleaned_Medical_Examinations[],5,FALSE)</f>
        <v>No</v>
      </c>
      <c r="G632" t="str">
        <f>VLOOKUP(A632,cleaned_Medical_Examinations[],6,FALSE)</f>
        <v>No</v>
      </c>
      <c r="H632">
        <f>VLOOKUP(A632,cleaned_Medical_Examinations[],7,FALSE)</f>
        <v>0</v>
      </c>
      <c r="I632" t="str">
        <f>VLOOKUP(A632,cleaned_Medical_Examinations[],8,FALSE)</f>
        <v>No</v>
      </c>
      <c r="J632" t="str">
        <f>VLOOKUP(A632,cleaned_Medical_Examinations[],9,FALSE)</f>
        <v>OBESITY</v>
      </c>
      <c r="K632" t="str">
        <f>VLOOKUP(A632,cleaned_Medical_Examinations[],10,FALSE)</f>
        <v>DIABETES</v>
      </c>
      <c r="L632">
        <f>VLOOKUP(A632,table3!A632:H2966,4,)</f>
        <v>5398</v>
      </c>
      <c r="M632" t="str">
        <f>VLOOKUP(A632,table3!A632:H2966,5,FALSE)</f>
        <v>tier - 2</v>
      </c>
      <c r="N632" t="str">
        <f>VLOOKUP(A632,table3!A632:H2966,6,FALSE)</f>
        <v>tier - 2</v>
      </c>
      <c r="O632" t="str">
        <f>VLOOKUP(A632,table3!A632:H2966,7,FALSE)</f>
        <v>R1013</v>
      </c>
      <c r="P632" s="8">
        <f>VLOOKUP(A632,table3!A632:H2966,2,FALSE)</f>
        <v>30928</v>
      </c>
      <c r="Q632">
        <f>VLOOKUP(A632,table3!A632:H2966,8,FALSE)</f>
        <v>38</v>
      </c>
    </row>
    <row r="633" spans="1:17" x14ac:dyDescent="0.3">
      <c r="A633" s="13" t="s">
        <v>1739</v>
      </c>
      <c r="B633" t="str">
        <f>VLOOKUP(A633,cleaned_customer_names[],2,FALSE)</f>
        <v>Drotz</v>
      </c>
      <c r="C633">
        <f>VLOOKUP(A633,cleaned_Medical_Examinations[],2,FALSE)</f>
        <v>46.14</v>
      </c>
      <c r="D633">
        <f>VLOOKUP(A633,cleaned_Medical_Examinations[],3,FALSE)</f>
        <v>10.78</v>
      </c>
      <c r="E633" t="str">
        <f>VLOOKUP(A633,cleaned_Medical_Examinations[],4,FALSE)</f>
        <v>No</v>
      </c>
      <c r="F633" t="str">
        <f>VLOOKUP(A633,cleaned_Medical_Examinations[],5,FALSE)</f>
        <v>No</v>
      </c>
      <c r="G633" t="str">
        <f>VLOOKUP(A633,cleaned_Medical_Examinations[],6,FALSE)</f>
        <v>No</v>
      </c>
      <c r="H633">
        <f>VLOOKUP(A633,cleaned_Medical_Examinations[],7,FALSE)</f>
        <v>0</v>
      </c>
      <c r="I633" t="str">
        <f>VLOOKUP(A633,cleaned_Medical_Examinations[],8,FALSE)</f>
        <v>No</v>
      </c>
      <c r="J633" t="str">
        <f>VLOOKUP(A633,cleaned_Medical_Examinations[],9,FALSE)</f>
        <v>OBESITY</v>
      </c>
      <c r="K633" t="str">
        <f>VLOOKUP(A633,cleaned_Medical_Examinations[],10,FALSE)</f>
        <v>DIABETES</v>
      </c>
      <c r="L633">
        <f>VLOOKUP(A633,table3!A633:H2967,4,)</f>
        <v>5401</v>
      </c>
      <c r="M633" t="str">
        <f>VLOOKUP(A633,table3!A633:H2967,5,FALSE)</f>
        <v>tier - 2</v>
      </c>
      <c r="N633" t="str">
        <f>VLOOKUP(A633,table3!A633:H2967,6,FALSE)</f>
        <v>tier - 2</v>
      </c>
      <c r="O633" t="str">
        <f>VLOOKUP(A633,table3!A633:H2967,7,FALSE)</f>
        <v>R1013</v>
      </c>
      <c r="P633" s="8">
        <f>VLOOKUP(A633,table3!A633:H2967,2,FALSE)</f>
        <v>30895</v>
      </c>
      <c r="Q633">
        <f>VLOOKUP(A633,table3!A633:H2967,8,FALSE)</f>
        <v>38</v>
      </c>
    </row>
    <row r="634" spans="1:17" x14ac:dyDescent="0.3">
      <c r="A634" s="11" t="s">
        <v>1738</v>
      </c>
      <c r="B634" t="str">
        <f>VLOOKUP(A634,cleaned_customer_names[],2,FALSE)</f>
        <v>Mutai</v>
      </c>
      <c r="C634">
        <f>VLOOKUP(A634,cleaned_Medical_Examinations[],2,FALSE)</f>
        <v>41.325000000000003</v>
      </c>
      <c r="D634">
        <f>VLOOKUP(A634,cleaned_Medical_Examinations[],3,FALSE)</f>
        <v>5.1100000000000003</v>
      </c>
      <c r="E634" t="str">
        <f>VLOOKUP(A634,cleaned_Medical_Examinations[],4,FALSE)</f>
        <v>Yes</v>
      </c>
      <c r="F634" t="str">
        <f>VLOOKUP(A634,cleaned_Medical_Examinations[],5,FALSE)</f>
        <v>No</v>
      </c>
      <c r="G634" t="str">
        <f>VLOOKUP(A634,cleaned_Medical_Examinations[],6,FALSE)</f>
        <v>No</v>
      </c>
      <c r="H634">
        <f>VLOOKUP(A634,cleaned_Medical_Examinations[],7,FALSE)</f>
        <v>2</v>
      </c>
      <c r="I634" t="str">
        <f>VLOOKUP(A634,cleaned_Medical_Examinations[],8,FALSE)</f>
        <v>No</v>
      </c>
      <c r="J634" t="str">
        <f>VLOOKUP(A634,cleaned_Medical_Examinations[],9,FALSE)</f>
        <v>OBESITY</v>
      </c>
      <c r="K634" t="str">
        <f>VLOOKUP(A634,cleaned_Medical_Examinations[],10,FALSE)</f>
        <v>NORMAL</v>
      </c>
      <c r="L634">
        <f>VLOOKUP(A634,table3!A634:H2968,4,)</f>
        <v>5403</v>
      </c>
      <c r="M634" t="str">
        <f>VLOOKUP(A634,table3!A634:H2968,5,FALSE)</f>
        <v>tier - 2</v>
      </c>
      <c r="N634" t="str">
        <f>VLOOKUP(A634,table3!A634:H2968,6,FALSE)</f>
        <v>tier - 1</v>
      </c>
      <c r="O634" t="str">
        <f>VLOOKUP(A634,table3!A634:H2968,7,FALSE)</f>
        <v>R1013</v>
      </c>
      <c r="P634" s="8">
        <f>VLOOKUP(A634,table3!A634:H2968,2,FALSE)</f>
        <v>31404</v>
      </c>
      <c r="Q634">
        <f>VLOOKUP(A634,table3!A634:H2968,8,FALSE)</f>
        <v>37</v>
      </c>
    </row>
    <row r="635" spans="1:17" x14ac:dyDescent="0.3">
      <c r="A635" s="13" t="s">
        <v>1737</v>
      </c>
      <c r="B635" t="str">
        <f>VLOOKUP(A635,cleaned_customer_names[],2,FALSE)</f>
        <v>Lovlien</v>
      </c>
      <c r="C635">
        <f>VLOOKUP(A635,cleaned_Medical_Examinations[],2,FALSE)</f>
        <v>44.64</v>
      </c>
      <c r="D635">
        <f>VLOOKUP(A635,cleaned_Medical_Examinations[],3,FALSE)</f>
        <v>7.18</v>
      </c>
      <c r="E635" t="str">
        <f>VLOOKUP(A635,cleaned_Medical_Examinations[],4,FALSE)</f>
        <v>No</v>
      </c>
      <c r="F635" t="str">
        <f>VLOOKUP(A635,cleaned_Medical_Examinations[],5,FALSE)</f>
        <v>No</v>
      </c>
      <c r="G635" t="str">
        <f>VLOOKUP(A635,cleaned_Medical_Examinations[],6,FALSE)</f>
        <v>No</v>
      </c>
      <c r="H635">
        <f>VLOOKUP(A635,cleaned_Medical_Examinations[],7,FALSE)</f>
        <v>0</v>
      </c>
      <c r="I635" t="str">
        <f>VLOOKUP(A635,cleaned_Medical_Examinations[],8,FALSE)</f>
        <v>No</v>
      </c>
      <c r="J635" t="str">
        <f>VLOOKUP(A635,cleaned_Medical_Examinations[],9,FALSE)</f>
        <v>OBESITY</v>
      </c>
      <c r="K635" t="str">
        <f>VLOOKUP(A635,cleaned_Medical_Examinations[],10,FALSE)</f>
        <v>DIABETES</v>
      </c>
      <c r="L635">
        <f>VLOOKUP(A635,table3!A635:H2969,4,)</f>
        <v>5412</v>
      </c>
      <c r="M635" t="str">
        <f>VLOOKUP(A635,table3!A635:H2969,5,FALSE)</f>
        <v>tier - 2</v>
      </c>
      <c r="N635" t="str">
        <f>VLOOKUP(A635,table3!A635:H2969,6,FALSE)</f>
        <v>tier - 3</v>
      </c>
      <c r="O635" t="str">
        <f>VLOOKUP(A635,table3!A635:H2969,7,FALSE)</f>
        <v>R1012</v>
      </c>
      <c r="P635" s="8">
        <f>VLOOKUP(A635,table3!A635:H2969,2,FALSE)</f>
        <v>27664</v>
      </c>
      <c r="Q635">
        <f>VLOOKUP(A635,table3!A635:H2969,8,FALSE)</f>
        <v>47</v>
      </c>
    </row>
    <row r="636" spans="1:17" x14ac:dyDescent="0.3">
      <c r="A636" s="11" t="s">
        <v>1736</v>
      </c>
      <c r="B636" t="str">
        <f>VLOOKUP(A636,cleaned_customer_names[],2,FALSE)</f>
        <v>Bruns</v>
      </c>
      <c r="C636">
        <f>VLOOKUP(A636,cleaned_Medical_Examinations[],2,FALSE)</f>
        <v>25.175000000000001</v>
      </c>
      <c r="D636">
        <f>VLOOKUP(A636,cleaned_Medical_Examinations[],3,FALSE)</f>
        <v>4.96</v>
      </c>
      <c r="E636" t="str">
        <f>VLOOKUP(A636,cleaned_Medical_Examinations[],4,FALSE)</f>
        <v>No</v>
      </c>
      <c r="F636" t="str">
        <f>VLOOKUP(A636,cleaned_Medical_Examinations[],5,FALSE)</f>
        <v>Yes</v>
      </c>
      <c r="G636" t="str">
        <f>VLOOKUP(A636,cleaned_Medical_Examinations[],6,FALSE)</f>
        <v>No</v>
      </c>
      <c r="H636">
        <f>VLOOKUP(A636,cleaned_Medical_Examinations[],7,FALSE)</f>
        <v>1</v>
      </c>
      <c r="I636" t="str">
        <f>VLOOKUP(A636,cleaned_Medical_Examinations[],8,FALSE)</f>
        <v>No</v>
      </c>
      <c r="J636" t="str">
        <f>VLOOKUP(A636,cleaned_Medical_Examinations[],9,FALSE)</f>
        <v>OVER WEIGHT</v>
      </c>
      <c r="K636" t="str">
        <f>VLOOKUP(A636,cleaned_Medical_Examinations[],10,FALSE)</f>
        <v>NORMAL</v>
      </c>
      <c r="L636">
        <f>VLOOKUP(A636,table3!A636:H2970,4,)</f>
        <v>5416</v>
      </c>
      <c r="M636" t="str">
        <f>VLOOKUP(A636,table3!A636:H2970,5,FALSE)</f>
        <v>tier - 2</v>
      </c>
      <c r="N636" t="str">
        <f>VLOOKUP(A636,table3!A636:H2970,6,FALSE)</f>
        <v>tier - 3</v>
      </c>
      <c r="O636" t="str">
        <f>VLOOKUP(A636,table3!A636:H2970,7,FALSE)</f>
        <v>R1013</v>
      </c>
      <c r="P636" s="8">
        <f>VLOOKUP(A636,table3!A636:H2970,2,FALSE)</f>
        <v>30221</v>
      </c>
      <c r="Q636">
        <f>VLOOKUP(A636,table3!A636:H2970,8,FALSE)</f>
        <v>40</v>
      </c>
    </row>
    <row r="637" spans="1:17" x14ac:dyDescent="0.3">
      <c r="A637" s="13" t="s">
        <v>1735</v>
      </c>
      <c r="B637" t="str">
        <f>VLOOKUP(A637,cleaned_customer_names[],2,FALSE)</f>
        <v>Stoney</v>
      </c>
      <c r="C637">
        <f>VLOOKUP(A637,cleaned_Medical_Examinations[],2,FALSE)</f>
        <v>43.11</v>
      </c>
      <c r="D637">
        <f>VLOOKUP(A637,cleaned_Medical_Examinations[],3,FALSE)</f>
        <v>4.67</v>
      </c>
      <c r="E637" t="str">
        <f>VLOOKUP(A637,cleaned_Medical_Examinations[],4,FALSE)</f>
        <v>Yes</v>
      </c>
      <c r="F637" t="str">
        <f>VLOOKUP(A637,cleaned_Medical_Examinations[],5,FALSE)</f>
        <v>No</v>
      </c>
      <c r="G637" t="str">
        <f>VLOOKUP(A637,cleaned_Medical_Examinations[],6,FALSE)</f>
        <v>No</v>
      </c>
      <c r="H637">
        <f>VLOOKUP(A637,cleaned_Medical_Examinations[],7,FALSE)</f>
        <v>0</v>
      </c>
      <c r="I637" t="str">
        <f>VLOOKUP(A637,cleaned_Medical_Examinations[],8,FALSE)</f>
        <v>No</v>
      </c>
      <c r="J637" t="str">
        <f>VLOOKUP(A637,cleaned_Medical_Examinations[],9,FALSE)</f>
        <v>OBESITY</v>
      </c>
      <c r="K637" t="str">
        <f>VLOOKUP(A637,cleaned_Medical_Examinations[],10,FALSE)</f>
        <v>NORMAL</v>
      </c>
      <c r="L637">
        <f>VLOOKUP(A637,table3!A637:H2971,4,)</f>
        <v>5425</v>
      </c>
      <c r="M637" t="str">
        <f>VLOOKUP(A637,table3!A637:H2971,5,FALSE)</f>
        <v>tier - 2</v>
      </c>
      <c r="N637" t="str">
        <f>VLOOKUP(A637,table3!A637:H2971,6,FALSE)</f>
        <v>tier - 1</v>
      </c>
      <c r="O637" t="str">
        <f>VLOOKUP(A637,table3!A637:H2971,7,FALSE)</f>
        <v>R1012</v>
      </c>
      <c r="P637" s="8">
        <f>VLOOKUP(A637,table3!A637:H2971,2,FALSE)</f>
        <v>33425</v>
      </c>
      <c r="Q637">
        <f>VLOOKUP(A637,table3!A637:H2971,8,FALSE)</f>
        <v>31</v>
      </c>
    </row>
    <row r="638" spans="1:17" x14ac:dyDescent="0.3">
      <c r="A638" s="11" t="s">
        <v>1734</v>
      </c>
      <c r="B638" t="str">
        <f>VLOOKUP(A638,cleaned_customer_names[],2,FALSE)</f>
        <v>Markert</v>
      </c>
      <c r="C638">
        <f>VLOOKUP(A638,cleaned_Medical_Examinations[],2,FALSE)</f>
        <v>53.32</v>
      </c>
      <c r="D638">
        <f>VLOOKUP(A638,cleaned_Medical_Examinations[],3,FALSE)</f>
        <v>5.0599999999999996</v>
      </c>
      <c r="E638" t="str">
        <f>VLOOKUP(A638,cleaned_Medical_Examinations[],4,FALSE)</f>
        <v>No</v>
      </c>
      <c r="F638" t="str">
        <f>VLOOKUP(A638,cleaned_Medical_Examinations[],5,FALSE)</f>
        <v>No</v>
      </c>
      <c r="G638" t="str">
        <f>VLOOKUP(A638,cleaned_Medical_Examinations[],6,FALSE)</f>
        <v>No</v>
      </c>
      <c r="H638">
        <f>VLOOKUP(A638,cleaned_Medical_Examinations[],7,FALSE)</f>
        <v>0</v>
      </c>
      <c r="I638" t="str">
        <f>VLOOKUP(A638,cleaned_Medical_Examinations[],8,FALSE)</f>
        <v>No</v>
      </c>
      <c r="J638" t="str">
        <f>VLOOKUP(A638,cleaned_Medical_Examinations[],9,FALSE)</f>
        <v>OBESITY</v>
      </c>
      <c r="K638" t="str">
        <f>VLOOKUP(A638,cleaned_Medical_Examinations[],10,FALSE)</f>
        <v>NORMAL</v>
      </c>
      <c r="L638">
        <f>VLOOKUP(A638,table3!A638:H2972,4,)</f>
        <v>5429</v>
      </c>
      <c r="M638" t="str">
        <f>VLOOKUP(A638,table3!A638:H2972,5,FALSE)</f>
        <v>tier - 3</v>
      </c>
      <c r="N638" t="str">
        <f>VLOOKUP(A638,table3!A638:H2972,6,FALSE)</f>
        <v>tier - 1</v>
      </c>
      <c r="O638" t="str">
        <f>VLOOKUP(A638,table3!A638:H2972,7,FALSE)</f>
        <v>R1017</v>
      </c>
      <c r="P638" s="8">
        <f>VLOOKUP(A638,table3!A638:H2972,2,FALSE)</f>
        <v>33864</v>
      </c>
      <c r="Q638">
        <f>VLOOKUP(A638,table3!A638:H2972,8,FALSE)</f>
        <v>30</v>
      </c>
    </row>
    <row r="639" spans="1:17" x14ac:dyDescent="0.3">
      <c r="A639" s="13" t="s">
        <v>1733</v>
      </c>
      <c r="B639" t="str">
        <f>VLOOKUP(A639,cleaned_customer_names[],2,FALSE)</f>
        <v>McLucas</v>
      </c>
      <c r="C639">
        <f>VLOOKUP(A639,cleaned_Medical_Examinations[],2,FALSE)</f>
        <v>38.04</v>
      </c>
      <c r="D639">
        <f>VLOOKUP(A639,cleaned_Medical_Examinations[],3,FALSE)</f>
        <v>5.0199999999999996</v>
      </c>
      <c r="E639" t="str">
        <f>VLOOKUP(A639,cleaned_Medical_Examinations[],4,FALSE)</f>
        <v>Yes</v>
      </c>
      <c r="F639" t="str">
        <f>VLOOKUP(A639,cleaned_Medical_Examinations[],5,FALSE)</f>
        <v>No</v>
      </c>
      <c r="G639" t="str">
        <f>VLOOKUP(A639,cleaned_Medical_Examinations[],6,FALSE)</f>
        <v>No</v>
      </c>
      <c r="H639">
        <f>VLOOKUP(A639,cleaned_Medical_Examinations[],7,FALSE)</f>
        <v>1</v>
      </c>
      <c r="I639" t="str">
        <f>VLOOKUP(A639,cleaned_Medical_Examinations[],8,FALSE)</f>
        <v>No</v>
      </c>
      <c r="J639" t="str">
        <f>VLOOKUP(A639,cleaned_Medical_Examinations[],9,FALSE)</f>
        <v>OBESITY</v>
      </c>
      <c r="K639" t="str">
        <f>VLOOKUP(A639,cleaned_Medical_Examinations[],10,FALSE)</f>
        <v>NORMAL</v>
      </c>
      <c r="L639">
        <f>VLOOKUP(A639,table3!A639:H2973,4,)</f>
        <v>5429</v>
      </c>
      <c r="M639" t="str">
        <f>VLOOKUP(A639,table3!A639:H2973,5,FALSE)</f>
        <v>tier - 2</v>
      </c>
      <c r="N639" t="str">
        <f>VLOOKUP(A639,table3!A639:H2973,6,FALSE)</f>
        <v>tier - 2</v>
      </c>
      <c r="O639" t="str">
        <f>VLOOKUP(A639,table3!A639:H2973,7,FALSE)</f>
        <v>R1012</v>
      </c>
      <c r="P639" s="8">
        <f>VLOOKUP(A639,table3!A639:H2973,2,FALSE)</f>
        <v>28649</v>
      </c>
      <c r="Q639">
        <f>VLOOKUP(A639,table3!A639:H2973,8,FALSE)</f>
        <v>45</v>
      </c>
    </row>
    <row r="640" spans="1:17" x14ac:dyDescent="0.3">
      <c r="A640" s="11" t="s">
        <v>1732</v>
      </c>
      <c r="B640" t="str">
        <f>VLOOKUP(A640,cleaned_customer_names[],2,FALSE)</f>
        <v>Erwin</v>
      </c>
      <c r="C640">
        <f>VLOOKUP(A640,cleaned_Medical_Examinations[],2,FALSE)</f>
        <v>37.9</v>
      </c>
      <c r="D640">
        <f>VLOOKUP(A640,cleaned_Medical_Examinations[],3,FALSE)</f>
        <v>7.76</v>
      </c>
      <c r="E640" t="str">
        <f>VLOOKUP(A640,cleaned_Medical_Examinations[],4,FALSE)</f>
        <v>No</v>
      </c>
      <c r="F640" t="str">
        <f>VLOOKUP(A640,cleaned_Medical_Examinations[],5,FALSE)</f>
        <v>No</v>
      </c>
      <c r="G640" t="str">
        <f>VLOOKUP(A640,cleaned_Medical_Examinations[],6,FALSE)</f>
        <v>No</v>
      </c>
      <c r="H640">
        <f>VLOOKUP(A640,cleaned_Medical_Examinations[],7,FALSE)</f>
        <v>0</v>
      </c>
      <c r="I640" t="str">
        <f>VLOOKUP(A640,cleaned_Medical_Examinations[],8,FALSE)</f>
        <v>No</v>
      </c>
      <c r="J640" t="str">
        <f>VLOOKUP(A640,cleaned_Medical_Examinations[],9,FALSE)</f>
        <v>OBESITY</v>
      </c>
      <c r="K640" t="str">
        <f>VLOOKUP(A640,cleaned_Medical_Examinations[],10,FALSE)</f>
        <v>DIABETES</v>
      </c>
      <c r="L640">
        <f>VLOOKUP(A640,table3!A640:H2974,4,)</f>
        <v>5439</v>
      </c>
      <c r="M640" t="str">
        <f>VLOOKUP(A640,table3!A640:H2974,5,FALSE)</f>
        <v>tier - 3</v>
      </c>
      <c r="N640" t="str">
        <f>VLOOKUP(A640,table3!A640:H2974,6,FALSE)</f>
        <v>tier - 2</v>
      </c>
      <c r="O640" t="str">
        <f>VLOOKUP(A640,table3!A640:H2974,7,FALSE)</f>
        <v>R1013</v>
      </c>
      <c r="P640" s="8">
        <f>VLOOKUP(A640,table3!A640:H2974,2,FALSE)</f>
        <v>30188</v>
      </c>
      <c r="Q640">
        <f>VLOOKUP(A640,table3!A640:H2974,8,FALSE)</f>
        <v>40</v>
      </c>
    </row>
    <row r="641" spans="1:17" x14ac:dyDescent="0.3">
      <c r="A641" s="13" t="s">
        <v>1731</v>
      </c>
      <c r="B641" t="str">
        <f>VLOOKUP(A641,cleaned_customer_names[],2,FALSE)</f>
        <v>Osborne</v>
      </c>
      <c r="C641">
        <f>VLOOKUP(A641,cleaned_Medical_Examinations[],2,FALSE)</f>
        <v>39.6</v>
      </c>
      <c r="D641">
        <f>VLOOKUP(A641,cleaned_Medical_Examinations[],3,FALSE)</f>
        <v>9.32</v>
      </c>
      <c r="E641" t="str">
        <f>VLOOKUP(A641,cleaned_Medical_Examinations[],4,FALSE)</f>
        <v>No</v>
      </c>
      <c r="F641" t="str">
        <f>VLOOKUP(A641,cleaned_Medical_Examinations[],5,FALSE)</f>
        <v>No</v>
      </c>
      <c r="G641" t="str">
        <f>VLOOKUP(A641,cleaned_Medical_Examinations[],6,FALSE)</f>
        <v>No</v>
      </c>
      <c r="H641">
        <f>VLOOKUP(A641,cleaned_Medical_Examinations[],7,FALSE)</f>
        <v>0</v>
      </c>
      <c r="I641" t="str">
        <f>VLOOKUP(A641,cleaned_Medical_Examinations[],8,FALSE)</f>
        <v>No</v>
      </c>
      <c r="J641" t="str">
        <f>VLOOKUP(A641,cleaned_Medical_Examinations[],9,FALSE)</f>
        <v>OBESITY</v>
      </c>
      <c r="K641" t="str">
        <f>VLOOKUP(A641,cleaned_Medical_Examinations[],10,FALSE)</f>
        <v>DIABETES</v>
      </c>
      <c r="L641">
        <f>VLOOKUP(A641,table3!A641:H2975,4,)</f>
        <v>5458</v>
      </c>
      <c r="M641" t="str">
        <f>VLOOKUP(A641,table3!A641:H2975,5,FALSE)</f>
        <v>tier - 2</v>
      </c>
      <c r="N641" t="str">
        <f>VLOOKUP(A641,table3!A641:H2975,6,FALSE)</f>
        <v>tier - 2</v>
      </c>
      <c r="O641" t="str">
        <f>VLOOKUP(A641,table3!A641:H2975,7,FALSE)</f>
        <v>R1024</v>
      </c>
      <c r="P641" s="8">
        <f>VLOOKUP(A641,table3!A641:H2975,2,FALSE)</f>
        <v>31771</v>
      </c>
      <c r="Q641">
        <f>VLOOKUP(A641,table3!A641:H2975,8,FALSE)</f>
        <v>36</v>
      </c>
    </row>
    <row r="642" spans="1:17" x14ac:dyDescent="0.3">
      <c r="A642" s="11" t="s">
        <v>1730</v>
      </c>
      <c r="B642" t="str">
        <f>VLOOKUP(A642,cleaned_customer_names[],2,FALSE)</f>
        <v>Otsuka</v>
      </c>
      <c r="C642">
        <f>VLOOKUP(A642,cleaned_Medical_Examinations[],2,FALSE)</f>
        <v>50.92</v>
      </c>
      <c r="D642">
        <f>VLOOKUP(A642,cleaned_Medical_Examinations[],3,FALSE)</f>
        <v>5.31</v>
      </c>
      <c r="E642" t="str">
        <f>VLOOKUP(A642,cleaned_Medical_Examinations[],4,FALSE)</f>
        <v>Yes</v>
      </c>
      <c r="F642" t="str">
        <f>VLOOKUP(A642,cleaned_Medical_Examinations[],5,FALSE)</f>
        <v>No</v>
      </c>
      <c r="G642" t="str">
        <f>VLOOKUP(A642,cleaned_Medical_Examinations[],6,FALSE)</f>
        <v>No</v>
      </c>
      <c r="H642">
        <f>VLOOKUP(A642,cleaned_Medical_Examinations[],7,FALSE)</f>
        <v>1</v>
      </c>
      <c r="I642" t="str">
        <f>VLOOKUP(A642,cleaned_Medical_Examinations[],8,FALSE)</f>
        <v>No</v>
      </c>
      <c r="J642" t="str">
        <f>VLOOKUP(A642,cleaned_Medical_Examinations[],9,FALSE)</f>
        <v>OBESITY</v>
      </c>
      <c r="K642" t="str">
        <f>VLOOKUP(A642,cleaned_Medical_Examinations[],10,FALSE)</f>
        <v>NORMAL</v>
      </c>
      <c r="L642">
        <f>VLOOKUP(A642,table3!A642:H2976,4,)</f>
        <v>5467</v>
      </c>
      <c r="M642" t="str">
        <f>VLOOKUP(A642,table3!A642:H2976,5,FALSE)</f>
        <v>tier - 2</v>
      </c>
      <c r="N642" t="str">
        <f>VLOOKUP(A642,table3!A642:H2976,6,FALSE)</f>
        <v>tier - 2</v>
      </c>
      <c r="O642" t="str">
        <f>VLOOKUP(A642,table3!A642:H2976,7,FALSE)</f>
        <v>R1013</v>
      </c>
      <c r="P642" s="8">
        <f>VLOOKUP(A642,table3!A642:H2976,2,FALSE)</f>
        <v>26961</v>
      </c>
      <c r="Q642">
        <f>VLOOKUP(A642,table3!A642:H2976,8,FALSE)</f>
        <v>49</v>
      </c>
    </row>
    <row r="643" spans="1:17" x14ac:dyDescent="0.3">
      <c r="A643" s="13" t="s">
        <v>1729</v>
      </c>
      <c r="B643" t="str">
        <f>VLOOKUP(A643,cleaned_customer_names[],2,FALSE)</f>
        <v>Smith</v>
      </c>
      <c r="C643">
        <f>VLOOKUP(A643,cleaned_Medical_Examinations[],2,FALSE)</f>
        <v>21.85</v>
      </c>
      <c r="D643">
        <f>VLOOKUP(A643,cleaned_Medical_Examinations[],3,FALSE)</f>
        <v>5.56</v>
      </c>
      <c r="E643" t="str">
        <f>VLOOKUP(A643,cleaned_Medical_Examinations[],4,FALSE)</f>
        <v>Yes</v>
      </c>
      <c r="F643" t="str">
        <f>VLOOKUP(A643,cleaned_Medical_Examinations[],5,FALSE)</f>
        <v>No</v>
      </c>
      <c r="G643" t="str">
        <f>VLOOKUP(A643,cleaned_Medical_Examinations[],6,FALSE)</f>
        <v>No</v>
      </c>
      <c r="H643">
        <f>VLOOKUP(A643,cleaned_Medical_Examinations[],7,FALSE)</f>
        <v>0</v>
      </c>
      <c r="I643" t="str">
        <f>VLOOKUP(A643,cleaned_Medical_Examinations[],8,FALSE)</f>
        <v>Yes</v>
      </c>
      <c r="J643" t="str">
        <f>VLOOKUP(A643,cleaned_Medical_Examinations[],9,FALSE)</f>
        <v>NORMAL WEIGHT</v>
      </c>
      <c r="K643" t="str">
        <f>VLOOKUP(A643,cleaned_Medical_Examinations[],10,FALSE)</f>
        <v>NORMAL</v>
      </c>
      <c r="L643">
        <f>VLOOKUP(A643,table3!A643:H2977,4,)</f>
        <v>5469</v>
      </c>
      <c r="M643" t="str">
        <f>VLOOKUP(A643,table3!A643:H2977,5,FALSE)</f>
        <v>tier - 2</v>
      </c>
      <c r="N643" t="str">
        <f>VLOOKUP(A643,table3!A643:H2977,6,FALSE)</f>
        <v>tier - 2</v>
      </c>
      <c r="O643" t="str">
        <f>VLOOKUP(A643,table3!A643:H2977,7,FALSE)</f>
        <v>R1024</v>
      </c>
      <c r="P643" s="8">
        <f>VLOOKUP(A643,table3!A643:H2977,2,FALSE)</f>
        <v>31748</v>
      </c>
      <c r="Q643">
        <f>VLOOKUP(A643,table3!A643:H2977,8,FALSE)</f>
        <v>36</v>
      </c>
    </row>
    <row r="644" spans="1:17" x14ac:dyDescent="0.3">
      <c r="A644" s="11" t="s">
        <v>1728</v>
      </c>
      <c r="B644" t="str">
        <f>VLOOKUP(A644,cleaned_customer_names[],2,FALSE)</f>
        <v>Myers</v>
      </c>
      <c r="C644">
        <f>VLOOKUP(A644,cleaned_Medical_Examinations[],2,FALSE)</f>
        <v>36.08</v>
      </c>
      <c r="D644">
        <f>VLOOKUP(A644,cleaned_Medical_Examinations[],3,FALSE)</f>
        <v>7.11</v>
      </c>
      <c r="E644" t="str">
        <f>VLOOKUP(A644,cleaned_Medical_Examinations[],4,FALSE)</f>
        <v>Yes</v>
      </c>
      <c r="F644" t="str">
        <f>VLOOKUP(A644,cleaned_Medical_Examinations[],5,FALSE)</f>
        <v>No</v>
      </c>
      <c r="G644" t="str">
        <f>VLOOKUP(A644,cleaned_Medical_Examinations[],6,FALSE)</f>
        <v>Yes</v>
      </c>
      <c r="H644">
        <f>VLOOKUP(A644,cleaned_Medical_Examinations[],7,FALSE)</f>
        <v>1</v>
      </c>
      <c r="I644" t="str">
        <f>VLOOKUP(A644,cleaned_Medical_Examinations[],8,FALSE)</f>
        <v>No</v>
      </c>
      <c r="J644" t="str">
        <f>VLOOKUP(A644,cleaned_Medical_Examinations[],9,FALSE)</f>
        <v>OBESITY</v>
      </c>
      <c r="K644" t="str">
        <f>VLOOKUP(A644,cleaned_Medical_Examinations[],10,FALSE)</f>
        <v>DIABETES</v>
      </c>
      <c r="L644">
        <f>VLOOKUP(A644,table3!A644:H2978,4,)</f>
        <v>5472</v>
      </c>
      <c r="M644" t="str">
        <f>VLOOKUP(A644,table3!A644:H2978,5,FALSE)</f>
        <v>tier - 2</v>
      </c>
      <c r="N644" t="str">
        <f>VLOOKUP(A644,table3!A644:H2978,6,FALSE)</f>
        <v>tier - 3</v>
      </c>
      <c r="O644" t="str">
        <f>VLOOKUP(A644,table3!A644:H2978,7,FALSE)</f>
        <v>R1011</v>
      </c>
      <c r="P644" s="8">
        <f>VLOOKUP(A644,table3!A644:H2978,2,FALSE)</f>
        <v>31605</v>
      </c>
      <c r="Q644">
        <f>VLOOKUP(A644,table3!A644:H2978,8,FALSE)</f>
        <v>36</v>
      </c>
    </row>
    <row r="645" spans="1:17" x14ac:dyDescent="0.3">
      <c r="A645" s="13" t="s">
        <v>1727</v>
      </c>
      <c r="B645" t="str">
        <f>VLOOKUP(A645,cleaned_customer_names[],2,FALSE)</f>
        <v>Cote</v>
      </c>
      <c r="C645">
        <f>VLOOKUP(A645,cleaned_Medical_Examinations[],2,FALSE)</f>
        <v>40.44</v>
      </c>
      <c r="D645">
        <f>VLOOKUP(A645,cleaned_Medical_Examinations[],3,FALSE)</f>
        <v>5.13</v>
      </c>
      <c r="E645" t="str">
        <f>VLOOKUP(A645,cleaned_Medical_Examinations[],4,FALSE)</f>
        <v>Yes</v>
      </c>
      <c r="F645" t="str">
        <f>VLOOKUP(A645,cleaned_Medical_Examinations[],5,FALSE)</f>
        <v>No</v>
      </c>
      <c r="G645" t="str">
        <f>VLOOKUP(A645,cleaned_Medical_Examinations[],6,FALSE)</f>
        <v>Yes</v>
      </c>
      <c r="H645">
        <f>VLOOKUP(A645,cleaned_Medical_Examinations[],7,FALSE)</f>
        <v>1</v>
      </c>
      <c r="I645" t="str">
        <f>VLOOKUP(A645,cleaned_Medical_Examinations[],8,FALSE)</f>
        <v>No</v>
      </c>
      <c r="J645" t="str">
        <f>VLOOKUP(A645,cleaned_Medical_Examinations[],9,FALSE)</f>
        <v>OBESITY</v>
      </c>
      <c r="K645" t="str">
        <f>VLOOKUP(A645,cleaned_Medical_Examinations[],10,FALSE)</f>
        <v>NORMAL</v>
      </c>
      <c r="L645">
        <f>VLOOKUP(A645,table3!A645:H2979,4,)</f>
        <v>5478</v>
      </c>
      <c r="M645" t="str">
        <f>VLOOKUP(A645,table3!A645:H2979,5,FALSE)</f>
        <v>tier - 2</v>
      </c>
      <c r="N645" t="str">
        <f>VLOOKUP(A645,table3!A645:H2979,6,FALSE)</f>
        <v>tier - 3</v>
      </c>
      <c r="O645" t="str">
        <f>VLOOKUP(A645,table3!A645:H2979,7,FALSE)</f>
        <v>R1013</v>
      </c>
      <c r="P645" s="8">
        <f>VLOOKUP(A645,table3!A645:H2979,2,FALSE)</f>
        <v>31685</v>
      </c>
      <c r="Q645">
        <f>VLOOKUP(A645,table3!A645:H2979,8,FALSE)</f>
        <v>36</v>
      </c>
    </row>
    <row r="646" spans="1:17" x14ac:dyDescent="0.3">
      <c r="A646" s="11" t="s">
        <v>1726</v>
      </c>
      <c r="B646" t="str">
        <f>VLOOKUP(A646,cleaned_customer_names[],2,FALSE)</f>
        <v>Ehrhardt</v>
      </c>
      <c r="C646">
        <f>VLOOKUP(A646,cleaned_Medical_Examinations[],2,FALSE)</f>
        <v>38.094999999999999</v>
      </c>
      <c r="D646">
        <f>VLOOKUP(A646,cleaned_Medical_Examinations[],3,FALSE)</f>
        <v>10.199999999999999</v>
      </c>
      <c r="E646" t="str">
        <f>VLOOKUP(A646,cleaned_Medical_Examinations[],4,FALSE)</f>
        <v>No</v>
      </c>
      <c r="F646" t="str">
        <f>VLOOKUP(A646,cleaned_Medical_Examinations[],5,FALSE)</f>
        <v>No</v>
      </c>
      <c r="G646" t="str">
        <f>VLOOKUP(A646,cleaned_Medical_Examinations[],6,FALSE)</f>
        <v>No</v>
      </c>
      <c r="H646">
        <f>VLOOKUP(A646,cleaned_Medical_Examinations[],7,FALSE)</f>
        <v>0</v>
      </c>
      <c r="I646" t="str">
        <f>VLOOKUP(A646,cleaned_Medical_Examinations[],8,FALSE)</f>
        <v>No</v>
      </c>
      <c r="J646" t="str">
        <f>VLOOKUP(A646,cleaned_Medical_Examinations[],9,FALSE)</f>
        <v>OBESITY</v>
      </c>
      <c r="K646" t="str">
        <f>VLOOKUP(A646,cleaned_Medical_Examinations[],10,FALSE)</f>
        <v>DIABETES</v>
      </c>
      <c r="L646">
        <f>VLOOKUP(A646,table3!A646:H2980,4,)</f>
        <v>5484</v>
      </c>
      <c r="M646" t="str">
        <f>VLOOKUP(A646,table3!A646:H2980,5,FALSE)</f>
        <v>tier - 2</v>
      </c>
      <c r="N646" t="str">
        <f>VLOOKUP(A646,table3!A646:H2980,6,FALSE)</f>
        <v>tier - 2</v>
      </c>
      <c r="O646" t="str">
        <f>VLOOKUP(A646,table3!A646:H2980,7,FALSE)</f>
        <v>R1013</v>
      </c>
      <c r="P646" s="8">
        <f>VLOOKUP(A646,table3!A646:H2980,2,FALSE)</f>
        <v>30920</v>
      </c>
      <c r="Q646">
        <f>VLOOKUP(A646,table3!A646:H2980,8,FALSE)</f>
        <v>38</v>
      </c>
    </row>
    <row r="647" spans="1:17" x14ac:dyDescent="0.3">
      <c r="A647" s="13" t="s">
        <v>1725</v>
      </c>
      <c r="B647" t="str">
        <f>VLOOKUP(A647,cleaned_customer_names[],2,FALSE)</f>
        <v>Petersen</v>
      </c>
      <c r="C647">
        <f>VLOOKUP(A647,cleaned_Medical_Examinations[],2,FALSE)</f>
        <v>44.95</v>
      </c>
      <c r="D647">
        <f>VLOOKUP(A647,cleaned_Medical_Examinations[],3,FALSE)</f>
        <v>10.4</v>
      </c>
      <c r="E647" t="str">
        <f>VLOOKUP(A647,cleaned_Medical_Examinations[],4,FALSE)</f>
        <v>No</v>
      </c>
      <c r="F647" t="str">
        <f>VLOOKUP(A647,cleaned_Medical_Examinations[],5,FALSE)</f>
        <v>No</v>
      </c>
      <c r="G647" t="str">
        <f>VLOOKUP(A647,cleaned_Medical_Examinations[],6,FALSE)</f>
        <v>No</v>
      </c>
      <c r="H647">
        <f>VLOOKUP(A647,cleaned_Medical_Examinations[],7,FALSE)</f>
        <v>0</v>
      </c>
      <c r="I647" t="str">
        <f>VLOOKUP(A647,cleaned_Medical_Examinations[],8,FALSE)</f>
        <v>No</v>
      </c>
      <c r="J647" t="str">
        <f>VLOOKUP(A647,cleaned_Medical_Examinations[],9,FALSE)</f>
        <v>OBESITY</v>
      </c>
      <c r="K647" t="str">
        <f>VLOOKUP(A647,cleaned_Medical_Examinations[],10,FALSE)</f>
        <v>DIABETES</v>
      </c>
      <c r="L647">
        <f>VLOOKUP(A647,table3!A647:H2981,4,)</f>
        <v>5488</v>
      </c>
      <c r="M647" t="str">
        <f>VLOOKUP(A647,table3!A647:H2981,5,FALSE)</f>
        <v>tier - 2</v>
      </c>
      <c r="N647" t="str">
        <f>VLOOKUP(A647,table3!A647:H2981,6,FALSE)</f>
        <v>tier - 3</v>
      </c>
      <c r="O647" t="str">
        <f>VLOOKUP(A647,table3!A647:H2981,7,FALSE)</f>
        <v>R1011</v>
      </c>
      <c r="P647" s="8">
        <f>VLOOKUP(A647,table3!A647:H2981,2,FALSE)</f>
        <v>30911</v>
      </c>
      <c r="Q647">
        <f>VLOOKUP(A647,table3!A647:H2981,8,FALSE)</f>
        <v>38</v>
      </c>
    </row>
    <row r="648" spans="1:17" x14ac:dyDescent="0.3">
      <c r="A648" s="11" t="s">
        <v>1724</v>
      </c>
      <c r="B648" t="str">
        <f>VLOOKUP(A648,cleaned_customer_names[],2,FALSE)</f>
        <v>Ertel</v>
      </c>
      <c r="C648">
        <f>VLOOKUP(A648,cleaned_Medical_Examinations[],2,FALSE)</f>
        <v>35.54</v>
      </c>
      <c r="D648">
        <f>VLOOKUP(A648,cleaned_Medical_Examinations[],3,FALSE)</f>
        <v>10.67</v>
      </c>
      <c r="E648" t="str">
        <f>VLOOKUP(A648,cleaned_Medical_Examinations[],4,FALSE)</f>
        <v>No</v>
      </c>
      <c r="F648" t="str">
        <f>VLOOKUP(A648,cleaned_Medical_Examinations[],5,FALSE)</f>
        <v>No</v>
      </c>
      <c r="G648" t="str">
        <f>VLOOKUP(A648,cleaned_Medical_Examinations[],6,FALSE)</f>
        <v>No</v>
      </c>
      <c r="H648">
        <f>VLOOKUP(A648,cleaned_Medical_Examinations[],7,FALSE)</f>
        <v>0</v>
      </c>
      <c r="I648" t="str">
        <f>VLOOKUP(A648,cleaned_Medical_Examinations[],8,FALSE)</f>
        <v>No</v>
      </c>
      <c r="J648" t="str">
        <f>VLOOKUP(A648,cleaned_Medical_Examinations[],9,FALSE)</f>
        <v>OBESITY</v>
      </c>
      <c r="K648" t="str">
        <f>VLOOKUP(A648,cleaned_Medical_Examinations[],10,FALSE)</f>
        <v>DIABETES</v>
      </c>
      <c r="L648">
        <f>VLOOKUP(A648,table3!A648:H2982,4,)</f>
        <v>5503</v>
      </c>
      <c r="M648" t="str">
        <f>VLOOKUP(A648,table3!A648:H2982,5,FALSE)</f>
        <v>tier - 2</v>
      </c>
      <c r="N648" t="str">
        <f>VLOOKUP(A648,table3!A648:H2982,6,FALSE)</f>
        <v>tier - 2</v>
      </c>
      <c r="O648" t="str">
        <f>VLOOKUP(A648,table3!A648:H2982,7,FALSE)</f>
        <v>R1012</v>
      </c>
      <c r="P648" s="8">
        <f>VLOOKUP(A648,table3!A648:H2982,2,FALSE)</f>
        <v>32353</v>
      </c>
      <c r="Q648">
        <f>VLOOKUP(A648,table3!A648:H2982,8,FALSE)</f>
        <v>34</v>
      </c>
    </row>
    <row r="649" spans="1:17" x14ac:dyDescent="0.3">
      <c r="A649" s="13" t="s">
        <v>1723</v>
      </c>
      <c r="B649" t="str">
        <f>VLOOKUP(A649,cleaned_customer_names[],2,FALSE)</f>
        <v>Lanza</v>
      </c>
      <c r="C649">
        <f>VLOOKUP(A649,cleaned_Medical_Examinations[],2,FALSE)</f>
        <v>39.799999999999997</v>
      </c>
      <c r="D649">
        <f>VLOOKUP(A649,cleaned_Medical_Examinations[],3,FALSE)</f>
        <v>4.6500000000000004</v>
      </c>
      <c r="E649" t="str">
        <f>VLOOKUP(A649,cleaned_Medical_Examinations[],4,FALSE)</f>
        <v>Yes</v>
      </c>
      <c r="F649" t="str">
        <f>VLOOKUP(A649,cleaned_Medical_Examinations[],5,FALSE)</f>
        <v>No</v>
      </c>
      <c r="G649" t="str">
        <f>VLOOKUP(A649,cleaned_Medical_Examinations[],6,FALSE)</f>
        <v>No</v>
      </c>
      <c r="H649">
        <f>VLOOKUP(A649,cleaned_Medical_Examinations[],7,FALSE)</f>
        <v>2</v>
      </c>
      <c r="I649" t="str">
        <f>VLOOKUP(A649,cleaned_Medical_Examinations[],8,FALSE)</f>
        <v>No</v>
      </c>
      <c r="J649" t="str">
        <f>VLOOKUP(A649,cleaned_Medical_Examinations[],9,FALSE)</f>
        <v>OBESITY</v>
      </c>
      <c r="K649" t="str">
        <f>VLOOKUP(A649,cleaned_Medical_Examinations[],10,FALSE)</f>
        <v>NORMAL</v>
      </c>
      <c r="L649">
        <f>VLOOKUP(A649,table3!A649:H2983,4,)</f>
        <v>5539</v>
      </c>
      <c r="M649" t="str">
        <f>VLOOKUP(A649,table3!A649:H2983,5,FALSE)</f>
        <v>tier - 2</v>
      </c>
      <c r="N649" t="str">
        <f>VLOOKUP(A649,table3!A649:H2983,6,FALSE)</f>
        <v>tier - 2</v>
      </c>
      <c r="O649" t="str">
        <f>VLOOKUP(A649,table3!A649:H2983,7,FALSE)</f>
        <v>R1013</v>
      </c>
      <c r="P649" s="8">
        <f>VLOOKUP(A649,table3!A649:H2983,2,FALSE)</f>
        <v>29897</v>
      </c>
      <c r="Q649">
        <f>VLOOKUP(A649,table3!A649:H2983,8,FALSE)</f>
        <v>41</v>
      </c>
    </row>
    <row r="650" spans="1:17" x14ac:dyDescent="0.3">
      <c r="A650" s="11" t="s">
        <v>1722</v>
      </c>
      <c r="B650" t="str">
        <f>VLOOKUP(A650,cleaned_customer_names[],2,FALSE)</f>
        <v>Picklesimer</v>
      </c>
      <c r="C650">
        <f>VLOOKUP(A650,cleaned_Medical_Examinations[],2,FALSE)</f>
        <v>33.659999999999997</v>
      </c>
      <c r="D650">
        <f>VLOOKUP(A650,cleaned_Medical_Examinations[],3,FALSE)</f>
        <v>5.65</v>
      </c>
      <c r="E650" t="str">
        <f>VLOOKUP(A650,cleaned_Medical_Examinations[],4,FALSE)</f>
        <v>Yes</v>
      </c>
      <c r="F650" t="str">
        <f>VLOOKUP(A650,cleaned_Medical_Examinations[],5,FALSE)</f>
        <v>No</v>
      </c>
      <c r="G650" t="str">
        <f>VLOOKUP(A650,cleaned_Medical_Examinations[],6,FALSE)</f>
        <v>No</v>
      </c>
      <c r="H650">
        <f>VLOOKUP(A650,cleaned_Medical_Examinations[],7,FALSE)</f>
        <v>2</v>
      </c>
      <c r="I650" t="str">
        <f>VLOOKUP(A650,cleaned_Medical_Examinations[],8,FALSE)</f>
        <v>No</v>
      </c>
      <c r="J650" t="str">
        <f>VLOOKUP(A650,cleaned_Medical_Examinations[],9,FALSE)</f>
        <v>OBESITY</v>
      </c>
      <c r="K650" t="str">
        <f>VLOOKUP(A650,cleaned_Medical_Examinations[],10,FALSE)</f>
        <v>NORMAL</v>
      </c>
      <c r="L650">
        <f>VLOOKUP(A650,table3!A650:H2984,4,)</f>
        <v>5540</v>
      </c>
      <c r="M650" t="str">
        <f>VLOOKUP(A650,table3!A650:H2984,5,FALSE)</f>
        <v>tier - 2</v>
      </c>
      <c r="N650" t="str">
        <f>VLOOKUP(A650,table3!A650:H2984,6,FALSE)</f>
        <v>tier - 2</v>
      </c>
      <c r="O650" t="str">
        <f>VLOOKUP(A650,table3!A650:H2984,7,FALSE)</f>
        <v>R1012</v>
      </c>
      <c r="P650" s="8">
        <f>VLOOKUP(A650,table3!A650:H2984,2,FALSE)</f>
        <v>29562</v>
      </c>
      <c r="Q650">
        <f>VLOOKUP(A650,table3!A650:H2984,8,FALSE)</f>
        <v>42</v>
      </c>
    </row>
    <row r="651" spans="1:17" x14ac:dyDescent="0.3">
      <c r="A651" s="13" t="s">
        <v>1721</v>
      </c>
      <c r="B651" t="str">
        <f>VLOOKUP(A651,cleaned_customer_names[],2,FALSE)</f>
        <v>Giles</v>
      </c>
      <c r="C651">
        <f>VLOOKUP(A651,cleaned_Medical_Examinations[],2,FALSE)</f>
        <v>35.5</v>
      </c>
      <c r="D651">
        <f>VLOOKUP(A651,cleaned_Medical_Examinations[],3,FALSE)</f>
        <v>11.97</v>
      </c>
      <c r="E651" t="str">
        <f>VLOOKUP(A651,cleaned_Medical_Examinations[],4,FALSE)</f>
        <v>No</v>
      </c>
      <c r="F651" t="str">
        <f>VLOOKUP(A651,cleaned_Medical_Examinations[],5,FALSE)</f>
        <v>No</v>
      </c>
      <c r="G651" t="str">
        <f>VLOOKUP(A651,cleaned_Medical_Examinations[],6,FALSE)</f>
        <v>No</v>
      </c>
      <c r="H651">
        <f>VLOOKUP(A651,cleaned_Medical_Examinations[],7,FALSE)</f>
        <v>0</v>
      </c>
      <c r="I651" t="str">
        <f>VLOOKUP(A651,cleaned_Medical_Examinations[],8,FALSE)</f>
        <v>No</v>
      </c>
      <c r="J651" t="str">
        <f>VLOOKUP(A651,cleaned_Medical_Examinations[],9,FALSE)</f>
        <v>OBESITY</v>
      </c>
      <c r="K651" t="str">
        <f>VLOOKUP(A651,cleaned_Medical_Examinations[],10,FALSE)</f>
        <v>DIABETES</v>
      </c>
      <c r="L651">
        <f>VLOOKUP(A651,table3!A651:H2985,4,)</f>
        <v>5553</v>
      </c>
      <c r="M651" t="str">
        <f>VLOOKUP(A651,table3!A651:H2985,5,FALSE)</f>
        <v>tier - 2</v>
      </c>
      <c r="N651" t="str">
        <f>VLOOKUP(A651,table3!A651:H2985,6,FALSE)</f>
        <v>tier - 3</v>
      </c>
      <c r="O651" t="str">
        <f>VLOOKUP(A651,table3!A651:H2985,7,FALSE)</f>
        <v>R1026</v>
      </c>
      <c r="P651" s="8">
        <f>VLOOKUP(A651,table3!A651:H2985,2,FALSE)</f>
        <v>36425</v>
      </c>
      <c r="Q651">
        <f>VLOOKUP(A651,table3!A651:H2985,8,FALSE)</f>
        <v>23</v>
      </c>
    </row>
    <row r="652" spans="1:17" x14ac:dyDescent="0.3">
      <c r="A652" s="11" t="s">
        <v>1720</v>
      </c>
      <c r="B652" t="str">
        <f>VLOOKUP(A652,cleaned_customer_names[],2,FALSE)</f>
        <v>Harmon</v>
      </c>
      <c r="C652">
        <f>VLOOKUP(A652,cleaned_Medical_Examinations[],2,FALSE)</f>
        <v>41.63</v>
      </c>
      <c r="D652">
        <f>VLOOKUP(A652,cleaned_Medical_Examinations[],3,FALSE)</f>
        <v>6.71</v>
      </c>
      <c r="E652" t="str">
        <f>VLOOKUP(A652,cleaned_Medical_Examinations[],4,FALSE)</f>
        <v>No</v>
      </c>
      <c r="F652" t="str">
        <f>VLOOKUP(A652,cleaned_Medical_Examinations[],5,FALSE)</f>
        <v>No</v>
      </c>
      <c r="G652" t="str">
        <f>VLOOKUP(A652,cleaned_Medical_Examinations[],6,FALSE)</f>
        <v>No</v>
      </c>
      <c r="H652">
        <f>VLOOKUP(A652,cleaned_Medical_Examinations[],7,FALSE)</f>
        <v>0</v>
      </c>
      <c r="I652" t="str">
        <f>VLOOKUP(A652,cleaned_Medical_Examinations[],8,FALSE)</f>
        <v>No</v>
      </c>
      <c r="J652" t="str">
        <f>VLOOKUP(A652,cleaned_Medical_Examinations[],9,FALSE)</f>
        <v>OBESITY</v>
      </c>
      <c r="K652" t="str">
        <f>VLOOKUP(A652,cleaned_Medical_Examinations[],10,FALSE)</f>
        <v>DIABETES</v>
      </c>
      <c r="L652">
        <f>VLOOKUP(A652,table3!A652:H2986,4,)</f>
        <v>5576</v>
      </c>
      <c r="M652" t="str">
        <f>VLOOKUP(A652,table3!A652:H2986,5,FALSE)</f>
        <v>tier - 2</v>
      </c>
      <c r="N652" t="str">
        <f>VLOOKUP(A652,table3!A652:H2986,6,FALSE)</f>
        <v>tier - 3</v>
      </c>
      <c r="O652" t="str">
        <f>VLOOKUP(A652,table3!A652:H2986,7,FALSE)</f>
        <v>R1013</v>
      </c>
      <c r="P652" s="8">
        <f>VLOOKUP(A652,table3!A652:H2986,2,FALSE)</f>
        <v>27290</v>
      </c>
      <c r="Q652">
        <f>VLOOKUP(A652,table3!A652:H2986,8,FALSE)</f>
        <v>48</v>
      </c>
    </row>
    <row r="653" spans="1:17" x14ac:dyDescent="0.3">
      <c r="A653" s="13" t="s">
        <v>1719</v>
      </c>
      <c r="B653" t="str">
        <f>VLOOKUP(A653,cleaned_customer_names[],2,FALSE)</f>
        <v>Pennings</v>
      </c>
      <c r="C653">
        <f>VLOOKUP(A653,cleaned_Medical_Examinations[],2,FALSE)</f>
        <v>46.49</v>
      </c>
      <c r="D653">
        <f>VLOOKUP(A653,cleaned_Medical_Examinations[],3,FALSE)</f>
        <v>11.92</v>
      </c>
      <c r="E653" t="str">
        <f>VLOOKUP(A653,cleaned_Medical_Examinations[],4,FALSE)</f>
        <v>No</v>
      </c>
      <c r="F653" t="str">
        <f>VLOOKUP(A653,cleaned_Medical_Examinations[],5,FALSE)</f>
        <v>No</v>
      </c>
      <c r="G653" t="str">
        <f>VLOOKUP(A653,cleaned_Medical_Examinations[],6,FALSE)</f>
        <v>No</v>
      </c>
      <c r="H653">
        <f>VLOOKUP(A653,cleaned_Medical_Examinations[],7,FALSE)</f>
        <v>0</v>
      </c>
      <c r="I653" t="str">
        <f>VLOOKUP(A653,cleaned_Medical_Examinations[],8,FALSE)</f>
        <v>No</v>
      </c>
      <c r="J653" t="str">
        <f>VLOOKUP(A653,cleaned_Medical_Examinations[],9,FALSE)</f>
        <v>OBESITY</v>
      </c>
      <c r="K653" t="str">
        <f>VLOOKUP(A653,cleaned_Medical_Examinations[],10,FALSE)</f>
        <v>DIABETES</v>
      </c>
      <c r="L653">
        <f>VLOOKUP(A653,table3!A653:H2987,4,)</f>
        <v>5583</v>
      </c>
      <c r="M653" t="str">
        <f>VLOOKUP(A653,table3!A653:H2987,5,FALSE)</f>
        <v>tier - 2</v>
      </c>
      <c r="N653" t="str">
        <f>VLOOKUP(A653,table3!A653:H2987,6,FALSE)</f>
        <v>tier - 1</v>
      </c>
      <c r="O653" t="str">
        <f>VLOOKUP(A653,table3!A653:H2987,7,FALSE)</f>
        <v>R1012</v>
      </c>
      <c r="P653" s="8">
        <f>VLOOKUP(A653,table3!A653:H2987,2,FALSE)</f>
        <v>31295</v>
      </c>
      <c r="Q653">
        <f>VLOOKUP(A653,table3!A653:H2987,8,FALSE)</f>
        <v>37</v>
      </c>
    </row>
    <row r="654" spans="1:17" x14ac:dyDescent="0.3">
      <c r="A654" s="11" t="s">
        <v>1718</v>
      </c>
      <c r="B654" t="str">
        <f>VLOOKUP(A654,cleaned_customer_names[],2,FALSE)</f>
        <v>Tseronis</v>
      </c>
      <c r="C654">
        <f>VLOOKUP(A654,cleaned_Medical_Examinations[],2,FALSE)</f>
        <v>43.29</v>
      </c>
      <c r="D654">
        <f>VLOOKUP(A654,cleaned_Medical_Examinations[],3,FALSE)</f>
        <v>5.35</v>
      </c>
      <c r="E654" t="str">
        <f>VLOOKUP(A654,cleaned_Medical_Examinations[],4,FALSE)</f>
        <v>No</v>
      </c>
      <c r="F654" t="str">
        <f>VLOOKUP(A654,cleaned_Medical_Examinations[],5,FALSE)</f>
        <v>No</v>
      </c>
      <c r="G654" t="str">
        <f>VLOOKUP(A654,cleaned_Medical_Examinations[],6,FALSE)</f>
        <v>No</v>
      </c>
      <c r="H654">
        <f>VLOOKUP(A654,cleaned_Medical_Examinations[],7,FALSE)</f>
        <v>2</v>
      </c>
      <c r="I654" t="str">
        <f>VLOOKUP(A654,cleaned_Medical_Examinations[],8,FALSE)</f>
        <v>No</v>
      </c>
      <c r="J654" t="str">
        <f>VLOOKUP(A654,cleaned_Medical_Examinations[],9,FALSE)</f>
        <v>OBESITY</v>
      </c>
      <c r="K654" t="str">
        <f>VLOOKUP(A654,cleaned_Medical_Examinations[],10,FALSE)</f>
        <v>NORMAL</v>
      </c>
      <c r="L654">
        <f>VLOOKUP(A654,table3!A654:H2988,4,)</f>
        <v>5584</v>
      </c>
      <c r="M654" t="str">
        <f>VLOOKUP(A654,table3!A654:H2988,5,FALSE)</f>
        <v>tier - 3</v>
      </c>
      <c r="N654" t="str">
        <f>VLOOKUP(A654,table3!A654:H2988,6,FALSE)</f>
        <v>tier - 1</v>
      </c>
      <c r="O654" t="str">
        <f>VLOOKUP(A654,table3!A654:H2988,7,FALSE)</f>
        <v>R1013</v>
      </c>
      <c r="P654" s="8">
        <f>VLOOKUP(A654,table3!A654:H2988,2,FALSE)</f>
        <v>31737</v>
      </c>
      <c r="Q654">
        <f>VLOOKUP(A654,table3!A654:H2988,8,FALSE)</f>
        <v>36</v>
      </c>
    </row>
    <row r="655" spans="1:17" x14ac:dyDescent="0.3">
      <c r="A655" s="13" t="s">
        <v>1717</v>
      </c>
      <c r="B655" t="str">
        <f>VLOOKUP(A655,cleaned_customer_names[],2,FALSE)</f>
        <v>Aliff</v>
      </c>
      <c r="C655">
        <f>VLOOKUP(A655,cleaned_Medical_Examinations[],2,FALSE)</f>
        <v>43.08</v>
      </c>
      <c r="D655">
        <f>VLOOKUP(A655,cleaned_Medical_Examinations[],3,FALSE)</f>
        <v>8.9600000000000009</v>
      </c>
      <c r="E655" t="str">
        <f>VLOOKUP(A655,cleaned_Medical_Examinations[],4,FALSE)</f>
        <v>Yes</v>
      </c>
      <c r="F655" t="str">
        <f>VLOOKUP(A655,cleaned_Medical_Examinations[],5,FALSE)</f>
        <v>No</v>
      </c>
      <c r="G655" t="str">
        <f>VLOOKUP(A655,cleaned_Medical_Examinations[],6,FALSE)</f>
        <v>No</v>
      </c>
      <c r="H655">
        <f>VLOOKUP(A655,cleaned_Medical_Examinations[],7,FALSE)</f>
        <v>1</v>
      </c>
      <c r="I655" t="str">
        <f>VLOOKUP(A655,cleaned_Medical_Examinations[],8,FALSE)</f>
        <v>No</v>
      </c>
      <c r="J655" t="str">
        <f>VLOOKUP(A655,cleaned_Medical_Examinations[],9,FALSE)</f>
        <v>OBESITY</v>
      </c>
      <c r="K655" t="str">
        <f>VLOOKUP(A655,cleaned_Medical_Examinations[],10,FALSE)</f>
        <v>DIABETES</v>
      </c>
      <c r="L655">
        <f>VLOOKUP(A655,table3!A655:H2989,4,)</f>
        <v>5588</v>
      </c>
      <c r="M655" t="str">
        <f>VLOOKUP(A655,table3!A655:H2989,5,FALSE)</f>
        <v>tier - 2</v>
      </c>
      <c r="N655" t="str">
        <f>VLOOKUP(A655,table3!A655:H2989,6,FALSE)</f>
        <v>tier - 1</v>
      </c>
      <c r="O655" t="str">
        <f>VLOOKUP(A655,table3!A655:H2989,7,FALSE)</f>
        <v>R1013</v>
      </c>
      <c r="P655" s="8">
        <f>VLOOKUP(A655,table3!A655:H2989,2,FALSE)</f>
        <v>30592</v>
      </c>
      <c r="Q655">
        <f>VLOOKUP(A655,table3!A655:H2989,8,FALSE)</f>
        <v>39</v>
      </c>
    </row>
    <row r="656" spans="1:17" x14ac:dyDescent="0.3">
      <c r="A656" s="11" t="s">
        <v>1716</v>
      </c>
      <c r="B656" t="str">
        <f>VLOOKUP(A656,cleaned_customer_names[],2,FALSE)</f>
        <v>Willenberg</v>
      </c>
      <c r="C656">
        <f>VLOOKUP(A656,cleaned_Medical_Examinations[],2,FALSE)</f>
        <v>39.07</v>
      </c>
      <c r="D656">
        <f>VLOOKUP(A656,cleaned_Medical_Examinations[],3,FALSE)</f>
        <v>11.93</v>
      </c>
      <c r="E656" t="str">
        <f>VLOOKUP(A656,cleaned_Medical_Examinations[],4,FALSE)</f>
        <v>No</v>
      </c>
      <c r="F656" t="str">
        <f>VLOOKUP(A656,cleaned_Medical_Examinations[],5,FALSE)</f>
        <v>No</v>
      </c>
      <c r="G656" t="str">
        <f>VLOOKUP(A656,cleaned_Medical_Examinations[],6,FALSE)</f>
        <v>No</v>
      </c>
      <c r="H656">
        <f>VLOOKUP(A656,cleaned_Medical_Examinations[],7,FALSE)</f>
        <v>0</v>
      </c>
      <c r="I656" t="str">
        <f>VLOOKUP(A656,cleaned_Medical_Examinations[],8,FALSE)</f>
        <v>No</v>
      </c>
      <c r="J656" t="str">
        <f>VLOOKUP(A656,cleaned_Medical_Examinations[],9,FALSE)</f>
        <v>OBESITY</v>
      </c>
      <c r="K656" t="str">
        <f>VLOOKUP(A656,cleaned_Medical_Examinations[],10,FALSE)</f>
        <v>DIABETES</v>
      </c>
      <c r="L656">
        <f>VLOOKUP(A656,table3!A656:H2990,4,)</f>
        <v>5595</v>
      </c>
      <c r="M656" t="str">
        <f>VLOOKUP(A656,table3!A656:H2990,5,FALSE)</f>
        <v>tier - 2</v>
      </c>
      <c r="N656" t="str">
        <f>VLOOKUP(A656,table3!A656:H2990,6,FALSE)</f>
        <v>tier - 3</v>
      </c>
      <c r="O656" t="str">
        <f>VLOOKUP(A656,table3!A656:H2990,7,FALSE)</f>
        <v>R1024</v>
      </c>
      <c r="P656" s="8">
        <f>VLOOKUP(A656,table3!A656:H2990,2,FALSE)</f>
        <v>32465</v>
      </c>
      <c r="Q656">
        <f>VLOOKUP(A656,table3!A656:H2990,8,FALSE)</f>
        <v>34</v>
      </c>
    </row>
    <row r="657" spans="1:17" x14ac:dyDescent="0.3">
      <c r="A657" s="13" t="s">
        <v>1715</v>
      </c>
      <c r="B657" t="str">
        <f>VLOOKUP(A657,cleaned_customer_names[],2,FALSE)</f>
        <v>Millett</v>
      </c>
      <c r="C657">
        <f>VLOOKUP(A657,cleaned_Medical_Examinations[],2,FALSE)</f>
        <v>41.3</v>
      </c>
      <c r="D657">
        <f>VLOOKUP(A657,cleaned_Medical_Examinations[],3,FALSE)</f>
        <v>9.59</v>
      </c>
      <c r="E657" t="str">
        <f>VLOOKUP(A657,cleaned_Medical_Examinations[],4,FALSE)</f>
        <v>No</v>
      </c>
      <c r="F657" t="str">
        <f>VLOOKUP(A657,cleaned_Medical_Examinations[],5,FALSE)</f>
        <v>No</v>
      </c>
      <c r="G657" t="str">
        <f>VLOOKUP(A657,cleaned_Medical_Examinations[],6,FALSE)</f>
        <v>No</v>
      </c>
      <c r="H657">
        <f>VLOOKUP(A657,cleaned_Medical_Examinations[],7,FALSE)</f>
        <v>0</v>
      </c>
      <c r="I657" t="str">
        <f>VLOOKUP(A657,cleaned_Medical_Examinations[],8,FALSE)</f>
        <v>No</v>
      </c>
      <c r="J657" t="str">
        <f>VLOOKUP(A657,cleaned_Medical_Examinations[],9,FALSE)</f>
        <v>OBESITY</v>
      </c>
      <c r="K657" t="str">
        <f>VLOOKUP(A657,cleaned_Medical_Examinations[],10,FALSE)</f>
        <v>DIABETES</v>
      </c>
      <c r="L657">
        <f>VLOOKUP(A657,table3!A657:H2991,4,)</f>
        <v>5613</v>
      </c>
      <c r="M657" t="str">
        <f>VLOOKUP(A657,table3!A657:H2991,5,FALSE)</f>
        <v>tier - 2</v>
      </c>
      <c r="N657" t="str">
        <f>VLOOKUP(A657,table3!A657:H2991,6,FALSE)</f>
        <v>tier - 3</v>
      </c>
      <c r="O657" t="str">
        <f>VLOOKUP(A657,table3!A657:H2991,7,FALSE)</f>
        <v>R1013</v>
      </c>
      <c r="P657" s="8">
        <f>VLOOKUP(A657,table3!A657:H2991,2,FALSE)</f>
        <v>28744</v>
      </c>
      <c r="Q657">
        <f>VLOOKUP(A657,table3!A657:H2991,8,FALSE)</f>
        <v>44</v>
      </c>
    </row>
    <row r="658" spans="1:17" x14ac:dyDescent="0.3">
      <c r="A658" s="11" t="s">
        <v>1714</v>
      </c>
      <c r="B658" t="str">
        <f>VLOOKUP(A658,cleaned_customer_names[],2,FALSE)</f>
        <v>Haley</v>
      </c>
      <c r="C658">
        <f>VLOOKUP(A658,cleaned_Medical_Examinations[],2,FALSE)</f>
        <v>42.95</v>
      </c>
      <c r="D658">
        <f>VLOOKUP(A658,cleaned_Medical_Examinations[],3,FALSE)</f>
        <v>11.88</v>
      </c>
      <c r="E658" t="str">
        <f>VLOOKUP(A658,cleaned_Medical_Examinations[],4,FALSE)</f>
        <v>Yes</v>
      </c>
      <c r="F658" t="str">
        <f>VLOOKUP(A658,cleaned_Medical_Examinations[],5,FALSE)</f>
        <v>No</v>
      </c>
      <c r="G658" t="str">
        <f>VLOOKUP(A658,cleaned_Medical_Examinations[],6,FALSE)</f>
        <v>No</v>
      </c>
      <c r="H658">
        <f>VLOOKUP(A658,cleaned_Medical_Examinations[],7,FALSE)</f>
        <v>2</v>
      </c>
      <c r="I658" t="str">
        <f>VLOOKUP(A658,cleaned_Medical_Examinations[],8,FALSE)</f>
        <v>No</v>
      </c>
      <c r="J658" t="str">
        <f>VLOOKUP(A658,cleaned_Medical_Examinations[],9,FALSE)</f>
        <v>OBESITY</v>
      </c>
      <c r="K658" t="str">
        <f>VLOOKUP(A658,cleaned_Medical_Examinations[],10,FALSE)</f>
        <v>DIABETES</v>
      </c>
      <c r="L658">
        <f>VLOOKUP(A658,table3!A658:H2992,4,)</f>
        <v>5615</v>
      </c>
      <c r="M658" t="str">
        <f>VLOOKUP(A658,table3!A658:H2992,5,FALSE)</f>
        <v>tier - 2</v>
      </c>
      <c r="N658" t="str">
        <f>VLOOKUP(A658,table3!A658:H2992,6,FALSE)</f>
        <v>tier - 3</v>
      </c>
      <c r="O658" t="str">
        <f>VLOOKUP(A658,table3!A658:H2992,7,FALSE)</f>
        <v>R1011</v>
      </c>
      <c r="P658" s="8">
        <f>VLOOKUP(A658,table3!A658:H2992,2,FALSE)</f>
        <v>34653</v>
      </c>
      <c r="Q658">
        <f>VLOOKUP(A658,table3!A658:H2992,8,FALSE)</f>
        <v>28</v>
      </c>
    </row>
    <row r="659" spans="1:17" x14ac:dyDescent="0.3">
      <c r="A659" s="13" t="s">
        <v>1713</v>
      </c>
      <c r="B659" t="str">
        <f>VLOOKUP(A659,cleaned_customer_names[],2,FALSE)</f>
        <v>Ackerman</v>
      </c>
      <c r="C659">
        <f>VLOOKUP(A659,cleaned_Medical_Examinations[],2,FALSE)</f>
        <v>46.96</v>
      </c>
      <c r="D659">
        <f>VLOOKUP(A659,cleaned_Medical_Examinations[],3,FALSE)</f>
        <v>4.6399999999999997</v>
      </c>
      <c r="E659" t="str">
        <f>VLOOKUP(A659,cleaned_Medical_Examinations[],4,FALSE)</f>
        <v>No</v>
      </c>
      <c r="F659" t="str">
        <f>VLOOKUP(A659,cleaned_Medical_Examinations[],5,FALSE)</f>
        <v>No</v>
      </c>
      <c r="G659" t="str">
        <f>VLOOKUP(A659,cleaned_Medical_Examinations[],6,FALSE)</f>
        <v>Yes</v>
      </c>
      <c r="H659">
        <f>VLOOKUP(A659,cleaned_Medical_Examinations[],7,FALSE)</f>
        <v>1</v>
      </c>
      <c r="I659" t="str">
        <f>VLOOKUP(A659,cleaned_Medical_Examinations[],8,FALSE)</f>
        <v>No</v>
      </c>
      <c r="J659" t="str">
        <f>VLOOKUP(A659,cleaned_Medical_Examinations[],9,FALSE)</f>
        <v>OBESITY</v>
      </c>
      <c r="K659" t="str">
        <f>VLOOKUP(A659,cleaned_Medical_Examinations[],10,FALSE)</f>
        <v>NORMAL</v>
      </c>
      <c r="L659">
        <f>VLOOKUP(A659,table3!A659:H2993,4,)</f>
        <v>5630</v>
      </c>
      <c r="M659" t="str">
        <f>VLOOKUP(A659,table3!A659:H2993,5,FALSE)</f>
        <v>tier - 2</v>
      </c>
      <c r="N659" t="str">
        <f>VLOOKUP(A659,table3!A659:H2993,6,FALSE)</f>
        <v>tier - 3</v>
      </c>
      <c r="O659" t="str">
        <f>VLOOKUP(A659,table3!A659:H2993,7,FALSE)</f>
        <v>R1012</v>
      </c>
      <c r="P659" s="8">
        <f>VLOOKUP(A659,table3!A659:H2993,2,FALSE)</f>
        <v>32120</v>
      </c>
      <c r="Q659">
        <f>VLOOKUP(A659,table3!A659:H2993,8,FALSE)</f>
        <v>35</v>
      </c>
    </row>
    <row r="660" spans="1:17" x14ac:dyDescent="0.3">
      <c r="A660" s="11" t="s">
        <v>1712</v>
      </c>
      <c r="B660" t="str">
        <f>VLOOKUP(A660,cleaned_customer_names[],2,FALSE)</f>
        <v>Valdez</v>
      </c>
      <c r="C660">
        <f>VLOOKUP(A660,cleaned_Medical_Examinations[],2,FALSE)</f>
        <v>30.495000000000001</v>
      </c>
      <c r="D660">
        <f>VLOOKUP(A660,cleaned_Medical_Examinations[],3,FALSE)</f>
        <v>9.5299999999999994</v>
      </c>
      <c r="E660" t="str">
        <f>VLOOKUP(A660,cleaned_Medical_Examinations[],4,FALSE)</f>
        <v>No</v>
      </c>
      <c r="F660" t="str">
        <f>VLOOKUP(A660,cleaned_Medical_Examinations[],5,FALSE)</f>
        <v>No</v>
      </c>
      <c r="G660" t="str">
        <f>VLOOKUP(A660,cleaned_Medical_Examinations[],6,FALSE)</f>
        <v>No</v>
      </c>
      <c r="H660">
        <f>VLOOKUP(A660,cleaned_Medical_Examinations[],7,FALSE)</f>
        <v>0</v>
      </c>
      <c r="I660" t="str">
        <f>VLOOKUP(A660,cleaned_Medical_Examinations[],8,FALSE)</f>
        <v>No</v>
      </c>
      <c r="J660" t="str">
        <f>VLOOKUP(A660,cleaned_Medical_Examinations[],9,FALSE)</f>
        <v>OBESITY</v>
      </c>
      <c r="K660" t="str">
        <f>VLOOKUP(A660,cleaned_Medical_Examinations[],10,FALSE)</f>
        <v>DIABETES</v>
      </c>
      <c r="L660">
        <f>VLOOKUP(A660,table3!A660:H2994,4,)</f>
        <v>5650</v>
      </c>
      <c r="M660" t="str">
        <f>VLOOKUP(A660,table3!A660:H2994,5,FALSE)</f>
        <v>tier - 2</v>
      </c>
      <c r="N660" t="str">
        <f>VLOOKUP(A660,table3!A660:H2994,6,FALSE)</f>
        <v>tier - 3</v>
      </c>
      <c r="O660" t="str">
        <f>VLOOKUP(A660,table3!A660:H2994,7,FALSE)</f>
        <v>R1011</v>
      </c>
      <c r="P660" s="8">
        <f>VLOOKUP(A660,table3!A660:H2994,2,FALSE)</f>
        <v>30475</v>
      </c>
      <c r="Q660">
        <f>VLOOKUP(A660,table3!A660:H2994,8,FALSE)</f>
        <v>40</v>
      </c>
    </row>
    <row r="661" spans="1:17" x14ac:dyDescent="0.3">
      <c r="A661" s="13" t="s">
        <v>1711</v>
      </c>
      <c r="B661" t="str">
        <f>VLOOKUP(A661,cleaned_customer_names[],2,FALSE)</f>
        <v>Michaud</v>
      </c>
      <c r="C661">
        <f>VLOOKUP(A661,cleaned_Medical_Examinations[],2,FALSE)</f>
        <v>17.954999999999998</v>
      </c>
      <c r="D661">
        <f>VLOOKUP(A661,cleaned_Medical_Examinations[],3,FALSE)</f>
        <v>5.29</v>
      </c>
      <c r="E661" t="str">
        <f>VLOOKUP(A661,cleaned_Medical_Examinations[],4,FALSE)</f>
        <v>Yes</v>
      </c>
      <c r="F661" t="str">
        <f>VLOOKUP(A661,cleaned_Medical_Examinations[],5,FALSE)</f>
        <v>No</v>
      </c>
      <c r="G661" t="str">
        <f>VLOOKUP(A661,cleaned_Medical_Examinations[],6,FALSE)</f>
        <v>No</v>
      </c>
      <c r="H661">
        <f>VLOOKUP(A661,cleaned_Medical_Examinations[],7,FALSE)</f>
        <v>1</v>
      </c>
      <c r="I661" t="str">
        <f>VLOOKUP(A661,cleaned_Medical_Examinations[],8,FALSE)</f>
        <v>Yes</v>
      </c>
      <c r="J661" t="str">
        <f>VLOOKUP(A661,cleaned_Medical_Examinations[],9,FALSE)</f>
        <v>UNDER WEIGHT</v>
      </c>
      <c r="K661" t="str">
        <f>VLOOKUP(A661,cleaned_Medical_Examinations[],10,FALSE)</f>
        <v>NORMAL</v>
      </c>
      <c r="L661">
        <f>VLOOKUP(A661,table3!A661:H2995,4,)</f>
        <v>5650</v>
      </c>
      <c r="M661" t="str">
        <f>VLOOKUP(A661,table3!A661:H2995,5,FALSE)</f>
        <v>tier - 2</v>
      </c>
      <c r="N661" t="str">
        <f>VLOOKUP(A661,table3!A661:H2995,6,FALSE)</f>
        <v>tier - 1</v>
      </c>
      <c r="O661" t="str">
        <f>VLOOKUP(A661,table3!A661:H2995,7,FALSE)</f>
        <v>R1013</v>
      </c>
      <c r="P661" s="8">
        <f>VLOOKUP(A661,table3!A661:H2995,2,FALSE)</f>
        <v>28760</v>
      </c>
      <c r="Q661">
        <f>VLOOKUP(A661,table3!A661:H2995,8,FALSE)</f>
        <v>44</v>
      </c>
    </row>
    <row r="662" spans="1:17" x14ac:dyDescent="0.3">
      <c r="A662" s="11" t="s">
        <v>1710</v>
      </c>
      <c r="B662" t="str">
        <f>VLOOKUP(A662,cleaned_customer_names[],2,FALSE)</f>
        <v>Gunnink</v>
      </c>
      <c r="C662">
        <f>VLOOKUP(A662,cleaned_Medical_Examinations[],2,FALSE)</f>
        <v>25.6</v>
      </c>
      <c r="D662">
        <f>VLOOKUP(A662,cleaned_Medical_Examinations[],3,FALSE)</f>
        <v>10.95</v>
      </c>
      <c r="E662" t="str">
        <f>VLOOKUP(A662,cleaned_Medical_Examinations[],4,FALSE)</f>
        <v>No</v>
      </c>
      <c r="F662" t="str">
        <f>VLOOKUP(A662,cleaned_Medical_Examinations[],5,FALSE)</f>
        <v>No</v>
      </c>
      <c r="G662" t="str">
        <f>VLOOKUP(A662,cleaned_Medical_Examinations[],6,FALSE)</f>
        <v>No</v>
      </c>
      <c r="H662">
        <f>VLOOKUP(A662,cleaned_Medical_Examinations[],7,FALSE)</f>
        <v>3</v>
      </c>
      <c r="I662" t="str">
        <f>VLOOKUP(A662,cleaned_Medical_Examinations[],8,FALSE)</f>
        <v>No</v>
      </c>
      <c r="J662" t="str">
        <f>VLOOKUP(A662,cleaned_Medical_Examinations[],9,FALSE)</f>
        <v>OVER WEIGHT</v>
      </c>
      <c r="K662" t="str">
        <f>VLOOKUP(A662,cleaned_Medical_Examinations[],10,FALSE)</f>
        <v>DIABETES</v>
      </c>
      <c r="L662">
        <f>VLOOKUP(A662,table3!A662:H2996,4,)</f>
        <v>5662</v>
      </c>
      <c r="M662" t="str">
        <f>VLOOKUP(A662,table3!A662:H2996,5,FALSE)</f>
        <v>tier - 2</v>
      </c>
      <c r="N662" t="str">
        <f>VLOOKUP(A662,table3!A662:H2996,6,FALSE)</f>
        <v>tier - 1</v>
      </c>
      <c r="O662" t="str">
        <f>VLOOKUP(A662,table3!A662:H2996,7,FALSE)</f>
        <v>R1013</v>
      </c>
      <c r="P662" s="8">
        <f>VLOOKUP(A662,table3!A662:H2996,2,FALSE)</f>
        <v>30562</v>
      </c>
      <c r="Q662">
        <f>VLOOKUP(A662,table3!A662:H2996,8,FALSE)</f>
        <v>39</v>
      </c>
    </row>
    <row r="663" spans="1:17" x14ac:dyDescent="0.3">
      <c r="A663" s="13" t="s">
        <v>1709</v>
      </c>
      <c r="B663" t="str">
        <f>VLOOKUP(A663,cleaned_customer_names[],2,FALSE)</f>
        <v>Knight</v>
      </c>
      <c r="C663">
        <f>VLOOKUP(A663,cleaned_Medical_Examinations[],2,FALSE)</f>
        <v>34.21</v>
      </c>
      <c r="D663">
        <f>VLOOKUP(A663,cleaned_Medical_Examinations[],3,FALSE)</f>
        <v>9.17</v>
      </c>
      <c r="E663" t="str">
        <f>VLOOKUP(A663,cleaned_Medical_Examinations[],4,FALSE)</f>
        <v>No</v>
      </c>
      <c r="F663" t="str">
        <f>VLOOKUP(A663,cleaned_Medical_Examinations[],5,FALSE)</f>
        <v>No</v>
      </c>
      <c r="G663" t="str">
        <f>VLOOKUP(A663,cleaned_Medical_Examinations[],6,FALSE)</f>
        <v>No</v>
      </c>
      <c r="H663">
        <f>VLOOKUP(A663,cleaned_Medical_Examinations[],7,FALSE)</f>
        <v>0</v>
      </c>
      <c r="I663" t="str">
        <f>VLOOKUP(A663,cleaned_Medical_Examinations[],8,FALSE)</f>
        <v>No</v>
      </c>
      <c r="J663" t="str">
        <f>VLOOKUP(A663,cleaned_Medical_Examinations[],9,FALSE)</f>
        <v>OBESITY</v>
      </c>
      <c r="K663" t="str">
        <f>VLOOKUP(A663,cleaned_Medical_Examinations[],10,FALSE)</f>
        <v>DIABETES</v>
      </c>
      <c r="L663">
        <f>VLOOKUP(A663,table3!A663:H2997,4,)</f>
        <v>5679</v>
      </c>
      <c r="M663" t="str">
        <f>VLOOKUP(A663,table3!A663:H2997,5,FALSE)</f>
        <v>tier - 2</v>
      </c>
      <c r="N663" t="str">
        <f>VLOOKUP(A663,table3!A663:H2997,6,FALSE)</f>
        <v>tier - 2</v>
      </c>
      <c r="O663" t="str">
        <f>VLOOKUP(A663,table3!A663:H2997,7,FALSE)</f>
        <v>R1013</v>
      </c>
      <c r="P663" s="8">
        <f>VLOOKUP(A663,table3!A663:H2997,2,FALSE)</f>
        <v>30906</v>
      </c>
      <c r="Q663">
        <f>VLOOKUP(A663,table3!A663:H2997,8,FALSE)</f>
        <v>38</v>
      </c>
    </row>
    <row r="664" spans="1:17" x14ac:dyDescent="0.3">
      <c r="A664" s="11" t="s">
        <v>1708</v>
      </c>
      <c r="B664" t="str">
        <f>VLOOKUP(A664,cleaned_customer_names[],2,FALSE)</f>
        <v>Grosscup</v>
      </c>
      <c r="C664">
        <f>VLOOKUP(A664,cleaned_Medical_Examinations[],2,FALSE)</f>
        <v>39.74</v>
      </c>
      <c r="D664">
        <f>VLOOKUP(A664,cleaned_Medical_Examinations[],3,FALSE)</f>
        <v>7.39</v>
      </c>
      <c r="E664" t="str">
        <f>VLOOKUP(A664,cleaned_Medical_Examinations[],4,FALSE)</f>
        <v>No</v>
      </c>
      <c r="F664" t="str">
        <f>VLOOKUP(A664,cleaned_Medical_Examinations[],5,FALSE)</f>
        <v>No</v>
      </c>
      <c r="G664" t="str">
        <f>VLOOKUP(A664,cleaned_Medical_Examinations[],6,FALSE)</f>
        <v>No</v>
      </c>
      <c r="H664">
        <f>VLOOKUP(A664,cleaned_Medical_Examinations[],7,FALSE)</f>
        <v>0</v>
      </c>
      <c r="I664" t="str">
        <f>VLOOKUP(A664,cleaned_Medical_Examinations[],8,FALSE)</f>
        <v>No</v>
      </c>
      <c r="J664" t="str">
        <f>VLOOKUP(A664,cleaned_Medical_Examinations[],9,FALSE)</f>
        <v>OBESITY</v>
      </c>
      <c r="K664" t="str">
        <f>VLOOKUP(A664,cleaned_Medical_Examinations[],10,FALSE)</f>
        <v>DIABETES</v>
      </c>
      <c r="L664">
        <f>VLOOKUP(A664,table3!A664:H2998,4,)</f>
        <v>5691</v>
      </c>
      <c r="M664" t="str">
        <f>VLOOKUP(A664,table3!A664:H2998,5,FALSE)</f>
        <v>tier - 2</v>
      </c>
      <c r="N664" t="str">
        <f>VLOOKUP(A664,table3!A664:H2998,6,FALSE)</f>
        <v>tier - 1</v>
      </c>
      <c r="O664" t="str">
        <f>VLOOKUP(A664,table3!A664:H2998,7,FALSE)</f>
        <v>R1013</v>
      </c>
      <c r="P664" s="8">
        <f>VLOOKUP(A664,table3!A664:H2998,2,FALSE)</f>
        <v>26600</v>
      </c>
      <c r="Q664">
        <f>VLOOKUP(A664,table3!A664:H2998,8,FALSE)</f>
        <v>50</v>
      </c>
    </row>
    <row r="665" spans="1:17" x14ac:dyDescent="0.3">
      <c r="A665" s="13" t="s">
        <v>1707</v>
      </c>
      <c r="B665" t="str">
        <f>VLOOKUP(A665,cleaned_customer_names[],2,FALSE)</f>
        <v>Koniuch</v>
      </c>
      <c r="C665">
        <f>VLOOKUP(A665,cleaned_Medical_Examinations[],2,FALSE)</f>
        <v>49.53</v>
      </c>
      <c r="D665">
        <f>VLOOKUP(A665,cleaned_Medical_Examinations[],3,FALSE)</f>
        <v>9.1300000000000008</v>
      </c>
      <c r="E665" t="str">
        <f>VLOOKUP(A665,cleaned_Medical_Examinations[],4,FALSE)</f>
        <v>Yes</v>
      </c>
      <c r="F665" t="str">
        <f>VLOOKUP(A665,cleaned_Medical_Examinations[],5,FALSE)</f>
        <v>No</v>
      </c>
      <c r="G665" t="str">
        <f>VLOOKUP(A665,cleaned_Medical_Examinations[],6,FALSE)</f>
        <v>No</v>
      </c>
      <c r="H665">
        <f>VLOOKUP(A665,cleaned_Medical_Examinations[],7,FALSE)</f>
        <v>0</v>
      </c>
      <c r="I665" t="str">
        <f>VLOOKUP(A665,cleaned_Medical_Examinations[],8,FALSE)</f>
        <v>No</v>
      </c>
      <c r="J665" t="str">
        <f>VLOOKUP(A665,cleaned_Medical_Examinations[],9,FALSE)</f>
        <v>OBESITY</v>
      </c>
      <c r="K665" t="str">
        <f>VLOOKUP(A665,cleaned_Medical_Examinations[],10,FALSE)</f>
        <v>DIABETES</v>
      </c>
      <c r="L665">
        <f>VLOOKUP(A665,table3!A665:H2999,4,)</f>
        <v>5693</v>
      </c>
      <c r="M665" t="str">
        <f>VLOOKUP(A665,table3!A665:H2999,5,FALSE)</f>
        <v>tier - 2</v>
      </c>
      <c r="N665" t="str">
        <f>VLOOKUP(A665,table3!A665:H2999,6,FALSE)</f>
        <v>tier - 3</v>
      </c>
      <c r="O665" t="str">
        <f>VLOOKUP(A665,table3!A665:H2999,7,FALSE)</f>
        <v>R1012</v>
      </c>
      <c r="P665" s="8">
        <f>VLOOKUP(A665,table3!A665:H2999,2,FALSE)</f>
        <v>33911</v>
      </c>
      <c r="Q665">
        <f>VLOOKUP(A665,table3!A665:H2999,8,FALSE)</f>
        <v>30</v>
      </c>
    </row>
    <row r="666" spans="1:17" x14ac:dyDescent="0.3">
      <c r="A666" s="11" t="s">
        <v>1706</v>
      </c>
      <c r="B666" t="str">
        <f>VLOOKUP(A666,cleaned_customer_names[],2,FALSE)</f>
        <v>Heitzman</v>
      </c>
      <c r="C666">
        <f>VLOOKUP(A666,cleaned_Medical_Examinations[],2,FALSE)</f>
        <v>39.33</v>
      </c>
      <c r="D666">
        <f>VLOOKUP(A666,cleaned_Medical_Examinations[],3,FALSE)</f>
        <v>10.4</v>
      </c>
      <c r="E666" t="str">
        <f>VLOOKUP(A666,cleaned_Medical_Examinations[],4,FALSE)</f>
        <v>No</v>
      </c>
      <c r="F666" t="str">
        <f>VLOOKUP(A666,cleaned_Medical_Examinations[],5,FALSE)</f>
        <v>No</v>
      </c>
      <c r="G666" t="str">
        <f>VLOOKUP(A666,cleaned_Medical_Examinations[],6,FALSE)</f>
        <v>No</v>
      </c>
      <c r="H666">
        <f>VLOOKUP(A666,cleaned_Medical_Examinations[],7,FALSE)</f>
        <v>3</v>
      </c>
      <c r="I666" t="str">
        <f>VLOOKUP(A666,cleaned_Medical_Examinations[],8,FALSE)</f>
        <v>No</v>
      </c>
      <c r="J666" t="str">
        <f>VLOOKUP(A666,cleaned_Medical_Examinations[],9,FALSE)</f>
        <v>OBESITY</v>
      </c>
      <c r="K666" t="str">
        <f>VLOOKUP(A666,cleaned_Medical_Examinations[],10,FALSE)</f>
        <v>DIABETES</v>
      </c>
      <c r="L666">
        <f>VLOOKUP(A666,table3!A666:H3000,4,)</f>
        <v>5699</v>
      </c>
      <c r="M666" t="str">
        <f>VLOOKUP(A666,table3!A666:H3000,5,FALSE)</f>
        <v>tier - 2</v>
      </c>
      <c r="N666" t="str">
        <f>VLOOKUP(A666,table3!A666:H3000,6,FALSE)</f>
        <v>tier - 2</v>
      </c>
      <c r="O666" t="str">
        <f>VLOOKUP(A666,table3!A666:H3000,7,FALSE)</f>
        <v>R1012</v>
      </c>
      <c r="P666" s="8">
        <f>VLOOKUP(A666,table3!A666:H3000,2,FALSE)</f>
        <v>27216</v>
      </c>
      <c r="Q666">
        <f>VLOOKUP(A666,table3!A666:H3000,8,FALSE)</f>
        <v>48</v>
      </c>
    </row>
    <row r="667" spans="1:17" x14ac:dyDescent="0.3">
      <c r="A667" s="13" t="s">
        <v>1705</v>
      </c>
      <c r="B667" t="str">
        <f>VLOOKUP(A667,cleaned_customer_names[],2,FALSE)</f>
        <v>Tatton</v>
      </c>
      <c r="C667">
        <f>VLOOKUP(A667,cleaned_Medical_Examinations[],2,FALSE)</f>
        <v>39.979999999999997</v>
      </c>
      <c r="D667">
        <f>VLOOKUP(A667,cleaned_Medical_Examinations[],3,FALSE)</f>
        <v>9.4600000000000009</v>
      </c>
      <c r="E667" t="str">
        <f>VLOOKUP(A667,cleaned_Medical_Examinations[],4,FALSE)</f>
        <v>Yes</v>
      </c>
      <c r="F667" t="str">
        <f>VLOOKUP(A667,cleaned_Medical_Examinations[],5,FALSE)</f>
        <v>No</v>
      </c>
      <c r="G667" t="str">
        <f>VLOOKUP(A667,cleaned_Medical_Examinations[],6,FALSE)</f>
        <v>No</v>
      </c>
      <c r="H667">
        <f>VLOOKUP(A667,cleaned_Medical_Examinations[],7,FALSE)</f>
        <v>2</v>
      </c>
      <c r="I667" t="str">
        <f>VLOOKUP(A667,cleaned_Medical_Examinations[],8,FALSE)</f>
        <v>No</v>
      </c>
      <c r="J667" t="str">
        <f>VLOOKUP(A667,cleaned_Medical_Examinations[],9,FALSE)</f>
        <v>OBESITY</v>
      </c>
      <c r="K667" t="str">
        <f>VLOOKUP(A667,cleaned_Medical_Examinations[],10,FALSE)</f>
        <v>DIABETES</v>
      </c>
      <c r="L667">
        <f>VLOOKUP(A667,table3!A667:H3001,4,)</f>
        <v>5700</v>
      </c>
      <c r="M667" t="str">
        <f>VLOOKUP(A667,table3!A667:H3001,5,FALSE)</f>
        <v>tier - 2</v>
      </c>
      <c r="N667" t="str">
        <f>VLOOKUP(A667,table3!A667:H3001,6,FALSE)</f>
        <v>tier - 3</v>
      </c>
      <c r="O667" t="str">
        <f>VLOOKUP(A667,table3!A667:H3001,7,FALSE)</f>
        <v>R1013</v>
      </c>
      <c r="P667" s="8">
        <f>VLOOKUP(A667,table3!A667:H3001,2,FALSE)</f>
        <v>29752</v>
      </c>
      <c r="Q667">
        <f>VLOOKUP(A667,table3!A667:H3001,8,FALSE)</f>
        <v>41</v>
      </c>
    </row>
    <row r="668" spans="1:17" x14ac:dyDescent="0.3">
      <c r="A668" s="11" t="s">
        <v>1704</v>
      </c>
      <c r="B668" t="str">
        <f>VLOOKUP(A668,cleaned_customer_names[],2,FALSE)</f>
        <v>Flanagan</v>
      </c>
      <c r="C668">
        <f>VLOOKUP(A668,cleaned_Medical_Examinations[],2,FALSE)</f>
        <v>46.51</v>
      </c>
      <c r="D668">
        <f>VLOOKUP(A668,cleaned_Medical_Examinations[],3,FALSE)</f>
        <v>8.69</v>
      </c>
      <c r="E668" t="str">
        <f>VLOOKUP(A668,cleaned_Medical_Examinations[],4,FALSE)</f>
        <v>Yes</v>
      </c>
      <c r="F668" t="str">
        <f>VLOOKUP(A668,cleaned_Medical_Examinations[],5,FALSE)</f>
        <v>No</v>
      </c>
      <c r="G668" t="str">
        <f>VLOOKUP(A668,cleaned_Medical_Examinations[],6,FALSE)</f>
        <v>No</v>
      </c>
      <c r="H668">
        <f>VLOOKUP(A668,cleaned_Medical_Examinations[],7,FALSE)</f>
        <v>0</v>
      </c>
      <c r="I668" t="str">
        <f>VLOOKUP(A668,cleaned_Medical_Examinations[],8,FALSE)</f>
        <v>No</v>
      </c>
      <c r="J668" t="str">
        <f>VLOOKUP(A668,cleaned_Medical_Examinations[],9,FALSE)</f>
        <v>OBESITY</v>
      </c>
      <c r="K668" t="str">
        <f>VLOOKUP(A668,cleaned_Medical_Examinations[],10,FALSE)</f>
        <v>DIABETES</v>
      </c>
      <c r="L668">
        <f>VLOOKUP(A668,table3!A668:H3002,4,)</f>
        <v>5709</v>
      </c>
      <c r="M668" t="str">
        <f>VLOOKUP(A668,table3!A668:H3002,5,FALSE)</f>
        <v>tier - 2</v>
      </c>
      <c r="N668" t="str">
        <f>VLOOKUP(A668,table3!A668:H3002,6,FALSE)</f>
        <v>tier - 1</v>
      </c>
      <c r="O668" t="str">
        <f>VLOOKUP(A668,table3!A668:H3002,7,FALSE)</f>
        <v>R1011</v>
      </c>
      <c r="P668" s="8">
        <f>VLOOKUP(A668,table3!A668:H3002,2,FALSE)</f>
        <v>34276</v>
      </c>
      <c r="Q668">
        <f>VLOOKUP(A668,table3!A668:H3002,8,FALSE)</f>
        <v>29</v>
      </c>
    </row>
    <row r="669" spans="1:17" x14ac:dyDescent="0.3">
      <c r="A669" s="13" t="s">
        <v>1703</v>
      </c>
      <c r="B669" t="str">
        <f>VLOOKUP(A669,cleaned_customer_names[],2,FALSE)</f>
        <v>Funk</v>
      </c>
      <c r="C669">
        <f>VLOOKUP(A669,cleaned_Medical_Examinations[],2,FALSE)</f>
        <v>43.58</v>
      </c>
      <c r="D669">
        <f>VLOOKUP(A669,cleaned_Medical_Examinations[],3,FALSE)</f>
        <v>4.2300000000000004</v>
      </c>
      <c r="E669" t="str">
        <f>VLOOKUP(A669,cleaned_Medical_Examinations[],4,FALSE)</f>
        <v>No</v>
      </c>
      <c r="F669" t="str">
        <f>VLOOKUP(A669,cleaned_Medical_Examinations[],5,FALSE)</f>
        <v>No</v>
      </c>
      <c r="G669" t="str">
        <f>VLOOKUP(A669,cleaned_Medical_Examinations[],6,FALSE)</f>
        <v>Yes</v>
      </c>
      <c r="H669">
        <f>VLOOKUP(A669,cleaned_Medical_Examinations[],7,FALSE)</f>
        <v>1</v>
      </c>
      <c r="I669" t="str">
        <f>VLOOKUP(A669,cleaned_Medical_Examinations[],8,FALSE)</f>
        <v>No</v>
      </c>
      <c r="J669" t="str">
        <f>VLOOKUP(A669,cleaned_Medical_Examinations[],9,FALSE)</f>
        <v>OBESITY</v>
      </c>
      <c r="K669" t="str">
        <f>VLOOKUP(A669,cleaned_Medical_Examinations[],10,FALSE)</f>
        <v>NORMAL</v>
      </c>
      <c r="L669">
        <f>VLOOKUP(A669,table3!A669:H3003,4,)</f>
        <v>5709</v>
      </c>
      <c r="M669" t="str">
        <f>VLOOKUP(A669,table3!A669:H3003,5,FALSE)</f>
        <v>tier - 3</v>
      </c>
      <c r="N669" t="str">
        <f>VLOOKUP(A669,table3!A669:H3003,6,FALSE)</f>
        <v>tier - 3</v>
      </c>
      <c r="O669" t="str">
        <f>VLOOKUP(A669,table3!A669:H3003,7,FALSE)</f>
        <v>R1013</v>
      </c>
      <c r="P669" s="8">
        <f>VLOOKUP(A669,table3!A669:H3003,2,FALSE)</f>
        <v>29828</v>
      </c>
      <c r="Q669">
        <f>VLOOKUP(A669,table3!A669:H3003,8,FALSE)</f>
        <v>41</v>
      </c>
    </row>
    <row r="670" spans="1:17" x14ac:dyDescent="0.3">
      <c r="A670" s="11" t="s">
        <v>1702</v>
      </c>
      <c r="B670" t="str">
        <f>VLOOKUP(A670,cleaned_customer_names[],2,FALSE)</f>
        <v>Davenport</v>
      </c>
      <c r="C670">
        <f>VLOOKUP(A670,cleaned_Medical_Examinations[],2,FALSE)</f>
        <v>42.28</v>
      </c>
      <c r="D670">
        <f>VLOOKUP(A670,cleaned_Medical_Examinations[],3,FALSE)</f>
        <v>9.16</v>
      </c>
      <c r="E670" t="str">
        <f>VLOOKUP(A670,cleaned_Medical_Examinations[],4,FALSE)</f>
        <v>Yes</v>
      </c>
      <c r="F670" t="str">
        <f>VLOOKUP(A670,cleaned_Medical_Examinations[],5,FALSE)</f>
        <v>No</v>
      </c>
      <c r="G670" t="str">
        <f>VLOOKUP(A670,cleaned_Medical_Examinations[],6,FALSE)</f>
        <v>No</v>
      </c>
      <c r="H670">
        <f>VLOOKUP(A670,cleaned_Medical_Examinations[],7,FALSE)</f>
        <v>1</v>
      </c>
      <c r="I670" t="str">
        <f>VLOOKUP(A670,cleaned_Medical_Examinations[],8,FALSE)</f>
        <v>No</v>
      </c>
      <c r="J670" t="str">
        <f>VLOOKUP(A670,cleaned_Medical_Examinations[],9,FALSE)</f>
        <v>OBESITY</v>
      </c>
      <c r="K670" t="str">
        <f>VLOOKUP(A670,cleaned_Medical_Examinations[],10,FALSE)</f>
        <v>DIABETES</v>
      </c>
      <c r="L670">
        <f>VLOOKUP(A670,table3!A670:H3004,4,)</f>
        <v>5720</v>
      </c>
      <c r="M670" t="str">
        <f>VLOOKUP(A670,table3!A670:H3004,5,FALSE)</f>
        <v>tier - 2</v>
      </c>
      <c r="N670" t="str">
        <f>VLOOKUP(A670,table3!A670:H3004,6,FALSE)</f>
        <v>tier - 1</v>
      </c>
      <c r="O670" t="str">
        <f>VLOOKUP(A670,table3!A670:H3004,7,FALSE)</f>
        <v>R1013</v>
      </c>
      <c r="P670" s="8">
        <f>VLOOKUP(A670,table3!A670:H3004,2,FALSE)</f>
        <v>26285</v>
      </c>
      <c r="Q670">
        <f>VLOOKUP(A670,table3!A670:H3004,8,FALSE)</f>
        <v>51</v>
      </c>
    </row>
    <row r="671" spans="1:17" x14ac:dyDescent="0.3">
      <c r="A671" s="13" t="s">
        <v>1701</v>
      </c>
      <c r="B671" t="str">
        <f>VLOOKUP(A671,cleaned_customer_names[],2,FALSE)</f>
        <v>Nicholson</v>
      </c>
      <c r="C671">
        <f>VLOOKUP(A671,cleaned_Medical_Examinations[],2,FALSE)</f>
        <v>35.520000000000003</v>
      </c>
      <c r="D671">
        <f>VLOOKUP(A671,cleaned_Medical_Examinations[],3,FALSE)</f>
        <v>8.26</v>
      </c>
      <c r="E671" t="str">
        <f>VLOOKUP(A671,cleaned_Medical_Examinations[],4,FALSE)</f>
        <v>No</v>
      </c>
      <c r="F671" t="str">
        <f>VLOOKUP(A671,cleaned_Medical_Examinations[],5,FALSE)</f>
        <v>No</v>
      </c>
      <c r="G671" t="str">
        <f>VLOOKUP(A671,cleaned_Medical_Examinations[],6,FALSE)</f>
        <v>No</v>
      </c>
      <c r="H671">
        <f>VLOOKUP(A671,cleaned_Medical_Examinations[],7,FALSE)</f>
        <v>0</v>
      </c>
      <c r="I671" t="str">
        <f>VLOOKUP(A671,cleaned_Medical_Examinations[],8,FALSE)</f>
        <v>No</v>
      </c>
      <c r="J671" t="str">
        <f>VLOOKUP(A671,cleaned_Medical_Examinations[],9,FALSE)</f>
        <v>OBESITY</v>
      </c>
      <c r="K671" t="str">
        <f>VLOOKUP(A671,cleaned_Medical_Examinations[],10,FALSE)</f>
        <v>DIABETES</v>
      </c>
      <c r="L671">
        <f>VLOOKUP(A671,table3!A671:H3005,4,)</f>
        <v>5729</v>
      </c>
      <c r="M671" t="str">
        <f>VLOOKUP(A671,table3!A671:H3005,5,FALSE)</f>
        <v>tier - 1</v>
      </c>
      <c r="N671" t="str">
        <f>VLOOKUP(A671,table3!A671:H3005,6,FALSE)</f>
        <v>tier - 2</v>
      </c>
      <c r="O671" t="str">
        <f>VLOOKUP(A671,table3!A671:H3005,7,FALSE)</f>
        <v>R1012</v>
      </c>
      <c r="P671" s="8">
        <f>VLOOKUP(A671,table3!A671:H3005,2,FALSE)</f>
        <v>32069</v>
      </c>
      <c r="Q671">
        <f>VLOOKUP(A671,table3!A671:H3005,8,FALSE)</f>
        <v>35</v>
      </c>
    </row>
    <row r="672" spans="1:17" x14ac:dyDescent="0.3">
      <c r="A672" s="11" t="s">
        <v>1700</v>
      </c>
      <c r="B672" t="str">
        <f>VLOOKUP(A672,cleaned_customer_names[],2,FALSE)</f>
        <v>Lindbloom</v>
      </c>
      <c r="C672">
        <f>VLOOKUP(A672,cleaned_Medical_Examinations[],2,FALSE)</f>
        <v>33.6</v>
      </c>
      <c r="D672">
        <f>VLOOKUP(A672,cleaned_Medical_Examinations[],3,FALSE)</f>
        <v>11.25</v>
      </c>
      <c r="E672" t="str">
        <f>VLOOKUP(A672,cleaned_Medical_Examinations[],4,FALSE)</f>
        <v>No</v>
      </c>
      <c r="F672" t="str">
        <f>VLOOKUP(A672,cleaned_Medical_Examinations[],5,FALSE)</f>
        <v>No</v>
      </c>
      <c r="G672" t="str">
        <f>VLOOKUP(A672,cleaned_Medical_Examinations[],6,FALSE)</f>
        <v>No</v>
      </c>
      <c r="H672">
        <f>VLOOKUP(A672,cleaned_Medical_Examinations[],7,FALSE)</f>
        <v>0</v>
      </c>
      <c r="I672" t="str">
        <f>VLOOKUP(A672,cleaned_Medical_Examinations[],8,FALSE)</f>
        <v>No</v>
      </c>
      <c r="J672" t="str">
        <f>VLOOKUP(A672,cleaned_Medical_Examinations[],9,FALSE)</f>
        <v>OBESITY</v>
      </c>
      <c r="K672" t="str">
        <f>VLOOKUP(A672,cleaned_Medical_Examinations[],10,FALSE)</f>
        <v>DIABETES</v>
      </c>
      <c r="L672">
        <f>VLOOKUP(A672,table3!A672:H3006,4,)</f>
        <v>5742</v>
      </c>
      <c r="M672" t="str">
        <f>VLOOKUP(A672,table3!A672:H3006,5,FALSE)</f>
        <v>tier - 2</v>
      </c>
      <c r="N672" t="str">
        <f>VLOOKUP(A672,table3!A672:H3006,6,FALSE)</f>
        <v>tier - 3</v>
      </c>
      <c r="O672" t="str">
        <f>VLOOKUP(A672,table3!A672:H3006,7,FALSE)</f>
        <v>R1013</v>
      </c>
      <c r="P672" s="8">
        <f>VLOOKUP(A672,table3!A672:H3006,2,FALSE)</f>
        <v>26532</v>
      </c>
      <c r="Q672">
        <f>VLOOKUP(A672,table3!A672:H3006,8,FALSE)</f>
        <v>50</v>
      </c>
    </row>
    <row r="673" spans="1:17" x14ac:dyDescent="0.3">
      <c r="A673" s="13" t="s">
        <v>1699</v>
      </c>
      <c r="B673" t="str">
        <f>VLOOKUP(A673,cleaned_customer_names[],2,FALSE)</f>
        <v>Wijayaratne</v>
      </c>
      <c r="C673">
        <f>VLOOKUP(A673,cleaned_Medical_Examinations[],2,FALSE)</f>
        <v>22.42</v>
      </c>
      <c r="D673">
        <f>VLOOKUP(A673,cleaned_Medical_Examinations[],3,FALSE)</f>
        <v>6.74</v>
      </c>
      <c r="E673" t="str">
        <f>VLOOKUP(A673,cleaned_Medical_Examinations[],4,FALSE)</f>
        <v>No</v>
      </c>
      <c r="F673" t="str">
        <f>VLOOKUP(A673,cleaned_Medical_Examinations[],5,FALSE)</f>
        <v>No</v>
      </c>
      <c r="G673" t="str">
        <f>VLOOKUP(A673,cleaned_Medical_Examinations[],6,FALSE)</f>
        <v>No</v>
      </c>
      <c r="H673">
        <f>VLOOKUP(A673,cleaned_Medical_Examinations[],7,FALSE)</f>
        <v>0</v>
      </c>
      <c r="I673" t="str">
        <f>VLOOKUP(A673,cleaned_Medical_Examinations[],8,FALSE)</f>
        <v>Yes</v>
      </c>
      <c r="J673" t="str">
        <f>VLOOKUP(A673,cleaned_Medical_Examinations[],9,FALSE)</f>
        <v>NORMAL WEIGHT</v>
      </c>
      <c r="K673" t="str">
        <f>VLOOKUP(A673,cleaned_Medical_Examinations[],10,FALSE)</f>
        <v>DIABETES</v>
      </c>
      <c r="L673">
        <f>VLOOKUP(A673,table3!A673:H3007,4,)</f>
        <v>5748</v>
      </c>
      <c r="M673" t="str">
        <f>VLOOKUP(A673,table3!A673:H3007,5,FALSE)</f>
        <v>tier - 2</v>
      </c>
      <c r="N673" t="str">
        <f>VLOOKUP(A673,table3!A673:H3007,6,FALSE)</f>
        <v>tier - 1</v>
      </c>
      <c r="O673" t="str">
        <f>VLOOKUP(A673,table3!A673:H3007,7,FALSE)</f>
        <v>R1021</v>
      </c>
      <c r="P673" s="8">
        <f>VLOOKUP(A673,table3!A673:H3007,2,FALSE)</f>
        <v>34130</v>
      </c>
      <c r="Q673">
        <f>VLOOKUP(A673,table3!A673:H3007,8,FALSE)</f>
        <v>29</v>
      </c>
    </row>
    <row r="674" spans="1:17" x14ac:dyDescent="0.3">
      <c r="A674" s="11" t="s">
        <v>1698</v>
      </c>
      <c r="B674" t="str">
        <f>VLOOKUP(A674,cleaned_customer_names[],2,FALSE)</f>
        <v>Ainsworth</v>
      </c>
      <c r="C674">
        <f>VLOOKUP(A674,cleaned_Medical_Examinations[],2,FALSE)</f>
        <v>46.86</v>
      </c>
      <c r="D674">
        <f>VLOOKUP(A674,cleaned_Medical_Examinations[],3,FALSE)</f>
        <v>4.87</v>
      </c>
      <c r="E674" t="str">
        <f>VLOOKUP(A674,cleaned_Medical_Examinations[],4,FALSE)</f>
        <v>No</v>
      </c>
      <c r="F674" t="str">
        <f>VLOOKUP(A674,cleaned_Medical_Examinations[],5,FALSE)</f>
        <v>No</v>
      </c>
      <c r="G674" t="str">
        <f>VLOOKUP(A674,cleaned_Medical_Examinations[],6,FALSE)</f>
        <v>No</v>
      </c>
      <c r="H674">
        <f>VLOOKUP(A674,cleaned_Medical_Examinations[],7,FALSE)</f>
        <v>0</v>
      </c>
      <c r="I674" t="str">
        <f>VLOOKUP(A674,cleaned_Medical_Examinations[],8,FALSE)</f>
        <v>No</v>
      </c>
      <c r="J674" t="str">
        <f>VLOOKUP(A674,cleaned_Medical_Examinations[],9,FALSE)</f>
        <v>OBESITY</v>
      </c>
      <c r="K674" t="str">
        <f>VLOOKUP(A674,cleaned_Medical_Examinations[],10,FALSE)</f>
        <v>NORMAL</v>
      </c>
      <c r="L674">
        <f>VLOOKUP(A674,table3!A674:H3008,4,)</f>
        <v>5757</v>
      </c>
      <c r="M674" t="str">
        <f>VLOOKUP(A674,table3!A674:H3008,5,FALSE)</f>
        <v>tier - 2</v>
      </c>
      <c r="N674" t="str">
        <f>VLOOKUP(A674,table3!A674:H3008,6,FALSE)</f>
        <v>tier - 3</v>
      </c>
      <c r="O674" t="str">
        <f>VLOOKUP(A674,table3!A674:H3008,7,FALSE)</f>
        <v>R1019</v>
      </c>
      <c r="P674" s="8">
        <f>VLOOKUP(A674,table3!A674:H3008,2,FALSE)</f>
        <v>30558</v>
      </c>
      <c r="Q674">
        <f>VLOOKUP(A674,table3!A674:H3008,8,FALSE)</f>
        <v>39</v>
      </c>
    </row>
    <row r="675" spans="1:17" x14ac:dyDescent="0.3">
      <c r="A675" s="13" t="s">
        <v>1697</v>
      </c>
      <c r="B675" t="str">
        <f>VLOOKUP(A675,cleaned_customer_names[],2,FALSE)</f>
        <v>Gayagoy</v>
      </c>
      <c r="C675">
        <f>VLOOKUP(A675,cleaned_Medical_Examinations[],2,FALSE)</f>
        <v>32.965000000000003</v>
      </c>
      <c r="D675">
        <f>VLOOKUP(A675,cleaned_Medical_Examinations[],3,FALSE)</f>
        <v>6.68</v>
      </c>
      <c r="E675" t="str">
        <f>VLOOKUP(A675,cleaned_Medical_Examinations[],4,FALSE)</f>
        <v>No</v>
      </c>
      <c r="F675" t="str">
        <f>VLOOKUP(A675,cleaned_Medical_Examinations[],5,FALSE)</f>
        <v>No</v>
      </c>
      <c r="G675" t="str">
        <f>VLOOKUP(A675,cleaned_Medical_Examinations[],6,FALSE)</f>
        <v>No</v>
      </c>
      <c r="H675">
        <f>VLOOKUP(A675,cleaned_Medical_Examinations[],7,FALSE)</f>
        <v>3</v>
      </c>
      <c r="I675" t="str">
        <f>VLOOKUP(A675,cleaned_Medical_Examinations[],8,FALSE)</f>
        <v>No</v>
      </c>
      <c r="J675" t="str">
        <f>VLOOKUP(A675,cleaned_Medical_Examinations[],9,FALSE)</f>
        <v>OBESITY</v>
      </c>
      <c r="K675" t="str">
        <f>VLOOKUP(A675,cleaned_Medical_Examinations[],10,FALSE)</f>
        <v>DIABETES</v>
      </c>
      <c r="L675">
        <f>VLOOKUP(A675,table3!A675:H3009,4,)</f>
        <v>5779</v>
      </c>
      <c r="M675" t="str">
        <f>VLOOKUP(A675,table3!A675:H3009,5,FALSE)</f>
        <v>tier - 2</v>
      </c>
      <c r="N675" t="str">
        <f>VLOOKUP(A675,table3!A675:H3009,6,FALSE)</f>
        <v>tier - 3</v>
      </c>
      <c r="O675" t="str">
        <f>VLOOKUP(A675,table3!A675:H3009,7,FALSE)</f>
        <v>R1022</v>
      </c>
      <c r="P675" s="8">
        <f>VLOOKUP(A675,table3!A675:H3009,2,FALSE)</f>
        <v>38292</v>
      </c>
      <c r="Q675">
        <f>VLOOKUP(A675,table3!A675:H3009,8,FALSE)</f>
        <v>18</v>
      </c>
    </row>
    <row r="676" spans="1:17" x14ac:dyDescent="0.3">
      <c r="A676" s="11" t="s">
        <v>1696</v>
      </c>
      <c r="B676" t="str">
        <f>VLOOKUP(A676,cleaned_customer_names[],2,FALSE)</f>
        <v>Fitzmaurice</v>
      </c>
      <c r="C676">
        <f>VLOOKUP(A676,cleaned_Medical_Examinations[],2,FALSE)</f>
        <v>39.340000000000003</v>
      </c>
      <c r="D676">
        <f>VLOOKUP(A676,cleaned_Medical_Examinations[],3,FALSE)</f>
        <v>5.0199999999999996</v>
      </c>
      <c r="E676" t="str">
        <f>VLOOKUP(A676,cleaned_Medical_Examinations[],4,FALSE)</f>
        <v>Yes</v>
      </c>
      <c r="F676" t="str">
        <f>VLOOKUP(A676,cleaned_Medical_Examinations[],5,FALSE)</f>
        <v>No</v>
      </c>
      <c r="G676" t="str">
        <f>VLOOKUP(A676,cleaned_Medical_Examinations[],6,FALSE)</f>
        <v>Yes</v>
      </c>
      <c r="H676">
        <f>VLOOKUP(A676,cleaned_Medical_Examinations[],7,FALSE)</f>
        <v>1</v>
      </c>
      <c r="I676" t="str">
        <f>VLOOKUP(A676,cleaned_Medical_Examinations[],8,FALSE)</f>
        <v>No</v>
      </c>
      <c r="J676" t="str">
        <f>VLOOKUP(A676,cleaned_Medical_Examinations[],9,FALSE)</f>
        <v>OBESITY</v>
      </c>
      <c r="K676" t="str">
        <f>VLOOKUP(A676,cleaned_Medical_Examinations[],10,FALSE)</f>
        <v>NORMAL</v>
      </c>
      <c r="L676">
        <f>VLOOKUP(A676,table3!A676:H3010,4,)</f>
        <v>5807</v>
      </c>
      <c r="M676" t="str">
        <f>VLOOKUP(A676,table3!A676:H3010,5,FALSE)</f>
        <v>tier - 2</v>
      </c>
      <c r="N676" t="str">
        <f>VLOOKUP(A676,table3!A676:H3010,6,FALSE)</f>
        <v>tier - 3</v>
      </c>
      <c r="O676" t="str">
        <f>VLOOKUP(A676,table3!A676:H3010,7,FALSE)</f>
        <v>R1013</v>
      </c>
      <c r="P676" s="8">
        <f>VLOOKUP(A676,table3!A676:H3010,2,FALSE)</f>
        <v>29482</v>
      </c>
      <c r="Q676">
        <f>VLOOKUP(A676,table3!A676:H3010,8,FALSE)</f>
        <v>42</v>
      </c>
    </row>
    <row r="677" spans="1:17" x14ac:dyDescent="0.3">
      <c r="A677" s="13" t="s">
        <v>1695</v>
      </c>
      <c r="B677" t="str">
        <f>VLOOKUP(A677,cleaned_customer_names[],2,FALSE)</f>
        <v>Rodriguez</v>
      </c>
      <c r="C677">
        <f>VLOOKUP(A677,cleaned_Medical_Examinations[],2,FALSE)</f>
        <v>47</v>
      </c>
      <c r="D677">
        <f>VLOOKUP(A677,cleaned_Medical_Examinations[],3,FALSE)</f>
        <v>10.64</v>
      </c>
      <c r="E677" t="str">
        <f>VLOOKUP(A677,cleaned_Medical_Examinations[],4,FALSE)</f>
        <v>Yes</v>
      </c>
      <c r="F677" t="str">
        <f>VLOOKUP(A677,cleaned_Medical_Examinations[],5,FALSE)</f>
        <v>No</v>
      </c>
      <c r="G677" t="str">
        <f>VLOOKUP(A677,cleaned_Medical_Examinations[],6,FALSE)</f>
        <v>No</v>
      </c>
      <c r="H677">
        <f>VLOOKUP(A677,cleaned_Medical_Examinations[],7,FALSE)</f>
        <v>0</v>
      </c>
      <c r="I677" t="str">
        <f>VLOOKUP(A677,cleaned_Medical_Examinations[],8,FALSE)</f>
        <v>No</v>
      </c>
      <c r="J677" t="str">
        <f>VLOOKUP(A677,cleaned_Medical_Examinations[],9,FALSE)</f>
        <v>OBESITY</v>
      </c>
      <c r="K677" t="str">
        <f>VLOOKUP(A677,cleaned_Medical_Examinations[],10,FALSE)</f>
        <v>DIABETES</v>
      </c>
      <c r="L677">
        <f>VLOOKUP(A677,table3!A677:H3011,4,)</f>
        <v>5813</v>
      </c>
      <c r="M677" t="str">
        <f>VLOOKUP(A677,table3!A677:H3011,5,FALSE)</f>
        <v>tier - 2</v>
      </c>
      <c r="N677" t="str">
        <f>VLOOKUP(A677,table3!A677:H3011,6,FALSE)</f>
        <v>tier - 2</v>
      </c>
      <c r="O677" t="str">
        <f>VLOOKUP(A677,table3!A677:H3011,7,FALSE)</f>
        <v>R1013</v>
      </c>
      <c r="P677" s="8">
        <f>VLOOKUP(A677,table3!A677:H3011,2,FALSE)</f>
        <v>26605</v>
      </c>
      <c r="Q677">
        <f>VLOOKUP(A677,table3!A677:H3011,8,FALSE)</f>
        <v>50</v>
      </c>
    </row>
    <row r="678" spans="1:17" x14ac:dyDescent="0.3">
      <c r="A678" s="11" t="s">
        <v>1694</v>
      </c>
      <c r="B678" t="str">
        <f>VLOOKUP(A678,cleaned_customer_names[],2,FALSE)</f>
        <v>Tsoucas</v>
      </c>
      <c r="C678">
        <f>VLOOKUP(A678,cleaned_Medical_Examinations[],2,FALSE)</f>
        <v>36.71</v>
      </c>
      <c r="D678">
        <f>VLOOKUP(A678,cleaned_Medical_Examinations[],3,FALSE)</f>
        <v>8.74</v>
      </c>
      <c r="E678" t="str">
        <f>VLOOKUP(A678,cleaned_Medical_Examinations[],4,FALSE)</f>
        <v>Yes</v>
      </c>
      <c r="F678" t="str">
        <f>VLOOKUP(A678,cleaned_Medical_Examinations[],5,FALSE)</f>
        <v>No</v>
      </c>
      <c r="G678" t="str">
        <f>VLOOKUP(A678,cleaned_Medical_Examinations[],6,FALSE)</f>
        <v>No</v>
      </c>
      <c r="H678">
        <f>VLOOKUP(A678,cleaned_Medical_Examinations[],7,FALSE)</f>
        <v>0</v>
      </c>
      <c r="I678" t="str">
        <f>VLOOKUP(A678,cleaned_Medical_Examinations[],8,FALSE)</f>
        <v>No</v>
      </c>
      <c r="J678" t="str">
        <f>VLOOKUP(A678,cleaned_Medical_Examinations[],9,FALSE)</f>
        <v>OBESITY</v>
      </c>
      <c r="K678" t="str">
        <f>VLOOKUP(A678,cleaned_Medical_Examinations[],10,FALSE)</f>
        <v>DIABETES</v>
      </c>
      <c r="L678">
        <f>VLOOKUP(A678,table3!A678:H3012,4,)</f>
        <v>5817</v>
      </c>
      <c r="M678" t="str">
        <f>VLOOKUP(A678,table3!A678:H3012,5,FALSE)</f>
        <v>tier - 2</v>
      </c>
      <c r="N678" t="str">
        <f>VLOOKUP(A678,table3!A678:H3012,6,FALSE)</f>
        <v>tier - 2</v>
      </c>
      <c r="O678" t="str">
        <f>VLOOKUP(A678,table3!A678:H3012,7,FALSE)</f>
        <v>R1026</v>
      </c>
      <c r="P678" s="8">
        <f>VLOOKUP(A678,table3!A678:H3012,2,FALSE)</f>
        <v>37459</v>
      </c>
      <c r="Q678">
        <f>VLOOKUP(A678,table3!A678:H3012,8,FALSE)</f>
        <v>20</v>
      </c>
    </row>
    <row r="679" spans="1:17" x14ac:dyDescent="0.3">
      <c r="A679" s="13" t="s">
        <v>1693</v>
      </c>
      <c r="B679" t="str">
        <f>VLOOKUP(A679,cleaned_customer_names[],2,FALSE)</f>
        <v>Muhly</v>
      </c>
      <c r="C679">
        <f>VLOOKUP(A679,cleaned_Medical_Examinations[],2,FALSE)</f>
        <v>53.48</v>
      </c>
      <c r="D679">
        <f>VLOOKUP(A679,cleaned_Medical_Examinations[],3,FALSE)</f>
        <v>5.64</v>
      </c>
      <c r="E679" t="str">
        <f>VLOOKUP(A679,cleaned_Medical_Examinations[],4,FALSE)</f>
        <v>No</v>
      </c>
      <c r="F679" t="str">
        <f>VLOOKUP(A679,cleaned_Medical_Examinations[],5,FALSE)</f>
        <v>No</v>
      </c>
      <c r="G679" t="str">
        <f>VLOOKUP(A679,cleaned_Medical_Examinations[],6,FALSE)</f>
        <v>No</v>
      </c>
      <c r="H679">
        <f>VLOOKUP(A679,cleaned_Medical_Examinations[],7,FALSE)</f>
        <v>0</v>
      </c>
      <c r="I679" t="str">
        <f>VLOOKUP(A679,cleaned_Medical_Examinations[],8,FALSE)</f>
        <v>No</v>
      </c>
      <c r="J679" t="str">
        <f>VLOOKUP(A679,cleaned_Medical_Examinations[],9,FALSE)</f>
        <v>OBESITY</v>
      </c>
      <c r="K679" t="str">
        <f>VLOOKUP(A679,cleaned_Medical_Examinations[],10,FALSE)</f>
        <v>NORMAL</v>
      </c>
      <c r="L679">
        <f>VLOOKUP(A679,table3!A679:H3013,4,)</f>
        <v>5833</v>
      </c>
      <c r="M679" t="str">
        <f>VLOOKUP(A679,table3!A679:H3013,5,FALSE)</f>
        <v>tier - 2</v>
      </c>
      <c r="N679" t="str">
        <f>VLOOKUP(A679,table3!A679:H3013,6,FALSE)</f>
        <v>tier - 3</v>
      </c>
      <c r="O679" t="str">
        <f>VLOOKUP(A679,table3!A679:H3013,7,FALSE)</f>
        <v>R1012</v>
      </c>
      <c r="P679" s="8">
        <f>VLOOKUP(A679,table3!A679:H3013,2,FALSE)</f>
        <v>26203</v>
      </c>
      <c r="Q679">
        <f>VLOOKUP(A679,table3!A679:H3013,8,FALSE)</f>
        <v>51</v>
      </c>
    </row>
    <row r="680" spans="1:17" x14ac:dyDescent="0.3">
      <c r="A680" s="11" t="s">
        <v>1692</v>
      </c>
      <c r="B680" t="str">
        <f>VLOOKUP(A680,cleaned_customer_names[],2,FALSE)</f>
        <v>Lund</v>
      </c>
      <c r="C680">
        <f>VLOOKUP(A680,cleaned_Medical_Examinations[],2,FALSE)</f>
        <v>35.5</v>
      </c>
      <c r="D680">
        <f>VLOOKUP(A680,cleaned_Medical_Examinations[],3,FALSE)</f>
        <v>10.37</v>
      </c>
      <c r="E680" t="str">
        <f>VLOOKUP(A680,cleaned_Medical_Examinations[],4,FALSE)</f>
        <v>No</v>
      </c>
      <c r="F680" t="str">
        <f>VLOOKUP(A680,cleaned_Medical_Examinations[],5,FALSE)</f>
        <v>No</v>
      </c>
      <c r="G680" t="str">
        <f>VLOOKUP(A680,cleaned_Medical_Examinations[],6,FALSE)</f>
        <v>No</v>
      </c>
      <c r="H680">
        <f>VLOOKUP(A680,cleaned_Medical_Examinations[],7,FALSE)</f>
        <v>0</v>
      </c>
      <c r="I680" t="str">
        <f>VLOOKUP(A680,cleaned_Medical_Examinations[],8,FALSE)</f>
        <v>No</v>
      </c>
      <c r="J680" t="str">
        <f>VLOOKUP(A680,cleaned_Medical_Examinations[],9,FALSE)</f>
        <v>OBESITY</v>
      </c>
      <c r="K680" t="str">
        <f>VLOOKUP(A680,cleaned_Medical_Examinations[],10,FALSE)</f>
        <v>DIABETES</v>
      </c>
      <c r="L680">
        <f>VLOOKUP(A680,table3!A680:H3014,4,)</f>
        <v>5837</v>
      </c>
      <c r="M680" t="str">
        <f>VLOOKUP(A680,table3!A680:H3014,5,FALSE)</f>
        <v>tier - 2</v>
      </c>
      <c r="N680" t="str">
        <f>VLOOKUP(A680,table3!A680:H3014,6,FALSE)</f>
        <v>tier - 3</v>
      </c>
      <c r="O680" t="str">
        <f>VLOOKUP(A680,table3!A680:H3014,7,FALSE)</f>
        <v>R1013</v>
      </c>
      <c r="P680" s="8">
        <f>VLOOKUP(A680,table3!A680:H3014,2,FALSE)</f>
        <v>31985</v>
      </c>
      <c r="Q680">
        <f>VLOOKUP(A680,table3!A680:H3014,8,FALSE)</f>
        <v>35</v>
      </c>
    </row>
    <row r="681" spans="1:17" x14ac:dyDescent="0.3">
      <c r="A681" s="13" t="s">
        <v>1691</v>
      </c>
      <c r="B681" t="str">
        <f>VLOOKUP(A681,cleaned_customer_names[],2,FALSE)</f>
        <v>Battaglino</v>
      </c>
      <c r="C681">
        <f>VLOOKUP(A681,cleaned_Medical_Examinations[],2,FALSE)</f>
        <v>36.979999999999997</v>
      </c>
      <c r="D681">
        <f>VLOOKUP(A681,cleaned_Medical_Examinations[],3,FALSE)</f>
        <v>9.56</v>
      </c>
      <c r="E681" t="str">
        <f>VLOOKUP(A681,cleaned_Medical_Examinations[],4,FALSE)</f>
        <v>Yes</v>
      </c>
      <c r="F681" t="str">
        <f>VLOOKUP(A681,cleaned_Medical_Examinations[],5,FALSE)</f>
        <v>No</v>
      </c>
      <c r="G681" t="str">
        <f>VLOOKUP(A681,cleaned_Medical_Examinations[],6,FALSE)</f>
        <v>No</v>
      </c>
      <c r="H681">
        <f>VLOOKUP(A681,cleaned_Medical_Examinations[],7,FALSE)</f>
        <v>0</v>
      </c>
      <c r="I681" t="str">
        <f>VLOOKUP(A681,cleaned_Medical_Examinations[],8,FALSE)</f>
        <v>No</v>
      </c>
      <c r="J681" t="str">
        <f>VLOOKUP(A681,cleaned_Medical_Examinations[],9,FALSE)</f>
        <v>OBESITY</v>
      </c>
      <c r="K681" t="str">
        <f>VLOOKUP(A681,cleaned_Medical_Examinations[],10,FALSE)</f>
        <v>DIABETES</v>
      </c>
      <c r="L681">
        <f>VLOOKUP(A681,table3!A681:H3015,4,)</f>
        <v>5844</v>
      </c>
      <c r="M681" t="str">
        <f>VLOOKUP(A681,table3!A681:H3015,5,FALSE)</f>
        <v>tier - 2</v>
      </c>
      <c r="N681" t="str">
        <f>VLOOKUP(A681,table3!A681:H3015,6,FALSE)</f>
        <v>tier - 2</v>
      </c>
      <c r="O681" t="str">
        <f>VLOOKUP(A681,table3!A681:H3015,7,FALSE)</f>
        <v>R1025</v>
      </c>
      <c r="P681" s="8">
        <f>VLOOKUP(A681,table3!A681:H3015,2,FALSE)</f>
        <v>34931</v>
      </c>
      <c r="Q681">
        <f>VLOOKUP(A681,table3!A681:H3015,8,FALSE)</f>
        <v>27</v>
      </c>
    </row>
    <row r="682" spans="1:17" x14ac:dyDescent="0.3">
      <c r="A682" s="11" t="s">
        <v>1690</v>
      </c>
      <c r="B682" t="str">
        <f>VLOOKUP(A682,cleaned_customer_names[],2,FALSE)</f>
        <v>Pena</v>
      </c>
      <c r="C682">
        <f>VLOOKUP(A682,cleaned_Medical_Examinations[],2,FALSE)</f>
        <v>32.395000000000003</v>
      </c>
      <c r="D682">
        <f>VLOOKUP(A682,cleaned_Medical_Examinations[],3,FALSE)</f>
        <v>8.23</v>
      </c>
      <c r="E682" t="str">
        <f>VLOOKUP(A682,cleaned_Medical_Examinations[],4,FALSE)</f>
        <v>Yes</v>
      </c>
      <c r="F682" t="str">
        <f>VLOOKUP(A682,cleaned_Medical_Examinations[],5,FALSE)</f>
        <v>No</v>
      </c>
      <c r="G682" t="str">
        <f>VLOOKUP(A682,cleaned_Medical_Examinations[],6,FALSE)</f>
        <v>Yes</v>
      </c>
      <c r="H682">
        <f>VLOOKUP(A682,cleaned_Medical_Examinations[],7,FALSE)</f>
        <v>1</v>
      </c>
      <c r="I682" t="str">
        <f>VLOOKUP(A682,cleaned_Medical_Examinations[],8,FALSE)</f>
        <v>No</v>
      </c>
      <c r="J682" t="str">
        <f>VLOOKUP(A682,cleaned_Medical_Examinations[],9,FALSE)</f>
        <v>OBESITY</v>
      </c>
      <c r="K682" t="str">
        <f>VLOOKUP(A682,cleaned_Medical_Examinations[],10,FALSE)</f>
        <v>DIABETES</v>
      </c>
      <c r="L682">
        <f>VLOOKUP(A682,table3!A682:H3016,4,)</f>
        <v>5847</v>
      </c>
      <c r="M682" t="str">
        <f>VLOOKUP(A682,table3!A682:H3016,5,FALSE)</f>
        <v>tier - 2</v>
      </c>
      <c r="N682" t="str">
        <f>VLOOKUP(A682,table3!A682:H3016,6,FALSE)</f>
        <v>tier - 2</v>
      </c>
      <c r="O682" t="str">
        <f>VLOOKUP(A682,table3!A682:H3016,7,FALSE)</f>
        <v>R1013</v>
      </c>
      <c r="P682" s="8">
        <f>VLOOKUP(A682,table3!A682:H3016,2,FALSE)</f>
        <v>32050</v>
      </c>
      <c r="Q682">
        <f>VLOOKUP(A682,table3!A682:H3016,8,FALSE)</f>
        <v>35</v>
      </c>
    </row>
    <row r="683" spans="1:17" x14ac:dyDescent="0.3">
      <c r="A683" s="13" t="s">
        <v>1689</v>
      </c>
      <c r="B683" t="str">
        <f>VLOOKUP(A683,cleaned_customer_names[],2,FALSE)</f>
        <v>Thomason</v>
      </c>
      <c r="C683">
        <f>VLOOKUP(A683,cleaned_Medical_Examinations[],2,FALSE)</f>
        <v>32.729999999999997</v>
      </c>
      <c r="D683">
        <f>VLOOKUP(A683,cleaned_Medical_Examinations[],3,FALSE)</f>
        <v>7.03</v>
      </c>
      <c r="E683" t="str">
        <f>VLOOKUP(A683,cleaned_Medical_Examinations[],4,FALSE)</f>
        <v>No</v>
      </c>
      <c r="F683" t="str">
        <f>VLOOKUP(A683,cleaned_Medical_Examinations[],5,FALSE)</f>
        <v>No</v>
      </c>
      <c r="G683" t="str">
        <f>VLOOKUP(A683,cleaned_Medical_Examinations[],6,FALSE)</f>
        <v>No</v>
      </c>
      <c r="H683">
        <f>VLOOKUP(A683,cleaned_Medical_Examinations[],7,FALSE)</f>
        <v>0</v>
      </c>
      <c r="I683" t="str">
        <f>VLOOKUP(A683,cleaned_Medical_Examinations[],8,FALSE)</f>
        <v>No</v>
      </c>
      <c r="J683" t="str">
        <f>VLOOKUP(A683,cleaned_Medical_Examinations[],9,FALSE)</f>
        <v>OBESITY</v>
      </c>
      <c r="K683" t="str">
        <f>VLOOKUP(A683,cleaned_Medical_Examinations[],10,FALSE)</f>
        <v>DIABETES</v>
      </c>
      <c r="L683">
        <f>VLOOKUP(A683,table3!A683:H3017,4,)</f>
        <v>5847</v>
      </c>
      <c r="M683" t="str">
        <f>VLOOKUP(A683,table3!A683:H3017,5,FALSE)</f>
        <v>tier - 2</v>
      </c>
      <c r="N683" t="str">
        <f>VLOOKUP(A683,table3!A683:H3017,6,FALSE)</f>
        <v>tier - 1</v>
      </c>
      <c r="O683" t="str">
        <f>VLOOKUP(A683,table3!A683:H3017,7,FALSE)</f>
        <v>R1013</v>
      </c>
      <c r="P683" s="8">
        <f>VLOOKUP(A683,table3!A683:H3017,2,FALSE)</f>
        <v>31216</v>
      </c>
      <c r="Q683">
        <f>VLOOKUP(A683,table3!A683:H3017,8,FALSE)</f>
        <v>37</v>
      </c>
    </row>
    <row r="684" spans="1:17" x14ac:dyDescent="0.3">
      <c r="A684" s="11" t="s">
        <v>1688</v>
      </c>
      <c r="B684" t="str">
        <f>VLOOKUP(A684,cleaned_customer_names[],2,FALSE)</f>
        <v>Hancox</v>
      </c>
      <c r="C684">
        <f>VLOOKUP(A684,cleaned_Medical_Examinations[],2,FALSE)</f>
        <v>20.52</v>
      </c>
      <c r="D684">
        <f>VLOOKUP(A684,cleaned_Medical_Examinations[],3,FALSE)</f>
        <v>5.45</v>
      </c>
      <c r="E684" t="str">
        <f>VLOOKUP(A684,cleaned_Medical_Examinations[],4,FALSE)</f>
        <v>No</v>
      </c>
      <c r="F684" t="str">
        <f>VLOOKUP(A684,cleaned_Medical_Examinations[],5,FALSE)</f>
        <v>No</v>
      </c>
      <c r="G684" t="str">
        <f>VLOOKUP(A684,cleaned_Medical_Examinations[],6,FALSE)</f>
        <v>No</v>
      </c>
      <c r="H684">
        <f>VLOOKUP(A684,cleaned_Medical_Examinations[],7,FALSE)</f>
        <v>1</v>
      </c>
      <c r="I684" t="str">
        <f>VLOOKUP(A684,cleaned_Medical_Examinations[],8,FALSE)</f>
        <v>Yes</v>
      </c>
      <c r="J684" t="str">
        <f>VLOOKUP(A684,cleaned_Medical_Examinations[],9,FALSE)</f>
        <v>NORMAL WEIGHT</v>
      </c>
      <c r="K684" t="str">
        <f>VLOOKUP(A684,cleaned_Medical_Examinations[],10,FALSE)</f>
        <v>NORMAL</v>
      </c>
      <c r="L684">
        <f>VLOOKUP(A684,table3!A684:H3018,4,)</f>
        <v>5856</v>
      </c>
      <c r="M684" t="str">
        <f>VLOOKUP(A684,table3!A684:H3018,5,FALSE)</f>
        <v>tier - 2</v>
      </c>
      <c r="N684" t="str">
        <f>VLOOKUP(A684,table3!A684:H3018,6,FALSE)</f>
        <v>tier - 3</v>
      </c>
      <c r="O684" t="str">
        <f>VLOOKUP(A684,table3!A684:H3018,7,FALSE)</f>
        <v>R1012</v>
      </c>
      <c r="P684" s="8">
        <f>VLOOKUP(A684,table3!A684:H3018,2,FALSE)</f>
        <v>31008</v>
      </c>
      <c r="Q684">
        <f>VLOOKUP(A684,table3!A684:H3018,8,FALSE)</f>
        <v>38</v>
      </c>
    </row>
    <row r="685" spans="1:17" x14ac:dyDescent="0.3">
      <c r="A685" s="13" t="s">
        <v>1687</v>
      </c>
      <c r="B685" t="str">
        <f>VLOOKUP(A685,cleaned_customer_names[],2,FALSE)</f>
        <v>Canarecci</v>
      </c>
      <c r="C685">
        <f>VLOOKUP(A685,cleaned_Medical_Examinations[],2,FALSE)</f>
        <v>51.72</v>
      </c>
      <c r="D685">
        <f>VLOOKUP(A685,cleaned_Medical_Examinations[],3,FALSE)</f>
        <v>5.76</v>
      </c>
      <c r="E685" t="str">
        <f>VLOOKUP(A685,cleaned_Medical_Examinations[],4,FALSE)</f>
        <v>No</v>
      </c>
      <c r="F685" t="str">
        <f>VLOOKUP(A685,cleaned_Medical_Examinations[],5,FALSE)</f>
        <v>No</v>
      </c>
      <c r="G685" t="str">
        <f>VLOOKUP(A685,cleaned_Medical_Examinations[],6,FALSE)</f>
        <v>No</v>
      </c>
      <c r="H685">
        <f>VLOOKUP(A685,cleaned_Medical_Examinations[],7,FALSE)</f>
        <v>0</v>
      </c>
      <c r="I685" t="str">
        <f>VLOOKUP(A685,cleaned_Medical_Examinations[],8,FALSE)</f>
        <v>No</v>
      </c>
      <c r="J685" t="str">
        <f>VLOOKUP(A685,cleaned_Medical_Examinations[],9,FALSE)</f>
        <v>OBESITY</v>
      </c>
      <c r="K685" t="str">
        <f>VLOOKUP(A685,cleaned_Medical_Examinations[],10,FALSE)</f>
        <v>PREDIABETES</v>
      </c>
      <c r="L685">
        <f>VLOOKUP(A685,table3!A685:H3019,4,)</f>
        <v>5877</v>
      </c>
      <c r="M685" t="str">
        <f>VLOOKUP(A685,table3!A685:H3019,5,FALSE)</f>
        <v>tier - 2</v>
      </c>
      <c r="N685" t="str">
        <f>VLOOKUP(A685,table3!A685:H3019,6,FALSE)</f>
        <v>tier - 2</v>
      </c>
      <c r="O685" t="str">
        <f>VLOOKUP(A685,table3!A685:H3019,7,FALSE)</f>
        <v>R1021</v>
      </c>
      <c r="P685" s="8">
        <f>VLOOKUP(A685,table3!A685:H3019,2,FALSE)</f>
        <v>34261</v>
      </c>
      <c r="Q685">
        <f>VLOOKUP(A685,table3!A685:H3019,8,FALSE)</f>
        <v>29</v>
      </c>
    </row>
    <row r="686" spans="1:17" x14ac:dyDescent="0.3">
      <c r="A686" s="11" t="s">
        <v>1686</v>
      </c>
      <c r="B686" t="str">
        <f>VLOOKUP(A686,cleaned_customer_names[],2,FALSE)</f>
        <v>Toupin</v>
      </c>
      <c r="C686">
        <f>VLOOKUP(A686,cleaned_Medical_Examinations[],2,FALSE)</f>
        <v>50.2</v>
      </c>
      <c r="D686">
        <f>VLOOKUP(A686,cleaned_Medical_Examinations[],3,FALSE)</f>
        <v>5.4</v>
      </c>
      <c r="E686" t="str">
        <f>VLOOKUP(A686,cleaned_Medical_Examinations[],4,FALSE)</f>
        <v>No</v>
      </c>
      <c r="F686" t="str">
        <f>VLOOKUP(A686,cleaned_Medical_Examinations[],5,FALSE)</f>
        <v>No</v>
      </c>
      <c r="G686" t="str">
        <f>VLOOKUP(A686,cleaned_Medical_Examinations[],6,FALSE)</f>
        <v>No</v>
      </c>
      <c r="H686">
        <f>VLOOKUP(A686,cleaned_Medical_Examinations[],7,FALSE)</f>
        <v>0</v>
      </c>
      <c r="I686" t="str">
        <f>VLOOKUP(A686,cleaned_Medical_Examinations[],8,FALSE)</f>
        <v>No</v>
      </c>
      <c r="J686" t="str">
        <f>VLOOKUP(A686,cleaned_Medical_Examinations[],9,FALSE)</f>
        <v>OBESITY</v>
      </c>
      <c r="K686" t="str">
        <f>VLOOKUP(A686,cleaned_Medical_Examinations[],10,FALSE)</f>
        <v>NORMAL</v>
      </c>
      <c r="L686">
        <f>VLOOKUP(A686,table3!A686:H3020,4,)</f>
        <v>5911</v>
      </c>
      <c r="M686" t="str">
        <f>VLOOKUP(A686,table3!A686:H3020,5,FALSE)</f>
        <v>tier - 2</v>
      </c>
      <c r="N686" t="str">
        <f>VLOOKUP(A686,table3!A686:H3020,6,FALSE)</f>
        <v>tier - 1</v>
      </c>
      <c r="O686" t="str">
        <f>VLOOKUP(A686,table3!A686:H3020,7,FALSE)</f>
        <v>R1011</v>
      </c>
      <c r="P686" s="8">
        <f>VLOOKUP(A686,table3!A686:H3020,2,FALSE)</f>
        <v>30140</v>
      </c>
      <c r="Q686">
        <f>VLOOKUP(A686,table3!A686:H3020,8,FALSE)</f>
        <v>40</v>
      </c>
    </row>
    <row r="687" spans="1:17" x14ac:dyDescent="0.3">
      <c r="A687" s="13" t="s">
        <v>1685</v>
      </c>
      <c r="B687" t="str">
        <f>VLOOKUP(A687,cleaned_customer_names[],2,FALSE)</f>
        <v>Mulley</v>
      </c>
      <c r="C687">
        <f>VLOOKUP(A687,cleaned_Medical_Examinations[],2,FALSE)</f>
        <v>25.52</v>
      </c>
      <c r="D687">
        <f>VLOOKUP(A687,cleaned_Medical_Examinations[],3,FALSE)</f>
        <v>6.35</v>
      </c>
      <c r="E687" t="str">
        <f>VLOOKUP(A687,cleaned_Medical_Examinations[],4,FALSE)</f>
        <v>No</v>
      </c>
      <c r="F687" t="str">
        <f>VLOOKUP(A687,cleaned_Medical_Examinations[],5,FALSE)</f>
        <v>No</v>
      </c>
      <c r="G687" t="str">
        <f>VLOOKUP(A687,cleaned_Medical_Examinations[],6,FALSE)</f>
        <v>Yes</v>
      </c>
      <c r="H687">
        <f>VLOOKUP(A687,cleaned_Medical_Examinations[],7,FALSE)</f>
        <v>1</v>
      </c>
      <c r="I687" t="str">
        <f>VLOOKUP(A687,cleaned_Medical_Examinations[],8,FALSE)</f>
        <v>No</v>
      </c>
      <c r="J687" t="str">
        <f>VLOOKUP(A687,cleaned_Medical_Examinations[],9,FALSE)</f>
        <v>OVER WEIGHT</v>
      </c>
      <c r="K687" t="str">
        <f>VLOOKUP(A687,cleaned_Medical_Examinations[],10,FALSE)</f>
        <v>PREDIABETES</v>
      </c>
      <c r="L687">
        <f>VLOOKUP(A687,table3!A687:H3021,4,)</f>
        <v>5920</v>
      </c>
      <c r="M687" t="str">
        <f>VLOOKUP(A687,table3!A687:H3021,5,FALSE)</f>
        <v>tier - 2</v>
      </c>
      <c r="N687" t="str">
        <f>VLOOKUP(A687,table3!A687:H3021,6,FALSE)</f>
        <v>tier - 1</v>
      </c>
      <c r="O687" t="str">
        <f>VLOOKUP(A687,table3!A687:H3021,7,FALSE)</f>
        <v>R1013</v>
      </c>
      <c r="P687" s="8">
        <f>VLOOKUP(A687,table3!A687:H3021,2,FALSE)</f>
        <v>30306</v>
      </c>
      <c r="Q687">
        <f>VLOOKUP(A687,table3!A687:H3021,8,FALSE)</f>
        <v>40</v>
      </c>
    </row>
    <row r="688" spans="1:17" x14ac:dyDescent="0.3">
      <c r="A688" s="11" t="s">
        <v>1684</v>
      </c>
      <c r="B688" t="str">
        <f>VLOOKUP(A688,cleaned_customer_names[],2,FALSE)</f>
        <v>Parry</v>
      </c>
      <c r="C688">
        <f>VLOOKUP(A688,cleaned_Medical_Examinations[],2,FALSE)</f>
        <v>35.200000000000003</v>
      </c>
      <c r="D688">
        <f>VLOOKUP(A688,cleaned_Medical_Examinations[],3,FALSE)</f>
        <v>6.26</v>
      </c>
      <c r="E688" t="str">
        <f>VLOOKUP(A688,cleaned_Medical_Examinations[],4,FALSE)</f>
        <v>Yes</v>
      </c>
      <c r="F688" t="str">
        <f>VLOOKUP(A688,cleaned_Medical_Examinations[],5,FALSE)</f>
        <v>No</v>
      </c>
      <c r="G688" t="str">
        <f>VLOOKUP(A688,cleaned_Medical_Examinations[],6,FALSE)</f>
        <v>No</v>
      </c>
      <c r="H688">
        <f>VLOOKUP(A688,cleaned_Medical_Examinations[],7,FALSE)</f>
        <v>2</v>
      </c>
      <c r="I688" t="str">
        <f>VLOOKUP(A688,cleaned_Medical_Examinations[],8,FALSE)</f>
        <v>No</v>
      </c>
      <c r="J688" t="str">
        <f>VLOOKUP(A688,cleaned_Medical_Examinations[],9,FALSE)</f>
        <v>OBESITY</v>
      </c>
      <c r="K688" t="str">
        <f>VLOOKUP(A688,cleaned_Medical_Examinations[],10,FALSE)</f>
        <v>PREDIABETES</v>
      </c>
      <c r="L688">
        <f>VLOOKUP(A688,table3!A688:H3022,4,)</f>
        <v>5927</v>
      </c>
      <c r="M688" t="str">
        <f>VLOOKUP(A688,table3!A688:H3022,5,FALSE)</f>
        <v>tier - 3</v>
      </c>
      <c r="N688" t="str">
        <f>VLOOKUP(A688,table3!A688:H3022,6,FALSE)</f>
        <v>tier - 3</v>
      </c>
      <c r="O688" t="str">
        <f>VLOOKUP(A688,table3!A688:H3022,7,FALSE)</f>
        <v>R1011</v>
      </c>
      <c r="P688" s="8">
        <f>VLOOKUP(A688,table3!A688:H3022,2,FALSE)</f>
        <v>31987</v>
      </c>
      <c r="Q688">
        <f>VLOOKUP(A688,table3!A688:H3022,8,FALSE)</f>
        <v>35</v>
      </c>
    </row>
    <row r="689" spans="1:17" x14ac:dyDescent="0.3">
      <c r="A689" s="13" t="s">
        <v>1683</v>
      </c>
      <c r="B689" t="str">
        <f>VLOOKUP(A689,cleaned_customer_names[],2,FALSE)</f>
        <v>Mason Cox</v>
      </c>
      <c r="C689">
        <f>VLOOKUP(A689,cleaned_Medical_Examinations[],2,FALSE)</f>
        <v>41.26</v>
      </c>
      <c r="D689">
        <f>VLOOKUP(A689,cleaned_Medical_Examinations[],3,FALSE)</f>
        <v>5.97</v>
      </c>
      <c r="E689" t="str">
        <f>VLOOKUP(A689,cleaned_Medical_Examinations[],4,FALSE)</f>
        <v>Yes</v>
      </c>
      <c r="F689" t="str">
        <f>VLOOKUP(A689,cleaned_Medical_Examinations[],5,FALSE)</f>
        <v>No</v>
      </c>
      <c r="G689" t="str">
        <f>VLOOKUP(A689,cleaned_Medical_Examinations[],6,FALSE)</f>
        <v>No</v>
      </c>
      <c r="H689">
        <f>VLOOKUP(A689,cleaned_Medical_Examinations[],7,FALSE)</f>
        <v>0</v>
      </c>
      <c r="I689" t="str">
        <f>VLOOKUP(A689,cleaned_Medical_Examinations[],8,FALSE)</f>
        <v>No</v>
      </c>
      <c r="J689" t="str">
        <f>VLOOKUP(A689,cleaned_Medical_Examinations[],9,FALSE)</f>
        <v>OBESITY</v>
      </c>
      <c r="K689" t="str">
        <f>VLOOKUP(A689,cleaned_Medical_Examinations[],10,FALSE)</f>
        <v>PREDIABETES</v>
      </c>
      <c r="L689">
        <f>VLOOKUP(A689,table3!A689:H3023,4,)</f>
        <v>5927</v>
      </c>
      <c r="M689" t="str">
        <f>VLOOKUP(A689,table3!A689:H3023,5,FALSE)</f>
        <v>tier - 2</v>
      </c>
      <c r="N689" t="str">
        <f>VLOOKUP(A689,table3!A689:H3023,6,FALSE)</f>
        <v>tier - 2</v>
      </c>
      <c r="O689" t="str">
        <f>VLOOKUP(A689,table3!A689:H3023,7,FALSE)</f>
        <v>R1025</v>
      </c>
      <c r="P689" s="8">
        <f>VLOOKUP(A689,table3!A689:H3023,2,FALSE)</f>
        <v>34194</v>
      </c>
      <c r="Q689">
        <f>VLOOKUP(A689,table3!A689:H3023,8,FALSE)</f>
        <v>29</v>
      </c>
    </row>
    <row r="690" spans="1:17" x14ac:dyDescent="0.3">
      <c r="A690" s="11" t="s">
        <v>1682</v>
      </c>
      <c r="B690" t="str">
        <f>VLOOKUP(A690,cleaned_customer_names[],2,FALSE)</f>
        <v>Thompson</v>
      </c>
      <c r="C690">
        <f>VLOOKUP(A690,cleaned_Medical_Examinations[],2,FALSE)</f>
        <v>17.195</v>
      </c>
      <c r="D690">
        <f>VLOOKUP(A690,cleaned_Medical_Examinations[],3,FALSE)</f>
        <v>5.29</v>
      </c>
      <c r="E690" t="str">
        <f>VLOOKUP(A690,cleaned_Medical_Examinations[],4,FALSE)</f>
        <v>Yes</v>
      </c>
      <c r="F690" t="str">
        <f>VLOOKUP(A690,cleaned_Medical_Examinations[],5,FALSE)</f>
        <v>No</v>
      </c>
      <c r="G690" t="str">
        <f>VLOOKUP(A690,cleaned_Medical_Examinations[],6,FALSE)</f>
        <v>No</v>
      </c>
      <c r="H690">
        <f>VLOOKUP(A690,cleaned_Medical_Examinations[],7,FALSE)</f>
        <v>0</v>
      </c>
      <c r="I690" t="str">
        <f>VLOOKUP(A690,cleaned_Medical_Examinations[],8,FALSE)</f>
        <v>Yes</v>
      </c>
      <c r="J690" t="str">
        <f>VLOOKUP(A690,cleaned_Medical_Examinations[],9,FALSE)</f>
        <v>UNDER WEIGHT</v>
      </c>
      <c r="K690" t="str">
        <f>VLOOKUP(A690,cleaned_Medical_Examinations[],10,FALSE)</f>
        <v>NORMAL</v>
      </c>
      <c r="L690">
        <f>VLOOKUP(A690,table3!A690:H3024,4,)</f>
        <v>5928</v>
      </c>
      <c r="M690" t="str">
        <f>VLOOKUP(A690,table3!A690:H3024,5,FALSE)</f>
        <v>tier - 2</v>
      </c>
      <c r="N690" t="str">
        <f>VLOOKUP(A690,table3!A690:H3024,6,FALSE)</f>
        <v>tier - 1</v>
      </c>
      <c r="O690" t="str">
        <f>VLOOKUP(A690,table3!A690:H3024,7,FALSE)</f>
        <v>R1012</v>
      </c>
      <c r="P690" s="8">
        <f>VLOOKUP(A690,table3!A690:H3024,2,FALSE)</f>
        <v>34545</v>
      </c>
      <c r="Q690">
        <f>VLOOKUP(A690,table3!A690:H3024,8,FALSE)</f>
        <v>28</v>
      </c>
    </row>
    <row r="691" spans="1:17" x14ac:dyDescent="0.3">
      <c r="A691" s="13" t="s">
        <v>1681</v>
      </c>
      <c r="B691" t="str">
        <f>VLOOKUP(A691,cleaned_customer_names[],2,FALSE)</f>
        <v>Nelson</v>
      </c>
      <c r="C691">
        <f>VLOOKUP(A691,cleaned_Medical_Examinations[],2,FALSE)</f>
        <v>23.085000000000001</v>
      </c>
      <c r="D691">
        <f>VLOOKUP(A691,cleaned_Medical_Examinations[],3,FALSE)</f>
        <v>4.2699999999999996</v>
      </c>
      <c r="E691" t="str">
        <f>VLOOKUP(A691,cleaned_Medical_Examinations[],4,FALSE)</f>
        <v>Yes</v>
      </c>
      <c r="F691" t="str">
        <f>VLOOKUP(A691,cleaned_Medical_Examinations[],5,FALSE)</f>
        <v>No</v>
      </c>
      <c r="G691" t="str">
        <f>VLOOKUP(A691,cleaned_Medical_Examinations[],6,FALSE)</f>
        <v>No</v>
      </c>
      <c r="H691">
        <f>VLOOKUP(A691,cleaned_Medical_Examinations[],7,FALSE)</f>
        <v>2</v>
      </c>
      <c r="I691" t="str">
        <f>VLOOKUP(A691,cleaned_Medical_Examinations[],8,FALSE)</f>
        <v>No</v>
      </c>
      <c r="J691" t="str">
        <f>VLOOKUP(A691,cleaned_Medical_Examinations[],9,FALSE)</f>
        <v>NORMAL WEIGHT</v>
      </c>
      <c r="K691" t="str">
        <f>VLOOKUP(A691,cleaned_Medical_Examinations[],10,FALSE)</f>
        <v>NORMAL</v>
      </c>
      <c r="L691">
        <f>VLOOKUP(A691,table3!A691:H3025,4,)</f>
        <v>5934</v>
      </c>
      <c r="M691" t="str">
        <f>VLOOKUP(A691,table3!A691:H3025,5,FALSE)</f>
        <v>tier - 3</v>
      </c>
      <c r="N691" t="str">
        <f>VLOOKUP(A691,table3!A691:H3025,6,FALSE)</f>
        <v>tier - 2</v>
      </c>
      <c r="O691" t="str">
        <f>VLOOKUP(A691,table3!A691:H3025,7,FALSE)</f>
        <v>R1013</v>
      </c>
      <c r="P691" s="8">
        <f>VLOOKUP(A691,table3!A691:H3025,2,FALSE)</f>
        <v>31972</v>
      </c>
      <c r="Q691">
        <f>VLOOKUP(A691,table3!A691:H3025,8,FALSE)</f>
        <v>35</v>
      </c>
    </row>
    <row r="692" spans="1:17" x14ac:dyDescent="0.3">
      <c r="A692" s="11" t="s">
        <v>1680</v>
      </c>
      <c r="B692" t="str">
        <f>VLOOKUP(A692,cleaned_customer_names[],2,FALSE)</f>
        <v>Forte</v>
      </c>
      <c r="C692">
        <f>VLOOKUP(A692,cleaned_Medical_Examinations[],2,FALSE)</f>
        <v>21.66</v>
      </c>
      <c r="D692">
        <f>VLOOKUP(A692,cleaned_Medical_Examinations[],3,FALSE)</f>
        <v>5.2</v>
      </c>
      <c r="E692" t="str">
        <f>VLOOKUP(A692,cleaned_Medical_Examinations[],4,FALSE)</f>
        <v>Yes</v>
      </c>
      <c r="F692" t="str">
        <f>VLOOKUP(A692,cleaned_Medical_Examinations[],5,FALSE)</f>
        <v>No</v>
      </c>
      <c r="G692" t="str">
        <f>VLOOKUP(A692,cleaned_Medical_Examinations[],6,FALSE)</f>
        <v>No</v>
      </c>
      <c r="H692">
        <f>VLOOKUP(A692,cleaned_Medical_Examinations[],7,FALSE)</f>
        <v>2</v>
      </c>
      <c r="I692" t="str">
        <f>VLOOKUP(A692,cleaned_Medical_Examinations[],8,FALSE)</f>
        <v>No</v>
      </c>
      <c r="J692" t="str">
        <f>VLOOKUP(A692,cleaned_Medical_Examinations[],9,FALSE)</f>
        <v>NORMAL WEIGHT</v>
      </c>
      <c r="K692" t="str">
        <f>VLOOKUP(A692,cleaned_Medical_Examinations[],10,FALSE)</f>
        <v>NORMAL</v>
      </c>
      <c r="L692">
        <f>VLOOKUP(A692,table3!A692:H3026,4,)</f>
        <v>5957</v>
      </c>
      <c r="M692" t="str">
        <f>VLOOKUP(A692,table3!A692:H3026,5,FALSE)</f>
        <v>tier - 2</v>
      </c>
      <c r="N692" t="str">
        <f>VLOOKUP(A692,table3!A692:H3026,6,FALSE)</f>
        <v>tier - 2</v>
      </c>
      <c r="O692" t="str">
        <f>VLOOKUP(A692,table3!A692:H3026,7,FALSE)</f>
        <v>R1012</v>
      </c>
      <c r="P692" s="8">
        <f>VLOOKUP(A692,table3!A692:H3026,2,FALSE)</f>
        <v>37846</v>
      </c>
      <c r="Q692">
        <f>VLOOKUP(A692,table3!A692:H3026,8,FALSE)</f>
        <v>19</v>
      </c>
    </row>
    <row r="693" spans="1:17" x14ac:dyDescent="0.3">
      <c r="A693" s="13" t="s">
        <v>1679</v>
      </c>
      <c r="B693" t="str">
        <f>VLOOKUP(A693,cleaned_customer_names[],2,FALSE)</f>
        <v>Corona Iturriaga</v>
      </c>
      <c r="C693">
        <f>VLOOKUP(A693,cleaned_Medical_Examinations[],2,FALSE)</f>
        <v>36.47</v>
      </c>
      <c r="D693">
        <f>VLOOKUP(A693,cleaned_Medical_Examinations[],3,FALSE)</f>
        <v>8.23</v>
      </c>
      <c r="E693" t="str">
        <f>VLOOKUP(A693,cleaned_Medical_Examinations[],4,FALSE)</f>
        <v>Yes</v>
      </c>
      <c r="F693" t="str">
        <f>VLOOKUP(A693,cleaned_Medical_Examinations[],5,FALSE)</f>
        <v>No</v>
      </c>
      <c r="G693" t="str">
        <f>VLOOKUP(A693,cleaned_Medical_Examinations[],6,FALSE)</f>
        <v>No</v>
      </c>
      <c r="H693">
        <f>VLOOKUP(A693,cleaned_Medical_Examinations[],7,FALSE)</f>
        <v>0</v>
      </c>
      <c r="I693" t="str">
        <f>VLOOKUP(A693,cleaned_Medical_Examinations[],8,FALSE)</f>
        <v>No</v>
      </c>
      <c r="J693" t="str">
        <f>VLOOKUP(A693,cleaned_Medical_Examinations[],9,FALSE)</f>
        <v>OBESITY</v>
      </c>
      <c r="K693" t="str">
        <f>VLOOKUP(A693,cleaned_Medical_Examinations[],10,FALSE)</f>
        <v>DIABETES</v>
      </c>
      <c r="L693">
        <f>VLOOKUP(A693,table3!A693:H3027,4,)</f>
        <v>5961</v>
      </c>
      <c r="M693" t="str">
        <f>VLOOKUP(A693,table3!A693:H3027,5,FALSE)</f>
        <v>tier - 2</v>
      </c>
      <c r="N693" t="str">
        <f>VLOOKUP(A693,table3!A693:H3027,6,FALSE)</f>
        <v>tier - 1</v>
      </c>
      <c r="O693" t="str">
        <f>VLOOKUP(A693,table3!A693:H3027,7,FALSE)</f>
        <v>R1026</v>
      </c>
      <c r="P693" s="8">
        <f>VLOOKUP(A693,table3!A693:H3027,2,FALSE)</f>
        <v>38183</v>
      </c>
      <c r="Q693">
        <f>VLOOKUP(A693,table3!A693:H3027,8,FALSE)</f>
        <v>18</v>
      </c>
    </row>
    <row r="694" spans="1:17" x14ac:dyDescent="0.3">
      <c r="A694" s="11" t="s">
        <v>1678</v>
      </c>
      <c r="B694" t="str">
        <f>VLOOKUP(A694,cleaned_customer_names[],2,FALSE)</f>
        <v>McCollum</v>
      </c>
      <c r="C694">
        <f>VLOOKUP(A694,cleaned_Medical_Examinations[],2,FALSE)</f>
        <v>36.08</v>
      </c>
      <c r="D694">
        <f>VLOOKUP(A694,cleaned_Medical_Examinations[],3,FALSE)</f>
        <v>10.33</v>
      </c>
      <c r="E694" t="str">
        <f>VLOOKUP(A694,cleaned_Medical_Examinations[],4,FALSE)</f>
        <v>Yes</v>
      </c>
      <c r="F694" t="str">
        <f>VLOOKUP(A694,cleaned_Medical_Examinations[],5,FALSE)</f>
        <v>No</v>
      </c>
      <c r="G694" t="str">
        <f>VLOOKUP(A694,cleaned_Medical_Examinations[],6,FALSE)</f>
        <v>No</v>
      </c>
      <c r="H694">
        <f>VLOOKUP(A694,cleaned_Medical_Examinations[],7,FALSE)</f>
        <v>0</v>
      </c>
      <c r="I694" t="str">
        <f>VLOOKUP(A694,cleaned_Medical_Examinations[],8,FALSE)</f>
        <v>No</v>
      </c>
      <c r="J694" t="str">
        <f>VLOOKUP(A694,cleaned_Medical_Examinations[],9,FALSE)</f>
        <v>OBESITY</v>
      </c>
      <c r="K694" t="str">
        <f>VLOOKUP(A694,cleaned_Medical_Examinations[],10,FALSE)</f>
        <v>DIABETES</v>
      </c>
      <c r="L694">
        <f>VLOOKUP(A694,table3!A694:H3028,4,)</f>
        <v>5967</v>
      </c>
      <c r="M694" t="str">
        <f>VLOOKUP(A694,table3!A694:H3028,5,FALSE)</f>
        <v>tier - 2</v>
      </c>
      <c r="N694" t="str">
        <f>VLOOKUP(A694,table3!A694:H3028,6,FALSE)</f>
        <v>tier - 3</v>
      </c>
      <c r="O694" t="str">
        <f>VLOOKUP(A694,table3!A694:H3028,7,FALSE)</f>
        <v>R1013</v>
      </c>
      <c r="P694" s="8">
        <f>VLOOKUP(A694,table3!A694:H3028,2,FALSE)</f>
        <v>29438</v>
      </c>
      <c r="Q694">
        <f>VLOOKUP(A694,table3!A694:H3028,8,FALSE)</f>
        <v>42</v>
      </c>
    </row>
    <row r="695" spans="1:17" x14ac:dyDescent="0.3">
      <c r="A695" s="13" t="s">
        <v>1677</v>
      </c>
      <c r="B695" t="str">
        <f>VLOOKUP(A695,cleaned_customer_names[],2,FALSE)</f>
        <v>Hevner</v>
      </c>
      <c r="C695">
        <f>VLOOKUP(A695,cleaned_Medical_Examinations[],2,FALSE)</f>
        <v>23.18</v>
      </c>
      <c r="D695">
        <f>VLOOKUP(A695,cleaned_Medical_Examinations[],3,FALSE)</f>
        <v>6.13</v>
      </c>
      <c r="E695" t="str">
        <f>VLOOKUP(A695,cleaned_Medical_Examinations[],4,FALSE)</f>
        <v>No</v>
      </c>
      <c r="F695" t="str">
        <f>VLOOKUP(A695,cleaned_Medical_Examinations[],5,FALSE)</f>
        <v>No</v>
      </c>
      <c r="G695" t="str">
        <f>VLOOKUP(A695,cleaned_Medical_Examinations[],6,FALSE)</f>
        <v>No</v>
      </c>
      <c r="H695">
        <f>VLOOKUP(A695,cleaned_Medical_Examinations[],7,FALSE)</f>
        <v>0</v>
      </c>
      <c r="I695" t="str">
        <f>VLOOKUP(A695,cleaned_Medical_Examinations[],8,FALSE)</f>
        <v>No</v>
      </c>
      <c r="J695" t="str">
        <f>VLOOKUP(A695,cleaned_Medical_Examinations[],9,FALSE)</f>
        <v>NORMAL WEIGHT</v>
      </c>
      <c r="K695" t="str">
        <f>VLOOKUP(A695,cleaned_Medical_Examinations[],10,FALSE)</f>
        <v>PREDIABETES</v>
      </c>
      <c r="L695">
        <f>VLOOKUP(A695,table3!A695:H3029,4,)</f>
        <v>5970</v>
      </c>
      <c r="M695" t="str">
        <f>VLOOKUP(A695,table3!A695:H3029,5,FALSE)</f>
        <v>tier - 3</v>
      </c>
      <c r="N695" t="str">
        <f>VLOOKUP(A695,table3!A695:H3029,6,FALSE)</f>
        <v>tier - 3</v>
      </c>
      <c r="O695" t="str">
        <f>VLOOKUP(A695,table3!A695:H3029,7,FALSE)</f>
        <v>R1011</v>
      </c>
      <c r="P695" s="8">
        <f>VLOOKUP(A695,table3!A695:H3029,2,FALSE)</f>
        <v>29423</v>
      </c>
      <c r="Q695">
        <f>VLOOKUP(A695,table3!A695:H3029,8,FALSE)</f>
        <v>42</v>
      </c>
    </row>
    <row r="696" spans="1:17" x14ac:dyDescent="0.3">
      <c r="A696" s="11" t="s">
        <v>1676</v>
      </c>
      <c r="B696" t="str">
        <f>VLOOKUP(A696,cleaned_customer_names[],2,FALSE)</f>
        <v>Looi</v>
      </c>
      <c r="C696">
        <f>VLOOKUP(A696,cleaned_Medical_Examinations[],2,FALSE)</f>
        <v>39.159999999999997</v>
      </c>
      <c r="D696">
        <f>VLOOKUP(A696,cleaned_Medical_Examinations[],3,FALSE)</f>
        <v>8.08</v>
      </c>
      <c r="E696" t="str">
        <f>VLOOKUP(A696,cleaned_Medical_Examinations[],4,FALSE)</f>
        <v>No</v>
      </c>
      <c r="F696" t="str">
        <f>VLOOKUP(A696,cleaned_Medical_Examinations[],5,FALSE)</f>
        <v>No</v>
      </c>
      <c r="G696" t="str">
        <f>VLOOKUP(A696,cleaned_Medical_Examinations[],6,FALSE)</f>
        <v>No</v>
      </c>
      <c r="H696">
        <f>VLOOKUP(A696,cleaned_Medical_Examinations[],7,FALSE)</f>
        <v>3</v>
      </c>
      <c r="I696" t="str">
        <f>VLOOKUP(A696,cleaned_Medical_Examinations[],8,FALSE)</f>
        <v>No</v>
      </c>
      <c r="J696" t="str">
        <f>VLOOKUP(A696,cleaned_Medical_Examinations[],9,FALSE)</f>
        <v>OBESITY</v>
      </c>
      <c r="K696" t="str">
        <f>VLOOKUP(A696,cleaned_Medical_Examinations[],10,FALSE)</f>
        <v>DIABETES</v>
      </c>
      <c r="L696">
        <f>VLOOKUP(A696,table3!A696:H3030,4,)</f>
        <v>5972</v>
      </c>
      <c r="M696" t="str">
        <f>VLOOKUP(A696,table3!A696:H3030,5,FALSE)</f>
        <v>tier - 2</v>
      </c>
      <c r="N696" t="str">
        <f>VLOOKUP(A696,table3!A696:H3030,6,FALSE)</f>
        <v>tier - 2</v>
      </c>
      <c r="O696" t="str">
        <f>VLOOKUP(A696,table3!A696:H3030,7,FALSE)</f>
        <v>R1011</v>
      </c>
      <c r="P696" s="8">
        <f>VLOOKUP(A696,table3!A696:H3030,2,FALSE)</f>
        <v>32711</v>
      </c>
      <c r="Q696">
        <f>VLOOKUP(A696,table3!A696:H3030,8,FALSE)</f>
        <v>33</v>
      </c>
    </row>
    <row r="697" spans="1:17" x14ac:dyDescent="0.3">
      <c r="A697" s="13" t="s">
        <v>1675</v>
      </c>
      <c r="B697" t="str">
        <f>VLOOKUP(A697,cleaned_customer_names[],2,FALSE)</f>
        <v>Power</v>
      </c>
      <c r="C697">
        <f>VLOOKUP(A697,cleaned_Medical_Examinations[],2,FALSE)</f>
        <v>38.19</v>
      </c>
      <c r="D697">
        <f>VLOOKUP(A697,cleaned_Medical_Examinations[],3,FALSE)</f>
        <v>10.49</v>
      </c>
      <c r="E697" t="str">
        <f>VLOOKUP(A697,cleaned_Medical_Examinations[],4,FALSE)</f>
        <v>No</v>
      </c>
      <c r="F697" t="str">
        <f>VLOOKUP(A697,cleaned_Medical_Examinations[],5,FALSE)</f>
        <v>No</v>
      </c>
      <c r="G697" t="str">
        <f>VLOOKUP(A697,cleaned_Medical_Examinations[],6,FALSE)</f>
        <v>No</v>
      </c>
      <c r="H697">
        <f>VLOOKUP(A697,cleaned_Medical_Examinations[],7,FALSE)</f>
        <v>3</v>
      </c>
      <c r="I697" t="str">
        <f>VLOOKUP(A697,cleaned_Medical_Examinations[],8,FALSE)</f>
        <v>No</v>
      </c>
      <c r="J697" t="str">
        <f>VLOOKUP(A697,cleaned_Medical_Examinations[],9,FALSE)</f>
        <v>OBESITY</v>
      </c>
      <c r="K697" t="str">
        <f>VLOOKUP(A697,cleaned_Medical_Examinations[],10,FALSE)</f>
        <v>DIABETES</v>
      </c>
      <c r="L697">
        <f>VLOOKUP(A697,table3!A697:H3031,4,)</f>
        <v>5974</v>
      </c>
      <c r="M697" t="str">
        <f>VLOOKUP(A697,table3!A697:H3031,5,FALSE)</f>
        <v>tier - 2</v>
      </c>
      <c r="N697" t="str">
        <f>VLOOKUP(A697,table3!A697:H3031,6,FALSE)</f>
        <v>tier - 3</v>
      </c>
      <c r="O697" t="str">
        <f>VLOOKUP(A697,table3!A697:H3031,7,FALSE)</f>
        <v>R1013</v>
      </c>
      <c r="P697" s="8">
        <f>VLOOKUP(A697,table3!A697:H3031,2,FALSE)</f>
        <v>30944</v>
      </c>
      <c r="Q697">
        <f>VLOOKUP(A697,table3!A697:H3031,8,FALSE)</f>
        <v>38</v>
      </c>
    </row>
    <row r="698" spans="1:17" x14ac:dyDescent="0.3">
      <c r="A698" s="11" t="s">
        <v>1674</v>
      </c>
      <c r="B698" t="str">
        <f>VLOOKUP(A698,cleaned_customer_names[],2,FALSE)</f>
        <v>Routon</v>
      </c>
      <c r="C698">
        <f>VLOOKUP(A698,cleaned_Medical_Examinations[],2,FALSE)</f>
        <v>26.41</v>
      </c>
      <c r="D698">
        <f>VLOOKUP(A698,cleaned_Medical_Examinations[],3,FALSE)</f>
        <v>8.11</v>
      </c>
      <c r="E698" t="str">
        <f>VLOOKUP(A698,cleaned_Medical_Examinations[],4,FALSE)</f>
        <v>No</v>
      </c>
      <c r="F698" t="str">
        <f>VLOOKUP(A698,cleaned_Medical_Examinations[],5,FALSE)</f>
        <v>No</v>
      </c>
      <c r="G698" t="str">
        <f>VLOOKUP(A698,cleaned_Medical_Examinations[],6,FALSE)</f>
        <v>No</v>
      </c>
      <c r="H698">
        <f>VLOOKUP(A698,cleaned_Medical_Examinations[],7,FALSE)</f>
        <v>3</v>
      </c>
      <c r="I698" t="str">
        <f>VLOOKUP(A698,cleaned_Medical_Examinations[],8,FALSE)</f>
        <v>No</v>
      </c>
      <c r="J698" t="str">
        <f>VLOOKUP(A698,cleaned_Medical_Examinations[],9,FALSE)</f>
        <v>OVER WEIGHT</v>
      </c>
      <c r="K698" t="str">
        <f>VLOOKUP(A698,cleaned_Medical_Examinations[],10,FALSE)</f>
        <v>DIABETES</v>
      </c>
      <c r="L698">
        <f>VLOOKUP(A698,table3!A698:H3032,4,)</f>
        <v>5977</v>
      </c>
      <c r="M698" t="str">
        <f>VLOOKUP(A698,table3!A698:H3032,5,FALSE)</f>
        <v>tier - 2</v>
      </c>
      <c r="N698" t="str">
        <f>VLOOKUP(A698,table3!A698:H3032,6,FALSE)</f>
        <v>tier - 2</v>
      </c>
      <c r="O698" t="str">
        <f>VLOOKUP(A698,table3!A698:H3032,7,FALSE)</f>
        <v>R1013</v>
      </c>
      <c r="P698" s="8">
        <f>VLOOKUP(A698,table3!A698:H3032,2,FALSE)</f>
        <v>30997</v>
      </c>
      <c r="Q698">
        <f>VLOOKUP(A698,table3!A698:H3032,8,FALSE)</f>
        <v>38</v>
      </c>
    </row>
    <row r="699" spans="1:17" x14ac:dyDescent="0.3">
      <c r="A699" s="13" t="s">
        <v>1673</v>
      </c>
      <c r="B699" t="str">
        <f>VLOOKUP(A699,cleaned_customer_names[],2,FALSE)</f>
        <v>Dochelli</v>
      </c>
      <c r="C699">
        <f>VLOOKUP(A699,cleaned_Medical_Examinations[],2,FALSE)</f>
        <v>28.785</v>
      </c>
      <c r="D699">
        <f>VLOOKUP(A699,cleaned_Medical_Examinations[],3,FALSE)</f>
        <v>6.6</v>
      </c>
      <c r="E699" t="str">
        <f>VLOOKUP(A699,cleaned_Medical_Examinations[],4,FALSE)</f>
        <v>No</v>
      </c>
      <c r="F699" t="str">
        <f>VLOOKUP(A699,cleaned_Medical_Examinations[],5,FALSE)</f>
        <v>No</v>
      </c>
      <c r="G699" t="str">
        <f>VLOOKUP(A699,cleaned_Medical_Examinations[],6,FALSE)</f>
        <v>No</v>
      </c>
      <c r="H699">
        <f>VLOOKUP(A699,cleaned_Medical_Examinations[],7,FALSE)</f>
        <v>0</v>
      </c>
      <c r="I699" t="str">
        <f>VLOOKUP(A699,cleaned_Medical_Examinations[],8,FALSE)</f>
        <v>No</v>
      </c>
      <c r="J699" t="str">
        <f>VLOOKUP(A699,cleaned_Medical_Examinations[],9,FALSE)</f>
        <v>OVER WEIGHT</v>
      </c>
      <c r="K699" t="str">
        <f>VLOOKUP(A699,cleaned_Medical_Examinations[],10,FALSE)</f>
        <v>DIABETES</v>
      </c>
      <c r="L699">
        <f>VLOOKUP(A699,table3!A699:H3033,4,)</f>
        <v>5980</v>
      </c>
      <c r="M699" t="str">
        <f>VLOOKUP(A699,table3!A699:H3033,5,FALSE)</f>
        <v>tier - 2</v>
      </c>
      <c r="N699" t="str">
        <f>VLOOKUP(A699,table3!A699:H3033,6,FALSE)</f>
        <v>tier - 3</v>
      </c>
      <c r="O699" t="str">
        <f>VLOOKUP(A699,table3!A699:H3033,7,FALSE)</f>
        <v>R1013</v>
      </c>
      <c r="P699" s="8">
        <f>VLOOKUP(A699,table3!A699:H3033,2,FALSE)</f>
        <v>25744</v>
      </c>
      <c r="Q699">
        <f>VLOOKUP(A699,table3!A699:H3033,8,FALSE)</f>
        <v>52</v>
      </c>
    </row>
    <row r="700" spans="1:17" x14ac:dyDescent="0.3">
      <c r="A700" s="11" t="s">
        <v>1672</v>
      </c>
      <c r="B700" t="str">
        <f>VLOOKUP(A700,cleaned_customer_names[],2,FALSE)</f>
        <v>Gillespie</v>
      </c>
      <c r="C700">
        <f>VLOOKUP(A700,cleaned_Medical_Examinations[],2,FALSE)</f>
        <v>26.695</v>
      </c>
      <c r="D700">
        <f>VLOOKUP(A700,cleaned_Medical_Examinations[],3,FALSE)</f>
        <v>10.14</v>
      </c>
      <c r="E700" t="str">
        <f>VLOOKUP(A700,cleaned_Medical_Examinations[],4,FALSE)</f>
        <v>Yes</v>
      </c>
      <c r="F700" t="str">
        <f>VLOOKUP(A700,cleaned_Medical_Examinations[],5,FALSE)</f>
        <v>No</v>
      </c>
      <c r="G700" t="str">
        <f>VLOOKUP(A700,cleaned_Medical_Examinations[],6,FALSE)</f>
        <v>Yes</v>
      </c>
      <c r="H700">
        <f>VLOOKUP(A700,cleaned_Medical_Examinations[],7,FALSE)</f>
        <v>1</v>
      </c>
      <c r="I700" t="str">
        <f>VLOOKUP(A700,cleaned_Medical_Examinations[],8,FALSE)</f>
        <v>No</v>
      </c>
      <c r="J700" t="str">
        <f>VLOOKUP(A700,cleaned_Medical_Examinations[],9,FALSE)</f>
        <v>OVER WEIGHT</v>
      </c>
      <c r="K700" t="str">
        <f>VLOOKUP(A700,cleaned_Medical_Examinations[],10,FALSE)</f>
        <v>DIABETES</v>
      </c>
      <c r="L700">
        <f>VLOOKUP(A700,table3!A700:H3034,4,)</f>
        <v>5980</v>
      </c>
      <c r="M700" t="str">
        <f>VLOOKUP(A700,table3!A700:H3034,5,FALSE)</f>
        <v>tier - 2</v>
      </c>
      <c r="N700" t="str">
        <f>VLOOKUP(A700,table3!A700:H3034,6,FALSE)</f>
        <v>tier - 2</v>
      </c>
      <c r="O700" t="str">
        <f>VLOOKUP(A700,table3!A700:H3034,7,FALSE)</f>
        <v>R1011</v>
      </c>
      <c r="P700" s="8">
        <f>VLOOKUP(A700,table3!A700:H3034,2,FALSE)</f>
        <v>29504</v>
      </c>
      <c r="Q700">
        <f>VLOOKUP(A700,table3!A700:H3034,8,FALSE)</f>
        <v>42</v>
      </c>
    </row>
    <row r="701" spans="1:17" x14ac:dyDescent="0.3">
      <c r="A701" s="13" t="s">
        <v>1671</v>
      </c>
      <c r="B701" t="str">
        <f>VLOOKUP(A701,cleaned_customer_names[],2,FALSE)</f>
        <v>Oskvig</v>
      </c>
      <c r="C701">
        <f>VLOOKUP(A701,cleaned_Medical_Examinations[],2,FALSE)</f>
        <v>32.799999999999997</v>
      </c>
      <c r="D701">
        <f>VLOOKUP(A701,cleaned_Medical_Examinations[],3,FALSE)</f>
        <v>6.06</v>
      </c>
      <c r="E701" t="str">
        <f>VLOOKUP(A701,cleaned_Medical_Examinations[],4,FALSE)</f>
        <v>Yes</v>
      </c>
      <c r="F701" t="str">
        <f>VLOOKUP(A701,cleaned_Medical_Examinations[],5,FALSE)</f>
        <v>No</v>
      </c>
      <c r="G701" t="str">
        <f>VLOOKUP(A701,cleaned_Medical_Examinations[],6,FALSE)</f>
        <v>No</v>
      </c>
      <c r="H701">
        <f>VLOOKUP(A701,cleaned_Medical_Examinations[],7,FALSE)</f>
        <v>1</v>
      </c>
      <c r="I701" t="str">
        <f>VLOOKUP(A701,cleaned_Medical_Examinations[],8,FALSE)</f>
        <v>No</v>
      </c>
      <c r="J701" t="str">
        <f>VLOOKUP(A701,cleaned_Medical_Examinations[],9,FALSE)</f>
        <v>OBESITY</v>
      </c>
      <c r="K701" t="str">
        <f>VLOOKUP(A701,cleaned_Medical_Examinations[],10,FALSE)</f>
        <v>PREDIABETES</v>
      </c>
      <c r="L701">
        <f>VLOOKUP(A701,table3!A701:H3035,4,)</f>
        <v>5980</v>
      </c>
      <c r="M701" t="str">
        <f>VLOOKUP(A701,table3!A701:H3035,5,FALSE)</f>
        <v>tier - 2</v>
      </c>
      <c r="N701" t="str">
        <f>VLOOKUP(A701,table3!A701:H3035,6,FALSE)</f>
        <v>tier - 3</v>
      </c>
      <c r="O701" t="str">
        <f>VLOOKUP(A701,table3!A701:H3035,7,FALSE)</f>
        <v>R1013</v>
      </c>
      <c r="P701" s="8">
        <f>VLOOKUP(A701,table3!A701:H3035,2,FALSE)</f>
        <v>27313</v>
      </c>
      <c r="Q701">
        <f>VLOOKUP(A701,table3!A701:H3035,8,FALSE)</f>
        <v>48</v>
      </c>
    </row>
    <row r="702" spans="1:17" x14ac:dyDescent="0.3">
      <c r="A702" s="11" t="s">
        <v>1670</v>
      </c>
      <c r="B702" t="str">
        <f>VLOOKUP(A702,cleaned_customer_names[],2,FALSE)</f>
        <v>Holland-Stergar</v>
      </c>
      <c r="C702">
        <f>VLOOKUP(A702,cleaned_Medical_Examinations[],2,FALSE)</f>
        <v>35.869999999999997</v>
      </c>
      <c r="D702">
        <f>VLOOKUP(A702,cleaned_Medical_Examinations[],3,FALSE)</f>
        <v>9.91</v>
      </c>
      <c r="E702" t="str">
        <f>VLOOKUP(A702,cleaned_Medical_Examinations[],4,FALSE)</f>
        <v>Yes</v>
      </c>
      <c r="F702" t="str">
        <f>VLOOKUP(A702,cleaned_Medical_Examinations[],5,FALSE)</f>
        <v>No</v>
      </c>
      <c r="G702" t="str">
        <f>VLOOKUP(A702,cleaned_Medical_Examinations[],6,FALSE)</f>
        <v>No</v>
      </c>
      <c r="H702">
        <f>VLOOKUP(A702,cleaned_Medical_Examinations[],7,FALSE)</f>
        <v>0</v>
      </c>
      <c r="I702" t="str">
        <f>VLOOKUP(A702,cleaned_Medical_Examinations[],8,FALSE)</f>
        <v>No</v>
      </c>
      <c r="J702" t="str">
        <f>VLOOKUP(A702,cleaned_Medical_Examinations[],9,FALSE)</f>
        <v>OBESITY</v>
      </c>
      <c r="K702" t="str">
        <f>VLOOKUP(A702,cleaned_Medical_Examinations[],10,FALSE)</f>
        <v>DIABETES</v>
      </c>
      <c r="L702">
        <f>VLOOKUP(A702,table3!A702:H3036,4,)</f>
        <v>5990</v>
      </c>
      <c r="M702" t="str">
        <f>VLOOKUP(A702,table3!A702:H3036,5,FALSE)</f>
        <v>tier - 2</v>
      </c>
      <c r="N702" t="str">
        <f>VLOOKUP(A702,table3!A702:H3036,6,FALSE)</f>
        <v>tier - 1</v>
      </c>
      <c r="O702" t="str">
        <f>VLOOKUP(A702,table3!A702:H3036,7,FALSE)</f>
        <v>R1012</v>
      </c>
      <c r="P702" s="8">
        <f>VLOOKUP(A702,table3!A702:H3036,2,FALSE)</f>
        <v>32304</v>
      </c>
      <c r="Q702">
        <f>VLOOKUP(A702,table3!A702:H3036,8,FALSE)</f>
        <v>34</v>
      </c>
    </row>
    <row r="703" spans="1:17" x14ac:dyDescent="0.3">
      <c r="A703" s="13" t="s">
        <v>1669</v>
      </c>
      <c r="B703" t="str">
        <f>VLOOKUP(A703,cleaned_customer_names[],2,FALSE)</f>
        <v>Arai</v>
      </c>
      <c r="C703">
        <f>VLOOKUP(A703,cleaned_Medical_Examinations[],2,FALSE)</f>
        <v>21.66</v>
      </c>
      <c r="D703">
        <f>VLOOKUP(A703,cleaned_Medical_Examinations[],3,FALSE)</f>
        <v>4.1399999999999997</v>
      </c>
      <c r="E703" t="str">
        <f>VLOOKUP(A703,cleaned_Medical_Examinations[],4,FALSE)</f>
        <v>Yes</v>
      </c>
      <c r="F703" t="str">
        <f>VLOOKUP(A703,cleaned_Medical_Examinations[],5,FALSE)</f>
        <v>No</v>
      </c>
      <c r="G703" t="str">
        <f>VLOOKUP(A703,cleaned_Medical_Examinations[],6,FALSE)</f>
        <v>No</v>
      </c>
      <c r="H703">
        <f>VLOOKUP(A703,cleaned_Medical_Examinations[],7,FALSE)</f>
        <v>2</v>
      </c>
      <c r="I703" t="str">
        <f>VLOOKUP(A703,cleaned_Medical_Examinations[],8,FALSE)</f>
        <v>No</v>
      </c>
      <c r="J703" t="str">
        <f>VLOOKUP(A703,cleaned_Medical_Examinations[],9,FALSE)</f>
        <v>NORMAL WEIGHT</v>
      </c>
      <c r="K703" t="str">
        <f>VLOOKUP(A703,cleaned_Medical_Examinations[],10,FALSE)</f>
        <v>NORMAL</v>
      </c>
      <c r="L703">
        <f>VLOOKUP(A703,table3!A703:H3037,4,)</f>
        <v>5990</v>
      </c>
      <c r="M703" t="str">
        <f>VLOOKUP(A703,table3!A703:H3037,5,FALSE)</f>
        <v>tier - 2</v>
      </c>
      <c r="N703" t="str">
        <f>VLOOKUP(A703,table3!A703:H3037,6,FALSE)</f>
        <v>tier - 2</v>
      </c>
      <c r="O703" t="str">
        <f>VLOOKUP(A703,table3!A703:H3037,7,FALSE)</f>
        <v>R1013</v>
      </c>
      <c r="P703" s="8">
        <f>VLOOKUP(A703,table3!A703:H3037,2,FALSE)</f>
        <v>27258</v>
      </c>
      <c r="Q703">
        <f>VLOOKUP(A703,table3!A703:H3037,8,FALSE)</f>
        <v>48</v>
      </c>
    </row>
    <row r="704" spans="1:17" x14ac:dyDescent="0.3">
      <c r="A704" s="11" t="s">
        <v>1668</v>
      </c>
      <c r="B704" t="str">
        <f>VLOOKUP(A704,cleaned_customer_names[],2,FALSE)</f>
        <v>Olausson</v>
      </c>
      <c r="C704">
        <f>VLOOKUP(A704,cleaned_Medical_Examinations[],2,FALSE)</f>
        <v>37.72</v>
      </c>
      <c r="D704">
        <f>VLOOKUP(A704,cleaned_Medical_Examinations[],3,FALSE)</f>
        <v>4.38</v>
      </c>
      <c r="E704" t="str">
        <f>VLOOKUP(A704,cleaned_Medical_Examinations[],4,FALSE)</f>
        <v>Yes</v>
      </c>
      <c r="F704" t="str">
        <f>VLOOKUP(A704,cleaned_Medical_Examinations[],5,FALSE)</f>
        <v>No</v>
      </c>
      <c r="G704" t="str">
        <f>VLOOKUP(A704,cleaned_Medical_Examinations[],6,FALSE)</f>
        <v>Yes</v>
      </c>
      <c r="H704">
        <f>VLOOKUP(A704,cleaned_Medical_Examinations[],7,FALSE)</f>
        <v>1</v>
      </c>
      <c r="I704" t="str">
        <f>VLOOKUP(A704,cleaned_Medical_Examinations[],8,FALSE)</f>
        <v>No</v>
      </c>
      <c r="J704" t="str">
        <f>VLOOKUP(A704,cleaned_Medical_Examinations[],9,FALSE)</f>
        <v>OBESITY</v>
      </c>
      <c r="K704" t="str">
        <f>VLOOKUP(A704,cleaned_Medical_Examinations[],10,FALSE)</f>
        <v>NORMAL</v>
      </c>
      <c r="L704">
        <f>VLOOKUP(A704,table3!A704:H3038,4,)</f>
        <v>5994</v>
      </c>
      <c r="M704" t="str">
        <f>VLOOKUP(A704,table3!A704:H3038,5,FALSE)</f>
        <v>tier - 2</v>
      </c>
      <c r="N704" t="str">
        <f>VLOOKUP(A704,table3!A704:H3038,6,FALSE)</f>
        <v>tier - 3</v>
      </c>
      <c r="O704" t="str">
        <f>VLOOKUP(A704,table3!A704:H3038,7,FALSE)</f>
        <v>R1013</v>
      </c>
      <c r="P704" s="8">
        <f>VLOOKUP(A704,table3!A704:H3038,2,FALSE)</f>
        <v>29441</v>
      </c>
      <c r="Q704">
        <f>VLOOKUP(A704,table3!A704:H3038,8,FALSE)</f>
        <v>42</v>
      </c>
    </row>
    <row r="705" spans="1:17" x14ac:dyDescent="0.3">
      <c r="A705" s="13" t="s">
        <v>1667</v>
      </c>
      <c r="B705" t="str">
        <f>VLOOKUP(A705,cleaned_customer_names[],2,FALSE)</f>
        <v>Wagner</v>
      </c>
      <c r="C705">
        <f>VLOOKUP(A705,cleaned_Medical_Examinations[],2,FALSE)</f>
        <v>39.700000000000003</v>
      </c>
      <c r="D705">
        <f>VLOOKUP(A705,cleaned_Medical_Examinations[],3,FALSE)</f>
        <v>9.83</v>
      </c>
      <c r="E705" t="str">
        <f>VLOOKUP(A705,cleaned_Medical_Examinations[],4,FALSE)</f>
        <v>No</v>
      </c>
      <c r="F705" t="str">
        <f>VLOOKUP(A705,cleaned_Medical_Examinations[],5,FALSE)</f>
        <v>No</v>
      </c>
      <c r="G705" t="str">
        <f>VLOOKUP(A705,cleaned_Medical_Examinations[],6,FALSE)</f>
        <v>No</v>
      </c>
      <c r="H705">
        <f>VLOOKUP(A705,cleaned_Medical_Examinations[],7,FALSE)</f>
        <v>3</v>
      </c>
      <c r="I705" t="str">
        <f>VLOOKUP(A705,cleaned_Medical_Examinations[],8,FALSE)</f>
        <v>No</v>
      </c>
      <c r="J705" t="str">
        <f>VLOOKUP(A705,cleaned_Medical_Examinations[],9,FALSE)</f>
        <v>OBESITY</v>
      </c>
      <c r="K705" t="str">
        <f>VLOOKUP(A705,cleaned_Medical_Examinations[],10,FALSE)</f>
        <v>DIABETES</v>
      </c>
      <c r="L705">
        <f>VLOOKUP(A705,table3!A705:H3039,4,)</f>
        <v>6059</v>
      </c>
      <c r="M705" t="str">
        <f>VLOOKUP(A705,table3!A705:H3039,5,FALSE)</f>
        <v>tier - 2</v>
      </c>
      <c r="N705" t="str">
        <f>VLOOKUP(A705,table3!A705:H3039,6,FALSE)</f>
        <v>tier - 1</v>
      </c>
      <c r="O705" t="str">
        <f>VLOOKUP(A705,table3!A705:H3039,7,FALSE)</f>
        <v>R1011</v>
      </c>
      <c r="P705" s="8">
        <f>VLOOKUP(A705,table3!A705:H3039,2,FALSE)</f>
        <v>32736</v>
      </c>
      <c r="Q705">
        <f>VLOOKUP(A705,table3!A705:H3039,8,FALSE)</f>
        <v>33</v>
      </c>
    </row>
    <row r="706" spans="1:17" x14ac:dyDescent="0.3">
      <c r="A706" s="11" t="s">
        <v>1666</v>
      </c>
      <c r="B706" t="str">
        <f>VLOOKUP(A706,cleaned_customer_names[],2,FALSE)</f>
        <v>Delong</v>
      </c>
      <c r="C706">
        <f>VLOOKUP(A706,cleaned_Medical_Examinations[],2,FALSE)</f>
        <v>35.97</v>
      </c>
      <c r="D706">
        <f>VLOOKUP(A706,cleaned_Medical_Examinations[],3,FALSE)</f>
        <v>11.08</v>
      </c>
      <c r="E706" t="str">
        <f>VLOOKUP(A706,cleaned_Medical_Examinations[],4,FALSE)</f>
        <v>No</v>
      </c>
      <c r="F706" t="str">
        <f>VLOOKUP(A706,cleaned_Medical_Examinations[],5,FALSE)</f>
        <v>No</v>
      </c>
      <c r="G706" t="str">
        <f>VLOOKUP(A706,cleaned_Medical_Examinations[],6,FALSE)</f>
        <v>No</v>
      </c>
      <c r="H706">
        <f>VLOOKUP(A706,cleaned_Medical_Examinations[],7,FALSE)</f>
        <v>3</v>
      </c>
      <c r="I706" t="str">
        <f>VLOOKUP(A706,cleaned_Medical_Examinations[],8,FALSE)</f>
        <v>No</v>
      </c>
      <c r="J706" t="str">
        <f>VLOOKUP(A706,cleaned_Medical_Examinations[],9,FALSE)</f>
        <v>OBESITY</v>
      </c>
      <c r="K706" t="str">
        <f>VLOOKUP(A706,cleaned_Medical_Examinations[],10,FALSE)</f>
        <v>DIABETES</v>
      </c>
      <c r="L706">
        <f>VLOOKUP(A706,table3!A706:H3040,4,)</f>
        <v>6062</v>
      </c>
      <c r="M706" t="str">
        <f>VLOOKUP(A706,table3!A706:H3040,5,FALSE)</f>
        <v>tier - 2</v>
      </c>
      <c r="N706" t="str">
        <f>VLOOKUP(A706,table3!A706:H3040,6,FALSE)</f>
        <v>tier - 3</v>
      </c>
      <c r="O706" t="str">
        <f>VLOOKUP(A706,table3!A706:H3040,7,FALSE)</f>
        <v>R1012</v>
      </c>
      <c r="P706" s="8">
        <f>VLOOKUP(A706,table3!A706:H3040,2,FALSE)</f>
        <v>35274</v>
      </c>
      <c r="Q706">
        <f>VLOOKUP(A706,table3!A706:H3040,8,FALSE)</f>
        <v>26</v>
      </c>
    </row>
    <row r="707" spans="1:17" x14ac:dyDescent="0.3">
      <c r="A707" s="13" t="s">
        <v>1665</v>
      </c>
      <c r="B707" t="str">
        <f>VLOOKUP(A707,cleaned_customer_names[],2,FALSE)</f>
        <v>Mehech</v>
      </c>
      <c r="C707">
        <f>VLOOKUP(A707,cleaned_Medical_Examinations[],2,FALSE)</f>
        <v>37.85</v>
      </c>
      <c r="D707">
        <f>VLOOKUP(A707,cleaned_Medical_Examinations[],3,FALSE)</f>
        <v>11.01</v>
      </c>
      <c r="E707" t="str">
        <f>VLOOKUP(A707,cleaned_Medical_Examinations[],4,FALSE)</f>
        <v>No</v>
      </c>
      <c r="F707" t="str">
        <f>VLOOKUP(A707,cleaned_Medical_Examinations[],5,FALSE)</f>
        <v>No</v>
      </c>
      <c r="G707" t="str">
        <f>VLOOKUP(A707,cleaned_Medical_Examinations[],6,FALSE)</f>
        <v>No</v>
      </c>
      <c r="H707">
        <f>VLOOKUP(A707,cleaned_Medical_Examinations[],7,FALSE)</f>
        <v>0</v>
      </c>
      <c r="I707" t="str">
        <f>VLOOKUP(A707,cleaned_Medical_Examinations[],8,FALSE)</f>
        <v>No</v>
      </c>
      <c r="J707" t="str">
        <f>VLOOKUP(A707,cleaned_Medical_Examinations[],9,FALSE)</f>
        <v>OBESITY</v>
      </c>
      <c r="K707" t="str">
        <f>VLOOKUP(A707,cleaned_Medical_Examinations[],10,FALSE)</f>
        <v>DIABETES</v>
      </c>
      <c r="L707">
        <f>VLOOKUP(A707,table3!A707:H3041,4,)</f>
        <v>6064</v>
      </c>
      <c r="M707" t="str">
        <f>VLOOKUP(A707,table3!A707:H3041,5,FALSE)</f>
        <v>tier - 2</v>
      </c>
      <c r="N707" t="str">
        <f>VLOOKUP(A707,table3!A707:H3041,6,FALSE)</f>
        <v>tier - 2</v>
      </c>
      <c r="O707" t="str">
        <f>VLOOKUP(A707,table3!A707:H3041,7,FALSE)</f>
        <v>R1011</v>
      </c>
      <c r="P707" s="8">
        <f>VLOOKUP(A707,table3!A707:H3041,2,FALSE)</f>
        <v>34646</v>
      </c>
      <c r="Q707">
        <f>VLOOKUP(A707,table3!A707:H3041,8,FALSE)</f>
        <v>28</v>
      </c>
    </row>
    <row r="708" spans="1:17" x14ac:dyDescent="0.3">
      <c r="A708" s="11" t="s">
        <v>1664</v>
      </c>
      <c r="B708" t="str">
        <f>VLOOKUP(A708,cleaned_customer_names[],2,FALSE)</f>
        <v>Machiela</v>
      </c>
      <c r="C708">
        <f>VLOOKUP(A708,cleaned_Medical_Examinations[],2,FALSE)</f>
        <v>21.66</v>
      </c>
      <c r="D708">
        <f>VLOOKUP(A708,cleaned_Medical_Examinations[],3,FALSE)</f>
        <v>4.37</v>
      </c>
      <c r="E708" t="str">
        <f>VLOOKUP(A708,cleaned_Medical_Examinations[],4,FALSE)</f>
        <v>No</v>
      </c>
      <c r="F708" t="str">
        <f>VLOOKUP(A708,cleaned_Medical_Examinations[],5,FALSE)</f>
        <v>Yes</v>
      </c>
      <c r="G708" t="str">
        <f>VLOOKUP(A708,cleaned_Medical_Examinations[],6,FALSE)</f>
        <v>No</v>
      </c>
      <c r="H708">
        <f>VLOOKUP(A708,cleaned_Medical_Examinations[],7,FALSE)</f>
        <v>1</v>
      </c>
      <c r="I708" t="str">
        <f>VLOOKUP(A708,cleaned_Medical_Examinations[],8,FALSE)</f>
        <v>Yes</v>
      </c>
      <c r="J708" t="str">
        <f>VLOOKUP(A708,cleaned_Medical_Examinations[],9,FALSE)</f>
        <v>NORMAL WEIGHT</v>
      </c>
      <c r="K708" t="str">
        <f>VLOOKUP(A708,cleaned_Medical_Examinations[],10,FALSE)</f>
        <v>NORMAL</v>
      </c>
      <c r="L708">
        <f>VLOOKUP(A708,table3!A708:H3042,4,)</f>
        <v>6067</v>
      </c>
      <c r="M708" t="str">
        <f>VLOOKUP(A708,table3!A708:H3042,5,FALSE)</f>
        <v>tier - 3</v>
      </c>
      <c r="N708" t="str">
        <f>VLOOKUP(A708,table3!A708:H3042,6,FALSE)</f>
        <v>tier - 1</v>
      </c>
      <c r="O708" t="str">
        <f>VLOOKUP(A708,table3!A708:H3042,7,FALSE)</f>
        <v>R1016</v>
      </c>
      <c r="P708" s="8">
        <f>VLOOKUP(A708,table3!A708:H3042,2,FALSE)</f>
        <v>30946</v>
      </c>
      <c r="Q708">
        <f>VLOOKUP(A708,table3!A708:H3042,8,FALSE)</f>
        <v>38</v>
      </c>
    </row>
    <row r="709" spans="1:17" x14ac:dyDescent="0.3">
      <c r="A709" s="13" t="s">
        <v>1663</v>
      </c>
      <c r="B709" t="str">
        <f>VLOOKUP(A709,cleaned_customer_names[],2,FALSE)</f>
        <v>Young</v>
      </c>
      <c r="C709">
        <f>VLOOKUP(A709,cleaned_Medical_Examinations[],2,FALSE)</f>
        <v>39.369999999999997</v>
      </c>
      <c r="D709">
        <f>VLOOKUP(A709,cleaned_Medical_Examinations[],3,FALSE)</f>
        <v>5.91</v>
      </c>
      <c r="E709" t="str">
        <f>VLOOKUP(A709,cleaned_Medical_Examinations[],4,FALSE)</f>
        <v>No</v>
      </c>
      <c r="F709" t="str">
        <f>VLOOKUP(A709,cleaned_Medical_Examinations[],5,FALSE)</f>
        <v>No</v>
      </c>
      <c r="G709" t="str">
        <f>VLOOKUP(A709,cleaned_Medical_Examinations[],6,FALSE)</f>
        <v>No</v>
      </c>
      <c r="H709">
        <f>VLOOKUP(A709,cleaned_Medical_Examinations[],7,FALSE)</f>
        <v>2</v>
      </c>
      <c r="I709" t="str">
        <f>VLOOKUP(A709,cleaned_Medical_Examinations[],8,FALSE)</f>
        <v>No</v>
      </c>
      <c r="J709" t="str">
        <f>VLOOKUP(A709,cleaned_Medical_Examinations[],9,FALSE)</f>
        <v>OBESITY</v>
      </c>
      <c r="K709" t="str">
        <f>VLOOKUP(A709,cleaned_Medical_Examinations[],10,FALSE)</f>
        <v>PREDIABETES</v>
      </c>
      <c r="L709">
        <f>VLOOKUP(A709,table3!A709:H3043,4,)</f>
        <v>6074</v>
      </c>
      <c r="M709" t="str">
        <f>VLOOKUP(A709,table3!A709:H3043,5,FALSE)</f>
        <v>tier - 2</v>
      </c>
      <c r="N709" t="str">
        <f>VLOOKUP(A709,table3!A709:H3043,6,FALSE)</f>
        <v>tier - 2</v>
      </c>
      <c r="O709" t="str">
        <f>VLOOKUP(A709,table3!A709:H3043,7,FALSE)</f>
        <v>R1012</v>
      </c>
      <c r="P709" s="8">
        <f>VLOOKUP(A709,table3!A709:H3043,2,FALSE)</f>
        <v>29075</v>
      </c>
      <c r="Q709">
        <f>VLOOKUP(A709,table3!A709:H3043,8,FALSE)</f>
        <v>43</v>
      </c>
    </row>
    <row r="710" spans="1:17" x14ac:dyDescent="0.3">
      <c r="A710" s="11" t="s">
        <v>1662</v>
      </c>
      <c r="B710" t="str">
        <f>VLOOKUP(A710,cleaned_customer_names[],2,FALSE)</f>
        <v>Dupere</v>
      </c>
      <c r="C710">
        <f>VLOOKUP(A710,cleaned_Medical_Examinations[],2,FALSE)</f>
        <v>40.880000000000003</v>
      </c>
      <c r="D710">
        <f>VLOOKUP(A710,cleaned_Medical_Examinations[],3,FALSE)</f>
        <v>7.65</v>
      </c>
      <c r="E710" t="str">
        <f>VLOOKUP(A710,cleaned_Medical_Examinations[],4,FALSE)</f>
        <v>No</v>
      </c>
      <c r="F710" t="str">
        <f>VLOOKUP(A710,cleaned_Medical_Examinations[],5,FALSE)</f>
        <v>No</v>
      </c>
      <c r="G710" t="str">
        <f>VLOOKUP(A710,cleaned_Medical_Examinations[],6,FALSE)</f>
        <v>No</v>
      </c>
      <c r="H710">
        <f>VLOOKUP(A710,cleaned_Medical_Examinations[],7,FALSE)</f>
        <v>0</v>
      </c>
      <c r="I710" t="str">
        <f>VLOOKUP(A710,cleaned_Medical_Examinations[],8,FALSE)</f>
        <v>No</v>
      </c>
      <c r="J710" t="str">
        <f>VLOOKUP(A710,cleaned_Medical_Examinations[],9,FALSE)</f>
        <v>OBESITY</v>
      </c>
      <c r="K710" t="str">
        <f>VLOOKUP(A710,cleaned_Medical_Examinations[],10,FALSE)</f>
        <v>DIABETES</v>
      </c>
      <c r="L710">
        <f>VLOOKUP(A710,table3!A710:H3044,4,)</f>
        <v>6080</v>
      </c>
      <c r="M710" t="str">
        <f>VLOOKUP(A710,table3!A710:H3044,5,FALSE)</f>
        <v>tier - 1</v>
      </c>
      <c r="N710" t="str">
        <f>VLOOKUP(A710,table3!A710:H3044,6,FALSE)</f>
        <v>tier - 1</v>
      </c>
      <c r="O710" t="str">
        <f>VLOOKUP(A710,table3!A710:H3044,7,FALSE)</f>
        <v>R1014</v>
      </c>
      <c r="P710" s="8">
        <f>VLOOKUP(A710,table3!A710:H3044,2,FALSE)</f>
        <v>30969</v>
      </c>
      <c r="Q710">
        <f>VLOOKUP(A710,table3!A710:H3044,8,FALSE)</f>
        <v>38</v>
      </c>
    </row>
    <row r="711" spans="1:17" x14ac:dyDescent="0.3">
      <c r="A711" s="13" t="s">
        <v>1661</v>
      </c>
      <c r="B711" t="str">
        <f>VLOOKUP(A711,cleaned_customer_names[],2,FALSE)</f>
        <v>Iandolo</v>
      </c>
      <c r="C711">
        <f>VLOOKUP(A711,cleaned_Medical_Examinations[],2,FALSE)</f>
        <v>26.22</v>
      </c>
      <c r="D711">
        <f>VLOOKUP(A711,cleaned_Medical_Examinations[],3,FALSE)</f>
        <v>5.37</v>
      </c>
      <c r="E711" t="str">
        <f>VLOOKUP(A711,cleaned_Medical_Examinations[],4,FALSE)</f>
        <v>Yes</v>
      </c>
      <c r="F711" t="str">
        <f>VLOOKUP(A711,cleaned_Medical_Examinations[],5,FALSE)</f>
        <v>No</v>
      </c>
      <c r="G711" t="str">
        <f>VLOOKUP(A711,cleaned_Medical_Examinations[],6,FALSE)</f>
        <v>No</v>
      </c>
      <c r="H711">
        <f>VLOOKUP(A711,cleaned_Medical_Examinations[],7,FALSE)</f>
        <v>2</v>
      </c>
      <c r="I711" t="str">
        <f>VLOOKUP(A711,cleaned_Medical_Examinations[],8,FALSE)</f>
        <v>No</v>
      </c>
      <c r="J711" t="str">
        <f>VLOOKUP(A711,cleaned_Medical_Examinations[],9,FALSE)</f>
        <v>OVER WEIGHT</v>
      </c>
      <c r="K711" t="str">
        <f>VLOOKUP(A711,cleaned_Medical_Examinations[],10,FALSE)</f>
        <v>NORMAL</v>
      </c>
      <c r="L711">
        <f>VLOOKUP(A711,table3!A711:H3045,4,)</f>
        <v>6082</v>
      </c>
      <c r="M711" t="str">
        <f>VLOOKUP(A711,table3!A711:H3045,5,FALSE)</f>
        <v>tier - 1</v>
      </c>
      <c r="N711" t="str">
        <f>VLOOKUP(A711,table3!A711:H3045,6,FALSE)</f>
        <v>tier - 2</v>
      </c>
      <c r="O711" t="str">
        <f>VLOOKUP(A711,table3!A711:H3045,7,FALSE)</f>
        <v>R1011</v>
      </c>
      <c r="P711" s="8">
        <f>VLOOKUP(A711,table3!A711:H3045,2,FALSE)</f>
        <v>30888</v>
      </c>
      <c r="Q711">
        <f>VLOOKUP(A711,table3!A711:H3045,8,FALSE)</f>
        <v>38</v>
      </c>
    </row>
    <row r="712" spans="1:17" x14ac:dyDescent="0.3">
      <c r="A712" s="11" t="s">
        <v>1660</v>
      </c>
      <c r="B712" t="str">
        <f>VLOOKUP(A712,cleaned_customer_names[],2,FALSE)</f>
        <v>Ito</v>
      </c>
      <c r="C712">
        <f>VLOOKUP(A712,cleaned_Medical_Examinations[],2,FALSE)</f>
        <v>25.08</v>
      </c>
      <c r="D712">
        <f>VLOOKUP(A712,cleaned_Medical_Examinations[],3,FALSE)</f>
        <v>5.75</v>
      </c>
      <c r="E712" t="str">
        <f>VLOOKUP(A712,cleaned_Medical_Examinations[],4,FALSE)</f>
        <v>Yes</v>
      </c>
      <c r="F712" t="str">
        <f>VLOOKUP(A712,cleaned_Medical_Examinations[],5,FALSE)</f>
        <v>No</v>
      </c>
      <c r="G712" t="str">
        <f>VLOOKUP(A712,cleaned_Medical_Examinations[],6,FALSE)</f>
        <v>No</v>
      </c>
      <c r="H712">
        <f>VLOOKUP(A712,cleaned_Medical_Examinations[],7,FALSE)</f>
        <v>2</v>
      </c>
      <c r="I712" t="str">
        <f>VLOOKUP(A712,cleaned_Medical_Examinations[],8,FALSE)</f>
        <v>No</v>
      </c>
      <c r="J712" t="str">
        <f>VLOOKUP(A712,cleaned_Medical_Examinations[],9,FALSE)</f>
        <v>OVER WEIGHT</v>
      </c>
      <c r="K712" t="str">
        <f>VLOOKUP(A712,cleaned_Medical_Examinations[],10,FALSE)</f>
        <v>PREDIABETES</v>
      </c>
      <c r="L712">
        <f>VLOOKUP(A712,table3!A712:H3046,4,)</f>
        <v>6098</v>
      </c>
      <c r="M712" t="str">
        <f>VLOOKUP(A712,table3!A712:H3046,5,FALSE)</f>
        <v>tier - 2</v>
      </c>
      <c r="N712" t="str">
        <f>VLOOKUP(A712,table3!A712:H3046,6,FALSE)</f>
        <v>tier - 2</v>
      </c>
      <c r="O712" t="str">
        <f>VLOOKUP(A712,table3!A712:H3046,7,FALSE)</f>
        <v>R1013</v>
      </c>
      <c r="P712" s="8">
        <f>VLOOKUP(A712,table3!A712:H3046,2,FALSE)</f>
        <v>25728</v>
      </c>
      <c r="Q712">
        <f>VLOOKUP(A712,table3!A712:H3046,8,FALSE)</f>
        <v>52</v>
      </c>
    </row>
    <row r="713" spans="1:17" x14ac:dyDescent="0.3">
      <c r="A713" s="13" t="s">
        <v>1659</v>
      </c>
      <c r="B713" t="str">
        <f>VLOOKUP(A713,cleaned_customer_names[],2,FALSE)</f>
        <v>Barry</v>
      </c>
      <c r="C713">
        <f>VLOOKUP(A713,cleaned_Medical_Examinations[],2,FALSE)</f>
        <v>39.1</v>
      </c>
      <c r="D713">
        <f>VLOOKUP(A713,cleaned_Medical_Examinations[],3,FALSE)</f>
        <v>6.79</v>
      </c>
      <c r="E713" t="str">
        <f>VLOOKUP(A713,cleaned_Medical_Examinations[],4,FALSE)</f>
        <v>Yes</v>
      </c>
      <c r="F713" t="str">
        <f>VLOOKUP(A713,cleaned_Medical_Examinations[],5,FALSE)</f>
        <v>No</v>
      </c>
      <c r="G713" t="str">
        <f>VLOOKUP(A713,cleaned_Medical_Examinations[],6,FALSE)</f>
        <v>No</v>
      </c>
      <c r="H713">
        <f>VLOOKUP(A713,cleaned_Medical_Examinations[],7,FALSE)</f>
        <v>2</v>
      </c>
      <c r="I713" t="str">
        <f>VLOOKUP(A713,cleaned_Medical_Examinations[],8,FALSE)</f>
        <v>No</v>
      </c>
      <c r="J713" t="str">
        <f>VLOOKUP(A713,cleaned_Medical_Examinations[],9,FALSE)</f>
        <v>OBESITY</v>
      </c>
      <c r="K713" t="str">
        <f>VLOOKUP(A713,cleaned_Medical_Examinations[],10,FALSE)</f>
        <v>DIABETES</v>
      </c>
      <c r="L713">
        <f>VLOOKUP(A713,table3!A713:H3047,4,)</f>
        <v>6112</v>
      </c>
      <c r="M713" t="str">
        <f>VLOOKUP(A713,table3!A713:H3047,5,FALSE)</f>
        <v>tier - 2</v>
      </c>
      <c r="N713" t="str">
        <f>VLOOKUP(A713,table3!A713:H3047,6,FALSE)</f>
        <v>tier - 3</v>
      </c>
      <c r="O713" t="str">
        <f>VLOOKUP(A713,table3!A713:H3047,7,FALSE)</f>
        <v>R1026</v>
      </c>
      <c r="P713" s="8">
        <f>VLOOKUP(A713,table3!A713:H3047,2,FALSE)</f>
        <v>34951</v>
      </c>
      <c r="Q713">
        <f>VLOOKUP(A713,table3!A713:H3047,8,FALSE)</f>
        <v>27</v>
      </c>
    </row>
    <row r="714" spans="1:17" x14ac:dyDescent="0.3">
      <c r="A714" s="11" t="s">
        <v>1658</v>
      </c>
      <c r="B714" t="str">
        <f>VLOOKUP(A714,cleaned_customer_names[],2,FALSE)</f>
        <v>Boyce</v>
      </c>
      <c r="C714">
        <f>VLOOKUP(A714,cleaned_Medical_Examinations[],2,FALSE)</f>
        <v>37.905000000000001</v>
      </c>
      <c r="D714">
        <f>VLOOKUP(A714,cleaned_Medical_Examinations[],3,FALSE)</f>
        <v>7.03</v>
      </c>
      <c r="E714" t="str">
        <f>VLOOKUP(A714,cleaned_Medical_Examinations[],4,FALSE)</f>
        <v>No</v>
      </c>
      <c r="F714" t="str">
        <f>VLOOKUP(A714,cleaned_Medical_Examinations[],5,FALSE)</f>
        <v>No</v>
      </c>
      <c r="G714" t="str">
        <f>VLOOKUP(A714,cleaned_Medical_Examinations[],6,FALSE)</f>
        <v>No</v>
      </c>
      <c r="H714">
        <f>VLOOKUP(A714,cleaned_Medical_Examinations[],7,FALSE)</f>
        <v>3</v>
      </c>
      <c r="I714" t="str">
        <f>VLOOKUP(A714,cleaned_Medical_Examinations[],8,FALSE)</f>
        <v>No</v>
      </c>
      <c r="J714" t="str">
        <f>VLOOKUP(A714,cleaned_Medical_Examinations[],9,FALSE)</f>
        <v>OBESITY</v>
      </c>
      <c r="K714" t="str">
        <f>VLOOKUP(A714,cleaned_Medical_Examinations[],10,FALSE)</f>
        <v>DIABETES</v>
      </c>
      <c r="L714">
        <f>VLOOKUP(A714,table3!A714:H3048,4,)</f>
        <v>6112</v>
      </c>
      <c r="M714" t="str">
        <f>VLOOKUP(A714,table3!A714:H3048,5,FALSE)</f>
        <v>tier - 2</v>
      </c>
      <c r="N714" t="str">
        <f>VLOOKUP(A714,table3!A714:H3048,6,FALSE)</f>
        <v>tier - 1</v>
      </c>
      <c r="O714" t="str">
        <f>VLOOKUP(A714,table3!A714:H3048,7,FALSE)</f>
        <v>R1012</v>
      </c>
      <c r="P714" s="8">
        <f>VLOOKUP(A714,table3!A714:H3048,2,FALSE)</f>
        <v>31249</v>
      </c>
      <c r="Q714">
        <f>VLOOKUP(A714,table3!A714:H3048,8,FALSE)</f>
        <v>37</v>
      </c>
    </row>
    <row r="715" spans="1:17" x14ac:dyDescent="0.3">
      <c r="A715" s="13" t="s">
        <v>1657</v>
      </c>
      <c r="B715" t="str">
        <f>VLOOKUP(A715,cleaned_customer_names[],2,FALSE)</f>
        <v>Lin</v>
      </c>
      <c r="C715">
        <f>VLOOKUP(A715,cleaned_Medical_Examinations[],2,FALSE)</f>
        <v>43.35</v>
      </c>
      <c r="D715">
        <f>VLOOKUP(A715,cleaned_Medical_Examinations[],3,FALSE)</f>
        <v>5.41</v>
      </c>
      <c r="E715" t="str">
        <f>VLOOKUP(A715,cleaned_Medical_Examinations[],4,FALSE)</f>
        <v>Yes</v>
      </c>
      <c r="F715" t="str">
        <f>VLOOKUP(A715,cleaned_Medical_Examinations[],5,FALSE)</f>
        <v>No</v>
      </c>
      <c r="G715" t="str">
        <f>VLOOKUP(A715,cleaned_Medical_Examinations[],6,FALSE)</f>
        <v>Yes</v>
      </c>
      <c r="H715">
        <f>VLOOKUP(A715,cleaned_Medical_Examinations[],7,FALSE)</f>
        <v>1</v>
      </c>
      <c r="I715" t="str">
        <f>VLOOKUP(A715,cleaned_Medical_Examinations[],8,FALSE)</f>
        <v>No</v>
      </c>
      <c r="J715" t="str">
        <f>VLOOKUP(A715,cleaned_Medical_Examinations[],9,FALSE)</f>
        <v>OBESITY</v>
      </c>
      <c r="K715" t="str">
        <f>VLOOKUP(A715,cleaned_Medical_Examinations[],10,FALSE)</f>
        <v>NORMAL</v>
      </c>
      <c r="L715">
        <f>VLOOKUP(A715,table3!A715:H3049,4,)</f>
        <v>6113</v>
      </c>
      <c r="M715" t="str">
        <f>VLOOKUP(A715,table3!A715:H3049,5,FALSE)</f>
        <v>tier - 2</v>
      </c>
      <c r="N715" t="str">
        <f>VLOOKUP(A715,table3!A715:H3049,6,FALSE)</f>
        <v>tier - 2</v>
      </c>
      <c r="O715" t="str">
        <f>VLOOKUP(A715,table3!A715:H3049,7,FALSE)</f>
        <v>R1024</v>
      </c>
      <c r="P715" s="8">
        <f>VLOOKUP(A715,table3!A715:H3049,2,FALSE)</f>
        <v>33444</v>
      </c>
      <c r="Q715">
        <f>VLOOKUP(A715,table3!A715:H3049,8,FALSE)</f>
        <v>31</v>
      </c>
    </row>
    <row r="716" spans="1:17" x14ac:dyDescent="0.3">
      <c r="A716" s="11" t="s">
        <v>1656</v>
      </c>
      <c r="B716" t="str">
        <f>VLOOKUP(A716,cleaned_customer_names[],2,FALSE)</f>
        <v>Smith</v>
      </c>
      <c r="C716">
        <f>VLOOKUP(A716,cleaned_Medical_Examinations[],2,FALSE)</f>
        <v>36.15</v>
      </c>
      <c r="D716">
        <f>VLOOKUP(A716,cleaned_Medical_Examinations[],3,FALSE)</f>
        <v>8.0500000000000007</v>
      </c>
      <c r="E716" t="str">
        <f>VLOOKUP(A716,cleaned_Medical_Examinations[],4,FALSE)</f>
        <v>No</v>
      </c>
      <c r="F716" t="str">
        <f>VLOOKUP(A716,cleaned_Medical_Examinations[],5,FALSE)</f>
        <v>No</v>
      </c>
      <c r="G716" t="str">
        <f>VLOOKUP(A716,cleaned_Medical_Examinations[],6,FALSE)</f>
        <v>No</v>
      </c>
      <c r="H716">
        <f>VLOOKUP(A716,cleaned_Medical_Examinations[],7,FALSE)</f>
        <v>0</v>
      </c>
      <c r="I716" t="str">
        <f>VLOOKUP(A716,cleaned_Medical_Examinations[],8,FALSE)</f>
        <v>No</v>
      </c>
      <c r="J716" t="str">
        <f>VLOOKUP(A716,cleaned_Medical_Examinations[],9,FALSE)</f>
        <v>OBESITY</v>
      </c>
      <c r="K716" t="str">
        <f>VLOOKUP(A716,cleaned_Medical_Examinations[],10,FALSE)</f>
        <v>DIABETES</v>
      </c>
      <c r="L716">
        <f>VLOOKUP(A716,table3!A716:H3050,4,)</f>
        <v>6117</v>
      </c>
      <c r="M716" t="str">
        <f>VLOOKUP(A716,table3!A716:H3050,5,FALSE)</f>
        <v>tier - 2</v>
      </c>
      <c r="N716" t="str">
        <f>VLOOKUP(A716,table3!A716:H3050,6,FALSE)</f>
        <v>tier - 3</v>
      </c>
      <c r="O716" t="str">
        <f>VLOOKUP(A716,table3!A716:H3050,7,FALSE)</f>
        <v>R1012</v>
      </c>
      <c r="P716" s="8">
        <f>VLOOKUP(A716,table3!A716:H3050,2,FALSE)</f>
        <v>30539</v>
      </c>
      <c r="Q716">
        <f>VLOOKUP(A716,table3!A716:H3050,8,FALSE)</f>
        <v>39</v>
      </c>
    </row>
    <row r="717" spans="1:17" x14ac:dyDescent="0.3">
      <c r="A717" s="13" t="s">
        <v>1655</v>
      </c>
      <c r="B717" t="str">
        <f>VLOOKUP(A717,cleaned_customer_names[],2,FALSE)</f>
        <v>Nalven</v>
      </c>
      <c r="C717">
        <f>VLOOKUP(A717,cleaned_Medical_Examinations[],2,FALSE)</f>
        <v>44.98</v>
      </c>
      <c r="D717">
        <f>VLOOKUP(A717,cleaned_Medical_Examinations[],3,FALSE)</f>
        <v>5.94</v>
      </c>
      <c r="E717" t="str">
        <f>VLOOKUP(A717,cleaned_Medical_Examinations[],4,FALSE)</f>
        <v>No</v>
      </c>
      <c r="F717" t="str">
        <f>VLOOKUP(A717,cleaned_Medical_Examinations[],5,FALSE)</f>
        <v>No</v>
      </c>
      <c r="G717" t="str">
        <f>VLOOKUP(A717,cleaned_Medical_Examinations[],6,FALSE)</f>
        <v>No</v>
      </c>
      <c r="H717">
        <f>VLOOKUP(A717,cleaned_Medical_Examinations[],7,FALSE)</f>
        <v>1</v>
      </c>
      <c r="I717" t="str">
        <f>VLOOKUP(A717,cleaned_Medical_Examinations[],8,FALSE)</f>
        <v>No</v>
      </c>
      <c r="J717" t="str">
        <f>VLOOKUP(A717,cleaned_Medical_Examinations[],9,FALSE)</f>
        <v>OBESITY</v>
      </c>
      <c r="K717" t="str">
        <f>VLOOKUP(A717,cleaned_Medical_Examinations[],10,FALSE)</f>
        <v>PREDIABETES</v>
      </c>
      <c r="L717">
        <f>VLOOKUP(A717,table3!A717:H3051,4,)</f>
        <v>6124</v>
      </c>
      <c r="M717" t="str">
        <f>VLOOKUP(A717,table3!A717:H3051,5,FALSE)</f>
        <v>tier - 3</v>
      </c>
      <c r="N717" t="str">
        <f>VLOOKUP(A717,table3!A717:H3051,6,FALSE)</f>
        <v>tier - 2</v>
      </c>
      <c r="O717" t="str">
        <f>VLOOKUP(A717,table3!A717:H3051,7,FALSE)</f>
        <v>R1012</v>
      </c>
      <c r="P717" s="8">
        <f>VLOOKUP(A717,table3!A717:H3051,2,FALSE)</f>
        <v>30636</v>
      </c>
      <c r="Q717">
        <f>VLOOKUP(A717,table3!A717:H3051,8,FALSE)</f>
        <v>39</v>
      </c>
    </row>
    <row r="718" spans="1:17" x14ac:dyDescent="0.3">
      <c r="A718" s="11" t="s">
        <v>1654</v>
      </c>
      <c r="B718" t="str">
        <f>VLOOKUP(A718,cleaned_customer_names[],2,FALSE)</f>
        <v>Bourgeois</v>
      </c>
      <c r="C718">
        <f>VLOOKUP(A718,cleaned_Medical_Examinations[],2,FALSE)</f>
        <v>38.28</v>
      </c>
      <c r="D718">
        <f>VLOOKUP(A718,cleaned_Medical_Examinations[],3,FALSE)</f>
        <v>5.51</v>
      </c>
      <c r="E718" t="str">
        <f>VLOOKUP(A718,cleaned_Medical_Examinations[],4,FALSE)</f>
        <v>No</v>
      </c>
      <c r="F718" t="str">
        <f>VLOOKUP(A718,cleaned_Medical_Examinations[],5,FALSE)</f>
        <v>Yes</v>
      </c>
      <c r="G718" t="str">
        <f>VLOOKUP(A718,cleaned_Medical_Examinations[],6,FALSE)</f>
        <v>No</v>
      </c>
      <c r="H718">
        <f>VLOOKUP(A718,cleaned_Medical_Examinations[],7,FALSE)</f>
        <v>1</v>
      </c>
      <c r="I718" t="str">
        <f>VLOOKUP(A718,cleaned_Medical_Examinations[],8,FALSE)</f>
        <v>No</v>
      </c>
      <c r="J718" t="str">
        <f>VLOOKUP(A718,cleaned_Medical_Examinations[],9,FALSE)</f>
        <v>OBESITY</v>
      </c>
      <c r="K718" t="str">
        <f>VLOOKUP(A718,cleaned_Medical_Examinations[],10,FALSE)</f>
        <v>NORMAL</v>
      </c>
      <c r="L718">
        <f>VLOOKUP(A718,table3!A718:H3052,4,)</f>
        <v>6129</v>
      </c>
      <c r="M718" t="str">
        <f>VLOOKUP(A718,table3!A718:H3052,5,FALSE)</f>
        <v>tier - 2</v>
      </c>
      <c r="N718" t="str">
        <f>VLOOKUP(A718,table3!A718:H3052,6,FALSE)</f>
        <v>tier - 3</v>
      </c>
      <c r="O718" t="str">
        <f>VLOOKUP(A718,table3!A718:H3052,7,FALSE)</f>
        <v>R1012</v>
      </c>
      <c r="P718" s="8">
        <f>VLOOKUP(A718,table3!A718:H3052,2,FALSE)</f>
        <v>33103</v>
      </c>
      <c r="Q718">
        <f>VLOOKUP(A718,table3!A718:H3052,8,FALSE)</f>
        <v>32</v>
      </c>
    </row>
    <row r="719" spans="1:17" x14ac:dyDescent="0.3">
      <c r="A719" s="13" t="s">
        <v>1653</v>
      </c>
      <c r="B719" t="str">
        <f>VLOOKUP(A719,cleaned_customer_names[],2,FALSE)</f>
        <v>Orloff</v>
      </c>
      <c r="C719">
        <f>VLOOKUP(A719,cleaned_Medical_Examinations[],2,FALSE)</f>
        <v>32.299999999999997</v>
      </c>
      <c r="D719">
        <f>VLOOKUP(A719,cleaned_Medical_Examinations[],3,FALSE)</f>
        <v>6.55</v>
      </c>
      <c r="E719" t="str">
        <f>VLOOKUP(A719,cleaned_Medical_Examinations[],4,FALSE)</f>
        <v>Yes</v>
      </c>
      <c r="F719" t="str">
        <f>VLOOKUP(A719,cleaned_Medical_Examinations[],5,FALSE)</f>
        <v>No</v>
      </c>
      <c r="G719" t="str">
        <f>VLOOKUP(A719,cleaned_Medical_Examinations[],6,FALSE)</f>
        <v>No</v>
      </c>
      <c r="H719">
        <f>VLOOKUP(A719,cleaned_Medical_Examinations[],7,FALSE)</f>
        <v>2</v>
      </c>
      <c r="I719" t="str">
        <f>VLOOKUP(A719,cleaned_Medical_Examinations[],8,FALSE)</f>
        <v>No</v>
      </c>
      <c r="J719" t="str">
        <f>VLOOKUP(A719,cleaned_Medical_Examinations[],9,FALSE)</f>
        <v>OBESITY</v>
      </c>
      <c r="K719" t="str">
        <f>VLOOKUP(A719,cleaned_Medical_Examinations[],10,FALSE)</f>
        <v>DIABETES</v>
      </c>
      <c r="L719">
        <f>VLOOKUP(A719,table3!A719:H3053,4,)</f>
        <v>6138</v>
      </c>
      <c r="M719" t="str">
        <f>VLOOKUP(A719,table3!A719:H3053,5,FALSE)</f>
        <v>tier - 2</v>
      </c>
      <c r="N719" t="str">
        <f>VLOOKUP(A719,table3!A719:H3053,6,FALSE)</f>
        <v>tier - 2</v>
      </c>
      <c r="O719" t="str">
        <f>VLOOKUP(A719,table3!A719:H3053,7,FALSE)</f>
        <v>R1011</v>
      </c>
      <c r="P719" s="8">
        <f>VLOOKUP(A719,table3!A719:H3053,2,FALSE)</f>
        <v>25516</v>
      </c>
      <c r="Q719">
        <f>VLOOKUP(A719,table3!A719:H3053,8,FALSE)</f>
        <v>53</v>
      </c>
    </row>
    <row r="720" spans="1:17" x14ac:dyDescent="0.3">
      <c r="A720" s="11" t="s">
        <v>1652</v>
      </c>
      <c r="B720" t="str">
        <f>VLOOKUP(A720,cleaned_customer_names[],2,FALSE)</f>
        <v>Ramirez</v>
      </c>
      <c r="C720">
        <f>VLOOKUP(A720,cleaned_Medical_Examinations[],2,FALSE)</f>
        <v>39.51</v>
      </c>
      <c r="D720">
        <f>VLOOKUP(A720,cleaned_Medical_Examinations[],3,FALSE)</f>
        <v>5.79</v>
      </c>
      <c r="E720" t="str">
        <f>VLOOKUP(A720,cleaned_Medical_Examinations[],4,FALSE)</f>
        <v>Yes</v>
      </c>
      <c r="F720" t="str">
        <f>VLOOKUP(A720,cleaned_Medical_Examinations[],5,FALSE)</f>
        <v>No</v>
      </c>
      <c r="G720" t="str">
        <f>VLOOKUP(A720,cleaned_Medical_Examinations[],6,FALSE)</f>
        <v>No</v>
      </c>
      <c r="H720">
        <f>VLOOKUP(A720,cleaned_Medical_Examinations[],7,FALSE)</f>
        <v>0</v>
      </c>
      <c r="I720" t="str">
        <f>VLOOKUP(A720,cleaned_Medical_Examinations[],8,FALSE)</f>
        <v>No</v>
      </c>
      <c r="J720" t="str">
        <f>VLOOKUP(A720,cleaned_Medical_Examinations[],9,FALSE)</f>
        <v>OBESITY</v>
      </c>
      <c r="K720" t="str">
        <f>VLOOKUP(A720,cleaned_Medical_Examinations[],10,FALSE)</f>
        <v>PREDIABETES</v>
      </c>
      <c r="L720">
        <f>VLOOKUP(A720,table3!A720:H3054,4,)</f>
        <v>6139</v>
      </c>
      <c r="M720" t="str">
        <f>VLOOKUP(A720,table3!A720:H3054,5,FALSE)</f>
        <v>tier - 2</v>
      </c>
      <c r="N720" t="str">
        <f>VLOOKUP(A720,table3!A720:H3054,6,FALSE)</f>
        <v>tier - 1</v>
      </c>
      <c r="O720" t="str">
        <f>VLOOKUP(A720,table3!A720:H3054,7,FALSE)</f>
        <v>R1013</v>
      </c>
      <c r="P720" s="8">
        <f>VLOOKUP(A720,table3!A720:H3054,2,FALSE)</f>
        <v>28738</v>
      </c>
      <c r="Q720">
        <f>VLOOKUP(A720,table3!A720:H3054,8,FALSE)</f>
        <v>44</v>
      </c>
    </row>
    <row r="721" spans="1:17" x14ac:dyDescent="0.3">
      <c r="A721" s="13" t="s">
        <v>1651</v>
      </c>
      <c r="B721" t="str">
        <f>VLOOKUP(A721,cleaned_customer_names[],2,FALSE)</f>
        <v>Fouquet</v>
      </c>
      <c r="C721">
        <f>VLOOKUP(A721,cleaned_Medical_Examinations[],2,FALSE)</f>
        <v>50.46</v>
      </c>
      <c r="D721">
        <f>VLOOKUP(A721,cleaned_Medical_Examinations[],3,FALSE)</f>
        <v>4.5599999999999996</v>
      </c>
      <c r="E721" t="str">
        <f>VLOOKUP(A721,cleaned_Medical_Examinations[],4,FALSE)</f>
        <v>No</v>
      </c>
      <c r="F721" t="str">
        <f>VLOOKUP(A721,cleaned_Medical_Examinations[],5,FALSE)</f>
        <v>No</v>
      </c>
      <c r="G721" t="str">
        <f>VLOOKUP(A721,cleaned_Medical_Examinations[],6,FALSE)</f>
        <v>No</v>
      </c>
      <c r="H721">
        <f>VLOOKUP(A721,cleaned_Medical_Examinations[],7,FALSE)</f>
        <v>0</v>
      </c>
      <c r="I721" t="str">
        <f>VLOOKUP(A721,cleaned_Medical_Examinations[],8,FALSE)</f>
        <v>No</v>
      </c>
      <c r="J721" t="str">
        <f>VLOOKUP(A721,cleaned_Medical_Examinations[],9,FALSE)</f>
        <v>OBESITY</v>
      </c>
      <c r="K721" t="str">
        <f>VLOOKUP(A721,cleaned_Medical_Examinations[],10,FALSE)</f>
        <v>NORMAL</v>
      </c>
      <c r="L721">
        <f>VLOOKUP(A721,table3!A721:H3055,4,)</f>
        <v>6139</v>
      </c>
      <c r="M721" t="str">
        <f>VLOOKUP(A721,table3!A721:H3055,5,FALSE)</f>
        <v>tier - 2</v>
      </c>
      <c r="N721" t="str">
        <f>VLOOKUP(A721,table3!A721:H3055,6,FALSE)</f>
        <v>tier - 3</v>
      </c>
      <c r="O721" t="str">
        <f>VLOOKUP(A721,table3!A721:H3055,7,FALSE)</f>
        <v>R1013</v>
      </c>
      <c r="P721" s="8">
        <f>VLOOKUP(A721,table3!A721:H3055,2,FALSE)</f>
        <v>28106</v>
      </c>
      <c r="Q721">
        <f>VLOOKUP(A721,table3!A721:H3055,8,FALSE)</f>
        <v>46</v>
      </c>
    </row>
    <row r="722" spans="1:17" x14ac:dyDescent="0.3">
      <c r="A722" s="11" t="s">
        <v>1650</v>
      </c>
      <c r="B722" t="str">
        <f>VLOOKUP(A722,cleaned_customer_names[],2,FALSE)</f>
        <v>McPhillips</v>
      </c>
      <c r="C722">
        <f>VLOOKUP(A722,cleaned_Medical_Examinations[],2,FALSE)</f>
        <v>31.73</v>
      </c>
      <c r="D722">
        <f>VLOOKUP(A722,cleaned_Medical_Examinations[],3,FALSE)</f>
        <v>7</v>
      </c>
      <c r="E722" t="str">
        <f>VLOOKUP(A722,cleaned_Medical_Examinations[],4,FALSE)</f>
        <v>No</v>
      </c>
      <c r="F722" t="str">
        <f>VLOOKUP(A722,cleaned_Medical_Examinations[],5,FALSE)</f>
        <v>No</v>
      </c>
      <c r="G722" t="str">
        <f>VLOOKUP(A722,cleaned_Medical_Examinations[],6,FALSE)</f>
        <v>No</v>
      </c>
      <c r="H722">
        <f>VLOOKUP(A722,cleaned_Medical_Examinations[],7,FALSE)</f>
        <v>0</v>
      </c>
      <c r="I722" t="str">
        <f>VLOOKUP(A722,cleaned_Medical_Examinations[],8,FALSE)</f>
        <v>No</v>
      </c>
      <c r="J722" t="str">
        <f>VLOOKUP(A722,cleaned_Medical_Examinations[],9,FALSE)</f>
        <v>OBESITY</v>
      </c>
      <c r="K722" t="str">
        <f>VLOOKUP(A722,cleaned_Medical_Examinations[],10,FALSE)</f>
        <v>DIABETES</v>
      </c>
      <c r="L722">
        <f>VLOOKUP(A722,table3!A722:H3056,4,)</f>
        <v>6147</v>
      </c>
      <c r="M722" t="str">
        <f>VLOOKUP(A722,table3!A722:H3056,5,FALSE)</f>
        <v>tier - 2</v>
      </c>
      <c r="N722" t="str">
        <f>VLOOKUP(A722,table3!A722:H3056,6,FALSE)</f>
        <v>tier - 3</v>
      </c>
      <c r="O722" t="str">
        <f>VLOOKUP(A722,table3!A722:H3056,7,FALSE)</f>
        <v>R1012</v>
      </c>
      <c r="P722" s="8">
        <f>VLOOKUP(A722,table3!A722:H3056,2,FALSE)</f>
        <v>25855</v>
      </c>
      <c r="Q722">
        <f>VLOOKUP(A722,table3!A722:H3056,8,FALSE)</f>
        <v>52</v>
      </c>
    </row>
    <row r="723" spans="1:17" x14ac:dyDescent="0.3">
      <c r="A723" s="13" t="s">
        <v>1649</v>
      </c>
      <c r="B723" t="str">
        <f>VLOOKUP(A723,cleaned_customer_names[],2,FALSE)</f>
        <v>Burgin</v>
      </c>
      <c r="C723">
        <f>VLOOKUP(A723,cleaned_Medical_Examinations[],2,FALSE)</f>
        <v>32.1</v>
      </c>
      <c r="D723">
        <f>VLOOKUP(A723,cleaned_Medical_Examinations[],3,FALSE)</f>
        <v>6.57</v>
      </c>
      <c r="E723" t="str">
        <f>VLOOKUP(A723,cleaned_Medical_Examinations[],4,FALSE)</f>
        <v>Yes</v>
      </c>
      <c r="F723" t="str">
        <f>VLOOKUP(A723,cleaned_Medical_Examinations[],5,FALSE)</f>
        <v>No</v>
      </c>
      <c r="G723" t="str">
        <f>VLOOKUP(A723,cleaned_Medical_Examinations[],6,FALSE)</f>
        <v>Yes</v>
      </c>
      <c r="H723">
        <f>VLOOKUP(A723,cleaned_Medical_Examinations[],7,FALSE)</f>
        <v>1</v>
      </c>
      <c r="I723" t="str">
        <f>VLOOKUP(A723,cleaned_Medical_Examinations[],8,FALSE)</f>
        <v>No</v>
      </c>
      <c r="J723" t="str">
        <f>VLOOKUP(A723,cleaned_Medical_Examinations[],9,FALSE)</f>
        <v>OBESITY</v>
      </c>
      <c r="K723" t="str">
        <f>VLOOKUP(A723,cleaned_Medical_Examinations[],10,FALSE)</f>
        <v>DIABETES</v>
      </c>
      <c r="L723">
        <f>VLOOKUP(A723,table3!A723:H3057,4,)</f>
        <v>6152</v>
      </c>
      <c r="M723" t="str">
        <f>VLOOKUP(A723,table3!A723:H3057,5,FALSE)</f>
        <v>tier - 2</v>
      </c>
      <c r="N723" t="str">
        <f>VLOOKUP(A723,table3!A723:H3057,6,FALSE)</f>
        <v>tier - 3</v>
      </c>
      <c r="O723" t="str">
        <f>VLOOKUP(A723,table3!A723:H3057,7,FALSE)</f>
        <v>R1013</v>
      </c>
      <c r="P723" s="8">
        <f>VLOOKUP(A723,table3!A723:H3057,2,FALSE)</f>
        <v>26974</v>
      </c>
      <c r="Q723">
        <f>VLOOKUP(A723,table3!A723:H3057,8,FALSE)</f>
        <v>49</v>
      </c>
    </row>
    <row r="724" spans="1:17" x14ac:dyDescent="0.3">
      <c r="A724" s="11" t="s">
        <v>1648</v>
      </c>
      <c r="B724" t="str">
        <f>VLOOKUP(A724,cleaned_customer_names[],2,FALSE)</f>
        <v>Roberts</v>
      </c>
      <c r="C724">
        <f>VLOOKUP(A724,cleaned_Medical_Examinations[],2,FALSE)</f>
        <v>27.83</v>
      </c>
      <c r="D724">
        <f>VLOOKUP(A724,cleaned_Medical_Examinations[],3,FALSE)</f>
        <v>11.61</v>
      </c>
      <c r="E724" t="str">
        <f>VLOOKUP(A724,cleaned_Medical_Examinations[],4,FALSE)</f>
        <v>Yes</v>
      </c>
      <c r="F724" t="str">
        <f>VLOOKUP(A724,cleaned_Medical_Examinations[],5,FALSE)</f>
        <v>No</v>
      </c>
      <c r="G724" t="str">
        <f>VLOOKUP(A724,cleaned_Medical_Examinations[],6,FALSE)</f>
        <v>Yes</v>
      </c>
      <c r="H724">
        <f>VLOOKUP(A724,cleaned_Medical_Examinations[],7,FALSE)</f>
        <v>1</v>
      </c>
      <c r="I724" t="str">
        <f>VLOOKUP(A724,cleaned_Medical_Examinations[],8,FALSE)</f>
        <v>No</v>
      </c>
      <c r="J724" t="str">
        <f>VLOOKUP(A724,cleaned_Medical_Examinations[],9,FALSE)</f>
        <v>OVER WEIGHT</v>
      </c>
      <c r="K724" t="str">
        <f>VLOOKUP(A724,cleaned_Medical_Examinations[],10,FALSE)</f>
        <v>DIABETES</v>
      </c>
      <c r="L724">
        <f>VLOOKUP(A724,table3!A724:H3058,4,)</f>
        <v>6160</v>
      </c>
      <c r="M724" t="str">
        <f>VLOOKUP(A724,table3!A724:H3058,5,FALSE)</f>
        <v>tier - 2</v>
      </c>
      <c r="N724" t="str">
        <f>VLOOKUP(A724,table3!A724:H3058,6,FALSE)</f>
        <v>tier - 1</v>
      </c>
      <c r="O724" t="str">
        <f>VLOOKUP(A724,table3!A724:H3058,7,FALSE)</f>
        <v>R1012</v>
      </c>
      <c r="P724" s="8">
        <f>VLOOKUP(A724,table3!A724:H3058,2,FALSE)</f>
        <v>31335</v>
      </c>
      <c r="Q724">
        <f>VLOOKUP(A724,table3!A724:H3058,8,FALSE)</f>
        <v>37</v>
      </c>
    </row>
    <row r="725" spans="1:17" x14ac:dyDescent="0.3">
      <c r="A725" s="13" t="s">
        <v>1647</v>
      </c>
      <c r="B725" t="str">
        <f>VLOOKUP(A725,cleaned_customer_names[],2,FALSE)</f>
        <v>Nemec</v>
      </c>
      <c r="C725">
        <f>VLOOKUP(A725,cleaned_Medical_Examinations[],2,FALSE)</f>
        <v>27.72</v>
      </c>
      <c r="D725">
        <f>VLOOKUP(A725,cleaned_Medical_Examinations[],3,FALSE)</f>
        <v>8.16</v>
      </c>
      <c r="E725" t="str">
        <f>VLOOKUP(A725,cleaned_Medical_Examinations[],4,FALSE)</f>
        <v>Yes</v>
      </c>
      <c r="F725" t="str">
        <f>VLOOKUP(A725,cleaned_Medical_Examinations[],5,FALSE)</f>
        <v>No</v>
      </c>
      <c r="G725" t="str">
        <f>VLOOKUP(A725,cleaned_Medical_Examinations[],6,FALSE)</f>
        <v>Yes</v>
      </c>
      <c r="H725">
        <f>VLOOKUP(A725,cleaned_Medical_Examinations[],7,FALSE)</f>
        <v>1</v>
      </c>
      <c r="I725" t="str">
        <f>VLOOKUP(A725,cleaned_Medical_Examinations[],8,FALSE)</f>
        <v>No</v>
      </c>
      <c r="J725" t="str">
        <f>VLOOKUP(A725,cleaned_Medical_Examinations[],9,FALSE)</f>
        <v>OVER WEIGHT</v>
      </c>
      <c r="K725" t="str">
        <f>VLOOKUP(A725,cleaned_Medical_Examinations[],10,FALSE)</f>
        <v>DIABETES</v>
      </c>
      <c r="L725">
        <f>VLOOKUP(A725,table3!A725:H3059,4,)</f>
        <v>6171</v>
      </c>
      <c r="M725" t="str">
        <f>VLOOKUP(A725,table3!A725:H3059,5,FALSE)</f>
        <v>tier - 2</v>
      </c>
      <c r="N725" t="str">
        <f>VLOOKUP(A725,table3!A725:H3059,6,FALSE)</f>
        <v>tier - 1</v>
      </c>
      <c r="O725" t="str">
        <f>VLOOKUP(A725,table3!A725:H3059,7,FALSE)</f>
        <v>R1013</v>
      </c>
      <c r="P725" s="8">
        <f>VLOOKUP(A725,table3!A725:H3059,2,FALSE)</f>
        <v>30961</v>
      </c>
      <c r="Q725">
        <f>VLOOKUP(A725,table3!A725:H3059,8,FALSE)</f>
        <v>38</v>
      </c>
    </row>
    <row r="726" spans="1:17" x14ac:dyDescent="0.3">
      <c r="A726" s="11" t="s">
        <v>1646</v>
      </c>
      <c r="B726" t="str">
        <f>VLOOKUP(A726,cleaned_customer_names[],2,FALSE)</f>
        <v>Appman</v>
      </c>
      <c r="C726">
        <f>VLOOKUP(A726,cleaned_Medical_Examinations[],2,FALSE)</f>
        <v>36.765000000000001</v>
      </c>
      <c r="D726">
        <f>VLOOKUP(A726,cleaned_Medical_Examinations[],3,FALSE)</f>
        <v>4.4800000000000004</v>
      </c>
      <c r="E726" t="str">
        <f>VLOOKUP(A726,cleaned_Medical_Examinations[],4,FALSE)</f>
        <v>Yes</v>
      </c>
      <c r="F726" t="str">
        <f>VLOOKUP(A726,cleaned_Medical_Examinations[],5,FALSE)</f>
        <v>No</v>
      </c>
      <c r="G726" t="str">
        <f>VLOOKUP(A726,cleaned_Medical_Examinations[],6,FALSE)</f>
        <v>No</v>
      </c>
      <c r="H726">
        <f>VLOOKUP(A726,cleaned_Medical_Examinations[],7,FALSE)</f>
        <v>2</v>
      </c>
      <c r="I726" t="str">
        <f>VLOOKUP(A726,cleaned_Medical_Examinations[],8,FALSE)</f>
        <v>No</v>
      </c>
      <c r="J726" t="str">
        <f>VLOOKUP(A726,cleaned_Medical_Examinations[],9,FALSE)</f>
        <v>OBESITY</v>
      </c>
      <c r="K726" t="str">
        <f>VLOOKUP(A726,cleaned_Medical_Examinations[],10,FALSE)</f>
        <v>NORMAL</v>
      </c>
      <c r="L726">
        <f>VLOOKUP(A726,table3!A726:H3060,4,)</f>
        <v>6183</v>
      </c>
      <c r="M726" t="str">
        <f>VLOOKUP(A726,table3!A726:H3060,5,FALSE)</f>
        <v>tier - 2</v>
      </c>
      <c r="N726" t="str">
        <f>VLOOKUP(A726,table3!A726:H3060,6,FALSE)</f>
        <v>tier - 2</v>
      </c>
      <c r="O726" t="str">
        <f>VLOOKUP(A726,table3!A726:H3060,7,FALSE)</f>
        <v>R1012</v>
      </c>
      <c r="P726" s="8">
        <f>VLOOKUP(A726,table3!A726:H3060,2,FALSE)</f>
        <v>31268</v>
      </c>
      <c r="Q726">
        <f>VLOOKUP(A726,table3!A726:H3060,8,FALSE)</f>
        <v>37</v>
      </c>
    </row>
    <row r="727" spans="1:17" x14ac:dyDescent="0.3">
      <c r="A727" s="13" t="s">
        <v>1645</v>
      </c>
      <c r="B727" t="str">
        <f>VLOOKUP(A727,cleaned_customer_names[],2,FALSE)</f>
        <v>Driscoll</v>
      </c>
      <c r="C727">
        <f>VLOOKUP(A727,cleaned_Medical_Examinations[],2,FALSE)</f>
        <v>48.36</v>
      </c>
      <c r="D727">
        <f>VLOOKUP(A727,cleaned_Medical_Examinations[],3,FALSE)</f>
        <v>4.08</v>
      </c>
      <c r="E727" t="str">
        <f>VLOOKUP(A727,cleaned_Medical_Examinations[],4,FALSE)</f>
        <v>No</v>
      </c>
      <c r="F727" t="str">
        <f>VLOOKUP(A727,cleaned_Medical_Examinations[],5,FALSE)</f>
        <v>No</v>
      </c>
      <c r="G727" t="str">
        <f>VLOOKUP(A727,cleaned_Medical_Examinations[],6,FALSE)</f>
        <v>No</v>
      </c>
      <c r="H727">
        <f>VLOOKUP(A727,cleaned_Medical_Examinations[],7,FALSE)</f>
        <v>0</v>
      </c>
      <c r="I727" t="str">
        <f>VLOOKUP(A727,cleaned_Medical_Examinations[],8,FALSE)</f>
        <v>No</v>
      </c>
      <c r="J727" t="str">
        <f>VLOOKUP(A727,cleaned_Medical_Examinations[],9,FALSE)</f>
        <v>OBESITY</v>
      </c>
      <c r="K727" t="str">
        <f>VLOOKUP(A727,cleaned_Medical_Examinations[],10,FALSE)</f>
        <v>NORMAL</v>
      </c>
      <c r="L727">
        <f>VLOOKUP(A727,table3!A727:H3061,4,)</f>
        <v>6183</v>
      </c>
      <c r="M727" t="str">
        <f>VLOOKUP(A727,table3!A727:H3061,5,FALSE)</f>
        <v>tier - 2</v>
      </c>
      <c r="N727" t="str">
        <f>VLOOKUP(A727,table3!A727:H3061,6,FALSE)</f>
        <v>tier - 2</v>
      </c>
      <c r="O727" t="str">
        <f>VLOOKUP(A727,table3!A727:H3061,7,FALSE)</f>
        <v>R1012</v>
      </c>
      <c r="P727" s="8">
        <f>VLOOKUP(A727,table3!A727:H3061,2,FALSE)</f>
        <v>25846</v>
      </c>
      <c r="Q727">
        <f>VLOOKUP(A727,table3!A727:H3061,8,FALSE)</f>
        <v>52</v>
      </c>
    </row>
    <row r="728" spans="1:17" x14ac:dyDescent="0.3">
      <c r="A728" s="11" t="s">
        <v>1644</v>
      </c>
      <c r="B728" t="str">
        <f>VLOOKUP(A728,cleaned_customer_names[],2,FALSE)</f>
        <v>Glotzbach</v>
      </c>
      <c r="C728">
        <f>VLOOKUP(A728,cleaned_Medical_Examinations[],2,FALSE)</f>
        <v>31.445</v>
      </c>
      <c r="D728">
        <f>VLOOKUP(A728,cleaned_Medical_Examinations[],3,FALSE)</f>
        <v>4.4000000000000004</v>
      </c>
      <c r="E728" t="str">
        <f>VLOOKUP(A728,cleaned_Medical_Examinations[],4,FALSE)</f>
        <v>Yes</v>
      </c>
      <c r="F728" t="str">
        <f>VLOOKUP(A728,cleaned_Medical_Examinations[],5,FALSE)</f>
        <v>No</v>
      </c>
      <c r="G728" t="str">
        <f>VLOOKUP(A728,cleaned_Medical_Examinations[],6,FALSE)</f>
        <v>No</v>
      </c>
      <c r="H728">
        <f>VLOOKUP(A728,cleaned_Medical_Examinations[],7,FALSE)</f>
        <v>2</v>
      </c>
      <c r="I728" t="str">
        <f>VLOOKUP(A728,cleaned_Medical_Examinations[],8,FALSE)</f>
        <v>No</v>
      </c>
      <c r="J728" t="str">
        <f>VLOOKUP(A728,cleaned_Medical_Examinations[],9,FALSE)</f>
        <v>OBESITY</v>
      </c>
      <c r="K728" t="str">
        <f>VLOOKUP(A728,cleaned_Medical_Examinations[],10,FALSE)</f>
        <v>NORMAL</v>
      </c>
      <c r="L728">
        <f>VLOOKUP(A728,table3!A728:H3062,4,)</f>
        <v>6184</v>
      </c>
      <c r="M728" t="str">
        <f>VLOOKUP(A728,table3!A728:H3062,5,FALSE)</f>
        <v>tier - 2</v>
      </c>
      <c r="N728" t="str">
        <f>VLOOKUP(A728,table3!A728:H3062,6,FALSE)</f>
        <v>tier - 3</v>
      </c>
      <c r="O728" t="str">
        <f>VLOOKUP(A728,table3!A728:H3062,7,FALSE)</f>
        <v>R1013</v>
      </c>
      <c r="P728" s="8">
        <f>VLOOKUP(A728,table3!A728:H3062,2,FALSE)</f>
        <v>32448</v>
      </c>
      <c r="Q728">
        <f>VLOOKUP(A728,table3!A728:H3062,8,FALSE)</f>
        <v>34</v>
      </c>
    </row>
    <row r="729" spans="1:17" x14ac:dyDescent="0.3">
      <c r="A729" s="13" t="s">
        <v>1643</v>
      </c>
      <c r="B729" t="str">
        <f>VLOOKUP(A729,cleaned_customer_names[],2,FALSE)</f>
        <v>Tenforde</v>
      </c>
      <c r="C729">
        <f>VLOOKUP(A729,cleaned_Medical_Examinations[],2,FALSE)</f>
        <v>27.55</v>
      </c>
      <c r="D729">
        <f>VLOOKUP(A729,cleaned_Medical_Examinations[],3,FALSE)</f>
        <v>9.02</v>
      </c>
      <c r="E729" t="str">
        <f>VLOOKUP(A729,cleaned_Medical_Examinations[],4,FALSE)</f>
        <v>No</v>
      </c>
      <c r="F729" t="str">
        <f>VLOOKUP(A729,cleaned_Medical_Examinations[],5,FALSE)</f>
        <v>No</v>
      </c>
      <c r="G729" t="str">
        <f>VLOOKUP(A729,cleaned_Medical_Examinations[],6,FALSE)</f>
        <v>No</v>
      </c>
      <c r="H729">
        <f>VLOOKUP(A729,cleaned_Medical_Examinations[],7,FALSE)</f>
        <v>0</v>
      </c>
      <c r="I729" t="str">
        <f>VLOOKUP(A729,cleaned_Medical_Examinations[],8,FALSE)</f>
        <v>No</v>
      </c>
      <c r="J729" t="str">
        <f>VLOOKUP(A729,cleaned_Medical_Examinations[],9,FALSE)</f>
        <v>OVER WEIGHT</v>
      </c>
      <c r="K729" t="str">
        <f>VLOOKUP(A729,cleaned_Medical_Examinations[],10,FALSE)</f>
        <v>DIABETES</v>
      </c>
      <c r="L729">
        <f>VLOOKUP(A729,table3!A729:H3063,4,)</f>
        <v>6185</v>
      </c>
      <c r="M729" t="str">
        <f>VLOOKUP(A729,table3!A729:H3063,5,FALSE)</f>
        <v>tier - 2</v>
      </c>
      <c r="N729" t="str">
        <f>VLOOKUP(A729,table3!A729:H3063,6,FALSE)</f>
        <v>tier - 1</v>
      </c>
      <c r="O729" t="str">
        <f>VLOOKUP(A729,table3!A729:H3063,7,FALSE)</f>
        <v>R1013</v>
      </c>
      <c r="P729" s="8">
        <f>VLOOKUP(A729,table3!A729:H3063,2,FALSE)</f>
        <v>29912</v>
      </c>
      <c r="Q729">
        <f>VLOOKUP(A729,table3!A729:H3063,8,FALSE)</f>
        <v>41</v>
      </c>
    </row>
    <row r="730" spans="1:17" x14ac:dyDescent="0.3">
      <c r="A730" s="11" t="s">
        <v>1642</v>
      </c>
      <c r="B730" t="str">
        <f>VLOOKUP(A730,cleaned_customer_names[],2,FALSE)</f>
        <v>Ramirez</v>
      </c>
      <c r="C730">
        <f>VLOOKUP(A730,cleaned_Medical_Examinations[],2,FALSE)</f>
        <v>33.11</v>
      </c>
      <c r="D730">
        <f>VLOOKUP(A730,cleaned_Medical_Examinations[],3,FALSE)</f>
        <v>8.06</v>
      </c>
      <c r="E730" t="str">
        <f>VLOOKUP(A730,cleaned_Medical_Examinations[],4,FALSE)</f>
        <v>No</v>
      </c>
      <c r="F730" t="str">
        <f>VLOOKUP(A730,cleaned_Medical_Examinations[],5,FALSE)</f>
        <v>No</v>
      </c>
      <c r="G730" t="str">
        <f>VLOOKUP(A730,cleaned_Medical_Examinations[],6,FALSE)</f>
        <v>No</v>
      </c>
      <c r="H730">
        <f>VLOOKUP(A730,cleaned_Medical_Examinations[],7,FALSE)</f>
        <v>0</v>
      </c>
      <c r="I730" t="str">
        <f>VLOOKUP(A730,cleaned_Medical_Examinations[],8,FALSE)</f>
        <v>No</v>
      </c>
      <c r="J730" t="str">
        <f>VLOOKUP(A730,cleaned_Medical_Examinations[],9,FALSE)</f>
        <v>OBESITY</v>
      </c>
      <c r="K730" t="str">
        <f>VLOOKUP(A730,cleaned_Medical_Examinations[],10,FALSE)</f>
        <v>DIABETES</v>
      </c>
      <c r="L730">
        <f>VLOOKUP(A730,table3!A730:H3064,4,)</f>
        <v>6186</v>
      </c>
      <c r="M730" t="str">
        <f>VLOOKUP(A730,table3!A730:H3064,5,FALSE)</f>
        <v>tier - 2</v>
      </c>
      <c r="N730" t="str">
        <f>VLOOKUP(A730,table3!A730:H3064,6,FALSE)</f>
        <v>tier - 3</v>
      </c>
      <c r="O730" t="str">
        <f>VLOOKUP(A730,table3!A730:H3064,7,FALSE)</f>
        <v>R1011</v>
      </c>
      <c r="P730" s="8">
        <f>VLOOKUP(A730,table3!A730:H3064,2,FALSE)</f>
        <v>29860</v>
      </c>
      <c r="Q730">
        <f>VLOOKUP(A730,table3!A730:H3064,8,FALSE)</f>
        <v>41</v>
      </c>
    </row>
    <row r="731" spans="1:17" x14ac:dyDescent="0.3">
      <c r="A731" s="13" t="s">
        <v>1641</v>
      </c>
      <c r="B731" t="str">
        <f>VLOOKUP(A731,cleaned_customer_names[],2,FALSE)</f>
        <v>Stanley Torres</v>
      </c>
      <c r="C731">
        <f>VLOOKUP(A731,cleaned_Medical_Examinations[],2,FALSE)</f>
        <v>36.85</v>
      </c>
      <c r="D731">
        <f>VLOOKUP(A731,cleaned_Medical_Examinations[],3,FALSE)</f>
        <v>6.21</v>
      </c>
      <c r="E731" t="str">
        <f>VLOOKUP(A731,cleaned_Medical_Examinations[],4,FALSE)</f>
        <v>Yes</v>
      </c>
      <c r="F731" t="str">
        <f>VLOOKUP(A731,cleaned_Medical_Examinations[],5,FALSE)</f>
        <v>No</v>
      </c>
      <c r="G731" t="str">
        <f>VLOOKUP(A731,cleaned_Medical_Examinations[],6,FALSE)</f>
        <v>No</v>
      </c>
      <c r="H731">
        <f>VLOOKUP(A731,cleaned_Medical_Examinations[],7,FALSE)</f>
        <v>2</v>
      </c>
      <c r="I731" t="str">
        <f>VLOOKUP(A731,cleaned_Medical_Examinations[],8,FALSE)</f>
        <v>No</v>
      </c>
      <c r="J731" t="str">
        <f>VLOOKUP(A731,cleaned_Medical_Examinations[],9,FALSE)</f>
        <v>OBESITY</v>
      </c>
      <c r="K731" t="str">
        <f>VLOOKUP(A731,cleaned_Medical_Examinations[],10,FALSE)</f>
        <v>PREDIABETES</v>
      </c>
      <c r="L731">
        <f>VLOOKUP(A731,table3!A731:H3065,4,)</f>
        <v>6196</v>
      </c>
      <c r="M731" t="str">
        <f>VLOOKUP(A731,table3!A731:H3065,5,FALSE)</f>
        <v>tier - 2</v>
      </c>
      <c r="N731" t="str">
        <f>VLOOKUP(A731,table3!A731:H3065,6,FALSE)</f>
        <v>tier - 1</v>
      </c>
      <c r="O731" t="str">
        <f>VLOOKUP(A731,table3!A731:H3065,7,FALSE)</f>
        <v>R1011</v>
      </c>
      <c r="P731" s="8">
        <f>VLOOKUP(A731,table3!A731:H3065,2,FALSE)</f>
        <v>32439</v>
      </c>
      <c r="Q731">
        <f>VLOOKUP(A731,table3!A731:H3065,8,FALSE)</f>
        <v>34</v>
      </c>
    </row>
    <row r="732" spans="1:17" x14ac:dyDescent="0.3">
      <c r="A732" s="11" t="s">
        <v>1640</v>
      </c>
      <c r="B732" t="str">
        <f>VLOOKUP(A732,cleaned_customer_names[],2,FALSE)</f>
        <v>Vandongen</v>
      </c>
      <c r="C732">
        <f>VLOOKUP(A732,cleaned_Medical_Examinations[],2,FALSE)</f>
        <v>36.299999999999997</v>
      </c>
      <c r="D732">
        <f>VLOOKUP(A732,cleaned_Medical_Examinations[],3,FALSE)</f>
        <v>5.79</v>
      </c>
      <c r="E732" t="str">
        <f>VLOOKUP(A732,cleaned_Medical_Examinations[],4,FALSE)</f>
        <v>Yes</v>
      </c>
      <c r="F732" t="str">
        <f>VLOOKUP(A732,cleaned_Medical_Examinations[],5,FALSE)</f>
        <v>No</v>
      </c>
      <c r="G732" t="str">
        <f>VLOOKUP(A732,cleaned_Medical_Examinations[],6,FALSE)</f>
        <v>No</v>
      </c>
      <c r="H732">
        <f>VLOOKUP(A732,cleaned_Medical_Examinations[],7,FALSE)</f>
        <v>2</v>
      </c>
      <c r="I732" t="str">
        <f>VLOOKUP(A732,cleaned_Medical_Examinations[],8,FALSE)</f>
        <v>No</v>
      </c>
      <c r="J732" t="str">
        <f>VLOOKUP(A732,cleaned_Medical_Examinations[],9,FALSE)</f>
        <v>OBESITY</v>
      </c>
      <c r="K732" t="str">
        <f>VLOOKUP(A732,cleaned_Medical_Examinations[],10,FALSE)</f>
        <v>PREDIABETES</v>
      </c>
      <c r="L732">
        <f>VLOOKUP(A732,table3!A732:H3066,4,)</f>
        <v>6199</v>
      </c>
      <c r="M732" t="str">
        <f>VLOOKUP(A732,table3!A732:H3066,5,FALSE)</f>
        <v>tier - 2</v>
      </c>
      <c r="N732" t="str">
        <f>VLOOKUP(A732,table3!A732:H3066,6,FALSE)</f>
        <v>tier - 1</v>
      </c>
      <c r="O732" t="str">
        <f>VLOOKUP(A732,table3!A732:H3066,7,FALSE)</f>
        <v>R1012</v>
      </c>
      <c r="P732" s="8">
        <f>VLOOKUP(A732,table3!A732:H3066,2,FALSE)</f>
        <v>31250</v>
      </c>
      <c r="Q732">
        <f>VLOOKUP(A732,table3!A732:H3066,8,FALSE)</f>
        <v>37</v>
      </c>
    </row>
    <row r="733" spans="1:17" x14ac:dyDescent="0.3">
      <c r="A733" s="13" t="s">
        <v>1639</v>
      </c>
      <c r="B733" t="str">
        <f>VLOOKUP(A733,cleaned_customer_names[],2,FALSE)</f>
        <v>Liebald</v>
      </c>
      <c r="C733">
        <f>VLOOKUP(A733,cleaned_Medical_Examinations[],2,FALSE)</f>
        <v>45.34</v>
      </c>
      <c r="D733">
        <f>VLOOKUP(A733,cleaned_Medical_Examinations[],3,FALSE)</f>
        <v>5.69</v>
      </c>
      <c r="E733" t="str">
        <f>VLOOKUP(A733,cleaned_Medical_Examinations[],4,FALSE)</f>
        <v>Yes</v>
      </c>
      <c r="F733" t="str">
        <f>VLOOKUP(A733,cleaned_Medical_Examinations[],5,FALSE)</f>
        <v>No</v>
      </c>
      <c r="G733" t="str">
        <f>VLOOKUP(A733,cleaned_Medical_Examinations[],6,FALSE)</f>
        <v>No</v>
      </c>
      <c r="H733">
        <f>VLOOKUP(A733,cleaned_Medical_Examinations[],7,FALSE)</f>
        <v>0</v>
      </c>
      <c r="I733" t="str">
        <f>VLOOKUP(A733,cleaned_Medical_Examinations[],8,FALSE)</f>
        <v>No</v>
      </c>
      <c r="J733" t="str">
        <f>VLOOKUP(A733,cleaned_Medical_Examinations[],9,FALSE)</f>
        <v>OBESITY</v>
      </c>
      <c r="K733" t="str">
        <f>VLOOKUP(A733,cleaned_Medical_Examinations[],10,FALSE)</f>
        <v>NORMAL</v>
      </c>
      <c r="L733">
        <f>VLOOKUP(A733,table3!A733:H3067,4,)</f>
        <v>6204</v>
      </c>
      <c r="M733" t="str">
        <f>VLOOKUP(A733,table3!A733:H3067,5,FALSE)</f>
        <v>tier - 1</v>
      </c>
      <c r="N733" t="str">
        <f>VLOOKUP(A733,table3!A733:H3067,6,FALSE)</f>
        <v>tier - 2</v>
      </c>
      <c r="O733" t="str">
        <f>VLOOKUP(A733,table3!A733:H3067,7,FALSE)</f>
        <v>R1012</v>
      </c>
      <c r="P733" s="8">
        <f>VLOOKUP(A733,table3!A733:H3067,2,FALSE)</f>
        <v>31401</v>
      </c>
      <c r="Q733">
        <f>VLOOKUP(A733,table3!A733:H3067,8,FALSE)</f>
        <v>37</v>
      </c>
    </row>
    <row r="734" spans="1:17" x14ac:dyDescent="0.3">
      <c r="A734" s="11" t="s">
        <v>1638</v>
      </c>
      <c r="B734" t="str">
        <f>VLOOKUP(A734,cleaned_customer_names[],2,FALSE)</f>
        <v>Holte</v>
      </c>
      <c r="C734">
        <f>VLOOKUP(A734,cleaned_Medical_Examinations[],2,FALSE)</f>
        <v>31.8</v>
      </c>
      <c r="D734">
        <f>VLOOKUP(A734,cleaned_Medical_Examinations[],3,FALSE)</f>
        <v>5.36</v>
      </c>
      <c r="E734" t="str">
        <f>VLOOKUP(A734,cleaned_Medical_Examinations[],4,FALSE)</f>
        <v>Yes</v>
      </c>
      <c r="F734" t="str">
        <f>VLOOKUP(A734,cleaned_Medical_Examinations[],5,FALSE)</f>
        <v>No</v>
      </c>
      <c r="G734" t="str">
        <f>VLOOKUP(A734,cleaned_Medical_Examinations[],6,FALSE)</f>
        <v>No</v>
      </c>
      <c r="H734">
        <f>VLOOKUP(A734,cleaned_Medical_Examinations[],7,FALSE)</f>
        <v>2</v>
      </c>
      <c r="I734" t="str">
        <f>VLOOKUP(A734,cleaned_Medical_Examinations[],8,FALSE)</f>
        <v>No</v>
      </c>
      <c r="J734" t="str">
        <f>VLOOKUP(A734,cleaned_Medical_Examinations[],9,FALSE)</f>
        <v>OBESITY</v>
      </c>
      <c r="K734" t="str">
        <f>VLOOKUP(A734,cleaned_Medical_Examinations[],10,FALSE)</f>
        <v>NORMAL</v>
      </c>
      <c r="L734">
        <f>VLOOKUP(A734,table3!A734:H3068,4,)</f>
        <v>6204</v>
      </c>
      <c r="M734" t="str">
        <f>VLOOKUP(A734,table3!A734:H3068,5,FALSE)</f>
        <v>tier - 2</v>
      </c>
      <c r="N734" t="str">
        <f>VLOOKUP(A734,table3!A734:H3068,6,FALSE)</f>
        <v>tier - 2</v>
      </c>
      <c r="O734" t="str">
        <f>VLOOKUP(A734,table3!A734:H3068,7,FALSE)</f>
        <v>R1012</v>
      </c>
      <c r="P734" s="8">
        <f>VLOOKUP(A734,table3!A734:H3068,2,FALSE)</f>
        <v>31312</v>
      </c>
      <c r="Q734">
        <f>VLOOKUP(A734,table3!A734:H3068,8,FALSE)</f>
        <v>37</v>
      </c>
    </row>
    <row r="735" spans="1:17" x14ac:dyDescent="0.3">
      <c r="A735" s="13" t="s">
        <v>1637</v>
      </c>
      <c r="B735" t="str">
        <f>VLOOKUP(A735,cleaned_customer_names[],2,FALSE)</f>
        <v>Johnson</v>
      </c>
      <c r="C735">
        <f>VLOOKUP(A735,cleaned_Medical_Examinations[],2,FALSE)</f>
        <v>41.02</v>
      </c>
      <c r="D735">
        <f>VLOOKUP(A735,cleaned_Medical_Examinations[],3,FALSE)</f>
        <v>11.37</v>
      </c>
      <c r="E735" t="str">
        <f>VLOOKUP(A735,cleaned_Medical_Examinations[],4,FALSE)</f>
        <v>No</v>
      </c>
      <c r="F735" t="str">
        <f>VLOOKUP(A735,cleaned_Medical_Examinations[],5,FALSE)</f>
        <v>No</v>
      </c>
      <c r="G735" t="str">
        <f>VLOOKUP(A735,cleaned_Medical_Examinations[],6,FALSE)</f>
        <v>No</v>
      </c>
      <c r="H735">
        <f>VLOOKUP(A735,cleaned_Medical_Examinations[],7,FALSE)</f>
        <v>0</v>
      </c>
      <c r="I735" t="str">
        <f>VLOOKUP(A735,cleaned_Medical_Examinations[],8,FALSE)</f>
        <v>No</v>
      </c>
      <c r="J735" t="str">
        <f>VLOOKUP(A735,cleaned_Medical_Examinations[],9,FALSE)</f>
        <v>OBESITY</v>
      </c>
      <c r="K735" t="str">
        <f>VLOOKUP(A735,cleaned_Medical_Examinations[],10,FALSE)</f>
        <v>DIABETES</v>
      </c>
      <c r="L735">
        <f>VLOOKUP(A735,table3!A735:H3069,4,)</f>
        <v>6207</v>
      </c>
      <c r="M735" t="str">
        <f>VLOOKUP(A735,table3!A735:H3069,5,FALSE)</f>
        <v>tier - 2</v>
      </c>
      <c r="N735" t="str">
        <f>VLOOKUP(A735,table3!A735:H3069,6,FALSE)</f>
        <v>tier - 2</v>
      </c>
      <c r="O735" t="str">
        <f>VLOOKUP(A735,table3!A735:H3069,7,FALSE)</f>
        <v>R1026</v>
      </c>
      <c r="P735" s="8">
        <f>VLOOKUP(A735,table3!A735:H3069,2,FALSE)</f>
        <v>36413</v>
      </c>
      <c r="Q735">
        <f>VLOOKUP(A735,table3!A735:H3069,8,FALSE)</f>
        <v>23</v>
      </c>
    </row>
    <row r="736" spans="1:17" x14ac:dyDescent="0.3">
      <c r="A736" s="11" t="s">
        <v>1636</v>
      </c>
      <c r="B736" t="str">
        <f>VLOOKUP(A736,cleaned_customer_names[],2,FALSE)</f>
        <v>Bartlett</v>
      </c>
      <c r="C736">
        <f>VLOOKUP(A736,cleaned_Medical_Examinations[],2,FALSE)</f>
        <v>32.68</v>
      </c>
      <c r="D736">
        <f>VLOOKUP(A736,cleaned_Medical_Examinations[],3,FALSE)</f>
        <v>11.87</v>
      </c>
      <c r="E736" t="str">
        <f>VLOOKUP(A736,cleaned_Medical_Examinations[],4,FALSE)</f>
        <v>No</v>
      </c>
      <c r="F736" t="str">
        <f>VLOOKUP(A736,cleaned_Medical_Examinations[],5,FALSE)</f>
        <v>No</v>
      </c>
      <c r="G736" t="str">
        <f>VLOOKUP(A736,cleaned_Medical_Examinations[],6,FALSE)</f>
        <v>No</v>
      </c>
      <c r="H736">
        <f>VLOOKUP(A736,cleaned_Medical_Examinations[],7,FALSE)</f>
        <v>0</v>
      </c>
      <c r="I736" t="str">
        <f>VLOOKUP(A736,cleaned_Medical_Examinations[],8,FALSE)</f>
        <v>No</v>
      </c>
      <c r="J736" t="str">
        <f>VLOOKUP(A736,cleaned_Medical_Examinations[],9,FALSE)</f>
        <v>OBESITY</v>
      </c>
      <c r="K736" t="str">
        <f>VLOOKUP(A736,cleaned_Medical_Examinations[],10,FALSE)</f>
        <v>DIABETES</v>
      </c>
      <c r="L736">
        <f>VLOOKUP(A736,table3!A736:H3070,4,)</f>
        <v>6208</v>
      </c>
      <c r="M736" t="str">
        <f>VLOOKUP(A736,table3!A736:H3070,5,FALSE)</f>
        <v>tier - 2</v>
      </c>
      <c r="N736" t="str">
        <f>VLOOKUP(A736,table3!A736:H3070,6,FALSE)</f>
        <v>tier - 1</v>
      </c>
      <c r="O736" t="str">
        <f>VLOOKUP(A736,table3!A736:H3070,7,FALSE)</f>
        <v>R1021</v>
      </c>
      <c r="P736" s="8">
        <f>VLOOKUP(A736,table3!A736:H3070,2,FALSE)</f>
        <v>33828</v>
      </c>
      <c r="Q736">
        <f>VLOOKUP(A736,table3!A736:H3070,8,FALSE)</f>
        <v>30</v>
      </c>
    </row>
    <row r="737" spans="1:17" x14ac:dyDescent="0.3">
      <c r="A737" s="13" t="s">
        <v>1635</v>
      </c>
      <c r="B737" t="str">
        <f>VLOOKUP(A737,cleaned_customer_names[],2,FALSE)</f>
        <v>Bergman</v>
      </c>
      <c r="C737">
        <f>VLOOKUP(A737,cleaned_Medical_Examinations[],2,FALSE)</f>
        <v>21.7</v>
      </c>
      <c r="D737">
        <f>VLOOKUP(A737,cleaned_Medical_Examinations[],3,FALSE)</f>
        <v>4.9000000000000004</v>
      </c>
      <c r="E737" t="str">
        <f>VLOOKUP(A737,cleaned_Medical_Examinations[],4,FALSE)</f>
        <v>No</v>
      </c>
      <c r="F737" t="str">
        <f>VLOOKUP(A737,cleaned_Medical_Examinations[],5,FALSE)</f>
        <v>No</v>
      </c>
      <c r="G737" t="str">
        <f>VLOOKUP(A737,cleaned_Medical_Examinations[],6,FALSE)</f>
        <v>Yes</v>
      </c>
      <c r="H737">
        <f>VLOOKUP(A737,cleaned_Medical_Examinations[],7,FALSE)</f>
        <v>1</v>
      </c>
      <c r="I737" t="str">
        <f>VLOOKUP(A737,cleaned_Medical_Examinations[],8,FALSE)</f>
        <v>Yes</v>
      </c>
      <c r="J737" t="str">
        <f>VLOOKUP(A737,cleaned_Medical_Examinations[],9,FALSE)</f>
        <v>NORMAL WEIGHT</v>
      </c>
      <c r="K737" t="str">
        <f>VLOOKUP(A737,cleaned_Medical_Examinations[],10,FALSE)</f>
        <v>NORMAL</v>
      </c>
      <c r="L737">
        <f>VLOOKUP(A737,table3!A737:H3071,4,)</f>
        <v>6220</v>
      </c>
      <c r="M737" t="str">
        <f>VLOOKUP(A737,table3!A737:H3071,5,FALSE)</f>
        <v>tier - 2</v>
      </c>
      <c r="N737" t="str">
        <f>VLOOKUP(A737,table3!A737:H3071,6,FALSE)</f>
        <v>tier - 2</v>
      </c>
      <c r="O737" t="str">
        <f>VLOOKUP(A737,table3!A737:H3071,7,FALSE)</f>
        <v>R1013</v>
      </c>
      <c r="P737" s="8">
        <f>VLOOKUP(A737,table3!A737:H3071,2,FALSE)</f>
        <v>26479</v>
      </c>
      <c r="Q737">
        <f>VLOOKUP(A737,table3!A737:H3071,8,FALSE)</f>
        <v>50</v>
      </c>
    </row>
    <row r="738" spans="1:17" x14ac:dyDescent="0.3">
      <c r="A738" s="11" t="s">
        <v>1634</v>
      </c>
      <c r="B738" t="str">
        <f>VLOOKUP(A738,cleaned_customer_names[],2,FALSE)</f>
        <v>Aitken</v>
      </c>
      <c r="C738">
        <f>VLOOKUP(A738,cleaned_Medical_Examinations[],2,FALSE)</f>
        <v>40.479999999999997</v>
      </c>
      <c r="D738">
        <f>VLOOKUP(A738,cleaned_Medical_Examinations[],3,FALSE)</f>
        <v>6.7</v>
      </c>
      <c r="E738" t="str">
        <f>VLOOKUP(A738,cleaned_Medical_Examinations[],4,FALSE)</f>
        <v>No</v>
      </c>
      <c r="F738" t="str">
        <f>VLOOKUP(A738,cleaned_Medical_Examinations[],5,FALSE)</f>
        <v>No</v>
      </c>
      <c r="G738" t="str">
        <f>VLOOKUP(A738,cleaned_Medical_Examinations[],6,FALSE)</f>
        <v>No</v>
      </c>
      <c r="H738">
        <f>VLOOKUP(A738,cleaned_Medical_Examinations[],7,FALSE)</f>
        <v>3</v>
      </c>
      <c r="I738" t="str">
        <f>VLOOKUP(A738,cleaned_Medical_Examinations[],8,FALSE)</f>
        <v>No</v>
      </c>
      <c r="J738" t="str">
        <f>VLOOKUP(A738,cleaned_Medical_Examinations[],9,FALSE)</f>
        <v>OBESITY</v>
      </c>
      <c r="K738" t="str">
        <f>VLOOKUP(A738,cleaned_Medical_Examinations[],10,FALSE)</f>
        <v>DIABETES</v>
      </c>
      <c r="L738">
        <f>VLOOKUP(A738,table3!A738:H3072,4,)</f>
        <v>6237</v>
      </c>
      <c r="M738" t="str">
        <f>VLOOKUP(A738,table3!A738:H3072,5,FALSE)</f>
        <v>tier - 2</v>
      </c>
      <c r="N738" t="str">
        <f>VLOOKUP(A738,table3!A738:H3072,6,FALSE)</f>
        <v>tier - 2</v>
      </c>
      <c r="O738" t="str">
        <f>VLOOKUP(A738,table3!A738:H3072,7,FALSE)</f>
        <v>R1013</v>
      </c>
      <c r="P738" s="8">
        <f>VLOOKUP(A738,table3!A738:H3072,2,FALSE)</f>
        <v>28752</v>
      </c>
      <c r="Q738">
        <f>VLOOKUP(A738,table3!A738:H3072,8,FALSE)</f>
        <v>44</v>
      </c>
    </row>
    <row r="739" spans="1:17" x14ac:dyDescent="0.3">
      <c r="A739" s="13" t="s">
        <v>1633</v>
      </c>
      <c r="B739" t="str">
        <f>VLOOKUP(A739,cleaned_customer_names[],2,FALSE)</f>
        <v>Berger</v>
      </c>
      <c r="C739">
        <f>VLOOKUP(A739,cleaned_Medical_Examinations[],2,FALSE)</f>
        <v>34.5</v>
      </c>
      <c r="D739">
        <f>VLOOKUP(A739,cleaned_Medical_Examinations[],3,FALSE)</f>
        <v>10.3</v>
      </c>
      <c r="E739" t="str">
        <f>VLOOKUP(A739,cleaned_Medical_Examinations[],4,FALSE)</f>
        <v>No</v>
      </c>
      <c r="F739" t="str">
        <f>VLOOKUP(A739,cleaned_Medical_Examinations[],5,FALSE)</f>
        <v>No</v>
      </c>
      <c r="G739" t="str">
        <f>VLOOKUP(A739,cleaned_Medical_Examinations[],6,FALSE)</f>
        <v>No</v>
      </c>
      <c r="H739">
        <f>VLOOKUP(A739,cleaned_Medical_Examinations[],7,FALSE)</f>
        <v>3</v>
      </c>
      <c r="I739" t="str">
        <f>VLOOKUP(A739,cleaned_Medical_Examinations[],8,FALSE)</f>
        <v>No</v>
      </c>
      <c r="J739" t="str">
        <f>VLOOKUP(A739,cleaned_Medical_Examinations[],9,FALSE)</f>
        <v>OBESITY</v>
      </c>
      <c r="K739" t="str">
        <f>VLOOKUP(A739,cleaned_Medical_Examinations[],10,FALSE)</f>
        <v>DIABETES</v>
      </c>
      <c r="L739">
        <f>VLOOKUP(A739,table3!A739:H3073,4,)</f>
        <v>6238</v>
      </c>
      <c r="M739" t="str">
        <f>VLOOKUP(A739,table3!A739:H3073,5,FALSE)</f>
        <v>tier - 2</v>
      </c>
      <c r="N739" t="str">
        <f>VLOOKUP(A739,table3!A739:H3073,6,FALSE)</f>
        <v>tier - 1</v>
      </c>
      <c r="O739" t="str">
        <f>VLOOKUP(A739,table3!A739:H3073,7,FALSE)</f>
        <v>R1011</v>
      </c>
      <c r="P739" s="8">
        <f>VLOOKUP(A739,table3!A739:H3073,2,FALSE)</f>
        <v>30539</v>
      </c>
      <c r="Q739">
        <f>VLOOKUP(A739,table3!A739:H3073,8,FALSE)</f>
        <v>39</v>
      </c>
    </row>
    <row r="740" spans="1:17" x14ac:dyDescent="0.3">
      <c r="A740" s="11" t="s">
        <v>1632</v>
      </c>
      <c r="B740" t="str">
        <f>VLOOKUP(A740,cleaned_customer_names[],2,FALSE)</f>
        <v>Richey</v>
      </c>
      <c r="C740">
        <f>VLOOKUP(A740,cleaned_Medical_Examinations[],2,FALSE)</f>
        <v>45.9</v>
      </c>
      <c r="D740">
        <f>VLOOKUP(A740,cleaned_Medical_Examinations[],3,FALSE)</f>
        <v>11.14</v>
      </c>
      <c r="E740" t="str">
        <f>VLOOKUP(A740,cleaned_Medical_Examinations[],4,FALSE)</f>
        <v>Yes</v>
      </c>
      <c r="F740" t="str">
        <f>VLOOKUP(A740,cleaned_Medical_Examinations[],5,FALSE)</f>
        <v>No</v>
      </c>
      <c r="G740" t="str">
        <f>VLOOKUP(A740,cleaned_Medical_Examinations[],6,FALSE)</f>
        <v>No</v>
      </c>
      <c r="H740">
        <f>VLOOKUP(A740,cleaned_Medical_Examinations[],7,FALSE)</f>
        <v>1</v>
      </c>
      <c r="I740" t="str">
        <f>VLOOKUP(A740,cleaned_Medical_Examinations[],8,FALSE)</f>
        <v>No</v>
      </c>
      <c r="J740" t="str">
        <f>VLOOKUP(A740,cleaned_Medical_Examinations[],9,FALSE)</f>
        <v>OBESITY</v>
      </c>
      <c r="K740" t="str">
        <f>VLOOKUP(A740,cleaned_Medical_Examinations[],10,FALSE)</f>
        <v>DIABETES</v>
      </c>
      <c r="L740">
        <f>VLOOKUP(A740,table3!A740:H3074,4,)</f>
        <v>6250</v>
      </c>
      <c r="M740" t="str">
        <f>VLOOKUP(A740,table3!A740:H3074,5,FALSE)</f>
        <v>tier - 2</v>
      </c>
      <c r="N740" t="str">
        <f>VLOOKUP(A740,table3!A740:H3074,6,FALSE)</f>
        <v>tier - 1</v>
      </c>
      <c r="O740" t="str">
        <f>VLOOKUP(A740,table3!A740:H3074,7,FALSE)</f>
        <v>R1011</v>
      </c>
      <c r="P740" s="8">
        <f>VLOOKUP(A740,table3!A740:H3074,2,FALSE)</f>
        <v>29138</v>
      </c>
      <c r="Q740">
        <f>VLOOKUP(A740,table3!A740:H3074,8,FALSE)</f>
        <v>43</v>
      </c>
    </row>
    <row r="741" spans="1:17" x14ac:dyDescent="0.3">
      <c r="A741" s="13" t="s">
        <v>1631</v>
      </c>
      <c r="B741" t="str">
        <f>VLOOKUP(A741,cleaned_customer_names[],2,FALSE)</f>
        <v>Trotter</v>
      </c>
      <c r="C741">
        <f>VLOOKUP(A741,cleaned_Medical_Examinations[],2,FALSE)</f>
        <v>33.479999999999997</v>
      </c>
      <c r="D741">
        <f>VLOOKUP(A741,cleaned_Medical_Examinations[],3,FALSE)</f>
        <v>4.74</v>
      </c>
      <c r="E741" t="str">
        <f>VLOOKUP(A741,cleaned_Medical_Examinations[],4,FALSE)</f>
        <v>Yes</v>
      </c>
      <c r="F741" t="str">
        <f>VLOOKUP(A741,cleaned_Medical_Examinations[],5,FALSE)</f>
        <v>No</v>
      </c>
      <c r="G741" t="str">
        <f>VLOOKUP(A741,cleaned_Medical_Examinations[],6,FALSE)</f>
        <v>No</v>
      </c>
      <c r="H741">
        <f>VLOOKUP(A741,cleaned_Medical_Examinations[],7,FALSE)</f>
        <v>2</v>
      </c>
      <c r="I741" t="str">
        <f>VLOOKUP(A741,cleaned_Medical_Examinations[],8,FALSE)</f>
        <v>No</v>
      </c>
      <c r="J741" t="str">
        <f>VLOOKUP(A741,cleaned_Medical_Examinations[],9,FALSE)</f>
        <v>OBESITY</v>
      </c>
      <c r="K741" t="str">
        <f>VLOOKUP(A741,cleaned_Medical_Examinations[],10,FALSE)</f>
        <v>NORMAL</v>
      </c>
      <c r="L741">
        <f>VLOOKUP(A741,table3!A741:H3075,4,)</f>
        <v>6254</v>
      </c>
      <c r="M741" t="str">
        <f>VLOOKUP(A741,table3!A741:H3075,5,FALSE)</f>
        <v>tier - 2</v>
      </c>
      <c r="N741" t="str">
        <f>VLOOKUP(A741,table3!A741:H3075,6,FALSE)</f>
        <v>tier - 2</v>
      </c>
      <c r="O741" t="str">
        <f>VLOOKUP(A741,table3!A741:H3075,7,FALSE)</f>
        <v>R1013</v>
      </c>
      <c r="P741" s="8">
        <f>VLOOKUP(A741,table3!A741:H3075,2,FALSE)</f>
        <v>26614</v>
      </c>
      <c r="Q741">
        <f>VLOOKUP(A741,table3!A741:H3075,8,FALSE)</f>
        <v>50</v>
      </c>
    </row>
    <row r="742" spans="1:17" x14ac:dyDescent="0.3">
      <c r="A742" s="11" t="s">
        <v>1630</v>
      </c>
      <c r="B742" t="str">
        <f>VLOOKUP(A742,cleaned_customer_names[],2,FALSE)</f>
        <v>Chavez</v>
      </c>
      <c r="C742">
        <f>VLOOKUP(A742,cleaned_Medical_Examinations[],2,FALSE)</f>
        <v>28.31</v>
      </c>
      <c r="D742">
        <f>VLOOKUP(A742,cleaned_Medical_Examinations[],3,FALSE)</f>
        <v>5.96</v>
      </c>
      <c r="E742" t="str">
        <f>VLOOKUP(A742,cleaned_Medical_Examinations[],4,FALSE)</f>
        <v>Yes</v>
      </c>
      <c r="F742" t="str">
        <f>VLOOKUP(A742,cleaned_Medical_Examinations[],5,FALSE)</f>
        <v>No</v>
      </c>
      <c r="G742" t="str">
        <f>VLOOKUP(A742,cleaned_Medical_Examinations[],6,FALSE)</f>
        <v>No</v>
      </c>
      <c r="H742">
        <f>VLOOKUP(A742,cleaned_Medical_Examinations[],7,FALSE)</f>
        <v>2</v>
      </c>
      <c r="I742" t="str">
        <f>VLOOKUP(A742,cleaned_Medical_Examinations[],8,FALSE)</f>
        <v>No</v>
      </c>
      <c r="J742" t="str">
        <f>VLOOKUP(A742,cleaned_Medical_Examinations[],9,FALSE)</f>
        <v>OVER WEIGHT</v>
      </c>
      <c r="K742" t="str">
        <f>VLOOKUP(A742,cleaned_Medical_Examinations[],10,FALSE)</f>
        <v>PREDIABETES</v>
      </c>
      <c r="L742">
        <f>VLOOKUP(A742,table3!A742:H3076,4,)</f>
        <v>6254</v>
      </c>
      <c r="M742" t="str">
        <f>VLOOKUP(A742,table3!A742:H3076,5,FALSE)</f>
        <v>tier - 2</v>
      </c>
      <c r="N742" t="str">
        <f>VLOOKUP(A742,table3!A742:H3076,6,FALSE)</f>
        <v>tier - 2</v>
      </c>
      <c r="O742" t="str">
        <f>VLOOKUP(A742,table3!A742:H3076,7,FALSE)</f>
        <v>R1012</v>
      </c>
      <c r="P742" s="8">
        <f>VLOOKUP(A742,table3!A742:H3076,2,FALSE)</f>
        <v>26550</v>
      </c>
      <c r="Q742">
        <f>VLOOKUP(A742,table3!A742:H3076,8,FALSE)</f>
        <v>50</v>
      </c>
    </row>
    <row r="743" spans="1:17" x14ac:dyDescent="0.3">
      <c r="A743" s="13" t="s">
        <v>1629</v>
      </c>
      <c r="B743" t="str">
        <f>VLOOKUP(A743,cleaned_customer_names[],2,FALSE)</f>
        <v>Orifice</v>
      </c>
      <c r="C743">
        <f>VLOOKUP(A743,cleaned_Medical_Examinations[],2,FALSE)</f>
        <v>21.565000000000001</v>
      </c>
      <c r="D743">
        <f>VLOOKUP(A743,cleaned_Medical_Examinations[],3,FALSE)</f>
        <v>4.95</v>
      </c>
      <c r="E743" t="str">
        <f>VLOOKUP(A743,cleaned_Medical_Examinations[],4,FALSE)</f>
        <v>No</v>
      </c>
      <c r="F743" t="str">
        <f>VLOOKUP(A743,cleaned_Medical_Examinations[],5,FALSE)</f>
        <v>Yes</v>
      </c>
      <c r="G743" t="str">
        <f>VLOOKUP(A743,cleaned_Medical_Examinations[],6,FALSE)</f>
        <v>No</v>
      </c>
      <c r="H743">
        <f>VLOOKUP(A743,cleaned_Medical_Examinations[],7,FALSE)</f>
        <v>1</v>
      </c>
      <c r="I743" t="str">
        <f>VLOOKUP(A743,cleaned_Medical_Examinations[],8,FALSE)</f>
        <v>Yes</v>
      </c>
      <c r="J743" t="str">
        <f>VLOOKUP(A743,cleaned_Medical_Examinations[],9,FALSE)</f>
        <v>NORMAL WEIGHT</v>
      </c>
      <c r="K743" t="str">
        <f>VLOOKUP(A743,cleaned_Medical_Examinations[],10,FALSE)</f>
        <v>NORMAL</v>
      </c>
      <c r="L743">
        <f>VLOOKUP(A743,table3!A743:H3077,4,)</f>
        <v>6255</v>
      </c>
      <c r="M743" t="str">
        <f>VLOOKUP(A743,table3!A743:H3077,5,FALSE)</f>
        <v>tier - 2</v>
      </c>
      <c r="N743" t="str">
        <f>VLOOKUP(A743,table3!A743:H3077,6,FALSE)</f>
        <v>tier - 2</v>
      </c>
      <c r="O743" t="str">
        <f>VLOOKUP(A743,table3!A743:H3077,7,FALSE)</f>
        <v>R1013</v>
      </c>
      <c r="P743" s="8">
        <f>VLOOKUP(A743,table3!A743:H3077,2,FALSE)</f>
        <v>25852</v>
      </c>
      <c r="Q743">
        <f>VLOOKUP(A743,table3!A743:H3077,8,FALSE)</f>
        <v>52</v>
      </c>
    </row>
    <row r="744" spans="1:17" x14ac:dyDescent="0.3">
      <c r="A744" s="11" t="s">
        <v>1628</v>
      </c>
      <c r="B744" t="str">
        <f>VLOOKUP(A744,cleaned_customer_names[],2,FALSE)</f>
        <v>Farkash</v>
      </c>
      <c r="C744">
        <f>VLOOKUP(A744,cleaned_Medical_Examinations[],2,FALSE)</f>
        <v>35.590000000000003</v>
      </c>
      <c r="D744">
        <f>VLOOKUP(A744,cleaned_Medical_Examinations[],3,FALSE)</f>
        <v>5.21</v>
      </c>
      <c r="E744" t="str">
        <f>VLOOKUP(A744,cleaned_Medical_Examinations[],4,FALSE)</f>
        <v>Yes</v>
      </c>
      <c r="F744" t="str">
        <f>VLOOKUP(A744,cleaned_Medical_Examinations[],5,FALSE)</f>
        <v>No</v>
      </c>
      <c r="G744" t="str">
        <f>VLOOKUP(A744,cleaned_Medical_Examinations[],6,FALSE)</f>
        <v>Yes</v>
      </c>
      <c r="H744">
        <f>VLOOKUP(A744,cleaned_Medical_Examinations[],7,FALSE)</f>
        <v>1</v>
      </c>
      <c r="I744" t="str">
        <f>VLOOKUP(A744,cleaned_Medical_Examinations[],8,FALSE)</f>
        <v>No</v>
      </c>
      <c r="J744" t="str">
        <f>VLOOKUP(A744,cleaned_Medical_Examinations[],9,FALSE)</f>
        <v>OBESITY</v>
      </c>
      <c r="K744" t="str">
        <f>VLOOKUP(A744,cleaned_Medical_Examinations[],10,FALSE)</f>
        <v>NORMAL</v>
      </c>
      <c r="L744">
        <f>VLOOKUP(A744,table3!A744:H3078,4,)</f>
        <v>6261</v>
      </c>
      <c r="M744" t="str">
        <f>VLOOKUP(A744,table3!A744:H3078,5,FALSE)</f>
        <v>tier - 2</v>
      </c>
      <c r="N744" t="str">
        <f>VLOOKUP(A744,table3!A744:H3078,6,FALSE)</f>
        <v>tier - 1</v>
      </c>
      <c r="O744" t="str">
        <f>VLOOKUP(A744,table3!A744:H3078,7,FALSE)</f>
        <v>R1026</v>
      </c>
      <c r="P744" s="8">
        <f>VLOOKUP(A744,table3!A744:H3078,2,FALSE)</f>
        <v>34989</v>
      </c>
      <c r="Q744">
        <f>VLOOKUP(A744,table3!A744:H3078,8,FALSE)</f>
        <v>27</v>
      </c>
    </row>
    <row r="745" spans="1:17" x14ac:dyDescent="0.3">
      <c r="A745" s="13" t="s">
        <v>1627</v>
      </c>
      <c r="B745" t="str">
        <f>VLOOKUP(A745,cleaned_customer_names[],2,FALSE)</f>
        <v>Hribar</v>
      </c>
      <c r="C745">
        <f>VLOOKUP(A745,cleaned_Medical_Examinations[],2,FALSE)</f>
        <v>43.44</v>
      </c>
      <c r="D745">
        <f>VLOOKUP(A745,cleaned_Medical_Examinations[],3,FALSE)</f>
        <v>4.8600000000000003</v>
      </c>
      <c r="E745" t="str">
        <f>VLOOKUP(A745,cleaned_Medical_Examinations[],4,FALSE)</f>
        <v>Yes</v>
      </c>
      <c r="F745" t="str">
        <f>VLOOKUP(A745,cleaned_Medical_Examinations[],5,FALSE)</f>
        <v>No</v>
      </c>
      <c r="G745" t="str">
        <f>VLOOKUP(A745,cleaned_Medical_Examinations[],6,FALSE)</f>
        <v>No</v>
      </c>
      <c r="H745">
        <f>VLOOKUP(A745,cleaned_Medical_Examinations[],7,FALSE)</f>
        <v>0</v>
      </c>
      <c r="I745" t="str">
        <f>VLOOKUP(A745,cleaned_Medical_Examinations[],8,FALSE)</f>
        <v>No</v>
      </c>
      <c r="J745" t="str">
        <f>VLOOKUP(A745,cleaned_Medical_Examinations[],9,FALSE)</f>
        <v>OBESITY</v>
      </c>
      <c r="K745" t="str">
        <f>VLOOKUP(A745,cleaned_Medical_Examinations[],10,FALSE)</f>
        <v>NORMAL</v>
      </c>
      <c r="L745">
        <f>VLOOKUP(A745,table3!A745:H3079,4,)</f>
        <v>6269</v>
      </c>
      <c r="M745" t="str">
        <f>VLOOKUP(A745,table3!A745:H3079,5,FALSE)</f>
        <v>tier - 2</v>
      </c>
      <c r="N745" t="str">
        <f>VLOOKUP(A745,table3!A745:H3079,6,FALSE)</f>
        <v>tier - 1</v>
      </c>
      <c r="O745" t="str">
        <f>VLOOKUP(A745,table3!A745:H3079,7,FALSE)</f>
        <v>R1013</v>
      </c>
      <c r="P745" s="8">
        <f>VLOOKUP(A745,table3!A745:H3079,2,FALSE)</f>
        <v>30950</v>
      </c>
      <c r="Q745">
        <f>VLOOKUP(A745,table3!A745:H3079,8,FALSE)</f>
        <v>38</v>
      </c>
    </row>
    <row r="746" spans="1:17" x14ac:dyDescent="0.3">
      <c r="A746" s="11" t="s">
        <v>1626</v>
      </c>
      <c r="B746" t="str">
        <f>VLOOKUP(A746,cleaned_customer_names[],2,FALSE)</f>
        <v>Crawford</v>
      </c>
      <c r="C746">
        <f>VLOOKUP(A746,cleaned_Medical_Examinations[],2,FALSE)</f>
        <v>21.754999999999999</v>
      </c>
      <c r="D746">
        <f>VLOOKUP(A746,cleaned_Medical_Examinations[],3,FALSE)</f>
        <v>7.79</v>
      </c>
      <c r="E746" t="str">
        <f>VLOOKUP(A746,cleaned_Medical_Examinations[],4,FALSE)</f>
        <v>Yes</v>
      </c>
      <c r="F746" t="str">
        <f>VLOOKUP(A746,cleaned_Medical_Examinations[],5,FALSE)</f>
        <v>No</v>
      </c>
      <c r="G746" t="str">
        <f>VLOOKUP(A746,cleaned_Medical_Examinations[],6,FALSE)</f>
        <v>No</v>
      </c>
      <c r="H746">
        <f>VLOOKUP(A746,cleaned_Medical_Examinations[],7,FALSE)</f>
        <v>0</v>
      </c>
      <c r="I746" t="str">
        <f>VLOOKUP(A746,cleaned_Medical_Examinations[],8,FALSE)</f>
        <v>No</v>
      </c>
      <c r="J746" t="str">
        <f>VLOOKUP(A746,cleaned_Medical_Examinations[],9,FALSE)</f>
        <v>NORMAL WEIGHT</v>
      </c>
      <c r="K746" t="str">
        <f>VLOOKUP(A746,cleaned_Medical_Examinations[],10,FALSE)</f>
        <v>DIABETES</v>
      </c>
      <c r="L746">
        <f>VLOOKUP(A746,table3!A746:H3080,4,)</f>
        <v>6272</v>
      </c>
      <c r="M746" t="str">
        <f>VLOOKUP(A746,table3!A746:H3080,5,FALSE)</f>
        <v>tier - 1</v>
      </c>
      <c r="N746" t="str">
        <f>VLOOKUP(A746,table3!A746:H3080,6,FALSE)</f>
        <v>tier - 3</v>
      </c>
      <c r="O746" t="str">
        <f>VLOOKUP(A746,table3!A746:H3080,7,FALSE)</f>
        <v>R1013</v>
      </c>
      <c r="P746" s="8">
        <f>VLOOKUP(A746,table3!A746:H3080,2,FALSE)</f>
        <v>29767</v>
      </c>
      <c r="Q746">
        <f>VLOOKUP(A746,table3!A746:H3080,8,FALSE)</f>
        <v>41</v>
      </c>
    </row>
    <row r="747" spans="1:17" x14ac:dyDescent="0.3">
      <c r="A747" s="13" t="s">
        <v>1625</v>
      </c>
      <c r="B747" t="str">
        <f>VLOOKUP(A747,cleaned_customer_names[],2,FALSE)</f>
        <v>Sittlington</v>
      </c>
      <c r="C747">
        <f>VLOOKUP(A747,cleaned_Medical_Examinations[],2,FALSE)</f>
        <v>44.55</v>
      </c>
      <c r="D747">
        <f>VLOOKUP(A747,cleaned_Medical_Examinations[],3,FALSE)</f>
        <v>7.12</v>
      </c>
      <c r="E747" t="str">
        <f>VLOOKUP(A747,cleaned_Medical_Examinations[],4,FALSE)</f>
        <v>Yes</v>
      </c>
      <c r="F747" t="str">
        <f>VLOOKUP(A747,cleaned_Medical_Examinations[],5,FALSE)</f>
        <v>No</v>
      </c>
      <c r="G747" t="str">
        <f>VLOOKUP(A747,cleaned_Medical_Examinations[],6,FALSE)</f>
        <v>No</v>
      </c>
      <c r="H747">
        <f>VLOOKUP(A747,cleaned_Medical_Examinations[],7,FALSE)</f>
        <v>1</v>
      </c>
      <c r="I747" t="str">
        <f>VLOOKUP(A747,cleaned_Medical_Examinations[],8,FALSE)</f>
        <v>No</v>
      </c>
      <c r="J747" t="str">
        <f>VLOOKUP(A747,cleaned_Medical_Examinations[],9,FALSE)</f>
        <v>OBESITY</v>
      </c>
      <c r="K747" t="str">
        <f>VLOOKUP(A747,cleaned_Medical_Examinations[],10,FALSE)</f>
        <v>DIABETES</v>
      </c>
      <c r="L747">
        <f>VLOOKUP(A747,table3!A747:H3081,4,)</f>
        <v>6276</v>
      </c>
      <c r="M747" t="str">
        <f>VLOOKUP(A747,table3!A747:H3081,5,FALSE)</f>
        <v>tier - 2</v>
      </c>
      <c r="N747" t="str">
        <f>VLOOKUP(A747,table3!A747:H3081,6,FALSE)</f>
        <v>tier - 1</v>
      </c>
      <c r="O747" t="str">
        <f>VLOOKUP(A747,table3!A747:H3081,7,FALSE)</f>
        <v>R1025</v>
      </c>
      <c r="P747" s="8">
        <f>VLOOKUP(A747,table3!A747:H3081,2,FALSE)</f>
        <v>34258</v>
      </c>
      <c r="Q747">
        <f>VLOOKUP(A747,table3!A747:H3081,8,FALSE)</f>
        <v>29</v>
      </c>
    </row>
    <row r="748" spans="1:17" x14ac:dyDescent="0.3">
      <c r="A748" s="11" t="s">
        <v>1624</v>
      </c>
      <c r="B748" t="str">
        <f>VLOOKUP(A748,cleaned_customer_names[],2,FALSE)</f>
        <v>Silbert</v>
      </c>
      <c r="C748">
        <f>VLOOKUP(A748,cleaned_Medical_Examinations[],2,FALSE)</f>
        <v>43.32</v>
      </c>
      <c r="D748">
        <f>VLOOKUP(A748,cleaned_Medical_Examinations[],3,FALSE)</f>
        <v>4.67</v>
      </c>
      <c r="E748" t="str">
        <f>VLOOKUP(A748,cleaned_Medical_Examinations[],4,FALSE)</f>
        <v>Yes</v>
      </c>
      <c r="F748" t="str">
        <f>VLOOKUP(A748,cleaned_Medical_Examinations[],5,FALSE)</f>
        <v>No</v>
      </c>
      <c r="G748" t="str">
        <f>VLOOKUP(A748,cleaned_Medical_Examinations[],6,FALSE)</f>
        <v>No</v>
      </c>
      <c r="H748">
        <f>VLOOKUP(A748,cleaned_Medical_Examinations[],7,FALSE)</f>
        <v>0</v>
      </c>
      <c r="I748" t="str">
        <f>VLOOKUP(A748,cleaned_Medical_Examinations[],8,FALSE)</f>
        <v>No</v>
      </c>
      <c r="J748" t="str">
        <f>VLOOKUP(A748,cleaned_Medical_Examinations[],9,FALSE)</f>
        <v>OBESITY</v>
      </c>
      <c r="K748" t="str">
        <f>VLOOKUP(A748,cleaned_Medical_Examinations[],10,FALSE)</f>
        <v>NORMAL</v>
      </c>
      <c r="L748">
        <f>VLOOKUP(A748,table3!A748:H3082,4,)</f>
        <v>6282</v>
      </c>
      <c r="M748" t="str">
        <f>VLOOKUP(A748,table3!A748:H3082,5,FALSE)</f>
        <v>tier - 2</v>
      </c>
      <c r="N748" t="str">
        <f>VLOOKUP(A748,table3!A748:H3082,6,FALSE)</f>
        <v>tier - 1</v>
      </c>
      <c r="O748" t="str">
        <f>VLOOKUP(A748,table3!A748:H3082,7,FALSE)</f>
        <v>R1011</v>
      </c>
      <c r="P748" s="8">
        <f>VLOOKUP(A748,table3!A748:H3082,2,FALSE)</f>
        <v>29914</v>
      </c>
      <c r="Q748">
        <f>VLOOKUP(A748,table3!A748:H3082,8,FALSE)</f>
        <v>41</v>
      </c>
    </row>
    <row r="749" spans="1:17" x14ac:dyDescent="0.3">
      <c r="A749" s="13" t="s">
        <v>1623</v>
      </c>
      <c r="B749" t="str">
        <f>VLOOKUP(A749,cleaned_customer_names[],2,FALSE)</f>
        <v>Carrique</v>
      </c>
      <c r="C749">
        <f>VLOOKUP(A749,cleaned_Medical_Examinations[],2,FALSE)</f>
        <v>31.23</v>
      </c>
      <c r="D749">
        <f>VLOOKUP(A749,cleaned_Medical_Examinations[],3,FALSE)</f>
        <v>9.1199999999999992</v>
      </c>
      <c r="E749" t="str">
        <f>VLOOKUP(A749,cleaned_Medical_Examinations[],4,FALSE)</f>
        <v>Yes</v>
      </c>
      <c r="F749" t="str">
        <f>VLOOKUP(A749,cleaned_Medical_Examinations[],5,FALSE)</f>
        <v>No</v>
      </c>
      <c r="G749" t="str">
        <f>VLOOKUP(A749,cleaned_Medical_Examinations[],6,FALSE)</f>
        <v>Yes</v>
      </c>
      <c r="H749">
        <f>VLOOKUP(A749,cleaned_Medical_Examinations[],7,FALSE)</f>
        <v>1</v>
      </c>
      <c r="I749" t="str">
        <f>VLOOKUP(A749,cleaned_Medical_Examinations[],8,FALSE)</f>
        <v>No</v>
      </c>
      <c r="J749" t="str">
        <f>VLOOKUP(A749,cleaned_Medical_Examinations[],9,FALSE)</f>
        <v>OBESITY</v>
      </c>
      <c r="K749" t="str">
        <f>VLOOKUP(A749,cleaned_Medical_Examinations[],10,FALSE)</f>
        <v>DIABETES</v>
      </c>
      <c r="L749">
        <f>VLOOKUP(A749,table3!A749:H3083,4,)</f>
        <v>6290</v>
      </c>
      <c r="M749" t="str">
        <f>VLOOKUP(A749,table3!A749:H3083,5,FALSE)</f>
        <v>tier - 2</v>
      </c>
      <c r="N749" t="str">
        <f>VLOOKUP(A749,table3!A749:H3083,6,FALSE)</f>
        <v>tier - 3</v>
      </c>
      <c r="O749" t="str">
        <f>VLOOKUP(A749,table3!A749:H3083,7,FALSE)</f>
        <v>R1013</v>
      </c>
      <c r="P749" s="8">
        <f>VLOOKUP(A749,table3!A749:H3083,2,FALSE)</f>
        <v>29824</v>
      </c>
      <c r="Q749">
        <f>VLOOKUP(A749,table3!A749:H3083,8,FALSE)</f>
        <v>41</v>
      </c>
    </row>
    <row r="750" spans="1:17" x14ac:dyDescent="0.3">
      <c r="A750" s="11" t="s">
        <v>1622</v>
      </c>
      <c r="B750" t="str">
        <f>VLOOKUP(A750,cleaned_customer_names[],2,FALSE)</f>
        <v>Kosla</v>
      </c>
      <c r="C750">
        <f>VLOOKUP(A750,cleaned_Medical_Examinations[],2,FALSE)</f>
        <v>42.81</v>
      </c>
      <c r="D750">
        <f>VLOOKUP(A750,cleaned_Medical_Examinations[],3,FALSE)</f>
        <v>4.1500000000000004</v>
      </c>
      <c r="E750" t="str">
        <f>VLOOKUP(A750,cleaned_Medical_Examinations[],4,FALSE)</f>
        <v>No</v>
      </c>
      <c r="F750" t="str">
        <f>VLOOKUP(A750,cleaned_Medical_Examinations[],5,FALSE)</f>
        <v>No</v>
      </c>
      <c r="G750" t="str">
        <f>VLOOKUP(A750,cleaned_Medical_Examinations[],6,FALSE)</f>
        <v>No</v>
      </c>
      <c r="H750">
        <f>VLOOKUP(A750,cleaned_Medical_Examinations[],7,FALSE)</f>
        <v>1</v>
      </c>
      <c r="I750" t="str">
        <f>VLOOKUP(A750,cleaned_Medical_Examinations[],8,FALSE)</f>
        <v>No</v>
      </c>
      <c r="J750" t="str">
        <f>VLOOKUP(A750,cleaned_Medical_Examinations[],9,FALSE)</f>
        <v>OBESITY</v>
      </c>
      <c r="K750" t="str">
        <f>VLOOKUP(A750,cleaned_Medical_Examinations[],10,FALSE)</f>
        <v>NORMAL</v>
      </c>
      <c r="L750">
        <f>VLOOKUP(A750,table3!A750:H3084,4,)</f>
        <v>6294</v>
      </c>
      <c r="M750" t="str">
        <f>VLOOKUP(A750,table3!A750:H3084,5,FALSE)</f>
        <v>tier - 2</v>
      </c>
      <c r="N750" t="str">
        <f>VLOOKUP(A750,table3!A750:H3084,6,FALSE)</f>
        <v>tier - 3</v>
      </c>
      <c r="O750" t="str">
        <f>VLOOKUP(A750,table3!A750:H3084,7,FALSE)</f>
        <v>R1021</v>
      </c>
      <c r="P750" s="8">
        <f>VLOOKUP(A750,table3!A750:H3084,2,FALSE)</f>
        <v>35250</v>
      </c>
      <c r="Q750">
        <f>VLOOKUP(A750,table3!A750:H3084,8,FALSE)</f>
        <v>26</v>
      </c>
    </row>
    <row r="751" spans="1:17" x14ac:dyDescent="0.3">
      <c r="A751" s="13" t="s">
        <v>1621</v>
      </c>
      <c r="B751" t="str">
        <f>VLOOKUP(A751,cleaned_customer_names[],2,FALSE)</f>
        <v>Parker</v>
      </c>
      <c r="C751">
        <f>VLOOKUP(A751,cleaned_Medical_Examinations[],2,FALSE)</f>
        <v>35.909999999999997</v>
      </c>
      <c r="D751">
        <f>VLOOKUP(A751,cleaned_Medical_Examinations[],3,FALSE)</f>
        <v>6.72</v>
      </c>
      <c r="E751" t="str">
        <f>VLOOKUP(A751,cleaned_Medical_Examinations[],4,FALSE)</f>
        <v>Yes</v>
      </c>
      <c r="F751" t="str">
        <f>VLOOKUP(A751,cleaned_Medical_Examinations[],5,FALSE)</f>
        <v>No</v>
      </c>
      <c r="G751" t="str">
        <f>VLOOKUP(A751,cleaned_Medical_Examinations[],6,FALSE)</f>
        <v>No</v>
      </c>
      <c r="H751">
        <f>VLOOKUP(A751,cleaned_Medical_Examinations[],7,FALSE)</f>
        <v>2</v>
      </c>
      <c r="I751" t="str">
        <f>VLOOKUP(A751,cleaned_Medical_Examinations[],8,FALSE)</f>
        <v>No</v>
      </c>
      <c r="J751" t="str">
        <f>VLOOKUP(A751,cleaned_Medical_Examinations[],9,FALSE)</f>
        <v>OBESITY</v>
      </c>
      <c r="K751" t="str">
        <f>VLOOKUP(A751,cleaned_Medical_Examinations[],10,FALSE)</f>
        <v>DIABETES</v>
      </c>
      <c r="L751">
        <f>VLOOKUP(A751,table3!A751:H3085,4,)</f>
        <v>6302</v>
      </c>
      <c r="M751" t="str">
        <f>VLOOKUP(A751,table3!A751:H3085,5,FALSE)</f>
        <v>tier - 2</v>
      </c>
      <c r="N751" t="str">
        <f>VLOOKUP(A751,table3!A751:H3085,6,FALSE)</f>
        <v>tier - 1</v>
      </c>
      <c r="O751" t="str">
        <f>VLOOKUP(A751,table3!A751:H3085,7,FALSE)</f>
        <v>R1013</v>
      </c>
      <c r="P751" s="8">
        <f>VLOOKUP(A751,table3!A751:H3085,2,FALSE)</f>
        <v>27289</v>
      </c>
      <c r="Q751">
        <f>VLOOKUP(A751,table3!A751:H3085,8,FALSE)</f>
        <v>48</v>
      </c>
    </row>
    <row r="752" spans="1:17" x14ac:dyDescent="0.3">
      <c r="A752" s="11" t="s">
        <v>1620</v>
      </c>
      <c r="B752" t="str">
        <f>VLOOKUP(A752,cleaned_customer_names[],2,FALSE)</f>
        <v>Horton</v>
      </c>
      <c r="C752">
        <f>VLOOKUP(A752,cleaned_Medical_Examinations[],2,FALSE)</f>
        <v>36.65</v>
      </c>
      <c r="D752">
        <f>VLOOKUP(A752,cleaned_Medical_Examinations[],3,FALSE)</f>
        <v>5.01</v>
      </c>
      <c r="E752" t="str">
        <f>VLOOKUP(A752,cleaned_Medical_Examinations[],4,FALSE)</f>
        <v>Yes</v>
      </c>
      <c r="F752" t="str">
        <f>VLOOKUP(A752,cleaned_Medical_Examinations[],5,FALSE)</f>
        <v>No</v>
      </c>
      <c r="G752" t="str">
        <f>VLOOKUP(A752,cleaned_Medical_Examinations[],6,FALSE)</f>
        <v>Yes</v>
      </c>
      <c r="H752">
        <f>VLOOKUP(A752,cleaned_Medical_Examinations[],7,FALSE)</f>
        <v>1</v>
      </c>
      <c r="I752" t="str">
        <f>VLOOKUP(A752,cleaned_Medical_Examinations[],8,FALSE)</f>
        <v>No</v>
      </c>
      <c r="J752" t="str">
        <f>VLOOKUP(A752,cleaned_Medical_Examinations[],9,FALSE)</f>
        <v>OBESITY</v>
      </c>
      <c r="K752" t="str">
        <f>VLOOKUP(A752,cleaned_Medical_Examinations[],10,FALSE)</f>
        <v>NORMAL</v>
      </c>
      <c r="L752">
        <f>VLOOKUP(A752,table3!A752:H3086,4,)</f>
        <v>6306</v>
      </c>
      <c r="M752" t="str">
        <f>VLOOKUP(A752,table3!A752:H3086,5,FALSE)</f>
        <v>tier - 2</v>
      </c>
      <c r="N752" t="str">
        <f>VLOOKUP(A752,table3!A752:H3086,6,FALSE)</f>
        <v>tier - 2</v>
      </c>
      <c r="O752" t="str">
        <f>VLOOKUP(A752,table3!A752:H3086,7,FALSE)</f>
        <v>R1012</v>
      </c>
      <c r="P752" s="8">
        <f>VLOOKUP(A752,table3!A752:H3086,2,FALSE)</f>
        <v>25450</v>
      </c>
      <c r="Q752">
        <f>VLOOKUP(A752,table3!A752:H3086,8,FALSE)</f>
        <v>53</v>
      </c>
    </row>
    <row r="753" spans="1:17" x14ac:dyDescent="0.3">
      <c r="A753" s="13" t="s">
        <v>1619</v>
      </c>
      <c r="B753" t="str">
        <f>VLOOKUP(A753,cleaned_customer_names[],2,FALSE)</f>
        <v>Boller</v>
      </c>
      <c r="C753">
        <f>VLOOKUP(A753,cleaned_Medical_Examinations[],2,FALSE)</f>
        <v>22.04</v>
      </c>
      <c r="D753">
        <f>VLOOKUP(A753,cleaned_Medical_Examinations[],3,FALSE)</f>
        <v>10.9</v>
      </c>
      <c r="E753" t="str">
        <f>VLOOKUP(A753,cleaned_Medical_Examinations[],4,FALSE)</f>
        <v>Yes</v>
      </c>
      <c r="F753" t="str">
        <f>VLOOKUP(A753,cleaned_Medical_Examinations[],5,FALSE)</f>
        <v>No</v>
      </c>
      <c r="G753" t="str">
        <f>VLOOKUP(A753,cleaned_Medical_Examinations[],6,FALSE)</f>
        <v>No</v>
      </c>
      <c r="H753">
        <f>VLOOKUP(A753,cleaned_Medical_Examinations[],7,FALSE)</f>
        <v>2</v>
      </c>
      <c r="I753" t="str">
        <f>VLOOKUP(A753,cleaned_Medical_Examinations[],8,FALSE)</f>
        <v>No</v>
      </c>
      <c r="J753" t="str">
        <f>VLOOKUP(A753,cleaned_Medical_Examinations[],9,FALSE)</f>
        <v>NORMAL WEIGHT</v>
      </c>
      <c r="K753" t="str">
        <f>VLOOKUP(A753,cleaned_Medical_Examinations[],10,FALSE)</f>
        <v>DIABETES</v>
      </c>
      <c r="L753">
        <f>VLOOKUP(A753,table3!A753:H3087,4,)</f>
        <v>6311</v>
      </c>
      <c r="M753" t="str">
        <f>VLOOKUP(A753,table3!A753:H3087,5,FALSE)</f>
        <v>tier - 2</v>
      </c>
      <c r="N753" t="str">
        <f>VLOOKUP(A753,table3!A753:H3087,6,FALSE)</f>
        <v>tier - 2</v>
      </c>
      <c r="O753" t="str">
        <f>VLOOKUP(A753,table3!A753:H3087,7,FALSE)</f>
        <v>R1011</v>
      </c>
      <c r="P753" s="8">
        <f>VLOOKUP(A753,table3!A753:H3087,2,FALSE)</f>
        <v>38195</v>
      </c>
      <c r="Q753">
        <f>VLOOKUP(A753,table3!A753:H3087,8,FALSE)</f>
        <v>18</v>
      </c>
    </row>
    <row r="754" spans="1:17" x14ac:dyDescent="0.3">
      <c r="A754" s="11" t="s">
        <v>1618</v>
      </c>
      <c r="B754" t="str">
        <f>VLOOKUP(A754,cleaned_customer_names[],2,FALSE)</f>
        <v>Olaru</v>
      </c>
      <c r="C754">
        <f>VLOOKUP(A754,cleaned_Medical_Examinations[],2,FALSE)</f>
        <v>31.824999999999999</v>
      </c>
      <c r="D754">
        <f>VLOOKUP(A754,cleaned_Medical_Examinations[],3,FALSE)</f>
        <v>5.52</v>
      </c>
      <c r="E754" t="str">
        <f>VLOOKUP(A754,cleaned_Medical_Examinations[],4,FALSE)</f>
        <v>Yes</v>
      </c>
      <c r="F754" t="str">
        <f>VLOOKUP(A754,cleaned_Medical_Examinations[],5,FALSE)</f>
        <v>No</v>
      </c>
      <c r="G754" t="str">
        <f>VLOOKUP(A754,cleaned_Medical_Examinations[],6,FALSE)</f>
        <v>No</v>
      </c>
      <c r="H754">
        <f>VLOOKUP(A754,cleaned_Medical_Examinations[],7,FALSE)</f>
        <v>1</v>
      </c>
      <c r="I754" t="str">
        <f>VLOOKUP(A754,cleaned_Medical_Examinations[],8,FALSE)</f>
        <v>No</v>
      </c>
      <c r="J754" t="str">
        <f>VLOOKUP(A754,cleaned_Medical_Examinations[],9,FALSE)</f>
        <v>OBESITY</v>
      </c>
      <c r="K754" t="str">
        <f>VLOOKUP(A754,cleaned_Medical_Examinations[],10,FALSE)</f>
        <v>NORMAL</v>
      </c>
      <c r="L754">
        <f>VLOOKUP(A754,table3!A754:H3088,4,)</f>
        <v>6312</v>
      </c>
      <c r="M754" t="str">
        <f>VLOOKUP(A754,table3!A754:H3088,5,FALSE)</f>
        <v>tier - 2</v>
      </c>
      <c r="N754" t="str">
        <f>VLOOKUP(A754,table3!A754:H3088,6,FALSE)</f>
        <v>tier - 1</v>
      </c>
      <c r="O754" t="str">
        <f>VLOOKUP(A754,table3!A754:H3088,7,FALSE)</f>
        <v>R1011</v>
      </c>
      <c r="P754" s="8">
        <f>VLOOKUP(A754,table3!A754:H3088,2,FALSE)</f>
        <v>31370</v>
      </c>
      <c r="Q754">
        <f>VLOOKUP(A754,table3!A754:H3088,8,FALSE)</f>
        <v>37</v>
      </c>
    </row>
    <row r="755" spans="1:17" x14ac:dyDescent="0.3">
      <c r="A755" s="13" t="s">
        <v>1617</v>
      </c>
      <c r="B755" t="str">
        <f>VLOOKUP(A755,cleaned_customer_names[],2,FALSE)</f>
        <v>Prescott</v>
      </c>
      <c r="C755">
        <f>VLOOKUP(A755,cleaned_Medical_Examinations[],2,FALSE)</f>
        <v>53.58</v>
      </c>
      <c r="D755">
        <f>VLOOKUP(A755,cleaned_Medical_Examinations[],3,FALSE)</f>
        <v>4.55</v>
      </c>
      <c r="E755" t="str">
        <f>VLOOKUP(A755,cleaned_Medical_Examinations[],4,FALSE)</f>
        <v>No</v>
      </c>
      <c r="F755" t="str">
        <f>VLOOKUP(A755,cleaned_Medical_Examinations[],5,FALSE)</f>
        <v>No</v>
      </c>
      <c r="G755" t="str">
        <f>VLOOKUP(A755,cleaned_Medical_Examinations[],6,FALSE)</f>
        <v>No</v>
      </c>
      <c r="H755">
        <f>VLOOKUP(A755,cleaned_Medical_Examinations[],7,FALSE)</f>
        <v>1</v>
      </c>
      <c r="I755" t="str">
        <f>VLOOKUP(A755,cleaned_Medical_Examinations[],8,FALSE)</f>
        <v>No</v>
      </c>
      <c r="J755" t="str">
        <f>VLOOKUP(A755,cleaned_Medical_Examinations[],9,FALSE)</f>
        <v>OBESITY</v>
      </c>
      <c r="K755" t="str">
        <f>VLOOKUP(A755,cleaned_Medical_Examinations[],10,FALSE)</f>
        <v>NORMAL</v>
      </c>
      <c r="L755">
        <f>VLOOKUP(A755,table3!A755:H3089,4,)</f>
        <v>6314</v>
      </c>
      <c r="M755" t="str">
        <f>VLOOKUP(A755,table3!A755:H3089,5,FALSE)</f>
        <v>tier - 2</v>
      </c>
      <c r="N755" t="str">
        <f>VLOOKUP(A755,table3!A755:H3089,6,FALSE)</f>
        <v>tier - 1</v>
      </c>
      <c r="O755" t="str">
        <f>VLOOKUP(A755,table3!A755:H3089,7,FALSE)</f>
        <v>R1013</v>
      </c>
      <c r="P755" s="8">
        <f>VLOOKUP(A755,table3!A755:H3089,2,FALSE)</f>
        <v>31396</v>
      </c>
      <c r="Q755">
        <f>VLOOKUP(A755,table3!A755:H3089,8,FALSE)</f>
        <v>37</v>
      </c>
    </row>
    <row r="756" spans="1:17" x14ac:dyDescent="0.3">
      <c r="A756" s="11" t="s">
        <v>1616</v>
      </c>
      <c r="B756" t="str">
        <f>VLOOKUP(A756,cleaned_customer_names[],2,FALSE)</f>
        <v>Hines</v>
      </c>
      <c r="C756">
        <f>VLOOKUP(A756,cleaned_Medical_Examinations[],2,FALSE)</f>
        <v>34.299999999999997</v>
      </c>
      <c r="D756">
        <f>VLOOKUP(A756,cleaned_Medical_Examinations[],3,FALSE)</f>
        <v>11.76</v>
      </c>
      <c r="E756" t="str">
        <f>VLOOKUP(A756,cleaned_Medical_Examinations[],4,FALSE)</f>
        <v>No</v>
      </c>
      <c r="F756" t="str">
        <f>VLOOKUP(A756,cleaned_Medical_Examinations[],5,FALSE)</f>
        <v>No</v>
      </c>
      <c r="G756" t="str">
        <f>VLOOKUP(A756,cleaned_Medical_Examinations[],6,FALSE)</f>
        <v>No</v>
      </c>
      <c r="H756">
        <f>VLOOKUP(A756,cleaned_Medical_Examinations[],7,FALSE)</f>
        <v>0</v>
      </c>
      <c r="I756" t="str">
        <f>VLOOKUP(A756,cleaned_Medical_Examinations[],8,FALSE)</f>
        <v>No</v>
      </c>
      <c r="J756" t="str">
        <f>VLOOKUP(A756,cleaned_Medical_Examinations[],9,FALSE)</f>
        <v>OBESITY</v>
      </c>
      <c r="K756" t="str">
        <f>VLOOKUP(A756,cleaned_Medical_Examinations[],10,FALSE)</f>
        <v>DIABETES</v>
      </c>
      <c r="L756">
        <f>VLOOKUP(A756,table3!A756:H3090,4,)</f>
        <v>6334</v>
      </c>
      <c r="M756" t="str">
        <f>VLOOKUP(A756,table3!A756:H3090,5,FALSE)</f>
        <v>tier - 2</v>
      </c>
      <c r="N756" t="str">
        <f>VLOOKUP(A756,table3!A756:H3090,6,FALSE)</f>
        <v>tier - 2</v>
      </c>
      <c r="O756" t="str">
        <f>VLOOKUP(A756,table3!A756:H3090,7,FALSE)</f>
        <v>R1024</v>
      </c>
      <c r="P756" s="8">
        <f>VLOOKUP(A756,table3!A756:H3090,2,FALSE)</f>
        <v>33098</v>
      </c>
      <c r="Q756">
        <f>VLOOKUP(A756,table3!A756:H3090,8,FALSE)</f>
        <v>32</v>
      </c>
    </row>
    <row r="757" spans="1:17" x14ac:dyDescent="0.3">
      <c r="A757" s="13" t="s">
        <v>1615</v>
      </c>
      <c r="B757" t="str">
        <f>VLOOKUP(A757,cleaned_customer_names[],2,FALSE)</f>
        <v>Blanton</v>
      </c>
      <c r="C757">
        <f>VLOOKUP(A757,cleaned_Medical_Examinations[],2,FALSE)</f>
        <v>32.11</v>
      </c>
      <c r="D757">
        <f>VLOOKUP(A757,cleaned_Medical_Examinations[],3,FALSE)</f>
        <v>7.06</v>
      </c>
      <c r="E757" t="str">
        <f>VLOOKUP(A757,cleaned_Medical_Examinations[],4,FALSE)</f>
        <v>No</v>
      </c>
      <c r="F757" t="str">
        <f>VLOOKUP(A757,cleaned_Medical_Examinations[],5,FALSE)</f>
        <v>No</v>
      </c>
      <c r="G757" t="str">
        <f>VLOOKUP(A757,cleaned_Medical_Examinations[],6,FALSE)</f>
        <v>No</v>
      </c>
      <c r="H757">
        <f>VLOOKUP(A757,cleaned_Medical_Examinations[],7,FALSE)</f>
        <v>0</v>
      </c>
      <c r="I757" t="str">
        <f>VLOOKUP(A757,cleaned_Medical_Examinations[],8,FALSE)</f>
        <v>No</v>
      </c>
      <c r="J757" t="str">
        <f>VLOOKUP(A757,cleaned_Medical_Examinations[],9,FALSE)</f>
        <v>OBESITY</v>
      </c>
      <c r="K757" t="str">
        <f>VLOOKUP(A757,cleaned_Medical_Examinations[],10,FALSE)</f>
        <v>DIABETES</v>
      </c>
      <c r="L757">
        <f>VLOOKUP(A757,table3!A757:H3091,4,)</f>
        <v>6336</v>
      </c>
      <c r="M757" t="str">
        <f>VLOOKUP(A757,table3!A757:H3091,5,FALSE)</f>
        <v>tier - 2</v>
      </c>
      <c r="N757" t="str">
        <f>VLOOKUP(A757,table3!A757:H3091,6,FALSE)</f>
        <v>tier - 2</v>
      </c>
      <c r="O757" t="str">
        <f>VLOOKUP(A757,table3!A757:H3091,7,FALSE)</f>
        <v>R1013</v>
      </c>
      <c r="P757" s="8">
        <f>VLOOKUP(A757,table3!A757:H3091,2,FALSE)</f>
        <v>31680</v>
      </c>
      <c r="Q757">
        <f>VLOOKUP(A757,table3!A757:H3091,8,FALSE)</f>
        <v>36</v>
      </c>
    </row>
    <row r="758" spans="1:17" x14ac:dyDescent="0.3">
      <c r="A758" s="11" t="s">
        <v>1614</v>
      </c>
      <c r="B758" t="str">
        <f>VLOOKUP(A758,cleaned_customer_names[],2,FALSE)</f>
        <v>Bustamante</v>
      </c>
      <c r="C758">
        <f>VLOOKUP(A758,cleaned_Medical_Examinations[],2,FALSE)</f>
        <v>31.78</v>
      </c>
      <c r="D758">
        <f>VLOOKUP(A758,cleaned_Medical_Examinations[],3,FALSE)</f>
        <v>11.35</v>
      </c>
      <c r="E758" t="str">
        <f>VLOOKUP(A758,cleaned_Medical_Examinations[],4,FALSE)</f>
        <v>Yes</v>
      </c>
      <c r="F758" t="str">
        <f>VLOOKUP(A758,cleaned_Medical_Examinations[],5,FALSE)</f>
        <v>No</v>
      </c>
      <c r="G758" t="str">
        <f>VLOOKUP(A758,cleaned_Medical_Examinations[],6,FALSE)</f>
        <v>Yes</v>
      </c>
      <c r="H758">
        <f>VLOOKUP(A758,cleaned_Medical_Examinations[],7,FALSE)</f>
        <v>1</v>
      </c>
      <c r="I758" t="str">
        <f>VLOOKUP(A758,cleaned_Medical_Examinations[],8,FALSE)</f>
        <v>No</v>
      </c>
      <c r="J758" t="str">
        <f>VLOOKUP(A758,cleaned_Medical_Examinations[],9,FALSE)</f>
        <v>OBESITY</v>
      </c>
      <c r="K758" t="str">
        <f>VLOOKUP(A758,cleaned_Medical_Examinations[],10,FALSE)</f>
        <v>DIABETES</v>
      </c>
      <c r="L758">
        <f>VLOOKUP(A758,table3!A758:H3092,4,)</f>
        <v>6338</v>
      </c>
      <c r="M758" t="str">
        <f>VLOOKUP(A758,table3!A758:H3092,5,FALSE)</f>
        <v>tier - 2</v>
      </c>
      <c r="N758" t="str">
        <f>VLOOKUP(A758,table3!A758:H3092,6,FALSE)</f>
        <v>tier - 1</v>
      </c>
      <c r="O758" t="str">
        <f>VLOOKUP(A758,table3!A758:H3092,7,FALSE)</f>
        <v>R1013</v>
      </c>
      <c r="P758" s="8">
        <f>VLOOKUP(A758,table3!A758:H3092,2,FALSE)</f>
        <v>30610</v>
      </c>
      <c r="Q758">
        <f>VLOOKUP(A758,table3!A758:H3092,8,FALSE)</f>
        <v>39</v>
      </c>
    </row>
    <row r="759" spans="1:17" x14ac:dyDescent="0.3">
      <c r="A759" s="13" t="s">
        <v>1613</v>
      </c>
      <c r="B759" t="str">
        <f>VLOOKUP(A759,cleaned_customer_names[],2,FALSE)</f>
        <v>McCann</v>
      </c>
      <c r="C759">
        <f>VLOOKUP(A759,cleaned_Medical_Examinations[],2,FALSE)</f>
        <v>46.89</v>
      </c>
      <c r="D759">
        <f>VLOOKUP(A759,cleaned_Medical_Examinations[],3,FALSE)</f>
        <v>5.52</v>
      </c>
      <c r="E759" t="str">
        <f>VLOOKUP(A759,cleaned_Medical_Examinations[],4,FALSE)</f>
        <v>No</v>
      </c>
      <c r="F759" t="str">
        <f>VLOOKUP(A759,cleaned_Medical_Examinations[],5,FALSE)</f>
        <v>No</v>
      </c>
      <c r="G759" t="str">
        <f>VLOOKUP(A759,cleaned_Medical_Examinations[],6,FALSE)</f>
        <v>No</v>
      </c>
      <c r="H759">
        <f>VLOOKUP(A759,cleaned_Medical_Examinations[],7,FALSE)</f>
        <v>0</v>
      </c>
      <c r="I759" t="str">
        <f>VLOOKUP(A759,cleaned_Medical_Examinations[],8,FALSE)</f>
        <v>No</v>
      </c>
      <c r="J759" t="str">
        <f>VLOOKUP(A759,cleaned_Medical_Examinations[],9,FALSE)</f>
        <v>OBESITY</v>
      </c>
      <c r="K759" t="str">
        <f>VLOOKUP(A759,cleaned_Medical_Examinations[],10,FALSE)</f>
        <v>NORMAL</v>
      </c>
      <c r="L759">
        <f>VLOOKUP(A759,table3!A759:H3093,4,)</f>
        <v>6356</v>
      </c>
      <c r="M759" t="str">
        <f>VLOOKUP(A759,table3!A759:H3093,5,FALSE)</f>
        <v>tier - 3</v>
      </c>
      <c r="N759" t="str">
        <f>VLOOKUP(A759,table3!A759:H3093,6,FALSE)</f>
        <v>tier - 2</v>
      </c>
      <c r="O759" t="str">
        <f>VLOOKUP(A759,table3!A759:H3093,7,FALSE)</f>
        <v>R1013</v>
      </c>
      <c r="P759" s="8">
        <f>VLOOKUP(A759,table3!A759:H3093,2,FALSE)</f>
        <v>30547</v>
      </c>
      <c r="Q759">
        <f>VLOOKUP(A759,table3!A759:H3093,8,FALSE)</f>
        <v>39</v>
      </c>
    </row>
    <row r="760" spans="1:17" x14ac:dyDescent="0.3">
      <c r="A760" s="11" t="s">
        <v>1612</v>
      </c>
      <c r="B760" t="str">
        <f>VLOOKUP(A760,cleaned_customer_names[],2,FALSE)</f>
        <v>Schmole</v>
      </c>
      <c r="C760">
        <f>VLOOKUP(A760,cleaned_Medical_Examinations[],2,FALSE)</f>
        <v>39.35</v>
      </c>
      <c r="D760">
        <f>VLOOKUP(A760,cleaned_Medical_Examinations[],3,FALSE)</f>
        <v>7.86</v>
      </c>
      <c r="E760" t="str">
        <f>VLOOKUP(A760,cleaned_Medical_Examinations[],4,FALSE)</f>
        <v>Yes</v>
      </c>
      <c r="F760" t="str">
        <f>VLOOKUP(A760,cleaned_Medical_Examinations[],5,FALSE)</f>
        <v>No</v>
      </c>
      <c r="G760" t="str">
        <f>VLOOKUP(A760,cleaned_Medical_Examinations[],6,FALSE)</f>
        <v>No</v>
      </c>
      <c r="H760">
        <f>VLOOKUP(A760,cleaned_Medical_Examinations[],7,FALSE)</f>
        <v>1</v>
      </c>
      <c r="I760" t="str">
        <f>VLOOKUP(A760,cleaned_Medical_Examinations[],8,FALSE)</f>
        <v>No</v>
      </c>
      <c r="J760" t="str">
        <f>VLOOKUP(A760,cleaned_Medical_Examinations[],9,FALSE)</f>
        <v>OBESITY</v>
      </c>
      <c r="K760" t="str">
        <f>VLOOKUP(A760,cleaned_Medical_Examinations[],10,FALSE)</f>
        <v>DIABETES</v>
      </c>
      <c r="L760">
        <f>VLOOKUP(A760,table3!A760:H3094,4,)</f>
        <v>6359</v>
      </c>
      <c r="M760" t="str">
        <f>VLOOKUP(A760,table3!A760:H3094,5,FALSE)</f>
        <v>tier - 2</v>
      </c>
      <c r="N760" t="str">
        <f>VLOOKUP(A760,table3!A760:H3094,6,FALSE)</f>
        <v>tier - 1</v>
      </c>
      <c r="O760" t="str">
        <f>VLOOKUP(A760,table3!A760:H3094,7,FALSE)</f>
        <v>R1012</v>
      </c>
      <c r="P760" s="8">
        <f>VLOOKUP(A760,table3!A760:H3094,2,FALSE)</f>
        <v>29524</v>
      </c>
      <c r="Q760">
        <f>VLOOKUP(A760,table3!A760:H3094,8,FALSE)</f>
        <v>42</v>
      </c>
    </row>
    <row r="761" spans="1:17" x14ac:dyDescent="0.3">
      <c r="A761" s="13" t="s">
        <v>1611</v>
      </c>
      <c r="B761" t="str">
        <f>VLOOKUP(A761,cleaned_customer_names[],2,FALSE)</f>
        <v>Barber</v>
      </c>
      <c r="C761">
        <f>VLOOKUP(A761,cleaned_Medical_Examinations[],2,FALSE)</f>
        <v>39.200000000000003</v>
      </c>
      <c r="D761">
        <f>VLOOKUP(A761,cleaned_Medical_Examinations[],3,FALSE)</f>
        <v>11.38</v>
      </c>
      <c r="E761" t="str">
        <f>VLOOKUP(A761,cleaned_Medical_Examinations[],4,FALSE)</f>
        <v>No</v>
      </c>
      <c r="F761" t="str">
        <f>VLOOKUP(A761,cleaned_Medical_Examinations[],5,FALSE)</f>
        <v>No</v>
      </c>
      <c r="G761" t="str">
        <f>VLOOKUP(A761,cleaned_Medical_Examinations[],6,FALSE)</f>
        <v>No</v>
      </c>
      <c r="H761">
        <f>VLOOKUP(A761,cleaned_Medical_Examinations[],7,FALSE)</f>
        <v>0</v>
      </c>
      <c r="I761" t="str">
        <f>VLOOKUP(A761,cleaned_Medical_Examinations[],8,FALSE)</f>
        <v>No</v>
      </c>
      <c r="J761" t="str">
        <f>VLOOKUP(A761,cleaned_Medical_Examinations[],9,FALSE)</f>
        <v>OBESITY</v>
      </c>
      <c r="K761" t="str">
        <f>VLOOKUP(A761,cleaned_Medical_Examinations[],10,FALSE)</f>
        <v>DIABETES</v>
      </c>
      <c r="L761">
        <f>VLOOKUP(A761,table3!A761:H3095,4,)</f>
        <v>6361</v>
      </c>
      <c r="M761" t="str">
        <f>VLOOKUP(A761,table3!A761:H3095,5,FALSE)</f>
        <v>tier - 2</v>
      </c>
      <c r="N761" t="str">
        <f>VLOOKUP(A761,table3!A761:H3095,6,FALSE)</f>
        <v>tier - 2</v>
      </c>
      <c r="O761" t="str">
        <f>VLOOKUP(A761,table3!A761:H3095,7,FALSE)</f>
        <v>R1012</v>
      </c>
      <c r="P761" s="8">
        <f>VLOOKUP(A761,table3!A761:H3095,2,FALSE)</f>
        <v>32683</v>
      </c>
      <c r="Q761">
        <f>VLOOKUP(A761,table3!A761:H3095,8,FALSE)</f>
        <v>33</v>
      </c>
    </row>
    <row r="762" spans="1:17" x14ac:dyDescent="0.3">
      <c r="A762" s="11" t="s">
        <v>1610</v>
      </c>
      <c r="B762" t="str">
        <f>VLOOKUP(A762,cleaned_customer_names[],2,FALSE)</f>
        <v>Reichmann</v>
      </c>
      <c r="C762">
        <f>VLOOKUP(A762,cleaned_Medical_Examinations[],2,FALSE)</f>
        <v>39.159999999999997</v>
      </c>
      <c r="D762">
        <f>VLOOKUP(A762,cleaned_Medical_Examinations[],3,FALSE)</f>
        <v>10.48</v>
      </c>
      <c r="E762" t="str">
        <f>VLOOKUP(A762,cleaned_Medical_Examinations[],4,FALSE)</f>
        <v>No</v>
      </c>
      <c r="F762" t="str">
        <f>VLOOKUP(A762,cleaned_Medical_Examinations[],5,FALSE)</f>
        <v>No</v>
      </c>
      <c r="G762" t="str">
        <f>VLOOKUP(A762,cleaned_Medical_Examinations[],6,FALSE)</f>
        <v>No</v>
      </c>
      <c r="H762">
        <f>VLOOKUP(A762,cleaned_Medical_Examinations[],7,FALSE)</f>
        <v>0</v>
      </c>
      <c r="I762" t="str">
        <f>VLOOKUP(A762,cleaned_Medical_Examinations[],8,FALSE)</f>
        <v>No</v>
      </c>
      <c r="J762" t="str">
        <f>VLOOKUP(A762,cleaned_Medical_Examinations[],9,FALSE)</f>
        <v>OBESITY</v>
      </c>
      <c r="K762" t="str">
        <f>VLOOKUP(A762,cleaned_Medical_Examinations[],10,FALSE)</f>
        <v>DIABETES</v>
      </c>
      <c r="L762">
        <f>VLOOKUP(A762,table3!A762:H3096,4,)</f>
        <v>6361</v>
      </c>
      <c r="M762" t="str">
        <f>VLOOKUP(A762,table3!A762:H3096,5,FALSE)</f>
        <v>tier - 2</v>
      </c>
      <c r="N762" t="str">
        <f>VLOOKUP(A762,table3!A762:H3096,6,FALSE)</f>
        <v>tier - 3</v>
      </c>
      <c r="O762" t="str">
        <f>VLOOKUP(A762,table3!A762:H3096,7,FALSE)</f>
        <v>R1021</v>
      </c>
      <c r="P762" s="8">
        <f>VLOOKUP(A762,table3!A762:H3096,2,FALSE)</f>
        <v>35253</v>
      </c>
      <c r="Q762">
        <f>VLOOKUP(A762,table3!A762:H3096,8,FALSE)</f>
        <v>26</v>
      </c>
    </row>
    <row r="763" spans="1:17" x14ac:dyDescent="0.3">
      <c r="A763" s="13" t="s">
        <v>1609</v>
      </c>
      <c r="B763" t="str">
        <f>VLOOKUP(A763,cleaned_customer_names[],2,FALSE)</f>
        <v>Cavatorta</v>
      </c>
      <c r="C763">
        <f>VLOOKUP(A763,cleaned_Medical_Examinations[],2,FALSE)</f>
        <v>44.1</v>
      </c>
      <c r="D763">
        <f>VLOOKUP(A763,cleaned_Medical_Examinations[],3,FALSE)</f>
        <v>5.04</v>
      </c>
      <c r="E763" t="str">
        <f>VLOOKUP(A763,cleaned_Medical_Examinations[],4,FALSE)</f>
        <v>Yes</v>
      </c>
      <c r="F763" t="str">
        <f>VLOOKUP(A763,cleaned_Medical_Examinations[],5,FALSE)</f>
        <v>No</v>
      </c>
      <c r="G763" t="str">
        <f>VLOOKUP(A763,cleaned_Medical_Examinations[],6,FALSE)</f>
        <v>No</v>
      </c>
      <c r="H763">
        <f>VLOOKUP(A763,cleaned_Medical_Examinations[],7,FALSE)</f>
        <v>0</v>
      </c>
      <c r="I763" t="str">
        <f>VLOOKUP(A763,cleaned_Medical_Examinations[],8,FALSE)</f>
        <v>No</v>
      </c>
      <c r="J763" t="str">
        <f>VLOOKUP(A763,cleaned_Medical_Examinations[],9,FALSE)</f>
        <v>OBESITY</v>
      </c>
      <c r="K763" t="str">
        <f>VLOOKUP(A763,cleaned_Medical_Examinations[],10,FALSE)</f>
        <v>NORMAL</v>
      </c>
      <c r="L763">
        <f>VLOOKUP(A763,table3!A763:H3097,4,)</f>
        <v>6367</v>
      </c>
      <c r="M763" t="str">
        <f>VLOOKUP(A763,table3!A763:H3097,5,FALSE)</f>
        <v>tier - 2</v>
      </c>
      <c r="N763" t="str">
        <f>VLOOKUP(A763,table3!A763:H3097,6,FALSE)</f>
        <v>tier - 1</v>
      </c>
      <c r="O763" t="str">
        <f>VLOOKUP(A763,table3!A763:H3097,7,FALSE)</f>
        <v>R1013</v>
      </c>
      <c r="P763" s="8">
        <f>VLOOKUP(A763,table3!A763:H3097,2,FALSE)</f>
        <v>25881</v>
      </c>
      <c r="Q763">
        <f>VLOOKUP(A763,table3!A763:H3097,8,FALSE)</f>
        <v>52</v>
      </c>
    </row>
    <row r="764" spans="1:17" x14ac:dyDescent="0.3">
      <c r="A764" s="11" t="s">
        <v>1608</v>
      </c>
      <c r="B764" t="str">
        <f>VLOOKUP(A764,cleaned_customer_names[],2,FALSE)</f>
        <v>Yaeger</v>
      </c>
      <c r="C764">
        <f>VLOOKUP(A764,cleaned_Medical_Examinations[],2,FALSE)</f>
        <v>33.200000000000003</v>
      </c>
      <c r="D764">
        <f>VLOOKUP(A764,cleaned_Medical_Examinations[],3,FALSE)</f>
        <v>9.06</v>
      </c>
      <c r="E764" t="str">
        <f>VLOOKUP(A764,cleaned_Medical_Examinations[],4,FALSE)</f>
        <v>No</v>
      </c>
      <c r="F764" t="str">
        <f>VLOOKUP(A764,cleaned_Medical_Examinations[],5,FALSE)</f>
        <v>No</v>
      </c>
      <c r="G764" t="str">
        <f>VLOOKUP(A764,cleaned_Medical_Examinations[],6,FALSE)</f>
        <v>No</v>
      </c>
      <c r="H764">
        <f>VLOOKUP(A764,cleaned_Medical_Examinations[],7,FALSE)</f>
        <v>0</v>
      </c>
      <c r="I764" t="str">
        <f>VLOOKUP(A764,cleaned_Medical_Examinations[],8,FALSE)</f>
        <v>No</v>
      </c>
      <c r="J764" t="str">
        <f>VLOOKUP(A764,cleaned_Medical_Examinations[],9,FALSE)</f>
        <v>OBESITY</v>
      </c>
      <c r="K764" t="str">
        <f>VLOOKUP(A764,cleaned_Medical_Examinations[],10,FALSE)</f>
        <v>DIABETES</v>
      </c>
      <c r="L764">
        <f>VLOOKUP(A764,table3!A764:H3098,4,)</f>
        <v>6374</v>
      </c>
      <c r="M764" t="str">
        <f>VLOOKUP(A764,table3!A764:H3098,5,FALSE)</f>
        <v>tier - 2</v>
      </c>
      <c r="N764" t="str">
        <f>VLOOKUP(A764,table3!A764:H3098,6,FALSE)</f>
        <v>tier - 1</v>
      </c>
      <c r="O764" t="str">
        <f>VLOOKUP(A764,table3!A764:H3098,7,FALSE)</f>
        <v>R1012</v>
      </c>
      <c r="P764" s="8">
        <f>VLOOKUP(A764,table3!A764:H3098,2,FALSE)</f>
        <v>30907</v>
      </c>
      <c r="Q764">
        <f>VLOOKUP(A764,table3!A764:H3098,8,FALSE)</f>
        <v>38</v>
      </c>
    </row>
    <row r="765" spans="1:17" x14ac:dyDescent="0.3">
      <c r="A765" s="13" t="s">
        <v>1607</v>
      </c>
      <c r="B765" t="str">
        <f>VLOOKUP(A765,cleaned_customer_names[],2,FALSE)</f>
        <v>Hughes</v>
      </c>
      <c r="C765">
        <f>VLOOKUP(A765,cleaned_Medical_Examinations[],2,FALSE)</f>
        <v>29.92</v>
      </c>
      <c r="D765">
        <f>VLOOKUP(A765,cleaned_Medical_Examinations[],3,FALSE)</f>
        <v>11.07</v>
      </c>
      <c r="E765" t="str">
        <f>VLOOKUP(A765,cleaned_Medical_Examinations[],4,FALSE)</f>
        <v>No</v>
      </c>
      <c r="F765" t="str">
        <f>VLOOKUP(A765,cleaned_Medical_Examinations[],5,FALSE)</f>
        <v>No</v>
      </c>
      <c r="G765" t="str">
        <f>VLOOKUP(A765,cleaned_Medical_Examinations[],6,FALSE)</f>
        <v>No</v>
      </c>
      <c r="H765">
        <f>VLOOKUP(A765,cleaned_Medical_Examinations[],7,FALSE)</f>
        <v>0</v>
      </c>
      <c r="I765" t="str">
        <f>VLOOKUP(A765,cleaned_Medical_Examinations[],8,FALSE)</f>
        <v>No</v>
      </c>
      <c r="J765" t="str">
        <f>VLOOKUP(A765,cleaned_Medical_Examinations[],9,FALSE)</f>
        <v>OBESITY</v>
      </c>
      <c r="K765" t="str">
        <f>VLOOKUP(A765,cleaned_Medical_Examinations[],10,FALSE)</f>
        <v>DIABETES</v>
      </c>
      <c r="L765">
        <f>VLOOKUP(A765,table3!A765:H3099,4,)</f>
        <v>6374</v>
      </c>
      <c r="M765" t="str">
        <f>VLOOKUP(A765,table3!A765:H3099,5,FALSE)</f>
        <v>tier - 2</v>
      </c>
      <c r="N765" t="str">
        <f>VLOOKUP(A765,table3!A765:H3099,6,FALSE)</f>
        <v>tier - 2</v>
      </c>
      <c r="O765" t="str">
        <f>VLOOKUP(A765,table3!A765:H3099,7,FALSE)</f>
        <v>R1013</v>
      </c>
      <c r="P765" s="8">
        <f>VLOOKUP(A765,table3!A765:H3099,2,FALSE)</f>
        <v>28082</v>
      </c>
      <c r="Q765">
        <f>VLOOKUP(A765,table3!A765:H3099,8,FALSE)</f>
        <v>46</v>
      </c>
    </row>
    <row r="766" spans="1:17" x14ac:dyDescent="0.3">
      <c r="A766" s="11" t="s">
        <v>1606</v>
      </c>
      <c r="B766" t="str">
        <f>VLOOKUP(A766,cleaned_customer_names[],2,FALSE)</f>
        <v>Donahue</v>
      </c>
      <c r="C766">
        <f>VLOOKUP(A766,cleaned_Medical_Examinations[],2,FALSE)</f>
        <v>25</v>
      </c>
      <c r="D766">
        <f>VLOOKUP(A766,cleaned_Medical_Examinations[],3,FALSE)</f>
        <v>10.45</v>
      </c>
      <c r="E766" t="str">
        <f>VLOOKUP(A766,cleaned_Medical_Examinations[],4,FALSE)</f>
        <v>No</v>
      </c>
      <c r="F766" t="str">
        <f>VLOOKUP(A766,cleaned_Medical_Examinations[],5,FALSE)</f>
        <v>No</v>
      </c>
      <c r="G766" t="str">
        <f>VLOOKUP(A766,cleaned_Medical_Examinations[],6,FALSE)</f>
        <v>No</v>
      </c>
      <c r="H766">
        <f>VLOOKUP(A766,cleaned_Medical_Examinations[],7,FALSE)</f>
        <v>0</v>
      </c>
      <c r="I766" t="str">
        <f>VLOOKUP(A766,cleaned_Medical_Examinations[],8,FALSE)</f>
        <v>No</v>
      </c>
      <c r="J766" t="str">
        <f>VLOOKUP(A766,cleaned_Medical_Examinations[],9,FALSE)</f>
        <v>OVER WEIGHT</v>
      </c>
      <c r="K766" t="str">
        <f>VLOOKUP(A766,cleaned_Medical_Examinations[],10,FALSE)</f>
        <v>DIABETES</v>
      </c>
      <c r="L766">
        <f>VLOOKUP(A766,table3!A766:H3100,4,)</f>
        <v>6389</v>
      </c>
      <c r="M766" t="str">
        <f>VLOOKUP(A766,table3!A766:H3100,5,FALSE)</f>
        <v>tier - 1</v>
      </c>
      <c r="N766" t="str">
        <f>VLOOKUP(A766,table3!A766:H3100,6,FALSE)</f>
        <v>tier - 2</v>
      </c>
      <c r="O766" t="str">
        <f>VLOOKUP(A766,table3!A766:H3100,7,FALSE)</f>
        <v>R1012</v>
      </c>
      <c r="P766" s="8">
        <f>VLOOKUP(A766,table3!A766:H3100,2,FALSE)</f>
        <v>30169</v>
      </c>
      <c r="Q766">
        <f>VLOOKUP(A766,table3!A766:H3100,8,FALSE)</f>
        <v>40</v>
      </c>
    </row>
    <row r="767" spans="1:17" x14ac:dyDescent="0.3">
      <c r="A767" s="13" t="s">
        <v>1605</v>
      </c>
      <c r="B767" t="str">
        <f>VLOOKUP(A767,cleaned_customer_names[],2,FALSE)</f>
        <v>Greenwell</v>
      </c>
      <c r="C767">
        <f>VLOOKUP(A767,cleaned_Medical_Examinations[],2,FALSE)</f>
        <v>38.869999999999997</v>
      </c>
      <c r="D767">
        <f>VLOOKUP(A767,cleaned_Medical_Examinations[],3,FALSE)</f>
        <v>8.6300000000000008</v>
      </c>
      <c r="E767" t="str">
        <f>VLOOKUP(A767,cleaned_Medical_Examinations[],4,FALSE)</f>
        <v>Yes</v>
      </c>
      <c r="F767" t="str">
        <f>VLOOKUP(A767,cleaned_Medical_Examinations[],5,FALSE)</f>
        <v>No</v>
      </c>
      <c r="G767" t="str">
        <f>VLOOKUP(A767,cleaned_Medical_Examinations[],6,FALSE)</f>
        <v>No</v>
      </c>
      <c r="H767">
        <f>VLOOKUP(A767,cleaned_Medical_Examinations[],7,FALSE)</f>
        <v>1</v>
      </c>
      <c r="I767" t="str">
        <f>VLOOKUP(A767,cleaned_Medical_Examinations[],8,FALSE)</f>
        <v>No</v>
      </c>
      <c r="J767" t="str">
        <f>VLOOKUP(A767,cleaned_Medical_Examinations[],9,FALSE)</f>
        <v>OBESITY</v>
      </c>
      <c r="K767" t="str">
        <f>VLOOKUP(A767,cleaned_Medical_Examinations[],10,FALSE)</f>
        <v>DIABETES</v>
      </c>
      <c r="L767">
        <f>VLOOKUP(A767,table3!A767:H3101,4,)</f>
        <v>6390</v>
      </c>
      <c r="M767" t="str">
        <f>VLOOKUP(A767,table3!A767:H3101,5,FALSE)</f>
        <v>tier - 2</v>
      </c>
      <c r="N767" t="str">
        <f>VLOOKUP(A767,table3!A767:H3101,6,FALSE)</f>
        <v>tier - 2</v>
      </c>
      <c r="O767" t="str">
        <f>VLOOKUP(A767,table3!A767:H3101,7,FALSE)</f>
        <v>R1021</v>
      </c>
      <c r="P767" s="8">
        <f>VLOOKUP(A767,table3!A767:H3101,2,FALSE)</f>
        <v>35658</v>
      </c>
      <c r="Q767">
        <f>VLOOKUP(A767,table3!A767:H3101,8,FALSE)</f>
        <v>25</v>
      </c>
    </row>
    <row r="768" spans="1:17" x14ac:dyDescent="0.3">
      <c r="A768" s="11" t="s">
        <v>1604</v>
      </c>
      <c r="B768" t="str">
        <f>VLOOKUP(A768,cleaned_customer_names[],2,FALSE)</f>
        <v>Steele</v>
      </c>
      <c r="C768">
        <f>VLOOKUP(A768,cleaned_Medical_Examinations[],2,FALSE)</f>
        <v>32.299999999999997</v>
      </c>
      <c r="D768">
        <f>VLOOKUP(A768,cleaned_Medical_Examinations[],3,FALSE)</f>
        <v>5.28</v>
      </c>
      <c r="E768" t="str">
        <f>VLOOKUP(A768,cleaned_Medical_Examinations[],4,FALSE)</f>
        <v>Yes</v>
      </c>
      <c r="F768" t="str">
        <f>VLOOKUP(A768,cleaned_Medical_Examinations[],5,FALSE)</f>
        <v>No</v>
      </c>
      <c r="G768" t="str">
        <f>VLOOKUP(A768,cleaned_Medical_Examinations[],6,FALSE)</f>
        <v>No</v>
      </c>
      <c r="H768">
        <f>VLOOKUP(A768,cleaned_Medical_Examinations[],7,FALSE)</f>
        <v>2</v>
      </c>
      <c r="I768" t="str">
        <f>VLOOKUP(A768,cleaned_Medical_Examinations[],8,FALSE)</f>
        <v>No</v>
      </c>
      <c r="J768" t="str">
        <f>VLOOKUP(A768,cleaned_Medical_Examinations[],9,FALSE)</f>
        <v>OBESITY</v>
      </c>
      <c r="K768" t="str">
        <f>VLOOKUP(A768,cleaned_Medical_Examinations[],10,FALSE)</f>
        <v>NORMAL</v>
      </c>
      <c r="L768">
        <f>VLOOKUP(A768,table3!A768:H3102,4,)</f>
        <v>6394</v>
      </c>
      <c r="M768" t="str">
        <f>VLOOKUP(A768,table3!A768:H3102,5,FALSE)</f>
        <v>tier - 2</v>
      </c>
      <c r="N768" t="str">
        <f>VLOOKUP(A768,table3!A768:H3102,6,FALSE)</f>
        <v>tier - 1</v>
      </c>
      <c r="O768" t="str">
        <f>VLOOKUP(A768,table3!A768:H3102,7,FALSE)</f>
        <v>R1012</v>
      </c>
      <c r="P768" s="8">
        <f>VLOOKUP(A768,table3!A768:H3102,2,FALSE)</f>
        <v>30252</v>
      </c>
      <c r="Q768">
        <f>VLOOKUP(A768,table3!A768:H3102,8,FALSE)</f>
        <v>40</v>
      </c>
    </row>
    <row r="769" spans="1:17" x14ac:dyDescent="0.3">
      <c r="A769" s="13" t="s">
        <v>1603</v>
      </c>
      <c r="B769" t="str">
        <f>VLOOKUP(A769,cleaned_customer_names[],2,FALSE)</f>
        <v>Gunter</v>
      </c>
      <c r="C769">
        <f>VLOOKUP(A769,cleaned_Medical_Examinations[],2,FALSE)</f>
        <v>31.16</v>
      </c>
      <c r="D769">
        <f>VLOOKUP(A769,cleaned_Medical_Examinations[],3,FALSE)</f>
        <v>7.49</v>
      </c>
      <c r="E769" t="str">
        <f>VLOOKUP(A769,cleaned_Medical_Examinations[],4,FALSE)</f>
        <v>Yes</v>
      </c>
      <c r="F769" t="str">
        <f>VLOOKUP(A769,cleaned_Medical_Examinations[],5,FALSE)</f>
        <v>No</v>
      </c>
      <c r="G769" t="str">
        <f>VLOOKUP(A769,cleaned_Medical_Examinations[],6,FALSE)</f>
        <v>No</v>
      </c>
      <c r="H769">
        <f>VLOOKUP(A769,cleaned_Medical_Examinations[],7,FALSE)</f>
        <v>2</v>
      </c>
      <c r="I769" t="str">
        <f>VLOOKUP(A769,cleaned_Medical_Examinations[],8,FALSE)</f>
        <v>No</v>
      </c>
      <c r="J769" t="str">
        <f>VLOOKUP(A769,cleaned_Medical_Examinations[],9,FALSE)</f>
        <v>OBESITY</v>
      </c>
      <c r="K769" t="str">
        <f>VLOOKUP(A769,cleaned_Medical_Examinations[],10,FALSE)</f>
        <v>DIABETES</v>
      </c>
      <c r="L769">
        <f>VLOOKUP(A769,table3!A769:H3103,4,)</f>
        <v>6402</v>
      </c>
      <c r="M769" t="str">
        <f>VLOOKUP(A769,table3!A769:H3103,5,FALSE)</f>
        <v>tier - 2</v>
      </c>
      <c r="N769" t="str">
        <f>VLOOKUP(A769,table3!A769:H3103,6,FALSE)</f>
        <v>tier - 3</v>
      </c>
      <c r="O769" t="str">
        <f>VLOOKUP(A769,table3!A769:H3103,7,FALSE)</f>
        <v>R1024</v>
      </c>
      <c r="P769" s="8">
        <f>VLOOKUP(A769,table3!A769:H3103,2,FALSE)</f>
        <v>32029</v>
      </c>
      <c r="Q769">
        <f>VLOOKUP(A769,table3!A769:H3103,8,FALSE)</f>
        <v>35</v>
      </c>
    </row>
    <row r="770" spans="1:17" x14ac:dyDescent="0.3">
      <c r="A770" s="11" t="s">
        <v>1602</v>
      </c>
      <c r="B770" t="str">
        <f>VLOOKUP(A770,cleaned_customer_names[],2,FALSE)</f>
        <v>McDonough</v>
      </c>
      <c r="C770">
        <f>VLOOKUP(A770,cleaned_Medical_Examinations[],2,FALSE)</f>
        <v>54.59</v>
      </c>
      <c r="D770">
        <f>VLOOKUP(A770,cleaned_Medical_Examinations[],3,FALSE)</f>
        <v>4.2699999999999996</v>
      </c>
      <c r="E770" t="str">
        <f>VLOOKUP(A770,cleaned_Medical_Examinations[],4,FALSE)</f>
        <v>No</v>
      </c>
      <c r="F770" t="str">
        <f>VLOOKUP(A770,cleaned_Medical_Examinations[],5,FALSE)</f>
        <v>No</v>
      </c>
      <c r="G770" t="str">
        <f>VLOOKUP(A770,cleaned_Medical_Examinations[],6,FALSE)</f>
        <v>No</v>
      </c>
      <c r="H770">
        <f>VLOOKUP(A770,cleaned_Medical_Examinations[],7,FALSE)</f>
        <v>0</v>
      </c>
      <c r="I770" t="str">
        <f>VLOOKUP(A770,cleaned_Medical_Examinations[],8,FALSE)</f>
        <v>No</v>
      </c>
      <c r="J770" t="str">
        <f>VLOOKUP(A770,cleaned_Medical_Examinations[],9,FALSE)</f>
        <v>OBESITY</v>
      </c>
      <c r="K770" t="str">
        <f>VLOOKUP(A770,cleaned_Medical_Examinations[],10,FALSE)</f>
        <v>NORMAL</v>
      </c>
      <c r="L770">
        <f>VLOOKUP(A770,table3!A770:H3104,4,)</f>
        <v>6406</v>
      </c>
      <c r="M770" t="str">
        <f>VLOOKUP(A770,table3!A770:H3104,5,FALSE)</f>
        <v>tier - 1</v>
      </c>
      <c r="N770" t="str">
        <f>VLOOKUP(A770,table3!A770:H3104,6,FALSE)</f>
        <v>tier - 3</v>
      </c>
      <c r="O770" t="str">
        <f>VLOOKUP(A770,table3!A770:H3104,7,FALSE)</f>
        <v>R1014</v>
      </c>
      <c r="P770" s="8">
        <f>VLOOKUP(A770,table3!A770:H3104,2,FALSE)</f>
        <v>31391</v>
      </c>
      <c r="Q770">
        <f>VLOOKUP(A770,table3!A770:H3104,8,FALSE)</f>
        <v>37</v>
      </c>
    </row>
    <row r="771" spans="1:17" x14ac:dyDescent="0.3">
      <c r="A771" s="13" t="s">
        <v>1601</v>
      </c>
      <c r="B771" t="str">
        <f>VLOOKUP(A771,cleaned_customer_names[],2,FALSE)</f>
        <v>Sweetland</v>
      </c>
      <c r="C771">
        <f>VLOOKUP(A771,cleaned_Medical_Examinations[],2,FALSE)</f>
        <v>21.09</v>
      </c>
      <c r="D771">
        <f>VLOOKUP(A771,cleaned_Medical_Examinations[],3,FALSE)</f>
        <v>9.2200000000000006</v>
      </c>
      <c r="E771" t="str">
        <f>VLOOKUP(A771,cleaned_Medical_Examinations[],4,FALSE)</f>
        <v>Yes</v>
      </c>
      <c r="F771" t="str">
        <f>VLOOKUP(A771,cleaned_Medical_Examinations[],5,FALSE)</f>
        <v>No</v>
      </c>
      <c r="G771" t="str">
        <f>VLOOKUP(A771,cleaned_Medical_Examinations[],6,FALSE)</f>
        <v>No</v>
      </c>
      <c r="H771">
        <f>VLOOKUP(A771,cleaned_Medical_Examinations[],7,FALSE)</f>
        <v>2</v>
      </c>
      <c r="I771" t="str">
        <f>VLOOKUP(A771,cleaned_Medical_Examinations[],8,FALSE)</f>
        <v>No</v>
      </c>
      <c r="J771" t="str">
        <f>VLOOKUP(A771,cleaned_Medical_Examinations[],9,FALSE)</f>
        <v>NORMAL WEIGHT</v>
      </c>
      <c r="K771" t="str">
        <f>VLOOKUP(A771,cleaned_Medical_Examinations[],10,FALSE)</f>
        <v>DIABETES</v>
      </c>
      <c r="L771">
        <f>VLOOKUP(A771,table3!A771:H3105,4,)</f>
        <v>6407</v>
      </c>
      <c r="M771" t="str">
        <f>VLOOKUP(A771,table3!A771:H3105,5,FALSE)</f>
        <v>tier - 2</v>
      </c>
      <c r="N771" t="str">
        <f>VLOOKUP(A771,table3!A771:H3105,6,FALSE)</f>
        <v>tier - 1</v>
      </c>
      <c r="O771" t="str">
        <f>VLOOKUP(A771,table3!A771:H3105,7,FALSE)</f>
        <v>R1013</v>
      </c>
      <c r="P771" s="8">
        <f>VLOOKUP(A771,table3!A771:H3105,2,FALSE)</f>
        <v>25800</v>
      </c>
      <c r="Q771">
        <f>VLOOKUP(A771,table3!A771:H3105,8,FALSE)</f>
        <v>52</v>
      </c>
    </row>
    <row r="772" spans="1:17" x14ac:dyDescent="0.3">
      <c r="A772" s="11" t="s">
        <v>1600</v>
      </c>
      <c r="B772" t="str">
        <f>VLOOKUP(A772,cleaned_customer_names[],2,FALSE)</f>
        <v>Hammersmith</v>
      </c>
      <c r="C772">
        <f>VLOOKUP(A772,cleaned_Medical_Examinations[],2,FALSE)</f>
        <v>52.41</v>
      </c>
      <c r="D772">
        <f>VLOOKUP(A772,cleaned_Medical_Examinations[],3,FALSE)</f>
        <v>5.99</v>
      </c>
      <c r="E772" t="str">
        <f>VLOOKUP(A772,cleaned_Medical_Examinations[],4,FALSE)</f>
        <v>No</v>
      </c>
      <c r="F772" t="str">
        <f>VLOOKUP(A772,cleaned_Medical_Examinations[],5,FALSE)</f>
        <v>No</v>
      </c>
      <c r="G772" t="str">
        <f>VLOOKUP(A772,cleaned_Medical_Examinations[],6,FALSE)</f>
        <v>No</v>
      </c>
      <c r="H772">
        <f>VLOOKUP(A772,cleaned_Medical_Examinations[],7,FALSE)</f>
        <v>1</v>
      </c>
      <c r="I772" t="str">
        <f>VLOOKUP(A772,cleaned_Medical_Examinations[],8,FALSE)</f>
        <v>No</v>
      </c>
      <c r="J772" t="str">
        <f>VLOOKUP(A772,cleaned_Medical_Examinations[],9,FALSE)</f>
        <v>OBESITY</v>
      </c>
      <c r="K772" t="str">
        <f>VLOOKUP(A772,cleaned_Medical_Examinations[],10,FALSE)</f>
        <v>PREDIABETES</v>
      </c>
      <c r="L772">
        <f>VLOOKUP(A772,table3!A772:H3106,4,)</f>
        <v>6412</v>
      </c>
      <c r="M772" t="str">
        <f>VLOOKUP(A772,table3!A772:H3106,5,FALSE)</f>
        <v>tier - 2</v>
      </c>
      <c r="N772" t="str">
        <f>VLOOKUP(A772,table3!A772:H3106,6,FALSE)</f>
        <v>tier - 3</v>
      </c>
      <c r="O772" t="str">
        <f>VLOOKUP(A772,table3!A772:H3106,7,FALSE)</f>
        <v>R1013</v>
      </c>
      <c r="P772" s="8">
        <f>VLOOKUP(A772,table3!A772:H3106,2,FALSE)</f>
        <v>26167</v>
      </c>
      <c r="Q772">
        <f>VLOOKUP(A772,table3!A772:H3106,8,FALSE)</f>
        <v>51</v>
      </c>
    </row>
    <row r="773" spans="1:17" x14ac:dyDescent="0.3">
      <c r="A773" s="13" t="s">
        <v>1599</v>
      </c>
      <c r="B773" t="str">
        <f>VLOOKUP(A773,cleaned_customer_names[],2,FALSE)</f>
        <v>French</v>
      </c>
      <c r="C773">
        <f>VLOOKUP(A773,cleaned_Medical_Examinations[],2,FALSE)</f>
        <v>41.47</v>
      </c>
      <c r="D773">
        <f>VLOOKUP(A773,cleaned_Medical_Examinations[],3,FALSE)</f>
        <v>5.86</v>
      </c>
      <c r="E773" t="str">
        <f>VLOOKUP(A773,cleaned_Medical_Examinations[],4,FALSE)</f>
        <v>Yes</v>
      </c>
      <c r="F773" t="str">
        <f>VLOOKUP(A773,cleaned_Medical_Examinations[],5,FALSE)</f>
        <v>No</v>
      </c>
      <c r="G773" t="str">
        <f>VLOOKUP(A773,cleaned_Medical_Examinations[],6,FALSE)</f>
        <v>No</v>
      </c>
      <c r="H773">
        <f>VLOOKUP(A773,cleaned_Medical_Examinations[],7,FALSE)</f>
        <v>2</v>
      </c>
      <c r="I773" t="str">
        <f>VLOOKUP(A773,cleaned_Medical_Examinations[],8,FALSE)</f>
        <v>No</v>
      </c>
      <c r="J773" t="str">
        <f>VLOOKUP(A773,cleaned_Medical_Examinations[],9,FALSE)</f>
        <v>OBESITY</v>
      </c>
      <c r="K773" t="str">
        <f>VLOOKUP(A773,cleaned_Medical_Examinations[],10,FALSE)</f>
        <v>PREDIABETES</v>
      </c>
      <c r="L773">
        <f>VLOOKUP(A773,table3!A773:H3107,4,)</f>
        <v>6414</v>
      </c>
      <c r="M773" t="str">
        <f>VLOOKUP(A773,table3!A773:H3107,5,FALSE)</f>
        <v>tier - 2</v>
      </c>
      <c r="N773" t="str">
        <f>VLOOKUP(A773,table3!A773:H3107,6,FALSE)</f>
        <v>tier - 2</v>
      </c>
      <c r="O773" t="str">
        <f>VLOOKUP(A773,table3!A773:H3107,7,FALSE)</f>
        <v>R1011</v>
      </c>
      <c r="P773" s="8">
        <f>VLOOKUP(A773,table3!A773:H3107,2,FALSE)</f>
        <v>32024</v>
      </c>
      <c r="Q773">
        <f>VLOOKUP(A773,table3!A773:H3107,8,FALSE)</f>
        <v>35</v>
      </c>
    </row>
    <row r="774" spans="1:17" x14ac:dyDescent="0.3">
      <c r="A774" s="11" t="s">
        <v>1598</v>
      </c>
      <c r="B774" t="str">
        <f>VLOOKUP(A774,cleaned_customer_names[],2,FALSE)</f>
        <v>Garbe</v>
      </c>
      <c r="C774">
        <f>VLOOKUP(A774,cleaned_Medical_Examinations[],2,FALSE)</f>
        <v>33.1</v>
      </c>
      <c r="D774">
        <f>VLOOKUP(A774,cleaned_Medical_Examinations[],3,FALSE)</f>
        <v>5.19</v>
      </c>
      <c r="E774" t="str">
        <f>VLOOKUP(A774,cleaned_Medical_Examinations[],4,FALSE)</f>
        <v>Yes</v>
      </c>
      <c r="F774" t="str">
        <f>VLOOKUP(A774,cleaned_Medical_Examinations[],5,FALSE)</f>
        <v>No</v>
      </c>
      <c r="G774" t="str">
        <f>VLOOKUP(A774,cleaned_Medical_Examinations[],6,FALSE)</f>
        <v>No</v>
      </c>
      <c r="H774">
        <f>VLOOKUP(A774,cleaned_Medical_Examinations[],7,FALSE)</f>
        <v>2</v>
      </c>
      <c r="I774" t="str">
        <f>VLOOKUP(A774,cleaned_Medical_Examinations[],8,FALSE)</f>
        <v>No</v>
      </c>
      <c r="J774" t="str">
        <f>VLOOKUP(A774,cleaned_Medical_Examinations[],9,FALSE)</f>
        <v>OBESITY</v>
      </c>
      <c r="K774" t="str">
        <f>VLOOKUP(A774,cleaned_Medical_Examinations[],10,FALSE)</f>
        <v>NORMAL</v>
      </c>
      <c r="L774">
        <f>VLOOKUP(A774,table3!A774:H3108,4,)</f>
        <v>6417</v>
      </c>
      <c r="M774" t="str">
        <f>VLOOKUP(A774,table3!A774:H3108,5,FALSE)</f>
        <v>tier - 2</v>
      </c>
      <c r="N774" t="str">
        <f>VLOOKUP(A774,table3!A774:H3108,6,FALSE)</f>
        <v>tier - 3</v>
      </c>
      <c r="O774" t="str">
        <f>VLOOKUP(A774,table3!A774:H3108,7,FALSE)</f>
        <v>R1013</v>
      </c>
      <c r="P774" s="8">
        <f>VLOOKUP(A774,table3!A774:H3108,2,FALSE)</f>
        <v>28124</v>
      </c>
      <c r="Q774">
        <f>VLOOKUP(A774,table3!A774:H3108,8,FALSE)</f>
        <v>46</v>
      </c>
    </row>
    <row r="775" spans="1:17" x14ac:dyDescent="0.3">
      <c r="A775" s="13" t="s">
        <v>1597</v>
      </c>
      <c r="B775" t="str">
        <f>VLOOKUP(A775,cleaned_customer_names[],2,FALSE)</f>
        <v>Duncan</v>
      </c>
      <c r="C775">
        <f>VLOOKUP(A775,cleaned_Medical_Examinations[],2,FALSE)</f>
        <v>30.8</v>
      </c>
      <c r="D775">
        <f>VLOOKUP(A775,cleaned_Medical_Examinations[],3,FALSE)</f>
        <v>4.37</v>
      </c>
      <c r="E775" t="str">
        <f>VLOOKUP(A775,cleaned_Medical_Examinations[],4,FALSE)</f>
        <v>Yes</v>
      </c>
      <c r="F775" t="str">
        <f>VLOOKUP(A775,cleaned_Medical_Examinations[],5,FALSE)</f>
        <v>No</v>
      </c>
      <c r="G775" t="str">
        <f>VLOOKUP(A775,cleaned_Medical_Examinations[],6,FALSE)</f>
        <v>No</v>
      </c>
      <c r="H775">
        <f>VLOOKUP(A775,cleaned_Medical_Examinations[],7,FALSE)</f>
        <v>2</v>
      </c>
      <c r="I775" t="str">
        <f>VLOOKUP(A775,cleaned_Medical_Examinations[],8,FALSE)</f>
        <v>No</v>
      </c>
      <c r="J775" t="str">
        <f>VLOOKUP(A775,cleaned_Medical_Examinations[],9,FALSE)</f>
        <v>OBESITY</v>
      </c>
      <c r="K775" t="str">
        <f>VLOOKUP(A775,cleaned_Medical_Examinations[],10,FALSE)</f>
        <v>NORMAL</v>
      </c>
      <c r="L775">
        <f>VLOOKUP(A775,table3!A775:H3109,4,)</f>
        <v>6423</v>
      </c>
      <c r="M775" t="str">
        <f>VLOOKUP(A775,table3!A775:H3109,5,FALSE)</f>
        <v>tier - 2</v>
      </c>
      <c r="N775" t="str">
        <f>VLOOKUP(A775,table3!A775:H3109,6,FALSE)</f>
        <v>tier - 3</v>
      </c>
      <c r="O775" t="str">
        <f>VLOOKUP(A775,table3!A775:H3109,7,FALSE)</f>
        <v>R1013</v>
      </c>
      <c r="P775" s="8">
        <f>VLOOKUP(A775,table3!A775:H3109,2,FALSE)</f>
        <v>27611</v>
      </c>
      <c r="Q775">
        <f>VLOOKUP(A775,table3!A775:H3109,8,FALSE)</f>
        <v>47</v>
      </c>
    </row>
    <row r="776" spans="1:17" x14ac:dyDescent="0.3">
      <c r="A776" s="11" t="s">
        <v>1596</v>
      </c>
      <c r="B776" t="str">
        <f>VLOOKUP(A776,cleaned_customer_names[],2,FALSE)</f>
        <v>Wallace</v>
      </c>
      <c r="C776">
        <f>VLOOKUP(A776,cleaned_Medical_Examinations[],2,FALSE)</f>
        <v>42.06</v>
      </c>
      <c r="D776">
        <f>VLOOKUP(A776,cleaned_Medical_Examinations[],3,FALSE)</f>
        <v>5.32</v>
      </c>
      <c r="E776" t="str">
        <f>VLOOKUP(A776,cleaned_Medical_Examinations[],4,FALSE)</f>
        <v>No</v>
      </c>
      <c r="F776" t="str">
        <f>VLOOKUP(A776,cleaned_Medical_Examinations[],5,FALSE)</f>
        <v>No</v>
      </c>
      <c r="G776" t="str">
        <f>VLOOKUP(A776,cleaned_Medical_Examinations[],6,FALSE)</f>
        <v>No</v>
      </c>
      <c r="H776">
        <f>VLOOKUP(A776,cleaned_Medical_Examinations[],7,FALSE)</f>
        <v>1</v>
      </c>
      <c r="I776" t="str">
        <f>VLOOKUP(A776,cleaned_Medical_Examinations[],8,FALSE)</f>
        <v>No</v>
      </c>
      <c r="J776" t="str">
        <f>VLOOKUP(A776,cleaned_Medical_Examinations[],9,FALSE)</f>
        <v>OBESITY</v>
      </c>
      <c r="K776" t="str">
        <f>VLOOKUP(A776,cleaned_Medical_Examinations[],10,FALSE)</f>
        <v>NORMAL</v>
      </c>
      <c r="L776">
        <f>VLOOKUP(A776,table3!A776:H3110,4,)</f>
        <v>6436</v>
      </c>
      <c r="M776" t="str">
        <f>VLOOKUP(A776,table3!A776:H3110,5,FALSE)</f>
        <v>tier - 3</v>
      </c>
      <c r="N776" t="str">
        <f>VLOOKUP(A776,table3!A776:H3110,6,FALSE)</f>
        <v>tier - 2</v>
      </c>
      <c r="O776" t="str">
        <f>VLOOKUP(A776,table3!A776:H3110,7,FALSE)</f>
        <v>R1013</v>
      </c>
      <c r="P776" s="8">
        <f>VLOOKUP(A776,table3!A776:H3110,2,FALSE)</f>
        <v>31250</v>
      </c>
      <c r="Q776">
        <f>VLOOKUP(A776,table3!A776:H3110,8,FALSE)</f>
        <v>37</v>
      </c>
    </row>
    <row r="777" spans="1:17" x14ac:dyDescent="0.3">
      <c r="A777" s="13" t="s">
        <v>1595</v>
      </c>
      <c r="B777" t="str">
        <f>VLOOKUP(A777,cleaned_customer_names[],2,FALSE)</f>
        <v>Tillman</v>
      </c>
      <c r="C777">
        <f>VLOOKUP(A777,cleaned_Medical_Examinations[],2,FALSE)</f>
        <v>39.270000000000003</v>
      </c>
      <c r="D777">
        <f>VLOOKUP(A777,cleaned_Medical_Examinations[],3,FALSE)</f>
        <v>5.64</v>
      </c>
      <c r="E777" t="str">
        <f>VLOOKUP(A777,cleaned_Medical_Examinations[],4,FALSE)</f>
        <v>No</v>
      </c>
      <c r="F777" t="str">
        <f>VLOOKUP(A777,cleaned_Medical_Examinations[],5,FALSE)</f>
        <v>No</v>
      </c>
      <c r="G777" t="str">
        <f>VLOOKUP(A777,cleaned_Medical_Examinations[],6,FALSE)</f>
        <v>Yes</v>
      </c>
      <c r="H777">
        <f>VLOOKUP(A777,cleaned_Medical_Examinations[],7,FALSE)</f>
        <v>1</v>
      </c>
      <c r="I777" t="str">
        <f>VLOOKUP(A777,cleaned_Medical_Examinations[],8,FALSE)</f>
        <v>No</v>
      </c>
      <c r="J777" t="str">
        <f>VLOOKUP(A777,cleaned_Medical_Examinations[],9,FALSE)</f>
        <v>OBESITY</v>
      </c>
      <c r="K777" t="str">
        <f>VLOOKUP(A777,cleaned_Medical_Examinations[],10,FALSE)</f>
        <v>NORMAL</v>
      </c>
      <c r="L777">
        <f>VLOOKUP(A777,table3!A777:H3111,4,)</f>
        <v>6456</v>
      </c>
      <c r="M777" t="str">
        <f>VLOOKUP(A777,table3!A777:H3111,5,FALSE)</f>
        <v>tier - 3</v>
      </c>
      <c r="N777" t="str">
        <f>VLOOKUP(A777,table3!A777:H3111,6,FALSE)</f>
        <v>tier - 3</v>
      </c>
      <c r="O777" t="str">
        <f>VLOOKUP(A777,table3!A777:H3111,7,FALSE)</f>
        <v>R1012</v>
      </c>
      <c r="P777" s="8">
        <f>VLOOKUP(A777,table3!A777:H3111,2,FALSE)</f>
        <v>30920</v>
      </c>
      <c r="Q777">
        <f>VLOOKUP(A777,table3!A777:H3111,8,FALSE)</f>
        <v>38</v>
      </c>
    </row>
    <row r="778" spans="1:17" x14ac:dyDescent="0.3">
      <c r="A778" s="11" t="s">
        <v>1594</v>
      </c>
      <c r="B778" t="str">
        <f>VLOOKUP(A778,cleaned_customer_names[],2,FALSE)</f>
        <v>Lee</v>
      </c>
      <c r="C778">
        <f>VLOOKUP(A778,cleaned_Medical_Examinations[],2,FALSE)</f>
        <v>30.71</v>
      </c>
      <c r="D778">
        <f>VLOOKUP(A778,cleaned_Medical_Examinations[],3,FALSE)</f>
        <v>5.59</v>
      </c>
      <c r="E778" t="str">
        <f>VLOOKUP(A778,cleaned_Medical_Examinations[],4,FALSE)</f>
        <v>Yes</v>
      </c>
      <c r="F778" t="str">
        <f>VLOOKUP(A778,cleaned_Medical_Examinations[],5,FALSE)</f>
        <v>No</v>
      </c>
      <c r="G778" t="str">
        <f>VLOOKUP(A778,cleaned_Medical_Examinations[],6,FALSE)</f>
        <v>No</v>
      </c>
      <c r="H778">
        <f>VLOOKUP(A778,cleaned_Medical_Examinations[],7,FALSE)</f>
        <v>1</v>
      </c>
      <c r="I778" t="str">
        <f>VLOOKUP(A778,cleaned_Medical_Examinations[],8,FALSE)</f>
        <v>No</v>
      </c>
      <c r="J778" t="str">
        <f>VLOOKUP(A778,cleaned_Medical_Examinations[],9,FALSE)</f>
        <v>OBESITY</v>
      </c>
      <c r="K778" t="str">
        <f>VLOOKUP(A778,cleaned_Medical_Examinations[],10,FALSE)</f>
        <v>NORMAL</v>
      </c>
      <c r="L778">
        <f>VLOOKUP(A778,table3!A778:H3112,4,)</f>
        <v>6458</v>
      </c>
      <c r="M778" t="str">
        <f>VLOOKUP(A778,table3!A778:H3112,5,FALSE)</f>
        <v>tier - 2</v>
      </c>
      <c r="N778" t="str">
        <f>VLOOKUP(A778,table3!A778:H3112,6,FALSE)</f>
        <v>tier - 3</v>
      </c>
      <c r="O778" t="str">
        <f>VLOOKUP(A778,table3!A778:H3112,7,FALSE)</f>
        <v>R1012</v>
      </c>
      <c r="P778" s="8">
        <f>VLOOKUP(A778,table3!A778:H3112,2,FALSE)</f>
        <v>30987</v>
      </c>
      <c r="Q778">
        <f>VLOOKUP(A778,table3!A778:H3112,8,FALSE)</f>
        <v>38</v>
      </c>
    </row>
    <row r="779" spans="1:17" x14ac:dyDescent="0.3">
      <c r="A779" s="13" t="s">
        <v>1593</v>
      </c>
      <c r="B779" t="str">
        <f>VLOOKUP(A779,cleaned_customer_names[],2,FALSE)</f>
        <v>Taylor</v>
      </c>
      <c r="C779">
        <f>VLOOKUP(A779,cleaned_Medical_Examinations[],2,FALSE)</f>
        <v>47.19</v>
      </c>
      <c r="D779">
        <f>VLOOKUP(A779,cleaned_Medical_Examinations[],3,FALSE)</f>
        <v>5.29</v>
      </c>
      <c r="E779" t="str">
        <f>VLOOKUP(A779,cleaned_Medical_Examinations[],4,FALSE)</f>
        <v>No</v>
      </c>
      <c r="F779" t="str">
        <f>VLOOKUP(A779,cleaned_Medical_Examinations[],5,FALSE)</f>
        <v>No</v>
      </c>
      <c r="G779" t="str">
        <f>VLOOKUP(A779,cleaned_Medical_Examinations[],6,FALSE)</f>
        <v>No</v>
      </c>
      <c r="H779">
        <f>VLOOKUP(A779,cleaned_Medical_Examinations[],7,FALSE)</f>
        <v>0</v>
      </c>
      <c r="I779" t="str">
        <f>VLOOKUP(A779,cleaned_Medical_Examinations[],8,FALSE)</f>
        <v>No</v>
      </c>
      <c r="J779" t="str">
        <f>VLOOKUP(A779,cleaned_Medical_Examinations[],9,FALSE)</f>
        <v>OBESITY</v>
      </c>
      <c r="K779" t="str">
        <f>VLOOKUP(A779,cleaned_Medical_Examinations[],10,FALSE)</f>
        <v>NORMAL</v>
      </c>
      <c r="L779">
        <f>VLOOKUP(A779,table3!A779:H3113,4,)</f>
        <v>6473</v>
      </c>
      <c r="M779" t="str">
        <f>VLOOKUP(A779,table3!A779:H3113,5,FALSE)</f>
        <v>tier - 2</v>
      </c>
      <c r="N779" t="str">
        <f>VLOOKUP(A779,table3!A779:H3113,6,FALSE)</f>
        <v>tier - 2</v>
      </c>
      <c r="O779" t="str">
        <f>VLOOKUP(A779,table3!A779:H3113,7,FALSE)</f>
        <v>R1013</v>
      </c>
      <c r="P779" s="8">
        <f>VLOOKUP(A779,table3!A779:H3113,2,FALSE)</f>
        <v>29794</v>
      </c>
      <c r="Q779">
        <f>VLOOKUP(A779,table3!A779:H3113,8,FALSE)</f>
        <v>41</v>
      </c>
    </row>
    <row r="780" spans="1:17" x14ac:dyDescent="0.3">
      <c r="A780" s="11" t="s">
        <v>1592</v>
      </c>
      <c r="B780" t="str">
        <f>VLOOKUP(A780,cleaned_customer_names[],2,FALSE)</f>
        <v>McSween</v>
      </c>
      <c r="C780">
        <f>VLOOKUP(A780,cleaned_Medical_Examinations[],2,FALSE)</f>
        <v>30.02</v>
      </c>
      <c r="D780">
        <f>VLOOKUP(A780,cleaned_Medical_Examinations[],3,FALSE)</f>
        <v>6.65</v>
      </c>
      <c r="E780" t="str">
        <f>VLOOKUP(A780,cleaned_Medical_Examinations[],4,FALSE)</f>
        <v>No</v>
      </c>
      <c r="F780" t="str">
        <f>VLOOKUP(A780,cleaned_Medical_Examinations[],5,FALSE)</f>
        <v>No</v>
      </c>
      <c r="G780" t="str">
        <f>VLOOKUP(A780,cleaned_Medical_Examinations[],6,FALSE)</f>
        <v>No</v>
      </c>
      <c r="H780">
        <f>VLOOKUP(A780,cleaned_Medical_Examinations[],7,FALSE)</f>
        <v>0</v>
      </c>
      <c r="I780" t="str">
        <f>VLOOKUP(A780,cleaned_Medical_Examinations[],8,FALSE)</f>
        <v>No</v>
      </c>
      <c r="J780" t="str">
        <f>VLOOKUP(A780,cleaned_Medical_Examinations[],9,FALSE)</f>
        <v>OBESITY</v>
      </c>
      <c r="K780" t="str">
        <f>VLOOKUP(A780,cleaned_Medical_Examinations[],10,FALSE)</f>
        <v>DIABETES</v>
      </c>
      <c r="L780">
        <f>VLOOKUP(A780,table3!A780:H3114,4,)</f>
        <v>6474</v>
      </c>
      <c r="M780" t="str">
        <f>VLOOKUP(A780,table3!A780:H3114,5,FALSE)</f>
        <v>tier - 2</v>
      </c>
      <c r="N780" t="str">
        <f>VLOOKUP(A780,table3!A780:H3114,6,FALSE)</f>
        <v>tier - 3</v>
      </c>
      <c r="O780" t="str">
        <f>VLOOKUP(A780,table3!A780:H3114,7,FALSE)</f>
        <v>R1011</v>
      </c>
      <c r="P780" s="8">
        <f>VLOOKUP(A780,table3!A780:H3114,2,FALSE)</f>
        <v>29380</v>
      </c>
      <c r="Q780">
        <f>VLOOKUP(A780,table3!A780:H3114,8,FALSE)</f>
        <v>43</v>
      </c>
    </row>
    <row r="781" spans="1:17" x14ac:dyDescent="0.3">
      <c r="A781" s="13" t="s">
        <v>1591</v>
      </c>
      <c r="B781" t="str">
        <f>VLOOKUP(A781,cleaned_customer_names[],2,FALSE)</f>
        <v>Schubert</v>
      </c>
      <c r="C781">
        <f>VLOOKUP(A781,cleaned_Medical_Examinations[],2,FALSE)</f>
        <v>37.909999999999997</v>
      </c>
      <c r="D781">
        <f>VLOOKUP(A781,cleaned_Medical_Examinations[],3,FALSE)</f>
        <v>5.68</v>
      </c>
      <c r="E781" t="str">
        <f>VLOOKUP(A781,cleaned_Medical_Examinations[],4,FALSE)</f>
        <v>Yes</v>
      </c>
      <c r="F781" t="str">
        <f>VLOOKUP(A781,cleaned_Medical_Examinations[],5,FALSE)</f>
        <v>No</v>
      </c>
      <c r="G781" t="str">
        <f>VLOOKUP(A781,cleaned_Medical_Examinations[],6,FALSE)</f>
        <v>No</v>
      </c>
      <c r="H781">
        <f>VLOOKUP(A781,cleaned_Medical_Examinations[],7,FALSE)</f>
        <v>0</v>
      </c>
      <c r="I781" t="str">
        <f>VLOOKUP(A781,cleaned_Medical_Examinations[],8,FALSE)</f>
        <v>No</v>
      </c>
      <c r="J781" t="str">
        <f>VLOOKUP(A781,cleaned_Medical_Examinations[],9,FALSE)</f>
        <v>OBESITY</v>
      </c>
      <c r="K781" t="str">
        <f>VLOOKUP(A781,cleaned_Medical_Examinations[],10,FALSE)</f>
        <v>NORMAL</v>
      </c>
      <c r="L781">
        <f>VLOOKUP(A781,table3!A781:H3115,4,)</f>
        <v>6482</v>
      </c>
      <c r="M781" t="str">
        <f>VLOOKUP(A781,table3!A781:H3115,5,FALSE)</f>
        <v>tier - 2</v>
      </c>
      <c r="N781" t="str">
        <f>VLOOKUP(A781,table3!A781:H3115,6,FALSE)</f>
        <v>tier - 2</v>
      </c>
      <c r="O781" t="str">
        <f>VLOOKUP(A781,table3!A781:H3115,7,FALSE)</f>
        <v>R1013</v>
      </c>
      <c r="P781" s="8">
        <f>VLOOKUP(A781,table3!A781:H3115,2,FALSE)</f>
        <v>25903</v>
      </c>
      <c r="Q781">
        <f>VLOOKUP(A781,table3!A781:H3115,8,FALSE)</f>
        <v>52</v>
      </c>
    </row>
    <row r="782" spans="1:17" x14ac:dyDescent="0.3">
      <c r="A782" s="11" t="s">
        <v>1590</v>
      </c>
      <c r="B782" t="str">
        <f>VLOOKUP(A782,cleaned_customer_names[],2,FALSE)</f>
        <v>Lalanne</v>
      </c>
      <c r="C782">
        <f>VLOOKUP(A782,cleaned_Medical_Examinations[],2,FALSE)</f>
        <v>54.61</v>
      </c>
      <c r="D782">
        <f>VLOOKUP(A782,cleaned_Medical_Examinations[],3,FALSE)</f>
        <v>4.49</v>
      </c>
      <c r="E782" t="str">
        <f>VLOOKUP(A782,cleaned_Medical_Examinations[],4,FALSE)</f>
        <v>No</v>
      </c>
      <c r="F782" t="str">
        <f>VLOOKUP(A782,cleaned_Medical_Examinations[],5,FALSE)</f>
        <v>No</v>
      </c>
      <c r="G782" t="str">
        <f>VLOOKUP(A782,cleaned_Medical_Examinations[],6,FALSE)</f>
        <v>No</v>
      </c>
      <c r="H782">
        <f>VLOOKUP(A782,cleaned_Medical_Examinations[],7,FALSE)</f>
        <v>0</v>
      </c>
      <c r="I782" t="str">
        <f>VLOOKUP(A782,cleaned_Medical_Examinations[],8,FALSE)</f>
        <v>No</v>
      </c>
      <c r="J782" t="str">
        <f>VLOOKUP(A782,cleaned_Medical_Examinations[],9,FALSE)</f>
        <v>OBESITY</v>
      </c>
      <c r="K782" t="str">
        <f>VLOOKUP(A782,cleaned_Medical_Examinations[],10,FALSE)</f>
        <v>NORMAL</v>
      </c>
      <c r="L782">
        <f>VLOOKUP(A782,table3!A782:H3116,4,)</f>
        <v>6497</v>
      </c>
      <c r="M782" t="str">
        <f>VLOOKUP(A782,table3!A782:H3116,5,FALSE)</f>
        <v>tier - 2</v>
      </c>
      <c r="N782" t="str">
        <f>VLOOKUP(A782,table3!A782:H3116,6,FALSE)</f>
        <v>tier - 3</v>
      </c>
      <c r="O782" t="str">
        <f>VLOOKUP(A782,table3!A782:H3116,7,FALSE)</f>
        <v>R1011</v>
      </c>
      <c r="P782" s="8">
        <f>VLOOKUP(A782,table3!A782:H3116,2,FALSE)</f>
        <v>30233</v>
      </c>
      <c r="Q782">
        <f>VLOOKUP(A782,table3!A782:H3116,8,FALSE)</f>
        <v>40</v>
      </c>
    </row>
    <row r="783" spans="1:17" x14ac:dyDescent="0.3">
      <c r="A783" s="13" t="s">
        <v>1589</v>
      </c>
      <c r="B783" t="str">
        <f>VLOOKUP(A783,cleaned_customer_names[],2,FALSE)</f>
        <v>Flanagan</v>
      </c>
      <c r="C783">
        <f>VLOOKUP(A783,cleaned_Medical_Examinations[],2,FALSE)</f>
        <v>36.005000000000003</v>
      </c>
      <c r="D783">
        <f>VLOOKUP(A783,cleaned_Medical_Examinations[],3,FALSE)</f>
        <v>6.9</v>
      </c>
      <c r="E783" t="str">
        <f>VLOOKUP(A783,cleaned_Medical_Examinations[],4,FALSE)</f>
        <v>No</v>
      </c>
      <c r="F783" t="str">
        <f>VLOOKUP(A783,cleaned_Medical_Examinations[],5,FALSE)</f>
        <v>No</v>
      </c>
      <c r="G783" t="str">
        <f>VLOOKUP(A783,cleaned_Medical_Examinations[],6,FALSE)</f>
        <v>No</v>
      </c>
      <c r="H783">
        <f>VLOOKUP(A783,cleaned_Medical_Examinations[],7,FALSE)</f>
        <v>0</v>
      </c>
      <c r="I783" t="str">
        <f>VLOOKUP(A783,cleaned_Medical_Examinations[],8,FALSE)</f>
        <v>No</v>
      </c>
      <c r="J783" t="str">
        <f>VLOOKUP(A783,cleaned_Medical_Examinations[],9,FALSE)</f>
        <v>OBESITY</v>
      </c>
      <c r="K783" t="str">
        <f>VLOOKUP(A783,cleaned_Medical_Examinations[],10,FALSE)</f>
        <v>DIABETES</v>
      </c>
      <c r="L783">
        <f>VLOOKUP(A783,table3!A783:H3117,4,)</f>
        <v>6500</v>
      </c>
      <c r="M783" t="str">
        <f>VLOOKUP(A783,table3!A783:H3117,5,FALSE)</f>
        <v>tier - 2</v>
      </c>
      <c r="N783" t="str">
        <f>VLOOKUP(A783,table3!A783:H3117,6,FALSE)</f>
        <v>tier - 2</v>
      </c>
      <c r="O783" t="str">
        <f>VLOOKUP(A783,table3!A783:H3117,7,FALSE)</f>
        <v>R1013</v>
      </c>
      <c r="P783" s="8">
        <f>VLOOKUP(A783,table3!A783:H3117,2,FALSE)</f>
        <v>30191</v>
      </c>
      <c r="Q783">
        <f>VLOOKUP(A783,table3!A783:H3117,8,FALSE)</f>
        <v>40</v>
      </c>
    </row>
    <row r="784" spans="1:17" x14ac:dyDescent="0.3">
      <c r="A784" s="11" t="s">
        <v>1588</v>
      </c>
      <c r="B784" t="str">
        <f>VLOOKUP(A784,cleaned_customer_names[],2,FALSE)</f>
        <v>Arellano</v>
      </c>
      <c r="C784">
        <f>VLOOKUP(A784,cleaned_Medical_Examinations[],2,FALSE)</f>
        <v>28.7</v>
      </c>
      <c r="D784">
        <f>VLOOKUP(A784,cleaned_Medical_Examinations[],3,FALSE)</f>
        <v>11.52</v>
      </c>
      <c r="E784" t="str">
        <f>VLOOKUP(A784,cleaned_Medical_Examinations[],4,FALSE)</f>
        <v>No</v>
      </c>
      <c r="F784" t="str">
        <f>VLOOKUP(A784,cleaned_Medical_Examinations[],5,FALSE)</f>
        <v>No</v>
      </c>
      <c r="G784" t="str">
        <f>VLOOKUP(A784,cleaned_Medical_Examinations[],6,FALSE)</f>
        <v>No</v>
      </c>
      <c r="H784">
        <f>VLOOKUP(A784,cleaned_Medical_Examinations[],7,FALSE)</f>
        <v>0</v>
      </c>
      <c r="I784" t="str">
        <f>VLOOKUP(A784,cleaned_Medical_Examinations[],8,FALSE)</f>
        <v>No</v>
      </c>
      <c r="J784" t="str">
        <f>VLOOKUP(A784,cleaned_Medical_Examinations[],9,FALSE)</f>
        <v>OVER WEIGHT</v>
      </c>
      <c r="K784" t="str">
        <f>VLOOKUP(A784,cleaned_Medical_Examinations[],10,FALSE)</f>
        <v>DIABETES</v>
      </c>
      <c r="L784">
        <f>VLOOKUP(A784,table3!A784:H3118,4,)</f>
        <v>6512</v>
      </c>
      <c r="M784" t="str">
        <f>VLOOKUP(A784,table3!A784:H3118,5,FALSE)</f>
        <v>tier - 2</v>
      </c>
      <c r="N784" t="str">
        <f>VLOOKUP(A784,table3!A784:H3118,6,FALSE)</f>
        <v>tier - 1</v>
      </c>
      <c r="O784" t="str">
        <f>VLOOKUP(A784,table3!A784:H3118,7,FALSE)</f>
        <v>R1021</v>
      </c>
      <c r="P784" s="8">
        <f>VLOOKUP(A784,table3!A784:H3118,2,FALSE)</f>
        <v>34522</v>
      </c>
      <c r="Q784">
        <f>VLOOKUP(A784,table3!A784:H3118,8,FALSE)</f>
        <v>28</v>
      </c>
    </row>
    <row r="785" spans="1:17" x14ac:dyDescent="0.3">
      <c r="A785" s="13" t="s">
        <v>1587</v>
      </c>
      <c r="B785" t="str">
        <f>VLOOKUP(A785,cleaned_customer_names[],2,FALSE)</f>
        <v>Charette</v>
      </c>
      <c r="C785">
        <f>VLOOKUP(A785,cleaned_Medical_Examinations[],2,FALSE)</f>
        <v>34.295000000000002</v>
      </c>
      <c r="D785">
        <f>VLOOKUP(A785,cleaned_Medical_Examinations[],3,FALSE)</f>
        <v>11.24</v>
      </c>
      <c r="E785" t="str">
        <f>VLOOKUP(A785,cleaned_Medical_Examinations[],4,FALSE)</f>
        <v>No</v>
      </c>
      <c r="F785" t="str">
        <f>VLOOKUP(A785,cleaned_Medical_Examinations[],5,FALSE)</f>
        <v>No</v>
      </c>
      <c r="G785" t="str">
        <f>VLOOKUP(A785,cleaned_Medical_Examinations[],6,FALSE)</f>
        <v>No</v>
      </c>
      <c r="H785">
        <f>VLOOKUP(A785,cleaned_Medical_Examinations[],7,FALSE)</f>
        <v>0</v>
      </c>
      <c r="I785" t="str">
        <f>VLOOKUP(A785,cleaned_Medical_Examinations[],8,FALSE)</f>
        <v>No</v>
      </c>
      <c r="J785" t="str">
        <f>VLOOKUP(A785,cleaned_Medical_Examinations[],9,FALSE)</f>
        <v>OBESITY</v>
      </c>
      <c r="K785" t="str">
        <f>VLOOKUP(A785,cleaned_Medical_Examinations[],10,FALSE)</f>
        <v>DIABETES</v>
      </c>
      <c r="L785">
        <f>VLOOKUP(A785,table3!A785:H3119,4,)</f>
        <v>6529</v>
      </c>
      <c r="M785" t="str">
        <f>VLOOKUP(A785,table3!A785:H3119,5,FALSE)</f>
        <v>tier - 2</v>
      </c>
      <c r="N785" t="str">
        <f>VLOOKUP(A785,table3!A785:H3119,6,FALSE)</f>
        <v>tier - 1</v>
      </c>
      <c r="O785" t="str">
        <f>VLOOKUP(A785,table3!A785:H3119,7,FALSE)</f>
        <v>R1013</v>
      </c>
      <c r="P785" s="8">
        <f>VLOOKUP(A785,table3!A785:H3119,2,FALSE)</f>
        <v>28056</v>
      </c>
      <c r="Q785">
        <f>VLOOKUP(A785,table3!A785:H3119,8,FALSE)</f>
        <v>46</v>
      </c>
    </row>
    <row r="786" spans="1:17" x14ac:dyDescent="0.3">
      <c r="A786" s="11" t="s">
        <v>1586</v>
      </c>
      <c r="B786" t="str">
        <f>VLOOKUP(A786,cleaned_customer_names[],2,FALSE)</f>
        <v>Pena Reyes</v>
      </c>
      <c r="C786">
        <f>VLOOKUP(A786,cleaned_Medical_Examinations[],2,FALSE)</f>
        <v>27.55</v>
      </c>
      <c r="D786">
        <f>VLOOKUP(A786,cleaned_Medical_Examinations[],3,FALSE)</f>
        <v>10.98</v>
      </c>
      <c r="E786" t="str">
        <f>VLOOKUP(A786,cleaned_Medical_Examinations[],4,FALSE)</f>
        <v>No</v>
      </c>
      <c r="F786" t="str">
        <f>VLOOKUP(A786,cleaned_Medical_Examinations[],5,FALSE)</f>
        <v>No</v>
      </c>
      <c r="G786" t="str">
        <f>VLOOKUP(A786,cleaned_Medical_Examinations[],6,FALSE)</f>
        <v>No</v>
      </c>
      <c r="H786">
        <f>VLOOKUP(A786,cleaned_Medical_Examinations[],7,FALSE)</f>
        <v>0</v>
      </c>
      <c r="I786" t="str">
        <f>VLOOKUP(A786,cleaned_Medical_Examinations[],8,FALSE)</f>
        <v>No</v>
      </c>
      <c r="J786" t="str">
        <f>VLOOKUP(A786,cleaned_Medical_Examinations[],9,FALSE)</f>
        <v>OVER WEIGHT</v>
      </c>
      <c r="K786" t="str">
        <f>VLOOKUP(A786,cleaned_Medical_Examinations[],10,FALSE)</f>
        <v>DIABETES</v>
      </c>
      <c r="L786">
        <f>VLOOKUP(A786,table3!A786:H3120,4,)</f>
        <v>6532</v>
      </c>
      <c r="M786" t="str">
        <f>VLOOKUP(A786,table3!A786:H3120,5,FALSE)</f>
        <v>tier - 2</v>
      </c>
      <c r="N786" t="str">
        <f>VLOOKUP(A786,table3!A786:H3120,6,FALSE)</f>
        <v>tier - 1</v>
      </c>
      <c r="O786" t="str">
        <f>VLOOKUP(A786,table3!A786:H3120,7,FALSE)</f>
        <v>R1013</v>
      </c>
      <c r="P786" s="8">
        <f>VLOOKUP(A786,table3!A786:H3120,2,FALSE)</f>
        <v>30175</v>
      </c>
      <c r="Q786">
        <f>VLOOKUP(A786,table3!A786:H3120,8,FALSE)</f>
        <v>40</v>
      </c>
    </row>
    <row r="787" spans="1:17" x14ac:dyDescent="0.3">
      <c r="A787" s="13" t="s">
        <v>1585</v>
      </c>
      <c r="B787" t="str">
        <f>VLOOKUP(A787,cleaned_customer_names[],2,FALSE)</f>
        <v>Broderick</v>
      </c>
      <c r="C787">
        <f>VLOOKUP(A787,cleaned_Medical_Examinations[],2,FALSE)</f>
        <v>40.700000000000003</v>
      </c>
      <c r="D787">
        <f>VLOOKUP(A787,cleaned_Medical_Examinations[],3,FALSE)</f>
        <v>5.42</v>
      </c>
      <c r="E787" t="str">
        <f>VLOOKUP(A787,cleaned_Medical_Examinations[],4,FALSE)</f>
        <v>No</v>
      </c>
      <c r="F787" t="str">
        <f>VLOOKUP(A787,cleaned_Medical_Examinations[],5,FALSE)</f>
        <v>No</v>
      </c>
      <c r="G787" t="str">
        <f>VLOOKUP(A787,cleaned_Medical_Examinations[],6,FALSE)</f>
        <v>No</v>
      </c>
      <c r="H787">
        <f>VLOOKUP(A787,cleaned_Medical_Examinations[],7,FALSE)</f>
        <v>0</v>
      </c>
      <c r="I787" t="str">
        <f>VLOOKUP(A787,cleaned_Medical_Examinations[],8,FALSE)</f>
        <v>No</v>
      </c>
      <c r="J787" t="str">
        <f>VLOOKUP(A787,cleaned_Medical_Examinations[],9,FALSE)</f>
        <v>OBESITY</v>
      </c>
      <c r="K787" t="str">
        <f>VLOOKUP(A787,cleaned_Medical_Examinations[],10,FALSE)</f>
        <v>NORMAL</v>
      </c>
      <c r="L787">
        <f>VLOOKUP(A787,table3!A787:H3121,4,)</f>
        <v>6537</v>
      </c>
      <c r="M787" t="str">
        <f>VLOOKUP(A787,table3!A787:H3121,5,FALSE)</f>
        <v>tier - 2</v>
      </c>
      <c r="N787" t="str">
        <f>VLOOKUP(A787,table3!A787:H3121,6,FALSE)</f>
        <v>tier - 2</v>
      </c>
      <c r="O787" t="str">
        <f>VLOOKUP(A787,table3!A787:H3121,7,FALSE)</f>
        <v>R1012</v>
      </c>
      <c r="P787" s="8">
        <f>VLOOKUP(A787,table3!A787:H3121,2,FALSE)</f>
        <v>30226</v>
      </c>
      <c r="Q787">
        <f>VLOOKUP(A787,table3!A787:H3121,8,FALSE)</f>
        <v>40</v>
      </c>
    </row>
    <row r="788" spans="1:17" x14ac:dyDescent="0.3">
      <c r="A788" s="11" t="s">
        <v>1584</v>
      </c>
      <c r="B788" t="str">
        <f>VLOOKUP(A788,cleaned_customer_names[],2,FALSE)</f>
        <v>Summers</v>
      </c>
      <c r="C788">
        <f>VLOOKUP(A788,cleaned_Medical_Examinations[],2,FALSE)</f>
        <v>18.335000000000001</v>
      </c>
      <c r="D788">
        <f>VLOOKUP(A788,cleaned_Medical_Examinations[],3,FALSE)</f>
        <v>10.97</v>
      </c>
      <c r="E788" t="str">
        <f>VLOOKUP(A788,cleaned_Medical_Examinations[],4,FALSE)</f>
        <v>No</v>
      </c>
      <c r="F788" t="str">
        <f>VLOOKUP(A788,cleaned_Medical_Examinations[],5,FALSE)</f>
        <v>No</v>
      </c>
      <c r="G788" t="str">
        <f>VLOOKUP(A788,cleaned_Medical_Examinations[],6,FALSE)</f>
        <v>No</v>
      </c>
      <c r="H788">
        <f>VLOOKUP(A788,cleaned_Medical_Examinations[],7,FALSE)</f>
        <v>0</v>
      </c>
      <c r="I788" t="str">
        <f>VLOOKUP(A788,cleaned_Medical_Examinations[],8,FALSE)</f>
        <v>No</v>
      </c>
      <c r="J788" t="str">
        <f>VLOOKUP(A788,cleaned_Medical_Examinations[],9,FALSE)</f>
        <v>UNDER WEIGHT</v>
      </c>
      <c r="K788" t="str">
        <f>VLOOKUP(A788,cleaned_Medical_Examinations[],10,FALSE)</f>
        <v>DIABETES</v>
      </c>
      <c r="L788">
        <f>VLOOKUP(A788,table3!A788:H3122,4,)</f>
        <v>6546</v>
      </c>
      <c r="M788" t="str">
        <f>VLOOKUP(A788,table3!A788:H3122,5,FALSE)</f>
        <v>tier - 2</v>
      </c>
      <c r="N788" t="str">
        <f>VLOOKUP(A788,table3!A788:H3122,6,FALSE)</f>
        <v>tier - 3</v>
      </c>
      <c r="O788" t="str">
        <f>VLOOKUP(A788,table3!A788:H3122,7,FALSE)</f>
        <v>R1013</v>
      </c>
      <c r="P788" s="8">
        <f>VLOOKUP(A788,table3!A788:H3122,2,FALSE)</f>
        <v>25540</v>
      </c>
      <c r="Q788">
        <f>VLOOKUP(A788,table3!A788:H3122,8,FALSE)</f>
        <v>53</v>
      </c>
    </row>
    <row r="789" spans="1:17" x14ac:dyDescent="0.3">
      <c r="A789" s="13" t="s">
        <v>1583</v>
      </c>
      <c r="B789" t="str">
        <f>VLOOKUP(A789,cleaned_customer_names[],2,FALSE)</f>
        <v>Fisher</v>
      </c>
      <c r="C789">
        <f>VLOOKUP(A789,cleaned_Medical_Examinations[],2,FALSE)</f>
        <v>33.914999999999999</v>
      </c>
      <c r="D789">
        <f>VLOOKUP(A789,cleaned_Medical_Examinations[],3,FALSE)</f>
        <v>9.56</v>
      </c>
      <c r="E789" t="str">
        <f>VLOOKUP(A789,cleaned_Medical_Examinations[],4,FALSE)</f>
        <v>Yes</v>
      </c>
      <c r="F789" t="str">
        <f>VLOOKUP(A789,cleaned_Medical_Examinations[],5,FALSE)</f>
        <v>No</v>
      </c>
      <c r="G789" t="str">
        <f>VLOOKUP(A789,cleaned_Medical_Examinations[],6,FALSE)</f>
        <v>No</v>
      </c>
      <c r="H789">
        <f>VLOOKUP(A789,cleaned_Medical_Examinations[],7,FALSE)</f>
        <v>2</v>
      </c>
      <c r="I789" t="str">
        <f>VLOOKUP(A789,cleaned_Medical_Examinations[],8,FALSE)</f>
        <v>No</v>
      </c>
      <c r="J789" t="str">
        <f>VLOOKUP(A789,cleaned_Medical_Examinations[],9,FALSE)</f>
        <v>OBESITY</v>
      </c>
      <c r="K789" t="str">
        <f>VLOOKUP(A789,cleaned_Medical_Examinations[],10,FALSE)</f>
        <v>DIABETES</v>
      </c>
      <c r="L789">
        <f>VLOOKUP(A789,table3!A789:H3123,4,)</f>
        <v>6548</v>
      </c>
      <c r="M789" t="str">
        <f>VLOOKUP(A789,table3!A789:H3123,5,FALSE)</f>
        <v>tier - 2</v>
      </c>
      <c r="N789" t="str">
        <f>VLOOKUP(A789,table3!A789:H3123,6,FALSE)</f>
        <v>tier - 3</v>
      </c>
      <c r="O789" t="str">
        <f>VLOOKUP(A789,table3!A789:H3123,7,FALSE)</f>
        <v>R1012</v>
      </c>
      <c r="P789" s="8">
        <f>VLOOKUP(A789,table3!A789:H3123,2,FALSE)</f>
        <v>31764</v>
      </c>
      <c r="Q789">
        <f>VLOOKUP(A789,table3!A789:H3123,8,FALSE)</f>
        <v>36</v>
      </c>
    </row>
    <row r="790" spans="1:17" x14ac:dyDescent="0.3">
      <c r="A790" s="11" t="s">
        <v>1582</v>
      </c>
      <c r="B790" t="str">
        <f>VLOOKUP(A790,cleaned_customer_names[],2,FALSE)</f>
        <v>Zhou</v>
      </c>
      <c r="C790">
        <f>VLOOKUP(A790,cleaned_Medical_Examinations[],2,FALSE)</f>
        <v>33.534999999999997</v>
      </c>
      <c r="D790">
        <f>VLOOKUP(A790,cleaned_Medical_Examinations[],3,FALSE)</f>
        <v>9.4</v>
      </c>
      <c r="E790" t="str">
        <f>VLOOKUP(A790,cleaned_Medical_Examinations[],4,FALSE)</f>
        <v>Yes</v>
      </c>
      <c r="F790" t="str">
        <f>VLOOKUP(A790,cleaned_Medical_Examinations[],5,FALSE)</f>
        <v>No</v>
      </c>
      <c r="G790" t="str">
        <f>VLOOKUP(A790,cleaned_Medical_Examinations[],6,FALSE)</f>
        <v>No</v>
      </c>
      <c r="H790">
        <f>VLOOKUP(A790,cleaned_Medical_Examinations[],7,FALSE)</f>
        <v>2</v>
      </c>
      <c r="I790" t="str">
        <f>VLOOKUP(A790,cleaned_Medical_Examinations[],8,FALSE)</f>
        <v>No</v>
      </c>
      <c r="J790" t="str">
        <f>VLOOKUP(A790,cleaned_Medical_Examinations[],9,FALSE)</f>
        <v>OBESITY</v>
      </c>
      <c r="K790" t="str">
        <f>VLOOKUP(A790,cleaned_Medical_Examinations[],10,FALSE)</f>
        <v>DIABETES</v>
      </c>
      <c r="L790">
        <f>VLOOKUP(A790,table3!A790:H3124,4,)</f>
        <v>6552</v>
      </c>
      <c r="M790" t="str">
        <f>VLOOKUP(A790,table3!A790:H3124,5,FALSE)</f>
        <v>tier - 2</v>
      </c>
      <c r="N790" t="str">
        <f>VLOOKUP(A790,table3!A790:H3124,6,FALSE)</f>
        <v>tier - 2</v>
      </c>
      <c r="O790" t="str">
        <f>VLOOKUP(A790,table3!A790:H3124,7,FALSE)</f>
        <v>R1024</v>
      </c>
      <c r="P790" s="8">
        <f>VLOOKUP(A790,table3!A790:H3124,2,FALSE)</f>
        <v>32726</v>
      </c>
      <c r="Q790">
        <f>VLOOKUP(A790,table3!A790:H3124,8,FALSE)</f>
        <v>33</v>
      </c>
    </row>
    <row r="791" spans="1:17" x14ac:dyDescent="0.3">
      <c r="A791" s="13" t="s">
        <v>1581</v>
      </c>
      <c r="B791" t="str">
        <f>VLOOKUP(A791,cleaned_customer_names[],2,FALSE)</f>
        <v>Clarke-Ames</v>
      </c>
      <c r="C791">
        <f>VLOOKUP(A791,cleaned_Medical_Examinations[],2,FALSE)</f>
        <v>23.655000000000001</v>
      </c>
      <c r="D791">
        <f>VLOOKUP(A791,cleaned_Medical_Examinations[],3,FALSE)</f>
        <v>8.48</v>
      </c>
      <c r="E791" t="str">
        <f>VLOOKUP(A791,cleaned_Medical_Examinations[],4,FALSE)</f>
        <v>Yes</v>
      </c>
      <c r="F791" t="str">
        <f>VLOOKUP(A791,cleaned_Medical_Examinations[],5,FALSE)</f>
        <v>No</v>
      </c>
      <c r="G791" t="str">
        <f>VLOOKUP(A791,cleaned_Medical_Examinations[],6,FALSE)</f>
        <v>No</v>
      </c>
      <c r="H791">
        <f>VLOOKUP(A791,cleaned_Medical_Examinations[],7,FALSE)</f>
        <v>2</v>
      </c>
      <c r="I791" t="str">
        <f>VLOOKUP(A791,cleaned_Medical_Examinations[],8,FALSE)</f>
        <v>No</v>
      </c>
      <c r="J791" t="str">
        <f>VLOOKUP(A791,cleaned_Medical_Examinations[],9,FALSE)</f>
        <v>NORMAL WEIGHT</v>
      </c>
      <c r="K791" t="str">
        <f>VLOOKUP(A791,cleaned_Medical_Examinations[],10,FALSE)</f>
        <v>DIABETES</v>
      </c>
      <c r="L791">
        <f>VLOOKUP(A791,table3!A791:H3125,4,)</f>
        <v>6552</v>
      </c>
      <c r="M791" t="str">
        <f>VLOOKUP(A791,table3!A791:H3125,5,FALSE)</f>
        <v>tier - 3</v>
      </c>
      <c r="N791" t="str">
        <f>VLOOKUP(A791,table3!A791:H3125,6,FALSE)</f>
        <v>tier - 2</v>
      </c>
      <c r="O791" t="str">
        <f>VLOOKUP(A791,table3!A791:H3125,7,FALSE)</f>
        <v>R1013</v>
      </c>
      <c r="P791" s="8">
        <f>VLOOKUP(A791,table3!A791:H3125,2,FALSE)</f>
        <v>25183</v>
      </c>
      <c r="Q791">
        <f>VLOOKUP(A791,table3!A791:H3125,8,FALSE)</f>
        <v>54</v>
      </c>
    </row>
    <row r="792" spans="1:17" x14ac:dyDescent="0.3">
      <c r="A792" s="11" t="s">
        <v>1580</v>
      </c>
      <c r="B792" t="str">
        <f>VLOOKUP(A792,cleaned_customer_names[],2,FALSE)</f>
        <v>Staton</v>
      </c>
      <c r="C792">
        <f>VLOOKUP(A792,cleaned_Medical_Examinations[],2,FALSE)</f>
        <v>28</v>
      </c>
      <c r="D792">
        <f>VLOOKUP(A792,cleaned_Medical_Examinations[],3,FALSE)</f>
        <v>5.57</v>
      </c>
      <c r="E792" t="str">
        <f>VLOOKUP(A792,cleaned_Medical_Examinations[],4,FALSE)</f>
        <v>No</v>
      </c>
      <c r="F792" t="str">
        <f>VLOOKUP(A792,cleaned_Medical_Examinations[],5,FALSE)</f>
        <v>No</v>
      </c>
      <c r="G792" t="str">
        <f>VLOOKUP(A792,cleaned_Medical_Examinations[],6,FALSE)</f>
        <v>No</v>
      </c>
      <c r="H792">
        <f>VLOOKUP(A792,cleaned_Medical_Examinations[],7,FALSE)</f>
        <v>0</v>
      </c>
      <c r="I792" t="str">
        <f>VLOOKUP(A792,cleaned_Medical_Examinations[],8,FALSE)</f>
        <v>No</v>
      </c>
      <c r="J792" t="str">
        <f>VLOOKUP(A792,cleaned_Medical_Examinations[],9,FALSE)</f>
        <v>OVER WEIGHT</v>
      </c>
      <c r="K792" t="str">
        <f>VLOOKUP(A792,cleaned_Medical_Examinations[],10,FALSE)</f>
        <v>NORMAL</v>
      </c>
      <c r="L792">
        <f>VLOOKUP(A792,table3!A792:H3126,4,)</f>
        <v>6555</v>
      </c>
      <c r="M792" t="str">
        <f>VLOOKUP(A792,table3!A792:H3126,5,FALSE)</f>
        <v>tier - 2</v>
      </c>
      <c r="N792" t="str">
        <f>VLOOKUP(A792,table3!A792:H3126,6,FALSE)</f>
        <v>tier - 2</v>
      </c>
      <c r="O792" t="str">
        <f>VLOOKUP(A792,table3!A792:H3126,7,FALSE)</f>
        <v>R1024</v>
      </c>
      <c r="P792" s="8">
        <f>VLOOKUP(A792,table3!A792:H3126,2,FALSE)</f>
        <v>30945</v>
      </c>
      <c r="Q792">
        <f>VLOOKUP(A792,table3!A792:H3126,8,FALSE)</f>
        <v>38</v>
      </c>
    </row>
    <row r="793" spans="1:17" x14ac:dyDescent="0.3">
      <c r="A793" s="13" t="s">
        <v>1579</v>
      </c>
      <c r="B793" t="str">
        <f>VLOOKUP(A793,cleaned_customer_names[],2,FALSE)</f>
        <v>Forster</v>
      </c>
      <c r="C793">
        <f>VLOOKUP(A793,cleaned_Medical_Examinations[],2,FALSE)</f>
        <v>30.23</v>
      </c>
      <c r="D793">
        <f>VLOOKUP(A793,cleaned_Medical_Examinations[],3,FALSE)</f>
        <v>6.94</v>
      </c>
      <c r="E793" t="str">
        <f>VLOOKUP(A793,cleaned_Medical_Examinations[],4,FALSE)</f>
        <v>Yes</v>
      </c>
      <c r="F793" t="str">
        <f>VLOOKUP(A793,cleaned_Medical_Examinations[],5,FALSE)</f>
        <v>No</v>
      </c>
      <c r="G793" t="str">
        <f>VLOOKUP(A793,cleaned_Medical_Examinations[],6,FALSE)</f>
        <v>Yes</v>
      </c>
      <c r="H793">
        <f>VLOOKUP(A793,cleaned_Medical_Examinations[],7,FALSE)</f>
        <v>1</v>
      </c>
      <c r="I793" t="str">
        <f>VLOOKUP(A793,cleaned_Medical_Examinations[],8,FALSE)</f>
        <v>No</v>
      </c>
      <c r="J793" t="str">
        <f>VLOOKUP(A793,cleaned_Medical_Examinations[],9,FALSE)</f>
        <v>OBESITY</v>
      </c>
      <c r="K793" t="str">
        <f>VLOOKUP(A793,cleaned_Medical_Examinations[],10,FALSE)</f>
        <v>DIABETES</v>
      </c>
      <c r="L793">
        <f>VLOOKUP(A793,table3!A793:H3127,4,)</f>
        <v>6571</v>
      </c>
      <c r="M793" t="str">
        <f>VLOOKUP(A793,table3!A793:H3127,5,FALSE)</f>
        <v>tier - 2</v>
      </c>
      <c r="N793" t="str">
        <f>VLOOKUP(A793,table3!A793:H3127,6,FALSE)</f>
        <v>tier - 1</v>
      </c>
      <c r="O793" t="str">
        <f>VLOOKUP(A793,table3!A793:H3127,7,FALSE)</f>
        <v>R1012</v>
      </c>
      <c r="P793" s="8">
        <f>VLOOKUP(A793,table3!A793:H3127,2,FALSE)</f>
        <v>29787</v>
      </c>
      <c r="Q793">
        <f>VLOOKUP(A793,table3!A793:H3127,8,FALSE)</f>
        <v>41</v>
      </c>
    </row>
    <row r="794" spans="1:17" x14ac:dyDescent="0.3">
      <c r="A794" s="11" t="s">
        <v>1578</v>
      </c>
      <c r="B794" t="str">
        <f>VLOOKUP(A794,cleaned_customer_names[],2,FALSE)</f>
        <v>Monaghan</v>
      </c>
      <c r="C794">
        <f>VLOOKUP(A794,cleaned_Medical_Examinations[],2,FALSE)</f>
        <v>51.14</v>
      </c>
      <c r="D794">
        <f>VLOOKUP(A794,cleaned_Medical_Examinations[],3,FALSE)</f>
        <v>4.05</v>
      </c>
      <c r="E794" t="str">
        <f>VLOOKUP(A794,cleaned_Medical_Examinations[],4,FALSE)</f>
        <v>No</v>
      </c>
      <c r="F794" t="str">
        <f>VLOOKUP(A794,cleaned_Medical_Examinations[],5,FALSE)</f>
        <v>No</v>
      </c>
      <c r="G794" t="str">
        <f>VLOOKUP(A794,cleaned_Medical_Examinations[],6,FALSE)</f>
        <v>No</v>
      </c>
      <c r="H794">
        <f>VLOOKUP(A794,cleaned_Medical_Examinations[],7,FALSE)</f>
        <v>1</v>
      </c>
      <c r="I794" t="str">
        <f>VLOOKUP(A794,cleaned_Medical_Examinations[],8,FALSE)</f>
        <v>No</v>
      </c>
      <c r="J794" t="str">
        <f>VLOOKUP(A794,cleaned_Medical_Examinations[],9,FALSE)</f>
        <v>OBESITY</v>
      </c>
      <c r="K794" t="str">
        <f>VLOOKUP(A794,cleaned_Medical_Examinations[],10,FALSE)</f>
        <v>NORMAL</v>
      </c>
      <c r="L794">
        <f>VLOOKUP(A794,table3!A794:H3128,4,)</f>
        <v>6572</v>
      </c>
      <c r="M794" t="str">
        <f>VLOOKUP(A794,table3!A794:H3128,5,FALSE)</f>
        <v>tier - 2</v>
      </c>
      <c r="N794" t="str">
        <f>VLOOKUP(A794,table3!A794:H3128,6,FALSE)</f>
        <v>tier - 3</v>
      </c>
      <c r="O794" t="str">
        <f>VLOOKUP(A794,table3!A794:H3128,7,FALSE)</f>
        <v>R1011</v>
      </c>
      <c r="P794" s="8">
        <f>VLOOKUP(A794,table3!A794:H3128,2,FALSE)</f>
        <v>30960</v>
      </c>
      <c r="Q794">
        <f>VLOOKUP(A794,table3!A794:H3128,8,FALSE)</f>
        <v>38</v>
      </c>
    </row>
    <row r="795" spans="1:17" x14ac:dyDescent="0.3">
      <c r="A795" s="13" t="s">
        <v>1577</v>
      </c>
      <c r="B795" t="str">
        <f>VLOOKUP(A795,cleaned_customer_names[],2,FALSE)</f>
        <v>Kawamoto</v>
      </c>
      <c r="C795">
        <f>VLOOKUP(A795,cleaned_Medical_Examinations[],2,FALSE)</f>
        <v>24.32</v>
      </c>
      <c r="D795">
        <f>VLOOKUP(A795,cleaned_Medical_Examinations[],3,FALSE)</f>
        <v>10.220000000000001</v>
      </c>
      <c r="E795" t="str">
        <f>VLOOKUP(A795,cleaned_Medical_Examinations[],4,FALSE)</f>
        <v>No</v>
      </c>
      <c r="F795" t="str">
        <f>VLOOKUP(A795,cleaned_Medical_Examinations[],5,FALSE)</f>
        <v>No</v>
      </c>
      <c r="G795" t="str">
        <f>VLOOKUP(A795,cleaned_Medical_Examinations[],6,FALSE)</f>
        <v>No</v>
      </c>
      <c r="H795">
        <f>VLOOKUP(A795,cleaned_Medical_Examinations[],7,FALSE)</f>
        <v>0</v>
      </c>
      <c r="I795" t="str">
        <f>VLOOKUP(A795,cleaned_Medical_Examinations[],8,FALSE)</f>
        <v>No</v>
      </c>
      <c r="J795" t="str">
        <f>VLOOKUP(A795,cleaned_Medical_Examinations[],9,FALSE)</f>
        <v>NORMAL WEIGHT</v>
      </c>
      <c r="K795" t="str">
        <f>VLOOKUP(A795,cleaned_Medical_Examinations[],10,FALSE)</f>
        <v>DIABETES</v>
      </c>
      <c r="L795">
        <f>VLOOKUP(A795,table3!A795:H3129,4,)</f>
        <v>6594</v>
      </c>
      <c r="M795" t="str">
        <f>VLOOKUP(A795,table3!A795:H3129,5,FALSE)</f>
        <v>tier - 2</v>
      </c>
      <c r="N795" t="str">
        <f>VLOOKUP(A795,table3!A795:H3129,6,FALSE)</f>
        <v>tier - 1</v>
      </c>
      <c r="O795" t="str">
        <f>VLOOKUP(A795,table3!A795:H3129,7,FALSE)</f>
        <v>R1013</v>
      </c>
      <c r="P795" s="8">
        <f>VLOOKUP(A795,table3!A795:H3129,2,FALSE)</f>
        <v>30277</v>
      </c>
      <c r="Q795">
        <f>VLOOKUP(A795,table3!A795:H3129,8,FALSE)</f>
        <v>40</v>
      </c>
    </row>
    <row r="796" spans="1:17" x14ac:dyDescent="0.3">
      <c r="A796" s="11" t="s">
        <v>1576</v>
      </c>
      <c r="B796" t="str">
        <f>VLOOKUP(A796,cleaned_customer_names[],2,FALSE)</f>
        <v>Dicharry</v>
      </c>
      <c r="C796">
        <f>VLOOKUP(A796,cleaned_Medical_Examinations[],2,FALSE)</f>
        <v>38.06</v>
      </c>
      <c r="D796">
        <f>VLOOKUP(A796,cleaned_Medical_Examinations[],3,FALSE)</f>
        <v>9.24</v>
      </c>
      <c r="E796" t="str">
        <f>VLOOKUP(A796,cleaned_Medical_Examinations[],4,FALSE)</f>
        <v>No</v>
      </c>
      <c r="F796" t="str">
        <f>VLOOKUP(A796,cleaned_Medical_Examinations[],5,FALSE)</f>
        <v>No</v>
      </c>
      <c r="G796" t="str">
        <f>VLOOKUP(A796,cleaned_Medical_Examinations[],6,FALSE)</f>
        <v>No</v>
      </c>
      <c r="H796">
        <f>VLOOKUP(A796,cleaned_Medical_Examinations[],7,FALSE)</f>
        <v>0</v>
      </c>
      <c r="I796" t="str">
        <f>VLOOKUP(A796,cleaned_Medical_Examinations[],8,FALSE)</f>
        <v>No</v>
      </c>
      <c r="J796" t="str">
        <f>VLOOKUP(A796,cleaned_Medical_Examinations[],9,FALSE)</f>
        <v>OBESITY</v>
      </c>
      <c r="K796" t="str">
        <f>VLOOKUP(A796,cleaned_Medical_Examinations[],10,FALSE)</f>
        <v>DIABETES</v>
      </c>
      <c r="L796">
        <f>VLOOKUP(A796,table3!A796:H3130,4,)</f>
        <v>6600</v>
      </c>
      <c r="M796" t="str">
        <f>VLOOKUP(A796,table3!A796:H3130,5,FALSE)</f>
        <v>tier - 3</v>
      </c>
      <c r="N796" t="str">
        <f>VLOOKUP(A796,table3!A796:H3130,6,FALSE)</f>
        <v>tier - 2</v>
      </c>
      <c r="O796" t="str">
        <f>VLOOKUP(A796,table3!A796:H3130,7,FALSE)</f>
        <v>R1016</v>
      </c>
      <c r="P796" s="8">
        <f>VLOOKUP(A796,table3!A796:H3130,2,FALSE)</f>
        <v>30314</v>
      </c>
      <c r="Q796">
        <f>VLOOKUP(A796,table3!A796:H3130,8,FALSE)</f>
        <v>40</v>
      </c>
    </row>
    <row r="797" spans="1:17" x14ac:dyDescent="0.3">
      <c r="A797" s="13" t="s">
        <v>1575</v>
      </c>
      <c r="B797" t="str">
        <f>VLOOKUP(A797,cleaned_customer_names[],2,FALSE)</f>
        <v>Berry</v>
      </c>
      <c r="C797">
        <f>VLOOKUP(A797,cleaned_Medical_Examinations[],2,FALSE)</f>
        <v>37.700000000000003</v>
      </c>
      <c r="D797">
        <f>VLOOKUP(A797,cleaned_Medical_Examinations[],3,FALSE)</f>
        <v>8.6</v>
      </c>
      <c r="E797" t="str">
        <f>VLOOKUP(A797,cleaned_Medical_Examinations[],4,FALSE)</f>
        <v>No</v>
      </c>
      <c r="F797" t="str">
        <f>VLOOKUP(A797,cleaned_Medical_Examinations[],5,FALSE)</f>
        <v>No</v>
      </c>
      <c r="G797" t="str">
        <f>VLOOKUP(A797,cleaned_Medical_Examinations[],6,FALSE)</f>
        <v>No</v>
      </c>
      <c r="H797">
        <f>VLOOKUP(A797,cleaned_Medical_Examinations[],7,FALSE)</f>
        <v>0</v>
      </c>
      <c r="I797" t="str">
        <f>VLOOKUP(A797,cleaned_Medical_Examinations[],8,FALSE)</f>
        <v>No</v>
      </c>
      <c r="J797" t="str">
        <f>VLOOKUP(A797,cleaned_Medical_Examinations[],9,FALSE)</f>
        <v>OBESITY</v>
      </c>
      <c r="K797" t="str">
        <f>VLOOKUP(A797,cleaned_Medical_Examinations[],10,FALSE)</f>
        <v>DIABETES</v>
      </c>
      <c r="L797">
        <f>VLOOKUP(A797,table3!A797:H3131,4,)</f>
        <v>6600</v>
      </c>
      <c r="M797" t="str">
        <f>VLOOKUP(A797,table3!A797:H3131,5,FALSE)</f>
        <v>tier - 2</v>
      </c>
      <c r="N797" t="str">
        <f>VLOOKUP(A797,table3!A797:H3131,6,FALSE)</f>
        <v>tier - 3</v>
      </c>
      <c r="O797" t="str">
        <f>VLOOKUP(A797,table3!A797:H3131,7,FALSE)</f>
        <v>R1011</v>
      </c>
      <c r="P797" s="8">
        <f>VLOOKUP(A797,table3!A797:H3131,2,FALSE)</f>
        <v>30262</v>
      </c>
      <c r="Q797">
        <f>VLOOKUP(A797,table3!A797:H3131,8,FALSE)</f>
        <v>40</v>
      </c>
    </row>
    <row r="798" spans="1:17" x14ac:dyDescent="0.3">
      <c r="A798" s="11" t="s">
        <v>1574</v>
      </c>
      <c r="B798" t="str">
        <f>VLOOKUP(A798,cleaned_customer_names[],2,FALSE)</f>
        <v>Porfirio</v>
      </c>
      <c r="C798">
        <f>VLOOKUP(A798,cleaned_Medical_Examinations[],2,FALSE)</f>
        <v>44</v>
      </c>
      <c r="D798">
        <f>VLOOKUP(A798,cleaned_Medical_Examinations[],3,FALSE)</f>
        <v>9.32</v>
      </c>
      <c r="E798" t="str">
        <f>VLOOKUP(A798,cleaned_Medical_Examinations[],4,FALSE)</f>
        <v>Yes</v>
      </c>
      <c r="F798" t="str">
        <f>VLOOKUP(A798,cleaned_Medical_Examinations[],5,FALSE)</f>
        <v>No</v>
      </c>
      <c r="G798" t="str">
        <f>VLOOKUP(A798,cleaned_Medical_Examinations[],6,FALSE)</f>
        <v>No</v>
      </c>
      <c r="H798">
        <f>VLOOKUP(A798,cleaned_Medical_Examinations[],7,FALSE)</f>
        <v>2</v>
      </c>
      <c r="I798" t="str">
        <f>VLOOKUP(A798,cleaned_Medical_Examinations[],8,FALSE)</f>
        <v>No</v>
      </c>
      <c r="J798" t="str">
        <f>VLOOKUP(A798,cleaned_Medical_Examinations[],9,FALSE)</f>
        <v>OBESITY</v>
      </c>
      <c r="K798" t="str">
        <f>VLOOKUP(A798,cleaned_Medical_Examinations[],10,FALSE)</f>
        <v>DIABETES</v>
      </c>
      <c r="L798">
        <f>VLOOKUP(A798,table3!A798:H3132,4,)</f>
        <v>6610</v>
      </c>
      <c r="M798" t="str">
        <f>VLOOKUP(A798,table3!A798:H3132,5,FALSE)</f>
        <v>tier - 3</v>
      </c>
      <c r="N798" t="str">
        <f>VLOOKUP(A798,table3!A798:H3132,6,FALSE)</f>
        <v>tier - 2</v>
      </c>
      <c r="O798" t="str">
        <f>VLOOKUP(A798,table3!A798:H3132,7,FALSE)</f>
        <v>R1015</v>
      </c>
      <c r="P798" s="8">
        <f>VLOOKUP(A798,table3!A798:H3132,2,FALSE)</f>
        <v>30191</v>
      </c>
      <c r="Q798">
        <f>VLOOKUP(A798,table3!A798:H3132,8,FALSE)</f>
        <v>40</v>
      </c>
    </row>
    <row r="799" spans="1:17" x14ac:dyDescent="0.3">
      <c r="A799" s="13" t="s">
        <v>1573</v>
      </c>
      <c r="B799" t="str">
        <f>VLOOKUP(A799,cleaned_customer_names[],2,FALSE)</f>
        <v>Thind</v>
      </c>
      <c r="C799">
        <f>VLOOKUP(A799,cleaned_Medical_Examinations[],2,FALSE)</f>
        <v>41.45</v>
      </c>
      <c r="D799">
        <f>VLOOKUP(A799,cleaned_Medical_Examinations[],3,FALSE)</f>
        <v>6.12</v>
      </c>
      <c r="E799" t="str">
        <f>VLOOKUP(A799,cleaned_Medical_Examinations[],4,FALSE)</f>
        <v>Yes</v>
      </c>
      <c r="F799" t="str">
        <f>VLOOKUP(A799,cleaned_Medical_Examinations[],5,FALSE)</f>
        <v>No</v>
      </c>
      <c r="G799" t="str">
        <f>VLOOKUP(A799,cleaned_Medical_Examinations[],6,FALSE)</f>
        <v>No</v>
      </c>
      <c r="H799">
        <f>VLOOKUP(A799,cleaned_Medical_Examinations[],7,FALSE)</f>
        <v>0</v>
      </c>
      <c r="I799" t="str">
        <f>VLOOKUP(A799,cleaned_Medical_Examinations[],8,FALSE)</f>
        <v>No</v>
      </c>
      <c r="J799" t="str">
        <f>VLOOKUP(A799,cleaned_Medical_Examinations[],9,FALSE)</f>
        <v>OBESITY</v>
      </c>
      <c r="K799" t="str">
        <f>VLOOKUP(A799,cleaned_Medical_Examinations[],10,FALSE)</f>
        <v>PREDIABETES</v>
      </c>
      <c r="L799">
        <f>VLOOKUP(A799,table3!A799:H3133,4,)</f>
        <v>6630</v>
      </c>
      <c r="M799" t="str">
        <f>VLOOKUP(A799,table3!A799:H3133,5,FALSE)</f>
        <v>tier - 2</v>
      </c>
      <c r="N799" t="str">
        <f>VLOOKUP(A799,table3!A799:H3133,6,FALSE)</f>
        <v>tier - 1</v>
      </c>
      <c r="O799" t="str">
        <f>VLOOKUP(A799,table3!A799:H3133,7,FALSE)</f>
        <v>R1013</v>
      </c>
      <c r="P799" s="8">
        <f>VLOOKUP(A799,table3!A799:H3133,2,FALSE)</f>
        <v>26905</v>
      </c>
      <c r="Q799">
        <f>VLOOKUP(A799,table3!A799:H3133,8,FALSE)</f>
        <v>49</v>
      </c>
    </row>
    <row r="800" spans="1:17" x14ac:dyDescent="0.3">
      <c r="A800" s="11" t="s">
        <v>1572</v>
      </c>
      <c r="B800" t="str">
        <f>VLOOKUP(A800,cleaned_customer_names[],2,FALSE)</f>
        <v>Ryan</v>
      </c>
      <c r="C800">
        <f>VLOOKUP(A800,cleaned_Medical_Examinations[],2,FALSE)</f>
        <v>25.364999999999998</v>
      </c>
      <c r="D800">
        <f>VLOOKUP(A800,cleaned_Medical_Examinations[],3,FALSE)</f>
        <v>9.19</v>
      </c>
      <c r="E800" t="str">
        <f>VLOOKUP(A800,cleaned_Medical_Examinations[],4,FALSE)</f>
        <v>Yes</v>
      </c>
      <c r="F800" t="str">
        <f>VLOOKUP(A800,cleaned_Medical_Examinations[],5,FALSE)</f>
        <v>No</v>
      </c>
      <c r="G800" t="str">
        <f>VLOOKUP(A800,cleaned_Medical_Examinations[],6,FALSE)</f>
        <v>No</v>
      </c>
      <c r="H800">
        <f>VLOOKUP(A800,cleaned_Medical_Examinations[],7,FALSE)</f>
        <v>0</v>
      </c>
      <c r="I800" t="str">
        <f>VLOOKUP(A800,cleaned_Medical_Examinations[],8,FALSE)</f>
        <v>No</v>
      </c>
      <c r="J800" t="str">
        <f>VLOOKUP(A800,cleaned_Medical_Examinations[],9,FALSE)</f>
        <v>OVER WEIGHT</v>
      </c>
      <c r="K800" t="str">
        <f>VLOOKUP(A800,cleaned_Medical_Examinations[],10,FALSE)</f>
        <v>DIABETES</v>
      </c>
      <c r="L800">
        <f>VLOOKUP(A800,table3!A800:H3134,4,)</f>
        <v>6638</v>
      </c>
      <c r="M800" t="str">
        <f>VLOOKUP(A800,table3!A800:H3134,5,FALSE)</f>
        <v>tier - 2</v>
      </c>
      <c r="N800" t="str">
        <f>VLOOKUP(A800,table3!A800:H3134,6,FALSE)</f>
        <v>tier - 1</v>
      </c>
      <c r="O800" t="str">
        <f>VLOOKUP(A800,table3!A800:H3134,7,FALSE)</f>
        <v>R1012</v>
      </c>
      <c r="P800" s="8">
        <f>VLOOKUP(A800,table3!A800:H3134,2,FALSE)</f>
        <v>37868</v>
      </c>
      <c r="Q800">
        <f>VLOOKUP(A800,table3!A800:H3134,8,FALSE)</f>
        <v>19</v>
      </c>
    </row>
    <row r="801" spans="1:17" x14ac:dyDescent="0.3">
      <c r="A801" s="13" t="s">
        <v>1571</v>
      </c>
      <c r="B801" t="str">
        <f>VLOOKUP(A801,cleaned_customer_names[],2,FALSE)</f>
        <v>Horn</v>
      </c>
      <c r="C801">
        <f>VLOOKUP(A801,cleaned_Medical_Examinations[],2,FALSE)</f>
        <v>34.56</v>
      </c>
      <c r="D801">
        <f>VLOOKUP(A801,cleaned_Medical_Examinations[],3,FALSE)</f>
        <v>5.84</v>
      </c>
      <c r="E801" t="str">
        <f>VLOOKUP(A801,cleaned_Medical_Examinations[],4,FALSE)</f>
        <v>Yes</v>
      </c>
      <c r="F801" t="str">
        <f>VLOOKUP(A801,cleaned_Medical_Examinations[],5,FALSE)</f>
        <v>No</v>
      </c>
      <c r="G801" t="str">
        <f>VLOOKUP(A801,cleaned_Medical_Examinations[],6,FALSE)</f>
        <v>Yes</v>
      </c>
      <c r="H801">
        <f>VLOOKUP(A801,cleaned_Medical_Examinations[],7,FALSE)</f>
        <v>1</v>
      </c>
      <c r="I801" t="str">
        <f>VLOOKUP(A801,cleaned_Medical_Examinations[],8,FALSE)</f>
        <v>No</v>
      </c>
      <c r="J801" t="str">
        <f>VLOOKUP(A801,cleaned_Medical_Examinations[],9,FALSE)</f>
        <v>OBESITY</v>
      </c>
      <c r="K801" t="str">
        <f>VLOOKUP(A801,cleaned_Medical_Examinations[],10,FALSE)</f>
        <v>PREDIABETES</v>
      </c>
      <c r="L801">
        <f>VLOOKUP(A801,table3!A801:H3135,4,)</f>
        <v>6639</v>
      </c>
      <c r="M801" t="str">
        <f>VLOOKUP(A801,table3!A801:H3135,5,FALSE)</f>
        <v>tier - 2</v>
      </c>
      <c r="N801" t="str">
        <f>VLOOKUP(A801,table3!A801:H3135,6,FALSE)</f>
        <v>tier - 2</v>
      </c>
      <c r="O801" t="str">
        <f>VLOOKUP(A801,table3!A801:H3135,7,FALSE)</f>
        <v>R1021</v>
      </c>
      <c r="P801" s="8">
        <f>VLOOKUP(A801,table3!A801:H3135,2,FALSE)</f>
        <v>33030</v>
      </c>
      <c r="Q801">
        <f>VLOOKUP(A801,table3!A801:H3135,8,FALSE)</f>
        <v>33</v>
      </c>
    </row>
    <row r="802" spans="1:17" x14ac:dyDescent="0.3">
      <c r="A802" s="11" t="s">
        <v>1570</v>
      </c>
      <c r="B802" t="str">
        <f>VLOOKUP(A802,cleaned_customer_names[],2,FALSE)</f>
        <v>Sabadosa</v>
      </c>
      <c r="C802">
        <f>VLOOKUP(A802,cleaned_Medical_Examinations[],2,FALSE)</f>
        <v>28.2</v>
      </c>
      <c r="D802">
        <f>VLOOKUP(A802,cleaned_Medical_Examinations[],3,FALSE)</f>
        <v>7.19</v>
      </c>
      <c r="E802" t="str">
        <f>VLOOKUP(A802,cleaned_Medical_Examinations[],4,FALSE)</f>
        <v>Yes</v>
      </c>
      <c r="F802" t="str">
        <f>VLOOKUP(A802,cleaned_Medical_Examinations[],5,FALSE)</f>
        <v>No</v>
      </c>
      <c r="G802" t="str">
        <f>VLOOKUP(A802,cleaned_Medical_Examinations[],6,FALSE)</f>
        <v>No</v>
      </c>
      <c r="H802">
        <f>VLOOKUP(A802,cleaned_Medical_Examinations[],7,FALSE)</f>
        <v>2</v>
      </c>
      <c r="I802" t="str">
        <f>VLOOKUP(A802,cleaned_Medical_Examinations[],8,FALSE)</f>
        <v>No</v>
      </c>
      <c r="J802" t="str">
        <f>VLOOKUP(A802,cleaned_Medical_Examinations[],9,FALSE)</f>
        <v>OVER WEIGHT</v>
      </c>
      <c r="K802" t="str">
        <f>VLOOKUP(A802,cleaned_Medical_Examinations[],10,FALSE)</f>
        <v>DIABETES</v>
      </c>
      <c r="L802">
        <f>VLOOKUP(A802,table3!A802:H3136,4,)</f>
        <v>6641</v>
      </c>
      <c r="M802" t="str">
        <f>VLOOKUP(A802,table3!A802:H3136,5,FALSE)</f>
        <v>tier - 2</v>
      </c>
      <c r="N802" t="str">
        <f>VLOOKUP(A802,table3!A802:H3136,6,FALSE)</f>
        <v>tier - 3</v>
      </c>
      <c r="O802" t="str">
        <f>VLOOKUP(A802,table3!A802:H3136,7,FALSE)</f>
        <v>R1019</v>
      </c>
      <c r="P802" s="8">
        <f>VLOOKUP(A802,table3!A802:H3136,2,FALSE)</f>
        <v>31024</v>
      </c>
      <c r="Q802">
        <f>VLOOKUP(A802,table3!A802:H3136,8,FALSE)</f>
        <v>38</v>
      </c>
    </row>
    <row r="803" spans="1:17" x14ac:dyDescent="0.3">
      <c r="A803" s="13" t="s">
        <v>1569</v>
      </c>
      <c r="B803" t="str">
        <f>VLOOKUP(A803,cleaned_customer_names[],2,FALSE)</f>
        <v>Casady</v>
      </c>
      <c r="C803">
        <f>VLOOKUP(A803,cleaned_Medical_Examinations[],2,FALSE)</f>
        <v>30.43</v>
      </c>
      <c r="D803">
        <f>VLOOKUP(A803,cleaned_Medical_Examinations[],3,FALSE)</f>
        <v>9.39</v>
      </c>
      <c r="E803" t="str">
        <f>VLOOKUP(A803,cleaned_Medical_Examinations[],4,FALSE)</f>
        <v>No</v>
      </c>
      <c r="F803" t="str">
        <f>VLOOKUP(A803,cleaned_Medical_Examinations[],5,FALSE)</f>
        <v>No</v>
      </c>
      <c r="G803" t="str">
        <f>VLOOKUP(A803,cleaned_Medical_Examinations[],6,FALSE)</f>
        <v>No</v>
      </c>
      <c r="H803">
        <f>VLOOKUP(A803,cleaned_Medical_Examinations[],7,FALSE)</f>
        <v>0</v>
      </c>
      <c r="I803" t="str">
        <f>VLOOKUP(A803,cleaned_Medical_Examinations[],8,FALSE)</f>
        <v>No</v>
      </c>
      <c r="J803" t="str">
        <f>VLOOKUP(A803,cleaned_Medical_Examinations[],9,FALSE)</f>
        <v>OBESITY</v>
      </c>
      <c r="K803" t="str">
        <f>VLOOKUP(A803,cleaned_Medical_Examinations[],10,FALSE)</f>
        <v>DIABETES</v>
      </c>
      <c r="L803">
        <f>VLOOKUP(A803,table3!A803:H3137,4,)</f>
        <v>6651</v>
      </c>
      <c r="M803" t="str">
        <f>VLOOKUP(A803,table3!A803:H3137,5,FALSE)</f>
        <v>tier - 2</v>
      </c>
      <c r="N803" t="str">
        <f>VLOOKUP(A803,table3!A803:H3137,6,FALSE)</f>
        <v>tier - 3</v>
      </c>
      <c r="O803" t="str">
        <f>VLOOKUP(A803,table3!A803:H3137,7,FALSE)</f>
        <v>R1013</v>
      </c>
      <c r="P803" s="8">
        <f>VLOOKUP(A803,table3!A803:H3137,2,FALSE)</f>
        <v>25880</v>
      </c>
      <c r="Q803">
        <f>VLOOKUP(A803,table3!A803:H3137,8,FALSE)</f>
        <v>52</v>
      </c>
    </row>
    <row r="804" spans="1:17" x14ac:dyDescent="0.3">
      <c r="A804" s="11" t="s">
        <v>1568</v>
      </c>
      <c r="B804" t="str">
        <f>VLOOKUP(A804,cleaned_customer_names[],2,FALSE)</f>
        <v>Phillips</v>
      </c>
      <c r="C804">
        <f>VLOOKUP(A804,cleaned_Medical_Examinations[],2,FALSE)</f>
        <v>32.395000000000003</v>
      </c>
      <c r="D804">
        <f>VLOOKUP(A804,cleaned_Medical_Examinations[],3,FALSE)</f>
        <v>4.2699999999999996</v>
      </c>
      <c r="E804" t="str">
        <f>VLOOKUP(A804,cleaned_Medical_Examinations[],4,FALSE)</f>
        <v>Yes</v>
      </c>
      <c r="F804" t="str">
        <f>VLOOKUP(A804,cleaned_Medical_Examinations[],5,FALSE)</f>
        <v>No</v>
      </c>
      <c r="G804" t="str">
        <f>VLOOKUP(A804,cleaned_Medical_Examinations[],6,FALSE)</f>
        <v>No</v>
      </c>
      <c r="H804">
        <f>VLOOKUP(A804,cleaned_Medical_Examinations[],7,FALSE)</f>
        <v>1</v>
      </c>
      <c r="I804" t="str">
        <f>VLOOKUP(A804,cleaned_Medical_Examinations[],8,FALSE)</f>
        <v>No</v>
      </c>
      <c r="J804" t="str">
        <f>VLOOKUP(A804,cleaned_Medical_Examinations[],9,FALSE)</f>
        <v>OBESITY</v>
      </c>
      <c r="K804" t="str">
        <f>VLOOKUP(A804,cleaned_Medical_Examinations[],10,FALSE)</f>
        <v>NORMAL</v>
      </c>
      <c r="L804">
        <f>VLOOKUP(A804,table3!A804:H3138,4,)</f>
        <v>6653</v>
      </c>
      <c r="M804" t="str">
        <f>VLOOKUP(A804,table3!A804:H3138,5,FALSE)</f>
        <v>tier - 3</v>
      </c>
      <c r="N804" t="str">
        <f>VLOOKUP(A804,table3!A804:H3138,6,FALSE)</f>
        <v>tier - 2</v>
      </c>
      <c r="O804" t="str">
        <f>VLOOKUP(A804,table3!A804:H3138,7,FALSE)</f>
        <v>R1013</v>
      </c>
      <c r="P804" s="8">
        <f>VLOOKUP(A804,table3!A804:H3138,2,FALSE)</f>
        <v>30864</v>
      </c>
      <c r="Q804">
        <f>VLOOKUP(A804,table3!A804:H3138,8,FALSE)</f>
        <v>38</v>
      </c>
    </row>
    <row r="805" spans="1:17" x14ac:dyDescent="0.3">
      <c r="A805" s="13" t="s">
        <v>1567</v>
      </c>
      <c r="B805" t="str">
        <f>VLOOKUP(A805,cleaned_customer_names[],2,FALSE)</f>
        <v>Ahokas</v>
      </c>
      <c r="C805">
        <f>VLOOKUP(A805,cleaned_Medical_Examinations[],2,FALSE)</f>
        <v>24.035</v>
      </c>
      <c r="D805">
        <f>VLOOKUP(A805,cleaned_Medical_Examinations[],3,FALSE)</f>
        <v>11.71</v>
      </c>
      <c r="E805" t="str">
        <f>VLOOKUP(A805,cleaned_Medical_Examinations[],4,FALSE)</f>
        <v>No</v>
      </c>
      <c r="F805" t="str">
        <f>VLOOKUP(A805,cleaned_Medical_Examinations[],5,FALSE)</f>
        <v>No</v>
      </c>
      <c r="G805" t="str">
        <f>VLOOKUP(A805,cleaned_Medical_Examinations[],6,FALSE)</f>
        <v>No</v>
      </c>
      <c r="H805">
        <f>VLOOKUP(A805,cleaned_Medical_Examinations[],7,FALSE)</f>
        <v>0</v>
      </c>
      <c r="I805" t="str">
        <f>VLOOKUP(A805,cleaned_Medical_Examinations[],8,FALSE)</f>
        <v>No</v>
      </c>
      <c r="J805" t="str">
        <f>VLOOKUP(A805,cleaned_Medical_Examinations[],9,FALSE)</f>
        <v>NORMAL WEIGHT</v>
      </c>
      <c r="K805" t="str">
        <f>VLOOKUP(A805,cleaned_Medical_Examinations[],10,FALSE)</f>
        <v>DIABETES</v>
      </c>
      <c r="L805">
        <f>VLOOKUP(A805,table3!A805:H3139,4,)</f>
        <v>6654</v>
      </c>
      <c r="M805" t="str">
        <f>VLOOKUP(A805,table3!A805:H3139,5,FALSE)</f>
        <v>tier - 2</v>
      </c>
      <c r="N805" t="str">
        <f>VLOOKUP(A805,table3!A805:H3139,6,FALSE)</f>
        <v>tier - 1</v>
      </c>
      <c r="O805" t="str">
        <f>VLOOKUP(A805,table3!A805:H3139,7,FALSE)</f>
        <v>R1013</v>
      </c>
      <c r="P805" s="8">
        <f>VLOOKUP(A805,table3!A805:H3139,2,FALSE)</f>
        <v>32831</v>
      </c>
      <c r="Q805">
        <f>VLOOKUP(A805,table3!A805:H3139,8,FALSE)</f>
        <v>33</v>
      </c>
    </row>
    <row r="806" spans="1:17" x14ac:dyDescent="0.3">
      <c r="A806" s="11" t="s">
        <v>1566</v>
      </c>
      <c r="B806" t="str">
        <f>VLOOKUP(A806,cleaned_customer_names[],2,FALSE)</f>
        <v>Hebert</v>
      </c>
      <c r="C806">
        <f>VLOOKUP(A806,cleaned_Medical_Examinations[],2,FALSE)</f>
        <v>37.119999999999997</v>
      </c>
      <c r="D806">
        <f>VLOOKUP(A806,cleaned_Medical_Examinations[],3,FALSE)</f>
        <v>5.29</v>
      </c>
      <c r="E806" t="str">
        <f>VLOOKUP(A806,cleaned_Medical_Examinations[],4,FALSE)</f>
        <v>No</v>
      </c>
      <c r="F806" t="str">
        <f>VLOOKUP(A806,cleaned_Medical_Examinations[],5,FALSE)</f>
        <v>No</v>
      </c>
      <c r="G806" t="str">
        <f>VLOOKUP(A806,cleaned_Medical_Examinations[],6,FALSE)</f>
        <v>No</v>
      </c>
      <c r="H806">
        <f>VLOOKUP(A806,cleaned_Medical_Examinations[],7,FALSE)</f>
        <v>2</v>
      </c>
      <c r="I806" t="str">
        <f>VLOOKUP(A806,cleaned_Medical_Examinations[],8,FALSE)</f>
        <v>No</v>
      </c>
      <c r="J806" t="str">
        <f>VLOOKUP(A806,cleaned_Medical_Examinations[],9,FALSE)</f>
        <v>OBESITY</v>
      </c>
      <c r="K806" t="str">
        <f>VLOOKUP(A806,cleaned_Medical_Examinations[],10,FALSE)</f>
        <v>NORMAL</v>
      </c>
      <c r="L806">
        <f>VLOOKUP(A806,table3!A806:H3140,4,)</f>
        <v>6664</v>
      </c>
      <c r="M806" t="str">
        <f>VLOOKUP(A806,table3!A806:H3140,5,FALSE)</f>
        <v>tier - 2</v>
      </c>
      <c r="N806" t="str">
        <f>VLOOKUP(A806,table3!A806:H3140,6,FALSE)</f>
        <v>tier - 2</v>
      </c>
      <c r="O806" t="str">
        <f>VLOOKUP(A806,table3!A806:H3140,7,FALSE)</f>
        <v>R1013</v>
      </c>
      <c r="P806" s="8">
        <f>VLOOKUP(A806,table3!A806:H3140,2,FALSE)</f>
        <v>30221</v>
      </c>
      <c r="Q806">
        <f>VLOOKUP(A806,table3!A806:H3140,8,FALSE)</f>
        <v>40</v>
      </c>
    </row>
    <row r="807" spans="1:17" x14ac:dyDescent="0.3">
      <c r="A807" s="13" t="s">
        <v>1565</v>
      </c>
      <c r="B807" t="str">
        <f>VLOOKUP(A807,cleaned_customer_names[],2,FALSE)</f>
        <v>Fair</v>
      </c>
      <c r="C807">
        <f>VLOOKUP(A807,cleaned_Medical_Examinations[],2,FALSE)</f>
        <v>34.840000000000003</v>
      </c>
      <c r="D807">
        <f>VLOOKUP(A807,cleaned_Medical_Examinations[],3,FALSE)</f>
        <v>6</v>
      </c>
      <c r="E807" t="str">
        <f>VLOOKUP(A807,cleaned_Medical_Examinations[],4,FALSE)</f>
        <v>Yes</v>
      </c>
      <c r="F807" t="str">
        <f>VLOOKUP(A807,cleaned_Medical_Examinations[],5,FALSE)</f>
        <v>No</v>
      </c>
      <c r="G807" t="str">
        <f>VLOOKUP(A807,cleaned_Medical_Examinations[],6,FALSE)</f>
        <v>Yes</v>
      </c>
      <c r="H807">
        <f>VLOOKUP(A807,cleaned_Medical_Examinations[],7,FALSE)</f>
        <v>1</v>
      </c>
      <c r="I807" t="str">
        <f>VLOOKUP(A807,cleaned_Medical_Examinations[],8,FALSE)</f>
        <v>No</v>
      </c>
      <c r="J807" t="str">
        <f>VLOOKUP(A807,cleaned_Medical_Examinations[],9,FALSE)</f>
        <v>OBESITY</v>
      </c>
      <c r="K807" t="str">
        <f>VLOOKUP(A807,cleaned_Medical_Examinations[],10,FALSE)</f>
        <v>PREDIABETES</v>
      </c>
      <c r="L807">
        <f>VLOOKUP(A807,table3!A807:H3141,4,)</f>
        <v>6665</v>
      </c>
      <c r="M807" t="str">
        <f>VLOOKUP(A807,table3!A807:H3141,5,FALSE)</f>
        <v>tier - 3</v>
      </c>
      <c r="N807" t="str">
        <f>VLOOKUP(A807,table3!A807:H3141,6,FALSE)</f>
        <v>tier - 1</v>
      </c>
      <c r="O807" t="str">
        <f>VLOOKUP(A807,table3!A807:H3141,7,FALSE)</f>
        <v>R1012</v>
      </c>
      <c r="P807" s="8">
        <f>VLOOKUP(A807,table3!A807:H3141,2,FALSE)</f>
        <v>29846</v>
      </c>
      <c r="Q807">
        <f>VLOOKUP(A807,table3!A807:H3141,8,FALSE)</f>
        <v>41</v>
      </c>
    </row>
    <row r="808" spans="1:17" x14ac:dyDescent="0.3">
      <c r="A808" s="11" t="s">
        <v>1564</v>
      </c>
      <c r="B808" t="str">
        <f>VLOOKUP(A808,cleaned_customer_names[],2,FALSE)</f>
        <v>Swenson</v>
      </c>
      <c r="C808">
        <f>VLOOKUP(A808,cleaned_Medical_Examinations[],2,FALSE)</f>
        <v>29.53</v>
      </c>
      <c r="D808">
        <f>VLOOKUP(A808,cleaned_Medical_Examinations[],3,FALSE)</f>
        <v>10.64</v>
      </c>
      <c r="E808" t="str">
        <f>VLOOKUP(A808,cleaned_Medical_Examinations[],4,FALSE)</f>
        <v>No</v>
      </c>
      <c r="F808" t="str">
        <f>VLOOKUP(A808,cleaned_Medical_Examinations[],5,FALSE)</f>
        <v>No</v>
      </c>
      <c r="G808" t="str">
        <f>VLOOKUP(A808,cleaned_Medical_Examinations[],6,FALSE)</f>
        <v>No</v>
      </c>
      <c r="H808">
        <f>VLOOKUP(A808,cleaned_Medical_Examinations[],7,FALSE)</f>
        <v>0</v>
      </c>
      <c r="I808" t="str">
        <f>VLOOKUP(A808,cleaned_Medical_Examinations[],8,FALSE)</f>
        <v>No</v>
      </c>
      <c r="J808" t="str">
        <f>VLOOKUP(A808,cleaned_Medical_Examinations[],9,FALSE)</f>
        <v>OVER WEIGHT</v>
      </c>
      <c r="K808" t="str">
        <f>VLOOKUP(A808,cleaned_Medical_Examinations[],10,FALSE)</f>
        <v>DIABETES</v>
      </c>
      <c r="L808">
        <f>VLOOKUP(A808,table3!A808:H3142,4,)</f>
        <v>6666</v>
      </c>
      <c r="M808" t="str">
        <f>VLOOKUP(A808,table3!A808:H3142,5,FALSE)</f>
        <v>tier - 3</v>
      </c>
      <c r="N808" t="str">
        <f>VLOOKUP(A808,table3!A808:H3142,6,FALSE)</f>
        <v>tier - 1</v>
      </c>
      <c r="O808" t="str">
        <f>VLOOKUP(A808,table3!A808:H3142,7,FALSE)</f>
        <v>R1011</v>
      </c>
      <c r="P808" s="8">
        <f>VLOOKUP(A808,table3!A808:H3142,2,FALSE)</f>
        <v>32801</v>
      </c>
      <c r="Q808">
        <f>VLOOKUP(A808,table3!A808:H3142,8,FALSE)</f>
        <v>33</v>
      </c>
    </row>
    <row r="809" spans="1:17" x14ac:dyDescent="0.3">
      <c r="A809" s="13" t="s">
        <v>1563</v>
      </c>
      <c r="B809" t="str">
        <f>VLOOKUP(A809,cleaned_customer_names[],2,FALSE)</f>
        <v>Revenis</v>
      </c>
      <c r="C809">
        <f>VLOOKUP(A809,cleaned_Medical_Examinations[],2,FALSE)</f>
        <v>42.51</v>
      </c>
      <c r="D809">
        <f>VLOOKUP(A809,cleaned_Medical_Examinations[],3,FALSE)</f>
        <v>8.2100000000000009</v>
      </c>
      <c r="E809" t="str">
        <f>VLOOKUP(A809,cleaned_Medical_Examinations[],4,FALSE)</f>
        <v>Yes</v>
      </c>
      <c r="F809" t="str">
        <f>VLOOKUP(A809,cleaned_Medical_Examinations[],5,FALSE)</f>
        <v>No</v>
      </c>
      <c r="G809" t="str">
        <f>VLOOKUP(A809,cleaned_Medical_Examinations[],6,FALSE)</f>
        <v>No</v>
      </c>
      <c r="H809">
        <f>VLOOKUP(A809,cleaned_Medical_Examinations[],7,FALSE)</f>
        <v>0</v>
      </c>
      <c r="I809" t="str">
        <f>VLOOKUP(A809,cleaned_Medical_Examinations[],8,FALSE)</f>
        <v>No</v>
      </c>
      <c r="J809" t="str">
        <f>VLOOKUP(A809,cleaned_Medical_Examinations[],9,FALSE)</f>
        <v>OBESITY</v>
      </c>
      <c r="K809" t="str">
        <f>VLOOKUP(A809,cleaned_Medical_Examinations[],10,FALSE)</f>
        <v>DIABETES</v>
      </c>
      <c r="L809">
        <f>VLOOKUP(A809,table3!A809:H3143,4,)</f>
        <v>6686</v>
      </c>
      <c r="M809" t="str">
        <f>VLOOKUP(A809,table3!A809:H3143,5,FALSE)</f>
        <v>tier - 2</v>
      </c>
      <c r="N809" t="str">
        <f>VLOOKUP(A809,table3!A809:H3143,6,FALSE)</f>
        <v>tier - 3</v>
      </c>
      <c r="O809" t="str">
        <f>VLOOKUP(A809,table3!A809:H3143,7,FALSE)</f>
        <v>R1012</v>
      </c>
      <c r="P809" s="8">
        <f>VLOOKUP(A809,table3!A809:H3143,2,FALSE)</f>
        <v>31237</v>
      </c>
      <c r="Q809">
        <f>VLOOKUP(A809,table3!A809:H3143,8,FALSE)</f>
        <v>37</v>
      </c>
    </row>
    <row r="810" spans="1:17" x14ac:dyDescent="0.3">
      <c r="A810" s="11" t="s">
        <v>1562</v>
      </c>
      <c r="B810" t="str">
        <f>VLOOKUP(A810,cleaned_customer_names[],2,FALSE)</f>
        <v>Engnes</v>
      </c>
      <c r="C810">
        <f>VLOOKUP(A810,cleaned_Medical_Examinations[],2,FALSE)</f>
        <v>38.14</v>
      </c>
      <c r="D810">
        <f>VLOOKUP(A810,cleaned_Medical_Examinations[],3,FALSE)</f>
        <v>5.58</v>
      </c>
      <c r="E810" t="str">
        <f>VLOOKUP(A810,cleaned_Medical_Examinations[],4,FALSE)</f>
        <v>No</v>
      </c>
      <c r="F810" t="str">
        <f>VLOOKUP(A810,cleaned_Medical_Examinations[],5,FALSE)</f>
        <v>No</v>
      </c>
      <c r="G810" t="str">
        <f>VLOOKUP(A810,cleaned_Medical_Examinations[],6,FALSE)</f>
        <v>Yes</v>
      </c>
      <c r="H810">
        <f>VLOOKUP(A810,cleaned_Medical_Examinations[],7,FALSE)</f>
        <v>1</v>
      </c>
      <c r="I810" t="str">
        <f>VLOOKUP(A810,cleaned_Medical_Examinations[],8,FALSE)</f>
        <v>No</v>
      </c>
      <c r="J810" t="str">
        <f>VLOOKUP(A810,cleaned_Medical_Examinations[],9,FALSE)</f>
        <v>OBESITY</v>
      </c>
      <c r="K810" t="str">
        <f>VLOOKUP(A810,cleaned_Medical_Examinations[],10,FALSE)</f>
        <v>NORMAL</v>
      </c>
      <c r="L810">
        <f>VLOOKUP(A810,table3!A810:H3144,4,)</f>
        <v>6701</v>
      </c>
      <c r="M810" t="str">
        <f>VLOOKUP(A810,table3!A810:H3144,5,FALSE)</f>
        <v>tier - 3</v>
      </c>
      <c r="N810" t="str">
        <f>VLOOKUP(A810,table3!A810:H3144,6,FALSE)</f>
        <v>tier - 1</v>
      </c>
      <c r="O810" t="str">
        <f>VLOOKUP(A810,table3!A810:H3144,7,FALSE)</f>
        <v>R1012</v>
      </c>
      <c r="P810" s="8">
        <f>VLOOKUP(A810,table3!A810:H3144,2,FALSE)</f>
        <v>25032</v>
      </c>
      <c r="Q810">
        <f>VLOOKUP(A810,table3!A810:H3144,8,FALSE)</f>
        <v>54</v>
      </c>
    </row>
    <row r="811" spans="1:17" x14ac:dyDescent="0.3">
      <c r="A811" s="13" t="s">
        <v>1561</v>
      </c>
      <c r="B811" t="str">
        <f>VLOOKUP(A811,cleaned_customer_names[],2,FALSE)</f>
        <v>Wiltse</v>
      </c>
      <c r="C811">
        <f>VLOOKUP(A811,cleaned_Medical_Examinations[],2,FALSE)</f>
        <v>39.93</v>
      </c>
      <c r="D811">
        <f>VLOOKUP(A811,cleaned_Medical_Examinations[],3,FALSE)</f>
        <v>8.75</v>
      </c>
      <c r="E811" t="str">
        <f>VLOOKUP(A811,cleaned_Medical_Examinations[],4,FALSE)</f>
        <v>No</v>
      </c>
      <c r="F811" t="str">
        <f>VLOOKUP(A811,cleaned_Medical_Examinations[],5,FALSE)</f>
        <v>No</v>
      </c>
      <c r="G811" t="str">
        <f>VLOOKUP(A811,cleaned_Medical_Examinations[],6,FALSE)</f>
        <v>No</v>
      </c>
      <c r="H811">
        <f>VLOOKUP(A811,cleaned_Medical_Examinations[],7,FALSE)</f>
        <v>0</v>
      </c>
      <c r="I811" t="str">
        <f>VLOOKUP(A811,cleaned_Medical_Examinations[],8,FALSE)</f>
        <v>No</v>
      </c>
      <c r="J811" t="str">
        <f>VLOOKUP(A811,cleaned_Medical_Examinations[],9,FALSE)</f>
        <v>OBESITY</v>
      </c>
      <c r="K811" t="str">
        <f>VLOOKUP(A811,cleaned_Medical_Examinations[],10,FALSE)</f>
        <v>DIABETES</v>
      </c>
      <c r="L811">
        <f>VLOOKUP(A811,table3!A811:H3145,4,)</f>
        <v>6706</v>
      </c>
      <c r="M811" t="str">
        <f>VLOOKUP(A811,table3!A811:H3145,5,FALSE)</f>
        <v>tier - 2</v>
      </c>
      <c r="N811" t="str">
        <f>VLOOKUP(A811,table3!A811:H3145,6,FALSE)</f>
        <v>tier - 1</v>
      </c>
      <c r="O811" t="str">
        <f>VLOOKUP(A811,table3!A811:H3145,7,FALSE)</f>
        <v>R1013</v>
      </c>
      <c r="P811" s="8">
        <f>VLOOKUP(A811,table3!A811:H3145,2,FALSE)</f>
        <v>26279</v>
      </c>
      <c r="Q811">
        <f>VLOOKUP(A811,table3!A811:H3145,8,FALSE)</f>
        <v>51</v>
      </c>
    </row>
    <row r="812" spans="1:17" x14ac:dyDescent="0.3">
      <c r="A812" s="11" t="s">
        <v>1560</v>
      </c>
      <c r="B812" t="str">
        <f>VLOOKUP(A812,cleaned_customer_names[],2,FALSE)</f>
        <v>Fernandez</v>
      </c>
      <c r="C812">
        <f>VLOOKUP(A812,cleaned_Medical_Examinations[],2,FALSE)</f>
        <v>38.83</v>
      </c>
      <c r="D812">
        <f>VLOOKUP(A812,cleaned_Medical_Examinations[],3,FALSE)</f>
        <v>11.86</v>
      </c>
      <c r="E812" t="str">
        <f>VLOOKUP(A812,cleaned_Medical_Examinations[],4,FALSE)</f>
        <v>No</v>
      </c>
      <c r="F812" t="str">
        <f>VLOOKUP(A812,cleaned_Medical_Examinations[],5,FALSE)</f>
        <v>No</v>
      </c>
      <c r="G812" t="str">
        <f>VLOOKUP(A812,cleaned_Medical_Examinations[],6,FALSE)</f>
        <v>No</v>
      </c>
      <c r="H812">
        <f>VLOOKUP(A812,cleaned_Medical_Examinations[],7,FALSE)</f>
        <v>0</v>
      </c>
      <c r="I812" t="str">
        <f>VLOOKUP(A812,cleaned_Medical_Examinations[],8,FALSE)</f>
        <v>No</v>
      </c>
      <c r="J812" t="str">
        <f>VLOOKUP(A812,cleaned_Medical_Examinations[],9,FALSE)</f>
        <v>OBESITY</v>
      </c>
      <c r="K812" t="str">
        <f>VLOOKUP(A812,cleaned_Medical_Examinations[],10,FALSE)</f>
        <v>DIABETES</v>
      </c>
      <c r="L812">
        <f>VLOOKUP(A812,table3!A812:H3146,4,)</f>
        <v>6710</v>
      </c>
      <c r="M812" t="str">
        <f>VLOOKUP(A812,table3!A812:H3146,5,FALSE)</f>
        <v>tier - 3</v>
      </c>
      <c r="N812" t="str">
        <f>VLOOKUP(A812,table3!A812:H3146,6,FALSE)</f>
        <v>tier - 3</v>
      </c>
      <c r="O812" t="str">
        <f>VLOOKUP(A812,table3!A812:H3146,7,FALSE)</f>
        <v>R1012</v>
      </c>
      <c r="P812" s="8">
        <f>VLOOKUP(A812,table3!A812:H3146,2,FALSE)</f>
        <v>30479</v>
      </c>
      <c r="Q812">
        <f>VLOOKUP(A812,table3!A812:H3146,8,FALSE)</f>
        <v>39</v>
      </c>
    </row>
    <row r="813" spans="1:17" x14ac:dyDescent="0.3">
      <c r="A813" s="13" t="s">
        <v>1559</v>
      </c>
      <c r="B813" t="str">
        <f>VLOOKUP(A813,cleaned_customer_names[],2,FALSE)</f>
        <v>Edwards</v>
      </c>
      <c r="C813">
        <f>VLOOKUP(A813,cleaned_Medical_Examinations[],2,FALSE)</f>
        <v>37.4</v>
      </c>
      <c r="D813">
        <f>VLOOKUP(A813,cleaned_Medical_Examinations[],3,FALSE)</f>
        <v>11.46</v>
      </c>
      <c r="E813" t="str">
        <f>VLOOKUP(A813,cleaned_Medical_Examinations[],4,FALSE)</f>
        <v>No</v>
      </c>
      <c r="F813" t="str">
        <f>VLOOKUP(A813,cleaned_Medical_Examinations[],5,FALSE)</f>
        <v>No</v>
      </c>
      <c r="G813" t="str">
        <f>VLOOKUP(A813,cleaned_Medical_Examinations[],6,FALSE)</f>
        <v>No</v>
      </c>
      <c r="H813">
        <f>VLOOKUP(A813,cleaned_Medical_Examinations[],7,FALSE)</f>
        <v>0</v>
      </c>
      <c r="I813" t="str">
        <f>VLOOKUP(A813,cleaned_Medical_Examinations[],8,FALSE)</f>
        <v>No</v>
      </c>
      <c r="J813" t="str">
        <f>VLOOKUP(A813,cleaned_Medical_Examinations[],9,FALSE)</f>
        <v>OBESITY</v>
      </c>
      <c r="K813" t="str">
        <f>VLOOKUP(A813,cleaned_Medical_Examinations[],10,FALSE)</f>
        <v>DIABETES</v>
      </c>
      <c r="L813">
        <f>VLOOKUP(A813,table3!A813:H3147,4,)</f>
        <v>6721</v>
      </c>
      <c r="M813" t="str">
        <f>VLOOKUP(A813,table3!A813:H3147,5,FALSE)</f>
        <v>tier - 2</v>
      </c>
      <c r="N813" t="str">
        <f>VLOOKUP(A813,table3!A813:H3147,6,FALSE)</f>
        <v>tier - 1</v>
      </c>
      <c r="O813" t="str">
        <f>VLOOKUP(A813,table3!A813:H3147,7,FALSE)</f>
        <v>R1012</v>
      </c>
      <c r="P813" s="8">
        <f>VLOOKUP(A813,table3!A813:H3147,2,FALSE)</f>
        <v>34498</v>
      </c>
      <c r="Q813">
        <f>VLOOKUP(A813,table3!A813:H3147,8,FALSE)</f>
        <v>28</v>
      </c>
    </row>
    <row r="814" spans="1:17" x14ac:dyDescent="0.3">
      <c r="A814" s="11" t="s">
        <v>1558</v>
      </c>
      <c r="B814" t="str">
        <f>VLOOKUP(A814,cleaned_customer_names[],2,FALSE)</f>
        <v>Pinney</v>
      </c>
      <c r="C814">
        <f>VLOOKUP(A814,cleaned_Medical_Examinations[],2,FALSE)</f>
        <v>21.4</v>
      </c>
      <c r="D814">
        <f>VLOOKUP(A814,cleaned_Medical_Examinations[],3,FALSE)</f>
        <v>9.0299999999999994</v>
      </c>
      <c r="E814" t="str">
        <f>VLOOKUP(A814,cleaned_Medical_Examinations[],4,FALSE)</f>
        <v>No</v>
      </c>
      <c r="F814" t="str">
        <f>VLOOKUP(A814,cleaned_Medical_Examinations[],5,FALSE)</f>
        <v>No</v>
      </c>
      <c r="G814" t="str">
        <f>VLOOKUP(A814,cleaned_Medical_Examinations[],6,FALSE)</f>
        <v>No</v>
      </c>
      <c r="H814">
        <f>VLOOKUP(A814,cleaned_Medical_Examinations[],7,FALSE)</f>
        <v>0</v>
      </c>
      <c r="I814" t="str">
        <f>VLOOKUP(A814,cleaned_Medical_Examinations[],8,FALSE)</f>
        <v>No</v>
      </c>
      <c r="J814" t="str">
        <f>VLOOKUP(A814,cleaned_Medical_Examinations[],9,FALSE)</f>
        <v>NORMAL WEIGHT</v>
      </c>
      <c r="K814" t="str">
        <f>VLOOKUP(A814,cleaned_Medical_Examinations[],10,FALSE)</f>
        <v>DIABETES</v>
      </c>
      <c r="L814">
        <f>VLOOKUP(A814,table3!A814:H3148,4,)</f>
        <v>6738</v>
      </c>
      <c r="M814" t="str">
        <f>VLOOKUP(A814,table3!A814:H3148,5,FALSE)</f>
        <v>tier - 2</v>
      </c>
      <c r="N814" t="str">
        <f>VLOOKUP(A814,table3!A814:H3148,6,FALSE)</f>
        <v>tier - 3</v>
      </c>
      <c r="O814" t="str">
        <f>VLOOKUP(A814,table3!A814:H3148,7,FALSE)</f>
        <v>R1013</v>
      </c>
      <c r="P814" s="8">
        <f>VLOOKUP(A814,table3!A814:H3148,2,FALSE)</f>
        <v>28784</v>
      </c>
      <c r="Q814">
        <f>VLOOKUP(A814,table3!A814:H3148,8,FALSE)</f>
        <v>44</v>
      </c>
    </row>
    <row r="815" spans="1:17" x14ac:dyDescent="0.3">
      <c r="A815" s="13" t="s">
        <v>1557</v>
      </c>
      <c r="B815" t="str">
        <f>VLOOKUP(A815,cleaned_customer_names[],2,FALSE)</f>
        <v>Levy</v>
      </c>
      <c r="C815">
        <f>VLOOKUP(A815,cleaned_Medical_Examinations[],2,FALSE)</f>
        <v>38.380000000000003</v>
      </c>
      <c r="D815">
        <f>VLOOKUP(A815,cleaned_Medical_Examinations[],3,FALSE)</f>
        <v>8.26</v>
      </c>
      <c r="E815" t="str">
        <f>VLOOKUP(A815,cleaned_Medical_Examinations[],4,FALSE)</f>
        <v>Yes</v>
      </c>
      <c r="F815" t="str">
        <f>VLOOKUP(A815,cleaned_Medical_Examinations[],5,FALSE)</f>
        <v>No</v>
      </c>
      <c r="G815" t="str">
        <f>VLOOKUP(A815,cleaned_Medical_Examinations[],6,FALSE)</f>
        <v>No</v>
      </c>
      <c r="H815">
        <f>VLOOKUP(A815,cleaned_Medical_Examinations[],7,FALSE)</f>
        <v>2</v>
      </c>
      <c r="I815" t="str">
        <f>VLOOKUP(A815,cleaned_Medical_Examinations[],8,FALSE)</f>
        <v>No</v>
      </c>
      <c r="J815" t="str">
        <f>VLOOKUP(A815,cleaned_Medical_Examinations[],9,FALSE)</f>
        <v>OBESITY</v>
      </c>
      <c r="K815" t="str">
        <f>VLOOKUP(A815,cleaned_Medical_Examinations[],10,FALSE)</f>
        <v>DIABETES</v>
      </c>
      <c r="L815">
        <f>VLOOKUP(A815,table3!A815:H3149,4,)</f>
        <v>6739</v>
      </c>
      <c r="M815" t="str">
        <f>VLOOKUP(A815,table3!A815:H3149,5,FALSE)</f>
        <v>tier - 3</v>
      </c>
      <c r="N815" t="str">
        <f>VLOOKUP(A815,table3!A815:H3149,6,FALSE)</f>
        <v>tier - 1</v>
      </c>
      <c r="O815" t="str">
        <f>VLOOKUP(A815,table3!A815:H3149,7,FALSE)</f>
        <v>R1012</v>
      </c>
      <c r="P815" s="8">
        <f>VLOOKUP(A815,table3!A815:H3149,2,FALSE)</f>
        <v>25037</v>
      </c>
      <c r="Q815">
        <f>VLOOKUP(A815,table3!A815:H3149,8,FALSE)</f>
        <v>54</v>
      </c>
    </row>
    <row r="816" spans="1:17" x14ac:dyDescent="0.3">
      <c r="A816" s="11" t="s">
        <v>1556</v>
      </c>
      <c r="B816" t="str">
        <f>VLOOKUP(A816,cleaned_customer_names[],2,FALSE)</f>
        <v>Takeda</v>
      </c>
      <c r="C816">
        <f>VLOOKUP(A816,cleaned_Medical_Examinations[],2,FALSE)</f>
        <v>33.659999999999997</v>
      </c>
      <c r="D816">
        <f>VLOOKUP(A816,cleaned_Medical_Examinations[],3,FALSE)</f>
        <v>5.42</v>
      </c>
      <c r="E816" t="str">
        <f>VLOOKUP(A816,cleaned_Medical_Examinations[],4,FALSE)</f>
        <v>Yes</v>
      </c>
      <c r="F816" t="str">
        <f>VLOOKUP(A816,cleaned_Medical_Examinations[],5,FALSE)</f>
        <v>No</v>
      </c>
      <c r="G816" t="str">
        <f>VLOOKUP(A816,cleaned_Medical_Examinations[],6,FALSE)</f>
        <v>No</v>
      </c>
      <c r="H816">
        <f>VLOOKUP(A816,cleaned_Medical_Examinations[],7,FALSE)</f>
        <v>2</v>
      </c>
      <c r="I816" t="str">
        <f>VLOOKUP(A816,cleaned_Medical_Examinations[],8,FALSE)</f>
        <v>No</v>
      </c>
      <c r="J816" t="str">
        <f>VLOOKUP(A816,cleaned_Medical_Examinations[],9,FALSE)</f>
        <v>OBESITY</v>
      </c>
      <c r="K816" t="str">
        <f>VLOOKUP(A816,cleaned_Medical_Examinations[],10,FALSE)</f>
        <v>NORMAL</v>
      </c>
      <c r="L816">
        <f>VLOOKUP(A816,table3!A816:H3150,4,)</f>
        <v>6747</v>
      </c>
      <c r="M816" t="str">
        <f>VLOOKUP(A816,table3!A816:H3150,5,FALSE)</f>
        <v>tier - 3</v>
      </c>
      <c r="N816" t="str">
        <f>VLOOKUP(A816,table3!A816:H3150,6,FALSE)</f>
        <v>tier - 2</v>
      </c>
      <c r="O816" t="str">
        <f>VLOOKUP(A816,table3!A816:H3150,7,FALSE)</f>
        <v>R1016</v>
      </c>
      <c r="P816" s="8">
        <f>VLOOKUP(A816,table3!A816:H3150,2,FALSE)</f>
        <v>31631</v>
      </c>
      <c r="Q816">
        <f>VLOOKUP(A816,table3!A816:H3150,8,FALSE)</f>
        <v>36</v>
      </c>
    </row>
    <row r="817" spans="1:17" x14ac:dyDescent="0.3">
      <c r="A817" s="13" t="s">
        <v>1555</v>
      </c>
      <c r="B817" t="str">
        <f>VLOOKUP(A817,cleaned_customer_names[],2,FALSE)</f>
        <v>Burke</v>
      </c>
      <c r="C817">
        <f>VLOOKUP(A817,cleaned_Medical_Examinations[],2,FALSE)</f>
        <v>31.79</v>
      </c>
      <c r="D817">
        <f>VLOOKUP(A817,cleaned_Medical_Examinations[],3,FALSE)</f>
        <v>11.33</v>
      </c>
      <c r="E817" t="str">
        <f>VLOOKUP(A817,cleaned_Medical_Examinations[],4,FALSE)</f>
        <v>Yes</v>
      </c>
      <c r="F817" t="str">
        <f>VLOOKUP(A817,cleaned_Medical_Examinations[],5,FALSE)</f>
        <v>No</v>
      </c>
      <c r="G817" t="str">
        <f>VLOOKUP(A817,cleaned_Medical_Examinations[],6,FALSE)</f>
        <v>Yes</v>
      </c>
      <c r="H817">
        <f>VLOOKUP(A817,cleaned_Medical_Examinations[],7,FALSE)</f>
        <v>1</v>
      </c>
      <c r="I817" t="str">
        <f>VLOOKUP(A817,cleaned_Medical_Examinations[],8,FALSE)</f>
        <v>No</v>
      </c>
      <c r="J817" t="str">
        <f>VLOOKUP(A817,cleaned_Medical_Examinations[],9,FALSE)</f>
        <v>OBESITY</v>
      </c>
      <c r="K817" t="str">
        <f>VLOOKUP(A817,cleaned_Medical_Examinations[],10,FALSE)</f>
        <v>DIABETES</v>
      </c>
      <c r="L817">
        <f>VLOOKUP(A817,table3!A817:H3151,4,)</f>
        <v>6749</v>
      </c>
      <c r="M817" t="str">
        <f>VLOOKUP(A817,table3!A817:H3151,5,FALSE)</f>
        <v>tier - 3</v>
      </c>
      <c r="N817" t="str">
        <f>VLOOKUP(A817,table3!A817:H3151,6,FALSE)</f>
        <v>tier - 1</v>
      </c>
      <c r="O817" t="str">
        <f>VLOOKUP(A817,table3!A817:H3151,7,FALSE)</f>
        <v>R1016</v>
      </c>
      <c r="P817" s="8">
        <f>VLOOKUP(A817,table3!A817:H3151,2,FALSE)</f>
        <v>31568</v>
      </c>
      <c r="Q817">
        <f>VLOOKUP(A817,table3!A817:H3151,8,FALSE)</f>
        <v>37</v>
      </c>
    </row>
    <row r="818" spans="1:17" x14ac:dyDescent="0.3">
      <c r="A818" s="11" t="s">
        <v>1554</v>
      </c>
      <c r="B818" t="str">
        <f>VLOOKUP(A818,cleaned_customer_names[],2,FALSE)</f>
        <v>Duarte</v>
      </c>
      <c r="C818">
        <f>VLOOKUP(A818,cleaned_Medical_Examinations[],2,FALSE)</f>
        <v>29.7</v>
      </c>
      <c r="D818">
        <f>VLOOKUP(A818,cleaned_Medical_Examinations[],3,FALSE)</f>
        <v>7.69</v>
      </c>
      <c r="E818" t="str">
        <f>VLOOKUP(A818,cleaned_Medical_Examinations[],4,FALSE)</f>
        <v>Yes</v>
      </c>
      <c r="F818" t="str">
        <f>VLOOKUP(A818,cleaned_Medical_Examinations[],5,FALSE)</f>
        <v>No</v>
      </c>
      <c r="G818" t="str">
        <f>VLOOKUP(A818,cleaned_Medical_Examinations[],6,FALSE)</f>
        <v>Yes</v>
      </c>
      <c r="H818">
        <f>VLOOKUP(A818,cleaned_Medical_Examinations[],7,FALSE)</f>
        <v>1</v>
      </c>
      <c r="I818" t="str">
        <f>VLOOKUP(A818,cleaned_Medical_Examinations[],8,FALSE)</f>
        <v>No</v>
      </c>
      <c r="J818" t="str">
        <f>VLOOKUP(A818,cleaned_Medical_Examinations[],9,FALSE)</f>
        <v>OVER WEIGHT</v>
      </c>
      <c r="K818" t="str">
        <f>VLOOKUP(A818,cleaned_Medical_Examinations[],10,FALSE)</f>
        <v>DIABETES</v>
      </c>
      <c r="L818">
        <f>VLOOKUP(A818,table3!A818:H3152,4,)</f>
        <v>6750</v>
      </c>
      <c r="M818" t="str">
        <f>VLOOKUP(A818,table3!A818:H3152,5,FALSE)</f>
        <v>tier - 2</v>
      </c>
      <c r="N818" t="str">
        <f>VLOOKUP(A818,table3!A818:H3152,6,FALSE)</f>
        <v>tier - 1</v>
      </c>
      <c r="O818" t="str">
        <f>VLOOKUP(A818,table3!A818:H3152,7,FALSE)</f>
        <v>R1013</v>
      </c>
      <c r="P818" s="8">
        <f>VLOOKUP(A818,table3!A818:H3152,2,FALSE)</f>
        <v>25736</v>
      </c>
      <c r="Q818">
        <f>VLOOKUP(A818,table3!A818:H3152,8,FALSE)</f>
        <v>52</v>
      </c>
    </row>
    <row r="819" spans="1:17" x14ac:dyDescent="0.3">
      <c r="A819" s="13" t="s">
        <v>1553</v>
      </c>
      <c r="B819" t="str">
        <f>VLOOKUP(A819,cleaned_customer_names[],2,FALSE)</f>
        <v>Clark</v>
      </c>
      <c r="C819">
        <f>VLOOKUP(A819,cleaned_Medical_Examinations[],2,FALSE)</f>
        <v>25.46</v>
      </c>
      <c r="D819">
        <f>VLOOKUP(A819,cleaned_Medical_Examinations[],3,FALSE)</f>
        <v>8.77</v>
      </c>
      <c r="E819" t="str">
        <f>VLOOKUP(A819,cleaned_Medical_Examinations[],4,FALSE)</f>
        <v>Yes</v>
      </c>
      <c r="F819" t="str">
        <f>VLOOKUP(A819,cleaned_Medical_Examinations[],5,FALSE)</f>
        <v>No</v>
      </c>
      <c r="G819" t="str">
        <f>VLOOKUP(A819,cleaned_Medical_Examinations[],6,FALSE)</f>
        <v>Yes</v>
      </c>
      <c r="H819">
        <f>VLOOKUP(A819,cleaned_Medical_Examinations[],7,FALSE)</f>
        <v>1</v>
      </c>
      <c r="I819" t="str">
        <f>VLOOKUP(A819,cleaned_Medical_Examinations[],8,FALSE)</f>
        <v>No</v>
      </c>
      <c r="J819" t="str">
        <f>VLOOKUP(A819,cleaned_Medical_Examinations[],9,FALSE)</f>
        <v>OVER WEIGHT</v>
      </c>
      <c r="K819" t="str">
        <f>VLOOKUP(A819,cleaned_Medical_Examinations[],10,FALSE)</f>
        <v>DIABETES</v>
      </c>
      <c r="L819">
        <f>VLOOKUP(A819,table3!A819:H3153,4,)</f>
        <v>6750</v>
      </c>
      <c r="M819" t="str">
        <f>VLOOKUP(A819,table3!A819:H3153,5,FALSE)</f>
        <v>tier - 3</v>
      </c>
      <c r="N819" t="str">
        <f>VLOOKUP(A819,table3!A819:H3153,6,FALSE)</f>
        <v>tier - 2</v>
      </c>
      <c r="O819" t="str">
        <f>VLOOKUP(A819,table3!A819:H3153,7,FALSE)</f>
        <v>R1013</v>
      </c>
      <c r="P819" s="8">
        <f>VLOOKUP(A819,table3!A819:H3153,2,FALSE)</f>
        <v>24450</v>
      </c>
      <c r="Q819">
        <f>VLOOKUP(A819,table3!A819:H3153,8,FALSE)</f>
        <v>56</v>
      </c>
    </row>
    <row r="820" spans="1:17" x14ac:dyDescent="0.3">
      <c r="A820" s="11" t="s">
        <v>1552</v>
      </c>
      <c r="B820" t="str">
        <f>VLOOKUP(A820,cleaned_customer_names[],2,FALSE)</f>
        <v>Nice</v>
      </c>
      <c r="C820">
        <f>VLOOKUP(A820,cleaned_Medical_Examinations[],2,FALSE)</f>
        <v>39.14</v>
      </c>
      <c r="D820">
        <f>VLOOKUP(A820,cleaned_Medical_Examinations[],3,FALSE)</f>
        <v>4.91</v>
      </c>
      <c r="E820" t="str">
        <f>VLOOKUP(A820,cleaned_Medical_Examinations[],4,FALSE)</f>
        <v>No</v>
      </c>
      <c r="F820" t="str">
        <f>VLOOKUP(A820,cleaned_Medical_Examinations[],5,FALSE)</f>
        <v>Yes</v>
      </c>
      <c r="G820" t="str">
        <f>VLOOKUP(A820,cleaned_Medical_Examinations[],6,FALSE)</f>
        <v>No</v>
      </c>
      <c r="H820">
        <f>VLOOKUP(A820,cleaned_Medical_Examinations[],7,FALSE)</f>
        <v>1</v>
      </c>
      <c r="I820" t="str">
        <f>VLOOKUP(A820,cleaned_Medical_Examinations[],8,FALSE)</f>
        <v>No</v>
      </c>
      <c r="J820" t="str">
        <f>VLOOKUP(A820,cleaned_Medical_Examinations[],9,FALSE)</f>
        <v>OBESITY</v>
      </c>
      <c r="K820" t="str">
        <f>VLOOKUP(A820,cleaned_Medical_Examinations[],10,FALSE)</f>
        <v>NORMAL</v>
      </c>
      <c r="L820">
        <f>VLOOKUP(A820,table3!A820:H3154,4,)</f>
        <v>6753</v>
      </c>
      <c r="M820" t="str">
        <f>VLOOKUP(A820,table3!A820:H3154,5,FALSE)</f>
        <v>tier - 2</v>
      </c>
      <c r="N820" t="str">
        <f>VLOOKUP(A820,table3!A820:H3154,6,FALSE)</f>
        <v>tier - 2</v>
      </c>
      <c r="O820" t="str">
        <f>VLOOKUP(A820,table3!A820:H3154,7,FALSE)</f>
        <v>R1024</v>
      </c>
      <c r="P820" s="8">
        <f>VLOOKUP(A820,table3!A820:H3154,2,FALSE)</f>
        <v>32426</v>
      </c>
      <c r="Q820">
        <f>VLOOKUP(A820,table3!A820:H3154,8,FALSE)</f>
        <v>34</v>
      </c>
    </row>
    <row r="821" spans="1:17" x14ac:dyDescent="0.3">
      <c r="A821" s="13" t="s">
        <v>1551</v>
      </c>
      <c r="B821" t="str">
        <f>VLOOKUP(A821,cleaned_customer_names[],2,FALSE)</f>
        <v>Windler</v>
      </c>
      <c r="C821">
        <f>VLOOKUP(A821,cleaned_Medical_Examinations[],2,FALSE)</f>
        <v>41.2</v>
      </c>
      <c r="D821">
        <f>VLOOKUP(A821,cleaned_Medical_Examinations[],3,FALSE)</f>
        <v>4.95</v>
      </c>
      <c r="E821" t="str">
        <f>VLOOKUP(A821,cleaned_Medical_Examinations[],4,FALSE)</f>
        <v>No</v>
      </c>
      <c r="F821" t="str">
        <f>VLOOKUP(A821,cleaned_Medical_Examinations[],5,FALSE)</f>
        <v>No</v>
      </c>
      <c r="G821" t="str">
        <f>VLOOKUP(A821,cleaned_Medical_Examinations[],6,FALSE)</f>
        <v>No</v>
      </c>
      <c r="H821">
        <f>VLOOKUP(A821,cleaned_Medical_Examinations[],7,FALSE)</f>
        <v>1</v>
      </c>
      <c r="I821" t="str">
        <f>VLOOKUP(A821,cleaned_Medical_Examinations[],8,FALSE)</f>
        <v>No</v>
      </c>
      <c r="J821" t="str">
        <f>VLOOKUP(A821,cleaned_Medical_Examinations[],9,FALSE)</f>
        <v>OBESITY</v>
      </c>
      <c r="K821" t="str">
        <f>VLOOKUP(A821,cleaned_Medical_Examinations[],10,FALSE)</f>
        <v>NORMAL</v>
      </c>
      <c r="L821">
        <f>VLOOKUP(A821,table3!A821:H3155,4,)</f>
        <v>6770</v>
      </c>
      <c r="M821" t="str">
        <f>VLOOKUP(A821,table3!A821:H3155,5,FALSE)</f>
        <v>tier - 2</v>
      </c>
      <c r="N821" t="str">
        <f>VLOOKUP(A821,table3!A821:H3155,6,FALSE)</f>
        <v>tier - 3</v>
      </c>
      <c r="O821" t="str">
        <f>VLOOKUP(A821,table3!A821:H3155,7,FALSE)</f>
        <v>R1013</v>
      </c>
      <c r="P821" s="8">
        <f>VLOOKUP(A821,table3!A821:H3155,2,FALSE)</f>
        <v>29850</v>
      </c>
      <c r="Q821">
        <f>VLOOKUP(A821,table3!A821:H3155,8,FALSE)</f>
        <v>41</v>
      </c>
    </row>
    <row r="822" spans="1:17" x14ac:dyDescent="0.3">
      <c r="A822" s="11" t="s">
        <v>1550</v>
      </c>
      <c r="B822" t="str">
        <f>VLOOKUP(A822,cleaned_customer_names[],2,FALSE)</f>
        <v>Jones</v>
      </c>
      <c r="C822">
        <f>VLOOKUP(A822,cleaned_Medical_Examinations[],2,FALSE)</f>
        <v>28.81</v>
      </c>
      <c r="D822">
        <f>VLOOKUP(A822,cleaned_Medical_Examinations[],3,FALSE)</f>
        <v>10.8</v>
      </c>
      <c r="E822" t="str">
        <f>VLOOKUP(A822,cleaned_Medical_Examinations[],4,FALSE)</f>
        <v>Yes</v>
      </c>
      <c r="F822" t="str">
        <f>VLOOKUP(A822,cleaned_Medical_Examinations[],5,FALSE)</f>
        <v>No</v>
      </c>
      <c r="G822" t="str">
        <f>VLOOKUP(A822,cleaned_Medical_Examinations[],6,FALSE)</f>
        <v>Yes</v>
      </c>
      <c r="H822">
        <f>VLOOKUP(A822,cleaned_Medical_Examinations[],7,FALSE)</f>
        <v>1</v>
      </c>
      <c r="I822" t="str">
        <f>VLOOKUP(A822,cleaned_Medical_Examinations[],8,FALSE)</f>
        <v>No</v>
      </c>
      <c r="J822" t="str">
        <f>VLOOKUP(A822,cleaned_Medical_Examinations[],9,FALSE)</f>
        <v>OVER WEIGHT</v>
      </c>
      <c r="K822" t="str">
        <f>VLOOKUP(A822,cleaned_Medical_Examinations[],10,FALSE)</f>
        <v>DIABETES</v>
      </c>
      <c r="L822">
        <f>VLOOKUP(A822,table3!A822:H3156,4,)</f>
        <v>6776</v>
      </c>
      <c r="M822" t="str">
        <f>VLOOKUP(A822,table3!A822:H3156,5,FALSE)</f>
        <v>tier - 2</v>
      </c>
      <c r="N822" t="str">
        <f>VLOOKUP(A822,table3!A822:H3156,6,FALSE)</f>
        <v>tier - 3</v>
      </c>
      <c r="O822" t="str">
        <f>VLOOKUP(A822,table3!A822:H3156,7,FALSE)</f>
        <v>R1011</v>
      </c>
      <c r="P822" s="8">
        <f>VLOOKUP(A822,table3!A822:H3156,2,FALSE)</f>
        <v>29832</v>
      </c>
      <c r="Q822">
        <f>VLOOKUP(A822,table3!A822:H3156,8,FALSE)</f>
        <v>41</v>
      </c>
    </row>
    <row r="823" spans="1:17" x14ac:dyDescent="0.3">
      <c r="A823" s="13" t="s">
        <v>1549</v>
      </c>
      <c r="B823" t="str">
        <f>VLOOKUP(A823,cleaned_customer_names[],2,FALSE)</f>
        <v>Stevenson</v>
      </c>
      <c r="C823">
        <f>VLOOKUP(A823,cleaned_Medical_Examinations[],2,FALSE)</f>
        <v>37.409999999999997</v>
      </c>
      <c r="D823">
        <f>VLOOKUP(A823,cleaned_Medical_Examinations[],3,FALSE)</f>
        <v>7.21</v>
      </c>
      <c r="E823" t="str">
        <f>VLOOKUP(A823,cleaned_Medical_Examinations[],4,FALSE)</f>
        <v>No</v>
      </c>
      <c r="F823" t="str">
        <f>VLOOKUP(A823,cleaned_Medical_Examinations[],5,FALSE)</f>
        <v>No</v>
      </c>
      <c r="G823" t="str">
        <f>VLOOKUP(A823,cleaned_Medical_Examinations[],6,FALSE)</f>
        <v>No</v>
      </c>
      <c r="H823">
        <f>VLOOKUP(A823,cleaned_Medical_Examinations[],7,FALSE)</f>
        <v>2</v>
      </c>
      <c r="I823" t="str">
        <f>VLOOKUP(A823,cleaned_Medical_Examinations[],8,FALSE)</f>
        <v>No</v>
      </c>
      <c r="J823" t="str">
        <f>VLOOKUP(A823,cleaned_Medical_Examinations[],9,FALSE)</f>
        <v>OBESITY</v>
      </c>
      <c r="K823" t="str">
        <f>VLOOKUP(A823,cleaned_Medical_Examinations[],10,FALSE)</f>
        <v>DIABETES</v>
      </c>
      <c r="L823">
        <f>VLOOKUP(A823,table3!A823:H3157,4,)</f>
        <v>6781</v>
      </c>
      <c r="M823" t="str">
        <f>VLOOKUP(A823,table3!A823:H3157,5,FALSE)</f>
        <v>tier - 2</v>
      </c>
      <c r="N823" t="str">
        <f>VLOOKUP(A823,table3!A823:H3157,6,FALSE)</f>
        <v>tier - 1</v>
      </c>
      <c r="O823" t="str">
        <f>VLOOKUP(A823,table3!A823:H3157,7,FALSE)</f>
        <v>R1013</v>
      </c>
      <c r="P823" s="8">
        <f>VLOOKUP(A823,table3!A823:H3157,2,FALSE)</f>
        <v>29867</v>
      </c>
      <c r="Q823">
        <f>VLOOKUP(A823,table3!A823:H3157,8,FALSE)</f>
        <v>41</v>
      </c>
    </row>
    <row r="824" spans="1:17" x14ac:dyDescent="0.3">
      <c r="A824" s="11" t="s">
        <v>1548</v>
      </c>
      <c r="B824" t="str">
        <f>VLOOKUP(A824,cleaned_customer_names[],2,FALSE)</f>
        <v>Humphrey</v>
      </c>
      <c r="C824">
        <f>VLOOKUP(A824,cleaned_Medical_Examinations[],2,FALSE)</f>
        <v>52.54</v>
      </c>
      <c r="D824">
        <f>VLOOKUP(A824,cleaned_Medical_Examinations[],3,FALSE)</f>
        <v>5.12</v>
      </c>
      <c r="E824" t="str">
        <f>VLOOKUP(A824,cleaned_Medical_Examinations[],4,FALSE)</f>
        <v>No</v>
      </c>
      <c r="F824" t="str">
        <f>VLOOKUP(A824,cleaned_Medical_Examinations[],5,FALSE)</f>
        <v>No</v>
      </c>
      <c r="G824" t="str">
        <f>VLOOKUP(A824,cleaned_Medical_Examinations[],6,FALSE)</f>
        <v>Yes</v>
      </c>
      <c r="H824">
        <f>VLOOKUP(A824,cleaned_Medical_Examinations[],7,FALSE)</f>
        <v>1</v>
      </c>
      <c r="I824" t="str">
        <f>VLOOKUP(A824,cleaned_Medical_Examinations[],8,FALSE)</f>
        <v>No</v>
      </c>
      <c r="J824" t="str">
        <f>VLOOKUP(A824,cleaned_Medical_Examinations[],9,FALSE)</f>
        <v>OBESITY</v>
      </c>
      <c r="K824" t="str">
        <f>VLOOKUP(A824,cleaned_Medical_Examinations[],10,FALSE)</f>
        <v>NORMAL</v>
      </c>
      <c r="L824">
        <f>VLOOKUP(A824,table3!A824:H3158,4,)</f>
        <v>6782</v>
      </c>
      <c r="M824" t="str">
        <f>VLOOKUP(A824,table3!A824:H3158,5,FALSE)</f>
        <v>tier - 2</v>
      </c>
      <c r="N824" t="str">
        <f>VLOOKUP(A824,table3!A824:H3158,6,FALSE)</f>
        <v>tier - 2</v>
      </c>
      <c r="O824" t="str">
        <f>VLOOKUP(A824,table3!A824:H3158,7,FALSE)</f>
        <v>R1013</v>
      </c>
      <c r="P824" s="8">
        <f>VLOOKUP(A824,table3!A824:H3158,2,FALSE)</f>
        <v>29548</v>
      </c>
      <c r="Q824">
        <f>VLOOKUP(A824,table3!A824:H3158,8,FALSE)</f>
        <v>42</v>
      </c>
    </row>
    <row r="825" spans="1:17" x14ac:dyDescent="0.3">
      <c r="A825" s="13" t="s">
        <v>1547</v>
      </c>
      <c r="B825" t="str">
        <f>VLOOKUP(A825,cleaned_customer_names[],2,FALSE)</f>
        <v>Nelson</v>
      </c>
      <c r="C825">
        <f>VLOOKUP(A825,cleaned_Medical_Examinations[],2,FALSE)</f>
        <v>17.29</v>
      </c>
      <c r="D825">
        <f>VLOOKUP(A825,cleaned_Medical_Examinations[],3,FALSE)</f>
        <v>4.62</v>
      </c>
      <c r="E825" t="str">
        <f>VLOOKUP(A825,cleaned_Medical_Examinations[],4,FALSE)</f>
        <v>No</v>
      </c>
      <c r="F825" t="str">
        <f>VLOOKUP(A825,cleaned_Medical_Examinations[],5,FALSE)</f>
        <v>Yes</v>
      </c>
      <c r="G825" t="str">
        <f>VLOOKUP(A825,cleaned_Medical_Examinations[],6,FALSE)</f>
        <v>No</v>
      </c>
      <c r="H825">
        <f>VLOOKUP(A825,cleaned_Medical_Examinations[],7,FALSE)</f>
        <v>1</v>
      </c>
      <c r="I825" t="str">
        <f>VLOOKUP(A825,cleaned_Medical_Examinations[],8,FALSE)</f>
        <v>Yes</v>
      </c>
      <c r="J825" t="str">
        <f>VLOOKUP(A825,cleaned_Medical_Examinations[],9,FALSE)</f>
        <v>UNDER WEIGHT</v>
      </c>
      <c r="K825" t="str">
        <f>VLOOKUP(A825,cleaned_Medical_Examinations[],10,FALSE)</f>
        <v>NORMAL</v>
      </c>
      <c r="L825">
        <f>VLOOKUP(A825,table3!A825:H3159,4,)</f>
        <v>6797</v>
      </c>
      <c r="M825" t="str">
        <f>VLOOKUP(A825,table3!A825:H3159,5,FALSE)</f>
        <v>tier - 3</v>
      </c>
      <c r="N825" t="str">
        <f>VLOOKUP(A825,table3!A825:H3159,6,FALSE)</f>
        <v>tier - 3</v>
      </c>
      <c r="O825" t="str">
        <f>VLOOKUP(A825,table3!A825:H3159,7,FALSE)</f>
        <v>R1012</v>
      </c>
      <c r="P825" s="8">
        <f>VLOOKUP(A825,table3!A825:H3159,2,FALSE)</f>
        <v>31405</v>
      </c>
      <c r="Q825">
        <f>VLOOKUP(A825,table3!A825:H3159,8,FALSE)</f>
        <v>37</v>
      </c>
    </row>
    <row r="826" spans="1:17" x14ac:dyDescent="0.3">
      <c r="A826" s="11" t="s">
        <v>1546</v>
      </c>
      <c r="B826" t="str">
        <f>VLOOKUP(A826,cleaned_customer_names[],2,FALSE)</f>
        <v>Payne</v>
      </c>
      <c r="C826">
        <f>VLOOKUP(A826,cleaned_Medical_Examinations[],2,FALSE)</f>
        <v>31.74</v>
      </c>
      <c r="D826">
        <f>VLOOKUP(A826,cleaned_Medical_Examinations[],3,FALSE)</f>
        <v>7.68</v>
      </c>
      <c r="E826" t="str">
        <f>VLOOKUP(A826,cleaned_Medical_Examinations[],4,FALSE)</f>
        <v>Yes</v>
      </c>
      <c r="F826" t="str">
        <f>VLOOKUP(A826,cleaned_Medical_Examinations[],5,FALSE)</f>
        <v>No</v>
      </c>
      <c r="G826" t="str">
        <f>VLOOKUP(A826,cleaned_Medical_Examinations[],6,FALSE)</f>
        <v>No</v>
      </c>
      <c r="H826">
        <f>VLOOKUP(A826,cleaned_Medical_Examinations[],7,FALSE)</f>
        <v>0</v>
      </c>
      <c r="I826" t="str">
        <f>VLOOKUP(A826,cleaned_Medical_Examinations[],8,FALSE)</f>
        <v>No</v>
      </c>
      <c r="J826" t="str">
        <f>VLOOKUP(A826,cleaned_Medical_Examinations[],9,FALSE)</f>
        <v>OBESITY</v>
      </c>
      <c r="K826" t="str">
        <f>VLOOKUP(A826,cleaned_Medical_Examinations[],10,FALSE)</f>
        <v>DIABETES</v>
      </c>
      <c r="L826">
        <f>VLOOKUP(A826,table3!A826:H3160,4,)</f>
        <v>6799</v>
      </c>
      <c r="M826" t="str">
        <f>VLOOKUP(A826,table3!A826:H3160,5,FALSE)</f>
        <v>tier - 1</v>
      </c>
      <c r="N826" t="str">
        <f>VLOOKUP(A826,table3!A826:H3160,6,FALSE)</f>
        <v>tier - 2</v>
      </c>
      <c r="O826" t="str">
        <f>VLOOKUP(A826,table3!A826:H3160,7,FALSE)</f>
        <v>R1014</v>
      </c>
      <c r="P826" s="8">
        <f>VLOOKUP(A826,table3!A826:H3160,2,FALSE)</f>
        <v>33418</v>
      </c>
      <c r="Q826">
        <f>VLOOKUP(A826,table3!A826:H3160,8,FALSE)</f>
        <v>31</v>
      </c>
    </row>
    <row r="827" spans="1:17" x14ac:dyDescent="0.3">
      <c r="A827" s="13" t="s">
        <v>1545</v>
      </c>
      <c r="B827" t="str">
        <f>VLOOKUP(A827,cleaned_customer_names[],2,FALSE)</f>
        <v>Hails</v>
      </c>
      <c r="C827">
        <f>VLOOKUP(A827,cleaned_Medical_Examinations[],2,FALSE)</f>
        <v>26.504999999999999</v>
      </c>
      <c r="D827">
        <f>VLOOKUP(A827,cleaned_Medical_Examinations[],3,FALSE)</f>
        <v>6.79</v>
      </c>
      <c r="E827" t="str">
        <f>VLOOKUP(A827,cleaned_Medical_Examinations[],4,FALSE)</f>
        <v>Yes</v>
      </c>
      <c r="F827" t="str">
        <f>VLOOKUP(A827,cleaned_Medical_Examinations[],5,FALSE)</f>
        <v>No</v>
      </c>
      <c r="G827" t="str">
        <f>VLOOKUP(A827,cleaned_Medical_Examinations[],6,FALSE)</f>
        <v>Yes</v>
      </c>
      <c r="H827">
        <f>VLOOKUP(A827,cleaned_Medical_Examinations[],7,FALSE)</f>
        <v>1</v>
      </c>
      <c r="I827" t="str">
        <f>VLOOKUP(A827,cleaned_Medical_Examinations[],8,FALSE)</f>
        <v>No</v>
      </c>
      <c r="J827" t="str">
        <f>VLOOKUP(A827,cleaned_Medical_Examinations[],9,FALSE)</f>
        <v>OVER WEIGHT</v>
      </c>
      <c r="K827" t="str">
        <f>VLOOKUP(A827,cleaned_Medical_Examinations[],10,FALSE)</f>
        <v>DIABETES</v>
      </c>
      <c r="L827">
        <f>VLOOKUP(A827,table3!A827:H3161,4,)</f>
        <v>6809</v>
      </c>
      <c r="M827" t="str">
        <f>VLOOKUP(A827,table3!A827:H3161,5,FALSE)</f>
        <v>tier - 2</v>
      </c>
      <c r="N827" t="str">
        <f>VLOOKUP(A827,table3!A827:H3161,6,FALSE)</f>
        <v>tier - 1</v>
      </c>
      <c r="O827" t="str">
        <f>VLOOKUP(A827,table3!A827:H3161,7,FALSE)</f>
        <v>R1012</v>
      </c>
      <c r="P827" s="8">
        <f>VLOOKUP(A827,table3!A827:H3161,2,FALSE)</f>
        <v>27623</v>
      </c>
      <c r="Q827">
        <f>VLOOKUP(A827,table3!A827:H3161,8,FALSE)</f>
        <v>47</v>
      </c>
    </row>
    <row r="828" spans="1:17" x14ac:dyDescent="0.3">
      <c r="A828" s="11" t="s">
        <v>1544</v>
      </c>
      <c r="B828" t="str">
        <f>VLOOKUP(A828,cleaned_customer_names[],2,FALSE)</f>
        <v>Proctor</v>
      </c>
      <c r="C828">
        <f>VLOOKUP(A828,cleaned_Medical_Examinations[],2,FALSE)</f>
        <v>36.479999999999997</v>
      </c>
      <c r="D828">
        <f>VLOOKUP(A828,cleaned_Medical_Examinations[],3,FALSE)</f>
        <v>11.09</v>
      </c>
      <c r="E828" t="str">
        <f>VLOOKUP(A828,cleaned_Medical_Examinations[],4,FALSE)</f>
        <v>No</v>
      </c>
      <c r="F828" t="str">
        <f>VLOOKUP(A828,cleaned_Medical_Examinations[],5,FALSE)</f>
        <v>No</v>
      </c>
      <c r="G828" t="str">
        <f>VLOOKUP(A828,cleaned_Medical_Examinations[],6,FALSE)</f>
        <v>No</v>
      </c>
      <c r="H828">
        <f>VLOOKUP(A828,cleaned_Medical_Examinations[],7,FALSE)</f>
        <v>0</v>
      </c>
      <c r="I828" t="str">
        <f>VLOOKUP(A828,cleaned_Medical_Examinations[],8,FALSE)</f>
        <v>No</v>
      </c>
      <c r="J828" t="str">
        <f>VLOOKUP(A828,cleaned_Medical_Examinations[],9,FALSE)</f>
        <v>OBESITY</v>
      </c>
      <c r="K828" t="str">
        <f>VLOOKUP(A828,cleaned_Medical_Examinations[],10,FALSE)</f>
        <v>DIABETES</v>
      </c>
      <c r="L828">
        <f>VLOOKUP(A828,table3!A828:H3162,4,)</f>
        <v>6828</v>
      </c>
      <c r="M828" t="str">
        <f>VLOOKUP(A828,table3!A828:H3162,5,FALSE)</f>
        <v>tier - 2</v>
      </c>
      <c r="N828" t="str">
        <f>VLOOKUP(A828,table3!A828:H3162,6,FALSE)</f>
        <v>tier - 2</v>
      </c>
      <c r="O828" t="str">
        <f>VLOOKUP(A828,table3!A828:H3162,7,FALSE)</f>
        <v>R1021</v>
      </c>
      <c r="P828" s="8">
        <f>VLOOKUP(A828,table3!A828:H3162,2,FALSE)</f>
        <v>34523</v>
      </c>
      <c r="Q828">
        <f>VLOOKUP(A828,table3!A828:H3162,8,FALSE)</f>
        <v>28</v>
      </c>
    </row>
    <row r="829" spans="1:17" x14ac:dyDescent="0.3">
      <c r="A829" s="13" t="s">
        <v>1543</v>
      </c>
      <c r="B829" t="str">
        <f>VLOOKUP(A829,cleaned_customer_names[],2,FALSE)</f>
        <v>Ryan</v>
      </c>
      <c r="C829">
        <f>VLOOKUP(A829,cleaned_Medical_Examinations[],2,FALSE)</f>
        <v>39.159999999999997</v>
      </c>
      <c r="D829">
        <f>VLOOKUP(A829,cleaned_Medical_Examinations[],3,FALSE)</f>
        <v>5.24</v>
      </c>
      <c r="E829" t="str">
        <f>VLOOKUP(A829,cleaned_Medical_Examinations[],4,FALSE)</f>
        <v>Yes</v>
      </c>
      <c r="F829" t="str">
        <f>VLOOKUP(A829,cleaned_Medical_Examinations[],5,FALSE)</f>
        <v>No</v>
      </c>
      <c r="G829" t="str">
        <f>VLOOKUP(A829,cleaned_Medical_Examinations[],6,FALSE)</f>
        <v>Yes</v>
      </c>
      <c r="H829">
        <f>VLOOKUP(A829,cleaned_Medical_Examinations[],7,FALSE)</f>
        <v>1</v>
      </c>
      <c r="I829" t="str">
        <f>VLOOKUP(A829,cleaned_Medical_Examinations[],8,FALSE)</f>
        <v>No</v>
      </c>
      <c r="J829" t="str">
        <f>VLOOKUP(A829,cleaned_Medical_Examinations[],9,FALSE)</f>
        <v>OBESITY</v>
      </c>
      <c r="K829" t="str">
        <f>VLOOKUP(A829,cleaned_Medical_Examinations[],10,FALSE)</f>
        <v>NORMAL</v>
      </c>
      <c r="L829">
        <f>VLOOKUP(A829,table3!A829:H3163,4,)</f>
        <v>6837</v>
      </c>
      <c r="M829" t="str">
        <f>VLOOKUP(A829,table3!A829:H3163,5,FALSE)</f>
        <v>tier - 3</v>
      </c>
      <c r="N829" t="str">
        <f>VLOOKUP(A829,table3!A829:H3163,6,FALSE)</f>
        <v>tier - 1</v>
      </c>
      <c r="O829" t="str">
        <f>VLOOKUP(A829,table3!A829:H3163,7,FALSE)</f>
        <v>R1016</v>
      </c>
      <c r="P829" s="8">
        <f>VLOOKUP(A829,table3!A829:H3163,2,FALSE)</f>
        <v>29051</v>
      </c>
      <c r="Q829">
        <f>VLOOKUP(A829,table3!A829:H3163,8,FALSE)</f>
        <v>43</v>
      </c>
    </row>
    <row r="830" spans="1:17" x14ac:dyDescent="0.3">
      <c r="A830" s="11" t="s">
        <v>1542</v>
      </c>
      <c r="B830" t="str">
        <f>VLOOKUP(A830,cleaned_customer_names[],2,FALSE)</f>
        <v>Watson</v>
      </c>
      <c r="C830">
        <f>VLOOKUP(A830,cleaned_Medical_Examinations[],2,FALSE)</f>
        <v>28.22</v>
      </c>
      <c r="D830">
        <f>VLOOKUP(A830,cleaned_Medical_Examinations[],3,FALSE)</f>
        <v>7.51</v>
      </c>
      <c r="E830" t="str">
        <f>VLOOKUP(A830,cleaned_Medical_Examinations[],4,FALSE)</f>
        <v>Yes</v>
      </c>
      <c r="F830" t="str">
        <f>VLOOKUP(A830,cleaned_Medical_Examinations[],5,FALSE)</f>
        <v>No</v>
      </c>
      <c r="G830" t="str">
        <f>VLOOKUP(A830,cleaned_Medical_Examinations[],6,FALSE)</f>
        <v>Yes</v>
      </c>
      <c r="H830">
        <f>VLOOKUP(A830,cleaned_Medical_Examinations[],7,FALSE)</f>
        <v>1</v>
      </c>
      <c r="I830" t="str">
        <f>VLOOKUP(A830,cleaned_Medical_Examinations[],8,FALSE)</f>
        <v>No</v>
      </c>
      <c r="J830" t="str">
        <f>VLOOKUP(A830,cleaned_Medical_Examinations[],9,FALSE)</f>
        <v>OVER WEIGHT</v>
      </c>
      <c r="K830" t="str">
        <f>VLOOKUP(A830,cleaned_Medical_Examinations[],10,FALSE)</f>
        <v>DIABETES</v>
      </c>
      <c r="L830">
        <f>VLOOKUP(A830,table3!A830:H3164,4,)</f>
        <v>6842</v>
      </c>
      <c r="M830" t="str">
        <f>VLOOKUP(A830,table3!A830:H3164,5,FALSE)</f>
        <v>tier - 2</v>
      </c>
      <c r="N830" t="str">
        <f>VLOOKUP(A830,table3!A830:H3164,6,FALSE)</f>
        <v>tier - 1</v>
      </c>
      <c r="O830" t="str">
        <f>VLOOKUP(A830,table3!A830:H3164,7,FALSE)</f>
        <v>R1012</v>
      </c>
      <c r="P830" s="8">
        <f>VLOOKUP(A830,table3!A830:H3164,2,FALSE)</f>
        <v>36860</v>
      </c>
      <c r="Q830">
        <f>VLOOKUP(A830,table3!A830:H3164,8,FALSE)</f>
        <v>22</v>
      </c>
    </row>
    <row r="831" spans="1:17" x14ac:dyDescent="0.3">
      <c r="A831" s="13" t="s">
        <v>1541</v>
      </c>
      <c r="B831" t="str">
        <f>VLOOKUP(A831,cleaned_customer_names[],2,FALSE)</f>
        <v>Gresh</v>
      </c>
      <c r="C831">
        <f>VLOOKUP(A831,cleaned_Medical_Examinations[],2,FALSE)</f>
        <v>35</v>
      </c>
      <c r="D831">
        <f>VLOOKUP(A831,cleaned_Medical_Examinations[],3,FALSE)</f>
        <v>4.13</v>
      </c>
      <c r="E831" t="str">
        <f>VLOOKUP(A831,cleaned_Medical_Examinations[],4,FALSE)</f>
        <v>No</v>
      </c>
      <c r="F831" t="str">
        <f>VLOOKUP(A831,cleaned_Medical_Examinations[],5,FALSE)</f>
        <v>No</v>
      </c>
      <c r="G831" t="str">
        <f>VLOOKUP(A831,cleaned_Medical_Examinations[],6,FALSE)</f>
        <v>No</v>
      </c>
      <c r="H831">
        <f>VLOOKUP(A831,cleaned_Medical_Examinations[],7,FALSE)</f>
        <v>2</v>
      </c>
      <c r="I831" t="str">
        <f>VLOOKUP(A831,cleaned_Medical_Examinations[],8,FALSE)</f>
        <v>No</v>
      </c>
      <c r="J831" t="str">
        <f>VLOOKUP(A831,cleaned_Medical_Examinations[],9,FALSE)</f>
        <v>OBESITY</v>
      </c>
      <c r="K831" t="str">
        <f>VLOOKUP(A831,cleaned_Medical_Examinations[],10,FALSE)</f>
        <v>NORMAL</v>
      </c>
      <c r="L831">
        <f>VLOOKUP(A831,table3!A831:H3165,4,)</f>
        <v>6843</v>
      </c>
      <c r="M831" t="str">
        <f>VLOOKUP(A831,table3!A831:H3165,5,FALSE)</f>
        <v>tier - 2</v>
      </c>
      <c r="N831" t="str">
        <f>VLOOKUP(A831,table3!A831:H3165,6,FALSE)</f>
        <v>tier - 1</v>
      </c>
      <c r="O831" t="str">
        <f>VLOOKUP(A831,table3!A831:H3165,7,FALSE)</f>
        <v>R1013</v>
      </c>
      <c r="P831" s="8">
        <f>VLOOKUP(A831,table3!A831:H3165,2,FALSE)</f>
        <v>28291</v>
      </c>
      <c r="Q831">
        <f>VLOOKUP(A831,table3!A831:H3165,8,FALSE)</f>
        <v>45</v>
      </c>
    </row>
    <row r="832" spans="1:17" x14ac:dyDescent="0.3">
      <c r="A832" s="11" t="s">
        <v>1540</v>
      </c>
      <c r="B832" t="str">
        <f>VLOOKUP(A832,cleaned_customer_names[],2,FALSE)</f>
        <v>Anis</v>
      </c>
      <c r="C832">
        <f>VLOOKUP(A832,cleaned_Medical_Examinations[],2,FALSE)</f>
        <v>36.24</v>
      </c>
      <c r="D832">
        <f>VLOOKUP(A832,cleaned_Medical_Examinations[],3,FALSE)</f>
        <v>8.3800000000000008</v>
      </c>
      <c r="E832" t="str">
        <f>VLOOKUP(A832,cleaned_Medical_Examinations[],4,FALSE)</f>
        <v>Yes</v>
      </c>
      <c r="F832" t="str">
        <f>VLOOKUP(A832,cleaned_Medical_Examinations[],5,FALSE)</f>
        <v>No</v>
      </c>
      <c r="G832" t="str">
        <f>VLOOKUP(A832,cleaned_Medical_Examinations[],6,FALSE)</f>
        <v>No</v>
      </c>
      <c r="H832">
        <f>VLOOKUP(A832,cleaned_Medical_Examinations[],7,FALSE)</f>
        <v>1</v>
      </c>
      <c r="I832" t="str">
        <f>VLOOKUP(A832,cleaned_Medical_Examinations[],8,FALSE)</f>
        <v>No</v>
      </c>
      <c r="J832" t="str">
        <f>VLOOKUP(A832,cleaned_Medical_Examinations[],9,FALSE)</f>
        <v>OBESITY</v>
      </c>
      <c r="K832" t="str">
        <f>VLOOKUP(A832,cleaned_Medical_Examinations[],10,FALSE)</f>
        <v>DIABETES</v>
      </c>
      <c r="L832">
        <f>VLOOKUP(A832,table3!A832:H3166,4,)</f>
        <v>6849</v>
      </c>
      <c r="M832" t="str">
        <f>VLOOKUP(A832,table3!A832:H3166,5,FALSE)</f>
        <v>tier - 2</v>
      </c>
      <c r="N832" t="str">
        <f>VLOOKUP(A832,table3!A832:H3166,6,FALSE)</f>
        <v>tier - 2</v>
      </c>
      <c r="O832" t="str">
        <f>VLOOKUP(A832,table3!A832:H3166,7,FALSE)</f>
        <v>R1011</v>
      </c>
      <c r="P832" s="8">
        <f>VLOOKUP(A832,table3!A832:H3166,2,FALSE)</f>
        <v>29163</v>
      </c>
      <c r="Q832">
        <f>VLOOKUP(A832,table3!A832:H3166,8,FALSE)</f>
        <v>43</v>
      </c>
    </row>
    <row r="833" spans="1:17" x14ac:dyDescent="0.3">
      <c r="A833" s="13" t="s">
        <v>1539</v>
      </c>
      <c r="B833" t="str">
        <f>VLOOKUP(A833,cleaned_customer_names[],2,FALSE)</f>
        <v>Swartz</v>
      </c>
      <c r="C833">
        <f>VLOOKUP(A833,cleaned_Medical_Examinations[],2,FALSE)</f>
        <v>36.954999999999998</v>
      </c>
      <c r="D833">
        <f>VLOOKUP(A833,cleaned_Medical_Examinations[],3,FALSE)</f>
        <v>8.07</v>
      </c>
      <c r="E833" t="str">
        <f>VLOOKUP(A833,cleaned_Medical_Examinations[],4,FALSE)</f>
        <v>No</v>
      </c>
      <c r="F833" t="str">
        <f>VLOOKUP(A833,cleaned_Medical_Examinations[],5,FALSE)</f>
        <v>No</v>
      </c>
      <c r="G833" t="str">
        <f>VLOOKUP(A833,cleaned_Medical_Examinations[],6,FALSE)</f>
        <v>No</v>
      </c>
      <c r="H833">
        <f>VLOOKUP(A833,cleaned_Medical_Examinations[],7,FALSE)</f>
        <v>0</v>
      </c>
      <c r="I833" t="str">
        <f>VLOOKUP(A833,cleaned_Medical_Examinations[],8,FALSE)</f>
        <v>No</v>
      </c>
      <c r="J833" t="str">
        <f>VLOOKUP(A833,cleaned_Medical_Examinations[],9,FALSE)</f>
        <v>OBESITY</v>
      </c>
      <c r="K833" t="str">
        <f>VLOOKUP(A833,cleaned_Medical_Examinations[],10,FALSE)</f>
        <v>DIABETES</v>
      </c>
      <c r="L833">
        <f>VLOOKUP(A833,table3!A833:H3167,4,)</f>
        <v>6858</v>
      </c>
      <c r="M833" t="str">
        <f>VLOOKUP(A833,table3!A833:H3167,5,FALSE)</f>
        <v>tier - 2</v>
      </c>
      <c r="N833" t="str">
        <f>VLOOKUP(A833,table3!A833:H3167,6,FALSE)</f>
        <v>tier - 2</v>
      </c>
      <c r="O833" t="str">
        <f>VLOOKUP(A833,table3!A833:H3167,7,FALSE)</f>
        <v>R1019</v>
      </c>
      <c r="P833" s="8">
        <f>VLOOKUP(A833,table3!A833:H3167,2,FALSE)</f>
        <v>29756</v>
      </c>
      <c r="Q833">
        <f>VLOOKUP(A833,table3!A833:H3167,8,FALSE)</f>
        <v>41</v>
      </c>
    </row>
    <row r="834" spans="1:17" x14ac:dyDescent="0.3">
      <c r="A834" s="11" t="s">
        <v>1538</v>
      </c>
      <c r="B834" t="str">
        <f>VLOOKUP(A834,cleaned_customer_names[],2,FALSE)</f>
        <v>Schluneker</v>
      </c>
      <c r="C834">
        <f>VLOOKUP(A834,cleaned_Medical_Examinations[],2,FALSE)</f>
        <v>29.64</v>
      </c>
      <c r="D834">
        <f>VLOOKUP(A834,cleaned_Medical_Examinations[],3,FALSE)</f>
        <v>8.9499999999999993</v>
      </c>
      <c r="E834" t="str">
        <f>VLOOKUP(A834,cleaned_Medical_Examinations[],4,FALSE)</f>
        <v>No</v>
      </c>
      <c r="F834" t="str">
        <f>VLOOKUP(A834,cleaned_Medical_Examinations[],5,FALSE)</f>
        <v>No</v>
      </c>
      <c r="G834" t="str">
        <f>VLOOKUP(A834,cleaned_Medical_Examinations[],6,FALSE)</f>
        <v>No</v>
      </c>
      <c r="H834">
        <f>VLOOKUP(A834,cleaned_Medical_Examinations[],7,FALSE)</f>
        <v>0</v>
      </c>
      <c r="I834" t="str">
        <f>VLOOKUP(A834,cleaned_Medical_Examinations[],8,FALSE)</f>
        <v>No</v>
      </c>
      <c r="J834" t="str">
        <f>VLOOKUP(A834,cleaned_Medical_Examinations[],9,FALSE)</f>
        <v>OVER WEIGHT</v>
      </c>
      <c r="K834" t="str">
        <f>VLOOKUP(A834,cleaned_Medical_Examinations[],10,FALSE)</f>
        <v>DIABETES</v>
      </c>
      <c r="L834">
        <f>VLOOKUP(A834,table3!A834:H3168,4,)</f>
        <v>6863</v>
      </c>
      <c r="M834" t="str">
        <f>VLOOKUP(A834,table3!A834:H3168,5,FALSE)</f>
        <v>tier - 2</v>
      </c>
      <c r="N834" t="str">
        <f>VLOOKUP(A834,table3!A834:H3168,6,FALSE)</f>
        <v>tier - 1</v>
      </c>
      <c r="O834" t="str">
        <f>VLOOKUP(A834,table3!A834:H3168,7,FALSE)</f>
        <v>R1013</v>
      </c>
      <c r="P834" s="8">
        <f>VLOOKUP(A834,table3!A834:H3168,2,FALSE)</f>
        <v>28707</v>
      </c>
      <c r="Q834">
        <f>VLOOKUP(A834,table3!A834:H3168,8,FALSE)</f>
        <v>44</v>
      </c>
    </row>
    <row r="835" spans="1:17" x14ac:dyDescent="0.3">
      <c r="A835" s="13" t="s">
        <v>1537</v>
      </c>
      <c r="B835" t="str">
        <f>VLOOKUP(A835,cleaned_customer_names[],2,FALSE)</f>
        <v>Bellemare</v>
      </c>
      <c r="C835">
        <f>VLOOKUP(A835,cleaned_Medical_Examinations[],2,FALSE)</f>
        <v>42.74</v>
      </c>
      <c r="D835">
        <f>VLOOKUP(A835,cleaned_Medical_Examinations[],3,FALSE)</f>
        <v>6.31</v>
      </c>
      <c r="E835" t="str">
        <f>VLOOKUP(A835,cleaned_Medical_Examinations[],4,FALSE)</f>
        <v>Yes</v>
      </c>
      <c r="F835" t="str">
        <f>VLOOKUP(A835,cleaned_Medical_Examinations[],5,FALSE)</f>
        <v>No</v>
      </c>
      <c r="G835" t="str">
        <f>VLOOKUP(A835,cleaned_Medical_Examinations[],6,FALSE)</f>
        <v>No</v>
      </c>
      <c r="H835">
        <f>VLOOKUP(A835,cleaned_Medical_Examinations[],7,FALSE)</f>
        <v>1</v>
      </c>
      <c r="I835" t="str">
        <f>VLOOKUP(A835,cleaned_Medical_Examinations[],8,FALSE)</f>
        <v>No</v>
      </c>
      <c r="J835" t="str">
        <f>VLOOKUP(A835,cleaned_Medical_Examinations[],9,FALSE)</f>
        <v>OBESITY</v>
      </c>
      <c r="K835" t="str">
        <f>VLOOKUP(A835,cleaned_Medical_Examinations[],10,FALSE)</f>
        <v>PREDIABETES</v>
      </c>
      <c r="L835">
        <f>VLOOKUP(A835,table3!A835:H3169,4,)</f>
        <v>6868</v>
      </c>
      <c r="M835" t="str">
        <f>VLOOKUP(A835,table3!A835:H3169,5,FALSE)</f>
        <v>tier - 2</v>
      </c>
      <c r="N835" t="str">
        <f>VLOOKUP(A835,table3!A835:H3169,6,FALSE)</f>
        <v>tier - 2</v>
      </c>
      <c r="O835" t="str">
        <f>VLOOKUP(A835,table3!A835:H3169,7,FALSE)</f>
        <v>R1013</v>
      </c>
      <c r="P835" s="8">
        <f>VLOOKUP(A835,table3!A835:H3169,2,FALSE)</f>
        <v>25499</v>
      </c>
      <c r="Q835">
        <f>VLOOKUP(A835,table3!A835:H3169,8,FALSE)</f>
        <v>53</v>
      </c>
    </row>
    <row r="836" spans="1:17" x14ac:dyDescent="0.3">
      <c r="A836" s="11" t="s">
        <v>1536</v>
      </c>
      <c r="B836" t="str">
        <f>VLOOKUP(A836,cleaned_customer_names[],2,FALSE)</f>
        <v>Vitalo</v>
      </c>
      <c r="C836">
        <f>VLOOKUP(A836,cleaned_Medical_Examinations[],2,FALSE)</f>
        <v>36.130000000000003</v>
      </c>
      <c r="D836">
        <f>VLOOKUP(A836,cleaned_Medical_Examinations[],3,FALSE)</f>
        <v>7.19</v>
      </c>
      <c r="E836" t="str">
        <f>VLOOKUP(A836,cleaned_Medical_Examinations[],4,FALSE)</f>
        <v>Yes</v>
      </c>
      <c r="F836" t="str">
        <f>VLOOKUP(A836,cleaned_Medical_Examinations[],5,FALSE)</f>
        <v>No</v>
      </c>
      <c r="G836" t="str">
        <f>VLOOKUP(A836,cleaned_Medical_Examinations[],6,FALSE)</f>
        <v>No</v>
      </c>
      <c r="H836">
        <f>VLOOKUP(A836,cleaned_Medical_Examinations[],7,FALSE)</f>
        <v>2</v>
      </c>
      <c r="I836" t="str">
        <f>VLOOKUP(A836,cleaned_Medical_Examinations[],8,FALSE)</f>
        <v>No</v>
      </c>
      <c r="J836" t="str">
        <f>VLOOKUP(A836,cleaned_Medical_Examinations[],9,FALSE)</f>
        <v>OBESITY</v>
      </c>
      <c r="K836" t="str">
        <f>VLOOKUP(A836,cleaned_Medical_Examinations[],10,FALSE)</f>
        <v>DIABETES</v>
      </c>
      <c r="L836">
        <f>VLOOKUP(A836,table3!A836:H3170,4,)</f>
        <v>6876</v>
      </c>
      <c r="M836" t="str">
        <f>VLOOKUP(A836,table3!A836:H3170,5,FALSE)</f>
        <v>tier - 2</v>
      </c>
      <c r="N836" t="str">
        <f>VLOOKUP(A836,table3!A836:H3170,6,FALSE)</f>
        <v>tier - 2</v>
      </c>
      <c r="O836" t="str">
        <f>VLOOKUP(A836,table3!A836:H3170,7,FALSE)</f>
        <v>R1011</v>
      </c>
      <c r="P836" s="8">
        <f>VLOOKUP(A836,table3!A836:H3170,2,FALSE)</f>
        <v>29760</v>
      </c>
      <c r="Q836">
        <f>VLOOKUP(A836,table3!A836:H3170,8,FALSE)</f>
        <v>41</v>
      </c>
    </row>
    <row r="837" spans="1:17" x14ac:dyDescent="0.3">
      <c r="A837" s="13" t="s">
        <v>1535</v>
      </c>
      <c r="B837" t="str">
        <f>VLOOKUP(A837,cleaned_customer_names[],2,FALSE)</f>
        <v>Hamilton</v>
      </c>
      <c r="C837">
        <f>VLOOKUP(A837,cleaned_Medical_Examinations[],2,FALSE)</f>
        <v>31.55</v>
      </c>
      <c r="D837">
        <f>VLOOKUP(A837,cleaned_Medical_Examinations[],3,FALSE)</f>
        <v>6.11</v>
      </c>
      <c r="E837" t="str">
        <f>VLOOKUP(A837,cleaned_Medical_Examinations[],4,FALSE)</f>
        <v>Yes</v>
      </c>
      <c r="F837" t="str">
        <f>VLOOKUP(A837,cleaned_Medical_Examinations[],5,FALSE)</f>
        <v>No</v>
      </c>
      <c r="G837" t="str">
        <f>VLOOKUP(A837,cleaned_Medical_Examinations[],6,FALSE)</f>
        <v>No</v>
      </c>
      <c r="H837">
        <f>VLOOKUP(A837,cleaned_Medical_Examinations[],7,FALSE)</f>
        <v>1</v>
      </c>
      <c r="I837" t="str">
        <f>VLOOKUP(A837,cleaned_Medical_Examinations[],8,FALSE)</f>
        <v>No</v>
      </c>
      <c r="J837" t="str">
        <f>VLOOKUP(A837,cleaned_Medical_Examinations[],9,FALSE)</f>
        <v>OBESITY</v>
      </c>
      <c r="K837" t="str">
        <f>VLOOKUP(A837,cleaned_Medical_Examinations[],10,FALSE)</f>
        <v>PREDIABETES</v>
      </c>
      <c r="L837">
        <f>VLOOKUP(A837,table3!A837:H3171,4,)</f>
        <v>6877</v>
      </c>
      <c r="M837" t="str">
        <f>VLOOKUP(A837,table3!A837:H3171,5,FALSE)</f>
        <v>tier - 2</v>
      </c>
      <c r="N837" t="str">
        <f>VLOOKUP(A837,table3!A837:H3171,6,FALSE)</f>
        <v>tier - 1</v>
      </c>
      <c r="O837" t="str">
        <f>VLOOKUP(A837,table3!A837:H3171,7,FALSE)</f>
        <v>R1012</v>
      </c>
      <c r="P837" s="8">
        <f>VLOOKUP(A837,table3!A837:H3171,2,FALSE)</f>
        <v>38345</v>
      </c>
      <c r="Q837">
        <f>VLOOKUP(A837,table3!A837:H3171,8,FALSE)</f>
        <v>18</v>
      </c>
    </row>
    <row r="838" spans="1:17" x14ac:dyDescent="0.3">
      <c r="A838" s="11" t="s">
        <v>1534</v>
      </c>
      <c r="B838" t="str">
        <f>VLOOKUP(A838,cleaned_customer_names[],2,FALSE)</f>
        <v>Marshall</v>
      </c>
      <c r="C838">
        <f>VLOOKUP(A838,cleaned_Medical_Examinations[],2,FALSE)</f>
        <v>52.75</v>
      </c>
      <c r="D838">
        <f>VLOOKUP(A838,cleaned_Medical_Examinations[],3,FALSE)</f>
        <v>6.02</v>
      </c>
      <c r="E838" t="str">
        <f>VLOOKUP(A838,cleaned_Medical_Examinations[],4,FALSE)</f>
        <v>No</v>
      </c>
      <c r="F838" t="str">
        <f>VLOOKUP(A838,cleaned_Medical_Examinations[],5,FALSE)</f>
        <v>No</v>
      </c>
      <c r="G838" t="str">
        <f>VLOOKUP(A838,cleaned_Medical_Examinations[],6,FALSE)</f>
        <v>No</v>
      </c>
      <c r="H838">
        <f>VLOOKUP(A838,cleaned_Medical_Examinations[],7,FALSE)</f>
        <v>1</v>
      </c>
      <c r="I838" t="str">
        <f>VLOOKUP(A838,cleaned_Medical_Examinations[],8,FALSE)</f>
        <v>No</v>
      </c>
      <c r="J838" t="str">
        <f>VLOOKUP(A838,cleaned_Medical_Examinations[],9,FALSE)</f>
        <v>OBESITY</v>
      </c>
      <c r="K838" t="str">
        <f>VLOOKUP(A838,cleaned_Medical_Examinations[],10,FALSE)</f>
        <v>PREDIABETES</v>
      </c>
      <c r="L838">
        <f>VLOOKUP(A838,table3!A838:H3172,4,)</f>
        <v>6878</v>
      </c>
      <c r="M838" t="str">
        <f>VLOOKUP(A838,table3!A838:H3172,5,FALSE)</f>
        <v>tier - 2</v>
      </c>
      <c r="N838" t="str">
        <f>VLOOKUP(A838,table3!A838:H3172,6,FALSE)</f>
        <v>tier - 1</v>
      </c>
      <c r="O838" t="str">
        <f>VLOOKUP(A838,table3!A838:H3172,7,FALSE)</f>
        <v>R1024</v>
      </c>
      <c r="P838" s="8">
        <f>VLOOKUP(A838,table3!A838:H3172,2,FALSE)</f>
        <v>31300</v>
      </c>
      <c r="Q838">
        <f>VLOOKUP(A838,table3!A838:H3172,8,FALSE)</f>
        <v>37</v>
      </c>
    </row>
    <row r="839" spans="1:17" x14ac:dyDescent="0.3">
      <c r="A839" s="13" t="s">
        <v>1533</v>
      </c>
      <c r="B839" t="str">
        <f>VLOOKUP(A839,cleaned_customer_names[],2,FALSE)</f>
        <v>Cale</v>
      </c>
      <c r="C839">
        <f>VLOOKUP(A839,cleaned_Medical_Examinations[],2,FALSE)</f>
        <v>36.67</v>
      </c>
      <c r="D839">
        <f>VLOOKUP(A839,cleaned_Medical_Examinations[],3,FALSE)</f>
        <v>11.86</v>
      </c>
      <c r="E839" t="str">
        <f>VLOOKUP(A839,cleaned_Medical_Examinations[],4,FALSE)</f>
        <v>No</v>
      </c>
      <c r="F839" t="str">
        <f>VLOOKUP(A839,cleaned_Medical_Examinations[],5,FALSE)</f>
        <v>No</v>
      </c>
      <c r="G839" t="str">
        <f>VLOOKUP(A839,cleaned_Medical_Examinations[],6,FALSE)</f>
        <v>No</v>
      </c>
      <c r="H839">
        <f>VLOOKUP(A839,cleaned_Medical_Examinations[],7,FALSE)</f>
        <v>0</v>
      </c>
      <c r="I839" t="str">
        <f>VLOOKUP(A839,cleaned_Medical_Examinations[],8,FALSE)</f>
        <v>No</v>
      </c>
      <c r="J839" t="str">
        <f>VLOOKUP(A839,cleaned_Medical_Examinations[],9,FALSE)</f>
        <v>OBESITY</v>
      </c>
      <c r="K839" t="str">
        <f>VLOOKUP(A839,cleaned_Medical_Examinations[],10,FALSE)</f>
        <v>DIABETES</v>
      </c>
      <c r="L839">
        <f>VLOOKUP(A839,table3!A839:H3173,4,)</f>
        <v>6895</v>
      </c>
      <c r="M839" t="str">
        <f>VLOOKUP(A839,table3!A839:H3173,5,FALSE)</f>
        <v>tier - 2</v>
      </c>
      <c r="N839" t="str">
        <f>VLOOKUP(A839,table3!A839:H3173,6,FALSE)</f>
        <v>tier - 3</v>
      </c>
      <c r="O839" t="str">
        <f>VLOOKUP(A839,table3!A839:H3173,7,FALSE)</f>
        <v>R1024</v>
      </c>
      <c r="P839" s="8">
        <f>VLOOKUP(A839,table3!A839:H3173,2,FALSE)</f>
        <v>32863</v>
      </c>
      <c r="Q839">
        <f>VLOOKUP(A839,table3!A839:H3173,8,FALSE)</f>
        <v>33</v>
      </c>
    </row>
    <row r="840" spans="1:17" x14ac:dyDescent="0.3">
      <c r="A840" s="11" t="s">
        <v>1532</v>
      </c>
      <c r="B840" t="str">
        <f>VLOOKUP(A840,cleaned_customer_names[],2,FALSE)</f>
        <v>Pittaway</v>
      </c>
      <c r="C840">
        <f>VLOOKUP(A840,cleaned_Medical_Examinations[],2,FALSE)</f>
        <v>38.06</v>
      </c>
      <c r="D840">
        <f>VLOOKUP(A840,cleaned_Medical_Examinations[],3,FALSE)</f>
        <v>8.25</v>
      </c>
      <c r="E840" t="str">
        <f>VLOOKUP(A840,cleaned_Medical_Examinations[],4,FALSE)</f>
        <v>No</v>
      </c>
      <c r="F840" t="str">
        <f>VLOOKUP(A840,cleaned_Medical_Examinations[],5,FALSE)</f>
        <v>No</v>
      </c>
      <c r="G840" t="str">
        <f>VLOOKUP(A840,cleaned_Medical_Examinations[],6,FALSE)</f>
        <v>No</v>
      </c>
      <c r="H840">
        <f>VLOOKUP(A840,cleaned_Medical_Examinations[],7,FALSE)</f>
        <v>0</v>
      </c>
      <c r="I840" t="str">
        <f>VLOOKUP(A840,cleaned_Medical_Examinations[],8,FALSE)</f>
        <v>No</v>
      </c>
      <c r="J840" t="str">
        <f>VLOOKUP(A840,cleaned_Medical_Examinations[],9,FALSE)</f>
        <v>OBESITY</v>
      </c>
      <c r="K840" t="str">
        <f>VLOOKUP(A840,cleaned_Medical_Examinations[],10,FALSE)</f>
        <v>DIABETES</v>
      </c>
      <c r="L840">
        <f>VLOOKUP(A840,table3!A840:H3174,4,)</f>
        <v>6933</v>
      </c>
      <c r="M840" t="str">
        <f>VLOOKUP(A840,table3!A840:H3174,5,FALSE)</f>
        <v>tier - 2</v>
      </c>
      <c r="N840" t="str">
        <f>VLOOKUP(A840,table3!A840:H3174,6,FALSE)</f>
        <v>tier - 3</v>
      </c>
      <c r="O840" t="str">
        <f>VLOOKUP(A840,table3!A840:H3174,7,FALSE)</f>
        <v>R1012</v>
      </c>
      <c r="P840" s="8">
        <f>VLOOKUP(A840,table3!A840:H3174,2,FALSE)</f>
        <v>30930</v>
      </c>
      <c r="Q840">
        <f>VLOOKUP(A840,table3!A840:H3174,8,FALSE)</f>
        <v>38</v>
      </c>
    </row>
    <row r="841" spans="1:17" x14ac:dyDescent="0.3">
      <c r="A841" s="13" t="s">
        <v>1531</v>
      </c>
      <c r="B841" t="str">
        <f>VLOOKUP(A841,cleaned_customer_names[],2,FALSE)</f>
        <v>Bill</v>
      </c>
      <c r="C841">
        <f>VLOOKUP(A841,cleaned_Medical_Examinations[],2,FALSE)</f>
        <v>38</v>
      </c>
      <c r="D841">
        <f>VLOOKUP(A841,cleaned_Medical_Examinations[],3,FALSE)</f>
        <v>8.1300000000000008</v>
      </c>
      <c r="E841" t="str">
        <f>VLOOKUP(A841,cleaned_Medical_Examinations[],4,FALSE)</f>
        <v>No</v>
      </c>
      <c r="F841" t="str">
        <f>VLOOKUP(A841,cleaned_Medical_Examinations[],5,FALSE)</f>
        <v>No</v>
      </c>
      <c r="G841" t="str">
        <f>VLOOKUP(A841,cleaned_Medical_Examinations[],6,FALSE)</f>
        <v>No</v>
      </c>
      <c r="H841">
        <f>VLOOKUP(A841,cleaned_Medical_Examinations[],7,FALSE)</f>
        <v>0</v>
      </c>
      <c r="I841" t="str">
        <f>VLOOKUP(A841,cleaned_Medical_Examinations[],8,FALSE)</f>
        <v>No</v>
      </c>
      <c r="J841" t="str">
        <f>VLOOKUP(A841,cleaned_Medical_Examinations[],9,FALSE)</f>
        <v>OBESITY</v>
      </c>
      <c r="K841" t="str">
        <f>VLOOKUP(A841,cleaned_Medical_Examinations[],10,FALSE)</f>
        <v>DIABETES</v>
      </c>
      <c r="L841">
        <f>VLOOKUP(A841,table3!A841:H3175,4,)</f>
        <v>6938</v>
      </c>
      <c r="M841" t="str">
        <f>VLOOKUP(A841,table3!A841:H3175,5,FALSE)</f>
        <v>tier - 2</v>
      </c>
      <c r="N841" t="str">
        <f>VLOOKUP(A841,table3!A841:H3175,6,FALSE)</f>
        <v>tier - 2</v>
      </c>
      <c r="O841" t="str">
        <f>VLOOKUP(A841,table3!A841:H3175,7,FALSE)</f>
        <v>R1013</v>
      </c>
      <c r="P841" s="8">
        <f>VLOOKUP(A841,table3!A841:H3175,2,FALSE)</f>
        <v>28823</v>
      </c>
      <c r="Q841">
        <f>VLOOKUP(A841,table3!A841:H3175,8,FALSE)</f>
        <v>44</v>
      </c>
    </row>
    <row r="842" spans="1:17" x14ac:dyDescent="0.3">
      <c r="A842" s="11" t="s">
        <v>1530</v>
      </c>
      <c r="B842" t="str">
        <f>VLOOKUP(A842,cleaned_customer_names[],2,FALSE)</f>
        <v>Antrim</v>
      </c>
      <c r="C842">
        <f>VLOOKUP(A842,cleaned_Medical_Examinations[],2,FALSE)</f>
        <v>35.1</v>
      </c>
      <c r="D842">
        <f>VLOOKUP(A842,cleaned_Medical_Examinations[],3,FALSE)</f>
        <v>10.1</v>
      </c>
      <c r="E842" t="str">
        <f>VLOOKUP(A842,cleaned_Medical_Examinations[],4,FALSE)</f>
        <v>No</v>
      </c>
      <c r="F842" t="str">
        <f>VLOOKUP(A842,cleaned_Medical_Examinations[],5,FALSE)</f>
        <v>No</v>
      </c>
      <c r="G842" t="str">
        <f>VLOOKUP(A842,cleaned_Medical_Examinations[],6,FALSE)</f>
        <v>No</v>
      </c>
      <c r="H842">
        <f>VLOOKUP(A842,cleaned_Medical_Examinations[],7,FALSE)</f>
        <v>0</v>
      </c>
      <c r="I842" t="str">
        <f>VLOOKUP(A842,cleaned_Medical_Examinations[],8,FALSE)</f>
        <v>No</v>
      </c>
      <c r="J842" t="str">
        <f>VLOOKUP(A842,cleaned_Medical_Examinations[],9,FALSE)</f>
        <v>OBESITY</v>
      </c>
      <c r="K842" t="str">
        <f>VLOOKUP(A842,cleaned_Medical_Examinations[],10,FALSE)</f>
        <v>DIABETES</v>
      </c>
      <c r="L842">
        <f>VLOOKUP(A842,table3!A842:H3176,4,)</f>
        <v>6941</v>
      </c>
      <c r="M842" t="str">
        <f>VLOOKUP(A842,table3!A842:H3176,5,FALSE)</f>
        <v>tier - 2</v>
      </c>
      <c r="N842" t="str">
        <f>VLOOKUP(A842,table3!A842:H3176,6,FALSE)</f>
        <v>tier - 2</v>
      </c>
      <c r="O842" t="str">
        <f>VLOOKUP(A842,table3!A842:H3176,7,FALSE)</f>
        <v>R1012</v>
      </c>
      <c r="P842" s="8">
        <f>VLOOKUP(A842,table3!A842:H3176,2,FALSE)</f>
        <v>29463</v>
      </c>
      <c r="Q842">
        <f>VLOOKUP(A842,table3!A842:H3176,8,FALSE)</f>
        <v>42</v>
      </c>
    </row>
    <row r="843" spans="1:17" x14ac:dyDescent="0.3">
      <c r="A843" s="13" t="s">
        <v>1529</v>
      </c>
      <c r="B843" t="str">
        <f>VLOOKUP(A843,cleaned_customer_names[],2,FALSE)</f>
        <v>Doolittle-Crider</v>
      </c>
      <c r="C843">
        <f>VLOOKUP(A843,cleaned_Medical_Examinations[],2,FALSE)</f>
        <v>33.82</v>
      </c>
      <c r="D843">
        <f>VLOOKUP(A843,cleaned_Medical_Examinations[],3,FALSE)</f>
        <v>5.89</v>
      </c>
      <c r="E843" t="str">
        <f>VLOOKUP(A843,cleaned_Medical_Examinations[],4,FALSE)</f>
        <v>Yes</v>
      </c>
      <c r="F843" t="str">
        <f>VLOOKUP(A843,cleaned_Medical_Examinations[],5,FALSE)</f>
        <v>No</v>
      </c>
      <c r="G843" t="str">
        <f>VLOOKUP(A843,cleaned_Medical_Examinations[],6,FALSE)</f>
        <v>No</v>
      </c>
      <c r="H843">
        <f>VLOOKUP(A843,cleaned_Medical_Examinations[],7,FALSE)</f>
        <v>2</v>
      </c>
      <c r="I843" t="str">
        <f>VLOOKUP(A843,cleaned_Medical_Examinations[],8,FALSE)</f>
        <v>No</v>
      </c>
      <c r="J843" t="str">
        <f>VLOOKUP(A843,cleaned_Medical_Examinations[],9,FALSE)</f>
        <v>OBESITY</v>
      </c>
      <c r="K843" t="str">
        <f>VLOOKUP(A843,cleaned_Medical_Examinations[],10,FALSE)</f>
        <v>PREDIABETES</v>
      </c>
      <c r="L843">
        <f>VLOOKUP(A843,table3!A843:H3177,4,)</f>
        <v>6941</v>
      </c>
      <c r="M843" t="str">
        <f>VLOOKUP(A843,table3!A843:H3177,5,FALSE)</f>
        <v>tier - 2</v>
      </c>
      <c r="N843" t="str">
        <f>VLOOKUP(A843,table3!A843:H3177,6,FALSE)</f>
        <v>tier - 3</v>
      </c>
      <c r="O843" t="str">
        <f>VLOOKUP(A843,table3!A843:H3177,7,FALSE)</f>
        <v>R1013</v>
      </c>
      <c r="P843" s="8">
        <f>VLOOKUP(A843,table3!A843:H3177,2,FALSE)</f>
        <v>29499</v>
      </c>
      <c r="Q843">
        <f>VLOOKUP(A843,table3!A843:H3177,8,FALSE)</f>
        <v>42</v>
      </c>
    </row>
    <row r="844" spans="1:17" x14ac:dyDescent="0.3">
      <c r="A844" s="11" t="s">
        <v>1528</v>
      </c>
      <c r="B844" t="str">
        <f>VLOOKUP(A844,cleaned_customer_names[],2,FALSE)</f>
        <v>Ruhlman</v>
      </c>
      <c r="C844">
        <f>VLOOKUP(A844,cleaned_Medical_Examinations[],2,FALSE)</f>
        <v>37.43</v>
      </c>
      <c r="D844">
        <f>VLOOKUP(A844,cleaned_Medical_Examinations[],3,FALSE)</f>
        <v>4.97</v>
      </c>
      <c r="E844" t="str">
        <f>VLOOKUP(A844,cleaned_Medical_Examinations[],4,FALSE)</f>
        <v>No</v>
      </c>
      <c r="F844" t="str">
        <f>VLOOKUP(A844,cleaned_Medical_Examinations[],5,FALSE)</f>
        <v>No</v>
      </c>
      <c r="G844" t="str">
        <f>VLOOKUP(A844,cleaned_Medical_Examinations[],6,FALSE)</f>
        <v>No</v>
      </c>
      <c r="H844">
        <f>VLOOKUP(A844,cleaned_Medical_Examinations[],7,FALSE)</f>
        <v>2</v>
      </c>
      <c r="I844" t="str">
        <f>VLOOKUP(A844,cleaned_Medical_Examinations[],8,FALSE)</f>
        <v>No</v>
      </c>
      <c r="J844" t="str">
        <f>VLOOKUP(A844,cleaned_Medical_Examinations[],9,FALSE)</f>
        <v>OBESITY</v>
      </c>
      <c r="K844" t="str">
        <f>VLOOKUP(A844,cleaned_Medical_Examinations[],10,FALSE)</f>
        <v>NORMAL</v>
      </c>
      <c r="L844">
        <f>VLOOKUP(A844,table3!A844:H3178,4,)</f>
        <v>6949</v>
      </c>
      <c r="M844" t="str">
        <f>VLOOKUP(A844,table3!A844:H3178,5,FALSE)</f>
        <v>tier - 1</v>
      </c>
      <c r="N844" t="str">
        <f>VLOOKUP(A844,table3!A844:H3178,6,FALSE)</f>
        <v>tier - 2</v>
      </c>
      <c r="O844" t="str">
        <f>VLOOKUP(A844,table3!A844:H3178,7,FALSE)</f>
        <v>R1012</v>
      </c>
      <c r="P844" s="8">
        <f>VLOOKUP(A844,table3!A844:H3178,2,FALSE)</f>
        <v>28839</v>
      </c>
      <c r="Q844">
        <f>VLOOKUP(A844,table3!A844:H3178,8,FALSE)</f>
        <v>44</v>
      </c>
    </row>
    <row r="845" spans="1:17" x14ac:dyDescent="0.3">
      <c r="A845" s="13" t="s">
        <v>1527</v>
      </c>
      <c r="B845" t="str">
        <f>VLOOKUP(A845,cleaned_customer_names[],2,FALSE)</f>
        <v>Anderson</v>
      </c>
      <c r="C845">
        <f>VLOOKUP(A845,cleaned_Medical_Examinations[],2,FALSE)</f>
        <v>30.5</v>
      </c>
      <c r="D845">
        <f>VLOOKUP(A845,cleaned_Medical_Examinations[],3,FALSE)</f>
        <v>9.9</v>
      </c>
      <c r="E845" t="str">
        <f>VLOOKUP(A845,cleaned_Medical_Examinations[],4,FALSE)</f>
        <v>No</v>
      </c>
      <c r="F845" t="str">
        <f>VLOOKUP(A845,cleaned_Medical_Examinations[],5,FALSE)</f>
        <v>No</v>
      </c>
      <c r="G845" t="str">
        <f>VLOOKUP(A845,cleaned_Medical_Examinations[],6,FALSE)</f>
        <v>No</v>
      </c>
      <c r="H845">
        <f>VLOOKUP(A845,cleaned_Medical_Examinations[],7,FALSE)</f>
        <v>0</v>
      </c>
      <c r="I845" t="str">
        <f>VLOOKUP(A845,cleaned_Medical_Examinations[],8,FALSE)</f>
        <v>No</v>
      </c>
      <c r="J845" t="str">
        <f>VLOOKUP(A845,cleaned_Medical_Examinations[],9,FALSE)</f>
        <v>OBESITY</v>
      </c>
      <c r="K845" t="str">
        <f>VLOOKUP(A845,cleaned_Medical_Examinations[],10,FALSE)</f>
        <v>DIABETES</v>
      </c>
      <c r="L845">
        <f>VLOOKUP(A845,table3!A845:H3179,4,)</f>
        <v>6951</v>
      </c>
      <c r="M845" t="str">
        <f>VLOOKUP(A845,table3!A845:H3179,5,FALSE)</f>
        <v>tier - 2</v>
      </c>
      <c r="N845" t="str">
        <f>VLOOKUP(A845,table3!A845:H3179,6,FALSE)</f>
        <v>tier - 2</v>
      </c>
      <c r="O845" t="str">
        <f>VLOOKUP(A845,table3!A845:H3179,7,FALSE)</f>
        <v>R1013</v>
      </c>
      <c r="P845" s="8">
        <f>VLOOKUP(A845,table3!A845:H3179,2,FALSE)</f>
        <v>29451</v>
      </c>
      <c r="Q845">
        <f>VLOOKUP(A845,table3!A845:H3179,8,FALSE)</f>
        <v>42</v>
      </c>
    </row>
    <row r="846" spans="1:17" x14ac:dyDescent="0.3">
      <c r="A846" s="11" t="s">
        <v>1526</v>
      </c>
      <c r="B846" t="str">
        <f>VLOOKUP(A846,cleaned_customer_names[],2,FALSE)</f>
        <v>Uchiyama</v>
      </c>
      <c r="C846">
        <f>VLOOKUP(A846,cleaned_Medical_Examinations[],2,FALSE)</f>
        <v>24.53</v>
      </c>
      <c r="D846">
        <f>VLOOKUP(A846,cleaned_Medical_Examinations[],3,FALSE)</f>
        <v>9.0500000000000007</v>
      </c>
      <c r="E846" t="str">
        <f>VLOOKUP(A846,cleaned_Medical_Examinations[],4,FALSE)</f>
        <v>No</v>
      </c>
      <c r="F846" t="str">
        <f>VLOOKUP(A846,cleaned_Medical_Examinations[],5,FALSE)</f>
        <v>No</v>
      </c>
      <c r="G846" t="str">
        <f>VLOOKUP(A846,cleaned_Medical_Examinations[],6,FALSE)</f>
        <v>No</v>
      </c>
      <c r="H846">
        <f>VLOOKUP(A846,cleaned_Medical_Examinations[],7,FALSE)</f>
        <v>0</v>
      </c>
      <c r="I846" t="str">
        <f>VLOOKUP(A846,cleaned_Medical_Examinations[],8,FALSE)</f>
        <v>No</v>
      </c>
      <c r="J846" t="str">
        <f>VLOOKUP(A846,cleaned_Medical_Examinations[],9,FALSE)</f>
        <v>NORMAL WEIGHT</v>
      </c>
      <c r="K846" t="str">
        <f>VLOOKUP(A846,cleaned_Medical_Examinations[],10,FALSE)</f>
        <v>DIABETES</v>
      </c>
      <c r="L846">
        <f>VLOOKUP(A846,table3!A846:H3180,4,)</f>
        <v>6965</v>
      </c>
      <c r="M846" t="str">
        <f>VLOOKUP(A846,table3!A846:H3180,5,FALSE)</f>
        <v>tier - 2</v>
      </c>
      <c r="N846" t="str">
        <f>VLOOKUP(A846,table3!A846:H3180,6,FALSE)</f>
        <v>tier - 3</v>
      </c>
      <c r="O846" t="str">
        <f>VLOOKUP(A846,table3!A846:H3180,7,FALSE)</f>
        <v>R1013</v>
      </c>
      <c r="P846" s="8">
        <f>VLOOKUP(A846,table3!A846:H3180,2,FALSE)</f>
        <v>27548</v>
      </c>
      <c r="Q846">
        <f>VLOOKUP(A846,table3!A846:H3180,8,FALSE)</f>
        <v>48</v>
      </c>
    </row>
    <row r="847" spans="1:17" x14ac:dyDescent="0.3">
      <c r="A847" s="13" t="s">
        <v>1525</v>
      </c>
      <c r="B847" t="str">
        <f>VLOOKUP(A847,cleaned_customer_names[],2,FALSE)</f>
        <v>Desota</v>
      </c>
      <c r="C847">
        <f>VLOOKUP(A847,cleaned_Medical_Examinations[],2,FALSE)</f>
        <v>25.74</v>
      </c>
      <c r="D847">
        <f>VLOOKUP(A847,cleaned_Medical_Examinations[],3,FALSE)</f>
        <v>10.93</v>
      </c>
      <c r="E847" t="str">
        <f>VLOOKUP(A847,cleaned_Medical_Examinations[],4,FALSE)</f>
        <v>No</v>
      </c>
      <c r="F847" t="str">
        <f>VLOOKUP(A847,cleaned_Medical_Examinations[],5,FALSE)</f>
        <v>No</v>
      </c>
      <c r="G847" t="str">
        <f>VLOOKUP(A847,cleaned_Medical_Examinations[],6,FALSE)</f>
        <v>No</v>
      </c>
      <c r="H847">
        <f>VLOOKUP(A847,cleaned_Medical_Examinations[],7,FALSE)</f>
        <v>0</v>
      </c>
      <c r="I847" t="str">
        <f>VLOOKUP(A847,cleaned_Medical_Examinations[],8,FALSE)</f>
        <v>No</v>
      </c>
      <c r="J847" t="str">
        <f>VLOOKUP(A847,cleaned_Medical_Examinations[],9,FALSE)</f>
        <v>OVER WEIGHT</v>
      </c>
      <c r="K847" t="str">
        <f>VLOOKUP(A847,cleaned_Medical_Examinations[],10,FALSE)</f>
        <v>DIABETES</v>
      </c>
      <c r="L847">
        <f>VLOOKUP(A847,table3!A847:H3181,4,)</f>
        <v>6986</v>
      </c>
      <c r="M847" t="str">
        <f>VLOOKUP(A847,table3!A847:H3181,5,FALSE)</f>
        <v>tier - 2</v>
      </c>
      <c r="N847" t="str">
        <f>VLOOKUP(A847,table3!A847:H3181,6,FALSE)</f>
        <v>tier - 2</v>
      </c>
      <c r="O847" t="str">
        <f>VLOOKUP(A847,table3!A847:H3181,7,FALSE)</f>
        <v>R1019</v>
      </c>
      <c r="P847" s="8">
        <f>VLOOKUP(A847,table3!A847:H3181,2,FALSE)</f>
        <v>31391</v>
      </c>
      <c r="Q847">
        <f>VLOOKUP(A847,table3!A847:H3181,8,FALSE)</f>
        <v>37</v>
      </c>
    </row>
    <row r="848" spans="1:17" x14ac:dyDescent="0.3">
      <c r="A848" s="11" t="s">
        <v>1524</v>
      </c>
      <c r="B848" t="str">
        <f>VLOOKUP(A848,cleaned_customer_names[],2,FALSE)</f>
        <v>Edmonds</v>
      </c>
      <c r="C848">
        <f>VLOOKUP(A848,cleaned_Medical_Examinations[],2,FALSE)</f>
        <v>34.08</v>
      </c>
      <c r="D848">
        <f>VLOOKUP(A848,cleaned_Medical_Examinations[],3,FALSE)</f>
        <v>7.58</v>
      </c>
      <c r="E848" t="str">
        <f>VLOOKUP(A848,cleaned_Medical_Examinations[],4,FALSE)</f>
        <v>Yes</v>
      </c>
      <c r="F848" t="str">
        <f>VLOOKUP(A848,cleaned_Medical_Examinations[],5,FALSE)</f>
        <v>No</v>
      </c>
      <c r="G848" t="str">
        <f>VLOOKUP(A848,cleaned_Medical_Examinations[],6,FALSE)</f>
        <v>No</v>
      </c>
      <c r="H848">
        <f>VLOOKUP(A848,cleaned_Medical_Examinations[],7,FALSE)</f>
        <v>2</v>
      </c>
      <c r="I848" t="str">
        <f>VLOOKUP(A848,cleaned_Medical_Examinations[],8,FALSE)</f>
        <v>No</v>
      </c>
      <c r="J848" t="str">
        <f>VLOOKUP(A848,cleaned_Medical_Examinations[],9,FALSE)</f>
        <v>OBESITY</v>
      </c>
      <c r="K848" t="str">
        <f>VLOOKUP(A848,cleaned_Medical_Examinations[],10,FALSE)</f>
        <v>DIABETES</v>
      </c>
      <c r="L848">
        <f>VLOOKUP(A848,table3!A848:H3182,4,)</f>
        <v>6987</v>
      </c>
      <c r="M848" t="str">
        <f>VLOOKUP(A848,table3!A848:H3182,5,FALSE)</f>
        <v>tier - 3</v>
      </c>
      <c r="N848" t="str">
        <f>VLOOKUP(A848,table3!A848:H3182,6,FALSE)</f>
        <v>tier - 1</v>
      </c>
      <c r="O848" t="str">
        <f>VLOOKUP(A848,table3!A848:H3182,7,FALSE)</f>
        <v>R1012</v>
      </c>
      <c r="P848" s="8">
        <f>VLOOKUP(A848,table3!A848:H3182,2,FALSE)</f>
        <v>30242</v>
      </c>
      <c r="Q848">
        <f>VLOOKUP(A848,table3!A848:H3182,8,FALSE)</f>
        <v>40</v>
      </c>
    </row>
    <row r="849" spans="1:17" x14ac:dyDescent="0.3">
      <c r="A849" s="13" t="s">
        <v>1523</v>
      </c>
      <c r="B849" t="str">
        <f>VLOOKUP(A849,cleaned_customer_names[],2,FALSE)</f>
        <v>Otto</v>
      </c>
      <c r="C849">
        <f>VLOOKUP(A849,cleaned_Medical_Examinations[],2,FALSE)</f>
        <v>31.35</v>
      </c>
      <c r="D849">
        <f>VLOOKUP(A849,cleaned_Medical_Examinations[],3,FALSE)</f>
        <v>11</v>
      </c>
      <c r="E849" t="str">
        <f>VLOOKUP(A849,cleaned_Medical_Examinations[],4,FALSE)</f>
        <v>Yes</v>
      </c>
      <c r="F849" t="str">
        <f>VLOOKUP(A849,cleaned_Medical_Examinations[],5,FALSE)</f>
        <v>No</v>
      </c>
      <c r="G849" t="str">
        <f>VLOOKUP(A849,cleaned_Medical_Examinations[],6,FALSE)</f>
        <v>Yes</v>
      </c>
      <c r="H849">
        <f>VLOOKUP(A849,cleaned_Medical_Examinations[],7,FALSE)</f>
        <v>1</v>
      </c>
      <c r="I849" t="str">
        <f>VLOOKUP(A849,cleaned_Medical_Examinations[],8,FALSE)</f>
        <v>No</v>
      </c>
      <c r="J849" t="str">
        <f>VLOOKUP(A849,cleaned_Medical_Examinations[],9,FALSE)</f>
        <v>OBESITY</v>
      </c>
      <c r="K849" t="str">
        <f>VLOOKUP(A849,cleaned_Medical_Examinations[],10,FALSE)</f>
        <v>DIABETES</v>
      </c>
      <c r="L849">
        <f>VLOOKUP(A849,table3!A849:H3183,4,)</f>
        <v>6990</v>
      </c>
      <c r="M849" t="str">
        <f>VLOOKUP(A849,table3!A849:H3183,5,FALSE)</f>
        <v>tier - 2</v>
      </c>
      <c r="N849" t="str">
        <f>VLOOKUP(A849,table3!A849:H3183,6,FALSE)</f>
        <v>tier - 1</v>
      </c>
      <c r="O849" t="str">
        <f>VLOOKUP(A849,table3!A849:H3183,7,FALSE)</f>
        <v>R1013</v>
      </c>
      <c r="P849" s="8">
        <f>VLOOKUP(A849,table3!A849:H3183,2,FALSE)</f>
        <v>30195</v>
      </c>
      <c r="Q849">
        <f>VLOOKUP(A849,table3!A849:H3183,8,FALSE)</f>
        <v>40</v>
      </c>
    </row>
    <row r="850" spans="1:17" x14ac:dyDescent="0.3">
      <c r="A850" s="11" t="s">
        <v>1522</v>
      </c>
      <c r="B850" t="str">
        <f>VLOOKUP(A850,cleaned_customer_names[],2,FALSE)</f>
        <v>Kurt</v>
      </c>
      <c r="C850">
        <f>VLOOKUP(A850,cleaned_Medical_Examinations[],2,FALSE)</f>
        <v>26.79</v>
      </c>
      <c r="D850">
        <f>VLOOKUP(A850,cleaned_Medical_Examinations[],3,FALSE)</f>
        <v>5.0599999999999996</v>
      </c>
      <c r="E850" t="str">
        <f>VLOOKUP(A850,cleaned_Medical_Examinations[],4,FALSE)</f>
        <v>No</v>
      </c>
      <c r="F850" t="str">
        <f>VLOOKUP(A850,cleaned_Medical_Examinations[],5,FALSE)</f>
        <v>No</v>
      </c>
      <c r="G850" t="str">
        <f>VLOOKUP(A850,cleaned_Medical_Examinations[],6,FALSE)</f>
        <v>No</v>
      </c>
      <c r="H850">
        <f>VLOOKUP(A850,cleaned_Medical_Examinations[],7,FALSE)</f>
        <v>1</v>
      </c>
      <c r="I850" t="str">
        <f>VLOOKUP(A850,cleaned_Medical_Examinations[],8,FALSE)</f>
        <v>No</v>
      </c>
      <c r="J850" t="str">
        <f>VLOOKUP(A850,cleaned_Medical_Examinations[],9,FALSE)</f>
        <v>OVER WEIGHT</v>
      </c>
      <c r="K850" t="str">
        <f>VLOOKUP(A850,cleaned_Medical_Examinations[],10,FALSE)</f>
        <v>NORMAL</v>
      </c>
      <c r="L850">
        <f>VLOOKUP(A850,table3!A850:H3184,4,)</f>
        <v>7003</v>
      </c>
      <c r="M850" t="str">
        <f>VLOOKUP(A850,table3!A850:H3184,5,FALSE)</f>
        <v>tier - 2</v>
      </c>
      <c r="N850" t="str">
        <f>VLOOKUP(A850,table3!A850:H3184,6,FALSE)</f>
        <v>tier - 3</v>
      </c>
      <c r="O850" t="str">
        <f>VLOOKUP(A850,table3!A850:H3184,7,FALSE)</f>
        <v>R1013</v>
      </c>
      <c r="P850" s="8">
        <f>VLOOKUP(A850,table3!A850:H3184,2,FALSE)</f>
        <v>25390</v>
      </c>
      <c r="Q850">
        <f>VLOOKUP(A850,table3!A850:H3184,8,FALSE)</f>
        <v>53</v>
      </c>
    </row>
    <row r="851" spans="1:17" x14ac:dyDescent="0.3">
      <c r="A851" s="13" t="s">
        <v>1521</v>
      </c>
      <c r="B851" t="str">
        <f>VLOOKUP(A851,cleaned_customer_names[],2,FALSE)</f>
        <v>Duhaime</v>
      </c>
      <c r="C851">
        <f>VLOOKUP(A851,cleaned_Medical_Examinations[],2,FALSE)</f>
        <v>42.78</v>
      </c>
      <c r="D851">
        <f>VLOOKUP(A851,cleaned_Medical_Examinations[],3,FALSE)</f>
        <v>6.11</v>
      </c>
      <c r="E851" t="str">
        <f>VLOOKUP(A851,cleaned_Medical_Examinations[],4,FALSE)</f>
        <v>Yes</v>
      </c>
      <c r="F851" t="str">
        <f>VLOOKUP(A851,cleaned_Medical_Examinations[],5,FALSE)</f>
        <v>No</v>
      </c>
      <c r="G851" t="str">
        <f>VLOOKUP(A851,cleaned_Medical_Examinations[],6,FALSE)</f>
        <v>No</v>
      </c>
      <c r="H851">
        <f>VLOOKUP(A851,cleaned_Medical_Examinations[],7,FALSE)</f>
        <v>1</v>
      </c>
      <c r="I851" t="str">
        <f>VLOOKUP(A851,cleaned_Medical_Examinations[],8,FALSE)</f>
        <v>No</v>
      </c>
      <c r="J851" t="str">
        <f>VLOOKUP(A851,cleaned_Medical_Examinations[],9,FALSE)</f>
        <v>OBESITY</v>
      </c>
      <c r="K851" t="str">
        <f>VLOOKUP(A851,cleaned_Medical_Examinations[],10,FALSE)</f>
        <v>PREDIABETES</v>
      </c>
      <c r="L851">
        <f>VLOOKUP(A851,table3!A851:H3185,4,)</f>
        <v>7033</v>
      </c>
      <c r="M851" t="str">
        <f>VLOOKUP(A851,table3!A851:H3185,5,FALSE)</f>
        <v>tier - 2</v>
      </c>
      <c r="N851" t="str">
        <f>VLOOKUP(A851,table3!A851:H3185,6,FALSE)</f>
        <v>tier - 2</v>
      </c>
      <c r="O851" t="str">
        <f>VLOOKUP(A851,table3!A851:H3185,7,FALSE)</f>
        <v>R1013</v>
      </c>
      <c r="P851" s="8">
        <f>VLOOKUP(A851,table3!A851:H3185,2,FALSE)</f>
        <v>28643</v>
      </c>
      <c r="Q851">
        <f>VLOOKUP(A851,table3!A851:H3185,8,FALSE)</f>
        <v>45</v>
      </c>
    </row>
    <row r="852" spans="1:17" x14ac:dyDescent="0.3">
      <c r="A852" s="11" t="s">
        <v>1520</v>
      </c>
      <c r="B852" t="str">
        <f>VLOOKUP(A852,cleaned_customer_names[],2,FALSE)</f>
        <v>Swann</v>
      </c>
      <c r="C852">
        <f>VLOOKUP(A852,cleaned_Medical_Examinations[],2,FALSE)</f>
        <v>46.75</v>
      </c>
      <c r="D852">
        <f>VLOOKUP(A852,cleaned_Medical_Examinations[],3,FALSE)</f>
        <v>6.66</v>
      </c>
      <c r="E852" t="str">
        <f>VLOOKUP(A852,cleaned_Medical_Examinations[],4,FALSE)</f>
        <v>Yes</v>
      </c>
      <c r="F852" t="str">
        <f>VLOOKUP(A852,cleaned_Medical_Examinations[],5,FALSE)</f>
        <v>No</v>
      </c>
      <c r="G852" t="str">
        <f>VLOOKUP(A852,cleaned_Medical_Examinations[],6,FALSE)</f>
        <v>No</v>
      </c>
      <c r="H852">
        <f>VLOOKUP(A852,cleaned_Medical_Examinations[],7,FALSE)</f>
        <v>2</v>
      </c>
      <c r="I852" t="str">
        <f>VLOOKUP(A852,cleaned_Medical_Examinations[],8,FALSE)</f>
        <v>No</v>
      </c>
      <c r="J852" t="str">
        <f>VLOOKUP(A852,cleaned_Medical_Examinations[],9,FALSE)</f>
        <v>OBESITY</v>
      </c>
      <c r="K852" t="str">
        <f>VLOOKUP(A852,cleaned_Medical_Examinations[],10,FALSE)</f>
        <v>DIABETES</v>
      </c>
      <c r="L852">
        <f>VLOOKUP(A852,table3!A852:H3186,4,)</f>
        <v>7042</v>
      </c>
      <c r="M852" t="str">
        <f>VLOOKUP(A852,table3!A852:H3186,5,FALSE)</f>
        <v>tier - 2</v>
      </c>
      <c r="N852" t="str">
        <f>VLOOKUP(A852,table3!A852:H3186,6,FALSE)</f>
        <v>tier - 3</v>
      </c>
      <c r="O852" t="str">
        <f>VLOOKUP(A852,table3!A852:H3186,7,FALSE)</f>
        <v>R1012</v>
      </c>
      <c r="P852" s="8">
        <f>VLOOKUP(A852,table3!A852:H3186,2,FALSE)</f>
        <v>35001</v>
      </c>
      <c r="Q852">
        <f>VLOOKUP(A852,table3!A852:H3186,8,FALSE)</f>
        <v>27</v>
      </c>
    </row>
    <row r="853" spans="1:17" x14ac:dyDescent="0.3">
      <c r="A853" s="13" t="s">
        <v>1519</v>
      </c>
      <c r="B853" t="str">
        <f>VLOOKUP(A853,cleaned_customer_names[],2,FALSE)</f>
        <v>Burton</v>
      </c>
      <c r="C853">
        <f>VLOOKUP(A853,cleaned_Medical_Examinations[],2,FALSE)</f>
        <v>32.15</v>
      </c>
      <c r="D853">
        <f>VLOOKUP(A853,cleaned_Medical_Examinations[],3,FALSE)</f>
        <v>4.0199999999999996</v>
      </c>
      <c r="E853" t="str">
        <f>VLOOKUP(A853,cleaned_Medical_Examinations[],4,FALSE)</f>
        <v>Yes</v>
      </c>
      <c r="F853" t="str">
        <f>VLOOKUP(A853,cleaned_Medical_Examinations[],5,FALSE)</f>
        <v>No</v>
      </c>
      <c r="G853" t="str">
        <f>VLOOKUP(A853,cleaned_Medical_Examinations[],6,FALSE)</f>
        <v>Yes</v>
      </c>
      <c r="H853">
        <f>VLOOKUP(A853,cleaned_Medical_Examinations[],7,FALSE)</f>
        <v>1</v>
      </c>
      <c r="I853" t="str">
        <f>VLOOKUP(A853,cleaned_Medical_Examinations[],8,FALSE)</f>
        <v>No</v>
      </c>
      <c r="J853" t="str">
        <f>VLOOKUP(A853,cleaned_Medical_Examinations[],9,FALSE)</f>
        <v>OBESITY</v>
      </c>
      <c r="K853" t="str">
        <f>VLOOKUP(A853,cleaned_Medical_Examinations[],10,FALSE)</f>
        <v>NORMAL</v>
      </c>
      <c r="L853">
        <f>VLOOKUP(A853,table3!A853:H3187,4,)</f>
        <v>7046</v>
      </c>
      <c r="M853" t="str">
        <f>VLOOKUP(A853,table3!A853:H3187,5,FALSE)</f>
        <v>tier - 2</v>
      </c>
      <c r="N853" t="str">
        <f>VLOOKUP(A853,table3!A853:H3187,6,FALSE)</f>
        <v>tier - 1</v>
      </c>
      <c r="O853" t="str">
        <f>VLOOKUP(A853,table3!A853:H3187,7,FALSE)</f>
        <v>R1011</v>
      </c>
      <c r="P853" s="8">
        <f>VLOOKUP(A853,table3!A853:H3187,2,FALSE)</f>
        <v>29428</v>
      </c>
      <c r="Q853">
        <f>VLOOKUP(A853,table3!A853:H3187,8,FALSE)</f>
        <v>42</v>
      </c>
    </row>
    <row r="854" spans="1:17" x14ac:dyDescent="0.3">
      <c r="A854" s="11" t="s">
        <v>1518</v>
      </c>
      <c r="B854" t="str">
        <f>VLOOKUP(A854,cleaned_customer_names[],2,FALSE)</f>
        <v>Ricardi</v>
      </c>
      <c r="C854">
        <f>VLOOKUP(A854,cleaned_Medical_Examinations[],2,FALSE)</f>
        <v>43.4</v>
      </c>
      <c r="D854">
        <f>VLOOKUP(A854,cleaned_Medical_Examinations[],3,FALSE)</f>
        <v>8.81</v>
      </c>
      <c r="E854" t="str">
        <f>VLOOKUP(A854,cleaned_Medical_Examinations[],4,FALSE)</f>
        <v>Yes</v>
      </c>
      <c r="F854" t="str">
        <f>VLOOKUP(A854,cleaned_Medical_Examinations[],5,FALSE)</f>
        <v>No</v>
      </c>
      <c r="G854" t="str">
        <f>VLOOKUP(A854,cleaned_Medical_Examinations[],6,FALSE)</f>
        <v>No</v>
      </c>
      <c r="H854">
        <f>VLOOKUP(A854,cleaned_Medical_Examinations[],7,FALSE)</f>
        <v>2</v>
      </c>
      <c r="I854" t="str">
        <f>VLOOKUP(A854,cleaned_Medical_Examinations[],8,FALSE)</f>
        <v>No</v>
      </c>
      <c r="J854" t="str">
        <f>VLOOKUP(A854,cleaned_Medical_Examinations[],9,FALSE)</f>
        <v>OBESITY</v>
      </c>
      <c r="K854" t="str">
        <f>VLOOKUP(A854,cleaned_Medical_Examinations[],10,FALSE)</f>
        <v>DIABETES</v>
      </c>
      <c r="L854">
        <f>VLOOKUP(A854,table3!A854:H3188,4,)</f>
        <v>7047</v>
      </c>
      <c r="M854" t="str">
        <f>VLOOKUP(A854,table3!A854:H3188,5,FALSE)</f>
        <v>tier - 2</v>
      </c>
      <c r="N854" t="str">
        <f>VLOOKUP(A854,table3!A854:H3188,6,FALSE)</f>
        <v>tier - 3</v>
      </c>
      <c r="O854" t="str">
        <f>VLOOKUP(A854,table3!A854:H3188,7,FALSE)</f>
        <v>R1013</v>
      </c>
      <c r="P854" s="8">
        <f>VLOOKUP(A854,table3!A854:H3188,2,FALSE)</f>
        <v>29516</v>
      </c>
      <c r="Q854">
        <f>VLOOKUP(A854,table3!A854:H3188,8,FALSE)</f>
        <v>42</v>
      </c>
    </row>
    <row r="855" spans="1:17" x14ac:dyDescent="0.3">
      <c r="A855" s="13" t="s">
        <v>1517</v>
      </c>
      <c r="B855" t="str">
        <f>VLOOKUP(A855,cleaned_customer_names[],2,FALSE)</f>
        <v>Joslyn</v>
      </c>
      <c r="C855">
        <f>VLOOKUP(A855,cleaned_Medical_Examinations[],2,FALSE)</f>
        <v>31.57</v>
      </c>
      <c r="D855">
        <f>VLOOKUP(A855,cleaned_Medical_Examinations[],3,FALSE)</f>
        <v>7.92</v>
      </c>
      <c r="E855" t="str">
        <f>VLOOKUP(A855,cleaned_Medical_Examinations[],4,FALSE)</f>
        <v>Yes</v>
      </c>
      <c r="F855" t="str">
        <f>VLOOKUP(A855,cleaned_Medical_Examinations[],5,FALSE)</f>
        <v>No</v>
      </c>
      <c r="G855" t="str">
        <f>VLOOKUP(A855,cleaned_Medical_Examinations[],6,FALSE)</f>
        <v>No</v>
      </c>
      <c r="H855">
        <f>VLOOKUP(A855,cleaned_Medical_Examinations[],7,FALSE)</f>
        <v>2</v>
      </c>
      <c r="I855" t="str">
        <f>VLOOKUP(A855,cleaned_Medical_Examinations[],8,FALSE)</f>
        <v>No</v>
      </c>
      <c r="J855" t="str">
        <f>VLOOKUP(A855,cleaned_Medical_Examinations[],9,FALSE)</f>
        <v>OBESITY</v>
      </c>
      <c r="K855" t="str">
        <f>VLOOKUP(A855,cleaned_Medical_Examinations[],10,FALSE)</f>
        <v>DIABETES</v>
      </c>
      <c r="L855">
        <f>VLOOKUP(A855,table3!A855:H3189,4,)</f>
        <v>7050</v>
      </c>
      <c r="M855" t="str">
        <f>VLOOKUP(A855,table3!A855:H3189,5,FALSE)</f>
        <v>tier - 2</v>
      </c>
      <c r="N855" t="str">
        <f>VLOOKUP(A855,table3!A855:H3189,6,FALSE)</f>
        <v>tier - 1</v>
      </c>
      <c r="O855" t="str">
        <f>VLOOKUP(A855,table3!A855:H3189,7,FALSE)</f>
        <v>R1024</v>
      </c>
      <c r="P855" s="8">
        <f>VLOOKUP(A855,table3!A855:H3189,2,FALSE)</f>
        <v>29423</v>
      </c>
      <c r="Q855">
        <f>VLOOKUP(A855,table3!A855:H3189,8,FALSE)</f>
        <v>42</v>
      </c>
    </row>
    <row r="856" spans="1:17" x14ac:dyDescent="0.3">
      <c r="A856" s="11" t="s">
        <v>1516</v>
      </c>
      <c r="B856" t="str">
        <f>VLOOKUP(A856,cleaned_customer_names[],2,FALSE)</f>
        <v>Bennie</v>
      </c>
      <c r="C856">
        <f>VLOOKUP(A856,cleaned_Medical_Examinations[],2,FALSE)</f>
        <v>24.32</v>
      </c>
      <c r="D856">
        <f>VLOOKUP(A856,cleaned_Medical_Examinations[],3,FALSE)</f>
        <v>7.48</v>
      </c>
      <c r="E856" t="str">
        <f>VLOOKUP(A856,cleaned_Medical_Examinations[],4,FALSE)</f>
        <v>No</v>
      </c>
      <c r="F856" t="str">
        <f>VLOOKUP(A856,cleaned_Medical_Examinations[],5,FALSE)</f>
        <v>No</v>
      </c>
      <c r="G856" t="str">
        <f>VLOOKUP(A856,cleaned_Medical_Examinations[],6,FALSE)</f>
        <v>No</v>
      </c>
      <c r="H856">
        <f>VLOOKUP(A856,cleaned_Medical_Examinations[],7,FALSE)</f>
        <v>0</v>
      </c>
      <c r="I856" t="str">
        <f>VLOOKUP(A856,cleaned_Medical_Examinations[],8,FALSE)</f>
        <v>No</v>
      </c>
      <c r="J856" t="str">
        <f>VLOOKUP(A856,cleaned_Medical_Examinations[],9,FALSE)</f>
        <v>NORMAL WEIGHT</v>
      </c>
      <c r="K856" t="str">
        <f>VLOOKUP(A856,cleaned_Medical_Examinations[],10,FALSE)</f>
        <v>DIABETES</v>
      </c>
      <c r="L856">
        <f>VLOOKUP(A856,table3!A856:H3190,4,)</f>
        <v>7051</v>
      </c>
      <c r="M856" t="str">
        <f>VLOOKUP(A856,table3!A856:H3190,5,FALSE)</f>
        <v>tier - 2</v>
      </c>
      <c r="N856" t="str">
        <f>VLOOKUP(A856,table3!A856:H3190,6,FALSE)</f>
        <v>tier - 3</v>
      </c>
      <c r="O856" t="str">
        <f>VLOOKUP(A856,table3!A856:H3190,7,FALSE)</f>
        <v>R1011</v>
      </c>
      <c r="P856" s="8">
        <f>VLOOKUP(A856,table3!A856:H3190,2,FALSE)</f>
        <v>29400</v>
      </c>
      <c r="Q856">
        <f>VLOOKUP(A856,table3!A856:H3190,8,FALSE)</f>
        <v>42</v>
      </c>
    </row>
    <row r="857" spans="1:17" x14ac:dyDescent="0.3">
      <c r="A857" s="13" t="s">
        <v>1515</v>
      </c>
      <c r="B857" t="str">
        <f>VLOOKUP(A857,cleaned_customer_names[],2,FALSE)</f>
        <v>Kanyane</v>
      </c>
      <c r="C857">
        <f>VLOOKUP(A857,cleaned_Medical_Examinations[],2,FALSE)</f>
        <v>31.07</v>
      </c>
      <c r="D857">
        <f>VLOOKUP(A857,cleaned_Medical_Examinations[],3,FALSE)</f>
        <v>4.62</v>
      </c>
      <c r="E857" t="str">
        <f>VLOOKUP(A857,cleaned_Medical_Examinations[],4,FALSE)</f>
        <v>Yes</v>
      </c>
      <c r="F857" t="str">
        <f>VLOOKUP(A857,cleaned_Medical_Examinations[],5,FALSE)</f>
        <v>No</v>
      </c>
      <c r="G857" t="str">
        <f>VLOOKUP(A857,cleaned_Medical_Examinations[],6,FALSE)</f>
        <v>No</v>
      </c>
      <c r="H857">
        <f>VLOOKUP(A857,cleaned_Medical_Examinations[],7,FALSE)</f>
        <v>2</v>
      </c>
      <c r="I857" t="str">
        <f>VLOOKUP(A857,cleaned_Medical_Examinations[],8,FALSE)</f>
        <v>No</v>
      </c>
      <c r="J857" t="str">
        <f>VLOOKUP(A857,cleaned_Medical_Examinations[],9,FALSE)</f>
        <v>OBESITY</v>
      </c>
      <c r="K857" t="str">
        <f>VLOOKUP(A857,cleaned_Medical_Examinations[],10,FALSE)</f>
        <v>NORMAL</v>
      </c>
      <c r="L857">
        <f>VLOOKUP(A857,table3!A857:H3191,4,)</f>
        <v>7054</v>
      </c>
      <c r="M857" t="str">
        <f>VLOOKUP(A857,table3!A857:H3191,5,FALSE)</f>
        <v>tier - 2</v>
      </c>
      <c r="N857" t="str">
        <f>VLOOKUP(A857,table3!A857:H3191,6,FALSE)</f>
        <v>tier - 2</v>
      </c>
      <c r="O857" t="str">
        <f>VLOOKUP(A857,table3!A857:H3191,7,FALSE)</f>
        <v>R1013</v>
      </c>
      <c r="P857" s="8">
        <f>VLOOKUP(A857,table3!A857:H3191,2,FALSE)</f>
        <v>28665</v>
      </c>
      <c r="Q857">
        <f>VLOOKUP(A857,table3!A857:H3191,8,FALSE)</f>
        <v>44</v>
      </c>
    </row>
    <row r="858" spans="1:17" x14ac:dyDescent="0.3">
      <c r="A858" s="11" t="s">
        <v>1514</v>
      </c>
      <c r="B858" t="str">
        <f>VLOOKUP(A858,cleaned_customer_names[],2,FALSE)</f>
        <v>McFadden</v>
      </c>
      <c r="C858">
        <f>VLOOKUP(A858,cleaned_Medical_Examinations[],2,FALSE)</f>
        <v>35.814999999999998</v>
      </c>
      <c r="D858">
        <f>VLOOKUP(A858,cleaned_Medical_Examinations[],3,FALSE)</f>
        <v>8.4700000000000006</v>
      </c>
      <c r="E858" t="str">
        <f>VLOOKUP(A858,cleaned_Medical_Examinations[],4,FALSE)</f>
        <v>No</v>
      </c>
      <c r="F858" t="str">
        <f>VLOOKUP(A858,cleaned_Medical_Examinations[],5,FALSE)</f>
        <v>No</v>
      </c>
      <c r="G858" t="str">
        <f>VLOOKUP(A858,cleaned_Medical_Examinations[],6,FALSE)</f>
        <v>No</v>
      </c>
      <c r="H858">
        <f>VLOOKUP(A858,cleaned_Medical_Examinations[],7,FALSE)</f>
        <v>0</v>
      </c>
      <c r="I858" t="str">
        <f>VLOOKUP(A858,cleaned_Medical_Examinations[],8,FALSE)</f>
        <v>No</v>
      </c>
      <c r="J858" t="str">
        <f>VLOOKUP(A858,cleaned_Medical_Examinations[],9,FALSE)</f>
        <v>OBESITY</v>
      </c>
      <c r="K858" t="str">
        <f>VLOOKUP(A858,cleaned_Medical_Examinations[],10,FALSE)</f>
        <v>DIABETES</v>
      </c>
      <c r="L858">
        <f>VLOOKUP(A858,table3!A858:H3192,4,)</f>
        <v>7077</v>
      </c>
      <c r="M858" t="str">
        <f>VLOOKUP(A858,table3!A858:H3192,5,FALSE)</f>
        <v>tier - 2</v>
      </c>
      <c r="N858" t="str">
        <f>VLOOKUP(A858,table3!A858:H3192,6,FALSE)</f>
        <v>tier - 3</v>
      </c>
      <c r="O858" t="str">
        <f>VLOOKUP(A858,table3!A858:H3192,7,FALSE)</f>
        <v>R1024</v>
      </c>
      <c r="P858" s="8">
        <f>VLOOKUP(A858,table3!A858:H3192,2,FALSE)</f>
        <v>30230</v>
      </c>
      <c r="Q858">
        <f>VLOOKUP(A858,table3!A858:H3192,8,FALSE)</f>
        <v>40</v>
      </c>
    </row>
    <row r="859" spans="1:17" x14ac:dyDescent="0.3">
      <c r="A859" s="13" t="s">
        <v>1513</v>
      </c>
      <c r="B859" t="str">
        <f>VLOOKUP(A859,cleaned_customer_names[],2,FALSE)</f>
        <v>Connolly</v>
      </c>
      <c r="C859">
        <f>VLOOKUP(A859,cleaned_Medical_Examinations[],2,FALSE)</f>
        <v>40.81</v>
      </c>
      <c r="D859">
        <f>VLOOKUP(A859,cleaned_Medical_Examinations[],3,FALSE)</f>
        <v>10.58</v>
      </c>
      <c r="E859" t="str">
        <f>VLOOKUP(A859,cleaned_Medical_Examinations[],4,FALSE)</f>
        <v>Yes</v>
      </c>
      <c r="F859" t="str">
        <f>VLOOKUP(A859,cleaned_Medical_Examinations[],5,FALSE)</f>
        <v>No</v>
      </c>
      <c r="G859" t="str">
        <f>VLOOKUP(A859,cleaned_Medical_Examinations[],6,FALSE)</f>
        <v>No</v>
      </c>
      <c r="H859">
        <f>VLOOKUP(A859,cleaned_Medical_Examinations[],7,FALSE)</f>
        <v>0</v>
      </c>
      <c r="I859" t="str">
        <f>VLOOKUP(A859,cleaned_Medical_Examinations[],8,FALSE)</f>
        <v>No</v>
      </c>
      <c r="J859" t="str">
        <f>VLOOKUP(A859,cleaned_Medical_Examinations[],9,FALSE)</f>
        <v>OBESITY</v>
      </c>
      <c r="K859" t="str">
        <f>VLOOKUP(A859,cleaned_Medical_Examinations[],10,FALSE)</f>
        <v>DIABETES</v>
      </c>
      <c r="L859">
        <f>VLOOKUP(A859,table3!A859:H3193,4,)</f>
        <v>7097</v>
      </c>
      <c r="M859" t="str">
        <f>VLOOKUP(A859,table3!A859:H3193,5,FALSE)</f>
        <v>tier - 2</v>
      </c>
      <c r="N859" t="str">
        <f>VLOOKUP(A859,table3!A859:H3193,6,FALSE)</f>
        <v>tier - 2</v>
      </c>
      <c r="O859" t="str">
        <f>VLOOKUP(A859,table3!A859:H3193,7,FALSE)</f>
        <v>R1012</v>
      </c>
      <c r="P859" s="8">
        <f>VLOOKUP(A859,table3!A859:H3193,2,FALSE)</f>
        <v>33773</v>
      </c>
      <c r="Q859">
        <f>VLOOKUP(A859,table3!A859:H3193,8,FALSE)</f>
        <v>30</v>
      </c>
    </row>
    <row r="860" spans="1:17" x14ac:dyDescent="0.3">
      <c r="A860" s="11" t="s">
        <v>1512</v>
      </c>
      <c r="B860" t="str">
        <f>VLOOKUP(A860,cleaned_customer_names[],2,FALSE)</f>
        <v>Merino</v>
      </c>
      <c r="C860">
        <f>VLOOKUP(A860,cleaned_Medical_Examinations[],2,FALSE)</f>
        <v>24.605</v>
      </c>
      <c r="D860">
        <f>VLOOKUP(A860,cleaned_Medical_Examinations[],3,FALSE)</f>
        <v>7.48</v>
      </c>
      <c r="E860" t="str">
        <f>VLOOKUP(A860,cleaned_Medical_Examinations[],4,FALSE)</f>
        <v>No</v>
      </c>
      <c r="F860" t="str">
        <f>VLOOKUP(A860,cleaned_Medical_Examinations[],5,FALSE)</f>
        <v>No</v>
      </c>
      <c r="G860" t="str">
        <f>VLOOKUP(A860,cleaned_Medical_Examinations[],6,FALSE)</f>
        <v>No</v>
      </c>
      <c r="H860">
        <f>VLOOKUP(A860,cleaned_Medical_Examinations[],7,FALSE)</f>
        <v>0</v>
      </c>
      <c r="I860" t="str">
        <f>VLOOKUP(A860,cleaned_Medical_Examinations[],8,FALSE)</f>
        <v>No</v>
      </c>
      <c r="J860" t="str">
        <f>VLOOKUP(A860,cleaned_Medical_Examinations[],9,FALSE)</f>
        <v>NORMAL WEIGHT</v>
      </c>
      <c r="K860" t="str">
        <f>VLOOKUP(A860,cleaned_Medical_Examinations[],10,FALSE)</f>
        <v>DIABETES</v>
      </c>
      <c r="L860">
        <f>VLOOKUP(A860,table3!A860:H3194,4,)</f>
        <v>7107</v>
      </c>
      <c r="M860" t="str">
        <f>VLOOKUP(A860,table3!A860:H3194,5,FALSE)</f>
        <v>tier - 2</v>
      </c>
      <c r="N860" t="str">
        <f>VLOOKUP(A860,table3!A860:H3194,6,FALSE)</f>
        <v>tier - 1</v>
      </c>
      <c r="O860" t="str">
        <f>VLOOKUP(A860,table3!A860:H3194,7,FALSE)</f>
        <v>R1012</v>
      </c>
      <c r="P860" s="8">
        <f>VLOOKUP(A860,table3!A860:H3194,2,FALSE)</f>
        <v>32000</v>
      </c>
      <c r="Q860">
        <f>VLOOKUP(A860,table3!A860:H3194,8,FALSE)</f>
        <v>35</v>
      </c>
    </row>
    <row r="861" spans="1:17" x14ac:dyDescent="0.3">
      <c r="A861" s="13" t="s">
        <v>1511</v>
      </c>
      <c r="B861" t="str">
        <f>VLOOKUP(A861,cleaned_customer_names[],2,FALSE)</f>
        <v>Baird</v>
      </c>
      <c r="C861">
        <f>VLOOKUP(A861,cleaned_Medical_Examinations[],2,FALSE)</f>
        <v>21.47</v>
      </c>
      <c r="D861">
        <f>VLOOKUP(A861,cleaned_Medical_Examinations[],3,FALSE)</f>
        <v>7.82</v>
      </c>
      <c r="E861" t="str">
        <f>VLOOKUP(A861,cleaned_Medical_Examinations[],4,FALSE)</f>
        <v>No</v>
      </c>
      <c r="F861" t="str">
        <f>VLOOKUP(A861,cleaned_Medical_Examinations[],5,FALSE)</f>
        <v>No</v>
      </c>
      <c r="G861" t="str">
        <f>VLOOKUP(A861,cleaned_Medical_Examinations[],6,FALSE)</f>
        <v>No</v>
      </c>
      <c r="H861">
        <f>VLOOKUP(A861,cleaned_Medical_Examinations[],7,FALSE)</f>
        <v>0</v>
      </c>
      <c r="I861" t="str">
        <f>VLOOKUP(A861,cleaned_Medical_Examinations[],8,FALSE)</f>
        <v>No</v>
      </c>
      <c r="J861" t="str">
        <f>VLOOKUP(A861,cleaned_Medical_Examinations[],9,FALSE)</f>
        <v>NORMAL WEIGHT</v>
      </c>
      <c r="K861" t="str">
        <f>VLOOKUP(A861,cleaned_Medical_Examinations[],10,FALSE)</f>
        <v>DIABETES</v>
      </c>
      <c r="L861">
        <f>VLOOKUP(A861,table3!A861:H3195,4,)</f>
        <v>7125</v>
      </c>
      <c r="M861" t="str">
        <f>VLOOKUP(A861,table3!A861:H3195,5,FALSE)</f>
        <v>tier - 3</v>
      </c>
      <c r="N861" t="str">
        <f>VLOOKUP(A861,table3!A861:H3195,6,FALSE)</f>
        <v>tier - 2</v>
      </c>
      <c r="O861" t="str">
        <f>VLOOKUP(A861,table3!A861:H3195,7,FALSE)</f>
        <v>R1013</v>
      </c>
      <c r="P861" s="8">
        <f>VLOOKUP(A861,table3!A861:H3195,2,FALSE)</f>
        <v>25018</v>
      </c>
      <c r="Q861">
        <f>VLOOKUP(A861,table3!A861:H3195,8,FALSE)</f>
        <v>54</v>
      </c>
    </row>
    <row r="862" spans="1:17" x14ac:dyDescent="0.3">
      <c r="A862" s="11" t="s">
        <v>1510</v>
      </c>
      <c r="B862" t="str">
        <f>VLOOKUP(A862,cleaned_customer_names[],2,FALSE)</f>
        <v>Locatelli</v>
      </c>
      <c r="C862">
        <f>VLOOKUP(A862,cleaned_Medical_Examinations[],2,FALSE)</f>
        <v>52.89</v>
      </c>
      <c r="D862">
        <f>VLOOKUP(A862,cleaned_Medical_Examinations[],3,FALSE)</f>
        <v>4.96</v>
      </c>
      <c r="E862" t="str">
        <f>VLOOKUP(A862,cleaned_Medical_Examinations[],4,FALSE)</f>
        <v>Yes</v>
      </c>
      <c r="F862" t="str">
        <f>VLOOKUP(A862,cleaned_Medical_Examinations[],5,FALSE)</f>
        <v>No</v>
      </c>
      <c r="G862" t="str">
        <f>VLOOKUP(A862,cleaned_Medical_Examinations[],6,FALSE)</f>
        <v>No</v>
      </c>
      <c r="H862">
        <f>VLOOKUP(A862,cleaned_Medical_Examinations[],7,FALSE)</f>
        <v>1</v>
      </c>
      <c r="I862" t="str">
        <f>VLOOKUP(A862,cleaned_Medical_Examinations[],8,FALSE)</f>
        <v>No</v>
      </c>
      <c r="J862" t="str">
        <f>VLOOKUP(A862,cleaned_Medical_Examinations[],9,FALSE)</f>
        <v>OBESITY</v>
      </c>
      <c r="K862" t="str">
        <f>VLOOKUP(A862,cleaned_Medical_Examinations[],10,FALSE)</f>
        <v>NORMAL</v>
      </c>
      <c r="L862">
        <f>VLOOKUP(A862,table3!A862:H3196,4,)</f>
        <v>7129</v>
      </c>
      <c r="M862" t="str">
        <f>VLOOKUP(A862,table3!A862:H3196,5,FALSE)</f>
        <v>tier - 2</v>
      </c>
      <c r="N862" t="str">
        <f>VLOOKUP(A862,table3!A862:H3196,6,FALSE)</f>
        <v>tier - 2</v>
      </c>
      <c r="O862" t="str">
        <f>VLOOKUP(A862,table3!A862:H3196,7,FALSE)</f>
        <v>R1021</v>
      </c>
      <c r="P862" s="8">
        <f>VLOOKUP(A862,table3!A862:H3196,2,FALSE)</f>
        <v>34182</v>
      </c>
      <c r="Q862">
        <f>VLOOKUP(A862,table3!A862:H3196,8,FALSE)</f>
        <v>29</v>
      </c>
    </row>
    <row r="863" spans="1:17" x14ac:dyDescent="0.3">
      <c r="A863" s="13" t="s">
        <v>1509</v>
      </c>
      <c r="B863" t="str">
        <f>VLOOKUP(A863,cleaned_customer_names[],2,FALSE)</f>
        <v>Brake</v>
      </c>
      <c r="C863">
        <f>VLOOKUP(A863,cleaned_Medical_Examinations[],2,FALSE)</f>
        <v>32.965000000000003</v>
      </c>
      <c r="D863">
        <f>VLOOKUP(A863,cleaned_Medical_Examinations[],3,FALSE)</f>
        <v>6.15</v>
      </c>
      <c r="E863" t="str">
        <f>VLOOKUP(A863,cleaned_Medical_Examinations[],4,FALSE)</f>
        <v>Yes</v>
      </c>
      <c r="F863" t="str">
        <f>VLOOKUP(A863,cleaned_Medical_Examinations[],5,FALSE)</f>
        <v>No</v>
      </c>
      <c r="G863" t="str">
        <f>VLOOKUP(A863,cleaned_Medical_Examinations[],6,FALSE)</f>
        <v>No</v>
      </c>
      <c r="H863">
        <f>VLOOKUP(A863,cleaned_Medical_Examinations[],7,FALSE)</f>
        <v>1</v>
      </c>
      <c r="I863" t="str">
        <f>VLOOKUP(A863,cleaned_Medical_Examinations[],8,FALSE)</f>
        <v>No</v>
      </c>
      <c r="J863" t="str">
        <f>VLOOKUP(A863,cleaned_Medical_Examinations[],9,FALSE)</f>
        <v>OBESITY</v>
      </c>
      <c r="K863" t="str">
        <f>VLOOKUP(A863,cleaned_Medical_Examinations[],10,FALSE)</f>
        <v>PREDIABETES</v>
      </c>
      <c r="L863">
        <f>VLOOKUP(A863,table3!A863:H3197,4,)</f>
        <v>7134</v>
      </c>
      <c r="M863" t="str">
        <f>VLOOKUP(A863,table3!A863:H3197,5,FALSE)</f>
        <v>tier - 2</v>
      </c>
      <c r="N863" t="str">
        <f>VLOOKUP(A863,table3!A863:H3197,6,FALSE)</f>
        <v>tier - 1</v>
      </c>
      <c r="O863" t="str">
        <f>VLOOKUP(A863,table3!A863:H3197,7,FALSE)</f>
        <v>R1024</v>
      </c>
      <c r="P863" s="8">
        <f>VLOOKUP(A863,table3!A863:H3197,2,FALSE)</f>
        <v>30870</v>
      </c>
      <c r="Q863">
        <f>VLOOKUP(A863,table3!A863:H3197,8,FALSE)</f>
        <v>38</v>
      </c>
    </row>
    <row r="864" spans="1:17" x14ac:dyDescent="0.3">
      <c r="A864" s="11" t="s">
        <v>1508</v>
      </c>
      <c r="B864" t="str">
        <f>VLOOKUP(A864,cleaned_customer_names[],2,FALSE)</f>
        <v>Jacobs</v>
      </c>
      <c r="C864">
        <f>VLOOKUP(A864,cleaned_Medical_Examinations[],2,FALSE)</f>
        <v>36.799999999999997</v>
      </c>
      <c r="D864">
        <f>VLOOKUP(A864,cleaned_Medical_Examinations[],3,FALSE)</f>
        <v>4.62</v>
      </c>
      <c r="E864" t="str">
        <f>VLOOKUP(A864,cleaned_Medical_Examinations[],4,FALSE)</f>
        <v>No</v>
      </c>
      <c r="F864" t="str">
        <f>VLOOKUP(A864,cleaned_Medical_Examinations[],5,FALSE)</f>
        <v>No</v>
      </c>
      <c r="G864" t="str">
        <f>VLOOKUP(A864,cleaned_Medical_Examinations[],6,FALSE)</f>
        <v>Yes</v>
      </c>
      <c r="H864">
        <f>VLOOKUP(A864,cleaned_Medical_Examinations[],7,FALSE)</f>
        <v>1</v>
      </c>
      <c r="I864" t="str">
        <f>VLOOKUP(A864,cleaned_Medical_Examinations[],8,FALSE)</f>
        <v>No</v>
      </c>
      <c r="J864" t="str">
        <f>VLOOKUP(A864,cleaned_Medical_Examinations[],9,FALSE)</f>
        <v>OBESITY</v>
      </c>
      <c r="K864" t="str">
        <f>VLOOKUP(A864,cleaned_Medical_Examinations[],10,FALSE)</f>
        <v>NORMAL</v>
      </c>
      <c r="L864">
        <f>VLOOKUP(A864,table3!A864:H3198,4,)</f>
        <v>7144</v>
      </c>
      <c r="M864" t="str">
        <f>VLOOKUP(A864,table3!A864:H3198,5,FALSE)</f>
        <v>tier - 2</v>
      </c>
      <c r="N864" t="str">
        <f>VLOOKUP(A864,table3!A864:H3198,6,FALSE)</f>
        <v>tier - 1</v>
      </c>
      <c r="O864" t="str">
        <f>VLOOKUP(A864,table3!A864:H3198,7,FALSE)</f>
        <v>R1022</v>
      </c>
      <c r="P864" s="8">
        <f>VLOOKUP(A864,table3!A864:H3198,2,FALSE)</f>
        <v>36380</v>
      </c>
      <c r="Q864">
        <f>VLOOKUP(A864,table3!A864:H3198,8,FALSE)</f>
        <v>23</v>
      </c>
    </row>
    <row r="865" spans="1:17" x14ac:dyDescent="0.3">
      <c r="A865" s="13" t="s">
        <v>1507</v>
      </c>
      <c r="B865" t="str">
        <f>VLOOKUP(A865,cleaned_customer_names[],2,FALSE)</f>
        <v>Vaught</v>
      </c>
      <c r="C865">
        <f>VLOOKUP(A865,cleaned_Medical_Examinations[],2,FALSE)</f>
        <v>34.299999999999997</v>
      </c>
      <c r="D865">
        <f>VLOOKUP(A865,cleaned_Medical_Examinations[],3,FALSE)</f>
        <v>4.87</v>
      </c>
      <c r="E865" t="str">
        <f>VLOOKUP(A865,cleaned_Medical_Examinations[],4,FALSE)</f>
        <v>No</v>
      </c>
      <c r="F865" t="str">
        <f>VLOOKUP(A865,cleaned_Medical_Examinations[],5,FALSE)</f>
        <v>No</v>
      </c>
      <c r="G865" t="str">
        <f>VLOOKUP(A865,cleaned_Medical_Examinations[],6,FALSE)</f>
        <v>No</v>
      </c>
      <c r="H865">
        <f>VLOOKUP(A865,cleaned_Medical_Examinations[],7,FALSE)</f>
        <v>2</v>
      </c>
      <c r="I865" t="str">
        <f>VLOOKUP(A865,cleaned_Medical_Examinations[],8,FALSE)</f>
        <v>No</v>
      </c>
      <c r="J865" t="str">
        <f>VLOOKUP(A865,cleaned_Medical_Examinations[],9,FALSE)</f>
        <v>OBESITY</v>
      </c>
      <c r="K865" t="str">
        <f>VLOOKUP(A865,cleaned_Medical_Examinations[],10,FALSE)</f>
        <v>NORMAL</v>
      </c>
      <c r="L865">
        <f>VLOOKUP(A865,table3!A865:H3199,4,)</f>
        <v>7145</v>
      </c>
      <c r="M865" t="str">
        <f>VLOOKUP(A865,table3!A865:H3199,5,FALSE)</f>
        <v>tier - 2</v>
      </c>
      <c r="N865" t="str">
        <f>VLOOKUP(A865,table3!A865:H3199,6,FALSE)</f>
        <v>tier - 2</v>
      </c>
      <c r="O865" t="str">
        <f>VLOOKUP(A865,table3!A865:H3199,7,FALSE)</f>
        <v>R1024</v>
      </c>
      <c r="P865" s="8">
        <f>VLOOKUP(A865,table3!A865:H3199,2,FALSE)</f>
        <v>31007</v>
      </c>
      <c r="Q865">
        <f>VLOOKUP(A865,table3!A865:H3199,8,FALSE)</f>
        <v>38</v>
      </c>
    </row>
    <row r="866" spans="1:17" x14ac:dyDescent="0.3">
      <c r="A866" s="11" t="s">
        <v>1506</v>
      </c>
      <c r="B866" t="str">
        <f>VLOOKUP(A866,cleaned_customer_names[],2,FALSE)</f>
        <v>Monteleone</v>
      </c>
      <c r="C866">
        <f>VLOOKUP(A866,cleaned_Medical_Examinations[],2,FALSE)</f>
        <v>35.244999999999997</v>
      </c>
      <c r="D866">
        <f>VLOOKUP(A866,cleaned_Medical_Examinations[],3,FALSE)</f>
        <v>4.63</v>
      </c>
      <c r="E866" t="str">
        <f>VLOOKUP(A866,cleaned_Medical_Examinations[],4,FALSE)</f>
        <v>No</v>
      </c>
      <c r="F866" t="str">
        <f>VLOOKUP(A866,cleaned_Medical_Examinations[],5,FALSE)</f>
        <v>No</v>
      </c>
      <c r="G866" t="str">
        <f>VLOOKUP(A866,cleaned_Medical_Examinations[],6,FALSE)</f>
        <v>No</v>
      </c>
      <c r="H866">
        <f>VLOOKUP(A866,cleaned_Medical_Examinations[],7,FALSE)</f>
        <v>0</v>
      </c>
      <c r="I866" t="str">
        <f>VLOOKUP(A866,cleaned_Medical_Examinations[],8,FALSE)</f>
        <v>No</v>
      </c>
      <c r="J866" t="str">
        <f>VLOOKUP(A866,cleaned_Medical_Examinations[],9,FALSE)</f>
        <v>OBESITY</v>
      </c>
      <c r="K866" t="str">
        <f>VLOOKUP(A866,cleaned_Medical_Examinations[],10,FALSE)</f>
        <v>NORMAL</v>
      </c>
      <c r="L866">
        <f>VLOOKUP(A866,table3!A866:H3200,4,)</f>
        <v>7147</v>
      </c>
      <c r="M866" t="str">
        <f>VLOOKUP(A866,table3!A866:H3200,5,FALSE)</f>
        <v>tier - 3</v>
      </c>
      <c r="N866" t="str">
        <f>VLOOKUP(A866,table3!A866:H3200,6,FALSE)</f>
        <v>tier - 2</v>
      </c>
      <c r="O866" t="str">
        <f>VLOOKUP(A866,table3!A866:H3200,7,FALSE)</f>
        <v>R1011</v>
      </c>
      <c r="P866" s="8">
        <f>VLOOKUP(A866,table3!A866:H3200,2,FALSE)</f>
        <v>27935</v>
      </c>
      <c r="Q866">
        <f>VLOOKUP(A866,table3!A866:H3200,8,FALSE)</f>
        <v>46</v>
      </c>
    </row>
    <row r="867" spans="1:17" x14ac:dyDescent="0.3">
      <c r="A867" s="13" t="s">
        <v>1505</v>
      </c>
      <c r="B867" t="str">
        <f>VLOOKUP(A867,cleaned_customer_names[],2,FALSE)</f>
        <v>Verdugo</v>
      </c>
      <c r="C867">
        <f>VLOOKUP(A867,cleaned_Medical_Examinations[],2,FALSE)</f>
        <v>26.23</v>
      </c>
      <c r="D867">
        <f>VLOOKUP(A867,cleaned_Medical_Examinations[],3,FALSE)</f>
        <v>11.93</v>
      </c>
      <c r="E867" t="str">
        <f>VLOOKUP(A867,cleaned_Medical_Examinations[],4,FALSE)</f>
        <v>No</v>
      </c>
      <c r="F867" t="str">
        <f>VLOOKUP(A867,cleaned_Medical_Examinations[],5,FALSE)</f>
        <v>No</v>
      </c>
      <c r="G867" t="str">
        <f>VLOOKUP(A867,cleaned_Medical_Examinations[],6,FALSE)</f>
        <v>No</v>
      </c>
      <c r="H867">
        <f>VLOOKUP(A867,cleaned_Medical_Examinations[],7,FALSE)</f>
        <v>0</v>
      </c>
      <c r="I867" t="str">
        <f>VLOOKUP(A867,cleaned_Medical_Examinations[],8,FALSE)</f>
        <v>No</v>
      </c>
      <c r="J867" t="str">
        <f>VLOOKUP(A867,cleaned_Medical_Examinations[],9,FALSE)</f>
        <v>OVER WEIGHT</v>
      </c>
      <c r="K867" t="str">
        <f>VLOOKUP(A867,cleaned_Medical_Examinations[],10,FALSE)</f>
        <v>DIABETES</v>
      </c>
      <c r="L867">
        <f>VLOOKUP(A867,table3!A867:H3201,4,)</f>
        <v>7147</v>
      </c>
      <c r="M867" t="str">
        <f>VLOOKUP(A867,table3!A867:H3201,5,FALSE)</f>
        <v>tier - 2</v>
      </c>
      <c r="N867" t="str">
        <f>VLOOKUP(A867,table3!A867:H3201,6,FALSE)</f>
        <v>tier - 3</v>
      </c>
      <c r="O867" t="str">
        <f>VLOOKUP(A867,table3!A867:H3201,7,FALSE)</f>
        <v>R1013</v>
      </c>
      <c r="P867" s="8">
        <f>VLOOKUP(A867,table3!A867:H3201,2,FALSE)</f>
        <v>28701</v>
      </c>
      <c r="Q867">
        <f>VLOOKUP(A867,table3!A867:H3201,8,FALSE)</f>
        <v>44</v>
      </c>
    </row>
    <row r="868" spans="1:17" x14ac:dyDescent="0.3">
      <c r="A868" s="11" t="s">
        <v>1504</v>
      </c>
      <c r="B868" t="str">
        <f>VLOOKUP(A868,cleaned_customer_names[],2,FALSE)</f>
        <v>Sellers</v>
      </c>
      <c r="C868">
        <f>VLOOKUP(A868,cleaned_Medical_Examinations[],2,FALSE)</f>
        <v>36.1</v>
      </c>
      <c r="D868">
        <f>VLOOKUP(A868,cleaned_Medical_Examinations[],3,FALSE)</f>
        <v>5.65</v>
      </c>
      <c r="E868" t="str">
        <f>VLOOKUP(A868,cleaned_Medical_Examinations[],4,FALSE)</f>
        <v>Yes</v>
      </c>
      <c r="F868" t="str">
        <f>VLOOKUP(A868,cleaned_Medical_Examinations[],5,FALSE)</f>
        <v>No</v>
      </c>
      <c r="G868" t="str">
        <f>VLOOKUP(A868,cleaned_Medical_Examinations[],6,FALSE)</f>
        <v>No</v>
      </c>
      <c r="H868">
        <f>VLOOKUP(A868,cleaned_Medical_Examinations[],7,FALSE)</f>
        <v>2</v>
      </c>
      <c r="I868" t="str">
        <f>VLOOKUP(A868,cleaned_Medical_Examinations[],8,FALSE)</f>
        <v>No</v>
      </c>
      <c r="J868" t="str">
        <f>VLOOKUP(A868,cleaned_Medical_Examinations[],9,FALSE)</f>
        <v>OBESITY</v>
      </c>
      <c r="K868" t="str">
        <f>VLOOKUP(A868,cleaned_Medical_Examinations[],10,FALSE)</f>
        <v>NORMAL</v>
      </c>
      <c r="L868">
        <f>VLOOKUP(A868,table3!A868:H3202,4,)</f>
        <v>7151</v>
      </c>
      <c r="M868" t="str">
        <f>VLOOKUP(A868,table3!A868:H3202,5,FALSE)</f>
        <v>tier - 2</v>
      </c>
      <c r="N868" t="str">
        <f>VLOOKUP(A868,table3!A868:H3202,6,FALSE)</f>
        <v>tier - 2</v>
      </c>
      <c r="O868" t="str">
        <f>VLOOKUP(A868,table3!A868:H3202,7,FALSE)</f>
        <v>R1011</v>
      </c>
      <c r="P868" s="8">
        <f>VLOOKUP(A868,table3!A868:H3202,2,FALSE)</f>
        <v>30862</v>
      </c>
      <c r="Q868">
        <f>VLOOKUP(A868,table3!A868:H3202,8,FALSE)</f>
        <v>38</v>
      </c>
    </row>
    <row r="869" spans="1:17" x14ac:dyDescent="0.3">
      <c r="A869" s="13" t="s">
        <v>1503</v>
      </c>
      <c r="B869" t="str">
        <f>VLOOKUP(A869,cleaned_customer_names[],2,FALSE)</f>
        <v>Bowman</v>
      </c>
      <c r="C869">
        <f>VLOOKUP(A869,cleaned_Medical_Examinations[],2,FALSE)</f>
        <v>37.1</v>
      </c>
      <c r="D869">
        <f>VLOOKUP(A869,cleaned_Medical_Examinations[],3,FALSE)</f>
        <v>11.21</v>
      </c>
      <c r="E869" t="str">
        <f>VLOOKUP(A869,cleaned_Medical_Examinations[],4,FALSE)</f>
        <v>Yes</v>
      </c>
      <c r="F869" t="str">
        <f>VLOOKUP(A869,cleaned_Medical_Examinations[],5,FALSE)</f>
        <v>No</v>
      </c>
      <c r="G869" t="str">
        <f>VLOOKUP(A869,cleaned_Medical_Examinations[],6,FALSE)</f>
        <v>Yes</v>
      </c>
      <c r="H869">
        <f>VLOOKUP(A869,cleaned_Medical_Examinations[],7,FALSE)</f>
        <v>1</v>
      </c>
      <c r="I869" t="str">
        <f>VLOOKUP(A869,cleaned_Medical_Examinations[],8,FALSE)</f>
        <v>No</v>
      </c>
      <c r="J869" t="str">
        <f>VLOOKUP(A869,cleaned_Medical_Examinations[],9,FALSE)</f>
        <v>OBESITY</v>
      </c>
      <c r="K869" t="str">
        <f>VLOOKUP(A869,cleaned_Medical_Examinations[],10,FALSE)</f>
        <v>DIABETES</v>
      </c>
      <c r="L869">
        <f>VLOOKUP(A869,table3!A869:H3203,4,)</f>
        <v>7153</v>
      </c>
      <c r="M869" t="str">
        <f>VLOOKUP(A869,table3!A869:H3203,5,FALSE)</f>
        <v>tier - 3</v>
      </c>
      <c r="N869" t="str">
        <f>VLOOKUP(A869,table3!A869:H3203,6,FALSE)</f>
        <v>tier - 2</v>
      </c>
      <c r="O869" t="str">
        <f>VLOOKUP(A869,table3!A869:H3203,7,FALSE)</f>
        <v>R1013</v>
      </c>
      <c r="P869" s="8">
        <f>VLOOKUP(A869,table3!A869:H3203,2,FALSE)</f>
        <v>28739</v>
      </c>
      <c r="Q869">
        <f>VLOOKUP(A869,table3!A869:H3203,8,FALSE)</f>
        <v>44</v>
      </c>
    </row>
    <row r="870" spans="1:17" x14ac:dyDescent="0.3">
      <c r="A870" s="11" t="s">
        <v>1502</v>
      </c>
      <c r="B870" t="str">
        <f>VLOOKUP(A870,cleaned_customer_names[],2,FALSE)</f>
        <v>Marley</v>
      </c>
      <c r="C870">
        <f>VLOOKUP(A870,cleaned_Medical_Examinations[],2,FALSE)</f>
        <v>27.5</v>
      </c>
      <c r="D870">
        <f>VLOOKUP(A870,cleaned_Medical_Examinations[],3,FALSE)</f>
        <v>10.62</v>
      </c>
      <c r="E870" t="str">
        <f>VLOOKUP(A870,cleaned_Medical_Examinations[],4,FALSE)</f>
        <v>Yes</v>
      </c>
      <c r="F870" t="str">
        <f>VLOOKUP(A870,cleaned_Medical_Examinations[],5,FALSE)</f>
        <v>No</v>
      </c>
      <c r="G870" t="str">
        <f>VLOOKUP(A870,cleaned_Medical_Examinations[],6,FALSE)</f>
        <v>Yes</v>
      </c>
      <c r="H870">
        <f>VLOOKUP(A870,cleaned_Medical_Examinations[],7,FALSE)</f>
        <v>1</v>
      </c>
      <c r="I870" t="str">
        <f>VLOOKUP(A870,cleaned_Medical_Examinations[],8,FALSE)</f>
        <v>No</v>
      </c>
      <c r="J870" t="str">
        <f>VLOOKUP(A870,cleaned_Medical_Examinations[],9,FALSE)</f>
        <v>OVER WEIGHT</v>
      </c>
      <c r="K870" t="str">
        <f>VLOOKUP(A870,cleaned_Medical_Examinations[],10,FALSE)</f>
        <v>DIABETES</v>
      </c>
      <c r="L870">
        <f>VLOOKUP(A870,table3!A870:H3204,4,)</f>
        <v>7154</v>
      </c>
      <c r="M870" t="str">
        <f>VLOOKUP(A870,table3!A870:H3204,5,FALSE)</f>
        <v>tier - 2</v>
      </c>
      <c r="N870" t="str">
        <f>VLOOKUP(A870,table3!A870:H3204,6,FALSE)</f>
        <v>tier - 1</v>
      </c>
      <c r="O870" t="str">
        <f>VLOOKUP(A870,table3!A870:H3204,7,FALSE)</f>
        <v>R1012</v>
      </c>
      <c r="P870" s="8">
        <f>VLOOKUP(A870,table3!A870:H3204,2,FALSE)</f>
        <v>29784</v>
      </c>
      <c r="Q870">
        <f>VLOOKUP(A870,table3!A870:H3204,8,FALSE)</f>
        <v>41</v>
      </c>
    </row>
    <row r="871" spans="1:17" x14ac:dyDescent="0.3">
      <c r="A871" s="13" t="s">
        <v>1501</v>
      </c>
      <c r="B871" t="str">
        <f>VLOOKUP(A871,cleaned_customer_names[],2,FALSE)</f>
        <v>Grey</v>
      </c>
      <c r="C871">
        <f>VLOOKUP(A871,cleaned_Medical_Examinations[],2,FALSE)</f>
        <v>24.7</v>
      </c>
      <c r="D871">
        <f>VLOOKUP(A871,cleaned_Medical_Examinations[],3,FALSE)</f>
        <v>10.7</v>
      </c>
      <c r="E871" t="str">
        <f>VLOOKUP(A871,cleaned_Medical_Examinations[],4,FALSE)</f>
        <v>Yes</v>
      </c>
      <c r="F871" t="str">
        <f>VLOOKUP(A871,cleaned_Medical_Examinations[],5,FALSE)</f>
        <v>No</v>
      </c>
      <c r="G871" t="str">
        <f>VLOOKUP(A871,cleaned_Medical_Examinations[],6,FALSE)</f>
        <v>Yes</v>
      </c>
      <c r="H871">
        <f>VLOOKUP(A871,cleaned_Medical_Examinations[],7,FALSE)</f>
        <v>1</v>
      </c>
      <c r="I871" t="str">
        <f>VLOOKUP(A871,cleaned_Medical_Examinations[],8,FALSE)</f>
        <v>No</v>
      </c>
      <c r="J871" t="str">
        <f>VLOOKUP(A871,cleaned_Medical_Examinations[],9,FALSE)</f>
        <v>NORMAL WEIGHT</v>
      </c>
      <c r="K871" t="str">
        <f>VLOOKUP(A871,cleaned_Medical_Examinations[],10,FALSE)</f>
        <v>DIABETES</v>
      </c>
      <c r="L871">
        <f>VLOOKUP(A871,table3!A871:H3205,4,)</f>
        <v>7160</v>
      </c>
      <c r="M871" t="str">
        <f>VLOOKUP(A871,table3!A871:H3205,5,FALSE)</f>
        <v>tier - 2</v>
      </c>
      <c r="N871" t="str">
        <f>VLOOKUP(A871,table3!A871:H3205,6,FALSE)</f>
        <v>tier - 2</v>
      </c>
      <c r="O871" t="str">
        <f>VLOOKUP(A871,table3!A871:H3205,7,FALSE)</f>
        <v>R1011</v>
      </c>
      <c r="P871" s="8">
        <f>VLOOKUP(A871,table3!A871:H3205,2,FALSE)</f>
        <v>29394</v>
      </c>
      <c r="Q871">
        <f>VLOOKUP(A871,table3!A871:H3205,8,FALSE)</f>
        <v>42</v>
      </c>
    </row>
    <row r="872" spans="1:17" x14ac:dyDescent="0.3">
      <c r="A872" s="11" t="s">
        <v>1500</v>
      </c>
      <c r="B872" t="str">
        <f>VLOOKUP(A872,cleaned_customer_names[],2,FALSE)</f>
        <v>O'Rourke</v>
      </c>
      <c r="C872">
        <f>VLOOKUP(A872,cleaned_Medical_Examinations[],2,FALSE)</f>
        <v>26.78</v>
      </c>
      <c r="D872">
        <f>VLOOKUP(A872,cleaned_Medical_Examinations[],3,FALSE)</f>
        <v>10.02</v>
      </c>
      <c r="E872" t="str">
        <f>VLOOKUP(A872,cleaned_Medical_Examinations[],4,FALSE)</f>
        <v>Yes</v>
      </c>
      <c r="F872" t="str">
        <f>VLOOKUP(A872,cleaned_Medical_Examinations[],5,FALSE)</f>
        <v>No</v>
      </c>
      <c r="G872" t="str">
        <f>VLOOKUP(A872,cleaned_Medical_Examinations[],6,FALSE)</f>
        <v>Yes</v>
      </c>
      <c r="H872">
        <f>VLOOKUP(A872,cleaned_Medical_Examinations[],7,FALSE)</f>
        <v>1</v>
      </c>
      <c r="I872" t="str">
        <f>VLOOKUP(A872,cleaned_Medical_Examinations[],8,FALSE)</f>
        <v>No</v>
      </c>
      <c r="J872" t="str">
        <f>VLOOKUP(A872,cleaned_Medical_Examinations[],9,FALSE)</f>
        <v>OVER WEIGHT</v>
      </c>
      <c r="K872" t="str">
        <f>VLOOKUP(A872,cleaned_Medical_Examinations[],10,FALSE)</f>
        <v>DIABETES</v>
      </c>
      <c r="L872">
        <f>VLOOKUP(A872,table3!A872:H3206,4,)</f>
        <v>7160</v>
      </c>
      <c r="M872" t="str">
        <f>VLOOKUP(A872,table3!A872:H3206,5,FALSE)</f>
        <v>tier - 2</v>
      </c>
      <c r="N872" t="str">
        <f>VLOOKUP(A872,table3!A872:H3206,6,FALSE)</f>
        <v>tier - 1</v>
      </c>
      <c r="O872" t="str">
        <f>VLOOKUP(A872,table3!A872:H3206,7,FALSE)</f>
        <v>R1013</v>
      </c>
      <c r="P872" s="8">
        <f>VLOOKUP(A872,table3!A872:H3206,2,FALSE)</f>
        <v>29501</v>
      </c>
      <c r="Q872">
        <f>VLOOKUP(A872,table3!A872:H3206,8,FALSE)</f>
        <v>42</v>
      </c>
    </row>
    <row r="873" spans="1:17" x14ac:dyDescent="0.3">
      <c r="A873" s="13" t="s">
        <v>1499</v>
      </c>
      <c r="B873" t="str">
        <f>VLOOKUP(A873,cleaned_customer_names[],2,FALSE)</f>
        <v>Fatehali</v>
      </c>
      <c r="C873">
        <f>VLOOKUP(A873,cleaned_Medical_Examinations[],2,FALSE)</f>
        <v>45.8</v>
      </c>
      <c r="D873">
        <f>VLOOKUP(A873,cleaned_Medical_Examinations[],3,FALSE)</f>
        <v>4.8499999999999996</v>
      </c>
      <c r="E873" t="str">
        <f>VLOOKUP(A873,cleaned_Medical_Examinations[],4,FALSE)</f>
        <v>No</v>
      </c>
      <c r="F873" t="str">
        <f>VLOOKUP(A873,cleaned_Medical_Examinations[],5,FALSE)</f>
        <v>No</v>
      </c>
      <c r="G873" t="str">
        <f>VLOOKUP(A873,cleaned_Medical_Examinations[],6,FALSE)</f>
        <v>No</v>
      </c>
      <c r="H873">
        <f>VLOOKUP(A873,cleaned_Medical_Examinations[],7,FALSE)</f>
        <v>0</v>
      </c>
      <c r="I873" t="str">
        <f>VLOOKUP(A873,cleaned_Medical_Examinations[],8,FALSE)</f>
        <v>No</v>
      </c>
      <c r="J873" t="str">
        <f>VLOOKUP(A873,cleaned_Medical_Examinations[],9,FALSE)</f>
        <v>OBESITY</v>
      </c>
      <c r="K873" t="str">
        <f>VLOOKUP(A873,cleaned_Medical_Examinations[],10,FALSE)</f>
        <v>NORMAL</v>
      </c>
      <c r="L873">
        <f>VLOOKUP(A873,table3!A873:H3207,4,)</f>
        <v>7162</v>
      </c>
      <c r="M873" t="str">
        <f>VLOOKUP(A873,table3!A873:H3207,5,FALSE)</f>
        <v>tier - 2</v>
      </c>
      <c r="N873" t="str">
        <f>VLOOKUP(A873,table3!A873:H3207,6,FALSE)</f>
        <v>tier - 3</v>
      </c>
      <c r="O873" t="str">
        <f>VLOOKUP(A873,table3!A873:H3207,7,FALSE)</f>
        <v>R1013</v>
      </c>
      <c r="P873" s="8">
        <f>VLOOKUP(A873,table3!A873:H3207,2,FALSE)</f>
        <v>29494</v>
      </c>
      <c r="Q873">
        <f>VLOOKUP(A873,table3!A873:H3207,8,FALSE)</f>
        <v>42</v>
      </c>
    </row>
    <row r="874" spans="1:17" x14ac:dyDescent="0.3">
      <c r="A874" s="11" t="s">
        <v>1498</v>
      </c>
      <c r="B874" t="str">
        <f>VLOOKUP(A874,cleaned_customer_names[],2,FALSE)</f>
        <v>Piza-Taylor</v>
      </c>
      <c r="C874">
        <f>VLOOKUP(A874,cleaned_Medical_Examinations[],2,FALSE)</f>
        <v>29</v>
      </c>
      <c r="D874">
        <f>VLOOKUP(A874,cleaned_Medical_Examinations[],3,FALSE)</f>
        <v>4.3899999999999997</v>
      </c>
      <c r="E874" t="str">
        <f>VLOOKUP(A874,cleaned_Medical_Examinations[],4,FALSE)</f>
        <v>Yes</v>
      </c>
      <c r="F874" t="str">
        <f>VLOOKUP(A874,cleaned_Medical_Examinations[],5,FALSE)</f>
        <v>No</v>
      </c>
      <c r="G874" t="str">
        <f>VLOOKUP(A874,cleaned_Medical_Examinations[],6,FALSE)</f>
        <v>No</v>
      </c>
      <c r="H874">
        <f>VLOOKUP(A874,cleaned_Medical_Examinations[],7,FALSE)</f>
        <v>2</v>
      </c>
      <c r="I874" t="str">
        <f>VLOOKUP(A874,cleaned_Medical_Examinations[],8,FALSE)</f>
        <v>No</v>
      </c>
      <c r="J874" t="str">
        <f>VLOOKUP(A874,cleaned_Medical_Examinations[],9,FALSE)</f>
        <v>OVER WEIGHT</v>
      </c>
      <c r="K874" t="str">
        <f>VLOOKUP(A874,cleaned_Medical_Examinations[],10,FALSE)</f>
        <v>NORMAL</v>
      </c>
      <c r="L874">
        <f>VLOOKUP(A874,table3!A874:H3208,4,)</f>
        <v>7173</v>
      </c>
      <c r="M874" t="str">
        <f>VLOOKUP(A874,table3!A874:H3208,5,FALSE)</f>
        <v>tier - 3</v>
      </c>
      <c r="N874" t="str">
        <f>VLOOKUP(A874,table3!A874:H3208,6,FALSE)</f>
        <v>tier - 2</v>
      </c>
      <c r="O874" t="str">
        <f>VLOOKUP(A874,table3!A874:H3208,7,FALSE)</f>
        <v>R1016</v>
      </c>
      <c r="P874" s="8">
        <f>VLOOKUP(A874,table3!A874:H3208,2,FALSE)</f>
        <v>30179</v>
      </c>
      <c r="Q874">
        <f>VLOOKUP(A874,table3!A874:H3208,8,FALSE)</f>
        <v>40</v>
      </c>
    </row>
    <row r="875" spans="1:17" x14ac:dyDescent="0.3">
      <c r="A875" s="13" t="s">
        <v>1497</v>
      </c>
      <c r="B875" t="str">
        <f>VLOOKUP(A875,cleaned_customer_names[],2,FALSE)</f>
        <v>Cavanaugh</v>
      </c>
      <c r="C875">
        <f>VLOOKUP(A875,cleaned_Medical_Examinations[],2,FALSE)</f>
        <v>33.534999999999997</v>
      </c>
      <c r="D875">
        <f>VLOOKUP(A875,cleaned_Medical_Examinations[],3,FALSE)</f>
        <v>8.24</v>
      </c>
      <c r="E875" t="str">
        <f>VLOOKUP(A875,cleaned_Medical_Examinations[],4,FALSE)</f>
        <v>Yes</v>
      </c>
      <c r="F875" t="str">
        <f>VLOOKUP(A875,cleaned_Medical_Examinations[],5,FALSE)</f>
        <v>No</v>
      </c>
      <c r="G875" t="str">
        <f>VLOOKUP(A875,cleaned_Medical_Examinations[],6,FALSE)</f>
        <v>No</v>
      </c>
      <c r="H875">
        <f>VLOOKUP(A875,cleaned_Medical_Examinations[],7,FALSE)</f>
        <v>0</v>
      </c>
      <c r="I875" t="str">
        <f>VLOOKUP(A875,cleaned_Medical_Examinations[],8,FALSE)</f>
        <v>No</v>
      </c>
      <c r="J875" t="str">
        <f>VLOOKUP(A875,cleaned_Medical_Examinations[],9,FALSE)</f>
        <v>OBESITY</v>
      </c>
      <c r="K875" t="str">
        <f>VLOOKUP(A875,cleaned_Medical_Examinations[],10,FALSE)</f>
        <v>DIABETES</v>
      </c>
      <c r="L875">
        <f>VLOOKUP(A875,table3!A875:H3209,4,)</f>
        <v>7176</v>
      </c>
      <c r="M875" t="str">
        <f>VLOOKUP(A875,table3!A875:H3209,5,FALSE)</f>
        <v>tier - 2</v>
      </c>
      <c r="N875" t="str">
        <f>VLOOKUP(A875,table3!A875:H3209,6,FALSE)</f>
        <v>tier - 3</v>
      </c>
      <c r="O875" t="str">
        <f>VLOOKUP(A875,table3!A875:H3209,7,FALSE)</f>
        <v>R1013</v>
      </c>
      <c r="P875" s="8">
        <f>VLOOKUP(A875,table3!A875:H3209,2,FALSE)</f>
        <v>27594</v>
      </c>
      <c r="Q875">
        <f>VLOOKUP(A875,table3!A875:H3209,8,FALSE)</f>
        <v>47</v>
      </c>
    </row>
    <row r="876" spans="1:17" x14ac:dyDescent="0.3">
      <c r="A876" s="11" t="s">
        <v>1496</v>
      </c>
      <c r="B876" t="str">
        <f>VLOOKUP(A876,cleaned_customer_names[],2,FALSE)</f>
        <v>Amako</v>
      </c>
      <c r="C876">
        <f>VLOOKUP(A876,cleaned_Medical_Examinations[],2,FALSE)</f>
        <v>32.774999999999999</v>
      </c>
      <c r="D876">
        <f>VLOOKUP(A876,cleaned_Medical_Examinations[],3,FALSE)</f>
        <v>9.77</v>
      </c>
      <c r="E876" t="str">
        <f>VLOOKUP(A876,cleaned_Medical_Examinations[],4,FALSE)</f>
        <v>Yes</v>
      </c>
      <c r="F876" t="str">
        <f>VLOOKUP(A876,cleaned_Medical_Examinations[],5,FALSE)</f>
        <v>No</v>
      </c>
      <c r="G876" t="str">
        <f>VLOOKUP(A876,cleaned_Medical_Examinations[],6,FALSE)</f>
        <v>No</v>
      </c>
      <c r="H876">
        <f>VLOOKUP(A876,cleaned_Medical_Examinations[],7,FALSE)</f>
        <v>0</v>
      </c>
      <c r="I876" t="str">
        <f>VLOOKUP(A876,cleaned_Medical_Examinations[],8,FALSE)</f>
        <v>No</v>
      </c>
      <c r="J876" t="str">
        <f>VLOOKUP(A876,cleaned_Medical_Examinations[],9,FALSE)</f>
        <v>OBESITY</v>
      </c>
      <c r="K876" t="str">
        <f>VLOOKUP(A876,cleaned_Medical_Examinations[],10,FALSE)</f>
        <v>DIABETES</v>
      </c>
      <c r="L876">
        <f>VLOOKUP(A876,table3!A876:H3210,4,)</f>
        <v>7180</v>
      </c>
      <c r="M876" t="str">
        <f>VLOOKUP(A876,table3!A876:H3210,5,FALSE)</f>
        <v>tier - 3</v>
      </c>
      <c r="N876" t="str">
        <f>VLOOKUP(A876,table3!A876:H3210,6,FALSE)</f>
        <v>tier - 3</v>
      </c>
      <c r="O876" t="str">
        <f>VLOOKUP(A876,table3!A876:H3210,7,FALSE)</f>
        <v>R1013</v>
      </c>
      <c r="P876" s="8">
        <f>VLOOKUP(A876,table3!A876:H3210,2,FALSE)</f>
        <v>25076</v>
      </c>
      <c r="Q876">
        <f>VLOOKUP(A876,table3!A876:H3210,8,FALSE)</f>
        <v>54</v>
      </c>
    </row>
    <row r="877" spans="1:17" x14ac:dyDescent="0.3">
      <c r="A877" s="13" t="s">
        <v>1495</v>
      </c>
      <c r="B877" t="str">
        <f>VLOOKUP(A877,cleaned_customer_names[],2,FALSE)</f>
        <v>Musa</v>
      </c>
      <c r="C877">
        <f>VLOOKUP(A877,cleaned_Medical_Examinations[],2,FALSE)</f>
        <v>37.51</v>
      </c>
      <c r="D877">
        <f>VLOOKUP(A877,cleaned_Medical_Examinations[],3,FALSE)</f>
        <v>5.5</v>
      </c>
      <c r="E877" t="str">
        <f>VLOOKUP(A877,cleaned_Medical_Examinations[],4,FALSE)</f>
        <v>Yes</v>
      </c>
      <c r="F877" t="str">
        <f>VLOOKUP(A877,cleaned_Medical_Examinations[],5,FALSE)</f>
        <v>No</v>
      </c>
      <c r="G877" t="str">
        <f>VLOOKUP(A877,cleaned_Medical_Examinations[],6,FALSE)</f>
        <v>No</v>
      </c>
      <c r="H877">
        <f>VLOOKUP(A877,cleaned_Medical_Examinations[],7,FALSE)</f>
        <v>2</v>
      </c>
      <c r="I877" t="str">
        <f>VLOOKUP(A877,cleaned_Medical_Examinations[],8,FALSE)</f>
        <v>No</v>
      </c>
      <c r="J877" t="str">
        <f>VLOOKUP(A877,cleaned_Medical_Examinations[],9,FALSE)</f>
        <v>OBESITY</v>
      </c>
      <c r="K877" t="str">
        <f>VLOOKUP(A877,cleaned_Medical_Examinations[],10,FALSE)</f>
        <v>NORMAL</v>
      </c>
      <c r="L877">
        <f>VLOOKUP(A877,table3!A877:H3211,4,)</f>
        <v>7197</v>
      </c>
      <c r="M877" t="str">
        <f>VLOOKUP(A877,table3!A877:H3211,5,FALSE)</f>
        <v>tier - 3</v>
      </c>
      <c r="N877" t="str">
        <f>VLOOKUP(A877,table3!A877:H3211,6,FALSE)</f>
        <v>tier - 2</v>
      </c>
      <c r="O877" t="str">
        <f>VLOOKUP(A877,table3!A877:H3211,7,FALSE)</f>
        <v>R1011</v>
      </c>
      <c r="P877" s="8">
        <f>VLOOKUP(A877,table3!A877:H3211,2,FALSE)</f>
        <v>30208</v>
      </c>
      <c r="Q877">
        <f>VLOOKUP(A877,table3!A877:H3211,8,FALSE)</f>
        <v>40</v>
      </c>
    </row>
    <row r="878" spans="1:17" x14ac:dyDescent="0.3">
      <c r="A878" s="11" t="s">
        <v>1494</v>
      </c>
      <c r="B878" t="str">
        <f>VLOOKUP(A878,cleaned_customer_names[],2,FALSE)</f>
        <v>Phillippi</v>
      </c>
      <c r="C878">
        <f>VLOOKUP(A878,cleaned_Medical_Examinations[],2,FALSE)</f>
        <v>39.86</v>
      </c>
      <c r="D878">
        <f>VLOOKUP(A878,cleaned_Medical_Examinations[],3,FALSE)</f>
        <v>11.84</v>
      </c>
      <c r="E878" t="str">
        <f>VLOOKUP(A878,cleaned_Medical_Examinations[],4,FALSE)</f>
        <v>Yes</v>
      </c>
      <c r="F878" t="str">
        <f>VLOOKUP(A878,cleaned_Medical_Examinations[],5,FALSE)</f>
        <v>No</v>
      </c>
      <c r="G878" t="str">
        <f>VLOOKUP(A878,cleaned_Medical_Examinations[],6,FALSE)</f>
        <v>No</v>
      </c>
      <c r="H878">
        <f>VLOOKUP(A878,cleaned_Medical_Examinations[],7,FALSE)</f>
        <v>1</v>
      </c>
      <c r="I878" t="str">
        <f>VLOOKUP(A878,cleaned_Medical_Examinations[],8,FALSE)</f>
        <v>No</v>
      </c>
      <c r="J878" t="str">
        <f>VLOOKUP(A878,cleaned_Medical_Examinations[],9,FALSE)</f>
        <v>OBESITY</v>
      </c>
      <c r="K878" t="str">
        <f>VLOOKUP(A878,cleaned_Medical_Examinations[],10,FALSE)</f>
        <v>DIABETES</v>
      </c>
      <c r="L878">
        <f>VLOOKUP(A878,table3!A878:H3212,4,)</f>
        <v>7202</v>
      </c>
      <c r="M878" t="str">
        <f>VLOOKUP(A878,table3!A878:H3212,5,FALSE)</f>
        <v>tier - 2</v>
      </c>
      <c r="N878" t="str">
        <f>VLOOKUP(A878,table3!A878:H3212,6,FALSE)</f>
        <v>tier - 3</v>
      </c>
      <c r="O878" t="str">
        <f>VLOOKUP(A878,table3!A878:H3212,7,FALSE)</f>
        <v>R1012</v>
      </c>
      <c r="P878" s="8">
        <f>VLOOKUP(A878,table3!A878:H3212,2,FALSE)</f>
        <v>30539</v>
      </c>
      <c r="Q878">
        <f>VLOOKUP(A878,table3!A878:H3212,8,FALSE)</f>
        <v>39</v>
      </c>
    </row>
    <row r="879" spans="1:17" x14ac:dyDescent="0.3">
      <c r="A879" s="13" t="s">
        <v>1493</v>
      </c>
      <c r="B879" t="str">
        <f>VLOOKUP(A879,cleaned_customer_names[],2,FALSE)</f>
        <v>Hoskins</v>
      </c>
      <c r="C879">
        <f>VLOOKUP(A879,cleaned_Medical_Examinations[],2,FALSE)</f>
        <v>42.13</v>
      </c>
      <c r="D879">
        <f>VLOOKUP(A879,cleaned_Medical_Examinations[],3,FALSE)</f>
        <v>4.66</v>
      </c>
      <c r="E879" t="str">
        <f>VLOOKUP(A879,cleaned_Medical_Examinations[],4,FALSE)</f>
        <v>No</v>
      </c>
      <c r="F879" t="str">
        <f>VLOOKUP(A879,cleaned_Medical_Examinations[],5,FALSE)</f>
        <v>No</v>
      </c>
      <c r="G879" t="str">
        <f>VLOOKUP(A879,cleaned_Medical_Examinations[],6,FALSE)</f>
        <v>No</v>
      </c>
      <c r="H879">
        <f>VLOOKUP(A879,cleaned_Medical_Examinations[],7,FALSE)</f>
        <v>0</v>
      </c>
      <c r="I879" t="str">
        <f>VLOOKUP(A879,cleaned_Medical_Examinations[],8,FALSE)</f>
        <v>No</v>
      </c>
      <c r="J879" t="str">
        <f>VLOOKUP(A879,cleaned_Medical_Examinations[],9,FALSE)</f>
        <v>OBESITY</v>
      </c>
      <c r="K879" t="str">
        <f>VLOOKUP(A879,cleaned_Medical_Examinations[],10,FALSE)</f>
        <v>NORMAL</v>
      </c>
      <c r="L879">
        <f>VLOOKUP(A879,table3!A879:H3213,4,)</f>
        <v>7209</v>
      </c>
      <c r="M879" t="str">
        <f>VLOOKUP(A879,table3!A879:H3213,5,FALSE)</f>
        <v>tier - 2</v>
      </c>
      <c r="N879" t="str">
        <f>VLOOKUP(A879,table3!A879:H3213,6,FALSE)</f>
        <v>tier - 3</v>
      </c>
      <c r="O879" t="str">
        <f>VLOOKUP(A879,table3!A879:H3213,7,FALSE)</f>
        <v>R1012</v>
      </c>
      <c r="P879" s="8">
        <f>VLOOKUP(A879,table3!A879:H3213,2,FALSE)</f>
        <v>30641</v>
      </c>
      <c r="Q879">
        <f>VLOOKUP(A879,table3!A879:H3213,8,FALSE)</f>
        <v>39</v>
      </c>
    </row>
    <row r="880" spans="1:17" x14ac:dyDescent="0.3">
      <c r="A880" s="11" t="s">
        <v>1492</v>
      </c>
      <c r="B880" t="str">
        <f>VLOOKUP(A880,cleaned_customer_names[],2,FALSE)</f>
        <v>Imbalzano Zegar</v>
      </c>
      <c r="C880">
        <f>VLOOKUP(A880,cleaned_Medical_Examinations[],2,FALSE)</f>
        <v>35.99</v>
      </c>
      <c r="D880">
        <f>VLOOKUP(A880,cleaned_Medical_Examinations[],3,FALSE)</f>
        <v>11.11</v>
      </c>
      <c r="E880" t="str">
        <f>VLOOKUP(A880,cleaned_Medical_Examinations[],4,FALSE)</f>
        <v>No</v>
      </c>
      <c r="F880" t="str">
        <f>VLOOKUP(A880,cleaned_Medical_Examinations[],5,FALSE)</f>
        <v>No</v>
      </c>
      <c r="G880" t="str">
        <f>VLOOKUP(A880,cleaned_Medical_Examinations[],6,FALSE)</f>
        <v>No</v>
      </c>
      <c r="H880">
        <f>VLOOKUP(A880,cleaned_Medical_Examinations[],7,FALSE)</f>
        <v>0</v>
      </c>
      <c r="I880" t="str">
        <f>VLOOKUP(A880,cleaned_Medical_Examinations[],8,FALSE)</f>
        <v>No</v>
      </c>
      <c r="J880" t="str">
        <f>VLOOKUP(A880,cleaned_Medical_Examinations[],9,FALSE)</f>
        <v>OBESITY</v>
      </c>
      <c r="K880" t="str">
        <f>VLOOKUP(A880,cleaned_Medical_Examinations[],10,FALSE)</f>
        <v>DIABETES</v>
      </c>
      <c r="L880">
        <f>VLOOKUP(A880,table3!A880:H3214,4,)</f>
        <v>7220</v>
      </c>
      <c r="M880" t="str">
        <f>VLOOKUP(A880,table3!A880:H3214,5,FALSE)</f>
        <v>tier - 2</v>
      </c>
      <c r="N880" t="str">
        <f>VLOOKUP(A880,table3!A880:H3214,6,FALSE)</f>
        <v>tier - 2</v>
      </c>
      <c r="O880" t="str">
        <f>VLOOKUP(A880,table3!A880:H3214,7,FALSE)</f>
        <v>R1021</v>
      </c>
      <c r="P880" s="8">
        <f>VLOOKUP(A880,table3!A880:H3214,2,FALSE)</f>
        <v>33417</v>
      </c>
      <c r="Q880">
        <f>VLOOKUP(A880,table3!A880:H3214,8,FALSE)</f>
        <v>31</v>
      </c>
    </row>
    <row r="881" spans="1:17" x14ac:dyDescent="0.3">
      <c r="A881" s="13" t="s">
        <v>1491</v>
      </c>
      <c r="B881" t="str">
        <f>VLOOKUP(A881,cleaned_customer_names[],2,FALSE)</f>
        <v>Triedman</v>
      </c>
      <c r="C881">
        <f>VLOOKUP(A881,cleaned_Medical_Examinations[],2,FALSE)</f>
        <v>35.200000000000003</v>
      </c>
      <c r="D881">
        <f>VLOOKUP(A881,cleaned_Medical_Examinations[],3,FALSE)</f>
        <v>7.72</v>
      </c>
      <c r="E881" t="str">
        <f>VLOOKUP(A881,cleaned_Medical_Examinations[],4,FALSE)</f>
        <v>Yes</v>
      </c>
      <c r="F881" t="str">
        <f>VLOOKUP(A881,cleaned_Medical_Examinations[],5,FALSE)</f>
        <v>No</v>
      </c>
      <c r="G881" t="str">
        <f>VLOOKUP(A881,cleaned_Medical_Examinations[],6,FALSE)</f>
        <v>Yes</v>
      </c>
      <c r="H881">
        <f>VLOOKUP(A881,cleaned_Medical_Examinations[],7,FALSE)</f>
        <v>1</v>
      </c>
      <c r="I881" t="str">
        <f>VLOOKUP(A881,cleaned_Medical_Examinations[],8,FALSE)</f>
        <v>No</v>
      </c>
      <c r="J881" t="str">
        <f>VLOOKUP(A881,cleaned_Medical_Examinations[],9,FALSE)</f>
        <v>OBESITY</v>
      </c>
      <c r="K881" t="str">
        <f>VLOOKUP(A881,cleaned_Medical_Examinations[],10,FALSE)</f>
        <v>DIABETES</v>
      </c>
      <c r="L881">
        <f>VLOOKUP(A881,table3!A881:H3215,4,)</f>
        <v>7223</v>
      </c>
      <c r="M881" t="str">
        <f>VLOOKUP(A881,table3!A881:H3215,5,FALSE)</f>
        <v>tier - 3</v>
      </c>
      <c r="N881" t="str">
        <f>VLOOKUP(A881,table3!A881:H3215,6,FALSE)</f>
        <v>tier - 3</v>
      </c>
      <c r="O881" t="str">
        <f>VLOOKUP(A881,table3!A881:H3215,7,FALSE)</f>
        <v>R1012</v>
      </c>
      <c r="P881" s="8">
        <f>VLOOKUP(A881,table3!A881:H3215,2,FALSE)</f>
        <v>28383</v>
      </c>
      <c r="Q881">
        <f>VLOOKUP(A881,table3!A881:H3215,8,FALSE)</f>
        <v>45</v>
      </c>
    </row>
    <row r="882" spans="1:17" x14ac:dyDescent="0.3">
      <c r="A882" s="11" t="s">
        <v>1490</v>
      </c>
      <c r="B882" t="str">
        <f>VLOOKUP(A882,cleaned_customer_names[],2,FALSE)</f>
        <v>Lovuolo</v>
      </c>
      <c r="C882">
        <f>VLOOKUP(A882,cleaned_Medical_Examinations[],2,FALSE)</f>
        <v>29.91</v>
      </c>
      <c r="D882">
        <f>VLOOKUP(A882,cleaned_Medical_Examinations[],3,FALSE)</f>
        <v>5.55</v>
      </c>
      <c r="E882" t="str">
        <f>VLOOKUP(A882,cleaned_Medical_Examinations[],4,FALSE)</f>
        <v>Yes</v>
      </c>
      <c r="F882" t="str">
        <f>VLOOKUP(A882,cleaned_Medical_Examinations[],5,FALSE)</f>
        <v>No</v>
      </c>
      <c r="G882" t="str">
        <f>VLOOKUP(A882,cleaned_Medical_Examinations[],6,FALSE)</f>
        <v>No</v>
      </c>
      <c r="H882">
        <f>VLOOKUP(A882,cleaned_Medical_Examinations[],7,FALSE)</f>
        <v>2</v>
      </c>
      <c r="I882" t="str">
        <f>VLOOKUP(A882,cleaned_Medical_Examinations[],8,FALSE)</f>
        <v>No</v>
      </c>
      <c r="J882" t="str">
        <f>VLOOKUP(A882,cleaned_Medical_Examinations[],9,FALSE)</f>
        <v>OBESITY</v>
      </c>
      <c r="K882" t="str">
        <f>VLOOKUP(A882,cleaned_Medical_Examinations[],10,FALSE)</f>
        <v>NORMAL</v>
      </c>
      <c r="L882">
        <f>VLOOKUP(A882,table3!A882:H3216,4,)</f>
        <v>7228</v>
      </c>
      <c r="M882" t="str">
        <f>VLOOKUP(A882,table3!A882:H3216,5,FALSE)</f>
        <v>tier - 2</v>
      </c>
      <c r="N882" t="str">
        <f>VLOOKUP(A882,table3!A882:H3216,6,FALSE)</f>
        <v>tier - 1</v>
      </c>
      <c r="O882" t="str">
        <f>VLOOKUP(A882,table3!A882:H3216,7,FALSE)</f>
        <v>R1024</v>
      </c>
      <c r="P882" s="8">
        <f>VLOOKUP(A882,table3!A882:H3216,2,FALSE)</f>
        <v>31606</v>
      </c>
      <c r="Q882">
        <f>VLOOKUP(A882,table3!A882:H3216,8,FALSE)</f>
        <v>36</v>
      </c>
    </row>
    <row r="883" spans="1:17" x14ac:dyDescent="0.3">
      <c r="A883" s="13" t="s">
        <v>1489</v>
      </c>
      <c r="B883" t="str">
        <f>VLOOKUP(A883,cleaned_customer_names[],2,FALSE)</f>
        <v>Chung</v>
      </c>
      <c r="C883">
        <f>VLOOKUP(A883,cleaned_Medical_Examinations[],2,FALSE)</f>
        <v>36.479999999999997</v>
      </c>
      <c r="D883">
        <f>VLOOKUP(A883,cleaned_Medical_Examinations[],3,FALSE)</f>
        <v>5.05</v>
      </c>
      <c r="E883" t="str">
        <f>VLOOKUP(A883,cleaned_Medical_Examinations[],4,FALSE)</f>
        <v>Yes</v>
      </c>
      <c r="F883" t="str">
        <f>VLOOKUP(A883,cleaned_Medical_Examinations[],5,FALSE)</f>
        <v>No</v>
      </c>
      <c r="G883" t="str">
        <f>VLOOKUP(A883,cleaned_Medical_Examinations[],6,FALSE)</f>
        <v>No</v>
      </c>
      <c r="H883">
        <f>VLOOKUP(A883,cleaned_Medical_Examinations[],7,FALSE)</f>
        <v>1</v>
      </c>
      <c r="I883" t="str">
        <f>VLOOKUP(A883,cleaned_Medical_Examinations[],8,FALSE)</f>
        <v>No</v>
      </c>
      <c r="J883" t="str">
        <f>VLOOKUP(A883,cleaned_Medical_Examinations[],9,FALSE)</f>
        <v>OBESITY</v>
      </c>
      <c r="K883" t="str">
        <f>VLOOKUP(A883,cleaned_Medical_Examinations[],10,FALSE)</f>
        <v>NORMAL</v>
      </c>
      <c r="L883">
        <f>VLOOKUP(A883,table3!A883:H3217,4,)</f>
        <v>7244</v>
      </c>
      <c r="M883" t="str">
        <f>VLOOKUP(A883,table3!A883:H3217,5,FALSE)</f>
        <v>tier - 2</v>
      </c>
      <c r="N883" t="str">
        <f>VLOOKUP(A883,table3!A883:H3217,6,FALSE)</f>
        <v>tier - 3</v>
      </c>
      <c r="O883" t="str">
        <f>VLOOKUP(A883,table3!A883:H3217,7,FALSE)</f>
        <v>R1013</v>
      </c>
      <c r="P883" s="8">
        <f>VLOOKUP(A883,table3!A883:H3217,2,FALSE)</f>
        <v>31657</v>
      </c>
      <c r="Q883">
        <f>VLOOKUP(A883,table3!A883:H3217,8,FALSE)</f>
        <v>36</v>
      </c>
    </row>
    <row r="884" spans="1:17" x14ac:dyDescent="0.3">
      <c r="A884" s="11" t="s">
        <v>1488</v>
      </c>
      <c r="B884" t="str">
        <f>VLOOKUP(A884,cleaned_customer_names[],2,FALSE)</f>
        <v>Newsom</v>
      </c>
      <c r="C884">
        <f>VLOOKUP(A884,cleaned_Medical_Examinations[],2,FALSE)</f>
        <v>27.5</v>
      </c>
      <c r="D884">
        <f>VLOOKUP(A884,cleaned_Medical_Examinations[],3,FALSE)</f>
        <v>8.69</v>
      </c>
      <c r="E884" t="str">
        <f>VLOOKUP(A884,cleaned_Medical_Examinations[],4,FALSE)</f>
        <v>Yes</v>
      </c>
      <c r="F884" t="str">
        <f>VLOOKUP(A884,cleaned_Medical_Examinations[],5,FALSE)</f>
        <v>No</v>
      </c>
      <c r="G884" t="str">
        <f>VLOOKUP(A884,cleaned_Medical_Examinations[],6,FALSE)</f>
        <v>Yes</v>
      </c>
      <c r="H884">
        <f>VLOOKUP(A884,cleaned_Medical_Examinations[],7,FALSE)</f>
        <v>1</v>
      </c>
      <c r="I884" t="str">
        <f>VLOOKUP(A884,cleaned_Medical_Examinations[],8,FALSE)</f>
        <v>No</v>
      </c>
      <c r="J884" t="str">
        <f>VLOOKUP(A884,cleaned_Medical_Examinations[],9,FALSE)</f>
        <v>OVER WEIGHT</v>
      </c>
      <c r="K884" t="str">
        <f>VLOOKUP(A884,cleaned_Medical_Examinations[],10,FALSE)</f>
        <v>DIABETES</v>
      </c>
      <c r="L884">
        <f>VLOOKUP(A884,table3!A884:H3218,4,)</f>
        <v>7249</v>
      </c>
      <c r="M884" t="str">
        <f>VLOOKUP(A884,table3!A884:H3218,5,FALSE)</f>
        <v>tier - 2</v>
      </c>
      <c r="N884" t="str">
        <f>VLOOKUP(A884,table3!A884:H3218,6,FALSE)</f>
        <v>tier - 1</v>
      </c>
      <c r="O884" t="str">
        <f>VLOOKUP(A884,table3!A884:H3218,7,FALSE)</f>
        <v>R1013</v>
      </c>
      <c r="P884" s="8">
        <f>VLOOKUP(A884,table3!A884:H3218,2,FALSE)</f>
        <v>30156</v>
      </c>
      <c r="Q884">
        <f>VLOOKUP(A884,table3!A884:H3218,8,FALSE)</f>
        <v>40</v>
      </c>
    </row>
    <row r="885" spans="1:17" x14ac:dyDescent="0.3">
      <c r="A885" s="13" t="s">
        <v>1487</v>
      </c>
      <c r="B885" t="str">
        <f>VLOOKUP(A885,cleaned_customer_names[],2,FALSE)</f>
        <v>Harrington</v>
      </c>
      <c r="C885">
        <f>VLOOKUP(A885,cleaned_Medical_Examinations[],2,FALSE)</f>
        <v>33.44</v>
      </c>
      <c r="D885">
        <f>VLOOKUP(A885,cleaned_Medical_Examinations[],3,FALSE)</f>
        <v>5.9</v>
      </c>
      <c r="E885" t="str">
        <f>VLOOKUP(A885,cleaned_Medical_Examinations[],4,FALSE)</f>
        <v>Yes</v>
      </c>
      <c r="F885" t="str">
        <f>VLOOKUP(A885,cleaned_Medical_Examinations[],5,FALSE)</f>
        <v>No</v>
      </c>
      <c r="G885" t="str">
        <f>VLOOKUP(A885,cleaned_Medical_Examinations[],6,FALSE)</f>
        <v>No</v>
      </c>
      <c r="H885">
        <f>VLOOKUP(A885,cleaned_Medical_Examinations[],7,FALSE)</f>
        <v>1</v>
      </c>
      <c r="I885" t="str">
        <f>VLOOKUP(A885,cleaned_Medical_Examinations[],8,FALSE)</f>
        <v>No</v>
      </c>
      <c r="J885" t="str">
        <f>VLOOKUP(A885,cleaned_Medical_Examinations[],9,FALSE)</f>
        <v>OBESITY</v>
      </c>
      <c r="K885" t="str">
        <f>VLOOKUP(A885,cleaned_Medical_Examinations[],10,FALSE)</f>
        <v>PREDIABETES</v>
      </c>
      <c r="L885">
        <f>VLOOKUP(A885,table3!A885:H3219,4,)</f>
        <v>7257</v>
      </c>
      <c r="M885" t="str">
        <f>VLOOKUP(A885,table3!A885:H3219,5,FALSE)</f>
        <v>tier - 3</v>
      </c>
      <c r="N885" t="str">
        <f>VLOOKUP(A885,table3!A885:H3219,6,FALSE)</f>
        <v>tier - 2</v>
      </c>
      <c r="O885" t="str">
        <f>VLOOKUP(A885,table3!A885:H3219,7,FALSE)</f>
        <v>R1012</v>
      </c>
      <c r="P885" s="8">
        <f>VLOOKUP(A885,table3!A885:H3219,2,FALSE)</f>
        <v>29812</v>
      </c>
      <c r="Q885">
        <f>VLOOKUP(A885,table3!A885:H3219,8,FALSE)</f>
        <v>41</v>
      </c>
    </row>
    <row r="886" spans="1:17" x14ac:dyDescent="0.3">
      <c r="A886" s="11" t="s">
        <v>1486</v>
      </c>
      <c r="B886" t="str">
        <f>VLOOKUP(A886,cleaned_customer_names[],2,FALSE)</f>
        <v>Hoffman</v>
      </c>
      <c r="C886">
        <f>VLOOKUP(A886,cleaned_Medical_Examinations[],2,FALSE)</f>
        <v>28.215</v>
      </c>
      <c r="D886">
        <f>VLOOKUP(A886,cleaned_Medical_Examinations[],3,FALSE)</f>
        <v>6.29</v>
      </c>
      <c r="E886" t="str">
        <f>VLOOKUP(A886,cleaned_Medical_Examinations[],4,FALSE)</f>
        <v>Yes</v>
      </c>
      <c r="F886" t="str">
        <f>VLOOKUP(A886,cleaned_Medical_Examinations[],5,FALSE)</f>
        <v>No</v>
      </c>
      <c r="G886" t="str">
        <f>VLOOKUP(A886,cleaned_Medical_Examinations[],6,FALSE)</f>
        <v>No</v>
      </c>
      <c r="H886">
        <f>VLOOKUP(A886,cleaned_Medical_Examinations[],7,FALSE)</f>
        <v>1</v>
      </c>
      <c r="I886" t="str">
        <f>VLOOKUP(A886,cleaned_Medical_Examinations[],8,FALSE)</f>
        <v>No</v>
      </c>
      <c r="J886" t="str">
        <f>VLOOKUP(A886,cleaned_Medical_Examinations[],9,FALSE)</f>
        <v>OVER WEIGHT</v>
      </c>
      <c r="K886" t="str">
        <f>VLOOKUP(A886,cleaned_Medical_Examinations[],10,FALSE)</f>
        <v>PREDIABETES</v>
      </c>
      <c r="L886">
        <f>VLOOKUP(A886,table3!A886:H3220,4,)</f>
        <v>7262</v>
      </c>
      <c r="M886" t="str">
        <f>VLOOKUP(A886,table3!A886:H3220,5,FALSE)</f>
        <v>tier - 3</v>
      </c>
      <c r="N886" t="str">
        <f>VLOOKUP(A886,table3!A886:H3220,6,FALSE)</f>
        <v>tier - 3</v>
      </c>
      <c r="O886" t="str">
        <f>VLOOKUP(A886,table3!A886:H3220,7,FALSE)</f>
        <v>R1012</v>
      </c>
      <c r="P886" s="8">
        <f>VLOOKUP(A886,table3!A886:H3220,2,FALSE)</f>
        <v>29750</v>
      </c>
      <c r="Q886">
        <f>VLOOKUP(A886,table3!A886:H3220,8,FALSE)</f>
        <v>41</v>
      </c>
    </row>
    <row r="887" spans="1:17" x14ac:dyDescent="0.3">
      <c r="A887" s="13" t="s">
        <v>1485</v>
      </c>
      <c r="B887" t="str">
        <f>VLOOKUP(A887,cleaned_customer_names[],2,FALSE)</f>
        <v>Van Vugt</v>
      </c>
      <c r="C887">
        <f>VLOOKUP(A887,cleaned_Medical_Examinations[],2,FALSE)</f>
        <v>27.17</v>
      </c>
      <c r="D887">
        <f>VLOOKUP(A887,cleaned_Medical_Examinations[],3,FALSE)</f>
        <v>5.84</v>
      </c>
      <c r="E887" t="str">
        <f>VLOOKUP(A887,cleaned_Medical_Examinations[],4,FALSE)</f>
        <v>Yes</v>
      </c>
      <c r="F887" t="str">
        <f>VLOOKUP(A887,cleaned_Medical_Examinations[],5,FALSE)</f>
        <v>No</v>
      </c>
      <c r="G887" t="str">
        <f>VLOOKUP(A887,cleaned_Medical_Examinations[],6,FALSE)</f>
        <v>No</v>
      </c>
      <c r="H887">
        <f>VLOOKUP(A887,cleaned_Medical_Examinations[],7,FALSE)</f>
        <v>1</v>
      </c>
      <c r="I887" t="str">
        <f>VLOOKUP(A887,cleaned_Medical_Examinations[],8,FALSE)</f>
        <v>No</v>
      </c>
      <c r="J887" t="str">
        <f>VLOOKUP(A887,cleaned_Medical_Examinations[],9,FALSE)</f>
        <v>OVER WEIGHT</v>
      </c>
      <c r="K887" t="str">
        <f>VLOOKUP(A887,cleaned_Medical_Examinations[],10,FALSE)</f>
        <v>PREDIABETES</v>
      </c>
      <c r="L887">
        <f>VLOOKUP(A887,table3!A887:H3221,4,)</f>
        <v>7266</v>
      </c>
      <c r="M887" t="str">
        <f>VLOOKUP(A887,table3!A887:H3221,5,FALSE)</f>
        <v>tier - 2</v>
      </c>
      <c r="N887" t="str">
        <f>VLOOKUP(A887,table3!A887:H3221,6,FALSE)</f>
        <v>tier - 2</v>
      </c>
      <c r="O887" t="str">
        <f>VLOOKUP(A887,table3!A887:H3221,7,FALSE)</f>
        <v>R1013</v>
      </c>
      <c r="P887" s="8">
        <f>VLOOKUP(A887,table3!A887:H3221,2,FALSE)</f>
        <v>26962</v>
      </c>
      <c r="Q887">
        <f>VLOOKUP(A887,table3!A887:H3221,8,FALSE)</f>
        <v>49</v>
      </c>
    </row>
    <row r="888" spans="1:17" x14ac:dyDescent="0.3">
      <c r="A888" s="11" t="s">
        <v>1484</v>
      </c>
      <c r="B888" t="str">
        <f>VLOOKUP(A888,cleaned_customer_names[],2,FALSE)</f>
        <v>Feehley</v>
      </c>
      <c r="C888">
        <f>VLOOKUP(A888,cleaned_Medical_Examinations[],2,FALSE)</f>
        <v>35.380000000000003</v>
      </c>
      <c r="D888">
        <f>VLOOKUP(A888,cleaned_Medical_Examinations[],3,FALSE)</f>
        <v>6.12</v>
      </c>
      <c r="E888" t="str">
        <f>VLOOKUP(A888,cleaned_Medical_Examinations[],4,FALSE)</f>
        <v>No</v>
      </c>
      <c r="F888" t="str">
        <f>VLOOKUP(A888,cleaned_Medical_Examinations[],5,FALSE)</f>
        <v>No</v>
      </c>
      <c r="G888" t="str">
        <f>VLOOKUP(A888,cleaned_Medical_Examinations[],6,FALSE)</f>
        <v>No</v>
      </c>
      <c r="H888">
        <f>VLOOKUP(A888,cleaned_Medical_Examinations[],7,FALSE)</f>
        <v>0</v>
      </c>
      <c r="I888" t="str">
        <f>VLOOKUP(A888,cleaned_Medical_Examinations[],8,FALSE)</f>
        <v>No</v>
      </c>
      <c r="J888" t="str">
        <f>VLOOKUP(A888,cleaned_Medical_Examinations[],9,FALSE)</f>
        <v>OBESITY</v>
      </c>
      <c r="K888" t="str">
        <f>VLOOKUP(A888,cleaned_Medical_Examinations[],10,FALSE)</f>
        <v>PREDIABETES</v>
      </c>
      <c r="L888">
        <f>VLOOKUP(A888,table3!A888:H3222,4,)</f>
        <v>7266</v>
      </c>
      <c r="M888" t="str">
        <f>VLOOKUP(A888,table3!A888:H3222,5,FALSE)</f>
        <v>tier - 3</v>
      </c>
      <c r="N888" t="str">
        <f>VLOOKUP(A888,table3!A888:H3222,6,FALSE)</f>
        <v>tier - 3</v>
      </c>
      <c r="O888" t="str">
        <f>VLOOKUP(A888,table3!A888:H3222,7,FALSE)</f>
        <v>R1012</v>
      </c>
      <c r="P888" s="8">
        <f>VLOOKUP(A888,table3!A888:H3222,2,FALSE)</f>
        <v>29802</v>
      </c>
      <c r="Q888">
        <f>VLOOKUP(A888,table3!A888:H3222,8,FALSE)</f>
        <v>41</v>
      </c>
    </row>
    <row r="889" spans="1:17" x14ac:dyDescent="0.3">
      <c r="A889" s="13" t="s">
        <v>1483</v>
      </c>
      <c r="B889" t="str">
        <f>VLOOKUP(A889,cleaned_customer_names[],2,FALSE)</f>
        <v>Ashworth</v>
      </c>
      <c r="C889">
        <f>VLOOKUP(A889,cleaned_Medical_Examinations[],2,FALSE)</f>
        <v>43.48</v>
      </c>
      <c r="D889">
        <f>VLOOKUP(A889,cleaned_Medical_Examinations[],3,FALSE)</f>
        <v>6.24</v>
      </c>
      <c r="E889" t="str">
        <f>VLOOKUP(A889,cleaned_Medical_Examinations[],4,FALSE)</f>
        <v>No</v>
      </c>
      <c r="F889" t="str">
        <f>VLOOKUP(A889,cleaned_Medical_Examinations[],5,FALSE)</f>
        <v>No</v>
      </c>
      <c r="G889" t="str">
        <f>VLOOKUP(A889,cleaned_Medical_Examinations[],6,FALSE)</f>
        <v>No</v>
      </c>
      <c r="H889">
        <f>VLOOKUP(A889,cleaned_Medical_Examinations[],7,FALSE)</f>
        <v>0</v>
      </c>
      <c r="I889" t="str">
        <f>VLOOKUP(A889,cleaned_Medical_Examinations[],8,FALSE)</f>
        <v>No</v>
      </c>
      <c r="J889" t="str">
        <f>VLOOKUP(A889,cleaned_Medical_Examinations[],9,FALSE)</f>
        <v>OBESITY</v>
      </c>
      <c r="K889" t="str">
        <f>VLOOKUP(A889,cleaned_Medical_Examinations[],10,FALSE)</f>
        <v>PREDIABETES</v>
      </c>
      <c r="L889">
        <f>VLOOKUP(A889,table3!A889:H3223,4,)</f>
        <v>7273</v>
      </c>
      <c r="M889" t="str">
        <f>VLOOKUP(A889,table3!A889:H3223,5,FALSE)</f>
        <v>tier - 2</v>
      </c>
      <c r="N889" t="str">
        <f>VLOOKUP(A889,table3!A889:H3223,6,FALSE)</f>
        <v>tier - 1</v>
      </c>
      <c r="O889" t="str">
        <f>VLOOKUP(A889,table3!A889:H3223,7,FALSE)</f>
        <v>R1013</v>
      </c>
      <c r="P889" s="8">
        <f>VLOOKUP(A889,table3!A889:H3223,2,FALSE)</f>
        <v>28112</v>
      </c>
      <c r="Q889">
        <f>VLOOKUP(A889,table3!A889:H3223,8,FALSE)</f>
        <v>46</v>
      </c>
    </row>
    <row r="890" spans="1:17" x14ac:dyDescent="0.3">
      <c r="A890" s="11" t="s">
        <v>1482</v>
      </c>
      <c r="B890" t="str">
        <f>VLOOKUP(A890,cleaned_customer_names[],2,FALSE)</f>
        <v>Hansen</v>
      </c>
      <c r="C890">
        <f>VLOOKUP(A890,cleaned_Medical_Examinations[],2,FALSE)</f>
        <v>41.73</v>
      </c>
      <c r="D890">
        <f>VLOOKUP(A890,cleaned_Medical_Examinations[],3,FALSE)</f>
        <v>6.25</v>
      </c>
      <c r="E890" t="str">
        <f>VLOOKUP(A890,cleaned_Medical_Examinations[],4,FALSE)</f>
        <v>No</v>
      </c>
      <c r="F890" t="str">
        <f>VLOOKUP(A890,cleaned_Medical_Examinations[],5,FALSE)</f>
        <v>No</v>
      </c>
      <c r="G890" t="str">
        <f>VLOOKUP(A890,cleaned_Medical_Examinations[],6,FALSE)</f>
        <v>No</v>
      </c>
      <c r="H890">
        <f>VLOOKUP(A890,cleaned_Medical_Examinations[],7,FALSE)</f>
        <v>1</v>
      </c>
      <c r="I890" t="str">
        <f>VLOOKUP(A890,cleaned_Medical_Examinations[],8,FALSE)</f>
        <v>No</v>
      </c>
      <c r="J890" t="str">
        <f>VLOOKUP(A890,cleaned_Medical_Examinations[],9,FALSE)</f>
        <v>OBESITY</v>
      </c>
      <c r="K890" t="str">
        <f>VLOOKUP(A890,cleaned_Medical_Examinations[],10,FALSE)</f>
        <v>PREDIABETES</v>
      </c>
      <c r="L890">
        <f>VLOOKUP(A890,table3!A890:H3224,4,)</f>
        <v>7282</v>
      </c>
      <c r="M890" t="str">
        <f>VLOOKUP(A890,table3!A890:H3224,5,FALSE)</f>
        <v>tier - 2</v>
      </c>
      <c r="N890" t="str">
        <f>VLOOKUP(A890,table3!A890:H3224,6,FALSE)</f>
        <v>tier - 1</v>
      </c>
      <c r="O890" t="str">
        <f>VLOOKUP(A890,table3!A890:H3224,7,FALSE)</f>
        <v>R1012</v>
      </c>
      <c r="P890" s="8">
        <f>VLOOKUP(A890,table3!A890:H3224,2,FALSE)</f>
        <v>31353</v>
      </c>
      <c r="Q890">
        <f>VLOOKUP(A890,table3!A890:H3224,8,FALSE)</f>
        <v>37</v>
      </c>
    </row>
    <row r="891" spans="1:17" x14ac:dyDescent="0.3">
      <c r="A891" s="13" t="s">
        <v>1481</v>
      </c>
      <c r="B891" t="str">
        <f>VLOOKUP(A891,cleaned_customer_names[],2,FALSE)</f>
        <v>Czyz</v>
      </c>
      <c r="C891">
        <f>VLOOKUP(A891,cleaned_Medical_Examinations[],2,FALSE)</f>
        <v>28.9</v>
      </c>
      <c r="D891">
        <f>VLOOKUP(A891,cleaned_Medical_Examinations[],3,FALSE)</f>
        <v>11.96</v>
      </c>
      <c r="E891" t="str">
        <f>VLOOKUP(A891,cleaned_Medical_Examinations[],4,FALSE)</f>
        <v>No</v>
      </c>
      <c r="F891" t="str">
        <f>VLOOKUP(A891,cleaned_Medical_Examinations[],5,FALSE)</f>
        <v>No</v>
      </c>
      <c r="G891" t="str">
        <f>VLOOKUP(A891,cleaned_Medical_Examinations[],6,FALSE)</f>
        <v>No</v>
      </c>
      <c r="H891">
        <f>VLOOKUP(A891,cleaned_Medical_Examinations[],7,FALSE)</f>
        <v>0</v>
      </c>
      <c r="I891" t="str">
        <f>VLOOKUP(A891,cleaned_Medical_Examinations[],8,FALSE)</f>
        <v>No</v>
      </c>
      <c r="J891" t="str">
        <f>VLOOKUP(A891,cleaned_Medical_Examinations[],9,FALSE)</f>
        <v>OVER WEIGHT</v>
      </c>
      <c r="K891" t="str">
        <f>VLOOKUP(A891,cleaned_Medical_Examinations[],10,FALSE)</f>
        <v>DIABETES</v>
      </c>
      <c r="L891">
        <f>VLOOKUP(A891,table3!A891:H3225,4,)</f>
        <v>7302</v>
      </c>
      <c r="M891" t="str">
        <f>VLOOKUP(A891,table3!A891:H3225,5,FALSE)</f>
        <v>tier - 3</v>
      </c>
      <c r="N891" t="str">
        <f>VLOOKUP(A891,table3!A891:H3225,6,FALSE)</f>
        <v>tier - 1</v>
      </c>
      <c r="O891" t="str">
        <f>VLOOKUP(A891,table3!A891:H3225,7,FALSE)</f>
        <v>R1012</v>
      </c>
      <c r="P891" s="8">
        <f>VLOOKUP(A891,table3!A891:H3225,2,FALSE)</f>
        <v>24467</v>
      </c>
      <c r="Q891">
        <f>VLOOKUP(A891,table3!A891:H3225,8,FALSE)</f>
        <v>56</v>
      </c>
    </row>
    <row r="892" spans="1:17" x14ac:dyDescent="0.3">
      <c r="A892" s="11" t="s">
        <v>1480</v>
      </c>
      <c r="B892" t="str">
        <f>VLOOKUP(A892,cleaned_customer_names[],2,FALSE)</f>
        <v>Bauder</v>
      </c>
      <c r="C892">
        <f>VLOOKUP(A892,cleaned_Medical_Examinations[],2,FALSE)</f>
        <v>25.74</v>
      </c>
      <c r="D892">
        <f>VLOOKUP(A892,cleaned_Medical_Examinations[],3,FALSE)</f>
        <v>7.69</v>
      </c>
      <c r="E892" t="str">
        <f>VLOOKUP(A892,cleaned_Medical_Examinations[],4,FALSE)</f>
        <v>No</v>
      </c>
      <c r="F892" t="str">
        <f>VLOOKUP(A892,cleaned_Medical_Examinations[],5,FALSE)</f>
        <v>No</v>
      </c>
      <c r="G892" t="str">
        <f>VLOOKUP(A892,cleaned_Medical_Examinations[],6,FALSE)</f>
        <v>No</v>
      </c>
      <c r="H892">
        <f>VLOOKUP(A892,cleaned_Medical_Examinations[],7,FALSE)</f>
        <v>0</v>
      </c>
      <c r="I892" t="str">
        <f>VLOOKUP(A892,cleaned_Medical_Examinations[],8,FALSE)</f>
        <v>No</v>
      </c>
      <c r="J892" t="str">
        <f>VLOOKUP(A892,cleaned_Medical_Examinations[],9,FALSE)</f>
        <v>OVER WEIGHT</v>
      </c>
      <c r="K892" t="str">
        <f>VLOOKUP(A892,cleaned_Medical_Examinations[],10,FALSE)</f>
        <v>DIABETES</v>
      </c>
      <c r="L892">
        <f>VLOOKUP(A892,table3!A892:H3226,4,)</f>
        <v>7305</v>
      </c>
      <c r="M892" t="str">
        <f>VLOOKUP(A892,table3!A892:H3226,5,FALSE)</f>
        <v>tier - 3</v>
      </c>
      <c r="N892" t="str">
        <f>VLOOKUP(A892,table3!A892:H3226,6,FALSE)</f>
        <v>tier - 3</v>
      </c>
      <c r="O892" t="str">
        <f>VLOOKUP(A892,table3!A892:H3226,7,FALSE)</f>
        <v>R1013</v>
      </c>
      <c r="P892" s="8">
        <f>VLOOKUP(A892,table3!A892:H3226,2,FALSE)</f>
        <v>23899</v>
      </c>
      <c r="Q892">
        <f>VLOOKUP(A892,table3!A892:H3226,8,FALSE)</f>
        <v>58</v>
      </c>
    </row>
    <row r="893" spans="1:17" x14ac:dyDescent="0.3">
      <c r="A893" s="13" t="s">
        <v>1479</v>
      </c>
      <c r="B893" t="str">
        <f>VLOOKUP(A893,cleaned_customer_names[],2,FALSE)</f>
        <v>Mendoza</v>
      </c>
      <c r="C893">
        <f>VLOOKUP(A893,cleaned_Medical_Examinations[],2,FALSE)</f>
        <v>36.06</v>
      </c>
      <c r="D893">
        <f>VLOOKUP(A893,cleaned_Medical_Examinations[],3,FALSE)</f>
        <v>8.83</v>
      </c>
      <c r="E893" t="str">
        <f>VLOOKUP(A893,cleaned_Medical_Examinations[],4,FALSE)</f>
        <v>No</v>
      </c>
      <c r="F893" t="str">
        <f>VLOOKUP(A893,cleaned_Medical_Examinations[],5,FALSE)</f>
        <v>No</v>
      </c>
      <c r="G893" t="str">
        <f>VLOOKUP(A893,cleaned_Medical_Examinations[],6,FALSE)</f>
        <v>No</v>
      </c>
      <c r="H893">
        <f>VLOOKUP(A893,cleaned_Medical_Examinations[],7,FALSE)</f>
        <v>0</v>
      </c>
      <c r="I893" t="str">
        <f>VLOOKUP(A893,cleaned_Medical_Examinations[],8,FALSE)</f>
        <v>No</v>
      </c>
      <c r="J893" t="str">
        <f>VLOOKUP(A893,cleaned_Medical_Examinations[],9,FALSE)</f>
        <v>OBESITY</v>
      </c>
      <c r="K893" t="str">
        <f>VLOOKUP(A893,cleaned_Medical_Examinations[],10,FALSE)</f>
        <v>DIABETES</v>
      </c>
      <c r="L893">
        <f>VLOOKUP(A893,table3!A893:H3227,4,)</f>
        <v>7318</v>
      </c>
      <c r="M893" t="str">
        <f>VLOOKUP(A893,table3!A893:H3227,5,FALSE)</f>
        <v>tier - 3</v>
      </c>
      <c r="N893" t="str">
        <f>VLOOKUP(A893,table3!A893:H3227,6,FALSE)</f>
        <v>tier - 1</v>
      </c>
      <c r="O893" t="str">
        <f>VLOOKUP(A893,table3!A893:H3227,7,FALSE)</f>
        <v>R1013</v>
      </c>
      <c r="P893" s="8">
        <f>VLOOKUP(A893,table3!A893:H3227,2,FALSE)</f>
        <v>23918</v>
      </c>
      <c r="Q893">
        <f>VLOOKUP(A893,table3!A893:H3227,8,FALSE)</f>
        <v>57</v>
      </c>
    </row>
    <row r="894" spans="1:17" x14ac:dyDescent="0.3">
      <c r="A894" s="11" t="s">
        <v>1478</v>
      </c>
      <c r="B894" t="str">
        <f>VLOOKUP(A894,cleaned_customer_names[],2,FALSE)</f>
        <v>Glass</v>
      </c>
      <c r="C894">
        <f>VLOOKUP(A894,cleaned_Medical_Examinations[],2,FALSE)</f>
        <v>43.28</v>
      </c>
      <c r="D894">
        <f>VLOOKUP(A894,cleaned_Medical_Examinations[],3,FALSE)</f>
        <v>4.41</v>
      </c>
      <c r="E894" t="str">
        <f>VLOOKUP(A894,cleaned_Medical_Examinations[],4,FALSE)</f>
        <v>No</v>
      </c>
      <c r="F894" t="str">
        <f>VLOOKUP(A894,cleaned_Medical_Examinations[],5,FALSE)</f>
        <v>No</v>
      </c>
      <c r="G894" t="str">
        <f>VLOOKUP(A894,cleaned_Medical_Examinations[],6,FALSE)</f>
        <v>No</v>
      </c>
      <c r="H894">
        <f>VLOOKUP(A894,cleaned_Medical_Examinations[],7,FALSE)</f>
        <v>0</v>
      </c>
      <c r="I894" t="str">
        <f>VLOOKUP(A894,cleaned_Medical_Examinations[],8,FALSE)</f>
        <v>No</v>
      </c>
      <c r="J894" t="str">
        <f>VLOOKUP(A894,cleaned_Medical_Examinations[],9,FALSE)</f>
        <v>OBESITY</v>
      </c>
      <c r="K894" t="str">
        <f>VLOOKUP(A894,cleaned_Medical_Examinations[],10,FALSE)</f>
        <v>NORMAL</v>
      </c>
      <c r="L894">
        <f>VLOOKUP(A894,table3!A894:H3228,4,)</f>
        <v>7318</v>
      </c>
      <c r="M894" t="str">
        <f>VLOOKUP(A894,table3!A894:H3228,5,FALSE)</f>
        <v>tier - 2</v>
      </c>
      <c r="N894" t="str">
        <f>VLOOKUP(A894,table3!A894:H3228,6,FALSE)</f>
        <v>tier - 3</v>
      </c>
      <c r="O894" t="str">
        <f>VLOOKUP(A894,table3!A894:H3228,7,FALSE)</f>
        <v>R1012</v>
      </c>
      <c r="P894" s="8">
        <f>VLOOKUP(A894,table3!A894:H3228,2,FALSE)</f>
        <v>26522</v>
      </c>
      <c r="Q894">
        <f>VLOOKUP(A894,table3!A894:H3228,8,FALSE)</f>
        <v>50</v>
      </c>
    </row>
    <row r="895" spans="1:17" x14ac:dyDescent="0.3">
      <c r="A895" s="13" t="s">
        <v>1477</v>
      </c>
      <c r="B895" t="str">
        <f>VLOOKUP(A895,cleaned_customer_names[],2,FALSE)</f>
        <v>Butcher</v>
      </c>
      <c r="C895">
        <f>VLOOKUP(A895,cleaned_Medical_Examinations[],2,FALSE)</f>
        <v>28.785</v>
      </c>
      <c r="D895">
        <f>VLOOKUP(A895,cleaned_Medical_Examinations[],3,FALSE)</f>
        <v>9.1</v>
      </c>
      <c r="E895" t="str">
        <f>VLOOKUP(A895,cleaned_Medical_Examinations[],4,FALSE)</f>
        <v>Yes</v>
      </c>
      <c r="F895" t="str">
        <f>VLOOKUP(A895,cleaned_Medical_Examinations[],5,FALSE)</f>
        <v>No</v>
      </c>
      <c r="G895" t="str">
        <f>VLOOKUP(A895,cleaned_Medical_Examinations[],6,FALSE)</f>
        <v>Yes</v>
      </c>
      <c r="H895">
        <f>VLOOKUP(A895,cleaned_Medical_Examinations[],7,FALSE)</f>
        <v>1</v>
      </c>
      <c r="I895" t="str">
        <f>VLOOKUP(A895,cleaned_Medical_Examinations[],8,FALSE)</f>
        <v>No</v>
      </c>
      <c r="J895" t="str">
        <f>VLOOKUP(A895,cleaned_Medical_Examinations[],9,FALSE)</f>
        <v>OVER WEIGHT</v>
      </c>
      <c r="K895" t="str">
        <f>VLOOKUP(A895,cleaned_Medical_Examinations[],10,FALSE)</f>
        <v>DIABETES</v>
      </c>
      <c r="L895">
        <f>VLOOKUP(A895,table3!A895:H3229,4,)</f>
        <v>7323</v>
      </c>
      <c r="M895" t="str">
        <f>VLOOKUP(A895,table3!A895:H3229,5,FALSE)</f>
        <v>tier - 3</v>
      </c>
      <c r="N895" t="str">
        <f>VLOOKUP(A895,table3!A895:H3229,6,FALSE)</f>
        <v>tier - 3</v>
      </c>
      <c r="O895" t="str">
        <f>VLOOKUP(A895,table3!A895:H3229,7,FALSE)</f>
        <v>R1012</v>
      </c>
      <c r="P895" s="8">
        <f>VLOOKUP(A895,table3!A895:H3229,2,FALSE)</f>
        <v>23934</v>
      </c>
      <c r="Q895">
        <f>VLOOKUP(A895,table3!A895:H3229,8,FALSE)</f>
        <v>57</v>
      </c>
    </row>
    <row r="896" spans="1:17" x14ac:dyDescent="0.3">
      <c r="A896" s="11" t="s">
        <v>1476</v>
      </c>
      <c r="B896" t="str">
        <f>VLOOKUP(A896,cleaned_customer_names[],2,FALSE)</f>
        <v>Traiser</v>
      </c>
      <c r="C896">
        <f>VLOOKUP(A896,cleaned_Medical_Examinations[],2,FALSE)</f>
        <v>25.46</v>
      </c>
      <c r="D896">
        <f>VLOOKUP(A896,cleaned_Medical_Examinations[],3,FALSE)</f>
        <v>11.52</v>
      </c>
      <c r="E896" t="str">
        <f>VLOOKUP(A896,cleaned_Medical_Examinations[],4,FALSE)</f>
        <v>Yes</v>
      </c>
      <c r="F896" t="str">
        <f>VLOOKUP(A896,cleaned_Medical_Examinations[],5,FALSE)</f>
        <v>No</v>
      </c>
      <c r="G896" t="str">
        <f>VLOOKUP(A896,cleaned_Medical_Examinations[],6,FALSE)</f>
        <v>Yes</v>
      </c>
      <c r="H896">
        <f>VLOOKUP(A896,cleaned_Medical_Examinations[],7,FALSE)</f>
        <v>1</v>
      </c>
      <c r="I896" t="str">
        <f>VLOOKUP(A896,cleaned_Medical_Examinations[],8,FALSE)</f>
        <v>No</v>
      </c>
      <c r="J896" t="str">
        <f>VLOOKUP(A896,cleaned_Medical_Examinations[],9,FALSE)</f>
        <v>OVER WEIGHT</v>
      </c>
      <c r="K896" t="str">
        <f>VLOOKUP(A896,cleaned_Medical_Examinations[],10,FALSE)</f>
        <v>DIABETES</v>
      </c>
      <c r="L896">
        <f>VLOOKUP(A896,table3!A896:H3230,4,)</f>
        <v>7324</v>
      </c>
      <c r="M896" t="str">
        <f>VLOOKUP(A896,table3!A896:H3230,5,FALSE)</f>
        <v>tier - 2</v>
      </c>
      <c r="N896" t="str">
        <f>VLOOKUP(A896,table3!A896:H3230,6,FALSE)</f>
        <v>tier - 2</v>
      </c>
      <c r="O896" t="str">
        <f>VLOOKUP(A896,table3!A896:H3230,7,FALSE)</f>
        <v>R1024</v>
      </c>
      <c r="P896" s="8">
        <f>VLOOKUP(A896,table3!A896:H3230,2,FALSE)</f>
        <v>38306</v>
      </c>
      <c r="Q896">
        <f>VLOOKUP(A896,table3!A896:H3230,8,FALSE)</f>
        <v>18</v>
      </c>
    </row>
    <row r="897" spans="1:17" x14ac:dyDescent="0.3">
      <c r="A897" s="13" t="s">
        <v>1475</v>
      </c>
      <c r="B897" t="str">
        <f>VLOOKUP(A897,cleaned_customer_names[],2,FALSE)</f>
        <v>Mudy-Mader</v>
      </c>
      <c r="C897">
        <f>VLOOKUP(A897,cleaned_Medical_Examinations[],2,FALSE)</f>
        <v>30.8</v>
      </c>
      <c r="D897">
        <f>VLOOKUP(A897,cleaned_Medical_Examinations[],3,FALSE)</f>
        <v>10.95</v>
      </c>
      <c r="E897" t="str">
        <f>VLOOKUP(A897,cleaned_Medical_Examinations[],4,FALSE)</f>
        <v>No</v>
      </c>
      <c r="F897" t="str">
        <f>VLOOKUP(A897,cleaned_Medical_Examinations[],5,FALSE)</f>
        <v>No</v>
      </c>
      <c r="G897" t="str">
        <f>VLOOKUP(A897,cleaned_Medical_Examinations[],6,FALSE)</f>
        <v>No</v>
      </c>
      <c r="H897">
        <f>VLOOKUP(A897,cleaned_Medical_Examinations[],7,FALSE)</f>
        <v>0</v>
      </c>
      <c r="I897" t="str">
        <f>VLOOKUP(A897,cleaned_Medical_Examinations[],8,FALSE)</f>
        <v>No</v>
      </c>
      <c r="J897" t="str">
        <f>VLOOKUP(A897,cleaned_Medical_Examinations[],9,FALSE)</f>
        <v>OBESITY</v>
      </c>
      <c r="K897" t="str">
        <f>VLOOKUP(A897,cleaned_Medical_Examinations[],10,FALSE)</f>
        <v>DIABETES</v>
      </c>
      <c r="L897">
        <f>VLOOKUP(A897,table3!A897:H3231,4,)</f>
        <v>7325</v>
      </c>
      <c r="M897" t="str">
        <f>VLOOKUP(A897,table3!A897:H3231,5,FALSE)</f>
        <v>tier - 2</v>
      </c>
      <c r="N897" t="str">
        <f>VLOOKUP(A897,table3!A897:H3231,6,FALSE)</f>
        <v>tier - 3</v>
      </c>
      <c r="O897" t="str">
        <f>VLOOKUP(A897,table3!A897:H3231,7,FALSE)</f>
        <v>R1024</v>
      </c>
      <c r="P897" s="8">
        <f>VLOOKUP(A897,table3!A897:H3231,2,FALSE)</f>
        <v>29025</v>
      </c>
      <c r="Q897">
        <f>VLOOKUP(A897,table3!A897:H3231,8,FALSE)</f>
        <v>43</v>
      </c>
    </row>
    <row r="898" spans="1:17" x14ac:dyDescent="0.3">
      <c r="A898" s="11" t="s">
        <v>1474</v>
      </c>
      <c r="B898" t="str">
        <f>VLOOKUP(A898,cleaned_customer_names[],2,FALSE)</f>
        <v>Rogers</v>
      </c>
      <c r="C898">
        <f>VLOOKUP(A898,cleaned_Medical_Examinations[],2,FALSE)</f>
        <v>28.88</v>
      </c>
      <c r="D898">
        <f>VLOOKUP(A898,cleaned_Medical_Examinations[],3,FALSE)</f>
        <v>11.5</v>
      </c>
      <c r="E898" t="str">
        <f>VLOOKUP(A898,cleaned_Medical_Examinations[],4,FALSE)</f>
        <v>No</v>
      </c>
      <c r="F898" t="str">
        <f>VLOOKUP(A898,cleaned_Medical_Examinations[],5,FALSE)</f>
        <v>No</v>
      </c>
      <c r="G898" t="str">
        <f>VLOOKUP(A898,cleaned_Medical_Examinations[],6,FALSE)</f>
        <v>No</v>
      </c>
      <c r="H898">
        <f>VLOOKUP(A898,cleaned_Medical_Examinations[],7,FALSE)</f>
        <v>0</v>
      </c>
      <c r="I898" t="str">
        <f>VLOOKUP(A898,cleaned_Medical_Examinations[],8,FALSE)</f>
        <v>No</v>
      </c>
      <c r="J898" t="str">
        <f>VLOOKUP(A898,cleaned_Medical_Examinations[],9,FALSE)</f>
        <v>OVER WEIGHT</v>
      </c>
      <c r="K898" t="str">
        <f>VLOOKUP(A898,cleaned_Medical_Examinations[],10,FALSE)</f>
        <v>DIABETES</v>
      </c>
      <c r="L898">
        <f>VLOOKUP(A898,table3!A898:H3232,4,)</f>
        <v>7325</v>
      </c>
      <c r="M898" t="str">
        <f>VLOOKUP(A898,table3!A898:H3232,5,FALSE)</f>
        <v>tier - 2</v>
      </c>
      <c r="N898" t="str">
        <f>VLOOKUP(A898,table3!A898:H3232,6,FALSE)</f>
        <v>tier - 1</v>
      </c>
      <c r="O898" t="str">
        <f>VLOOKUP(A898,table3!A898:H3232,7,FALSE)</f>
        <v>R1012</v>
      </c>
      <c r="P898" s="8">
        <f>VLOOKUP(A898,table3!A898:H3232,2,FALSE)</f>
        <v>30888</v>
      </c>
      <c r="Q898">
        <f>VLOOKUP(A898,table3!A898:H3232,8,FALSE)</f>
        <v>38</v>
      </c>
    </row>
    <row r="899" spans="1:17" x14ac:dyDescent="0.3">
      <c r="A899" s="13" t="s">
        <v>1473</v>
      </c>
      <c r="B899" t="str">
        <f>VLOOKUP(A899,cleaned_customer_names[],2,FALSE)</f>
        <v>Woo</v>
      </c>
      <c r="C899">
        <f>VLOOKUP(A899,cleaned_Medical_Examinations[],2,FALSE)</f>
        <v>23</v>
      </c>
      <c r="D899">
        <f>VLOOKUP(A899,cleaned_Medical_Examinations[],3,FALSE)</f>
        <v>9.8800000000000008</v>
      </c>
      <c r="E899" t="str">
        <f>VLOOKUP(A899,cleaned_Medical_Examinations[],4,FALSE)</f>
        <v>No</v>
      </c>
      <c r="F899" t="str">
        <f>VLOOKUP(A899,cleaned_Medical_Examinations[],5,FALSE)</f>
        <v>No</v>
      </c>
      <c r="G899" t="str">
        <f>VLOOKUP(A899,cleaned_Medical_Examinations[],6,FALSE)</f>
        <v>No</v>
      </c>
      <c r="H899">
        <f>VLOOKUP(A899,cleaned_Medical_Examinations[],7,FALSE)</f>
        <v>0</v>
      </c>
      <c r="I899" t="str">
        <f>VLOOKUP(A899,cleaned_Medical_Examinations[],8,FALSE)</f>
        <v>No</v>
      </c>
      <c r="J899" t="str">
        <f>VLOOKUP(A899,cleaned_Medical_Examinations[],9,FALSE)</f>
        <v>NORMAL WEIGHT</v>
      </c>
      <c r="K899" t="str">
        <f>VLOOKUP(A899,cleaned_Medical_Examinations[],10,FALSE)</f>
        <v>DIABETES</v>
      </c>
      <c r="L899">
        <f>VLOOKUP(A899,table3!A899:H3233,4,)</f>
        <v>7338</v>
      </c>
      <c r="M899" t="str">
        <f>VLOOKUP(A899,table3!A899:H3233,5,FALSE)</f>
        <v>tier - 2</v>
      </c>
      <c r="N899" t="str">
        <f>VLOOKUP(A899,table3!A899:H3233,6,FALSE)</f>
        <v>tier - 3</v>
      </c>
      <c r="O899" t="str">
        <f>VLOOKUP(A899,table3!A899:H3233,7,FALSE)</f>
        <v>R1011</v>
      </c>
      <c r="P899" s="8">
        <f>VLOOKUP(A899,table3!A899:H3233,2,FALSE)</f>
        <v>29117</v>
      </c>
      <c r="Q899">
        <f>VLOOKUP(A899,table3!A899:H3233,8,FALSE)</f>
        <v>43</v>
      </c>
    </row>
    <row r="900" spans="1:17" x14ac:dyDescent="0.3">
      <c r="A900" s="11" t="s">
        <v>1472</v>
      </c>
      <c r="B900" t="str">
        <f>VLOOKUP(A900,cleaned_customer_names[],2,FALSE)</f>
        <v>Walsh</v>
      </c>
      <c r="C900">
        <f>VLOOKUP(A900,cleaned_Medical_Examinations[],2,FALSE)</f>
        <v>38.25</v>
      </c>
      <c r="D900">
        <f>VLOOKUP(A900,cleaned_Medical_Examinations[],3,FALSE)</f>
        <v>6.2</v>
      </c>
      <c r="E900" t="str">
        <f>VLOOKUP(A900,cleaned_Medical_Examinations[],4,FALSE)</f>
        <v>No</v>
      </c>
      <c r="F900" t="str">
        <f>VLOOKUP(A900,cleaned_Medical_Examinations[],5,FALSE)</f>
        <v>No</v>
      </c>
      <c r="G900" t="str">
        <f>VLOOKUP(A900,cleaned_Medical_Examinations[],6,FALSE)</f>
        <v>No</v>
      </c>
      <c r="H900">
        <f>VLOOKUP(A900,cleaned_Medical_Examinations[],7,FALSE)</f>
        <v>1</v>
      </c>
      <c r="I900" t="str">
        <f>VLOOKUP(A900,cleaned_Medical_Examinations[],8,FALSE)</f>
        <v>No</v>
      </c>
      <c r="J900" t="str">
        <f>VLOOKUP(A900,cleaned_Medical_Examinations[],9,FALSE)</f>
        <v>OBESITY</v>
      </c>
      <c r="K900" t="str">
        <f>VLOOKUP(A900,cleaned_Medical_Examinations[],10,FALSE)</f>
        <v>PREDIABETES</v>
      </c>
      <c r="L900">
        <f>VLOOKUP(A900,table3!A900:H3234,4,)</f>
        <v>7340</v>
      </c>
      <c r="M900" t="str">
        <f>VLOOKUP(A900,table3!A900:H3234,5,FALSE)</f>
        <v>tier - 2</v>
      </c>
      <c r="N900" t="str">
        <f>VLOOKUP(A900,table3!A900:H3234,6,FALSE)</f>
        <v>tier - 2</v>
      </c>
      <c r="O900" t="str">
        <f>VLOOKUP(A900,table3!A900:H3234,7,FALSE)</f>
        <v>R1012</v>
      </c>
      <c r="P900" s="8">
        <f>VLOOKUP(A900,table3!A900:H3234,2,FALSE)</f>
        <v>31578</v>
      </c>
      <c r="Q900">
        <f>VLOOKUP(A900,table3!A900:H3234,8,FALSE)</f>
        <v>36</v>
      </c>
    </row>
    <row r="901" spans="1:17" x14ac:dyDescent="0.3">
      <c r="A901" s="13" t="s">
        <v>1471</v>
      </c>
      <c r="B901" t="str">
        <f>VLOOKUP(A901,cleaned_customer_names[],2,FALSE)</f>
        <v>White</v>
      </c>
      <c r="C901">
        <f>VLOOKUP(A901,cleaned_Medical_Examinations[],2,FALSE)</f>
        <v>39.25</v>
      </c>
      <c r="D901">
        <f>VLOOKUP(A901,cleaned_Medical_Examinations[],3,FALSE)</f>
        <v>8.41</v>
      </c>
      <c r="E901" t="str">
        <f>VLOOKUP(A901,cleaned_Medical_Examinations[],4,FALSE)</f>
        <v>Yes</v>
      </c>
      <c r="F901" t="str">
        <f>VLOOKUP(A901,cleaned_Medical_Examinations[],5,FALSE)</f>
        <v>No</v>
      </c>
      <c r="G901" t="str">
        <f>VLOOKUP(A901,cleaned_Medical_Examinations[],6,FALSE)</f>
        <v>No</v>
      </c>
      <c r="H901">
        <f>VLOOKUP(A901,cleaned_Medical_Examinations[],7,FALSE)</f>
        <v>1</v>
      </c>
      <c r="I901" t="str">
        <f>VLOOKUP(A901,cleaned_Medical_Examinations[],8,FALSE)</f>
        <v>No</v>
      </c>
      <c r="J901" t="str">
        <f>VLOOKUP(A901,cleaned_Medical_Examinations[],9,FALSE)</f>
        <v>OBESITY</v>
      </c>
      <c r="K901" t="str">
        <f>VLOOKUP(A901,cleaned_Medical_Examinations[],10,FALSE)</f>
        <v>DIABETES</v>
      </c>
      <c r="L901">
        <f>VLOOKUP(A901,table3!A901:H3235,4,)</f>
        <v>7345</v>
      </c>
      <c r="M901" t="str">
        <f>VLOOKUP(A901,table3!A901:H3235,5,FALSE)</f>
        <v>tier - 2</v>
      </c>
      <c r="N901" t="str">
        <f>VLOOKUP(A901,table3!A901:H3235,6,FALSE)</f>
        <v>tier - 1</v>
      </c>
      <c r="O901" t="str">
        <f>VLOOKUP(A901,table3!A901:H3235,7,FALSE)</f>
        <v>R1011</v>
      </c>
      <c r="P901" s="8">
        <f>VLOOKUP(A901,table3!A901:H3235,2,FALSE)</f>
        <v>28477</v>
      </c>
      <c r="Q901">
        <f>VLOOKUP(A901,table3!A901:H3235,8,FALSE)</f>
        <v>45</v>
      </c>
    </row>
    <row r="902" spans="1:17" x14ac:dyDescent="0.3">
      <c r="A902" s="11" t="s">
        <v>1470</v>
      </c>
      <c r="B902" t="str">
        <f>VLOOKUP(A902,cleaned_customer_names[],2,FALSE)</f>
        <v>Sheppard</v>
      </c>
      <c r="C902">
        <f>VLOOKUP(A902,cleaned_Medical_Examinations[],2,FALSE)</f>
        <v>26.6</v>
      </c>
      <c r="D902">
        <f>VLOOKUP(A902,cleaned_Medical_Examinations[],3,FALSE)</f>
        <v>5.07</v>
      </c>
      <c r="E902" t="str">
        <f>VLOOKUP(A902,cleaned_Medical_Examinations[],4,FALSE)</f>
        <v>Yes</v>
      </c>
      <c r="F902" t="str">
        <f>VLOOKUP(A902,cleaned_Medical_Examinations[],5,FALSE)</f>
        <v>No</v>
      </c>
      <c r="G902" t="str">
        <f>VLOOKUP(A902,cleaned_Medical_Examinations[],6,FALSE)</f>
        <v>No</v>
      </c>
      <c r="H902">
        <f>VLOOKUP(A902,cleaned_Medical_Examinations[],7,FALSE)</f>
        <v>2</v>
      </c>
      <c r="I902" t="str">
        <f>VLOOKUP(A902,cleaned_Medical_Examinations[],8,FALSE)</f>
        <v>No</v>
      </c>
      <c r="J902" t="str">
        <f>VLOOKUP(A902,cleaned_Medical_Examinations[],9,FALSE)</f>
        <v>OVER WEIGHT</v>
      </c>
      <c r="K902" t="str">
        <f>VLOOKUP(A902,cleaned_Medical_Examinations[],10,FALSE)</f>
        <v>NORMAL</v>
      </c>
      <c r="L902">
        <f>VLOOKUP(A902,table3!A902:H3236,4,)</f>
        <v>7346</v>
      </c>
      <c r="M902" t="str">
        <f>VLOOKUP(A902,table3!A902:H3236,5,FALSE)</f>
        <v>tier - 2</v>
      </c>
      <c r="N902" t="str">
        <f>VLOOKUP(A902,table3!A902:H3236,6,FALSE)</f>
        <v>tier - 1</v>
      </c>
      <c r="O902" t="str">
        <f>VLOOKUP(A902,table3!A902:H3236,7,FALSE)</f>
        <v>R1013</v>
      </c>
      <c r="P902" s="8">
        <f>VLOOKUP(A902,table3!A902:H3236,2,FALSE)</f>
        <v>29032</v>
      </c>
      <c r="Q902">
        <f>VLOOKUP(A902,table3!A902:H3236,8,FALSE)</f>
        <v>43</v>
      </c>
    </row>
    <row r="903" spans="1:17" x14ac:dyDescent="0.3">
      <c r="A903" s="13" t="s">
        <v>1469</v>
      </c>
      <c r="B903" t="str">
        <f>VLOOKUP(A903,cleaned_customer_names[],2,FALSE)</f>
        <v>Doran</v>
      </c>
      <c r="C903">
        <f>VLOOKUP(A903,cleaned_Medical_Examinations[],2,FALSE)</f>
        <v>35.700000000000003</v>
      </c>
      <c r="D903">
        <f>VLOOKUP(A903,cleaned_Medical_Examinations[],3,FALSE)</f>
        <v>4.0599999999999996</v>
      </c>
      <c r="E903" t="str">
        <f>VLOOKUP(A903,cleaned_Medical_Examinations[],4,FALSE)</f>
        <v>No</v>
      </c>
      <c r="F903" t="str">
        <f>VLOOKUP(A903,cleaned_Medical_Examinations[],5,FALSE)</f>
        <v>No</v>
      </c>
      <c r="G903" t="str">
        <f>VLOOKUP(A903,cleaned_Medical_Examinations[],6,FALSE)</f>
        <v>Yes</v>
      </c>
      <c r="H903">
        <f>VLOOKUP(A903,cleaned_Medical_Examinations[],7,FALSE)</f>
        <v>1</v>
      </c>
      <c r="I903" t="str">
        <f>VLOOKUP(A903,cleaned_Medical_Examinations[],8,FALSE)</f>
        <v>No</v>
      </c>
      <c r="J903" t="str">
        <f>VLOOKUP(A903,cleaned_Medical_Examinations[],9,FALSE)</f>
        <v>OBESITY</v>
      </c>
      <c r="K903" t="str">
        <f>VLOOKUP(A903,cleaned_Medical_Examinations[],10,FALSE)</f>
        <v>NORMAL</v>
      </c>
      <c r="L903">
        <f>VLOOKUP(A903,table3!A903:H3237,4,)</f>
        <v>7348</v>
      </c>
      <c r="M903" t="str">
        <f>VLOOKUP(A903,table3!A903:H3237,5,FALSE)</f>
        <v>tier - 2</v>
      </c>
      <c r="N903" t="str">
        <f>VLOOKUP(A903,table3!A903:H3237,6,FALSE)</f>
        <v>tier - 1</v>
      </c>
      <c r="O903" t="str">
        <f>VLOOKUP(A903,table3!A903:H3237,7,FALSE)</f>
        <v>R1011</v>
      </c>
      <c r="P903" s="8">
        <f>VLOOKUP(A903,table3!A903:H3237,2,FALSE)</f>
        <v>28460</v>
      </c>
      <c r="Q903">
        <f>VLOOKUP(A903,table3!A903:H3237,8,FALSE)</f>
        <v>45</v>
      </c>
    </row>
    <row r="904" spans="1:17" x14ac:dyDescent="0.3">
      <c r="A904" s="11" t="s">
        <v>1468</v>
      </c>
      <c r="B904" t="str">
        <f>VLOOKUP(A904,cleaned_customer_names[],2,FALSE)</f>
        <v>Labrosse</v>
      </c>
      <c r="C904">
        <f>VLOOKUP(A904,cleaned_Medical_Examinations[],2,FALSE)</f>
        <v>20.100000000000001</v>
      </c>
      <c r="D904">
        <f>VLOOKUP(A904,cleaned_Medical_Examinations[],3,FALSE)</f>
        <v>10.52</v>
      </c>
      <c r="E904" t="str">
        <f>VLOOKUP(A904,cleaned_Medical_Examinations[],4,FALSE)</f>
        <v>No</v>
      </c>
      <c r="F904" t="str">
        <f>VLOOKUP(A904,cleaned_Medical_Examinations[],5,FALSE)</f>
        <v>No</v>
      </c>
      <c r="G904" t="str">
        <f>VLOOKUP(A904,cleaned_Medical_Examinations[],6,FALSE)</f>
        <v>No</v>
      </c>
      <c r="H904">
        <f>VLOOKUP(A904,cleaned_Medical_Examinations[],7,FALSE)</f>
        <v>0</v>
      </c>
      <c r="I904" t="str">
        <f>VLOOKUP(A904,cleaned_Medical_Examinations[],8,FALSE)</f>
        <v>No</v>
      </c>
      <c r="J904" t="str">
        <f>VLOOKUP(A904,cleaned_Medical_Examinations[],9,FALSE)</f>
        <v>NORMAL WEIGHT</v>
      </c>
      <c r="K904" t="str">
        <f>VLOOKUP(A904,cleaned_Medical_Examinations[],10,FALSE)</f>
        <v>DIABETES</v>
      </c>
      <c r="L904">
        <f>VLOOKUP(A904,table3!A904:H3238,4,)</f>
        <v>7349</v>
      </c>
      <c r="M904" t="str">
        <f>VLOOKUP(A904,table3!A904:H3238,5,FALSE)</f>
        <v>tier - 2</v>
      </c>
      <c r="N904" t="str">
        <f>VLOOKUP(A904,table3!A904:H3238,6,FALSE)</f>
        <v>tier - 2</v>
      </c>
      <c r="O904" t="str">
        <f>VLOOKUP(A904,table3!A904:H3238,7,FALSE)</f>
        <v>R1021</v>
      </c>
      <c r="P904" s="8">
        <f>VLOOKUP(A904,table3!A904:H3238,2,FALSE)</f>
        <v>34247</v>
      </c>
      <c r="Q904">
        <f>VLOOKUP(A904,table3!A904:H3238,8,FALSE)</f>
        <v>29</v>
      </c>
    </row>
    <row r="905" spans="1:17" x14ac:dyDescent="0.3">
      <c r="A905" s="13" t="s">
        <v>1467</v>
      </c>
      <c r="B905" t="str">
        <f>VLOOKUP(A905,cleaned_customer_names[],2,FALSE)</f>
        <v>Thomas</v>
      </c>
      <c r="C905">
        <f>VLOOKUP(A905,cleaned_Medical_Examinations[],2,FALSE)</f>
        <v>22.23</v>
      </c>
      <c r="D905">
        <f>VLOOKUP(A905,cleaned_Medical_Examinations[],3,FALSE)</f>
        <v>9.65</v>
      </c>
      <c r="E905" t="str">
        <f>VLOOKUP(A905,cleaned_Medical_Examinations[],4,FALSE)</f>
        <v>No</v>
      </c>
      <c r="F905" t="str">
        <f>VLOOKUP(A905,cleaned_Medical_Examinations[],5,FALSE)</f>
        <v>No</v>
      </c>
      <c r="G905" t="str">
        <f>VLOOKUP(A905,cleaned_Medical_Examinations[],6,FALSE)</f>
        <v>No</v>
      </c>
      <c r="H905">
        <f>VLOOKUP(A905,cleaned_Medical_Examinations[],7,FALSE)</f>
        <v>0</v>
      </c>
      <c r="I905" t="str">
        <f>VLOOKUP(A905,cleaned_Medical_Examinations[],8,FALSE)</f>
        <v>No</v>
      </c>
      <c r="J905" t="str">
        <f>VLOOKUP(A905,cleaned_Medical_Examinations[],9,FALSE)</f>
        <v>NORMAL WEIGHT</v>
      </c>
      <c r="K905" t="str">
        <f>VLOOKUP(A905,cleaned_Medical_Examinations[],10,FALSE)</f>
        <v>DIABETES</v>
      </c>
      <c r="L905">
        <f>VLOOKUP(A905,table3!A905:H3239,4,)</f>
        <v>7357</v>
      </c>
      <c r="M905" t="str">
        <f>VLOOKUP(A905,table3!A905:H3239,5,FALSE)</f>
        <v>tier - 2</v>
      </c>
      <c r="N905" t="str">
        <f>VLOOKUP(A905,table3!A905:H3239,6,FALSE)</f>
        <v>tier - 2</v>
      </c>
      <c r="O905" t="str">
        <f>VLOOKUP(A905,table3!A905:H3239,7,FALSE)</f>
        <v>R1012</v>
      </c>
      <c r="P905" s="8">
        <f>VLOOKUP(A905,table3!A905:H3239,2,FALSE)</f>
        <v>30488</v>
      </c>
      <c r="Q905">
        <f>VLOOKUP(A905,table3!A905:H3239,8,FALSE)</f>
        <v>39</v>
      </c>
    </row>
    <row r="906" spans="1:17" x14ac:dyDescent="0.3">
      <c r="A906" s="11" t="s">
        <v>1466</v>
      </c>
      <c r="B906" t="str">
        <f>VLOOKUP(A906,cleaned_customer_names[],2,FALSE)</f>
        <v>Lesniak</v>
      </c>
      <c r="C906">
        <f>VLOOKUP(A906,cleaned_Medical_Examinations[],2,FALSE)</f>
        <v>36.47</v>
      </c>
      <c r="D906">
        <f>VLOOKUP(A906,cleaned_Medical_Examinations[],3,FALSE)</f>
        <v>6.21</v>
      </c>
      <c r="E906" t="str">
        <f>VLOOKUP(A906,cleaned_Medical_Examinations[],4,FALSE)</f>
        <v>No</v>
      </c>
      <c r="F906" t="str">
        <f>VLOOKUP(A906,cleaned_Medical_Examinations[],5,FALSE)</f>
        <v>No</v>
      </c>
      <c r="G906" t="str">
        <f>VLOOKUP(A906,cleaned_Medical_Examinations[],6,FALSE)</f>
        <v>No</v>
      </c>
      <c r="H906">
        <f>VLOOKUP(A906,cleaned_Medical_Examinations[],7,FALSE)</f>
        <v>0</v>
      </c>
      <c r="I906" t="str">
        <f>VLOOKUP(A906,cleaned_Medical_Examinations[],8,FALSE)</f>
        <v>No</v>
      </c>
      <c r="J906" t="str">
        <f>VLOOKUP(A906,cleaned_Medical_Examinations[],9,FALSE)</f>
        <v>OBESITY</v>
      </c>
      <c r="K906" t="str">
        <f>VLOOKUP(A906,cleaned_Medical_Examinations[],10,FALSE)</f>
        <v>PREDIABETES</v>
      </c>
      <c r="L906">
        <f>VLOOKUP(A906,table3!A906:H3240,4,)</f>
        <v>7358</v>
      </c>
      <c r="M906" t="str">
        <f>VLOOKUP(A906,table3!A906:H3240,5,FALSE)</f>
        <v>tier - 2</v>
      </c>
      <c r="N906" t="str">
        <f>VLOOKUP(A906,table3!A906:H3240,6,FALSE)</f>
        <v>tier - 3</v>
      </c>
      <c r="O906" t="str">
        <f>VLOOKUP(A906,table3!A906:H3240,7,FALSE)</f>
        <v>R1024</v>
      </c>
      <c r="P906" s="8">
        <f>VLOOKUP(A906,table3!A906:H3240,2,FALSE)</f>
        <v>29783</v>
      </c>
      <c r="Q906">
        <f>VLOOKUP(A906,table3!A906:H3240,8,FALSE)</f>
        <v>41</v>
      </c>
    </row>
    <row r="907" spans="1:17" x14ac:dyDescent="0.3">
      <c r="A907" s="13" t="s">
        <v>1465</v>
      </c>
      <c r="B907" t="str">
        <f>VLOOKUP(A907,cleaned_customer_names[],2,FALSE)</f>
        <v>Prowse</v>
      </c>
      <c r="C907">
        <f>VLOOKUP(A907,cleaned_Medical_Examinations[],2,FALSE)</f>
        <v>49.64</v>
      </c>
      <c r="D907">
        <f>VLOOKUP(A907,cleaned_Medical_Examinations[],3,FALSE)</f>
        <v>4.76</v>
      </c>
      <c r="E907" t="str">
        <f>VLOOKUP(A907,cleaned_Medical_Examinations[],4,FALSE)</f>
        <v>No</v>
      </c>
      <c r="F907" t="str">
        <f>VLOOKUP(A907,cleaned_Medical_Examinations[],5,FALSE)</f>
        <v>No</v>
      </c>
      <c r="G907" t="str">
        <f>VLOOKUP(A907,cleaned_Medical_Examinations[],6,FALSE)</f>
        <v>Yes</v>
      </c>
      <c r="H907">
        <f>VLOOKUP(A907,cleaned_Medical_Examinations[],7,FALSE)</f>
        <v>1</v>
      </c>
      <c r="I907" t="str">
        <f>VLOOKUP(A907,cleaned_Medical_Examinations[],8,FALSE)</f>
        <v>No</v>
      </c>
      <c r="J907" t="str">
        <f>VLOOKUP(A907,cleaned_Medical_Examinations[],9,FALSE)</f>
        <v>OBESITY</v>
      </c>
      <c r="K907" t="str">
        <f>VLOOKUP(A907,cleaned_Medical_Examinations[],10,FALSE)</f>
        <v>NORMAL</v>
      </c>
      <c r="L907">
        <f>VLOOKUP(A907,table3!A907:H3241,4,)</f>
        <v>7362</v>
      </c>
      <c r="M907" t="str">
        <f>VLOOKUP(A907,table3!A907:H3241,5,FALSE)</f>
        <v>tier - 3</v>
      </c>
      <c r="N907" t="str">
        <f>VLOOKUP(A907,table3!A907:H3241,6,FALSE)</f>
        <v>tier - 3</v>
      </c>
      <c r="O907" t="str">
        <f>VLOOKUP(A907,table3!A907:H3241,7,FALSE)</f>
        <v>R1013</v>
      </c>
      <c r="P907" s="8">
        <f>VLOOKUP(A907,table3!A907:H3241,2,FALSE)</f>
        <v>24085</v>
      </c>
      <c r="Q907">
        <f>VLOOKUP(A907,table3!A907:H3241,8,FALSE)</f>
        <v>57</v>
      </c>
    </row>
    <row r="908" spans="1:17" x14ac:dyDescent="0.3">
      <c r="A908" s="11" t="s">
        <v>1464</v>
      </c>
      <c r="B908" t="str">
        <f>VLOOKUP(A908,cleaned_customer_names[],2,FALSE)</f>
        <v>Seigel</v>
      </c>
      <c r="C908">
        <f>VLOOKUP(A908,cleaned_Medical_Examinations[],2,FALSE)</f>
        <v>36.799999999999997</v>
      </c>
      <c r="D908">
        <f>VLOOKUP(A908,cleaned_Medical_Examinations[],3,FALSE)</f>
        <v>5.73</v>
      </c>
      <c r="E908" t="str">
        <f>VLOOKUP(A908,cleaned_Medical_Examinations[],4,FALSE)</f>
        <v>Yes</v>
      </c>
      <c r="F908" t="str">
        <f>VLOOKUP(A908,cleaned_Medical_Examinations[],5,FALSE)</f>
        <v>No</v>
      </c>
      <c r="G908" t="str">
        <f>VLOOKUP(A908,cleaned_Medical_Examinations[],6,FALSE)</f>
        <v>Yes</v>
      </c>
      <c r="H908">
        <f>VLOOKUP(A908,cleaned_Medical_Examinations[],7,FALSE)</f>
        <v>1</v>
      </c>
      <c r="I908" t="str">
        <f>VLOOKUP(A908,cleaned_Medical_Examinations[],8,FALSE)</f>
        <v>No</v>
      </c>
      <c r="J908" t="str">
        <f>VLOOKUP(A908,cleaned_Medical_Examinations[],9,FALSE)</f>
        <v>OBESITY</v>
      </c>
      <c r="K908" t="str">
        <f>VLOOKUP(A908,cleaned_Medical_Examinations[],10,FALSE)</f>
        <v>PREDIABETES</v>
      </c>
      <c r="L908">
        <f>VLOOKUP(A908,table3!A908:H3242,4,)</f>
        <v>7372</v>
      </c>
      <c r="M908" t="str">
        <f>VLOOKUP(A908,table3!A908:H3242,5,FALSE)</f>
        <v>tier - 2</v>
      </c>
      <c r="N908" t="str">
        <f>VLOOKUP(A908,table3!A908:H3242,6,FALSE)</f>
        <v>tier - 1</v>
      </c>
      <c r="O908" t="str">
        <f>VLOOKUP(A908,table3!A908:H3242,7,FALSE)</f>
        <v>R1011</v>
      </c>
      <c r="P908" s="8">
        <f>VLOOKUP(A908,table3!A908:H3242,2,FALSE)</f>
        <v>29914</v>
      </c>
      <c r="Q908">
        <f>VLOOKUP(A908,table3!A908:H3242,8,FALSE)</f>
        <v>41</v>
      </c>
    </row>
    <row r="909" spans="1:17" x14ac:dyDescent="0.3">
      <c r="A909" s="13" t="s">
        <v>1463</v>
      </c>
      <c r="B909" t="str">
        <f>VLOOKUP(A909,cleaned_customer_names[],2,FALSE)</f>
        <v>Blas</v>
      </c>
      <c r="C909">
        <f>VLOOKUP(A909,cleaned_Medical_Examinations[],2,FALSE)</f>
        <v>33.880000000000003</v>
      </c>
      <c r="D909">
        <f>VLOOKUP(A909,cleaned_Medical_Examinations[],3,FALSE)</f>
        <v>10.78</v>
      </c>
      <c r="E909" t="str">
        <f>VLOOKUP(A909,cleaned_Medical_Examinations[],4,FALSE)</f>
        <v>Yes</v>
      </c>
      <c r="F909" t="str">
        <f>VLOOKUP(A909,cleaned_Medical_Examinations[],5,FALSE)</f>
        <v>No</v>
      </c>
      <c r="G909" t="str">
        <f>VLOOKUP(A909,cleaned_Medical_Examinations[],6,FALSE)</f>
        <v>No</v>
      </c>
      <c r="H909">
        <f>VLOOKUP(A909,cleaned_Medical_Examinations[],7,FALSE)</f>
        <v>0</v>
      </c>
      <c r="I909" t="str">
        <f>VLOOKUP(A909,cleaned_Medical_Examinations[],8,FALSE)</f>
        <v>No</v>
      </c>
      <c r="J909" t="str">
        <f>VLOOKUP(A909,cleaned_Medical_Examinations[],9,FALSE)</f>
        <v>OBESITY</v>
      </c>
      <c r="K909" t="str">
        <f>VLOOKUP(A909,cleaned_Medical_Examinations[],10,FALSE)</f>
        <v>DIABETES</v>
      </c>
      <c r="L909">
        <f>VLOOKUP(A909,table3!A909:H3243,4,)</f>
        <v>7389</v>
      </c>
      <c r="M909" t="str">
        <f>VLOOKUP(A909,table3!A909:H3243,5,FALSE)</f>
        <v>tier - 2</v>
      </c>
      <c r="N909" t="str">
        <f>VLOOKUP(A909,table3!A909:H3243,6,FALSE)</f>
        <v>tier - 2</v>
      </c>
      <c r="O909" t="str">
        <f>VLOOKUP(A909,table3!A909:H3243,7,FALSE)</f>
        <v>R1026</v>
      </c>
      <c r="P909" s="8">
        <f>VLOOKUP(A909,table3!A909:H3243,2,FALSE)</f>
        <v>34172</v>
      </c>
      <c r="Q909">
        <f>VLOOKUP(A909,table3!A909:H3243,8,FALSE)</f>
        <v>29</v>
      </c>
    </row>
    <row r="910" spans="1:17" x14ac:dyDescent="0.3">
      <c r="A910" s="11" t="s">
        <v>1462</v>
      </c>
      <c r="B910" t="str">
        <f>VLOOKUP(A910,cleaned_customer_names[],2,FALSE)</f>
        <v>Simpson</v>
      </c>
      <c r="C910">
        <f>VLOOKUP(A910,cleaned_Medical_Examinations[],2,FALSE)</f>
        <v>32.01</v>
      </c>
      <c r="D910">
        <f>VLOOKUP(A910,cleaned_Medical_Examinations[],3,FALSE)</f>
        <v>5.08</v>
      </c>
      <c r="E910" t="str">
        <f>VLOOKUP(A910,cleaned_Medical_Examinations[],4,FALSE)</f>
        <v>Yes</v>
      </c>
      <c r="F910" t="str">
        <f>VLOOKUP(A910,cleaned_Medical_Examinations[],5,FALSE)</f>
        <v>No</v>
      </c>
      <c r="G910" t="str">
        <f>VLOOKUP(A910,cleaned_Medical_Examinations[],6,FALSE)</f>
        <v>No</v>
      </c>
      <c r="H910">
        <f>VLOOKUP(A910,cleaned_Medical_Examinations[],7,FALSE)</f>
        <v>1</v>
      </c>
      <c r="I910" t="str">
        <f>VLOOKUP(A910,cleaned_Medical_Examinations[],8,FALSE)</f>
        <v>No</v>
      </c>
      <c r="J910" t="str">
        <f>VLOOKUP(A910,cleaned_Medical_Examinations[],9,FALSE)</f>
        <v>OBESITY</v>
      </c>
      <c r="K910" t="str">
        <f>VLOOKUP(A910,cleaned_Medical_Examinations[],10,FALSE)</f>
        <v>NORMAL</v>
      </c>
      <c r="L910">
        <f>VLOOKUP(A910,table3!A910:H3244,4,)</f>
        <v>7404</v>
      </c>
      <c r="M910" t="str">
        <f>VLOOKUP(A910,table3!A910:H3244,5,FALSE)</f>
        <v>tier - 3</v>
      </c>
      <c r="N910" t="str">
        <f>VLOOKUP(A910,table3!A910:H3244,6,FALSE)</f>
        <v>tier - 2</v>
      </c>
      <c r="O910" t="str">
        <f>VLOOKUP(A910,table3!A910:H3244,7,FALSE)</f>
        <v>R1013</v>
      </c>
      <c r="P910" s="8">
        <f>VLOOKUP(A910,table3!A910:H3244,2,FALSE)</f>
        <v>24081</v>
      </c>
      <c r="Q910">
        <f>VLOOKUP(A910,table3!A910:H3244,8,FALSE)</f>
        <v>57</v>
      </c>
    </row>
    <row r="911" spans="1:17" x14ac:dyDescent="0.3">
      <c r="A911" s="13" t="s">
        <v>1461</v>
      </c>
      <c r="B911" t="str">
        <f>VLOOKUP(A911,cleaned_customer_names[],2,FALSE)</f>
        <v>Gierman</v>
      </c>
      <c r="C911">
        <f>VLOOKUP(A911,cleaned_Medical_Examinations[],2,FALSE)</f>
        <v>33.630000000000003</v>
      </c>
      <c r="D911">
        <f>VLOOKUP(A911,cleaned_Medical_Examinations[],3,FALSE)</f>
        <v>11.39</v>
      </c>
      <c r="E911" t="str">
        <f>VLOOKUP(A911,cleaned_Medical_Examinations[],4,FALSE)</f>
        <v>No</v>
      </c>
      <c r="F911" t="str">
        <f>VLOOKUP(A911,cleaned_Medical_Examinations[],5,FALSE)</f>
        <v>No</v>
      </c>
      <c r="G911" t="str">
        <f>VLOOKUP(A911,cleaned_Medical_Examinations[],6,FALSE)</f>
        <v>No</v>
      </c>
      <c r="H911">
        <f>VLOOKUP(A911,cleaned_Medical_Examinations[],7,FALSE)</f>
        <v>0</v>
      </c>
      <c r="I911" t="str">
        <f>VLOOKUP(A911,cleaned_Medical_Examinations[],8,FALSE)</f>
        <v>No</v>
      </c>
      <c r="J911" t="str">
        <f>VLOOKUP(A911,cleaned_Medical_Examinations[],9,FALSE)</f>
        <v>OBESITY</v>
      </c>
      <c r="K911" t="str">
        <f>VLOOKUP(A911,cleaned_Medical_Examinations[],10,FALSE)</f>
        <v>DIABETES</v>
      </c>
      <c r="L911">
        <f>VLOOKUP(A911,table3!A911:H3245,4,)</f>
        <v>7419</v>
      </c>
      <c r="M911" t="str">
        <f>VLOOKUP(A911,table3!A911:H3245,5,FALSE)</f>
        <v>tier - 2</v>
      </c>
      <c r="N911" t="str">
        <f>VLOOKUP(A911,table3!A911:H3245,6,FALSE)</f>
        <v>tier - 2</v>
      </c>
      <c r="O911" t="str">
        <f>VLOOKUP(A911,table3!A911:H3245,7,FALSE)</f>
        <v>R1011</v>
      </c>
      <c r="P911" s="8">
        <f>VLOOKUP(A911,table3!A911:H3245,2,FALSE)</f>
        <v>30578</v>
      </c>
      <c r="Q911">
        <f>VLOOKUP(A911,table3!A911:H3245,8,FALSE)</f>
        <v>39</v>
      </c>
    </row>
    <row r="912" spans="1:17" x14ac:dyDescent="0.3">
      <c r="A912" s="11" t="s">
        <v>1460</v>
      </c>
      <c r="B912" t="str">
        <f>VLOOKUP(A912,cleaned_customer_names[],2,FALSE)</f>
        <v>Jeuland</v>
      </c>
      <c r="C912">
        <f>VLOOKUP(A912,cleaned_Medical_Examinations[],2,FALSE)</f>
        <v>34.865000000000002</v>
      </c>
      <c r="D912">
        <f>VLOOKUP(A912,cleaned_Medical_Examinations[],3,FALSE)</f>
        <v>5.35</v>
      </c>
      <c r="E912" t="str">
        <f>VLOOKUP(A912,cleaned_Medical_Examinations[],4,FALSE)</f>
        <v>Yes</v>
      </c>
      <c r="F912" t="str">
        <f>VLOOKUP(A912,cleaned_Medical_Examinations[],5,FALSE)</f>
        <v>No</v>
      </c>
      <c r="G912" t="str">
        <f>VLOOKUP(A912,cleaned_Medical_Examinations[],6,FALSE)</f>
        <v>No</v>
      </c>
      <c r="H912">
        <f>VLOOKUP(A912,cleaned_Medical_Examinations[],7,FALSE)</f>
        <v>1</v>
      </c>
      <c r="I912" t="str">
        <f>VLOOKUP(A912,cleaned_Medical_Examinations[],8,FALSE)</f>
        <v>No</v>
      </c>
      <c r="J912" t="str">
        <f>VLOOKUP(A912,cleaned_Medical_Examinations[],9,FALSE)</f>
        <v>OBESITY</v>
      </c>
      <c r="K912" t="str">
        <f>VLOOKUP(A912,cleaned_Medical_Examinations[],10,FALSE)</f>
        <v>NORMAL</v>
      </c>
      <c r="L912">
        <f>VLOOKUP(A912,table3!A912:H3246,4,)</f>
        <v>7419</v>
      </c>
      <c r="M912" t="str">
        <f>VLOOKUP(A912,table3!A912:H3246,5,FALSE)</f>
        <v>tier - 2</v>
      </c>
      <c r="N912" t="str">
        <f>VLOOKUP(A912,table3!A912:H3246,6,FALSE)</f>
        <v>tier - 2</v>
      </c>
      <c r="O912" t="str">
        <f>VLOOKUP(A912,table3!A912:H3246,7,FALSE)</f>
        <v>R1012</v>
      </c>
      <c r="P912" s="8">
        <f>VLOOKUP(A912,table3!A912:H3246,2,FALSE)</f>
        <v>28806</v>
      </c>
      <c r="Q912">
        <f>VLOOKUP(A912,table3!A912:H3246,8,FALSE)</f>
        <v>44</v>
      </c>
    </row>
    <row r="913" spans="1:17" x14ac:dyDescent="0.3">
      <c r="A913" s="13" t="s">
        <v>1459</v>
      </c>
      <c r="B913" t="str">
        <f>VLOOKUP(A913,cleaned_customer_names[],2,FALSE)</f>
        <v>Chorney</v>
      </c>
      <c r="C913">
        <f>VLOOKUP(A913,cleaned_Medical_Examinations[],2,FALSE)</f>
        <v>43.11</v>
      </c>
      <c r="D913">
        <f>VLOOKUP(A913,cleaned_Medical_Examinations[],3,FALSE)</f>
        <v>5.6</v>
      </c>
      <c r="E913" t="str">
        <f>VLOOKUP(A913,cleaned_Medical_Examinations[],4,FALSE)</f>
        <v>No</v>
      </c>
      <c r="F913" t="str">
        <f>VLOOKUP(A913,cleaned_Medical_Examinations[],5,FALSE)</f>
        <v>No</v>
      </c>
      <c r="G913" t="str">
        <f>VLOOKUP(A913,cleaned_Medical_Examinations[],6,FALSE)</f>
        <v>No</v>
      </c>
      <c r="H913">
        <f>VLOOKUP(A913,cleaned_Medical_Examinations[],7,FALSE)</f>
        <v>0</v>
      </c>
      <c r="I913" t="str">
        <f>VLOOKUP(A913,cleaned_Medical_Examinations[],8,FALSE)</f>
        <v>No</v>
      </c>
      <c r="J913" t="str">
        <f>VLOOKUP(A913,cleaned_Medical_Examinations[],9,FALSE)</f>
        <v>OBESITY</v>
      </c>
      <c r="K913" t="str">
        <f>VLOOKUP(A913,cleaned_Medical_Examinations[],10,FALSE)</f>
        <v>NORMAL</v>
      </c>
      <c r="L913">
        <f>VLOOKUP(A913,table3!A913:H3247,4,)</f>
        <v>7421</v>
      </c>
      <c r="M913" t="str">
        <f>VLOOKUP(A913,table3!A913:H3247,5,FALSE)</f>
        <v>tier - 2</v>
      </c>
      <c r="N913" t="str">
        <f>VLOOKUP(A913,table3!A913:H3247,6,FALSE)</f>
        <v>tier - 3</v>
      </c>
      <c r="O913" t="str">
        <f>VLOOKUP(A913,table3!A913:H3247,7,FALSE)</f>
        <v>R1012</v>
      </c>
      <c r="P913" s="8">
        <f>VLOOKUP(A913,table3!A913:H3247,2,FALSE)</f>
        <v>28826</v>
      </c>
      <c r="Q913">
        <f>VLOOKUP(A913,table3!A913:H3247,8,FALSE)</f>
        <v>44</v>
      </c>
    </row>
    <row r="914" spans="1:17" x14ac:dyDescent="0.3">
      <c r="A914" s="11" t="s">
        <v>1458</v>
      </c>
      <c r="B914" t="str">
        <f>VLOOKUP(A914,cleaned_customer_names[],2,FALSE)</f>
        <v>Rook</v>
      </c>
      <c r="C914">
        <f>VLOOKUP(A914,cleaned_Medical_Examinations[],2,FALSE)</f>
        <v>30.305</v>
      </c>
      <c r="D914">
        <f>VLOOKUP(A914,cleaned_Medical_Examinations[],3,FALSE)</f>
        <v>4.2699999999999996</v>
      </c>
      <c r="E914" t="str">
        <f>VLOOKUP(A914,cleaned_Medical_Examinations[],4,FALSE)</f>
        <v>Yes</v>
      </c>
      <c r="F914" t="str">
        <f>VLOOKUP(A914,cleaned_Medical_Examinations[],5,FALSE)</f>
        <v>No</v>
      </c>
      <c r="G914" t="str">
        <f>VLOOKUP(A914,cleaned_Medical_Examinations[],6,FALSE)</f>
        <v>No</v>
      </c>
      <c r="H914">
        <f>VLOOKUP(A914,cleaned_Medical_Examinations[],7,FALSE)</f>
        <v>1</v>
      </c>
      <c r="I914" t="str">
        <f>VLOOKUP(A914,cleaned_Medical_Examinations[],8,FALSE)</f>
        <v>No</v>
      </c>
      <c r="J914" t="str">
        <f>VLOOKUP(A914,cleaned_Medical_Examinations[],9,FALSE)</f>
        <v>OBESITY</v>
      </c>
      <c r="K914" t="str">
        <f>VLOOKUP(A914,cleaned_Medical_Examinations[],10,FALSE)</f>
        <v>NORMAL</v>
      </c>
      <c r="L914">
        <f>VLOOKUP(A914,table3!A914:H3248,4,)</f>
        <v>7441</v>
      </c>
      <c r="M914" t="str">
        <f>VLOOKUP(A914,table3!A914:H3248,5,FALSE)</f>
        <v>tier - 3</v>
      </c>
      <c r="N914" t="str">
        <f>VLOOKUP(A914,table3!A914:H3248,6,FALSE)</f>
        <v>tier - 2</v>
      </c>
      <c r="O914" t="str">
        <f>VLOOKUP(A914,table3!A914:H3248,7,FALSE)</f>
        <v>R1011</v>
      </c>
      <c r="P914" s="8">
        <f>VLOOKUP(A914,table3!A914:H3248,2,FALSE)</f>
        <v>28362</v>
      </c>
      <c r="Q914">
        <f>VLOOKUP(A914,table3!A914:H3248,8,FALSE)</f>
        <v>45</v>
      </c>
    </row>
    <row r="915" spans="1:17" x14ac:dyDescent="0.3">
      <c r="A915" s="13" t="s">
        <v>1457</v>
      </c>
      <c r="B915" t="str">
        <f>VLOOKUP(A915,cleaned_customer_names[],2,FALSE)</f>
        <v>Wright</v>
      </c>
      <c r="C915">
        <f>VLOOKUP(A915,cleaned_Medical_Examinations[],2,FALSE)</f>
        <v>25.175000000000001</v>
      </c>
      <c r="D915">
        <f>VLOOKUP(A915,cleaned_Medical_Examinations[],3,FALSE)</f>
        <v>5.57</v>
      </c>
      <c r="E915" t="str">
        <f>VLOOKUP(A915,cleaned_Medical_Examinations[],4,FALSE)</f>
        <v>Yes</v>
      </c>
      <c r="F915" t="str">
        <f>VLOOKUP(A915,cleaned_Medical_Examinations[],5,FALSE)</f>
        <v>No</v>
      </c>
      <c r="G915" t="str">
        <f>VLOOKUP(A915,cleaned_Medical_Examinations[],6,FALSE)</f>
        <v>No</v>
      </c>
      <c r="H915">
        <f>VLOOKUP(A915,cleaned_Medical_Examinations[],7,FALSE)</f>
        <v>1</v>
      </c>
      <c r="I915" t="str">
        <f>VLOOKUP(A915,cleaned_Medical_Examinations[],8,FALSE)</f>
        <v>No</v>
      </c>
      <c r="J915" t="str">
        <f>VLOOKUP(A915,cleaned_Medical_Examinations[],9,FALSE)</f>
        <v>OVER WEIGHT</v>
      </c>
      <c r="K915" t="str">
        <f>VLOOKUP(A915,cleaned_Medical_Examinations[],10,FALSE)</f>
        <v>NORMAL</v>
      </c>
      <c r="L915">
        <f>VLOOKUP(A915,table3!A915:H3249,4,)</f>
        <v>7442</v>
      </c>
      <c r="M915" t="str">
        <f>VLOOKUP(A915,table3!A915:H3249,5,FALSE)</f>
        <v>tier - 3</v>
      </c>
      <c r="N915" t="str">
        <f>VLOOKUP(A915,table3!A915:H3249,6,FALSE)</f>
        <v>tier - 2</v>
      </c>
      <c r="O915" t="str">
        <f>VLOOKUP(A915,table3!A915:H3249,7,FALSE)</f>
        <v>R1011</v>
      </c>
      <c r="P915" s="8">
        <f>VLOOKUP(A915,table3!A915:H3249,2,FALSE)</f>
        <v>29099</v>
      </c>
      <c r="Q915">
        <f>VLOOKUP(A915,table3!A915:H3249,8,FALSE)</f>
        <v>43</v>
      </c>
    </row>
    <row r="916" spans="1:17" x14ac:dyDescent="0.3">
      <c r="A916" s="11" t="s">
        <v>1456</v>
      </c>
      <c r="B916" t="str">
        <f>VLOOKUP(A916,cleaned_customer_names[],2,FALSE)</f>
        <v>Chin</v>
      </c>
      <c r="C916">
        <f>VLOOKUP(A916,cleaned_Medical_Examinations[],2,FALSE)</f>
        <v>26.8</v>
      </c>
      <c r="D916">
        <f>VLOOKUP(A916,cleaned_Medical_Examinations[],3,FALSE)</f>
        <v>5.68</v>
      </c>
      <c r="E916" t="str">
        <f>VLOOKUP(A916,cleaned_Medical_Examinations[],4,FALSE)</f>
        <v>Yes</v>
      </c>
      <c r="F916" t="str">
        <f>VLOOKUP(A916,cleaned_Medical_Examinations[],5,FALSE)</f>
        <v>No</v>
      </c>
      <c r="G916" t="str">
        <f>VLOOKUP(A916,cleaned_Medical_Examinations[],6,FALSE)</f>
        <v>No</v>
      </c>
      <c r="H916">
        <f>VLOOKUP(A916,cleaned_Medical_Examinations[],7,FALSE)</f>
        <v>1</v>
      </c>
      <c r="I916" t="str">
        <f>VLOOKUP(A916,cleaned_Medical_Examinations[],8,FALSE)</f>
        <v>No</v>
      </c>
      <c r="J916" t="str">
        <f>VLOOKUP(A916,cleaned_Medical_Examinations[],9,FALSE)</f>
        <v>OVER WEIGHT</v>
      </c>
      <c r="K916" t="str">
        <f>VLOOKUP(A916,cleaned_Medical_Examinations[],10,FALSE)</f>
        <v>NORMAL</v>
      </c>
      <c r="L916">
        <f>VLOOKUP(A916,table3!A916:H3250,4,)</f>
        <v>7444</v>
      </c>
      <c r="M916" t="str">
        <f>VLOOKUP(A916,table3!A916:H3250,5,FALSE)</f>
        <v>tier - 2</v>
      </c>
      <c r="N916" t="str">
        <f>VLOOKUP(A916,table3!A916:H3250,6,FALSE)</f>
        <v>tier - 3</v>
      </c>
      <c r="O916" t="str">
        <f>VLOOKUP(A916,table3!A916:H3250,7,FALSE)</f>
        <v>R1012</v>
      </c>
      <c r="P916" s="8">
        <f>VLOOKUP(A916,table3!A916:H3250,2,FALSE)</f>
        <v>29409</v>
      </c>
      <c r="Q916">
        <f>VLOOKUP(A916,table3!A916:H3250,8,FALSE)</f>
        <v>42</v>
      </c>
    </row>
    <row r="917" spans="1:17" x14ac:dyDescent="0.3">
      <c r="A917" s="13" t="s">
        <v>1455</v>
      </c>
      <c r="B917" t="str">
        <f>VLOOKUP(A917,cleaned_customer_names[],2,FALSE)</f>
        <v>White</v>
      </c>
      <c r="C917">
        <f>VLOOKUP(A917,cleaned_Medical_Examinations[],2,FALSE)</f>
        <v>21.78</v>
      </c>
      <c r="D917">
        <f>VLOOKUP(A917,cleaned_Medical_Examinations[],3,FALSE)</f>
        <v>5.3</v>
      </c>
      <c r="E917" t="str">
        <f>VLOOKUP(A917,cleaned_Medical_Examinations[],4,FALSE)</f>
        <v>No</v>
      </c>
      <c r="F917" t="str">
        <f>VLOOKUP(A917,cleaned_Medical_Examinations[],5,FALSE)</f>
        <v>Yes</v>
      </c>
      <c r="G917" t="str">
        <f>VLOOKUP(A917,cleaned_Medical_Examinations[],6,FALSE)</f>
        <v>No</v>
      </c>
      <c r="H917">
        <f>VLOOKUP(A917,cleaned_Medical_Examinations[],7,FALSE)</f>
        <v>1</v>
      </c>
      <c r="I917" t="str">
        <f>VLOOKUP(A917,cleaned_Medical_Examinations[],8,FALSE)</f>
        <v>No</v>
      </c>
      <c r="J917" t="str">
        <f>VLOOKUP(A917,cleaned_Medical_Examinations[],9,FALSE)</f>
        <v>NORMAL WEIGHT</v>
      </c>
      <c r="K917" t="str">
        <f>VLOOKUP(A917,cleaned_Medical_Examinations[],10,FALSE)</f>
        <v>NORMAL</v>
      </c>
      <c r="L917">
        <f>VLOOKUP(A917,table3!A917:H3251,4,)</f>
        <v>7446</v>
      </c>
      <c r="M917" t="str">
        <f>VLOOKUP(A917,table3!A917:H3251,5,FALSE)</f>
        <v>tier - 3</v>
      </c>
      <c r="N917" t="str">
        <f>VLOOKUP(A917,table3!A917:H3251,6,FALSE)</f>
        <v>tier - 1</v>
      </c>
      <c r="O917" t="str">
        <f>VLOOKUP(A917,table3!A917:H3251,7,FALSE)</f>
        <v>R1011</v>
      </c>
      <c r="P917" s="8">
        <f>VLOOKUP(A917,table3!A917:H3251,2,FALSE)</f>
        <v>28393</v>
      </c>
      <c r="Q917">
        <f>VLOOKUP(A917,table3!A917:H3251,8,FALSE)</f>
        <v>45</v>
      </c>
    </row>
    <row r="918" spans="1:17" x14ac:dyDescent="0.3">
      <c r="A918" s="11" t="s">
        <v>1454</v>
      </c>
      <c r="B918" t="str">
        <f>VLOOKUP(A918,cleaned_customer_names[],2,FALSE)</f>
        <v>Savage</v>
      </c>
      <c r="C918">
        <f>VLOOKUP(A918,cleaned_Medical_Examinations[],2,FALSE)</f>
        <v>30.14</v>
      </c>
      <c r="D918">
        <f>VLOOKUP(A918,cleaned_Medical_Examinations[],3,FALSE)</f>
        <v>9.4499999999999993</v>
      </c>
      <c r="E918" t="str">
        <f>VLOOKUP(A918,cleaned_Medical_Examinations[],4,FALSE)</f>
        <v>Yes</v>
      </c>
      <c r="F918" t="str">
        <f>VLOOKUP(A918,cleaned_Medical_Examinations[],5,FALSE)</f>
        <v>No</v>
      </c>
      <c r="G918" t="str">
        <f>VLOOKUP(A918,cleaned_Medical_Examinations[],6,FALSE)</f>
        <v>No</v>
      </c>
      <c r="H918">
        <f>VLOOKUP(A918,cleaned_Medical_Examinations[],7,FALSE)</f>
        <v>0</v>
      </c>
      <c r="I918" t="str">
        <f>VLOOKUP(A918,cleaned_Medical_Examinations[],8,FALSE)</f>
        <v>No</v>
      </c>
      <c r="J918" t="str">
        <f>VLOOKUP(A918,cleaned_Medical_Examinations[],9,FALSE)</f>
        <v>OBESITY</v>
      </c>
      <c r="K918" t="str">
        <f>VLOOKUP(A918,cleaned_Medical_Examinations[],10,FALSE)</f>
        <v>DIABETES</v>
      </c>
      <c r="L918">
        <f>VLOOKUP(A918,table3!A918:H3252,4,)</f>
        <v>7448</v>
      </c>
      <c r="M918" t="str">
        <f>VLOOKUP(A918,table3!A918:H3252,5,FALSE)</f>
        <v>tier - 3</v>
      </c>
      <c r="N918" t="str">
        <f>VLOOKUP(A918,table3!A918:H3252,6,FALSE)</f>
        <v>tier - 3</v>
      </c>
      <c r="O918" t="str">
        <f>VLOOKUP(A918,table3!A918:H3252,7,FALSE)</f>
        <v>R1017</v>
      </c>
      <c r="P918" s="8">
        <f>VLOOKUP(A918,table3!A918:H3252,2,FALSE)</f>
        <v>28398</v>
      </c>
      <c r="Q918">
        <f>VLOOKUP(A918,table3!A918:H3252,8,FALSE)</f>
        <v>45</v>
      </c>
    </row>
    <row r="919" spans="1:17" x14ac:dyDescent="0.3">
      <c r="A919" s="13" t="s">
        <v>1453</v>
      </c>
      <c r="B919" t="str">
        <f>VLOOKUP(A919,cleaned_customer_names[],2,FALSE)</f>
        <v>Hitchings</v>
      </c>
      <c r="C919">
        <f>VLOOKUP(A919,cleaned_Medical_Examinations[],2,FALSE)</f>
        <v>29.7</v>
      </c>
      <c r="D919">
        <f>VLOOKUP(A919,cleaned_Medical_Examinations[],3,FALSE)</f>
        <v>6.79</v>
      </c>
      <c r="E919" t="str">
        <f>VLOOKUP(A919,cleaned_Medical_Examinations[],4,FALSE)</f>
        <v>Yes</v>
      </c>
      <c r="F919" t="str">
        <f>VLOOKUP(A919,cleaned_Medical_Examinations[],5,FALSE)</f>
        <v>No</v>
      </c>
      <c r="G919" t="str">
        <f>VLOOKUP(A919,cleaned_Medical_Examinations[],6,FALSE)</f>
        <v>No</v>
      </c>
      <c r="H919">
        <f>VLOOKUP(A919,cleaned_Medical_Examinations[],7,FALSE)</f>
        <v>0</v>
      </c>
      <c r="I919" t="str">
        <f>VLOOKUP(A919,cleaned_Medical_Examinations[],8,FALSE)</f>
        <v>No</v>
      </c>
      <c r="J919" t="str">
        <f>VLOOKUP(A919,cleaned_Medical_Examinations[],9,FALSE)</f>
        <v>OVER WEIGHT</v>
      </c>
      <c r="K919" t="str">
        <f>VLOOKUP(A919,cleaned_Medical_Examinations[],10,FALSE)</f>
        <v>DIABETES</v>
      </c>
      <c r="L919">
        <f>VLOOKUP(A919,table3!A919:H3253,4,)</f>
        <v>7450</v>
      </c>
      <c r="M919" t="str">
        <f>VLOOKUP(A919,table3!A919:H3253,5,FALSE)</f>
        <v>tier - 2</v>
      </c>
      <c r="N919" t="str">
        <f>VLOOKUP(A919,table3!A919:H3253,6,FALSE)</f>
        <v>tier - 2</v>
      </c>
      <c r="O919" t="str">
        <f>VLOOKUP(A919,table3!A919:H3253,7,FALSE)</f>
        <v>R1012</v>
      </c>
      <c r="P919" s="8">
        <f>VLOOKUP(A919,table3!A919:H3253,2,FALSE)</f>
        <v>37043</v>
      </c>
      <c r="Q919">
        <f>VLOOKUP(A919,table3!A919:H3253,8,FALSE)</f>
        <v>22</v>
      </c>
    </row>
    <row r="920" spans="1:17" x14ac:dyDescent="0.3">
      <c r="A920" s="11" t="s">
        <v>1452</v>
      </c>
      <c r="B920" t="str">
        <f>VLOOKUP(A920,cleaned_customer_names[],2,FALSE)</f>
        <v>Truitt</v>
      </c>
      <c r="C920">
        <f>VLOOKUP(A920,cleaned_Medical_Examinations[],2,FALSE)</f>
        <v>32.395000000000003</v>
      </c>
      <c r="D920">
        <f>VLOOKUP(A920,cleaned_Medical_Examinations[],3,FALSE)</f>
        <v>11.1</v>
      </c>
      <c r="E920" t="str">
        <f>VLOOKUP(A920,cleaned_Medical_Examinations[],4,FALSE)</f>
        <v>Yes</v>
      </c>
      <c r="F920" t="str">
        <f>VLOOKUP(A920,cleaned_Medical_Examinations[],5,FALSE)</f>
        <v>No</v>
      </c>
      <c r="G920" t="str">
        <f>VLOOKUP(A920,cleaned_Medical_Examinations[],6,FALSE)</f>
        <v>No</v>
      </c>
      <c r="H920">
        <f>VLOOKUP(A920,cleaned_Medical_Examinations[],7,FALSE)</f>
        <v>0</v>
      </c>
      <c r="I920" t="str">
        <f>VLOOKUP(A920,cleaned_Medical_Examinations[],8,FALSE)</f>
        <v>No</v>
      </c>
      <c r="J920" t="str">
        <f>VLOOKUP(A920,cleaned_Medical_Examinations[],9,FALSE)</f>
        <v>OBESITY</v>
      </c>
      <c r="K920" t="str">
        <f>VLOOKUP(A920,cleaned_Medical_Examinations[],10,FALSE)</f>
        <v>DIABETES</v>
      </c>
      <c r="L920">
        <f>VLOOKUP(A920,table3!A920:H3254,4,)</f>
        <v>7464</v>
      </c>
      <c r="M920" t="str">
        <f>VLOOKUP(A920,table3!A920:H3254,5,FALSE)</f>
        <v>tier - 3</v>
      </c>
      <c r="N920" t="str">
        <f>VLOOKUP(A920,table3!A920:H3254,6,FALSE)</f>
        <v>tier - 3</v>
      </c>
      <c r="O920" t="str">
        <f>VLOOKUP(A920,table3!A920:H3254,7,FALSE)</f>
        <v>R1013</v>
      </c>
      <c r="P920" s="8">
        <f>VLOOKUP(A920,table3!A920:H3254,2,FALSE)</f>
        <v>24688</v>
      </c>
      <c r="Q920">
        <f>VLOOKUP(A920,table3!A920:H3254,8,FALSE)</f>
        <v>55</v>
      </c>
    </row>
    <row r="921" spans="1:17" x14ac:dyDescent="0.3">
      <c r="A921" s="13" t="s">
        <v>1451</v>
      </c>
      <c r="B921" t="str">
        <f>VLOOKUP(A921,cleaned_customer_names[],2,FALSE)</f>
        <v>Chang</v>
      </c>
      <c r="C921">
        <f>VLOOKUP(A921,cleaned_Medical_Examinations[],2,FALSE)</f>
        <v>36.64</v>
      </c>
      <c r="D921">
        <f>VLOOKUP(A921,cleaned_Medical_Examinations[],3,FALSE)</f>
        <v>7.26</v>
      </c>
      <c r="E921" t="str">
        <f>VLOOKUP(A921,cleaned_Medical_Examinations[],4,FALSE)</f>
        <v>No</v>
      </c>
      <c r="F921" t="str">
        <f>VLOOKUP(A921,cleaned_Medical_Examinations[],5,FALSE)</f>
        <v>No</v>
      </c>
      <c r="G921" t="str">
        <f>VLOOKUP(A921,cleaned_Medical_Examinations[],6,FALSE)</f>
        <v>No</v>
      </c>
      <c r="H921">
        <f>VLOOKUP(A921,cleaned_Medical_Examinations[],7,FALSE)</f>
        <v>0</v>
      </c>
      <c r="I921" t="str">
        <f>VLOOKUP(A921,cleaned_Medical_Examinations[],8,FALSE)</f>
        <v>No</v>
      </c>
      <c r="J921" t="str">
        <f>VLOOKUP(A921,cleaned_Medical_Examinations[],9,FALSE)</f>
        <v>OBESITY</v>
      </c>
      <c r="K921" t="str">
        <f>VLOOKUP(A921,cleaned_Medical_Examinations[],10,FALSE)</f>
        <v>DIABETES</v>
      </c>
      <c r="L921">
        <f>VLOOKUP(A921,table3!A921:H3255,4,)</f>
        <v>7487</v>
      </c>
      <c r="M921" t="str">
        <f>VLOOKUP(A921,table3!A921:H3255,5,FALSE)</f>
        <v>tier - 2</v>
      </c>
      <c r="N921" t="str">
        <f>VLOOKUP(A921,table3!A921:H3255,6,FALSE)</f>
        <v>tier - 3</v>
      </c>
      <c r="O921" t="str">
        <f>VLOOKUP(A921,table3!A921:H3255,7,FALSE)</f>
        <v>R1012</v>
      </c>
      <c r="P921" s="8">
        <f>VLOOKUP(A921,table3!A921:H3255,2,FALSE)</f>
        <v>35230</v>
      </c>
      <c r="Q921">
        <f>VLOOKUP(A921,table3!A921:H3255,8,FALSE)</f>
        <v>26</v>
      </c>
    </row>
    <row r="922" spans="1:17" x14ac:dyDescent="0.3">
      <c r="A922" s="11" t="s">
        <v>1450</v>
      </c>
      <c r="B922" t="str">
        <f>VLOOKUP(A922,cleaned_customer_names[],2,FALSE)</f>
        <v>Frey</v>
      </c>
      <c r="C922">
        <f>VLOOKUP(A922,cleaned_Medical_Examinations[],2,FALSE)</f>
        <v>39.049999999999997</v>
      </c>
      <c r="D922">
        <f>VLOOKUP(A922,cleaned_Medical_Examinations[],3,FALSE)</f>
        <v>5.27</v>
      </c>
      <c r="E922" t="str">
        <f>VLOOKUP(A922,cleaned_Medical_Examinations[],4,FALSE)</f>
        <v>Yes</v>
      </c>
      <c r="F922" t="str">
        <f>VLOOKUP(A922,cleaned_Medical_Examinations[],5,FALSE)</f>
        <v>No</v>
      </c>
      <c r="G922" t="str">
        <f>VLOOKUP(A922,cleaned_Medical_Examinations[],6,FALSE)</f>
        <v>No</v>
      </c>
      <c r="H922">
        <f>VLOOKUP(A922,cleaned_Medical_Examinations[],7,FALSE)</f>
        <v>1</v>
      </c>
      <c r="I922" t="str">
        <f>VLOOKUP(A922,cleaned_Medical_Examinations[],8,FALSE)</f>
        <v>No</v>
      </c>
      <c r="J922" t="str">
        <f>VLOOKUP(A922,cleaned_Medical_Examinations[],9,FALSE)</f>
        <v>OBESITY</v>
      </c>
      <c r="K922" t="str">
        <f>VLOOKUP(A922,cleaned_Medical_Examinations[],10,FALSE)</f>
        <v>NORMAL</v>
      </c>
      <c r="L922">
        <f>VLOOKUP(A922,table3!A922:H3256,4,)</f>
        <v>7495</v>
      </c>
      <c r="M922" t="str">
        <f>VLOOKUP(A922,table3!A922:H3256,5,FALSE)</f>
        <v>tier - 2</v>
      </c>
      <c r="N922" t="str">
        <f>VLOOKUP(A922,table3!A922:H3256,6,FALSE)</f>
        <v>tier - 3</v>
      </c>
      <c r="O922" t="str">
        <f>VLOOKUP(A922,table3!A922:H3256,7,FALSE)</f>
        <v>R1025</v>
      </c>
      <c r="P922" s="8">
        <f>VLOOKUP(A922,table3!A922:H3256,2,FALSE)</f>
        <v>32492</v>
      </c>
      <c r="Q922">
        <f>VLOOKUP(A922,table3!A922:H3256,8,FALSE)</f>
        <v>34</v>
      </c>
    </row>
    <row r="923" spans="1:17" x14ac:dyDescent="0.3">
      <c r="A923" s="13" t="s">
        <v>1449</v>
      </c>
      <c r="B923" t="str">
        <f>VLOOKUP(A923,cleaned_customer_names[],2,FALSE)</f>
        <v>Krishna</v>
      </c>
      <c r="C923">
        <f>VLOOKUP(A923,cleaned_Medical_Examinations[],2,FALSE)</f>
        <v>33.1</v>
      </c>
      <c r="D923">
        <f>VLOOKUP(A923,cleaned_Medical_Examinations[],3,FALSE)</f>
        <v>5.46</v>
      </c>
      <c r="E923" t="str">
        <f>VLOOKUP(A923,cleaned_Medical_Examinations[],4,FALSE)</f>
        <v>Yes</v>
      </c>
      <c r="F923" t="str">
        <f>VLOOKUP(A923,cleaned_Medical_Examinations[],5,FALSE)</f>
        <v>No</v>
      </c>
      <c r="G923" t="str">
        <f>VLOOKUP(A923,cleaned_Medical_Examinations[],6,FALSE)</f>
        <v>No</v>
      </c>
      <c r="H923">
        <f>VLOOKUP(A923,cleaned_Medical_Examinations[],7,FALSE)</f>
        <v>1</v>
      </c>
      <c r="I923" t="str">
        <f>VLOOKUP(A923,cleaned_Medical_Examinations[],8,FALSE)</f>
        <v>No</v>
      </c>
      <c r="J923" t="str">
        <f>VLOOKUP(A923,cleaned_Medical_Examinations[],9,FALSE)</f>
        <v>OBESITY</v>
      </c>
      <c r="K923" t="str">
        <f>VLOOKUP(A923,cleaned_Medical_Examinations[],10,FALSE)</f>
        <v>NORMAL</v>
      </c>
      <c r="L923">
        <f>VLOOKUP(A923,table3!A923:H3257,4,)</f>
        <v>7504</v>
      </c>
      <c r="M923" t="str">
        <f>VLOOKUP(A923,table3!A923:H3257,5,FALSE)</f>
        <v>tier - 2</v>
      </c>
      <c r="N923" t="str">
        <f>VLOOKUP(A923,table3!A923:H3257,6,FALSE)</f>
        <v>tier - 1</v>
      </c>
      <c r="O923" t="str">
        <f>VLOOKUP(A923,table3!A923:H3257,7,FALSE)</f>
        <v>R1012</v>
      </c>
      <c r="P923" s="8">
        <f>VLOOKUP(A923,table3!A923:H3257,2,FALSE)</f>
        <v>35731</v>
      </c>
      <c r="Q923">
        <f>VLOOKUP(A923,table3!A923:H3257,8,FALSE)</f>
        <v>25</v>
      </c>
    </row>
    <row r="924" spans="1:17" x14ac:dyDescent="0.3">
      <c r="A924" s="11" t="s">
        <v>1448</v>
      </c>
      <c r="B924" t="str">
        <f>VLOOKUP(A924,cleaned_customer_names[],2,FALSE)</f>
        <v>Maher</v>
      </c>
      <c r="C924">
        <f>VLOOKUP(A924,cleaned_Medical_Examinations[],2,FALSE)</f>
        <v>31.824999999999999</v>
      </c>
      <c r="D924">
        <f>VLOOKUP(A924,cleaned_Medical_Examinations[],3,FALSE)</f>
        <v>8.1300000000000008</v>
      </c>
      <c r="E924" t="str">
        <f>VLOOKUP(A924,cleaned_Medical_Examinations[],4,FALSE)</f>
        <v>No</v>
      </c>
      <c r="F924" t="str">
        <f>VLOOKUP(A924,cleaned_Medical_Examinations[],5,FALSE)</f>
        <v>No</v>
      </c>
      <c r="G924" t="str">
        <f>VLOOKUP(A924,cleaned_Medical_Examinations[],6,FALSE)</f>
        <v>No</v>
      </c>
      <c r="H924">
        <f>VLOOKUP(A924,cleaned_Medical_Examinations[],7,FALSE)</f>
        <v>0</v>
      </c>
      <c r="I924" t="str">
        <f>VLOOKUP(A924,cleaned_Medical_Examinations[],8,FALSE)</f>
        <v>No</v>
      </c>
      <c r="J924" t="str">
        <f>VLOOKUP(A924,cleaned_Medical_Examinations[],9,FALSE)</f>
        <v>OBESITY</v>
      </c>
      <c r="K924" t="str">
        <f>VLOOKUP(A924,cleaned_Medical_Examinations[],10,FALSE)</f>
        <v>DIABETES</v>
      </c>
      <c r="L924">
        <f>VLOOKUP(A924,table3!A924:H3258,4,)</f>
        <v>7512</v>
      </c>
      <c r="M924" t="str">
        <f>VLOOKUP(A924,table3!A924:H3258,5,FALSE)</f>
        <v>tier - 3</v>
      </c>
      <c r="N924" t="str">
        <f>VLOOKUP(A924,table3!A924:H3258,6,FALSE)</f>
        <v>tier - 2</v>
      </c>
      <c r="O924" t="str">
        <f>VLOOKUP(A924,table3!A924:H3258,7,FALSE)</f>
        <v>R1011</v>
      </c>
      <c r="P924" s="8">
        <f>VLOOKUP(A924,table3!A924:H3258,2,FALSE)</f>
        <v>30507</v>
      </c>
      <c r="Q924">
        <f>VLOOKUP(A924,table3!A924:H3258,8,FALSE)</f>
        <v>39</v>
      </c>
    </row>
    <row r="925" spans="1:17" x14ac:dyDescent="0.3">
      <c r="A925" s="13" t="s">
        <v>1447</v>
      </c>
      <c r="B925" t="str">
        <f>VLOOKUP(A925,cleaned_customer_names[],2,FALSE)</f>
        <v>Boivin</v>
      </c>
      <c r="C925">
        <f>VLOOKUP(A925,cleaned_Medical_Examinations[],2,FALSE)</f>
        <v>29</v>
      </c>
      <c r="D925">
        <f>VLOOKUP(A925,cleaned_Medical_Examinations[],3,FALSE)</f>
        <v>4.25</v>
      </c>
      <c r="E925" t="str">
        <f>VLOOKUP(A925,cleaned_Medical_Examinations[],4,FALSE)</f>
        <v>Yes</v>
      </c>
      <c r="F925" t="str">
        <f>VLOOKUP(A925,cleaned_Medical_Examinations[],5,FALSE)</f>
        <v>No</v>
      </c>
      <c r="G925" t="str">
        <f>VLOOKUP(A925,cleaned_Medical_Examinations[],6,FALSE)</f>
        <v>No</v>
      </c>
      <c r="H925">
        <f>VLOOKUP(A925,cleaned_Medical_Examinations[],7,FALSE)</f>
        <v>1</v>
      </c>
      <c r="I925" t="str">
        <f>VLOOKUP(A925,cleaned_Medical_Examinations[],8,FALSE)</f>
        <v>No</v>
      </c>
      <c r="J925" t="str">
        <f>VLOOKUP(A925,cleaned_Medical_Examinations[],9,FALSE)</f>
        <v>OVER WEIGHT</v>
      </c>
      <c r="K925" t="str">
        <f>VLOOKUP(A925,cleaned_Medical_Examinations[],10,FALSE)</f>
        <v>NORMAL</v>
      </c>
      <c r="L925">
        <f>VLOOKUP(A925,table3!A925:H3259,4,)</f>
        <v>7518</v>
      </c>
      <c r="M925" t="str">
        <f>VLOOKUP(A925,table3!A925:H3259,5,FALSE)</f>
        <v>tier - 2</v>
      </c>
      <c r="N925" t="str">
        <f>VLOOKUP(A925,table3!A925:H3259,6,FALSE)</f>
        <v>tier - 3</v>
      </c>
      <c r="O925" t="str">
        <f>VLOOKUP(A925,table3!A925:H3259,7,FALSE)</f>
        <v>R1012</v>
      </c>
      <c r="P925" s="8">
        <f>VLOOKUP(A925,table3!A925:H3259,2,FALSE)</f>
        <v>28781</v>
      </c>
      <c r="Q925">
        <f>VLOOKUP(A925,table3!A925:H3259,8,FALSE)</f>
        <v>44</v>
      </c>
    </row>
    <row r="926" spans="1:17" x14ac:dyDescent="0.3">
      <c r="A926" s="11" t="s">
        <v>1446</v>
      </c>
      <c r="B926" t="str">
        <f>VLOOKUP(A926,cleaned_customer_names[],2,FALSE)</f>
        <v>McAlister</v>
      </c>
      <c r="C926">
        <f>VLOOKUP(A926,cleaned_Medical_Examinations[],2,FALSE)</f>
        <v>30.495000000000001</v>
      </c>
      <c r="D926">
        <f>VLOOKUP(A926,cleaned_Medical_Examinations[],3,FALSE)</f>
        <v>8.68</v>
      </c>
      <c r="E926" t="str">
        <f>VLOOKUP(A926,cleaned_Medical_Examinations[],4,FALSE)</f>
        <v>No</v>
      </c>
      <c r="F926" t="str">
        <f>VLOOKUP(A926,cleaned_Medical_Examinations[],5,FALSE)</f>
        <v>No</v>
      </c>
      <c r="G926" t="str">
        <f>VLOOKUP(A926,cleaned_Medical_Examinations[],6,FALSE)</f>
        <v>No</v>
      </c>
      <c r="H926">
        <f>VLOOKUP(A926,cleaned_Medical_Examinations[],7,FALSE)</f>
        <v>0</v>
      </c>
      <c r="I926" t="str">
        <f>VLOOKUP(A926,cleaned_Medical_Examinations[],8,FALSE)</f>
        <v>No</v>
      </c>
      <c r="J926" t="str">
        <f>VLOOKUP(A926,cleaned_Medical_Examinations[],9,FALSE)</f>
        <v>OBESITY</v>
      </c>
      <c r="K926" t="str">
        <f>VLOOKUP(A926,cleaned_Medical_Examinations[],10,FALSE)</f>
        <v>DIABETES</v>
      </c>
      <c r="L926">
        <f>VLOOKUP(A926,table3!A926:H3260,4,)</f>
        <v>7527</v>
      </c>
      <c r="M926" t="str">
        <f>VLOOKUP(A926,table3!A926:H3260,5,FALSE)</f>
        <v>tier - 3</v>
      </c>
      <c r="N926" t="str">
        <f>VLOOKUP(A926,table3!A926:H3260,6,FALSE)</f>
        <v>tier - 1</v>
      </c>
      <c r="O926" t="str">
        <f>VLOOKUP(A926,table3!A926:H3260,7,FALSE)</f>
        <v>R1012</v>
      </c>
      <c r="P926" s="8">
        <f>VLOOKUP(A926,table3!A926:H3260,2,FALSE)</f>
        <v>28043</v>
      </c>
      <c r="Q926">
        <f>VLOOKUP(A926,table3!A926:H3260,8,FALSE)</f>
        <v>46</v>
      </c>
    </row>
    <row r="927" spans="1:17" x14ac:dyDescent="0.3">
      <c r="A927" s="13" t="s">
        <v>1445</v>
      </c>
      <c r="B927" t="str">
        <f>VLOOKUP(A927,cleaned_customer_names[],2,FALSE)</f>
        <v>Akhmedova</v>
      </c>
      <c r="C927">
        <f>VLOOKUP(A927,cleaned_Medical_Examinations[],2,FALSE)</f>
        <v>25.2</v>
      </c>
      <c r="D927">
        <f>VLOOKUP(A927,cleaned_Medical_Examinations[],3,FALSE)</f>
        <v>6.25</v>
      </c>
      <c r="E927" t="str">
        <f>VLOOKUP(A927,cleaned_Medical_Examinations[],4,FALSE)</f>
        <v>Yes</v>
      </c>
      <c r="F927" t="str">
        <f>VLOOKUP(A927,cleaned_Medical_Examinations[],5,FALSE)</f>
        <v>No</v>
      </c>
      <c r="G927" t="str">
        <f>VLOOKUP(A927,cleaned_Medical_Examinations[],6,FALSE)</f>
        <v>No</v>
      </c>
      <c r="H927">
        <f>VLOOKUP(A927,cleaned_Medical_Examinations[],7,FALSE)</f>
        <v>1</v>
      </c>
      <c r="I927" t="str">
        <f>VLOOKUP(A927,cleaned_Medical_Examinations[],8,FALSE)</f>
        <v>No</v>
      </c>
      <c r="J927" t="str">
        <f>VLOOKUP(A927,cleaned_Medical_Examinations[],9,FALSE)</f>
        <v>OVER WEIGHT</v>
      </c>
      <c r="K927" t="str">
        <f>VLOOKUP(A927,cleaned_Medical_Examinations[],10,FALSE)</f>
        <v>PREDIABETES</v>
      </c>
      <c r="L927">
        <f>VLOOKUP(A927,table3!A927:H3261,4,)</f>
        <v>7532</v>
      </c>
      <c r="M927" t="str">
        <f>VLOOKUP(A927,table3!A927:H3261,5,FALSE)</f>
        <v>tier - 2</v>
      </c>
      <c r="N927" t="str">
        <f>VLOOKUP(A927,table3!A927:H3261,6,FALSE)</f>
        <v>tier - 1</v>
      </c>
      <c r="O927" t="str">
        <f>VLOOKUP(A927,table3!A927:H3261,7,FALSE)</f>
        <v>R1013</v>
      </c>
      <c r="P927" s="8">
        <f>VLOOKUP(A927,table3!A927:H3261,2,FALSE)</f>
        <v>28838</v>
      </c>
      <c r="Q927">
        <f>VLOOKUP(A927,table3!A927:H3261,8,FALSE)</f>
        <v>44</v>
      </c>
    </row>
    <row r="928" spans="1:17" x14ac:dyDescent="0.3">
      <c r="A928" s="11" t="s">
        <v>1444</v>
      </c>
      <c r="B928" t="str">
        <f>VLOOKUP(A928,cleaned_customer_names[],2,FALSE)</f>
        <v>Tucker</v>
      </c>
      <c r="C928">
        <f>VLOOKUP(A928,cleaned_Medical_Examinations[],2,FALSE)</f>
        <v>22.77</v>
      </c>
      <c r="D928">
        <f>VLOOKUP(A928,cleaned_Medical_Examinations[],3,FALSE)</f>
        <v>4.47</v>
      </c>
      <c r="E928" t="str">
        <f>VLOOKUP(A928,cleaned_Medical_Examinations[],4,FALSE)</f>
        <v>Yes</v>
      </c>
      <c r="F928" t="str">
        <f>VLOOKUP(A928,cleaned_Medical_Examinations[],5,FALSE)</f>
        <v>No</v>
      </c>
      <c r="G928" t="str">
        <f>VLOOKUP(A928,cleaned_Medical_Examinations[],6,FALSE)</f>
        <v>No</v>
      </c>
      <c r="H928">
        <f>VLOOKUP(A928,cleaned_Medical_Examinations[],7,FALSE)</f>
        <v>1</v>
      </c>
      <c r="I928" t="str">
        <f>VLOOKUP(A928,cleaned_Medical_Examinations[],8,FALSE)</f>
        <v>No</v>
      </c>
      <c r="J928" t="str">
        <f>VLOOKUP(A928,cleaned_Medical_Examinations[],9,FALSE)</f>
        <v>NORMAL WEIGHT</v>
      </c>
      <c r="K928" t="str">
        <f>VLOOKUP(A928,cleaned_Medical_Examinations[],10,FALSE)</f>
        <v>NORMAL</v>
      </c>
      <c r="L928">
        <f>VLOOKUP(A928,table3!A928:H3262,4,)</f>
        <v>7537</v>
      </c>
      <c r="M928" t="str">
        <f>VLOOKUP(A928,table3!A928:H3262,5,FALSE)</f>
        <v>tier - 2</v>
      </c>
      <c r="N928" t="str">
        <f>VLOOKUP(A928,table3!A928:H3262,6,FALSE)</f>
        <v>tier - 2</v>
      </c>
      <c r="O928" t="str">
        <f>VLOOKUP(A928,table3!A928:H3262,7,FALSE)</f>
        <v>R1012</v>
      </c>
      <c r="P928" s="8">
        <f>VLOOKUP(A928,table3!A928:H3262,2,FALSE)</f>
        <v>30916</v>
      </c>
      <c r="Q928">
        <f>VLOOKUP(A928,table3!A928:H3262,8,FALSE)</f>
        <v>38</v>
      </c>
    </row>
    <row r="929" spans="1:17" x14ac:dyDescent="0.3">
      <c r="A929" s="13" t="s">
        <v>1443</v>
      </c>
      <c r="B929" t="str">
        <f>VLOOKUP(A929,cleaned_customer_names[],2,FALSE)</f>
        <v>Gramelspacher</v>
      </c>
      <c r="C929">
        <f>VLOOKUP(A929,cleaned_Medical_Examinations[],2,FALSE)</f>
        <v>23.18</v>
      </c>
      <c r="D929">
        <f>VLOOKUP(A929,cleaned_Medical_Examinations[],3,FALSE)</f>
        <v>8.31</v>
      </c>
      <c r="E929" t="str">
        <f>VLOOKUP(A929,cleaned_Medical_Examinations[],4,FALSE)</f>
        <v>No</v>
      </c>
      <c r="F929" t="str">
        <f>VLOOKUP(A929,cleaned_Medical_Examinations[],5,FALSE)</f>
        <v>No</v>
      </c>
      <c r="G929" t="str">
        <f>VLOOKUP(A929,cleaned_Medical_Examinations[],6,FALSE)</f>
        <v>No</v>
      </c>
      <c r="H929">
        <f>VLOOKUP(A929,cleaned_Medical_Examinations[],7,FALSE)</f>
        <v>0</v>
      </c>
      <c r="I929" t="str">
        <f>VLOOKUP(A929,cleaned_Medical_Examinations[],8,FALSE)</f>
        <v>No</v>
      </c>
      <c r="J929" t="str">
        <f>VLOOKUP(A929,cleaned_Medical_Examinations[],9,FALSE)</f>
        <v>NORMAL WEIGHT</v>
      </c>
      <c r="K929" t="str">
        <f>VLOOKUP(A929,cleaned_Medical_Examinations[],10,FALSE)</f>
        <v>DIABETES</v>
      </c>
      <c r="L929">
        <f>VLOOKUP(A929,table3!A929:H3263,4,)</f>
        <v>7539</v>
      </c>
      <c r="M929" t="str">
        <f>VLOOKUP(A929,table3!A929:H3263,5,FALSE)</f>
        <v>tier - 2</v>
      </c>
      <c r="N929" t="str">
        <f>VLOOKUP(A929,table3!A929:H3263,6,FALSE)</f>
        <v>tier - 2</v>
      </c>
      <c r="O929" t="str">
        <f>VLOOKUP(A929,table3!A929:H3263,7,FALSE)</f>
        <v>R1012</v>
      </c>
      <c r="P929" s="8">
        <f>VLOOKUP(A929,table3!A929:H3263,2,FALSE)</f>
        <v>32492</v>
      </c>
      <c r="Q929">
        <f>VLOOKUP(A929,table3!A929:H3263,8,FALSE)</f>
        <v>34</v>
      </c>
    </row>
    <row r="930" spans="1:17" x14ac:dyDescent="0.3">
      <c r="A930" s="11" t="s">
        <v>1442</v>
      </c>
      <c r="B930" t="str">
        <f>VLOOKUP(A930,cleaned_customer_names[],2,FALSE)</f>
        <v>Goldsmith</v>
      </c>
      <c r="C930">
        <f>VLOOKUP(A930,cleaned_Medical_Examinations[],2,FALSE)</f>
        <v>35.409999999999997</v>
      </c>
      <c r="D930">
        <f>VLOOKUP(A930,cleaned_Medical_Examinations[],3,FALSE)</f>
        <v>5.68</v>
      </c>
      <c r="E930" t="str">
        <f>VLOOKUP(A930,cleaned_Medical_Examinations[],4,FALSE)</f>
        <v>No</v>
      </c>
      <c r="F930" t="str">
        <f>VLOOKUP(A930,cleaned_Medical_Examinations[],5,FALSE)</f>
        <v>No</v>
      </c>
      <c r="G930" t="str">
        <f>VLOOKUP(A930,cleaned_Medical_Examinations[],6,FALSE)</f>
        <v>No</v>
      </c>
      <c r="H930">
        <f>VLOOKUP(A930,cleaned_Medical_Examinations[],7,FALSE)</f>
        <v>0</v>
      </c>
      <c r="I930" t="str">
        <f>VLOOKUP(A930,cleaned_Medical_Examinations[],8,FALSE)</f>
        <v>No</v>
      </c>
      <c r="J930" t="str">
        <f>VLOOKUP(A930,cleaned_Medical_Examinations[],9,FALSE)</f>
        <v>OBESITY</v>
      </c>
      <c r="K930" t="str">
        <f>VLOOKUP(A930,cleaned_Medical_Examinations[],10,FALSE)</f>
        <v>NORMAL</v>
      </c>
      <c r="L930">
        <f>VLOOKUP(A930,table3!A930:H3264,4,)</f>
        <v>7567</v>
      </c>
      <c r="M930" t="str">
        <f>VLOOKUP(A930,table3!A930:H3264,5,FALSE)</f>
        <v>tier - 2</v>
      </c>
      <c r="N930" t="str">
        <f>VLOOKUP(A930,table3!A930:H3264,6,FALSE)</f>
        <v>tier - 2</v>
      </c>
      <c r="O930" t="str">
        <f>VLOOKUP(A930,table3!A930:H3264,7,FALSE)</f>
        <v>R1021</v>
      </c>
      <c r="P930" s="8">
        <f>VLOOKUP(A930,table3!A930:H3264,2,FALSE)</f>
        <v>34560</v>
      </c>
      <c r="Q930">
        <f>VLOOKUP(A930,table3!A930:H3264,8,FALSE)</f>
        <v>28</v>
      </c>
    </row>
    <row r="931" spans="1:17" x14ac:dyDescent="0.3">
      <c r="A931" s="13" t="s">
        <v>1441</v>
      </c>
      <c r="B931" t="str">
        <f>VLOOKUP(A931,cleaned_customer_names[],2,FALSE)</f>
        <v>Tranter</v>
      </c>
      <c r="C931">
        <f>VLOOKUP(A931,cleaned_Medical_Examinations[],2,FALSE)</f>
        <v>32.11</v>
      </c>
      <c r="D931">
        <f>VLOOKUP(A931,cleaned_Medical_Examinations[],3,FALSE)</f>
        <v>4.75</v>
      </c>
      <c r="E931" t="str">
        <f>VLOOKUP(A931,cleaned_Medical_Examinations[],4,FALSE)</f>
        <v>Yes</v>
      </c>
      <c r="F931" t="str">
        <f>VLOOKUP(A931,cleaned_Medical_Examinations[],5,FALSE)</f>
        <v>No</v>
      </c>
      <c r="G931" t="str">
        <f>VLOOKUP(A931,cleaned_Medical_Examinations[],6,FALSE)</f>
        <v>No</v>
      </c>
      <c r="H931">
        <f>VLOOKUP(A931,cleaned_Medical_Examinations[],7,FALSE)</f>
        <v>2</v>
      </c>
      <c r="I931" t="str">
        <f>VLOOKUP(A931,cleaned_Medical_Examinations[],8,FALSE)</f>
        <v>No</v>
      </c>
      <c r="J931" t="str">
        <f>VLOOKUP(A931,cleaned_Medical_Examinations[],9,FALSE)</f>
        <v>OBESITY</v>
      </c>
      <c r="K931" t="str">
        <f>VLOOKUP(A931,cleaned_Medical_Examinations[],10,FALSE)</f>
        <v>NORMAL</v>
      </c>
      <c r="L931">
        <f>VLOOKUP(A931,table3!A931:H3265,4,)</f>
        <v>7586</v>
      </c>
      <c r="M931" t="str">
        <f>VLOOKUP(A931,table3!A931:H3265,5,FALSE)</f>
        <v>tier - 3</v>
      </c>
      <c r="N931" t="str">
        <f>VLOOKUP(A931,table3!A931:H3265,6,FALSE)</f>
        <v>tier - 2</v>
      </c>
      <c r="O931" t="str">
        <f>VLOOKUP(A931,table3!A931:H3265,7,FALSE)</f>
        <v>R1013</v>
      </c>
      <c r="P931" s="8">
        <f>VLOOKUP(A931,table3!A931:H3265,2,FALSE)</f>
        <v>24670</v>
      </c>
      <c r="Q931">
        <f>VLOOKUP(A931,table3!A931:H3265,8,FALSE)</f>
        <v>55</v>
      </c>
    </row>
    <row r="932" spans="1:17" x14ac:dyDescent="0.3">
      <c r="A932" s="11" t="s">
        <v>1440</v>
      </c>
      <c r="B932" t="str">
        <f>VLOOKUP(A932,cleaned_customer_names[],2,FALSE)</f>
        <v>Tu</v>
      </c>
      <c r="C932">
        <f>VLOOKUP(A932,cleaned_Medical_Examinations[],2,FALSE)</f>
        <v>34.479999999999997</v>
      </c>
      <c r="D932">
        <f>VLOOKUP(A932,cleaned_Medical_Examinations[],3,FALSE)</f>
        <v>6.31</v>
      </c>
      <c r="E932" t="str">
        <f>VLOOKUP(A932,cleaned_Medical_Examinations[],4,FALSE)</f>
        <v>No</v>
      </c>
      <c r="F932" t="str">
        <f>VLOOKUP(A932,cleaned_Medical_Examinations[],5,FALSE)</f>
        <v>No</v>
      </c>
      <c r="G932" t="str">
        <f>VLOOKUP(A932,cleaned_Medical_Examinations[],6,FALSE)</f>
        <v>Yes</v>
      </c>
      <c r="H932">
        <f>VLOOKUP(A932,cleaned_Medical_Examinations[],7,FALSE)</f>
        <v>1</v>
      </c>
      <c r="I932" t="str">
        <f>VLOOKUP(A932,cleaned_Medical_Examinations[],8,FALSE)</f>
        <v>No</v>
      </c>
      <c r="J932" t="str">
        <f>VLOOKUP(A932,cleaned_Medical_Examinations[],9,FALSE)</f>
        <v>OBESITY</v>
      </c>
      <c r="K932" t="str">
        <f>VLOOKUP(A932,cleaned_Medical_Examinations[],10,FALSE)</f>
        <v>PREDIABETES</v>
      </c>
      <c r="L932">
        <f>VLOOKUP(A932,table3!A932:H3266,4,)</f>
        <v>7607</v>
      </c>
      <c r="M932" t="str">
        <f>VLOOKUP(A932,table3!A932:H3266,5,FALSE)</f>
        <v>tier - 2</v>
      </c>
      <c r="N932" t="str">
        <f>VLOOKUP(A932,table3!A932:H3266,6,FALSE)</f>
        <v>tier - 2</v>
      </c>
      <c r="O932" t="str">
        <f>VLOOKUP(A932,table3!A932:H3266,7,FALSE)</f>
        <v>R1012</v>
      </c>
      <c r="P932" s="8">
        <f>VLOOKUP(A932,table3!A932:H3266,2,FALSE)</f>
        <v>35703</v>
      </c>
      <c r="Q932">
        <f>VLOOKUP(A932,table3!A932:H3266,8,FALSE)</f>
        <v>25</v>
      </c>
    </row>
    <row r="933" spans="1:17" x14ac:dyDescent="0.3">
      <c r="A933" s="13" t="s">
        <v>1439</v>
      </c>
      <c r="B933" t="str">
        <f>VLOOKUP(A933,cleaned_customer_names[],2,FALSE)</f>
        <v>Kaczka</v>
      </c>
      <c r="C933">
        <f>VLOOKUP(A933,cleaned_Medical_Examinations[],2,FALSE)</f>
        <v>34.39</v>
      </c>
      <c r="D933">
        <f>VLOOKUP(A933,cleaned_Medical_Examinations[],3,FALSE)</f>
        <v>6.28</v>
      </c>
      <c r="E933" t="str">
        <f>VLOOKUP(A933,cleaned_Medical_Examinations[],4,FALSE)</f>
        <v>Yes</v>
      </c>
      <c r="F933" t="str">
        <f>VLOOKUP(A933,cleaned_Medical_Examinations[],5,FALSE)</f>
        <v>No</v>
      </c>
      <c r="G933" t="str">
        <f>VLOOKUP(A933,cleaned_Medical_Examinations[],6,FALSE)</f>
        <v>No</v>
      </c>
      <c r="H933">
        <f>VLOOKUP(A933,cleaned_Medical_Examinations[],7,FALSE)</f>
        <v>1</v>
      </c>
      <c r="I933" t="str">
        <f>VLOOKUP(A933,cleaned_Medical_Examinations[],8,FALSE)</f>
        <v>No</v>
      </c>
      <c r="J933" t="str">
        <f>VLOOKUP(A933,cleaned_Medical_Examinations[],9,FALSE)</f>
        <v>OBESITY</v>
      </c>
      <c r="K933" t="str">
        <f>VLOOKUP(A933,cleaned_Medical_Examinations[],10,FALSE)</f>
        <v>PREDIABETES</v>
      </c>
      <c r="L933">
        <f>VLOOKUP(A933,table3!A933:H3267,4,)</f>
        <v>7610</v>
      </c>
      <c r="M933" t="str">
        <f>VLOOKUP(A933,table3!A933:H3267,5,FALSE)</f>
        <v>tier - 3</v>
      </c>
      <c r="N933" t="str">
        <f>VLOOKUP(A933,table3!A933:H3267,6,FALSE)</f>
        <v>tier - 2</v>
      </c>
      <c r="O933" t="str">
        <f>VLOOKUP(A933,table3!A933:H3267,7,FALSE)</f>
        <v>R1012</v>
      </c>
      <c r="P933" s="8">
        <f>VLOOKUP(A933,table3!A933:H3267,2,FALSE)</f>
        <v>25022</v>
      </c>
      <c r="Q933">
        <f>VLOOKUP(A933,table3!A933:H3267,8,FALSE)</f>
        <v>54</v>
      </c>
    </row>
    <row r="934" spans="1:17" x14ac:dyDescent="0.3">
      <c r="A934" s="11" t="s">
        <v>1438</v>
      </c>
      <c r="B934" t="str">
        <f>VLOOKUP(A934,cleaned_customer_names[],2,FALSE)</f>
        <v>Hunter</v>
      </c>
      <c r="C934">
        <f>VLOOKUP(A934,cleaned_Medical_Examinations[],2,FALSE)</f>
        <v>26.4</v>
      </c>
      <c r="D934">
        <f>VLOOKUP(A934,cleaned_Medical_Examinations[],3,FALSE)</f>
        <v>9.2899999999999991</v>
      </c>
      <c r="E934" t="str">
        <f>VLOOKUP(A934,cleaned_Medical_Examinations[],4,FALSE)</f>
        <v>Yes</v>
      </c>
      <c r="F934" t="str">
        <f>VLOOKUP(A934,cleaned_Medical_Examinations[],5,FALSE)</f>
        <v>No</v>
      </c>
      <c r="G934" t="str">
        <f>VLOOKUP(A934,cleaned_Medical_Examinations[],6,FALSE)</f>
        <v>Yes</v>
      </c>
      <c r="H934">
        <f>VLOOKUP(A934,cleaned_Medical_Examinations[],7,FALSE)</f>
        <v>1</v>
      </c>
      <c r="I934" t="str">
        <f>VLOOKUP(A934,cleaned_Medical_Examinations[],8,FALSE)</f>
        <v>No</v>
      </c>
      <c r="J934" t="str">
        <f>VLOOKUP(A934,cleaned_Medical_Examinations[],9,FALSE)</f>
        <v>OVER WEIGHT</v>
      </c>
      <c r="K934" t="str">
        <f>VLOOKUP(A934,cleaned_Medical_Examinations[],10,FALSE)</f>
        <v>DIABETES</v>
      </c>
      <c r="L934">
        <f>VLOOKUP(A934,table3!A934:H3268,4,)</f>
        <v>7623</v>
      </c>
      <c r="M934" t="str">
        <f>VLOOKUP(A934,table3!A934:H3268,5,FALSE)</f>
        <v>tier - 2</v>
      </c>
      <c r="N934" t="str">
        <f>VLOOKUP(A934,table3!A934:H3268,6,FALSE)</f>
        <v>tier - 3</v>
      </c>
      <c r="O934" t="str">
        <f>VLOOKUP(A934,table3!A934:H3268,7,FALSE)</f>
        <v>R1011</v>
      </c>
      <c r="P934" s="8">
        <f>VLOOKUP(A934,table3!A934:H3268,2,FALSE)</f>
        <v>35325</v>
      </c>
      <c r="Q934">
        <f>VLOOKUP(A934,table3!A934:H3268,8,FALSE)</f>
        <v>26</v>
      </c>
    </row>
    <row r="935" spans="1:17" x14ac:dyDescent="0.3">
      <c r="A935" s="13" t="s">
        <v>1437</v>
      </c>
      <c r="B935" t="str">
        <f>VLOOKUP(A935,cleaned_customer_names[],2,FALSE)</f>
        <v>Moran</v>
      </c>
      <c r="C935">
        <f>VLOOKUP(A935,cleaned_Medical_Examinations[],2,FALSE)</f>
        <v>28.1</v>
      </c>
      <c r="D935">
        <f>VLOOKUP(A935,cleaned_Medical_Examinations[],3,FALSE)</f>
        <v>5.79</v>
      </c>
      <c r="E935" t="str">
        <f>VLOOKUP(A935,cleaned_Medical_Examinations[],4,FALSE)</f>
        <v>Yes</v>
      </c>
      <c r="F935" t="str">
        <f>VLOOKUP(A935,cleaned_Medical_Examinations[],5,FALSE)</f>
        <v>No</v>
      </c>
      <c r="G935" t="str">
        <f>VLOOKUP(A935,cleaned_Medical_Examinations[],6,FALSE)</f>
        <v>Yes</v>
      </c>
      <c r="H935">
        <f>VLOOKUP(A935,cleaned_Medical_Examinations[],7,FALSE)</f>
        <v>1</v>
      </c>
      <c r="I935" t="str">
        <f>VLOOKUP(A935,cleaned_Medical_Examinations[],8,FALSE)</f>
        <v>No</v>
      </c>
      <c r="J935" t="str">
        <f>VLOOKUP(A935,cleaned_Medical_Examinations[],9,FALSE)</f>
        <v>OVER WEIGHT</v>
      </c>
      <c r="K935" t="str">
        <f>VLOOKUP(A935,cleaned_Medical_Examinations[],10,FALSE)</f>
        <v>PREDIABETES</v>
      </c>
      <c r="L935">
        <f>VLOOKUP(A935,table3!A935:H3269,4,)</f>
        <v>7624</v>
      </c>
      <c r="M935" t="str">
        <f>VLOOKUP(A935,table3!A935:H3269,5,FALSE)</f>
        <v>tier - 2</v>
      </c>
      <c r="N935" t="str">
        <f>VLOOKUP(A935,table3!A935:H3269,6,FALSE)</f>
        <v>tier - 1</v>
      </c>
      <c r="O935" t="str">
        <f>VLOOKUP(A935,table3!A935:H3269,7,FALSE)</f>
        <v>R1011</v>
      </c>
      <c r="P935" s="8">
        <f>VLOOKUP(A935,table3!A935:H3269,2,FALSE)</f>
        <v>28822</v>
      </c>
      <c r="Q935">
        <f>VLOOKUP(A935,table3!A935:H3269,8,FALSE)</f>
        <v>44</v>
      </c>
    </row>
    <row r="936" spans="1:17" x14ac:dyDescent="0.3">
      <c r="A936" s="11" t="s">
        <v>1436</v>
      </c>
      <c r="B936" t="str">
        <f>VLOOKUP(A936,cleaned_customer_names[],2,FALSE)</f>
        <v>Ashby</v>
      </c>
      <c r="C936">
        <f>VLOOKUP(A936,cleaned_Medical_Examinations[],2,FALSE)</f>
        <v>27</v>
      </c>
      <c r="D936">
        <f>VLOOKUP(A936,cleaned_Medical_Examinations[],3,FALSE)</f>
        <v>4.54</v>
      </c>
      <c r="E936" t="str">
        <f>VLOOKUP(A936,cleaned_Medical_Examinations[],4,FALSE)</f>
        <v>Yes</v>
      </c>
      <c r="F936" t="str">
        <f>VLOOKUP(A936,cleaned_Medical_Examinations[],5,FALSE)</f>
        <v>No</v>
      </c>
      <c r="G936" t="str">
        <f>VLOOKUP(A936,cleaned_Medical_Examinations[],6,FALSE)</f>
        <v>No</v>
      </c>
      <c r="H936">
        <f>VLOOKUP(A936,cleaned_Medical_Examinations[],7,FALSE)</f>
        <v>1</v>
      </c>
      <c r="I936" t="str">
        <f>VLOOKUP(A936,cleaned_Medical_Examinations[],8,FALSE)</f>
        <v>No</v>
      </c>
      <c r="J936" t="str">
        <f>VLOOKUP(A936,cleaned_Medical_Examinations[],9,FALSE)</f>
        <v>OVER WEIGHT</v>
      </c>
      <c r="K936" t="str">
        <f>VLOOKUP(A936,cleaned_Medical_Examinations[],10,FALSE)</f>
        <v>NORMAL</v>
      </c>
      <c r="L936">
        <f>VLOOKUP(A936,table3!A936:H3270,4,)</f>
        <v>7625</v>
      </c>
      <c r="M936" t="str">
        <f>VLOOKUP(A936,table3!A936:H3270,5,FALSE)</f>
        <v>tier - 2</v>
      </c>
      <c r="N936" t="str">
        <f>VLOOKUP(A936,table3!A936:H3270,6,FALSE)</f>
        <v>tier - 1</v>
      </c>
      <c r="O936" t="str">
        <f>VLOOKUP(A936,table3!A936:H3270,7,FALSE)</f>
        <v>R1011</v>
      </c>
      <c r="P936" s="8">
        <f>VLOOKUP(A936,table3!A936:H3270,2,FALSE)</f>
        <v>28800</v>
      </c>
      <c r="Q936">
        <f>VLOOKUP(A936,table3!A936:H3270,8,FALSE)</f>
        <v>44</v>
      </c>
    </row>
    <row r="937" spans="1:17" x14ac:dyDescent="0.3">
      <c r="A937" s="13" t="s">
        <v>1435</v>
      </c>
      <c r="B937" t="str">
        <f>VLOOKUP(A937,cleaned_customer_names[],2,FALSE)</f>
        <v>Ausen</v>
      </c>
      <c r="C937">
        <f>VLOOKUP(A937,cleaned_Medical_Examinations[],2,FALSE)</f>
        <v>28.594999999999999</v>
      </c>
      <c r="D937">
        <f>VLOOKUP(A937,cleaned_Medical_Examinations[],3,FALSE)</f>
        <v>4.68</v>
      </c>
      <c r="E937" t="str">
        <f>VLOOKUP(A937,cleaned_Medical_Examinations[],4,FALSE)</f>
        <v>Yes</v>
      </c>
      <c r="F937" t="str">
        <f>VLOOKUP(A937,cleaned_Medical_Examinations[],5,FALSE)</f>
        <v>No</v>
      </c>
      <c r="G937" t="str">
        <f>VLOOKUP(A937,cleaned_Medical_Examinations[],6,FALSE)</f>
        <v>No</v>
      </c>
      <c r="H937">
        <f>VLOOKUP(A937,cleaned_Medical_Examinations[],7,FALSE)</f>
        <v>1</v>
      </c>
      <c r="I937" t="str">
        <f>VLOOKUP(A937,cleaned_Medical_Examinations[],8,FALSE)</f>
        <v>No</v>
      </c>
      <c r="J937" t="str">
        <f>VLOOKUP(A937,cleaned_Medical_Examinations[],9,FALSE)</f>
        <v>OVER WEIGHT</v>
      </c>
      <c r="K937" t="str">
        <f>VLOOKUP(A937,cleaned_Medical_Examinations[],10,FALSE)</f>
        <v>NORMAL</v>
      </c>
      <c r="L937">
        <f>VLOOKUP(A937,table3!A937:H3271,4,)</f>
        <v>7627</v>
      </c>
      <c r="M937" t="str">
        <f>VLOOKUP(A937,table3!A937:H3271,5,FALSE)</f>
        <v>tier - 2</v>
      </c>
      <c r="N937" t="str">
        <f>VLOOKUP(A937,table3!A937:H3271,6,FALSE)</f>
        <v>tier - 2</v>
      </c>
      <c r="O937" t="str">
        <f>VLOOKUP(A937,table3!A937:H3271,7,FALSE)</f>
        <v>R1011</v>
      </c>
      <c r="P937" s="8">
        <f>VLOOKUP(A937,table3!A937:H3271,2,FALSE)</f>
        <v>28823</v>
      </c>
      <c r="Q937">
        <f>VLOOKUP(A937,table3!A937:H3271,8,FALSE)</f>
        <v>44</v>
      </c>
    </row>
    <row r="938" spans="1:17" x14ac:dyDescent="0.3">
      <c r="A938" s="11" t="s">
        <v>1434</v>
      </c>
      <c r="B938" t="str">
        <f>VLOOKUP(A938,cleaned_customer_names[],2,FALSE)</f>
        <v>Savage</v>
      </c>
      <c r="C938">
        <f>VLOOKUP(A938,cleaned_Medical_Examinations[],2,FALSE)</f>
        <v>36.799999999999997</v>
      </c>
      <c r="D938">
        <f>VLOOKUP(A938,cleaned_Medical_Examinations[],3,FALSE)</f>
        <v>5.88</v>
      </c>
      <c r="E938" t="str">
        <f>VLOOKUP(A938,cleaned_Medical_Examinations[],4,FALSE)</f>
        <v>No</v>
      </c>
      <c r="F938" t="str">
        <f>VLOOKUP(A938,cleaned_Medical_Examinations[],5,FALSE)</f>
        <v>No</v>
      </c>
      <c r="G938" t="str">
        <f>VLOOKUP(A938,cleaned_Medical_Examinations[],6,FALSE)</f>
        <v>No</v>
      </c>
      <c r="H938">
        <f>VLOOKUP(A938,cleaned_Medical_Examinations[],7,FALSE)</f>
        <v>1</v>
      </c>
      <c r="I938" t="str">
        <f>VLOOKUP(A938,cleaned_Medical_Examinations[],8,FALSE)</f>
        <v>No</v>
      </c>
      <c r="J938" t="str">
        <f>VLOOKUP(A938,cleaned_Medical_Examinations[],9,FALSE)</f>
        <v>OBESITY</v>
      </c>
      <c r="K938" t="str">
        <f>VLOOKUP(A938,cleaned_Medical_Examinations[],10,FALSE)</f>
        <v>PREDIABETES</v>
      </c>
      <c r="L938">
        <f>VLOOKUP(A938,table3!A938:H3272,4,)</f>
        <v>7634</v>
      </c>
      <c r="M938" t="str">
        <f>VLOOKUP(A938,table3!A938:H3272,5,FALSE)</f>
        <v>tier - 2</v>
      </c>
      <c r="N938" t="str">
        <f>VLOOKUP(A938,table3!A938:H3272,6,FALSE)</f>
        <v>tier - 1</v>
      </c>
      <c r="O938" t="str">
        <f>VLOOKUP(A938,table3!A938:H3272,7,FALSE)</f>
        <v>R1013</v>
      </c>
      <c r="P938" s="8">
        <f>VLOOKUP(A938,table3!A938:H3272,2,FALSE)</f>
        <v>28726</v>
      </c>
      <c r="Q938">
        <f>VLOOKUP(A938,table3!A938:H3272,8,FALSE)</f>
        <v>44</v>
      </c>
    </row>
    <row r="939" spans="1:17" x14ac:dyDescent="0.3">
      <c r="A939" s="13" t="s">
        <v>1433</v>
      </c>
      <c r="B939" t="str">
        <f>VLOOKUP(A939,cleaned_customer_names[],2,FALSE)</f>
        <v>O'Leary</v>
      </c>
      <c r="C939">
        <f>VLOOKUP(A939,cleaned_Medical_Examinations[],2,FALSE)</f>
        <v>23.75</v>
      </c>
      <c r="D939">
        <f>VLOOKUP(A939,cleaned_Medical_Examinations[],3,FALSE)</f>
        <v>5.42</v>
      </c>
      <c r="E939" t="str">
        <f>VLOOKUP(A939,cleaned_Medical_Examinations[],4,FALSE)</f>
        <v>Yes</v>
      </c>
      <c r="F939" t="str">
        <f>VLOOKUP(A939,cleaned_Medical_Examinations[],5,FALSE)</f>
        <v>No</v>
      </c>
      <c r="G939" t="str">
        <f>VLOOKUP(A939,cleaned_Medical_Examinations[],6,FALSE)</f>
        <v>Yes</v>
      </c>
      <c r="H939">
        <f>VLOOKUP(A939,cleaned_Medical_Examinations[],7,FALSE)</f>
        <v>1</v>
      </c>
      <c r="I939" t="str">
        <f>VLOOKUP(A939,cleaned_Medical_Examinations[],8,FALSE)</f>
        <v>No</v>
      </c>
      <c r="J939" t="str">
        <f>VLOOKUP(A939,cleaned_Medical_Examinations[],9,FALSE)</f>
        <v>NORMAL WEIGHT</v>
      </c>
      <c r="K939" t="str">
        <f>VLOOKUP(A939,cleaned_Medical_Examinations[],10,FALSE)</f>
        <v>NORMAL</v>
      </c>
      <c r="L939">
        <f>VLOOKUP(A939,table3!A939:H3273,4,)</f>
        <v>7637</v>
      </c>
      <c r="M939" t="str">
        <f>VLOOKUP(A939,table3!A939:H3273,5,FALSE)</f>
        <v>tier - 2</v>
      </c>
      <c r="N939" t="str">
        <f>VLOOKUP(A939,table3!A939:H3273,6,FALSE)</f>
        <v>tier - 3</v>
      </c>
      <c r="O939" t="str">
        <f>VLOOKUP(A939,table3!A939:H3273,7,FALSE)</f>
        <v>R1012</v>
      </c>
      <c r="P939" s="8">
        <f>VLOOKUP(A939,table3!A939:H3273,2,FALSE)</f>
        <v>37238</v>
      </c>
      <c r="Q939">
        <f>VLOOKUP(A939,table3!A939:H3273,8,FALSE)</f>
        <v>21</v>
      </c>
    </row>
    <row r="940" spans="1:17" x14ac:dyDescent="0.3">
      <c r="A940" s="11" t="s">
        <v>1432</v>
      </c>
      <c r="B940" t="str">
        <f>VLOOKUP(A940,cleaned_customer_names[],2,FALSE)</f>
        <v>Scoville</v>
      </c>
      <c r="C940">
        <f>VLOOKUP(A940,cleaned_Medical_Examinations[],2,FALSE)</f>
        <v>35.619999999999997</v>
      </c>
      <c r="D940">
        <f>VLOOKUP(A940,cleaned_Medical_Examinations[],3,FALSE)</f>
        <v>4.16</v>
      </c>
      <c r="E940" t="str">
        <f>VLOOKUP(A940,cleaned_Medical_Examinations[],4,FALSE)</f>
        <v>No</v>
      </c>
      <c r="F940" t="str">
        <f>VLOOKUP(A940,cleaned_Medical_Examinations[],5,FALSE)</f>
        <v>No</v>
      </c>
      <c r="G940" t="str">
        <f>VLOOKUP(A940,cleaned_Medical_Examinations[],6,FALSE)</f>
        <v>No</v>
      </c>
      <c r="H940">
        <f>VLOOKUP(A940,cleaned_Medical_Examinations[],7,FALSE)</f>
        <v>0</v>
      </c>
      <c r="I940" t="str">
        <f>VLOOKUP(A940,cleaned_Medical_Examinations[],8,FALSE)</f>
        <v>No</v>
      </c>
      <c r="J940" t="str">
        <f>VLOOKUP(A940,cleaned_Medical_Examinations[],9,FALSE)</f>
        <v>OBESITY</v>
      </c>
      <c r="K940" t="str">
        <f>VLOOKUP(A940,cleaned_Medical_Examinations[],10,FALSE)</f>
        <v>NORMAL</v>
      </c>
      <c r="L940">
        <f>VLOOKUP(A940,table3!A940:H3274,4,)</f>
        <v>7639</v>
      </c>
      <c r="M940" t="str">
        <f>VLOOKUP(A940,table3!A940:H3274,5,FALSE)</f>
        <v>tier - 2</v>
      </c>
      <c r="N940" t="str">
        <f>VLOOKUP(A940,table3!A940:H3274,6,FALSE)</f>
        <v>tier - 2</v>
      </c>
      <c r="O940" t="str">
        <f>VLOOKUP(A940,table3!A940:H3274,7,FALSE)</f>
        <v>R1024</v>
      </c>
      <c r="P940" s="8">
        <f>VLOOKUP(A940,table3!A940:H3274,2,FALSE)</f>
        <v>29392</v>
      </c>
      <c r="Q940">
        <f>VLOOKUP(A940,table3!A940:H3274,8,FALSE)</f>
        <v>42</v>
      </c>
    </row>
    <row r="941" spans="1:17" x14ac:dyDescent="0.3">
      <c r="A941" s="13" t="s">
        <v>1431</v>
      </c>
      <c r="B941" t="str">
        <f>VLOOKUP(A941,cleaned_customer_names[],2,FALSE)</f>
        <v>Kaus</v>
      </c>
      <c r="C941">
        <f>VLOOKUP(A941,cleaned_Medical_Examinations[],2,FALSE)</f>
        <v>30.69</v>
      </c>
      <c r="D941">
        <f>VLOOKUP(A941,cleaned_Medical_Examinations[],3,FALSE)</f>
        <v>7.05</v>
      </c>
      <c r="E941" t="str">
        <f>VLOOKUP(A941,cleaned_Medical_Examinations[],4,FALSE)</f>
        <v>Yes</v>
      </c>
      <c r="F941" t="str">
        <f>VLOOKUP(A941,cleaned_Medical_Examinations[],5,FALSE)</f>
        <v>No</v>
      </c>
      <c r="G941" t="str">
        <f>VLOOKUP(A941,cleaned_Medical_Examinations[],6,FALSE)</f>
        <v>No</v>
      </c>
      <c r="H941">
        <f>VLOOKUP(A941,cleaned_Medical_Examinations[],7,FALSE)</f>
        <v>2</v>
      </c>
      <c r="I941" t="str">
        <f>VLOOKUP(A941,cleaned_Medical_Examinations[],8,FALSE)</f>
        <v>No</v>
      </c>
      <c r="J941" t="str">
        <f>VLOOKUP(A941,cleaned_Medical_Examinations[],9,FALSE)</f>
        <v>OBESITY</v>
      </c>
      <c r="K941" t="str">
        <f>VLOOKUP(A941,cleaned_Medical_Examinations[],10,FALSE)</f>
        <v>DIABETES</v>
      </c>
      <c r="L941">
        <f>VLOOKUP(A941,table3!A941:H3275,4,)</f>
        <v>7640</v>
      </c>
      <c r="M941" t="str">
        <f>VLOOKUP(A941,table3!A941:H3275,5,FALSE)</f>
        <v>tier - 2</v>
      </c>
      <c r="N941" t="str">
        <f>VLOOKUP(A941,table3!A941:H3275,6,FALSE)</f>
        <v>tier - 1</v>
      </c>
      <c r="O941" t="str">
        <f>VLOOKUP(A941,table3!A941:H3275,7,FALSE)</f>
        <v>R1013</v>
      </c>
      <c r="P941" s="8">
        <f>VLOOKUP(A941,table3!A941:H3275,2,FALSE)</f>
        <v>29426</v>
      </c>
      <c r="Q941">
        <f>VLOOKUP(A941,table3!A941:H3275,8,FALSE)</f>
        <v>42</v>
      </c>
    </row>
    <row r="942" spans="1:17" x14ac:dyDescent="0.3">
      <c r="A942" s="11" t="s">
        <v>1430</v>
      </c>
      <c r="B942" t="str">
        <f>VLOOKUP(A942,cleaned_customer_names[],2,FALSE)</f>
        <v>Rainey</v>
      </c>
      <c r="C942">
        <f>VLOOKUP(A942,cleaned_Medical_Examinations[],2,FALSE)</f>
        <v>35.799999999999997</v>
      </c>
      <c r="D942">
        <f>VLOOKUP(A942,cleaned_Medical_Examinations[],3,FALSE)</f>
        <v>5.63</v>
      </c>
      <c r="E942" t="str">
        <f>VLOOKUP(A942,cleaned_Medical_Examinations[],4,FALSE)</f>
        <v>Yes</v>
      </c>
      <c r="F942" t="str">
        <f>VLOOKUP(A942,cleaned_Medical_Examinations[],5,FALSE)</f>
        <v>No</v>
      </c>
      <c r="G942" t="str">
        <f>VLOOKUP(A942,cleaned_Medical_Examinations[],6,FALSE)</f>
        <v>No</v>
      </c>
      <c r="H942">
        <f>VLOOKUP(A942,cleaned_Medical_Examinations[],7,FALSE)</f>
        <v>2</v>
      </c>
      <c r="I942" t="str">
        <f>VLOOKUP(A942,cleaned_Medical_Examinations[],8,FALSE)</f>
        <v>No</v>
      </c>
      <c r="J942" t="str">
        <f>VLOOKUP(A942,cleaned_Medical_Examinations[],9,FALSE)</f>
        <v>OBESITY</v>
      </c>
      <c r="K942" t="str">
        <f>VLOOKUP(A942,cleaned_Medical_Examinations[],10,FALSE)</f>
        <v>NORMAL</v>
      </c>
      <c r="L942">
        <f>VLOOKUP(A942,table3!A942:H3276,4,)</f>
        <v>7642</v>
      </c>
      <c r="M942" t="str">
        <f>VLOOKUP(A942,table3!A942:H3276,5,FALSE)</f>
        <v>tier - 2</v>
      </c>
      <c r="N942" t="str">
        <f>VLOOKUP(A942,table3!A942:H3276,6,FALSE)</f>
        <v>tier - 2</v>
      </c>
      <c r="O942" t="str">
        <f>VLOOKUP(A942,table3!A942:H3276,7,FALSE)</f>
        <v>R1026</v>
      </c>
      <c r="P942" s="8">
        <f>VLOOKUP(A942,table3!A942:H3276,2,FALSE)</f>
        <v>36326</v>
      </c>
      <c r="Q942">
        <f>VLOOKUP(A942,table3!A942:H3276,8,FALSE)</f>
        <v>23</v>
      </c>
    </row>
    <row r="943" spans="1:17" x14ac:dyDescent="0.3">
      <c r="A943" s="13" t="s">
        <v>1429</v>
      </c>
      <c r="B943" t="str">
        <f>VLOOKUP(A943,cleaned_customer_names[],2,FALSE)</f>
        <v>Rasch</v>
      </c>
      <c r="C943">
        <f>VLOOKUP(A943,cleaned_Medical_Examinations[],2,FALSE)</f>
        <v>28.785</v>
      </c>
      <c r="D943">
        <f>VLOOKUP(A943,cleaned_Medical_Examinations[],3,FALSE)</f>
        <v>4.24</v>
      </c>
      <c r="E943" t="str">
        <f>VLOOKUP(A943,cleaned_Medical_Examinations[],4,FALSE)</f>
        <v>Yes</v>
      </c>
      <c r="F943" t="str">
        <f>VLOOKUP(A943,cleaned_Medical_Examinations[],5,FALSE)</f>
        <v>No</v>
      </c>
      <c r="G943" t="str">
        <f>VLOOKUP(A943,cleaned_Medical_Examinations[],6,FALSE)</f>
        <v>No</v>
      </c>
      <c r="H943">
        <f>VLOOKUP(A943,cleaned_Medical_Examinations[],7,FALSE)</f>
        <v>2</v>
      </c>
      <c r="I943" t="str">
        <f>VLOOKUP(A943,cleaned_Medical_Examinations[],8,FALSE)</f>
        <v>No</v>
      </c>
      <c r="J943" t="str">
        <f>VLOOKUP(A943,cleaned_Medical_Examinations[],9,FALSE)</f>
        <v>OVER WEIGHT</v>
      </c>
      <c r="K943" t="str">
        <f>VLOOKUP(A943,cleaned_Medical_Examinations[],10,FALSE)</f>
        <v>NORMAL</v>
      </c>
      <c r="L943">
        <f>VLOOKUP(A943,table3!A943:H3277,4,)</f>
        <v>7651</v>
      </c>
      <c r="M943" t="str">
        <f>VLOOKUP(A943,table3!A943:H3277,5,FALSE)</f>
        <v>tier - 2</v>
      </c>
      <c r="N943" t="str">
        <f>VLOOKUP(A943,table3!A943:H3277,6,FALSE)</f>
        <v>tier - 2</v>
      </c>
      <c r="O943" t="str">
        <f>VLOOKUP(A943,table3!A943:H3277,7,FALSE)</f>
        <v>R1024</v>
      </c>
      <c r="P943" s="8">
        <f>VLOOKUP(A943,table3!A943:H3277,2,FALSE)</f>
        <v>29510</v>
      </c>
      <c r="Q943">
        <f>VLOOKUP(A943,table3!A943:H3277,8,FALSE)</f>
        <v>42</v>
      </c>
    </row>
    <row r="944" spans="1:17" x14ac:dyDescent="0.3">
      <c r="A944" s="11" t="s">
        <v>1428</v>
      </c>
      <c r="B944" t="str">
        <f>VLOOKUP(A944,cleaned_customer_names[],2,FALSE)</f>
        <v>Plunkett</v>
      </c>
      <c r="C944">
        <f>VLOOKUP(A944,cleaned_Medical_Examinations[],2,FALSE)</f>
        <v>28.594999999999999</v>
      </c>
      <c r="D944">
        <f>VLOOKUP(A944,cleaned_Medical_Examinations[],3,FALSE)</f>
        <v>4.96</v>
      </c>
      <c r="E944" t="str">
        <f>VLOOKUP(A944,cleaned_Medical_Examinations[],4,FALSE)</f>
        <v>Yes</v>
      </c>
      <c r="F944" t="str">
        <f>VLOOKUP(A944,cleaned_Medical_Examinations[],5,FALSE)</f>
        <v>No</v>
      </c>
      <c r="G944" t="str">
        <f>VLOOKUP(A944,cleaned_Medical_Examinations[],6,FALSE)</f>
        <v>No</v>
      </c>
      <c r="H944">
        <f>VLOOKUP(A944,cleaned_Medical_Examinations[],7,FALSE)</f>
        <v>2</v>
      </c>
      <c r="I944" t="str">
        <f>VLOOKUP(A944,cleaned_Medical_Examinations[],8,FALSE)</f>
        <v>No</v>
      </c>
      <c r="J944" t="str">
        <f>VLOOKUP(A944,cleaned_Medical_Examinations[],9,FALSE)</f>
        <v>OVER WEIGHT</v>
      </c>
      <c r="K944" t="str">
        <f>VLOOKUP(A944,cleaned_Medical_Examinations[],10,FALSE)</f>
        <v>NORMAL</v>
      </c>
      <c r="L944">
        <f>VLOOKUP(A944,table3!A944:H3278,4,)</f>
        <v>7651</v>
      </c>
      <c r="M944" t="str">
        <f>VLOOKUP(A944,table3!A944:H3278,5,FALSE)</f>
        <v>tier - 2</v>
      </c>
      <c r="N944" t="str">
        <f>VLOOKUP(A944,table3!A944:H3278,6,FALSE)</f>
        <v>tier - 2</v>
      </c>
      <c r="O944" t="str">
        <f>VLOOKUP(A944,table3!A944:H3278,7,FALSE)</f>
        <v>R1012</v>
      </c>
      <c r="P944" s="8">
        <f>VLOOKUP(A944,table3!A944:H3278,2,FALSE)</f>
        <v>34191</v>
      </c>
      <c r="Q944">
        <f>VLOOKUP(A944,table3!A944:H3278,8,FALSE)</f>
        <v>29</v>
      </c>
    </row>
    <row r="945" spans="1:17" x14ac:dyDescent="0.3">
      <c r="A945" s="13" t="s">
        <v>1427</v>
      </c>
      <c r="B945" t="str">
        <f>VLOOKUP(A945,cleaned_customer_names[],2,FALSE)</f>
        <v>Murphy</v>
      </c>
      <c r="C945">
        <f>VLOOKUP(A945,cleaned_Medical_Examinations[],2,FALSE)</f>
        <v>48.75</v>
      </c>
      <c r="D945">
        <f>VLOOKUP(A945,cleaned_Medical_Examinations[],3,FALSE)</f>
        <v>4.34</v>
      </c>
      <c r="E945" t="str">
        <f>VLOOKUP(A945,cleaned_Medical_Examinations[],4,FALSE)</f>
        <v>No</v>
      </c>
      <c r="F945" t="str">
        <f>VLOOKUP(A945,cleaned_Medical_Examinations[],5,FALSE)</f>
        <v>No</v>
      </c>
      <c r="G945" t="str">
        <f>VLOOKUP(A945,cleaned_Medical_Examinations[],6,FALSE)</f>
        <v>No</v>
      </c>
      <c r="H945">
        <f>VLOOKUP(A945,cleaned_Medical_Examinations[],7,FALSE)</f>
        <v>0</v>
      </c>
      <c r="I945" t="str">
        <f>VLOOKUP(A945,cleaned_Medical_Examinations[],8,FALSE)</f>
        <v>No</v>
      </c>
      <c r="J945" t="str">
        <f>VLOOKUP(A945,cleaned_Medical_Examinations[],9,FALSE)</f>
        <v>OBESITY</v>
      </c>
      <c r="K945" t="str">
        <f>VLOOKUP(A945,cleaned_Medical_Examinations[],10,FALSE)</f>
        <v>NORMAL</v>
      </c>
      <c r="L945">
        <f>VLOOKUP(A945,table3!A945:H3279,4,)</f>
        <v>7652</v>
      </c>
      <c r="M945" t="str">
        <f>VLOOKUP(A945,table3!A945:H3279,5,FALSE)</f>
        <v>tier - 2</v>
      </c>
      <c r="N945" t="str">
        <f>VLOOKUP(A945,table3!A945:H3279,6,FALSE)</f>
        <v>tier - 3</v>
      </c>
      <c r="O945" t="str">
        <f>VLOOKUP(A945,table3!A945:H3279,7,FALSE)</f>
        <v>R1023</v>
      </c>
      <c r="P945" s="8">
        <f>VLOOKUP(A945,table3!A945:H3279,2,FALSE)</f>
        <v>36068</v>
      </c>
      <c r="Q945">
        <f>VLOOKUP(A945,table3!A945:H3279,8,FALSE)</f>
        <v>24</v>
      </c>
    </row>
    <row r="946" spans="1:17" x14ac:dyDescent="0.3">
      <c r="A946" s="11" t="s">
        <v>1426</v>
      </c>
      <c r="B946" t="str">
        <f>VLOOKUP(A946,cleaned_customer_names[],2,FALSE)</f>
        <v>Gusmer</v>
      </c>
      <c r="C946">
        <f>VLOOKUP(A946,cleaned_Medical_Examinations[],2,FALSE)</f>
        <v>28.31</v>
      </c>
      <c r="D946">
        <f>VLOOKUP(A946,cleaned_Medical_Examinations[],3,FALSE)</f>
        <v>5.43</v>
      </c>
      <c r="E946" t="str">
        <f>VLOOKUP(A946,cleaned_Medical_Examinations[],4,FALSE)</f>
        <v>Yes</v>
      </c>
      <c r="F946" t="str">
        <f>VLOOKUP(A946,cleaned_Medical_Examinations[],5,FALSE)</f>
        <v>No</v>
      </c>
      <c r="G946" t="str">
        <f>VLOOKUP(A946,cleaned_Medical_Examinations[],6,FALSE)</f>
        <v>No</v>
      </c>
      <c r="H946">
        <f>VLOOKUP(A946,cleaned_Medical_Examinations[],7,FALSE)</f>
        <v>2</v>
      </c>
      <c r="I946" t="str">
        <f>VLOOKUP(A946,cleaned_Medical_Examinations[],8,FALSE)</f>
        <v>No</v>
      </c>
      <c r="J946" t="str">
        <f>VLOOKUP(A946,cleaned_Medical_Examinations[],9,FALSE)</f>
        <v>OVER WEIGHT</v>
      </c>
      <c r="K946" t="str">
        <f>VLOOKUP(A946,cleaned_Medical_Examinations[],10,FALSE)</f>
        <v>NORMAL</v>
      </c>
      <c r="L946">
        <f>VLOOKUP(A946,table3!A946:H3280,4,)</f>
        <v>7658</v>
      </c>
      <c r="M946" t="str">
        <f>VLOOKUP(A946,table3!A946:H3280,5,FALSE)</f>
        <v>tier - 3</v>
      </c>
      <c r="N946" t="str">
        <f>VLOOKUP(A946,table3!A946:H3280,6,FALSE)</f>
        <v>tier - 3</v>
      </c>
      <c r="O946" t="str">
        <f>VLOOKUP(A946,table3!A946:H3280,7,FALSE)</f>
        <v>R1012</v>
      </c>
      <c r="P946" s="8">
        <f>VLOOKUP(A946,table3!A946:H3280,2,FALSE)</f>
        <v>24103</v>
      </c>
      <c r="Q946">
        <f>VLOOKUP(A946,table3!A946:H3280,8,FALSE)</f>
        <v>57</v>
      </c>
    </row>
    <row r="947" spans="1:17" x14ac:dyDescent="0.3">
      <c r="A947" s="13" t="s">
        <v>1425</v>
      </c>
      <c r="B947" t="str">
        <f>VLOOKUP(A947,cleaned_customer_names[],2,FALSE)</f>
        <v>Loftus</v>
      </c>
      <c r="C947">
        <f>VLOOKUP(A947,cleaned_Medical_Examinations[],2,FALSE)</f>
        <v>38.39</v>
      </c>
      <c r="D947">
        <f>VLOOKUP(A947,cleaned_Medical_Examinations[],3,FALSE)</f>
        <v>8.33</v>
      </c>
      <c r="E947" t="str">
        <f>VLOOKUP(A947,cleaned_Medical_Examinations[],4,FALSE)</f>
        <v>Yes</v>
      </c>
      <c r="F947" t="str">
        <f>VLOOKUP(A947,cleaned_Medical_Examinations[],5,FALSE)</f>
        <v>No</v>
      </c>
      <c r="G947" t="str">
        <f>VLOOKUP(A947,cleaned_Medical_Examinations[],6,FALSE)</f>
        <v>No</v>
      </c>
      <c r="H947">
        <f>VLOOKUP(A947,cleaned_Medical_Examinations[],7,FALSE)</f>
        <v>1</v>
      </c>
      <c r="I947" t="str">
        <f>VLOOKUP(A947,cleaned_Medical_Examinations[],8,FALSE)</f>
        <v>No</v>
      </c>
      <c r="J947" t="str">
        <f>VLOOKUP(A947,cleaned_Medical_Examinations[],9,FALSE)</f>
        <v>OBESITY</v>
      </c>
      <c r="K947" t="str">
        <f>VLOOKUP(A947,cleaned_Medical_Examinations[],10,FALSE)</f>
        <v>DIABETES</v>
      </c>
      <c r="L947">
        <f>VLOOKUP(A947,table3!A947:H3281,4,)</f>
        <v>7662</v>
      </c>
      <c r="M947" t="str">
        <f>VLOOKUP(A947,table3!A947:H3281,5,FALSE)</f>
        <v>tier - 2</v>
      </c>
      <c r="N947" t="str">
        <f>VLOOKUP(A947,table3!A947:H3281,6,FALSE)</f>
        <v>tier - 1</v>
      </c>
      <c r="O947" t="str">
        <f>VLOOKUP(A947,table3!A947:H3281,7,FALSE)</f>
        <v>R1011</v>
      </c>
      <c r="P947" s="8">
        <f>VLOOKUP(A947,table3!A947:H3281,2,FALSE)</f>
        <v>28042</v>
      </c>
      <c r="Q947">
        <f>VLOOKUP(A947,table3!A947:H3281,8,FALSE)</f>
        <v>46</v>
      </c>
    </row>
    <row r="948" spans="1:17" x14ac:dyDescent="0.3">
      <c r="A948" s="11" t="s">
        <v>1424</v>
      </c>
      <c r="B948" t="str">
        <f>VLOOKUP(A948,cleaned_customer_names[],2,FALSE)</f>
        <v>Scott</v>
      </c>
      <c r="C948">
        <f>VLOOKUP(A948,cleaned_Medical_Examinations[],2,FALSE)</f>
        <v>25.87</v>
      </c>
      <c r="D948">
        <f>VLOOKUP(A948,cleaned_Medical_Examinations[],3,FALSE)</f>
        <v>5.63</v>
      </c>
      <c r="E948" t="str">
        <f>VLOOKUP(A948,cleaned_Medical_Examinations[],4,FALSE)</f>
        <v>Yes</v>
      </c>
      <c r="F948" t="str">
        <f>VLOOKUP(A948,cleaned_Medical_Examinations[],5,FALSE)</f>
        <v>No</v>
      </c>
      <c r="G948" t="str">
        <f>VLOOKUP(A948,cleaned_Medical_Examinations[],6,FALSE)</f>
        <v>No</v>
      </c>
      <c r="H948">
        <f>VLOOKUP(A948,cleaned_Medical_Examinations[],7,FALSE)</f>
        <v>1</v>
      </c>
      <c r="I948" t="str">
        <f>VLOOKUP(A948,cleaned_Medical_Examinations[],8,FALSE)</f>
        <v>No</v>
      </c>
      <c r="J948" t="str">
        <f>VLOOKUP(A948,cleaned_Medical_Examinations[],9,FALSE)</f>
        <v>OVER WEIGHT</v>
      </c>
      <c r="K948" t="str">
        <f>VLOOKUP(A948,cleaned_Medical_Examinations[],10,FALSE)</f>
        <v>NORMAL</v>
      </c>
      <c r="L948">
        <f>VLOOKUP(A948,table3!A948:H3282,4,)</f>
        <v>7671</v>
      </c>
      <c r="M948" t="str">
        <f>VLOOKUP(A948,table3!A948:H3282,5,FALSE)</f>
        <v>tier - 2</v>
      </c>
      <c r="N948" t="str">
        <f>VLOOKUP(A948,table3!A948:H3282,6,FALSE)</f>
        <v>tier - 2</v>
      </c>
      <c r="O948" t="str">
        <f>VLOOKUP(A948,table3!A948:H3282,7,FALSE)</f>
        <v>R1022</v>
      </c>
      <c r="P948" s="8">
        <f>VLOOKUP(A948,table3!A948:H3282,2,FALSE)</f>
        <v>35393</v>
      </c>
      <c r="Q948">
        <f>VLOOKUP(A948,table3!A948:H3282,8,FALSE)</f>
        <v>26</v>
      </c>
    </row>
    <row r="949" spans="1:17" x14ac:dyDescent="0.3">
      <c r="A949" s="13" t="s">
        <v>1423</v>
      </c>
      <c r="B949" t="str">
        <f>VLOOKUP(A949,cleaned_customer_names[],2,FALSE)</f>
        <v>Alvarez</v>
      </c>
      <c r="C949">
        <f>VLOOKUP(A949,cleaned_Medical_Examinations[],2,FALSE)</f>
        <v>43.7</v>
      </c>
      <c r="D949">
        <f>VLOOKUP(A949,cleaned_Medical_Examinations[],3,FALSE)</f>
        <v>7.23</v>
      </c>
      <c r="E949" t="str">
        <f>VLOOKUP(A949,cleaned_Medical_Examinations[],4,FALSE)</f>
        <v>No</v>
      </c>
      <c r="F949" t="str">
        <f>VLOOKUP(A949,cleaned_Medical_Examinations[],5,FALSE)</f>
        <v>No</v>
      </c>
      <c r="G949" t="str">
        <f>VLOOKUP(A949,cleaned_Medical_Examinations[],6,FALSE)</f>
        <v>No</v>
      </c>
      <c r="H949">
        <f>VLOOKUP(A949,cleaned_Medical_Examinations[],7,FALSE)</f>
        <v>0</v>
      </c>
      <c r="I949" t="str">
        <f>VLOOKUP(A949,cleaned_Medical_Examinations[],8,FALSE)</f>
        <v>No</v>
      </c>
      <c r="J949" t="str">
        <f>VLOOKUP(A949,cleaned_Medical_Examinations[],9,FALSE)</f>
        <v>OBESITY</v>
      </c>
      <c r="K949" t="str">
        <f>VLOOKUP(A949,cleaned_Medical_Examinations[],10,FALSE)</f>
        <v>DIABETES</v>
      </c>
      <c r="L949">
        <f>VLOOKUP(A949,table3!A949:H3283,4,)</f>
        <v>7676</v>
      </c>
      <c r="M949" t="str">
        <f>VLOOKUP(A949,table3!A949:H3283,5,FALSE)</f>
        <v>tier - 2</v>
      </c>
      <c r="N949" t="str">
        <f>VLOOKUP(A949,table3!A949:H3283,6,FALSE)</f>
        <v>tier - 1</v>
      </c>
      <c r="O949" t="str">
        <f>VLOOKUP(A949,table3!A949:H3283,7,FALSE)</f>
        <v>R1012</v>
      </c>
      <c r="P949" s="8">
        <f>VLOOKUP(A949,table3!A949:H3283,2,FALSE)</f>
        <v>34955</v>
      </c>
      <c r="Q949">
        <f>VLOOKUP(A949,table3!A949:H3283,8,FALSE)</f>
        <v>27</v>
      </c>
    </row>
    <row r="950" spans="1:17" x14ac:dyDescent="0.3">
      <c r="A950" s="11" t="s">
        <v>1422</v>
      </c>
      <c r="B950" t="str">
        <f>VLOOKUP(A950,cleaned_customer_names[],2,FALSE)</f>
        <v>Petersson</v>
      </c>
      <c r="C950">
        <f>VLOOKUP(A950,cleaned_Medical_Examinations[],2,FALSE)</f>
        <v>40.945</v>
      </c>
      <c r="D950">
        <f>VLOOKUP(A950,cleaned_Medical_Examinations[],3,FALSE)</f>
        <v>10.57</v>
      </c>
      <c r="E950" t="str">
        <f>VLOOKUP(A950,cleaned_Medical_Examinations[],4,FALSE)</f>
        <v>No</v>
      </c>
      <c r="F950" t="str">
        <f>VLOOKUP(A950,cleaned_Medical_Examinations[],5,FALSE)</f>
        <v>No</v>
      </c>
      <c r="G950" t="str">
        <f>VLOOKUP(A950,cleaned_Medical_Examinations[],6,FALSE)</f>
        <v>No</v>
      </c>
      <c r="H950">
        <f>VLOOKUP(A950,cleaned_Medical_Examinations[],7,FALSE)</f>
        <v>0</v>
      </c>
      <c r="I950" t="str">
        <f>VLOOKUP(A950,cleaned_Medical_Examinations[],8,FALSE)</f>
        <v>No</v>
      </c>
      <c r="J950" t="str">
        <f>VLOOKUP(A950,cleaned_Medical_Examinations[],9,FALSE)</f>
        <v>OBESITY</v>
      </c>
      <c r="K950" t="str">
        <f>VLOOKUP(A950,cleaned_Medical_Examinations[],10,FALSE)</f>
        <v>DIABETES</v>
      </c>
      <c r="L950">
        <f>VLOOKUP(A950,table3!A950:H3284,4,)</f>
        <v>7681</v>
      </c>
      <c r="M950" t="str">
        <f>VLOOKUP(A950,table3!A950:H3284,5,FALSE)</f>
        <v>tier - 2</v>
      </c>
      <c r="N950" t="str">
        <f>VLOOKUP(A950,table3!A950:H3284,6,FALSE)</f>
        <v>tier - 1</v>
      </c>
      <c r="O950" t="str">
        <f>VLOOKUP(A950,table3!A950:H3284,7,FALSE)</f>
        <v>R1013</v>
      </c>
      <c r="P950" s="8">
        <f>VLOOKUP(A950,table3!A950:H3284,2,FALSE)</f>
        <v>26217</v>
      </c>
      <c r="Q950">
        <f>VLOOKUP(A950,table3!A950:H3284,8,FALSE)</f>
        <v>51</v>
      </c>
    </row>
    <row r="951" spans="1:17" x14ac:dyDescent="0.3">
      <c r="A951" s="13" t="s">
        <v>1421</v>
      </c>
      <c r="B951" t="str">
        <f>VLOOKUP(A951,cleaned_customer_names[],2,FALSE)</f>
        <v>Liaw</v>
      </c>
      <c r="C951">
        <f>VLOOKUP(A951,cleaned_Medical_Examinations[],2,FALSE)</f>
        <v>27.94</v>
      </c>
      <c r="D951">
        <f>VLOOKUP(A951,cleaned_Medical_Examinations[],3,FALSE)</f>
        <v>7.92</v>
      </c>
      <c r="E951" t="str">
        <f>VLOOKUP(A951,cleaned_Medical_Examinations[],4,FALSE)</f>
        <v>No</v>
      </c>
      <c r="F951" t="str">
        <f>VLOOKUP(A951,cleaned_Medical_Examinations[],5,FALSE)</f>
        <v>No</v>
      </c>
      <c r="G951" t="str">
        <f>VLOOKUP(A951,cleaned_Medical_Examinations[],6,FALSE)</f>
        <v>No</v>
      </c>
      <c r="H951">
        <f>VLOOKUP(A951,cleaned_Medical_Examinations[],7,FALSE)</f>
        <v>0</v>
      </c>
      <c r="I951" t="str">
        <f>VLOOKUP(A951,cleaned_Medical_Examinations[],8,FALSE)</f>
        <v>No</v>
      </c>
      <c r="J951" t="str">
        <f>VLOOKUP(A951,cleaned_Medical_Examinations[],9,FALSE)</f>
        <v>OVER WEIGHT</v>
      </c>
      <c r="K951" t="str">
        <f>VLOOKUP(A951,cleaned_Medical_Examinations[],10,FALSE)</f>
        <v>DIABETES</v>
      </c>
      <c r="L951">
        <f>VLOOKUP(A951,table3!A951:H3285,4,)</f>
        <v>7681</v>
      </c>
      <c r="M951" t="str">
        <f>VLOOKUP(A951,table3!A951:H3285,5,FALSE)</f>
        <v>tier - 2</v>
      </c>
      <c r="N951" t="str">
        <f>VLOOKUP(A951,table3!A951:H3285,6,FALSE)</f>
        <v>tier - 2</v>
      </c>
      <c r="O951" t="str">
        <f>VLOOKUP(A951,table3!A951:H3285,7,FALSE)</f>
        <v>R1020</v>
      </c>
      <c r="P951" s="8">
        <f>VLOOKUP(A951,table3!A951:H3285,2,FALSE)</f>
        <v>29939</v>
      </c>
      <c r="Q951">
        <f>VLOOKUP(A951,table3!A951:H3285,8,FALSE)</f>
        <v>41</v>
      </c>
    </row>
    <row r="952" spans="1:17" x14ac:dyDescent="0.3">
      <c r="A952" s="11" t="s">
        <v>1420</v>
      </c>
      <c r="B952" t="str">
        <f>VLOOKUP(A952,cleaned_customer_names[],2,FALSE)</f>
        <v>Tripaldi</v>
      </c>
      <c r="C952">
        <f>VLOOKUP(A952,cleaned_Medical_Examinations[],2,FALSE)</f>
        <v>31.9</v>
      </c>
      <c r="D952">
        <f>VLOOKUP(A952,cleaned_Medical_Examinations[],3,FALSE)</f>
        <v>10.119999999999999</v>
      </c>
      <c r="E952" t="str">
        <f>VLOOKUP(A952,cleaned_Medical_Examinations[],4,FALSE)</f>
        <v>No</v>
      </c>
      <c r="F952" t="str">
        <f>VLOOKUP(A952,cleaned_Medical_Examinations[],5,FALSE)</f>
        <v>No</v>
      </c>
      <c r="G952" t="str">
        <f>VLOOKUP(A952,cleaned_Medical_Examinations[],6,FALSE)</f>
        <v>No</v>
      </c>
      <c r="H952">
        <f>VLOOKUP(A952,cleaned_Medical_Examinations[],7,FALSE)</f>
        <v>2</v>
      </c>
      <c r="I952" t="str">
        <f>VLOOKUP(A952,cleaned_Medical_Examinations[],8,FALSE)</f>
        <v>No</v>
      </c>
      <c r="J952" t="str">
        <f>VLOOKUP(A952,cleaned_Medical_Examinations[],9,FALSE)</f>
        <v>OBESITY</v>
      </c>
      <c r="K952" t="str">
        <f>VLOOKUP(A952,cleaned_Medical_Examinations[],10,FALSE)</f>
        <v>DIABETES</v>
      </c>
      <c r="L952">
        <f>VLOOKUP(A952,table3!A952:H3286,4,)</f>
        <v>7683</v>
      </c>
      <c r="M952" t="str">
        <f>VLOOKUP(A952,table3!A952:H3286,5,FALSE)</f>
        <v>tier - 2</v>
      </c>
      <c r="N952" t="str">
        <f>VLOOKUP(A952,table3!A952:H3286,6,FALSE)</f>
        <v>tier - 1</v>
      </c>
      <c r="O952" t="str">
        <f>VLOOKUP(A952,table3!A952:H3286,7,FALSE)</f>
        <v>R1013</v>
      </c>
      <c r="P952" s="8">
        <f>VLOOKUP(A952,table3!A952:H3286,2,FALSE)</f>
        <v>30303</v>
      </c>
      <c r="Q952">
        <f>VLOOKUP(A952,table3!A952:H3286,8,FALSE)</f>
        <v>40</v>
      </c>
    </row>
    <row r="953" spans="1:17" x14ac:dyDescent="0.3">
      <c r="A953" s="13" t="s">
        <v>1419</v>
      </c>
      <c r="B953" t="str">
        <f>VLOOKUP(A953,cleaned_customer_names[],2,FALSE)</f>
        <v>Kelley</v>
      </c>
      <c r="C953">
        <f>VLOOKUP(A953,cleaned_Medical_Examinations[],2,FALSE)</f>
        <v>31.64</v>
      </c>
      <c r="D953">
        <f>VLOOKUP(A953,cleaned_Medical_Examinations[],3,FALSE)</f>
        <v>7.91</v>
      </c>
      <c r="E953" t="str">
        <f>VLOOKUP(A953,cleaned_Medical_Examinations[],4,FALSE)</f>
        <v>No</v>
      </c>
      <c r="F953" t="str">
        <f>VLOOKUP(A953,cleaned_Medical_Examinations[],5,FALSE)</f>
        <v>No</v>
      </c>
      <c r="G953" t="str">
        <f>VLOOKUP(A953,cleaned_Medical_Examinations[],6,FALSE)</f>
        <v>No</v>
      </c>
      <c r="H953">
        <f>VLOOKUP(A953,cleaned_Medical_Examinations[],7,FALSE)</f>
        <v>0</v>
      </c>
      <c r="I953" t="str">
        <f>VLOOKUP(A953,cleaned_Medical_Examinations[],8,FALSE)</f>
        <v>No</v>
      </c>
      <c r="J953" t="str">
        <f>VLOOKUP(A953,cleaned_Medical_Examinations[],9,FALSE)</f>
        <v>OBESITY</v>
      </c>
      <c r="K953" t="str">
        <f>VLOOKUP(A953,cleaned_Medical_Examinations[],10,FALSE)</f>
        <v>DIABETES</v>
      </c>
      <c r="L953">
        <f>VLOOKUP(A953,table3!A953:H3287,4,)</f>
        <v>7685</v>
      </c>
      <c r="M953" t="str">
        <f>VLOOKUP(A953,table3!A953:H3287,5,FALSE)</f>
        <v>tier - 2</v>
      </c>
      <c r="N953" t="str">
        <f>VLOOKUP(A953,table3!A953:H3287,6,FALSE)</f>
        <v>tier - 3</v>
      </c>
      <c r="O953" t="str">
        <f>VLOOKUP(A953,table3!A953:H3287,7,FALSE)</f>
        <v>R1021</v>
      </c>
      <c r="P953" s="8">
        <f>VLOOKUP(A953,table3!A953:H3287,2,FALSE)</f>
        <v>31970</v>
      </c>
      <c r="Q953">
        <f>VLOOKUP(A953,table3!A953:H3287,8,FALSE)</f>
        <v>35</v>
      </c>
    </row>
    <row r="954" spans="1:17" x14ac:dyDescent="0.3">
      <c r="A954" s="11" t="s">
        <v>1418</v>
      </c>
      <c r="B954" t="str">
        <f>VLOOKUP(A954,cleaned_customer_names[],2,FALSE)</f>
        <v>Endara</v>
      </c>
      <c r="C954">
        <f>VLOOKUP(A954,cleaned_Medical_Examinations[],2,FALSE)</f>
        <v>46.7</v>
      </c>
      <c r="D954">
        <f>VLOOKUP(A954,cleaned_Medical_Examinations[],3,FALSE)</f>
        <v>10.9</v>
      </c>
      <c r="E954" t="str">
        <f>VLOOKUP(A954,cleaned_Medical_Examinations[],4,FALSE)</f>
        <v>No</v>
      </c>
      <c r="F954" t="str">
        <f>VLOOKUP(A954,cleaned_Medical_Examinations[],5,FALSE)</f>
        <v>No</v>
      </c>
      <c r="G954" t="str">
        <f>VLOOKUP(A954,cleaned_Medical_Examinations[],6,FALSE)</f>
        <v>No</v>
      </c>
      <c r="H954">
        <f>VLOOKUP(A954,cleaned_Medical_Examinations[],7,FALSE)</f>
        <v>0</v>
      </c>
      <c r="I954" t="str">
        <f>VLOOKUP(A954,cleaned_Medical_Examinations[],8,FALSE)</f>
        <v>No</v>
      </c>
      <c r="J954" t="str">
        <f>VLOOKUP(A954,cleaned_Medical_Examinations[],9,FALSE)</f>
        <v>OBESITY</v>
      </c>
      <c r="K954" t="str">
        <f>VLOOKUP(A954,cleaned_Medical_Examinations[],10,FALSE)</f>
        <v>DIABETES</v>
      </c>
      <c r="L954">
        <f>VLOOKUP(A954,table3!A954:H3288,4,)</f>
        <v>7727</v>
      </c>
      <c r="M954" t="str">
        <f>VLOOKUP(A954,table3!A954:H3288,5,FALSE)</f>
        <v>tier - 1</v>
      </c>
      <c r="N954" t="str">
        <f>VLOOKUP(A954,table3!A954:H3288,6,FALSE)</f>
        <v>tier - 2</v>
      </c>
      <c r="O954" t="str">
        <f>VLOOKUP(A954,table3!A954:H3288,7,FALSE)</f>
        <v>R1011</v>
      </c>
      <c r="P954" s="8">
        <f>VLOOKUP(A954,table3!A954:H3288,2,FALSE)</f>
        <v>28853</v>
      </c>
      <c r="Q954">
        <f>VLOOKUP(A954,table3!A954:H3288,8,FALSE)</f>
        <v>44</v>
      </c>
    </row>
    <row r="955" spans="1:17" x14ac:dyDescent="0.3">
      <c r="A955" s="13" t="s">
        <v>1417</v>
      </c>
      <c r="B955" t="str">
        <f>VLOOKUP(A955,cleaned_customer_names[],2,FALSE)</f>
        <v>Valle</v>
      </c>
      <c r="C955">
        <f>VLOOKUP(A955,cleaned_Medical_Examinations[],2,FALSE)</f>
        <v>18.335000000000001</v>
      </c>
      <c r="D955">
        <f>VLOOKUP(A955,cleaned_Medical_Examinations[],3,FALSE)</f>
        <v>11.83</v>
      </c>
      <c r="E955" t="str">
        <f>VLOOKUP(A955,cleaned_Medical_Examinations[],4,FALSE)</f>
        <v>No</v>
      </c>
      <c r="F955" t="str">
        <f>VLOOKUP(A955,cleaned_Medical_Examinations[],5,FALSE)</f>
        <v>No</v>
      </c>
      <c r="G955" t="str">
        <f>VLOOKUP(A955,cleaned_Medical_Examinations[],6,FALSE)</f>
        <v>No</v>
      </c>
      <c r="H955">
        <f>VLOOKUP(A955,cleaned_Medical_Examinations[],7,FALSE)</f>
        <v>0</v>
      </c>
      <c r="I955" t="str">
        <f>VLOOKUP(A955,cleaned_Medical_Examinations[],8,FALSE)</f>
        <v>No</v>
      </c>
      <c r="J955" t="str">
        <f>VLOOKUP(A955,cleaned_Medical_Examinations[],9,FALSE)</f>
        <v>UNDER WEIGHT</v>
      </c>
      <c r="K955" t="str">
        <f>VLOOKUP(A955,cleaned_Medical_Examinations[],10,FALSE)</f>
        <v>DIABETES</v>
      </c>
      <c r="L955">
        <f>VLOOKUP(A955,table3!A955:H3289,4,)</f>
        <v>7727</v>
      </c>
      <c r="M955" t="str">
        <f>VLOOKUP(A955,table3!A955:H3289,5,FALSE)</f>
        <v>tier - 2</v>
      </c>
      <c r="N955" t="str">
        <f>VLOOKUP(A955,table3!A955:H3289,6,FALSE)</f>
        <v>tier - 3</v>
      </c>
      <c r="O955" t="str">
        <f>VLOOKUP(A955,table3!A955:H3289,7,FALSE)</f>
        <v>R1012</v>
      </c>
      <c r="P955" s="8">
        <f>VLOOKUP(A955,table3!A955:H3289,2,FALSE)</f>
        <v>29008</v>
      </c>
      <c r="Q955">
        <f>VLOOKUP(A955,table3!A955:H3289,8,FALSE)</f>
        <v>44</v>
      </c>
    </row>
    <row r="956" spans="1:17" x14ac:dyDescent="0.3">
      <c r="A956" s="11" t="s">
        <v>1416</v>
      </c>
      <c r="B956" t="str">
        <f>VLOOKUP(A956,cleaned_customer_names[],2,FALSE)</f>
        <v>Germain</v>
      </c>
      <c r="C956">
        <f>VLOOKUP(A956,cleaned_Medical_Examinations[],2,FALSE)</f>
        <v>31.24</v>
      </c>
      <c r="D956">
        <f>VLOOKUP(A956,cleaned_Medical_Examinations[],3,FALSE)</f>
        <v>7.42</v>
      </c>
      <c r="E956" t="str">
        <f>VLOOKUP(A956,cleaned_Medical_Examinations[],4,FALSE)</f>
        <v>Yes</v>
      </c>
      <c r="F956" t="str">
        <f>VLOOKUP(A956,cleaned_Medical_Examinations[],5,FALSE)</f>
        <v>No</v>
      </c>
      <c r="G956" t="str">
        <f>VLOOKUP(A956,cleaned_Medical_Examinations[],6,FALSE)</f>
        <v>No</v>
      </c>
      <c r="H956">
        <f>VLOOKUP(A956,cleaned_Medical_Examinations[],7,FALSE)</f>
        <v>2</v>
      </c>
      <c r="I956" t="str">
        <f>VLOOKUP(A956,cleaned_Medical_Examinations[],8,FALSE)</f>
        <v>No</v>
      </c>
      <c r="J956" t="str">
        <f>VLOOKUP(A956,cleaned_Medical_Examinations[],9,FALSE)</f>
        <v>OBESITY</v>
      </c>
      <c r="K956" t="str">
        <f>VLOOKUP(A956,cleaned_Medical_Examinations[],10,FALSE)</f>
        <v>DIABETES</v>
      </c>
      <c r="L956">
        <f>VLOOKUP(A956,table3!A956:H3290,4,)</f>
        <v>7730</v>
      </c>
      <c r="M956" t="str">
        <f>VLOOKUP(A956,table3!A956:H3290,5,FALSE)</f>
        <v>tier - 3</v>
      </c>
      <c r="N956" t="str">
        <f>VLOOKUP(A956,table3!A956:H3290,6,FALSE)</f>
        <v>tier - 1</v>
      </c>
      <c r="O956" t="str">
        <f>VLOOKUP(A956,table3!A956:H3290,7,FALSE)</f>
        <v>R1016</v>
      </c>
      <c r="P956" s="8">
        <f>VLOOKUP(A956,table3!A956:H3290,2,FALSE)</f>
        <v>29474</v>
      </c>
      <c r="Q956">
        <f>VLOOKUP(A956,table3!A956:H3290,8,FALSE)</f>
        <v>42</v>
      </c>
    </row>
    <row r="957" spans="1:17" x14ac:dyDescent="0.3">
      <c r="A957" s="13" t="s">
        <v>1415</v>
      </c>
      <c r="B957" t="str">
        <f>VLOOKUP(A957,cleaned_customer_names[],2,FALSE)</f>
        <v>Finecey</v>
      </c>
      <c r="C957">
        <f>VLOOKUP(A957,cleaned_Medical_Examinations[],2,FALSE)</f>
        <v>39.22</v>
      </c>
      <c r="D957">
        <f>VLOOKUP(A957,cleaned_Medical_Examinations[],3,FALSE)</f>
        <v>5.62</v>
      </c>
      <c r="E957" t="str">
        <f>VLOOKUP(A957,cleaned_Medical_Examinations[],4,FALSE)</f>
        <v>Yes</v>
      </c>
      <c r="F957" t="str">
        <f>VLOOKUP(A957,cleaned_Medical_Examinations[],5,FALSE)</f>
        <v>No</v>
      </c>
      <c r="G957" t="str">
        <f>VLOOKUP(A957,cleaned_Medical_Examinations[],6,FALSE)</f>
        <v>No</v>
      </c>
      <c r="H957">
        <f>VLOOKUP(A957,cleaned_Medical_Examinations[],7,FALSE)</f>
        <v>1</v>
      </c>
      <c r="I957" t="str">
        <f>VLOOKUP(A957,cleaned_Medical_Examinations[],8,FALSE)</f>
        <v>No</v>
      </c>
      <c r="J957" t="str">
        <f>VLOOKUP(A957,cleaned_Medical_Examinations[],9,FALSE)</f>
        <v>OBESITY</v>
      </c>
      <c r="K957" t="str">
        <f>VLOOKUP(A957,cleaned_Medical_Examinations[],10,FALSE)</f>
        <v>NORMAL</v>
      </c>
      <c r="L957">
        <f>VLOOKUP(A957,table3!A957:H3291,4,)</f>
        <v>7731</v>
      </c>
      <c r="M957" t="str">
        <f>VLOOKUP(A957,table3!A957:H3291,5,FALSE)</f>
        <v>tier - 3</v>
      </c>
      <c r="N957" t="str">
        <f>VLOOKUP(A957,table3!A957:H3291,6,FALSE)</f>
        <v>tier - 2</v>
      </c>
      <c r="O957" t="str">
        <f>VLOOKUP(A957,table3!A957:H3291,7,FALSE)</f>
        <v>R1013</v>
      </c>
      <c r="P957" s="8">
        <f>VLOOKUP(A957,table3!A957:H3291,2,FALSE)</f>
        <v>28828</v>
      </c>
      <c r="Q957">
        <f>VLOOKUP(A957,table3!A957:H3291,8,FALSE)</f>
        <v>44</v>
      </c>
    </row>
    <row r="958" spans="1:17" x14ac:dyDescent="0.3">
      <c r="A958" s="11" t="s">
        <v>1414</v>
      </c>
      <c r="B958" t="str">
        <f>VLOOKUP(A958,cleaned_customer_names[],2,FALSE)</f>
        <v>Mendoza</v>
      </c>
      <c r="C958">
        <f>VLOOKUP(A958,cleaned_Medical_Examinations[],2,FALSE)</f>
        <v>24.414999999999999</v>
      </c>
      <c r="D958">
        <f>VLOOKUP(A958,cleaned_Medical_Examinations[],3,FALSE)</f>
        <v>7.16</v>
      </c>
      <c r="E958" t="str">
        <f>VLOOKUP(A958,cleaned_Medical_Examinations[],4,FALSE)</f>
        <v>No</v>
      </c>
      <c r="F958" t="str">
        <f>VLOOKUP(A958,cleaned_Medical_Examinations[],5,FALSE)</f>
        <v>No</v>
      </c>
      <c r="G958" t="str">
        <f>VLOOKUP(A958,cleaned_Medical_Examinations[],6,FALSE)</f>
        <v>No</v>
      </c>
      <c r="H958">
        <f>VLOOKUP(A958,cleaned_Medical_Examinations[],7,FALSE)</f>
        <v>0</v>
      </c>
      <c r="I958" t="str">
        <f>VLOOKUP(A958,cleaned_Medical_Examinations[],8,FALSE)</f>
        <v>No</v>
      </c>
      <c r="J958" t="str">
        <f>VLOOKUP(A958,cleaned_Medical_Examinations[],9,FALSE)</f>
        <v>NORMAL WEIGHT</v>
      </c>
      <c r="K958" t="str">
        <f>VLOOKUP(A958,cleaned_Medical_Examinations[],10,FALSE)</f>
        <v>DIABETES</v>
      </c>
      <c r="L958">
        <f>VLOOKUP(A958,table3!A958:H3292,4,)</f>
        <v>7732</v>
      </c>
      <c r="M958" t="str">
        <f>VLOOKUP(A958,table3!A958:H3292,5,FALSE)</f>
        <v>tier - 2</v>
      </c>
      <c r="N958" t="str">
        <f>VLOOKUP(A958,table3!A958:H3292,6,FALSE)</f>
        <v>tier - 3</v>
      </c>
      <c r="O958" t="str">
        <f>VLOOKUP(A958,table3!A958:H3292,7,FALSE)</f>
        <v>R1012</v>
      </c>
      <c r="P958" s="8">
        <f>VLOOKUP(A958,table3!A958:H3292,2,FALSE)</f>
        <v>28366</v>
      </c>
      <c r="Q958">
        <f>VLOOKUP(A958,table3!A958:H3292,8,FALSE)</f>
        <v>45</v>
      </c>
    </row>
    <row r="959" spans="1:17" x14ac:dyDescent="0.3">
      <c r="A959" s="13" t="s">
        <v>1413</v>
      </c>
      <c r="B959" t="str">
        <f>VLOOKUP(A959,cleaned_customer_names[],2,FALSE)</f>
        <v>Roe</v>
      </c>
      <c r="C959">
        <f>VLOOKUP(A959,cleaned_Medical_Examinations[],2,FALSE)</f>
        <v>32.299999999999997</v>
      </c>
      <c r="D959">
        <f>VLOOKUP(A959,cleaned_Medical_Examinations[],3,FALSE)</f>
        <v>9.89</v>
      </c>
      <c r="E959" t="str">
        <f>VLOOKUP(A959,cleaned_Medical_Examinations[],4,FALSE)</f>
        <v>No</v>
      </c>
      <c r="F959" t="str">
        <f>VLOOKUP(A959,cleaned_Medical_Examinations[],5,FALSE)</f>
        <v>No</v>
      </c>
      <c r="G959" t="str">
        <f>VLOOKUP(A959,cleaned_Medical_Examinations[],6,FALSE)</f>
        <v>No</v>
      </c>
      <c r="H959">
        <f>VLOOKUP(A959,cleaned_Medical_Examinations[],7,FALSE)</f>
        <v>0</v>
      </c>
      <c r="I959" t="str">
        <f>VLOOKUP(A959,cleaned_Medical_Examinations[],8,FALSE)</f>
        <v>No</v>
      </c>
      <c r="J959" t="str">
        <f>VLOOKUP(A959,cleaned_Medical_Examinations[],9,FALSE)</f>
        <v>OBESITY</v>
      </c>
      <c r="K959" t="str">
        <f>VLOOKUP(A959,cleaned_Medical_Examinations[],10,FALSE)</f>
        <v>DIABETES</v>
      </c>
      <c r="L959">
        <f>VLOOKUP(A959,table3!A959:H3293,4,)</f>
        <v>7736</v>
      </c>
      <c r="M959" t="str">
        <f>VLOOKUP(A959,table3!A959:H3293,5,FALSE)</f>
        <v>tier - 3</v>
      </c>
      <c r="N959" t="str">
        <f>VLOOKUP(A959,table3!A959:H3293,6,FALSE)</f>
        <v>tier - 2</v>
      </c>
      <c r="O959" t="str">
        <f>VLOOKUP(A959,table3!A959:H3293,7,FALSE)</f>
        <v>R1013</v>
      </c>
      <c r="P959" s="8">
        <f>VLOOKUP(A959,table3!A959:H3293,2,FALSE)</f>
        <v>23941</v>
      </c>
      <c r="Q959">
        <f>VLOOKUP(A959,table3!A959:H3293,8,FALSE)</f>
        <v>57</v>
      </c>
    </row>
    <row r="960" spans="1:17" x14ac:dyDescent="0.3">
      <c r="A960" s="11" t="s">
        <v>1412</v>
      </c>
      <c r="B960" t="str">
        <f>VLOOKUP(A960,cleaned_customer_names[],2,FALSE)</f>
        <v>Webb</v>
      </c>
      <c r="C960">
        <f>VLOOKUP(A960,cleaned_Medical_Examinations[],2,FALSE)</f>
        <v>39.94</v>
      </c>
      <c r="D960">
        <f>VLOOKUP(A960,cleaned_Medical_Examinations[],3,FALSE)</f>
        <v>5.14</v>
      </c>
      <c r="E960" t="str">
        <f>VLOOKUP(A960,cleaned_Medical_Examinations[],4,FALSE)</f>
        <v>No</v>
      </c>
      <c r="F960" t="str">
        <f>VLOOKUP(A960,cleaned_Medical_Examinations[],5,FALSE)</f>
        <v>No</v>
      </c>
      <c r="G960" t="str">
        <f>VLOOKUP(A960,cleaned_Medical_Examinations[],6,FALSE)</f>
        <v>No</v>
      </c>
      <c r="H960">
        <f>VLOOKUP(A960,cleaned_Medical_Examinations[],7,FALSE)</f>
        <v>0</v>
      </c>
      <c r="I960" t="str">
        <f>VLOOKUP(A960,cleaned_Medical_Examinations[],8,FALSE)</f>
        <v>No</v>
      </c>
      <c r="J960" t="str">
        <f>VLOOKUP(A960,cleaned_Medical_Examinations[],9,FALSE)</f>
        <v>OBESITY</v>
      </c>
      <c r="K960" t="str">
        <f>VLOOKUP(A960,cleaned_Medical_Examinations[],10,FALSE)</f>
        <v>NORMAL</v>
      </c>
      <c r="L960">
        <f>VLOOKUP(A960,table3!A960:H3294,4,)</f>
        <v>7740</v>
      </c>
      <c r="M960" t="str">
        <f>VLOOKUP(A960,table3!A960:H3294,5,FALSE)</f>
        <v>tier - 1</v>
      </c>
      <c r="N960" t="str">
        <f>VLOOKUP(A960,table3!A960:H3294,6,FALSE)</f>
        <v>tier - 1</v>
      </c>
      <c r="O960" t="str">
        <f>VLOOKUP(A960,table3!A960:H3294,7,FALSE)</f>
        <v>R1011</v>
      </c>
      <c r="P960" s="8">
        <f>VLOOKUP(A960,table3!A960:H3294,2,FALSE)</f>
        <v>28737</v>
      </c>
      <c r="Q960">
        <f>VLOOKUP(A960,table3!A960:H3294,8,FALSE)</f>
        <v>44</v>
      </c>
    </row>
    <row r="961" spans="1:17" x14ac:dyDescent="0.3">
      <c r="A961" s="13" t="s">
        <v>1411</v>
      </c>
      <c r="B961" t="str">
        <f>VLOOKUP(A961,cleaned_customer_names[],2,FALSE)</f>
        <v>Stocker</v>
      </c>
      <c r="C961">
        <f>VLOOKUP(A961,cleaned_Medical_Examinations[],2,FALSE)</f>
        <v>30</v>
      </c>
      <c r="D961">
        <f>VLOOKUP(A961,cleaned_Medical_Examinations[],3,FALSE)</f>
        <v>5.61</v>
      </c>
      <c r="E961" t="str">
        <f>VLOOKUP(A961,cleaned_Medical_Examinations[],4,FALSE)</f>
        <v>Yes</v>
      </c>
      <c r="F961" t="str">
        <f>VLOOKUP(A961,cleaned_Medical_Examinations[],5,FALSE)</f>
        <v>No</v>
      </c>
      <c r="G961" t="str">
        <f>VLOOKUP(A961,cleaned_Medical_Examinations[],6,FALSE)</f>
        <v>Yes</v>
      </c>
      <c r="H961">
        <f>VLOOKUP(A961,cleaned_Medical_Examinations[],7,FALSE)</f>
        <v>1</v>
      </c>
      <c r="I961" t="str">
        <f>VLOOKUP(A961,cleaned_Medical_Examinations[],8,FALSE)</f>
        <v>No</v>
      </c>
      <c r="J961" t="str">
        <f>VLOOKUP(A961,cleaned_Medical_Examinations[],9,FALSE)</f>
        <v>OBESITY</v>
      </c>
      <c r="K961" t="str">
        <f>VLOOKUP(A961,cleaned_Medical_Examinations[],10,FALSE)</f>
        <v>NORMAL</v>
      </c>
      <c r="L961">
        <f>VLOOKUP(A961,table3!A961:H3295,4,)</f>
        <v>7742</v>
      </c>
      <c r="M961" t="str">
        <f>VLOOKUP(A961,table3!A961:H3295,5,FALSE)</f>
        <v>tier - 3</v>
      </c>
      <c r="N961" t="str">
        <f>VLOOKUP(A961,table3!A961:H3295,6,FALSE)</f>
        <v>tier - 2</v>
      </c>
      <c r="O961" t="str">
        <f>VLOOKUP(A961,table3!A961:H3295,7,FALSE)</f>
        <v>R1013</v>
      </c>
      <c r="P961" s="8">
        <f>VLOOKUP(A961,table3!A961:H3295,2,FALSE)</f>
        <v>28106</v>
      </c>
      <c r="Q961">
        <f>VLOOKUP(A961,table3!A961:H3295,8,FALSE)</f>
        <v>46</v>
      </c>
    </row>
    <row r="962" spans="1:17" x14ac:dyDescent="0.3">
      <c r="A962" s="11" t="s">
        <v>1410</v>
      </c>
      <c r="B962" t="str">
        <f>VLOOKUP(A962,cleaned_customer_names[],2,FALSE)</f>
        <v>Jacobson</v>
      </c>
      <c r="C962">
        <f>VLOOKUP(A962,cleaned_Medical_Examinations[],2,FALSE)</f>
        <v>35.340000000000003</v>
      </c>
      <c r="D962">
        <f>VLOOKUP(A962,cleaned_Medical_Examinations[],3,FALSE)</f>
        <v>5.51</v>
      </c>
      <c r="E962" t="str">
        <f>VLOOKUP(A962,cleaned_Medical_Examinations[],4,FALSE)</f>
        <v>Yes</v>
      </c>
      <c r="F962" t="str">
        <f>VLOOKUP(A962,cleaned_Medical_Examinations[],5,FALSE)</f>
        <v>No</v>
      </c>
      <c r="G962" t="str">
        <f>VLOOKUP(A962,cleaned_Medical_Examinations[],6,FALSE)</f>
        <v>Yes</v>
      </c>
      <c r="H962">
        <f>VLOOKUP(A962,cleaned_Medical_Examinations[],7,FALSE)</f>
        <v>1</v>
      </c>
      <c r="I962" t="str">
        <f>VLOOKUP(A962,cleaned_Medical_Examinations[],8,FALSE)</f>
        <v>No</v>
      </c>
      <c r="J962" t="str">
        <f>VLOOKUP(A962,cleaned_Medical_Examinations[],9,FALSE)</f>
        <v>OBESITY</v>
      </c>
      <c r="K962" t="str">
        <f>VLOOKUP(A962,cleaned_Medical_Examinations[],10,FALSE)</f>
        <v>NORMAL</v>
      </c>
      <c r="L962">
        <f>VLOOKUP(A962,table3!A962:H3296,4,)</f>
        <v>7749</v>
      </c>
      <c r="M962" t="str">
        <f>VLOOKUP(A962,table3!A962:H3296,5,FALSE)</f>
        <v>tier - 2</v>
      </c>
      <c r="N962" t="str">
        <f>VLOOKUP(A962,table3!A962:H3296,6,FALSE)</f>
        <v>tier - 1</v>
      </c>
      <c r="O962" t="str">
        <f>VLOOKUP(A962,table3!A962:H3296,7,FALSE)</f>
        <v>R1012</v>
      </c>
      <c r="P962" s="8">
        <f>VLOOKUP(A962,table3!A962:H3296,2,FALSE)</f>
        <v>29767</v>
      </c>
      <c r="Q962">
        <f>VLOOKUP(A962,table3!A962:H3296,8,FALSE)</f>
        <v>41</v>
      </c>
    </row>
    <row r="963" spans="1:17" x14ac:dyDescent="0.3">
      <c r="A963" s="13" t="s">
        <v>1409</v>
      </c>
      <c r="B963" t="str">
        <f>VLOOKUP(A963,cleaned_customer_names[],2,FALSE)</f>
        <v>Shaw</v>
      </c>
      <c r="C963">
        <f>VLOOKUP(A963,cleaned_Medical_Examinations[],2,FALSE)</f>
        <v>32.204999999999998</v>
      </c>
      <c r="D963">
        <f>VLOOKUP(A963,cleaned_Medical_Examinations[],3,FALSE)</f>
        <v>8.3800000000000008</v>
      </c>
      <c r="E963" t="str">
        <f>VLOOKUP(A963,cleaned_Medical_Examinations[],4,FALSE)</f>
        <v>Yes</v>
      </c>
      <c r="F963" t="str">
        <f>VLOOKUP(A963,cleaned_Medical_Examinations[],5,FALSE)</f>
        <v>No</v>
      </c>
      <c r="G963" t="str">
        <f>VLOOKUP(A963,cleaned_Medical_Examinations[],6,FALSE)</f>
        <v>No</v>
      </c>
      <c r="H963">
        <f>VLOOKUP(A963,cleaned_Medical_Examinations[],7,FALSE)</f>
        <v>2</v>
      </c>
      <c r="I963" t="str">
        <f>VLOOKUP(A963,cleaned_Medical_Examinations[],8,FALSE)</f>
        <v>No</v>
      </c>
      <c r="J963" t="str">
        <f>VLOOKUP(A963,cleaned_Medical_Examinations[],9,FALSE)</f>
        <v>OBESITY</v>
      </c>
      <c r="K963" t="str">
        <f>VLOOKUP(A963,cleaned_Medical_Examinations[],10,FALSE)</f>
        <v>DIABETES</v>
      </c>
      <c r="L963">
        <f>VLOOKUP(A963,table3!A963:H3297,4,)</f>
        <v>7763</v>
      </c>
      <c r="M963" t="str">
        <f>VLOOKUP(A963,table3!A963:H3297,5,FALSE)</f>
        <v>tier - 2</v>
      </c>
      <c r="N963" t="str">
        <f>VLOOKUP(A963,table3!A963:H3297,6,FALSE)</f>
        <v>tier - 1</v>
      </c>
      <c r="O963" t="str">
        <f>VLOOKUP(A963,table3!A963:H3297,7,FALSE)</f>
        <v>R1012</v>
      </c>
      <c r="P963" s="8">
        <f>VLOOKUP(A963,table3!A963:H3297,2,FALSE)</f>
        <v>35785</v>
      </c>
      <c r="Q963">
        <f>VLOOKUP(A963,table3!A963:H3297,8,FALSE)</f>
        <v>25</v>
      </c>
    </row>
    <row r="964" spans="1:17" x14ac:dyDescent="0.3">
      <c r="A964" s="11" t="s">
        <v>1408</v>
      </c>
      <c r="B964" t="str">
        <f>VLOOKUP(A964,cleaned_customer_names[],2,FALSE)</f>
        <v>Goodwin</v>
      </c>
      <c r="C964">
        <f>VLOOKUP(A964,cleaned_Medical_Examinations[],2,FALSE)</f>
        <v>33.880000000000003</v>
      </c>
      <c r="D964">
        <f>VLOOKUP(A964,cleaned_Medical_Examinations[],3,FALSE)</f>
        <v>4.68</v>
      </c>
      <c r="E964" t="str">
        <f>VLOOKUP(A964,cleaned_Medical_Examinations[],4,FALSE)</f>
        <v>No</v>
      </c>
      <c r="F964" t="str">
        <f>VLOOKUP(A964,cleaned_Medical_Examinations[],5,FALSE)</f>
        <v>Yes</v>
      </c>
      <c r="G964" t="str">
        <f>VLOOKUP(A964,cleaned_Medical_Examinations[],6,FALSE)</f>
        <v>No</v>
      </c>
      <c r="H964">
        <f>VLOOKUP(A964,cleaned_Medical_Examinations[],7,FALSE)</f>
        <v>1</v>
      </c>
      <c r="I964" t="str">
        <f>VLOOKUP(A964,cleaned_Medical_Examinations[],8,FALSE)</f>
        <v>No</v>
      </c>
      <c r="J964" t="str">
        <f>VLOOKUP(A964,cleaned_Medical_Examinations[],9,FALSE)</f>
        <v>OBESITY</v>
      </c>
      <c r="K964" t="str">
        <f>VLOOKUP(A964,cleaned_Medical_Examinations[],10,FALSE)</f>
        <v>NORMAL</v>
      </c>
      <c r="L964">
        <f>VLOOKUP(A964,table3!A964:H3298,4,)</f>
        <v>7790</v>
      </c>
      <c r="M964" t="str">
        <f>VLOOKUP(A964,table3!A964:H3298,5,FALSE)</f>
        <v>tier - 1</v>
      </c>
      <c r="N964" t="str">
        <f>VLOOKUP(A964,table3!A964:H3298,6,FALSE)</f>
        <v>tier - 3</v>
      </c>
      <c r="O964" t="str">
        <f>VLOOKUP(A964,table3!A964:H3298,7,FALSE)</f>
        <v>R1013</v>
      </c>
      <c r="P964" s="8">
        <f>VLOOKUP(A964,table3!A964:H3298,2,FALSE)</f>
        <v>27369</v>
      </c>
      <c r="Q964">
        <f>VLOOKUP(A964,table3!A964:H3298,8,FALSE)</f>
        <v>48</v>
      </c>
    </row>
    <row r="965" spans="1:17" x14ac:dyDescent="0.3">
      <c r="A965" s="13" t="s">
        <v>1407</v>
      </c>
      <c r="B965" t="str">
        <f>VLOOKUP(A965,cleaned_customer_names[],2,FALSE)</f>
        <v>Brock</v>
      </c>
      <c r="C965">
        <f>VLOOKUP(A965,cleaned_Medical_Examinations[],2,FALSE)</f>
        <v>26.63</v>
      </c>
      <c r="D965">
        <f>VLOOKUP(A965,cleaned_Medical_Examinations[],3,FALSE)</f>
        <v>4.3600000000000003</v>
      </c>
      <c r="E965" t="str">
        <f>VLOOKUP(A965,cleaned_Medical_Examinations[],4,FALSE)</f>
        <v>Yes</v>
      </c>
      <c r="F965" t="str">
        <f>VLOOKUP(A965,cleaned_Medical_Examinations[],5,FALSE)</f>
        <v>No</v>
      </c>
      <c r="G965" t="str">
        <f>VLOOKUP(A965,cleaned_Medical_Examinations[],6,FALSE)</f>
        <v>No</v>
      </c>
      <c r="H965">
        <f>VLOOKUP(A965,cleaned_Medical_Examinations[],7,FALSE)</f>
        <v>2</v>
      </c>
      <c r="I965" t="str">
        <f>VLOOKUP(A965,cleaned_Medical_Examinations[],8,FALSE)</f>
        <v>No</v>
      </c>
      <c r="J965" t="str">
        <f>VLOOKUP(A965,cleaned_Medical_Examinations[],9,FALSE)</f>
        <v>OVER WEIGHT</v>
      </c>
      <c r="K965" t="str">
        <f>VLOOKUP(A965,cleaned_Medical_Examinations[],10,FALSE)</f>
        <v>NORMAL</v>
      </c>
      <c r="L965">
        <f>VLOOKUP(A965,table3!A965:H3299,4,)</f>
        <v>7795</v>
      </c>
      <c r="M965" t="str">
        <f>VLOOKUP(A965,table3!A965:H3299,5,FALSE)</f>
        <v>tier - 2</v>
      </c>
      <c r="N965" t="str">
        <f>VLOOKUP(A965,table3!A965:H3299,6,FALSE)</f>
        <v>tier - 2</v>
      </c>
      <c r="O965" t="str">
        <f>VLOOKUP(A965,table3!A965:H3299,7,FALSE)</f>
        <v>R1026</v>
      </c>
      <c r="P965" s="8">
        <f>VLOOKUP(A965,table3!A965:H3299,2,FALSE)</f>
        <v>36519</v>
      </c>
      <c r="Q965">
        <f>VLOOKUP(A965,table3!A965:H3299,8,FALSE)</f>
        <v>23</v>
      </c>
    </row>
    <row r="966" spans="1:17" x14ac:dyDescent="0.3">
      <c r="A966" s="11" t="s">
        <v>1406</v>
      </c>
      <c r="B966" t="str">
        <f>VLOOKUP(A966,cleaned_customer_names[],2,FALSE)</f>
        <v>Papp</v>
      </c>
      <c r="C966">
        <f>VLOOKUP(A966,cleaned_Medical_Examinations[],2,FALSE)</f>
        <v>28.7</v>
      </c>
      <c r="D966">
        <f>VLOOKUP(A966,cleaned_Medical_Examinations[],3,FALSE)</f>
        <v>7.74</v>
      </c>
      <c r="E966" t="str">
        <f>VLOOKUP(A966,cleaned_Medical_Examinations[],4,FALSE)</f>
        <v>No</v>
      </c>
      <c r="F966" t="str">
        <f>VLOOKUP(A966,cleaned_Medical_Examinations[],5,FALSE)</f>
        <v>No</v>
      </c>
      <c r="G966" t="str">
        <f>VLOOKUP(A966,cleaned_Medical_Examinations[],6,FALSE)</f>
        <v>No</v>
      </c>
      <c r="H966">
        <f>VLOOKUP(A966,cleaned_Medical_Examinations[],7,FALSE)</f>
        <v>0</v>
      </c>
      <c r="I966" t="str">
        <f>VLOOKUP(A966,cleaned_Medical_Examinations[],8,FALSE)</f>
        <v>No</v>
      </c>
      <c r="J966" t="str">
        <f>VLOOKUP(A966,cleaned_Medical_Examinations[],9,FALSE)</f>
        <v>OVER WEIGHT</v>
      </c>
      <c r="K966" t="str">
        <f>VLOOKUP(A966,cleaned_Medical_Examinations[],10,FALSE)</f>
        <v>DIABETES</v>
      </c>
      <c r="L966">
        <f>VLOOKUP(A966,table3!A966:H3300,4,)</f>
        <v>7804</v>
      </c>
      <c r="M966" t="str">
        <f>VLOOKUP(A966,table3!A966:H3300,5,FALSE)</f>
        <v>tier - 2</v>
      </c>
      <c r="N966" t="str">
        <f>VLOOKUP(A966,table3!A966:H3300,6,FALSE)</f>
        <v>tier - 3</v>
      </c>
      <c r="O966" t="str">
        <f>VLOOKUP(A966,table3!A966:H3300,7,FALSE)</f>
        <v>R1012</v>
      </c>
      <c r="P966" s="8">
        <f>VLOOKUP(A966,table3!A966:H3300,2,FALSE)</f>
        <v>35766</v>
      </c>
      <c r="Q966">
        <f>VLOOKUP(A966,table3!A966:H3300,8,FALSE)</f>
        <v>25</v>
      </c>
    </row>
    <row r="967" spans="1:17" x14ac:dyDescent="0.3">
      <c r="A967" s="13" t="s">
        <v>1405</v>
      </c>
      <c r="B967" t="str">
        <f>VLOOKUP(A967,cleaned_customer_names[],2,FALSE)</f>
        <v>Siragusa</v>
      </c>
      <c r="C967">
        <f>VLOOKUP(A967,cleaned_Medical_Examinations[],2,FALSE)</f>
        <v>25.65</v>
      </c>
      <c r="D967">
        <f>VLOOKUP(A967,cleaned_Medical_Examinations[],3,FALSE)</f>
        <v>4.05</v>
      </c>
      <c r="E967" t="str">
        <f>VLOOKUP(A967,cleaned_Medical_Examinations[],4,FALSE)</f>
        <v>Yes</v>
      </c>
      <c r="F967" t="str">
        <f>VLOOKUP(A967,cleaned_Medical_Examinations[],5,FALSE)</f>
        <v>No</v>
      </c>
      <c r="G967" t="str">
        <f>VLOOKUP(A967,cleaned_Medical_Examinations[],6,FALSE)</f>
        <v>No</v>
      </c>
      <c r="H967">
        <f>VLOOKUP(A967,cleaned_Medical_Examinations[],7,FALSE)</f>
        <v>2</v>
      </c>
      <c r="I967" t="str">
        <f>VLOOKUP(A967,cleaned_Medical_Examinations[],8,FALSE)</f>
        <v>No</v>
      </c>
      <c r="J967" t="str">
        <f>VLOOKUP(A967,cleaned_Medical_Examinations[],9,FALSE)</f>
        <v>OVER WEIGHT</v>
      </c>
      <c r="K967" t="str">
        <f>VLOOKUP(A967,cleaned_Medical_Examinations[],10,FALSE)</f>
        <v>NORMAL</v>
      </c>
      <c r="L967">
        <f>VLOOKUP(A967,table3!A967:H3301,4,)</f>
        <v>7804</v>
      </c>
      <c r="M967" t="str">
        <f>VLOOKUP(A967,table3!A967:H3301,5,FALSE)</f>
        <v>tier - 2</v>
      </c>
      <c r="N967" t="str">
        <f>VLOOKUP(A967,table3!A967:H3301,6,FALSE)</f>
        <v>tier - 3</v>
      </c>
      <c r="O967" t="str">
        <f>VLOOKUP(A967,table3!A967:H3301,7,FALSE)</f>
        <v>R1013</v>
      </c>
      <c r="P967" s="8">
        <f>VLOOKUP(A967,table3!A967:H3301,2,FALSE)</f>
        <v>27342</v>
      </c>
      <c r="Q967">
        <f>VLOOKUP(A967,table3!A967:H3301,8,FALSE)</f>
        <v>48</v>
      </c>
    </row>
    <row r="968" spans="1:17" x14ac:dyDescent="0.3">
      <c r="A968" s="11" t="s">
        <v>1404</v>
      </c>
      <c r="B968" t="str">
        <f>VLOOKUP(A968,cleaned_customer_names[],2,FALSE)</f>
        <v>Pizarro</v>
      </c>
      <c r="C968">
        <f>VLOOKUP(A968,cleaned_Medical_Examinations[],2,FALSE)</f>
        <v>36.384999999999998</v>
      </c>
      <c r="D968">
        <f>VLOOKUP(A968,cleaned_Medical_Examinations[],3,FALSE)</f>
        <v>11.49</v>
      </c>
      <c r="E968" t="str">
        <f>VLOOKUP(A968,cleaned_Medical_Examinations[],4,FALSE)</f>
        <v>No</v>
      </c>
      <c r="F968" t="str">
        <f>VLOOKUP(A968,cleaned_Medical_Examinations[],5,FALSE)</f>
        <v>No</v>
      </c>
      <c r="G968" t="str">
        <f>VLOOKUP(A968,cleaned_Medical_Examinations[],6,FALSE)</f>
        <v>No</v>
      </c>
      <c r="H968">
        <f>VLOOKUP(A968,cleaned_Medical_Examinations[],7,FALSE)</f>
        <v>0</v>
      </c>
      <c r="I968" t="str">
        <f>VLOOKUP(A968,cleaned_Medical_Examinations[],8,FALSE)</f>
        <v>No</v>
      </c>
      <c r="J968" t="str">
        <f>VLOOKUP(A968,cleaned_Medical_Examinations[],9,FALSE)</f>
        <v>OBESITY</v>
      </c>
      <c r="K968" t="str">
        <f>VLOOKUP(A968,cleaned_Medical_Examinations[],10,FALSE)</f>
        <v>DIABETES</v>
      </c>
      <c r="L968">
        <f>VLOOKUP(A968,table3!A968:H3302,4,)</f>
        <v>7813</v>
      </c>
      <c r="M968" t="str">
        <f>VLOOKUP(A968,table3!A968:H3302,5,FALSE)</f>
        <v>tier - 2</v>
      </c>
      <c r="N968" t="str">
        <f>VLOOKUP(A968,table3!A968:H3302,6,FALSE)</f>
        <v>tier - 1</v>
      </c>
      <c r="O968" t="str">
        <f>VLOOKUP(A968,table3!A968:H3302,7,FALSE)</f>
        <v>R1012</v>
      </c>
      <c r="P968" s="8">
        <f>VLOOKUP(A968,table3!A968:H3302,2,FALSE)</f>
        <v>33593</v>
      </c>
      <c r="Q968">
        <f>VLOOKUP(A968,table3!A968:H3302,8,FALSE)</f>
        <v>31</v>
      </c>
    </row>
    <row r="969" spans="1:17" x14ac:dyDescent="0.3">
      <c r="A969" s="13" t="s">
        <v>1403</v>
      </c>
      <c r="B969" t="str">
        <f>VLOOKUP(A969,cleaned_customer_names[],2,FALSE)</f>
        <v>Strange</v>
      </c>
      <c r="C969">
        <f>VLOOKUP(A969,cleaned_Medical_Examinations[],2,FALSE)</f>
        <v>34.69</v>
      </c>
      <c r="D969">
        <f>VLOOKUP(A969,cleaned_Medical_Examinations[],3,FALSE)</f>
        <v>5.65</v>
      </c>
      <c r="E969" t="str">
        <f>VLOOKUP(A969,cleaned_Medical_Examinations[],4,FALSE)</f>
        <v>No</v>
      </c>
      <c r="F969" t="str">
        <f>VLOOKUP(A969,cleaned_Medical_Examinations[],5,FALSE)</f>
        <v>No</v>
      </c>
      <c r="G969" t="str">
        <f>VLOOKUP(A969,cleaned_Medical_Examinations[],6,FALSE)</f>
        <v>No</v>
      </c>
      <c r="H969">
        <f>VLOOKUP(A969,cleaned_Medical_Examinations[],7,FALSE)</f>
        <v>0</v>
      </c>
      <c r="I969" t="str">
        <f>VLOOKUP(A969,cleaned_Medical_Examinations[],8,FALSE)</f>
        <v>No</v>
      </c>
      <c r="J969" t="str">
        <f>VLOOKUP(A969,cleaned_Medical_Examinations[],9,FALSE)</f>
        <v>OBESITY</v>
      </c>
      <c r="K969" t="str">
        <f>VLOOKUP(A969,cleaned_Medical_Examinations[],10,FALSE)</f>
        <v>NORMAL</v>
      </c>
      <c r="L969">
        <f>VLOOKUP(A969,table3!A969:H3303,4,)</f>
        <v>7824</v>
      </c>
      <c r="M969" t="str">
        <f>VLOOKUP(A969,table3!A969:H3303,5,FALSE)</f>
        <v>tier - 2</v>
      </c>
      <c r="N969" t="str">
        <f>VLOOKUP(A969,table3!A969:H3303,6,FALSE)</f>
        <v>tier - 2</v>
      </c>
      <c r="O969" t="str">
        <f>VLOOKUP(A969,table3!A969:H3303,7,FALSE)</f>
        <v>R1012</v>
      </c>
      <c r="P969" s="8">
        <f>VLOOKUP(A969,table3!A969:H3303,2,FALSE)</f>
        <v>32793</v>
      </c>
      <c r="Q969">
        <f>VLOOKUP(A969,table3!A969:H3303,8,FALSE)</f>
        <v>33</v>
      </c>
    </row>
    <row r="970" spans="1:17" x14ac:dyDescent="0.3">
      <c r="A970" s="11" t="s">
        <v>1402</v>
      </c>
      <c r="B970" t="str">
        <f>VLOOKUP(A970,cleaned_customer_names[],2,FALSE)</f>
        <v>Eidinger</v>
      </c>
      <c r="C970">
        <f>VLOOKUP(A970,cleaned_Medical_Examinations[],2,FALSE)</f>
        <v>37.68</v>
      </c>
      <c r="D970">
        <f>VLOOKUP(A970,cleaned_Medical_Examinations[],3,FALSE)</f>
        <v>4.29</v>
      </c>
      <c r="E970" t="str">
        <f>VLOOKUP(A970,cleaned_Medical_Examinations[],4,FALSE)</f>
        <v>Yes</v>
      </c>
      <c r="F970" t="str">
        <f>VLOOKUP(A970,cleaned_Medical_Examinations[],5,FALSE)</f>
        <v>No</v>
      </c>
      <c r="G970" t="str">
        <f>VLOOKUP(A970,cleaned_Medical_Examinations[],6,FALSE)</f>
        <v>No</v>
      </c>
      <c r="H970">
        <f>VLOOKUP(A970,cleaned_Medical_Examinations[],7,FALSE)</f>
        <v>0</v>
      </c>
      <c r="I970" t="str">
        <f>VLOOKUP(A970,cleaned_Medical_Examinations[],8,FALSE)</f>
        <v>No</v>
      </c>
      <c r="J970" t="str">
        <f>VLOOKUP(A970,cleaned_Medical_Examinations[],9,FALSE)</f>
        <v>OBESITY</v>
      </c>
      <c r="K970" t="str">
        <f>VLOOKUP(A970,cleaned_Medical_Examinations[],10,FALSE)</f>
        <v>NORMAL</v>
      </c>
      <c r="L970">
        <f>VLOOKUP(A970,table3!A970:H3304,4,)</f>
        <v>7845</v>
      </c>
      <c r="M970" t="str">
        <f>VLOOKUP(A970,table3!A970:H3304,5,FALSE)</f>
        <v>tier - 2</v>
      </c>
      <c r="N970" t="str">
        <f>VLOOKUP(A970,table3!A970:H3304,6,FALSE)</f>
        <v>tier - 2</v>
      </c>
      <c r="O970" t="str">
        <f>VLOOKUP(A970,table3!A970:H3304,7,FALSE)</f>
        <v>R1012</v>
      </c>
      <c r="P970" s="8">
        <f>VLOOKUP(A970,table3!A970:H3304,2,FALSE)</f>
        <v>37169</v>
      </c>
      <c r="Q970">
        <f>VLOOKUP(A970,table3!A970:H3304,8,FALSE)</f>
        <v>21</v>
      </c>
    </row>
    <row r="971" spans="1:17" x14ac:dyDescent="0.3">
      <c r="A971" s="13" t="s">
        <v>1401</v>
      </c>
      <c r="B971" t="str">
        <f>VLOOKUP(A971,cleaned_customer_names[],2,FALSE)</f>
        <v>Ginsburg</v>
      </c>
      <c r="C971">
        <f>VLOOKUP(A971,cleaned_Medical_Examinations[],2,FALSE)</f>
        <v>35.49</v>
      </c>
      <c r="D971">
        <f>VLOOKUP(A971,cleaned_Medical_Examinations[],3,FALSE)</f>
        <v>4.74</v>
      </c>
      <c r="E971" t="str">
        <f>VLOOKUP(A971,cleaned_Medical_Examinations[],4,FALSE)</f>
        <v>Yes</v>
      </c>
      <c r="F971" t="str">
        <f>VLOOKUP(A971,cleaned_Medical_Examinations[],5,FALSE)</f>
        <v>No</v>
      </c>
      <c r="G971" t="str">
        <f>VLOOKUP(A971,cleaned_Medical_Examinations[],6,FALSE)</f>
        <v>Yes</v>
      </c>
      <c r="H971">
        <f>VLOOKUP(A971,cleaned_Medical_Examinations[],7,FALSE)</f>
        <v>1</v>
      </c>
      <c r="I971" t="str">
        <f>VLOOKUP(A971,cleaned_Medical_Examinations[],8,FALSE)</f>
        <v>No</v>
      </c>
      <c r="J971" t="str">
        <f>VLOOKUP(A971,cleaned_Medical_Examinations[],9,FALSE)</f>
        <v>OBESITY</v>
      </c>
      <c r="K971" t="str">
        <f>VLOOKUP(A971,cleaned_Medical_Examinations[],10,FALSE)</f>
        <v>NORMAL</v>
      </c>
      <c r="L971">
        <f>VLOOKUP(A971,table3!A971:H3305,4,)</f>
        <v>7852</v>
      </c>
      <c r="M971" t="str">
        <f>VLOOKUP(A971,table3!A971:H3305,5,FALSE)</f>
        <v>tier - 2</v>
      </c>
      <c r="N971" t="str">
        <f>VLOOKUP(A971,table3!A971:H3305,6,FALSE)</f>
        <v>tier - 3</v>
      </c>
      <c r="O971" t="str">
        <f>VLOOKUP(A971,table3!A971:H3305,7,FALSE)</f>
        <v>R1012</v>
      </c>
      <c r="P971" s="8">
        <f>VLOOKUP(A971,table3!A971:H3305,2,FALSE)</f>
        <v>34655</v>
      </c>
      <c r="Q971">
        <f>VLOOKUP(A971,table3!A971:H3305,8,FALSE)</f>
        <v>28</v>
      </c>
    </row>
    <row r="972" spans="1:17" x14ac:dyDescent="0.3">
      <c r="A972" s="11" t="s">
        <v>1400</v>
      </c>
      <c r="B972" t="str">
        <f>VLOOKUP(A972,cleaned_customer_names[],2,FALSE)</f>
        <v>Truex</v>
      </c>
      <c r="C972">
        <f>VLOOKUP(A972,cleaned_Medical_Examinations[],2,FALSE)</f>
        <v>44.7</v>
      </c>
      <c r="D972">
        <f>VLOOKUP(A972,cleaned_Medical_Examinations[],3,FALSE)</f>
        <v>7.6</v>
      </c>
      <c r="E972" t="str">
        <f>VLOOKUP(A972,cleaned_Medical_Examinations[],4,FALSE)</f>
        <v>Yes</v>
      </c>
      <c r="F972" t="str">
        <f>VLOOKUP(A972,cleaned_Medical_Examinations[],5,FALSE)</f>
        <v>No</v>
      </c>
      <c r="G972" t="str">
        <f>VLOOKUP(A972,cleaned_Medical_Examinations[],6,FALSE)</f>
        <v>No</v>
      </c>
      <c r="H972">
        <f>VLOOKUP(A972,cleaned_Medical_Examinations[],7,FALSE)</f>
        <v>2</v>
      </c>
      <c r="I972" t="str">
        <f>VLOOKUP(A972,cleaned_Medical_Examinations[],8,FALSE)</f>
        <v>No</v>
      </c>
      <c r="J972" t="str">
        <f>VLOOKUP(A972,cleaned_Medical_Examinations[],9,FALSE)</f>
        <v>OBESITY</v>
      </c>
      <c r="K972" t="str">
        <f>VLOOKUP(A972,cleaned_Medical_Examinations[],10,FALSE)</f>
        <v>DIABETES</v>
      </c>
      <c r="L972">
        <f>VLOOKUP(A972,table3!A972:H3306,4,)</f>
        <v>7896</v>
      </c>
      <c r="M972" t="str">
        <f>VLOOKUP(A972,table3!A972:H3306,5,FALSE)</f>
        <v>tier - 3</v>
      </c>
      <c r="N972" t="str">
        <f>VLOOKUP(A972,table3!A972:H3306,6,FALSE)</f>
        <v>tier - 2</v>
      </c>
      <c r="O972" t="str">
        <f>VLOOKUP(A972,table3!A972:H3306,7,FALSE)</f>
        <v>R1013</v>
      </c>
      <c r="P972" s="8">
        <f>VLOOKUP(A972,table3!A972:H3306,2,FALSE)</f>
        <v>22929</v>
      </c>
      <c r="Q972">
        <f>VLOOKUP(A972,table3!A972:H3306,8,FALSE)</f>
        <v>60</v>
      </c>
    </row>
    <row r="973" spans="1:17" x14ac:dyDescent="0.3">
      <c r="A973" s="13" t="s">
        <v>1399</v>
      </c>
      <c r="B973" t="str">
        <f>VLOOKUP(A973,cleaned_customer_names[],2,FALSE)</f>
        <v>Higgins</v>
      </c>
      <c r="C973">
        <f>VLOOKUP(A973,cleaned_Medical_Examinations[],2,FALSE)</f>
        <v>38.380000000000003</v>
      </c>
      <c r="D973">
        <f>VLOOKUP(A973,cleaned_Medical_Examinations[],3,FALSE)</f>
        <v>8.5</v>
      </c>
      <c r="E973" t="str">
        <f>VLOOKUP(A973,cleaned_Medical_Examinations[],4,FALSE)</f>
        <v>Yes</v>
      </c>
      <c r="F973" t="str">
        <f>VLOOKUP(A973,cleaned_Medical_Examinations[],5,FALSE)</f>
        <v>No</v>
      </c>
      <c r="G973" t="str">
        <f>VLOOKUP(A973,cleaned_Medical_Examinations[],6,FALSE)</f>
        <v>No</v>
      </c>
      <c r="H973">
        <f>VLOOKUP(A973,cleaned_Medical_Examinations[],7,FALSE)</f>
        <v>2</v>
      </c>
      <c r="I973" t="str">
        <f>VLOOKUP(A973,cleaned_Medical_Examinations[],8,FALSE)</f>
        <v>No</v>
      </c>
      <c r="J973" t="str">
        <f>VLOOKUP(A973,cleaned_Medical_Examinations[],9,FALSE)</f>
        <v>OBESITY</v>
      </c>
      <c r="K973" t="str">
        <f>VLOOKUP(A973,cleaned_Medical_Examinations[],10,FALSE)</f>
        <v>DIABETES</v>
      </c>
      <c r="L973">
        <f>VLOOKUP(A973,table3!A973:H3307,4,)</f>
        <v>7935</v>
      </c>
      <c r="M973" t="str">
        <f>VLOOKUP(A973,table3!A973:H3307,5,FALSE)</f>
        <v>tier - 2</v>
      </c>
      <c r="N973" t="str">
        <f>VLOOKUP(A973,table3!A973:H3307,6,FALSE)</f>
        <v>tier - 1</v>
      </c>
      <c r="O973" t="str">
        <f>VLOOKUP(A973,table3!A973:H3307,7,FALSE)</f>
        <v>R1024</v>
      </c>
      <c r="P973" s="8">
        <f>VLOOKUP(A973,table3!A973:H3307,2,FALSE)</f>
        <v>28326</v>
      </c>
      <c r="Q973">
        <f>VLOOKUP(A973,table3!A973:H3307,8,FALSE)</f>
        <v>45</v>
      </c>
    </row>
    <row r="974" spans="1:17" x14ac:dyDescent="0.3">
      <c r="A974" s="11" t="s">
        <v>1398</v>
      </c>
      <c r="B974" t="str">
        <f>VLOOKUP(A974,cleaned_customer_names[],2,FALSE)</f>
        <v>McCurdy</v>
      </c>
      <c r="C974">
        <f>VLOOKUP(A974,cleaned_Medical_Examinations[],2,FALSE)</f>
        <v>35.244999999999997</v>
      </c>
      <c r="D974">
        <f>VLOOKUP(A974,cleaned_Medical_Examinations[],3,FALSE)</f>
        <v>11.22</v>
      </c>
      <c r="E974" t="str">
        <f>VLOOKUP(A974,cleaned_Medical_Examinations[],4,FALSE)</f>
        <v>Yes</v>
      </c>
      <c r="F974" t="str">
        <f>VLOOKUP(A974,cleaned_Medical_Examinations[],5,FALSE)</f>
        <v>No</v>
      </c>
      <c r="G974" t="str">
        <f>VLOOKUP(A974,cleaned_Medical_Examinations[],6,FALSE)</f>
        <v>No</v>
      </c>
      <c r="H974">
        <f>VLOOKUP(A974,cleaned_Medical_Examinations[],7,FALSE)</f>
        <v>0</v>
      </c>
      <c r="I974" t="str">
        <f>VLOOKUP(A974,cleaned_Medical_Examinations[],8,FALSE)</f>
        <v>No</v>
      </c>
      <c r="J974" t="str">
        <f>VLOOKUP(A974,cleaned_Medical_Examinations[],9,FALSE)</f>
        <v>OBESITY</v>
      </c>
      <c r="K974" t="str">
        <f>VLOOKUP(A974,cleaned_Medical_Examinations[],10,FALSE)</f>
        <v>DIABETES</v>
      </c>
      <c r="L974">
        <f>VLOOKUP(A974,table3!A974:H3308,4,)</f>
        <v>7948</v>
      </c>
      <c r="M974" t="str">
        <f>VLOOKUP(A974,table3!A974:H3308,5,FALSE)</f>
        <v>tier - 2</v>
      </c>
      <c r="N974" t="str">
        <f>VLOOKUP(A974,table3!A974:H3308,6,FALSE)</f>
        <v>tier - 3</v>
      </c>
      <c r="O974" t="str">
        <f>VLOOKUP(A974,table3!A974:H3308,7,FALSE)</f>
        <v>R1025</v>
      </c>
      <c r="P974" s="8">
        <f>VLOOKUP(A974,table3!A974:H3308,2,FALSE)</f>
        <v>32079</v>
      </c>
      <c r="Q974">
        <f>VLOOKUP(A974,table3!A974:H3308,8,FALSE)</f>
        <v>35</v>
      </c>
    </row>
    <row r="975" spans="1:17" x14ac:dyDescent="0.3">
      <c r="A975" s="13" t="s">
        <v>1397</v>
      </c>
      <c r="B975" t="str">
        <f>VLOOKUP(A975,cleaned_customer_names[],2,FALSE)</f>
        <v>Hughes</v>
      </c>
      <c r="C975">
        <f>VLOOKUP(A975,cleaned_Medical_Examinations[],2,FALSE)</f>
        <v>49.84</v>
      </c>
      <c r="D975">
        <f>VLOOKUP(A975,cleaned_Medical_Examinations[],3,FALSE)</f>
        <v>5.0999999999999996</v>
      </c>
      <c r="E975" t="str">
        <f>VLOOKUP(A975,cleaned_Medical_Examinations[],4,FALSE)</f>
        <v>Yes</v>
      </c>
      <c r="F975" t="str">
        <f>VLOOKUP(A975,cleaned_Medical_Examinations[],5,FALSE)</f>
        <v>No</v>
      </c>
      <c r="G975" t="str">
        <f>VLOOKUP(A975,cleaned_Medical_Examinations[],6,FALSE)</f>
        <v>Yes</v>
      </c>
      <c r="H975">
        <f>VLOOKUP(A975,cleaned_Medical_Examinations[],7,FALSE)</f>
        <v>1</v>
      </c>
      <c r="I975" t="str">
        <f>VLOOKUP(A975,cleaned_Medical_Examinations[],8,FALSE)</f>
        <v>No</v>
      </c>
      <c r="J975" t="str">
        <f>VLOOKUP(A975,cleaned_Medical_Examinations[],9,FALSE)</f>
        <v>OBESITY</v>
      </c>
      <c r="K975" t="str">
        <f>VLOOKUP(A975,cleaned_Medical_Examinations[],10,FALSE)</f>
        <v>NORMAL</v>
      </c>
      <c r="L975">
        <f>VLOOKUP(A975,table3!A975:H3309,4,)</f>
        <v>7954</v>
      </c>
      <c r="M975" t="str">
        <f>VLOOKUP(A975,table3!A975:H3309,5,FALSE)</f>
        <v>tier - 3</v>
      </c>
      <c r="N975" t="str">
        <f>VLOOKUP(A975,table3!A975:H3309,6,FALSE)</f>
        <v>tier - 3</v>
      </c>
      <c r="O975" t="str">
        <f>VLOOKUP(A975,table3!A975:H3309,7,FALSE)</f>
        <v>R1012</v>
      </c>
      <c r="P975" s="8">
        <f>VLOOKUP(A975,table3!A975:H3309,2,FALSE)</f>
        <v>24297</v>
      </c>
      <c r="Q975">
        <f>VLOOKUP(A975,table3!A975:H3309,8,FALSE)</f>
        <v>56</v>
      </c>
    </row>
    <row r="976" spans="1:17" x14ac:dyDescent="0.3">
      <c r="A976" s="11" t="s">
        <v>1396</v>
      </c>
      <c r="B976" t="str">
        <f>VLOOKUP(A976,cleaned_customer_names[],2,FALSE)</f>
        <v>Varner</v>
      </c>
      <c r="C976">
        <f>VLOOKUP(A976,cleaned_Medical_Examinations[],2,FALSE)</f>
        <v>49.06</v>
      </c>
      <c r="D976">
        <f>VLOOKUP(A976,cleaned_Medical_Examinations[],3,FALSE)</f>
        <v>5.43</v>
      </c>
      <c r="E976" t="str">
        <f>VLOOKUP(A976,cleaned_Medical_Examinations[],4,FALSE)</f>
        <v>Yes</v>
      </c>
      <c r="F976" t="str">
        <f>VLOOKUP(A976,cleaned_Medical_Examinations[],5,FALSE)</f>
        <v>No</v>
      </c>
      <c r="G976" t="str">
        <f>VLOOKUP(A976,cleaned_Medical_Examinations[],6,FALSE)</f>
        <v>No</v>
      </c>
      <c r="H976">
        <f>VLOOKUP(A976,cleaned_Medical_Examinations[],7,FALSE)</f>
        <v>1</v>
      </c>
      <c r="I976" t="str">
        <f>VLOOKUP(A976,cleaned_Medical_Examinations[],8,FALSE)</f>
        <v>No</v>
      </c>
      <c r="J976" t="str">
        <f>VLOOKUP(A976,cleaned_Medical_Examinations[],9,FALSE)</f>
        <v>OBESITY</v>
      </c>
      <c r="K976" t="str">
        <f>VLOOKUP(A976,cleaned_Medical_Examinations[],10,FALSE)</f>
        <v>NORMAL</v>
      </c>
      <c r="L976">
        <f>VLOOKUP(A976,table3!A976:H3310,4,)</f>
        <v>7955</v>
      </c>
      <c r="M976" t="str">
        <f>VLOOKUP(A976,table3!A976:H3310,5,FALSE)</f>
        <v>tier - 2</v>
      </c>
      <c r="N976" t="str">
        <f>VLOOKUP(A976,table3!A976:H3310,6,FALSE)</f>
        <v>tier - 2</v>
      </c>
      <c r="O976" t="str">
        <f>VLOOKUP(A976,table3!A976:H3310,7,FALSE)</f>
        <v>R1011</v>
      </c>
      <c r="P976" s="8">
        <f>VLOOKUP(A976,table3!A976:H3310,2,FALSE)</f>
        <v>29948</v>
      </c>
      <c r="Q976">
        <f>VLOOKUP(A976,table3!A976:H3310,8,FALSE)</f>
        <v>41</v>
      </c>
    </row>
    <row r="977" spans="1:17" x14ac:dyDescent="0.3">
      <c r="A977" s="13" t="s">
        <v>1395</v>
      </c>
      <c r="B977" t="str">
        <f>VLOOKUP(A977,cleaned_customer_names[],2,FALSE)</f>
        <v>Dahmen</v>
      </c>
      <c r="C977">
        <f>VLOOKUP(A977,cleaned_Medical_Examinations[],2,FALSE)</f>
        <v>30.88</v>
      </c>
      <c r="D977">
        <f>VLOOKUP(A977,cleaned_Medical_Examinations[],3,FALSE)</f>
        <v>5.82</v>
      </c>
      <c r="E977" t="str">
        <f>VLOOKUP(A977,cleaned_Medical_Examinations[],4,FALSE)</f>
        <v>No</v>
      </c>
      <c r="F977" t="str">
        <f>VLOOKUP(A977,cleaned_Medical_Examinations[],5,FALSE)</f>
        <v>No</v>
      </c>
      <c r="G977" t="str">
        <f>VLOOKUP(A977,cleaned_Medical_Examinations[],6,FALSE)</f>
        <v>No</v>
      </c>
      <c r="H977">
        <f>VLOOKUP(A977,cleaned_Medical_Examinations[],7,FALSE)</f>
        <v>2</v>
      </c>
      <c r="I977" t="str">
        <f>VLOOKUP(A977,cleaned_Medical_Examinations[],8,FALSE)</f>
        <v>No</v>
      </c>
      <c r="J977" t="str">
        <f>VLOOKUP(A977,cleaned_Medical_Examinations[],9,FALSE)</f>
        <v>OBESITY</v>
      </c>
      <c r="K977" t="str">
        <f>VLOOKUP(A977,cleaned_Medical_Examinations[],10,FALSE)</f>
        <v>PREDIABETES</v>
      </c>
      <c r="L977">
        <f>VLOOKUP(A977,table3!A977:H3311,4,)</f>
        <v>7958</v>
      </c>
      <c r="M977" t="str">
        <f>VLOOKUP(A977,table3!A977:H3311,5,FALSE)</f>
        <v>tier - 2</v>
      </c>
      <c r="N977" t="str">
        <f>VLOOKUP(A977,table3!A977:H3311,6,FALSE)</f>
        <v>tier - 2</v>
      </c>
      <c r="O977" t="str">
        <f>VLOOKUP(A977,table3!A977:H3311,7,FALSE)</f>
        <v>R1013</v>
      </c>
      <c r="P977" s="8">
        <f>VLOOKUP(A977,table3!A977:H3311,2,FALSE)</f>
        <v>25738</v>
      </c>
      <c r="Q977">
        <f>VLOOKUP(A977,table3!A977:H3311,8,FALSE)</f>
        <v>52</v>
      </c>
    </row>
    <row r="978" spans="1:17" x14ac:dyDescent="0.3">
      <c r="A978" s="11" t="s">
        <v>1394</v>
      </c>
      <c r="B978" t="str">
        <f>VLOOKUP(A978,cleaned_customer_names[],2,FALSE)</f>
        <v>Young</v>
      </c>
      <c r="C978">
        <f>VLOOKUP(A978,cleaned_Medical_Examinations[],2,FALSE)</f>
        <v>33.35</v>
      </c>
      <c r="D978">
        <f>VLOOKUP(A978,cleaned_Medical_Examinations[],3,FALSE)</f>
        <v>6.05</v>
      </c>
      <c r="E978" t="str">
        <f>VLOOKUP(A978,cleaned_Medical_Examinations[],4,FALSE)</f>
        <v>No</v>
      </c>
      <c r="F978" t="str">
        <f>VLOOKUP(A978,cleaned_Medical_Examinations[],5,FALSE)</f>
        <v>No</v>
      </c>
      <c r="G978" t="str">
        <f>VLOOKUP(A978,cleaned_Medical_Examinations[],6,FALSE)</f>
        <v>Yes</v>
      </c>
      <c r="H978">
        <f>VLOOKUP(A978,cleaned_Medical_Examinations[],7,FALSE)</f>
        <v>1</v>
      </c>
      <c r="I978" t="str">
        <f>VLOOKUP(A978,cleaned_Medical_Examinations[],8,FALSE)</f>
        <v>No</v>
      </c>
      <c r="J978" t="str">
        <f>VLOOKUP(A978,cleaned_Medical_Examinations[],9,FALSE)</f>
        <v>OBESITY</v>
      </c>
      <c r="K978" t="str">
        <f>VLOOKUP(A978,cleaned_Medical_Examinations[],10,FALSE)</f>
        <v>PREDIABETES</v>
      </c>
      <c r="L978">
        <f>VLOOKUP(A978,table3!A978:H3312,4,)</f>
        <v>7967</v>
      </c>
      <c r="M978" t="str">
        <f>VLOOKUP(A978,table3!A978:H3312,5,FALSE)</f>
        <v>tier - 2</v>
      </c>
      <c r="N978" t="str">
        <f>VLOOKUP(A978,table3!A978:H3312,6,FALSE)</f>
        <v>tier - 2</v>
      </c>
      <c r="O978" t="str">
        <f>VLOOKUP(A978,table3!A978:H3312,7,FALSE)</f>
        <v>R1013</v>
      </c>
      <c r="P978" s="8">
        <f>VLOOKUP(A978,table3!A978:H3312,2,FALSE)</f>
        <v>27616</v>
      </c>
      <c r="Q978">
        <f>VLOOKUP(A978,table3!A978:H3312,8,FALSE)</f>
        <v>47</v>
      </c>
    </row>
    <row r="979" spans="1:17" x14ac:dyDescent="0.3">
      <c r="A979" s="13" t="s">
        <v>1393</v>
      </c>
      <c r="B979" t="str">
        <f>VLOOKUP(A979,cleaned_customer_names[],2,FALSE)</f>
        <v>Fraser</v>
      </c>
      <c r="C979">
        <f>VLOOKUP(A979,cleaned_Medical_Examinations[],2,FALSE)</f>
        <v>38</v>
      </c>
      <c r="D979">
        <f>VLOOKUP(A979,cleaned_Medical_Examinations[],3,FALSE)</f>
        <v>6.38</v>
      </c>
      <c r="E979" t="str">
        <f>VLOOKUP(A979,cleaned_Medical_Examinations[],4,FALSE)</f>
        <v>Yes</v>
      </c>
      <c r="F979" t="str">
        <f>VLOOKUP(A979,cleaned_Medical_Examinations[],5,FALSE)</f>
        <v>No</v>
      </c>
      <c r="G979" t="str">
        <f>VLOOKUP(A979,cleaned_Medical_Examinations[],6,FALSE)</f>
        <v>No</v>
      </c>
      <c r="H979">
        <f>VLOOKUP(A979,cleaned_Medical_Examinations[],7,FALSE)</f>
        <v>1</v>
      </c>
      <c r="I979" t="str">
        <f>VLOOKUP(A979,cleaned_Medical_Examinations[],8,FALSE)</f>
        <v>No</v>
      </c>
      <c r="J979" t="str">
        <f>VLOOKUP(A979,cleaned_Medical_Examinations[],9,FALSE)</f>
        <v>OBESITY</v>
      </c>
      <c r="K979" t="str">
        <f>VLOOKUP(A979,cleaned_Medical_Examinations[],10,FALSE)</f>
        <v>PREDIABETES</v>
      </c>
      <c r="L979">
        <f>VLOOKUP(A979,table3!A979:H3313,4,)</f>
        <v>7980</v>
      </c>
      <c r="M979" t="str">
        <f>VLOOKUP(A979,table3!A979:H3313,5,FALSE)</f>
        <v>tier - 2</v>
      </c>
      <c r="N979" t="str">
        <f>VLOOKUP(A979,table3!A979:H3313,6,FALSE)</f>
        <v>tier - 2</v>
      </c>
      <c r="O979" t="str">
        <f>VLOOKUP(A979,table3!A979:H3313,7,FALSE)</f>
        <v>R1013</v>
      </c>
      <c r="P979" s="8">
        <f>VLOOKUP(A979,table3!A979:H3313,2,FALSE)</f>
        <v>26626</v>
      </c>
      <c r="Q979">
        <f>VLOOKUP(A979,table3!A979:H3313,8,FALSE)</f>
        <v>50</v>
      </c>
    </row>
    <row r="980" spans="1:17" x14ac:dyDescent="0.3">
      <c r="A980" s="11" t="s">
        <v>1392</v>
      </c>
      <c r="B980" t="str">
        <f>VLOOKUP(A980,cleaned_customer_names[],2,FALSE)</f>
        <v>Deeg</v>
      </c>
      <c r="C980">
        <f>VLOOKUP(A980,cleaned_Medical_Examinations[],2,FALSE)</f>
        <v>36.08</v>
      </c>
      <c r="D980">
        <f>VLOOKUP(A980,cleaned_Medical_Examinations[],3,FALSE)</f>
        <v>5.73</v>
      </c>
      <c r="E980" t="str">
        <f>VLOOKUP(A980,cleaned_Medical_Examinations[],4,FALSE)</f>
        <v>Yes</v>
      </c>
      <c r="F980" t="str">
        <f>VLOOKUP(A980,cleaned_Medical_Examinations[],5,FALSE)</f>
        <v>No</v>
      </c>
      <c r="G980" t="str">
        <f>VLOOKUP(A980,cleaned_Medical_Examinations[],6,FALSE)</f>
        <v>No</v>
      </c>
      <c r="H980">
        <f>VLOOKUP(A980,cleaned_Medical_Examinations[],7,FALSE)</f>
        <v>1</v>
      </c>
      <c r="I980" t="str">
        <f>VLOOKUP(A980,cleaned_Medical_Examinations[],8,FALSE)</f>
        <v>No</v>
      </c>
      <c r="J980" t="str">
        <f>VLOOKUP(A980,cleaned_Medical_Examinations[],9,FALSE)</f>
        <v>OBESITY</v>
      </c>
      <c r="K980" t="str">
        <f>VLOOKUP(A980,cleaned_Medical_Examinations[],10,FALSE)</f>
        <v>PREDIABETES</v>
      </c>
      <c r="L980">
        <f>VLOOKUP(A980,table3!A980:H3314,4,)</f>
        <v>7986</v>
      </c>
      <c r="M980" t="str">
        <f>VLOOKUP(A980,table3!A980:H3314,5,FALSE)</f>
        <v>tier - 2</v>
      </c>
      <c r="N980" t="str">
        <f>VLOOKUP(A980,table3!A980:H3314,6,FALSE)</f>
        <v>tier - 1</v>
      </c>
      <c r="O980" t="str">
        <f>VLOOKUP(A980,table3!A980:H3314,7,FALSE)</f>
        <v>R1024</v>
      </c>
      <c r="P980" s="8">
        <f>VLOOKUP(A980,table3!A980:H3314,2,FALSE)</f>
        <v>30556</v>
      </c>
      <c r="Q980">
        <f>VLOOKUP(A980,table3!A980:H3314,8,FALSE)</f>
        <v>39</v>
      </c>
    </row>
    <row r="981" spans="1:17" x14ac:dyDescent="0.3">
      <c r="A981" s="13" t="s">
        <v>1391</v>
      </c>
      <c r="B981" t="str">
        <f>VLOOKUP(A981,cleaned_customer_names[],2,FALSE)</f>
        <v>Robertson</v>
      </c>
      <c r="C981">
        <f>VLOOKUP(A981,cleaned_Medical_Examinations[],2,FALSE)</f>
        <v>35.700000000000003</v>
      </c>
      <c r="D981">
        <f>VLOOKUP(A981,cleaned_Medical_Examinations[],3,FALSE)</f>
        <v>5.47</v>
      </c>
      <c r="E981" t="str">
        <f>VLOOKUP(A981,cleaned_Medical_Examinations[],4,FALSE)</f>
        <v>Yes</v>
      </c>
      <c r="F981" t="str">
        <f>VLOOKUP(A981,cleaned_Medical_Examinations[],5,FALSE)</f>
        <v>No</v>
      </c>
      <c r="G981" t="str">
        <f>VLOOKUP(A981,cleaned_Medical_Examinations[],6,FALSE)</f>
        <v>No</v>
      </c>
      <c r="H981">
        <f>VLOOKUP(A981,cleaned_Medical_Examinations[],7,FALSE)</f>
        <v>1</v>
      </c>
      <c r="I981" t="str">
        <f>VLOOKUP(A981,cleaned_Medical_Examinations[],8,FALSE)</f>
        <v>No</v>
      </c>
      <c r="J981" t="str">
        <f>VLOOKUP(A981,cleaned_Medical_Examinations[],9,FALSE)</f>
        <v>OBESITY</v>
      </c>
      <c r="K981" t="str">
        <f>VLOOKUP(A981,cleaned_Medical_Examinations[],10,FALSE)</f>
        <v>NORMAL</v>
      </c>
      <c r="L981">
        <f>VLOOKUP(A981,table3!A981:H3315,4,)</f>
        <v>7986</v>
      </c>
      <c r="M981" t="str">
        <f>VLOOKUP(A981,table3!A981:H3315,5,FALSE)</f>
        <v>tier - 2</v>
      </c>
      <c r="N981" t="str">
        <f>VLOOKUP(A981,table3!A981:H3315,6,FALSE)</f>
        <v>tier - 3</v>
      </c>
      <c r="O981" t="str">
        <f>VLOOKUP(A981,table3!A981:H3315,7,FALSE)</f>
        <v>R1024</v>
      </c>
      <c r="P981" s="8">
        <f>VLOOKUP(A981,table3!A981:H3315,2,FALSE)</f>
        <v>30548</v>
      </c>
      <c r="Q981">
        <f>VLOOKUP(A981,table3!A981:H3315,8,FALSE)</f>
        <v>39</v>
      </c>
    </row>
    <row r="982" spans="1:17" x14ac:dyDescent="0.3">
      <c r="A982" s="11" t="s">
        <v>1390</v>
      </c>
      <c r="B982" t="str">
        <f>VLOOKUP(A982,cleaned_customer_names[],2,FALSE)</f>
        <v>Peck</v>
      </c>
      <c r="C982">
        <f>VLOOKUP(A982,cleaned_Medical_Examinations[],2,FALSE)</f>
        <v>34.01</v>
      </c>
      <c r="D982">
        <f>VLOOKUP(A982,cleaned_Medical_Examinations[],3,FALSE)</f>
        <v>11.3</v>
      </c>
      <c r="E982" t="str">
        <f>VLOOKUP(A982,cleaned_Medical_Examinations[],4,FALSE)</f>
        <v>No</v>
      </c>
      <c r="F982" t="str">
        <f>VLOOKUP(A982,cleaned_Medical_Examinations[],5,FALSE)</f>
        <v>No</v>
      </c>
      <c r="G982" t="str">
        <f>VLOOKUP(A982,cleaned_Medical_Examinations[],6,FALSE)</f>
        <v>No</v>
      </c>
      <c r="H982">
        <f>VLOOKUP(A982,cleaned_Medical_Examinations[],7,FALSE)</f>
        <v>0</v>
      </c>
      <c r="I982" t="str">
        <f>VLOOKUP(A982,cleaned_Medical_Examinations[],8,FALSE)</f>
        <v>No</v>
      </c>
      <c r="J982" t="str">
        <f>VLOOKUP(A982,cleaned_Medical_Examinations[],9,FALSE)</f>
        <v>OBESITY</v>
      </c>
      <c r="K982" t="str">
        <f>VLOOKUP(A982,cleaned_Medical_Examinations[],10,FALSE)</f>
        <v>DIABETES</v>
      </c>
      <c r="L982">
        <f>VLOOKUP(A982,table3!A982:H3316,4,)</f>
        <v>8005</v>
      </c>
      <c r="M982" t="str">
        <f>VLOOKUP(A982,table3!A982:H3316,5,FALSE)</f>
        <v>tier - 3</v>
      </c>
      <c r="N982" t="str">
        <f>VLOOKUP(A982,table3!A982:H3316,6,FALSE)</f>
        <v>tier - 1</v>
      </c>
      <c r="O982" t="str">
        <f>VLOOKUP(A982,table3!A982:H3316,7,FALSE)</f>
        <v>R1013</v>
      </c>
      <c r="P982" s="8">
        <f>VLOOKUP(A982,table3!A982:H3316,2,FALSE)</f>
        <v>22880</v>
      </c>
      <c r="Q982">
        <f>VLOOKUP(A982,table3!A982:H3316,8,FALSE)</f>
        <v>60</v>
      </c>
    </row>
    <row r="983" spans="1:17" x14ac:dyDescent="0.3">
      <c r="A983" s="13" t="s">
        <v>1389</v>
      </c>
      <c r="B983" t="str">
        <f>VLOOKUP(A983,cleaned_customer_names[],2,FALSE)</f>
        <v>Burger</v>
      </c>
      <c r="C983">
        <f>VLOOKUP(A983,cleaned_Medical_Examinations[],2,FALSE)</f>
        <v>31.54</v>
      </c>
      <c r="D983">
        <f>VLOOKUP(A983,cleaned_Medical_Examinations[],3,FALSE)</f>
        <v>6.72</v>
      </c>
      <c r="E983" t="str">
        <f>VLOOKUP(A983,cleaned_Medical_Examinations[],4,FALSE)</f>
        <v>No</v>
      </c>
      <c r="F983" t="str">
        <f>VLOOKUP(A983,cleaned_Medical_Examinations[],5,FALSE)</f>
        <v>No</v>
      </c>
      <c r="G983" t="str">
        <f>VLOOKUP(A983,cleaned_Medical_Examinations[],6,FALSE)</f>
        <v>No</v>
      </c>
      <c r="H983">
        <f>VLOOKUP(A983,cleaned_Medical_Examinations[],7,FALSE)</f>
        <v>0</v>
      </c>
      <c r="I983" t="str">
        <f>VLOOKUP(A983,cleaned_Medical_Examinations[],8,FALSE)</f>
        <v>No</v>
      </c>
      <c r="J983" t="str">
        <f>VLOOKUP(A983,cleaned_Medical_Examinations[],9,FALSE)</f>
        <v>OBESITY</v>
      </c>
      <c r="K983" t="str">
        <f>VLOOKUP(A983,cleaned_Medical_Examinations[],10,FALSE)</f>
        <v>DIABETES</v>
      </c>
      <c r="L983">
        <f>VLOOKUP(A983,table3!A983:H3317,4,)</f>
        <v>8015</v>
      </c>
      <c r="M983" t="str">
        <f>VLOOKUP(A983,table3!A983:H3317,5,FALSE)</f>
        <v>tier - 2</v>
      </c>
      <c r="N983" t="str">
        <f>VLOOKUP(A983,table3!A983:H3317,6,FALSE)</f>
        <v>tier - 3</v>
      </c>
      <c r="O983" t="str">
        <f>VLOOKUP(A983,table3!A983:H3317,7,FALSE)</f>
        <v>R1012</v>
      </c>
      <c r="P983" s="8">
        <f>VLOOKUP(A983,table3!A983:H3317,2,FALSE)</f>
        <v>34960</v>
      </c>
      <c r="Q983">
        <f>VLOOKUP(A983,table3!A983:H3317,8,FALSE)</f>
        <v>27</v>
      </c>
    </row>
    <row r="984" spans="1:17" x14ac:dyDescent="0.3">
      <c r="A984" s="11" t="s">
        <v>1388</v>
      </c>
      <c r="B984" t="str">
        <f>VLOOKUP(A984,cleaned_customer_names[],2,FALSE)</f>
        <v>Blain</v>
      </c>
      <c r="C984">
        <f>VLOOKUP(A984,cleaned_Medical_Examinations[],2,FALSE)</f>
        <v>23.3</v>
      </c>
      <c r="D984">
        <f>VLOOKUP(A984,cleaned_Medical_Examinations[],3,FALSE)</f>
        <v>5.36</v>
      </c>
      <c r="E984" t="str">
        <f>VLOOKUP(A984,cleaned_Medical_Examinations[],4,FALSE)</f>
        <v>Yes</v>
      </c>
      <c r="F984" t="str">
        <f>VLOOKUP(A984,cleaned_Medical_Examinations[],5,FALSE)</f>
        <v>No</v>
      </c>
      <c r="G984" t="str">
        <f>VLOOKUP(A984,cleaned_Medical_Examinations[],6,FALSE)</f>
        <v>No</v>
      </c>
      <c r="H984">
        <f>VLOOKUP(A984,cleaned_Medical_Examinations[],7,FALSE)</f>
        <v>1</v>
      </c>
      <c r="I984" t="str">
        <f>VLOOKUP(A984,cleaned_Medical_Examinations[],8,FALSE)</f>
        <v>No</v>
      </c>
      <c r="J984" t="str">
        <f>VLOOKUP(A984,cleaned_Medical_Examinations[],9,FALSE)</f>
        <v>NORMAL WEIGHT</v>
      </c>
      <c r="K984" t="str">
        <f>VLOOKUP(A984,cleaned_Medical_Examinations[],10,FALSE)</f>
        <v>NORMAL</v>
      </c>
      <c r="L984">
        <f>VLOOKUP(A984,table3!A984:H3318,4,)</f>
        <v>8017</v>
      </c>
      <c r="M984" t="str">
        <f>VLOOKUP(A984,table3!A984:H3318,5,FALSE)</f>
        <v>tier - 2</v>
      </c>
      <c r="N984" t="str">
        <f>VLOOKUP(A984,table3!A984:H3318,6,FALSE)</f>
        <v>tier - 2</v>
      </c>
      <c r="O984" t="str">
        <f>VLOOKUP(A984,table3!A984:H3318,7,FALSE)</f>
        <v>R1012</v>
      </c>
      <c r="P984" s="8">
        <f>VLOOKUP(A984,table3!A984:H3318,2,FALSE)</f>
        <v>29533</v>
      </c>
      <c r="Q984">
        <f>VLOOKUP(A984,table3!A984:H3318,8,FALSE)</f>
        <v>42</v>
      </c>
    </row>
    <row r="985" spans="1:17" x14ac:dyDescent="0.3">
      <c r="A985" s="13" t="s">
        <v>1387</v>
      </c>
      <c r="B985" t="str">
        <f>VLOOKUP(A985,cleaned_customer_names[],2,FALSE)</f>
        <v>Winters</v>
      </c>
      <c r="C985">
        <f>VLOOKUP(A985,cleaned_Medical_Examinations[],2,FALSE)</f>
        <v>27.75</v>
      </c>
      <c r="D985">
        <f>VLOOKUP(A985,cleaned_Medical_Examinations[],3,FALSE)</f>
        <v>9.8800000000000008</v>
      </c>
      <c r="E985" t="str">
        <f>VLOOKUP(A985,cleaned_Medical_Examinations[],4,FALSE)</f>
        <v>No</v>
      </c>
      <c r="F985" t="str">
        <f>VLOOKUP(A985,cleaned_Medical_Examinations[],5,FALSE)</f>
        <v>No</v>
      </c>
      <c r="G985" t="str">
        <f>VLOOKUP(A985,cleaned_Medical_Examinations[],6,FALSE)</f>
        <v>No</v>
      </c>
      <c r="H985">
        <f>VLOOKUP(A985,cleaned_Medical_Examinations[],7,FALSE)</f>
        <v>0</v>
      </c>
      <c r="I985" t="str">
        <f>VLOOKUP(A985,cleaned_Medical_Examinations[],8,FALSE)</f>
        <v>No</v>
      </c>
      <c r="J985" t="str">
        <f>VLOOKUP(A985,cleaned_Medical_Examinations[],9,FALSE)</f>
        <v>OVER WEIGHT</v>
      </c>
      <c r="K985" t="str">
        <f>VLOOKUP(A985,cleaned_Medical_Examinations[],10,FALSE)</f>
        <v>DIABETES</v>
      </c>
      <c r="L985">
        <f>VLOOKUP(A985,table3!A985:H3319,4,)</f>
        <v>8021</v>
      </c>
      <c r="M985" t="str">
        <f>VLOOKUP(A985,table3!A985:H3319,5,FALSE)</f>
        <v>tier - 2</v>
      </c>
      <c r="N985" t="str">
        <f>VLOOKUP(A985,table3!A985:H3319,6,FALSE)</f>
        <v>tier - 1</v>
      </c>
      <c r="O985" t="str">
        <f>VLOOKUP(A985,table3!A985:H3319,7,FALSE)</f>
        <v>R1012</v>
      </c>
      <c r="P985" s="8">
        <f>VLOOKUP(A985,table3!A985:H3319,2,FALSE)</f>
        <v>32815</v>
      </c>
      <c r="Q985">
        <f>VLOOKUP(A985,table3!A985:H3319,8,FALSE)</f>
        <v>33</v>
      </c>
    </row>
    <row r="986" spans="1:17" x14ac:dyDescent="0.3">
      <c r="A986" s="11" t="s">
        <v>1386</v>
      </c>
      <c r="B986" t="str">
        <f>VLOOKUP(A986,cleaned_customer_names[],2,FALSE)</f>
        <v>McCue</v>
      </c>
      <c r="C986">
        <f>VLOOKUP(A986,cleaned_Medical_Examinations[],2,FALSE)</f>
        <v>42.46</v>
      </c>
      <c r="D986">
        <f>VLOOKUP(A986,cleaned_Medical_Examinations[],3,FALSE)</f>
        <v>4.1100000000000003</v>
      </c>
      <c r="E986" t="str">
        <f>VLOOKUP(A986,cleaned_Medical_Examinations[],4,FALSE)</f>
        <v>No</v>
      </c>
      <c r="F986" t="str">
        <f>VLOOKUP(A986,cleaned_Medical_Examinations[],5,FALSE)</f>
        <v>No</v>
      </c>
      <c r="G986" t="str">
        <f>VLOOKUP(A986,cleaned_Medical_Examinations[],6,FALSE)</f>
        <v>No</v>
      </c>
      <c r="H986">
        <f>VLOOKUP(A986,cleaned_Medical_Examinations[],7,FALSE)</f>
        <v>0</v>
      </c>
      <c r="I986" t="str">
        <f>VLOOKUP(A986,cleaned_Medical_Examinations[],8,FALSE)</f>
        <v>No</v>
      </c>
      <c r="J986" t="str">
        <f>VLOOKUP(A986,cleaned_Medical_Examinations[],9,FALSE)</f>
        <v>OBESITY</v>
      </c>
      <c r="K986" t="str">
        <f>VLOOKUP(A986,cleaned_Medical_Examinations[],10,FALSE)</f>
        <v>NORMAL</v>
      </c>
      <c r="L986">
        <f>VLOOKUP(A986,table3!A986:H3320,4,)</f>
        <v>8023</v>
      </c>
      <c r="M986" t="str">
        <f>VLOOKUP(A986,table3!A986:H3320,5,FALSE)</f>
        <v>tier - 2</v>
      </c>
      <c r="N986" t="str">
        <f>VLOOKUP(A986,table3!A986:H3320,6,FALSE)</f>
        <v>tier - 3</v>
      </c>
      <c r="O986" t="str">
        <f>VLOOKUP(A986,table3!A986:H3320,7,FALSE)</f>
        <v>R1012</v>
      </c>
      <c r="P986" s="8">
        <f>VLOOKUP(A986,table3!A986:H3320,2,FALSE)</f>
        <v>28688</v>
      </c>
      <c r="Q986">
        <f>VLOOKUP(A986,table3!A986:H3320,8,FALSE)</f>
        <v>44</v>
      </c>
    </row>
    <row r="987" spans="1:17" x14ac:dyDescent="0.3">
      <c r="A987" s="13" t="s">
        <v>1385</v>
      </c>
      <c r="B987" t="str">
        <f>VLOOKUP(A987,cleaned_customer_names[],2,FALSE)</f>
        <v>Webster</v>
      </c>
      <c r="C987">
        <f>VLOOKUP(A987,cleaned_Medical_Examinations[],2,FALSE)</f>
        <v>54.47</v>
      </c>
      <c r="D987">
        <f>VLOOKUP(A987,cleaned_Medical_Examinations[],3,FALSE)</f>
        <v>7.48</v>
      </c>
      <c r="E987" t="str">
        <f>VLOOKUP(A987,cleaned_Medical_Examinations[],4,FALSE)</f>
        <v>No</v>
      </c>
      <c r="F987" t="str">
        <f>VLOOKUP(A987,cleaned_Medical_Examinations[],5,FALSE)</f>
        <v>No</v>
      </c>
      <c r="G987" t="str">
        <f>VLOOKUP(A987,cleaned_Medical_Examinations[],6,FALSE)</f>
        <v>No</v>
      </c>
      <c r="H987">
        <f>VLOOKUP(A987,cleaned_Medical_Examinations[],7,FALSE)</f>
        <v>0</v>
      </c>
      <c r="I987" t="str">
        <f>VLOOKUP(A987,cleaned_Medical_Examinations[],8,FALSE)</f>
        <v>No</v>
      </c>
      <c r="J987" t="str">
        <f>VLOOKUP(A987,cleaned_Medical_Examinations[],9,FALSE)</f>
        <v>OBESITY</v>
      </c>
      <c r="K987" t="str">
        <f>VLOOKUP(A987,cleaned_Medical_Examinations[],10,FALSE)</f>
        <v>DIABETES</v>
      </c>
      <c r="L987">
        <f>VLOOKUP(A987,table3!A987:H3321,4,)</f>
        <v>8027</v>
      </c>
      <c r="M987" t="str">
        <f>VLOOKUP(A987,table3!A987:H3321,5,FALSE)</f>
        <v>tier - 2</v>
      </c>
      <c r="N987" t="str">
        <f>VLOOKUP(A987,table3!A987:H3321,6,FALSE)</f>
        <v>tier - 2</v>
      </c>
      <c r="O987" t="str">
        <f>VLOOKUP(A987,table3!A987:H3321,7,FALSE)</f>
        <v>R1012</v>
      </c>
      <c r="P987" s="8">
        <f>VLOOKUP(A987,table3!A987:H3321,2,FALSE)</f>
        <v>28114</v>
      </c>
      <c r="Q987">
        <f>VLOOKUP(A987,table3!A987:H3321,8,FALSE)</f>
        <v>46</v>
      </c>
    </row>
    <row r="988" spans="1:17" x14ac:dyDescent="0.3">
      <c r="A988" s="11" t="s">
        <v>1384</v>
      </c>
      <c r="B988" t="str">
        <f>VLOOKUP(A988,cleaned_customer_names[],2,FALSE)</f>
        <v>Anderson</v>
      </c>
      <c r="C988">
        <f>VLOOKUP(A988,cleaned_Medical_Examinations[],2,FALSE)</f>
        <v>24.93</v>
      </c>
      <c r="D988">
        <f>VLOOKUP(A988,cleaned_Medical_Examinations[],3,FALSE)</f>
        <v>9.18</v>
      </c>
      <c r="E988" t="str">
        <f>VLOOKUP(A988,cleaned_Medical_Examinations[],4,FALSE)</f>
        <v>Yes</v>
      </c>
      <c r="F988" t="str">
        <f>VLOOKUP(A988,cleaned_Medical_Examinations[],5,FALSE)</f>
        <v>No</v>
      </c>
      <c r="G988" t="str">
        <f>VLOOKUP(A988,cleaned_Medical_Examinations[],6,FALSE)</f>
        <v>Yes</v>
      </c>
      <c r="H988">
        <f>VLOOKUP(A988,cleaned_Medical_Examinations[],7,FALSE)</f>
        <v>1</v>
      </c>
      <c r="I988" t="str">
        <f>VLOOKUP(A988,cleaned_Medical_Examinations[],8,FALSE)</f>
        <v>No</v>
      </c>
      <c r="J988" t="str">
        <f>VLOOKUP(A988,cleaned_Medical_Examinations[],9,FALSE)</f>
        <v>OVER WEIGHT</v>
      </c>
      <c r="K988" t="str">
        <f>VLOOKUP(A988,cleaned_Medical_Examinations[],10,FALSE)</f>
        <v>DIABETES</v>
      </c>
      <c r="L988">
        <f>VLOOKUP(A988,table3!A988:H3322,4,)</f>
        <v>8028</v>
      </c>
      <c r="M988" t="str">
        <f>VLOOKUP(A988,table3!A988:H3322,5,FALSE)</f>
        <v>tier - 3</v>
      </c>
      <c r="N988" t="str">
        <f>VLOOKUP(A988,table3!A988:H3322,6,FALSE)</f>
        <v>tier - 2</v>
      </c>
      <c r="O988" t="str">
        <f>VLOOKUP(A988,table3!A988:H3322,7,FALSE)</f>
        <v>R1011</v>
      </c>
      <c r="P988" s="8">
        <f>VLOOKUP(A988,table3!A988:H3322,2,FALSE)</f>
        <v>28435</v>
      </c>
      <c r="Q988">
        <f>VLOOKUP(A988,table3!A988:H3322,8,FALSE)</f>
        <v>45</v>
      </c>
    </row>
    <row r="989" spans="1:17" x14ac:dyDescent="0.3">
      <c r="A989" s="13" t="s">
        <v>1383</v>
      </c>
      <c r="B989" t="str">
        <f>VLOOKUP(A989,cleaned_customer_names[],2,FALSE)</f>
        <v>Chiappone</v>
      </c>
      <c r="C989">
        <f>VLOOKUP(A989,cleaned_Medical_Examinations[],2,FALSE)</f>
        <v>48.12</v>
      </c>
      <c r="D989">
        <f>VLOOKUP(A989,cleaned_Medical_Examinations[],3,FALSE)</f>
        <v>4.51</v>
      </c>
      <c r="E989" t="str">
        <f>VLOOKUP(A989,cleaned_Medical_Examinations[],4,FALSE)</f>
        <v>Yes</v>
      </c>
      <c r="F989" t="str">
        <f>VLOOKUP(A989,cleaned_Medical_Examinations[],5,FALSE)</f>
        <v>No</v>
      </c>
      <c r="G989" t="str">
        <f>VLOOKUP(A989,cleaned_Medical_Examinations[],6,FALSE)</f>
        <v>No</v>
      </c>
      <c r="H989">
        <f>VLOOKUP(A989,cleaned_Medical_Examinations[],7,FALSE)</f>
        <v>1</v>
      </c>
      <c r="I989" t="str">
        <f>VLOOKUP(A989,cleaned_Medical_Examinations[],8,FALSE)</f>
        <v>No</v>
      </c>
      <c r="J989" t="str">
        <f>VLOOKUP(A989,cleaned_Medical_Examinations[],9,FALSE)</f>
        <v>OBESITY</v>
      </c>
      <c r="K989" t="str">
        <f>VLOOKUP(A989,cleaned_Medical_Examinations[],10,FALSE)</f>
        <v>NORMAL</v>
      </c>
      <c r="L989">
        <f>VLOOKUP(A989,table3!A989:H3323,4,)</f>
        <v>8036</v>
      </c>
      <c r="M989" t="str">
        <f>VLOOKUP(A989,table3!A989:H3323,5,FALSE)</f>
        <v>tier - 2</v>
      </c>
      <c r="N989" t="str">
        <f>VLOOKUP(A989,table3!A989:H3323,6,FALSE)</f>
        <v>tier - 2</v>
      </c>
      <c r="O989" t="str">
        <f>VLOOKUP(A989,table3!A989:H3323,7,FALSE)</f>
        <v>R1012</v>
      </c>
      <c r="P989" s="8">
        <f>VLOOKUP(A989,table3!A989:H3323,2,FALSE)</f>
        <v>37967</v>
      </c>
      <c r="Q989">
        <f>VLOOKUP(A989,table3!A989:H3323,8,FALSE)</f>
        <v>19</v>
      </c>
    </row>
    <row r="990" spans="1:17" x14ac:dyDescent="0.3">
      <c r="A990" s="11" t="s">
        <v>1382</v>
      </c>
      <c r="B990" t="str">
        <f>VLOOKUP(A990,cleaned_customer_names[],2,FALSE)</f>
        <v>Opie</v>
      </c>
      <c r="C990">
        <f>VLOOKUP(A990,cleaned_Medical_Examinations[],2,FALSE)</f>
        <v>24.91</v>
      </c>
      <c r="D990">
        <f>VLOOKUP(A990,cleaned_Medical_Examinations[],3,FALSE)</f>
        <v>7.33</v>
      </c>
      <c r="E990" t="str">
        <f>VLOOKUP(A990,cleaned_Medical_Examinations[],4,FALSE)</f>
        <v>Yes</v>
      </c>
      <c r="F990" t="str">
        <f>VLOOKUP(A990,cleaned_Medical_Examinations[],5,FALSE)</f>
        <v>No</v>
      </c>
      <c r="G990" t="str">
        <f>VLOOKUP(A990,cleaned_Medical_Examinations[],6,FALSE)</f>
        <v>Yes</v>
      </c>
      <c r="H990">
        <f>VLOOKUP(A990,cleaned_Medical_Examinations[],7,FALSE)</f>
        <v>1</v>
      </c>
      <c r="I990" t="str">
        <f>VLOOKUP(A990,cleaned_Medical_Examinations[],8,FALSE)</f>
        <v>No</v>
      </c>
      <c r="J990" t="str">
        <f>VLOOKUP(A990,cleaned_Medical_Examinations[],9,FALSE)</f>
        <v>OVER WEIGHT</v>
      </c>
      <c r="K990" t="str">
        <f>VLOOKUP(A990,cleaned_Medical_Examinations[],10,FALSE)</f>
        <v>DIABETES</v>
      </c>
      <c r="L990">
        <f>VLOOKUP(A990,table3!A990:H3324,4,)</f>
        <v>8059</v>
      </c>
      <c r="M990" t="str">
        <f>VLOOKUP(A990,table3!A990:H3324,5,FALSE)</f>
        <v>tier - 2</v>
      </c>
      <c r="N990" t="str">
        <f>VLOOKUP(A990,table3!A990:H3324,6,FALSE)</f>
        <v>tier - 3</v>
      </c>
      <c r="O990" t="str">
        <f>VLOOKUP(A990,table3!A990:H3324,7,FALSE)</f>
        <v>R1012</v>
      </c>
      <c r="P990" s="8">
        <f>VLOOKUP(A990,table3!A990:H3324,2,FALSE)</f>
        <v>31379</v>
      </c>
      <c r="Q990">
        <f>VLOOKUP(A990,table3!A990:H3324,8,FALSE)</f>
        <v>37</v>
      </c>
    </row>
    <row r="991" spans="1:17" x14ac:dyDescent="0.3">
      <c r="A991" s="13" t="s">
        <v>1381</v>
      </c>
      <c r="B991" t="str">
        <f>VLOOKUP(A991,cleaned_customer_names[],2,FALSE)</f>
        <v>Donnelly</v>
      </c>
      <c r="C991">
        <f>VLOOKUP(A991,cleaned_Medical_Examinations[],2,FALSE)</f>
        <v>27.645</v>
      </c>
      <c r="D991">
        <f>VLOOKUP(A991,cleaned_Medical_Examinations[],3,FALSE)</f>
        <v>10.56</v>
      </c>
      <c r="E991" t="str">
        <f>VLOOKUP(A991,cleaned_Medical_Examinations[],4,FALSE)</f>
        <v>No</v>
      </c>
      <c r="F991" t="str">
        <f>VLOOKUP(A991,cleaned_Medical_Examinations[],5,FALSE)</f>
        <v>No</v>
      </c>
      <c r="G991" t="str">
        <f>VLOOKUP(A991,cleaned_Medical_Examinations[],6,FALSE)</f>
        <v>No</v>
      </c>
      <c r="H991">
        <f>VLOOKUP(A991,cleaned_Medical_Examinations[],7,FALSE)</f>
        <v>0</v>
      </c>
      <c r="I991" t="str">
        <f>VLOOKUP(A991,cleaned_Medical_Examinations[],8,FALSE)</f>
        <v>No</v>
      </c>
      <c r="J991" t="str">
        <f>VLOOKUP(A991,cleaned_Medical_Examinations[],9,FALSE)</f>
        <v>OVER WEIGHT</v>
      </c>
      <c r="K991" t="str">
        <f>VLOOKUP(A991,cleaned_Medical_Examinations[],10,FALSE)</f>
        <v>DIABETES</v>
      </c>
      <c r="L991">
        <f>VLOOKUP(A991,table3!A991:H3325,4,)</f>
        <v>8060</v>
      </c>
      <c r="M991" t="str">
        <f>VLOOKUP(A991,table3!A991:H3325,5,FALSE)</f>
        <v>tier - 2</v>
      </c>
      <c r="N991" t="str">
        <f>VLOOKUP(A991,table3!A991:H3325,6,FALSE)</f>
        <v>tier - 3</v>
      </c>
      <c r="O991" t="str">
        <f>VLOOKUP(A991,table3!A991:H3325,7,FALSE)</f>
        <v>R1012</v>
      </c>
      <c r="P991" s="8">
        <f>VLOOKUP(A991,table3!A991:H3325,2,FALSE)</f>
        <v>30312</v>
      </c>
      <c r="Q991">
        <f>VLOOKUP(A991,table3!A991:H3325,8,FALSE)</f>
        <v>40</v>
      </c>
    </row>
    <row r="992" spans="1:17" x14ac:dyDescent="0.3">
      <c r="A992" s="11" t="s">
        <v>1380</v>
      </c>
      <c r="B992" t="str">
        <f>VLOOKUP(A992,cleaned_customer_names[],2,FALSE)</f>
        <v>Rall</v>
      </c>
      <c r="C992">
        <f>VLOOKUP(A992,cleaned_Medical_Examinations[],2,FALSE)</f>
        <v>33.700000000000003</v>
      </c>
      <c r="D992">
        <f>VLOOKUP(A992,cleaned_Medical_Examinations[],3,FALSE)</f>
        <v>4.01</v>
      </c>
      <c r="E992" t="str">
        <f>VLOOKUP(A992,cleaned_Medical_Examinations[],4,FALSE)</f>
        <v>No</v>
      </c>
      <c r="F992" t="str">
        <f>VLOOKUP(A992,cleaned_Medical_Examinations[],5,FALSE)</f>
        <v>No</v>
      </c>
      <c r="G992" t="str">
        <f>VLOOKUP(A992,cleaned_Medical_Examinations[],6,FALSE)</f>
        <v>No</v>
      </c>
      <c r="H992">
        <f>VLOOKUP(A992,cleaned_Medical_Examinations[],7,FALSE)</f>
        <v>2</v>
      </c>
      <c r="I992" t="str">
        <f>VLOOKUP(A992,cleaned_Medical_Examinations[],8,FALSE)</f>
        <v>No</v>
      </c>
      <c r="J992" t="str">
        <f>VLOOKUP(A992,cleaned_Medical_Examinations[],9,FALSE)</f>
        <v>OBESITY</v>
      </c>
      <c r="K992" t="str">
        <f>VLOOKUP(A992,cleaned_Medical_Examinations[],10,FALSE)</f>
        <v>NORMAL</v>
      </c>
      <c r="L992">
        <f>VLOOKUP(A992,table3!A992:H3326,4,)</f>
        <v>8062</v>
      </c>
      <c r="M992" t="str">
        <f>VLOOKUP(A992,table3!A992:H3326,5,FALSE)</f>
        <v>tier - 2</v>
      </c>
      <c r="N992" t="str">
        <f>VLOOKUP(A992,table3!A992:H3326,6,FALSE)</f>
        <v>tier - 1</v>
      </c>
      <c r="O992" t="str">
        <f>VLOOKUP(A992,table3!A992:H3326,7,FALSE)</f>
        <v>R1013</v>
      </c>
      <c r="P992" s="8">
        <f>VLOOKUP(A992,table3!A992:H3326,2,FALSE)</f>
        <v>25914</v>
      </c>
      <c r="Q992">
        <f>VLOOKUP(A992,table3!A992:H3326,8,FALSE)</f>
        <v>52</v>
      </c>
    </row>
    <row r="993" spans="1:17" x14ac:dyDescent="0.3">
      <c r="A993" s="13" t="s">
        <v>1379</v>
      </c>
      <c r="B993" t="str">
        <f>VLOOKUP(A993,cleaned_customer_names[],2,FALSE)</f>
        <v>Mitchell</v>
      </c>
      <c r="C993">
        <f>VLOOKUP(A993,cleaned_Medical_Examinations[],2,FALSE)</f>
        <v>38.93</v>
      </c>
      <c r="D993">
        <f>VLOOKUP(A993,cleaned_Medical_Examinations[],3,FALSE)</f>
        <v>5.64</v>
      </c>
      <c r="E993" t="str">
        <f>VLOOKUP(A993,cleaned_Medical_Examinations[],4,FALSE)</f>
        <v>Yes</v>
      </c>
      <c r="F993" t="str">
        <f>VLOOKUP(A993,cleaned_Medical_Examinations[],5,FALSE)</f>
        <v>No</v>
      </c>
      <c r="G993" t="str">
        <f>VLOOKUP(A993,cleaned_Medical_Examinations[],6,FALSE)</f>
        <v>No</v>
      </c>
      <c r="H993">
        <f>VLOOKUP(A993,cleaned_Medical_Examinations[],7,FALSE)</f>
        <v>1</v>
      </c>
      <c r="I993" t="str">
        <f>VLOOKUP(A993,cleaned_Medical_Examinations[],8,FALSE)</f>
        <v>No</v>
      </c>
      <c r="J993" t="str">
        <f>VLOOKUP(A993,cleaned_Medical_Examinations[],9,FALSE)</f>
        <v>OBESITY</v>
      </c>
      <c r="K993" t="str">
        <f>VLOOKUP(A993,cleaned_Medical_Examinations[],10,FALSE)</f>
        <v>NORMAL</v>
      </c>
      <c r="L993">
        <f>VLOOKUP(A993,table3!A993:H3327,4,)</f>
        <v>8063</v>
      </c>
      <c r="M993" t="str">
        <f>VLOOKUP(A993,table3!A993:H3327,5,FALSE)</f>
        <v>tier - 3</v>
      </c>
      <c r="N993" t="str">
        <f>VLOOKUP(A993,table3!A993:H3327,6,FALSE)</f>
        <v>tier - 3</v>
      </c>
      <c r="O993" t="str">
        <f>VLOOKUP(A993,table3!A993:H3327,7,FALSE)</f>
        <v>R1011</v>
      </c>
      <c r="P993" s="8">
        <f>VLOOKUP(A993,table3!A993:H3327,2,FALSE)</f>
        <v>27573</v>
      </c>
      <c r="Q993">
        <f>VLOOKUP(A993,table3!A993:H3327,8,FALSE)</f>
        <v>47</v>
      </c>
    </row>
    <row r="994" spans="1:17" x14ac:dyDescent="0.3">
      <c r="A994" s="11" t="s">
        <v>1378</v>
      </c>
      <c r="B994" t="str">
        <f>VLOOKUP(A994,cleaned_customer_names[],2,FALSE)</f>
        <v>Chen</v>
      </c>
      <c r="C994">
        <f>VLOOKUP(A994,cleaned_Medical_Examinations[],2,FALSE)</f>
        <v>32.774999999999999</v>
      </c>
      <c r="D994">
        <f>VLOOKUP(A994,cleaned_Medical_Examinations[],3,FALSE)</f>
        <v>8.02</v>
      </c>
      <c r="E994" t="str">
        <f>VLOOKUP(A994,cleaned_Medical_Examinations[],4,FALSE)</f>
        <v>Yes</v>
      </c>
      <c r="F994" t="str">
        <f>VLOOKUP(A994,cleaned_Medical_Examinations[],5,FALSE)</f>
        <v>No</v>
      </c>
      <c r="G994" t="str">
        <f>VLOOKUP(A994,cleaned_Medical_Examinations[],6,FALSE)</f>
        <v>No</v>
      </c>
      <c r="H994">
        <f>VLOOKUP(A994,cleaned_Medical_Examinations[],7,FALSE)</f>
        <v>2</v>
      </c>
      <c r="I994" t="str">
        <f>VLOOKUP(A994,cleaned_Medical_Examinations[],8,FALSE)</f>
        <v>No</v>
      </c>
      <c r="J994" t="str">
        <f>VLOOKUP(A994,cleaned_Medical_Examinations[],9,FALSE)</f>
        <v>OBESITY</v>
      </c>
      <c r="K994" t="str">
        <f>VLOOKUP(A994,cleaned_Medical_Examinations[],10,FALSE)</f>
        <v>DIABETES</v>
      </c>
      <c r="L994">
        <f>VLOOKUP(A994,table3!A994:H3328,4,)</f>
        <v>8068</v>
      </c>
      <c r="M994" t="str">
        <f>VLOOKUP(A994,table3!A994:H3328,5,FALSE)</f>
        <v>tier - 3</v>
      </c>
      <c r="N994" t="str">
        <f>VLOOKUP(A994,table3!A994:H3328,6,FALSE)</f>
        <v>tier - 1</v>
      </c>
      <c r="O994" t="str">
        <f>VLOOKUP(A994,table3!A994:H3328,7,FALSE)</f>
        <v>R1013</v>
      </c>
      <c r="P994" s="8">
        <f>VLOOKUP(A994,table3!A994:H3328,2,FALSE)</f>
        <v>23965</v>
      </c>
      <c r="Q994">
        <f>VLOOKUP(A994,table3!A994:H3328,8,FALSE)</f>
        <v>57</v>
      </c>
    </row>
    <row r="995" spans="1:17" x14ac:dyDescent="0.3">
      <c r="A995" s="13" t="s">
        <v>1377</v>
      </c>
      <c r="B995" t="str">
        <f>VLOOKUP(A995,cleaned_customer_names[],2,FALSE)</f>
        <v>Tufaro</v>
      </c>
      <c r="C995">
        <f>VLOOKUP(A995,cleaned_Medical_Examinations[],2,FALSE)</f>
        <v>29.83</v>
      </c>
      <c r="D995">
        <f>VLOOKUP(A995,cleaned_Medical_Examinations[],3,FALSE)</f>
        <v>7.2</v>
      </c>
      <c r="E995" t="str">
        <f>VLOOKUP(A995,cleaned_Medical_Examinations[],4,FALSE)</f>
        <v>Yes</v>
      </c>
      <c r="F995" t="str">
        <f>VLOOKUP(A995,cleaned_Medical_Examinations[],5,FALSE)</f>
        <v>No</v>
      </c>
      <c r="G995" t="str">
        <f>VLOOKUP(A995,cleaned_Medical_Examinations[],6,FALSE)</f>
        <v>No</v>
      </c>
      <c r="H995">
        <f>VLOOKUP(A995,cleaned_Medical_Examinations[],7,FALSE)</f>
        <v>0</v>
      </c>
      <c r="I995" t="str">
        <f>VLOOKUP(A995,cleaned_Medical_Examinations[],8,FALSE)</f>
        <v>No</v>
      </c>
      <c r="J995" t="str">
        <f>VLOOKUP(A995,cleaned_Medical_Examinations[],9,FALSE)</f>
        <v>OVER WEIGHT</v>
      </c>
      <c r="K995" t="str">
        <f>VLOOKUP(A995,cleaned_Medical_Examinations[],10,FALSE)</f>
        <v>DIABETES</v>
      </c>
      <c r="L995">
        <f>VLOOKUP(A995,table3!A995:H3329,4,)</f>
        <v>8068</v>
      </c>
      <c r="M995" t="str">
        <f>VLOOKUP(A995,table3!A995:H3329,5,FALSE)</f>
        <v>tier - 3</v>
      </c>
      <c r="N995" t="str">
        <f>VLOOKUP(A995,table3!A995:H3329,6,FALSE)</f>
        <v>tier - 2</v>
      </c>
      <c r="O995" t="str">
        <f>VLOOKUP(A995,table3!A995:H3329,7,FALSE)</f>
        <v>R1011</v>
      </c>
      <c r="P995" s="8">
        <f>VLOOKUP(A995,table3!A995:H3329,2,FALSE)</f>
        <v>27743</v>
      </c>
      <c r="Q995">
        <f>VLOOKUP(A995,table3!A995:H3329,8,FALSE)</f>
        <v>47</v>
      </c>
    </row>
    <row r="996" spans="1:17" x14ac:dyDescent="0.3">
      <c r="A996" s="11" t="s">
        <v>1376</v>
      </c>
      <c r="B996" t="str">
        <f>VLOOKUP(A996,cleaned_customer_names[],2,FALSE)</f>
        <v>Peters</v>
      </c>
      <c r="C996">
        <f>VLOOKUP(A996,cleaned_Medical_Examinations[],2,FALSE)</f>
        <v>28.31</v>
      </c>
      <c r="D996">
        <f>VLOOKUP(A996,cleaned_Medical_Examinations[],3,FALSE)</f>
        <v>4.55</v>
      </c>
      <c r="E996" t="str">
        <f>VLOOKUP(A996,cleaned_Medical_Examinations[],4,FALSE)</f>
        <v>No</v>
      </c>
      <c r="F996" t="str">
        <f>VLOOKUP(A996,cleaned_Medical_Examinations[],5,FALSE)</f>
        <v>Yes</v>
      </c>
      <c r="G996" t="str">
        <f>VLOOKUP(A996,cleaned_Medical_Examinations[],6,FALSE)</f>
        <v>No</v>
      </c>
      <c r="H996">
        <f>VLOOKUP(A996,cleaned_Medical_Examinations[],7,FALSE)</f>
        <v>1</v>
      </c>
      <c r="I996" t="str">
        <f>VLOOKUP(A996,cleaned_Medical_Examinations[],8,FALSE)</f>
        <v>No</v>
      </c>
      <c r="J996" t="str">
        <f>VLOOKUP(A996,cleaned_Medical_Examinations[],9,FALSE)</f>
        <v>OVER WEIGHT</v>
      </c>
      <c r="K996" t="str">
        <f>VLOOKUP(A996,cleaned_Medical_Examinations[],10,FALSE)</f>
        <v>NORMAL</v>
      </c>
      <c r="L996">
        <f>VLOOKUP(A996,table3!A996:H3330,4,)</f>
        <v>8072</v>
      </c>
      <c r="M996" t="str">
        <f>VLOOKUP(A996,table3!A996:H3330,5,FALSE)</f>
        <v>tier - 3</v>
      </c>
      <c r="N996" t="str">
        <f>VLOOKUP(A996,table3!A996:H3330,6,FALSE)</f>
        <v>tier - 1</v>
      </c>
      <c r="O996" t="str">
        <f>VLOOKUP(A996,table3!A996:H3330,7,FALSE)</f>
        <v>R1011</v>
      </c>
      <c r="P996" s="8">
        <f>VLOOKUP(A996,table3!A996:H3330,2,FALSE)</f>
        <v>24036</v>
      </c>
      <c r="Q996">
        <f>VLOOKUP(A996,table3!A996:H3330,8,FALSE)</f>
        <v>57</v>
      </c>
    </row>
    <row r="997" spans="1:17" x14ac:dyDescent="0.3">
      <c r="A997" s="13" t="s">
        <v>1375</v>
      </c>
      <c r="B997" t="str">
        <f>VLOOKUP(A997,cleaned_customer_names[],2,FALSE)</f>
        <v>Susedik</v>
      </c>
      <c r="C997">
        <f>VLOOKUP(A997,cleaned_Medical_Examinations[],2,FALSE)</f>
        <v>29.79</v>
      </c>
      <c r="D997">
        <f>VLOOKUP(A997,cleaned_Medical_Examinations[],3,FALSE)</f>
        <v>9.0299999999999994</v>
      </c>
      <c r="E997" t="str">
        <f>VLOOKUP(A997,cleaned_Medical_Examinations[],4,FALSE)</f>
        <v>No</v>
      </c>
      <c r="F997" t="str">
        <f>VLOOKUP(A997,cleaned_Medical_Examinations[],5,FALSE)</f>
        <v>No</v>
      </c>
      <c r="G997" t="str">
        <f>VLOOKUP(A997,cleaned_Medical_Examinations[],6,FALSE)</f>
        <v>No</v>
      </c>
      <c r="H997">
        <f>VLOOKUP(A997,cleaned_Medical_Examinations[],7,FALSE)</f>
        <v>0</v>
      </c>
      <c r="I997" t="str">
        <f>VLOOKUP(A997,cleaned_Medical_Examinations[],8,FALSE)</f>
        <v>No</v>
      </c>
      <c r="J997" t="str">
        <f>VLOOKUP(A997,cleaned_Medical_Examinations[],9,FALSE)</f>
        <v>OVER WEIGHT</v>
      </c>
      <c r="K997" t="str">
        <f>VLOOKUP(A997,cleaned_Medical_Examinations[],10,FALSE)</f>
        <v>DIABETES</v>
      </c>
      <c r="L997">
        <f>VLOOKUP(A997,table3!A997:H3331,4,)</f>
        <v>8077</v>
      </c>
      <c r="M997" t="str">
        <f>VLOOKUP(A997,table3!A997:H3331,5,FALSE)</f>
        <v>tier - 2</v>
      </c>
      <c r="N997" t="str">
        <f>VLOOKUP(A997,table3!A997:H3331,6,FALSE)</f>
        <v>tier - 1</v>
      </c>
      <c r="O997" t="str">
        <f>VLOOKUP(A997,table3!A997:H3331,7,FALSE)</f>
        <v>R1026</v>
      </c>
      <c r="P997" s="8">
        <f>VLOOKUP(A997,table3!A997:H3331,2,FALSE)</f>
        <v>34280</v>
      </c>
      <c r="Q997">
        <f>VLOOKUP(A997,table3!A997:H3331,8,FALSE)</f>
        <v>29</v>
      </c>
    </row>
    <row r="998" spans="1:17" x14ac:dyDescent="0.3">
      <c r="A998" s="11" t="s">
        <v>1374</v>
      </c>
      <c r="B998" t="str">
        <f>VLOOKUP(A998,cleaned_customer_names[],2,FALSE)</f>
        <v>Garcia</v>
      </c>
      <c r="C998">
        <f>VLOOKUP(A998,cleaned_Medical_Examinations[],2,FALSE)</f>
        <v>36.6</v>
      </c>
      <c r="D998">
        <f>VLOOKUP(A998,cleaned_Medical_Examinations[],3,FALSE)</f>
        <v>5.2</v>
      </c>
      <c r="E998" t="str">
        <f>VLOOKUP(A998,cleaned_Medical_Examinations[],4,FALSE)</f>
        <v>Yes</v>
      </c>
      <c r="F998" t="str">
        <f>VLOOKUP(A998,cleaned_Medical_Examinations[],5,FALSE)</f>
        <v>No</v>
      </c>
      <c r="G998" t="str">
        <f>VLOOKUP(A998,cleaned_Medical_Examinations[],6,FALSE)</f>
        <v>Yes</v>
      </c>
      <c r="H998">
        <f>VLOOKUP(A998,cleaned_Medical_Examinations[],7,FALSE)</f>
        <v>1</v>
      </c>
      <c r="I998" t="str">
        <f>VLOOKUP(A998,cleaned_Medical_Examinations[],8,FALSE)</f>
        <v>No</v>
      </c>
      <c r="J998" t="str">
        <f>VLOOKUP(A998,cleaned_Medical_Examinations[],9,FALSE)</f>
        <v>OBESITY</v>
      </c>
      <c r="K998" t="str">
        <f>VLOOKUP(A998,cleaned_Medical_Examinations[],10,FALSE)</f>
        <v>NORMAL</v>
      </c>
      <c r="L998">
        <f>VLOOKUP(A998,table3!A998:H3332,4,)</f>
        <v>8081</v>
      </c>
      <c r="M998" t="str">
        <f>VLOOKUP(A998,table3!A998:H3332,5,FALSE)</f>
        <v>tier - 2</v>
      </c>
      <c r="N998" t="str">
        <f>VLOOKUP(A998,table3!A998:H3332,6,FALSE)</f>
        <v>tier - 2</v>
      </c>
      <c r="O998" t="str">
        <f>VLOOKUP(A998,table3!A998:H3332,7,FALSE)</f>
        <v>R1012</v>
      </c>
      <c r="P998" s="8">
        <f>VLOOKUP(A998,table3!A998:H3332,2,FALSE)</f>
        <v>37131</v>
      </c>
      <c r="Q998">
        <f>VLOOKUP(A998,table3!A998:H3332,8,FALSE)</f>
        <v>21</v>
      </c>
    </row>
    <row r="999" spans="1:17" x14ac:dyDescent="0.3">
      <c r="A999" s="13" t="s">
        <v>1373</v>
      </c>
      <c r="B999" t="str">
        <f>VLOOKUP(A999,cleaned_customer_names[],2,FALSE)</f>
        <v>Deady</v>
      </c>
      <c r="C999">
        <f>VLOOKUP(A999,cleaned_Medical_Examinations[],2,FALSE)</f>
        <v>35.93</v>
      </c>
      <c r="D999">
        <f>VLOOKUP(A999,cleaned_Medical_Examinations[],3,FALSE)</f>
        <v>8.3000000000000007</v>
      </c>
      <c r="E999" t="str">
        <f>VLOOKUP(A999,cleaned_Medical_Examinations[],4,FALSE)</f>
        <v>Yes</v>
      </c>
      <c r="F999" t="str">
        <f>VLOOKUP(A999,cleaned_Medical_Examinations[],5,FALSE)</f>
        <v>No</v>
      </c>
      <c r="G999" t="str">
        <f>VLOOKUP(A999,cleaned_Medical_Examinations[],6,FALSE)</f>
        <v>No</v>
      </c>
      <c r="H999">
        <f>VLOOKUP(A999,cleaned_Medical_Examinations[],7,FALSE)</f>
        <v>0</v>
      </c>
      <c r="I999" t="str">
        <f>VLOOKUP(A999,cleaned_Medical_Examinations[],8,FALSE)</f>
        <v>No</v>
      </c>
      <c r="J999" t="str">
        <f>VLOOKUP(A999,cleaned_Medical_Examinations[],9,FALSE)</f>
        <v>OBESITY</v>
      </c>
      <c r="K999" t="str">
        <f>VLOOKUP(A999,cleaned_Medical_Examinations[],10,FALSE)</f>
        <v>DIABETES</v>
      </c>
      <c r="L999">
        <f>VLOOKUP(A999,table3!A999:H3333,4,)</f>
        <v>8082</v>
      </c>
      <c r="M999" t="str">
        <f>VLOOKUP(A999,table3!A999:H3333,5,FALSE)</f>
        <v>tier - 2</v>
      </c>
      <c r="N999" t="str">
        <f>VLOOKUP(A999,table3!A999:H3333,6,FALSE)</f>
        <v>tier - 2</v>
      </c>
      <c r="O999" t="str">
        <f>VLOOKUP(A999,table3!A999:H3333,7,FALSE)</f>
        <v>R1026</v>
      </c>
      <c r="P999" s="8">
        <f>VLOOKUP(A999,table3!A999:H3333,2,FALSE)</f>
        <v>34619</v>
      </c>
      <c r="Q999">
        <f>VLOOKUP(A999,table3!A999:H3333,8,FALSE)</f>
        <v>28</v>
      </c>
    </row>
    <row r="1000" spans="1:17" x14ac:dyDescent="0.3">
      <c r="A1000" s="11" t="s">
        <v>1372</v>
      </c>
      <c r="B1000" t="str">
        <f>VLOOKUP(A1000,cleaned_customer_names[],2,FALSE)</f>
        <v>Campbell</v>
      </c>
      <c r="C1000">
        <f>VLOOKUP(A1000,cleaned_Medical_Examinations[],2,FALSE)</f>
        <v>28.6</v>
      </c>
      <c r="D1000">
        <f>VLOOKUP(A1000,cleaned_Medical_Examinations[],3,FALSE)</f>
        <v>5.56</v>
      </c>
      <c r="E1000" t="str">
        <f>VLOOKUP(A1000,cleaned_Medical_Examinations[],4,FALSE)</f>
        <v>Yes</v>
      </c>
      <c r="F1000" t="str">
        <f>VLOOKUP(A1000,cleaned_Medical_Examinations[],5,FALSE)</f>
        <v>No</v>
      </c>
      <c r="G1000" t="str">
        <f>VLOOKUP(A1000,cleaned_Medical_Examinations[],6,FALSE)</f>
        <v>Yes</v>
      </c>
      <c r="H1000">
        <f>VLOOKUP(A1000,cleaned_Medical_Examinations[],7,FALSE)</f>
        <v>1</v>
      </c>
      <c r="I1000" t="str">
        <f>VLOOKUP(A1000,cleaned_Medical_Examinations[],8,FALSE)</f>
        <v>No</v>
      </c>
      <c r="J1000" t="str">
        <f>VLOOKUP(A1000,cleaned_Medical_Examinations[],9,FALSE)</f>
        <v>OVER WEIGHT</v>
      </c>
      <c r="K1000" t="str">
        <f>VLOOKUP(A1000,cleaned_Medical_Examinations[],10,FALSE)</f>
        <v>NORMAL</v>
      </c>
      <c r="L1000">
        <f>VLOOKUP(A1000,table3!A1000:H3334,4,)</f>
        <v>8084</v>
      </c>
      <c r="M1000" t="str">
        <f>VLOOKUP(A1000,table3!A1000:H3334,5,FALSE)</f>
        <v>tier - 3</v>
      </c>
      <c r="N1000" t="str">
        <f>VLOOKUP(A1000,table3!A1000:H3334,6,FALSE)</f>
        <v>tier - 3</v>
      </c>
      <c r="O1000" t="str">
        <f>VLOOKUP(A1000,table3!A1000:H3334,7,FALSE)</f>
        <v>R1013</v>
      </c>
      <c r="P1000" s="8">
        <f>VLOOKUP(A1000,table3!A1000:H3334,2,FALSE)</f>
        <v>27749</v>
      </c>
      <c r="Q1000">
        <f>VLOOKUP(A1000,table3!A1000:H3334,8,FALSE)</f>
        <v>47</v>
      </c>
    </row>
    <row r="1001" spans="1:17" x14ac:dyDescent="0.3">
      <c r="A1001" s="13" t="s">
        <v>1371</v>
      </c>
      <c r="B1001" t="str">
        <f>VLOOKUP(A1001,cleaned_customer_names[],2,FALSE)</f>
        <v>Schaefer</v>
      </c>
      <c r="C1001">
        <f>VLOOKUP(A1001,cleaned_Medical_Examinations[],2,FALSE)</f>
        <v>39.17</v>
      </c>
      <c r="D1001">
        <f>VLOOKUP(A1001,cleaned_Medical_Examinations[],3,FALSE)</f>
        <v>4.1500000000000004</v>
      </c>
      <c r="E1001" t="str">
        <f>VLOOKUP(A1001,cleaned_Medical_Examinations[],4,FALSE)</f>
        <v>No</v>
      </c>
      <c r="F1001" t="str">
        <f>VLOOKUP(A1001,cleaned_Medical_Examinations[],5,FALSE)</f>
        <v>No</v>
      </c>
      <c r="G1001" t="str">
        <f>VLOOKUP(A1001,cleaned_Medical_Examinations[],6,FALSE)</f>
        <v>No</v>
      </c>
      <c r="H1001">
        <f>VLOOKUP(A1001,cleaned_Medical_Examinations[],7,FALSE)</f>
        <v>0</v>
      </c>
      <c r="I1001" t="str">
        <f>VLOOKUP(A1001,cleaned_Medical_Examinations[],8,FALSE)</f>
        <v>No</v>
      </c>
      <c r="J1001" t="str">
        <f>VLOOKUP(A1001,cleaned_Medical_Examinations[],9,FALSE)</f>
        <v>OBESITY</v>
      </c>
      <c r="K1001" t="str">
        <f>VLOOKUP(A1001,cleaned_Medical_Examinations[],10,FALSE)</f>
        <v>NORMAL</v>
      </c>
      <c r="L1001">
        <f>VLOOKUP(A1001,table3!A1001:H3335,4,)</f>
        <v>8091</v>
      </c>
      <c r="M1001" t="str">
        <f>VLOOKUP(A1001,table3!A1001:H3335,5,FALSE)</f>
        <v>tier - 3</v>
      </c>
      <c r="N1001" t="str">
        <f>VLOOKUP(A1001,table3!A1001:H3335,6,FALSE)</f>
        <v>tier - 1</v>
      </c>
      <c r="O1001" t="str">
        <f>VLOOKUP(A1001,table3!A1001:H3335,7,FALSE)</f>
        <v>R1012</v>
      </c>
      <c r="P1001" s="8">
        <f>VLOOKUP(A1001,table3!A1001:H3335,2,FALSE)</f>
        <v>24633</v>
      </c>
      <c r="Q1001">
        <f>VLOOKUP(A1001,table3!A1001:H3335,8,FALSE)</f>
        <v>55</v>
      </c>
    </row>
    <row r="1002" spans="1:17" x14ac:dyDescent="0.3">
      <c r="A1002" s="11" t="s">
        <v>1370</v>
      </c>
      <c r="B1002" t="str">
        <f>VLOOKUP(A1002,cleaned_customer_names[],2,FALSE)</f>
        <v>D'Alessandro</v>
      </c>
      <c r="C1002">
        <f>VLOOKUP(A1002,cleaned_Medical_Examinations[],2,FALSE)</f>
        <v>26.41</v>
      </c>
      <c r="D1002">
        <f>VLOOKUP(A1002,cleaned_Medical_Examinations[],3,FALSE)</f>
        <v>5.99</v>
      </c>
      <c r="E1002" t="str">
        <f>VLOOKUP(A1002,cleaned_Medical_Examinations[],4,FALSE)</f>
        <v>Yes</v>
      </c>
      <c r="F1002" t="str">
        <f>VLOOKUP(A1002,cleaned_Medical_Examinations[],5,FALSE)</f>
        <v>No</v>
      </c>
      <c r="G1002" t="str">
        <f>VLOOKUP(A1002,cleaned_Medical_Examinations[],6,FALSE)</f>
        <v>Yes</v>
      </c>
      <c r="H1002">
        <f>VLOOKUP(A1002,cleaned_Medical_Examinations[],7,FALSE)</f>
        <v>1</v>
      </c>
      <c r="I1002" t="str">
        <f>VLOOKUP(A1002,cleaned_Medical_Examinations[],8,FALSE)</f>
        <v>No</v>
      </c>
      <c r="J1002" t="str">
        <f>VLOOKUP(A1002,cleaned_Medical_Examinations[],9,FALSE)</f>
        <v>OVER WEIGHT</v>
      </c>
      <c r="K1002" t="str">
        <f>VLOOKUP(A1002,cleaned_Medical_Examinations[],10,FALSE)</f>
        <v>PREDIABETES</v>
      </c>
      <c r="L1002">
        <f>VLOOKUP(A1002,table3!A1002:H3336,4,)</f>
        <v>8113</v>
      </c>
      <c r="M1002" t="str">
        <f>VLOOKUP(A1002,table3!A1002:H3336,5,FALSE)</f>
        <v>tier - 2</v>
      </c>
      <c r="N1002" t="str">
        <f>VLOOKUP(A1002,table3!A1002:H3336,6,FALSE)</f>
        <v>tier - 2</v>
      </c>
      <c r="O1002" t="str">
        <f>VLOOKUP(A1002,table3!A1002:H3336,7,FALSE)</f>
        <v>R1013</v>
      </c>
      <c r="P1002" s="8">
        <f>VLOOKUP(A1002,table3!A1002:H3336,2,FALSE)</f>
        <v>26948</v>
      </c>
      <c r="Q1002">
        <f>VLOOKUP(A1002,table3!A1002:H3336,8,FALSE)</f>
        <v>49</v>
      </c>
    </row>
    <row r="1003" spans="1:17" x14ac:dyDescent="0.3">
      <c r="A1003" s="13" t="s">
        <v>1369</v>
      </c>
      <c r="B1003" t="str">
        <f>VLOOKUP(A1003,cleaned_customer_names[],2,FALSE)</f>
        <v>Wyss</v>
      </c>
      <c r="C1003">
        <f>VLOOKUP(A1003,cleaned_Medical_Examinations[],2,FALSE)</f>
        <v>30.63</v>
      </c>
      <c r="D1003">
        <f>VLOOKUP(A1003,cleaned_Medical_Examinations[],3,FALSE)</f>
        <v>5.8</v>
      </c>
      <c r="E1003" t="str">
        <f>VLOOKUP(A1003,cleaned_Medical_Examinations[],4,FALSE)</f>
        <v>Yes</v>
      </c>
      <c r="F1003" t="str">
        <f>VLOOKUP(A1003,cleaned_Medical_Examinations[],5,FALSE)</f>
        <v>No</v>
      </c>
      <c r="G1003" t="str">
        <f>VLOOKUP(A1003,cleaned_Medical_Examinations[],6,FALSE)</f>
        <v>No</v>
      </c>
      <c r="H1003">
        <f>VLOOKUP(A1003,cleaned_Medical_Examinations[],7,FALSE)</f>
        <v>0</v>
      </c>
      <c r="I1003" t="str">
        <f>VLOOKUP(A1003,cleaned_Medical_Examinations[],8,FALSE)</f>
        <v>No</v>
      </c>
      <c r="J1003" t="str">
        <f>VLOOKUP(A1003,cleaned_Medical_Examinations[],9,FALSE)</f>
        <v>OBESITY</v>
      </c>
      <c r="K1003" t="str">
        <f>VLOOKUP(A1003,cleaned_Medical_Examinations[],10,FALSE)</f>
        <v>PREDIABETES</v>
      </c>
      <c r="L1003">
        <f>VLOOKUP(A1003,table3!A1003:H3337,4,)</f>
        <v>8116</v>
      </c>
      <c r="M1003" t="str">
        <f>VLOOKUP(A1003,table3!A1003:H3337,5,FALSE)</f>
        <v>tier - 3</v>
      </c>
      <c r="N1003" t="str">
        <f>VLOOKUP(A1003,table3!A1003:H3337,6,FALSE)</f>
        <v>tier - 1</v>
      </c>
      <c r="O1003" t="str">
        <f>VLOOKUP(A1003,table3!A1003:H3337,7,FALSE)</f>
        <v>R1012</v>
      </c>
      <c r="P1003" s="8">
        <f>VLOOKUP(A1003,table3!A1003:H3337,2,FALSE)</f>
        <v>28734</v>
      </c>
      <c r="Q1003">
        <f>VLOOKUP(A1003,table3!A1003:H3337,8,FALSE)</f>
        <v>44</v>
      </c>
    </row>
    <row r="1004" spans="1:17" x14ac:dyDescent="0.3">
      <c r="A1004" s="11" t="s">
        <v>1368</v>
      </c>
      <c r="B1004" t="str">
        <f>VLOOKUP(A1004,cleaned_customer_names[],2,FALSE)</f>
        <v>Rose</v>
      </c>
      <c r="C1004">
        <f>VLOOKUP(A1004,cleaned_Medical_Examinations[],2,FALSE)</f>
        <v>31.73</v>
      </c>
      <c r="D1004">
        <f>VLOOKUP(A1004,cleaned_Medical_Examinations[],3,FALSE)</f>
        <v>7.32</v>
      </c>
      <c r="E1004" t="str">
        <f>VLOOKUP(A1004,cleaned_Medical_Examinations[],4,FALSE)</f>
        <v>Yes</v>
      </c>
      <c r="F1004" t="str">
        <f>VLOOKUP(A1004,cleaned_Medical_Examinations[],5,FALSE)</f>
        <v>No</v>
      </c>
      <c r="G1004" t="str">
        <f>VLOOKUP(A1004,cleaned_Medical_Examinations[],6,FALSE)</f>
        <v>No</v>
      </c>
      <c r="H1004">
        <f>VLOOKUP(A1004,cleaned_Medical_Examinations[],7,FALSE)</f>
        <v>2</v>
      </c>
      <c r="I1004" t="str">
        <f>VLOOKUP(A1004,cleaned_Medical_Examinations[],8,FALSE)</f>
        <v>No</v>
      </c>
      <c r="J1004" t="str">
        <f>VLOOKUP(A1004,cleaned_Medical_Examinations[],9,FALSE)</f>
        <v>OBESITY</v>
      </c>
      <c r="K1004" t="str">
        <f>VLOOKUP(A1004,cleaned_Medical_Examinations[],10,FALSE)</f>
        <v>DIABETES</v>
      </c>
      <c r="L1004">
        <f>VLOOKUP(A1004,table3!A1004:H3338,4,)</f>
        <v>8117</v>
      </c>
      <c r="M1004" t="str">
        <f>VLOOKUP(A1004,table3!A1004:H3338,5,FALSE)</f>
        <v>tier - 3</v>
      </c>
      <c r="N1004" t="str">
        <f>VLOOKUP(A1004,table3!A1004:H3338,6,FALSE)</f>
        <v>tier - 1</v>
      </c>
      <c r="O1004" t="str">
        <f>VLOOKUP(A1004,table3!A1004:H3338,7,FALSE)</f>
        <v>R1011</v>
      </c>
      <c r="P1004" s="8">
        <f>VLOOKUP(A1004,table3!A1004:H3338,2,FALSE)</f>
        <v>27014</v>
      </c>
      <c r="Q1004">
        <f>VLOOKUP(A1004,table3!A1004:H3338,8,FALSE)</f>
        <v>49</v>
      </c>
    </row>
    <row r="1005" spans="1:17" x14ac:dyDescent="0.3">
      <c r="A1005" s="13" t="s">
        <v>1367</v>
      </c>
      <c r="B1005" t="str">
        <f>VLOOKUP(A1005,cleaned_customer_names[],2,FALSE)</f>
        <v>Hopper</v>
      </c>
      <c r="C1005">
        <f>VLOOKUP(A1005,cleaned_Medical_Examinations[],2,FALSE)</f>
        <v>30.7</v>
      </c>
      <c r="D1005">
        <f>VLOOKUP(A1005,cleaned_Medical_Examinations[],3,FALSE)</f>
        <v>5.16</v>
      </c>
      <c r="E1005" t="str">
        <f>VLOOKUP(A1005,cleaned_Medical_Examinations[],4,FALSE)</f>
        <v>No</v>
      </c>
      <c r="F1005" t="str">
        <f>VLOOKUP(A1005,cleaned_Medical_Examinations[],5,FALSE)</f>
        <v>No</v>
      </c>
      <c r="G1005" t="str">
        <f>VLOOKUP(A1005,cleaned_Medical_Examinations[],6,FALSE)</f>
        <v>No</v>
      </c>
      <c r="H1005">
        <f>VLOOKUP(A1005,cleaned_Medical_Examinations[],7,FALSE)</f>
        <v>2</v>
      </c>
      <c r="I1005" t="str">
        <f>VLOOKUP(A1005,cleaned_Medical_Examinations[],8,FALSE)</f>
        <v>No</v>
      </c>
      <c r="J1005" t="str">
        <f>VLOOKUP(A1005,cleaned_Medical_Examinations[],9,FALSE)</f>
        <v>OBESITY</v>
      </c>
      <c r="K1005" t="str">
        <f>VLOOKUP(A1005,cleaned_Medical_Examinations[],10,FALSE)</f>
        <v>NORMAL</v>
      </c>
      <c r="L1005">
        <f>VLOOKUP(A1005,table3!A1005:H3339,4,)</f>
        <v>8124</v>
      </c>
      <c r="M1005" t="str">
        <f>VLOOKUP(A1005,table3!A1005:H3339,5,FALSE)</f>
        <v>tier - 3</v>
      </c>
      <c r="N1005" t="str">
        <f>VLOOKUP(A1005,table3!A1005:H3339,6,FALSE)</f>
        <v>tier - 1</v>
      </c>
      <c r="O1005" t="str">
        <f>VLOOKUP(A1005,table3!A1005:H3339,7,FALSE)</f>
        <v>R1013</v>
      </c>
      <c r="P1005" s="8">
        <f>VLOOKUP(A1005,table3!A1005:H3339,2,FALSE)</f>
        <v>26906</v>
      </c>
      <c r="Q1005">
        <f>VLOOKUP(A1005,table3!A1005:H3339,8,FALSE)</f>
        <v>49</v>
      </c>
    </row>
    <row r="1006" spans="1:17" x14ac:dyDescent="0.3">
      <c r="A1006" s="11" t="s">
        <v>1366</v>
      </c>
      <c r="B1006" t="str">
        <f>VLOOKUP(A1006,cleaned_customer_names[],2,FALSE)</f>
        <v>Finneran</v>
      </c>
      <c r="C1006">
        <f>VLOOKUP(A1006,cleaned_Medical_Examinations[],2,FALSE)</f>
        <v>25.934999999999999</v>
      </c>
      <c r="D1006">
        <f>VLOOKUP(A1006,cleaned_Medical_Examinations[],3,FALSE)</f>
        <v>5.96</v>
      </c>
      <c r="E1006" t="str">
        <f>VLOOKUP(A1006,cleaned_Medical_Examinations[],4,FALSE)</f>
        <v>Yes</v>
      </c>
      <c r="F1006" t="str">
        <f>VLOOKUP(A1006,cleaned_Medical_Examinations[],5,FALSE)</f>
        <v>No</v>
      </c>
      <c r="G1006" t="str">
        <f>VLOOKUP(A1006,cleaned_Medical_Examinations[],6,FALSE)</f>
        <v>No</v>
      </c>
      <c r="H1006">
        <f>VLOOKUP(A1006,cleaned_Medical_Examinations[],7,FALSE)</f>
        <v>2</v>
      </c>
      <c r="I1006" t="str">
        <f>VLOOKUP(A1006,cleaned_Medical_Examinations[],8,FALSE)</f>
        <v>No</v>
      </c>
      <c r="J1006" t="str">
        <f>VLOOKUP(A1006,cleaned_Medical_Examinations[],9,FALSE)</f>
        <v>OVER WEIGHT</v>
      </c>
      <c r="K1006" t="str">
        <f>VLOOKUP(A1006,cleaned_Medical_Examinations[],10,FALSE)</f>
        <v>PREDIABETES</v>
      </c>
      <c r="L1006">
        <f>VLOOKUP(A1006,table3!A1006:H3340,4,)</f>
        <v>8126</v>
      </c>
      <c r="M1006" t="str">
        <f>VLOOKUP(A1006,table3!A1006:H3340,5,FALSE)</f>
        <v>tier - 2</v>
      </c>
      <c r="N1006" t="str">
        <f>VLOOKUP(A1006,table3!A1006:H3340,6,FALSE)</f>
        <v>tier - 2</v>
      </c>
      <c r="O1006" t="str">
        <f>VLOOKUP(A1006,table3!A1006:H3340,7,FALSE)</f>
        <v>R1013</v>
      </c>
      <c r="P1006" s="8">
        <f>VLOOKUP(A1006,table3!A1006:H3340,2,FALSE)</f>
        <v>26910</v>
      </c>
      <c r="Q1006">
        <f>VLOOKUP(A1006,table3!A1006:H3340,8,FALSE)</f>
        <v>49</v>
      </c>
    </row>
    <row r="1007" spans="1:17" x14ac:dyDescent="0.3">
      <c r="A1007" s="13" t="s">
        <v>1365</v>
      </c>
      <c r="B1007" t="str">
        <f>VLOOKUP(A1007,cleaned_customer_names[],2,FALSE)</f>
        <v>Basham</v>
      </c>
      <c r="C1007">
        <f>VLOOKUP(A1007,cleaned_Medical_Examinations[],2,FALSE)</f>
        <v>35.9</v>
      </c>
      <c r="D1007">
        <f>VLOOKUP(A1007,cleaned_Medical_Examinations[],3,FALSE)</f>
        <v>4.8499999999999996</v>
      </c>
      <c r="E1007" t="str">
        <f>VLOOKUP(A1007,cleaned_Medical_Examinations[],4,FALSE)</f>
        <v>Yes</v>
      </c>
      <c r="F1007" t="str">
        <f>VLOOKUP(A1007,cleaned_Medical_Examinations[],5,FALSE)</f>
        <v>No</v>
      </c>
      <c r="G1007" t="str">
        <f>VLOOKUP(A1007,cleaned_Medical_Examinations[],6,FALSE)</f>
        <v>Yes</v>
      </c>
      <c r="H1007">
        <f>VLOOKUP(A1007,cleaned_Medical_Examinations[],7,FALSE)</f>
        <v>1</v>
      </c>
      <c r="I1007" t="str">
        <f>VLOOKUP(A1007,cleaned_Medical_Examinations[],8,FALSE)</f>
        <v>No</v>
      </c>
      <c r="J1007" t="str">
        <f>VLOOKUP(A1007,cleaned_Medical_Examinations[],9,FALSE)</f>
        <v>OBESITY</v>
      </c>
      <c r="K1007" t="str">
        <f>VLOOKUP(A1007,cleaned_Medical_Examinations[],10,FALSE)</f>
        <v>NORMAL</v>
      </c>
      <c r="L1007">
        <f>VLOOKUP(A1007,table3!A1007:H3341,4,)</f>
        <v>8158</v>
      </c>
      <c r="M1007" t="str">
        <f>VLOOKUP(A1007,table3!A1007:H3341,5,FALSE)</f>
        <v>tier - 2</v>
      </c>
      <c r="N1007" t="str">
        <f>VLOOKUP(A1007,table3!A1007:H3341,6,FALSE)</f>
        <v>tier - 3</v>
      </c>
      <c r="O1007" t="str">
        <f>VLOOKUP(A1007,table3!A1007:H3341,7,FALSE)</f>
        <v>R1025</v>
      </c>
      <c r="P1007" s="8">
        <f>VLOOKUP(A1007,table3!A1007:H3341,2,FALSE)</f>
        <v>33045</v>
      </c>
      <c r="Q1007">
        <f>VLOOKUP(A1007,table3!A1007:H3341,8,FALSE)</f>
        <v>32</v>
      </c>
    </row>
    <row r="1008" spans="1:17" x14ac:dyDescent="0.3">
      <c r="A1008" s="11" t="s">
        <v>1364</v>
      </c>
      <c r="B1008" t="str">
        <f>VLOOKUP(A1008,cleaned_customer_names[],2,FALSE)</f>
        <v>Inman</v>
      </c>
      <c r="C1008">
        <f>VLOOKUP(A1008,cleaned_Medical_Examinations[],2,FALSE)</f>
        <v>26.7</v>
      </c>
      <c r="D1008">
        <f>VLOOKUP(A1008,cleaned_Medical_Examinations[],3,FALSE)</f>
        <v>5.09</v>
      </c>
      <c r="E1008" t="str">
        <f>VLOOKUP(A1008,cleaned_Medical_Examinations[],4,FALSE)</f>
        <v>Yes</v>
      </c>
      <c r="F1008" t="str">
        <f>VLOOKUP(A1008,cleaned_Medical_Examinations[],5,FALSE)</f>
        <v>No</v>
      </c>
      <c r="G1008" t="str">
        <f>VLOOKUP(A1008,cleaned_Medical_Examinations[],6,FALSE)</f>
        <v>Yes</v>
      </c>
      <c r="H1008">
        <f>VLOOKUP(A1008,cleaned_Medical_Examinations[],7,FALSE)</f>
        <v>1</v>
      </c>
      <c r="I1008" t="str">
        <f>VLOOKUP(A1008,cleaned_Medical_Examinations[],8,FALSE)</f>
        <v>No</v>
      </c>
      <c r="J1008" t="str">
        <f>VLOOKUP(A1008,cleaned_Medical_Examinations[],9,FALSE)</f>
        <v>OVER WEIGHT</v>
      </c>
      <c r="K1008" t="str">
        <f>VLOOKUP(A1008,cleaned_Medical_Examinations[],10,FALSE)</f>
        <v>NORMAL</v>
      </c>
      <c r="L1008">
        <f>VLOOKUP(A1008,table3!A1008:H3342,4,)</f>
        <v>8163</v>
      </c>
      <c r="M1008" t="str">
        <f>VLOOKUP(A1008,table3!A1008:H3342,5,FALSE)</f>
        <v>tier - 3</v>
      </c>
      <c r="N1008" t="str">
        <f>VLOOKUP(A1008,table3!A1008:H3342,6,FALSE)</f>
        <v>tier - 3</v>
      </c>
      <c r="O1008" t="str">
        <f>VLOOKUP(A1008,table3!A1008:H3342,7,FALSE)</f>
        <v>R1012</v>
      </c>
      <c r="P1008" s="8">
        <f>VLOOKUP(A1008,table3!A1008:H3342,2,FALSE)</f>
        <v>30130</v>
      </c>
      <c r="Q1008">
        <f>VLOOKUP(A1008,table3!A1008:H3342,8,FALSE)</f>
        <v>40</v>
      </c>
    </row>
    <row r="1009" spans="1:17" x14ac:dyDescent="0.3">
      <c r="A1009" s="13" t="s">
        <v>1363</v>
      </c>
      <c r="B1009" t="str">
        <f>VLOOKUP(A1009,cleaned_customer_names[],2,FALSE)</f>
        <v>Oscal</v>
      </c>
      <c r="C1009">
        <f>VLOOKUP(A1009,cleaned_Medical_Examinations[],2,FALSE)</f>
        <v>33.71</v>
      </c>
      <c r="D1009">
        <f>VLOOKUP(A1009,cleaned_Medical_Examinations[],3,FALSE)</f>
        <v>4.9400000000000004</v>
      </c>
      <c r="E1009" t="str">
        <f>VLOOKUP(A1009,cleaned_Medical_Examinations[],4,FALSE)</f>
        <v>No</v>
      </c>
      <c r="F1009" t="str">
        <f>VLOOKUP(A1009,cleaned_Medical_Examinations[],5,FALSE)</f>
        <v>No</v>
      </c>
      <c r="G1009" t="str">
        <f>VLOOKUP(A1009,cleaned_Medical_Examinations[],6,FALSE)</f>
        <v>No</v>
      </c>
      <c r="H1009">
        <f>VLOOKUP(A1009,cleaned_Medical_Examinations[],7,FALSE)</f>
        <v>0</v>
      </c>
      <c r="I1009" t="str">
        <f>VLOOKUP(A1009,cleaned_Medical_Examinations[],8,FALSE)</f>
        <v>No</v>
      </c>
      <c r="J1009" t="str">
        <f>VLOOKUP(A1009,cleaned_Medical_Examinations[],9,FALSE)</f>
        <v>OBESITY</v>
      </c>
      <c r="K1009" t="str">
        <f>VLOOKUP(A1009,cleaned_Medical_Examinations[],10,FALSE)</f>
        <v>NORMAL</v>
      </c>
      <c r="L1009">
        <f>VLOOKUP(A1009,table3!A1009:H3343,4,)</f>
        <v>8178</v>
      </c>
      <c r="M1009" t="str">
        <f>VLOOKUP(A1009,table3!A1009:H3343,5,FALSE)</f>
        <v>tier - 3</v>
      </c>
      <c r="N1009" t="str">
        <f>VLOOKUP(A1009,table3!A1009:H3343,6,FALSE)</f>
        <v>tier - 1</v>
      </c>
      <c r="O1009" t="str">
        <f>VLOOKUP(A1009,table3!A1009:H3343,7,FALSE)</f>
        <v>R1013</v>
      </c>
      <c r="P1009" s="8">
        <f>VLOOKUP(A1009,table3!A1009:H3343,2,FALSE)</f>
        <v>23320</v>
      </c>
      <c r="Q1009">
        <f>VLOOKUP(A1009,table3!A1009:H3343,8,FALSE)</f>
        <v>59</v>
      </c>
    </row>
    <row r="1010" spans="1:17" x14ac:dyDescent="0.3">
      <c r="A1010" s="11" t="s">
        <v>1362</v>
      </c>
      <c r="B1010" t="str">
        <f>VLOOKUP(A1010,cleaned_customer_names[],2,FALSE)</f>
        <v>Craft</v>
      </c>
      <c r="C1010">
        <f>VLOOKUP(A1010,cleaned_Medical_Examinations[],2,FALSE)</f>
        <v>41.91</v>
      </c>
      <c r="D1010">
        <f>VLOOKUP(A1010,cleaned_Medical_Examinations[],3,FALSE)</f>
        <v>4.92</v>
      </c>
      <c r="E1010" t="str">
        <f>VLOOKUP(A1010,cleaned_Medical_Examinations[],4,FALSE)</f>
        <v>Yes</v>
      </c>
      <c r="F1010" t="str">
        <f>VLOOKUP(A1010,cleaned_Medical_Examinations[],5,FALSE)</f>
        <v>No</v>
      </c>
      <c r="G1010" t="str">
        <f>VLOOKUP(A1010,cleaned_Medical_Examinations[],6,FALSE)</f>
        <v>No</v>
      </c>
      <c r="H1010">
        <f>VLOOKUP(A1010,cleaned_Medical_Examinations[],7,FALSE)</f>
        <v>2</v>
      </c>
      <c r="I1010" t="str">
        <f>VLOOKUP(A1010,cleaned_Medical_Examinations[],8,FALSE)</f>
        <v>No</v>
      </c>
      <c r="J1010" t="str">
        <f>VLOOKUP(A1010,cleaned_Medical_Examinations[],9,FALSE)</f>
        <v>OBESITY</v>
      </c>
      <c r="K1010" t="str">
        <f>VLOOKUP(A1010,cleaned_Medical_Examinations[],10,FALSE)</f>
        <v>NORMAL</v>
      </c>
      <c r="L1010">
        <f>VLOOKUP(A1010,table3!A1010:H3344,4,)</f>
        <v>8180</v>
      </c>
      <c r="M1010" t="str">
        <f>VLOOKUP(A1010,table3!A1010:H3344,5,FALSE)</f>
        <v>tier - 2</v>
      </c>
      <c r="N1010" t="str">
        <f>VLOOKUP(A1010,table3!A1010:H3344,6,FALSE)</f>
        <v>tier - 2</v>
      </c>
      <c r="O1010" t="str">
        <f>VLOOKUP(A1010,table3!A1010:H3344,7,FALSE)</f>
        <v>R1020</v>
      </c>
      <c r="P1010" s="8">
        <f>VLOOKUP(A1010,table3!A1010:H3344,2,FALSE)</f>
        <v>30475</v>
      </c>
      <c r="Q1010">
        <f>VLOOKUP(A1010,table3!A1010:H3344,8,FALSE)</f>
        <v>40</v>
      </c>
    </row>
    <row r="1011" spans="1:17" x14ac:dyDescent="0.3">
      <c r="A1011" s="13" t="s">
        <v>1361</v>
      </c>
      <c r="B1011" t="str">
        <f>VLOOKUP(A1011,cleaned_customer_names[],2,FALSE)</f>
        <v>Kebede</v>
      </c>
      <c r="C1011">
        <f>VLOOKUP(A1011,cleaned_Medical_Examinations[],2,FALSE)</f>
        <v>39.82</v>
      </c>
      <c r="D1011">
        <f>VLOOKUP(A1011,cleaned_Medical_Examinations[],3,FALSE)</f>
        <v>6.05</v>
      </c>
      <c r="E1011" t="str">
        <f>VLOOKUP(A1011,cleaned_Medical_Examinations[],4,FALSE)</f>
        <v>Yes</v>
      </c>
      <c r="F1011" t="str">
        <f>VLOOKUP(A1011,cleaned_Medical_Examinations[],5,FALSE)</f>
        <v>No</v>
      </c>
      <c r="G1011" t="str">
        <f>VLOOKUP(A1011,cleaned_Medical_Examinations[],6,FALSE)</f>
        <v>No</v>
      </c>
      <c r="H1011">
        <f>VLOOKUP(A1011,cleaned_Medical_Examinations[],7,FALSE)</f>
        <v>2</v>
      </c>
      <c r="I1011" t="str">
        <f>VLOOKUP(A1011,cleaned_Medical_Examinations[],8,FALSE)</f>
        <v>No</v>
      </c>
      <c r="J1011" t="str">
        <f>VLOOKUP(A1011,cleaned_Medical_Examinations[],9,FALSE)</f>
        <v>OBESITY</v>
      </c>
      <c r="K1011" t="str">
        <f>VLOOKUP(A1011,cleaned_Medical_Examinations[],10,FALSE)</f>
        <v>PREDIABETES</v>
      </c>
      <c r="L1011">
        <f>VLOOKUP(A1011,table3!A1011:H3345,4,)</f>
        <v>8183</v>
      </c>
      <c r="M1011" t="str">
        <f>VLOOKUP(A1011,table3!A1011:H3345,5,FALSE)</f>
        <v>tier - 2</v>
      </c>
      <c r="N1011" t="str">
        <f>VLOOKUP(A1011,table3!A1011:H3345,6,FALSE)</f>
        <v>tier - 1</v>
      </c>
      <c r="O1011" t="str">
        <f>VLOOKUP(A1011,table3!A1011:H3345,7,FALSE)</f>
        <v>R1026</v>
      </c>
      <c r="P1011" s="8">
        <f>VLOOKUP(A1011,table3!A1011:H3345,2,FALSE)</f>
        <v>35724</v>
      </c>
      <c r="Q1011">
        <f>VLOOKUP(A1011,table3!A1011:H3345,8,FALSE)</f>
        <v>25</v>
      </c>
    </row>
    <row r="1012" spans="1:17" x14ac:dyDescent="0.3">
      <c r="A1012" s="11" t="s">
        <v>1360</v>
      </c>
      <c r="B1012" t="str">
        <f>VLOOKUP(A1012,cleaned_customer_names[],2,FALSE)</f>
        <v>Strobel</v>
      </c>
      <c r="C1012">
        <f>VLOOKUP(A1012,cleaned_Medical_Examinations[],2,FALSE)</f>
        <v>28.12</v>
      </c>
      <c r="D1012">
        <f>VLOOKUP(A1012,cleaned_Medical_Examinations[],3,FALSE)</f>
        <v>4.67</v>
      </c>
      <c r="E1012" t="str">
        <f>VLOOKUP(A1012,cleaned_Medical_Examinations[],4,FALSE)</f>
        <v>No</v>
      </c>
      <c r="F1012" t="str">
        <f>VLOOKUP(A1012,cleaned_Medical_Examinations[],5,FALSE)</f>
        <v>No</v>
      </c>
      <c r="G1012" t="str">
        <f>VLOOKUP(A1012,cleaned_Medical_Examinations[],6,FALSE)</f>
        <v>No</v>
      </c>
      <c r="H1012">
        <f>VLOOKUP(A1012,cleaned_Medical_Examinations[],7,FALSE)</f>
        <v>2</v>
      </c>
      <c r="I1012" t="str">
        <f>VLOOKUP(A1012,cleaned_Medical_Examinations[],8,FALSE)</f>
        <v>No</v>
      </c>
      <c r="J1012" t="str">
        <f>VLOOKUP(A1012,cleaned_Medical_Examinations[],9,FALSE)</f>
        <v>OVER WEIGHT</v>
      </c>
      <c r="K1012" t="str">
        <f>VLOOKUP(A1012,cleaned_Medical_Examinations[],10,FALSE)</f>
        <v>NORMAL</v>
      </c>
      <c r="L1012">
        <f>VLOOKUP(A1012,table3!A1012:H3346,4,)</f>
        <v>8188</v>
      </c>
      <c r="M1012" t="str">
        <f>VLOOKUP(A1012,table3!A1012:H3346,5,FALSE)</f>
        <v>tier - 3</v>
      </c>
      <c r="N1012" t="str">
        <f>VLOOKUP(A1012,table3!A1012:H3346,6,FALSE)</f>
        <v>tier - 3</v>
      </c>
      <c r="O1012" t="str">
        <f>VLOOKUP(A1012,table3!A1012:H3346,7,FALSE)</f>
        <v>R1013</v>
      </c>
      <c r="P1012" s="8">
        <f>VLOOKUP(A1012,table3!A1012:H3346,2,FALSE)</f>
        <v>22973</v>
      </c>
      <c r="Q1012">
        <f>VLOOKUP(A1012,table3!A1012:H3346,8,FALSE)</f>
        <v>60</v>
      </c>
    </row>
    <row r="1013" spans="1:17" x14ac:dyDescent="0.3">
      <c r="A1013" s="13" t="s">
        <v>1359</v>
      </c>
      <c r="B1013" t="str">
        <f>VLOOKUP(A1013,cleaned_customer_names[],2,FALSE)</f>
        <v>Dalton</v>
      </c>
      <c r="C1013">
        <f>VLOOKUP(A1013,cleaned_Medical_Examinations[],2,FALSE)</f>
        <v>26.98</v>
      </c>
      <c r="D1013">
        <f>VLOOKUP(A1013,cleaned_Medical_Examinations[],3,FALSE)</f>
        <v>9.81</v>
      </c>
      <c r="E1013" t="str">
        <f>VLOOKUP(A1013,cleaned_Medical_Examinations[],4,FALSE)</f>
        <v>Yes</v>
      </c>
      <c r="F1013" t="str">
        <f>VLOOKUP(A1013,cleaned_Medical_Examinations[],5,FALSE)</f>
        <v>No</v>
      </c>
      <c r="G1013" t="str">
        <f>VLOOKUP(A1013,cleaned_Medical_Examinations[],6,FALSE)</f>
        <v>No</v>
      </c>
      <c r="H1013">
        <f>VLOOKUP(A1013,cleaned_Medical_Examinations[],7,FALSE)</f>
        <v>0</v>
      </c>
      <c r="I1013" t="str">
        <f>VLOOKUP(A1013,cleaned_Medical_Examinations[],8,FALSE)</f>
        <v>No</v>
      </c>
      <c r="J1013" t="str">
        <f>VLOOKUP(A1013,cleaned_Medical_Examinations[],9,FALSE)</f>
        <v>OVER WEIGHT</v>
      </c>
      <c r="K1013" t="str">
        <f>VLOOKUP(A1013,cleaned_Medical_Examinations[],10,FALSE)</f>
        <v>DIABETES</v>
      </c>
      <c r="L1013">
        <f>VLOOKUP(A1013,table3!A1013:H3347,4,)</f>
        <v>8211</v>
      </c>
      <c r="M1013" t="str">
        <f>VLOOKUP(A1013,table3!A1013:H3347,5,FALSE)</f>
        <v>tier - 2</v>
      </c>
      <c r="N1013" t="str">
        <f>VLOOKUP(A1013,table3!A1013:H3347,6,FALSE)</f>
        <v>tier - 3</v>
      </c>
      <c r="O1013" t="str">
        <f>VLOOKUP(A1013,table3!A1013:H3347,7,FALSE)</f>
        <v>R1013</v>
      </c>
      <c r="P1013" s="8">
        <f>VLOOKUP(A1013,table3!A1013:H3347,2,FALSE)</f>
        <v>28787</v>
      </c>
      <c r="Q1013">
        <f>VLOOKUP(A1013,table3!A1013:H3347,8,FALSE)</f>
        <v>44</v>
      </c>
    </row>
    <row r="1014" spans="1:17" x14ac:dyDescent="0.3">
      <c r="A1014" s="11" t="s">
        <v>1358</v>
      </c>
      <c r="B1014" t="str">
        <f>VLOOKUP(A1014,cleaned_customer_names[],2,FALSE)</f>
        <v>Morimoto</v>
      </c>
      <c r="C1014">
        <f>VLOOKUP(A1014,cleaned_Medical_Examinations[],2,FALSE)</f>
        <v>27.2</v>
      </c>
      <c r="D1014">
        <f>VLOOKUP(A1014,cleaned_Medical_Examinations[],3,FALSE)</f>
        <v>6.06</v>
      </c>
      <c r="E1014" t="str">
        <f>VLOOKUP(A1014,cleaned_Medical_Examinations[],4,FALSE)</f>
        <v>Yes</v>
      </c>
      <c r="F1014" t="str">
        <f>VLOOKUP(A1014,cleaned_Medical_Examinations[],5,FALSE)</f>
        <v>No</v>
      </c>
      <c r="G1014" t="str">
        <f>VLOOKUP(A1014,cleaned_Medical_Examinations[],6,FALSE)</f>
        <v>No</v>
      </c>
      <c r="H1014">
        <f>VLOOKUP(A1014,cleaned_Medical_Examinations[],7,FALSE)</f>
        <v>2</v>
      </c>
      <c r="I1014" t="str">
        <f>VLOOKUP(A1014,cleaned_Medical_Examinations[],8,FALSE)</f>
        <v>No</v>
      </c>
      <c r="J1014" t="str">
        <f>VLOOKUP(A1014,cleaned_Medical_Examinations[],9,FALSE)</f>
        <v>OVER WEIGHT</v>
      </c>
      <c r="K1014" t="str">
        <f>VLOOKUP(A1014,cleaned_Medical_Examinations[],10,FALSE)</f>
        <v>PREDIABETES</v>
      </c>
      <c r="L1014">
        <f>VLOOKUP(A1014,table3!A1014:H3348,4,)</f>
        <v>8219</v>
      </c>
      <c r="M1014" t="str">
        <f>VLOOKUP(A1014,table3!A1014:H3348,5,FALSE)</f>
        <v>tier - 2</v>
      </c>
      <c r="N1014" t="str">
        <f>VLOOKUP(A1014,table3!A1014:H3348,6,FALSE)</f>
        <v>tier - 2</v>
      </c>
      <c r="O1014" t="str">
        <f>VLOOKUP(A1014,table3!A1014:H3348,7,FALSE)</f>
        <v>R1013</v>
      </c>
      <c r="P1014" s="8">
        <f>VLOOKUP(A1014,table3!A1014:H3348,2,FALSE)</f>
        <v>28671</v>
      </c>
      <c r="Q1014">
        <f>VLOOKUP(A1014,table3!A1014:H3348,8,FALSE)</f>
        <v>44</v>
      </c>
    </row>
    <row r="1015" spans="1:17" x14ac:dyDescent="0.3">
      <c r="A1015" s="13" t="s">
        <v>1357</v>
      </c>
      <c r="B1015" t="str">
        <f>VLOOKUP(A1015,cleaned_customer_names[],2,FALSE)</f>
        <v>Manlove</v>
      </c>
      <c r="C1015">
        <f>VLOOKUP(A1015,cleaned_Medical_Examinations[],2,FALSE)</f>
        <v>25.3</v>
      </c>
      <c r="D1015">
        <f>VLOOKUP(A1015,cleaned_Medical_Examinations[],3,FALSE)</f>
        <v>5.19</v>
      </c>
      <c r="E1015" t="str">
        <f>VLOOKUP(A1015,cleaned_Medical_Examinations[],4,FALSE)</f>
        <v>Yes</v>
      </c>
      <c r="F1015" t="str">
        <f>VLOOKUP(A1015,cleaned_Medical_Examinations[],5,FALSE)</f>
        <v>No</v>
      </c>
      <c r="G1015" t="str">
        <f>VLOOKUP(A1015,cleaned_Medical_Examinations[],6,FALSE)</f>
        <v>No</v>
      </c>
      <c r="H1015">
        <f>VLOOKUP(A1015,cleaned_Medical_Examinations[],7,FALSE)</f>
        <v>2</v>
      </c>
      <c r="I1015" t="str">
        <f>VLOOKUP(A1015,cleaned_Medical_Examinations[],8,FALSE)</f>
        <v>No</v>
      </c>
      <c r="J1015" t="str">
        <f>VLOOKUP(A1015,cleaned_Medical_Examinations[],9,FALSE)</f>
        <v>OVER WEIGHT</v>
      </c>
      <c r="K1015" t="str">
        <f>VLOOKUP(A1015,cleaned_Medical_Examinations[],10,FALSE)</f>
        <v>NORMAL</v>
      </c>
      <c r="L1015">
        <f>VLOOKUP(A1015,table3!A1015:H3349,4,)</f>
        <v>8233</v>
      </c>
      <c r="M1015" t="str">
        <f>VLOOKUP(A1015,table3!A1015:H3349,5,FALSE)</f>
        <v>tier - 2</v>
      </c>
      <c r="N1015" t="str">
        <f>VLOOKUP(A1015,table3!A1015:H3349,6,FALSE)</f>
        <v>tier - 3</v>
      </c>
      <c r="O1015" t="str">
        <f>VLOOKUP(A1015,table3!A1015:H3349,7,FALSE)</f>
        <v>R1013</v>
      </c>
      <c r="P1015" s="8">
        <f>VLOOKUP(A1015,table3!A1015:H3349,2,FALSE)</f>
        <v>28006</v>
      </c>
      <c r="Q1015">
        <f>VLOOKUP(A1015,table3!A1015:H3349,8,FALSE)</f>
        <v>46</v>
      </c>
    </row>
    <row r="1016" spans="1:17" x14ac:dyDescent="0.3">
      <c r="A1016" s="11" t="s">
        <v>1356</v>
      </c>
      <c r="B1016" t="str">
        <f>VLOOKUP(A1016,cleaned_customer_names[],2,FALSE)</f>
        <v>Madzik</v>
      </c>
      <c r="C1016">
        <f>VLOOKUP(A1016,cleaned_Medical_Examinations[],2,FALSE)</f>
        <v>30.25</v>
      </c>
      <c r="D1016">
        <f>VLOOKUP(A1016,cleaned_Medical_Examinations[],3,FALSE)</f>
        <v>10.16</v>
      </c>
      <c r="E1016" t="str">
        <f>VLOOKUP(A1016,cleaned_Medical_Examinations[],4,FALSE)</f>
        <v>No</v>
      </c>
      <c r="F1016" t="str">
        <f>VLOOKUP(A1016,cleaned_Medical_Examinations[],5,FALSE)</f>
        <v>No</v>
      </c>
      <c r="G1016" t="str">
        <f>VLOOKUP(A1016,cleaned_Medical_Examinations[],6,FALSE)</f>
        <v>No</v>
      </c>
      <c r="H1016">
        <f>VLOOKUP(A1016,cleaned_Medical_Examinations[],7,FALSE)</f>
        <v>0</v>
      </c>
      <c r="I1016" t="str">
        <f>VLOOKUP(A1016,cleaned_Medical_Examinations[],8,FALSE)</f>
        <v>No</v>
      </c>
      <c r="J1016" t="str">
        <f>VLOOKUP(A1016,cleaned_Medical_Examinations[],9,FALSE)</f>
        <v>OBESITY</v>
      </c>
      <c r="K1016" t="str">
        <f>VLOOKUP(A1016,cleaned_Medical_Examinations[],10,FALSE)</f>
        <v>DIABETES</v>
      </c>
      <c r="L1016">
        <f>VLOOKUP(A1016,table3!A1016:H3350,4,)</f>
        <v>8233</v>
      </c>
      <c r="M1016" t="str">
        <f>VLOOKUP(A1016,table3!A1016:H3350,5,FALSE)</f>
        <v>tier - 2</v>
      </c>
      <c r="N1016" t="str">
        <f>VLOOKUP(A1016,table3!A1016:H3350,6,FALSE)</f>
        <v>tier - 2</v>
      </c>
      <c r="O1016" t="str">
        <f>VLOOKUP(A1016,table3!A1016:H3350,7,FALSE)</f>
        <v>R1013</v>
      </c>
      <c r="P1016" s="8">
        <f>VLOOKUP(A1016,table3!A1016:H3350,2,FALSE)</f>
        <v>27941</v>
      </c>
      <c r="Q1016">
        <f>VLOOKUP(A1016,table3!A1016:H3350,8,FALSE)</f>
        <v>46</v>
      </c>
    </row>
    <row r="1017" spans="1:17" x14ac:dyDescent="0.3">
      <c r="A1017" s="13" t="s">
        <v>1355</v>
      </c>
      <c r="B1017" t="str">
        <f>VLOOKUP(A1017,cleaned_customer_names[],2,FALSE)</f>
        <v>Hobson</v>
      </c>
      <c r="C1017">
        <f>VLOOKUP(A1017,cleaned_Medical_Examinations[],2,FALSE)</f>
        <v>54</v>
      </c>
      <c r="D1017">
        <f>VLOOKUP(A1017,cleaned_Medical_Examinations[],3,FALSE)</f>
        <v>4.68</v>
      </c>
      <c r="E1017" t="str">
        <f>VLOOKUP(A1017,cleaned_Medical_Examinations[],4,FALSE)</f>
        <v>Yes</v>
      </c>
      <c r="F1017" t="str">
        <f>VLOOKUP(A1017,cleaned_Medical_Examinations[],5,FALSE)</f>
        <v>Yes</v>
      </c>
      <c r="G1017" t="str">
        <f>VLOOKUP(A1017,cleaned_Medical_Examinations[],6,FALSE)</f>
        <v>No</v>
      </c>
      <c r="H1017">
        <f>VLOOKUP(A1017,cleaned_Medical_Examinations[],7,FALSE)</f>
        <v>2</v>
      </c>
      <c r="I1017" t="str">
        <f>VLOOKUP(A1017,cleaned_Medical_Examinations[],8,FALSE)</f>
        <v>No</v>
      </c>
      <c r="J1017" t="str">
        <f>VLOOKUP(A1017,cleaned_Medical_Examinations[],9,FALSE)</f>
        <v>OBESITY</v>
      </c>
      <c r="K1017" t="str">
        <f>VLOOKUP(A1017,cleaned_Medical_Examinations[],10,FALSE)</f>
        <v>NORMAL</v>
      </c>
      <c r="L1017">
        <f>VLOOKUP(A1017,table3!A1017:H3351,4,)</f>
        <v>8241</v>
      </c>
      <c r="M1017" t="str">
        <f>VLOOKUP(A1017,table3!A1017:H3351,5,FALSE)</f>
        <v>tier - 2</v>
      </c>
      <c r="N1017" t="str">
        <f>VLOOKUP(A1017,table3!A1017:H3351,6,FALSE)</f>
        <v>tier - 2</v>
      </c>
      <c r="O1017" t="str">
        <f>VLOOKUP(A1017,table3!A1017:H3351,7,FALSE)</f>
        <v>R1013</v>
      </c>
      <c r="P1017" s="8">
        <f>VLOOKUP(A1017,table3!A1017:H3351,2,FALSE)</f>
        <v>28005</v>
      </c>
      <c r="Q1017">
        <f>VLOOKUP(A1017,table3!A1017:H3351,8,FALSE)</f>
        <v>46</v>
      </c>
    </row>
    <row r="1018" spans="1:17" x14ac:dyDescent="0.3">
      <c r="A1018" s="11" t="s">
        <v>1354</v>
      </c>
      <c r="B1018" t="str">
        <f>VLOOKUP(A1018,cleaned_customer_names[],2,FALSE)</f>
        <v>Reyes</v>
      </c>
      <c r="C1018">
        <f>VLOOKUP(A1018,cleaned_Medical_Examinations[],2,FALSE)</f>
        <v>51.86</v>
      </c>
      <c r="D1018">
        <f>VLOOKUP(A1018,cleaned_Medical_Examinations[],3,FALSE)</f>
        <v>5.32</v>
      </c>
      <c r="E1018" t="str">
        <f>VLOOKUP(A1018,cleaned_Medical_Examinations[],4,FALSE)</f>
        <v>Yes</v>
      </c>
      <c r="F1018" t="str">
        <f>VLOOKUP(A1018,cleaned_Medical_Examinations[],5,FALSE)</f>
        <v>No</v>
      </c>
      <c r="G1018" t="str">
        <f>VLOOKUP(A1018,cleaned_Medical_Examinations[],6,FALSE)</f>
        <v>No</v>
      </c>
      <c r="H1018">
        <f>VLOOKUP(A1018,cleaned_Medical_Examinations[],7,FALSE)</f>
        <v>0</v>
      </c>
      <c r="I1018" t="str">
        <f>VLOOKUP(A1018,cleaned_Medical_Examinations[],8,FALSE)</f>
        <v>No</v>
      </c>
      <c r="J1018" t="str">
        <f>VLOOKUP(A1018,cleaned_Medical_Examinations[],9,FALSE)</f>
        <v>OBESITY</v>
      </c>
      <c r="K1018" t="str">
        <f>VLOOKUP(A1018,cleaned_Medical_Examinations[],10,FALSE)</f>
        <v>NORMAL</v>
      </c>
      <c r="L1018">
        <f>VLOOKUP(A1018,table3!A1018:H3352,4,)</f>
        <v>8252</v>
      </c>
      <c r="M1018" t="str">
        <f>VLOOKUP(A1018,table3!A1018:H3352,5,FALSE)</f>
        <v>tier - 2</v>
      </c>
      <c r="N1018" t="str">
        <f>VLOOKUP(A1018,table3!A1018:H3352,6,FALSE)</f>
        <v>tier - 2</v>
      </c>
      <c r="O1018" t="str">
        <f>VLOOKUP(A1018,table3!A1018:H3352,7,FALSE)</f>
        <v>R1024</v>
      </c>
      <c r="P1018" s="8">
        <f>VLOOKUP(A1018,table3!A1018:H3352,2,FALSE)</f>
        <v>30221</v>
      </c>
      <c r="Q1018">
        <f>VLOOKUP(A1018,table3!A1018:H3352,8,FALSE)</f>
        <v>40</v>
      </c>
    </row>
    <row r="1019" spans="1:17" x14ac:dyDescent="0.3">
      <c r="A1019" s="13" t="s">
        <v>1353</v>
      </c>
      <c r="B1019" t="str">
        <f>VLOOKUP(A1019,cleaned_customer_names[],2,FALSE)</f>
        <v>Tierney</v>
      </c>
      <c r="C1019">
        <f>VLOOKUP(A1019,cleaned_Medical_Examinations[],2,FALSE)</f>
        <v>31.39</v>
      </c>
      <c r="D1019">
        <f>VLOOKUP(A1019,cleaned_Medical_Examinations[],3,FALSE)</f>
        <v>6.99</v>
      </c>
      <c r="E1019" t="str">
        <f>VLOOKUP(A1019,cleaned_Medical_Examinations[],4,FALSE)</f>
        <v>No</v>
      </c>
      <c r="F1019" t="str">
        <f>VLOOKUP(A1019,cleaned_Medical_Examinations[],5,FALSE)</f>
        <v>No</v>
      </c>
      <c r="G1019" t="str">
        <f>VLOOKUP(A1019,cleaned_Medical_Examinations[],6,FALSE)</f>
        <v>No</v>
      </c>
      <c r="H1019">
        <f>VLOOKUP(A1019,cleaned_Medical_Examinations[],7,FALSE)</f>
        <v>0</v>
      </c>
      <c r="I1019" t="str">
        <f>VLOOKUP(A1019,cleaned_Medical_Examinations[],8,FALSE)</f>
        <v>No</v>
      </c>
      <c r="J1019" t="str">
        <f>VLOOKUP(A1019,cleaned_Medical_Examinations[],9,FALSE)</f>
        <v>OBESITY</v>
      </c>
      <c r="K1019" t="str">
        <f>VLOOKUP(A1019,cleaned_Medical_Examinations[],10,FALSE)</f>
        <v>DIABETES</v>
      </c>
      <c r="L1019">
        <f>VLOOKUP(A1019,table3!A1019:H3353,4,)</f>
        <v>8268</v>
      </c>
      <c r="M1019" t="str">
        <f>VLOOKUP(A1019,table3!A1019:H3353,5,FALSE)</f>
        <v>tier - 3</v>
      </c>
      <c r="N1019" t="str">
        <f>VLOOKUP(A1019,table3!A1019:H3353,6,FALSE)</f>
        <v>tier - 3</v>
      </c>
      <c r="O1019" t="str">
        <f>VLOOKUP(A1019,table3!A1019:H3353,7,FALSE)</f>
        <v>R1013</v>
      </c>
      <c r="P1019" s="8">
        <f>VLOOKUP(A1019,table3!A1019:H3353,2,FALSE)</f>
        <v>23625</v>
      </c>
      <c r="Q1019">
        <f>VLOOKUP(A1019,table3!A1019:H3353,8,FALSE)</f>
        <v>58</v>
      </c>
    </row>
    <row r="1020" spans="1:17" x14ac:dyDescent="0.3">
      <c r="A1020" s="11" t="s">
        <v>1352</v>
      </c>
      <c r="B1020" t="str">
        <f>VLOOKUP(A1020,cleaned_customer_names[],2,FALSE)</f>
        <v>Gabris</v>
      </c>
      <c r="C1020">
        <f>VLOOKUP(A1020,cleaned_Medical_Examinations[],2,FALSE)</f>
        <v>39.97</v>
      </c>
      <c r="D1020">
        <f>VLOOKUP(A1020,cleaned_Medical_Examinations[],3,FALSE)</f>
        <v>5.55</v>
      </c>
      <c r="E1020" t="str">
        <f>VLOOKUP(A1020,cleaned_Medical_Examinations[],4,FALSE)</f>
        <v>No</v>
      </c>
      <c r="F1020" t="str">
        <f>VLOOKUP(A1020,cleaned_Medical_Examinations[],5,FALSE)</f>
        <v>No</v>
      </c>
      <c r="G1020" t="str">
        <f>VLOOKUP(A1020,cleaned_Medical_Examinations[],6,FALSE)</f>
        <v>No</v>
      </c>
      <c r="H1020">
        <f>VLOOKUP(A1020,cleaned_Medical_Examinations[],7,FALSE)</f>
        <v>0</v>
      </c>
      <c r="I1020" t="str">
        <f>VLOOKUP(A1020,cleaned_Medical_Examinations[],8,FALSE)</f>
        <v>No</v>
      </c>
      <c r="J1020" t="str">
        <f>VLOOKUP(A1020,cleaned_Medical_Examinations[],9,FALSE)</f>
        <v>OBESITY</v>
      </c>
      <c r="K1020" t="str">
        <f>VLOOKUP(A1020,cleaned_Medical_Examinations[],10,FALSE)</f>
        <v>NORMAL</v>
      </c>
      <c r="L1020">
        <f>VLOOKUP(A1020,table3!A1020:H3354,4,)</f>
        <v>8269</v>
      </c>
      <c r="M1020" t="str">
        <f>VLOOKUP(A1020,table3!A1020:H3354,5,FALSE)</f>
        <v>tier - 2</v>
      </c>
      <c r="N1020" t="str">
        <f>VLOOKUP(A1020,table3!A1020:H3354,6,FALSE)</f>
        <v>tier - 1</v>
      </c>
      <c r="O1020" t="str">
        <f>VLOOKUP(A1020,table3!A1020:H3354,7,FALSE)</f>
        <v>R1011</v>
      </c>
      <c r="P1020" s="8">
        <f>VLOOKUP(A1020,table3!A1020:H3354,2,FALSE)</f>
        <v>27246</v>
      </c>
      <c r="Q1020">
        <f>VLOOKUP(A1020,table3!A1020:H3354,8,FALSE)</f>
        <v>48</v>
      </c>
    </row>
    <row r="1021" spans="1:17" x14ac:dyDescent="0.3">
      <c r="A1021" s="13" t="s">
        <v>1351</v>
      </c>
      <c r="B1021" t="str">
        <f>VLOOKUP(A1021,cleaned_customer_names[],2,FALSE)</f>
        <v>Howard</v>
      </c>
      <c r="C1021">
        <f>VLOOKUP(A1021,cleaned_Medical_Examinations[],2,FALSE)</f>
        <v>41.23</v>
      </c>
      <c r="D1021">
        <f>VLOOKUP(A1021,cleaned_Medical_Examinations[],3,FALSE)</f>
        <v>6.94</v>
      </c>
      <c r="E1021" t="str">
        <f>VLOOKUP(A1021,cleaned_Medical_Examinations[],4,FALSE)</f>
        <v>No</v>
      </c>
      <c r="F1021" t="str">
        <f>VLOOKUP(A1021,cleaned_Medical_Examinations[],5,FALSE)</f>
        <v>No</v>
      </c>
      <c r="G1021" t="str">
        <f>VLOOKUP(A1021,cleaned_Medical_Examinations[],6,FALSE)</f>
        <v>No</v>
      </c>
      <c r="H1021">
        <f>VLOOKUP(A1021,cleaned_Medical_Examinations[],7,FALSE)</f>
        <v>0</v>
      </c>
      <c r="I1021" t="str">
        <f>VLOOKUP(A1021,cleaned_Medical_Examinations[],8,FALSE)</f>
        <v>No</v>
      </c>
      <c r="J1021" t="str">
        <f>VLOOKUP(A1021,cleaned_Medical_Examinations[],9,FALSE)</f>
        <v>OBESITY</v>
      </c>
      <c r="K1021" t="str">
        <f>VLOOKUP(A1021,cleaned_Medical_Examinations[],10,FALSE)</f>
        <v>DIABETES</v>
      </c>
      <c r="L1021">
        <f>VLOOKUP(A1021,table3!A1021:H3355,4,)</f>
        <v>8271</v>
      </c>
      <c r="M1021" t="str">
        <f>VLOOKUP(A1021,table3!A1021:H3355,5,FALSE)</f>
        <v>tier - 2</v>
      </c>
      <c r="N1021" t="str">
        <f>VLOOKUP(A1021,table3!A1021:H3355,6,FALSE)</f>
        <v>tier - 1</v>
      </c>
      <c r="O1021" t="str">
        <f>VLOOKUP(A1021,table3!A1021:H3355,7,FALSE)</f>
        <v>R1023</v>
      </c>
      <c r="P1021" s="8">
        <f>VLOOKUP(A1021,table3!A1021:H3355,2,FALSE)</f>
        <v>36858</v>
      </c>
      <c r="Q1021">
        <f>VLOOKUP(A1021,table3!A1021:H3355,8,FALSE)</f>
        <v>22</v>
      </c>
    </row>
    <row r="1022" spans="1:17" x14ac:dyDescent="0.3">
      <c r="A1022" s="11" t="s">
        <v>1350</v>
      </c>
      <c r="B1022" t="str">
        <f>VLOOKUP(A1022,cleaned_customer_names[],2,FALSE)</f>
        <v>Kallay</v>
      </c>
      <c r="C1022">
        <f>VLOOKUP(A1022,cleaned_Medical_Examinations[],2,FALSE)</f>
        <v>49.45</v>
      </c>
      <c r="D1022">
        <f>VLOOKUP(A1022,cleaned_Medical_Examinations[],3,FALSE)</f>
        <v>4.2</v>
      </c>
      <c r="E1022" t="str">
        <f>VLOOKUP(A1022,cleaned_Medical_Examinations[],4,FALSE)</f>
        <v>Yes</v>
      </c>
      <c r="F1022" t="str">
        <f>VLOOKUP(A1022,cleaned_Medical_Examinations[],5,FALSE)</f>
        <v>No</v>
      </c>
      <c r="G1022" t="str">
        <f>VLOOKUP(A1022,cleaned_Medical_Examinations[],6,FALSE)</f>
        <v>No</v>
      </c>
      <c r="H1022">
        <f>VLOOKUP(A1022,cleaned_Medical_Examinations[],7,FALSE)</f>
        <v>0</v>
      </c>
      <c r="I1022" t="str">
        <f>VLOOKUP(A1022,cleaned_Medical_Examinations[],8,FALSE)</f>
        <v>No</v>
      </c>
      <c r="J1022" t="str">
        <f>VLOOKUP(A1022,cleaned_Medical_Examinations[],9,FALSE)</f>
        <v>OBESITY</v>
      </c>
      <c r="K1022" t="str">
        <f>VLOOKUP(A1022,cleaned_Medical_Examinations[],10,FALSE)</f>
        <v>NORMAL</v>
      </c>
      <c r="L1022">
        <f>VLOOKUP(A1022,table3!A1022:H3356,4,)</f>
        <v>8278</v>
      </c>
      <c r="M1022" t="str">
        <f>VLOOKUP(A1022,table3!A1022:H3356,5,FALSE)</f>
        <v>tier - 2</v>
      </c>
      <c r="N1022" t="str">
        <f>VLOOKUP(A1022,table3!A1022:H3356,6,FALSE)</f>
        <v>tier - 2</v>
      </c>
      <c r="O1022" t="str">
        <f>VLOOKUP(A1022,table3!A1022:H3356,7,FALSE)</f>
        <v>R1011</v>
      </c>
      <c r="P1022" s="8">
        <f>VLOOKUP(A1022,table3!A1022:H3356,2,FALSE)</f>
        <v>27298</v>
      </c>
      <c r="Q1022">
        <f>VLOOKUP(A1022,table3!A1022:H3356,8,FALSE)</f>
        <v>48</v>
      </c>
    </row>
    <row r="1023" spans="1:17" x14ac:dyDescent="0.3">
      <c r="A1023" s="13" t="s">
        <v>1349</v>
      </c>
      <c r="B1023" t="str">
        <f>VLOOKUP(A1023,cleaned_customer_names[],2,FALSE)</f>
        <v>Leguizamo</v>
      </c>
      <c r="C1023">
        <f>VLOOKUP(A1023,cleaned_Medical_Examinations[],2,FALSE)</f>
        <v>41.04</v>
      </c>
      <c r="D1023">
        <f>VLOOKUP(A1023,cleaned_Medical_Examinations[],3,FALSE)</f>
        <v>5.59</v>
      </c>
      <c r="E1023" t="str">
        <f>VLOOKUP(A1023,cleaned_Medical_Examinations[],4,FALSE)</f>
        <v>No</v>
      </c>
      <c r="F1023" t="str">
        <f>VLOOKUP(A1023,cleaned_Medical_Examinations[],5,FALSE)</f>
        <v>No</v>
      </c>
      <c r="G1023" t="str">
        <f>VLOOKUP(A1023,cleaned_Medical_Examinations[],6,FALSE)</f>
        <v>No</v>
      </c>
      <c r="H1023">
        <f>VLOOKUP(A1023,cleaned_Medical_Examinations[],7,FALSE)</f>
        <v>0</v>
      </c>
      <c r="I1023" t="str">
        <f>VLOOKUP(A1023,cleaned_Medical_Examinations[],8,FALSE)</f>
        <v>No</v>
      </c>
      <c r="J1023" t="str">
        <f>VLOOKUP(A1023,cleaned_Medical_Examinations[],9,FALSE)</f>
        <v>OBESITY</v>
      </c>
      <c r="K1023" t="str">
        <f>VLOOKUP(A1023,cleaned_Medical_Examinations[],10,FALSE)</f>
        <v>NORMAL</v>
      </c>
      <c r="L1023">
        <f>VLOOKUP(A1023,table3!A1023:H3357,4,)</f>
        <v>8281</v>
      </c>
      <c r="M1023" t="str">
        <f>VLOOKUP(A1023,table3!A1023:H3357,5,FALSE)</f>
        <v>tier - 2</v>
      </c>
      <c r="N1023" t="str">
        <f>VLOOKUP(A1023,table3!A1023:H3357,6,FALSE)</f>
        <v>tier - 2</v>
      </c>
      <c r="O1023" t="str">
        <f>VLOOKUP(A1023,table3!A1023:H3357,7,FALSE)</f>
        <v>R1013</v>
      </c>
      <c r="P1023" s="8">
        <f>VLOOKUP(A1023,table3!A1023:H3357,2,FALSE)</f>
        <v>27385</v>
      </c>
      <c r="Q1023">
        <f>VLOOKUP(A1023,table3!A1023:H3357,8,FALSE)</f>
        <v>48</v>
      </c>
    </row>
    <row r="1024" spans="1:17" x14ac:dyDescent="0.3">
      <c r="A1024" s="11" t="s">
        <v>1348</v>
      </c>
      <c r="B1024" t="str">
        <f>VLOOKUP(A1024,cleaned_customer_names[],2,FALSE)</f>
        <v>Escartin</v>
      </c>
      <c r="C1024">
        <f>VLOOKUP(A1024,cleaned_Medical_Examinations[],2,FALSE)</f>
        <v>27.93</v>
      </c>
      <c r="D1024">
        <f>VLOOKUP(A1024,cleaned_Medical_Examinations[],3,FALSE)</f>
        <v>9.9600000000000009</v>
      </c>
      <c r="E1024" t="str">
        <f>VLOOKUP(A1024,cleaned_Medical_Examinations[],4,FALSE)</f>
        <v>No</v>
      </c>
      <c r="F1024" t="str">
        <f>VLOOKUP(A1024,cleaned_Medical_Examinations[],5,FALSE)</f>
        <v>No</v>
      </c>
      <c r="G1024" t="str">
        <f>VLOOKUP(A1024,cleaned_Medical_Examinations[],6,FALSE)</f>
        <v>No</v>
      </c>
      <c r="H1024">
        <f>VLOOKUP(A1024,cleaned_Medical_Examinations[],7,FALSE)</f>
        <v>0</v>
      </c>
      <c r="I1024" t="str">
        <f>VLOOKUP(A1024,cleaned_Medical_Examinations[],8,FALSE)</f>
        <v>No</v>
      </c>
      <c r="J1024" t="str">
        <f>VLOOKUP(A1024,cleaned_Medical_Examinations[],9,FALSE)</f>
        <v>OVER WEIGHT</v>
      </c>
      <c r="K1024" t="str">
        <f>VLOOKUP(A1024,cleaned_Medical_Examinations[],10,FALSE)</f>
        <v>DIABETES</v>
      </c>
      <c r="L1024">
        <f>VLOOKUP(A1024,table3!A1024:H3358,4,)</f>
        <v>8284</v>
      </c>
      <c r="M1024" t="str">
        <f>VLOOKUP(A1024,table3!A1024:H3358,5,FALSE)</f>
        <v>tier - 2</v>
      </c>
      <c r="N1024" t="str">
        <f>VLOOKUP(A1024,table3!A1024:H3358,6,FALSE)</f>
        <v>tier - 3</v>
      </c>
      <c r="O1024" t="str">
        <f>VLOOKUP(A1024,table3!A1024:H3358,7,FALSE)</f>
        <v>R1013</v>
      </c>
      <c r="P1024" s="8">
        <f>VLOOKUP(A1024,table3!A1024:H3358,2,FALSE)</f>
        <v>27186</v>
      </c>
      <c r="Q1024">
        <f>VLOOKUP(A1024,table3!A1024:H3358,8,FALSE)</f>
        <v>49</v>
      </c>
    </row>
    <row r="1025" spans="1:17" x14ac:dyDescent="0.3">
      <c r="A1025" s="13" t="s">
        <v>1347</v>
      </c>
      <c r="B1025" t="str">
        <f>VLOOKUP(A1025,cleaned_customer_names[],2,FALSE)</f>
        <v>Chorey</v>
      </c>
      <c r="C1025">
        <f>VLOOKUP(A1025,cleaned_Medical_Examinations[],2,FALSE)</f>
        <v>21.01</v>
      </c>
      <c r="D1025">
        <f>VLOOKUP(A1025,cleaned_Medical_Examinations[],3,FALSE)</f>
        <v>7.37</v>
      </c>
      <c r="E1025" t="str">
        <f>VLOOKUP(A1025,cleaned_Medical_Examinations[],4,FALSE)</f>
        <v>No</v>
      </c>
      <c r="F1025" t="str">
        <f>VLOOKUP(A1025,cleaned_Medical_Examinations[],5,FALSE)</f>
        <v>No</v>
      </c>
      <c r="G1025" t="str">
        <f>VLOOKUP(A1025,cleaned_Medical_Examinations[],6,FALSE)</f>
        <v>No</v>
      </c>
      <c r="H1025">
        <f>VLOOKUP(A1025,cleaned_Medical_Examinations[],7,FALSE)</f>
        <v>0</v>
      </c>
      <c r="I1025" t="str">
        <f>VLOOKUP(A1025,cleaned_Medical_Examinations[],8,FALSE)</f>
        <v>No</v>
      </c>
      <c r="J1025" t="str">
        <f>VLOOKUP(A1025,cleaned_Medical_Examinations[],9,FALSE)</f>
        <v>NORMAL WEIGHT</v>
      </c>
      <c r="K1025" t="str">
        <f>VLOOKUP(A1025,cleaned_Medical_Examinations[],10,FALSE)</f>
        <v>DIABETES</v>
      </c>
      <c r="L1025">
        <f>VLOOKUP(A1025,table3!A1025:H3359,4,)</f>
        <v>8303</v>
      </c>
      <c r="M1025" t="str">
        <f>VLOOKUP(A1025,table3!A1025:H3359,5,FALSE)</f>
        <v>tier - 3</v>
      </c>
      <c r="N1025" t="str">
        <f>VLOOKUP(A1025,table3!A1025:H3359,6,FALSE)</f>
        <v>tier - 3</v>
      </c>
      <c r="O1025" t="str">
        <f>VLOOKUP(A1025,table3!A1025:H3359,7,FALSE)</f>
        <v>R1016</v>
      </c>
      <c r="P1025" s="8">
        <f>VLOOKUP(A1025,table3!A1025:H3359,2,FALSE)</f>
        <v>28667</v>
      </c>
      <c r="Q1025">
        <f>VLOOKUP(A1025,table3!A1025:H3359,8,FALSE)</f>
        <v>44</v>
      </c>
    </row>
    <row r="1026" spans="1:17" x14ac:dyDescent="0.3">
      <c r="A1026" s="11" t="s">
        <v>1346</v>
      </c>
      <c r="B1026" t="str">
        <f>VLOOKUP(A1026,cleaned_customer_names[],2,FALSE)</f>
        <v>McVay</v>
      </c>
      <c r="C1026">
        <f>VLOOKUP(A1026,cleaned_Medical_Examinations[],2,FALSE)</f>
        <v>52.37</v>
      </c>
      <c r="D1026">
        <f>VLOOKUP(A1026,cleaned_Medical_Examinations[],3,FALSE)</f>
        <v>5.0599999999999996</v>
      </c>
      <c r="E1026" t="str">
        <f>VLOOKUP(A1026,cleaned_Medical_Examinations[],4,FALSE)</f>
        <v>Yes</v>
      </c>
      <c r="F1026" t="str">
        <f>VLOOKUP(A1026,cleaned_Medical_Examinations[],5,FALSE)</f>
        <v>Yes</v>
      </c>
      <c r="G1026" t="str">
        <f>VLOOKUP(A1026,cleaned_Medical_Examinations[],6,FALSE)</f>
        <v>No</v>
      </c>
      <c r="H1026">
        <f>VLOOKUP(A1026,cleaned_Medical_Examinations[],7,FALSE)</f>
        <v>2</v>
      </c>
      <c r="I1026" t="str">
        <f>VLOOKUP(A1026,cleaned_Medical_Examinations[],8,FALSE)</f>
        <v>No</v>
      </c>
      <c r="J1026" t="str">
        <f>VLOOKUP(A1026,cleaned_Medical_Examinations[],9,FALSE)</f>
        <v>OBESITY</v>
      </c>
      <c r="K1026" t="str">
        <f>VLOOKUP(A1026,cleaned_Medical_Examinations[],10,FALSE)</f>
        <v>NORMAL</v>
      </c>
      <c r="L1026">
        <f>VLOOKUP(A1026,table3!A1026:H3360,4,)</f>
        <v>8311</v>
      </c>
      <c r="M1026" t="str">
        <f>VLOOKUP(A1026,table3!A1026:H3360,5,FALSE)</f>
        <v>tier - 2</v>
      </c>
      <c r="N1026" t="str">
        <f>VLOOKUP(A1026,table3!A1026:H3360,6,FALSE)</f>
        <v>tier - 2</v>
      </c>
      <c r="O1026" t="str">
        <f>VLOOKUP(A1026,table3!A1026:H3360,7,FALSE)</f>
        <v>R1012</v>
      </c>
      <c r="P1026" s="8">
        <f>VLOOKUP(A1026,table3!A1026:H3360,2,FALSE)</f>
        <v>29074</v>
      </c>
      <c r="Q1026">
        <f>VLOOKUP(A1026,table3!A1026:H3360,8,FALSE)</f>
        <v>43</v>
      </c>
    </row>
    <row r="1027" spans="1:17" x14ac:dyDescent="0.3">
      <c r="A1027" s="13" t="s">
        <v>1345</v>
      </c>
      <c r="B1027" t="str">
        <f>VLOOKUP(A1027,cleaned_customer_names[],2,FALSE)</f>
        <v>Vinson</v>
      </c>
      <c r="C1027">
        <f>VLOOKUP(A1027,cleaned_Medical_Examinations[],2,FALSE)</f>
        <v>40.369999999999997</v>
      </c>
      <c r="D1027">
        <f>VLOOKUP(A1027,cleaned_Medical_Examinations[],3,FALSE)</f>
        <v>8.2100000000000009</v>
      </c>
      <c r="E1027" t="str">
        <f>VLOOKUP(A1027,cleaned_Medical_Examinations[],4,FALSE)</f>
        <v>No</v>
      </c>
      <c r="F1027" t="str">
        <f>VLOOKUP(A1027,cleaned_Medical_Examinations[],5,FALSE)</f>
        <v>No</v>
      </c>
      <c r="G1027" t="str">
        <f>VLOOKUP(A1027,cleaned_Medical_Examinations[],6,FALSE)</f>
        <v>No</v>
      </c>
      <c r="H1027">
        <f>VLOOKUP(A1027,cleaned_Medical_Examinations[],7,FALSE)</f>
        <v>0</v>
      </c>
      <c r="I1027" t="str">
        <f>VLOOKUP(A1027,cleaned_Medical_Examinations[],8,FALSE)</f>
        <v>No</v>
      </c>
      <c r="J1027" t="str">
        <f>VLOOKUP(A1027,cleaned_Medical_Examinations[],9,FALSE)</f>
        <v>OBESITY</v>
      </c>
      <c r="K1027" t="str">
        <f>VLOOKUP(A1027,cleaned_Medical_Examinations[],10,FALSE)</f>
        <v>DIABETES</v>
      </c>
      <c r="L1027">
        <f>VLOOKUP(A1027,table3!A1027:H3361,4,)</f>
        <v>8315</v>
      </c>
      <c r="M1027" t="str">
        <f>VLOOKUP(A1027,table3!A1027:H3361,5,FALSE)</f>
        <v>tier - 2</v>
      </c>
      <c r="N1027" t="str">
        <f>VLOOKUP(A1027,table3!A1027:H3361,6,FALSE)</f>
        <v>tier - 1</v>
      </c>
      <c r="O1027" t="str">
        <f>VLOOKUP(A1027,table3!A1027:H3361,7,FALSE)</f>
        <v>R1012</v>
      </c>
      <c r="P1027" s="8">
        <f>VLOOKUP(A1027,table3!A1027:H3361,2,FALSE)</f>
        <v>34142</v>
      </c>
      <c r="Q1027">
        <f>VLOOKUP(A1027,table3!A1027:H3361,8,FALSE)</f>
        <v>29</v>
      </c>
    </row>
    <row r="1028" spans="1:17" x14ac:dyDescent="0.3">
      <c r="A1028" s="11" t="s">
        <v>1344</v>
      </c>
      <c r="B1028" t="str">
        <f>VLOOKUP(A1028,cleaned_customer_names[],2,FALSE)</f>
        <v>Astrike-Davis</v>
      </c>
      <c r="C1028">
        <f>VLOOKUP(A1028,cleaned_Medical_Examinations[],2,FALSE)</f>
        <v>41.47</v>
      </c>
      <c r="D1028">
        <f>VLOOKUP(A1028,cleaned_Medical_Examinations[],3,FALSE)</f>
        <v>10.34</v>
      </c>
      <c r="E1028" t="str">
        <f>VLOOKUP(A1028,cleaned_Medical_Examinations[],4,FALSE)</f>
        <v>No</v>
      </c>
      <c r="F1028" t="str">
        <f>VLOOKUP(A1028,cleaned_Medical_Examinations[],5,FALSE)</f>
        <v>No</v>
      </c>
      <c r="G1028" t="str">
        <f>VLOOKUP(A1028,cleaned_Medical_Examinations[],6,FALSE)</f>
        <v>No</v>
      </c>
      <c r="H1028">
        <f>VLOOKUP(A1028,cleaned_Medical_Examinations[],7,FALSE)</f>
        <v>2</v>
      </c>
      <c r="I1028" t="str">
        <f>VLOOKUP(A1028,cleaned_Medical_Examinations[],8,FALSE)</f>
        <v>No</v>
      </c>
      <c r="J1028" t="str">
        <f>VLOOKUP(A1028,cleaned_Medical_Examinations[],9,FALSE)</f>
        <v>OBESITY</v>
      </c>
      <c r="K1028" t="str">
        <f>VLOOKUP(A1028,cleaned_Medical_Examinations[],10,FALSE)</f>
        <v>DIABETES</v>
      </c>
      <c r="L1028">
        <f>VLOOKUP(A1028,table3!A1028:H3362,4,)</f>
        <v>8334</v>
      </c>
      <c r="M1028" t="str">
        <f>VLOOKUP(A1028,table3!A1028:H3362,5,FALSE)</f>
        <v>tier - 3</v>
      </c>
      <c r="N1028" t="str">
        <f>VLOOKUP(A1028,table3!A1028:H3362,6,FALSE)</f>
        <v>tier - 2</v>
      </c>
      <c r="O1028" t="str">
        <f>VLOOKUP(A1028,table3!A1028:H3362,7,FALSE)</f>
        <v>R1016</v>
      </c>
      <c r="P1028" s="8">
        <f>VLOOKUP(A1028,table3!A1028:H3362,2,FALSE)</f>
        <v>27953</v>
      </c>
      <c r="Q1028">
        <f>VLOOKUP(A1028,table3!A1028:H3362,8,FALSE)</f>
        <v>46</v>
      </c>
    </row>
    <row r="1029" spans="1:17" x14ac:dyDescent="0.3">
      <c r="A1029" s="13" t="s">
        <v>1343</v>
      </c>
      <c r="B1029" t="str">
        <f>VLOOKUP(A1029,cleaned_customer_names[],2,FALSE)</f>
        <v>Harder</v>
      </c>
      <c r="C1029">
        <f>VLOOKUP(A1029,cleaned_Medical_Examinations[],2,FALSE)</f>
        <v>33.725000000000001</v>
      </c>
      <c r="D1029">
        <f>VLOOKUP(A1029,cleaned_Medical_Examinations[],3,FALSE)</f>
        <v>5.51</v>
      </c>
      <c r="E1029" t="str">
        <f>VLOOKUP(A1029,cleaned_Medical_Examinations[],4,FALSE)</f>
        <v>Yes</v>
      </c>
      <c r="F1029" t="str">
        <f>VLOOKUP(A1029,cleaned_Medical_Examinations[],5,FALSE)</f>
        <v>No</v>
      </c>
      <c r="G1029" t="str">
        <f>VLOOKUP(A1029,cleaned_Medical_Examinations[],6,FALSE)</f>
        <v>No</v>
      </c>
      <c r="H1029">
        <f>VLOOKUP(A1029,cleaned_Medical_Examinations[],7,FALSE)</f>
        <v>2</v>
      </c>
      <c r="I1029" t="str">
        <f>VLOOKUP(A1029,cleaned_Medical_Examinations[],8,FALSE)</f>
        <v>No</v>
      </c>
      <c r="J1029" t="str">
        <f>VLOOKUP(A1029,cleaned_Medical_Examinations[],9,FALSE)</f>
        <v>OBESITY</v>
      </c>
      <c r="K1029" t="str">
        <f>VLOOKUP(A1029,cleaned_Medical_Examinations[],10,FALSE)</f>
        <v>NORMAL</v>
      </c>
      <c r="L1029">
        <f>VLOOKUP(A1029,table3!A1029:H3363,4,)</f>
        <v>8335</v>
      </c>
      <c r="M1029" t="str">
        <f>VLOOKUP(A1029,table3!A1029:H3363,5,FALSE)</f>
        <v>tier - 3</v>
      </c>
      <c r="N1029" t="str">
        <f>VLOOKUP(A1029,table3!A1029:H3363,6,FALSE)</f>
        <v>tier - 2</v>
      </c>
      <c r="O1029" t="str">
        <f>VLOOKUP(A1029,table3!A1029:H3363,7,FALSE)</f>
        <v>R1016</v>
      </c>
      <c r="P1029" s="8">
        <f>VLOOKUP(A1029,table3!A1029:H3363,2,FALSE)</f>
        <v>27961</v>
      </c>
      <c r="Q1029">
        <f>VLOOKUP(A1029,table3!A1029:H3363,8,FALSE)</f>
        <v>46</v>
      </c>
    </row>
    <row r="1030" spans="1:17" x14ac:dyDescent="0.3">
      <c r="A1030" s="11" t="s">
        <v>1342</v>
      </c>
      <c r="B1030" t="str">
        <f>VLOOKUP(A1030,cleaned_customer_names[],2,FALSE)</f>
        <v>Bell</v>
      </c>
      <c r="C1030">
        <f>VLOOKUP(A1030,cleaned_Medical_Examinations[],2,FALSE)</f>
        <v>28.1</v>
      </c>
      <c r="D1030">
        <f>VLOOKUP(A1030,cleaned_Medical_Examinations[],3,FALSE)</f>
        <v>11.2</v>
      </c>
      <c r="E1030" t="str">
        <f>VLOOKUP(A1030,cleaned_Medical_Examinations[],4,FALSE)</f>
        <v>No</v>
      </c>
      <c r="F1030" t="str">
        <f>VLOOKUP(A1030,cleaned_Medical_Examinations[],5,FALSE)</f>
        <v>No</v>
      </c>
      <c r="G1030" t="str">
        <f>VLOOKUP(A1030,cleaned_Medical_Examinations[],6,FALSE)</f>
        <v>No</v>
      </c>
      <c r="H1030">
        <f>VLOOKUP(A1030,cleaned_Medical_Examinations[],7,FALSE)</f>
        <v>0</v>
      </c>
      <c r="I1030" t="str">
        <f>VLOOKUP(A1030,cleaned_Medical_Examinations[],8,FALSE)</f>
        <v>No</v>
      </c>
      <c r="J1030" t="str">
        <f>VLOOKUP(A1030,cleaned_Medical_Examinations[],9,FALSE)</f>
        <v>OVER WEIGHT</v>
      </c>
      <c r="K1030" t="str">
        <f>VLOOKUP(A1030,cleaned_Medical_Examinations[],10,FALSE)</f>
        <v>DIABETES</v>
      </c>
      <c r="L1030">
        <f>VLOOKUP(A1030,table3!A1030:H3364,4,)</f>
        <v>8343</v>
      </c>
      <c r="M1030" t="str">
        <f>VLOOKUP(A1030,table3!A1030:H3364,5,FALSE)</f>
        <v>tier - 3</v>
      </c>
      <c r="N1030" t="str">
        <f>VLOOKUP(A1030,table3!A1030:H3364,6,FALSE)</f>
        <v>tier - 1</v>
      </c>
      <c r="O1030" t="str">
        <f>VLOOKUP(A1030,table3!A1030:H3364,7,FALSE)</f>
        <v>R1016</v>
      </c>
      <c r="P1030" s="8">
        <f>VLOOKUP(A1030,table3!A1030:H3364,2,FALSE)</f>
        <v>27948</v>
      </c>
      <c r="Q1030">
        <f>VLOOKUP(A1030,table3!A1030:H3364,8,FALSE)</f>
        <v>46</v>
      </c>
    </row>
    <row r="1031" spans="1:17" x14ac:dyDescent="0.3">
      <c r="A1031" s="13" t="s">
        <v>1341</v>
      </c>
      <c r="B1031" t="str">
        <f>VLOOKUP(A1031,cleaned_customer_names[],2,FALSE)</f>
        <v>Dawes</v>
      </c>
      <c r="C1031">
        <f>VLOOKUP(A1031,cleaned_Medical_Examinations[],2,FALSE)</f>
        <v>37.43</v>
      </c>
      <c r="D1031">
        <f>VLOOKUP(A1031,cleaned_Medical_Examinations[],3,FALSE)</f>
        <v>4.3499999999999996</v>
      </c>
      <c r="E1031" t="str">
        <f>VLOOKUP(A1031,cleaned_Medical_Examinations[],4,FALSE)</f>
        <v>Yes</v>
      </c>
      <c r="F1031" t="str">
        <f>VLOOKUP(A1031,cleaned_Medical_Examinations[],5,FALSE)</f>
        <v>No</v>
      </c>
      <c r="G1031" t="str">
        <f>VLOOKUP(A1031,cleaned_Medical_Examinations[],6,FALSE)</f>
        <v>Yes</v>
      </c>
      <c r="H1031">
        <f>VLOOKUP(A1031,cleaned_Medical_Examinations[],7,FALSE)</f>
        <v>1</v>
      </c>
      <c r="I1031" t="str">
        <f>VLOOKUP(A1031,cleaned_Medical_Examinations[],8,FALSE)</f>
        <v>No</v>
      </c>
      <c r="J1031" t="str">
        <f>VLOOKUP(A1031,cleaned_Medical_Examinations[],9,FALSE)</f>
        <v>OBESITY</v>
      </c>
      <c r="K1031" t="str">
        <f>VLOOKUP(A1031,cleaned_Medical_Examinations[],10,FALSE)</f>
        <v>NORMAL</v>
      </c>
      <c r="L1031">
        <f>VLOOKUP(A1031,table3!A1031:H3365,4,)</f>
        <v>8347</v>
      </c>
      <c r="M1031" t="str">
        <f>VLOOKUP(A1031,table3!A1031:H3365,5,FALSE)</f>
        <v>tier - 2</v>
      </c>
      <c r="N1031" t="str">
        <f>VLOOKUP(A1031,table3!A1031:H3365,6,FALSE)</f>
        <v>tier - 1</v>
      </c>
      <c r="O1031" t="str">
        <f>VLOOKUP(A1031,table3!A1031:H3365,7,FALSE)</f>
        <v>R1013</v>
      </c>
      <c r="P1031" s="8">
        <f>VLOOKUP(A1031,table3!A1031:H3365,2,FALSE)</f>
        <v>27923</v>
      </c>
      <c r="Q1031">
        <f>VLOOKUP(A1031,table3!A1031:H3365,8,FALSE)</f>
        <v>46</v>
      </c>
    </row>
    <row r="1032" spans="1:17" x14ac:dyDescent="0.3">
      <c r="A1032" s="11" t="s">
        <v>1340</v>
      </c>
      <c r="B1032" t="str">
        <f>VLOOKUP(A1032,cleaned_customer_names[],2,FALSE)</f>
        <v>Larios</v>
      </c>
      <c r="C1032">
        <f>VLOOKUP(A1032,cleaned_Medical_Examinations[],2,FALSE)</f>
        <v>23.7</v>
      </c>
      <c r="D1032">
        <f>VLOOKUP(A1032,cleaned_Medical_Examinations[],3,FALSE)</f>
        <v>10.45</v>
      </c>
      <c r="E1032" t="str">
        <f>VLOOKUP(A1032,cleaned_Medical_Examinations[],4,FALSE)</f>
        <v>No</v>
      </c>
      <c r="F1032" t="str">
        <f>VLOOKUP(A1032,cleaned_Medical_Examinations[],5,FALSE)</f>
        <v>No</v>
      </c>
      <c r="G1032" t="str">
        <f>VLOOKUP(A1032,cleaned_Medical_Examinations[],6,FALSE)</f>
        <v>No</v>
      </c>
      <c r="H1032">
        <f>VLOOKUP(A1032,cleaned_Medical_Examinations[],7,FALSE)</f>
        <v>0</v>
      </c>
      <c r="I1032" t="str">
        <f>VLOOKUP(A1032,cleaned_Medical_Examinations[],8,FALSE)</f>
        <v>No</v>
      </c>
      <c r="J1032" t="str">
        <f>VLOOKUP(A1032,cleaned_Medical_Examinations[],9,FALSE)</f>
        <v>NORMAL WEIGHT</v>
      </c>
      <c r="K1032" t="str">
        <f>VLOOKUP(A1032,cleaned_Medical_Examinations[],10,FALSE)</f>
        <v>DIABETES</v>
      </c>
      <c r="L1032">
        <f>VLOOKUP(A1032,table3!A1032:H3366,4,)</f>
        <v>8356</v>
      </c>
      <c r="M1032" t="str">
        <f>VLOOKUP(A1032,table3!A1032:H3366,5,FALSE)</f>
        <v>tier - 3</v>
      </c>
      <c r="N1032" t="str">
        <f>VLOOKUP(A1032,table3!A1032:H3366,6,FALSE)</f>
        <v>tier - 3</v>
      </c>
      <c r="O1032" t="str">
        <f>VLOOKUP(A1032,table3!A1032:H3366,7,FALSE)</f>
        <v>R1012</v>
      </c>
      <c r="P1032" s="8">
        <f>VLOOKUP(A1032,table3!A1032:H3366,2,FALSE)</f>
        <v>23275</v>
      </c>
      <c r="Q1032">
        <f>VLOOKUP(A1032,table3!A1032:H3366,8,FALSE)</f>
        <v>59</v>
      </c>
    </row>
    <row r="1033" spans="1:17" x14ac:dyDescent="0.3">
      <c r="A1033" s="13" t="s">
        <v>1339</v>
      </c>
      <c r="B1033" t="str">
        <f>VLOOKUP(A1033,cleaned_customer_names[],2,FALSE)</f>
        <v>Yaremczuk</v>
      </c>
      <c r="C1033">
        <f>VLOOKUP(A1033,cleaned_Medical_Examinations[],2,FALSE)</f>
        <v>24.795000000000002</v>
      </c>
      <c r="D1033">
        <f>VLOOKUP(A1033,cleaned_Medical_Examinations[],3,FALSE)</f>
        <v>4.07</v>
      </c>
      <c r="E1033" t="str">
        <f>VLOOKUP(A1033,cleaned_Medical_Examinations[],4,FALSE)</f>
        <v>Yes</v>
      </c>
      <c r="F1033" t="str">
        <f>VLOOKUP(A1033,cleaned_Medical_Examinations[],5,FALSE)</f>
        <v>No</v>
      </c>
      <c r="G1033" t="str">
        <f>VLOOKUP(A1033,cleaned_Medical_Examinations[],6,FALSE)</f>
        <v>Yes</v>
      </c>
      <c r="H1033">
        <f>VLOOKUP(A1033,cleaned_Medical_Examinations[],7,FALSE)</f>
        <v>1</v>
      </c>
      <c r="I1033" t="str">
        <f>VLOOKUP(A1033,cleaned_Medical_Examinations[],8,FALSE)</f>
        <v>No</v>
      </c>
      <c r="J1033" t="str">
        <f>VLOOKUP(A1033,cleaned_Medical_Examinations[],9,FALSE)</f>
        <v>NORMAL WEIGHT</v>
      </c>
      <c r="K1033" t="str">
        <f>VLOOKUP(A1033,cleaned_Medical_Examinations[],10,FALSE)</f>
        <v>NORMAL</v>
      </c>
      <c r="L1033">
        <f>VLOOKUP(A1033,table3!A1033:H3367,4,)</f>
        <v>8397</v>
      </c>
      <c r="M1033" t="str">
        <f>VLOOKUP(A1033,table3!A1033:H3367,5,FALSE)</f>
        <v>tier - 2</v>
      </c>
      <c r="N1033" t="str">
        <f>VLOOKUP(A1033,table3!A1033:H3367,6,FALSE)</f>
        <v>tier - 3</v>
      </c>
      <c r="O1033" t="str">
        <f>VLOOKUP(A1033,table3!A1033:H3367,7,FALSE)</f>
        <v>R1013</v>
      </c>
      <c r="P1033" s="8">
        <f>VLOOKUP(A1033,table3!A1033:H3367,2,FALSE)</f>
        <v>26180</v>
      </c>
      <c r="Q1033">
        <f>VLOOKUP(A1033,table3!A1033:H3367,8,FALSE)</f>
        <v>51</v>
      </c>
    </row>
    <row r="1034" spans="1:17" x14ac:dyDescent="0.3">
      <c r="A1034" s="11" t="s">
        <v>1338</v>
      </c>
      <c r="B1034" t="str">
        <f>VLOOKUP(A1034,cleaned_customer_names[],2,FALSE)</f>
        <v>Knight</v>
      </c>
      <c r="C1034">
        <f>VLOOKUP(A1034,cleaned_Medical_Examinations[],2,FALSE)</f>
        <v>31.9</v>
      </c>
      <c r="D1034">
        <f>VLOOKUP(A1034,cleaned_Medical_Examinations[],3,FALSE)</f>
        <v>8.34</v>
      </c>
      <c r="E1034" t="str">
        <f>VLOOKUP(A1034,cleaned_Medical_Examinations[],4,FALSE)</f>
        <v>No</v>
      </c>
      <c r="F1034" t="str">
        <f>VLOOKUP(A1034,cleaned_Medical_Examinations[],5,FALSE)</f>
        <v>No</v>
      </c>
      <c r="G1034" t="str">
        <f>VLOOKUP(A1034,cleaned_Medical_Examinations[],6,FALSE)</f>
        <v>No</v>
      </c>
      <c r="H1034">
        <f>VLOOKUP(A1034,cleaned_Medical_Examinations[],7,FALSE)</f>
        <v>0</v>
      </c>
      <c r="I1034" t="str">
        <f>VLOOKUP(A1034,cleaned_Medical_Examinations[],8,FALSE)</f>
        <v>No</v>
      </c>
      <c r="J1034" t="str">
        <f>VLOOKUP(A1034,cleaned_Medical_Examinations[],9,FALSE)</f>
        <v>OBESITY</v>
      </c>
      <c r="K1034" t="str">
        <f>VLOOKUP(A1034,cleaned_Medical_Examinations[],10,FALSE)</f>
        <v>DIABETES</v>
      </c>
      <c r="L1034">
        <f>VLOOKUP(A1034,table3!A1034:H3368,4,)</f>
        <v>8400</v>
      </c>
      <c r="M1034" t="str">
        <f>VLOOKUP(A1034,table3!A1034:H3368,5,FALSE)</f>
        <v>tier - 2</v>
      </c>
      <c r="N1034" t="str">
        <f>VLOOKUP(A1034,table3!A1034:H3368,6,FALSE)</f>
        <v>tier - 3</v>
      </c>
      <c r="O1034" t="str">
        <f>VLOOKUP(A1034,table3!A1034:H3368,7,FALSE)</f>
        <v>R1013</v>
      </c>
      <c r="P1034" s="8">
        <f>VLOOKUP(A1034,table3!A1034:H3368,2,FALSE)</f>
        <v>26194</v>
      </c>
      <c r="Q1034">
        <f>VLOOKUP(A1034,table3!A1034:H3368,8,FALSE)</f>
        <v>51</v>
      </c>
    </row>
    <row r="1035" spans="1:17" x14ac:dyDescent="0.3">
      <c r="A1035" s="13" t="s">
        <v>1337</v>
      </c>
      <c r="B1035" t="str">
        <f>VLOOKUP(A1035,cleaned_customer_names[],2,FALSE)</f>
        <v>Eversman</v>
      </c>
      <c r="C1035">
        <f>VLOOKUP(A1035,cleaned_Medical_Examinations[],2,FALSE)</f>
        <v>32.68</v>
      </c>
      <c r="D1035">
        <f>VLOOKUP(A1035,cleaned_Medical_Examinations[],3,FALSE)</f>
        <v>7.41</v>
      </c>
      <c r="E1035" t="str">
        <f>VLOOKUP(A1035,cleaned_Medical_Examinations[],4,FALSE)</f>
        <v>No</v>
      </c>
      <c r="F1035" t="str">
        <f>VLOOKUP(A1035,cleaned_Medical_Examinations[],5,FALSE)</f>
        <v>No</v>
      </c>
      <c r="G1035" t="str">
        <f>VLOOKUP(A1035,cleaned_Medical_Examinations[],6,FALSE)</f>
        <v>No</v>
      </c>
      <c r="H1035">
        <f>VLOOKUP(A1035,cleaned_Medical_Examinations[],7,FALSE)</f>
        <v>0</v>
      </c>
      <c r="I1035" t="str">
        <f>VLOOKUP(A1035,cleaned_Medical_Examinations[],8,FALSE)</f>
        <v>No</v>
      </c>
      <c r="J1035" t="str">
        <f>VLOOKUP(A1035,cleaned_Medical_Examinations[],9,FALSE)</f>
        <v>OBESITY</v>
      </c>
      <c r="K1035" t="str">
        <f>VLOOKUP(A1035,cleaned_Medical_Examinations[],10,FALSE)</f>
        <v>DIABETES</v>
      </c>
      <c r="L1035">
        <f>VLOOKUP(A1035,table3!A1035:H3369,4,)</f>
        <v>8410</v>
      </c>
      <c r="M1035" t="str">
        <f>VLOOKUP(A1035,table3!A1035:H3369,5,FALSE)</f>
        <v>tier - 2</v>
      </c>
      <c r="N1035" t="str">
        <f>VLOOKUP(A1035,table3!A1035:H3369,6,FALSE)</f>
        <v>tier - 2</v>
      </c>
      <c r="O1035" t="str">
        <f>VLOOKUP(A1035,table3!A1035:H3369,7,FALSE)</f>
        <v>R1012</v>
      </c>
      <c r="P1035" s="8">
        <f>VLOOKUP(A1035,table3!A1035:H3369,2,FALSE)</f>
        <v>29017</v>
      </c>
      <c r="Q1035">
        <f>VLOOKUP(A1035,table3!A1035:H3369,8,FALSE)</f>
        <v>43</v>
      </c>
    </row>
    <row r="1036" spans="1:17" x14ac:dyDescent="0.3">
      <c r="A1036" s="11" t="s">
        <v>1336</v>
      </c>
      <c r="B1036" t="str">
        <f>VLOOKUP(A1036,cleaned_customer_names[],2,FALSE)</f>
        <v>Hickory</v>
      </c>
      <c r="C1036">
        <f>VLOOKUP(A1036,cleaned_Medical_Examinations[],2,FALSE)</f>
        <v>47.13</v>
      </c>
      <c r="D1036">
        <f>VLOOKUP(A1036,cleaned_Medical_Examinations[],3,FALSE)</f>
        <v>4.3099999999999996</v>
      </c>
      <c r="E1036" t="str">
        <f>VLOOKUP(A1036,cleaned_Medical_Examinations[],4,FALSE)</f>
        <v>No</v>
      </c>
      <c r="F1036" t="str">
        <f>VLOOKUP(A1036,cleaned_Medical_Examinations[],5,FALSE)</f>
        <v>No</v>
      </c>
      <c r="G1036" t="str">
        <f>VLOOKUP(A1036,cleaned_Medical_Examinations[],6,FALSE)</f>
        <v>No</v>
      </c>
      <c r="H1036">
        <f>VLOOKUP(A1036,cleaned_Medical_Examinations[],7,FALSE)</f>
        <v>0</v>
      </c>
      <c r="I1036" t="str">
        <f>VLOOKUP(A1036,cleaned_Medical_Examinations[],8,FALSE)</f>
        <v>No</v>
      </c>
      <c r="J1036" t="str">
        <f>VLOOKUP(A1036,cleaned_Medical_Examinations[],9,FALSE)</f>
        <v>OBESITY</v>
      </c>
      <c r="K1036" t="str">
        <f>VLOOKUP(A1036,cleaned_Medical_Examinations[],10,FALSE)</f>
        <v>NORMAL</v>
      </c>
      <c r="L1036">
        <f>VLOOKUP(A1036,table3!A1036:H3370,4,)</f>
        <v>8413</v>
      </c>
      <c r="M1036" t="str">
        <f>VLOOKUP(A1036,table3!A1036:H3370,5,FALSE)</f>
        <v>tier - 3</v>
      </c>
      <c r="N1036" t="str">
        <f>VLOOKUP(A1036,table3!A1036:H3370,6,FALSE)</f>
        <v>tier - 1</v>
      </c>
      <c r="O1036" t="str">
        <f>VLOOKUP(A1036,table3!A1036:H3370,7,FALSE)</f>
        <v>R1012</v>
      </c>
      <c r="P1036" s="8">
        <f>VLOOKUP(A1036,table3!A1036:H3370,2,FALSE)</f>
        <v>28372</v>
      </c>
      <c r="Q1036">
        <f>VLOOKUP(A1036,table3!A1036:H3370,8,FALSE)</f>
        <v>45</v>
      </c>
    </row>
    <row r="1037" spans="1:17" x14ac:dyDescent="0.3">
      <c r="A1037" s="13" t="s">
        <v>1335</v>
      </c>
      <c r="B1037" t="str">
        <f>VLOOKUP(A1037,cleaned_customer_names[],2,FALSE)</f>
        <v>Mooney</v>
      </c>
      <c r="C1037">
        <f>VLOOKUP(A1037,cleaned_Medical_Examinations[],2,FALSE)</f>
        <v>36.67</v>
      </c>
      <c r="D1037">
        <f>VLOOKUP(A1037,cleaned_Medical_Examinations[],3,FALSE)</f>
        <v>10.83</v>
      </c>
      <c r="E1037" t="str">
        <f>VLOOKUP(A1037,cleaned_Medical_Examinations[],4,FALSE)</f>
        <v>No</v>
      </c>
      <c r="F1037" t="str">
        <f>VLOOKUP(A1037,cleaned_Medical_Examinations[],5,FALSE)</f>
        <v>No</v>
      </c>
      <c r="G1037" t="str">
        <f>VLOOKUP(A1037,cleaned_Medical_Examinations[],6,FALSE)</f>
        <v>No</v>
      </c>
      <c r="H1037">
        <f>VLOOKUP(A1037,cleaned_Medical_Examinations[],7,FALSE)</f>
        <v>0</v>
      </c>
      <c r="I1037" t="str">
        <f>VLOOKUP(A1037,cleaned_Medical_Examinations[],8,FALSE)</f>
        <v>No</v>
      </c>
      <c r="J1037" t="str">
        <f>VLOOKUP(A1037,cleaned_Medical_Examinations[],9,FALSE)</f>
        <v>OBESITY</v>
      </c>
      <c r="K1037" t="str">
        <f>VLOOKUP(A1037,cleaned_Medical_Examinations[],10,FALSE)</f>
        <v>DIABETES</v>
      </c>
      <c r="L1037">
        <f>VLOOKUP(A1037,table3!A1037:H3371,4,)</f>
        <v>8428</v>
      </c>
      <c r="M1037" t="str">
        <f>VLOOKUP(A1037,table3!A1037:H3371,5,FALSE)</f>
        <v>tier - 3</v>
      </c>
      <c r="N1037" t="str">
        <f>VLOOKUP(A1037,table3!A1037:H3371,6,FALSE)</f>
        <v>tier - 2</v>
      </c>
      <c r="O1037" t="str">
        <f>VLOOKUP(A1037,table3!A1037:H3371,7,FALSE)</f>
        <v>R1012</v>
      </c>
      <c r="P1037" s="8">
        <f>VLOOKUP(A1037,table3!A1037:H3371,2,FALSE)</f>
        <v>27665</v>
      </c>
      <c r="Q1037">
        <f>VLOOKUP(A1037,table3!A1037:H3371,8,FALSE)</f>
        <v>47</v>
      </c>
    </row>
    <row r="1038" spans="1:17" x14ac:dyDescent="0.3">
      <c r="A1038" s="11" t="s">
        <v>1334</v>
      </c>
      <c r="B1038" t="str">
        <f>VLOOKUP(A1038,cleaned_customer_names[],2,FALSE)</f>
        <v>Craighead</v>
      </c>
      <c r="C1038">
        <f>VLOOKUP(A1038,cleaned_Medical_Examinations[],2,FALSE)</f>
        <v>33.630000000000003</v>
      </c>
      <c r="D1038">
        <f>VLOOKUP(A1038,cleaned_Medical_Examinations[],3,FALSE)</f>
        <v>11.31</v>
      </c>
      <c r="E1038" t="str">
        <f>VLOOKUP(A1038,cleaned_Medical_Examinations[],4,FALSE)</f>
        <v>No</v>
      </c>
      <c r="F1038" t="str">
        <f>VLOOKUP(A1038,cleaned_Medical_Examinations[],5,FALSE)</f>
        <v>No</v>
      </c>
      <c r="G1038" t="str">
        <f>VLOOKUP(A1038,cleaned_Medical_Examinations[],6,FALSE)</f>
        <v>No</v>
      </c>
      <c r="H1038">
        <f>VLOOKUP(A1038,cleaned_Medical_Examinations[],7,FALSE)</f>
        <v>0</v>
      </c>
      <c r="I1038" t="str">
        <f>VLOOKUP(A1038,cleaned_Medical_Examinations[],8,FALSE)</f>
        <v>No</v>
      </c>
      <c r="J1038" t="str">
        <f>VLOOKUP(A1038,cleaned_Medical_Examinations[],9,FALSE)</f>
        <v>OBESITY</v>
      </c>
      <c r="K1038" t="str">
        <f>VLOOKUP(A1038,cleaned_Medical_Examinations[],10,FALSE)</f>
        <v>DIABETES</v>
      </c>
      <c r="L1038">
        <f>VLOOKUP(A1038,table3!A1038:H3372,4,)</f>
        <v>8440</v>
      </c>
      <c r="M1038" t="str">
        <f>VLOOKUP(A1038,table3!A1038:H3372,5,FALSE)</f>
        <v>tier - 3</v>
      </c>
      <c r="N1038" t="str">
        <f>VLOOKUP(A1038,table3!A1038:H3372,6,FALSE)</f>
        <v>tier - 2</v>
      </c>
      <c r="O1038" t="str">
        <f>VLOOKUP(A1038,table3!A1038:H3372,7,FALSE)</f>
        <v>R1013</v>
      </c>
      <c r="P1038" s="8">
        <f>VLOOKUP(A1038,table3!A1038:H3372,2,FALSE)</f>
        <v>23278</v>
      </c>
      <c r="Q1038">
        <f>VLOOKUP(A1038,table3!A1038:H3372,8,FALSE)</f>
        <v>59</v>
      </c>
    </row>
    <row r="1039" spans="1:17" x14ac:dyDescent="0.3">
      <c r="A1039" s="13" t="s">
        <v>1333</v>
      </c>
      <c r="B1039" t="str">
        <f>VLOOKUP(A1039,cleaned_customer_names[],2,FALSE)</f>
        <v>Gardner</v>
      </c>
      <c r="C1039">
        <f>VLOOKUP(A1039,cleaned_Medical_Examinations[],2,FALSE)</f>
        <v>32.67</v>
      </c>
      <c r="D1039">
        <f>VLOOKUP(A1039,cleaned_Medical_Examinations[],3,FALSE)</f>
        <v>11.81</v>
      </c>
      <c r="E1039" t="str">
        <f>VLOOKUP(A1039,cleaned_Medical_Examinations[],4,FALSE)</f>
        <v>Yes</v>
      </c>
      <c r="F1039" t="str">
        <f>VLOOKUP(A1039,cleaned_Medical_Examinations[],5,FALSE)</f>
        <v>No</v>
      </c>
      <c r="G1039" t="str">
        <f>VLOOKUP(A1039,cleaned_Medical_Examinations[],6,FALSE)</f>
        <v>No</v>
      </c>
      <c r="H1039">
        <f>VLOOKUP(A1039,cleaned_Medical_Examinations[],7,FALSE)</f>
        <v>0</v>
      </c>
      <c r="I1039" t="str">
        <f>VLOOKUP(A1039,cleaned_Medical_Examinations[],8,FALSE)</f>
        <v>No</v>
      </c>
      <c r="J1039" t="str">
        <f>VLOOKUP(A1039,cleaned_Medical_Examinations[],9,FALSE)</f>
        <v>OBESITY</v>
      </c>
      <c r="K1039" t="str">
        <f>VLOOKUP(A1039,cleaned_Medical_Examinations[],10,FALSE)</f>
        <v>DIABETES</v>
      </c>
      <c r="L1039">
        <f>VLOOKUP(A1039,table3!A1039:H3373,4,)</f>
        <v>8443</v>
      </c>
      <c r="M1039" t="str">
        <f>VLOOKUP(A1039,table3!A1039:H3373,5,FALSE)</f>
        <v>tier - 2</v>
      </c>
      <c r="N1039" t="str">
        <f>VLOOKUP(A1039,table3!A1039:H3373,6,FALSE)</f>
        <v>tier - 3</v>
      </c>
      <c r="O1039" t="str">
        <f>VLOOKUP(A1039,table3!A1039:H3373,7,FALSE)</f>
        <v>R1013</v>
      </c>
      <c r="P1039" s="8">
        <f>VLOOKUP(A1039,table3!A1039:H3373,2,FALSE)</f>
        <v>26551</v>
      </c>
      <c r="Q1039">
        <f>VLOOKUP(A1039,table3!A1039:H3373,8,FALSE)</f>
        <v>50</v>
      </c>
    </row>
    <row r="1040" spans="1:17" x14ac:dyDescent="0.3">
      <c r="A1040" s="11" t="s">
        <v>1332</v>
      </c>
      <c r="B1040" t="str">
        <f>VLOOKUP(A1040,cleaned_customer_names[],2,FALSE)</f>
        <v>Lohrenz</v>
      </c>
      <c r="C1040">
        <f>VLOOKUP(A1040,cleaned_Medical_Examinations[],2,FALSE)</f>
        <v>33.299999999999997</v>
      </c>
      <c r="D1040">
        <f>VLOOKUP(A1040,cleaned_Medical_Examinations[],3,FALSE)</f>
        <v>8.26</v>
      </c>
      <c r="E1040" t="str">
        <f>VLOOKUP(A1040,cleaned_Medical_Examinations[],4,FALSE)</f>
        <v>Yes</v>
      </c>
      <c r="F1040" t="str">
        <f>VLOOKUP(A1040,cleaned_Medical_Examinations[],5,FALSE)</f>
        <v>No</v>
      </c>
      <c r="G1040" t="str">
        <f>VLOOKUP(A1040,cleaned_Medical_Examinations[],6,FALSE)</f>
        <v>No</v>
      </c>
      <c r="H1040">
        <f>VLOOKUP(A1040,cleaned_Medical_Examinations[],7,FALSE)</f>
        <v>2</v>
      </c>
      <c r="I1040" t="str">
        <f>VLOOKUP(A1040,cleaned_Medical_Examinations[],8,FALSE)</f>
        <v>No</v>
      </c>
      <c r="J1040" t="str">
        <f>VLOOKUP(A1040,cleaned_Medical_Examinations[],9,FALSE)</f>
        <v>OBESITY</v>
      </c>
      <c r="K1040" t="str">
        <f>VLOOKUP(A1040,cleaned_Medical_Examinations[],10,FALSE)</f>
        <v>DIABETES</v>
      </c>
      <c r="L1040">
        <f>VLOOKUP(A1040,table3!A1040:H3374,4,)</f>
        <v>8444</v>
      </c>
      <c r="M1040" t="str">
        <f>VLOOKUP(A1040,table3!A1040:H3374,5,FALSE)</f>
        <v>tier - 3</v>
      </c>
      <c r="N1040" t="str">
        <f>VLOOKUP(A1040,table3!A1040:H3374,6,FALSE)</f>
        <v>tier - 1</v>
      </c>
      <c r="O1040" t="str">
        <f>VLOOKUP(A1040,table3!A1040:H3374,7,FALSE)</f>
        <v>R1011</v>
      </c>
      <c r="P1040" s="8">
        <f>VLOOKUP(A1040,table3!A1040:H3374,2,FALSE)</f>
        <v>26546</v>
      </c>
      <c r="Q1040">
        <f>VLOOKUP(A1040,table3!A1040:H3374,8,FALSE)</f>
        <v>50</v>
      </c>
    </row>
    <row r="1041" spans="1:17" x14ac:dyDescent="0.3">
      <c r="A1041" s="13" t="s">
        <v>1331</v>
      </c>
      <c r="B1041" t="str">
        <f>VLOOKUP(A1041,cleaned_customer_names[],2,FALSE)</f>
        <v>Demise</v>
      </c>
      <c r="C1041">
        <f>VLOOKUP(A1041,cleaned_Medical_Examinations[],2,FALSE)</f>
        <v>30.78</v>
      </c>
      <c r="D1041">
        <f>VLOOKUP(A1041,cleaned_Medical_Examinations[],3,FALSE)</f>
        <v>10.74</v>
      </c>
      <c r="E1041" t="str">
        <f>VLOOKUP(A1041,cleaned_Medical_Examinations[],4,FALSE)</f>
        <v>Yes</v>
      </c>
      <c r="F1041" t="str">
        <f>VLOOKUP(A1041,cleaned_Medical_Examinations[],5,FALSE)</f>
        <v>No</v>
      </c>
      <c r="G1041" t="str">
        <f>VLOOKUP(A1041,cleaned_Medical_Examinations[],6,FALSE)</f>
        <v>No</v>
      </c>
      <c r="H1041">
        <f>VLOOKUP(A1041,cleaned_Medical_Examinations[],7,FALSE)</f>
        <v>2</v>
      </c>
      <c r="I1041" t="str">
        <f>VLOOKUP(A1041,cleaned_Medical_Examinations[],8,FALSE)</f>
        <v>No</v>
      </c>
      <c r="J1041" t="str">
        <f>VLOOKUP(A1041,cleaned_Medical_Examinations[],9,FALSE)</f>
        <v>OBESITY</v>
      </c>
      <c r="K1041" t="str">
        <f>VLOOKUP(A1041,cleaned_Medical_Examinations[],10,FALSE)</f>
        <v>DIABETES</v>
      </c>
      <c r="L1041">
        <f>VLOOKUP(A1041,table3!A1041:H3375,4,)</f>
        <v>8449</v>
      </c>
      <c r="M1041" t="str">
        <f>VLOOKUP(A1041,table3!A1041:H3375,5,FALSE)</f>
        <v>tier - 3</v>
      </c>
      <c r="N1041" t="str">
        <f>VLOOKUP(A1041,table3!A1041:H3375,6,FALSE)</f>
        <v>tier - 1</v>
      </c>
      <c r="O1041" t="str">
        <f>VLOOKUP(A1041,table3!A1041:H3375,7,FALSE)</f>
        <v>R1013</v>
      </c>
      <c r="P1041" s="8">
        <f>VLOOKUP(A1041,table3!A1041:H3375,2,FALSE)</f>
        <v>24270</v>
      </c>
      <c r="Q1041">
        <f>VLOOKUP(A1041,table3!A1041:H3375,8,FALSE)</f>
        <v>56</v>
      </c>
    </row>
    <row r="1042" spans="1:17" x14ac:dyDescent="0.3">
      <c r="A1042" s="11" t="s">
        <v>1330</v>
      </c>
      <c r="B1042" t="str">
        <f>VLOOKUP(A1042,cleaned_customer_names[],2,FALSE)</f>
        <v>Nelson</v>
      </c>
      <c r="C1042">
        <f>VLOOKUP(A1042,cleaned_Medical_Examinations[],2,FALSE)</f>
        <v>28.975000000000001</v>
      </c>
      <c r="D1042">
        <f>VLOOKUP(A1042,cleaned_Medical_Examinations[],3,FALSE)</f>
        <v>7.69</v>
      </c>
      <c r="E1042" t="str">
        <f>VLOOKUP(A1042,cleaned_Medical_Examinations[],4,FALSE)</f>
        <v>Yes</v>
      </c>
      <c r="F1042" t="str">
        <f>VLOOKUP(A1042,cleaned_Medical_Examinations[],5,FALSE)</f>
        <v>No</v>
      </c>
      <c r="G1042" t="str">
        <f>VLOOKUP(A1042,cleaned_Medical_Examinations[],6,FALSE)</f>
        <v>No</v>
      </c>
      <c r="H1042">
        <f>VLOOKUP(A1042,cleaned_Medical_Examinations[],7,FALSE)</f>
        <v>0</v>
      </c>
      <c r="I1042" t="str">
        <f>VLOOKUP(A1042,cleaned_Medical_Examinations[],8,FALSE)</f>
        <v>No</v>
      </c>
      <c r="J1042" t="str">
        <f>VLOOKUP(A1042,cleaned_Medical_Examinations[],9,FALSE)</f>
        <v>OVER WEIGHT</v>
      </c>
      <c r="K1042" t="str">
        <f>VLOOKUP(A1042,cleaned_Medical_Examinations[],10,FALSE)</f>
        <v>DIABETES</v>
      </c>
      <c r="L1042">
        <f>VLOOKUP(A1042,table3!A1042:H3376,4,)</f>
        <v>8451</v>
      </c>
      <c r="M1042" t="str">
        <f>VLOOKUP(A1042,table3!A1042:H3376,5,FALSE)</f>
        <v>tier - 2</v>
      </c>
      <c r="N1042" t="str">
        <f>VLOOKUP(A1042,table3!A1042:H3376,6,FALSE)</f>
        <v>tier - 2</v>
      </c>
      <c r="O1042" t="str">
        <f>VLOOKUP(A1042,table3!A1042:H3376,7,FALSE)</f>
        <v>R1025</v>
      </c>
      <c r="P1042" s="8">
        <f>VLOOKUP(A1042,table3!A1042:H3376,2,FALSE)</f>
        <v>30852</v>
      </c>
      <c r="Q1042">
        <f>VLOOKUP(A1042,table3!A1042:H3376,8,FALSE)</f>
        <v>38</v>
      </c>
    </row>
    <row r="1043" spans="1:17" x14ac:dyDescent="0.3">
      <c r="A1043" s="13" t="s">
        <v>1329</v>
      </c>
      <c r="B1043" t="str">
        <f>VLOOKUP(A1043,cleaned_customer_names[],2,FALSE)</f>
        <v>Guitard</v>
      </c>
      <c r="C1043">
        <f>VLOOKUP(A1043,cleaned_Medical_Examinations[],2,FALSE)</f>
        <v>33.4</v>
      </c>
      <c r="D1043">
        <f>VLOOKUP(A1043,cleaned_Medical_Examinations[],3,FALSE)</f>
        <v>4.84</v>
      </c>
      <c r="E1043" t="str">
        <f>VLOOKUP(A1043,cleaned_Medical_Examinations[],4,FALSE)</f>
        <v>No</v>
      </c>
      <c r="F1043" t="str">
        <f>VLOOKUP(A1043,cleaned_Medical_Examinations[],5,FALSE)</f>
        <v>No</v>
      </c>
      <c r="G1043" t="str">
        <f>VLOOKUP(A1043,cleaned_Medical_Examinations[],6,FALSE)</f>
        <v>No</v>
      </c>
      <c r="H1043">
        <f>VLOOKUP(A1043,cleaned_Medical_Examinations[],7,FALSE)</f>
        <v>0</v>
      </c>
      <c r="I1043" t="str">
        <f>VLOOKUP(A1043,cleaned_Medical_Examinations[],8,FALSE)</f>
        <v>No</v>
      </c>
      <c r="J1043" t="str">
        <f>VLOOKUP(A1043,cleaned_Medical_Examinations[],9,FALSE)</f>
        <v>OBESITY</v>
      </c>
      <c r="K1043" t="str">
        <f>VLOOKUP(A1043,cleaned_Medical_Examinations[],10,FALSE)</f>
        <v>NORMAL</v>
      </c>
      <c r="L1043">
        <f>VLOOKUP(A1043,table3!A1043:H3377,4,)</f>
        <v>8458</v>
      </c>
      <c r="M1043" t="str">
        <f>VLOOKUP(A1043,table3!A1043:H3377,5,FALSE)</f>
        <v>tier - 2</v>
      </c>
      <c r="N1043" t="str">
        <f>VLOOKUP(A1043,table3!A1043:H3377,6,FALSE)</f>
        <v>tier - 3</v>
      </c>
      <c r="O1043" t="str">
        <f>VLOOKUP(A1043,table3!A1043:H3377,7,FALSE)</f>
        <v>R1011</v>
      </c>
      <c r="P1043" s="8">
        <f>VLOOKUP(A1043,table3!A1043:H3377,2,FALSE)</f>
        <v>26659</v>
      </c>
      <c r="Q1043">
        <f>VLOOKUP(A1043,table3!A1043:H3377,8,FALSE)</f>
        <v>50</v>
      </c>
    </row>
    <row r="1044" spans="1:17" x14ac:dyDescent="0.3">
      <c r="A1044" s="11" t="s">
        <v>1328</v>
      </c>
      <c r="B1044" t="str">
        <f>VLOOKUP(A1044,cleaned_customer_names[],2,FALSE)</f>
        <v>Navas</v>
      </c>
      <c r="C1044">
        <f>VLOOKUP(A1044,cleaned_Medical_Examinations[],2,FALSE)</f>
        <v>21.5</v>
      </c>
      <c r="D1044">
        <f>VLOOKUP(A1044,cleaned_Medical_Examinations[],3,FALSE)</f>
        <v>9.77</v>
      </c>
      <c r="E1044" t="str">
        <f>VLOOKUP(A1044,cleaned_Medical_Examinations[],4,FALSE)</f>
        <v>Yes</v>
      </c>
      <c r="F1044" t="str">
        <f>VLOOKUP(A1044,cleaned_Medical_Examinations[],5,FALSE)</f>
        <v>No</v>
      </c>
      <c r="G1044" t="str">
        <f>VLOOKUP(A1044,cleaned_Medical_Examinations[],6,FALSE)</f>
        <v>No</v>
      </c>
      <c r="H1044">
        <f>VLOOKUP(A1044,cleaned_Medical_Examinations[],7,FALSE)</f>
        <v>0</v>
      </c>
      <c r="I1044" t="str">
        <f>VLOOKUP(A1044,cleaned_Medical_Examinations[],8,FALSE)</f>
        <v>No</v>
      </c>
      <c r="J1044" t="str">
        <f>VLOOKUP(A1044,cleaned_Medical_Examinations[],9,FALSE)</f>
        <v>NORMAL WEIGHT</v>
      </c>
      <c r="K1044" t="str">
        <f>VLOOKUP(A1044,cleaned_Medical_Examinations[],10,FALSE)</f>
        <v>DIABETES</v>
      </c>
      <c r="L1044">
        <f>VLOOKUP(A1044,table3!A1044:H3378,4,)</f>
        <v>8466</v>
      </c>
      <c r="M1044" t="str">
        <f>VLOOKUP(A1044,table3!A1044:H3378,5,FALSE)</f>
        <v>tier - 2</v>
      </c>
      <c r="N1044" t="str">
        <f>VLOOKUP(A1044,table3!A1044:H3378,6,FALSE)</f>
        <v>tier - 2</v>
      </c>
      <c r="O1044" t="str">
        <f>VLOOKUP(A1044,table3!A1044:H3378,7,FALSE)</f>
        <v>R1012</v>
      </c>
      <c r="P1044" s="8">
        <f>VLOOKUP(A1044,table3!A1044:H3378,2,FALSE)</f>
        <v>33856</v>
      </c>
      <c r="Q1044">
        <f>VLOOKUP(A1044,table3!A1044:H3378,8,FALSE)</f>
        <v>30</v>
      </c>
    </row>
    <row r="1045" spans="1:17" x14ac:dyDescent="0.3">
      <c r="A1045" s="13" t="s">
        <v>1327</v>
      </c>
      <c r="B1045" t="str">
        <f>VLOOKUP(A1045,cleaned_customer_names[],2,FALSE)</f>
        <v>Ptucha</v>
      </c>
      <c r="C1045">
        <f>VLOOKUP(A1045,cleaned_Medical_Examinations[],2,FALSE)</f>
        <v>38.14</v>
      </c>
      <c r="D1045">
        <f>VLOOKUP(A1045,cleaned_Medical_Examinations[],3,FALSE)</f>
        <v>5.84</v>
      </c>
      <c r="E1045" t="str">
        <f>VLOOKUP(A1045,cleaned_Medical_Examinations[],4,FALSE)</f>
        <v>No</v>
      </c>
      <c r="F1045" t="str">
        <f>VLOOKUP(A1045,cleaned_Medical_Examinations[],5,FALSE)</f>
        <v>No</v>
      </c>
      <c r="G1045" t="str">
        <f>VLOOKUP(A1045,cleaned_Medical_Examinations[],6,FALSE)</f>
        <v>No</v>
      </c>
      <c r="H1045">
        <f>VLOOKUP(A1045,cleaned_Medical_Examinations[],7,FALSE)</f>
        <v>0</v>
      </c>
      <c r="I1045" t="str">
        <f>VLOOKUP(A1045,cleaned_Medical_Examinations[],8,FALSE)</f>
        <v>No</v>
      </c>
      <c r="J1045" t="str">
        <f>VLOOKUP(A1045,cleaned_Medical_Examinations[],9,FALSE)</f>
        <v>OBESITY</v>
      </c>
      <c r="K1045" t="str">
        <f>VLOOKUP(A1045,cleaned_Medical_Examinations[],10,FALSE)</f>
        <v>PREDIABETES</v>
      </c>
      <c r="L1045">
        <f>VLOOKUP(A1045,table3!A1045:H3379,4,)</f>
        <v>8472</v>
      </c>
      <c r="M1045" t="str">
        <f>VLOOKUP(A1045,table3!A1045:H3379,5,FALSE)</f>
        <v>tier - 2</v>
      </c>
      <c r="N1045" t="str">
        <f>VLOOKUP(A1045,table3!A1045:H3379,6,FALSE)</f>
        <v>tier - 1</v>
      </c>
      <c r="O1045" t="str">
        <f>VLOOKUP(A1045,table3!A1045:H3379,7,FALSE)</f>
        <v>R1012</v>
      </c>
      <c r="P1045" s="8">
        <f>VLOOKUP(A1045,table3!A1045:H3379,2,FALSE)</f>
        <v>34283</v>
      </c>
      <c r="Q1045">
        <f>VLOOKUP(A1045,table3!A1045:H3379,8,FALSE)</f>
        <v>29</v>
      </c>
    </row>
    <row r="1046" spans="1:17" x14ac:dyDescent="0.3">
      <c r="A1046" s="11" t="s">
        <v>1326</v>
      </c>
      <c r="B1046" t="str">
        <f>VLOOKUP(A1046,cleaned_customer_names[],2,FALSE)</f>
        <v>Kirouac</v>
      </c>
      <c r="C1046">
        <f>VLOOKUP(A1046,cleaned_Medical_Examinations[],2,FALSE)</f>
        <v>35.42</v>
      </c>
      <c r="D1046">
        <f>VLOOKUP(A1046,cleaned_Medical_Examinations[],3,FALSE)</f>
        <v>8.6999999999999993</v>
      </c>
      <c r="E1046" t="str">
        <f>VLOOKUP(A1046,cleaned_Medical_Examinations[],4,FALSE)</f>
        <v>Yes</v>
      </c>
      <c r="F1046" t="str">
        <f>VLOOKUP(A1046,cleaned_Medical_Examinations[],5,FALSE)</f>
        <v>No</v>
      </c>
      <c r="G1046" t="str">
        <f>VLOOKUP(A1046,cleaned_Medical_Examinations[],6,FALSE)</f>
        <v>No</v>
      </c>
      <c r="H1046">
        <f>VLOOKUP(A1046,cleaned_Medical_Examinations[],7,FALSE)</f>
        <v>1</v>
      </c>
      <c r="I1046" t="str">
        <f>VLOOKUP(A1046,cleaned_Medical_Examinations[],8,FALSE)</f>
        <v>No</v>
      </c>
      <c r="J1046" t="str">
        <f>VLOOKUP(A1046,cleaned_Medical_Examinations[],9,FALSE)</f>
        <v>OBESITY</v>
      </c>
      <c r="K1046" t="str">
        <f>VLOOKUP(A1046,cleaned_Medical_Examinations[],10,FALSE)</f>
        <v>DIABETES</v>
      </c>
      <c r="L1046">
        <f>VLOOKUP(A1046,table3!A1046:H3380,4,)</f>
        <v>8516</v>
      </c>
      <c r="M1046" t="str">
        <f>VLOOKUP(A1046,table3!A1046:H3380,5,FALSE)</f>
        <v>tier - 2</v>
      </c>
      <c r="N1046" t="str">
        <f>VLOOKUP(A1046,table3!A1046:H3380,6,FALSE)</f>
        <v>tier - 2</v>
      </c>
      <c r="O1046" t="str">
        <f>VLOOKUP(A1046,table3!A1046:H3380,7,FALSE)</f>
        <v>R1013</v>
      </c>
      <c r="P1046" s="8">
        <f>VLOOKUP(A1046,table3!A1046:H3380,2,FALSE)</f>
        <v>28485</v>
      </c>
      <c r="Q1046">
        <f>VLOOKUP(A1046,table3!A1046:H3380,8,FALSE)</f>
        <v>45</v>
      </c>
    </row>
    <row r="1047" spans="1:17" x14ac:dyDescent="0.3">
      <c r="A1047" s="13" t="s">
        <v>1325</v>
      </c>
      <c r="B1047" t="str">
        <f>VLOOKUP(A1047,cleaned_customer_names[],2,FALSE)</f>
        <v>Toews</v>
      </c>
      <c r="C1047">
        <f>VLOOKUP(A1047,cleaned_Medical_Examinations[],2,FALSE)</f>
        <v>35.625</v>
      </c>
      <c r="D1047">
        <f>VLOOKUP(A1047,cleaned_Medical_Examinations[],3,FALSE)</f>
        <v>10.79</v>
      </c>
      <c r="E1047" t="str">
        <f>VLOOKUP(A1047,cleaned_Medical_Examinations[],4,FALSE)</f>
        <v>No</v>
      </c>
      <c r="F1047" t="str">
        <f>VLOOKUP(A1047,cleaned_Medical_Examinations[],5,FALSE)</f>
        <v>No</v>
      </c>
      <c r="G1047" t="str">
        <f>VLOOKUP(A1047,cleaned_Medical_Examinations[],6,FALSE)</f>
        <v>No</v>
      </c>
      <c r="H1047">
        <f>VLOOKUP(A1047,cleaned_Medical_Examinations[],7,FALSE)</f>
        <v>0</v>
      </c>
      <c r="I1047" t="str">
        <f>VLOOKUP(A1047,cleaned_Medical_Examinations[],8,FALSE)</f>
        <v>No</v>
      </c>
      <c r="J1047" t="str">
        <f>VLOOKUP(A1047,cleaned_Medical_Examinations[],9,FALSE)</f>
        <v>OBESITY</v>
      </c>
      <c r="K1047" t="str">
        <f>VLOOKUP(A1047,cleaned_Medical_Examinations[],10,FALSE)</f>
        <v>DIABETES</v>
      </c>
      <c r="L1047">
        <f>VLOOKUP(A1047,table3!A1047:H3381,4,)</f>
        <v>8517</v>
      </c>
      <c r="M1047" t="str">
        <f>VLOOKUP(A1047,table3!A1047:H3381,5,FALSE)</f>
        <v>tier - 2</v>
      </c>
      <c r="N1047" t="str">
        <f>VLOOKUP(A1047,table3!A1047:H3381,6,FALSE)</f>
        <v>tier - 1</v>
      </c>
      <c r="O1047" t="str">
        <f>VLOOKUP(A1047,table3!A1047:H3381,7,FALSE)</f>
        <v>R1013</v>
      </c>
      <c r="P1047" s="8">
        <f>VLOOKUP(A1047,table3!A1047:H3381,2,FALSE)</f>
        <v>28297</v>
      </c>
      <c r="Q1047">
        <f>VLOOKUP(A1047,table3!A1047:H3381,8,FALSE)</f>
        <v>45</v>
      </c>
    </row>
    <row r="1048" spans="1:17" x14ac:dyDescent="0.3">
      <c r="A1048" s="11" t="s">
        <v>1324</v>
      </c>
      <c r="B1048" t="str">
        <f>VLOOKUP(A1048,cleaned_customer_names[],2,FALSE)</f>
        <v>Perry</v>
      </c>
      <c r="C1048">
        <f>VLOOKUP(A1048,cleaned_Medical_Examinations[],2,FALSE)</f>
        <v>45.51</v>
      </c>
      <c r="D1048">
        <f>VLOOKUP(A1048,cleaned_Medical_Examinations[],3,FALSE)</f>
        <v>4.32</v>
      </c>
      <c r="E1048" t="str">
        <f>VLOOKUP(A1048,cleaned_Medical_Examinations[],4,FALSE)</f>
        <v>No</v>
      </c>
      <c r="F1048" t="str">
        <f>VLOOKUP(A1048,cleaned_Medical_Examinations[],5,FALSE)</f>
        <v>No</v>
      </c>
      <c r="G1048" t="str">
        <f>VLOOKUP(A1048,cleaned_Medical_Examinations[],6,FALSE)</f>
        <v>No</v>
      </c>
      <c r="H1048">
        <f>VLOOKUP(A1048,cleaned_Medical_Examinations[],7,FALSE)</f>
        <v>1</v>
      </c>
      <c r="I1048" t="str">
        <f>VLOOKUP(A1048,cleaned_Medical_Examinations[],8,FALSE)</f>
        <v>No</v>
      </c>
      <c r="J1048" t="str">
        <f>VLOOKUP(A1048,cleaned_Medical_Examinations[],9,FALSE)</f>
        <v>OBESITY</v>
      </c>
      <c r="K1048" t="str">
        <f>VLOOKUP(A1048,cleaned_Medical_Examinations[],10,FALSE)</f>
        <v>NORMAL</v>
      </c>
      <c r="L1048">
        <f>VLOOKUP(A1048,table3!A1048:H3382,4,)</f>
        <v>8520</v>
      </c>
      <c r="M1048" t="str">
        <f>VLOOKUP(A1048,table3!A1048:H3382,5,FALSE)</f>
        <v>tier - 2</v>
      </c>
      <c r="N1048" t="str">
        <f>VLOOKUP(A1048,table3!A1048:H3382,6,FALSE)</f>
        <v>tier - 3</v>
      </c>
      <c r="O1048" t="str">
        <f>VLOOKUP(A1048,table3!A1048:H3382,7,FALSE)</f>
        <v>R1011</v>
      </c>
      <c r="P1048" s="8">
        <f>VLOOKUP(A1048,table3!A1048:H3382,2,FALSE)</f>
        <v>28488</v>
      </c>
      <c r="Q1048">
        <f>VLOOKUP(A1048,table3!A1048:H3382,8,FALSE)</f>
        <v>45</v>
      </c>
    </row>
    <row r="1049" spans="1:17" x14ac:dyDescent="0.3">
      <c r="A1049" s="13" t="s">
        <v>1323</v>
      </c>
      <c r="B1049" t="str">
        <f>VLOOKUP(A1049,cleaned_customer_names[],2,FALSE)</f>
        <v>Kretz</v>
      </c>
      <c r="C1049">
        <f>VLOOKUP(A1049,cleaned_Medical_Examinations[],2,FALSE)</f>
        <v>37.1</v>
      </c>
      <c r="D1049">
        <f>VLOOKUP(A1049,cleaned_Medical_Examinations[],3,FALSE)</f>
        <v>7.19</v>
      </c>
      <c r="E1049" t="str">
        <f>VLOOKUP(A1049,cleaned_Medical_Examinations[],4,FALSE)</f>
        <v>Yes</v>
      </c>
      <c r="F1049" t="str">
        <f>VLOOKUP(A1049,cleaned_Medical_Examinations[],5,FALSE)</f>
        <v>No</v>
      </c>
      <c r="G1049" t="str">
        <f>VLOOKUP(A1049,cleaned_Medical_Examinations[],6,FALSE)</f>
        <v>No</v>
      </c>
      <c r="H1049">
        <f>VLOOKUP(A1049,cleaned_Medical_Examinations[],7,FALSE)</f>
        <v>0</v>
      </c>
      <c r="I1049" t="str">
        <f>VLOOKUP(A1049,cleaned_Medical_Examinations[],8,FALSE)</f>
        <v>No</v>
      </c>
      <c r="J1049" t="str">
        <f>VLOOKUP(A1049,cleaned_Medical_Examinations[],9,FALSE)</f>
        <v>OBESITY</v>
      </c>
      <c r="K1049" t="str">
        <f>VLOOKUP(A1049,cleaned_Medical_Examinations[],10,FALSE)</f>
        <v>DIABETES</v>
      </c>
      <c r="L1049">
        <f>VLOOKUP(A1049,table3!A1049:H3383,4,)</f>
        <v>8522</v>
      </c>
      <c r="M1049" t="str">
        <f>VLOOKUP(A1049,table3!A1049:H3383,5,FALSE)</f>
        <v>tier - 2</v>
      </c>
      <c r="N1049" t="str">
        <f>VLOOKUP(A1049,table3!A1049:H3383,6,FALSE)</f>
        <v>tier - 2</v>
      </c>
      <c r="O1049" t="str">
        <f>VLOOKUP(A1049,table3!A1049:H3383,7,FALSE)</f>
        <v>R1011</v>
      </c>
      <c r="P1049" s="8">
        <f>VLOOKUP(A1049,table3!A1049:H3383,2,FALSE)</f>
        <v>29080</v>
      </c>
      <c r="Q1049">
        <f>VLOOKUP(A1049,table3!A1049:H3383,8,FALSE)</f>
        <v>43</v>
      </c>
    </row>
    <row r="1050" spans="1:17" x14ac:dyDescent="0.3">
      <c r="A1050" s="11" t="s">
        <v>1322</v>
      </c>
      <c r="B1050" t="str">
        <f>VLOOKUP(A1050,cleaned_customer_names[],2,FALSE)</f>
        <v>Hempel</v>
      </c>
      <c r="C1050">
        <f>VLOOKUP(A1050,cleaned_Medical_Examinations[],2,FALSE)</f>
        <v>30.5</v>
      </c>
      <c r="D1050">
        <f>VLOOKUP(A1050,cleaned_Medical_Examinations[],3,FALSE)</f>
        <v>11.94</v>
      </c>
      <c r="E1050" t="str">
        <f>VLOOKUP(A1050,cleaned_Medical_Examinations[],4,FALSE)</f>
        <v>Yes</v>
      </c>
      <c r="F1050" t="str">
        <f>VLOOKUP(A1050,cleaned_Medical_Examinations[],5,FALSE)</f>
        <v>No</v>
      </c>
      <c r="G1050" t="str">
        <f>VLOOKUP(A1050,cleaned_Medical_Examinations[],6,FALSE)</f>
        <v>No</v>
      </c>
      <c r="H1050">
        <f>VLOOKUP(A1050,cleaned_Medical_Examinations[],7,FALSE)</f>
        <v>0</v>
      </c>
      <c r="I1050" t="str">
        <f>VLOOKUP(A1050,cleaned_Medical_Examinations[],8,FALSE)</f>
        <v>No</v>
      </c>
      <c r="J1050" t="str">
        <f>VLOOKUP(A1050,cleaned_Medical_Examinations[],9,FALSE)</f>
        <v>OBESITY</v>
      </c>
      <c r="K1050" t="str">
        <f>VLOOKUP(A1050,cleaned_Medical_Examinations[],10,FALSE)</f>
        <v>DIABETES</v>
      </c>
      <c r="L1050">
        <f>VLOOKUP(A1050,table3!A1050:H3384,4,)</f>
        <v>8528</v>
      </c>
      <c r="M1050" t="str">
        <f>VLOOKUP(A1050,table3!A1050:H3384,5,FALSE)</f>
        <v>tier - 2</v>
      </c>
      <c r="N1050" t="str">
        <f>VLOOKUP(A1050,table3!A1050:H3384,6,FALSE)</f>
        <v>tier - 2</v>
      </c>
      <c r="O1050" t="str">
        <f>VLOOKUP(A1050,table3!A1050:H3384,7,FALSE)</f>
        <v>R1013</v>
      </c>
      <c r="P1050" s="8">
        <f>VLOOKUP(A1050,table3!A1050:H3384,2,FALSE)</f>
        <v>28332</v>
      </c>
      <c r="Q1050">
        <f>VLOOKUP(A1050,table3!A1050:H3384,8,FALSE)</f>
        <v>45</v>
      </c>
    </row>
    <row r="1051" spans="1:17" x14ac:dyDescent="0.3">
      <c r="A1051" s="13" t="s">
        <v>1321</v>
      </c>
      <c r="B1051" t="str">
        <f>VLOOKUP(A1051,cleaned_customer_names[],2,FALSE)</f>
        <v>McBroom</v>
      </c>
      <c r="C1051">
        <f>VLOOKUP(A1051,cleaned_Medical_Examinations[],2,FALSE)</f>
        <v>28.16</v>
      </c>
      <c r="D1051">
        <f>VLOOKUP(A1051,cleaned_Medical_Examinations[],3,FALSE)</f>
        <v>5.56</v>
      </c>
      <c r="E1051" t="str">
        <f>VLOOKUP(A1051,cleaned_Medical_Examinations[],4,FALSE)</f>
        <v>No</v>
      </c>
      <c r="F1051" t="str">
        <f>VLOOKUP(A1051,cleaned_Medical_Examinations[],5,FALSE)</f>
        <v>No</v>
      </c>
      <c r="G1051" t="str">
        <f>VLOOKUP(A1051,cleaned_Medical_Examinations[],6,FALSE)</f>
        <v>No</v>
      </c>
      <c r="H1051">
        <f>VLOOKUP(A1051,cleaned_Medical_Examinations[],7,FALSE)</f>
        <v>2</v>
      </c>
      <c r="I1051" t="str">
        <f>VLOOKUP(A1051,cleaned_Medical_Examinations[],8,FALSE)</f>
        <v>No</v>
      </c>
      <c r="J1051" t="str">
        <f>VLOOKUP(A1051,cleaned_Medical_Examinations[],9,FALSE)</f>
        <v>OVER WEIGHT</v>
      </c>
      <c r="K1051" t="str">
        <f>VLOOKUP(A1051,cleaned_Medical_Examinations[],10,FALSE)</f>
        <v>NORMAL</v>
      </c>
      <c r="L1051">
        <f>VLOOKUP(A1051,table3!A1051:H3385,4,)</f>
        <v>8538</v>
      </c>
      <c r="M1051" t="str">
        <f>VLOOKUP(A1051,table3!A1051:H3385,5,FALSE)</f>
        <v>tier - 2</v>
      </c>
      <c r="N1051" t="str">
        <f>VLOOKUP(A1051,table3!A1051:H3385,6,FALSE)</f>
        <v>tier - 3</v>
      </c>
      <c r="O1051" t="str">
        <f>VLOOKUP(A1051,table3!A1051:H3385,7,FALSE)</f>
        <v>R1024</v>
      </c>
      <c r="P1051" s="8">
        <f>VLOOKUP(A1051,table3!A1051:H3385,2,FALSE)</f>
        <v>29947</v>
      </c>
      <c r="Q1051">
        <f>VLOOKUP(A1051,table3!A1051:H3385,8,FALSE)</f>
        <v>41</v>
      </c>
    </row>
    <row r="1052" spans="1:17" x14ac:dyDescent="0.3">
      <c r="A1052" s="11" t="s">
        <v>1320</v>
      </c>
      <c r="B1052" t="str">
        <f>VLOOKUP(A1052,cleaned_customer_names[],2,FALSE)</f>
        <v>Yoo</v>
      </c>
      <c r="C1052">
        <f>VLOOKUP(A1052,cleaned_Medical_Examinations[],2,FALSE)</f>
        <v>29.1</v>
      </c>
      <c r="D1052">
        <f>VLOOKUP(A1052,cleaned_Medical_Examinations[],3,FALSE)</f>
        <v>5.64</v>
      </c>
      <c r="E1052" t="str">
        <f>VLOOKUP(A1052,cleaned_Medical_Examinations[],4,FALSE)</f>
        <v>Yes</v>
      </c>
      <c r="F1052" t="str">
        <f>VLOOKUP(A1052,cleaned_Medical_Examinations[],5,FALSE)</f>
        <v>No</v>
      </c>
      <c r="G1052" t="str">
        <f>VLOOKUP(A1052,cleaned_Medical_Examinations[],6,FALSE)</f>
        <v>No</v>
      </c>
      <c r="H1052">
        <f>VLOOKUP(A1052,cleaned_Medical_Examinations[],7,FALSE)</f>
        <v>0</v>
      </c>
      <c r="I1052" t="str">
        <f>VLOOKUP(A1052,cleaned_Medical_Examinations[],8,FALSE)</f>
        <v>No</v>
      </c>
      <c r="J1052" t="str">
        <f>VLOOKUP(A1052,cleaned_Medical_Examinations[],9,FALSE)</f>
        <v>OVER WEIGHT</v>
      </c>
      <c r="K1052" t="str">
        <f>VLOOKUP(A1052,cleaned_Medical_Examinations[],10,FALSE)</f>
        <v>NORMAL</v>
      </c>
      <c r="L1052">
        <f>VLOOKUP(A1052,table3!A1052:H3386,4,)</f>
        <v>8540</v>
      </c>
      <c r="M1052" t="str">
        <f>VLOOKUP(A1052,table3!A1052:H3386,5,FALSE)</f>
        <v>tier - 2</v>
      </c>
      <c r="N1052" t="str">
        <f>VLOOKUP(A1052,table3!A1052:H3386,6,FALSE)</f>
        <v>tier - 3</v>
      </c>
      <c r="O1052" t="str">
        <f>VLOOKUP(A1052,table3!A1052:H3386,7,FALSE)</f>
        <v>R1011</v>
      </c>
      <c r="P1052" s="8">
        <f>VLOOKUP(A1052,table3!A1052:H3386,2,FALSE)</f>
        <v>27704</v>
      </c>
      <c r="Q1052">
        <f>VLOOKUP(A1052,table3!A1052:H3386,8,FALSE)</f>
        <v>47</v>
      </c>
    </row>
    <row r="1053" spans="1:17" x14ac:dyDescent="0.3">
      <c r="A1053" s="13" t="s">
        <v>1319</v>
      </c>
      <c r="B1053" t="str">
        <f>VLOOKUP(A1053,cleaned_customer_names[],2,FALSE)</f>
        <v>Rand</v>
      </c>
      <c r="C1053">
        <f>VLOOKUP(A1053,cleaned_Medical_Examinations[],2,FALSE)</f>
        <v>30.22</v>
      </c>
      <c r="D1053">
        <f>VLOOKUP(A1053,cleaned_Medical_Examinations[],3,FALSE)</f>
        <v>4.6500000000000004</v>
      </c>
      <c r="E1053" t="str">
        <f>VLOOKUP(A1053,cleaned_Medical_Examinations[],4,FALSE)</f>
        <v>No</v>
      </c>
      <c r="F1053" t="str">
        <f>VLOOKUP(A1053,cleaned_Medical_Examinations[],5,FALSE)</f>
        <v>No</v>
      </c>
      <c r="G1053" t="str">
        <f>VLOOKUP(A1053,cleaned_Medical_Examinations[],6,FALSE)</f>
        <v>No</v>
      </c>
      <c r="H1053">
        <f>VLOOKUP(A1053,cleaned_Medical_Examinations[],7,FALSE)</f>
        <v>0</v>
      </c>
      <c r="I1053" t="str">
        <f>VLOOKUP(A1053,cleaned_Medical_Examinations[],8,FALSE)</f>
        <v>No</v>
      </c>
      <c r="J1053" t="str">
        <f>VLOOKUP(A1053,cleaned_Medical_Examinations[],9,FALSE)</f>
        <v>OBESITY</v>
      </c>
      <c r="K1053" t="str">
        <f>VLOOKUP(A1053,cleaned_Medical_Examinations[],10,FALSE)</f>
        <v>NORMAL</v>
      </c>
      <c r="L1053">
        <f>VLOOKUP(A1053,table3!A1053:H3387,4,)</f>
        <v>8551</v>
      </c>
      <c r="M1053" t="str">
        <f>VLOOKUP(A1053,table3!A1053:H3387,5,FALSE)</f>
        <v>tier - 2</v>
      </c>
      <c r="N1053" t="str">
        <f>VLOOKUP(A1053,table3!A1053:H3387,6,FALSE)</f>
        <v>tier - 2</v>
      </c>
      <c r="O1053" t="str">
        <f>VLOOKUP(A1053,table3!A1053:H3387,7,FALSE)</f>
        <v>R1011</v>
      </c>
      <c r="P1053" s="8">
        <f>VLOOKUP(A1053,table3!A1053:H3387,2,FALSE)</f>
        <v>27612</v>
      </c>
      <c r="Q1053">
        <f>VLOOKUP(A1053,table3!A1053:H3387,8,FALSE)</f>
        <v>47</v>
      </c>
    </row>
    <row r="1054" spans="1:17" x14ac:dyDescent="0.3">
      <c r="A1054" s="11" t="s">
        <v>1318</v>
      </c>
      <c r="B1054" t="str">
        <f>VLOOKUP(A1054,cleaned_customer_names[],2,FALSE)</f>
        <v>Wolfe</v>
      </c>
      <c r="C1054">
        <f>VLOOKUP(A1054,cleaned_Medical_Examinations[],2,FALSE)</f>
        <v>24.29</v>
      </c>
      <c r="D1054">
        <f>VLOOKUP(A1054,cleaned_Medical_Examinations[],3,FALSE)</f>
        <v>9.0500000000000007</v>
      </c>
      <c r="E1054" t="str">
        <f>VLOOKUP(A1054,cleaned_Medical_Examinations[],4,FALSE)</f>
        <v>No</v>
      </c>
      <c r="F1054" t="str">
        <f>VLOOKUP(A1054,cleaned_Medical_Examinations[],5,FALSE)</f>
        <v>No</v>
      </c>
      <c r="G1054" t="str">
        <f>VLOOKUP(A1054,cleaned_Medical_Examinations[],6,FALSE)</f>
        <v>No</v>
      </c>
      <c r="H1054">
        <f>VLOOKUP(A1054,cleaned_Medical_Examinations[],7,FALSE)</f>
        <v>0</v>
      </c>
      <c r="I1054" t="str">
        <f>VLOOKUP(A1054,cleaned_Medical_Examinations[],8,FALSE)</f>
        <v>No</v>
      </c>
      <c r="J1054" t="str">
        <f>VLOOKUP(A1054,cleaned_Medical_Examinations[],9,FALSE)</f>
        <v>NORMAL WEIGHT</v>
      </c>
      <c r="K1054" t="str">
        <f>VLOOKUP(A1054,cleaned_Medical_Examinations[],10,FALSE)</f>
        <v>DIABETES</v>
      </c>
      <c r="L1054">
        <f>VLOOKUP(A1054,table3!A1054:H3388,4,)</f>
        <v>8557</v>
      </c>
      <c r="M1054" t="str">
        <f>VLOOKUP(A1054,table3!A1054:H3388,5,FALSE)</f>
        <v>tier - 2</v>
      </c>
      <c r="N1054" t="str">
        <f>VLOOKUP(A1054,table3!A1054:H3388,6,FALSE)</f>
        <v>tier - 1</v>
      </c>
      <c r="O1054" t="str">
        <f>VLOOKUP(A1054,table3!A1054:H3388,7,FALSE)</f>
        <v>R1011</v>
      </c>
      <c r="P1054" s="8">
        <f>VLOOKUP(A1054,table3!A1054:H3388,2,FALSE)</f>
        <v>27627</v>
      </c>
      <c r="Q1054">
        <f>VLOOKUP(A1054,table3!A1054:H3388,8,FALSE)</f>
        <v>47</v>
      </c>
    </row>
    <row r="1055" spans="1:17" x14ac:dyDescent="0.3">
      <c r="A1055" s="13" t="s">
        <v>1317</v>
      </c>
      <c r="B1055" t="str">
        <f>VLOOKUP(A1055,cleaned_customer_names[],2,FALSE)</f>
        <v>Vance</v>
      </c>
      <c r="C1055">
        <f>VLOOKUP(A1055,cleaned_Medical_Examinations[],2,FALSE)</f>
        <v>29.39</v>
      </c>
      <c r="D1055">
        <f>VLOOKUP(A1055,cleaned_Medical_Examinations[],3,FALSE)</f>
        <v>4.5199999999999996</v>
      </c>
      <c r="E1055" t="str">
        <f>VLOOKUP(A1055,cleaned_Medical_Examinations[],4,FALSE)</f>
        <v>Yes</v>
      </c>
      <c r="F1055" t="str">
        <f>VLOOKUP(A1055,cleaned_Medical_Examinations[],5,FALSE)</f>
        <v>No</v>
      </c>
      <c r="G1055" t="str">
        <f>VLOOKUP(A1055,cleaned_Medical_Examinations[],6,FALSE)</f>
        <v>No</v>
      </c>
      <c r="H1055">
        <f>VLOOKUP(A1055,cleaned_Medical_Examinations[],7,FALSE)</f>
        <v>0</v>
      </c>
      <c r="I1055" t="str">
        <f>VLOOKUP(A1055,cleaned_Medical_Examinations[],8,FALSE)</f>
        <v>No</v>
      </c>
      <c r="J1055" t="str">
        <f>VLOOKUP(A1055,cleaned_Medical_Examinations[],9,FALSE)</f>
        <v>OVER WEIGHT</v>
      </c>
      <c r="K1055" t="str">
        <f>VLOOKUP(A1055,cleaned_Medical_Examinations[],10,FALSE)</f>
        <v>NORMAL</v>
      </c>
      <c r="L1055">
        <f>VLOOKUP(A1055,table3!A1055:H3389,4,)</f>
        <v>8567</v>
      </c>
      <c r="M1055" t="str">
        <f>VLOOKUP(A1055,table3!A1055:H3389,5,FALSE)</f>
        <v>tier - 2</v>
      </c>
      <c r="N1055" t="str">
        <f>VLOOKUP(A1055,table3!A1055:H3389,6,FALSE)</f>
        <v>tier - 1</v>
      </c>
      <c r="O1055" t="str">
        <f>VLOOKUP(A1055,table3!A1055:H3389,7,FALSE)</f>
        <v>R1012</v>
      </c>
      <c r="P1055" s="8">
        <f>VLOOKUP(A1055,table3!A1055:H3389,2,FALSE)</f>
        <v>32407</v>
      </c>
      <c r="Q1055">
        <f>VLOOKUP(A1055,table3!A1055:H3389,8,FALSE)</f>
        <v>34</v>
      </c>
    </row>
    <row r="1056" spans="1:17" x14ac:dyDescent="0.3">
      <c r="A1056" s="11" t="s">
        <v>1316</v>
      </c>
      <c r="B1056" t="str">
        <f>VLOOKUP(A1056,cleaned_customer_names[],2,FALSE)</f>
        <v>Burnett</v>
      </c>
      <c r="C1056">
        <f>VLOOKUP(A1056,cleaned_Medical_Examinations[],2,FALSE)</f>
        <v>25.66</v>
      </c>
      <c r="D1056">
        <f>VLOOKUP(A1056,cleaned_Medical_Examinations[],3,FALSE)</f>
        <v>4.62</v>
      </c>
      <c r="E1056" t="str">
        <f>VLOOKUP(A1056,cleaned_Medical_Examinations[],4,FALSE)</f>
        <v>Yes</v>
      </c>
      <c r="F1056" t="str">
        <f>VLOOKUP(A1056,cleaned_Medical_Examinations[],5,FALSE)</f>
        <v>No</v>
      </c>
      <c r="G1056" t="str">
        <f>VLOOKUP(A1056,cleaned_Medical_Examinations[],6,FALSE)</f>
        <v>No</v>
      </c>
      <c r="H1056">
        <f>VLOOKUP(A1056,cleaned_Medical_Examinations[],7,FALSE)</f>
        <v>1</v>
      </c>
      <c r="I1056" t="str">
        <f>VLOOKUP(A1056,cleaned_Medical_Examinations[],8,FALSE)</f>
        <v>No</v>
      </c>
      <c r="J1056" t="str">
        <f>VLOOKUP(A1056,cleaned_Medical_Examinations[],9,FALSE)</f>
        <v>OVER WEIGHT</v>
      </c>
      <c r="K1056" t="str">
        <f>VLOOKUP(A1056,cleaned_Medical_Examinations[],10,FALSE)</f>
        <v>NORMAL</v>
      </c>
      <c r="L1056">
        <f>VLOOKUP(A1056,table3!A1056:H3390,4,)</f>
        <v>8570</v>
      </c>
      <c r="M1056" t="str">
        <f>VLOOKUP(A1056,table3!A1056:H3390,5,FALSE)</f>
        <v>tier - 2</v>
      </c>
      <c r="N1056" t="str">
        <f>VLOOKUP(A1056,table3!A1056:H3390,6,FALSE)</f>
        <v>tier - 3</v>
      </c>
      <c r="O1056" t="str">
        <f>VLOOKUP(A1056,table3!A1056:H3390,7,FALSE)</f>
        <v>R1013</v>
      </c>
      <c r="P1056" s="8">
        <f>VLOOKUP(A1056,table3!A1056:H3390,2,FALSE)</f>
        <v>27663</v>
      </c>
      <c r="Q1056">
        <f>VLOOKUP(A1056,table3!A1056:H3390,8,FALSE)</f>
        <v>47</v>
      </c>
    </row>
    <row r="1057" spans="1:17" x14ac:dyDescent="0.3">
      <c r="A1057" s="13" t="s">
        <v>1315</v>
      </c>
      <c r="B1057" t="str">
        <f>VLOOKUP(A1057,cleaned_customer_names[],2,FALSE)</f>
        <v>Clason</v>
      </c>
      <c r="C1057">
        <f>VLOOKUP(A1057,cleaned_Medical_Examinations[],2,FALSE)</f>
        <v>39.11</v>
      </c>
      <c r="D1057">
        <f>VLOOKUP(A1057,cleaned_Medical_Examinations[],3,FALSE)</f>
        <v>5.87</v>
      </c>
      <c r="E1057" t="str">
        <f>VLOOKUP(A1057,cleaned_Medical_Examinations[],4,FALSE)</f>
        <v>No</v>
      </c>
      <c r="F1057" t="str">
        <f>VLOOKUP(A1057,cleaned_Medical_Examinations[],5,FALSE)</f>
        <v>No</v>
      </c>
      <c r="G1057" t="str">
        <f>VLOOKUP(A1057,cleaned_Medical_Examinations[],6,FALSE)</f>
        <v>No</v>
      </c>
      <c r="H1057">
        <f>VLOOKUP(A1057,cleaned_Medical_Examinations[],7,FALSE)</f>
        <v>0</v>
      </c>
      <c r="I1057" t="str">
        <f>VLOOKUP(A1057,cleaned_Medical_Examinations[],8,FALSE)</f>
        <v>No</v>
      </c>
      <c r="J1057" t="str">
        <f>VLOOKUP(A1057,cleaned_Medical_Examinations[],9,FALSE)</f>
        <v>OBESITY</v>
      </c>
      <c r="K1057" t="str">
        <f>VLOOKUP(A1057,cleaned_Medical_Examinations[],10,FALSE)</f>
        <v>PREDIABETES</v>
      </c>
      <c r="L1057">
        <f>VLOOKUP(A1057,table3!A1057:H3391,4,)</f>
        <v>8572</v>
      </c>
      <c r="M1057" t="str">
        <f>VLOOKUP(A1057,table3!A1057:H3391,5,FALSE)</f>
        <v>tier - 2</v>
      </c>
      <c r="N1057" t="str">
        <f>VLOOKUP(A1057,table3!A1057:H3391,6,FALSE)</f>
        <v>tier - 2</v>
      </c>
      <c r="O1057" t="str">
        <f>VLOOKUP(A1057,table3!A1057:H3391,7,FALSE)</f>
        <v>R1021</v>
      </c>
      <c r="P1057" s="8">
        <f>VLOOKUP(A1057,table3!A1057:H3391,2,FALSE)</f>
        <v>30291</v>
      </c>
      <c r="Q1057">
        <f>VLOOKUP(A1057,table3!A1057:H3391,8,FALSE)</f>
        <v>40</v>
      </c>
    </row>
    <row r="1058" spans="1:17" x14ac:dyDescent="0.3">
      <c r="A1058" s="11" t="s">
        <v>1314</v>
      </c>
      <c r="B1058" t="str">
        <f>VLOOKUP(A1058,cleaned_customer_names[],2,FALSE)</f>
        <v>Donnelly</v>
      </c>
      <c r="C1058">
        <f>VLOOKUP(A1058,cleaned_Medical_Examinations[],2,FALSE)</f>
        <v>43.78</v>
      </c>
      <c r="D1058">
        <f>VLOOKUP(A1058,cleaned_Medical_Examinations[],3,FALSE)</f>
        <v>5.71</v>
      </c>
      <c r="E1058" t="str">
        <f>VLOOKUP(A1058,cleaned_Medical_Examinations[],4,FALSE)</f>
        <v>No</v>
      </c>
      <c r="F1058" t="str">
        <f>VLOOKUP(A1058,cleaned_Medical_Examinations[],5,FALSE)</f>
        <v>No</v>
      </c>
      <c r="G1058" t="str">
        <f>VLOOKUP(A1058,cleaned_Medical_Examinations[],6,FALSE)</f>
        <v>No</v>
      </c>
      <c r="H1058">
        <f>VLOOKUP(A1058,cleaned_Medical_Examinations[],7,FALSE)</f>
        <v>1</v>
      </c>
      <c r="I1058" t="str">
        <f>VLOOKUP(A1058,cleaned_Medical_Examinations[],8,FALSE)</f>
        <v>No</v>
      </c>
      <c r="J1058" t="str">
        <f>VLOOKUP(A1058,cleaned_Medical_Examinations[],9,FALSE)</f>
        <v>OBESITY</v>
      </c>
      <c r="K1058" t="str">
        <f>VLOOKUP(A1058,cleaned_Medical_Examinations[],10,FALSE)</f>
        <v>PREDIABETES</v>
      </c>
      <c r="L1058">
        <f>VLOOKUP(A1058,table3!A1058:H3392,4,)</f>
        <v>8573</v>
      </c>
      <c r="M1058" t="str">
        <f>VLOOKUP(A1058,table3!A1058:H3392,5,FALSE)</f>
        <v>tier - 2</v>
      </c>
      <c r="N1058" t="str">
        <f>VLOOKUP(A1058,table3!A1058:H3392,6,FALSE)</f>
        <v>tier - 2</v>
      </c>
      <c r="O1058" t="str">
        <f>VLOOKUP(A1058,table3!A1058:H3392,7,FALSE)</f>
        <v>R1021</v>
      </c>
      <c r="P1058" s="8">
        <f>VLOOKUP(A1058,table3!A1058:H3392,2,FALSE)</f>
        <v>32092</v>
      </c>
      <c r="Q1058">
        <f>VLOOKUP(A1058,table3!A1058:H3392,8,FALSE)</f>
        <v>35</v>
      </c>
    </row>
    <row r="1059" spans="1:17" x14ac:dyDescent="0.3">
      <c r="A1059" s="13" t="s">
        <v>1313</v>
      </c>
      <c r="B1059" t="str">
        <f>VLOOKUP(A1059,cleaned_customer_names[],2,FALSE)</f>
        <v>Pietz</v>
      </c>
      <c r="C1059">
        <f>VLOOKUP(A1059,cleaned_Medical_Examinations[],2,FALSE)</f>
        <v>24.35</v>
      </c>
      <c r="D1059">
        <f>VLOOKUP(A1059,cleaned_Medical_Examinations[],3,FALSE)</f>
        <v>9.08</v>
      </c>
      <c r="E1059" t="str">
        <f>VLOOKUP(A1059,cleaned_Medical_Examinations[],4,FALSE)</f>
        <v>No</v>
      </c>
      <c r="F1059" t="str">
        <f>VLOOKUP(A1059,cleaned_Medical_Examinations[],5,FALSE)</f>
        <v>No</v>
      </c>
      <c r="G1059" t="str">
        <f>VLOOKUP(A1059,cleaned_Medical_Examinations[],6,FALSE)</f>
        <v>No</v>
      </c>
      <c r="H1059">
        <f>VLOOKUP(A1059,cleaned_Medical_Examinations[],7,FALSE)</f>
        <v>0</v>
      </c>
      <c r="I1059" t="str">
        <f>VLOOKUP(A1059,cleaned_Medical_Examinations[],8,FALSE)</f>
        <v>No</v>
      </c>
      <c r="J1059" t="str">
        <f>VLOOKUP(A1059,cleaned_Medical_Examinations[],9,FALSE)</f>
        <v>NORMAL WEIGHT</v>
      </c>
      <c r="K1059" t="str">
        <f>VLOOKUP(A1059,cleaned_Medical_Examinations[],10,FALSE)</f>
        <v>DIABETES</v>
      </c>
      <c r="L1059">
        <f>VLOOKUP(A1059,table3!A1059:H3393,4,)</f>
        <v>8582</v>
      </c>
      <c r="M1059" t="str">
        <f>VLOOKUP(A1059,table3!A1059:H3393,5,FALSE)</f>
        <v>tier - 2</v>
      </c>
      <c r="N1059" t="str">
        <f>VLOOKUP(A1059,table3!A1059:H3393,6,FALSE)</f>
        <v>tier - 1</v>
      </c>
      <c r="O1059" t="str">
        <f>VLOOKUP(A1059,table3!A1059:H3393,7,FALSE)</f>
        <v>R1013</v>
      </c>
      <c r="P1059" s="8">
        <f>VLOOKUP(A1059,table3!A1059:H3393,2,FALSE)</f>
        <v>30680</v>
      </c>
      <c r="Q1059">
        <f>VLOOKUP(A1059,table3!A1059:H3393,8,FALSE)</f>
        <v>39</v>
      </c>
    </row>
    <row r="1060" spans="1:17" x14ac:dyDescent="0.3">
      <c r="A1060" s="11" t="s">
        <v>1312</v>
      </c>
      <c r="B1060" t="str">
        <f>VLOOKUP(A1060,cleaned_customer_names[],2,FALSE)</f>
        <v>Tegenkamp</v>
      </c>
      <c r="C1060">
        <f>VLOOKUP(A1060,cleaned_Medical_Examinations[],2,FALSE)</f>
        <v>40.299999999999997</v>
      </c>
      <c r="D1060">
        <f>VLOOKUP(A1060,cleaned_Medical_Examinations[],3,FALSE)</f>
        <v>5.3</v>
      </c>
      <c r="E1060" t="str">
        <f>VLOOKUP(A1060,cleaned_Medical_Examinations[],4,FALSE)</f>
        <v>Yes</v>
      </c>
      <c r="F1060" t="str">
        <f>VLOOKUP(A1060,cleaned_Medical_Examinations[],5,FALSE)</f>
        <v>No</v>
      </c>
      <c r="G1060" t="str">
        <f>VLOOKUP(A1060,cleaned_Medical_Examinations[],6,FALSE)</f>
        <v>No</v>
      </c>
      <c r="H1060">
        <f>VLOOKUP(A1060,cleaned_Medical_Examinations[],7,FALSE)</f>
        <v>2</v>
      </c>
      <c r="I1060" t="str">
        <f>VLOOKUP(A1060,cleaned_Medical_Examinations[],8,FALSE)</f>
        <v>No</v>
      </c>
      <c r="J1060" t="str">
        <f>VLOOKUP(A1060,cleaned_Medical_Examinations[],9,FALSE)</f>
        <v>OBESITY</v>
      </c>
      <c r="K1060" t="str">
        <f>VLOOKUP(A1060,cleaned_Medical_Examinations[],10,FALSE)</f>
        <v>NORMAL</v>
      </c>
      <c r="L1060">
        <f>VLOOKUP(A1060,table3!A1060:H3394,4,)</f>
        <v>8597</v>
      </c>
      <c r="M1060" t="str">
        <f>VLOOKUP(A1060,table3!A1060:H3394,5,FALSE)</f>
        <v>tier - 2</v>
      </c>
      <c r="N1060" t="str">
        <f>VLOOKUP(A1060,table3!A1060:H3394,6,FALSE)</f>
        <v>tier - 3</v>
      </c>
      <c r="O1060" t="str">
        <f>VLOOKUP(A1060,table3!A1060:H3394,7,FALSE)</f>
        <v>R1013</v>
      </c>
      <c r="P1060" s="8">
        <f>VLOOKUP(A1060,table3!A1060:H3394,2,FALSE)</f>
        <v>30522</v>
      </c>
      <c r="Q1060">
        <f>VLOOKUP(A1060,table3!A1060:H3394,8,FALSE)</f>
        <v>39</v>
      </c>
    </row>
    <row r="1061" spans="1:17" x14ac:dyDescent="0.3">
      <c r="A1061" s="13" t="s">
        <v>1311</v>
      </c>
      <c r="B1061" t="str">
        <f>VLOOKUP(A1061,cleaned_customer_names[],2,FALSE)</f>
        <v>Dover</v>
      </c>
      <c r="C1061">
        <f>VLOOKUP(A1061,cleaned_Medical_Examinations[],2,FALSE)</f>
        <v>32.774999999999999</v>
      </c>
      <c r="D1061">
        <f>VLOOKUP(A1061,cleaned_Medical_Examinations[],3,FALSE)</f>
        <v>11.76</v>
      </c>
      <c r="E1061" t="str">
        <f>VLOOKUP(A1061,cleaned_Medical_Examinations[],4,FALSE)</f>
        <v>Yes</v>
      </c>
      <c r="F1061" t="str">
        <f>VLOOKUP(A1061,cleaned_Medical_Examinations[],5,FALSE)</f>
        <v>No</v>
      </c>
      <c r="G1061" t="str">
        <f>VLOOKUP(A1061,cleaned_Medical_Examinations[],6,FALSE)</f>
        <v>No</v>
      </c>
      <c r="H1061">
        <f>VLOOKUP(A1061,cleaned_Medical_Examinations[],7,FALSE)</f>
        <v>0</v>
      </c>
      <c r="I1061" t="str">
        <f>VLOOKUP(A1061,cleaned_Medical_Examinations[],8,FALSE)</f>
        <v>No</v>
      </c>
      <c r="J1061" t="str">
        <f>VLOOKUP(A1061,cleaned_Medical_Examinations[],9,FALSE)</f>
        <v>OBESITY</v>
      </c>
      <c r="K1061" t="str">
        <f>VLOOKUP(A1061,cleaned_Medical_Examinations[],10,FALSE)</f>
        <v>DIABETES</v>
      </c>
      <c r="L1061">
        <f>VLOOKUP(A1061,table3!A1061:H3395,4,)</f>
        <v>8601</v>
      </c>
      <c r="M1061" t="str">
        <f>VLOOKUP(A1061,table3!A1061:H3395,5,FALSE)</f>
        <v>tier - 2</v>
      </c>
      <c r="N1061" t="str">
        <f>VLOOKUP(A1061,table3!A1061:H3395,6,FALSE)</f>
        <v>tier - 1</v>
      </c>
      <c r="O1061" t="str">
        <f>VLOOKUP(A1061,table3!A1061:H3395,7,FALSE)</f>
        <v>R1013</v>
      </c>
      <c r="P1061" s="8">
        <f>VLOOKUP(A1061,table3!A1061:H3395,2,FALSE)</f>
        <v>26856</v>
      </c>
      <c r="Q1061">
        <f>VLOOKUP(A1061,table3!A1061:H3395,8,FALSE)</f>
        <v>49</v>
      </c>
    </row>
    <row r="1062" spans="1:17" x14ac:dyDescent="0.3">
      <c r="A1062" s="11" t="s">
        <v>1310</v>
      </c>
      <c r="B1062" t="str">
        <f>VLOOKUP(A1062,cleaned_customer_names[],2,FALSE)</f>
        <v>Dockemeyer</v>
      </c>
      <c r="C1062">
        <f>VLOOKUP(A1062,cleaned_Medical_Examinations[],2,FALSE)</f>
        <v>39.6</v>
      </c>
      <c r="D1062">
        <f>VLOOKUP(A1062,cleaned_Medical_Examinations[],3,FALSE)</f>
        <v>5.1100000000000003</v>
      </c>
      <c r="E1062" t="str">
        <f>VLOOKUP(A1062,cleaned_Medical_Examinations[],4,FALSE)</f>
        <v>Yes</v>
      </c>
      <c r="F1062" t="str">
        <f>VLOOKUP(A1062,cleaned_Medical_Examinations[],5,FALSE)</f>
        <v>No</v>
      </c>
      <c r="G1062" t="str">
        <f>VLOOKUP(A1062,cleaned_Medical_Examinations[],6,FALSE)</f>
        <v>No</v>
      </c>
      <c r="H1062">
        <f>VLOOKUP(A1062,cleaned_Medical_Examinations[],7,FALSE)</f>
        <v>2</v>
      </c>
      <c r="I1062" t="str">
        <f>VLOOKUP(A1062,cleaned_Medical_Examinations[],8,FALSE)</f>
        <v>No</v>
      </c>
      <c r="J1062" t="str">
        <f>VLOOKUP(A1062,cleaned_Medical_Examinations[],9,FALSE)</f>
        <v>OBESITY</v>
      </c>
      <c r="K1062" t="str">
        <f>VLOOKUP(A1062,cleaned_Medical_Examinations[],10,FALSE)</f>
        <v>NORMAL</v>
      </c>
      <c r="L1062">
        <f>VLOOKUP(A1062,table3!A1062:H3396,4,)</f>
        <v>8604</v>
      </c>
      <c r="M1062" t="str">
        <f>VLOOKUP(A1062,table3!A1062:H3396,5,FALSE)</f>
        <v>tier - 2</v>
      </c>
      <c r="N1062" t="str">
        <f>VLOOKUP(A1062,table3!A1062:H3396,6,FALSE)</f>
        <v>tier - 1</v>
      </c>
      <c r="O1062" t="str">
        <f>VLOOKUP(A1062,table3!A1062:H3396,7,FALSE)</f>
        <v>R1019</v>
      </c>
      <c r="P1062" s="8">
        <f>VLOOKUP(A1062,table3!A1062:H3396,2,FALSE)</f>
        <v>28392</v>
      </c>
      <c r="Q1062">
        <f>VLOOKUP(A1062,table3!A1062:H3396,8,FALSE)</f>
        <v>45</v>
      </c>
    </row>
    <row r="1063" spans="1:17" x14ac:dyDescent="0.3">
      <c r="A1063" s="13" t="s">
        <v>1309</v>
      </c>
      <c r="B1063" t="str">
        <f>VLOOKUP(A1063,cleaned_customer_names[],2,FALSE)</f>
        <v>Steele</v>
      </c>
      <c r="C1063">
        <f>VLOOKUP(A1063,cleaned_Medical_Examinations[],2,FALSE)</f>
        <v>30.97</v>
      </c>
      <c r="D1063">
        <f>VLOOKUP(A1063,cleaned_Medical_Examinations[],3,FALSE)</f>
        <v>5.54</v>
      </c>
      <c r="E1063" t="str">
        <f>VLOOKUP(A1063,cleaned_Medical_Examinations[],4,FALSE)</f>
        <v>No</v>
      </c>
      <c r="F1063" t="str">
        <f>VLOOKUP(A1063,cleaned_Medical_Examinations[],5,FALSE)</f>
        <v>No</v>
      </c>
      <c r="G1063" t="str">
        <f>VLOOKUP(A1063,cleaned_Medical_Examinations[],6,FALSE)</f>
        <v>No</v>
      </c>
      <c r="H1063">
        <f>VLOOKUP(A1063,cleaned_Medical_Examinations[],7,FALSE)</f>
        <v>2</v>
      </c>
      <c r="I1063" t="str">
        <f>VLOOKUP(A1063,cleaned_Medical_Examinations[],8,FALSE)</f>
        <v>No</v>
      </c>
      <c r="J1063" t="str">
        <f>VLOOKUP(A1063,cleaned_Medical_Examinations[],9,FALSE)</f>
        <v>OBESITY</v>
      </c>
      <c r="K1063" t="str">
        <f>VLOOKUP(A1063,cleaned_Medical_Examinations[],10,FALSE)</f>
        <v>NORMAL</v>
      </c>
      <c r="L1063">
        <f>VLOOKUP(A1063,table3!A1063:H3397,4,)</f>
        <v>8604</v>
      </c>
      <c r="M1063" t="str">
        <f>VLOOKUP(A1063,table3!A1063:H3397,5,FALSE)</f>
        <v>tier - 3</v>
      </c>
      <c r="N1063" t="str">
        <f>VLOOKUP(A1063,table3!A1063:H3397,6,FALSE)</f>
        <v>tier - 2</v>
      </c>
      <c r="O1063" t="str">
        <f>VLOOKUP(A1063,table3!A1063:H3397,7,FALSE)</f>
        <v>R1016</v>
      </c>
      <c r="P1063" s="8">
        <f>VLOOKUP(A1063,table3!A1063:H3397,2,FALSE)</f>
        <v>28441</v>
      </c>
      <c r="Q1063">
        <f>VLOOKUP(A1063,table3!A1063:H3397,8,FALSE)</f>
        <v>45</v>
      </c>
    </row>
    <row r="1064" spans="1:17" x14ac:dyDescent="0.3">
      <c r="A1064" s="11" t="s">
        <v>1308</v>
      </c>
      <c r="B1064" t="str">
        <f>VLOOKUP(A1064,cleaned_customer_names[],2,FALSE)</f>
        <v>Harel</v>
      </c>
      <c r="C1064">
        <f>VLOOKUP(A1064,cleaned_Medical_Examinations[],2,FALSE)</f>
        <v>27.645</v>
      </c>
      <c r="D1064">
        <f>VLOOKUP(A1064,cleaned_Medical_Examinations[],3,FALSE)</f>
        <v>8.8699999999999992</v>
      </c>
      <c r="E1064" t="str">
        <f>VLOOKUP(A1064,cleaned_Medical_Examinations[],4,FALSE)</f>
        <v>Yes</v>
      </c>
      <c r="F1064" t="str">
        <f>VLOOKUP(A1064,cleaned_Medical_Examinations[],5,FALSE)</f>
        <v>No</v>
      </c>
      <c r="G1064" t="str">
        <f>VLOOKUP(A1064,cleaned_Medical_Examinations[],6,FALSE)</f>
        <v>No</v>
      </c>
      <c r="H1064">
        <f>VLOOKUP(A1064,cleaned_Medical_Examinations[],7,FALSE)</f>
        <v>0</v>
      </c>
      <c r="I1064" t="str">
        <f>VLOOKUP(A1064,cleaned_Medical_Examinations[],8,FALSE)</f>
        <v>No</v>
      </c>
      <c r="J1064" t="str">
        <f>VLOOKUP(A1064,cleaned_Medical_Examinations[],9,FALSE)</f>
        <v>OVER WEIGHT</v>
      </c>
      <c r="K1064" t="str">
        <f>VLOOKUP(A1064,cleaned_Medical_Examinations[],10,FALSE)</f>
        <v>DIABETES</v>
      </c>
      <c r="L1064">
        <f>VLOOKUP(A1064,table3!A1064:H3398,4,)</f>
        <v>8605</v>
      </c>
      <c r="M1064" t="str">
        <f>VLOOKUP(A1064,table3!A1064:H3398,5,FALSE)</f>
        <v>tier - 2</v>
      </c>
      <c r="N1064" t="str">
        <f>VLOOKUP(A1064,table3!A1064:H3398,6,FALSE)</f>
        <v>tier - 2</v>
      </c>
      <c r="O1064" t="str">
        <f>VLOOKUP(A1064,table3!A1064:H3398,7,FALSE)</f>
        <v>R1013</v>
      </c>
      <c r="P1064" s="8">
        <f>VLOOKUP(A1064,table3!A1064:H3398,2,FALSE)</f>
        <v>28413</v>
      </c>
      <c r="Q1064">
        <f>VLOOKUP(A1064,table3!A1064:H3398,8,FALSE)</f>
        <v>45</v>
      </c>
    </row>
    <row r="1065" spans="1:17" x14ac:dyDescent="0.3">
      <c r="A1065" s="13" t="s">
        <v>1307</v>
      </c>
      <c r="B1065" t="str">
        <f>VLOOKUP(A1065,cleaned_customer_names[],2,FALSE)</f>
        <v>Aguila</v>
      </c>
      <c r="C1065">
        <f>VLOOKUP(A1065,cleaned_Medical_Examinations[],2,FALSE)</f>
        <v>34.43</v>
      </c>
      <c r="D1065">
        <f>VLOOKUP(A1065,cleaned_Medical_Examinations[],3,FALSE)</f>
        <v>5.96</v>
      </c>
      <c r="E1065" t="str">
        <f>VLOOKUP(A1065,cleaned_Medical_Examinations[],4,FALSE)</f>
        <v>Yes</v>
      </c>
      <c r="F1065" t="str">
        <f>VLOOKUP(A1065,cleaned_Medical_Examinations[],5,FALSE)</f>
        <v>No</v>
      </c>
      <c r="G1065" t="str">
        <f>VLOOKUP(A1065,cleaned_Medical_Examinations[],6,FALSE)</f>
        <v>No</v>
      </c>
      <c r="H1065">
        <f>VLOOKUP(A1065,cleaned_Medical_Examinations[],7,FALSE)</f>
        <v>2</v>
      </c>
      <c r="I1065" t="str">
        <f>VLOOKUP(A1065,cleaned_Medical_Examinations[],8,FALSE)</f>
        <v>No</v>
      </c>
      <c r="J1065" t="str">
        <f>VLOOKUP(A1065,cleaned_Medical_Examinations[],9,FALSE)</f>
        <v>OBESITY</v>
      </c>
      <c r="K1065" t="str">
        <f>VLOOKUP(A1065,cleaned_Medical_Examinations[],10,FALSE)</f>
        <v>PREDIABETES</v>
      </c>
      <c r="L1065">
        <f>VLOOKUP(A1065,table3!A1065:H3399,4,)</f>
        <v>8606</v>
      </c>
      <c r="M1065" t="str">
        <f>VLOOKUP(A1065,table3!A1065:H3399,5,FALSE)</f>
        <v>tier - 1</v>
      </c>
      <c r="N1065" t="str">
        <f>VLOOKUP(A1065,table3!A1065:H3399,6,FALSE)</f>
        <v>tier - 2</v>
      </c>
      <c r="O1065" t="str">
        <f>VLOOKUP(A1065,table3!A1065:H3399,7,FALSE)</f>
        <v>R1014</v>
      </c>
      <c r="P1065" s="8">
        <f>VLOOKUP(A1065,table3!A1065:H3399,2,FALSE)</f>
        <v>29053</v>
      </c>
      <c r="Q1065">
        <f>VLOOKUP(A1065,table3!A1065:H3399,8,FALSE)</f>
        <v>43</v>
      </c>
    </row>
    <row r="1066" spans="1:17" x14ac:dyDescent="0.3">
      <c r="A1066" s="11" t="s">
        <v>1306</v>
      </c>
      <c r="B1066" t="str">
        <f>VLOOKUP(A1066,cleaned_customer_names[],2,FALSE)</f>
        <v>Vallejo Sarmiento</v>
      </c>
      <c r="C1066">
        <f>VLOOKUP(A1066,cleaned_Medical_Examinations[],2,FALSE)</f>
        <v>39.6</v>
      </c>
      <c r="D1066">
        <f>VLOOKUP(A1066,cleaned_Medical_Examinations[],3,FALSE)</f>
        <v>4.4400000000000004</v>
      </c>
      <c r="E1066" t="str">
        <f>VLOOKUP(A1066,cleaned_Medical_Examinations[],4,FALSE)</f>
        <v>Yes</v>
      </c>
      <c r="F1066" t="str">
        <f>VLOOKUP(A1066,cleaned_Medical_Examinations[],5,FALSE)</f>
        <v>No</v>
      </c>
      <c r="G1066" t="str">
        <f>VLOOKUP(A1066,cleaned_Medical_Examinations[],6,FALSE)</f>
        <v>Yes</v>
      </c>
      <c r="H1066">
        <f>VLOOKUP(A1066,cleaned_Medical_Examinations[],7,FALSE)</f>
        <v>1</v>
      </c>
      <c r="I1066" t="str">
        <f>VLOOKUP(A1066,cleaned_Medical_Examinations[],8,FALSE)</f>
        <v>No</v>
      </c>
      <c r="J1066" t="str">
        <f>VLOOKUP(A1066,cleaned_Medical_Examinations[],9,FALSE)</f>
        <v>OBESITY</v>
      </c>
      <c r="K1066" t="str">
        <f>VLOOKUP(A1066,cleaned_Medical_Examinations[],10,FALSE)</f>
        <v>NORMAL</v>
      </c>
      <c r="L1066">
        <f>VLOOKUP(A1066,table3!A1066:H3400,4,)</f>
        <v>8615</v>
      </c>
      <c r="M1066" t="str">
        <f>VLOOKUP(A1066,table3!A1066:H3400,5,FALSE)</f>
        <v>tier - 2</v>
      </c>
      <c r="N1066" t="str">
        <f>VLOOKUP(A1066,table3!A1066:H3400,6,FALSE)</f>
        <v>tier - 3</v>
      </c>
      <c r="O1066" t="str">
        <f>VLOOKUP(A1066,table3!A1066:H3400,7,FALSE)</f>
        <v>R1011</v>
      </c>
      <c r="P1066" s="8">
        <f>VLOOKUP(A1066,table3!A1066:H3400,2,FALSE)</f>
        <v>28370</v>
      </c>
      <c r="Q1066">
        <f>VLOOKUP(A1066,table3!A1066:H3400,8,FALSE)</f>
        <v>45</v>
      </c>
    </row>
    <row r="1067" spans="1:17" x14ac:dyDescent="0.3">
      <c r="A1067" s="13" t="s">
        <v>1305</v>
      </c>
      <c r="B1067" t="str">
        <f>VLOOKUP(A1067,cleaned_customer_names[],2,FALSE)</f>
        <v>Beisheim</v>
      </c>
      <c r="C1067">
        <f>VLOOKUP(A1067,cleaned_Medical_Examinations[],2,FALSE)</f>
        <v>22.1</v>
      </c>
      <c r="D1067">
        <f>VLOOKUP(A1067,cleaned_Medical_Examinations[],3,FALSE)</f>
        <v>4.6500000000000004</v>
      </c>
      <c r="E1067" t="str">
        <f>VLOOKUP(A1067,cleaned_Medical_Examinations[],4,FALSE)</f>
        <v>Yes</v>
      </c>
      <c r="F1067" t="str">
        <f>VLOOKUP(A1067,cleaned_Medical_Examinations[],5,FALSE)</f>
        <v>No</v>
      </c>
      <c r="G1067" t="str">
        <f>VLOOKUP(A1067,cleaned_Medical_Examinations[],6,FALSE)</f>
        <v>No</v>
      </c>
      <c r="H1067">
        <f>VLOOKUP(A1067,cleaned_Medical_Examinations[],7,FALSE)</f>
        <v>2</v>
      </c>
      <c r="I1067" t="str">
        <f>VLOOKUP(A1067,cleaned_Medical_Examinations[],8,FALSE)</f>
        <v>No</v>
      </c>
      <c r="J1067" t="str">
        <f>VLOOKUP(A1067,cleaned_Medical_Examinations[],9,FALSE)</f>
        <v>NORMAL WEIGHT</v>
      </c>
      <c r="K1067" t="str">
        <f>VLOOKUP(A1067,cleaned_Medical_Examinations[],10,FALSE)</f>
        <v>NORMAL</v>
      </c>
      <c r="L1067">
        <f>VLOOKUP(A1067,table3!A1067:H3401,4,)</f>
        <v>8628</v>
      </c>
      <c r="M1067" t="str">
        <f>VLOOKUP(A1067,table3!A1067:H3401,5,FALSE)</f>
        <v>tier - 2</v>
      </c>
      <c r="N1067" t="str">
        <f>VLOOKUP(A1067,table3!A1067:H3401,6,FALSE)</f>
        <v>tier - 2</v>
      </c>
      <c r="O1067" t="str">
        <f>VLOOKUP(A1067,table3!A1067:H3401,7,FALSE)</f>
        <v>R1017</v>
      </c>
      <c r="P1067" s="8">
        <f>VLOOKUP(A1067,table3!A1067:H3401,2,FALSE)</f>
        <v>27609</v>
      </c>
      <c r="Q1067">
        <f>VLOOKUP(A1067,table3!A1067:H3401,8,FALSE)</f>
        <v>47</v>
      </c>
    </row>
    <row r="1068" spans="1:17" x14ac:dyDescent="0.3">
      <c r="A1068" s="11" t="s">
        <v>1304</v>
      </c>
      <c r="B1068" t="str">
        <f>VLOOKUP(A1068,cleaned_customer_names[],2,FALSE)</f>
        <v>Lenhoff</v>
      </c>
      <c r="C1068">
        <f>VLOOKUP(A1068,cleaned_Medical_Examinations[],2,FALSE)</f>
        <v>33.25</v>
      </c>
      <c r="D1068">
        <f>VLOOKUP(A1068,cleaned_Medical_Examinations[],3,FALSE)</f>
        <v>5.64</v>
      </c>
      <c r="E1068" t="str">
        <f>VLOOKUP(A1068,cleaned_Medical_Examinations[],4,FALSE)</f>
        <v>Yes</v>
      </c>
      <c r="F1068" t="str">
        <f>VLOOKUP(A1068,cleaned_Medical_Examinations[],5,FALSE)</f>
        <v>No</v>
      </c>
      <c r="G1068" t="str">
        <f>VLOOKUP(A1068,cleaned_Medical_Examinations[],6,FALSE)</f>
        <v>Yes</v>
      </c>
      <c r="H1068">
        <f>VLOOKUP(A1068,cleaned_Medical_Examinations[],7,FALSE)</f>
        <v>1</v>
      </c>
      <c r="I1068" t="str">
        <f>VLOOKUP(A1068,cleaned_Medical_Examinations[],8,FALSE)</f>
        <v>No</v>
      </c>
      <c r="J1068" t="str">
        <f>VLOOKUP(A1068,cleaned_Medical_Examinations[],9,FALSE)</f>
        <v>OBESITY</v>
      </c>
      <c r="K1068" t="str">
        <f>VLOOKUP(A1068,cleaned_Medical_Examinations[],10,FALSE)</f>
        <v>NORMAL</v>
      </c>
      <c r="L1068">
        <f>VLOOKUP(A1068,table3!A1068:H3402,4,)</f>
        <v>8665</v>
      </c>
      <c r="M1068" t="str">
        <f>VLOOKUP(A1068,table3!A1068:H3402,5,FALSE)</f>
        <v>tier - 3</v>
      </c>
      <c r="N1068" t="str">
        <f>VLOOKUP(A1068,table3!A1068:H3402,6,FALSE)</f>
        <v>tier - 2</v>
      </c>
      <c r="O1068" t="str">
        <f>VLOOKUP(A1068,table3!A1068:H3402,7,FALSE)</f>
        <v>R1012</v>
      </c>
      <c r="P1068" s="8">
        <f>VLOOKUP(A1068,table3!A1068:H3402,2,FALSE)</f>
        <v>24036</v>
      </c>
      <c r="Q1068">
        <f>VLOOKUP(A1068,table3!A1068:H3402,8,FALSE)</f>
        <v>57</v>
      </c>
    </row>
    <row r="1069" spans="1:17" x14ac:dyDescent="0.3">
      <c r="A1069" s="13" t="s">
        <v>1303</v>
      </c>
      <c r="B1069" t="str">
        <f>VLOOKUP(A1069,cleaned_customer_names[],2,FALSE)</f>
        <v>Wehrwein</v>
      </c>
      <c r="C1069">
        <f>VLOOKUP(A1069,cleaned_Medical_Examinations[],2,FALSE)</f>
        <v>33.33</v>
      </c>
      <c r="D1069">
        <f>VLOOKUP(A1069,cleaned_Medical_Examinations[],3,FALSE)</f>
        <v>10.19</v>
      </c>
      <c r="E1069" t="str">
        <f>VLOOKUP(A1069,cleaned_Medical_Examinations[],4,FALSE)</f>
        <v>No</v>
      </c>
      <c r="F1069" t="str">
        <f>VLOOKUP(A1069,cleaned_Medical_Examinations[],5,FALSE)</f>
        <v>No</v>
      </c>
      <c r="G1069" t="str">
        <f>VLOOKUP(A1069,cleaned_Medical_Examinations[],6,FALSE)</f>
        <v>No</v>
      </c>
      <c r="H1069">
        <f>VLOOKUP(A1069,cleaned_Medical_Examinations[],7,FALSE)</f>
        <v>0</v>
      </c>
      <c r="I1069" t="str">
        <f>VLOOKUP(A1069,cleaned_Medical_Examinations[],8,FALSE)</f>
        <v>No</v>
      </c>
      <c r="J1069" t="str">
        <f>VLOOKUP(A1069,cleaned_Medical_Examinations[],9,FALSE)</f>
        <v>OBESITY</v>
      </c>
      <c r="K1069" t="str">
        <f>VLOOKUP(A1069,cleaned_Medical_Examinations[],10,FALSE)</f>
        <v>DIABETES</v>
      </c>
      <c r="L1069">
        <f>VLOOKUP(A1069,table3!A1069:H3403,4,)</f>
        <v>8665</v>
      </c>
      <c r="M1069" t="str">
        <f>VLOOKUP(A1069,table3!A1069:H3403,5,FALSE)</f>
        <v>tier - 2</v>
      </c>
      <c r="N1069" t="str">
        <f>VLOOKUP(A1069,table3!A1069:H3403,6,FALSE)</f>
        <v>tier - 3</v>
      </c>
      <c r="O1069" t="str">
        <f>VLOOKUP(A1069,table3!A1069:H3403,7,FALSE)</f>
        <v>R1013</v>
      </c>
      <c r="P1069" s="8">
        <f>VLOOKUP(A1069,table3!A1069:H3403,2,FALSE)</f>
        <v>25425</v>
      </c>
      <c r="Q1069">
        <f>VLOOKUP(A1069,table3!A1069:H3403,8,FALSE)</f>
        <v>53</v>
      </c>
    </row>
    <row r="1070" spans="1:17" x14ac:dyDescent="0.3">
      <c r="A1070" s="11" t="s">
        <v>1302</v>
      </c>
      <c r="B1070" t="str">
        <f>VLOOKUP(A1070,cleaned_customer_names[],2,FALSE)</f>
        <v>Wallace</v>
      </c>
      <c r="C1070">
        <f>VLOOKUP(A1070,cleaned_Medical_Examinations[],2,FALSE)</f>
        <v>30.5</v>
      </c>
      <c r="D1070">
        <f>VLOOKUP(A1070,cleaned_Medical_Examinations[],3,FALSE)</f>
        <v>10.79</v>
      </c>
      <c r="E1070" t="str">
        <f>VLOOKUP(A1070,cleaned_Medical_Examinations[],4,FALSE)</f>
        <v>No</v>
      </c>
      <c r="F1070" t="str">
        <f>VLOOKUP(A1070,cleaned_Medical_Examinations[],5,FALSE)</f>
        <v>No</v>
      </c>
      <c r="G1070" t="str">
        <f>VLOOKUP(A1070,cleaned_Medical_Examinations[],6,FALSE)</f>
        <v>No</v>
      </c>
      <c r="H1070">
        <f>VLOOKUP(A1070,cleaned_Medical_Examinations[],7,FALSE)</f>
        <v>0</v>
      </c>
      <c r="I1070" t="str">
        <f>VLOOKUP(A1070,cleaned_Medical_Examinations[],8,FALSE)</f>
        <v>No</v>
      </c>
      <c r="J1070" t="str">
        <f>VLOOKUP(A1070,cleaned_Medical_Examinations[],9,FALSE)</f>
        <v>OBESITY</v>
      </c>
      <c r="K1070" t="str">
        <f>VLOOKUP(A1070,cleaned_Medical_Examinations[],10,FALSE)</f>
        <v>DIABETES</v>
      </c>
      <c r="L1070">
        <f>VLOOKUP(A1070,table3!A1070:H3404,4,)</f>
        <v>8671</v>
      </c>
      <c r="M1070" t="str">
        <f>VLOOKUP(A1070,table3!A1070:H3404,5,FALSE)</f>
        <v>tier - 2</v>
      </c>
      <c r="N1070" t="str">
        <f>VLOOKUP(A1070,table3!A1070:H3404,6,FALSE)</f>
        <v>tier - 1</v>
      </c>
      <c r="O1070" t="str">
        <f>VLOOKUP(A1070,table3!A1070:H3404,7,FALSE)</f>
        <v>R1012</v>
      </c>
      <c r="P1070" s="8">
        <f>VLOOKUP(A1070,table3!A1070:H3404,2,FALSE)</f>
        <v>27257</v>
      </c>
      <c r="Q1070">
        <f>VLOOKUP(A1070,table3!A1070:H3404,8,FALSE)</f>
        <v>48</v>
      </c>
    </row>
    <row r="1071" spans="1:17" x14ac:dyDescent="0.3">
      <c r="A1071" s="13" t="s">
        <v>1301</v>
      </c>
      <c r="B1071" t="str">
        <f>VLOOKUP(A1071,cleaned_customer_names[],2,FALSE)</f>
        <v>Markowitz</v>
      </c>
      <c r="C1071">
        <f>VLOOKUP(A1071,cleaned_Medical_Examinations[],2,FALSE)</f>
        <v>30.3</v>
      </c>
      <c r="D1071">
        <f>VLOOKUP(A1071,cleaned_Medical_Examinations[],3,FALSE)</f>
        <v>4.24</v>
      </c>
      <c r="E1071" t="str">
        <f>VLOOKUP(A1071,cleaned_Medical_Examinations[],4,FALSE)</f>
        <v>No</v>
      </c>
      <c r="F1071" t="str">
        <f>VLOOKUP(A1071,cleaned_Medical_Examinations[],5,FALSE)</f>
        <v>No</v>
      </c>
      <c r="G1071" t="str">
        <f>VLOOKUP(A1071,cleaned_Medical_Examinations[],6,FALSE)</f>
        <v>No</v>
      </c>
      <c r="H1071">
        <f>VLOOKUP(A1071,cleaned_Medical_Examinations[],7,FALSE)</f>
        <v>0</v>
      </c>
      <c r="I1071" t="str">
        <f>VLOOKUP(A1071,cleaned_Medical_Examinations[],8,FALSE)</f>
        <v>No</v>
      </c>
      <c r="J1071" t="str">
        <f>VLOOKUP(A1071,cleaned_Medical_Examinations[],9,FALSE)</f>
        <v>OBESITY</v>
      </c>
      <c r="K1071" t="str">
        <f>VLOOKUP(A1071,cleaned_Medical_Examinations[],10,FALSE)</f>
        <v>NORMAL</v>
      </c>
      <c r="L1071">
        <f>VLOOKUP(A1071,table3!A1071:H3405,4,)</f>
        <v>8689</v>
      </c>
      <c r="M1071" t="str">
        <f>VLOOKUP(A1071,table3!A1071:H3405,5,FALSE)</f>
        <v>tier - 2</v>
      </c>
      <c r="N1071" t="str">
        <f>VLOOKUP(A1071,table3!A1071:H3405,6,FALSE)</f>
        <v>tier - 1</v>
      </c>
      <c r="O1071" t="str">
        <f>VLOOKUP(A1071,table3!A1071:H3405,7,FALSE)</f>
        <v>R1017</v>
      </c>
      <c r="P1071" s="8">
        <f>VLOOKUP(A1071,table3!A1071:H3405,2,FALSE)</f>
        <v>26948</v>
      </c>
      <c r="Q1071">
        <f>VLOOKUP(A1071,table3!A1071:H3405,8,FALSE)</f>
        <v>49</v>
      </c>
    </row>
    <row r="1072" spans="1:17" x14ac:dyDescent="0.3">
      <c r="A1072" s="11" t="s">
        <v>1300</v>
      </c>
      <c r="B1072" t="str">
        <f>VLOOKUP(A1072,cleaned_customer_names[],2,FALSE)</f>
        <v>Vos</v>
      </c>
      <c r="C1072">
        <f>VLOOKUP(A1072,cleaned_Medical_Examinations[],2,FALSE)</f>
        <v>26.22</v>
      </c>
      <c r="D1072">
        <f>VLOOKUP(A1072,cleaned_Medical_Examinations[],3,FALSE)</f>
        <v>5.83</v>
      </c>
      <c r="E1072" t="str">
        <f>VLOOKUP(A1072,cleaned_Medical_Examinations[],4,FALSE)</f>
        <v>No</v>
      </c>
      <c r="F1072" t="str">
        <f>VLOOKUP(A1072,cleaned_Medical_Examinations[],5,FALSE)</f>
        <v>No</v>
      </c>
      <c r="G1072" t="str">
        <f>VLOOKUP(A1072,cleaned_Medical_Examinations[],6,FALSE)</f>
        <v>No</v>
      </c>
      <c r="H1072">
        <f>VLOOKUP(A1072,cleaned_Medical_Examinations[],7,FALSE)</f>
        <v>2</v>
      </c>
      <c r="I1072" t="str">
        <f>VLOOKUP(A1072,cleaned_Medical_Examinations[],8,FALSE)</f>
        <v>No</v>
      </c>
      <c r="J1072" t="str">
        <f>VLOOKUP(A1072,cleaned_Medical_Examinations[],9,FALSE)</f>
        <v>OVER WEIGHT</v>
      </c>
      <c r="K1072" t="str">
        <f>VLOOKUP(A1072,cleaned_Medical_Examinations[],10,FALSE)</f>
        <v>PREDIABETES</v>
      </c>
      <c r="L1072">
        <f>VLOOKUP(A1072,table3!A1072:H3406,4,)</f>
        <v>8702</v>
      </c>
      <c r="M1072" t="str">
        <f>VLOOKUP(A1072,table3!A1072:H3406,5,FALSE)</f>
        <v>tier - 2</v>
      </c>
      <c r="N1072" t="str">
        <f>VLOOKUP(A1072,table3!A1072:H3406,6,FALSE)</f>
        <v>tier - 3</v>
      </c>
      <c r="O1072" t="str">
        <f>VLOOKUP(A1072,table3!A1072:H3406,7,FALSE)</f>
        <v>R1021</v>
      </c>
      <c r="P1072" s="8">
        <f>VLOOKUP(A1072,table3!A1072:H3406,2,FALSE)</f>
        <v>29522</v>
      </c>
      <c r="Q1072">
        <f>VLOOKUP(A1072,table3!A1072:H3406,8,FALSE)</f>
        <v>42</v>
      </c>
    </row>
    <row r="1073" spans="1:17" x14ac:dyDescent="0.3">
      <c r="A1073" s="13" t="s">
        <v>1299</v>
      </c>
      <c r="B1073" t="str">
        <f>VLOOKUP(A1073,cleaned_customer_names[],2,FALSE)</f>
        <v>McLeod</v>
      </c>
      <c r="C1073">
        <f>VLOOKUP(A1073,cleaned_Medical_Examinations[],2,FALSE)</f>
        <v>29.99</v>
      </c>
      <c r="D1073">
        <f>VLOOKUP(A1073,cleaned_Medical_Examinations[],3,FALSE)</f>
        <v>11.85</v>
      </c>
      <c r="E1073" t="str">
        <f>VLOOKUP(A1073,cleaned_Medical_Examinations[],4,FALSE)</f>
        <v>No</v>
      </c>
      <c r="F1073" t="str">
        <f>VLOOKUP(A1073,cleaned_Medical_Examinations[],5,FALSE)</f>
        <v>No</v>
      </c>
      <c r="G1073" t="str">
        <f>VLOOKUP(A1073,cleaned_Medical_Examinations[],6,FALSE)</f>
        <v>No</v>
      </c>
      <c r="H1073">
        <f>VLOOKUP(A1073,cleaned_Medical_Examinations[],7,FALSE)</f>
        <v>0</v>
      </c>
      <c r="I1073" t="str">
        <f>VLOOKUP(A1073,cleaned_Medical_Examinations[],8,FALSE)</f>
        <v>No</v>
      </c>
      <c r="J1073" t="str">
        <f>VLOOKUP(A1073,cleaned_Medical_Examinations[],9,FALSE)</f>
        <v>OBESITY</v>
      </c>
      <c r="K1073" t="str">
        <f>VLOOKUP(A1073,cleaned_Medical_Examinations[],10,FALSE)</f>
        <v>DIABETES</v>
      </c>
      <c r="L1073">
        <f>VLOOKUP(A1073,table3!A1073:H3407,4,)</f>
        <v>8703</v>
      </c>
      <c r="M1073" t="str">
        <f>VLOOKUP(A1073,table3!A1073:H3407,5,FALSE)</f>
        <v>tier - 3</v>
      </c>
      <c r="N1073" t="str">
        <f>VLOOKUP(A1073,table3!A1073:H3407,6,FALSE)</f>
        <v>tier - 3</v>
      </c>
      <c r="O1073" t="str">
        <f>VLOOKUP(A1073,table3!A1073:H3407,7,FALSE)</f>
        <v>R1011</v>
      </c>
      <c r="P1073" s="8">
        <f>VLOOKUP(A1073,table3!A1073:H3407,2,FALSE)</f>
        <v>26840</v>
      </c>
      <c r="Q1073">
        <f>VLOOKUP(A1073,table3!A1073:H3407,8,FALSE)</f>
        <v>49</v>
      </c>
    </row>
    <row r="1074" spans="1:17" x14ac:dyDescent="0.3">
      <c r="A1074" s="11" t="s">
        <v>1298</v>
      </c>
      <c r="B1074" t="str">
        <f>VLOOKUP(A1074,cleaned_customer_names[],2,FALSE)</f>
        <v>Balcom</v>
      </c>
      <c r="C1074">
        <f>VLOOKUP(A1074,cleaned_Medical_Examinations[],2,FALSE)</f>
        <v>36.380000000000003</v>
      </c>
      <c r="D1074">
        <f>VLOOKUP(A1074,cleaned_Medical_Examinations[],3,FALSE)</f>
        <v>5.98</v>
      </c>
      <c r="E1074" t="str">
        <f>VLOOKUP(A1074,cleaned_Medical_Examinations[],4,FALSE)</f>
        <v>No</v>
      </c>
      <c r="F1074" t="str">
        <f>VLOOKUP(A1074,cleaned_Medical_Examinations[],5,FALSE)</f>
        <v>No</v>
      </c>
      <c r="G1074" t="str">
        <f>VLOOKUP(A1074,cleaned_Medical_Examinations[],6,FALSE)</f>
        <v>No</v>
      </c>
      <c r="H1074">
        <f>VLOOKUP(A1074,cleaned_Medical_Examinations[],7,FALSE)</f>
        <v>1</v>
      </c>
      <c r="I1074" t="str">
        <f>VLOOKUP(A1074,cleaned_Medical_Examinations[],8,FALSE)</f>
        <v>No</v>
      </c>
      <c r="J1074" t="str">
        <f>VLOOKUP(A1074,cleaned_Medical_Examinations[],9,FALSE)</f>
        <v>OBESITY</v>
      </c>
      <c r="K1074" t="str">
        <f>VLOOKUP(A1074,cleaned_Medical_Examinations[],10,FALSE)</f>
        <v>PREDIABETES</v>
      </c>
      <c r="L1074">
        <f>VLOOKUP(A1074,table3!A1074:H3408,4,)</f>
        <v>8733</v>
      </c>
      <c r="M1074" t="str">
        <f>VLOOKUP(A1074,table3!A1074:H3408,5,FALSE)</f>
        <v>tier - 2</v>
      </c>
      <c r="N1074" t="str">
        <f>VLOOKUP(A1074,table3!A1074:H3408,6,FALSE)</f>
        <v>tier - 3</v>
      </c>
      <c r="O1074" t="str">
        <f>VLOOKUP(A1074,table3!A1074:H3408,7,FALSE)</f>
        <v>R1012</v>
      </c>
      <c r="P1074" s="8">
        <f>VLOOKUP(A1074,table3!A1074:H3408,2,FALSE)</f>
        <v>27928</v>
      </c>
      <c r="Q1074">
        <f>VLOOKUP(A1074,table3!A1074:H3408,8,FALSE)</f>
        <v>46</v>
      </c>
    </row>
    <row r="1075" spans="1:17" x14ac:dyDescent="0.3">
      <c r="A1075" s="13" t="s">
        <v>1297</v>
      </c>
      <c r="B1075" t="str">
        <f>VLOOKUP(A1075,cleaned_customer_names[],2,FALSE)</f>
        <v>Dirth</v>
      </c>
      <c r="C1075">
        <f>VLOOKUP(A1075,cleaned_Medical_Examinations[],2,FALSE)</f>
        <v>31.16</v>
      </c>
      <c r="D1075">
        <f>VLOOKUP(A1075,cleaned_Medical_Examinations[],3,FALSE)</f>
        <v>4.26</v>
      </c>
      <c r="E1075" t="str">
        <f>VLOOKUP(A1075,cleaned_Medical_Examinations[],4,FALSE)</f>
        <v>Yes</v>
      </c>
      <c r="F1075" t="str">
        <f>VLOOKUP(A1075,cleaned_Medical_Examinations[],5,FALSE)</f>
        <v>No</v>
      </c>
      <c r="G1075" t="str">
        <f>VLOOKUP(A1075,cleaned_Medical_Examinations[],6,FALSE)</f>
        <v>Yes</v>
      </c>
      <c r="H1075">
        <f>VLOOKUP(A1075,cleaned_Medical_Examinations[],7,FALSE)</f>
        <v>1</v>
      </c>
      <c r="I1075" t="str">
        <f>VLOOKUP(A1075,cleaned_Medical_Examinations[],8,FALSE)</f>
        <v>No</v>
      </c>
      <c r="J1075" t="str">
        <f>VLOOKUP(A1075,cleaned_Medical_Examinations[],9,FALSE)</f>
        <v>OBESITY</v>
      </c>
      <c r="K1075" t="str">
        <f>VLOOKUP(A1075,cleaned_Medical_Examinations[],10,FALSE)</f>
        <v>NORMAL</v>
      </c>
      <c r="L1075">
        <f>VLOOKUP(A1075,table3!A1075:H3409,4,)</f>
        <v>8748</v>
      </c>
      <c r="M1075" t="str">
        <f>VLOOKUP(A1075,table3!A1075:H3409,5,FALSE)</f>
        <v>tier - 2</v>
      </c>
      <c r="N1075" t="str">
        <f>VLOOKUP(A1075,table3!A1075:H3409,6,FALSE)</f>
        <v>tier - 3</v>
      </c>
      <c r="O1075" t="str">
        <f>VLOOKUP(A1075,table3!A1075:H3409,7,FALSE)</f>
        <v>R1011</v>
      </c>
      <c r="P1075" s="8">
        <f>VLOOKUP(A1075,table3!A1075:H3409,2,FALSE)</f>
        <v>36395</v>
      </c>
      <c r="Q1075">
        <f>VLOOKUP(A1075,table3!A1075:H3409,8,FALSE)</f>
        <v>23</v>
      </c>
    </row>
    <row r="1076" spans="1:17" x14ac:dyDescent="0.3">
      <c r="A1076" s="11" t="s">
        <v>1296</v>
      </c>
      <c r="B1076" t="str">
        <f>VLOOKUP(A1076,cleaned_customer_names[],2,FALSE)</f>
        <v>Inglish</v>
      </c>
      <c r="C1076">
        <f>VLOOKUP(A1076,cleaned_Medical_Examinations[],2,FALSE)</f>
        <v>25.55</v>
      </c>
      <c r="D1076">
        <f>VLOOKUP(A1076,cleaned_Medical_Examinations[],3,FALSE)</f>
        <v>4.96</v>
      </c>
      <c r="E1076" t="str">
        <f>VLOOKUP(A1076,cleaned_Medical_Examinations[],4,FALSE)</f>
        <v>Yes</v>
      </c>
      <c r="F1076" t="str">
        <f>VLOOKUP(A1076,cleaned_Medical_Examinations[],5,FALSE)</f>
        <v>No</v>
      </c>
      <c r="G1076" t="str">
        <f>VLOOKUP(A1076,cleaned_Medical_Examinations[],6,FALSE)</f>
        <v>No</v>
      </c>
      <c r="H1076">
        <f>VLOOKUP(A1076,cleaned_Medical_Examinations[],7,FALSE)</f>
        <v>1</v>
      </c>
      <c r="I1076" t="str">
        <f>VLOOKUP(A1076,cleaned_Medical_Examinations[],8,FALSE)</f>
        <v>No</v>
      </c>
      <c r="J1076" t="str">
        <f>VLOOKUP(A1076,cleaned_Medical_Examinations[],9,FALSE)</f>
        <v>OVER WEIGHT</v>
      </c>
      <c r="K1076" t="str">
        <f>VLOOKUP(A1076,cleaned_Medical_Examinations[],10,FALSE)</f>
        <v>NORMAL</v>
      </c>
      <c r="L1076">
        <f>VLOOKUP(A1076,table3!A1076:H3410,4,)</f>
        <v>8760</v>
      </c>
      <c r="M1076" t="str">
        <f>VLOOKUP(A1076,table3!A1076:H3410,5,FALSE)</f>
        <v>tier - 2</v>
      </c>
      <c r="N1076" t="str">
        <f>VLOOKUP(A1076,table3!A1076:H3410,6,FALSE)</f>
        <v>tier - 1</v>
      </c>
      <c r="O1076" t="str">
        <f>VLOOKUP(A1076,table3!A1076:H3410,7,FALSE)</f>
        <v>R1013</v>
      </c>
      <c r="P1076" s="8">
        <f>VLOOKUP(A1076,table3!A1076:H3410,2,FALSE)</f>
        <v>25455</v>
      </c>
      <c r="Q1076">
        <f>VLOOKUP(A1076,table3!A1076:H3410,8,FALSE)</f>
        <v>53</v>
      </c>
    </row>
    <row r="1077" spans="1:17" x14ac:dyDescent="0.3">
      <c r="A1077" s="13" t="s">
        <v>1295</v>
      </c>
      <c r="B1077" t="str">
        <f>VLOOKUP(A1077,cleaned_customer_names[],2,FALSE)</f>
        <v>Matthews</v>
      </c>
      <c r="C1077">
        <f>VLOOKUP(A1077,cleaned_Medical_Examinations[],2,FALSE)</f>
        <v>28.77</v>
      </c>
      <c r="D1077">
        <f>VLOOKUP(A1077,cleaned_Medical_Examinations[],3,FALSE)</f>
        <v>4</v>
      </c>
      <c r="E1077" t="str">
        <f>VLOOKUP(A1077,cleaned_Medical_Examinations[],4,FALSE)</f>
        <v>Yes</v>
      </c>
      <c r="F1077" t="str">
        <f>VLOOKUP(A1077,cleaned_Medical_Examinations[],5,FALSE)</f>
        <v>No</v>
      </c>
      <c r="G1077" t="str">
        <f>VLOOKUP(A1077,cleaned_Medical_Examinations[],6,FALSE)</f>
        <v>No</v>
      </c>
      <c r="H1077">
        <f>VLOOKUP(A1077,cleaned_Medical_Examinations[],7,FALSE)</f>
        <v>0</v>
      </c>
      <c r="I1077" t="str">
        <f>VLOOKUP(A1077,cleaned_Medical_Examinations[],8,FALSE)</f>
        <v>No</v>
      </c>
      <c r="J1077" t="str">
        <f>VLOOKUP(A1077,cleaned_Medical_Examinations[],9,FALSE)</f>
        <v>OVER WEIGHT</v>
      </c>
      <c r="K1077" t="str">
        <f>VLOOKUP(A1077,cleaned_Medical_Examinations[],10,FALSE)</f>
        <v>NORMAL</v>
      </c>
      <c r="L1077">
        <f>VLOOKUP(A1077,table3!A1077:H3411,4,)</f>
        <v>8765</v>
      </c>
      <c r="M1077" t="str">
        <f>VLOOKUP(A1077,table3!A1077:H3411,5,FALSE)</f>
        <v>tier - 2</v>
      </c>
      <c r="N1077" t="str">
        <f>VLOOKUP(A1077,table3!A1077:H3411,6,FALSE)</f>
        <v>tier - 3</v>
      </c>
      <c r="O1077" t="str">
        <f>VLOOKUP(A1077,table3!A1077:H3411,7,FALSE)</f>
        <v>R1012</v>
      </c>
      <c r="P1077" s="8">
        <f>VLOOKUP(A1077,table3!A1077:H3411,2,FALSE)</f>
        <v>27278</v>
      </c>
      <c r="Q1077">
        <f>VLOOKUP(A1077,table3!A1077:H3411,8,FALSE)</f>
        <v>48</v>
      </c>
    </row>
    <row r="1078" spans="1:17" x14ac:dyDescent="0.3">
      <c r="A1078" s="11" t="s">
        <v>1294</v>
      </c>
      <c r="B1078" t="str">
        <f>VLOOKUP(A1078,cleaned_customer_names[],2,FALSE)</f>
        <v>Massa-Musiak</v>
      </c>
      <c r="C1078">
        <f>VLOOKUP(A1078,cleaned_Medical_Examinations[],2,FALSE)</f>
        <v>23.14</v>
      </c>
      <c r="D1078">
        <f>VLOOKUP(A1078,cleaned_Medical_Examinations[],3,FALSE)</f>
        <v>4.1500000000000004</v>
      </c>
      <c r="E1078" t="str">
        <f>VLOOKUP(A1078,cleaned_Medical_Examinations[],4,FALSE)</f>
        <v>Yes</v>
      </c>
      <c r="F1078" t="str">
        <f>VLOOKUP(A1078,cleaned_Medical_Examinations[],5,FALSE)</f>
        <v>No</v>
      </c>
      <c r="G1078" t="str">
        <f>VLOOKUP(A1078,cleaned_Medical_Examinations[],6,FALSE)</f>
        <v>No</v>
      </c>
      <c r="H1078">
        <f>VLOOKUP(A1078,cleaned_Medical_Examinations[],7,FALSE)</f>
        <v>1</v>
      </c>
      <c r="I1078" t="str">
        <f>VLOOKUP(A1078,cleaned_Medical_Examinations[],8,FALSE)</f>
        <v>No</v>
      </c>
      <c r="J1078" t="str">
        <f>VLOOKUP(A1078,cleaned_Medical_Examinations[],9,FALSE)</f>
        <v>NORMAL WEIGHT</v>
      </c>
      <c r="K1078" t="str">
        <f>VLOOKUP(A1078,cleaned_Medical_Examinations[],10,FALSE)</f>
        <v>NORMAL</v>
      </c>
      <c r="L1078">
        <f>VLOOKUP(A1078,table3!A1078:H3412,4,)</f>
        <v>8782</v>
      </c>
      <c r="M1078" t="str">
        <f>VLOOKUP(A1078,table3!A1078:H3412,5,FALSE)</f>
        <v>tier - 2</v>
      </c>
      <c r="N1078" t="str">
        <f>VLOOKUP(A1078,table3!A1078:H3412,6,FALSE)</f>
        <v>tier - 3</v>
      </c>
      <c r="O1078" t="str">
        <f>VLOOKUP(A1078,table3!A1078:H3412,7,FALSE)</f>
        <v>R1011</v>
      </c>
      <c r="P1078" s="8">
        <f>VLOOKUP(A1078,table3!A1078:H3412,2,FALSE)</f>
        <v>26168</v>
      </c>
      <c r="Q1078">
        <f>VLOOKUP(A1078,table3!A1078:H3412,8,FALSE)</f>
        <v>51</v>
      </c>
    </row>
    <row r="1079" spans="1:17" x14ac:dyDescent="0.3">
      <c r="A1079" s="13" t="s">
        <v>1293</v>
      </c>
      <c r="B1079" t="str">
        <f>VLOOKUP(A1079,cleaned_customer_names[],2,FALSE)</f>
        <v>Bailey</v>
      </c>
      <c r="C1079">
        <f>VLOOKUP(A1079,cleaned_Medical_Examinations[],2,FALSE)</f>
        <v>39.6</v>
      </c>
      <c r="D1079">
        <f>VLOOKUP(A1079,cleaned_Medical_Examinations[],3,FALSE)</f>
        <v>11.36</v>
      </c>
      <c r="E1079" t="str">
        <f>VLOOKUP(A1079,cleaned_Medical_Examinations[],4,FALSE)</f>
        <v>No</v>
      </c>
      <c r="F1079" t="str">
        <f>VLOOKUP(A1079,cleaned_Medical_Examinations[],5,FALSE)</f>
        <v>No</v>
      </c>
      <c r="G1079" t="str">
        <f>VLOOKUP(A1079,cleaned_Medical_Examinations[],6,FALSE)</f>
        <v>No</v>
      </c>
      <c r="H1079">
        <f>VLOOKUP(A1079,cleaned_Medical_Examinations[],7,FALSE)</f>
        <v>0</v>
      </c>
      <c r="I1079" t="str">
        <f>VLOOKUP(A1079,cleaned_Medical_Examinations[],8,FALSE)</f>
        <v>No</v>
      </c>
      <c r="J1079" t="str">
        <f>VLOOKUP(A1079,cleaned_Medical_Examinations[],9,FALSE)</f>
        <v>OBESITY</v>
      </c>
      <c r="K1079" t="str">
        <f>VLOOKUP(A1079,cleaned_Medical_Examinations[],10,FALSE)</f>
        <v>DIABETES</v>
      </c>
      <c r="L1079">
        <f>VLOOKUP(A1079,table3!A1079:H3413,4,)</f>
        <v>8799</v>
      </c>
      <c r="M1079" t="str">
        <f>VLOOKUP(A1079,table3!A1079:H3413,5,FALSE)</f>
        <v>tier - 2</v>
      </c>
      <c r="N1079" t="str">
        <f>VLOOKUP(A1079,table3!A1079:H3413,6,FALSE)</f>
        <v>tier - 1</v>
      </c>
      <c r="O1079" t="str">
        <f>VLOOKUP(A1079,table3!A1079:H3413,7,FALSE)</f>
        <v>R1011</v>
      </c>
      <c r="P1079" s="8">
        <f>VLOOKUP(A1079,table3!A1079:H3413,2,FALSE)</f>
        <v>26102</v>
      </c>
      <c r="Q1079">
        <f>VLOOKUP(A1079,table3!A1079:H3413,8,FALSE)</f>
        <v>51</v>
      </c>
    </row>
    <row r="1080" spans="1:17" x14ac:dyDescent="0.3">
      <c r="A1080" s="11" t="s">
        <v>1292</v>
      </c>
      <c r="B1080" t="str">
        <f>VLOOKUP(A1080,cleaned_customer_names[],2,FALSE)</f>
        <v>Jacoby</v>
      </c>
      <c r="C1080">
        <f>VLOOKUP(A1080,cleaned_Medical_Examinations[],2,FALSE)</f>
        <v>29.2</v>
      </c>
      <c r="D1080">
        <f>VLOOKUP(A1080,cleaned_Medical_Examinations[],3,FALSE)</f>
        <v>7.53</v>
      </c>
      <c r="E1080" t="str">
        <f>VLOOKUP(A1080,cleaned_Medical_Examinations[],4,FALSE)</f>
        <v>No</v>
      </c>
      <c r="F1080" t="str">
        <f>VLOOKUP(A1080,cleaned_Medical_Examinations[],5,FALSE)</f>
        <v>No</v>
      </c>
      <c r="G1080" t="str">
        <f>VLOOKUP(A1080,cleaned_Medical_Examinations[],6,FALSE)</f>
        <v>No</v>
      </c>
      <c r="H1080">
        <f>VLOOKUP(A1080,cleaned_Medical_Examinations[],7,FALSE)</f>
        <v>0</v>
      </c>
      <c r="I1080" t="str">
        <f>VLOOKUP(A1080,cleaned_Medical_Examinations[],8,FALSE)</f>
        <v>No</v>
      </c>
      <c r="J1080" t="str">
        <f>VLOOKUP(A1080,cleaned_Medical_Examinations[],9,FALSE)</f>
        <v>OVER WEIGHT</v>
      </c>
      <c r="K1080" t="str">
        <f>VLOOKUP(A1080,cleaned_Medical_Examinations[],10,FALSE)</f>
        <v>DIABETES</v>
      </c>
      <c r="L1080">
        <f>VLOOKUP(A1080,table3!A1080:H3414,4,)</f>
        <v>8800</v>
      </c>
      <c r="M1080" t="str">
        <f>VLOOKUP(A1080,table3!A1080:H3414,5,FALSE)</f>
        <v>tier - 3</v>
      </c>
      <c r="N1080" t="str">
        <f>VLOOKUP(A1080,table3!A1080:H3414,6,FALSE)</f>
        <v>tier - 2</v>
      </c>
      <c r="O1080" t="str">
        <f>VLOOKUP(A1080,table3!A1080:H3414,7,FALSE)</f>
        <v>R1013</v>
      </c>
      <c r="P1080" s="8">
        <f>VLOOKUP(A1080,table3!A1080:H3414,2,FALSE)</f>
        <v>23983</v>
      </c>
      <c r="Q1080">
        <f>VLOOKUP(A1080,table3!A1080:H3414,8,FALSE)</f>
        <v>57</v>
      </c>
    </row>
    <row r="1081" spans="1:17" x14ac:dyDescent="0.3">
      <c r="A1081" s="13" t="s">
        <v>1291</v>
      </c>
      <c r="B1081" t="str">
        <f>VLOOKUP(A1081,cleaned_customer_names[],2,FALSE)</f>
        <v>Crimmings</v>
      </c>
      <c r="C1081">
        <f>VLOOKUP(A1081,cleaned_Medical_Examinations[],2,FALSE)</f>
        <v>32.774999999999999</v>
      </c>
      <c r="D1081">
        <f>VLOOKUP(A1081,cleaned_Medical_Examinations[],3,FALSE)</f>
        <v>7.95</v>
      </c>
      <c r="E1081" t="str">
        <f>VLOOKUP(A1081,cleaned_Medical_Examinations[],4,FALSE)</f>
        <v>No</v>
      </c>
      <c r="F1081" t="str">
        <f>VLOOKUP(A1081,cleaned_Medical_Examinations[],5,FALSE)</f>
        <v>No</v>
      </c>
      <c r="G1081" t="str">
        <f>VLOOKUP(A1081,cleaned_Medical_Examinations[],6,FALSE)</f>
        <v>No</v>
      </c>
      <c r="H1081">
        <f>VLOOKUP(A1081,cleaned_Medical_Examinations[],7,FALSE)</f>
        <v>0</v>
      </c>
      <c r="I1081" t="str">
        <f>VLOOKUP(A1081,cleaned_Medical_Examinations[],8,FALSE)</f>
        <v>No</v>
      </c>
      <c r="J1081" t="str">
        <f>VLOOKUP(A1081,cleaned_Medical_Examinations[],9,FALSE)</f>
        <v>OBESITY</v>
      </c>
      <c r="K1081" t="str">
        <f>VLOOKUP(A1081,cleaned_Medical_Examinations[],10,FALSE)</f>
        <v>DIABETES</v>
      </c>
      <c r="L1081">
        <f>VLOOKUP(A1081,table3!A1081:H3415,4,)</f>
        <v>8822</v>
      </c>
      <c r="M1081" t="str">
        <f>VLOOKUP(A1081,table3!A1081:H3415,5,FALSE)</f>
        <v>tier - 2</v>
      </c>
      <c r="N1081" t="str">
        <f>VLOOKUP(A1081,table3!A1081:H3415,6,FALSE)</f>
        <v>tier - 3</v>
      </c>
      <c r="O1081" t="str">
        <f>VLOOKUP(A1081,table3!A1081:H3415,7,FALSE)</f>
        <v>R1023</v>
      </c>
      <c r="P1081" s="8">
        <f>VLOOKUP(A1081,table3!A1081:H3415,2,FALSE)</f>
        <v>37202</v>
      </c>
      <c r="Q1081">
        <f>VLOOKUP(A1081,table3!A1081:H3415,8,FALSE)</f>
        <v>21</v>
      </c>
    </row>
    <row r="1082" spans="1:17" x14ac:dyDescent="0.3">
      <c r="A1082" s="11" t="s">
        <v>1290</v>
      </c>
      <c r="B1082" t="str">
        <f>VLOOKUP(A1082,cleaned_customer_names[],2,FALSE)</f>
        <v>Crane</v>
      </c>
      <c r="C1082">
        <f>VLOOKUP(A1082,cleaned_Medical_Examinations[],2,FALSE)</f>
        <v>24.035</v>
      </c>
      <c r="D1082">
        <f>VLOOKUP(A1082,cleaned_Medical_Examinations[],3,FALSE)</f>
        <v>8.5</v>
      </c>
      <c r="E1082" t="str">
        <f>VLOOKUP(A1082,cleaned_Medical_Examinations[],4,FALSE)</f>
        <v>No</v>
      </c>
      <c r="F1082" t="str">
        <f>VLOOKUP(A1082,cleaned_Medical_Examinations[],5,FALSE)</f>
        <v>No</v>
      </c>
      <c r="G1082" t="str">
        <f>VLOOKUP(A1082,cleaned_Medical_Examinations[],6,FALSE)</f>
        <v>No</v>
      </c>
      <c r="H1082">
        <f>VLOOKUP(A1082,cleaned_Medical_Examinations[],7,FALSE)</f>
        <v>0</v>
      </c>
      <c r="I1082" t="str">
        <f>VLOOKUP(A1082,cleaned_Medical_Examinations[],8,FALSE)</f>
        <v>No</v>
      </c>
      <c r="J1082" t="str">
        <f>VLOOKUP(A1082,cleaned_Medical_Examinations[],9,FALSE)</f>
        <v>NORMAL WEIGHT</v>
      </c>
      <c r="K1082" t="str">
        <f>VLOOKUP(A1082,cleaned_Medical_Examinations[],10,FALSE)</f>
        <v>DIABETES</v>
      </c>
      <c r="L1082">
        <f>VLOOKUP(A1082,table3!A1082:H3416,4,)</f>
        <v>8823</v>
      </c>
      <c r="M1082" t="str">
        <f>VLOOKUP(A1082,table3!A1082:H3416,5,FALSE)</f>
        <v>tier - 2</v>
      </c>
      <c r="N1082" t="str">
        <f>VLOOKUP(A1082,table3!A1082:H3416,6,FALSE)</f>
        <v>tier - 1</v>
      </c>
      <c r="O1082" t="str">
        <f>VLOOKUP(A1082,table3!A1082:H3416,7,FALSE)</f>
        <v>R1011</v>
      </c>
      <c r="P1082" s="8">
        <f>VLOOKUP(A1082,table3!A1082:H3416,2,FALSE)</f>
        <v>27925</v>
      </c>
      <c r="Q1082">
        <f>VLOOKUP(A1082,table3!A1082:H3416,8,FALSE)</f>
        <v>46</v>
      </c>
    </row>
    <row r="1083" spans="1:17" x14ac:dyDescent="0.3">
      <c r="A1083" s="13" t="s">
        <v>1289</v>
      </c>
      <c r="B1083" t="str">
        <f>VLOOKUP(A1083,cleaned_customer_names[],2,FALSE)</f>
        <v>Swartzfager</v>
      </c>
      <c r="C1083">
        <f>VLOOKUP(A1083,cleaned_Medical_Examinations[],2,FALSE)</f>
        <v>30.55</v>
      </c>
      <c r="D1083">
        <f>VLOOKUP(A1083,cleaned_Medical_Examinations[],3,FALSE)</f>
        <v>5.89</v>
      </c>
      <c r="E1083" t="str">
        <f>VLOOKUP(A1083,cleaned_Medical_Examinations[],4,FALSE)</f>
        <v>No</v>
      </c>
      <c r="F1083" t="str">
        <f>VLOOKUP(A1083,cleaned_Medical_Examinations[],5,FALSE)</f>
        <v>No</v>
      </c>
      <c r="G1083" t="str">
        <f>VLOOKUP(A1083,cleaned_Medical_Examinations[],6,FALSE)</f>
        <v>Yes</v>
      </c>
      <c r="H1083">
        <f>VLOOKUP(A1083,cleaned_Medical_Examinations[],7,FALSE)</f>
        <v>1</v>
      </c>
      <c r="I1083" t="str">
        <f>VLOOKUP(A1083,cleaned_Medical_Examinations[],8,FALSE)</f>
        <v>No</v>
      </c>
      <c r="J1083" t="str">
        <f>VLOOKUP(A1083,cleaned_Medical_Examinations[],9,FALSE)</f>
        <v>OBESITY</v>
      </c>
      <c r="K1083" t="str">
        <f>VLOOKUP(A1083,cleaned_Medical_Examinations[],10,FALSE)</f>
        <v>PREDIABETES</v>
      </c>
      <c r="L1083">
        <f>VLOOKUP(A1083,table3!A1083:H3417,4,)</f>
        <v>8824</v>
      </c>
      <c r="M1083" t="str">
        <f>VLOOKUP(A1083,table3!A1083:H3417,5,FALSE)</f>
        <v>tier - 2</v>
      </c>
      <c r="N1083" t="str">
        <f>VLOOKUP(A1083,table3!A1083:H3417,6,FALSE)</f>
        <v>tier - 3</v>
      </c>
      <c r="O1083" t="str">
        <f>VLOOKUP(A1083,table3!A1083:H3417,7,FALSE)</f>
        <v>R1024</v>
      </c>
      <c r="P1083" s="8">
        <f>VLOOKUP(A1083,table3!A1083:H3417,2,FALSE)</f>
        <v>28052</v>
      </c>
      <c r="Q1083">
        <f>VLOOKUP(A1083,table3!A1083:H3417,8,FALSE)</f>
        <v>46</v>
      </c>
    </row>
    <row r="1084" spans="1:17" x14ac:dyDescent="0.3">
      <c r="A1084" s="11" t="s">
        <v>1288</v>
      </c>
      <c r="B1084" t="str">
        <f>VLOOKUP(A1084,cleaned_customer_names[],2,FALSE)</f>
        <v>Clevenger</v>
      </c>
      <c r="C1084">
        <f>VLOOKUP(A1084,cleaned_Medical_Examinations[],2,FALSE)</f>
        <v>28.81</v>
      </c>
      <c r="D1084">
        <f>VLOOKUP(A1084,cleaned_Medical_Examinations[],3,FALSE)</f>
        <v>8.76</v>
      </c>
      <c r="E1084" t="str">
        <f>VLOOKUP(A1084,cleaned_Medical_Examinations[],4,FALSE)</f>
        <v>No</v>
      </c>
      <c r="F1084" t="str">
        <f>VLOOKUP(A1084,cleaned_Medical_Examinations[],5,FALSE)</f>
        <v>No</v>
      </c>
      <c r="G1084" t="str">
        <f>VLOOKUP(A1084,cleaned_Medical_Examinations[],6,FALSE)</f>
        <v>No</v>
      </c>
      <c r="H1084">
        <f>VLOOKUP(A1084,cleaned_Medical_Examinations[],7,FALSE)</f>
        <v>2</v>
      </c>
      <c r="I1084" t="str">
        <f>VLOOKUP(A1084,cleaned_Medical_Examinations[],8,FALSE)</f>
        <v>No</v>
      </c>
      <c r="J1084" t="str">
        <f>VLOOKUP(A1084,cleaned_Medical_Examinations[],9,FALSE)</f>
        <v>OVER WEIGHT</v>
      </c>
      <c r="K1084" t="str">
        <f>VLOOKUP(A1084,cleaned_Medical_Examinations[],10,FALSE)</f>
        <v>DIABETES</v>
      </c>
      <c r="L1084">
        <f>VLOOKUP(A1084,table3!A1084:H3418,4,)</f>
        <v>8824</v>
      </c>
      <c r="M1084" t="str">
        <f>VLOOKUP(A1084,table3!A1084:H3418,5,FALSE)</f>
        <v>tier - 2</v>
      </c>
      <c r="N1084" t="str">
        <f>VLOOKUP(A1084,table3!A1084:H3418,6,FALSE)</f>
        <v>tier - 1</v>
      </c>
      <c r="O1084" t="str">
        <f>VLOOKUP(A1084,table3!A1084:H3418,7,FALSE)</f>
        <v>R1025</v>
      </c>
      <c r="P1084" s="8">
        <f>VLOOKUP(A1084,table3!A1084:H3418,2,FALSE)</f>
        <v>32377</v>
      </c>
      <c r="Q1084">
        <f>VLOOKUP(A1084,table3!A1084:H3418,8,FALSE)</f>
        <v>34</v>
      </c>
    </row>
    <row r="1085" spans="1:17" x14ac:dyDescent="0.3">
      <c r="A1085" s="13" t="s">
        <v>1287</v>
      </c>
      <c r="B1085" t="str">
        <f>VLOOKUP(A1085,cleaned_customer_names[],2,FALSE)</f>
        <v>Reichardt</v>
      </c>
      <c r="C1085">
        <f>VLOOKUP(A1085,cleaned_Medical_Examinations[],2,FALSE)</f>
        <v>31.66</v>
      </c>
      <c r="D1085">
        <f>VLOOKUP(A1085,cleaned_Medical_Examinations[],3,FALSE)</f>
        <v>4.1100000000000003</v>
      </c>
      <c r="E1085" t="str">
        <f>VLOOKUP(A1085,cleaned_Medical_Examinations[],4,FALSE)</f>
        <v>No</v>
      </c>
      <c r="F1085" t="str">
        <f>VLOOKUP(A1085,cleaned_Medical_Examinations[],5,FALSE)</f>
        <v>No</v>
      </c>
      <c r="G1085" t="str">
        <f>VLOOKUP(A1085,cleaned_Medical_Examinations[],6,FALSE)</f>
        <v>No</v>
      </c>
      <c r="H1085">
        <f>VLOOKUP(A1085,cleaned_Medical_Examinations[],7,FALSE)</f>
        <v>0</v>
      </c>
      <c r="I1085" t="str">
        <f>VLOOKUP(A1085,cleaned_Medical_Examinations[],8,FALSE)</f>
        <v>No</v>
      </c>
      <c r="J1085" t="str">
        <f>VLOOKUP(A1085,cleaned_Medical_Examinations[],9,FALSE)</f>
        <v>OBESITY</v>
      </c>
      <c r="K1085" t="str">
        <f>VLOOKUP(A1085,cleaned_Medical_Examinations[],10,FALSE)</f>
        <v>NORMAL</v>
      </c>
      <c r="L1085">
        <f>VLOOKUP(A1085,table3!A1085:H3419,4,)</f>
        <v>8825</v>
      </c>
      <c r="M1085" t="str">
        <f>VLOOKUP(A1085,table3!A1085:H3419,5,FALSE)</f>
        <v>tier - 2</v>
      </c>
      <c r="N1085" t="str">
        <f>VLOOKUP(A1085,table3!A1085:H3419,6,FALSE)</f>
        <v>tier - 3</v>
      </c>
      <c r="O1085" t="str">
        <f>VLOOKUP(A1085,table3!A1085:H3419,7,FALSE)</f>
        <v>R1011</v>
      </c>
      <c r="P1085" s="8">
        <f>VLOOKUP(A1085,table3!A1085:H3419,2,FALSE)</f>
        <v>27955</v>
      </c>
      <c r="Q1085">
        <f>VLOOKUP(A1085,table3!A1085:H3419,8,FALSE)</f>
        <v>46</v>
      </c>
    </row>
    <row r="1086" spans="1:17" x14ac:dyDescent="0.3">
      <c r="A1086" s="11" t="s">
        <v>1286</v>
      </c>
      <c r="B1086" t="str">
        <f>VLOOKUP(A1086,cleaned_customer_names[],2,FALSE)</f>
        <v>Morton</v>
      </c>
      <c r="C1086">
        <f>VLOOKUP(A1086,cleaned_Medical_Examinations[],2,FALSE)</f>
        <v>28.215</v>
      </c>
      <c r="D1086">
        <f>VLOOKUP(A1086,cleaned_Medical_Examinations[],3,FALSE)</f>
        <v>7.56</v>
      </c>
      <c r="E1086" t="str">
        <f>VLOOKUP(A1086,cleaned_Medical_Examinations[],4,FALSE)</f>
        <v>Yes</v>
      </c>
      <c r="F1086" t="str">
        <f>VLOOKUP(A1086,cleaned_Medical_Examinations[],5,FALSE)</f>
        <v>No</v>
      </c>
      <c r="G1086" t="str">
        <f>VLOOKUP(A1086,cleaned_Medical_Examinations[],6,FALSE)</f>
        <v>No</v>
      </c>
      <c r="H1086">
        <f>VLOOKUP(A1086,cleaned_Medical_Examinations[],7,FALSE)</f>
        <v>1</v>
      </c>
      <c r="I1086" t="str">
        <f>VLOOKUP(A1086,cleaned_Medical_Examinations[],8,FALSE)</f>
        <v>No</v>
      </c>
      <c r="J1086" t="str">
        <f>VLOOKUP(A1086,cleaned_Medical_Examinations[],9,FALSE)</f>
        <v>OVER WEIGHT</v>
      </c>
      <c r="K1086" t="str">
        <f>VLOOKUP(A1086,cleaned_Medical_Examinations[],10,FALSE)</f>
        <v>DIABETES</v>
      </c>
      <c r="L1086">
        <f>VLOOKUP(A1086,table3!A1086:H3420,4,)</f>
        <v>8827</v>
      </c>
      <c r="M1086" t="str">
        <f>VLOOKUP(A1086,table3!A1086:H3420,5,FALSE)</f>
        <v>tier - 3</v>
      </c>
      <c r="N1086" t="str">
        <f>VLOOKUP(A1086,table3!A1086:H3420,6,FALSE)</f>
        <v>tier - 1</v>
      </c>
      <c r="O1086" t="str">
        <f>VLOOKUP(A1086,table3!A1086:H3420,7,FALSE)</f>
        <v>R1012</v>
      </c>
      <c r="P1086" s="8">
        <f>VLOOKUP(A1086,table3!A1086:H3420,2,FALSE)</f>
        <v>26617</v>
      </c>
      <c r="Q1086">
        <f>VLOOKUP(A1086,table3!A1086:H3420,8,FALSE)</f>
        <v>50</v>
      </c>
    </row>
    <row r="1087" spans="1:17" x14ac:dyDescent="0.3">
      <c r="A1087" s="13" t="s">
        <v>1285</v>
      </c>
      <c r="B1087" t="str">
        <f>VLOOKUP(A1087,cleaned_customer_names[],2,FALSE)</f>
        <v>Sunstrum</v>
      </c>
      <c r="C1087">
        <f>VLOOKUP(A1087,cleaned_Medical_Examinations[],2,FALSE)</f>
        <v>26.12</v>
      </c>
      <c r="D1087">
        <f>VLOOKUP(A1087,cleaned_Medical_Examinations[],3,FALSE)</f>
        <v>4.17</v>
      </c>
      <c r="E1087" t="str">
        <f>VLOOKUP(A1087,cleaned_Medical_Examinations[],4,FALSE)</f>
        <v>Yes</v>
      </c>
      <c r="F1087" t="str">
        <f>VLOOKUP(A1087,cleaned_Medical_Examinations[],5,FALSE)</f>
        <v>No</v>
      </c>
      <c r="G1087" t="str">
        <f>VLOOKUP(A1087,cleaned_Medical_Examinations[],6,FALSE)</f>
        <v>Yes</v>
      </c>
      <c r="H1087">
        <f>VLOOKUP(A1087,cleaned_Medical_Examinations[],7,FALSE)</f>
        <v>1</v>
      </c>
      <c r="I1087" t="str">
        <f>VLOOKUP(A1087,cleaned_Medical_Examinations[],8,FALSE)</f>
        <v>No</v>
      </c>
      <c r="J1087" t="str">
        <f>VLOOKUP(A1087,cleaned_Medical_Examinations[],9,FALSE)</f>
        <v>OVER WEIGHT</v>
      </c>
      <c r="K1087" t="str">
        <f>VLOOKUP(A1087,cleaned_Medical_Examinations[],10,FALSE)</f>
        <v>NORMAL</v>
      </c>
      <c r="L1087">
        <f>VLOOKUP(A1087,table3!A1087:H3421,4,)</f>
        <v>8835</v>
      </c>
      <c r="M1087" t="str">
        <f>VLOOKUP(A1087,table3!A1087:H3421,5,FALSE)</f>
        <v>tier - 3</v>
      </c>
      <c r="N1087" t="str">
        <f>VLOOKUP(A1087,table3!A1087:H3421,6,FALSE)</f>
        <v>tier - 2</v>
      </c>
      <c r="O1087" t="str">
        <f>VLOOKUP(A1087,table3!A1087:H3421,7,FALSE)</f>
        <v>R1012</v>
      </c>
      <c r="P1087" s="8">
        <f>VLOOKUP(A1087,table3!A1087:H3421,2,FALSE)</f>
        <v>26625</v>
      </c>
      <c r="Q1087">
        <f>VLOOKUP(A1087,table3!A1087:H3421,8,FALSE)</f>
        <v>50</v>
      </c>
    </row>
    <row r="1088" spans="1:17" x14ac:dyDescent="0.3">
      <c r="A1088" s="11" t="s">
        <v>1284</v>
      </c>
      <c r="B1088" t="str">
        <f>VLOOKUP(A1088,cleaned_customer_names[],2,FALSE)</f>
        <v>Frownfelter</v>
      </c>
      <c r="C1088">
        <f>VLOOKUP(A1088,cleaned_Medical_Examinations[],2,FALSE)</f>
        <v>36.630000000000003</v>
      </c>
      <c r="D1088">
        <f>VLOOKUP(A1088,cleaned_Medical_Examinations[],3,FALSE)</f>
        <v>11.42</v>
      </c>
      <c r="E1088" t="str">
        <f>VLOOKUP(A1088,cleaned_Medical_Examinations[],4,FALSE)</f>
        <v>No</v>
      </c>
      <c r="F1088" t="str">
        <f>VLOOKUP(A1088,cleaned_Medical_Examinations[],5,FALSE)</f>
        <v>No</v>
      </c>
      <c r="G1088" t="str">
        <f>VLOOKUP(A1088,cleaned_Medical_Examinations[],6,FALSE)</f>
        <v>No</v>
      </c>
      <c r="H1088">
        <f>VLOOKUP(A1088,cleaned_Medical_Examinations[],7,FALSE)</f>
        <v>2</v>
      </c>
      <c r="I1088" t="str">
        <f>VLOOKUP(A1088,cleaned_Medical_Examinations[],8,FALSE)</f>
        <v>No</v>
      </c>
      <c r="J1088" t="str">
        <f>VLOOKUP(A1088,cleaned_Medical_Examinations[],9,FALSE)</f>
        <v>OBESITY</v>
      </c>
      <c r="K1088" t="str">
        <f>VLOOKUP(A1088,cleaned_Medical_Examinations[],10,FALSE)</f>
        <v>DIABETES</v>
      </c>
      <c r="L1088">
        <f>VLOOKUP(A1088,table3!A1088:H3422,4,)</f>
        <v>8871</v>
      </c>
      <c r="M1088" t="str">
        <f>VLOOKUP(A1088,table3!A1088:H3422,5,FALSE)</f>
        <v>tier - 2</v>
      </c>
      <c r="N1088" t="str">
        <f>VLOOKUP(A1088,table3!A1088:H3422,6,FALSE)</f>
        <v>tier - 3</v>
      </c>
      <c r="O1088" t="str">
        <f>VLOOKUP(A1088,table3!A1088:H3422,7,FALSE)</f>
        <v>R1013</v>
      </c>
      <c r="P1088" s="8">
        <f>VLOOKUP(A1088,table3!A1088:H3422,2,FALSE)</f>
        <v>27198</v>
      </c>
      <c r="Q1088">
        <f>VLOOKUP(A1088,table3!A1088:H3422,8,FALSE)</f>
        <v>48</v>
      </c>
    </row>
    <row r="1089" spans="1:17" x14ac:dyDescent="0.3">
      <c r="A1089" s="13" t="s">
        <v>1283</v>
      </c>
      <c r="B1089" t="str">
        <f>VLOOKUP(A1089,cleaned_customer_names[],2,FALSE)</f>
        <v>Richter</v>
      </c>
      <c r="C1089">
        <f>VLOOKUP(A1089,cleaned_Medical_Examinations[],2,FALSE)</f>
        <v>33.344999999999999</v>
      </c>
      <c r="D1089">
        <f>VLOOKUP(A1089,cleaned_Medical_Examinations[],3,FALSE)</f>
        <v>7.33</v>
      </c>
      <c r="E1089" t="str">
        <f>VLOOKUP(A1089,cleaned_Medical_Examinations[],4,FALSE)</f>
        <v>No</v>
      </c>
      <c r="F1089" t="str">
        <f>VLOOKUP(A1089,cleaned_Medical_Examinations[],5,FALSE)</f>
        <v>No</v>
      </c>
      <c r="G1089" t="str">
        <f>VLOOKUP(A1089,cleaned_Medical_Examinations[],6,FALSE)</f>
        <v>No</v>
      </c>
      <c r="H1089">
        <f>VLOOKUP(A1089,cleaned_Medical_Examinations[],7,FALSE)</f>
        <v>2</v>
      </c>
      <c r="I1089" t="str">
        <f>VLOOKUP(A1089,cleaned_Medical_Examinations[],8,FALSE)</f>
        <v>No</v>
      </c>
      <c r="J1089" t="str">
        <f>VLOOKUP(A1089,cleaned_Medical_Examinations[],9,FALSE)</f>
        <v>OBESITY</v>
      </c>
      <c r="K1089" t="str">
        <f>VLOOKUP(A1089,cleaned_Medical_Examinations[],10,FALSE)</f>
        <v>DIABETES</v>
      </c>
      <c r="L1089">
        <f>VLOOKUP(A1089,table3!A1089:H3423,4,)</f>
        <v>8891</v>
      </c>
      <c r="M1089" t="str">
        <f>VLOOKUP(A1089,table3!A1089:H3423,5,FALSE)</f>
        <v>tier - 2</v>
      </c>
      <c r="N1089" t="str">
        <f>VLOOKUP(A1089,table3!A1089:H3423,6,FALSE)</f>
        <v>tier - 3</v>
      </c>
      <c r="O1089" t="str">
        <f>VLOOKUP(A1089,table3!A1089:H3423,7,FALSE)</f>
        <v>R1012</v>
      </c>
      <c r="P1089" s="8">
        <f>VLOOKUP(A1089,table3!A1089:H3423,2,FALSE)</f>
        <v>26916</v>
      </c>
      <c r="Q1089">
        <f>VLOOKUP(A1089,table3!A1089:H3423,8,FALSE)</f>
        <v>49</v>
      </c>
    </row>
    <row r="1090" spans="1:17" x14ac:dyDescent="0.3">
      <c r="A1090" s="11" t="s">
        <v>1282</v>
      </c>
      <c r="B1090" t="str">
        <f>VLOOKUP(A1090,cleaned_customer_names[],2,FALSE)</f>
        <v>England</v>
      </c>
      <c r="C1090">
        <f>VLOOKUP(A1090,cleaned_Medical_Examinations[],2,FALSE)</f>
        <v>27.11</v>
      </c>
      <c r="D1090">
        <f>VLOOKUP(A1090,cleaned_Medical_Examinations[],3,FALSE)</f>
        <v>6.7</v>
      </c>
      <c r="E1090" t="str">
        <f>VLOOKUP(A1090,cleaned_Medical_Examinations[],4,FALSE)</f>
        <v>No</v>
      </c>
      <c r="F1090" t="str">
        <f>VLOOKUP(A1090,cleaned_Medical_Examinations[],5,FALSE)</f>
        <v>No</v>
      </c>
      <c r="G1090" t="str">
        <f>VLOOKUP(A1090,cleaned_Medical_Examinations[],6,FALSE)</f>
        <v>No</v>
      </c>
      <c r="H1090">
        <f>VLOOKUP(A1090,cleaned_Medical_Examinations[],7,FALSE)</f>
        <v>0</v>
      </c>
      <c r="I1090" t="str">
        <f>VLOOKUP(A1090,cleaned_Medical_Examinations[],8,FALSE)</f>
        <v>No</v>
      </c>
      <c r="J1090" t="str">
        <f>VLOOKUP(A1090,cleaned_Medical_Examinations[],9,FALSE)</f>
        <v>OVER WEIGHT</v>
      </c>
      <c r="K1090" t="str">
        <f>VLOOKUP(A1090,cleaned_Medical_Examinations[],10,FALSE)</f>
        <v>DIABETES</v>
      </c>
      <c r="L1090">
        <f>VLOOKUP(A1090,table3!A1090:H3424,4,)</f>
        <v>8891</v>
      </c>
      <c r="M1090" t="str">
        <f>VLOOKUP(A1090,table3!A1090:H3424,5,FALSE)</f>
        <v>tier - 2</v>
      </c>
      <c r="N1090" t="str">
        <f>VLOOKUP(A1090,table3!A1090:H3424,6,FALSE)</f>
        <v>tier - 3</v>
      </c>
      <c r="O1090" t="str">
        <f>VLOOKUP(A1090,table3!A1090:H3424,7,FALSE)</f>
        <v>R1017</v>
      </c>
      <c r="P1090" s="8">
        <f>VLOOKUP(A1090,table3!A1090:H3424,2,FALSE)</f>
        <v>28840</v>
      </c>
      <c r="Q1090">
        <f>VLOOKUP(A1090,table3!A1090:H3424,8,FALSE)</f>
        <v>44</v>
      </c>
    </row>
    <row r="1091" spans="1:17" x14ac:dyDescent="0.3">
      <c r="A1091" s="13" t="s">
        <v>1281</v>
      </c>
      <c r="B1091" t="str">
        <f>VLOOKUP(A1091,cleaned_customer_names[],2,FALSE)</f>
        <v>McLean</v>
      </c>
      <c r="C1091">
        <f>VLOOKUP(A1091,cleaned_Medical_Examinations[],2,FALSE)</f>
        <v>26.6</v>
      </c>
      <c r="D1091">
        <f>VLOOKUP(A1091,cleaned_Medical_Examinations[],3,FALSE)</f>
        <v>5.27</v>
      </c>
      <c r="E1091" t="str">
        <f>VLOOKUP(A1091,cleaned_Medical_Examinations[],4,FALSE)</f>
        <v>Yes</v>
      </c>
      <c r="F1091" t="str">
        <f>VLOOKUP(A1091,cleaned_Medical_Examinations[],5,FALSE)</f>
        <v>No</v>
      </c>
      <c r="G1091" t="str">
        <f>VLOOKUP(A1091,cleaned_Medical_Examinations[],6,FALSE)</f>
        <v>Yes</v>
      </c>
      <c r="H1091">
        <f>VLOOKUP(A1091,cleaned_Medical_Examinations[],7,FALSE)</f>
        <v>1</v>
      </c>
      <c r="I1091" t="str">
        <f>VLOOKUP(A1091,cleaned_Medical_Examinations[],8,FALSE)</f>
        <v>No</v>
      </c>
      <c r="J1091" t="str">
        <f>VLOOKUP(A1091,cleaned_Medical_Examinations[],9,FALSE)</f>
        <v>OVER WEIGHT</v>
      </c>
      <c r="K1091" t="str">
        <f>VLOOKUP(A1091,cleaned_Medical_Examinations[],10,FALSE)</f>
        <v>NORMAL</v>
      </c>
      <c r="L1091">
        <f>VLOOKUP(A1091,table3!A1091:H3425,4,)</f>
        <v>8906</v>
      </c>
      <c r="M1091" t="str">
        <f>VLOOKUP(A1091,table3!A1091:H3425,5,FALSE)</f>
        <v>tier - 2</v>
      </c>
      <c r="N1091" t="str">
        <f>VLOOKUP(A1091,table3!A1091:H3425,6,FALSE)</f>
        <v>tier - 2</v>
      </c>
      <c r="O1091" t="str">
        <f>VLOOKUP(A1091,table3!A1091:H3425,7,FALSE)</f>
        <v>R1012</v>
      </c>
      <c r="P1091" s="8">
        <f>VLOOKUP(A1091,table3!A1091:H3425,2,FALSE)</f>
        <v>35762</v>
      </c>
      <c r="Q1091">
        <f>VLOOKUP(A1091,table3!A1091:H3425,8,FALSE)</f>
        <v>25</v>
      </c>
    </row>
    <row r="1092" spans="1:17" x14ac:dyDescent="0.3">
      <c r="A1092" s="11" t="s">
        <v>1280</v>
      </c>
      <c r="B1092" t="str">
        <f>VLOOKUP(A1092,cleaned_customer_names[],2,FALSE)</f>
        <v>Gardner</v>
      </c>
      <c r="C1092">
        <f>VLOOKUP(A1092,cleaned_Medical_Examinations[],2,FALSE)</f>
        <v>30.41</v>
      </c>
      <c r="D1092">
        <f>VLOOKUP(A1092,cleaned_Medical_Examinations[],3,FALSE)</f>
        <v>7.72</v>
      </c>
      <c r="E1092" t="str">
        <f>VLOOKUP(A1092,cleaned_Medical_Examinations[],4,FALSE)</f>
        <v>No</v>
      </c>
      <c r="F1092" t="str">
        <f>VLOOKUP(A1092,cleaned_Medical_Examinations[],5,FALSE)</f>
        <v>No</v>
      </c>
      <c r="G1092" t="str">
        <f>VLOOKUP(A1092,cleaned_Medical_Examinations[],6,FALSE)</f>
        <v>No</v>
      </c>
      <c r="H1092">
        <f>VLOOKUP(A1092,cleaned_Medical_Examinations[],7,FALSE)</f>
        <v>0</v>
      </c>
      <c r="I1092" t="str">
        <f>VLOOKUP(A1092,cleaned_Medical_Examinations[],8,FALSE)</f>
        <v>No</v>
      </c>
      <c r="J1092" t="str">
        <f>VLOOKUP(A1092,cleaned_Medical_Examinations[],9,FALSE)</f>
        <v>OBESITY</v>
      </c>
      <c r="K1092" t="str">
        <f>VLOOKUP(A1092,cleaned_Medical_Examinations[],10,FALSE)</f>
        <v>DIABETES</v>
      </c>
      <c r="L1092">
        <f>VLOOKUP(A1092,table3!A1092:H3426,4,)</f>
        <v>8908</v>
      </c>
      <c r="M1092" t="str">
        <f>VLOOKUP(A1092,table3!A1092:H3426,5,FALSE)</f>
        <v>tier - 3</v>
      </c>
      <c r="N1092" t="str">
        <f>VLOOKUP(A1092,table3!A1092:H3426,6,FALSE)</f>
        <v>tier - 2</v>
      </c>
      <c r="O1092" t="str">
        <f>VLOOKUP(A1092,table3!A1092:H3426,7,FALSE)</f>
        <v>R1013</v>
      </c>
      <c r="P1092" s="8">
        <f>VLOOKUP(A1092,table3!A1092:H3426,2,FALSE)</f>
        <v>24721</v>
      </c>
      <c r="Q1092">
        <f>VLOOKUP(A1092,table3!A1092:H3426,8,FALSE)</f>
        <v>55</v>
      </c>
    </row>
    <row r="1093" spans="1:17" x14ac:dyDescent="0.3">
      <c r="A1093" s="13" t="s">
        <v>1279</v>
      </c>
      <c r="B1093" t="str">
        <f>VLOOKUP(A1093,cleaned_customer_names[],2,FALSE)</f>
        <v>Lane</v>
      </c>
      <c r="C1093">
        <f>VLOOKUP(A1093,cleaned_Medical_Examinations[],2,FALSE)</f>
        <v>28.98</v>
      </c>
      <c r="D1093">
        <f>VLOOKUP(A1093,cleaned_Medical_Examinations[],3,FALSE)</f>
        <v>8.68</v>
      </c>
      <c r="E1093" t="str">
        <f>VLOOKUP(A1093,cleaned_Medical_Examinations[],4,FALSE)</f>
        <v>No</v>
      </c>
      <c r="F1093" t="str">
        <f>VLOOKUP(A1093,cleaned_Medical_Examinations[],5,FALSE)</f>
        <v>No</v>
      </c>
      <c r="G1093" t="str">
        <f>VLOOKUP(A1093,cleaned_Medical_Examinations[],6,FALSE)</f>
        <v>No</v>
      </c>
      <c r="H1093">
        <f>VLOOKUP(A1093,cleaned_Medical_Examinations[],7,FALSE)</f>
        <v>2</v>
      </c>
      <c r="I1093" t="str">
        <f>VLOOKUP(A1093,cleaned_Medical_Examinations[],8,FALSE)</f>
        <v>No</v>
      </c>
      <c r="J1093" t="str">
        <f>VLOOKUP(A1093,cleaned_Medical_Examinations[],9,FALSE)</f>
        <v>OVER WEIGHT</v>
      </c>
      <c r="K1093" t="str">
        <f>VLOOKUP(A1093,cleaned_Medical_Examinations[],10,FALSE)</f>
        <v>DIABETES</v>
      </c>
      <c r="L1093">
        <f>VLOOKUP(A1093,table3!A1093:H3427,4,)</f>
        <v>8931</v>
      </c>
      <c r="M1093" t="str">
        <f>VLOOKUP(A1093,table3!A1093:H3427,5,FALSE)</f>
        <v>tier - 2</v>
      </c>
      <c r="N1093" t="str">
        <f>VLOOKUP(A1093,table3!A1093:H3427,6,FALSE)</f>
        <v>tier - 2</v>
      </c>
      <c r="O1093" t="str">
        <f>VLOOKUP(A1093,table3!A1093:H3427,7,FALSE)</f>
        <v>R1012</v>
      </c>
      <c r="P1093" s="8">
        <f>VLOOKUP(A1093,table3!A1093:H3427,2,FALSE)</f>
        <v>27582</v>
      </c>
      <c r="Q1093">
        <f>VLOOKUP(A1093,table3!A1093:H3427,8,FALSE)</f>
        <v>47</v>
      </c>
    </row>
    <row r="1094" spans="1:17" x14ac:dyDescent="0.3">
      <c r="A1094" s="11" t="s">
        <v>1278</v>
      </c>
      <c r="B1094" t="str">
        <f>VLOOKUP(A1094,cleaned_customer_names[],2,FALSE)</f>
        <v>Vonachen</v>
      </c>
      <c r="C1094">
        <f>VLOOKUP(A1094,cleaned_Medical_Examinations[],2,FALSE)</f>
        <v>31.24</v>
      </c>
      <c r="D1094">
        <f>VLOOKUP(A1094,cleaned_Medical_Examinations[],3,FALSE)</f>
        <v>9.8000000000000007</v>
      </c>
      <c r="E1094" t="str">
        <f>VLOOKUP(A1094,cleaned_Medical_Examinations[],4,FALSE)</f>
        <v>No</v>
      </c>
      <c r="F1094" t="str">
        <f>VLOOKUP(A1094,cleaned_Medical_Examinations[],5,FALSE)</f>
        <v>No</v>
      </c>
      <c r="G1094" t="str">
        <f>VLOOKUP(A1094,cleaned_Medical_Examinations[],6,FALSE)</f>
        <v>No</v>
      </c>
      <c r="H1094">
        <f>VLOOKUP(A1094,cleaned_Medical_Examinations[],7,FALSE)</f>
        <v>0</v>
      </c>
      <c r="I1094" t="str">
        <f>VLOOKUP(A1094,cleaned_Medical_Examinations[],8,FALSE)</f>
        <v>No</v>
      </c>
      <c r="J1094" t="str">
        <f>VLOOKUP(A1094,cleaned_Medical_Examinations[],9,FALSE)</f>
        <v>OBESITY</v>
      </c>
      <c r="K1094" t="str">
        <f>VLOOKUP(A1094,cleaned_Medical_Examinations[],10,FALSE)</f>
        <v>DIABETES</v>
      </c>
      <c r="L1094">
        <f>VLOOKUP(A1094,table3!A1094:H3428,4,)</f>
        <v>8932</v>
      </c>
      <c r="M1094" t="str">
        <f>VLOOKUP(A1094,table3!A1094:H3428,5,FALSE)</f>
        <v>tier - 2</v>
      </c>
      <c r="N1094" t="str">
        <f>VLOOKUP(A1094,table3!A1094:H3428,6,FALSE)</f>
        <v>tier - 1</v>
      </c>
      <c r="O1094" t="str">
        <f>VLOOKUP(A1094,table3!A1094:H3428,7,FALSE)</f>
        <v>R1011</v>
      </c>
      <c r="P1094" s="8">
        <f>VLOOKUP(A1094,table3!A1094:H3428,2,FALSE)</f>
        <v>26456</v>
      </c>
      <c r="Q1094">
        <f>VLOOKUP(A1094,table3!A1094:H3428,8,FALSE)</f>
        <v>51</v>
      </c>
    </row>
    <row r="1095" spans="1:17" x14ac:dyDescent="0.3">
      <c r="A1095" s="13" t="s">
        <v>1277</v>
      </c>
      <c r="B1095" t="str">
        <f>VLOOKUP(A1095,cleaned_customer_names[],2,FALSE)</f>
        <v>Smith</v>
      </c>
      <c r="C1095">
        <f>VLOOKUP(A1095,cleaned_Medical_Examinations[],2,FALSE)</f>
        <v>31.54</v>
      </c>
      <c r="D1095">
        <f>VLOOKUP(A1095,cleaned_Medical_Examinations[],3,FALSE)</f>
        <v>4.4400000000000004</v>
      </c>
      <c r="E1095" t="str">
        <f>VLOOKUP(A1095,cleaned_Medical_Examinations[],4,FALSE)</f>
        <v>No</v>
      </c>
      <c r="F1095" t="str">
        <f>VLOOKUP(A1095,cleaned_Medical_Examinations[],5,FALSE)</f>
        <v>No</v>
      </c>
      <c r="G1095" t="str">
        <f>VLOOKUP(A1095,cleaned_Medical_Examinations[],6,FALSE)</f>
        <v>No</v>
      </c>
      <c r="H1095">
        <f>VLOOKUP(A1095,cleaned_Medical_Examinations[],7,FALSE)</f>
        <v>0</v>
      </c>
      <c r="I1095" t="str">
        <f>VLOOKUP(A1095,cleaned_Medical_Examinations[],8,FALSE)</f>
        <v>No</v>
      </c>
      <c r="J1095" t="str">
        <f>VLOOKUP(A1095,cleaned_Medical_Examinations[],9,FALSE)</f>
        <v>OBESITY</v>
      </c>
      <c r="K1095" t="str">
        <f>VLOOKUP(A1095,cleaned_Medical_Examinations[],10,FALSE)</f>
        <v>NORMAL</v>
      </c>
      <c r="L1095">
        <f>VLOOKUP(A1095,table3!A1095:H3429,4,)</f>
        <v>8944</v>
      </c>
      <c r="M1095" t="str">
        <f>VLOOKUP(A1095,table3!A1095:H3429,5,FALSE)</f>
        <v>tier - 3</v>
      </c>
      <c r="N1095" t="str">
        <f>VLOOKUP(A1095,table3!A1095:H3429,6,FALSE)</f>
        <v>tier - 2</v>
      </c>
      <c r="O1095" t="str">
        <f>VLOOKUP(A1095,table3!A1095:H3429,7,FALSE)</f>
        <v>R1013</v>
      </c>
      <c r="P1095" s="8">
        <f>VLOOKUP(A1095,table3!A1095:H3429,2,FALSE)</f>
        <v>28119</v>
      </c>
      <c r="Q1095">
        <f>VLOOKUP(A1095,table3!A1095:H3429,8,FALSE)</f>
        <v>46</v>
      </c>
    </row>
    <row r="1096" spans="1:17" x14ac:dyDescent="0.3">
      <c r="A1096" s="11" t="s">
        <v>1276</v>
      </c>
      <c r="B1096" t="str">
        <f>VLOOKUP(A1096,cleaned_customer_names[],2,FALSE)</f>
        <v>Kidwell</v>
      </c>
      <c r="C1096">
        <f>VLOOKUP(A1096,cleaned_Medical_Examinations[],2,FALSE)</f>
        <v>38.6</v>
      </c>
      <c r="D1096">
        <f>VLOOKUP(A1096,cleaned_Medical_Examinations[],3,FALSE)</f>
        <v>7.19</v>
      </c>
      <c r="E1096" t="str">
        <f>VLOOKUP(A1096,cleaned_Medical_Examinations[],4,FALSE)</f>
        <v>Yes</v>
      </c>
      <c r="F1096" t="str">
        <f>VLOOKUP(A1096,cleaned_Medical_Examinations[],5,FALSE)</f>
        <v>No</v>
      </c>
      <c r="G1096" t="str">
        <f>VLOOKUP(A1096,cleaned_Medical_Examinations[],6,FALSE)</f>
        <v>No</v>
      </c>
      <c r="H1096">
        <f>VLOOKUP(A1096,cleaned_Medical_Examinations[],7,FALSE)</f>
        <v>2</v>
      </c>
      <c r="I1096" t="str">
        <f>VLOOKUP(A1096,cleaned_Medical_Examinations[],8,FALSE)</f>
        <v>No</v>
      </c>
      <c r="J1096" t="str">
        <f>VLOOKUP(A1096,cleaned_Medical_Examinations[],9,FALSE)</f>
        <v>OBESITY</v>
      </c>
      <c r="K1096" t="str">
        <f>VLOOKUP(A1096,cleaned_Medical_Examinations[],10,FALSE)</f>
        <v>DIABETES</v>
      </c>
      <c r="L1096">
        <f>VLOOKUP(A1096,table3!A1096:H3430,4,)</f>
        <v>8955</v>
      </c>
      <c r="M1096" t="str">
        <f>VLOOKUP(A1096,table3!A1096:H3430,5,FALSE)</f>
        <v>tier - 2</v>
      </c>
      <c r="N1096" t="str">
        <f>VLOOKUP(A1096,table3!A1096:H3430,6,FALSE)</f>
        <v>tier - 3</v>
      </c>
      <c r="O1096" t="str">
        <f>VLOOKUP(A1096,table3!A1096:H3430,7,FALSE)</f>
        <v>R1026</v>
      </c>
      <c r="P1096" s="8">
        <f>VLOOKUP(A1096,table3!A1096:H3430,2,FALSE)</f>
        <v>33874</v>
      </c>
      <c r="Q1096">
        <f>VLOOKUP(A1096,table3!A1096:H3430,8,FALSE)</f>
        <v>30</v>
      </c>
    </row>
    <row r="1097" spans="1:17" x14ac:dyDescent="0.3">
      <c r="A1097" s="13" t="s">
        <v>1275</v>
      </c>
      <c r="B1097" t="str">
        <f>VLOOKUP(A1097,cleaned_customer_names[],2,FALSE)</f>
        <v>Betancourth</v>
      </c>
      <c r="C1097">
        <f>VLOOKUP(A1097,cleaned_Medical_Examinations[],2,FALSE)</f>
        <v>37.950000000000003</v>
      </c>
      <c r="D1097">
        <f>VLOOKUP(A1097,cleaned_Medical_Examinations[],3,FALSE)</f>
        <v>6.06</v>
      </c>
      <c r="E1097" t="str">
        <f>VLOOKUP(A1097,cleaned_Medical_Examinations[],4,FALSE)</f>
        <v>No</v>
      </c>
      <c r="F1097" t="str">
        <f>VLOOKUP(A1097,cleaned_Medical_Examinations[],5,FALSE)</f>
        <v>No</v>
      </c>
      <c r="G1097" t="str">
        <f>VLOOKUP(A1097,cleaned_Medical_Examinations[],6,FALSE)</f>
        <v>No</v>
      </c>
      <c r="H1097">
        <f>VLOOKUP(A1097,cleaned_Medical_Examinations[],7,FALSE)</f>
        <v>0</v>
      </c>
      <c r="I1097" t="str">
        <f>VLOOKUP(A1097,cleaned_Medical_Examinations[],8,FALSE)</f>
        <v>No</v>
      </c>
      <c r="J1097" t="str">
        <f>VLOOKUP(A1097,cleaned_Medical_Examinations[],9,FALSE)</f>
        <v>OBESITY</v>
      </c>
      <c r="K1097" t="str">
        <f>VLOOKUP(A1097,cleaned_Medical_Examinations[],10,FALSE)</f>
        <v>PREDIABETES</v>
      </c>
      <c r="L1097">
        <f>VLOOKUP(A1097,table3!A1097:H3431,4,)</f>
        <v>8964</v>
      </c>
      <c r="M1097" t="str">
        <f>VLOOKUP(A1097,table3!A1097:H3431,5,FALSE)</f>
        <v>tier - 3</v>
      </c>
      <c r="N1097" t="str">
        <f>VLOOKUP(A1097,table3!A1097:H3431,6,FALSE)</f>
        <v>tier - 2</v>
      </c>
      <c r="O1097" t="str">
        <f>VLOOKUP(A1097,table3!A1097:H3431,7,FALSE)</f>
        <v>R1016</v>
      </c>
      <c r="P1097" s="8">
        <f>VLOOKUP(A1097,table3!A1097:H3431,2,FALSE)</f>
        <v>27258</v>
      </c>
      <c r="Q1097">
        <f>VLOOKUP(A1097,table3!A1097:H3431,8,FALSE)</f>
        <v>48</v>
      </c>
    </row>
    <row r="1098" spans="1:17" x14ac:dyDescent="0.3">
      <c r="A1098" s="11" t="s">
        <v>1274</v>
      </c>
      <c r="B1098" t="str">
        <f>VLOOKUP(A1098,cleaned_customer_names[],2,FALSE)</f>
        <v>Henstrom</v>
      </c>
      <c r="C1098">
        <f>VLOOKUP(A1098,cleaned_Medical_Examinations[],2,FALSE)</f>
        <v>38.97</v>
      </c>
      <c r="D1098">
        <f>VLOOKUP(A1098,cleaned_Medical_Examinations[],3,FALSE)</f>
        <v>5.12</v>
      </c>
      <c r="E1098" t="str">
        <f>VLOOKUP(A1098,cleaned_Medical_Examinations[],4,FALSE)</f>
        <v>No</v>
      </c>
      <c r="F1098" t="str">
        <f>VLOOKUP(A1098,cleaned_Medical_Examinations[],5,FALSE)</f>
        <v>No</v>
      </c>
      <c r="G1098" t="str">
        <f>VLOOKUP(A1098,cleaned_Medical_Examinations[],6,FALSE)</f>
        <v>No</v>
      </c>
      <c r="H1098">
        <f>VLOOKUP(A1098,cleaned_Medical_Examinations[],7,FALSE)</f>
        <v>0</v>
      </c>
      <c r="I1098" t="str">
        <f>VLOOKUP(A1098,cleaned_Medical_Examinations[],8,FALSE)</f>
        <v>No</v>
      </c>
      <c r="J1098" t="str">
        <f>VLOOKUP(A1098,cleaned_Medical_Examinations[],9,FALSE)</f>
        <v>OBESITY</v>
      </c>
      <c r="K1098" t="str">
        <f>VLOOKUP(A1098,cleaned_Medical_Examinations[],10,FALSE)</f>
        <v>NORMAL</v>
      </c>
      <c r="L1098">
        <f>VLOOKUP(A1098,table3!A1098:H3432,4,)</f>
        <v>8966</v>
      </c>
      <c r="M1098" t="str">
        <f>VLOOKUP(A1098,table3!A1098:H3432,5,FALSE)</f>
        <v>tier - 2</v>
      </c>
      <c r="N1098" t="str">
        <f>VLOOKUP(A1098,table3!A1098:H3432,6,FALSE)</f>
        <v>tier - 3</v>
      </c>
      <c r="O1098" t="str">
        <f>VLOOKUP(A1098,table3!A1098:H3432,7,FALSE)</f>
        <v>R1012</v>
      </c>
      <c r="P1098" s="8">
        <f>VLOOKUP(A1098,table3!A1098:H3432,2,FALSE)</f>
        <v>30512</v>
      </c>
      <c r="Q1098">
        <f>VLOOKUP(A1098,table3!A1098:H3432,8,FALSE)</f>
        <v>39</v>
      </c>
    </row>
    <row r="1099" spans="1:17" x14ac:dyDescent="0.3">
      <c r="A1099" s="13" t="s">
        <v>1273</v>
      </c>
      <c r="B1099" t="str">
        <f>VLOOKUP(A1099,cleaned_customer_names[],2,FALSE)</f>
        <v>Pereira</v>
      </c>
      <c r="C1099">
        <f>VLOOKUP(A1099,cleaned_Medical_Examinations[],2,FALSE)</f>
        <v>21.2</v>
      </c>
      <c r="D1099">
        <f>VLOOKUP(A1099,cleaned_Medical_Examinations[],3,FALSE)</f>
        <v>10.72</v>
      </c>
      <c r="E1099" t="str">
        <f>VLOOKUP(A1099,cleaned_Medical_Examinations[],4,FALSE)</f>
        <v>No</v>
      </c>
      <c r="F1099" t="str">
        <f>VLOOKUP(A1099,cleaned_Medical_Examinations[],5,FALSE)</f>
        <v>No</v>
      </c>
      <c r="G1099" t="str">
        <f>VLOOKUP(A1099,cleaned_Medical_Examinations[],6,FALSE)</f>
        <v>No</v>
      </c>
      <c r="H1099">
        <f>VLOOKUP(A1099,cleaned_Medical_Examinations[],7,FALSE)</f>
        <v>0</v>
      </c>
      <c r="I1099" t="str">
        <f>VLOOKUP(A1099,cleaned_Medical_Examinations[],8,FALSE)</f>
        <v>No</v>
      </c>
      <c r="J1099" t="str">
        <f>VLOOKUP(A1099,cleaned_Medical_Examinations[],9,FALSE)</f>
        <v>NORMAL WEIGHT</v>
      </c>
      <c r="K1099" t="str">
        <f>VLOOKUP(A1099,cleaned_Medical_Examinations[],10,FALSE)</f>
        <v>DIABETES</v>
      </c>
      <c r="L1099">
        <f>VLOOKUP(A1099,table3!A1099:H3433,4,)</f>
        <v>8968</v>
      </c>
      <c r="M1099" t="str">
        <f>VLOOKUP(A1099,table3!A1099:H3433,5,FALSE)</f>
        <v>tier - 3</v>
      </c>
      <c r="N1099" t="str">
        <f>VLOOKUP(A1099,table3!A1099:H3433,6,FALSE)</f>
        <v>tier - 2</v>
      </c>
      <c r="O1099" t="str">
        <f>VLOOKUP(A1099,table3!A1099:H3433,7,FALSE)</f>
        <v>R1011</v>
      </c>
      <c r="P1099" s="8">
        <f>VLOOKUP(A1099,table3!A1099:H3433,2,FALSE)</f>
        <v>27280</v>
      </c>
      <c r="Q1099">
        <f>VLOOKUP(A1099,table3!A1099:H3433,8,FALSE)</f>
        <v>48</v>
      </c>
    </row>
    <row r="1100" spans="1:17" x14ac:dyDescent="0.3">
      <c r="A1100" s="11" t="s">
        <v>1272</v>
      </c>
      <c r="B1100" t="str">
        <f>VLOOKUP(A1100,cleaned_customer_names[],2,FALSE)</f>
        <v>Black</v>
      </c>
      <c r="C1100">
        <f>VLOOKUP(A1100,cleaned_Medical_Examinations[],2,FALSE)</f>
        <v>23.96</v>
      </c>
      <c r="D1100">
        <f>VLOOKUP(A1100,cleaned_Medical_Examinations[],3,FALSE)</f>
        <v>9.58</v>
      </c>
      <c r="E1100" t="str">
        <f>VLOOKUP(A1100,cleaned_Medical_Examinations[],4,FALSE)</f>
        <v>Yes</v>
      </c>
      <c r="F1100" t="str">
        <f>VLOOKUP(A1100,cleaned_Medical_Examinations[],5,FALSE)</f>
        <v>No</v>
      </c>
      <c r="G1100" t="str">
        <f>VLOOKUP(A1100,cleaned_Medical_Examinations[],6,FALSE)</f>
        <v>Yes</v>
      </c>
      <c r="H1100">
        <f>VLOOKUP(A1100,cleaned_Medical_Examinations[],7,FALSE)</f>
        <v>1</v>
      </c>
      <c r="I1100" t="str">
        <f>VLOOKUP(A1100,cleaned_Medical_Examinations[],8,FALSE)</f>
        <v>No</v>
      </c>
      <c r="J1100" t="str">
        <f>VLOOKUP(A1100,cleaned_Medical_Examinations[],9,FALSE)</f>
        <v>NORMAL WEIGHT</v>
      </c>
      <c r="K1100" t="str">
        <f>VLOOKUP(A1100,cleaned_Medical_Examinations[],10,FALSE)</f>
        <v>DIABETES</v>
      </c>
      <c r="L1100">
        <f>VLOOKUP(A1100,table3!A1100:H3434,4,)</f>
        <v>8978</v>
      </c>
      <c r="M1100" t="str">
        <f>VLOOKUP(A1100,table3!A1100:H3434,5,FALSE)</f>
        <v>tier - 2</v>
      </c>
      <c r="N1100" t="str">
        <f>VLOOKUP(A1100,table3!A1100:H3434,6,FALSE)</f>
        <v>tier - 2</v>
      </c>
      <c r="O1100" t="str">
        <f>VLOOKUP(A1100,table3!A1100:H3434,7,FALSE)</f>
        <v>R1013</v>
      </c>
      <c r="P1100" s="8">
        <f>VLOOKUP(A1100,table3!A1100:H3434,2,FALSE)</f>
        <v>27231</v>
      </c>
      <c r="Q1100">
        <f>VLOOKUP(A1100,table3!A1100:H3434,8,FALSE)</f>
        <v>48</v>
      </c>
    </row>
    <row r="1101" spans="1:17" x14ac:dyDescent="0.3">
      <c r="A1101" s="13" t="s">
        <v>1271</v>
      </c>
      <c r="B1101" t="str">
        <f>VLOOKUP(A1101,cleaned_customer_names[],2,FALSE)</f>
        <v>Brown</v>
      </c>
      <c r="C1101">
        <f>VLOOKUP(A1101,cleaned_Medical_Examinations[],2,FALSE)</f>
        <v>35.93</v>
      </c>
      <c r="D1101">
        <f>VLOOKUP(A1101,cleaned_Medical_Examinations[],3,FALSE)</f>
        <v>6.4</v>
      </c>
      <c r="E1101" t="str">
        <f>VLOOKUP(A1101,cleaned_Medical_Examinations[],4,FALSE)</f>
        <v>Yes</v>
      </c>
      <c r="F1101" t="str">
        <f>VLOOKUP(A1101,cleaned_Medical_Examinations[],5,FALSE)</f>
        <v>No</v>
      </c>
      <c r="G1101" t="str">
        <f>VLOOKUP(A1101,cleaned_Medical_Examinations[],6,FALSE)</f>
        <v>No</v>
      </c>
      <c r="H1101">
        <f>VLOOKUP(A1101,cleaned_Medical_Examinations[],7,FALSE)</f>
        <v>1</v>
      </c>
      <c r="I1101" t="str">
        <f>VLOOKUP(A1101,cleaned_Medical_Examinations[],8,FALSE)</f>
        <v>No</v>
      </c>
      <c r="J1101" t="str">
        <f>VLOOKUP(A1101,cleaned_Medical_Examinations[],9,FALSE)</f>
        <v>OBESITY</v>
      </c>
      <c r="K1101" t="str">
        <f>VLOOKUP(A1101,cleaned_Medical_Examinations[],10,FALSE)</f>
        <v>DIABETES</v>
      </c>
      <c r="L1101">
        <f>VLOOKUP(A1101,table3!A1101:H3435,4,)</f>
        <v>8988</v>
      </c>
      <c r="M1101" t="str">
        <f>VLOOKUP(A1101,table3!A1101:H3435,5,FALSE)</f>
        <v>tier - 2</v>
      </c>
      <c r="N1101" t="str">
        <f>VLOOKUP(A1101,table3!A1101:H3435,6,FALSE)</f>
        <v>tier - 1</v>
      </c>
      <c r="O1101" t="str">
        <f>VLOOKUP(A1101,table3!A1101:H3435,7,FALSE)</f>
        <v>R1012</v>
      </c>
      <c r="P1101" s="8">
        <f>VLOOKUP(A1101,table3!A1101:H3435,2,FALSE)</f>
        <v>26948</v>
      </c>
      <c r="Q1101">
        <f>VLOOKUP(A1101,table3!A1101:H3435,8,FALSE)</f>
        <v>49</v>
      </c>
    </row>
    <row r="1102" spans="1:17" x14ac:dyDescent="0.3">
      <c r="A1102" s="11" t="s">
        <v>1270</v>
      </c>
      <c r="B1102" t="str">
        <f>VLOOKUP(A1102,cleaned_customer_names[],2,FALSE)</f>
        <v>Reasoner</v>
      </c>
      <c r="C1102">
        <f>VLOOKUP(A1102,cleaned_Medical_Examinations[],2,FALSE)</f>
        <v>26.11</v>
      </c>
      <c r="D1102">
        <f>VLOOKUP(A1102,cleaned_Medical_Examinations[],3,FALSE)</f>
        <v>6.8</v>
      </c>
      <c r="E1102" t="str">
        <f>VLOOKUP(A1102,cleaned_Medical_Examinations[],4,FALSE)</f>
        <v>Yes</v>
      </c>
      <c r="F1102" t="str">
        <f>VLOOKUP(A1102,cleaned_Medical_Examinations[],5,FALSE)</f>
        <v>No</v>
      </c>
      <c r="G1102" t="str">
        <f>VLOOKUP(A1102,cleaned_Medical_Examinations[],6,FALSE)</f>
        <v>No</v>
      </c>
      <c r="H1102">
        <f>VLOOKUP(A1102,cleaned_Medical_Examinations[],7,FALSE)</f>
        <v>2</v>
      </c>
      <c r="I1102" t="str">
        <f>VLOOKUP(A1102,cleaned_Medical_Examinations[],8,FALSE)</f>
        <v>No</v>
      </c>
      <c r="J1102" t="str">
        <f>VLOOKUP(A1102,cleaned_Medical_Examinations[],9,FALSE)</f>
        <v>OVER WEIGHT</v>
      </c>
      <c r="K1102" t="str">
        <f>VLOOKUP(A1102,cleaned_Medical_Examinations[],10,FALSE)</f>
        <v>DIABETES</v>
      </c>
      <c r="L1102">
        <f>VLOOKUP(A1102,table3!A1102:H3436,4,)</f>
        <v>8998</v>
      </c>
      <c r="M1102" t="str">
        <f>VLOOKUP(A1102,table3!A1102:H3436,5,FALSE)</f>
        <v>tier - 2</v>
      </c>
      <c r="N1102" t="str">
        <f>VLOOKUP(A1102,table3!A1102:H3436,6,FALSE)</f>
        <v>tier - 1</v>
      </c>
      <c r="O1102" t="str">
        <f>VLOOKUP(A1102,table3!A1102:H3436,7,FALSE)</f>
        <v>R1025</v>
      </c>
      <c r="P1102" s="8">
        <f>VLOOKUP(A1102,table3!A1102:H3436,2,FALSE)</f>
        <v>29205</v>
      </c>
      <c r="Q1102">
        <f>VLOOKUP(A1102,table3!A1102:H3436,8,FALSE)</f>
        <v>43</v>
      </c>
    </row>
    <row r="1103" spans="1:17" x14ac:dyDescent="0.3">
      <c r="A1103" s="13" t="s">
        <v>1269</v>
      </c>
      <c r="B1103" t="str">
        <f>VLOOKUP(A1103,cleaned_customer_names[],2,FALSE)</f>
        <v>Wandzilak</v>
      </c>
      <c r="C1103">
        <f>VLOOKUP(A1103,cleaned_Medical_Examinations[],2,FALSE)</f>
        <v>32.299999999999997</v>
      </c>
      <c r="D1103">
        <f>VLOOKUP(A1103,cleaned_Medical_Examinations[],3,FALSE)</f>
        <v>9.48</v>
      </c>
      <c r="E1103" t="str">
        <f>VLOOKUP(A1103,cleaned_Medical_Examinations[],4,FALSE)</f>
        <v>No</v>
      </c>
      <c r="F1103" t="str">
        <f>VLOOKUP(A1103,cleaned_Medical_Examinations[],5,FALSE)</f>
        <v>No</v>
      </c>
      <c r="G1103" t="str">
        <f>VLOOKUP(A1103,cleaned_Medical_Examinations[],6,FALSE)</f>
        <v>No</v>
      </c>
      <c r="H1103">
        <f>VLOOKUP(A1103,cleaned_Medical_Examinations[],7,FALSE)</f>
        <v>2</v>
      </c>
      <c r="I1103" t="str">
        <f>VLOOKUP(A1103,cleaned_Medical_Examinations[],8,FALSE)</f>
        <v>No</v>
      </c>
      <c r="J1103" t="str">
        <f>VLOOKUP(A1103,cleaned_Medical_Examinations[],9,FALSE)</f>
        <v>OBESITY</v>
      </c>
      <c r="K1103" t="str">
        <f>VLOOKUP(A1103,cleaned_Medical_Examinations[],10,FALSE)</f>
        <v>DIABETES</v>
      </c>
      <c r="L1103">
        <f>VLOOKUP(A1103,table3!A1103:H3437,4,)</f>
        <v>9010</v>
      </c>
      <c r="M1103" t="str">
        <f>VLOOKUP(A1103,table3!A1103:H3437,5,FALSE)</f>
        <v>tier - 2</v>
      </c>
      <c r="N1103" t="str">
        <f>VLOOKUP(A1103,table3!A1103:H3437,6,FALSE)</f>
        <v>tier - 3</v>
      </c>
      <c r="O1103" t="str">
        <f>VLOOKUP(A1103,table3!A1103:H3437,7,FALSE)</f>
        <v>R1026</v>
      </c>
      <c r="P1103" s="8">
        <f>VLOOKUP(A1103,table3!A1103:H3437,2,FALSE)</f>
        <v>34304</v>
      </c>
      <c r="Q1103">
        <f>VLOOKUP(A1103,table3!A1103:H3437,8,FALSE)</f>
        <v>29</v>
      </c>
    </row>
    <row r="1104" spans="1:17" x14ac:dyDescent="0.3">
      <c r="A1104" s="11" t="s">
        <v>1268</v>
      </c>
      <c r="B1104" t="str">
        <f>VLOOKUP(A1104,cleaned_customer_names[],2,FALSE)</f>
        <v>Carver</v>
      </c>
      <c r="C1104">
        <f>VLOOKUP(A1104,cleaned_Medical_Examinations[],2,FALSE)</f>
        <v>28.69</v>
      </c>
      <c r="D1104">
        <f>VLOOKUP(A1104,cleaned_Medical_Examinations[],3,FALSE)</f>
        <v>7.45</v>
      </c>
      <c r="E1104" t="str">
        <f>VLOOKUP(A1104,cleaned_Medical_Examinations[],4,FALSE)</f>
        <v>No</v>
      </c>
      <c r="F1104" t="str">
        <f>VLOOKUP(A1104,cleaned_Medical_Examinations[],5,FALSE)</f>
        <v>No</v>
      </c>
      <c r="G1104" t="str">
        <f>VLOOKUP(A1104,cleaned_Medical_Examinations[],6,FALSE)</f>
        <v>No</v>
      </c>
      <c r="H1104">
        <f>VLOOKUP(A1104,cleaned_Medical_Examinations[],7,FALSE)</f>
        <v>2</v>
      </c>
      <c r="I1104" t="str">
        <f>VLOOKUP(A1104,cleaned_Medical_Examinations[],8,FALSE)</f>
        <v>No</v>
      </c>
      <c r="J1104" t="str">
        <f>VLOOKUP(A1104,cleaned_Medical_Examinations[],9,FALSE)</f>
        <v>OVER WEIGHT</v>
      </c>
      <c r="K1104" t="str">
        <f>VLOOKUP(A1104,cleaned_Medical_Examinations[],10,FALSE)</f>
        <v>DIABETES</v>
      </c>
      <c r="L1104">
        <f>VLOOKUP(A1104,table3!A1104:H3438,4,)</f>
        <v>9048</v>
      </c>
      <c r="M1104" t="str">
        <f>VLOOKUP(A1104,table3!A1104:H3438,5,FALSE)</f>
        <v>tier - 2</v>
      </c>
      <c r="N1104" t="str">
        <f>VLOOKUP(A1104,table3!A1104:H3438,6,FALSE)</f>
        <v>tier - 2</v>
      </c>
      <c r="O1104" t="str">
        <f>VLOOKUP(A1104,table3!A1104:H3438,7,FALSE)</f>
        <v>R1013</v>
      </c>
      <c r="P1104" s="8">
        <f>VLOOKUP(A1104,table3!A1104:H3438,2,FALSE)</f>
        <v>26640</v>
      </c>
      <c r="Q1104">
        <f>VLOOKUP(A1104,table3!A1104:H3438,8,FALSE)</f>
        <v>50</v>
      </c>
    </row>
    <row r="1105" spans="1:17" x14ac:dyDescent="0.3">
      <c r="A1105" s="13" t="s">
        <v>1267</v>
      </c>
      <c r="B1105" t="str">
        <f>VLOOKUP(A1105,cleaned_customer_names[],2,FALSE)</f>
        <v>Borror</v>
      </c>
      <c r="C1105">
        <f>VLOOKUP(A1105,cleaned_Medical_Examinations[],2,FALSE)</f>
        <v>31.28</v>
      </c>
      <c r="D1105">
        <f>VLOOKUP(A1105,cleaned_Medical_Examinations[],3,FALSE)</f>
        <v>6.94</v>
      </c>
      <c r="E1105" t="str">
        <f>VLOOKUP(A1105,cleaned_Medical_Examinations[],4,FALSE)</f>
        <v>Yes</v>
      </c>
      <c r="F1105" t="str">
        <f>VLOOKUP(A1105,cleaned_Medical_Examinations[],5,FALSE)</f>
        <v>No</v>
      </c>
      <c r="G1105" t="str">
        <f>VLOOKUP(A1105,cleaned_Medical_Examinations[],6,FALSE)</f>
        <v>No</v>
      </c>
      <c r="H1105">
        <f>VLOOKUP(A1105,cleaned_Medical_Examinations[],7,FALSE)</f>
        <v>1</v>
      </c>
      <c r="I1105" t="str">
        <f>VLOOKUP(A1105,cleaned_Medical_Examinations[],8,FALSE)</f>
        <v>No</v>
      </c>
      <c r="J1105" t="str">
        <f>VLOOKUP(A1105,cleaned_Medical_Examinations[],9,FALSE)</f>
        <v>OBESITY</v>
      </c>
      <c r="K1105" t="str">
        <f>VLOOKUP(A1105,cleaned_Medical_Examinations[],10,FALSE)</f>
        <v>DIABETES</v>
      </c>
      <c r="L1105">
        <f>VLOOKUP(A1105,table3!A1105:H3439,4,)</f>
        <v>9059</v>
      </c>
      <c r="M1105" t="str">
        <f>VLOOKUP(A1105,table3!A1105:H3439,5,FALSE)</f>
        <v>tier - 3</v>
      </c>
      <c r="N1105" t="str">
        <f>VLOOKUP(A1105,table3!A1105:H3439,6,FALSE)</f>
        <v>tier - 2</v>
      </c>
      <c r="O1105" t="str">
        <f>VLOOKUP(A1105,table3!A1105:H3439,7,FALSE)</f>
        <v>R1013</v>
      </c>
      <c r="P1105" s="8">
        <f>VLOOKUP(A1105,table3!A1105:H3439,2,FALSE)</f>
        <v>26635</v>
      </c>
      <c r="Q1105">
        <f>VLOOKUP(A1105,table3!A1105:H3439,8,FALSE)</f>
        <v>50</v>
      </c>
    </row>
    <row r="1106" spans="1:17" x14ac:dyDescent="0.3">
      <c r="A1106" s="11" t="s">
        <v>1266</v>
      </c>
      <c r="B1106" t="str">
        <f>VLOOKUP(A1106,cleaned_customer_names[],2,FALSE)</f>
        <v>Saad</v>
      </c>
      <c r="C1106">
        <f>VLOOKUP(A1106,cleaned_Medical_Examinations[],2,FALSE)</f>
        <v>30.21</v>
      </c>
      <c r="D1106">
        <f>VLOOKUP(A1106,cleaned_Medical_Examinations[],3,FALSE)</f>
        <v>7.83</v>
      </c>
      <c r="E1106" t="str">
        <f>VLOOKUP(A1106,cleaned_Medical_Examinations[],4,FALSE)</f>
        <v>No</v>
      </c>
      <c r="F1106" t="str">
        <f>VLOOKUP(A1106,cleaned_Medical_Examinations[],5,FALSE)</f>
        <v>No</v>
      </c>
      <c r="G1106" t="str">
        <f>VLOOKUP(A1106,cleaned_Medical_Examinations[],6,FALSE)</f>
        <v>No</v>
      </c>
      <c r="H1106">
        <f>VLOOKUP(A1106,cleaned_Medical_Examinations[],7,FALSE)</f>
        <v>0</v>
      </c>
      <c r="I1106" t="str">
        <f>VLOOKUP(A1106,cleaned_Medical_Examinations[],8,FALSE)</f>
        <v>No</v>
      </c>
      <c r="J1106" t="str">
        <f>VLOOKUP(A1106,cleaned_Medical_Examinations[],9,FALSE)</f>
        <v>OBESITY</v>
      </c>
      <c r="K1106" t="str">
        <f>VLOOKUP(A1106,cleaned_Medical_Examinations[],10,FALSE)</f>
        <v>DIABETES</v>
      </c>
      <c r="L1106">
        <f>VLOOKUP(A1106,table3!A1106:H3440,4,)</f>
        <v>9095</v>
      </c>
      <c r="M1106" t="str">
        <f>VLOOKUP(A1106,table3!A1106:H3440,5,FALSE)</f>
        <v>tier - 2</v>
      </c>
      <c r="N1106" t="str">
        <f>VLOOKUP(A1106,table3!A1106:H3440,6,FALSE)</f>
        <v>tier - 2</v>
      </c>
      <c r="O1106" t="str">
        <f>VLOOKUP(A1106,table3!A1106:H3440,7,FALSE)</f>
        <v>R1024</v>
      </c>
      <c r="P1106" s="8">
        <f>VLOOKUP(A1106,table3!A1106:H3440,2,FALSE)</f>
        <v>28433</v>
      </c>
      <c r="Q1106">
        <f>VLOOKUP(A1106,table3!A1106:H3440,8,FALSE)</f>
        <v>45</v>
      </c>
    </row>
    <row r="1107" spans="1:17" x14ac:dyDescent="0.3">
      <c r="A1107" s="13" t="s">
        <v>1265</v>
      </c>
      <c r="B1107" t="str">
        <f>VLOOKUP(A1107,cleaned_customer_names[],2,FALSE)</f>
        <v>Paul</v>
      </c>
      <c r="C1107">
        <f>VLOOKUP(A1107,cleaned_Medical_Examinations[],2,FALSE)</f>
        <v>38.28</v>
      </c>
      <c r="D1107">
        <f>VLOOKUP(A1107,cleaned_Medical_Examinations[],3,FALSE)</f>
        <v>10.17</v>
      </c>
      <c r="E1107" t="str">
        <f>VLOOKUP(A1107,cleaned_Medical_Examinations[],4,FALSE)</f>
        <v>Yes</v>
      </c>
      <c r="F1107" t="str">
        <f>VLOOKUP(A1107,cleaned_Medical_Examinations[],5,FALSE)</f>
        <v>No</v>
      </c>
      <c r="G1107" t="str">
        <f>VLOOKUP(A1107,cleaned_Medical_Examinations[],6,FALSE)</f>
        <v>No</v>
      </c>
      <c r="H1107">
        <f>VLOOKUP(A1107,cleaned_Medical_Examinations[],7,FALSE)</f>
        <v>0</v>
      </c>
      <c r="I1107" t="str">
        <f>VLOOKUP(A1107,cleaned_Medical_Examinations[],8,FALSE)</f>
        <v>No</v>
      </c>
      <c r="J1107" t="str">
        <f>VLOOKUP(A1107,cleaned_Medical_Examinations[],9,FALSE)</f>
        <v>OBESITY</v>
      </c>
      <c r="K1107" t="str">
        <f>VLOOKUP(A1107,cleaned_Medical_Examinations[],10,FALSE)</f>
        <v>DIABETES</v>
      </c>
      <c r="L1107">
        <f>VLOOKUP(A1107,table3!A1107:H3441,4,)</f>
        <v>9096</v>
      </c>
      <c r="M1107" t="str">
        <f>VLOOKUP(A1107,table3!A1107:H3441,5,FALSE)</f>
        <v>tier - 3</v>
      </c>
      <c r="N1107" t="str">
        <f>VLOOKUP(A1107,table3!A1107:H3441,6,FALSE)</f>
        <v>tier - 1</v>
      </c>
      <c r="O1107" t="str">
        <f>VLOOKUP(A1107,table3!A1107:H3441,7,FALSE)</f>
        <v>R1011</v>
      </c>
      <c r="P1107" s="8">
        <f>VLOOKUP(A1107,table3!A1107:H3441,2,FALSE)</f>
        <v>24055</v>
      </c>
      <c r="Q1107">
        <f>VLOOKUP(A1107,table3!A1107:H3441,8,FALSE)</f>
        <v>57</v>
      </c>
    </row>
    <row r="1108" spans="1:17" x14ac:dyDescent="0.3">
      <c r="A1108" s="11" t="s">
        <v>1264</v>
      </c>
      <c r="B1108" t="str">
        <f>VLOOKUP(A1108,cleaned_customer_names[],2,FALSE)</f>
        <v>Trail</v>
      </c>
      <c r="C1108">
        <f>VLOOKUP(A1108,cleaned_Medical_Examinations[],2,FALSE)</f>
        <v>29.9</v>
      </c>
      <c r="D1108">
        <f>VLOOKUP(A1108,cleaned_Medical_Examinations[],3,FALSE)</f>
        <v>8.9600000000000009</v>
      </c>
      <c r="E1108" t="str">
        <f>VLOOKUP(A1108,cleaned_Medical_Examinations[],4,FALSE)</f>
        <v>Yes</v>
      </c>
      <c r="F1108" t="str">
        <f>VLOOKUP(A1108,cleaned_Medical_Examinations[],5,FALSE)</f>
        <v>No</v>
      </c>
      <c r="G1108" t="str">
        <f>VLOOKUP(A1108,cleaned_Medical_Examinations[],6,FALSE)</f>
        <v>No</v>
      </c>
      <c r="H1108">
        <f>VLOOKUP(A1108,cleaned_Medical_Examinations[],7,FALSE)</f>
        <v>0</v>
      </c>
      <c r="I1108" t="str">
        <f>VLOOKUP(A1108,cleaned_Medical_Examinations[],8,FALSE)</f>
        <v>No</v>
      </c>
      <c r="J1108" t="str">
        <f>VLOOKUP(A1108,cleaned_Medical_Examinations[],9,FALSE)</f>
        <v>OBESITY</v>
      </c>
      <c r="K1108" t="str">
        <f>VLOOKUP(A1108,cleaned_Medical_Examinations[],10,FALSE)</f>
        <v>DIABETES</v>
      </c>
      <c r="L1108">
        <f>VLOOKUP(A1108,table3!A1108:H3442,4,)</f>
        <v>9102</v>
      </c>
      <c r="M1108" t="str">
        <f>VLOOKUP(A1108,table3!A1108:H3442,5,FALSE)</f>
        <v>tier - 2</v>
      </c>
      <c r="N1108" t="str">
        <f>VLOOKUP(A1108,table3!A1108:H3442,6,FALSE)</f>
        <v>tier - 1</v>
      </c>
      <c r="O1108" t="str">
        <f>VLOOKUP(A1108,table3!A1108:H3442,7,FALSE)</f>
        <v>R1011</v>
      </c>
      <c r="P1108" s="8">
        <f>VLOOKUP(A1108,table3!A1108:H3442,2,FALSE)</f>
        <v>28461</v>
      </c>
      <c r="Q1108">
        <f>VLOOKUP(A1108,table3!A1108:H3442,8,FALSE)</f>
        <v>45</v>
      </c>
    </row>
    <row r="1109" spans="1:17" x14ac:dyDescent="0.3">
      <c r="A1109" s="13" t="s">
        <v>1263</v>
      </c>
      <c r="B1109" t="str">
        <f>VLOOKUP(A1109,cleaned_customer_names[],2,FALSE)</f>
        <v>Benton</v>
      </c>
      <c r="C1109">
        <f>VLOOKUP(A1109,cleaned_Medical_Examinations[],2,FALSE)</f>
        <v>23.18</v>
      </c>
      <c r="D1109">
        <f>VLOOKUP(A1109,cleaned_Medical_Examinations[],3,FALSE)</f>
        <v>6.96</v>
      </c>
      <c r="E1109" t="str">
        <f>VLOOKUP(A1109,cleaned_Medical_Examinations[],4,FALSE)</f>
        <v>Yes</v>
      </c>
      <c r="F1109" t="str">
        <f>VLOOKUP(A1109,cleaned_Medical_Examinations[],5,FALSE)</f>
        <v>No</v>
      </c>
      <c r="G1109" t="str">
        <f>VLOOKUP(A1109,cleaned_Medical_Examinations[],6,FALSE)</f>
        <v>No</v>
      </c>
      <c r="H1109">
        <f>VLOOKUP(A1109,cleaned_Medical_Examinations[],7,FALSE)</f>
        <v>2</v>
      </c>
      <c r="I1109" t="str">
        <f>VLOOKUP(A1109,cleaned_Medical_Examinations[],8,FALSE)</f>
        <v>No</v>
      </c>
      <c r="J1109" t="str">
        <f>VLOOKUP(A1109,cleaned_Medical_Examinations[],9,FALSE)</f>
        <v>NORMAL WEIGHT</v>
      </c>
      <c r="K1109" t="str">
        <f>VLOOKUP(A1109,cleaned_Medical_Examinations[],10,FALSE)</f>
        <v>DIABETES</v>
      </c>
      <c r="L1109">
        <f>VLOOKUP(A1109,table3!A1109:H3443,4,)</f>
        <v>9141</v>
      </c>
      <c r="M1109" t="str">
        <f>VLOOKUP(A1109,table3!A1109:H3443,5,FALSE)</f>
        <v>tier - 3</v>
      </c>
      <c r="N1109" t="str">
        <f>VLOOKUP(A1109,table3!A1109:H3443,6,FALSE)</f>
        <v>tier - 3</v>
      </c>
      <c r="O1109" t="str">
        <f>VLOOKUP(A1109,table3!A1109:H3443,7,FALSE)</f>
        <v>R1013</v>
      </c>
      <c r="P1109" s="8">
        <f>VLOOKUP(A1109,table3!A1109:H3443,2,FALSE)</f>
        <v>25792</v>
      </c>
      <c r="Q1109">
        <f>VLOOKUP(A1109,table3!A1109:H3443,8,FALSE)</f>
        <v>52</v>
      </c>
    </row>
    <row r="1110" spans="1:17" x14ac:dyDescent="0.3">
      <c r="A1110" s="11" t="s">
        <v>1262</v>
      </c>
      <c r="B1110" t="str">
        <f>VLOOKUP(A1110,cleaned_customer_names[],2,FALSE)</f>
        <v>Bauman</v>
      </c>
      <c r="C1110">
        <f>VLOOKUP(A1110,cleaned_Medical_Examinations[],2,FALSE)</f>
        <v>33.020000000000003</v>
      </c>
      <c r="D1110">
        <f>VLOOKUP(A1110,cleaned_Medical_Examinations[],3,FALSE)</f>
        <v>5.07</v>
      </c>
      <c r="E1110" t="str">
        <f>VLOOKUP(A1110,cleaned_Medical_Examinations[],4,FALSE)</f>
        <v>Yes</v>
      </c>
      <c r="F1110" t="str">
        <f>VLOOKUP(A1110,cleaned_Medical_Examinations[],5,FALSE)</f>
        <v>No</v>
      </c>
      <c r="G1110" t="str">
        <f>VLOOKUP(A1110,cleaned_Medical_Examinations[],6,FALSE)</f>
        <v>No</v>
      </c>
      <c r="H1110">
        <f>VLOOKUP(A1110,cleaned_Medical_Examinations[],7,FALSE)</f>
        <v>0</v>
      </c>
      <c r="I1110" t="str">
        <f>VLOOKUP(A1110,cleaned_Medical_Examinations[],8,FALSE)</f>
        <v>No</v>
      </c>
      <c r="J1110" t="str">
        <f>VLOOKUP(A1110,cleaned_Medical_Examinations[],9,FALSE)</f>
        <v>OBESITY</v>
      </c>
      <c r="K1110" t="str">
        <f>VLOOKUP(A1110,cleaned_Medical_Examinations[],10,FALSE)</f>
        <v>NORMAL</v>
      </c>
      <c r="L1110">
        <f>VLOOKUP(A1110,table3!A1110:H3444,4,)</f>
        <v>9145</v>
      </c>
      <c r="M1110" t="str">
        <f>VLOOKUP(A1110,table3!A1110:H3444,5,FALSE)</f>
        <v>tier - 3</v>
      </c>
      <c r="N1110" t="str">
        <f>VLOOKUP(A1110,table3!A1110:H3444,6,FALSE)</f>
        <v>tier - 2</v>
      </c>
      <c r="O1110" t="str">
        <f>VLOOKUP(A1110,table3!A1110:H3444,7,FALSE)</f>
        <v>R1011</v>
      </c>
      <c r="P1110" s="8">
        <f>VLOOKUP(A1110,table3!A1110:H3444,2,FALSE)</f>
        <v>25859</v>
      </c>
      <c r="Q1110">
        <f>VLOOKUP(A1110,table3!A1110:H3444,8,FALSE)</f>
        <v>52</v>
      </c>
    </row>
    <row r="1111" spans="1:17" x14ac:dyDescent="0.3">
      <c r="A1111" s="13" t="s">
        <v>1261</v>
      </c>
      <c r="B1111" t="str">
        <f>VLOOKUP(A1111,cleaned_customer_names[],2,FALSE)</f>
        <v>Bakula</v>
      </c>
      <c r="C1111">
        <f>VLOOKUP(A1111,cleaned_Medical_Examinations[],2,FALSE)</f>
        <v>27.29</v>
      </c>
      <c r="D1111">
        <f>VLOOKUP(A1111,cleaned_Medical_Examinations[],3,FALSE)</f>
        <v>5.85</v>
      </c>
      <c r="E1111" t="str">
        <f>VLOOKUP(A1111,cleaned_Medical_Examinations[],4,FALSE)</f>
        <v>No</v>
      </c>
      <c r="F1111" t="str">
        <f>VLOOKUP(A1111,cleaned_Medical_Examinations[],5,FALSE)</f>
        <v>No</v>
      </c>
      <c r="G1111" t="str">
        <f>VLOOKUP(A1111,cleaned_Medical_Examinations[],6,FALSE)</f>
        <v>No</v>
      </c>
      <c r="H1111">
        <f>VLOOKUP(A1111,cleaned_Medical_Examinations[],7,FALSE)</f>
        <v>2</v>
      </c>
      <c r="I1111" t="str">
        <f>VLOOKUP(A1111,cleaned_Medical_Examinations[],8,FALSE)</f>
        <v>No</v>
      </c>
      <c r="J1111" t="str">
        <f>VLOOKUP(A1111,cleaned_Medical_Examinations[],9,FALSE)</f>
        <v>OVER WEIGHT</v>
      </c>
      <c r="K1111" t="str">
        <f>VLOOKUP(A1111,cleaned_Medical_Examinations[],10,FALSE)</f>
        <v>PREDIABETES</v>
      </c>
      <c r="L1111">
        <f>VLOOKUP(A1111,table3!A1111:H3445,4,)</f>
        <v>9148</v>
      </c>
      <c r="M1111" t="str">
        <f>VLOOKUP(A1111,table3!A1111:H3445,5,FALSE)</f>
        <v>tier - 2</v>
      </c>
      <c r="N1111" t="str">
        <f>VLOOKUP(A1111,table3!A1111:H3445,6,FALSE)</f>
        <v>tier - 1</v>
      </c>
      <c r="O1111" t="str">
        <f>VLOOKUP(A1111,table3!A1111:H3445,7,FALSE)</f>
        <v>R1012</v>
      </c>
      <c r="P1111" s="8">
        <f>VLOOKUP(A1111,table3!A1111:H3445,2,FALSE)</f>
        <v>30293</v>
      </c>
      <c r="Q1111">
        <f>VLOOKUP(A1111,table3!A1111:H3445,8,FALSE)</f>
        <v>40</v>
      </c>
    </row>
    <row r="1112" spans="1:17" x14ac:dyDescent="0.3">
      <c r="A1112" s="11" t="s">
        <v>1260</v>
      </c>
      <c r="B1112" t="str">
        <f>VLOOKUP(A1112,cleaned_customer_names[],2,FALSE)</f>
        <v>Edwards</v>
      </c>
      <c r="C1112">
        <f>VLOOKUP(A1112,cleaned_Medical_Examinations[],2,FALSE)</f>
        <v>23.18</v>
      </c>
      <c r="D1112">
        <f>VLOOKUP(A1112,cleaned_Medical_Examinations[],3,FALSE)</f>
        <v>10.56</v>
      </c>
      <c r="E1112" t="str">
        <f>VLOOKUP(A1112,cleaned_Medical_Examinations[],4,FALSE)</f>
        <v>No</v>
      </c>
      <c r="F1112" t="str">
        <f>VLOOKUP(A1112,cleaned_Medical_Examinations[],5,FALSE)</f>
        <v>No</v>
      </c>
      <c r="G1112" t="str">
        <f>VLOOKUP(A1112,cleaned_Medical_Examinations[],6,FALSE)</f>
        <v>No</v>
      </c>
      <c r="H1112">
        <f>VLOOKUP(A1112,cleaned_Medical_Examinations[],7,FALSE)</f>
        <v>2</v>
      </c>
      <c r="I1112" t="str">
        <f>VLOOKUP(A1112,cleaned_Medical_Examinations[],8,FALSE)</f>
        <v>No</v>
      </c>
      <c r="J1112" t="str">
        <f>VLOOKUP(A1112,cleaned_Medical_Examinations[],9,FALSE)</f>
        <v>NORMAL WEIGHT</v>
      </c>
      <c r="K1112" t="str">
        <f>VLOOKUP(A1112,cleaned_Medical_Examinations[],10,FALSE)</f>
        <v>DIABETES</v>
      </c>
      <c r="L1112">
        <f>VLOOKUP(A1112,table3!A1112:H3446,4,)</f>
        <v>9160</v>
      </c>
      <c r="M1112" t="str">
        <f>VLOOKUP(A1112,table3!A1112:H3446,5,FALSE)</f>
        <v>tier - 2</v>
      </c>
      <c r="N1112" t="str">
        <f>VLOOKUP(A1112,table3!A1112:H3446,6,FALSE)</f>
        <v>tier - 2</v>
      </c>
      <c r="O1112" t="str">
        <f>VLOOKUP(A1112,table3!A1112:H3446,7,FALSE)</f>
        <v>R1021</v>
      </c>
      <c r="P1112" s="8">
        <f>VLOOKUP(A1112,table3!A1112:H3446,2,FALSE)</f>
        <v>33108</v>
      </c>
      <c r="Q1112">
        <f>VLOOKUP(A1112,table3!A1112:H3446,8,FALSE)</f>
        <v>32</v>
      </c>
    </row>
    <row r="1113" spans="1:17" x14ac:dyDescent="0.3">
      <c r="A1113" s="13" t="s">
        <v>1259</v>
      </c>
      <c r="B1113" t="str">
        <f>VLOOKUP(A1113,cleaned_customer_names[],2,FALSE)</f>
        <v>Davis</v>
      </c>
      <c r="C1113">
        <f>VLOOKUP(A1113,cleaned_Medical_Examinations[],2,FALSE)</f>
        <v>32.659999999999997</v>
      </c>
      <c r="D1113">
        <f>VLOOKUP(A1113,cleaned_Medical_Examinations[],3,FALSE)</f>
        <v>8.92</v>
      </c>
      <c r="E1113" t="str">
        <f>VLOOKUP(A1113,cleaned_Medical_Examinations[],4,FALSE)</f>
        <v>Yes</v>
      </c>
      <c r="F1113" t="str">
        <f>VLOOKUP(A1113,cleaned_Medical_Examinations[],5,FALSE)</f>
        <v>No</v>
      </c>
      <c r="G1113" t="str">
        <f>VLOOKUP(A1113,cleaned_Medical_Examinations[],6,FALSE)</f>
        <v>No</v>
      </c>
      <c r="H1113">
        <f>VLOOKUP(A1113,cleaned_Medical_Examinations[],7,FALSE)</f>
        <v>0</v>
      </c>
      <c r="I1113" t="str">
        <f>VLOOKUP(A1113,cleaned_Medical_Examinations[],8,FALSE)</f>
        <v>No</v>
      </c>
      <c r="J1113" t="str">
        <f>VLOOKUP(A1113,cleaned_Medical_Examinations[],9,FALSE)</f>
        <v>OBESITY</v>
      </c>
      <c r="K1113" t="str">
        <f>VLOOKUP(A1113,cleaned_Medical_Examinations[],10,FALSE)</f>
        <v>DIABETES</v>
      </c>
      <c r="L1113">
        <f>VLOOKUP(A1113,table3!A1113:H3447,4,)</f>
        <v>9172</v>
      </c>
      <c r="M1113" t="str">
        <f>VLOOKUP(A1113,table3!A1113:H3447,5,FALSE)</f>
        <v>tier - 2</v>
      </c>
      <c r="N1113" t="str">
        <f>VLOOKUP(A1113,table3!A1113:H3447,6,FALSE)</f>
        <v>tier - 2</v>
      </c>
      <c r="O1113" t="str">
        <f>VLOOKUP(A1113,table3!A1113:H3447,7,FALSE)</f>
        <v>R1012</v>
      </c>
      <c r="P1113" s="8">
        <f>VLOOKUP(A1113,table3!A1113:H3447,2,FALSE)</f>
        <v>25865</v>
      </c>
      <c r="Q1113">
        <f>VLOOKUP(A1113,table3!A1113:H3447,8,FALSE)</f>
        <v>52</v>
      </c>
    </row>
    <row r="1114" spans="1:17" x14ac:dyDescent="0.3">
      <c r="A1114" s="11" t="s">
        <v>1258</v>
      </c>
      <c r="B1114" t="str">
        <f>VLOOKUP(A1114,cleaned_customer_names[],2,FALSE)</f>
        <v>Weiler</v>
      </c>
      <c r="C1114">
        <f>VLOOKUP(A1114,cleaned_Medical_Examinations[],2,FALSE)</f>
        <v>30.78</v>
      </c>
      <c r="D1114">
        <f>VLOOKUP(A1114,cleaned_Medical_Examinations[],3,FALSE)</f>
        <v>8.6300000000000008</v>
      </c>
      <c r="E1114" t="str">
        <f>VLOOKUP(A1114,cleaned_Medical_Examinations[],4,FALSE)</f>
        <v>No</v>
      </c>
      <c r="F1114" t="str">
        <f>VLOOKUP(A1114,cleaned_Medical_Examinations[],5,FALSE)</f>
        <v>No</v>
      </c>
      <c r="G1114" t="str">
        <f>VLOOKUP(A1114,cleaned_Medical_Examinations[],6,FALSE)</f>
        <v>No</v>
      </c>
      <c r="H1114">
        <f>VLOOKUP(A1114,cleaned_Medical_Examinations[],7,FALSE)</f>
        <v>0</v>
      </c>
      <c r="I1114" t="str">
        <f>VLOOKUP(A1114,cleaned_Medical_Examinations[],8,FALSE)</f>
        <v>No</v>
      </c>
      <c r="J1114" t="str">
        <f>VLOOKUP(A1114,cleaned_Medical_Examinations[],9,FALSE)</f>
        <v>OBESITY</v>
      </c>
      <c r="K1114" t="str">
        <f>VLOOKUP(A1114,cleaned_Medical_Examinations[],10,FALSE)</f>
        <v>DIABETES</v>
      </c>
      <c r="L1114">
        <f>VLOOKUP(A1114,table3!A1114:H3448,4,)</f>
        <v>9174</v>
      </c>
      <c r="M1114" t="str">
        <f>VLOOKUP(A1114,table3!A1114:H3448,5,FALSE)</f>
        <v>tier - 3</v>
      </c>
      <c r="N1114" t="str">
        <f>VLOOKUP(A1114,table3!A1114:H3448,6,FALSE)</f>
        <v>tier - 1</v>
      </c>
      <c r="O1114" t="str">
        <f>VLOOKUP(A1114,table3!A1114:H3448,7,FALSE)</f>
        <v>R1012</v>
      </c>
      <c r="P1114" s="8">
        <f>VLOOKUP(A1114,table3!A1114:H3448,2,FALSE)</f>
        <v>26296</v>
      </c>
      <c r="Q1114">
        <f>VLOOKUP(A1114,table3!A1114:H3448,8,FALSE)</f>
        <v>51</v>
      </c>
    </row>
    <row r="1115" spans="1:17" x14ac:dyDescent="0.3">
      <c r="A1115" s="13" t="s">
        <v>1257</v>
      </c>
      <c r="B1115" t="str">
        <f>VLOOKUP(A1115,cleaned_customer_names[],2,FALSE)</f>
        <v>Schaaf</v>
      </c>
      <c r="C1115">
        <f>VLOOKUP(A1115,cleaned_Medical_Examinations[],2,FALSE)</f>
        <v>47.2</v>
      </c>
      <c r="D1115">
        <f>VLOOKUP(A1115,cleaned_Medical_Examinations[],3,FALSE)</f>
        <v>6.29</v>
      </c>
      <c r="E1115" t="str">
        <f>VLOOKUP(A1115,cleaned_Medical_Examinations[],4,FALSE)</f>
        <v>Yes</v>
      </c>
      <c r="F1115" t="str">
        <f>VLOOKUP(A1115,cleaned_Medical_Examinations[],5,FALSE)</f>
        <v>No</v>
      </c>
      <c r="G1115" t="str">
        <f>VLOOKUP(A1115,cleaned_Medical_Examinations[],6,FALSE)</f>
        <v>Yes</v>
      </c>
      <c r="H1115">
        <f>VLOOKUP(A1115,cleaned_Medical_Examinations[],7,FALSE)</f>
        <v>1</v>
      </c>
      <c r="I1115" t="str">
        <f>VLOOKUP(A1115,cleaned_Medical_Examinations[],8,FALSE)</f>
        <v>No</v>
      </c>
      <c r="J1115" t="str">
        <f>VLOOKUP(A1115,cleaned_Medical_Examinations[],9,FALSE)</f>
        <v>OBESITY</v>
      </c>
      <c r="K1115" t="str">
        <f>VLOOKUP(A1115,cleaned_Medical_Examinations[],10,FALSE)</f>
        <v>PREDIABETES</v>
      </c>
      <c r="L1115">
        <f>VLOOKUP(A1115,table3!A1115:H3449,4,)</f>
        <v>9182</v>
      </c>
      <c r="M1115" t="str">
        <f>VLOOKUP(A1115,table3!A1115:H3449,5,FALSE)</f>
        <v>tier - 2</v>
      </c>
      <c r="N1115" t="str">
        <f>VLOOKUP(A1115,table3!A1115:H3449,6,FALSE)</f>
        <v>tier - 3</v>
      </c>
      <c r="O1115" t="str">
        <f>VLOOKUP(A1115,table3!A1115:H3449,7,FALSE)</f>
        <v>R1011</v>
      </c>
      <c r="P1115" s="8">
        <f>VLOOKUP(A1115,table3!A1115:H3449,2,FALSE)</f>
        <v>27023</v>
      </c>
      <c r="Q1115">
        <f>VLOOKUP(A1115,table3!A1115:H3449,8,FALSE)</f>
        <v>49</v>
      </c>
    </row>
    <row r="1116" spans="1:17" x14ac:dyDescent="0.3">
      <c r="A1116" s="11" t="s">
        <v>1256</v>
      </c>
      <c r="B1116" t="str">
        <f>VLOOKUP(A1116,cleaned_customer_names[],2,FALSE)</f>
        <v>Sack</v>
      </c>
      <c r="C1116">
        <f>VLOOKUP(A1116,cleaned_Medical_Examinations[],2,FALSE)</f>
        <v>31.6</v>
      </c>
      <c r="D1116">
        <f>VLOOKUP(A1116,cleaned_Medical_Examinations[],3,FALSE)</f>
        <v>5.75</v>
      </c>
      <c r="E1116" t="str">
        <f>VLOOKUP(A1116,cleaned_Medical_Examinations[],4,FALSE)</f>
        <v>No</v>
      </c>
      <c r="F1116" t="str">
        <f>VLOOKUP(A1116,cleaned_Medical_Examinations[],5,FALSE)</f>
        <v>No</v>
      </c>
      <c r="G1116" t="str">
        <f>VLOOKUP(A1116,cleaned_Medical_Examinations[],6,FALSE)</f>
        <v>No</v>
      </c>
      <c r="H1116">
        <f>VLOOKUP(A1116,cleaned_Medical_Examinations[],7,FALSE)</f>
        <v>2</v>
      </c>
      <c r="I1116" t="str">
        <f>VLOOKUP(A1116,cleaned_Medical_Examinations[],8,FALSE)</f>
        <v>No</v>
      </c>
      <c r="J1116" t="str">
        <f>VLOOKUP(A1116,cleaned_Medical_Examinations[],9,FALSE)</f>
        <v>OBESITY</v>
      </c>
      <c r="K1116" t="str">
        <f>VLOOKUP(A1116,cleaned_Medical_Examinations[],10,FALSE)</f>
        <v>PREDIABETES</v>
      </c>
      <c r="L1116">
        <f>VLOOKUP(A1116,table3!A1116:H3450,4,)</f>
        <v>9194</v>
      </c>
      <c r="M1116" t="str">
        <f>VLOOKUP(A1116,table3!A1116:H3450,5,FALSE)</f>
        <v>tier - 2</v>
      </c>
      <c r="N1116" t="str">
        <f>VLOOKUP(A1116,table3!A1116:H3450,6,FALSE)</f>
        <v>tier - 1</v>
      </c>
      <c r="O1116" t="str">
        <f>VLOOKUP(A1116,table3!A1116:H3450,7,FALSE)</f>
        <v>R1012</v>
      </c>
      <c r="P1116" s="8">
        <f>VLOOKUP(A1116,table3!A1116:H3450,2,FALSE)</f>
        <v>28013</v>
      </c>
      <c r="Q1116">
        <f>VLOOKUP(A1116,table3!A1116:H3450,8,FALSE)</f>
        <v>46</v>
      </c>
    </row>
    <row r="1117" spans="1:17" x14ac:dyDescent="0.3">
      <c r="A1117" s="13" t="s">
        <v>1255</v>
      </c>
      <c r="B1117" t="str">
        <f>VLOOKUP(A1117,cleaned_customer_names[],2,FALSE)</f>
        <v>Chenard</v>
      </c>
      <c r="C1117">
        <f>VLOOKUP(A1117,cleaned_Medical_Examinations[],2,FALSE)</f>
        <v>33.914999999999999</v>
      </c>
      <c r="D1117">
        <f>VLOOKUP(A1117,cleaned_Medical_Examinations[],3,FALSE)</f>
        <v>6.66</v>
      </c>
      <c r="E1117" t="str">
        <f>VLOOKUP(A1117,cleaned_Medical_Examinations[],4,FALSE)</f>
        <v>Yes</v>
      </c>
      <c r="F1117" t="str">
        <f>VLOOKUP(A1117,cleaned_Medical_Examinations[],5,FALSE)</f>
        <v>No</v>
      </c>
      <c r="G1117" t="str">
        <f>VLOOKUP(A1117,cleaned_Medical_Examinations[],6,FALSE)</f>
        <v>No</v>
      </c>
      <c r="H1117">
        <f>VLOOKUP(A1117,cleaned_Medical_Examinations[],7,FALSE)</f>
        <v>1</v>
      </c>
      <c r="I1117" t="str">
        <f>VLOOKUP(A1117,cleaned_Medical_Examinations[],8,FALSE)</f>
        <v>No</v>
      </c>
      <c r="J1117" t="str">
        <f>VLOOKUP(A1117,cleaned_Medical_Examinations[],9,FALSE)</f>
        <v>OBESITY</v>
      </c>
      <c r="K1117" t="str">
        <f>VLOOKUP(A1117,cleaned_Medical_Examinations[],10,FALSE)</f>
        <v>DIABETES</v>
      </c>
      <c r="L1117">
        <f>VLOOKUP(A1117,table3!A1117:H3451,4,)</f>
        <v>9210</v>
      </c>
      <c r="M1117" t="str">
        <f>VLOOKUP(A1117,table3!A1117:H3451,5,FALSE)</f>
        <v>tier - 2</v>
      </c>
      <c r="N1117" t="str">
        <f>VLOOKUP(A1117,table3!A1117:H3451,6,FALSE)</f>
        <v>tier - 3</v>
      </c>
      <c r="O1117" t="str">
        <f>VLOOKUP(A1117,table3!A1117:H3451,7,FALSE)</f>
        <v>R1021</v>
      </c>
      <c r="P1117" s="8">
        <f>VLOOKUP(A1117,table3!A1117:H3451,2,FALSE)</f>
        <v>31771</v>
      </c>
      <c r="Q1117">
        <f>VLOOKUP(A1117,table3!A1117:H3451,8,FALSE)</f>
        <v>36</v>
      </c>
    </row>
    <row r="1118" spans="1:17" x14ac:dyDescent="0.3">
      <c r="A1118" s="11" t="s">
        <v>1254</v>
      </c>
      <c r="B1118" t="str">
        <f>VLOOKUP(A1118,cleaned_customer_names[],2,FALSE)</f>
        <v>Williamson</v>
      </c>
      <c r="C1118">
        <f>VLOOKUP(A1118,cleaned_Medical_Examinations[],2,FALSE)</f>
        <v>23.54</v>
      </c>
      <c r="D1118">
        <f>VLOOKUP(A1118,cleaned_Medical_Examinations[],3,FALSE)</f>
        <v>5.0999999999999996</v>
      </c>
      <c r="E1118" t="str">
        <f>VLOOKUP(A1118,cleaned_Medical_Examinations[],4,FALSE)</f>
        <v>No</v>
      </c>
      <c r="F1118" t="str">
        <f>VLOOKUP(A1118,cleaned_Medical_Examinations[],5,FALSE)</f>
        <v>No</v>
      </c>
      <c r="G1118" t="str">
        <f>VLOOKUP(A1118,cleaned_Medical_Examinations[],6,FALSE)</f>
        <v>No</v>
      </c>
      <c r="H1118">
        <f>VLOOKUP(A1118,cleaned_Medical_Examinations[],7,FALSE)</f>
        <v>2</v>
      </c>
      <c r="I1118" t="str">
        <f>VLOOKUP(A1118,cleaned_Medical_Examinations[],8,FALSE)</f>
        <v>No</v>
      </c>
      <c r="J1118" t="str">
        <f>VLOOKUP(A1118,cleaned_Medical_Examinations[],9,FALSE)</f>
        <v>NORMAL WEIGHT</v>
      </c>
      <c r="K1118" t="str">
        <f>VLOOKUP(A1118,cleaned_Medical_Examinations[],10,FALSE)</f>
        <v>NORMAL</v>
      </c>
      <c r="L1118">
        <f>VLOOKUP(A1118,table3!A1118:H3452,4,)</f>
        <v>9222</v>
      </c>
      <c r="M1118" t="str">
        <f>VLOOKUP(A1118,table3!A1118:H3452,5,FALSE)</f>
        <v>tier - 2</v>
      </c>
      <c r="N1118" t="str">
        <f>VLOOKUP(A1118,table3!A1118:H3452,6,FALSE)</f>
        <v>tier - 3</v>
      </c>
      <c r="O1118" t="str">
        <f>VLOOKUP(A1118,table3!A1118:H3452,7,FALSE)</f>
        <v>R1019</v>
      </c>
      <c r="P1118" s="8">
        <f>VLOOKUP(A1118,table3!A1118:H3452,2,FALSE)</f>
        <v>29925</v>
      </c>
      <c r="Q1118">
        <f>VLOOKUP(A1118,table3!A1118:H3452,8,FALSE)</f>
        <v>41</v>
      </c>
    </row>
    <row r="1119" spans="1:17" x14ac:dyDescent="0.3">
      <c r="A1119" s="13" t="s">
        <v>1253</v>
      </c>
      <c r="B1119" t="str">
        <f>VLOOKUP(A1119,cleaned_customer_names[],2,FALSE)</f>
        <v>Dollas</v>
      </c>
      <c r="C1119">
        <f>VLOOKUP(A1119,cleaned_Medical_Examinations[],2,FALSE)</f>
        <v>27.074999999999999</v>
      </c>
      <c r="D1119">
        <f>VLOOKUP(A1119,cleaned_Medical_Examinations[],3,FALSE)</f>
        <v>4.41</v>
      </c>
      <c r="E1119" t="str">
        <f>VLOOKUP(A1119,cleaned_Medical_Examinations[],4,FALSE)</f>
        <v>No</v>
      </c>
      <c r="F1119" t="str">
        <f>VLOOKUP(A1119,cleaned_Medical_Examinations[],5,FALSE)</f>
        <v>No</v>
      </c>
      <c r="G1119" t="str">
        <f>VLOOKUP(A1119,cleaned_Medical_Examinations[],6,FALSE)</f>
        <v>No</v>
      </c>
      <c r="H1119">
        <f>VLOOKUP(A1119,cleaned_Medical_Examinations[],7,FALSE)</f>
        <v>2</v>
      </c>
      <c r="I1119" t="str">
        <f>VLOOKUP(A1119,cleaned_Medical_Examinations[],8,FALSE)</f>
        <v>No</v>
      </c>
      <c r="J1119" t="str">
        <f>VLOOKUP(A1119,cleaned_Medical_Examinations[],9,FALSE)</f>
        <v>OVER WEIGHT</v>
      </c>
      <c r="K1119" t="str">
        <f>VLOOKUP(A1119,cleaned_Medical_Examinations[],10,FALSE)</f>
        <v>NORMAL</v>
      </c>
      <c r="L1119">
        <f>VLOOKUP(A1119,table3!A1119:H3453,4,)</f>
        <v>9225</v>
      </c>
      <c r="M1119" t="str">
        <f>VLOOKUP(A1119,table3!A1119:H3453,5,FALSE)</f>
        <v>tier - 3</v>
      </c>
      <c r="N1119" t="str">
        <f>VLOOKUP(A1119,table3!A1119:H3453,6,FALSE)</f>
        <v>tier - 3</v>
      </c>
      <c r="O1119" t="str">
        <f>VLOOKUP(A1119,table3!A1119:H3453,7,FALSE)</f>
        <v>R1015</v>
      </c>
      <c r="P1119" s="8">
        <f>VLOOKUP(A1119,table3!A1119:H3453,2,FALSE)</f>
        <v>27734</v>
      </c>
      <c r="Q1119">
        <f>VLOOKUP(A1119,table3!A1119:H3453,8,FALSE)</f>
        <v>47</v>
      </c>
    </row>
    <row r="1120" spans="1:17" x14ac:dyDescent="0.3">
      <c r="A1120" s="11" t="s">
        <v>1252</v>
      </c>
      <c r="B1120" t="str">
        <f>VLOOKUP(A1120,cleaned_customer_names[],2,FALSE)</f>
        <v>Sprague</v>
      </c>
      <c r="C1120">
        <f>VLOOKUP(A1120,cleaned_Medical_Examinations[],2,FALSE)</f>
        <v>25.8</v>
      </c>
      <c r="D1120">
        <f>VLOOKUP(A1120,cleaned_Medical_Examinations[],3,FALSE)</f>
        <v>5.52</v>
      </c>
      <c r="E1120" t="str">
        <f>VLOOKUP(A1120,cleaned_Medical_Examinations[],4,FALSE)</f>
        <v>Yes</v>
      </c>
      <c r="F1120" t="str">
        <f>VLOOKUP(A1120,cleaned_Medical_Examinations[],5,FALSE)</f>
        <v>No</v>
      </c>
      <c r="G1120" t="str">
        <f>VLOOKUP(A1120,cleaned_Medical_Examinations[],6,FALSE)</f>
        <v>No</v>
      </c>
      <c r="H1120">
        <f>VLOOKUP(A1120,cleaned_Medical_Examinations[],7,FALSE)</f>
        <v>0</v>
      </c>
      <c r="I1120" t="str">
        <f>VLOOKUP(A1120,cleaned_Medical_Examinations[],8,FALSE)</f>
        <v>No</v>
      </c>
      <c r="J1120" t="str">
        <f>VLOOKUP(A1120,cleaned_Medical_Examinations[],9,FALSE)</f>
        <v>OVER WEIGHT</v>
      </c>
      <c r="K1120" t="str">
        <f>VLOOKUP(A1120,cleaned_Medical_Examinations[],10,FALSE)</f>
        <v>NORMAL</v>
      </c>
      <c r="L1120">
        <f>VLOOKUP(A1120,table3!A1120:H3454,4,)</f>
        <v>9248</v>
      </c>
      <c r="M1120" t="str">
        <f>VLOOKUP(A1120,table3!A1120:H3454,5,FALSE)</f>
        <v>tier - 2</v>
      </c>
      <c r="N1120" t="str">
        <f>VLOOKUP(A1120,table3!A1120:H3454,6,FALSE)</f>
        <v>tier - 1</v>
      </c>
      <c r="O1120" t="str">
        <f>VLOOKUP(A1120,table3!A1120:H3454,7,FALSE)</f>
        <v>R1021</v>
      </c>
      <c r="P1120" s="8">
        <f>VLOOKUP(A1120,table3!A1120:H3454,2,FALSE)</f>
        <v>29499</v>
      </c>
      <c r="Q1120">
        <f>VLOOKUP(A1120,table3!A1120:H3454,8,FALSE)</f>
        <v>42</v>
      </c>
    </row>
    <row r="1121" spans="1:17" x14ac:dyDescent="0.3">
      <c r="A1121" s="13" t="s">
        <v>1251</v>
      </c>
      <c r="B1121" t="str">
        <f>VLOOKUP(A1121,cleaned_customer_names[],2,FALSE)</f>
        <v>Michell</v>
      </c>
      <c r="C1121">
        <f>VLOOKUP(A1121,cleaned_Medical_Examinations[],2,FALSE)</f>
        <v>36.1</v>
      </c>
      <c r="D1121">
        <f>VLOOKUP(A1121,cleaned_Medical_Examinations[],3,FALSE)</f>
        <v>4.62</v>
      </c>
      <c r="E1121" t="str">
        <f>VLOOKUP(A1121,cleaned_Medical_Examinations[],4,FALSE)</f>
        <v>Yes</v>
      </c>
      <c r="F1121" t="str">
        <f>VLOOKUP(A1121,cleaned_Medical_Examinations[],5,FALSE)</f>
        <v>No</v>
      </c>
      <c r="G1121" t="str">
        <f>VLOOKUP(A1121,cleaned_Medical_Examinations[],6,FALSE)</f>
        <v>Yes</v>
      </c>
      <c r="H1121">
        <f>VLOOKUP(A1121,cleaned_Medical_Examinations[],7,FALSE)</f>
        <v>1</v>
      </c>
      <c r="I1121" t="str">
        <f>VLOOKUP(A1121,cleaned_Medical_Examinations[],8,FALSE)</f>
        <v>No</v>
      </c>
      <c r="J1121" t="str">
        <f>VLOOKUP(A1121,cleaned_Medical_Examinations[],9,FALSE)</f>
        <v>OBESITY</v>
      </c>
      <c r="K1121" t="str">
        <f>VLOOKUP(A1121,cleaned_Medical_Examinations[],10,FALSE)</f>
        <v>NORMAL</v>
      </c>
      <c r="L1121">
        <f>VLOOKUP(A1121,table3!A1121:H3455,4,)</f>
        <v>9250</v>
      </c>
      <c r="M1121" t="str">
        <f>VLOOKUP(A1121,table3!A1121:H3455,5,FALSE)</f>
        <v>tier - 2</v>
      </c>
      <c r="N1121" t="str">
        <f>VLOOKUP(A1121,table3!A1121:H3455,6,FALSE)</f>
        <v>tier - 1</v>
      </c>
      <c r="O1121" t="str">
        <f>VLOOKUP(A1121,table3!A1121:H3455,7,FALSE)</f>
        <v>R1012</v>
      </c>
      <c r="P1121" s="8">
        <f>VLOOKUP(A1121,table3!A1121:H3455,2,FALSE)</f>
        <v>27262</v>
      </c>
      <c r="Q1121">
        <f>VLOOKUP(A1121,table3!A1121:H3455,8,FALSE)</f>
        <v>48</v>
      </c>
    </row>
    <row r="1122" spans="1:17" x14ac:dyDescent="0.3">
      <c r="A1122" s="11" t="s">
        <v>1250</v>
      </c>
      <c r="B1122" t="str">
        <f>VLOOKUP(A1122,cleaned_customer_names[],2,FALSE)</f>
        <v>Datwyler</v>
      </c>
      <c r="C1122">
        <f>VLOOKUP(A1122,cleaned_Medical_Examinations[],2,FALSE)</f>
        <v>30.495000000000001</v>
      </c>
      <c r="D1122">
        <f>VLOOKUP(A1122,cleaned_Medical_Examinations[],3,FALSE)</f>
        <v>5.74</v>
      </c>
      <c r="E1122" t="str">
        <f>VLOOKUP(A1122,cleaned_Medical_Examinations[],4,FALSE)</f>
        <v>Yes</v>
      </c>
      <c r="F1122" t="str">
        <f>VLOOKUP(A1122,cleaned_Medical_Examinations[],5,FALSE)</f>
        <v>No</v>
      </c>
      <c r="G1122" t="str">
        <f>VLOOKUP(A1122,cleaned_Medical_Examinations[],6,FALSE)</f>
        <v>Yes</v>
      </c>
      <c r="H1122">
        <f>VLOOKUP(A1122,cleaned_Medical_Examinations[],7,FALSE)</f>
        <v>1</v>
      </c>
      <c r="I1122" t="str">
        <f>VLOOKUP(A1122,cleaned_Medical_Examinations[],8,FALSE)</f>
        <v>No</v>
      </c>
      <c r="J1122" t="str">
        <f>VLOOKUP(A1122,cleaned_Medical_Examinations[],9,FALSE)</f>
        <v>OBESITY</v>
      </c>
      <c r="K1122" t="str">
        <f>VLOOKUP(A1122,cleaned_Medical_Examinations[],10,FALSE)</f>
        <v>PREDIABETES</v>
      </c>
      <c r="L1122">
        <f>VLOOKUP(A1122,table3!A1122:H3456,4,)</f>
        <v>9265</v>
      </c>
      <c r="M1122" t="str">
        <f>VLOOKUP(A1122,table3!A1122:H3456,5,FALSE)</f>
        <v>tier - 2</v>
      </c>
      <c r="N1122" t="str">
        <f>VLOOKUP(A1122,table3!A1122:H3456,6,FALSE)</f>
        <v>tier - 1</v>
      </c>
      <c r="O1122" t="str">
        <f>VLOOKUP(A1122,table3!A1122:H3456,7,FALSE)</f>
        <v>R1011</v>
      </c>
      <c r="P1122" s="8">
        <f>VLOOKUP(A1122,table3!A1122:H3456,2,FALSE)</f>
        <v>26151</v>
      </c>
      <c r="Q1122">
        <f>VLOOKUP(A1122,table3!A1122:H3456,8,FALSE)</f>
        <v>51</v>
      </c>
    </row>
    <row r="1123" spans="1:17" x14ac:dyDescent="0.3">
      <c r="A1123" s="13" t="s">
        <v>1249</v>
      </c>
      <c r="B1123" t="str">
        <f>VLOOKUP(A1123,cleaned_customer_names[],2,FALSE)</f>
        <v>Mead</v>
      </c>
      <c r="C1123">
        <f>VLOOKUP(A1123,cleaned_Medical_Examinations[],2,FALSE)</f>
        <v>21.4</v>
      </c>
      <c r="D1123">
        <f>VLOOKUP(A1123,cleaned_Medical_Examinations[],3,FALSE)</f>
        <v>6.3</v>
      </c>
      <c r="E1123" t="str">
        <f>VLOOKUP(A1123,cleaned_Medical_Examinations[],4,FALSE)</f>
        <v>Yes</v>
      </c>
      <c r="F1123" t="str">
        <f>VLOOKUP(A1123,cleaned_Medical_Examinations[],5,FALSE)</f>
        <v>No</v>
      </c>
      <c r="G1123" t="str">
        <f>VLOOKUP(A1123,cleaned_Medical_Examinations[],6,FALSE)</f>
        <v>Yes</v>
      </c>
      <c r="H1123">
        <f>VLOOKUP(A1123,cleaned_Medical_Examinations[],7,FALSE)</f>
        <v>1</v>
      </c>
      <c r="I1123" t="str">
        <f>VLOOKUP(A1123,cleaned_Medical_Examinations[],8,FALSE)</f>
        <v>No</v>
      </c>
      <c r="J1123" t="str">
        <f>VLOOKUP(A1123,cleaned_Medical_Examinations[],9,FALSE)</f>
        <v>NORMAL WEIGHT</v>
      </c>
      <c r="K1123" t="str">
        <f>VLOOKUP(A1123,cleaned_Medical_Examinations[],10,FALSE)</f>
        <v>PREDIABETES</v>
      </c>
      <c r="L1123">
        <f>VLOOKUP(A1123,table3!A1123:H3457,4,)</f>
        <v>9282</v>
      </c>
      <c r="M1123" t="str">
        <f>VLOOKUP(A1123,table3!A1123:H3457,5,FALSE)</f>
        <v>tier - 3</v>
      </c>
      <c r="N1123" t="str">
        <f>VLOOKUP(A1123,table3!A1123:H3457,6,FALSE)</f>
        <v>tier - 2</v>
      </c>
      <c r="O1123" t="str">
        <f>VLOOKUP(A1123,table3!A1123:H3457,7,FALSE)</f>
        <v>R1016</v>
      </c>
      <c r="P1123" s="8">
        <f>VLOOKUP(A1123,table3!A1123:H3457,2,FALSE)</f>
        <v>26964</v>
      </c>
      <c r="Q1123">
        <f>VLOOKUP(A1123,table3!A1123:H3457,8,FALSE)</f>
        <v>49</v>
      </c>
    </row>
    <row r="1124" spans="1:17" x14ac:dyDescent="0.3">
      <c r="A1124" s="11" t="s">
        <v>1248</v>
      </c>
      <c r="B1124" t="str">
        <f>VLOOKUP(A1124,cleaned_customer_names[],2,FALSE)</f>
        <v>Kennedy</v>
      </c>
      <c r="C1124">
        <f>VLOOKUP(A1124,cleaned_Medical_Examinations[],2,FALSE)</f>
        <v>32.299999999999997</v>
      </c>
      <c r="D1124">
        <f>VLOOKUP(A1124,cleaned_Medical_Examinations[],3,FALSE)</f>
        <v>10.27</v>
      </c>
      <c r="E1124" t="str">
        <f>VLOOKUP(A1124,cleaned_Medical_Examinations[],4,FALSE)</f>
        <v>No</v>
      </c>
      <c r="F1124" t="str">
        <f>VLOOKUP(A1124,cleaned_Medical_Examinations[],5,FALSE)</f>
        <v>No</v>
      </c>
      <c r="G1124" t="str">
        <f>VLOOKUP(A1124,cleaned_Medical_Examinations[],6,FALSE)</f>
        <v>No</v>
      </c>
      <c r="H1124">
        <f>VLOOKUP(A1124,cleaned_Medical_Examinations[],7,FALSE)</f>
        <v>0</v>
      </c>
      <c r="I1124" t="str">
        <f>VLOOKUP(A1124,cleaned_Medical_Examinations[],8,FALSE)</f>
        <v>No</v>
      </c>
      <c r="J1124" t="str">
        <f>VLOOKUP(A1124,cleaned_Medical_Examinations[],9,FALSE)</f>
        <v>OBESITY</v>
      </c>
      <c r="K1124" t="str">
        <f>VLOOKUP(A1124,cleaned_Medical_Examinations[],10,FALSE)</f>
        <v>DIABETES</v>
      </c>
      <c r="L1124">
        <f>VLOOKUP(A1124,table3!A1124:H3458,4,)</f>
        <v>9284</v>
      </c>
      <c r="M1124" t="str">
        <f>VLOOKUP(A1124,table3!A1124:H3458,5,FALSE)</f>
        <v>tier - 2</v>
      </c>
      <c r="N1124" t="str">
        <f>VLOOKUP(A1124,table3!A1124:H3458,6,FALSE)</f>
        <v>tier - 3</v>
      </c>
      <c r="O1124" t="str">
        <f>VLOOKUP(A1124,table3!A1124:H3458,7,FALSE)</f>
        <v>R1013</v>
      </c>
      <c r="P1124" s="8">
        <f>VLOOKUP(A1124,table3!A1124:H3458,2,FALSE)</f>
        <v>26116</v>
      </c>
      <c r="Q1124">
        <f>VLOOKUP(A1124,table3!A1124:H3458,8,FALSE)</f>
        <v>51</v>
      </c>
    </row>
    <row r="1125" spans="1:17" x14ac:dyDescent="0.3">
      <c r="A1125" s="13" t="s">
        <v>1247</v>
      </c>
      <c r="B1125" t="str">
        <f>VLOOKUP(A1125,cleaned_customer_names[],2,FALSE)</f>
        <v>Czech</v>
      </c>
      <c r="C1125">
        <f>VLOOKUP(A1125,cleaned_Medical_Examinations[],2,FALSE)</f>
        <v>29.78</v>
      </c>
      <c r="D1125">
        <f>VLOOKUP(A1125,cleaned_Medical_Examinations[],3,FALSE)</f>
        <v>5.85</v>
      </c>
      <c r="E1125" t="str">
        <f>VLOOKUP(A1125,cleaned_Medical_Examinations[],4,FALSE)</f>
        <v>No</v>
      </c>
      <c r="F1125" t="str">
        <f>VLOOKUP(A1125,cleaned_Medical_Examinations[],5,FALSE)</f>
        <v>No</v>
      </c>
      <c r="G1125" t="str">
        <f>VLOOKUP(A1125,cleaned_Medical_Examinations[],6,FALSE)</f>
        <v>Yes</v>
      </c>
      <c r="H1125">
        <f>VLOOKUP(A1125,cleaned_Medical_Examinations[],7,FALSE)</f>
        <v>1</v>
      </c>
      <c r="I1125" t="str">
        <f>VLOOKUP(A1125,cleaned_Medical_Examinations[],8,FALSE)</f>
        <v>No</v>
      </c>
      <c r="J1125" t="str">
        <f>VLOOKUP(A1125,cleaned_Medical_Examinations[],9,FALSE)</f>
        <v>OVER WEIGHT</v>
      </c>
      <c r="K1125" t="str">
        <f>VLOOKUP(A1125,cleaned_Medical_Examinations[],10,FALSE)</f>
        <v>PREDIABETES</v>
      </c>
      <c r="L1125">
        <f>VLOOKUP(A1125,table3!A1125:H3459,4,)</f>
        <v>9286</v>
      </c>
      <c r="M1125" t="str">
        <f>VLOOKUP(A1125,table3!A1125:H3459,5,FALSE)</f>
        <v>tier - 2</v>
      </c>
      <c r="N1125" t="str">
        <f>VLOOKUP(A1125,table3!A1125:H3459,6,FALSE)</f>
        <v>tier - 3</v>
      </c>
      <c r="O1125" t="str">
        <f>VLOOKUP(A1125,table3!A1125:H3459,7,FALSE)</f>
        <v>R1013</v>
      </c>
      <c r="P1125" s="8">
        <f>VLOOKUP(A1125,table3!A1125:H3459,2,FALSE)</f>
        <v>25533</v>
      </c>
      <c r="Q1125">
        <f>VLOOKUP(A1125,table3!A1125:H3459,8,FALSE)</f>
        <v>53</v>
      </c>
    </row>
    <row r="1126" spans="1:17" x14ac:dyDescent="0.3">
      <c r="A1126" s="11" t="s">
        <v>1246</v>
      </c>
      <c r="B1126" t="str">
        <f>VLOOKUP(A1126,cleaned_customer_names[],2,FALSE)</f>
        <v>O'Brien</v>
      </c>
      <c r="C1126">
        <f>VLOOKUP(A1126,cleaned_Medical_Examinations[],2,FALSE)</f>
        <v>34.76</v>
      </c>
      <c r="D1126">
        <f>VLOOKUP(A1126,cleaned_Medical_Examinations[],3,FALSE)</f>
        <v>5.92</v>
      </c>
      <c r="E1126" t="str">
        <f>VLOOKUP(A1126,cleaned_Medical_Examinations[],4,FALSE)</f>
        <v>Yes</v>
      </c>
      <c r="F1126" t="str">
        <f>VLOOKUP(A1126,cleaned_Medical_Examinations[],5,FALSE)</f>
        <v>No</v>
      </c>
      <c r="G1126" t="str">
        <f>VLOOKUP(A1126,cleaned_Medical_Examinations[],6,FALSE)</f>
        <v>No</v>
      </c>
      <c r="H1126">
        <f>VLOOKUP(A1126,cleaned_Medical_Examinations[],7,FALSE)</f>
        <v>1</v>
      </c>
      <c r="I1126" t="str">
        <f>VLOOKUP(A1126,cleaned_Medical_Examinations[],8,FALSE)</f>
        <v>No</v>
      </c>
      <c r="J1126" t="str">
        <f>VLOOKUP(A1126,cleaned_Medical_Examinations[],9,FALSE)</f>
        <v>OBESITY</v>
      </c>
      <c r="K1126" t="str">
        <f>VLOOKUP(A1126,cleaned_Medical_Examinations[],10,FALSE)</f>
        <v>PREDIABETES</v>
      </c>
      <c r="L1126">
        <f>VLOOKUP(A1126,table3!A1126:H3460,4,)</f>
        <v>9288</v>
      </c>
      <c r="M1126" t="str">
        <f>VLOOKUP(A1126,table3!A1126:H3460,5,FALSE)</f>
        <v>tier - 2</v>
      </c>
      <c r="N1126" t="str">
        <f>VLOOKUP(A1126,table3!A1126:H3460,6,FALSE)</f>
        <v>tier - 3</v>
      </c>
      <c r="O1126" t="str">
        <f>VLOOKUP(A1126,table3!A1126:H3460,7,FALSE)</f>
        <v>R1018</v>
      </c>
      <c r="P1126" s="8">
        <f>VLOOKUP(A1126,table3!A1126:H3460,2,FALSE)</f>
        <v>26953</v>
      </c>
      <c r="Q1126">
        <f>VLOOKUP(A1126,table3!A1126:H3460,8,FALSE)</f>
        <v>49</v>
      </c>
    </row>
    <row r="1127" spans="1:17" x14ac:dyDescent="0.3">
      <c r="A1127" s="13" t="s">
        <v>1245</v>
      </c>
      <c r="B1127" t="str">
        <f>VLOOKUP(A1127,cleaned_customer_names[],2,FALSE)</f>
        <v>Bachman</v>
      </c>
      <c r="C1127">
        <f>VLOOKUP(A1127,cleaned_Medical_Examinations[],2,FALSE)</f>
        <v>18.335000000000001</v>
      </c>
      <c r="D1127">
        <f>VLOOKUP(A1127,cleaned_Medical_Examinations[],3,FALSE)</f>
        <v>10.01</v>
      </c>
      <c r="E1127" t="str">
        <f>VLOOKUP(A1127,cleaned_Medical_Examinations[],4,FALSE)</f>
        <v>Yes</v>
      </c>
      <c r="F1127" t="str">
        <f>VLOOKUP(A1127,cleaned_Medical_Examinations[],5,FALSE)</f>
        <v>No</v>
      </c>
      <c r="G1127" t="str">
        <f>VLOOKUP(A1127,cleaned_Medical_Examinations[],6,FALSE)</f>
        <v>No</v>
      </c>
      <c r="H1127">
        <f>VLOOKUP(A1127,cleaned_Medical_Examinations[],7,FALSE)</f>
        <v>2</v>
      </c>
      <c r="I1127" t="str">
        <f>VLOOKUP(A1127,cleaned_Medical_Examinations[],8,FALSE)</f>
        <v>No</v>
      </c>
      <c r="J1127" t="str">
        <f>VLOOKUP(A1127,cleaned_Medical_Examinations[],9,FALSE)</f>
        <v>UNDER WEIGHT</v>
      </c>
      <c r="K1127" t="str">
        <f>VLOOKUP(A1127,cleaned_Medical_Examinations[],10,FALSE)</f>
        <v>DIABETES</v>
      </c>
      <c r="L1127">
        <f>VLOOKUP(A1127,table3!A1127:H3461,4,)</f>
        <v>9290</v>
      </c>
      <c r="M1127" t="str">
        <f>VLOOKUP(A1127,table3!A1127:H3461,5,FALSE)</f>
        <v>tier - 3</v>
      </c>
      <c r="N1127" t="str">
        <f>VLOOKUP(A1127,table3!A1127:H3461,6,FALSE)</f>
        <v>tier - 3</v>
      </c>
      <c r="O1127" t="str">
        <f>VLOOKUP(A1127,table3!A1127:H3461,7,FALSE)</f>
        <v>R1016</v>
      </c>
      <c r="P1127" s="8">
        <f>VLOOKUP(A1127,table3!A1127:H3461,2,FALSE)</f>
        <v>26925</v>
      </c>
      <c r="Q1127">
        <f>VLOOKUP(A1127,table3!A1127:H3461,8,FALSE)</f>
        <v>49</v>
      </c>
    </row>
    <row r="1128" spans="1:17" x14ac:dyDescent="0.3">
      <c r="A1128" s="11" t="s">
        <v>1244</v>
      </c>
      <c r="B1128" t="str">
        <f>VLOOKUP(A1128,cleaned_customer_names[],2,FALSE)</f>
        <v>Bednar</v>
      </c>
      <c r="C1128">
        <f>VLOOKUP(A1128,cleaned_Medical_Examinations[],2,FALSE)</f>
        <v>32.299999999999997</v>
      </c>
      <c r="D1128">
        <f>VLOOKUP(A1128,cleaned_Medical_Examinations[],3,FALSE)</f>
        <v>9.59</v>
      </c>
      <c r="E1128" t="str">
        <f>VLOOKUP(A1128,cleaned_Medical_Examinations[],4,FALSE)</f>
        <v>No</v>
      </c>
      <c r="F1128" t="str">
        <f>VLOOKUP(A1128,cleaned_Medical_Examinations[],5,FALSE)</f>
        <v>No</v>
      </c>
      <c r="G1128" t="str">
        <f>VLOOKUP(A1128,cleaned_Medical_Examinations[],6,FALSE)</f>
        <v>No</v>
      </c>
      <c r="H1128">
        <f>VLOOKUP(A1128,cleaned_Medical_Examinations[],7,FALSE)</f>
        <v>0</v>
      </c>
      <c r="I1128" t="str">
        <f>VLOOKUP(A1128,cleaned_Medical_Examinations[],8,FALSE)</f>
        <v>No</v>
      </c>
      <c r="J1128" t="str">
        <f>VLOOKUP(A1128,cleaned_Medical_Examinations[],9,FALSE)</f>
        <v>OBESITY</v>
      </c>
      <c r="K1128" t="str">
        <f>VLOOKUP(A1128,cleaned_Medical_Examinations[],10,FALSE)</f>
        <v>DIABETES</v>
      </c>
      <c r="L1128">
        <f>VLOOKUP(A1128,table3!A1128:H3462,4,)</f>
        <v>9302</v>
      </c>
      <c r="M1128" t="str">
        <f>VLOOKUP(A1128,table3!A1128:H3462,5,FALSE)</f>
        <v>tier - 2</v>
      </c>
      <c r="N1128" t="str">
        <f>VLOOKUP(A1128,table3!A1128:H3462,6,FALSE)</f>
        <v>tier - 1</v>
      </c>
      <c r="O1128" t="str">
        <f>VLOOKUP(A1128,table3!A1128:H3462,7,FALSE)</f>
        <v>R1012</v>
      </c>
      <c r="P1128" s="8">
        <f>VLOOKUP(A1128,table3!A1128:H3462,2,FALSE)</f>
        <v>28067</v>
      </c>
      <c r="Q1128">
        <f>VLOOKUP(A1128,table3!A1128:H3462,8,FALSE)</f>
        <v>46</v>
      </c>
    </row>
    <row r="1129" spans="1:17" x14ac:dyDescent="0.3">
      <c r="A1129" s="13" t="s">
        <v>1243</v>
      </c>
      <c r="B1129" t="str">
        <f>VLOOKUP(A1129,cleaned_customer_names[],2,FALSE)</f>
        <v>Daye</v>
      </c>
      <c r="C1129">
        <f>VLOOKUP(A1129,cleaned_Medical_Examinations[],2,FALSE)</f>
        <v>27.74</v>
      </c>
      <c r="D1129">
        <f>VLOOKUP(A1129,cleaned_Medical_Examinations[],3,FALSE)</f>
        <v>10.37</v>
      </c>
      <c r="E1129" t="str">
        <f>VLOOKUP(A1129,cleaned_Medical_Examinations[],4,FALSE)</f>
        <v>No</v>
      </c>
      <c r="F1129" t="str">
        <f>VLOOKUP(A1129,cleaned_Medical_Examinations[],5,FALSE)</f>
        <v>No</v>
      </c>
      <c r="G1129" t="str">
        <f>VLOOKUP(A1129,cleaned_Medical_Examinations[],6,FALSE)</f>
        <v>No</v>
      </c>
      <c r="H1129">
        <f>VLOOKUP(A1129,cleaned_Medical_Examinations[],7,FALSE)</f>
        <v>0</v>
      </c>
      <c r="I1129" t="str">
        <f>VLOOKUP(A1129,cleaned_Medical_Examinations[],8,FALSE)</f>
        <v>No</v>
      </c>
      <c r="J1129" t="str">
        <f>VLOOKUP(A1129,cleaned_Medical_Examinations[],9,FALSE)</f>
        <v>OVER WEIGHT</v>
      </c>
      <c r="K1129" t="str">
        <f>VLOOKUP(A1129,cleaned_Medical_Examinations[],10,FALSE)</f>
        <v>DIABETES</v>
      </c>
      <c r="L1129">
        <f>VLOOKUP(A1129,table3!A1129:H3463,4,)</f>
        <v>9305</v>
      </c>
      <c r="M1129" t="str">
        <f>VLOOKUP(A1129,table3!A1129:H3463,5,FALSE)</f>
        <v>tier - 3</v>
      </c>
      <c r="N1129" t="str">
        <f>VLOOKUP(A1129,table3!A1129:H3463,6,FALSE)</f>
        <v>tier - 3</v>
      </c>
      <c r="O1129" t="str">
        <f>VLOOKUP(A1129,table3!A1129:H3463,7,FALSE)</f>
        <v>R1013</v>
      </c>
      <c r="P1129" s="8">
        <f>VLOOKUP(A1129,table3!A1129:H3463,2,FALSE)</f>
        <v>26953</v>
      </c>
      <c r="Q1129">
        <f>VLOOKUP(A1129,table3!A1129:H3463,8,FALSE)</f>
        <v>49</v>
      </c>
    </row>
    <row r="1130" spans="1:17" x14ac:dyDescent="0.3">
      <c r="A1130" s="11" t="s">
        <v>1242</v>
      </c>
      <c r="B1130" t="str">
        <f>VLOOKUP(A1130,cleaned_customer_names[],2,FALSE)</f>
        <v>Clarke</v>
      </c>
      <c r="C1130">
        <f>VLOOKUP(A1130,cleaned_Medical_Examinations[],2,FALSE)</f>
        <v>24</v>
      </c>
      <c r="D1130">
        <f>VLOOKUP(A1130,cleaned_Medical_Examinations[],3,FALSE)</f>
        <v>4.01</v>
      </c>
      <c r="E1130" t="str">
        <f>VLOOKUP(A1130,cleaned_Medical_Examinations[],4,FALSE)</f>
        <v>Yes</v>
      </c>
      <c r="F1130" t="str">
        <f>VLOOKUP(A1130,cleaned_Medical_Examinations[],5,FALSE)</f>
        <v>No</v>
      </c>
      <c r="G1130" t="str">
        <f>VLOOKUP(A1130,cleaned_Medical_Examinations[],6,FALSE)</f>
        <v>No</v>
      </c>
      <c r="H1130">
        <f>VLOOKUP(A1130,cleaned_Medical_Examinations[],7,FALSE)</f>
        <v>1</v>
      </c>
      <c r="I1130" t="str">
        <f>VLOOKUP(A1130,cleaned_Medical_Examinations[],8,FALSE)</f>
        <v>No</v>
      </c>
      <c r="J1130" t="str">
        <f>VLOOKUP(A1130,cleaned_Medical_Examinations[],9,FALSE)</f>
        <v>NORMAL WEIGHT</v>
      </c>
      <c r="K1130" t="str">
        <f>VLOOKUP(A1130,cleaned_Medical_Examinations[],10,FALSE)</f>
        <v>NORMAL</v>
      </c>
      <c r="L1130">
        <f>VLOOKUP(A1130,table3!A1130:H3464,4,)</f>
        <v>9311</v>
      </c>
      <c r="M1130" t="str">
        <f>VLOOKUP(A1130,table3!A1130:H3464,5,FALSE)</f>
        <v>tier - 3</v>
      </c>
      <c r="N1130" t="str">
        <f>VLOOKUP(A1130,table3!A1130:H3464,6,FALSE)</f>
        <v>tier - 1</v>
      </c>
      <c r="O1130" t="str">
        <f>VLOOKUP(A1130,table3!A1130:H3464,7,FALSE)</f>
        <v>R1013</v>
      </c>
      <c r="P1130" s="8">
        <f>VLOOKUP(A1130,table3!A1130:H3464,2,FALSE)</f>
        <v>23170</v>
      </c>
      <c r="Q1130">
        <f>VLOOKUP(A1130,table3!A1130:H3464,8,FALSE)</f>
        <v>60</v>
      </c>
    </row>
    <row r="1131" spans="1:17" x14ac:dyDescent="0.3">
      <c r="A1131" s="13" t="s">
        <v>1241</v>
      </c>
      <c r="B1131" t="str">
        <f>VLOOKUP(A1131,cleaned_customer_names[],2,FALSE)</f>
        <v>Koren</v>
      </c>
      <c r="C1131">
        <f>VLOOKUP(A1131,cleaned_Medical_Examinations[],2,FALSE)</f>
        <v>31.78</v>
      </c>
      <c r="D1131">
        <f>VLOOKUP(A1131,cleaned_Medical_Examinations[],3,FALSE)</f>
        <v>4.24</v>
      </c>
      <c r="E1131" t="str">
        <f>VLOOKUP(A1131,cleaned_Medical_Examinations[],4,FALSE)</f>
        <v>Yes</v>
      </c>
      <c r="F1131" t="str">
        <f>VLOOKUP(A1131,cleaned_Medical_Examinations[],5,FALSE)</f>
        <v>No</v>
      </c>
      <c r="G1131" t="str">
        <f>VLOOKUP(A1131,cleaned_Medical_Examinations[],6,FALSE)</f>
        <v>Yes</v>
      </c>
      <c r="H1131">
        <f>VLOOKUP(A1131,cleaned_Medical_Examinations[],7,FALSE)</f>
        <v>1</v>
      </c>
      <c r="I1131" t="str">
        <f>VLOOKUP(A1131,cleaned_Medical_Examinations[],8,FALSE)</f>
        <v>No</v>
      </c>
      <c r="J1131" t="str">
        <f>VLOOKUP(A1131,cleaned_Medical_Examinations[],9,FALSE)</f>
        <v>OBESITY</v>
      </c>
      <c r="K1131" t="str">
        <f>VLOOKUP(A1131,cleaned_Medical_Examinations[],10,FALSE)</f>
        <v>NORMAL</v>
      </c>
      <c r="L1131">
        <f>VLOOKUP(A1131,table3!A1131:H3465,4,)</f>
        <v>9315</v>
      </c>
      <c r="M1131" t="str">
        <f>VLOOKUP(A1131,table3!A1131:H3465,5,FALSE)</f>
        <v>tier - 2</v>
      </c>
      <c r="N1131" t="str">
        <f>VLOOKUP(A1131,table3!A1131:H3465,6,FALSE)</f>
        <v>tier - 1</v>
      </c>
      <c r="O1131" t="str">
        <f>VLOOKUP(A1131,table3!A1131:H3465,7,FALSE)</f>
        <v>R1024</v>
      </c>
      <c r="P1131" s="8">
        <f>VLOOKUP(A1131,table3!A1131:H3465,2,FALSE)</f>
        <v>28410</v>
      </c>
      <c r="Q1131">
        <f>VLOOKUP(A1131,table3!A1131:H3465,8,FALSE)</f>
        <v>45</v>
      </c>
    </row>
    <row r="1132" spans="1:17" x14ac:dyDescent="0.3">
      <c r="A1132" s="11" t="s">
        <v>1240</v>
      </c>
      <c r="B1132" t="str">
        <f>VLOOKUP(A1132,cleaned_customer_names[],2,FALSE)</f>
        <v>Kuramoto</v>
      </c>
      <c r="C1132">
        <f>VLOOKUP(A1132,cleaned_Medical_Examinations[],2,FALSE)</f>
        <v>32.25</v>
      </c>
      <c r="D1132">
        <f>VLOOKUP(A1132,cleaned_Medical_Examinations[],3,FALSE)</f>
        <v>5.36</v>
      </c>
      <c r="E1132" t="str">
        <f>VLOOKUP(A1132,cleaned_Medical_Examinations[],4,FALSE)</f>
        <v>Yes</v>
      </c>
      <c r="F1132" t="str">
        <f>VLOOKUP(A1132,cleaned_Medical_Examinations[],5,FALSE)</f>
        <v>No</v>
      </c>
      <c r="G1132" t="str">
        <f>VLOOKUP(A1132,cleaned_Medical_Examinations[],6,FALSE)</f>
        <v>No</v>
      </c>
      <c r="H1132">
        <f>VLOOKUP(A1132,cleaned_Medical_Examinations[],7,FALSE)</f>
        <v>0</v>
      </c>
      <c r="I1132" t="str">
        <f>VLOOKUP(A1132,cleaned_Medical_Examinations[],8,FALSE)</f>
        <v>No</v>
      </c>
      <c r="J1132" t="str">
        <f>VLOOKUP(A1132,cleaned_Medical_Examinations[],9,FALSE)</f>
        <v>OBESITY</v>
      </c>
      <c r="K1132" t="str">
        <f>VLOOKUP(A1132,cleaned_Medical_Examinations[],10,FALSE)</f>
        <v>NORMAL</v>
      </c>
      <c r="L1132">
        <f>VLOOKUP(A1132,table3!A1132:H3466,4,)</f>
        <v>9320</v>
      </c>
      <c r="M1132" t="str">
        <f>VLOOKUP(A1132,table3!A1132:H3466,5,FALSE)</f>
        <v>tier - 2</v>
      </c>
      <c r="N1132" t="str">
        <f>VLOOKUP(A1132,table3!A1132:H3466,6,FALSE)</f>
        <v>tier - 1</v>
      </c>
      <c r="O1132" t="str">
        <f>VLOOKUP(A1132,table3!A1132:H3466,7,FALSE)</f>
        <v>R1012</v>
      </c>
      <c r="P1132" s="8">
        <f>VLOOKUP(A1132,table3!A1132:H3466,2,FALSE)</f>
        <v>32333</v>
      </c>
      <c r="Q1132">
        <f>VLOOKUP(A1132,table3!A1132:H3466,8,FALSE)</f>
        <v>34</v>
      </c>
    </row>
    <row r="1133" spans="1:17" x14ac:dyDescent="0.3">
      <c r="A1133" s="13" t="s">
        <v>1239</v>
      </c>
      <c r="B1133" t="str">
        <f>VLOOKUP(A1133,cleaned_customer_names[],2,FALSE)</f>
        <v>Lynn</v>
      </c>
      <c r="C1133">
        <f>VLOOKUP(A1133,cleaned_Medical_Examinations[],2,FALSE)</f>
        <v>30.114999999999998</v>
      </c>
      <c r="D1133">
        <f>VLOOKUP(A1133,cleaned_Medical_Examinations[],3,FALSE)</f>
        <v>4.99</v>
      </c>
      <c r="E1133" t="str">
        <f>VLOOKUP(A1133,cleaned_Medical_Examinations[],4,FALSE)</f>
        <v>No</v>
      </c>
      <c r="F1133" t="str">
        <f>VLOOKUP(A1133,cleaned_Medical_Examinations[],5,FALSE)</f>
        <v>No</v>
      </c>
      <c r="G1133" t="str">
        <f>VLOOKUP(A1133,cleaned_Medical_Examinations[],6,FALSE)</f>
        <v>No</v>
      </c>
      <c r="H1133">
        <f>VLOOKUP(A1133,cleaned_Medical_Examinations[],7,FALSE)</f>
        <v>2</v>
      </c>
      <c r="I1133" t="str">
        <f>VLOOKUP(A1133,cleaned_Medical_Examinations[],8,FALSE)</f>
        <v>No</v>
      </c>
      <c r="J1133" t="str">
        <f>VLOOKUP(A1133,cleaned_Medical_Examinations[],9,FALSE)</f>
        <v>OBESITY</v>
      </c>
      <c r="K1133" t="str">
        <f>VLOOKUP(A1133,cleaned_Medical_Examinations[],10,FALSE)</f>
        <v>NORMAL</v>
      </c>
      <c r="L1133">
        <f>VLOOKUP(A1133,table3!A1133:H3467,4,)</f>
        <v>9339</v>
      </c>
      <c r="M1133" t="str">
        <f>VLOOKUP(A1133,table3!A1133:H3467,5,FALSE)</f>
        <v>tier - 2</v>
      </c>
      <c r="N1133" t="str">
        <f>VLOOKUP(A1133,table3!A1133:H3467,6,FALSE)</f>
        <v>tier - 1</v>
      </c>
      <c r="O1133" t="str">
        <f>VLOOKUP(A1133,table3!A1133:H3467,7,FALSE)</f>
        <v>R1026</v>
      </c>
      <c r="P1133" s="8">
        <f>VLOOKUP(A1133,table3!A1133:H3467,2,FALSE)</f>
        <v>35350</v>
      </c>
      <c r="Q1133">
        <f>VLOOKUP(A1133,table3!A1133:H3467,8,FALSE)</f>
        <v>26</v>
      </c>
    </row>
    <row r="1134" spans="1:17" x14ac:dyDescent="0.3">
      <c r="A1134" s="11" t="s">
        <v>1238</v>
      </c>
      <c r="B1134" t="str">
        <f>VLOOKUP(A1134,cleaned_customer_names[],2,FALSE)</f>
        <v>Dierksen</v>
      </c>
      <c r="C1134">
        <f>VLOOKUP(A1134,cleaned_Medical_Examinations[],2,FALSE)</f>
        <v>22.41</v>
      </c>
      <c r="D1134">
        <f>VLOOKUP(A1134,cleaned_Medical_Examinations[],3,FALSE)</f>
        <v>8.68</v>
      </c>
      <c r="E1134" t="str">
        <f>VLOOKUP(A1134,cleaned_Medical_Examinations[],4,FALSE)</f>
        <v>No</v>
      </c>
      <c r="F1134" t="str">
        <f>VLOOKUP(A1134,cleaned_Medical_Examinations[],5,FALSE)</f>
        <v>No</v>
      </c>
      <c r="G1134" t="str">
        <f>VLOOKUP(A1134,cleaned_Medical_Examinations[],6,FALSE)</f>
        <v>No</v>
      </c>
      <c r="H1134">
        <f>VLOOKUP(A1134,cleaned_Medical_Examinations[],7,FALSE)</f>
        <v>0</v>
      </c>
      <c r="I1134" t="str">
        <f>VLOOKUP(A1134,cleaned_Medical_Examinations[],8,FALSE)</f>
        <v>No</v>
      </c>
      <c r="J1134" t="str">
        <f>VLOOKUP(A1134,cleaned_Medical_Examinations[],9,FALSE)</f>
        <v>NORMAL WEIGHT</v>
      </c>
      <c r="K1134" t="str">
        <f>VLOOKUP(A1134,cleaned_Medical_Examinations[],10,FALSE)</f>
        <v>DIABETES</v>
      </c>
      <c r="L1134">
        <f>VLOOKUP(A1134,table3!A1134:H3468,4,)</f>
        <v>9344</v>
      </c>
      <c r="M1134" t="str">
        <f>VLOOKUP(A1134,table3!A1134:H3468,5,FALSE)</f>
        <v>tier - 2</v>
      </c>
      <c r="N1134" t="str">
        <f>VLOOKUP(A1134,table3!A1134:H3468,6,FALSE)</f>
        <v>tier - 1</v>
      </c>
      <c r="O1134" t="str">
        <f>VLOOKUP(A1134,table3!A1134:H3468,7,FALSE)</f>
        <v>R1021</v>
      </c>
      <c r="P1134" s="8">
        <f>VLOOKUP(A1134,table3!A1134:H3468,2,FALSE)</f>
        <v>32325</v>
      </c>
      <c r="Q1134">
        <f>VLOOKUP(A1134,table3!A1134:H3468,8,FALSE)</f>
        <v>34</v>
      </c>
    </row>
    <row r="1135" spans="1:17" x14ac:dyDescent="0.3">
      <c r="A1135" s="13" t="s">
        <v>1237</v>
      </c>
      <c r="B1135" t="str">
        <f>VLOOKUP(A1135,cleaned_customer_names[],2,FALSE)</f>
        <v>Zoeller</v>
      </c>
      <c r="C1135">
        <f>VLOOKUP(A1135,cleaned_Medical_Examinations[],2,FALSE)</f>
        <v>45.72</v>
      </c>
      <c r="D1135">
        <f>VLOOKUP(A1135,cleaned_Medical_Examinations[],3,FALSE)</f>
        <v>4.2300000000000004</v>
      </c>
      <c r="E1135" t="str">
        <f>VLOOKUP(A1135,cleaned_Medical_Examinations[],4,FALSE)</f>
        <v>Yes</v>
      </c>
      <c r="F1135" t="str">
        <f>VLOOKUP(A1135,cleaned_Medical_Examinations[],5,FALSE)</f>
        <v>No</v>
      </c>
      <c r="G1135" t="str">
        <f>VLOOKUP(A1135,cleaned_Medical_Examinations[],6,FALSE)</f>
        <v>No</v>
      </c>
      <c r="H1135">
        <f>VLOOKUP(A1135,cleaned_Medical_Examinations[],7,FALSE)</f>
        <v>0</v>
      </c>
      <c r="I1135" t="str">
        <f>VLOOKUP(A1135,cleaned_Medical_Examinations[],8,FALSE)</f>
        <v>No</v>
      </c>
      <c r="J1135" t="str">
        <f>VLOOKUP(A1135,cleaned_Medical_Examinations[],9,FALSE)</f>
        <v>OBESITY</v>
      </c>
      <c r="K1135" t="str">
        <f>VLOOKUP(A1135,cleaned_Medical_Examinations[],10,FALSE)</f>
        <v>NORMAL</v>
      </c>
      <c r="L1135">
        <f>VLOOKUP(A1135,table3!A1135:H3469,4,)</f>
        <v>9361</v>
      </c>
      <c r="M1135" t="str">
        <f>VLOOKUP(A1135,table3!A1135:H3469,5,FALSE)</f>
        <v>tier - 3</v>
      </c>
      <c r="N1135" t="str">
        <f>VLOOKUP(A1135,table3!A1135:H3469,6,FALSE)</f>
        <v>tier - 1</v>
      </c>
      <c r="O1135" t="str">
        <f>VLOOKUP(A1135,table3!A1135:H3469,7,FALSE)</f>
        <v>R1016</v>
      </c>
      <c r="P1135" s="8">
        <f>VLOOKUP(A1135,table3!A1135:H3469,2,FALSE)</f>
        <v>26214</v>
      </c>
      <c r="Q1135">
        <f>VLOOKUP(A1135,table3!A1135:H3469,8,FALSE)</f>
        <v>51</v>
      </c>
    </row>
    <row r="1136" spans="1:17" x14ac:dyDescent="0.3">
      <c r="A1136" s="11" t="s">
        <v>1236</v>
      </c>
      <c r="B1136" t="str">
        <f>VLOOKUP(A1136,cleaned_customer_names[],2,FALSE)</f>
        <v>Flesch</v>
      </c>
      <c r="C1136">
        <f>VLOOKUP(A1136,cleaned_Medical_Examinations[],2,FALSE)</f>
        <v>25</v>
      </c>
      <c r="D1136">
        <f>VLOOKUP(A1136,cleaned_Medical_Examinations[],3,FALSE)</f>
        <v>5.32</v>
      </c>
      <c r="E1136" t="str">
        <f>VLOOKUP(A1136,cleaned_Medical_Examinations[],4,FALSE)</f>
        <v>Yes</v>
      </c>
      <c r="F1136" t="str">
        <f>VLOOKUP(A1136,cleaned_Medical_Examinations[],5,FALSE)</f>
        <v>No</v>
      </c>
      <c r="G1136" t="str">
        <f>VLOOKUP(A1136,cleaned_Medical_Examinations[],6,FALSE)</f>
        <v>No</v>
      </c>
      <c r="H1136">
        <f>VLOOKUP(A1136,cleaned_Medical_Examinations[],7,FALSE)</f>
        <v>2</v>
      </c>
      <c r="I1136" t="str">
        <f>VLOOKUP(A1136,cleaned_Medical_Examinations[],8,FALSE)</f>
        <v>No</v>
      </c>
      <c r="J1136" t="str">
        <f>VLOOKUP(A1136,cleaned_Medical_Examinations[],9,FALSE)</f>
        <v>OVER WEIGHT</v>
      </c>
      <c r="K1136" t="str">
        <f>VLOOKUP(A1136,cleaned_Medical_Examinations[],10,FALSE)</f>
        <v>NORMAL</v>
      </c>
      <c r="L1136">
        <f>VLOOKUP(A1136,table3!A1136:H3470,4,)</f>
        <v>9377</v>
      </c>
      <c r="M1136" t="str">
        <f>VLOOKUP(A1136,table3!A1136:H3470,5,FALSE)</f>
        <v>tier - 2</v>
      </c>
      <c r="N1136" t="str">
        <f>VLOOKUP(A1136,table3!A1136:H3470,6,FALSE)</f>
        <v>tier - 3</v>
      </c>
      <c r="O1136" t="str">
        <f>VLOOKUP(A1136,table3!A1136:H3470,7,FALSE)</f>
        <v>R1013</v>
      </c>
      <c r="P1136" s="8">
        <f>VLOOKUP(A1136,table3!A1136:H3470,2,FALSE)</f>
        <v>25531</v>
      </c>
      <c r="Q1136">
        <f>VLOOKUP(A1136,table3!A1136:H3470,8,FALSE)</f>
        <v>53</v>
      </c>
    </row>
    <row r="1137" spans="1:17" x14ac:dyDescent="0.3">
      <c r="A1137" s="13" t="s">
        <v>1235</v>
      </c>
      <c r="B1137" t="str">
        <f>VLOOKUP(A1137,cleaned_customer_names[],2,FALSE)</f>
        <v>Maltby</v>
      </c>
      <c r="C1137">
        <f>VLOOKUP(A1137,cleaned_Medical_Examinations[],2,FALSE)</f>
        <v>39.5</v>
      </c>
      <c r="D1137">
        <f>VLOOKUP(A1137,cleaned_Medical_Examinations[],3,FALSE)</f>
        <v>6.66</v>
      </c>
      <c r="E1137" t="str">
        <f>VLOOKUP(A1137,cleaned_Medical_Examinations[],4,FALSE)</f>
        <v>No</v>
      </c>
      <c r="F1137" t="str">
        <f>VLOOKUP(A1137,cleaned_Medical_Examinations[],5,FALSE)</f>
        <v>No</v>
      </c>
      <c r="G1137" t="str">
        <f>VLOOKUP(A1137,cleaned_Medical_Examinations[],6,FALSE)</f>
        <v>No</v>
      </c>
      <c r="H1137">
        <f>VLOOKUP(A1137,cleaned_Medical_Examinations[],7,FALSE)</f>
        <v>0</v>
      </c>
      <c r="I1137" t="str">
        <f>VLOOKUP(A1137,cleaned_Medical_Examinations[],8,FALSE)</f>
        <v>No</v>
      </c>
      <c r="J1137" t="str">
        <f>VLOOKUP(A1137,cleaned_Medical_Examinations[],9,FALSE)</f>
        <v>OBESITY</v>
      </c>
      <c r="K1137" t="str">
        <f>VLOOKUP(A1137,cleaned_Medical_Examinations[],10,FALSE)</f>
        <v>DIABETES</v>
      </c>
      <c r="L1137">
        <f>VLOOKUP(A1137,table3!A1137:H3471,4,)</f>
        <v>9378</v>
      </c>
      <c r="M1137" t="str">
        <f>VLOOKUP(A1137,table3!A1137:H3471,5,FALSE)</f>
        <v>tier - 2</v>
      </c>
      <c r="N1137" t="str">
        <f>VLOOKUP(A1137,table3!A1137:H3471,6,FALSE)</f>
        <v>tier - 1</v>
      </c>
      <c r="O1137" t="str">
        <f>VLOOKUP(A1137,table3!A1137:H3471,7,FALSE)</f>
        <v>R1013</v>
      </c>
      <c r="P1137" s="8">
        <f>VLOOKUP(A1137,table3!A1137:H3471,2,FALSE)</f>
        <v>26263</v>
      </c>
      <c r="Q1137">
        <f>VLOOKUP(A1137,table3!A1137:H3471,8,FALSE)</f>
        <v>51</v>
      </c>
    </row>
    <row r="1138" spans="1:17" x14ac:dyDescent="0.3">
      <c r="A1138" s="11" t="s">
        <v>1234</v>
      </c>
      <c r="B1138" t="str">
        <f>VLOOKUP(A1138,cleaned_customer_names[],2,FALSE)</f>
        <v>Custance</v>
      </c>
      <c r="C1138">
        <f>VLOOKUP(A1138,cleaned_Medical_Examinations[],2,FALSE)</f>
        <v>37.729999999999997</v>
      </c>
      <c r="D1138">
        <f>VLOOKUP(A1138,cleaned_Medical_Examinations[],3,FALSE)</f>
        <v>7.4</v>
      </c>
      <c r="E1138" t="str">
        <f>VLOOKUP(A1138,cleaned_Medical_Examinations[],4,FALSE)</f>
        <v>No</v>
      </c>
      <c r="F1138" t="str">
        <f>VLOOKUP(A1138,cleaned_Medical_Examinations[],5,FALSE)</f>
        <v>No</v>
      </c>
      <c r="G1138" t="str">
        <f>VLOOKUP(A1138,cleaned_Medical_Examinations[],6,FALSE)</f>
        <v>No</v>
      </c>
      <c r="H1138">
        <f>VLOOKUP(A1138,cleaned_Medical_Examinations[],7,FALSE)</f>
        <v>0</v>
      </c>
      <c r="I1138" t="str">
        <f>VLOOKUP(A1138,cleaned_Medical_Examinations[],8,FALSE)</f>
        <v>No</v>
      </c>
      <c r="J1138" t="str">
        <f>VLOOKUP(A1138,cleaned_Medical_Examinations[],9,FALSE)</f>
        <v>OBESITY</v>
      </c>
      <c r="K1138" t="str">
        <f>VLOOKUP(A1138,cleaned_Medical_Examinations[],10,FALSE)</f>
        <v>DIABETES</v>
      </c>
      <c r="L1138">
        <f>VLOOKUP(A1138,table3!A1138:H3472,4,)</f>
        <v>9381</v>
      </c>
      <c r="M1138" t="str">
        <f>VLOOKUP(A1138,table3!A1138:H3472,5,FALSE)</f>
        <v>tier - 2</v>
      </c>
      <c r="N1138" t="str">
        <f>VLOOKUP(A1138,table3!A1138:H3472,6,FALSE)</f>
        <v>tier - 2</v>
      </c>
      <c r="O1138" t="str">
        <f>VLOOKUP(A1138,table3!A1138:H3472,7,FALSE)</f>
        <v>R1024</v>
      </c>
      <c r="P1138" s="8">
        <f>VLOOKUP(A1138,table3!A1138:H3472,2,FALSE)</f>
        <v>27730</v>
      </c>
      <c r="Q1138">
        <f>VLOOKUP(A1138,table3!A1138:H3472,8,FALSE)</f>
        <v>47</v>
      </c>
    </row>
    <row r="1139" spans="1:17" x14ac:dyDescent="0.3">
      <c r="A1139" s="13" t="s">
        <v>1233</v>
      </c>
      <c r="B1139" t="str">
        <f>VLOOKUP(A1139,cleaned_customer_names[],2,FALSE)</f>
        <v>Choi</v>
      </c>
      <c r="C1139">
        <f>VLOOKUP(A1139,cleaned_Medical_Examinations[],2,FALSE)</f>
        <v>40.659999999999997</v>
      </c>
      <c r="D1139">
        <f>VLOOKUP(A1139,cleaned_Medical_Examinations[],3,FALSE)</f>
        <v>10.08</v>
      </c>
      <c r="E1139" t="str">
        <f>VLOOKUP(A1139,cleaned_Medical_Examinations[],4,FALSE)</f>
        <v>No</v>
      </c>
      <c r="F1139" t="str">
        <f>VLOOKUP(A1139,cleaned_Medical_Examinations[],5,FALSE)</f>
        <v>No</v>
      </c>
      <c r="G1139" t="str">
        <f>VLOOKUP(A1139,cleaned_Medical_Examinations[],6,FALSE)</f>
        <v>No</v>
      </c>
      <c r="H1139">
        <f>VLOOKUP(A1139,cleaned_Medical_Examinations[],7,FALSE)</f>
        <v>0</v>
      </c>
      <c r="I1139" t="str">
        <f>VLOOKUP(A1139,cleaned_Medical_Examinations[],8,FALSE)</f>
        <v>No</v>
      </c>
      <c r="J1139" t="str">
        <f>VLOOKUP(A1139,cleaned_Medical_Examinations[],9,FALSE)</f>
        <v>OBESITY</v>
      </c>
      <c r="K1139" t="str">
        <f>VLOOKUP(A1139,cleaned_Medical_Examinations[],10,FALSE)</f>
        <v>DIABETES</v>
      </c>
      <c r="L1139">
        <f>VLOOKUP(A1139,table3!A1139:H3473,4,)</f>
        <v>9386</v>
      </c>
      <c r="M1139" t="str">
        <f>VLOOKUP(A1139,table3!A1139:H3473,5,FALSE)</f>
        <v>tier - 3</v>
      </c>
      <c r="N1139" t="str">
        <f>VLOOKUP(A1139,table3!A1139:H3473,6,FALSE)</f>
        <v>tier - 2</v>
      </c>
      <c r="O1139" t="str">
        <f>VLOOKUP(A1139,table3!A1139:H3473,7,FALSE)</f>
        <v>R1013</v>
      </c>
      <c r="P1139" s="8">
        <f>VLOOKUP(A1139,table3!A1139:H3473,2,FALSE)</f>
        <v>26296</v>
      </c>
      <c r="Q1139">
        <f>VLOOKUP(A1139,table3!A1139:H3473,8,FALSE)</f>
        <v>51</v>
      </c>
    </row>
    <row r="1140" spans="1:17" x14ac:dyDescent="0.3">
      <c r="A1140" s="11" t="s">
        <v>1232</v>
      </c>
      <c r="B1140" t="str">
        <f>VLOOKUP(A1140,cleaned_customer_names[],2,FALSE)</f>
        <v>Barnett</v>
      </c>
      <c r="C1140">
        <f>VLOOKUP(A1140,cleaned_Medical_Examinations[],2,FALSE)</f>
        <v>34.200000000000003</v>
      </c>
      <c r="D1140">
        <f>VLOOKUP(A1140,cleaned_Medical_Examinations[],3,FALSE)</f>
        <v>8.58</v>
      </c>
      <c r="E1140" t="str">
        <f>VLOOKUP(A1140,cleaned_Medical_Examinations[],4,FALSE)</f>
        <v>No</v>
      </c>
      <c r="F1140" t="str">
        <f>VLOOKUP(A1140,cleaned_Medical_Examinations[],5,FALSE)</f>
        <v>No</v>
      </c>
      <c r="G1140" t="str">
        <f>VLOOKUP(A1140,cleaned_Medical_Examinations[],6,FALSE)</f>
        <v>No</v>
      </c>
      <c r="H1140">
        <f>VLOOKUP(A1140,cleaned_Medical_Examinations[],7,FALSE)</f>
        <v>0</v>
      </c>
      <c r="I1140" t="str">
        <f>VLOOKUP(A1140,cleaned_Medical_Examinations[],8,FALSE)</f>
        <v>No</v>
      </c>
      <c r="J1140" t="str">
        <f>VLOOKUP(A1140,cleaned_Medical_Examinations[],9,FALSE)</f>
        <v>OBESITY</v>
      </c>
      <c r="K1140" t="str">
        <f>VLOOKUP(A1140,cleaned_Medical_Examinations[],10,FALSE)</f>
        <v>DIABETES</v>
      </c>
      <c r="L1140">
        <f>VLOOKUP(A1140,table3!A1140:H3474,4,)</f>
        <v>9391</v>
      </c>
      <c r="M1140" t="str">
        <f>VLOOKUP(A1140,table3!A1140:H3474,5,FALSE)</f>
        <v>tier - 3</v>
      </c>
      <c r="N1140" t="str">
        <f>VLOOKUP(A1140,table3!A1140:H3474,6,FALSE)</f>
        <v>tier - 3</v>
      </c>
      <c r="O1140" t="str">
        <f>VLOOKUP(A1140,table3!A1140:H3474,7,FALSE)</f>
        <v>R1011</v>
      </c>
      <c r="P1140" s="8">
        <f>VLOOKUP(A1140,table3!A1140:H3474,2,FALSE)</f>
        <v>26226</v>
      </c>
      <c r="Q1140">
        <f>VLOOKUP(A1140,table3!A1140:H3474,8,FALSE)</f>
        <v>51</v>
      </c>
    </row>
    <row r="1141" spans="1:17" x14ac:dyDescent="0.3">
      <c r="A1141" s="13" t="s">
        <v>1231</v>
      </c>
      <c r="B1141" t="str">
        <f>VLOOKUP(A1141,cleaned_customer_names[],2,FALSE)</f>
        <v>Proulx</v>
      </c>
      <c r="C1141">
        <f>VLOOKUP(A1141,cleaned_Medical_Examinations[],2,FALSE)</f>
        <v>46.51</v>
      </c>
      <c r="D1141">
        <f>VLOOKUP(A1141,cleaned_Medical_Examinations[],3,FALSE)</f>
        <v>5.84</v>
      </c>
      <c r="E1141" t="str">
        <f>VLOOKUP(A1141,cleaned_Medical_Examinations[],4,FALSE)</f>
        <v>No</v>
      </c>
      <c r="F1141" t="str">
        <f>VLOOKUP(A1141,cleaned_Medical_Examinations[],5,FALSE)</f>
        <v>No</v>
      </c>
      <c r="G1141" t="str">
        <f>VLOOKUP(A1141,cleaned_Medical_Examinations[],6,FALSE)</f>
        <v>No</v>
      </c>
      <c r="H1141">
        <f>VLOOKUP(A1141,cleaned_Medical_Examinations[],7,FALSE)</f>
        <v>1</v>
      </c>
      <c r="I1141" t="str">
        <f>VLOOKUP(A1141,cleaned_Medical_Examinations[],8,FALSE)</f>
        <v>No</v>
      </c>
      <c r="J1141" t="str">
        <f>VLOOKUP(A1141,cleaned_Medical_Examinations[],9,FALSE)</f>
        <v>OBESITY</v>
      </c>
      <c r="K1141" t="str">
        <f>VLOOKUP(A1141,cleaned_Medical_Examinations[],10,FALSE)</f>
        <v>PREDIABETES</v>
      </c>
      <c r="L1141">
        <f>VLOOKUP(A1141,table3!A1141:H3475,4,)</f>
        <v>9411</v>
      </c>
      <c r="M1141" t="str">
        <f>VLOOKUP(A1141,table3!A1141:H3475,5,FALSE)</f>
        <v>tier - 2</v>
      </c>
      <c r="N1141" t="str">
        <f>VLOOKUP(A1141,table3!A1141:H3475,6,FALSE)</f>
        <v>tier - 3</v>
      </c>
      <c r="O1141" t="str">
        <f>VLOOKUP(A1141,table3!A1141:H3475,7,FALSE)</f>
        <v>R1024</v>
      </c>
      <c r="P1141" s="8">
        <f>VLOOKUP(A1141,table3!A1141:H3475,2,FALSE)</f>
        <v>28050</v>
      </c>
      <c r="Q1141">
        <f>VLOOKUP(A1141,table3!A1141:H3475,8,FALSE)</f>
        <v>46</v>
      </c>
    </row>
    <row r="1142" spans="1:17" x14ac:dyDescent="0.3">
      <c r="A1142" s="11" t="s">
        <v>1230</v>
      </c>
      <c r="B1142" t="str">
        <f>VLOOKUP(A1142,cleaned_customer_names[],2,FALSE)</f>
        <v>Hamilton</v>
      </c>
      <c r="C1142">
        <f>VLOOKUP(A1142,cleaned_Medical_Examinations[],2,FALSE)</f>
        <v>28.88</v>
      </c>
      <c r="D1142">
        <f>VLOOKUP(A1142,cleaned_Medical_Examinations[],3,FALSE)</f>
        <v>4.8600000000000003</v>
      </c>
      <c r="E1142" t="str">
        <f>VLOOKUP(A1142,cleaned_Medical_Examinations[],4,FALSE)</f>
        <v>Yes</v>
      </c>
      <c r="F1142" t="str">
        <f>VLOOKUP(A1142,cleaned_Medical_Examinations[],5,FALSE)</f>
        <v>No</v>
      </c>
      <c r="G1142" t="str">
        <f>VLOOKUP(A1142,cleaned_Medical_Examinations[],6,FALSE)</f>
        <v>Yes</v>
      </c>
      <c r="H1142">
        <f>VLOOKUP(A1142,cleaned_Medical_Examinations[],7,FALSE)</f>
        <v>1</v>
      </c>
      <c r="I1142" t="str">
        <f>VLOOKUP(A1142,cleaned_Medical_Examinations[],8,FALSE)</f>
        <v>No</v>
      </c>
      <c r="J1142" t="str">
        <f>VLOOKUP(A1142,cleaned_Medical_Examinations[],9,FALSE)</f>
        <v>OVER WEIGHT</v>
      </c>
      <c r="K1142" t="str">
        <f>VLOOKUP(A1142,cleaned_Medical_Examinations[],10,FALSE)</f>
        <v>NORMAL</v>
      </c>
      <c r="L1142">
        <f>VLOOKUP(A1142,table3!A1142:H3476,4,)</f>
        <v>9415</v>
      </c>
      <c r="M1142" t="str">
        <f>VLOOKUP(A1142,table3!A1142:H3476,5,FALSE)</f>
        <v>tier - 2</v>
      </c>
      <c r="N1142" t="str">
        <f>VLOOKUP(A1142,table3!A1142:H3476,6,FALSE)</f>
        <v>tier - 2</v>
      </c>
      <c r="O1142" t="str">
        <f>VLOOKUP(A1142,table3!A1142:H3476,7,FALSE)</f>
        <v>R1011</v>
      </c>
      <c r="P1142" s="8">
        <f>VLOOKUP(A1142,table3!A1142:H3476,2,FALSE)</f>
        <v>28063</v>
      </c>
      <c r="Q1142">
        <f>VLOOKUP(A1142,table3!A1142:H3476,8,FALSE)</f>
        <v>46</v>
      </c>
    </row>
    <row r="1143" spans="1:17" x14ac:dyDescent="0.3">
      <c r="A1143" s="13" t="s">
        <v>1229</v>
      </c>
      <c r="B1143" t="str">
        <f>VLOOKUP(A1143,cleaned_customer_names[],2,FALSE)</f>
        <v>Lundine</v>
      </c>
      <c r="C1143">
        <f>VLOOKUP(A1143,cleaned_Medical_Examinations[],2,FALSE)</f>
        <v>33.914999999999999</v>
      </c>
      <c r="D1143">
        <f>VLOOKUP(A1143,cleaned_Medical_Examinations[],3,FALSE)</f>
        <v>11.52</v>
      </c>
      <c r="E1143" t="str">
        <f>VLOOKUP(A1143,cleaned_Medical_Examinations[],4,FALSE)</f>
        <v>No</v>
      </c>
      <c r="F1143" t="str">
        <f>VLOOKUP(A1143,cleaned_Medical_Examinations[],5,FALSE)</f>
        <v>No</v>
      </c>
      <c r="G1143" t="str">
        <f>VLOOKUP(A1143,cleaned_Medical_Examinations[],6,FALSE)</f>
        <v>No</v>
      </c>
      <c r="H1143">
        <f>VLOOKUP(A1143,cleaned_Medical_Examinations[],7,FALSE)</f>
        <v>0</v>
      </c>
      <c r="I1143" t="str">
        <f>VLOOKUP(A1143,cleaned_Medical_Examinations[],8,FALSE)</f>
        <v>No</v>
      </c>
      <c r="J1143" t="str">
        <f>VLOOKUP(A1143,cleaned_Medical_Examinations[],9,FALSE)</f>
        <v>OBESITY</v>
      </c>
      <c r="K1143" t="str">
        <f>VLOOKUP(A1143,cleaned_Medical_Examinations[],10,FALSE)</f>
        <v>DIABETES</v>
      </c>
      <c r="L1143">
        <f>VLOOKUP(A1143,table3!A1143:H3477,4,)</f>
        <v>9433</v>
      </c>
      <c r="M1143" t="str">
        <f>VLOOKUP(A1143,table3!A1143:H3477,5,FALSE)</f>
        <v>tier - 2</v>
      </c>
      <c r="N1143" t="str">
        <f>VLOOKUP(A1143,table3!A1143:H3477,6,FALSE)</f>
        <v>tier - 1</v>
      </c>
      <c r="O1143" t="str">
        <f>VLOOKUP(A1143,table3!A1143:H3477,7,FALSE)</f>
        <v>R1024</v>
      </c>
      <c r="P1143" s="8">
        <f>VLOOKUP(A1143,table3!A1143:H3477,2,FALSE)</f>
        <v>28067</v>
      </c>
      <c r="Q1143">
        <f>VLOOKUP(A1143,table3!A1143:H3477,8,FALSE)</f>
        <v>46</v>
      </c>
    </row>
    <row r="1144" spans="1:17" x14ac:dyDescent="0.3">
      <c r="A1144" s="11" t="s">
        <v>1228</v>
      </c>
      <c r="B1144" t="str">
        <f>VLOOKUP(A1144,cleaned_customer_names[],2,FALSE)</f>
        <v>Paullin</v>
      </c>
      <c r="C1144">
        <f>VLOOKUP(A1144,cleaned_Medical_Examinations[],2,FALSE)</f>
        <v>24.32</v>
      </c>
      <c r="D1144">
        <f>VLOOKUP(A1144,cleaned_Medical_Examinations[],3,FALSE)</f>
        <v>6.15</v>
      </c>
      <c r="E1144" t="str">
        <f>VLOOKUP(A1144,cleaned_Medical_Examinations[],4,FALSE)</f>
        <v>Yes</v>
      </c>
      <c r="F1144" t="str">
        <f>VLOOKUP(A1144,cleaned_Medical_Examinations[],5,FALSE)</f>
        <v>No</v>
      </c>
      <c r="G1144" t="str">
        <f>VLOOKUP(A1144,cleaned_Medical_Examinations[],6,FALSE)</f>
        <v>Yes</v>
      </c>
      <c r="H1144">
        <f>VLOOKUP(A1144,cleaned_Medical_Examinations[],7,FALSE)</f>
        <v>1</v>
      </c>
      <c r="I1144" t="str">
        <f>VLOOKUP(A1144,cleaned_Medical_Examinations[],8,FALSE)</f>
        <v>No</v>
      </c>
      <c r="J1144" t="str">
        <f>VLOOKUP(A1144,cleaned_Medical_Examinations[],9,FALSE)</f>
        <v>NORMAL WEIGHT</v>
      </c>
      <c r="K1144" t="str">
        <f>VLOOKUP(A1144,cleaned_Medical_Examinations[],10,FALSE)</f>
        <v>PREDIABETES</v>
      </c>
      <c r="L1144">
        <f>VLOOKUP(A1144,table3!A1144:H3478,4,)</f>
        <v>9447</v>
      </c>
      <c r="M1144" t="str">
        <f>VLOOKUP(A1144,table3!A1144:H3478,5,FALSE)</f>
        <v>tier - 2</v>
      </c>
      <c r="N1144" t="str">
        <f>VLOOKUP(A1144,table3!A1144:H3478,6,FALSE)</f>
        <v>tier - 1</v>
      </c>
      <c r="O1144" t="str">
        <f>VLOOKUP(A1144,table3!A1144:H3478,7,FALSE)</f>
        <v>R1024</v>
      </c>
      <c r="P1144" s="8">
        <f>VLOOKUP(A1144,table3!A1144:H3478,2,FALSE)</f>
        <v>27360</v>
      </c>
      <c r="Q1144">
        <f>VLOOKUP(A1144,table3!A1144:H3478,8,FALSE)</f>
        <v>48</v>
      </c>
    </row>
    <row r="1145" spans="1:17" x14ac:dyDescent="0.3">
      <c r="A1145" s="13" t="s">
        <v>1227</v>
      </c>
      <c r="B1145" t="str">
        <f>VLOOKUP(A1145,cleaned_customer_names[],2,FALSE)</f>
        <v>Delucia</v>
      </c>
      <c r="C1145">
        <f>VLOOKUP(A1145,cleaned_Medical_Examinations[],2,FALSE)</f>
        <v>25.8</v>
      </c>
      <c r="D1145">
        <f>VLOOKUP(A1145,cleaned_Medical_Examinations[],3,FALSE)</f>
        <v>9.94</v>
      </c>
      <c r="E1145" t="str">
        <f>VLOOKUP(A1145,cleaned_Medical_Examinations[],4,FALSE)</f>
        <v>No</v>
      </c>
      <c r="F1145" t="str">
        <f>VLOOKUP(A1145,cleaned_Medical_Examinations[],5,FALSE)</f>
        <v>No</v>
      </c>
      <c r="G1145" t="str">
        <f>VLOOKUP(A1145,cleaned_Medical_Examinations[],6,FALSE)</f>
        <v>No</v>
      </c>
      <c r="H1145">
        <f>VLOOKUP(A1145,cleaned_Medical_Examinations[],7,FALSE)</f>
        <v>0</v>
      </c>
      <c r="I1145" t="str">
        <f>VLOOKUP(A1145,cleaned_Medical_Examinations[],8,FALSE)</f>
        <v>No</v>
      </c>
      <c r="J1145" t="str">
        <f>VLOOKUP(A1145,cleaned_Medical_Examinations[],9,FALSE)</f>
        <v>OVER WEIGHT</v>
      </c>
      <c r="K1145" t="str">
        <f>VLOOKUP(A1145,cleaned_Medical_Examinations[],10,FALSE)</f>
        <v>DIABETES</v>
      </c>
      <c r="L1145">
        <f>VLOOKUP(A1145,table3!A1145:H3479,4,)</f>
        <v>9447</v>
      </c>
      <c r="M1145" t="str">
        <f>VLOOKUP(A1145,table3!A1145:H3479,5,FALSE)</f>
        <v>tier - 2</v>
      </c>
      <c r="N1145" t="str">
        <f>VLOOKUP(A1145,table3!A1145:H3479,6,FALSE)</f>
        <v>tier - 3</v>
      </c>
      <c r="O1145" t="str">
        <f>VLOOKUP(A1145,table3!A1145:H3479,7,FALSE)</f>
        <v>R1024</v>
      </c>
      <c r="P1145" s="8">
        <f>VLOOKUP(A1145,table3!A1145:H3479,2,FALSE)</f>
        <v>27188</v>
      </c>
      <c r="Q1145">
        <f>VLOOKUP(A1145,table3!A1145:H3479,8,FALSE)</f>
        <v>49</v>
      </c>
    </row>
    <row r="1146" spans="1:17" x14ac:dyDescent="0.3">
      <c r="A1146" s="11" t="s">
        <v>1226</v>
      </c>
      <c r="B1146" t="str">
        <f>VLOOKUP(A1146,cleaned_customer_names[],2,FALSE)</f>
        <v>Valentine</v>
      </c>
      <c r="C1146">
        <f>VLOOKUP(A1146,cleaned_Medical_Examinations[],2,FALSE)</f>
        <v>21.56</v>
      </c>
      <c r="D1146">
        <f>VLOOKUP(A1146,cleaned_Medical_Examinations[],3,FALSE)</f>
        <v>10.56</v>
      </c>
      <c r="E1146" t="str">
        <f>VLOOKUP(A1146,cleaned_Medical_Examinations[],4,FALSE)</f>
        <v>No</v>
      </c>
      <c r="F1146" t="str">
        <f>VLOOKUP(A1146,cleaned_Medical_Examinations[],5,FALSE)</f>
        <v>No</v>
      </c>
      <c r="G1146" t="str">
        <f>VLOOKUP(A1146,cleaned_Medical_Examinations[],6,FALSE)</f>
        <v>No</v>
      </c>
      <c r="H1146">
        <f>VLOOKUP(A1146,cleaned_Medical_Examinations[],7,FALSE)</f>
        <v>0</v>
      </c>
      <c r="I1146" t="str">
        <f>VLOOKUP(A1146,cleaned_Medical_Examinations[],8,FALSE)</f>
        <v>No</v>
      </c>
      <c r="J1146" t="str">
        <f>VLOOKUP(A1146,cleaned_Medical_Examinations[],9,FALSE)</f>
        <v>NORMAL WEIGHT</v>
      </c>
      <c r="K1146" t="str">
        <f>VLOOKUP(A1146,cleaned_Medical_Examinations[],10,FALSE)</f>
        <v>DIABETES</v>
      </c>
      <c r="L1146">
        <f>VLOOKUP(A1146,table3!A1146:H3480,4,)</f>
        <v>9448</v>
      </c>
      <c r="M1146" t="str">
        <f>VLOOKUP(A1146,table3!A1146:H3480,5,FALSE)</f>
        <v>tier - 2</v>
      </c>
      <c r="N1146" t="str">
        <f>VLOOKUP(A1146,table3!A1146:H3480,6,FALSE)</f>
        <v>tier - 3</v>
      </c>
      <c r="O1146" t="str">
        <f>VLOOKUP(A1146,table3!A1146:H3480,7,FALSE)</f>
        <v>R1021</v>
      </c>
      <c r="P1146" s="8">
        <f>VLOOKUP(A1146,table3!A1146:H3480,2,FALSE)</f>
        <v>32095</v>
      </c>
      <c r="Q1146">
        <f>VLOOKUP(A1146,table3!A1146:H3480,8,FALSE)</f>
        <v>35</v>
      </c>
    </row>
    <row r="1147" spans="1:17" x14ac:dyDescent="0.3">
      <c r="A1147" s="13" t="s">
        <v>1225</v>
      </c>
      <c r="B1147" t="str">
        <f>VLOOKUP(A1147,cleaned_customer_names[],2,FALSE)</f>
        <v>Mohara</v>
      </c>
      <c r="C1147">
        <f>VLOOKUP(A1147,cleaned_Medical_Examinations[],2,FALSE)</f>
        <v>31.6</v>
      </c>
      <c r="D1147">
        <f>VLOOKUP(A1147,cleaned_Medical_Examinations[],3,FALSE)</f>
        <v>6.79</v>
      </c>
      <c r="E1147" t="str">
        <f>VLOOKUP(A1147,cleaned_Medical_Examinations[],4,FALSE)</f>
        <v>No</v>
      </c>
      <c r="F1147" t="str">
        <f>VLOOKUP(A1147,cleaned_Medical_Examinations[],5,FALSE)</f>
        <v>No</v>
      </c>
      <c r="G1147" t="str">
        <f>VLOOKUP(A1147,cleaned_Medical_Examinations[],6,FALSE)</f>
        <v>No</v>
      </c>
      <c r="H1147">
        <f>VLOOKUP(A1147,cleaned_Medical_Examinations[],7,FALSE)</f>
        <v>0</v>
      </c>
      <c r="I1147" t="str">
        <f>VLOOKUP(A1147,cleaned_Medical_Examinations[],8,FALSE)</f>
        <v>No</v>
      </c>
      <c r="J1147" t="str">
        <f>VLOOKUP(A1147,cleaned_Medical_Examinations[],9,FALSE)</f>
        <v>OBESITY</v>
      </c>
      <c r="K1147" t="str">
        <f>VLOOKUP(A1147,cleaned_Medical_Examinations[],10,FALSE)</f>
        <v>DIABETES</v>
      </c>
      <c r="L1147">
        <f>VLOOKUP(A1147,table3!A1147:H3481,4,)</f>
        <v>9454</v>
      </c>
      <c r="M1147" t="str">
        <f>VLOOKUP(A1147,table3!A1147:H3481,5,FALSE)</f>
        <v>tier - 2</v>
      </c>
      <c r="N1147" t="str">
        <f>VLOOKUP(A1147,table3!A1147:H3481,6,FALSE)</f>
        <v>tier - 2</v>
      </c>
      <c r="O1147" t="str">
        <f>VLOOKUP(A1147,table3!A1147:H3481,7,FALSE)</f>
        <v>R1021</v>
      </c>
      <c r="P1147" s="8">
        <f>VLOOKUP(A1147,table3!A1147:H3481,2,FALSE)</f>
        <v>29053</v>
      </c>
      <c r="Q1147">
        <f>VLOOKUP(A1147,table3!A1147:H3481,8,FALSE)</f>
        <v>43</v>
      </c>
    </row>
    <row r="1148" spans="1:17" x14ac:dyDescent="0.3">
      <c r="A1148" s="11" t="s">
        <v>1224</v>
      </c>
      <c r="B1148" t="str">
        <f>VLOOKUP(A1148,cleaned_customer_names[],2,FALSE)</f>
        <v>Fairbrother</v>
      </c>
      <c r="C1148">
        <f>VLOOKUP(A1148,cleaned_Medical_Examinations[],2,FALSE)</f>
        <v>42.93</v>
      </c>
      <c r="D1148">
        <f>VLOOKUP(A1148,cleaned_Medical_Examinations[],3,FALSE)</f>
        <v>4.8</v>
      </c>
      <c r="E1148" t="str">
        <f>VLOOKUP(A1148,cleaned_Medical_Examinations[],4,FALSE)</f>
        <v>No</v>
      </c>
      <c r="F1148" t="str">
        <f>VLOOKUP(A1148,cleaned_Medical_Examinations[],5,FALSE)</f>
        <v>No</v>
      </c>
      <c r="G1148" t="str">
        <f>VLOOKUP(A1148,cleaned_Medical_Examinations[],6,FALSE)</f>
        <v>No</v>
      </c>
      <c r="H1148">
        <f>VLOOKUP(A1148,cleaned_Medical_Examinations[],7,FALSE)</f>
        <v>1</v>
      </c>
      <c r="I1148" t="str">
        <f>VLOOKUP(A1148,cleaned_Medical_Examinations[],8,FALSE)</f>
        <v>No</v>
      </c>
      <c r="J1148" t="str">
        <f>VLOOKUP(A1148,cleaned_Medical_Examinations[],9,FALSE)</f>
        <v>OBESITY</v>
      </c>
      <c r="K1148" t="str">
        <f>VLOOKUP(A1148,cleaned_Medical_Examinations[],10,FALSE)</f>
        <v>NORMAL</v>
      </c>
      <c r="L1148">
        <f>VLOOKUP(A1148,table3!A1148:H3482,4,)</f>
        <v>9488</v>
      </c>
      <c r="M1148" t="str">
        <f>VLOOKUP(A1148,table3!A1148:H3482,5,FALSE)</f>
        <v>tier - 2</v>
      </c>
      <c r="N1148" t="str">
        <f>VLOOKUP(A1148,table3!A1148:H3482,6,FALSE)</f>
        <v>tier - 2</v>
      </c>
      <c r="O1148" t="str">
        <f>VLOOKUP(A1148,table3!A1148:H3482,7,FALSE)</f>
        <v>R1013</v>
      </c>
      <c r="P1148" s="8">
        <f>VLOOKUP(A1148,table3!A1148:H3482,2,FALSE)</f>
        <v>25358</v>
      </c>
      <c r="Q1148">
        <f>VLOOKUP(A1148,table3!A1148:H3482,8,FALSE)</f>
        <v>54</v>
      </c>
    </row>
    <row r="1149" spans="1:17" x14ac:dyDescent="0.3">
      <c r="A1149" s="13" t="s">
        <v>1223</v>
      </c>
      <c r="B1149" t="str">
        <f>VLOOKUP(A1149,cleaned_customer_names[],2,FALSE)</f>
        <v>Fagan</v>
      </c>
      <c r="C1149">
        <f>VLOOKUP(A1149,cleaned_Medical_Examinations[],2,FALSE)</f>
        <v>26.72</v>
      </c>
      <c r="D1149">
        <f>VLOOKUP(A1149,cleaned_Medical_Examinations[],3,FALSE)</f>
        <v>5.75</v>
      </c>
      <c r="E1149" t="str">
        <f>VLOOKUP(A1149,cleaned_Medical_Examinations[],4,FALSE)</f>
        <v>No</v>
      </c>
      <c r="F1149" t="str">
        <f>VLOOKUP(A1149,cleaned_Medical_Examinations[],5,FALSE)</f>
        <v>No</v>
      </c>
      <c r="G1149" t="str">
        <f>VLOOKUP(A1149,cleaned_Medical_Examinations[],6,FALSE)</f>
        <v>No</v>
      </c>
      <c r="H1149">
        <f>VLOOKUP(A1149,cleaned_Medical_Examinations[],7,FALSE)</f>
        <v>2</v>
      </c>
      <c r="I1149" t="str">
        <f>VLOOKUP(A1149,cleaned_Medical_Examinations[],8,FALSE)</f>
        <v>No</v>
      </c>
      <c r="J1149" t="str">
        <f>VLOOKUP(A1149,cleaned_Medical_Examinations[],9,FALSE)</f>
        <v>OVER WEIGHT</v>
      </c>
      <c r="K1149" t="str">
        <f>VLOOKUP(A1149,cleaned_Medical_Examinations[],10,FALSE)</f>
        <v>PREDIABETES</v>
      </c>
      <c r="L1149">
        <f>VLOOKUP(A1149,table3!A1149:H3483,4,)</f>
        <v>9501</v>
      </c>
      <c r="M1149" t="str">
        <f>VLOOKUP(A1149,table3!A1149:H3483,5,FALSE)</f>
        <v>tier - 2</v>
      </c>
      <c r="N1149" t="str">
        <f>VLOOKUP(A1149,table3!A1149:H3483,6,FALSE)</f>
        <v>tier - 3</v>
      </c>
      <c r="O1149" t="str">
        <f>VLOOKUP(A1149,table3!A1149:H3483,7,FALSE)</f>
        <v>R1017</v>
      </c>
      <c r="P1149" s="8">
        <f>VLOOKUP(A1149,table3!A1149:H3483,2,FALSE)</f>
        <v>28092</v>
      </c>
      <c r="Q1149">
        <f>VLOOKUP(A1149,table3!A1149:H3483,8,FALSE)</f>
        <v>46</v>
      </c>
    </row>
    <row r="1150" spans="1:17" x14ac:dyDescent="0.3">
      <c r="A1150" s="11" t="s">
        <v>1222</v>
      </c>
      <c r="B1150" t="str">
        <f>VLOOKUP(A1150,cleaned_customer_names[],2,FALSE)</f>
        <v>Toth</v>
      </c>
      <c r="C1150">
        <f>VLOOKUP(A1150,cleaned_Medical_Examinations[],2,FALSE)</f>
        <v>26.67</v>
      </c>
      <c r="D1150">
        <f>VLOOKUP(A1150,cleaned_Medical_Examinations[],3,FALSE)</f>
        <v>5.81</v>
      </c>
      <c r="E1150" t="str">
        <f>VLOOKUP(A1150,cleaned_Medical_Examinations[],4,FALSE)</f>
        <v>No</v>
      </c>
      <c r="F1150" t="str">
        <f>VLOOKUP(A1150,cleaned_Medical_Examinations[],5,FALSE)</f>
        <v>No</v>
      </c>
      <c r="G1150" t="str">
        <f>VLOOKUP(A1150,cleaned_Medical_Examinations[],6,FALSE)</f>
        <v>No</v>
      </c>
      <c r="H1150">
        <f>VLOOKUP(A1150,cleaned_Medical_Examinations[],7,FALSE)</f>
        <v>2</v>
      </c>
      <c r="I1150" t="str">
        <f>VLOOKUP(A1150,cleaned_Medical_Examinations[],8,FALSE)</f>
        <v>No</v>
      </c>
      <c r="J1150" t="str">
        <f>VLOOKUP(A1150,cleaned_Medical_Examinations[],9,FALSE)</f>
        <v>OVER WEIGHT</v>
      </c>
      <c r="K1150" t="str">
        <f>VLOOKUP(A1150,cleaned_Medical_Examinations[],10,FALSE)</f>
        <v>PREDIABETES</v>
      </c>
      <c r="L1150">
        <f>VLOOKUP(A1150,table3!A1150:H3484,4,)</f>
        <v>9504</v>
      </c>
      <c r="M1150" t="str">
        <f>VLOOKUP(A1150,table3!A1150:H3484,5,FALSE)</f>
        <v>tier - 3</v>
      </c>
      <c r="N1150" t="str">
        <f>VLOOKUP(A1150,table3!A1150:H3484,6,FALSE)</f>
        <v>tier - 2</v>
      </c>
      <c r="O1150" t="str">
        <f>VLOOKUP(A1150,table3!A1150:H3484,7,FALSE)</f>
        <v>R1013</v>
      </c>
      <c r="P1150" s="8">
        <f>VLOOKUP(A1150,table3!A1150:H3484,2,FALSE)</f>
        <v>25439</v>
      </c>
      <c r="Q1150">
        <f>VLOOKUP(A1150,table3!A1150:H3484,8,FALSE)</f>
        <v>53</v>
      </c>
    </row>
    <row r="1151" spans="1:17" x14ac:dyDescent="0.3">
      <c r="A1151" s="13" t="s">
        <v>1221</v>
      </c>
      <c r="B1151" t="str">
        <f>VLOOKUP(A1151,cleaned_customer_names[],2,FALSE)</f>
        <v>Guinn</v>
      </c>
      <c r="C1151">
        <f>VLOOKUP(A1151,cleaned_Medical_Examinations[],2,FALSE)</f>
        <v>42.68</v>
      </c>
      <c r="D1151">
        <f>VLOOKUP(A1151,cleaned_Medical_Examinations[],3,FALSE)</f>
        <v>9.2799999999999994</v>
      </c>
      <c r="E1151" t="str">
        <f>VLOOKUP(A1151,cleaned_Medical_Examinations[],4,FALSE)</f>
        <v>No</v>
      </c>
      <c r="F1151" t="str">
        <f>VLOOKUP(A1151,cleaned_Medical_Examinations[],5,FALSE)</f>
        <v>No</v>
      </c>
      <c r="G1151" t="str">
        <f>VLOOKUP(A1151,cleaned_Medical_Examinations[],6,FALSE)</f>
        <v>No</v>
      </c>
      <c r="H1151">
        <f>VLOOKUP(A1151,cleaned_Medical_Examinations[],7,FALSE)</f>
        <v>2</v>
      </c>
      <c r="I1151" t="str">
        <f>VLOOKUP(A1151,cleaned_Medical_Examinations[],8,FALSE)</f>
        <v>No</v>
      </c>
      <c r="J1151" t="str">
        <f>VLOOKUP(A1151,cleaned_Medical_Examinations[],9,FALSE)</f>
        <v>OBESITY</v>
      </c>
      <c r="K1151" t="str">
        <f>VLOOKUP(A1151,cleaned_Medical_Examinations[],10,FALSE)</f>
        <v>DIABETES</v>
      </c>
      <c r="L1151">
        <f>VLOOKUP(A1151,table3!A1151:H3485,4,)</f>
        <v>9508</v>
      </c>
      <c r="M1151" t="str">
        <f>VLOOKUP(A1151,table3!A1151:H3485,5,FALSE)</f>
        <v>tier - 2</v>
      </c>
      <c r="N1151" t="str">
        <f>VLOOKUP(A1151,table3!A1151:H3485,6,FALSE)</f>
        <v>tier - 1</v>
      </c>
      <c r="O1151" t="str">
        <f>VLOOKUP(A1151,table3!A1151:H3485,7,FALSE)</f>
        <v>R1012</v>
      </c>
      <c r="P1151" s="8">
        <f>VLOOKUP(A1151,table3!A1151:H3485,2,FALSE)</f>
        <v>33838</v>
      </c>
      <c r="Q1151">
        <f>VLOOKUP(A1151,table3!A1151:H3485,8,FALSE)</f>
        <v>30</v>
      </c>
    </row>
    <row r="1152" spans="1:17" x14ac:dyDescent="0.3">
      <c r="A1152" s="11" t="s">
        <v>1220</v>
      </c>
      <c r="B1152" t="str">
        <f>VLOOKUP(A1152,cleaned_customer_names[],2,FALSE)</f>
        <v>Rogers</v>
      </c>
      <c r="C1152">
        <f>VLOOKUP(A1152,cleaned_Medical_Examinations[],2,FALSE)</f>
        <v>24.31</v>
      </c>
      <c r="D1152">
        <f>VLOOKUP(A1152,cleaned_Medical_Examinations[],3,FALSE)</f>
        <v>6.37</v>
      </c>
      <c r="E1152" t="str">
        <f>VLOOKUP(A1152,cleaned_Medical_Examinations[],4,FALSE)</f>
        <v>No</v>
      </c>
      <c r="F1152" t="str">
        <f>VLOOKUP(A1152,cleaned_Medical_Examinations[],5,FALSE)</f>
        <v>No</v>
      </c>
      <c r="G1152" t="str">
        <f>VLOOKUP(A1152,cleaned_Medical_Examinations[],6,FALSE)</f>
        <v>No</v>
      </c>
      <c r="H1152">
        <f>VLOOKUP(A1152,cleaned_Medical_Examinations[],7,FALSE)</f>
        <v>0</v>
      </c>
      <c r="I1152" t="str">
        <f>VLOOKUP(A1152,cleaned_Medical_Examinations[],8,FALSE)</f>
        <v>No</v>
      </c>
      <c r="J1152" t="str">
        <f>VLOOKUP(A1152,cleaned_Medical_Examinations[],9,FALSE)</f>
        <v>NORMAL WEIGHT</v>
      </c>
      <c r="K1152" t="str">
        <f>VLOOKUP(A1152,cleaned_Medical_Examinations[],10,FALSE)</f>
        <v>PREDIABETES</v>
      </c>
      <c r="L1152">
        <f>VLOOKUP(A1152,table3!A1152:H3486,4,)</f>
        <v>9529</v>
      </c>
      <c r="M1152" t="str">
        <f>VLOOKUP(A1152,table3!A1152:H3486,5,FALSE)</f>
        <v>tier - 2</v>
      </c>
      <c r="N1152" t="str">
        <f>VLOOKUP(A1152,table3!A1152:H3486,6,FALSE)</f>
        <v>tier - 2</v>
      </c>
      <c r="O1152" t="str">
        <f>VLOOKUP(A1152,table3!A1152:H3486,7,FALSE)</f>
        <v>R1011</v>
      </c>
      <c r="P1152" s="8">
        <f>VLOOKUP(A1152,table3!A1152:H3486,2,FALSE)</f>
        <v>26266</v>
      </c>
      <c r="Q1152">
        <f>VLOOKUP(A1152,table3!A1152:H3486,8,FALSE)</f>
        <v>51</v>
      </c>
    </row>
    <row r="1153" spans="1:17" x14ac:dyDescent="0.3">
      <c r="A1153" s="13" t="s">
        <v>1219</v>
      </c>
      <c r="B1153" t="str">
        <f>VLOOKUP(A1153,cleaned_customer_names[],2,FALSE)</f>
        <v>Diviney</v>
      </c>
      <c r="C1153">
        <f>VLOOKUP(A1153,cleaned_Medical_Examinations[],2,FALSE)</f>
        <v>44.75</v>
      </c>
      <c r="D1153">
        <f>VLOOKUP(A1153,cleaned_Medical_Examinations[],3,FALSE)</f>
        <v>5.09</v>
      </c>
      <c r="E1153" t="str">
        <f>VLOOKUP(A1153,cleaned_Medical_Examinations[],4,FALSE)</f>
        <v>Yes</v>
      </c>
      <c r="F1153" t="str">
        <f>VLOOKUP(A1153,cleaned_Medical_Examinations[],5,FALSE)</f>
        <v>No</v>
      </c>
      <c r="G1153" t="str">
        <f>VLOOKUP(A1153,cleaned_Medical_Examinations[],6,FALSE)</f>
        <v>No</v>
      </c>
      <c r="H1153">
        <f>VLOOKUP(A1153,cleaned_Medical_Examinations[],7,FALSE)</f>
        <v>0</v>
      </c>
      <c r="I1153" t="str">
        <f>VLOOKUP(A1153,cleaned_Medical_Examinations[],8,FALSE)</f>
        <v>No</v>
      </c>
      <c r="J1153" t="str">
        <f>VLOOKUP(A1153,cleaned_Medical_Examinations[],9,FALSE)</f>
        <v>OBESITY</v>
      </c>
      <c r="K1153" t="str">
        <f>VLOOKUP(A1153,cleaned_Medical_Examinations[],10,FALSE)</f>
        <v>NORMAL</v>
      </c>
      <c r="L1153">
        <f>VLOOKUP(A1153,table3!A1153:H3487,4,)</f>
        <v>9539</v>
      </c>
      <c r="M1153" t="str">
        <f>VLOOKUP(A1153,table3!A1153:H3487,5,FALSE)</f>
        <v>tier - 2</v>
      </c>
      <c r="N1153" t="str">
        <f>VLOOKUP(A1153,table3!A1153:H3487,6,FALSE)</f>
        <v>tier - 3</v>
      </c>
      <c r="O1153" t="str">
        <f>VLOOKUP(A1153,table3!A1153:H3487,7,FALSE)</f>
        <v>R1021</v>
      </c>
      <c r="P1153" s="8">
        <f>VLOOKUP(A1153,table3!A1153:H3487,2,FALSE)</f>
        <v>27019</v>
      </c>
      <c r="Q1153">
        <f>VLOOKUP(A1153,table3!A1153:H3487,8,FALSE)</f>
        <v>49</v>
      </c>
    </row>
    <row r="1154" spans="1:17" x14ac:dyDescent="0.3">
      <c r="A1154" s="11" t="s">
        <v>1218</v>
      </c>
      <c r="B1154" t="str">
        <f>VLOOKUP(A1154,cleaned_customer_names[],2,FALSE)</f>
        <v>Marlatt</v>
      </c>
      <c r="C1154">
        <f>VLOOKUP(A1154,cleaned_Medical_Examinations[],2,FALSE)</f>
        <v>30.78</v>
      </c>
      <c r="D1154">
        <f>VLOOKUP(A1154,cleaned_Medical_Examinations[],3,FALSE)</f>
        <v>7.94</v>
      </c>
      <c r="E1154" t="str">
        <f>VLOOKUP(A1154,cleaned_Medical_Examinations[],4,FALSE)</f>
        <v>No</v>
      </c>
      <c r="F1154" t="str">
        <f>VLOOKUP(A1154,cleaned_Medical_Examinations[],5,FALSE)</f>
        <v>No</v>
      </c>
      <c r="G1154" t="str">
        <f>VLOOKUP(A1154,cleaned_Medical_Examinations[],6,FALSE)</f>
        <v>No</v>
      </c>
      <c r="H1154">
        <f>VLOOKUP(A1154,cleaned_Medical_Examinations[],7,FALSE)</f>
        <v>2</v>
      </c>
      <c r="I1154" t="str">
        <f>VLOOKUP(A1154,cleaned_Medical_Examinations[],8,FALSE)</f>
        <v>No</v>
      </c>
      <c r="J1154" t="str">
        <f>VLOOKUP(A1154,cleaned_Medical_Examinations[],9,FALSE)</f>
        <v>OBESITY</v>
      </c>
      <c r="K1154" t="str">
        <f>VLOOKUP(A1154,cleaned_Medical_Examinations[],10,FALSE)</f>
        <v>DIABETES</v>
      </c>
      <c r="L1154">
        <f>VLOOKUP(A1154,table3!A1154:H3488,4,)</f>
        <v>9540</v>
      </c>
      <c r="M1154" t="str">
        <f>VLOOKUP(A1154,table3!A1154:H3488,5,FALSE)</f>
        <v>tier - 2</v>
      </c>
      <c r="N1154" t="str">
        <f>VLOOKUP(A1154,table3!A1154:H3488,6,FALSE)</f>
        <v>tier - 2</v>
      </c>
      <c r="O1154" t="str">
        <f>VLOOKUP(A1154,table3!A1154:H3488,7,FALSE)</f>
        <v>R1024</v>
      </c>
      <c r="P1154" s="8">
        <f>VLOOKUP(A1154,table3!A1154:H3488,2,FALSE)</f>
        <v>27603</v>
      </c>
      <c r="Q1154">
        <f>VLOOKUP(A1154,table3!A1154:H3488,8,FALSE)</f>
        <v>47</v>
      </c>
    </row>
    <row r="1155" spans="1:17" x14ac:dyDescent="0.3">
      <c r="A1155" s="13" t="s">
        <v>1217</v>
      </c>
      <c r="B1155" t="str">
        <f>VLOOKUP(A1155,cleaned_customer_names[],2,FALSE)</f>
        <v>Ohler</v>
      </c>
      <c r="C1155">
        <f>VLOOKUP(A1155,cleaned_Medical_Examinations[],2,FALSE)</f>
        <v>21.86</v>
      </c>
      <c r="D1155">
        <f>VLOOKUP(A1155,cleaned_Medical_Examinations[],3,FALSE)</f>
        <v>10.95</v>
      </c>
      <c r="E1155" t="str">
        <f>VLOOKUP(A1155,cleaned_Medical_Examinations[],4,FALSE)</f>
        <v>No</v>
      </c>
      <c r="F1155" t="str">
        <f>VLOOKUP(A1155,cleaned_Medical_Examinations[],5,FALSE)</f>
        <v>No</v>
      </c>
      <c r="G1155" t="str">
        <f>VLOOKUP(A1155,cleaned_Medical_Examinations[],6,FALSE)</f>
        <v>No</v>
      </c>
      <c r="H1155">
        <f>VLOOKUP(A1155,cleaned_Medical_Examinations[],7,FALSE)</f>
        <v>0</v>
      </c>
      <c r="I1155" t="str">
        <f>VLOOKUP(A1155,cleaned_Medical_Examinations[],8,FALSE)</f>
        <v>No</v>
      </c>
      <c r="J1155" t="str">
        <f>VLOOKUP(A1155,cleaned_Medical_Examinations[],9,FALSE)</f>
        <v>NORMAL WEIGHT</v>
      </c>
      <c r="K1155" t="str">
        <f>VLOOKUP(A1155,cleaned_Medical_Examinations[],10,FALSE)</f>
        <v>DIABETES</v>
      </c>
      <c r="L1155">
        <f>VLOOKUP(A1155,table3!A1155:H3489,4,)</f>
        <v>9542</v>
      </c>
      <c r="M1155" t="str">
        <f>VLOOKUP(A1155,table3!A1155:H3489,5,FALSE)</f>
        <v>tier - 2</v>
      </c>
      <c r="N1155" t="str">
        <f>VLOOKUP(A1155,table3!A1155:H3489,6,FALSE)</f>
        <v>tier - 1</v>
      </c>
      <c r="O1155" t="str">
        <f>VLOOKUP(A1155,table3!A1155:H3489,7,FALSE)</f>
        <v>R1024</v>
      </c>
      <c r="P1155" s="8">
        <f>VLOOKUP(A1155,table3!A1155:H3489,2,FALSE)</f>
        <v>26564</v>
      </c>
      <c r="Q1155">
        <f>VLOOKUP(A1155,table3!A1155:H3489,8,FALSE)</f>
        <v>50</v>
      </c>
    </row>
    <row r="1156" spans="1:17" x14ac:dyDescent="0.3">
      <c r="A1156" s="11" t="s">
        <v>1216</v>
      </c>
      <c r="B1156" t="str">
        <f>VLOOKUP(A1156,cleaned_customer_names[],2,FALSE)</f>
        <v>Mossler</v>
      </c>
      <c r="C1156">
        <f>VLOOKUP(A1156,cleaned_Medical_Examinations[],2,FALSE)</f>
        <v>49.09</v>
      </c>
      <c r="D1156">
        <f>VLOOKUP(A1156,cleaned_Medical_Examinations[],3,FALSE)</f>
        <v>6.3</v>
      </c>
      <c r="E1156" t="str">
        <f>VLOOKUP(A1156,cleaned_Medical_Examinations[],4,FALSE)</f>
        <v>Yes</v>
      </c>
      <c r="F1156" t="str">
        <f>VLOOKUP(A1156,cleaned_Medical_Examinations[],5,FALSE)</f>
        <v>No</v>
      </c>
      <c r="G1156" t="str">
        <f>VLOOKUP(A1156,cleaned_Medical_Examinations[],6,FALSE)</f>
        <v>No</v>
      </c>
      <c r="H1156">
        <f>VLOOKUP(A1156,cleaned_Medical_Examinations[],7,FALSE)</f>
        <v>0</v>
      </c>
      <c r="I1156" t="str">
        <f>VLOOKUP(A1156,cleaned_Medical_Examinations[],8,FALSE)</f>
        <v>No</v>
      </c>
      <c r="J1156" t="str">
        <f>VLOOKUP(A1156,cleaned_Medical_Examinations[],9,FALSE)</f>
        <v>OBESITY</v>
      </c>
      <c r="K1156" t="str">
        <f>VLOOKUP(A1156,cleaned_Medical_Examinations[],10,FALSE)</f>
        <v>PREDIABETES</v>
      </c>
      <c r="L1156">
        <f>VLOOKUP(A1156,table3!A1156:H3490,4,)</f>
        <v>9550</v>
      </c>
      <c r="M1156" t="str">
        <f>VLOOKUP(A1156,table3!A1156:H3490,5,FALSE)</f>
        <v>tier - 2</v>
      </c>
      <c r="N1156" t="str">
        <f>VLOOKUP(A1156,table3!A1156:H3490,6,FALSE)</f>
        <v>tier - 1</v>
      </c>
      <c r="O1156" t="str">
        <f>VLOOKUP(A1156,table3!A1156:H3490,7,FALSE)</f>
        <v>R1013</v>
      </c>
      <c r="P1156" s="8">
        <f>VLOOKUP(A1156,table3!A1156:H3490,2,FALSE)</f>
        <v>26564</v>
      </c>
      <c r="Q1156">
        <f>VLOOKUP(A1156,table3!A1156:H3490,8,FALSE)</f>
        <v>50</v>
      </c>
    </row>
    <row r="1157" spans="1:17" x14ac:dyDescent="0.3">
      <c r="A1157" s="13" t="s">
        <v>1215</v>
      </c>
      <c r="B1157" t="str">
        <f>VLOOKUP(A1157,cleaned_customer_names[],2,FALSE)</f>
        <v>Segall</v>
      </c>
      <c r="C1157">
        <f>VLOOKUP(A1157,cleaned_Medical_Examinations[],2,FALSE)</f>
        <v>47.74</v>
      </c>
      <c r="D1157">
        <f>VLOOKUP(A1157,cleaned_Medical_Examinations[],3,FALSE)</f>
        <v>8.0500000000000007</v>
      </c>
      <c r="E1157" t="str">
        <f>VLOOKUP(A1157,cleaned_Medical_Examinations[],4,FALSE)</f>
        <v>Yes</v>
      </c>
      <c r="F1157" t="str">
        <f>VLOOKUP(A1157,cleaned_Medical_Examinations[],5,FALSE)</f>
        <v>No</v>
      </c>
      <c r="G1157" t="str">
        <f>VLOOKUP(A1157,cleaned_Medical_Examinations[],6,FALSE)</f>
        <v>No</v>
      </c>
      <c r="H1157">
        <f>VLOOKUP(A1157,cleaned_Medical_Examinations[],7,FALSE)</f>
        <v>2</v>
      </c>
      <c r="I1157" t="str">
        <f>VLOOKUP(A1157,cleaned_Medical_Examinations[],8,FALSE)</f>
        <v>No</v>
      </c>
      <c r="J1157" t="str">
        <f>VLOOKUP(A1157,cleaned_Medical_Examinations[],9,FALSE)</f>
        <v>OBESITY</v>
      </c>
      <c r="K1157" t="str">
        <f>VLOOKUP(A1157,cleaned_Medical_Examinations[],10,FALSE)</f>
        <v>DIABETES</v>
      </c>
      <c r="L1157">
        <f>VLOOKUP(A1157,table3!A1157:H3491,4,)</f>
        <v>9563</v>
      </c>
      <c r="M1157" t="str">
        <f>VLOOKUP(A1157,table3!A1157:H3491,5,FALSE)</f>
        <v>tier - 3</v>
      </c>
      <c r="N1157" t="str">
        <f>VLOOKUP(A1157,table3!A1157:H3491,6,FALSE)</f>
        <v>tier - 1</v>
      </c>
      <c r="O1157" t="str">
        <f>VLOOKUP(A1157,table3!A1157:H3491,7,FALSE)</f>
        <v>R1011</v>
      </c>
      <c r="P1157" s="8">
        <f>VLOOKUP(A1157,table3!A1157:H3491,2,FALSE)</f>
        <v>27255</v>
      </c>
      <c r="Q1157">
        <f>VLOOKUP(A1157,table3!A1157:H3491,8,FALSE)</f>
        <v>48</v>
      </c>
    </row>
    <row r="1158" spans="1:17" x14ac:dyDescent="0.3">
      <c r="A1158" s="11" t="s">
        <v>1214</v>
      </c>
      <c r="B1158" t="str">
        <f>VLOOKUP(A1158,cleaned_customer_names[],2,FALSE)</f>
        <v>Sprieser</v>
      </c>
      <c r="C1158">
        <f>VLOOKUP(A1158,cleaned_Medical_Examinations[],2,FALSE)</f>
        <v>30.2</v>
      </c>
      <c r="D1158">
        <f>VLOOKUP(A1158,cleaned_Medical_Examinations[],3,FALSE)</f>
        <v>9.8800000000000008</v>
      </c>
      <c r="E1158" t="str">
        <f>VLOOKUP(A1158,cleaned_Medical_Examinations[],4,FALSE)</f>
        <v>Yes</v>
      </c>
      <c r="F1158" t="str">
        <f>VLOOKUP(A1158,cleaned_Medical_Examinations[],5,FALSE)</f>
        <v>No</v>
      </c>
      <c r="G1158" t="str">
        <f>VLOOKUP(A1158,cleaned_Medical_Examinations[],6,FALSE)</f>
        <v>No</v>
      </c>
      <c r="H1158">
        <f>VLOOKUP(A1158,cleaned_Medical_Examinations[],7,FALSE)</f>
        <v>2</v>
      </c>
      <c r="I1158" t="str">
        <f>VLOOKUP(A1158,cleaned_Medical_Examinations[],8,FALSE)</f>
        <v>No</v>
      </c>
      <c r="J1158" t="str">
        <f>VLOOKUP(A1158,cleaned_Medical_Examinations[],9,FALSE)</f>
        <v>OBESITY</v>
      </c>
      <c r="K1158" t="str">
        <f>VLOOKUP(A1158,cleaned_Medical_Examinations[],10,FALSE)</f>
        <v>DIABETES</v>
      </c>
      <c r="L1158">
        <f>VLOOKUP(A1158,table3!A1158:H3492,4,)</f>
        <v>9567</v>
      </c>
      <c r="M1158" t="str">
        <f>VLOOKUP(A1158,table3!A1158:H3492,5,FALSE)</f>
        <v>tier - 2</v>
      </c>
      <c r="N1158" t="str">
        <f>VLOOKUP(A1158,table3!A1158:H3492,6,FALSE)</f>
        <v>tier - 1</v>
      </c>
      <c r="O1158" t="str">
        <f>VLOOKUP(A1158,table3!A1158:H3492,7,FALSE)</f>
        <v>R1012</v>
      </c>
      <c r="P1158" s="8">
        <f>VLOOKUP(A1158,table3!A1158:H3492,2,FALSE)</f>
        <v>26999</v>
      </c>
      <c r="Q1158">
        <f>VLOOKUP(A1158,table3!A1158:H3492,8,FALSE)</f>
        <v>49</v>
      </c>
    </row>
    <row r="1159" spans="1:17" x14ac:dyDescent="0.3">
      <c r="A1159" s="13" t="s">
        <v>1213</v>
      </c>
      <c r="B1159" t="str">
        <f>VLOOKUP(A1159,cleaned_customer_names[],2,FALSE)</f>
        <v>Blanco</v>
      </c>
      <c r="C1159">
        <f>VLOOKUP(A1159,cleaned_Medical_Examinations[],2,FALSE)</f>
        <v>33.25</v>
      </c>
      <c r="D1159">
        <f>VLOOKUP(A1159,cleaned_Medical_Examinations[],3,FALSE)</f>
        <v>7.42</v>
      </c>
      <c r="E1159" t="str">
        <f>VLOOKUP(A1159,cleaned_Medical_Examinations[],4,FALSE)</f>
        <v>Yes</v>
      </c>
      <c r="F1159" t="str">
        <f>VLOOKUP(A1159,cleaned_Medical_Examinations[],5,FALSE)</f>
        <v>No</v>
      </c>
      <c r="G1159" t="str">
        <f>VLOOKUP(A1159,cleaned_Medical_Examinations[],6,FALSE)</f>
        <v>No</v>
      </c>
      <c r="H1159">
        <f>VLOOKUP(A1159,cleaned_Medical_Examinations[],7,FALSE)</f>
        <v>2</v>
      </c>
      <c r="I1159" t="str">
        <f>VLOOKUP(A1159,cleaned_Medical_Examinations[],8,FALSE)</f>
        <v>No</v>
      </c>
      <c r="J1159" t="str">
        <f>VLOOKUP(A1159,cleaned_Medical_Examinations[],9,FALSE)</f>
        <v>OBESITY</v>
      </c>
      <c r="K1159" t="str">
        <f>VLOOKUP(A1159,cleaned_Medical_Examinations[],10,FALSE)</f>
        <v>DIABETES</v>
      </c>
      <c r="L1159">
        <f>VLOOKUP(A1159,table3!A1159:H3493,4,)</f>
        <v>9583</v>
      </c>
      <c r="M1159" t="str">
        <f>VLOOKUP(A1159,table3!A1159:H3493,5,FALSE)</f>
        <v>tier - 3</v>
      </c>
      <c r="N1159" t="str">
        <f>VLOOKUP(A1159,table3!A1159:H3493,6,FALSE)</f>
        <v>tier - 2</v>
      </c>
      <c r="O1159" t="str">
        <f>VLOOKUP(A1159,table3!A1159:H3493,7,FALSE)</f>
        <v>R1013</v>
      </c>
      <c r="P1159" s="8">
        <f>VLOOKUP(A1159,table3!A1159:H3493,2,FALSE)</f>
        <v>24445</v>
      </c>
      <c r="Q1159">
        <f>VLOOKUP(A1159,table3!A1159:H3493,8,FALSE)</f>
        <v>56</v>
      </c>
    </row>
    <row r="1160" spans="1:17" x14ac:dyDescent="0.3">
      <c r="A1160" s="11" t="s">
        <v>1212</v>
      </c>
      <c r="B1160" t="str">
        <f>VLOOKUP(A1160,cleaned_customer_names[],2,FALSE)</f>
        <v>Sheptock</v>
      </c>
      <c r="C1160">
        <f>VLOOKUP(A1160,cleaned_Medical_Examinations[],2,FALSE)</f>
        <v>26.6</v>
      </c>
      <c r="D1160">
        <f>VLOOKUP(A1160,cleaned_Medical_Examinations[],3,FALSE)</f>
        <v>8.4499999999999993</v>
      </c>
      <c r="E1160" t="str">
        <f>VLOOKUP(A1160,cleaned_Medical_Examinations[],4,FALSE)</f>
        <v>Yes</v>
      </c>
      <c r="F1160" t="str">
        <f>VLOOKUP(A1160,cleaned_Medical_Examinations[],5,FALSE)</f>
        <v>No</v>
      </c>
      <c r="G1160" t="str">
        <f>VLOOKUP(A1160,cleaned_Medical_Examinations[],6,FALSE)</f>
        <v>No</v>
      </c>
      <c r="H1160">
        <f>VLOOKUP(A1160,cleaned_Medical_Examinations[],7,FALSE)</f>
        <v>1</v>
      </c>
      <c r="I1160" t="str">
        <f>VLOOKUP(A1160,cleaned_Medical_Examinations[],8,FALSE)</f>
        <v>No</v>
      </c>
      <c r="J1160" t="str">
        <f>VLOOKUP(A1160,cleaned_Medical_Examinations[],9,FALSE)</f>
        <v>OVER WEIGHT</v>
      </c>
      <c r="K1160" t="str">
        <f>VLOOKUP(A1160,cleaned_Medical_Examinations[],10,FALSE)</f>
        <v>DIABETES</v>
      </c>
      <c r="L1160">
        <f>VLOOKUP(A1160,table3!A1160:H3494,4,)</f>
        <v>9584</v>
      </c>
      <c r="M1160" t="str">
        <f>VLOOKUP(A1160,table3!A1160:H3494,5,FALSE)</f>
        <v>tier - 2</v>
      </c>
      <c r="N1160" t="str">
        <f>VLOOKUP(A1160,table3!A1160:H3494,6,FALSE)</f>
        <v>tier - 3</v>
      </c>
      <c r="O1160" t="str">
        <f>VLOOKUP(A1160,table3!A1160:H3494,7,FALSE)</f>
        <v>R1012</v>
      </c>
      <c r="P1160" s="8">
        <f>VLOOKUP(A1160,table3!A1160:H3494,2,FALSE)</f>
        <v>26996</v>
      </c>
      <c r="Q1160">
        <f>VLOOKUP(A1160,table3!A1160:H3494,8,FALSE)</f>
        <v>49</v>
      </c>
    </row>
    <row r="1161" spans="1:17" x14ac:dyDescent="0.3">
      <c r="A1161" s="13" t="s">
        <v>1211</v>
      </c>
      <c r="B1161" t="str">
        <f>VLOOKUP(A1161,cleaned_customer_names[],2,FALSE)</f>
        <v>Chruniak</v>
      </c>
      <c r="C1161">
        <f>VLOOKUP(A1161,cleaned_Medical_Examinations[],2,FALSE)</f>
        <v>26.35</v>
      </c>
      <c r="D1161">
        <f>VLOOKUP(A1161,cleaned_Medical_Examinations[],3,FALSE)</f>
        <v>6.21</v>
      </c>
      <c r="E1161" t="str">
        <f>VLOOKUP(A1161,cleaned_Medical_Examinations[],4,FALSE)</f>
        <v>No</v>
      </c>
      <c r="F1161" t="str">
        <f>VLOOKUP(A1161,cleaned_Medical_Examinations[],5,FALSE)</f>
        <v>No</v>
      </c>
      <c r="G1161" t="str">
        <f>VLOOKUP(A1161,cleaned_Medical_Examinations[],6,FALSE)</f>
        <v>No</v>
      </c>
      <c r="H1161">
        <f>VLOOKUP(A1161,cleaned_Medical_Examinations[],7,FALSE)</f>
        <v>2</v>
      </c>
      <c r="I1161" t="str">
        <f>VLOOKUP(A1161,cleaned_Medical_Examinations[],8,FALSE)</f>
        <v>No</v>
      </c>
      <c r="J1161" t="str">
        <f>VLOOKUP(A1161,cleaned_Medical_Examinations[],9,FALSE)</f>
        <v>OVER WEIGHT</v>
      </c>
      <c r="K1161" t="str">
        <f>VLOOKUP(A1161,cleaned_Medical_Examinations[],10,FALSE)</f>
        <v>PREDIABETES</v>
      </c>
      <c r="L1161">
        <f>VLOOKUP(A1161,table3!A1161:H3495,4,)</f>
        <v>9584</v>
      </c>
      <c r="M1161" t="str">
        <f>VLOOKUP(A1161,table3!A1161:H3495,5,FALSE)</f>
        <v>tier - 2</v>
      </c>
      <c r="N1161" t="str">
        <f>VLOOKUP(A1161,table3!A1161:H3495,6,FALSE)</f>
        <v>tier - 1</v>
      </c>
      <c r="O1161" t="str">
        <f>VLOOKUP(A1161,table3!A1161:H3495,7,FALSE)</f>
        <v>R1021</v>
      </c>
      <c r="P1161" s="8">
        <f>VLOOKUP(A1161,table3!A1161:H3495,2,FALSE)</f>
        <v>29877</v>
      </c>
      <c r="Q1161">
        <f>VLOOKUP(A1161,table3!A1161:H3495,8,FALSE)</f>
        <v>41</v>
      </c>
    </row>
    <row r="1162" spans="1:17" x14ac:dyDescent="0.3">
      <c r="A1162" s="11" t="s">
        <v>1210</v>
      </c>
      <c r="B1162" t="str">
        <f>VLOOKUP(A1162,cleaned_customer_names[],2,FALSE)</f>
        <v>Miller</v>
      </c>
      <c r="C1162">
        <f>VLOOKUP(A1162,cleaned_Medical_Examinations[],2,FALSE)</f>
        <v>39.994999999999997</v>
      </c>
      <c r="D1162">
        <f>VLOOKUP(A1162,cleaned_Medical_Examinations[],3,FALSE)</f>
        <v>4.6500000000000004</v>
      </c>
      <c r="E1162" t="str">
        <f>VLOOKUP(A1162,cleaned_Medical_Examinations[],4,FALSE)</f>
        <v>No</v>
      </c>
      <c r="F1162" t="str">
        <f>VLOOKUP(A1162,cleaned_Medical_Examinations[],5,FALSE)</f>
        <v>No</v>
      </c>
      <c r="G1162" t="str">
        <f>VLOOKUP(A1162,cleaned_Medical_Examinations[],6,FALSE)</f>
        <v>No</v>
      </c>
      <c r="H1162">
        <f>VLOOKUP(A1162,cleaned_Medical_Examinations[],7,FALSE)</f>
        <v>0</v>
      </c>
      <c r="I1162" t="str">
        <f>VLOOKUP(A1162,cleaned_Medical_Examinations[],8,FALSE)</f>
        <v>No</v>
      </c>
      <c r="J1162" t="str">
        <f>VLOOKUP(A1162,cleaned_Medical_Examinations[],9,FALSE)</f>
        <v>OBESITY</v>
      </c>
      <c r="K1162" t="str">
        <f>VLOOKUP(A1162,cleaned_Medical_Examinations[],10,FALSE)</f>
        <v>NORMAL</v>
      </c>
      <c r="L1162">
        <f>VLOOKUP(A1162,table3!A1162:H3496,4,)</f>
        <v>9598</v>
      </c>
      <c r="M1162" t="str">
        <f>VLOOKUP(A1162,table3!A1162:H3496,5,FALSE)</f>
        <v>tier - 3</v>
      </c>
      <c r="N1162" t="str">
        <f>VLOOKUP(A1162,table3!A1162:H3496,6,FALSE)</f>
        <v>tier - 3</v>
      </c>
      <c r="O1162" t="str">
        <f>VLOOKUP(A1162,table3!A1162:H3496,7,FALSE)</f>
        <v>R1013</v>
      </c>
      <c r="P1162" s="8">
        <f>VLOOKUP(A1162,table3!A1162:H3496,2,FALSE)</f>
        <v>23726</v>
      </c>
      <c r="Q1162">
        <f>VLOOKUP(A1162,table3!A1162:H3496,8,FALSE)</f>
        <v>58</v>
      </c>
    </row>
    <row r="1163" spans="1:17" x14ac:dyDescent="0.3">
      <c r="A1163" s="13" t="s">
        <v>1209</v>
      </c>
      <c r="B1163" t="str">
        <f>VLOOKUP(A1163,cleaned_customer_names[],2,FALSE)</f>
        <v>Theis</v>
      </c>
      <c r="C1163">
        <f>VLOOKUP(A1163,cleaned_Medical_Examinations[],2,FALSE)</f>
        <v>22.92</v>
      </c>
      <c r="D1163">
        <f>VLOOKUP(A1163,cleaned_Medical_Examinations[],3,FALSE)</f>
        <v>5.87</v>
      </c>
      <c r="E1163" t="str">
        <f>VLOOKUP(A1163,cleaned_Medical_Examinations[],4,FALSE)</f>
        <v>Yes</v>
      </c>
      <c r="F1163" t="str">
        <f>VLOOKUP(A1163,cleaned_Medical_Examinations[],5,FALSE)</f>
        <v>No</v>
      </c>
      <c r="G1163" t="str">
        <f>VLOOKUP(A1163,cleaned_Medical_Examinations[],6,FALSE)</f>
        <v>No</v>
      </c>
      <c r="H1163">
        <f>VLOOKUP(A1163,cleaned_Medical_Examinations[],7,FALSE)</f>
        <v>1</v>
      </c>
      <c r="I1163" t="str">
        <f>VLOOKUP(A1163,cleaned_Medical_Examinations[],8,FALSE)</f>
        <v>No</v>
      </c>
      <c r="J1163" t="str">
        <f>VLOOKUP(A1163,cleaned_Medical_Examinations[],9,FALSE)</f>
        <v>NORMAL WEIGHT</v>
      </c>
      <c r="K1163" t="str">
        <f>VLOOKUP(A1163,cleaned_Medical_Examinations[],10,FALSE)</f>
        <v>PREDIABETES</v>
      </c>
      <c r="L1163">
        <f>VLOOKUP(A1163,table3!A1163:H3497,4,)</f>
        <v>9618</v>
      </c>
      <c r="M1163" t="str">
        <f>VLOOKUP(A1163,table3!A1163:H3497,5,FALSE)</f>
        <v>tier - 3</v>
      </c>
      <c r="N1163" t="str">
        <f>VLOOKUP(A1163,table3!A1163:H3497,6,FALSE)</f>
        <v>tier - 3</v>
      </c>
      <c r="O1163" t="str">
        <f>VLOOKUP(A1163,table3!A1163:H3497,7,FALSE)</f>
        <v>R1016</v>
      </c>
      <c r="P1163" s="8">
        <f>VLOOKUP(A1163,table3!A1163:H3497,2,FALSE)</f>
        <v>26660</v>
      </c>
      <c r="Q1163">
        <f>VLOOKUP(A1163,table3!A1163:H3497,8,FALSE)</f>
        <v>50</v>
      </c>
    </row>
    <row r="1164" spans="1:17" x14ac:dyDescent="0.3">
      <c r="A1164" s="11" t="s">
        <v>1208</v>
      </c>
      <c r="B1164" t="str">
        <f>VLOOKUP(A1164,cleaned_customer_names[],2,FALSE)</f>
        <v>Sadler</v>
      </c>
      <c r="C1164">
        <f>VLOOKUP(A1164,cleaned_Medical_Examinations[],2,FALSE)</f>
        <v>24.78</v>
      </c>
      <c r="D1164">
        <f>VLOOKUP(A1164,cleaned_Medical_Examinations[],3,FALSE)</f>
        <v>4.24</v>
      </c>
      <c r="E1164" t="str">
        <f>VLOOKUP(A1164,cleaned_Medical_Examinations[],4,FALSE)</f>
        <v>Yes</v>
      </c>
      <c r="F1164" t="str">
        <f>VLOOKUP(A1164,cleaned_Medical_Examinations[],5,FALSE)</f>
        <v>No</v>
      </c>
      <c r="G1164" t="str">
        <f>VLOOKUP(A1164,cleaned_Medical_Examinations[],6,FALSE)</f>
        <v>No</v>
      </c>
      <c r="H1164">
        <f>VLOOKUP(A1164,cleaned_Medical_Examinations[],7,FALSE)</f>
        <v>2</v>
      </c>
      <c r="I1164" t="str">
        <f>VLOOKUP(A1164,cleaned_Medical_Examinations[],8,FALSE)</f>
        <v>No</v>
      </c>
      <c r="J1164" t="str">
        <f>VLOOKUP(A1164,cleaned_Medical_Examinations[],9,FALSE)</f>
        <v>NORMAL WEIGHT</v>
      </c>
      <c r="K1164" t="str">
        <f>VLOOKUP(A1164,cleaned_Medical_Examinations[],10,FALSE)</f>
        <v>NORMAL</v>
      </c>
      <c r="L1164">
        <f>VLOOKUP(A1164,table3!A1164:H3498,4,)</f>
        <v>9619</v>
      </c>
      <c r="M1164" t="str">
        <f>VLOOKUP(A1164,table3!A1164:H3498,5,FALSE)</f>
        <v>tier - 2</v>
      </c>
      <c r="N1164" t="str">
        <f>VLOOKUP(A1164,table3!A1164:H3498,6,FALSE)</f>
        <v>tier - 1</v>
      </c>
      <c r="O1164" t="str">
        <f>VLOOKUP(A1164,table3!A1164:H3498,7,FALSE)</f>
        <v>R1025</v>
      </c>
      <c r="P1164" s="8">
        <f>VLOOKUP(A1164,table3!A1164:H3498,2,FALSE)</f>
        <v>30192</v>
      </c>
      <c r="Q1164">
        <f>VLOOKUP(A1164,table3!A1164:H3498,8,FALSE)</f>
        <v>40</v>
      </c>
    </row>
    <row r="1165" spans="1:17" x14ac:dyDescent="0.3">
      <c r="A1165" s="13" t="s">
        <v>1207</v>
      </c>
      <c r="B1165" t="str">
        <f>VLOOKUP(A1165,cleaned_customer_names[],2,FALSE)</f>
        <v>Auger</v>
      </c>
      <c r="C1165">
        <f>VLOOKUP(A1165,cleaned_Medical_Examinations[],2,FALSE)</f>
        <v>34.07</v>
      </c>
      <c r="D1165">
        <f>VLOOKUP(A1165,cleaned_Medical_Examinations[],3,FALSE)</f>
        <v>7.81</v>
      </c>
      <c r="E1165" t="str">
        <f>VLOOKUP(A1165,cleaned_Medical_Examinations[],4,FALSE)</f>
        <v>Yes</v>
      </c>
      <c r="F1165" t="str">
        <f>VLOOKUP(A1165,cleaned_Medical_Examinations[],5,FALSE)</f>
        <v>No</v>
      </c>
      <c r="G1165" t="str">
        <f>VLOOKUP(A1165,cleaned_Medical_Examinations[],6,FALSE)</f>
        <v>No</v>
      </c>
      <c r="H1165">
        <f>VLOOKUP(A1165,cleaned_Medical_Examinations[],7,FALSE)</f>
        <v>0</v>
      </c>
      <c r="I1165" t="str">
        <f>VLOOKUP(A1165,cleaned_Medical_Examinations[],8,FALSE)</f>
        <v>No</v>
      </c>
      <c r="J1165" t="str">
        <f>VLOOKUP(A1165,cleaned_Medical_Examinations[],9,FALSE)</f>
        <v>OBESITY</v>
      </c>
      <c r="K1165" t="str">
        <f>VLOOKUP(A1165,cleaned_Medical_Examinations[],10,FALSE)</f>
        <v>DIABETES</v>
      </c>
      <c r="L1165">
        <f>VLOOKUP(A1165,table3!A1165:H3499,4,)</f>
        <v>9620</v>
      </c>
      <c r="M1165" t="str">
        <f>VLOOKUP(A1165,table3!A1165:H3499,5,FALSE)</f>
        <v>tier - 3</v>
      </c>
      <c r="N1165" t="str">
        <f>VLOOKUP(A1165,table3!A1165:H3499,6,FALSE)</f>
        <v>tier - 3</v>
      </c>
      <c r="O1165" t="str">
        <f>VLOOKUP(A1165,table3!A1165:H3499,7,FALSE)</f>
        <v>R1012</v>
      </c>
      <c r="P1165" s="8">
        <f>VLOOKUP(A1165,table3!A1165:H3499,2,FALSE)</f>
        <v>27696</v>
      </c>
      <c r="Q1165">
        <f>VLOOKUP(A1165,table3!A1165:H3499,8,FALSE)</f>
        <v>47</v>
      </c>
    </row>
    <row r="1166" spans="1:17" x14ac:dyDescent="0.3">
      <c r="A1166" s="11" t="s">
        <v>1206</v>
      </c>
      <c r="B1166" t="str">
        <f>VLOOKUP(A1166,cleaned_customer_names[],2,FALSE)</f>
        <v>Steadman</v>
      </c>
      <c r="C1166">
        <f>VLOOKUP(A1166,cleaned_Medical_Examinations[],2,FALSE)</f>
        <v>30.14</v>
      </c>
      <c r="D1166">
        <f>VLOOKUP(A1166,cleaned_Medical_Examinations[],3,FALSE)</f>
        <v>9.85</v>
      </c>
      <c r="E1166" t="str">
        <f>VLOOKUP(A1166,cleaned_Medical_Examinations[],4,FALSE)</f>
        <v>No</v>
      </c>
      <c r="F1166" t="str">
        <f>VLOOKUP(A1166,cleaned_Medical_Examinations[],5,FALSE)</f>
        <v>No</v>
      </c>
      <c r="G1166" t="str">
        <f>VLOOKUP(A1166,cleaned_Medical_Examinations[],6,FALSE)</f>
        <v>No</v>
      </c>
      <c r="H1166">
        <f>VLOOKUP(A1166,cleaned_Medical_Examinations[],7,FALSE)</f>
        <v>0</v>
      </c>
      <c r="I1166" t="str">
        <f>VLOOKUP(A1166,cleaned_Medical_Examinations[],8,FALSE)</f>
        <v>No</v>
      </c>
      <c r="J1166" t="str">
        <f>VLOOKUP(A1166,cleaned_Medical_Examinations[],9,FALSE)</f>
        <v>OBESITY</v>
      </c>
      <c r="K1166" t="str">
        <f>VLOOKUP(A1166,cleaned_Medical_Examinations[],10,FALSE)</f>
        <v>DIABETES</v>
      </c>
      <c r="L1166">
        <f>VLOOKUP(A1166,table3!A1166:H3500,4,)</f>
        <v>9626</v>
      </c>
      <c r="M1166" t="str">
        <f>VLOOKUP(A1166,table3!A1166:H3500,5,FALSE)</f>
        <v>tier - 2</v>
      </c>
      <c r="N1166" t="str">
        <f>VLOOKUP(A1166,table3!A1166:H3500,6,FALSE)</f>
        <v>tier - 3</v>
      </c>
      <c r="O1166" t="str">
        <f>VLOOKUP(A1166,table3!A1166:H3500,7,FALSE)</f>
        <v>R1011</v>
      </c>
      <c r="P1166" s="8">
        <f>VLOOKUP(A1166,table3!A1166:H3500,2,FALSE)</f>
        <v>25918</v>
      </c>
      <c r="Q1166">
        <f>VLOOKUP(A1166,table3!A1166:H3500,8,FALSE)</f>
        <v>52</v>
      </c>
    </row>
    <row r="1167" spans="1:17" x14ac:dyDescent="0.3">
      <c r="A1167" s="13" t="s">
        <v>1205</v>
      </c>
      <c r="B1167" t="str">
        <f>VLOOKUP(A1167,cleaned_customer_names[],2,FALSE)</f>
        <v>McCarron</v>
      </c>
      <c r="C1167">
        <f>VLOOKUP(A1167,cleaned_Medical_Examinations[],2,FALSE)</f>
        <v>18.05</v>
      </c>
      <c r="D1167">
        <f>VLOOKUP(A1167,cleaned_Medical_Examinations[],3,FALSE)</f>
        <v>6.94</v>
      </c>
      <c r="E1167" t="str">
        <f>VLOOKUP(A1167,cleaned_Medical_Examinations[],4,FALSE)</f>
        <v>No</v>
      </c>
      <c r="F1167" t="str">
        <f>VLOOKUP(A1167,cleaned_Medical_Examinations[],5,FALSE)</f>
        <v>No</v>
      </c>
      <c r="G1167" t="str">
        <f>VLOOKUP(A1167,cleaned_Medical_Examinations[],6,FALSE)</f>
        <v>No</v>
      </c>
      <c r="H1167">
        <f>VLOOKUP(A1167,cleaned_Medical_Examinations[],7,FALSE)</f>
        <v>0</v>
      </c>
      <c r="I1167" t="str">
        <f>VLOOKUP(A1167,cleaned_Medical_Examinations[],8,FALSE)</f>
        <v>No</v>
      </c>
      <c r="J1167" t="str">
        <f>VLOOKUP(A1167,cleaned_Medical_Examinations[],9,FALSE)</f>
        <v>UNDER WEIGHT</v>
      </c>
      <c r="K1167" t="str">
        <f>VLOOKUP(A1167,cleaned_Medical_Examinations[],10,FALSE)</f>
        <v>DIABETES</v>
      </c>
      <c r="L1167">
        <f>VLOOKUP(A1167,table3!A1167:H3501,4,)</f>
        <v>9629</v>
      </c>
      <c r="M1167" t="str">
        <f>VLOOKUP(A1167,table3!A1167:H3501,5,FALSE)</f>
        <v>tier - 2</v>
      </c>
      <c r="N1167" t="str">
        <f>VLOOKUP(A1167,table3!A1167:H3501,6,FALSE)</f>
        <v>tier - 2</v>
      </c>
      <c r="O1167" t="str">
        <f>VLOOKUP(A1167,table3!A1167:H3501,7,FALSE)</f>
        <v>R1026</v>
      </c>
      <c r="P1167" s="8">
        <f>VLOOKUP(A1167,table3!A1167:H3501,2,FALSE)</f>
        <v>35969</v>
      </c>
      <c r="Q1167">
        <f>VLOOKUP(A1167,table3!A1167:H3501,8,FALSE)</f>
        <v>24</v>
      </c>
    </row>
    <row r="1168" spans="1:17" x14ac:dyDescent="0.3">
      <c r="A1168" s="11" t="s">
        <v>1204</v>
      </c>
      <c r="B1168" t="str">
        <f>VLOOKUP(A1168,cleaned_customer_names[],2,FALSE)</f>
        <v>Roecker</v>
      </c>
      <c r="C1168">
        <f>VLOOKUP(A1168,cleaned_Medical_Examinations[],2,FALSE)</f>
        <v>37.4</v>
      </c>
      <c r="D1168">
        <f>VLOOKUP(A1168,cleaned_Medical_Examinations[],3,FALSE)</f>
        <v>11.3</v>
      </c>
      <c r="E1168" t="str">
        <f>VLOOKUP(A1168,cleaned_Medical_Examinations[],4,FALSE)</f>
        <v>Yes</v>
      </c>
      <c r="F1168" t="str">
        <f>VLOOKUP(A1168,cleaned_Medical_Examinations[],5,FALSE)</f>
        <v>No</v>
      </c>
      <c r="G1168" t="str">
        <f>VLOOKUP(A1168,cleaned_Medical_Examinations[],6,FALSE)</f>
        <v>No</v>
      </c>
      <c r="H1168">
        <f>VLOOKUP(A1168,cleaned_Medical_Examinations[],7,FALSE)</f>
        <v>2</v>
      </c>
      <c r="I1168" t="str">
        <f>VLOOKUP(A1168,cleaned_Medical_Examinations[],8,FALSE)</f>
        <v>No</v>
      </c>
      <c r="J1168" t="str">
        <f>VLOOKUP(A1168,cleaned_Medical_Examinations[],9,FALSE)</f>
        <v>OBESITY</v>
      </c>
      <c r="K1168" t="str">
        <f>VLOOKUP(A1168,cleaned_Medical_Examinations[],10,FALSE)</f>
        <v>DIABETES</v>
      </c>
      <c r="L1168">
        <f>VLOOKUP(A1168,table3!A1168:H3502,4,)</f>
        <v>9630</v>
      </c>
      <c r="M1168" t="str">
        <f>VLOOKUP(A1168,table3!A1168:H3502,5,FALSE)</f>
        <v>tier - 2</v>
      </c>
      <c r="N1168" t="str">
        <f>VLOOKUP(A1168,table3!A1168:H3502,6,FALSE)</f>
        <v>tier - 2</v>
      </c>
      <c r="O1168" t="str">
        <f>VLOOKUP(A1168,table3!A1168:H3502,7,FALSE)</f>
        <v>R1021</v>
      </c>
      <c r="P1168" s="8">
        <f>VLOOKUP(A1168,table3!A1168:H3502,2,FALSE)</f>
        <v>29208</v>
      </c>
      <c r="Q1168">
        <f>VLOOKUP(A1168,table3!A1168:H3502,8,FALSE)</f>
        <v>43</v>
      </c>
    </row>
    <row r="1169" spans="1:17" x14ac:dyDescent="0.3">
      <c r="A1169" s="13" t="s">
        <v>1203</v>
      </c>
      <c r="B1169" t="str">
        <f>VLOOKUP(A1169,cleaned_customer_names[],2,FALSE)</f>
        <v>Giumarra</v>
      </c>
      <c r="C1169">
        <f>VLOOKUP(A1169,cleaned_Medical_Examinations[],2,FALSE)</f>
        <v>25.75</v>
      </c>
      <c r="D1169">
        <f>VLOOKUP(A1169,cleaned_Medical_Examinations[],3,FALSE)</f>
        <v>9.23</v>
      </c>
      <c r="E1169" t="str">
        <f>VLOOKUP(A1169,cleaned_Medical_Examinations[],4,FALSE)</f>
        <v>No</v>
      </c>
      <c r="F1169" t="str">
        <f>VLOOKUP(A1169,cleaned_Medical_Examinations[],5,FALSE)</f>
        <v>No</v>
      </c>
      <c r="G1169" t="str">
        <f>VLOOKUP(A1169,cleaned_Medical_Examinations[],6,FALSE)</f>
        <v>No</v>
      </c>
      <c r="H1169">
        <f>VLOOKUP(A1169,cleaned_Medical_Examinations[],7,FALSE)</f>
        <v>0</v>
      </c>
      <c r="I1169" t="str">
        <f>VLOOKUP(A1169,cleaned_Medical_Examinations[],8,FALSE)</f>
        <v>No</v>
      </c>
      <c r="J1169" t="str">
        <f>VLOOKUP(A1169,cleaned_Medical_Examinations[],9,FALSE)</f>
        <v>OVER WEIGHT</v>
      </c>
      <c r="K1169" t="str">
        <f>VLOOKUP(A1169,cleaned_Medical_Examinations[],10,FALSE)</f>
        <v>DIABETES</v>
      </c>
      <c r="L1169">
        <f>VLOOKUP(A1169,table3!A1169:H3503,4,)</f>
        <v>9630</v>
      </c>
      <c r="M1169" t="str">
        <f>VLOOKUP(A1169,table3!A1169:H3503,5,FALSE)</f>
        <v>tier - 2</v>
      </c>
      <c r="N1169" t="str">
        <f>VLOOKUP(A1169,table3!A1169:H3503,6,FALSE)</f>
        <v>tier - 2</v>
      </c>
      <c r="O1169" t="str">
        <f>VLOOKUP(A1169,table3!A1169:H3503,7,FALSE)</f>
        <v>R1011</v>
      </c>
      <c r="P1169" s="8">
        <f>VLOOKUP(A1169,table3!A1169:H3503,2,FALSE)</f>
        <v>26595</v>
      </c>
      <c r="Q1169">
        <f>VLOOKUP(A1169,table3!A1169:H3503,8,FALSE)</f>
        <v>50</v>
      </c>
    </row>
    <row r="1170" spans="1:17" x14ac:dyDescent="0.3">
      <c r="A1170" s="11" t="s">
        <v>1202</v>
      </c>
      <c r="B1170" t="str">
        <f>VLOOKUP(A1170,cleaned_customer_names[],2,FALSE)</f>
        <v>Peters</v>
      </c>
      <c r="C1170">
        <f>VLOOKUP(A1170,cleaned_Medical_Examinations[],2,FALSE)</f>
        <v>32.299999999999997</v>
      </c>
      <c r="D1170">
        <f>VLOOKUP(A1170,cleaned_Medical_Examinations[],3,FALSE)</f>
        <v>4.37</v>
      </c>
      <c r="E1170" t="str">
        <f>VLOOKUP(A1170,cleaned_Medical_Examinations[],4,FALSE)</f>
        <v>No</v>
      </c>
      <c r="F1170" t="str">
        <f>VLOOKUP(A1170,cleaned_Medical_Examinations[],5,FALSE)</f>
        <v>No</v>
      </c>
      <c r="G1170" t="str">
        <f>VLOOKUP(A1170,cleaned_Medical_Examinations[],6,FALSE)</f>
        <v>No</v>
      </c>
      <c r="H1170">
        <f>VLOOKUP(A1170,cleaned_Medical_Examinations[],7,FALSE)</f>
        <v>2</v>
      </c>
      <c r="I1170" t="str">
        <f>VLOOKUP(A1170,cleaned_Medical_Examinations[],8,FALSE)</f>
        <v>No</v>
      </c>
      <c r="J1170" t="str">
        <f>VLOOKUP(A1170,cleaned_Medical_Examinations[],9,FALSE)</f>
        <v>OBESITY</v>
      </c>
      <c r="K1170" t="str">
        <f>VLOOKUP(A1170,cleaned_Medical_Examinations[],10,FALSE)</f>
        <v>NORMAL</v>
      </c>
      <c r="L1170">
        <f>VLOOKUP(A1170,table3!A1170:H3504,4,)</f>
        <v>9631</v>
      </c>
      <c r="M1170" t="str">
        <f>VLOOKUP(A1170,table3!A1170:H3504,5,FALSE)</f>
        <v>tier - 3</v>
      </c>
      <c r="N1170" t="str">
        <f>VLOOKUP(A1170,table3!A1170:H3504,6,FALSE)</f>
        <v>tier - 2</v>
      </c>
      <c r="O1170" t="str">
        <f>VLOOKUP(A1170,table3!A1170:H3504,7,FALSE)</f>
        <v>R1013</v>
      </c>
      <c r="P1170" s="8">
        <f>VLOOKUP(A1170,table3!A1170:H3504,2,FALSE)</f>
        <v>25011</v>
      </c>
      <c r="Q1170">
        <f>VLOOKUP(A1170,table3!A1170:H3504,8,FALSE)</f>
        <v>54</v>
      </c>
    </row>
    <row r="1171" spans="1:17" x14ac:dyDescent="0.3">
      <c r="A1171" s="13" t="s">
        <v>1201</v>
      </c>
      <c r="B1171" t="str">
        <f>VLOOKUP(A1171,cleaned_customer_names[],2,FALSE)</f>
        <v>Bower</v>
      </c>
      <c r="C1171">
        <f>VLOOKUP(A1171,cleaned_Medical_Examinations[],2,FALSE)</f>
        <v>28.61</v>
      </c>
      <c r="D1171">
        <f>VLOOKUP(A1171,cleaned_Medical_Examinations[],3,FALSE)</f>
        <v>5.76</v>
      </c>
      <c r="E1171" t="str">
        <f>VLOOKUP(A1171,cleaned_Medical_Examinations[],4,FALSE)</f>
        <v>No</v>
      </c>
      <c r="F1171" t="str">
        <f>VLOOKUP(A1171,cleaned_Medical_Examinations[],5,FALSE)</f>
        <v>No</v>
      </c>
      <c r="G1171" t="str">
        <f>VLOOKUP(A1171,cleaned_Medical_Examinations[],6,FALSE)</f>
        <v>Yes</v>
      </c>
      <c r="H1171">
        <f>VLOOKUP(A1171,cleaned_Medical_Examinations[],7,FALSE)</f>
        <v>1</v>
      </c>
      <c r="I1171" t="str">
        <f>VLOOKUP(A1171,cleaned_Medical_Examinations[],8,FALSE)</f>
        <v>No</v>
      </c>
      <c r="J1171" t="str">
        <f>VLOOKUP(A1171,cleaned_Medical_Examinations[],9,FALSE)</f>
        <v>OVER WEIGHT</v>
      </c>
      <c r="K1171" t="str">
        <f>VLOOKUP(A1171,cleaned_Medical_Examinations[],10,FALSE)</f>
        <v>PREDIABETES</v>
      </c>
      <c r="L1171">
        <f>VLOOKUP(A1171,table3!A1171:H3505,4,)</f>
        <v>9635</v>
      </c>
      <c r="M1171" t="str">
        <f>VLOOKUP(A1171,table3!A1171:H3505,5,FALSE)</f>
        <v>tier - 2</v>
      </c>
      <c r="N1171" t="str">
        <f>VLOOKUP(A1171,table3!A1171:H3505,6,FALSE)</f>
        <v>tier - 2</v>
      </c>
      <c r="O1171" t="str">
        <f>VLOOKUP(A1171,table3!A1171:H3505,7,FALSE)</f>
        <v>R1011</v>
      </c>
      <c r="P1171" s="8">
        <f>VLOOKUP(A1171,table3!A1171:H3505,2,FALSE)</f>
        <v>25841</v>
      </c>
      <c r="Q1171">
        <f>VLOOKUP(A1171,table3!A1171:H3505,8,FALSE)</f>
        <v>52</v>
      </c>
    </row>
    <row r="1172" spans="1:17" x14ac:dyDescent="0.3">
      <c r="A1172" s="11" t="s">
        <v>1200</v>
      </c>
      <c r="B1172" t="str">
        <f>VLOOKUP(A1172,cleaned_customer_names[],2,FALSE)</f>
        <v>Chen</v>
      </c>
      <c r="C1172">
        <f>VLOOKUP(A1172,cleaned_Medical_Examinations[],2,FALSE)</f>
        <v>45.41</v>
      </c>
      <c r="D1172">
        <f>VLOOKUP(A1172,cleaned_Medical_Examinations[],3,FALSE)</f>
        <v>4.96</v>
      </c>
      <c r="E1172" t="str">
        <f>VLOOKUP(A1172,cleaned_Medical_Examinations[],4,FALSE)</f>
        <v>No</v>
      </c>
      <c r="F1172" t="str">
        <f>VLOOKUP(A1172,cleaned_Medical_Examinations[],5,FALSE)</f>
        <v>No</v>
      </c>
      <c r="G1172" t="str">
        <f>VLOOKUP(A1172,cleaned_Medical_Examinations[],6,FALSE)</f>
        <v>No</v>
      </c>
      <c r="H1172">
        <f>VLOOKUP(A1172,cleaned_Medical_Examinations[],7,FALSE)</f>
        <v>1</v>
      </c>
      <c r="I1172" t="str">
        <f>VLOOKUP(A1172,cleaned_Medical_Examinations[],8,FALSE)</f>
        <v>No</v>
      </c>
      <c r="J1172" t="str">
        <f>VLOOKUP(A1172,cleaned_Medical_Examinations[],9,FALSE)</f>
        <v>OBESITY</v>
      </c>
      <c r="K1172" t="str">
        <f>VLOOKUP(A1172,cleaned_Medical_Examinations[],10,FALSE)</f>
        <v>NORMAL</v>
      </c>
      <c r="L1172">
        <f>VLOOKUP(A1172,table3!A1172:H3506,4,)</f>
        <v>9644</v>
      </c>
      <c r="M1172" t="str">
        <f>VLOOKUP(A1172,table3!A1172:H3506,5,FALSE)</f>
        <v>tier - 2</v>
      </c>
      <c r="N1172" t="str">
        <f>VLOOKUP(A1172,table3!A1172:H3506,6,FALSE)</f>
        <v>tier - 1</v>
      </c>
      <c r="O1172" t="str">
        <f>VLOOKUP(A1172,table3!A1172:H3506,7,FALSE)</f>
        <v>R1012</v>
      </c>
      <c r="P1172" s="8">
        <f>VLOOKUP(A1172,table3!A1172:H3506,2,FALSE)</f>
        <v>26133</v>
      </c>
      <c r="Q1172">
        <f>VLOOKUP(A1172,table3!A1172:H3506,8,FALSE)</f>
        <v>51</v>
      </c>
    </row>
    <row r="1173" spans="1:17" x14ac:dyDescent="0.3">
      <c r="A1173" s="13" t="s">
        <v>1199</v>
      </c>
      <c r="B1173" t="str">
        <f>VLOOKUP(A1173,cleaned_customer_names[],2,FALSE)</f>
        <v>Capriccioso</v>
      </c>
      <c r="C1173">
        <f>VLOOKUP(A1173,cleaned_Medical_Examinations[],2,FALSE)</f>
        <v>31.2</v>
      </c>
      <c r="D1173">
        <f>VLOOKUP(A1173,cleaned_Medical_Examinations[],3,FALSE)</f>
        <v>11.04</v>
      </c>
      <c r="E1173" t="str">
        <f>VLOOKUP(A1173,cleaned_Medical_Examinations[],4,FALSE)</f>
        <v>Yes</v>
      </c>
      <c r="F1173" t="str">
        <f>VLOOKUP(A1173,cleaned_Medical_Examinations[],5,FALSE)</f>
        <v>No</v>
      </c>
      <c r="G1173" t="str">
        <f>VLOOKUP(A1173,cleaned_Medical_Examinations[],6,FALSE)</f>
        <v>No</v>
      </c>
      <c r="H1173">
        <f>VLOOKUP(A1173,cleaned_Medical_Examinations[],7,FALSE)</f>
        <v>2</v>
      </c>
      <c r="I1173" t="str">
        <f>VLOOKUP(A1173,cleaned_Medical_Examinations[],8,FALSE)</f>
        <v>No</v>
      </c>
      <c r="J1173" t="str">
        <f>VLOOKUP(A1173,cleaned_Medical_Examinations[],9,FALSE)</f>
        <v>OBESITY</v>
      </c>
      <c r="K1173" t="str">
        <f>VLOOKUP(A1173,cleaned_Medical_Examinations[],10,FALSE)</f>
        <v>DIABETES</v>
      </c>
      <c r="L1173">
        <f>VLOOKUP(A1173,table3!A1173:H3507,4,)</f>
        <v>9654</v>
      </c>
      <c r="M1173" t="str">
        <f>VLOOKUP(A1173,table3!A1173:H3507,5,FALSE)</f>
        <v>tier - 2</v>
      </c>
      <c r="N1173" t="str">
        <f>VLOOKUP(A1173,table3!A1173:H3507,6,FALSE)</f>
        <v>tier - 2</v>
      </c>
      <c r="O1173" t="str">
        <f>VLOOKUP(A1173,table3!A1173:H3507,7,FALSE)</f>
        <v>R1011</v>
      </c>
      <c r="P1173" s="8">
        <f>VLOOKUP(A1173,table3!A1173:H3507,2,FALSE)</f>
        <v>27218</v>
      </c>
      <c r="Q1173">
        <f>VLOOKUP(A1173,table3!A1173:H3507,8,FALSE)</f>
        <v>48</v>
      </c>
    </row>
    <row r="1174" spans="1:17" x14ac:dyDescent="0.3">
      <c r="A1174" s="11" t="s">
        <v>1198</v>
      </c>
      <c r="B1174" t="str">
        <f>VLOOKUP(A1174,cleaned_customer_names[],2,FALSE)</f>
        <v>Starbuck</v>
      </c>
      <c r="C1174">
        <f>VLOOKUP(A1174,cleaned_Medical_Examinations[],2,FALSE)</f>
        <v>29.83</v>
      </c>
      <c r="D1174">
        <f>VLOOKUP(A1174,cleaned_Medical_Examinations[],3,FALSE)</f>
        <v>7.81</v>
      </c>
      <c r="E1174" t="str">
        <f>VLOOKUP(A1174,cleaned_Medical_Examinations[],4,FALSE)</f>
        <v>Yes</v>
      </c>
      <c r="F1174" t="str">
        <f>VLOOKUP(A1174,cleaned_Medical_Examinations[],5,FALSE)</f>
        <v>No</v>
      </c>
      <c r="G1174" t="str">
        <f>VLOOKUP(A1174,cleaned_Medical_Examinations[],6,FALSE)</f>
        <v>No</v>
      </c>
      <c r="H1174">
        <f>VLOOKUP(A1174,cleaned_Medical_Examinations[],7,FALSE)</f>
        <v>1</v>
      </c>
      <c r="I1174" t="str">
        <f>VLOOKUP(A1174,cleaned_Medical_Examinations[],8,FALSE)</f>
        <v>No</v>
      </c>
      <c r="J1174" t="str">
        <f>VLOOKUP(A1174,cleaned_Medical_Examinations[],9,FALSE)</f>
        <v>OVER WEIGHT</v>
      </c>
      <c r="K1174" t="str">
        <f>VLOOKUP(A1174,cleaned_Medical_Examinations[],10,FALSE)</f>
        <v>DIABETES</v>
      </c>
      <c r="L1174">
        <f>VLOOKUP(A1174,table3!A1174:H3508,4,)</f>
        <v>9664</v>
      </c>
      <c r="M1174" t="str">
        <f>VLOOKUP(A1174,table3!A1174:H3508,5,FALSE)</f>
        <v>tier - 2</v>
      </c>
      <c r="N1174" t="str">
        <f>VLOOKUP(A1174,table3!A1174:H3508,6,FALSE)</f>
        <v>tier - 3</v>
      </c>
      <c r="O1174" t="str">
        <f>VLOOKUP(A1174,table3!A1174:H3508,7,FALSE)</f>
        <v>R1011</v>
      </c>
      <c r="P1174" s="8">
        <f>VLOOKUP(A1174,table3!A1174:H3508,2,FALSE)</f>
        <v>29806</v>
      </c>
      <c r="Q1174">
        <f>VLOOKUP(A1174,table3!A1174:H3508,8,FALSE)</f>
        <v>41</v>
      </c>
    </row>
    <row r="1175" spans="1:17" x14ac:dyDescent="0.3">
      <c r="A1175" s="13" t="s">
        <v>1197</v>
      </c>
      <c r="B1175" t="str">
        <f>VLOOKUP(A1175,cleaned_customer_names[],2,FALSE)</f>
        <v>McMahon</v>
      </c>
      <c r="C1175">
        <f>VLOOKUP(A1175,cleaned_Medical_Examinations[],2,FALSE)</f>
        <v>29.06</v>
      </c>
      <c r="D1175">
        <f>VLOOKUP(A1175,cleaned_Medical_Examinations[],3,FALSE)</f>
        <v>4.55</v>
      </c>
      <c r="E1175" t="str">
        <f>VLOOKUP(A1175,cleaned_Medical_Examinations[],4,FALSE)</f>
        <v>No</v>
      </c>
      <c r="F1175" t="str">
        <f>VLOOKUP(A1175,cleaned_Medical_Examinations[],5,FALSE)</f>
        <v>No</v>
      </c>
      <c r="G1175" t="str">
        <f>VLOOKUP(A1175,cleaned_Medical_Examinations[],6,FALSE)</f>
        <v>No</v>
      </c>
      <c r="H1175">
        <f>VLOOKUP(A1175,cleaned_Medical_Examinations[],7,FALSE)</f>
        <v>0</v>
      </c>
      <c r="I1175" t="str">
        <f>VLOOKUP(A1175,cleaned_Medical_Examinations[],8,FALSE)</f>
        <v>No</v>
      </c>
      <c r="J1175" t="str">
        <f>VLOOKUP(A1175,cleaned_Medical_Examinations[],9,FALSE)</f>
        <v>OVER WEIGHT</v>
      </c>
      <c r="K1175" t="str">
        <f>VLOOKUP(A1175,cleaned_Medical_Examinations[],10,FALSE)</f>
        <v>NORMAL</v>
      </c>
      <c r="L1175">
        <f>VLOOKUP(A1175,table3!A1175:H3509,4,)</f>
        <v>9684</v>
      </c>
      <c r="M1175" t="str">
        <f>VLOOKUP(A1175,table3!A1175:H3509,5,FALSE)</f>
        <v>tier - 3</v>
      </c>
      <c r="N1175" t="str">
        <f>VLOOKUP(A1175,table3!A1175:H3509,6,FALSE)</f>
        <v>tier - 2</v>
      </c>
      <c r="O1175" t="str">
        <f>VLOOKUP(A1175,table3!A1175:H3509,7,FALSE)</f>
        <v>R1013</v>
      </c>
      <c r="P1175" s="8">
        <f>VLOOKUP(A1175,table3!A1175:H3509,2,FALSE)</f>
        <v>24366</v>
      </c>
      <c r="Q1175">
        <f>VLOOKUP(A1175,table3!A1175:H3509,8,FALSE)</f>
        <v>56</v>
      </c>
    </row>
    <row r="1176" spans="1:17" x14ac:dyDescent="0.3">
      <c r="A1176" s="11" t="s">
        <v>1196</v>
      </c>
      <c r="B1176" t="str">
        <f>VLOOKUP(A1176,cleaned_customer_names[],2,FALSE)</f>
        <v>Rissell</v>
      </c>
      <c r="C1176">
        <f>VLOOKUP(A1176,cleaned_Medical_Examinations[],2,FALSE)</f>
        <v>27.454999999999998</v>
      </c>
      <c r="D1176">
        <f>VLOOKUP(A1176,cleaned_Medical_Examinations[],3,FALSE)</f>
        <v>6.13</v>
      </c>
      <c r="E1176" t="str">
        <f>VLOOKUP(A1176,cleaned_Medical_Examinations[],4,FALSE)</f>
        <v>No</v>
      </c>
      <c r="F1176" t="str">
        <f>VLOOKUP(A1176,cleaned_Medical_Examinations[],5,FALSE)</f>
        <v>No</v>
      </c>
      <c r="G1176" t="str">
        <f>VLOOKUP(A1176,cleaned_Medical_Examinations[],6,FALSE)</f>
        <v>No</v>
      </c>
      <c r="H1176">
        <f>VLOOKUP(A1176,cleaned_Medical_Examinations[],7,FALSE)</f>
        <v>2</v>
      </c>
      <c r="I1176" t="str">
        <f>VLOOKUP(A1176,cleaned_Medical_Examinations[],8,FALSE)</f>
        <v>No</v>
      </c>
      <c r="J1176" t="str">
        <f>VLOOKUP(A1176,cleaned_Medical_Examinations[],9,FALSE)</f>
        <v>OVER WEIGHT</v>
      </c>
      <c r="K1176" t="str">
        <f>VLOOKUP(A1176,cleaned_Medical_Examinations[],10,FALSE)</f>
        <v>PREDIABETES</v>
      </c>
      <c r="L1176">
        <f>VLOOKUP(A1176,table3!A1176:H3510,4,)</f>
        <v>9698</v>
      </c>
      <c r="M1176" t="str">
        <f>VLOOKUP(A1176,table3!A1176:H3510,5,FALSE)</f>
        <v>tier - 3</v>
      </c>
      <c r="N1176" t="str">
        <f>VLOOKUP(A1176,table3!A1176:H3510,6,FALSE)</f>
        <v>tier - 3</v>
      </c>
      <c r="O1176" t="str">
        <f>VLOOKUP(A1176,table3!A1176:H3510,7,FALSE)</f>
        <v>R1013</v>
      </c>
      <c r="P1176" s="8">
        <f>VLOOKUP(A1176,table3!A1176:H3510,2,FALSE)</f>
        <v>23688</v>
      </c>
      <c r="Q1176">
        <f>VLOOKUP(A1176,table3!A1176:H3510,8,FALSE)</f>
        <v>58</v>
      </c>
    </row>
    <row r="1177" spans="1:17" x14ac:dyDescent="0.3">
      <c r="A1177" s="13" t="s">
        <v>1195</v>
      </c>
      <c r="B1177" t="str">
        <f>VLOOKUP(A1177,cleaned_customer_names[],2,FALSE)</f>
        <v>Kromroy</v>
      </c>
      <c r="C1177">
        <f>VLOOKUP(A1177,cleaned_Medical_Examinations[],2,FALSE)</f>
        <v>23.01</v>
      </c>
      <c r="D1177">
        <f>VLOOKUP(A1177,cleaned_Medical_Examinations[],3,FALSE)</f>
        <v>6.04</v>
      </c>
      <c r="E1177" t="str">
        <f>VLOOKUP(A1177,cleaned_Medical_Examinations[],4,FALSE)</f>
        <v>Yes</v>
      </c>
      <c r="F1177" t="str">
        <f>VLOOKUP(A1177,cleaned_Medical_Examinations[],5,FALSE)</f>
        <v>No</v>
      </c>
      <c r="G1177" t="str">
        <f>VLOOKUP(A1177,cleaned_Medical_Examinations[],6,FALSE)</f>
        <v>No</v>
      </c>
      <c r="H1177">
        <f>VLOOKUP(A1177,cleaned_Medical_Examinations[],7,FALSE)</f>
        <v>1</v>
      </c>
      <c r="I1177" t="str">
        <f>VLOOKUP(A1177,cleaned_Medical_Examinations[],8,FALSE)</f>
        <v>No</v>
      </c>
      <c r="J1177" t="str">
        <f>VLOOKUP(A1177,cleaned_Medical_Examinations[],9,FALSE)</f>
        <v>NORMAL WEIGHT</v>
      </c>
      <c r="K1177" t="str">
        <f>VLOOKUP(A1177,cleaned_Medical_Examinations[],10,FALSE)</f>
        <v>PREDIABETES</v>
      </c>
      <c r="L1177">
        <f>VLOOKUP(A1177,table3!A1177:H3511,4,)</f>
        <v>9705</v>
      </c>
      <c r="M1177" t="str">
        <f>VLOOKUP(A1177,table3!A1177:H3511,5,FALSE)</f>
        <v>tier - 2</v>
      </c>
      <c r="N1177" t="str">
        <f>VLOOKUP(A1177,table3!A1177:H3511,6,FALSE)</f>
        <v>tier - 3</v>
      </c>
      <c r="O1177" t="str">
        <f>VLOOKUP(A1177,table3!A1177:H3511,7,FALSE)</f>
        <v>R1024</v>
      </c>
      <c r="P1177" s="8">
        <f>VLOOKUP(A1177,table3!A1177:H3511,2,FALSE)</f>
        <v>28387</v>
      </c>
      <c r="Q1177">
        <f>VLOOKUP(A1177,table3!A1177:H3511,8,FALSE)</f>
        <v>45</v>
      </c>
    </row>
    <row r="1178" spans="1:17" x14ac:dyDescent="0.3">
      <c r="A1178" s="11" t="s">
        <v>1194</v>
      </c>
      <c r="B1178" t="str">
        <f>VLOOKUP(A1178,cleaned_customer_names[],2,FALSE)</f>
        <v>Manfredi</v>
      </c>
      <c r="C1178">
        <f>VLOOKUP(A1178,cleaned_Medical_Examinations[],2,FALSE)</f>
        <v>31.39</v>
      </c>
      <c r="D1178">
        <f>VLOOKUP(A1178,cleaned_Medical_Examinations[],3,FALSE)</f>
        <v>8.85</v>
      </c>
      <c r="E1178" t="str">
        <f>VLOOKUP(A1178,cleaned_Medical_Examinations[],4,FALSE)</f>
        <v>Yes</v>
      </c>
      <c r="F1178" t="str">
        <f>VLOOKUP(A1178,cleaned_Medical_Examinations[],5,FALSE)</f>
        <v>No</v>
      </c>
      <c r="G1178" t="str">
        <f>VLOOKUP(A1178,cleaned_Medical_Examinations[],6,FALSE)</f>
        <v>No</v>
      </c>
      <c r="H1178">
        <f>VLOOKUP(A1178,cleaned_Medical_Examinations[],7,FALSE)</f>
        <v>0</v>
      </c>
      <c r="I1178" t="str">
        <f>VLOOKUP(A1178,cleaned_Medical_Examinations[],8,FALSE)</f>
        <v>No</v>
      </c>
      <c r="J1178" t="str">
        <f>VLOOKUP(A1178,cleaned_Medical_Examinations[],9,FALSE)</f>
        <v>OBESITY</v>
      </c>
      <c r="K1178" t="str">
        <f>VLOOKUP(A1178,cleaned_Medical_Examinations[],10,FALSE)</f>
        <v>DIABETES</v>
      </c>
      <c r="L1178">
        <f>VLOOKUP(A1178,table3!A1178:H3512,4,)</f>
        <v>9711</v>
      </c>
      <c r="M1178" t="str">
        <f>VLOOKUP(A1178,table3!A1178:H3512,5,FALSE)</f>
        <v>tier - 2</v>
      </c>
      <c r="N1178" t="str">
        <f>VLOOKUP(A1178,table3!A1178:H3512,6,FALSE)</f>
        <v>tier - 1</v>
      </c>
      <c r="O1178" t="str">
        <f>VLOOKUP(A1178,table3!A1178:H3512,7,FALSE)</f>
        <v>R1021</v>
      </c>
      <c r="P1178" s="8">
        <f>VLOOKUP(A1178,table3!A1178:H3512,2,FALSE)</f>
        <v>26490</v>
      </c>
      <c r="Q1178">
        <f>VLOOKUP(A1178,table3!A1178:H3512,8,FALSE)</f>
        <v>50</v>
      </c>
    </row>
    <row r="1179" spans="1:17" x14ac:dyDescent="0.3">
      <c r="A1179" s="13" t="s">
        <v>1193</v>
      </c>
      <c r="B1179" t="str">
        <f>VLOOKUP(A1179,cleaned_customer_names[],2,FALSE)</f>
        <v>Manwaring</v>
      </c>
      <c r="C1179">
        <f>VLOOKUP(A1179,cleaned_Medical_Examinations[],2,FALSE)</f>
        <v>34.770000000000003</v>
      </c>
      <c r="D1179">
        <f>VLOOKUP(A1179,cleaned_Medical_Examinations[],3,FALSE)</f>
        <v>10.54</v>
      </c>
      <c r="E1179" t="str">
        <f>VLOOKUP(A1179,cleaned_Medical_Examinations[],4,FALSE)</f>
        <v>No</v>
      </c>
      <c r="F1179" t="str">
        <f>VLOOKUP(A1179,cleaned_Medical_Examinations[],5,FALSE)</f>
        <v>No</v>
      </c>
      <c r="G1179" t="str">
        <f>VLOOKUP(A1179,cleaned_Medical_Examinations[],6,FALSE)</f>
        <v>No</v>
      </c>
      <c r="H1179">
        <f>VLOOKUP(A1179,cleaned_Medical_Examinations[],7,FALSE)</f>
        <v>2</v>
      </c>
      <c r="I1179" t="str">
        <f>VLOOKUP(A1179,cleaned_Medical_Examinations[],8,FALSE)</f>
        <v>No</v>
      </c>
      <c r="J1179" t="str">
        <f>VLOOKUP(A1179,cleaned_Medical_Examinations[],9,FALSE)</f>
        <v>OBESITY</v>
      </c>
      <c r="K1179" t="str">
        <f>VLOOKUP(A1179,cleaned_Medical_Examinations[],10,FALSE)</f>
        <v>DIABETES</v>
      </c>
      <c r="L1179">
        <f>VLOOKUP(A1179,table3!A1179:H3513,4,)</f>
        <v>9716</v>
      </c>
      <c r="M1179" t="str">
        <f>VLOOKUP(A1179,table3!A1179:H3513,5,FALSE)</f>
        <v>tier - 2</v>
      </c>
      <c r="N1179" t="str">
        <f>VLOOKUP(A1179,table3!A1179:H3513,6,FALSE)</f>
        <v>tier - 1</v>
      </c>
      <c r="O1179" t="str">
        <f>VLOOKUP(A1179,table3!A1179:H3513,7,FALSE)</f>
        <v>R1024</v>
      </c>
      <c r="P1179" s="8">
        <f>VLOOKUP(A1179,table3!A1179:H3513,2,FALSE)</f>
        <v>27572</v>
      </c>
      <c r="Q1179">
        <f>VLOOKUP(A1179,table3!A1179:H3513,8,FALSE)</f>
        <v>47</v>
      </c>
    </row>
    <row r="1180" spans="1:17" x14ac:dyDescent="0.3">
      <c r="A1180" s="11" t="s">
        <v>1192</v>
      </c>
      <c r="B1180" t="str">
        <f>VLOOKUP(A1180,cleaned_customer_names[],2,FALSE)</f>
        <v>Tomaszewski</v>
      </c>
      <c r="C1180">
        <f>VLOOKUP(A1180,cleaned_Medical_Examinations[],2,FALSE)</f>
        <v>24.48</v>
      </c>
      <c r="D1180">
        <f>VLOOKUP(A1180,cleaned_Medical_Examinations[],3,FALSE)</f>
        <v>4.37</v>
      </c>
      <c r="E1180" t="str">
        <f>VLOOKUP(A1180,cleaned_Medical_Examinations[],4,FALSE)</f>
        <v>Yes</v>
      </c>
      <c r="F1180" t="str">
        <f>VLOOKUP(A1180,cleaned_Medical_Examinations[],5,FALSE)</f>
        <v>No</v>
      </c>
      <c r="G1180" t="str">
        <f>VLOOKUP(A1180,cleaned_Medical_Examinations[],6,FALSE)</f>
        <v>No</v>
      </c>
      <c r="H1180">
        <f>VLOOKUP(A1180,cleaned_Medical_Examinations[],7,FALSE)</f>
        <v>2</v>
      </c>
      <c r="I1180" t="str">
        <f>VLOOKUP(A1180,cleaned_Medical_Examinations[],8,FALSE)</f>
        <v>No</v>
      </c>
      <c r="J1180" t="str">
        <f>VLOOKUP(A1180,cleaned_Medical_Examinations[],9,FALSE)</f>
        <v>NORMAL WEIGHT</v>
      </c>
      <c r="K1180" t="str">
        <f>VLOOKUP(A1180,cleaned_Medical_Examinations[],10,FALSE)</f>
        <v>NORMAL</v>
      </c>
      <c r="L1180">
        <f>VLOOKUP(A1180,table3!A1180:H3514,4,)</f>
        <v>9723</v>
      </c>
      <c r="M1180" t="str">
        <f>VLOOKUP(A1180,table3!A1180:H3514,5,FALSE)</f>
        <v>tier - 3</v>
      </c>
      <c r="N1180" t="str">
        <f>VLOOKUP(A1180,table3!A1180:H3514,6,FALSE)</f>
        <v>tier - 1</v>
      </c>
      <c r="O1180" t="str">
        <f>VLOOKUP(A1180,table3!A1180:H3514,7,FALSE)</f>
        <v>R1016</v>
      </c>
      <c r="P1180" s="8">
        <f>VLOOKUP(A1180,table3!A1180:H3514,2,FALSE)</f>
        <v>25823</v>
      </c>
      <c r="Q1180">
        <f>VLOOKUP(A1180,table3!A1180:H3514,8,FALSE)</f>
        <v>52</v>
      </c>
    </row>
    <row r="1181" spans="1:17" x14ac:dyDescent="0.3">
      <c r="A1181" s="13" t="s">
        <v>1191</v>
      </c>
      <c r="B1181" t="str">
        <f>VLOOKUP(A1181,cleaned_customer_names[],2,FALSE)</f>
        <v>Gannon</v>
      </c>
      <c r="C1181">
        <f>VLOOKUP(A1181,cleaned_Medical_Examinations[],2,FALSE)</f>
        <v>22.61</v>
      </c>
      <c r="D1181">
        <f>VLOOKUP(A1181,cleaned_Medical_Examinations[],3,FALSE)</f>
        <v>9.6300000000000008</v>
      </c>
      <c r="E1181" t="str">
        <f>VLOOKUP(A1181,cleaned_Medical_Examinations[],4,FALSE)</f>
        <v>No</v>
      </c>
      <c r="F1181" t="str">
        <f>VLOOKUP(A1181,cleaned_Medical_Examinations[],5,FALSE)</f>
        <v>No</v>
      </c>
      <c r="G1181" t="str">
        <f>VLOOKUP(A1181,cleaned_Medical_Examinations[],6,FALSE)</f>
        <v>No</v>
      </c>
      <c r="H1181">
        <f>VLOOKUP(A1181,cleaned_Medical_Examinations[],7,FALSE)</f>
        <v>2</v>
      </c>
      <c r="I1181" t="str">
        <f>VLOOKUP(A1181,cleaned_Medical_Examinations[],8,FALSE)</f>
        <v>No</v>
      </c>
      <c r="J1181" t="str">
        <f>VLOOKUP(A1181,cleaned_Medical_Examinations[],9,FALSE)</f>
        <v>NORMAL WEIGHT</v>
      </c>
      <c r="K1181" t="str">
        <f>VLOOKUP(A1181,cleaned_Medical_Examinations[],10,FALSE)</f>
        <v>DIABETES</v>
      </c>
      <c r="L1181">
        <f>VLOOKUP(A1181,table3!A1181:H3515,4,)</f>
        <v>9725</v>
      </c>
      <c r="M1181" t="str">
        <f>VLOOKUP(A1181,table3!A1181:H3515,5,FALSE)</f>
        <v>tier - 3</v>
      </c>
      <c r="N1181" t="str">
        <f>VLOOKUP(A1181,table3!A1181:H3515,6,FALSE)</f>
        <v>tier - 1</v>
      </c>
      <c r="O1181" t="str">
        <f>VLOOKUP(A1181,table3!A1181:H3515,7,FALSE)</f>
        <v>R1011</v>
      </c>
      <c r="P1181" s="8">
        <f>VLOOKUP(A1181,table3!A1181:H3515,2,FALSE)</f>
        <v>25798</v>
      </c>
      <c r="Q1181">
        <f>VLOOKUP(A1181,table3!A1181:H3515,8,FALSE)</f>
        <v>52</v>
      </c>
    </row>
    <row r="1182" spans="1:17" x14ac:dyDescent="0.3">
      <c r="A1182" s="11" t="s">
        <v>1190</v>
      </c>
      <c r="B1182" t="str">
        <f>VLOOKUP(A1182,cleaned_customer_names[],2,FALSE)</f>
        <v>Frye</v>
      </c>
      <c r="C1182">
        <f>VLOOKUP(A1182,cleaned_Medical_Examinations[],2,FALSE)</f>
        <v>34.299999999999997</v>
      </c>
      <c r="D1182">
        <f>VLOOKUP(A1182,cleaned_Medical_Examinations[],3,FALSE)</f>
        <v>10.37</v>
      </c>
      <c r="E1182" t="str">
        <f>VLOOKUP(A1182,cleaned_Medical_Examinations[],4,FALSE)</f>
        <v>No</v>
      </c>
      <c r="F1182" t="str">
        <f>VLOOKUP(A1182,cleaned_Medical_Examinations[],5,FALSE)</f>
        <v>No</v>
      </c>
      <c r="G1182" t="str">
        <f>VLOOKUP(A1182,cleaned_Medical_Examinations[],6,FALSE)</f>
        <v>No</v>
      </c>
      <c r="H1182">
        <f>VLOOKUP(A1182,cleaned_Medical_Examinations[],7,FALSE)</f>
        <v>0</v>
      </c>
      <c r="I1182" t="str">
        <f>VLOOKUP(A1182,cleaned_Medical_Examinations[],8,FALSE)</f>
        <v>No</v>
      </c>
      <c r="J1182" t="str">
        <f>VLOOKUP(A1182,cleaned_Medical_Examinations[],9,FALSE)</f>
        <v>OBESITY</v>
      </c>
      <c r="K1182" t="str">
        <f>VLOOKUP(A1182,cleaned_Medical_Examinations[],10,FALSE)</f>
        <v>DIABETES</v>
      </c>
      <c r="L1182">
        <f>VLOOKUP(A1182,table3!A1182:H3516,4,)</f>
        <v>9749</v>
      </c>
      <c r="M1182" t="str">
        <f>VLOOKUP(A1182,table3!A1182:H3516,5,FALSE)</f>
        <v>tier - 2</v>
      </c>
      <c r="N1182" t="str">
        <f>VLOOKUP(A1182,table3!A1182:H3516,6,FALSE)</f>
        <v>tier - 1</v>
      </c>
      <c r="O1182" t="str">
        <f>VLOOKUP(A1182,table3!A1182:H3516,7,FALSE)</f>
        <v>R1013</v>
      </c>
      <c r="P1182" s="8">
        <f>VLOOKUP(A1182,table3!A1182:H3516,2,FALSE)</f>
        <v>25753</v>
      </c>
      <c r="Q1182">
        <f>VLOOKUP(A1182,table3!A1182:H3516,8,FALSE)</f>
        <v>52</v>
      </c>
    </row>
    <row r="1183" spans="1:17" x14ac:dyDescent="0.3">
      <c r="A1183" s="13" t="s">
        <v>1189</v>
      </c>
      <c r="B1183" t="str">
        <f>VLOOKUP(A1183,cleaned_customer_names[],2,FALSE)</f>
        <v>Jenkins</v>
      </c>
      <c r="C1183">
        <f>VLOOKUP(A1183,cleaned_Medical_Examinations[],2,FALSE)</f>
        <v>46.09</v>
      </c>
      <c r="D1183">
        <f>VLOOKUP(A1183,cleaned_Medical_Examinations[],3,FALSE)</f>
        <v>5.44</v>
      </c>
      <c r="E1183" t="str">
        <f>VLOOKUP(A1183,cleaned_Medical_Examinations[],4,FALSE)</f>
        <v>No</v>
      </c>
      <c r="F1183" t="str">
        <f>VLOOKUP(A1183,cleaned_Medical_Examinations[],5,FALSE)</f>
        <v>No</v>
      </c>
      <c r="G1183" t="str">
        <f>VLOOKUP(A1183,cleaned_Medical_Examinations[],6,FALSE)</f>
        <v>No</v>
      </c>
      <c r="H1183">
        <f>VLOOKUP(A1183,cleaned_Medical_Examinations[],7,FALSE)</f>
        <v>2</v>
      </c>
      <c r="I1183" t="str">
        <f>VLOOKUP(A1183,cleaned_Medical_Examinations[],8,FALSE)</f>
        <v>No</v>
      </c>
      <c r="J1183" t="str">
        <f>VLOOKUP(A1183,cleaned_Medical_Examinations[],9,FALSE)</f>
        <v>OBESITY</v>
      </c>
      <c r="K1183" t="str">
        <f>VLOOKUP(A1183,cleaned_Medical_Examinations[],10,FALSE)</f>
        <v>NORMAL</v>
      </c>
      <c r="L1183">
        <f>VLOOKUP(A1183,table3!A1183:H3517,4,)</f>
        <v>9753</v>
      </c>
      <c r="M1183" t="str">
        <f>VLOOKUP(A1183,table3!A1183:H3517,5,FALSE)</f>
        <v>tier - 2</v>
      </c>
      <c r="N1183" t="str">
        <f>VLOOKUP(A1183,table3!A1183:H3517,6,FALSE)</f>
        <v>tier - 2</v>
      </c>
      <c r="O1183" t="str">
        <f>VLOOKUP(A1183,table3!A1183:H3517,7,FALSE)</f>
        <v>R1012</v>
      </c>
      <c r="P1183" s="8">
        <f>VLOOKUP(A1183,table3!A1183:H3517,2,FALSE)</f>
        <v>37086</v>
      </c>
      <c r="Q1183">
        <f>VLOOKUP(A1183,table3!A1183:H3517,8,FALSE)</f>
        <v>21</v>
      </c>
    </row>
    <row r="1184" spans="1:17" x14ac:dyDescent="0.3">
      <c r="A1184" s="11" t="s">
        <v>1188</v>
      </c>
      <c r="B1184" t="str">
        <f>VLOOKUP(A1184,cleaned_customer_names[],2,FALSE)</f>
        <v>Currier</v>
      </c>
      <c r="C1184">
        <f>VLOOKUP(A1184,cleaned_Medical_Examinations[],2,FALSE)</f>
        <v>44.744999999999997</v>
      </c>
      <c r="D1184">
        <f>VLOOKUP(A1184,cleaned_Medical_Examinations[],3,FALSE)</f>
        <v>5.19</v>
      </c>
      <c r="E1184" t="str">
        <f>VLOOKUP(A1184,cleaned_Medical_Examinations[],4,FALSE)</f>
        <v>No</v>
      </c>
      <c r="F1184" t="str">
        <f>VLOOKUP(A1184,cleaned_Medical_Examinations[],5,FALSE)</f>
        <v>No</v>
      </c>
      <c r="G1184" t="str">
        <f>VLOOKUP(A1184,cleaned_Medical_Examinations[],6,FALSE)</f>
        <v>No</v>
      </c>
      <c r="H1184">
        <f>VLOOKUP(A1184,cleaned_Medical_Examinations[],7,FALSE)</f>
        <v>2</v>
      </c>
      <c r="I1184" t="str">
        <f>VLOOKUP(A1184,cleaned_Medical_Examinations[],8,FALSE)</f>
        <v>No</v>
      </c>
      <c r="J1184" t="str">
        <f>VLOOKUP(A1184,cleaned_Medical_Examinations[],9,FALSE)</f>
        <v>OBESITY</v>
      </c>
      <c r="K1184" t="str">
        <f>VLOOKUP(A1184,cleaned_Medical_Examinations[],10,FALSE)</f>
        <v>NORMAL</v>
      </c>
      <c r="L1184">
        <f>VLOOKUP(A1184,table3!A1184:H3518,4,)</f>
        <v>9764</v>
      </c>
      <c r="M1184" t="str">
        <f>VLOOKUP(A1184,table3!A1184:H3518,5,FALSE)</f>
        <v>tier - 3</v>
      </c>
      <c r="N1184" t="str">
        <f>VLOOKUP(A1184,table3!A1184:H3518,6,FALSE)</f>
        <v>tier - 1</v>
      </c>
      <c r="O1184" t="str">
        <f>VLOOKUP(A1184,table3!A1184:H3518,7,FALSE)</f>
        <v>R1012</v>
      </c>
      <c r="P1184" s="8">
        <f>VLOOKUP(A1184,table3!A1184:H3518,2,FALSE)</f>
        <v>23990</v>
      </c>
      <c r="Q1184">
        <f>VLOOKUP(A1184,table3!A1184:H3518,8,FALSE)</f>
        <v>57</v>
      </c>
    </row>
    <row r="1185" spans="1:17" x14ac:dyDescent="0.3">
      <c r="A1185" s="13" t="s">
        <v>1187</v>
      </c>
      <c r="B1185" t="str">
        <f>VLOOKUP(A1185,cleaned_customer_names[],2,FALSE)</f>
        <v>Whittendale</v>
      </c>
      <c r="C1185">
        <f>VLOOKUP(A1185,cleaned_Medical_Examinations[],2,FALSE)</f>
        <v>26.33</v>
      </c>
      <c r="D1185">
        <f>VLOOKUP(A1185,cleaned_Medical_Examinations[],3,FALSE)</f>
        <v>11.8</v>
      </c>
      <c r="E1185" t="str">
        <f>VLOOKUP(A1185,cleaned_Medical_Examinations[],4,FALSE)</f>
        <v>Yes</v>
      </c>
      <c r="F1185" t="str">
        <f>VLOOKUP(A1185,cleaned_Medical_Examinations[],5,FALSE)</f>
        <v>No</v>
      </c>
      <c r="G1185" t="str">
        <f>VLOOKUP(A1185,cleaned_Medical_Examinations[],6,FALSE)</f>
        <v>No</v>
      </c>
      <c r="H1185">
        <f>VLOOKUP(A1185,cleaned_Medical_Examinations[],7,FALSE)</f>
        <v>1</v>
      </c>
      <c r="I1185" t="str">
        <f>VLOOKUP(A1185,cleaned_Medical_Examinations[],8,FALSE)</f>
        <v>No</v>
      </c>
      <c r="J1185" t="str">
        <f>VLOOKUP(A1185,cleaned_Medical_Examinations[],9,FALSE)</f>
        <v>OVER WEIGHT</v>
      </c>
      <c r="K1185" t="str">
        <f>VLOOKUP(A1185,cleaned_Medical_Examinations[],10,FALSE)</f>
        <v>DIABETES</v>
      </c>
      <c r="L1185">
        <f>VLOOKUP(A1185,table3!A1185:H3519,4,)</f>
        <v>9778</v>
      </c>
      <c r="M1185" t="str">
        <f>VLOOKUP(A1185,table3!A1185:H3519,5,FALSE)</f>
        <v>tier - 2</v>
      </c>
      <c r="N1185" t="str">
        <f>VLOOKUP(A1185,table3!A1185:H3519,6,FALSE)</f>
        <v>tier - 2</v>
      </c>
      <c r="O1185" t="str">
        <f>VLOOKUP(A1185,table3!A1185:H3519,7,FALSE)</f>
        <v>R1024</v>
      </c>
      <c r="P1185" s="8">
        <f>VLOOKUP(A1185,table3!A1185:H3519,2,FALSE)</f>
        <v>26852</v>
      </c>
      <c r="Q1185">
        <f>VLOOKUP(A1185,table3!A1185:H3519,8,FALSE)</f>
        <v>49</v>
      </c>
    </row>
    <row r="1186" spans="1:17" x14ac:dyDescent="0.3">
      <c r="A1186" s="11" t="s">
        <v>1186</v>
      </c>
      <c r="B1186" t="str">
        <f>VLOOKUP(A1186,cleaned_customer_names[],2,FALSE)</f>
        <v>Rixe</v>
      </c>
      <c r="C1186">
        <f>VLOOKUP(A1186,cleaned_Medical_Examinations[],2,FALSE)</f>
        <v>26.6</v>
      </c>
      <c r="D1186">
        <f>VLOOKUP(A1186,cleaned_Medical_Examinations[],3,FALSE)</f>
        <v>8.3800000000000008</v>
      </c>
      <c r="E1186" t="str">
        <f>VLOOKUP(A1186,cleaned_Medical_Examinations[],4,FALSE)</f>
        <v>No</v>
      </c>
      <c r="F1186" t="str">
        <f>VLOOKUP(A1186,cleaned_Medical_Examinations[],5,FALSE)</f>
        <v>No</v>
      </c>
      <c r="G1186" t="str">
        <f>VLOOKUP(A1186,cleaned_Medical_Examinations[],6,FALSE)</f>
        <v>No</v>
      </c>
      <c r="H1186">
        <f>VLOOKUP(A1186,cleaned_Medical_Examinations[],7,FALSE)</f>
        <v>2</v>
      </c>
      <c r="I1186" t="str">
        <f>VLOOKUP(A1186,cleaned_Medical_Examinations[],8,FALSE)</f>
        <v>No</v>
      </c>
      <c r="J1186" t="str">
        <f>VLOOKUP(A1186,cleaned_Medical_Examinations[],9,FALSE)</f>
        <v>OVER WEIGHT</v>
      </c>
      <c r="K1186" t="str">
        <f>VLOOKUP(A1186,cleaned_Medical_Examinations[],10,FALSE)</f>
        <v>DIABETES</v>
      </c>
      <c r="L1186">
        <f>VLOOKUP(A1186,table3!A1186:H3520,4,)</f>
        <v>9787</v>
      </c>
      <c r="M1186" t="str">
        <f>VLOOKUP(A1186,table3!A1186:H3520,5,FALSE)</f>
        <v>tier - 2</v>
      </c>
      <c r="N1186" t="str">
        <f>VLOOKUP(A1186,table3!A1186:H3520,6,FALSE)</f>
        <v>tier - 3</v>
      </c>
      <c r="O1186" t="str">
        <f>VLOOKUP(A1186,table3!A1186:H3520,7,FALSE)</f>
        <v>R1023</v>
      </c>
      <c r="P1186" s="8">
        <f>VLOOKUP(A1186,table3!A1186:H3520,2,FALSE)</f>
        <v>35285</v>
      </c>
      <c r="Q1186">
        <f>VLOOKUP(A1186,table3!A1186:H3520,8,FALSE)</f>
        <v>26</v>
      </c>
    </row>
    <row r="1187" spans="1:17" x14ac:dyDescent="0.3">
      <c r="A1187" s="13" t="s">
        <v>1185</v>
      </c>
      <c r="B1187" t="str">
        <f>VLOOKUP(A1187,cleaned_customer_names[],2,FALSE)</f>
        <v>Ballon-Landa</v>
      </c>
      <c r="C1187">
        <f>VLOOKUP(A1187,cleaned_Medical_Examinations[],2,FALSE)</f>
        <v>27.5</v>
      </c>
      <c r="D1187">
        <f>VLOOKUP(A1187,cleaned_Medical_Examinations[],3,FALSE)</f>
        <v>7.58</v>
      </c>
      <c r="E1187" t="str">
        <f>VLOOKUP(A1187,cleaned_Medical_Examinations[],4,FALSE)</f>
        <v>No</v>
      </c>
      <c r="F1187" t="str">
        <f>VLOOKUP(A1187,cleaned_Medical_Examinations[],5,FALSE)</f>
        <v>No</v>
      </c>
      <c r="G1187" t="str">
        <f>VLOOKUP(A1187,cleaned_Medical_Examinations[],6,FALSE)</f>
        <v>No</v>
      </c>
      <c r="H1187">
        <f>VLOOKUP(A1187,cleaned_Medical_Examinations[],7,FALSE)</f>
        <v>0</v>
      </c>
      <c r="I1187" t="str">
        <f>VLOOKUP(A1187,cleaned_Medical_Examinations[],8,FALSE)</f>
        <v>No</v>
      </c>
      <c r="J1187" t="str">
        <f>VLOOKUP(A1187,cleaned_Medical_Examinations[],9,FALSE)</f>
        <v>OVER WEIGHT</v>
      </c>
      <c r="K1187" t="str">
        <f>VLOOKUP(A1187,cleaned_Medical_Examinations[],10,FALSE)</f>
        <v>DIABETES</v>
      </c>
      <c r="L1187">
        <f>VLOOKUP(A1187,table3!A1187:H3521,4,)</f>
        <v>9789</v>
      </c>
      <c r="M1187" t="str">
        <f>VLOOKUP(A1187,table3!A1187:H3521,5,FALSE)</f>
        <v>tier - 3</v>
      </c>
      <c r="N1187" t="str">
        <f>VLOOKUP(A1187,table3!A1187:H3521,6,FALSE)</f>
        <v>tier - 2</v>
      </c>
      <c r="O1187" t="str">
        <f>VLOOKUP(A1187,table3!A1187:H3521,7,FALSE)</f>
        <v>R1013</v>
      </c>
      <c r="P1187" s="8">
        <f>VLOOKUP(A1187,table3!A1187:H3521,2,FALSE)</f>
        <v>28283</v>
      </c>
      <c r="Q1187">
        <f>VLOOKUP(A1187,table3!A1187:H3521,8,FALSE)</f>
        <v>46</v>
      </c>
    </row>
    <row r="1188" spans="1:17" x14ac:dyDescent="0.3">
      <c r="A1188" s="11" t="s">
        <v>1184</v>
      </c>
      <c r="B1188" t="str">
        <f>VLOOKUP(A1188,cleaned_customer_names[],2,FALSE)</f>
        <v>Zaferos</v>
      </c>
      <c r="C1188">
        <f>VLOOKUP(A1188,cleaned_Medical_Examinations[],2,FALSE)</f>
        <v>41.55</v>
      </c>
      <c r="D1188">
        <f>VLOOKUP(A1188,cleaned_Medical_Examinations[],3,FALSE)</f>
        <v>4.6100000000000003</v>
      </c>
      <c r="E1188" t="str">
        <f>VLOOKUP(A1188,cleaned_Medical_Examinations[],4,FALSE)</f>
        <v>No</v>
      </c>
      <c r="F1188" t="str">
        <f>VLOOKUP(A1188,cleaned_Medical_Examinations[],5,FALSE)</f>
        <v>No</v>
      </c>
      <c r="G1188" t="str">
        <f>VLOOKUP(A1188,cleaned_Medical_Examinations[],6,FALSE)</f>
        <v>No</v>
      </c>
      <c r="H1188">
        <f>VLOOKUP(A1188,cleaned_Medical_Examinations[],7,FALSE)</f>
        <v>1</v>
      </c>
      <c r="I1188" t="str">
        <f>VLOOKUP(A1188,cleaned_Medical_Examinations[],8,FALSE)</f>
        <v>No</v>
      </c>
      <c r="J1188" t="str">
        <f>VLOOKUP(A1188,cleaned_Medical_Examinations[],9,FALSE)</f>
        <v>OBESITY</v>
      </c>
      <c r="K1188" t="str">
        <f>VLOOKUP(A1188,cleaned_Medical_Examinations[],10,FALSE)</f>
        <v>NORMAL</v>
      </c>
      <c r="L1188">
        <f>VLOOKUP(A1188,table3!A1188:H3522,4,)</f>
        <v>9801</v>
      </c>
      <c r="M1188" t="str">
        <f>VLOOKUP(A1188,table3!A1188:H3522,5,FALSE)</f>
        <v>tier - 2</v>
      </c>
      <c r="N1188" t="str">
        <f>VLOOKUP(A1188,table3!A1188:H3522,6,FALSE)</f>
        <v>tier - 1</v>
      </c>
      <c r="O1188" t="str">
        <f>VLOOKUP(A1188,table3!A1188:H3522,7,FALSE)</f>
        <v>R1013</v>
      </c>
      <c r="P1188" s="8">
        <f>VLOOKUP(A1188,table3!A1188:H3522,2,FALSE)</f>
        <v>26924</v>
      </c>
      <c r="Q1188">
        <f>VLOOKUP(A1188,table3!A1188:H3522,8,FALSE)</f>
        <v>49</v>
      </c>
    </row>
    <row r="1189" spans="1:17" x14ac:dyDescent="0.3">
      <c r="A1189" s="13" t="s">
        <v>1183</v>
      </c>
      <c r="B1189" t="str">
        <f>VLOOKUP(A1189,cleaned_customer_names[],2,FALSE)</f>
        <v>Jackson</v>
      </c>
      <c r="C1189">
        <f>VLOOKUP(A1189,cleaned_Medical_Examinations[],2,FALSE)</f>
        <v>41.47</v>
      </c>
      <c r="D1189">
        <f>VLOOKUP(A1189,cleaned_Medical_Examinations[],3,FALSE)</f>
        <v>4.7</v>
      </c>
      <c r="E1189" t="str">
        <f>VLOOKUP(A1189,cleaned_Medical_Examinations[],4,FALSE)</f>
        <v>Yes</v>
      </c>
      <c r="F1189" t="str">
        <f>VLOOKUP(A1189,cleaned_Medical_Examinations[],5,FALSE)</f>
        <v>No</v>
      </c>
      <c r="G1189" t="str">
        <f>VLOOKUP(A1189,cleaned_Medical_Examinations[],6,FALSE)</f>
        <v>Yes</v>
      </c>
      <c r="H1189">
        <f>VLOOKUP(A1189,cleaned_Medical_Examinations[],7,FALSE)</f>
        <v>1</v>
      </c>
      <c r="I1189" t="str">
        <f>VLOOKUP(A1189,cleaned_Medical_Examinations[],8,FALSE)</f>
        <v>No</v>
      </c>
      <c r="J1189" t="str">
        <f>VLOOKUP(A1189,cleaned_Medical_Examinations[],9,FALSE)</f>
        <v>OBESITY</v>
      </c>
      <c r="K1189" t="str">
        <f>VLOOKUP(A1189,cleaned_Medical_Examinations[],10,FALSE)</f>
        <v>NORMAL</v>
      </c>
      <c r="L1189">
        <f>VLOOKUP(A1189,table3!A1189:H3523,4,)</f>
        <v>9819</v>
      </c>
      <c r="M1189" t="str">
        <f>VLOOKUP(A1189,table3!A1189:H3523,5,FALSE)</f>
        <v>tier - 2</v>
      </c>
      <c r="N1189" t="str">
        <f>VLOOKUP(A1189,table3!A1189:H3523,6,FALSE)</f>
        <v>tier - 2</v>
      </c>
      <c r="O1189" t="str">
        <f>VLOOKUP(A1189,table3!A1189:H3523,7,FALSE)</f>
        <v>R1021</v>
      </c>
      <c r="P1189" s="8">
        <f>VLOOKUP(A1189,table3!A1189:H3523,2,FALSE)</f>
        <v>26478</v>
      </c>
      <c r="Q1189">
        <f>VLOOKUP(A1189,table3!A1189:H3523,8,FALSE)</f>
        <v>50</v>
      </c>
    </row>
    <row r="1190" spans="1:17" x14ac:dyDescent="0.3">
      <c r="A1190" s="11" t="s">
        <v>1182</v>
      </c>
      <c r="B1190" t="str">
        <f>VLOOKUP(A1190,cleaned_customer_names[],2,FALSE)</f>
        <v>Evans Marke</v>
      </c>
      <c r="C1190">
        <f>VLOOKUP(A1190,cleaned_Medical_Examinations[],2,FALSE)</f>
        <v>24.795000000000002</v>
      </c>
      <c r="D1190">
        <f>VLOOKUP(A1190,cleaned_Medical_Examinations[],3,FALSE)</f>
        <v>6.05</v>
      </c>
      <c r="E1190" t="str">
        <f>VLOOKUP(A1190,cleaned_Medical_Examinations[],4,FALSE)</f>
        <v>Yes</v>
      </c>
      <c r="F1190" t="str">
        <f>VLOOKUP(A1190,cleaned_Medical_Examinations[],5,FALSE)</f>
        <v>No</v>
      </c>
      <c r="G1190" t="str">
        <f>VLOOKUP(A1190,cleaned_Medical_Examinations[],6,FALSE)</f>
        <v>No</v>
      </c>
      <c r="H1190">
        <f>VLOOKUP(A1190,cleaned_Medical_Examinations[],7,FALSE)</f>
        <v>0</v>
      </c>
      <c r="I1190" t="str">
        <f>VLOOKUP(A1190,cleaned_Medical_Examinations[],8,FALSE)</f>
        <v>No</v>
      </c>
      <c r="J1190" t="str">
        <f>VLOOKUP(A1190,cleaned_Medical_Examinations[],9,FALSE)</f>
        <v>NORMAL WEIGHT</v>
      </c>
      <c r="K1190" t="str">
        <f>VLOOKUP(A1190,cleaned_Medical_Examinations[],10,FALSE)</f>
        <v>PREDIABETES</v>
      </c>
      <c r="L1190">
        <f>VLOOKUP(A1190,table3!A1190:H3524,4,)</f>
        <v>9836</v>
      </c>
      <c r="M1190" t="str">
        <f>VLOOKUP(A1190,table3!A1190:H3524,5,FALSE)</f>
        <v>tier - 2</v>
      </c>
      <c r="N1190" t="str">
        <f>VLOOKUP(A1190,table3!A1190:H3524,6,FALSE)</f>
        <v>tier - 3</v>
      </c>
      <c r="O1190" t="str">
        <f>VLOOKUP(A1190,table3!A1190:H3524,7,FALSE)</f>
        <v>R1021</v>
      </c>
      <c r="P1190" s="8">
        <f>VLOOKUP(A1190,table3!A1190:H3524,2,FALSE)</f>
        <v>26568</v>
      </c>
      <c r="Q1190">
        <f>VLOOKUP(A1190,table3!A1190:H3524,8,FALSE)</f>
        <v>50</v>
      </c>
    </row>
    <row r="1191" spans="1:17" x14ac:dyDescent="0.3">
      <c r="A1191" s="13" t="s">
        <v>1181</v>
      </c>
      <c r="B1191" t="str">
        <f>VLOOKUP(A1191,cleaned_customer_names[],2,FALSE)</f>
        <v>Samland</v>
      </c>
      <c r="C1191">
        <f>VLOOKUP(A1191,cleaned_Medical_Examinations[],2,FALSE)</f>
        <v>29.48</v>
      </c>
      <c r="D1191">
        <f>VLOOKUP(A1191,cleaned_Medical_Examinations[],3,FALSE)</f>
        <v>5.63</v>
      </c>
      <c r="E1191" t="str">
        <f>VLOOKUP(A1191,cleaned_Medical_Examinations[],4,FALSE)</f>
        <v>Yes</v>
      </c>
      <c r="F1191" t="str">
        <f>VLOOKUP(A1191,cleaned_Medical_Examinations[],5,FALSE)</f>
        <v>No</v>
      </c>
      <c r="G1191" t="str">
        <f>VLOOKUP(A1191,cleaned_Medical_Examinations[],6,FALSE)</f>
        <v>Yes</v>
      </c>
      <c r="H1191">
        <f>VLOOKUP(A1191,cleaned_Medical_Examinations[],7,FALSE)</f>
        <v>1</v>
      </c>
      <c r="I1191" t="str">
        <f>VLOOKUP(A1191,cleaned_Medical_Examinations[],8,FALSE)</f>
        <v>No</v>
      </c>
      <c r="J1191" t="str">
        <f>VLOOKUP(A1191,cleaned_Medical_Examinations[],9,FALSE)</f>
        <v>OVER WEIGHT</v>
      </c>
      <c r="K1191" t="str">
        <f>VLOOKUP(A1191,cleaned_Medical_Examinations[],10,FALSE)</f>
        <v>NORMAL</v>
      </c>
      <c r="L1191">
        <f>VLOOKUP(A1191,table3!A1191:H3525,4,)</f>
        <v>9844</v>
      </c>
      <c r="M1191" t="str">
        <f>VLOOKUP(A1191,table3!A1191:H3525,5,FALSE)</f>
        <v>tier - 2</v>
      </c>
      <c r="N1191" t="str">
        <f>VLOOKUP(A1191,table3!A1191:H3525,6,FALSE)</f>
        <v>tier - 1</v>
      </c>
      <c r="O1191" t="str">
        <f>VLOOKUP(A1191,table3!A1191:H3525,7,FALSE)</f>
        <v>R1012</v>
      </c>
      <c r="P1191" s="8">
        <f>VLOOKUP(A1191,table3!A1191:H3525,2,FALSE)</f>
        <v>33829</v>
      </c>
      <c r="Q1191">
        <f>VLOOKUP(A1191,table3!A1191:H3525,8,FALSE)</f>
        <v>30</v>
      </c>
    </row>
    <row r="1192" spans="1:17" x14ac:dyDescent="0.3">
      <c r="A1192" s="11" t="s">
        <v>1180</v>
      </c>
      <c r="B1192" t="str">
        <f>VLOOKUP(A1192,cleaned_customer_names[],2,FALSE)</f>
        <v>Shapiro</v>
      </c>
      <c r="C1192">
        <f>VLOOKUP(A1192,cleaned_Medical_Examinations[],2,FALSE)</f>
        <v>28.09</v>
      </c>
      <c r="D1192">
        <f>VLOOKUP(A1192,cleaned_Medical_Examinations[],3,FALSE)</f>
        <v>6.06</v>
      </c>
      <c r="E1192" t="str">
        <f>VLOOKUP(A1192,cleaned_Medical_Examinations[],4,FALSE)</f>
        <v>No</v>
      </c>
      <c r="F1192" t="str">
        <f>VLOOKUP(A1192,cleaned_Medical_Examinations[],5,FALSE)</f>
        <v>No</v>
      </c>
      <c r="G1192" t="str">
        <f>VLOOKUP(A1192,cleaned_Medical_Examinations[],6,FALSE)</f>
        <v>Yes</v>
      </c>
      <c r="H1192">
        <f>VLOOKUP(A1192,cleaned_Medical_Examinations[],7,FALSE)</f>
        <v>1</v>
      </c>
      <c r="I1192" t="str">
        <f>VLOOKUP(A1192,cleaned_Medical_Examinations[],8,FALSE)</f>
        <v>No</v>
      </c>
      <c r="J1192" t="str">
        <f>VLOOKUP(A1192,cleaned_Medical_Examinations[],9,FALSE)</f>
        <v>OVER WEIGHT</v>
      </c>
      <c r="K1192" t="str">
        <f>VLOOKUP(A1192,cleaned_Medical_Examinations[],10,FALSE)</f>
        <v>PREDIABETES</v>
      </c>
      <c r="L1192">
        <f>VLOOKUP(A1192,table3!A1192:H3526,4,)</f>
        <v>9850</v>
      </c>
      <c r="M1192" t="str">
        <f>VLOOKUP(A1192,table3!A1192:H3526,5,FALSE)</f>
        <v>tier - 3</v>
      </c>
      <c r="N1192" t="str">
        <f>VLOOKUP(A1192,table3!A1192:H3526,6,FALSE)</f>
        <v>tier - 3</v>
      </c>
      <c r="O1192" t="str">
        <f>VLOOKUP(A1192,table3!A1192:H3526,7,FALSE)</f>
        <v>R1011</v>
      </c>
      <c r="P1192" s="8">
        <f>VLOOKUP(A1192,table3!A1192:H3526,2,FALSE)</f>
        <v>25146</v>
      </c>
      <c r="Q1192">
        <f>VLOOKUP(A1192,table3!A1192:H3526,8,FALSE)</f>
        <v>54</v>
      </c>
    </row>
    <row r="1193" spans="1:17" x14ac:dyDescent="0.3">
      <c r="A1193" s="13" t="s">
        <v>1179</v>
      </c>
      <c r="B1193" t="str">
        <f>VLOOKUP(A1193,cleaned_customer_names[],2,FALSE)</f>
        <v>Snitzer</v>
      </c>
      <c r="C1193">
        <f>VLOOKUP(A1193,cleaned_Medical_Examinations[],2,FALSE)</f>
        <v>32.729999999999997</v>
      </c>
      <c r="D1193">
        <f>VLOOKUP(A1193,cleaned_Medical_Examinations[],3,FALSE)</f>
        <v>5.19</v>
      </c>
      <c r="E1193" t="str">
        <f>VLOOKUP(A1193,cleaned_Medical_Examinations[],4,FALSE)</f>
        <v>No</v>
      </c>
      <c r="F1193" t="str">
        <f>VLOOKUP(A1193,cleaned_Medical_Examinations[],5,FALSE)</f>
        <v>No</v>
      </c>
      <c r="G1193" t="str">
        <f>VLOOKUP(A1193,cleaned_Medical_Examinations[],6,FALSE)</f>
        <v>No</v>
      </c>
      <c r="H1193">
        <f>VLOOKUP(A1193,cleaned_Medical_Examinations[],7,FALSE)</f>
        <v>1</v>
      </c>
      <c r="I1193" t="str">
        <f>VLOOKUP(A1193,cleaned_Medical_Examinations[],8,FALSE)</f>
        <v>No</v>
      </c>
      <c r="J1193" t="str">
        <f>VLOOKUP(A1193,cleaned_Medical_Examinations[],9,FALSE)</f>
        <v>OBESITY</v>
      </c>
      <c r="K1193" t="str">
        <f>VLOOKUP(A1193,cleaned_Medical_Examinations[],10,FALSE)</f>
        <v>NORMAL</v>
      </c>
      <c r="L1193">
        <f>VLOOKUP(A1193,table3!A1193:H3527,4,)</f>
        <v>9855</v>
      </c>
      <c r="M1193" t="str">
        <f>VLOOKUP(A1193,table3!A1193:H3527,5,FALSE)</f>
        <v>tier - 2</v>
      </c>
      <c r="N1193" t="str">
        <f>VLOOKUP(A1193,table3!A1193:H3527,6,FALSE)</f>
        <v>tier - 3</v>
      </c>
      <c r="O1193" t="str">
        <f>VLOOKUP(A1193,table3!A1193:H3527,7,FALSE)</f>
        <v>R1013</v>
      </c>
      <c r="P1193" s="8">
        <f>VLOOKUP(A1193,table3!A1193:H3527,2,FALSE)</f>
        <v>26229</v>
      </c>
      <c r="Q1193">
        <f>VLOOKUP(A1193,table3!A1193:H3527,8,FALSE)</f>
        <v>51</v>
      </c>
    </row>
    <row r="1194" spans="1:17" x14ac:dyDescent="0.3">
      <c r="A1194" s="11" t="s">
        <v>1178</v>
      </c>
      <c r="B1194" t="str">
        <f>VLOOKUP(A1194,cleaned_customer_names[],2,FALSE)</f>
        <v>Herra Arroyo</v>
      </c>
      <c r="C1194">
        <f>VLOOKUP(A1194,cleaned_Medical_Examinations[],2,FALSE)</f>
        <v>27.36</v>
      </c>
      <c r="D1194">
        <f>VLOOKUP(A1194,cleaned_Medical_Examinations[],3,FALSE)</f>
        <v>8.9600000000000009</v>
      </c>
      <c r="E1194" t="str">
        <f>VLOOKUP(A1194,cleaned_Medical_Examinations[],4,FALSE)</f>
        <v>No</v>
      </c>
      <c r="F1194" t="str">
        <f>VLOOKUP(A1194,cleaned_Medical_Examinations[],5,FALSE)</f>
        <v>No</v>
      </c>
      <c r="G1194" t="str">
        <f>VLOOKUP(A1194,cleaned_Medical_Examinations[],6,FALSE)</f>
        <v>No</v>
      </c>
      <c r="H1194">
        <f>VLOOKUP(A1194,cleaned_Medical_Examinations[],7,FALSE)</f>
        <v>0</v>
      </c>
      <c r="I1194" t="str">
        <f>VLOOKUP(A1194,cleaned_Medical_Examinations[],8,FALSE)</f>
        <v>No</v>
      </c>
      <c r="J1194" t="str">
        <f>VLOOKUP(A1194,cleaned_Medical_Examinations[],9,FALSE)</f>
        <v>OVER WEIGHT</v>
      </c>
      <c r="K1194" t="str">
        <f>VLOOKUP(A1194,cleaned_Medical_Examinations[],10,FALSE)</f>
        <v>DIABETES</v>
      </c>
      <c r="L1194">
        <f>VLOOKUP(A1194,table3!A1194:H3528,4,)</f>
        <v>9861</v>
      </c>
      <c r="M1194" t="str">
        <f>VLOOKUP(A1194,table3!A1194:H3528,5,FALSE)</f>
        <v>tier - 2</v>
      </c>
      <c r="N1194" t="str">
        <f>VLOOKUP(A1194,table3!A1194:H3528,6,FALSE)</f>
        <v>tier - 2</v>
      </c>
      <c r="O1194" t="str">
        <f>VLOOKUP(A1194,table3!A1194:H3528,7,FALSE)</f>
        <v>R1011</v>
      </c>
      <c r="P1194" s="8">
        <f>VLOOKUP(A1194,table3!A1194:H3528,2,FALSE)</f>
        <v>26131</v>
      </c>
      <c r="Q1194">
        <f>VLOOKUP(A1194,table3!A1194:H3528,8,FALSE)</f>
        <v>51</v>
      </c>
    </row>
    <row r="1195" spans="1:17" x14ac:dyDescent="0.3">
      <c r="A1195" s="13" t="s">
        <v>1177</v>
      </c>
      <c r="B1195" t="str">
        <f>VLOOKUP(A1195,cleaned_customer_names[],2,FALSE)</f>
        <v>Watters</v>
      </c>
      <c r="C1195">
        <f>VLOOKUP(A1195,cleaned_Medical_Examinations[],2,FALSE)</f>
        <v>27.265000000000001</v>
      </c>
      <c r="D1195">
        <f>VLOOKUP(A1195,cleaned_Medical_Examinations[],3,FALSE)</f>
        <v>11.39</v>
      </c>
      <c r="E1195" t="str">
        <f>VLOOKUP(A1195,cleaned_Medical_Examinations[],4,FALSE)</f>
        <v>No</v>
      </c>
      <c r="F1195" t="str">
        <f>VLOOKUP(A1195,cleaned_Medical_Examinations[],5,FALSE)</f>
        <v>No</v>
      </c>
      <c r="G1195" t="str">
        <f>VLOOKUP(A1195,cleaned_Medical_Examinations[],6,FALSE)</f>
        <v>No</v>
      </c>
      <c r="H1195">
        <f>VLOOKUP(A1195,cleaned_Medical_Examinations[],7,FALSE)</f>
        <v>0</v>
      </c>
      <c r="I1195" t="str">
        <f>VLOOKUP(A1195,cleaned_Medical_Examinations[],8,FALSE)</f>
        <v>No</v>
      </c>
      <c r="J1195" t="str">
        <f>VLOOKUP(A1195,cleaned_Medical_Examinations[],9,FALSE)</f>
        <v>OVER WEIGHT</v>
      </c>
      <c r="K1195" t="str">
        <f>VLOOKUP(A1195,cleaned_Medical_Examinations[],10,FALSE)</f>
        <v>DIABETES</v>
      </c>
      <c r="L1195">
        <f>VLOOKUP(A1195,table3!A1195:H3529,4,)</f>
        <v>9863</v>
      </c>
      <c r="M1195" t="str">
        <f>VLOOKUP(A1195,table3!A1195:H3529,5,FALSE)</f>
        <v>tier - 3</v>
      </c>
      <c r="N1195" t="str">
        <f>VLOOKUP(A1195,table3!A1195:H3529,6,FALSE)</f>
        <v>tier - 3</v>
      </c>
      <c r="O1195" t="str">
        <f>VLOOKUP(A1195,table3!A1195:H3529,7,FALSE)</f>
        <v>R1012</v>
      </c>
      <c r="P1195" s="8">
        <f>VLOOKUP(A1195,table3!A1195:H3529,2,FALSE)</f>
        <v>25496</v>
      </c>
      <c r="Q1195">
        <f>VLOOKUP(A1195,table3!A1195:H3529,8,FALSE)</f>
        <v>53</v>
      </c>
    </row>
    <row r="1196" spans="1:17" x14ac:dyDescent="0.3">
      <c r="A1196" s="11" t="s">
        <v>1176</v>
      </c>
      <c r="B1196" t="str">
        <f>VLOOKUP(A1196,cleaned_customer_names[],2,FALSE)</f>
        <v>Steele-Belkin</v>
      </c>
      <c r="C1196">
        <f>VLOOKUP(A1196,cleaned_Medical_Examinations[],2,FALSE)</f>
        <v>48.07</v>
      </c>
      <c r="D1196">
        <f>VLOOKUP(A1196,cleaned_Medical_Examinations[],3,FALSE)</f>
        <v>4.0599999999999996</v>
      </c>
      <c r="E1196" t="str">
        <f>VLOOKUP(A1196,cleaned_Medical_Examinations[],4,FALSE)</f>
        <v>Yes</v>
      </c>
      <c r="F1196" t="str">
        <f>VLOOKUP(A1196,cleaned_Medical_Examinations[],5,FALSE)</f>
        <v>No</v>
      </c>
      <c r="G1196" t="str">
        <f>VLOOKUP(A1196,cleaned_Medical_Examinations[],6,FALSE)</f>
        <v>No</v>
      </c>
      <c r="H1196">
        <f>VLOOKUP(A1196,cleaned_Medical_Examinations[],7,FALSE)</f>
        <v>0</v>
      </c>
      <c r="I1196" t="str">
        <f>VLOOKUP(A1196,cleaned_Medical_Examinations[],8,FALSE)</f>
        <v>No</v>
      </c>
      <c r="J1196" t="str">
        <f>VLOOKUP(A1196,cleaned_Medical_Examinations[],9,FALSE)</f>
        <v>OBESITY</v>
      </c>
      <c r="K1196" t="str">
        <f>VLOOKUP(A1196,cleaned_Medical_Examinations[],10,FALSE)</f>
        <v>NORMAL</v>
      </c>
      <c r="L1196">
        <f>VLOOKUP(A1196,table3!A1196:H3530,4,)</f>
        <v>9866</v>
      </c>
      <c r="M1196" t="str">
        <f>VLOOKUP(A1196,table3!A1196:H3530,5,FALSE)</f>
        <v>tier - 2</v>
      </c>
      <c r="N1196" t="str">
        <f>VLOOKUP(A1196,table3!A1196:H3530,6,FALSE)</f>
        <v>tier - 3</v>
      </c>
      <c r="O1196" t="str">
        <f>VLOOKUP(A1196,table3!A1196:H3530,7,FALSE)</f>
        <v>R1024</v>
      </c>
      <c r="P1196" s="8">
        <f>VLOOKUP(A1196,table3!A1196:H3530,2,FALSE)</f>
        <v>26246</v>
      </c>
      <c r="Q1196">
        <f>VLOOKUP(A1196,table3!A1196:H3530,8,FALSE)</f>
        <v>51</v>
      </c>
    </row>
    <row r="1197" spans="1:17" x14ac:dyDescent="0.3">
      <c r="A1197" s="13" t="s">
        <v>1175</v>
      </c>
      <c r="B1197" t="str">
        <f>VLOOKUP(A1197,cleaned_customer_names[],2,FALSE)</f>
        <v>Christensen</v>
      </c>
      <c r="C1197">
        <f>VLOOKUP(A1197,cleaned_Medical_Examinations[],2,FALSE)</f>
        <v>30.8</v>
      </c>
      <c r="D1197">
        <f>VLOOKUP(A1197,cleaned_Medical_Examinations[],3,FALSE)</f>
        <v>5.23</v>
      </c>
      <c r="E1197" t="str">
        <f>VLOOKUP(A1197,cleaned_Medical_Examinations[],4,FALSE)</f>
        <v>Yes</v>
      </c>
      <c r="F1197" t="str">
        <f>VLOOKUP(A1197,cleaned_Medical_Examinations[],5,FALSE)</f>
        <v>No</v>
      </c>
      <c r="G1197" t="str">
        <f>VLOOKUP(A1197,cleaned_Medical_Examinations[],6,FALSE)</f>
        <v>No</v>
      </c>
      <c r="H1197">
        <f>VLOOKUP(A1197,cleaned_Medical_Examinations[],7,FALSE)</f>
        <v>0</v>
      </c>
      <c r="I1197" t="str">
        <f>VLOOKUP(A1197,cleaned_Medical_Examinations[],8,FALSE)</f>
        <v>No</v>
      </c>
      <c r="J1197" t="str">
        <f>VLOOKUP(A1197,cleaned_Medical_Examinations[],9,FALSE)</f>
        <v>OBESITY</v>
      </c>
      <c r="K1197" t="str">
        <f>VLOOKUP(A1197,cleaned_Medical_Examinations[],10,FALSE)</f>
        <v>NORMAL</v>
      </c>
      <c r="L1197">
        <f>VLOOKUP(A1197,table3!A1197:H3531,4,)</f>
        <v>9870</v>
      </c>
      <c r="M1197" t="str">
        <f>VLOOKUP(A1197,table3!A1197:H3531,5,FALSE)</f>
        <v>tier - 3</v>
      </c>
      <c r="N1197" t="str">
        <f>VLOOKUP(A1197,table3!A1197:H3531,6,FALSE)</f>
        <v>tier - 3</v>
      </c>
      <c r="O1197" t="str">
        <f>VLOOKUP(A1197,table3!A1197:H3531,7,FALSE)</f>
        <v>R1012</v>
      </c>
      <c r="P1197" s="8">
        <f>VLOOKUP(A1197,table3!A1197:H3531,2,FALSE)</f>
        <v>25428</v>
      </c>
      <c r="Q1197">
        <f>VLOOKUP(A1197,table3!A1197:H3531,8,FALSE)</f>
        <v>53</v>
      </c>
    </row>
    <row r="1198" spans="1:17" x14ac:dyDescent="0.3">
      <c r="A1198" s="11" t="s">
        <v>1174</v>
      </c>
      <c r="B1198" t="str">
        <f>VLOOKUP(A1198,cleaned_customer_names[],2,FALSE)</f>
        <v>Hodge</v>
      </c>
      <c r="C1198">
        <f>VLOOKUP(A1198,cleaned_Medical_Examinations[],2,FALSE)</f>
        <v>32.299999999999997</v>
      </c>
      <c r="D1198">
        <f>VLOOKUP(A1198,cleaned_Medical_Examinations[],3,FALSE)</f>
        <v>5.05</v>
      </c>
      <c r="E1198" t="str">
        <f>VLOOKUP(A1198,cleaned_Medical_Examinations[],4,FALSE)</f>
        <v>Yes</v>
      </c>
      <c r="F1198" t="str">
        <f>VLOOKUP(A1198,cleaned_Medical_Examinations[],5,FALSE)</f>
        <v>No</v>
      </c>
      <c r="G1198" t="str">
        <f>VLOOKUP(A1198,cleaned_Medical_Examinations[],6,FALSE)</f>
        <v>No</v>
      </c>
      <c r="H1198">
        <f>VLOOKUP(A1198,cleaned_Medical_Examinations[],7,FALSE)</f>
        <v>0</v>
      </c>
      <c r="I1198" t="str">
        <f>VLOOKUP(A1198,cleaned_Medical_Examinations[],8,FALSE)</f>
        <v>No</v>
      </c>
      <c r="J1198" t="str">
        <f>VLOOKUP(A1198,cleaned_Medical_Examinations[],9,FALSE)</f>
        <v>OBESITY</v>
      </c>
      <c r="K1198" t="str">
        <f>VLOOKUP(A1198,cleaned_Medical_Examinations[],10,FALSE)</f>
        <v>NORMAL</v>
      </c>
      <c r="L1198">
        <f>VLOOKUP(A1198,table3!A1198:H3532,4,)</f>
        <v>9871</v>
      </c>
      <c r="M1198" t="str">
        <f>VLOOKUP(A1198,table3!A1198:H3532,5,FALSE)</f>
        <v>tier - 2</v>
      </c>
      <c r="N1198" t="str">
        <f>VLOOKUP(A1198,table3!A1198:H3532,6,FALSE)</f>
        <v>tier - 2</v>
      </c>
      <c r="O1198" t="str">
        <f>VLOOKUP(A1198,table3!A1198:H3532,7,FALSE)</f>
        <v>R1023</v>
      </c>
      <c r="P1198" s="8">
        <f>VLOOKUP(A1198,table3!A1198:H3532,2,FALSE)</f>
        <v>35982</v>
      </c>
      <c r="Q1198">
        <f>VLOOKUP(A1198,table3!A1198:H3532,8,FALSE)</f>
        <v>24</v>
      </c>
    </row>
    <row r="1199" spans="1:17" x14ac:dyDescent="0.3">
      <c r="A1199" s="13" t="s">
        <v>1173</v>
      </c>
      <c r="B1199" t="str">
        <f>VLOOKUP(A1199,cleaned_customer_names[],2,FALSE)</f>
        <v>Rusterholz</v>
      </c>
      <c r="C1199">
        <f>VLOOKUP(A1199,cleaned_Medical_Examinations[],2,FALSE)</f>
        <v>39.700000000000003</v>
      </c>
      <c r="D1199">
        <f>VLOOKUP(A1199,cleaned_Medical_Examinations[],3,FALSE)</f>
        <v>7.34</v>
      </c>
      <c r="E1199" t="str">
        <f>VLOOKUP(A1199,cleaned_Medical_Examinations[],4,FALSE)</f>
        <v>No</v>
      </c>
      <c r="F1199" t="str">
        <f>VLOOKUP(A1199,cleaned_Medical_Examinations[],5,FALSE)</f>
        <v>No</v>
      </c>
      <c r="G1199" t="str">
        <f>VLOOKUP(A1199,cleaned_Medical_Examinations[],6,FALSE)</f>
        <v>No</v>
      </c>
      <c r="H1199">
        <f>VLOOKUP(A1199,cleaned_Medical_Examinations[],7,FALSE)</f>
        <v>0</v>
      </c>
      <c r="I1199" t="str">
        <f>VLOOKUP(A1199,cleaned_Medical_Examinations[],8,FALSE)</f>
        <v>No</v>
      </c>
      <c r="J1199" t="str">
        <f>VLOOKUP(A1199,cleaned_Medical_Examinations[],9,FALSE)</f>
        <v>OBESITY</v>
      </c>
      <c r="K1199" t="str">
        <f>VLOOKUP(A1199,cleaned_Medical_Examinations[],10,FALSE)</f>
        <v>DIABETES</v>
      </c>
      <c r="L1199">
        <f>VLOOKUP(A1199,table3!A1199:H3533,4,)</f>
        <v>9873</v>
      </c>
      <c r="M1199" t="str">
        <f>VLOOKUP(A1199,table3!A1199:H3533,5,FALSE)</f>
        <v>tier - 2</v>
      </c>
      <c r="N1199" t="str">
        <f>VLOOKUP(A1199,table3!A1199:H3533,6,FALSE)</f>
        <v>tier - 2</v>
      </c>
      <c r="O1199" t="str">
        <f>VLOOKUP(A1199,table3!A1199:H3533,7,FALSE)</f>
        <v>R1011</v>
      </c>
      <c r="P1199" s="8">
        <f>VLOOKUP(A1199,table3!A1199:H3533,2,FALSE)</f>
        <v>26289</v>
      </c>
      <c r="Q1199">
        <f>VLOOKUP(A1199,table3!A1199:H3533,8,FALSE)</f>
        <v>51</v>
      </c>
    </row>
    <row r="1200" spans="1:17" x14ac:dyDescent="0.3">
      <c r="A1200" s="11" t="s">
        <v>1172</v>
      </c>
      <c r="B1200" t="str">
        <f>VLOOKUP(A1200,cleaned_customer_names[],2,FALSE)</f>
        <v>Lafrance</v>
      </c>
      <c r="C1200">
        <f>VLOOKUP(A1200,cleaned_Medical_Examinations[],2,FALSE)</f>
        <v>35.97</v>
      </c>
      <c r="D1200">
        <f>VLOOKUP(A1200,cleaned_Medical_Examinations[],3,FALSE)</f>
        <v>8.1300000000000008</v>
      </c>
      <c r="E1200" t="str">
        <f>VLOOKUP(A1200,cleaned_Medical_Examinations[],4,FALSE)</f>
        <v>No</v>
      </c>
      <c r="F1200" t="str">
        <f>VLOOKUP(A1200,cleaned_Medical_Examinations[],5,FALSE)</f>
        <v>No</v>
      </c>
      <c r="G1200" t="str">
        <f>VLOOKUP(A1200,cleaned_Medical_Examinations[],6,FALSE)</f>
        <v>No</v>
      </c>
      <c r="H1200">
        <f>VLOOKUP(A1200,cleaned_Medical_Examinations[],7,FALSE)</f>
        <v>0</v>
      </c>
      <c r="I1200" t="str">
        <f>VLOOKUP(A1200,cleaned_Medical_Examinations[],8,FALSE)</f>
        <v>No</v>
      </c>
      <c r="J1200" t="str">
        <f>VLOOKUP(A1200,cleaned_Medical_Examinations[],9,FALSE)</f>
        <v>OBESITY</v>
      </c>
      <c r="K1200" t="str">
        <f>VLOOKUP(A1200,cleaned_Medical_Examinations[],10,FALSE)</f>
        <v>DIABETES</v>
      </c>
      <c r="L1200">
        <f>VLOOKUP(A1200,table3!A1200:H3534,4,)</f>
        <v>9876</v>
      </c>
      <c r="M1200" t="str">
        <f>VLOOKUP(A1200,table3!A1200:H3534,5,FALSE)</f>
        <v>tier - 2</v>
      </c>
      <c r="N1200" t="str">
        <f>VLOOKUP(A1200,table3!A1200:H3534,6,FALSE)</f>
        <v>tier - 3</v>
      </c>
      <c r="O1200" t="str">
        <f>VLOOKUP(A1200,table3!A1200:H3534,7,FALSE)</f>
        <v>R1024</v>
      </c>
      <c r="P1200" s="8">
        <f>VLOOKUP(A1200,table3!A1200:H3534,2,FALSE)</f>
        <v>26117</v>
      </c>
      <c r="Q1200">
        <f>VLOOKUP(A1200,table3!A1200:H3534,8,FALSE)</f>
        <v>51</v>
      </c>
    </row>
    <row r="1201" spans="1:17" x14ac:dyDescent="0.3">
      <c r="A1201" s="13" t="s">
        <v>1171</v>
      </c>
      <c r="B1201" t="str">
        <f>VLOOKUP(A1201,cleaned_customer_names[],2,FALSE)</f>
        <v>Hallis</v>
      </c>
      <c r="C1201">
        <f>VLOOKUP(A1201,cleaned_Medical_Examinations[],2,FALSE)</f>
        <v>25.86</v>
      </c>
      <c r="D1201">
        <f>VLOOKUP(A1201,cleaned_Medical_Examinations[],3,FALSE)</f>
        <v>6.68</v>
      </c>
      <c r="E1201" t="str">
        <f>VLOOKUP(A1201,cleaned_Medical_Examinations[],4,FALSE)</f>
        <v>Yes</v>
      </c>
      <c r="F1201" t="str">
        <f>VLOOKUP(A1201,cleaned_Medical_Examinations[],5,FALSE)</f>
        <v>No</v>
      </c>
      <c r="G1201" t="str">
        <f>VLOOKUP(A1201,cleaned_Medical_Examinations[],6,FALSE)</f>
        <v>No</v>
      </c>
      <c r="H1201">
        <f>VLOOKUP(A1201,cleaned_Medical_Examinations[],7,FALSE)</f>
        <v>1</v>
      </c>
      <c r="I1201" t="str">
        <f>VLOOKUP(A1201,cleaned_Medical_Examinations[],8,FALSE)</f>
        <v>No</v>
      </c>
      <c r="J1201" t="str">
        <f>VLOOKUP(A1201,cleaned_Medical_Examinations[],9,FALSE)</f>
        <v>OVER WEIGHT</v>
      </c>
      <c r="K1201" t="str">
        <f>VLOOKUP(A1201,cleaned_Medical_Examinations[],10,FALSE)</f>
        <v>DIABETES</v>
      </c>
      <c r="L1201">
        <f>VLOOKUP(A1201,table3!A1201:H3535,4,)</f>
        <v>9878</v>
      </c>
      <c r="M1201" t="str">
        <f>VLOOKUP(A1201,table3!A1201:H3535,5,FALSE)</f>
        <v>tier - 2</v>
      </c>
      <c r="N1201" t="str">
        <f>VLOOKUP(A1201,table3!A1201:H3535,6,FALSE)</f>
        <v>tier - 1</v>
      </c>
      <c r="O1201" t="str">
        <f>VLOOKUP(A1201,table3!A1201:H3535,7,FALSE)</f>
        <v>R1013</v>
      </c>
      <c r="P1201" s="8">
        <f>VLOOKUP(A1201,table3!A1201:H3535,2,FALSE)</f>
        <v>26209</v>
      </c>
      <c r="Q1201">
        <f>VLOOKUP(A1201,table3!A1201:H3535,8,FALSE)</f>
        <v>51</v>
      </c>
    </row>
    <row r="1202" spans="1:17" x14ac:dyDescent="0.3">
      <c r="A1202" s="11" t="s">
        <v>1170</v>
      </c>
      <c r="B1202" t="str">
        <f>VLOOKUP(A1202,cleaned_customer_names[],2,FALSE)</f>
        <v>Marshall</v>
      </c>
      <c r="C1202">
        <f>VLOOKUP(A1202,cleaned_Medical_Examinations[],2,FALSE)</f>
        <v>30.03</v>
      </c>
      <c r="D1202">
        <f>VLOOKUP(A1202,cleaned_Medical_Examinations[],3,FALSE)</f>
        <v>11.51</v>
      </c>
      <c r="E1202" t="str">
        <f>VLOOKUP(A1202,cleaned_Medical_Examinations[],4,FALSE)</f>
        <v>No</v>
      </c>
      <c r="F1202" t="str">
        <f>VLOOKUP(A1202,cleaned_Medical_Examinations[],5,FALSE)</f>
        <v>No</v>
      </c>
      <c r="G1202" t="str">
        <f>VLOOKUP(A1202,cleaned_Medical_Examinations[],6,FALSE)</f>
        <v>No</v>
      </c>
      <c r="H1202">
        <f>VLOOKUP(A1202,cleaned_Medical_Examinations[],7,FALSE)</f>
        <v>0</v>
      </c>
      <c r="I1202" t="str">
        <f>VLOOKUP(A1202,cleaned_Medical_Examinations[],8,FALSE)</f>
        <v>No</v>
      </c>
      <c r="J1202" t="str">
        <f>VLOOKUP(A1202,cleaned_Medical_Examinations[],9,FALSE)</f>
        <v>OBESITY</v>
      </c>
      <c r="K1202" t="str">
        <f>VLOOKUP(A1202,cleaned_Medical_Examinations[],10,FALSE)</f>
        <v>DIABETES</v>
      </c>
      <c r="L1202">
        <f>VLOOKUP(A1202,table3!A1202:H3536,4,)</f>
        <v>9880</v>
      </c>
      <c r="M1202" t="str">
        <f>VLOOKUP(A1202,table3!A1202:H3536,5,FALSE)</f>
        <v>tier - 2</v>
      </c>
      <c r="N1202" t="str">
        <f>VLOOKUP(A1202,table3!A1202:H3536,6,FALSE)</f>
        <v>tier - 3</v>
      </c>
      <c r="O1202" t="str">
        <f>VLOOKUP(A1202,table3!A1202:H3536,7,FALSE)</f>
        <v>R1011</v>
      </c>
      <c r="P1202" s="8">
        <f>VLOOKUP(A1202,table3!A1202:H3536,2,FALSE)</f>
        <v>26245</v>
      </c>
      <c r="Q1202">
        <f>VLOOKUP(A1202,table3!A1202:H3536,8,FALSE)</f>
        <v>51</v>
      </c>
    </row>
    <row r="1203" spans="1:17" x14ac:dyDescent="0.3">
      <c r="A1203" s="13" t="s">
        <v>1169</v>
      </c>
      <c r="B1203" t="str">
        <f>VLOOKUP(A1203,cleaned_customer_names[],2,FALSE)</f>
        <v>Salowitz</v>
      </c>
      <c r="C1203">
        <f>VLOOKUP(A1203,cleaned_Medical_Examinations[],2,FALSE)</f>
        <v>25.76</v>
      </c>
      <c r="D1203">
        <f>VLOOKUP(A1203,cleaned_Medical_Examinations[],3,FALSE)</f>
        <v>6.02</v>
      </c>
      <c r="E1203" t="str">
        <f>VLOOKUP(A1203,cleaned_Medical_Examinations[],4,FALSE)</f>
        <v>Yes</v>
      </c>
      <c r="F1203" t="str">
        <f>VLOOKUP(A1203,cleaned_Medical_Examinations[],5,FALSE)</f>
        <v>No</v>
      </c>
      <c r="G1203" t="str">
        <f>VLOOKUP(A1203,cleaned_Medical_Examinations[],6,FALSE)</f>
        <v>Yes</v>
      </c>
      <c r="H1203">
        <f>VLOOKUP(A1203,cleaned_Medical_Examinations[],7,FALSE)</f>
        <v>1</v>
      </c>
      <c r="I1203" t="str">
        <f>VLOOKUP(A1203,cleaned_Medical_Examinations[],8,FALSE)</f>
        <v>No</v>
      </c>
      <c r="J1203" t="str">
        <f>VLOOKUP(A1203,cleaned_Medical_Examinations[],9,FALSE)</f>
        <v>OVER WEIGHT</v>
      </c>
      <c r="K1203" t="str">
        <f>VLOOKUP(A1203,cleaned_Medical_Examinations[],10,FALSE)</f>
        <v>PREDIABETES</v>
      </c>
      <c r="L1203">
        <f>VLOOKUP(A1203,table3!A1203:H3537,4,)</f>
        <v>9890</v>
      </c>
      <c r="M1203" t="str">
        <f>VLOOKUP(A1203,table3!A1203:H3537,5,FALSE)</f>
        <v>tier - 3</v>
      </c>
      <c r="N1203" t="str">
        <f>VLOOKUP(A1203,table3!A1203:H3537,6,FALSE)</f>
        <v>tier - 3</v>
      </c>
      <c r="O1203" t="str">
        <f>VLOOKUP(A1203,table3!A1203:H3537,7,FALSE)</f>
        <v>R1013</v>
      </c>
      <c r="P1203" s="8">
        <f>VLOOKUP(A1203,table3!A1203:H3537,2,FALSE)</f>
        <v>24416</v>
      </c>
      <c r="Q1203">
        <f>VLOOKUP(A1203,table3!A1203:H3537,8,FALSE)</f>
        <v>56</v>
      </c>
    </row>
    <row r="1204" spans="1:17" x14ac:dyDescent="0.3">
      <c r="A1204" s="11" t="s">
        <v>1168</v>
      </c>
      <c r="B1204" t="str">
        <f>VLOOKUP(A1204,cleaned_customer_names[],2,FALSE)</f>
        <v>Blake</v>
      </c>
      <c r="C1204">
        <f>VLOOKUP(A1204,cleaned_Medical_Examinations[],2,FALSE)</f>
        <v>22.42</v>
      </c>
      <c r="D1204">
        <f>VLOOKUP(A1204,cleaned_Medical_Examinations[],3,FALSE)</f>
        <v>7.96</v>
      </c>
      <c r="E1204" t="str">
        <f>VLOOKUP(A1204,cleaned_Medical_Examinations[],4,FALSE)</f>
        <v>No</v>
      </c>
      <c r="F1204" t="str">
        <f>VLOOKUP(A1204,cleaned_Medical_Examinations[],5,FALSE)</f>
        <v>No</v>
      </c>
      <c r="G1204" t="str">
        <f>VLOOKUP(A1204,cleaned_Medical_Examinations[],6,FALSE)</f>
        <v>No</v>
      </c>
      <c r="H1204">
        <f>VLOOKUP(A1204,cleaned_Medical_Examinations[],7,FALSE)</f>
        <v>0</v>
      </c>
      <c r="I1204" t="str">
        <f>VLOOKUP(A1204,cleaned_Medical_Examinations[],8,FALSE)</f>
        <v>No</v>
      </c>
      <c r="J1204" t="str">
        <f>VLOOKUP(A1204,cleaned_Medical_Examinations[],9,FALSE)</f>
        <v>NORMAL WEIGHT</v>
      </c>
      <c r="K1204" t="str">
        <f>VLOOKUP(A1204,cleaned_Medical_Examinations[],10,FALSE)</f>
        <v>DIABETES</v>
      </c>
      <c r="L1204">
        <f>VLOOKUP(A1204,table3!A1204:H3538,4,)</f>
        <v>9895</v>
      </c>
      <c r="M1204" t="str">
        <f>VLOOKUP(A1204,table3!A1204:H3538,5,FALSE)</f>
        <v>tier - 2</v>
      </c>
      <c r="N1204" t="str">
        <f>VLOOKUP(A1204,table3!A1204:H3538,6,FALSE)</f>
        <v>tier - 3</v>
      </c>
      <c r="O1204" t="str">
        <f>VLOOKUP(A1204,table3!A1204:H3538,7,FALSE)</f>
        <v>R1012</v>
      </c>
      <c r="P1204" s="8">
        <f>VLOOKUP(A1204,table3!A1204:H3538,2,FALSE)</f>
        <v>35254</v>
      </c>
      <c r="Q1204">
        <f>VLOOKUP(A1204,table3!A1204:H3538,8,FALSE)</f>
        <v>26</v>
      </c>
    </row>
    <row r="1205" spans="1:17" x14ac:dyDescent="0.3">
      <c r="A1205" s="13" t="s">
        <v>1167</v>
      </c>
      <c r="B1205" t="str">
        <f>VLOOKUP(A1205,cleaned_customer_names[],2,FALSE)</f>
        <v>Langerak</v>
      </c>
      <c r="C1205">
        <f>VLOOKUP(A1205,cleaned_Medical_Examinations[],2,FALSE)</f>
        <v>33.18</v>
      </c>
      <c r="D1205">
        <f>VLOOKUP(A1205,cleaned_Medical_Examinations[],3,FALSE)</f>
        <v>6.01</v>
      </c>
      <c r="E1205" t="str">
        <f>VLOOKUP(A1205,cleaned_Medical_Examinations[],4,FALSE)</f>
        <v>Yes</v>
      </c>
      <c r="F1205" t="str">
        <f>VLOOKUP(A1205,cleaned_Medical_Examinations[],5,FALSE)</f>
        <v>No</v>
      </c>
      <c r="G1205" t="str">
        <f>VLOOKUP(A1205,cleaned_Medical_Examinations[],6,FALSE)</f>
        <v>No</v>
      </c>
      <c r="H1205">
        <f>VLOOKUP(A1205,cleaned_Medical_Examinations[],7,FALSE)</f>
        <v>1</v>
      </c>
      <c r="I1205" t="str">
        <f>VLOOKUP(A1205,cleaned_Medical_Examinations[],8,FALSE)</f>
        <v>No</v>
      </c>
      <c r="J1205" t="str">
        <f>VLOOKUP(A1205,cleaned_Medical_Examinations[],9,FALSE)</f>
        <v>OBESITY</v>
      </c>
      <c r="K1205" t="str">
        <f>VLOOKUP(A1205,cleaned_Medical_Examinations[],10,FALSE)</f>
        <v>PREDIABETES</v>
      </c>
      <c r="L1205">
        <f>VLOOKUP(A1205,table3!A1205:H3539,4,)</f>
        <v>9908</v>
      </c>
      <c r="M1205" t="str">
        <f>VLOOKUP(A1205,table3!A1205:H3539,5,FALSE)</f>
        <v>tier - 3</v>
      </c>
      <c r="N1205" t="str">
        <f>VLOOKUP(A1205,table3!A1205:H3539,6,FALSE)</f>
        <v>tier - 2</v>
      </c>
      <c r="O1205" t="str">
        <f>VLOOKUP(A1205,table3!A1205:H3539,7,FALSE)</f>
        <v>R1013</v>
      </c>
      <c r="P1205" s="8">
        <f>VLOOKUP(A1205,table3!A1205:H3539,2,FALSE)</f>
        <v>22875</v>
      </c>
      <c r="Q1205">
        <f>VLOOKUP(A1205,table3!A1205:H3539,8,FALSE)</f>
        <v>60</v>
      </c>
    </row>
    <row r="1206" spans="1:17" x14ac:dyDescent="0.3">
      <c r="A1206" s="11" t="s">
        <v>1166</v>
      </c>
      <c r="B1206" t="str">
        <f>VLOOKUP(A1206,cleaned_customer_names[],2,FALSE)</f>
        <v>Bonilla</v>
      </c>
      <c r="C1206">
        <f>VLOOKUP(A1206,cleaned_Medical_Examinations[],2,FALSE)</f>
        <v>43.04</v>
      </c>
      <c r="D1206">
        <f>VLOOKUP(A1206,cleaned_Medical_Examinations[],3,FALSE)</f>
        <v>5.9</v>
      </c>
      <c r="E1206" t="str">
        <f>VLOOKUP(A1206,cleaned_Medical_Examinations[],4,FALSE)</f>
        <v>Yes</v>
      </c>
      <c r="F1206" t="str">
        <f>VLOOKUP(A1206,cleaned_Medical_Examinations[],5,FALSE)</f>
        <v>No</v>
      </c>
      <c r="G1206" t="str">
        <f>VLOOKUP(A1206,cleaned_Medical_Examinations[],6,FALSE)</f>
        <v>No</v>
      </c>
      <c r="H1206">
        <f>VLOOKUP(A1206,cleaned_Medical_Examinations[],7,FALSE)</f>
        <v>0</v>
      </c>
      <c r="I1206" t="str">
        <f>VLOOKUP(A1206,cleaned_Medical_Examinations[],8,FALSE)</f>
        <v>No</v>
      </c>
      <c r="J1206" t="str">
        <f>VLOOKUP(A1206,cleaned_Medical_Examinations[],9,FALSE)</f>
        <v>OBESITY</v>
      </c>
      <c r="K1206" t="str">
        <f>VLOOKUP(A1206,cleaned_Medical_Examinations[],10,FALSE)</f>
        <v>PREDIABETES</v>
      </c>
      <c r="L1206">
        <f>VLOOKUP(A1206,table3!A1206:H3540,4,)</f>
        <v>9910</v>
      </c>
      <c r="M1206" t="str">
        <f>VLOOKUP(A1206,table3!A1206:H3540,5,FALSE)</f>
        <v>tier - 2</v>
      </c>
      <c r="N1206" t="str">
        <f>VLOOKUP(A1206,table3!A1206:H3540,6,FALSE)</f>
        <v>tier - 3</v>
      </c>
      <c r="O1206" t="str">
        <f>VLOOKUP(A1206,table3!A1206:H3540,7,FALSE)</f>
        <v>R1012</v>
      </c>
      <c r="P1206" s="8">
        <f>VLOOKUP(A1206,table3!A1206:H3540,2,FALSE)</f>
        <v>26556</v>
      </c>
      <c r="Q1206">
        <f>VLOOKUP(A1206,table3!A1206:H3540,8,FALSE)</f>
        <v>50</v>
      </c>
    </row>
    <row r="1207" spans="1:17" x14ac:dyDescent="0.3">
      <c r="A1207" s="13" t="s">
        <v>1165</v>
      </c>
      <c r="B1207" t="str">
        <f>VLOOKUP(A1207,cleaned_customer_names[],2,FALSE)</f>
        <v>Ciabattoni</v>
      </c>
      <c r="C1207">
        <f>VLOOKUP(A1207,cleaned_Medical_Examinations[],2,FALSE)</f>
        <v>34.15</v>
      </c>
      <c r="D1207">
        <f>VLOOKUP(A1207,cleaned_Medical_Examinations[],3,FALSE)</f>
        <v>4.49</v>
      </c>
      <c r="E1207" t="str">
        <f>VLOOKUP(A1207,cleaned_Medical_Examinations[],4,FALSE)</f>
        <v>Yes</v>
      </c>
      <c r="F1207" t="str">
        <f>VLOOKUP(A1207,cleaned_Medical_Examinations[],5,FALSE)</f>
        <v>No</v>
      </c>
      <c r="G1207" t="str">
        <f>VLOOKUP(A1207,cleaned_Medical_Examinations[],6,FALSE)</f>
        <v>No</v>
      </c>
      <c r="H1207">
        <f>VLOOKUP(A1207,cleaned_Medical_Examinations[],7,FALSE)</f>
        <v>1</v>
      </c>
      <c r="I1207" t="str">
        <f>VLOOKUP(A1207,cleaned_Medical_Examinations[],8,FALSE)</f>
        <v>No</v>
      </c>
      <c r="J1207" t="str">
        <f>VLOOKUP(A1207,cleaned_Medical_Examinations[],9,FALSE)</f>
        <v>OBESITY</v>
      </c>
      <c r="K1207" t="str">
        <f>VLOOKUP(A1207,cleaned_Medical_Examinations[],10,FALSE)</f>
        <v>NORMAL</v>
      </c>
      <c r="L1207">
        <f>VLOOKUP(A1207,table3!A1207:H3541,4,)</f>
        <v>9931</v>
      </c>
      <c r="M1207" t="str">
        <f>VLOOKUP(A1207,table3!A1207:H3541,5,FALSE)</f>
        <v>tier - 2</v>
      </c>
      <c r="N1207" t="str">
        <f>VLOOKUP(A1207,table3!A1207:H3541,6,FALSE)</f>
        <v>tier - 3</v>
      </c>
      <c r="O1207" t="str">
        <f>VLOOKUP(A1207,table3!A1207:H3541,7,FALSE)</f>
        <v>R1025</v>
      </c>
      <c r="P1207" s="8">
        <f>VLOOKUP(A1207,table3!A1207:H3541,2,FALSE)</f>
        <v>31278</v>
      </c>
      <c r="Q1207">
        <f>VLOOKUP(A1207,table3!A1207:H3541,8,FALSE)</f>
        <v>37</v>
      </c>
    </row>
    <row r="1208" spans="1:17" x14ac:dyDescent="0.3">
      <c r="A1208" s="11" t="s">
        <v>1164</v>
      </c>
      <c r="B1208" t="str">
        <f>VLOOKUP(A1208,cleaned_customer_names[],2,FALSE)</f>
        <v>Escanero Palmer</v>
      </c>
      <c r="C1208">
        <f>VLOOKUP(A1208,cleaned_Medical_Examinations[],2,FALSE)</f>
        <v>25.78</v>
      </c>
      <c r="D1208">
        <f>VLOOKUP(A1208,cleaned_Medical_Examinations[],3,FALSE)</f>
        <v>6.25</v>
      </c>
      <c r="E1208" t="str">
        <f>VLOOKUP(A1208,cleaned_Medical_Examinations[],4,FALSE)</f>
        <v>No</v>
      </c>
      <c r="F1208" t="str">
        <f>VLOOKUP(A1208,cleaned_Medical_Examinations[],5,FALSE)</f>
        <v>No</v>
      </c>
      <c r="G1208" t="str">
        <f>VLOOKUP(A1208,cleaned_Medical_Examinations[],6,FALSE)</f>
        <v>No</v>
      </c>
      <c r="H1208">
        <f>VLOOKUP(A1208,cleaned_Medical_Examinations[],7,FALSE)</f>
        <v>0</v>
      </c>
      <c r="I1208" t="str">
        <f>VLOOKUP(A1208,cleaned_Medical_Examinations[],8,FALSE)</f>
        <v>No</v>
      </c>
      <c r="J1208" t="str">
        <f>VLOOKUP(A1208,cleaned_Medical_Examinations[],9,FALSE)</f>
        <v>OVER WEIGHT</v>
      </c>
      <c r="K1208" t="str">
        <f>VLOOKUP(A1208,cleaned_Medical_Examinations[],10,FALSE)</f>
        <v>PREDIABETES</v>
      </c>
      <c r="L1208">
        <f>VLOOKUP(A1208,table3!A1208:H3542,4,)</f>
        <v>9932</v>
      </c>
      <c r="M1208" t="str">
        <f>VLOOKUP(A1208,table3!A1208:H3542,5,FALSE)</f>
        <v>tier - 2</v>
      </c>
      <c r="N1208" t="str">
        <f>VLOOKUP(A1208,table3!A1208:H3542,6,FALSE)</f>
        <v>tier - 2</v>
      </c>
      <c r="O1208" t="str">
        <f>VLOOKUP(A1208,table3!A1208:H3542,7,FALSE)</f>
        <v>R1012</v>
      </c>
      <c r="P1208" s="8">
        <f>VLOOKUP(A1208,table3!A1208:H3542,2,FALSE)</f>
        <v>30653</v>
      </c>
      <c r="Q1208">
        <f>VLOOKUP(A1208,table3!A1208:H3542,8,FALSE)</f>
        <v>39</v>
      </c>
    </row>
    <row r="1209" spans="1:17" x14ac:dyDescent="0.3">
      <c r="A1209" s="13" t="s">
        <v>1163</v>
      </c>
      <c r="B1209" t="str">
        <f>VLOOKUP(A1209,cleaned_customer_names[],2,FALSE)</f>
        <v>Lowe</v>
      </c>
      <c r="C1209">
        <f>VLOOKUP(A1209,cleaned_Medical_Examinations[],2,FALSE)</f>
        <v>21.02</v>
      </c>
      <c r="D1209">
        <f>VLOOKUP(A1209,cleaned_Medical_Examinations[],3,FALSE)</f>
        <v>9.6199999999999992</v>
      </c>
      <c r="E1209" t="str">
        <f>VLOOKUP(A1209,cleaned_Medical_Examinations[],4,FALSE)</f>
        <v>Yes</v>
      </c>
      <c r="F1209" t="str">
        <f>VLOOKUP(A1209,cleaned_Medical_Examinations[],5,FALSE)</f>
        <v>No</v>
      </c>
      <c r="G1209" t="str">
        <f>VLOOKUP(A1209,cleaned_Medical_Examinations[],6,FALSE)</f>
        <v>Yes</v>
      </c>
      <c r="H1209">
        <f>VLOOKUP(A1209,cleaned_Medical_Examinations[],7,FALSE)</f>
        <v>1</v>
      </c>
      <c r="I1209" t="str">
        <f>VLOOKUP(A1209,cleaned_Medical_Examinations[],8,FALSE)</f>
        <v>No</v>
      </c>
      <c r="J1209" t="str">
        <f>VLOOKUP(A1209,cleaned_Medical_Examinations[],9,FALSE)</f>
        <v>NORMAL WEIGHT</v>
      </c>
      <c r="K1209" t="str">
        <f>VLOOKUP(A1209,cleaned_Medical_Examinations[],10,FALSE)</f>
        <v>DIABETES</v>
      </c>
      <c r="L1209">
        <f>VLOOKUP(A1209,table3!A1209:H3543,4,)</f>
        <v>9933</v>
      </c>
      <c r="M1209" t="str">
        <f>VLOOKUP(A1209,table3!A1209:H3543,5,FALSE)</f>
        <v>tier - 3</v>
      </c>
      <c r="N1209" t="str">
        <f>VLOOKUP(A1209,table3!A1209:H3543,6,FALSE)</f>
        <v>tier - 3</v>
      </c>
      <c r="O1209" t="str">
        <f>VLOOKUP(A1209,table3!A1209:H3543,7,FALSE)</f>
        <v>R1013</v>
      </c>
      <c r="P1209" s="8">
        <f>VLOOKUP(A1209,table3!A1209:H3543,2,FALSE)</f>
        <v>23631</v>
      </c>
      <c r="Q1209">
        <f>VLOOKUP(A1209,table3!A1209:H3543,8,FALSE)</f>
        <v>58</v>
      </c>
    </row>
    <row r="1210" spans="1:17" x14ac:dyDescent="0.3">
      <c r="A1210" s="11" t="s">
        <v>1162</v>
      </c>
      <c r="B1210" t="str">
        <f>VLOOKUP(A1210,cleaned_customer_names[],2,FALSE)</f>
        <v>Osmark</v>
      </c>
      <c r="C1210">
        <f>VLOOKUP(A1210,cleaned_Medical_Examinations[],2,FALSE)</f>
        <v>37.51</v>
      </c>
      <c r="D1210">
        <f>VLOOKUP(A1210,cleaned_Medical_Examinations[],3,FALSE)</f>
        <v>11.06</v>
      </c>
      <c r="E1210" t="str">
        <f>VLOOKUP(A1210,cleaned_Medical_Examinations[],4,FALSE)</f>
        <v>No</v>
      </c>
      <c r="F1210" t="str">
        <f>VLOOKUP(A1210,cleaned_Medical_Examinations[],5,FALSE)</f>
        <v>No</v>
      </c>
      <c r="G1210" t="str">
        <f>VLOOKUP(A1210,cleaned_Medical_Examinations[],6,FALSE)</f>
        <v>No</v>
      </c>
      <c r="H1210">
        <f>VLOOKUP(A1210,cleaned_Medical_Examinations[],7,FALSE)</f>
        <v>2</v>
      </c>
      <c r="I1210" t="str">
        <f>VLOOKUP(A1210,cleaned_Medical_Examinations[],8,FALSE)</f>
        <v>No</v>
      </c>
      <c r="J1210" t="str">
        <f>VLOOKUP(A1210,cleaned_Medical_Examinations[],9,FALSE)</f>
        <v>OBESITY</v>
      </c>
      <c r="K1210" t="str">
        <f>VLOOKUP(A1210,cleaned_Medical_Examinations[],10,FALSE)</f>
        <v>DIABETES</v>
      </c>
      <c r="L1210">
        <f>VLOOKUP(A1210,table3!A1210:H3544,4,)</f>
        <v>9958</v>
      </c>
      <c r="M1210" t="str">
        <f>VLOOKUP(A1210,table3!A1210:H3544,5,FALSE)</f>
        <v>tier - 2</v>
      </c>
      <c r="N1210" t="str">
        <f>VLOOKUP(A1210,table3!A1210:H3544,6,FALSE)</f>
        <v>tier - 3</v>
      </c>
      <c r="O1210" t="str">
        <f>VLOOKUP(A1210,table3!A1210:H3544,7,FALSE)</f>
        <v>R1018</v>
      </c>
      <c r="P1210" s="8">
        <f>VLOOKUP(A1210,table3!A1210:H3544,2,FALSE)</f>
        <v>26293</v>
      </c>
      <c r="Q1210">
        <f>VLOOKUP(A1210,table3!A1210:H3544,8,FALSE)</f>
        <v>51</v>
      </c>
    </row>
    <row r="1211" spans="1:17" x14ac:dyDescent="0.3">
      <c r="A1211" s="13" t="s">
        <v>1161</v>
      </c>
      <c r="B1211" t="str">
        <f>VLOOKUP(A1211,cleaned_customer_names[],2,FALSE)</f>
        <v>Lawson</v>
      </c>
      <c r="C1211">
        <f>VLOOKUP(A1211,cleaned_Medical_Examinations[],2,FALSE)</f>
        <v>25.745000000000001</v>
      </c>
      <c r="D1211">
        <f>VLOOKUP(A1211,cleaned_Medical_Examinations[],3,FALSE)</f>
        <v>6.11</v>
      </c>
      <c r="E1211" t="str">
        <f>VLOOKUP(A1211,cleaned_Medical_Examinations[],4,FALSE)</f>
        <v>Yes</v>
      </c>
      <c r="F1211" t="str">
        <f>VLOOKUP(A1211,cleaned_Medical_Examinations[],5,FALSE)</f>
        <v>No</v>
      </c>
      <c r="G1211" t="str">
        <f>VLOOKUP(A1211,cleaned_Medical_Examinations[],6,FALSE)</f>
        <v>No</v>
      </c>
      <c r="H1211">
        <f>VLOOKUP(A1211,cleaned_Medical_Examinations[],7,FALSE)</f>
        <v>0</v>
      </c>
      <c r="I1211" t="str">
        <f>VLOOKUP(A1211,cleaned_Medical_Examinations[],8,FALSE)</f>
        <v>No</v>
      </c>
      <c r="J1211" t="str">
        <f>VLOOKUP(A1211,cleaned_Medical_Examinations[],9,FALSE)</f>
        <v>OVER WEIGHT</v>
      </c>
      <c r="K1211" t="str">
        <f>VLOOKUP(A1211,cleaned_Medical_Examinations[],10,FALSE)</f>
        <v>PREDIABETES</v>
      </c>
      <c r="L1211">
        <f>VLOOKUP(A1211,table3!A1211:H3545,4,)</f>
        <v>9964</v>
      </c>
      <c r="M1211" t="str">
        <f>VLOOKUP(A1211,table3!A1211:H3545,5,FALSE)</f>
        <v>tier - 2</v>
      </c>
      <c r="N1211" t="str">
        <f>VLOOKUP(A1211,table3!A1211:H3545,6,FALSE)</f>
        <v>tier - 2</v>
      </c>
      <c r="O1211" t="str">
        <f>VLOOKUP(A1211,table3!A1211:H3545,7,FALSE)</f>
        <v>R1019</v>
      </c>
      <c r="P1211" s="8">
        <f>VLOOKUP(A1211,table3!A1211:H3545,2,FALSE)</f>
        <v>26212</v>
      </c>
      <c r="Q1211">
        <f>VLOOKUP(A1211,table3!A1211:H3545,8,FALSE)</f>
        <v>51</v>
      </c>
    </row>
    <row r="1212" spans="1:17" x14ac:dyDescent="0.3">
      <c r="A1212" s="11" t="s">
        <v>1160</v>
      </c>
      <c r="B1212" t="str">
        <f>VLOOKUP(A1212,cleaned_customer_names[],2,FALSE)</f>
        <v>Warwick</v>
      </c>
      <c r="C1212">
        <f>VLOOKUP(A1212,cleaned_Medical_Examinations[],2,FALSE)</f>
        <v>31.35</v>
      </c>
      <c r="D1212">
        <f>VLOOKUP(A1212,cleaned_Medical_Examinations[],3,FALSE)</f>
        <v>11.49</v>
      </c>
      <c r="E1212" t="str">
        <f>VLOOKUP(A1212,cleaned_Medical_Examinations[],4,FALSE)</f>
        <v>No</v>
      </c>
      <c r="F1212" t="str">
        <f>VLOOKUP(A1212,cleaned_Medical_Examinations[],5,FALSE)</f>
        <v>No</v>
      </c>
      <c r="G1212" t="str">
        <f>VLOOKUP(A1212,cleaned_Medical_Examinations[],6,FALSE)</f>
        <v>No</v>
      </c>
      <c r="H1212">
        <f>VLOOKUP(A1212,cleaned_Medical_Examinations[],7,FALSE)</f>
        <v>2</v>
      </c>
      <c r="I1212" t="str">
        <f>VLOOKUP(A1212,cleaned_Medical_Examinations[],8,FALSE)</f>
        <v>No</v>
      </c>
      <c r="J1212" t="str">
        <f>VLOOKUP(A1212,cleaned_Medical_Examinations[],9,FALSE)</f>
        <v>OBESITY</v>
      </c>
      <c r="K1212" t="str">
        <f>VLOOKUP(A1212,cleaned_Medical_Examinations[],10,FALSE)</f>
        <v>DIABETES</v>
      </c>
      <c r="L1212">
        <f>VLOOKUP(A1212,table3!A1212:H3546,4,)</f>
        <v>9991</v>
      </c>
      <c r="M1212" t="str">
        <f>VLOOKUP(A1212,table3!A1212:H3546,5,FALSE)</f>
        <v>tier - 2</v>
      </c>
      <c r="N1212" t="str">
        <f>VLOOKUP(A1212,table3!A1212:H3546,6,FALSE)</f>
        <v>tier - 3</v>
      </c>
      <c r="O1212" t="str">
        <f>VLOOKUP(A1212,table3!A1212:H3546,7,FALSE)</f>
        <v>R1012</v>
      </c>
      <c r="P1212" s="8">
        <f>VLOOKUP(A1212,table3!A1212:H3546,2,FALSE)</f>
        <v>25791</v>
      </c>
      <c r="Q1212">
        <f>VLOOKUP(A1212,table3!A1212:H3546,8,FALSE)</f>
        <v>52</v>
      </c>
    </row>
    <row r="1213" spans="1:17" x14ac:dyDescent="0.3">
      <c r="A1213" s="13" t="s">
        <v>1159</v>
      </c>
      <c r="B1213" t="str">
        <f>VLOOKUP(A1213,cleaned_customer_names[],2,FALSE)</f>
        <v>Magnuson</v>
      </c>
      <c r="C1213">
        <f>VLOOKUP(A1213,cleaned_Medical_Examinations[],2,FALSE)</f>
        <v>29.83</v>
      </c>
      <c r="D1213">
        <f>VLOOKUP(A1213,cleaned_Medical_Examinations[],3,FALSE)</f>
        <v>8.68</v>
      </c>
      <c r="E1213" t="str">
        <f>VLOOKUP(A1213,cleaned_Medical_Examinations[],4,FALSE)</f>
        <v>No</v>
      </c>
      <c r="F1213" t="str">
        <f>VLOOKUP(A1213,cleaned_Medical_Examinations[],5,FALSE)</f>
        <v>No</v>
      </c>
      <c r="G1213" t="str">
        <f>VLOOKUP(A1213,cleaned_Medical_Examinations[],6,FALSE)</f>
        <v>No</v>
      </c>
      <c r="H1213">
        <f>VLOOKUP(A1213,cleaned_Medical_Examinations[],7,FALSE)</f>
        <v>2</v>
      </c>
      <c r="I1213" t="str">
        <f>VLOOKUP(A1213,cleaned_Medical_Examinations[],8,FALSE)</f>
        <v>No</v>
      </c>
      <c r="J1213" t="str">
        <f>VLOOKUP(A1213,cleaned_Medical_Examinations[],9,FALSE)</f>
        <v>OVER WEIGHT</v>
      </c>
      <c r="K1213" t="str">
        <f>VLOOKUP(A1213,cleaned_Medical_Examinations[],10,FALSE)</f>
        <v>DIABETES</v>
      </c>
      <c r="L1213">
        <f>VLOOKUP(A1213,table3!A1213:H3547,4,)</f>
        <v>10011</v>
      </c>
      <c r="M1213" t="str">
        <f>VLOOKUP(A1213,table3!A1213:H3547,5,FALSE)</f>
        <v>tier - 3</v>
      </c>
      <c r="N1213" t="str">
        <f>VLOOKUP(A1213,table3!A1213:H3547,6,FALSE)</f>
        <v>tier - 3</v>
      </c>
      <c r="O1213" t="str">
        <f>VLOOKUP(A1213,table3!A1213:H3547,7,FALSE)</f>
        <v>R1026</v>
      </c>
      <c r="P1213" s="8">
        <f>VLOOKUP(A1213,table3!A1213:H3547,2,FALSE)</f>
        <v>32327</v>
      </c>
      <c r="Q1213">
        <f>VLOOKUP(A1213,table3!A1213:H3547,8,FALSE)</f>
        <v>34</v>
      </c>
    </row>
    <row r="1214" spans="1:17" x14ac:dyDescent="0.3">
      <c r="A1214" s="11" t="s">
        <v>1158</v>
      </c>
      <c r="B1214" t="str">
        <f>VLOOKUP(A1214,cleaned_customer_names[],2,FALSE)</f>
        <v>Marsh</v>
      </c>
      <c r="C1214">
        <f>VLOOKUP(A1214,cleaned_Medical_Examinations[],2,FALSE)</f>
        <v>25.49</v>
      </c>
      <c r="D1214">
        <f>VLOOKUP(A1214,cleaned_Medical_Examinations[],3,FALSE)</f>
        <v>5.68</v>
      </c>
      <c r="E1214" t="str">
        <f>VLOOKUP(A1214,cleaned_Medical_Examinations[],4,FALSE)</f>
        <v>Yes</v>
      </c>
      <c r="F1214" t="str">
        <f>VLOOKUP(A1214,cleaned_Medical_Examinations[],5,FALSE)</f>
        <v>No</v>
      </c>
      <c r="G1214" t="str">
        <f>VLOOKUP(A1214,cleaned_Medical_Examinations[],6,FALSE)</f>
        <v>Yes</v>
      </c>
      <c r="H1214">
        <f>VLOOKUP(A1214,cleaned_Medical_Examinations[],7,FALSE)</f>
        <v>1</v>
      </c>
      <c r="I1214" t="str">
        <f>VLOOKUP(A1214,cleaned_Medical_Examinations[],8,FALSE)</f>
        <v>No</v>
      </c>
      <c r="J1214" t="str">
        <f>VLOOKUP(A1214,cleaned_Medical_Examinations[],9,FALSE)</f>
        <v>OVER WEIGHT</v>
      </c>
      <c r="K1214" t="str">
        <f>VLOOKUP(A1214,cleaned_Medical_Examinations[],10,FALSE)</f>
        <v>NORMAL</v>
      </c>
      <c r="L1214">
        <f>VLOOKUP(A1214,table3!A1214:H3548,4,)</f>
        <v>10027</v>
      </c>
      <c r="M1214" t="str">
        <f>VLOOKUP(A1214,table3!A1214:H3548,5,FALSE)</f>
        <v>tier - 3</v>
      </c>
      <c r="N1214" t="str">
        <f>VLOOKUP(A1214,table3!A1214:H3548,6,FALSE)</f>
        <v>tier - 1</v>
      </c>
      <c r="O1214" t="str">
        <f>VLOOKUP(A1214,table3!A1214:H3548,7,FALSE)</f>
        <v>R1021</v>
      </c>
      <c r="P1214" s="8">
        <f>VLOOKUP(A1214,table3!A1214:H3548,2,FALSE)</f>
        <v>29217</v>
      </c>
      <c r="Q1214">
        <f>VLOOKUP(A1214,table3!A1214:H3548,8,FALSE)</f>
        <v>43</v>
      </c>
    </row>
    <row r="1215" spans="1:17" x14ac:dyDescent="0.3">
      <c r="A1215" s="13" t="s">
        <v>1157</v>
      </c>
      <c r="B1215" t="str">
        <f>VLOOKUP(A1215,cleaned_customer_names[],2,FALSE)</f>
        <v>Kari</v>
      </c>
      <c r="C1215">
        <f>VLOOKUP(A1215,cleaned_Medical_Examinations[],2,FALSE)</f>
        <v>34.1</v>
      </c>
      <c r="D1215">
        <f>VLOOKUP(A1215,cleaned_Medical_Examinations[],3,FALSE)</f>
        <v>8.4499999999999993</v>
      </c>
      <c r="E1215" t="str">
        <f>VLOOKUP(A1215,cleaned_Medical_Examinations[],4,FALSE)</f>
        <v>No</v>
      </c>
      <c r="F1215" t="str">
        <f>VLOOKUP(A1215,cleaned_Medical_Examinations[],5,FALSE)</f>
        <v>No</v>
      </c>
      <c r="G1215" t="str">
        <f>VLOOKUP(A1215,cleaned_Medical_Examinations[],6,FALSE)</f>
        <v>No</v>
      </c>
      <c r="H1215">
        <f>VLOOKUP(A1215,cleaned_Medical_Examinations[],7,FALSE)</f>
        <v>0</v>
      </c>
      <c r="I1215" t="str">
        <f>VLOOKUP(A1215,cleaned_Medical_Examinations[],8,FALSE)</f>
        <v>No</v>
      </c>
      <c r="J1215" t="str">
        <f>VLOOKUP(A1215,cleaned_Medical_Examinations[],9,FALSE)</f>
        <v>OBESITY</v>
      </c>
      <c r="K1215" t="str">
        <f>VLOOKUP(A1215,cleaned_Medical_Examinations[],10,FALSE)</f>
        <v>DIABETES</v>
      </c>
      <c r="L1215">
        <f>VLOOKUP(A1215,table3!A1215:H3549,4,)</f>
        <v>10043</v>
      </c>
      <c r="M1215" t="str">
        <f>VLOOKUP(A1215,table3!A1215:H3549,5,FALSE)</f>
        <v>tier - 3</v>
      </c>
      <c r="N1215" t="str">
        <f>VLOOKUP(A1215,table3!A1215:H3549,6,FALSE)</f>
        <v>tier - 2</v>
      </c>
      <c r="O1215" t="str">
        <f>VLOOKUP(A1215,table3!A1215:H3549,7,FALSE)</f>
        <v>R1024</v>
      </c>
      <c r="P1215" s="8">
        <f>VLOOKUP(A1215,table3!A1215:H3549,2,FALSE)</f>
        <v>27271</v>
      </c>
      <c r="Q1215">
        <f>VLOOKUP(A1215,table3!A1215:H3549,8,FALSE)</f>
        <v>48</v>
      </c>
    </row>
    <row r="1216" spans="1:17" x14ac:dyDescent="0.3">
      <c r="A1216" s="11" t="s">
        <v>1156</v>
      </c>
      <c r="B1216" t="str">
        <f>VLOOKUP(A1216,cleaned_customer_names[],2,FALSE)</f>
        <v>Standiford</v>
      </c>
      <c r="C1216">
        <f>VLOOKUP(A1216,cleaned_Medical_Examinations[],2,FALSE)</f>
        <v>25.84</v>
      </c>
      <c r="D1216">
        <f>VLOOKUP(A1216,cleaned_Medical_Examinations[],3,FALSE)</f>
        <v>8.51</v>
      </c>
      <c r="E1216" t="str">
        <f>VLOOKUP(A1216,cleaned_Medical_Examinations[],4,FALSE)</f>
        <v>No</v>
      </c>
      <c r="F1216" t="str">
        <f>VLOOKUP(A1216,cleaned_Medical_Examinations[],5,FALSE)</f>
        <v>No</v>
      </c>
      <c r="G1216" t="str">
        <f>VLOOKUP(A1216,cleaned_Medical_Examinations[],6,FALSE)</f>
        <v>No</v>
      </c>
      <c r="H1216">
        <f>VLOOKUP(A1216,cleaned_Medical_Examinations[],7,FALSE)</f>
        <v>2</v>
      </c>
      <c r="I1216" t="str">
        <f>VLOOKUP(A1216,cleaned_Medical_Examinations[],8,FALSE)</f>
        <v>No</v>
      </c>
      <c r="J1216" t="str">
        <f>VLOOKUP(A1216,cleaned_Medical_Examinations[],9,FALSE)</f>
        <v>OVER WEIGHT</v>
      </c>
      <c r="K1216" t="str">
        <f>VLOOKUP(A1216,cleaned_Medical_Examinations[],10,FALSE)</f>
        <v>DIABETES</v>
      </c>
      <c r="L1216">
        <f>VLOOKUP(A1216,table3!A1216:H3550,4,)</f>
        <v>10065</v>
      </c>
      <c r="M1216" t="str">
        <f>VLOOKUP(A1216,table3!A1216:H3550,5,FALSE)</f>
        <v>tier - 3</v>
      </c>
      <c r="N1216" t="str">
        <f>VLOOKUP(A1216,table3!A1216:H3550,6,FALSE)</f>
        <v>tier - 2</v>
      </c>
      <c r="O1216" t="str">
        <f>VLOOKUP(A1216,table3!A1216:H3550,7,FALSE)</f>
        <v>R1011</v>
      </c>
      <c r="P1216" s="8">
        <f>VLOOKUP(A1216,table3!A1216:H3550,2,FALSE)</f>
        <v>25437</v>
      </c>
      <c r="Q1216">
        <f>VLOOKUP(A1216,table3!A1216:H3550,8,FALSE)</f>
        <v>53</v>
      </c>
    </row>
    <row r="1217" spans="1:17" x14ac:dyDescent="0.3">
      <c r="A1217" s="13" t="s">
        <v>1155</v>
      </c>
      <c r="B1217" t="str">
        <f>VLOOKUP(A1217,cleaned_customer_names[],2,FALSE)</f>
        <v>Sherwin</v>
      </c>
      <c r="C1217">
        <f>VLOOKUP(A1217,cleaned_Medical_Examinations[],2,FALSE)</f>
        <v>20.6</v>
      </c>
      <c r="D1217">
        <f>VLOOKUP(A1217,cleaned_Medical_Examinations[],3,FALSE)</f>
        <v>7.62</v>
      </c>
      <c r="E1217" t="str">
        <f>VLOOKUP(A1217,cleaned_Medical_Examinations[],4,FALSE)</f>
        <v>No</v>
      </c>
      <c r="F1217" t="str">
        <f>VLOOKUP(A1217,cleaned_Medical_Examinations[],5,FALSE)</f>
        <v>No</v>
      </c>
      <c r="G1217" t="str">
        <f>VLOOKUP(A1217,cleaned_Medical_Examinations[],6,FALSE)</f>
        <v>No</v>
      </c>
      <c r="H1217">
        <f>VLOOKUP(A1217,cleaned_Medical_Examinations[],7,FALSE)</f>
        <v>0</v>
      </c>
      <c r="I1217" t="str">
        <f>VLOOKUP(A1217,cleaned_Medical_Examinations[],8,FALSE)</f>
        <v>No</v>
      </c>
      <c r="J1217" t="str">
        <f>VLOOKUP(A1217,cleaned_Medical_Examinations[],9,FALSE)</f>
        <v>NORMAL WEIGHT</v>
      </c>
      <c r="K1217" t="str">
        <f>VLOOKUP(A1217,cleaned_Medical_Examinations[],10,FALSE)</f>
        <v>DIABETES</v>
      </c>
      <c r="L1217">
        <f>VLOOKUP(A1217,table3!A1217:H3551,4,)</f>
        <v>10072</v>
      </c>
      <c r="M1217" t="str">
        <f>VLOOKUP(A1217,table3!A1217:H3551,5,FALSE)</f>
        <v>tier - 3</v>
      </c>
      <c r="N1217" t="str">
        <f>VLOOKUP(A1217,table3!A1217:H3551,6,FALSE)</f>
        <v>tier - 1</v>
      </c>
      <c r="O1217" t="str">
        <f>VLOOKUP(A1217,table3!A1217:H3551,7,FALSE)</f>
        <v>R1017</v>
      </c>
      <c r="P1217" s="8">
        <f>VLOOKUP(A1217,table3!A1217:H3551,2,FALSE)</f>
        <v>25503</v>
      </c>
      <c r="Q1217">
        <f>VLOOKUP(A1217,table3!A1217:H3551,8,FALSE)</f>
        <v>53</v>
      </c>
    </row>
    <row r="1218" spans="1:17" x14ac:dyDescent="0.3">
      <c r="A1218" s="11" t="s">
        <v>1154</v>
      </c>
      <c r="B1218" t="str">
        <f>VLOOKUP(A1218,cleaned_customer_names[],2,FALSE)</f>
        <v>Parker</v>
      </c>
      <c r="C1218">
        <f>VLOOKUP(A1218,cleaned_Medical_Examinations[],2,FALSE)</f>
        <v>28.88</v>
      </c>
      <c r="D1218">
        <f>VLOOKUP(A1218,cleaned_Medical_Examinations[],3,FALSE)</f>
        <v>10.18</v>
      </c>
      <c r="E1218" t="str">
        <f>VLOOKUP(A1218,cleaned_Medical_Examinations[],4,FALSE)</f>
        <v>No</v>
      </c>
      <c r="F1218" t="str">
        <f>VLOOKUP(A1218,cleaned_Medical_Examinations[],5,FALSE)</f>
        <v>No</v>
      </c>
      <c r="G1218" t="str">
        <f>VLOOKUP(A1218,cleaned_Medical_Examinations[],6,FALSE)</f>
        <v>No</v>
      </c>
      <c r="H1218">
        <f>VLOOKUP(A1218,cleaned_Medical_Examinations[],7,FALSE)</f>
        <v>0</v>
      </c>
      <c r="I1218" t="str">
        <f>VLOOKUP(A1218,cleaned_Medical_Examinations[],8,FALSE)</f>
        <v>No</v>
      </c>
      <c r="J1218" t="str">
        <f>VLOOKUP(A1218,cleaned_Medical_Examinations[],9,FALSE)</f>
        <v>OVER WEIGHT</v>
      </c>
      <c r="K1218" t="str">
        <f>VLOOKUP(A1218,cleaned_Medical_Examinations[],10,FALSE)</f>
        <v>DIABETES</v>
      </c>
      <c r="L1218">
        <f>VLOOKUP(A1218,table3!A1218:H3552,4,)</f>
        <v>10086</v>
      </c>
      <c r="M1218" t="str">
        <f>VLOOKUP(A1218,table3!A1218:H3552,5,FALSE)</f>
        <v>tier - 3</v>
      </c>
      <c r="N1218" t="str">
        <f>VLOOKUP(A1218,table3!A1218:H3552,6,FALSE)</f>
        <v>tier - 3</v>
      </c>
      <c r="O1218" t="str">
        <f>VLOOKUP(A1218,table3!A1218:H3552,7,FALSE)</f>
        <v>R1011</v>
      </c>
      <c r="P1218" s="8">
        <f>VLOOKUP(A1218,table3!A1218:H3552,2,FALSE)</f>
        <v>25387</v>
      </c>
      <c r="Q1218">
        <f>VLOOKUP(A1218,table3!A1218:H3552,8,FALSE)</f>
        <v>53</v>
      </c>
    </row>
    <row r="1219" spans="1:17" x14ac:dyDescent="0.3">
      <c r="A1219" s="13" t="s">
        <v>1153</v>
      </c>
      <c r="B1219" t="str">
        <f>VLOOKUP(A1219,cleaned_customer_names[],2,FALSE)</f>
        <v>Blekeli</v>
      </c>
      <c r="C1219">
        <f>VLOOKUP(A1219,cleaned_Medical_Examinations[],2,FALSE)</f>
        <v>28.24</v>
      </c>
      <c r="D1219">
        <f>VLOOKUP(A1219,cleaned_Medical_Examinations[],3,FALSE)</f>
        <v>5.36</v>
      </c>
      <c r="E1219" t="str">
        <f>VLOOKUP(A1219,cleaned_Medical_Examinations[],4,FALSE)</f>
        <v>No</v>
      </c>
      <c r="F1219" t="str">
        <f>VLOOKUP(A1219,cleaned_Medical_Examinations[],5,FALSE)</f>
        <v>No</v>
      </c>
      <c r="G1219" t="str">
        <f>VLOOKUP(A1219,cleaned_Medical_Examinations[],6,FALSE)</f>
        <v>No</v>
      </c>
      <c r="H1219">
        <f>VLOOKUP(A1219,cleaned_Medical_Examinations[],7,FALSE)</f>
        <v>0</v>
      </c>
      <c r="I1219" t="str">
        <f>VLOOKUP(A1219,cleaned_Medical_Examinations[],8,FALSE)</f>
        <v>No</v>
      </c>
      <c r="J1219" t="str">
        <f>VLOOKUP(A1219,cleaned_Medical_Examinations[],9,FALSE)</f>
        <v>OVER WEIGHT</v>
      </c>
      <c r="K1219" t="str">
        <f>VLOOKUP(A1219,cleaned_Medical_Examinations[],10,FALSE)</f>
        <v>NORMAL</v>
      </c>
      <c r="L1219">
        <f>VLOOKUP(A1219,table3!A1219:H3553,4,)</f>
        <v>10097</v>
      </c>
      <c r="M1219" t="str">
        <f>VLOOKUP(A1219,table3!A1219:H3553,5,FALSE)</f>
        <v>tier - 3</v>
      </c>
      <c r="N1219" t="str">
        <f>VLOOKUP(A1219,table3!A1219:H3553,6,FALSE)</f>
        <v>tier - 2</v>
      </c>
      <c r="O1219" t="str">
        <f>VLOOKUP(A1219,table3!A1219:H3553,7,FALSE)</f>
        <v>R1011</v>
      </c>
      <c r="P1219" s="8">
        <f>VLOOKUP(A1219,table3!A1219:H3553,2,FALSE)</f>
        <v>28113</v>
      </c>
      <c r="Q1219">
        <f>VLOOKUP(A1219,table3!A1219:H3553,8,FALSE)</f>
        <v>46</v>
      </c>
    </row>
    <row r="1220" spans="1:17" x14ac:dyDescent="0.3">
      <c r="A1220" s="11" t="s">
        <v>1152</v>
      </c>
      <c r="B1220" t="str">
        <f>VLOOKUP(A1220,cleaned_customer_names[],2,FALSE)</f>
        <v>Vangampleare</v>
      </c>
      <c r="C1220">
        <f>VLOOKUP(A1220,cleaned_Medical_Examinations[],2,FALSE)</f>
        <v>25.46</v>
      </c>
      <c r="D1220">
        <f>VLOOKUP(A1220,cleaned_Medical_Examinations[],3,FALSE)</f>
        <v>11.78</v>
      </c>
      <c r="E1220" t="str">
        <f>VLOOKUP(A1220,cleaned_Medical_Examinations[],4,FALSE)</f>
        <v>Yes</v>
      </c>
      <c r="F1220" t="str">
        <f>VLOOKUP(A1220,cleaned_Medical_Examinations[],5,FALSE)</f>
        <v>No</v>
      </c>
      <c r="G1220" t="str">
        <f>VLOOKUP(A1220,cleaned_Medical_Examinations[],6,FALSE)</f>
        <v>No</v>
      </c>
      <c r="H1220">
        <f>VLOOKUP(A1220,cleaned_Medical_Examinations[],7,FALSE)</f>
        <v>1</v>
      </c>
      <c r="I1220" t="str">
        <f>VLOOKUP(A1220,cleaned_Medical_Examinations[],8,FALSE)</f>
        <v>No</v>
      </c>
      <c r="J1220" t="str">
        <f>VLOOKUP(A1220,cleaned_Medical_Examinations[],9,FALSE)</f>
        <v>OVER WEIGHT</v>
      </c>
      <c r="K1220" t="str">
        <f>VLOOKUP(A1220,cleaned_Medical_Examinations[],10,FALSE)</f>
        <v>DIABETES</v>
      </c>
      <c r="L1220">
        <f>VLOOKUP(A1220,table3!A1220:H3554,4,)</f>
        <v>10106</v>
      </c>
      <c r="M1220" t="str">
        <f>VLOOKUP(A1220,table3!A1220:H3554,5,FALSE)</f>
        <v>tier - 3</v>
      </c>
      <c r="N1220" t="str">
        <f>VLOOKUP(A1220,table3!A1220:H3554,6,FALSE)</f>
        <v>tier - 1</v>
      </c>
      <c r="O1220" t="str">
        <f>VLOOKUP(A1220,table3!A1220:H3554,7,FALSE)</f>
        <v>R1024</v>
      </c>
      <c r="P1220" s="8">
        <f>VLOOKUP(A1220,table3!A1220:H3554,2,FALSE)</f>
        <v>26591</v>
      </c>
      <c r="Q1220">
        <f>VLOOKUP(A1220,table3!A1220:H3554,8,FALSE)</f>
        <v>50</v>
      </c>
    </row>
    <row r="1221" spans="1:17" x14ac:dyDescent="0.3">
      <c r="A1221" s="13" t="s">
        <v>1151</v>
      </c>
      <c r="B1221" t="str">
        <f>VLOOKUP(A1221,cleaned_customer_names[],2,FALSE)</f>
        <v>Hiatt</v>
      </c>
      <c r="C1221">
        <f>VLOOKUP(A1221,cleaned_Medical_Examinations[],2,FALSE)</f>
        <v>29.64</v>
      </c>
      <c r="D1221">
        <f>VLOOKUP(A1221,cleaned_Medical_Examinations[],3,FALSE)</f>
        <v>10.82</v>
      </c>
      <c r="E1221" t="str">
        <f>VLOOKUP(A1221,cleaned_Medical_Examinations[],4,FALSE)</f>
        <v>Yes</v>
      </c>
      <c r="F1221" t="str">
        <f>VLOOKUP(A1221,cleaned_Medical_Examinations[],5,FALSE)</f>
        <v>No</v>
      </c>
      <c r="G1221" t="str">
        <f>VLOOKUP(A1221,cleaned_Medical_Examinations[],6,FALSE)</f>
        <v>No</v>
      </c>
      <c r="H1221">
        <f>VLOOKUP(A1221,cleaned_Medical_Examinations[],7,FALSE)</f>
        <v>0</v>
      </c>
      <c r="I1221" t="str">
        <f>VLOOKUP(A1221,cleaned_Medical_Examinations[],8,FALSE)</f>
        <v>No</v>
      </c>
      <c r="J1221" t="str">
        <f>VLOOKUP(A1221,cleaned_Medical_Examinations[],9,FALSE)</f>
        <v>OVER WEIGHT</v>
      </c>
      <c r="K1221" t="str">
        <f>VLOOKUP(A1221,cleaned_Medical_Examinations[],10,FALSE)</f>
        <v>DIABETES</v>
      </c>
      <c r="L1221">
        <f>VLOOKUP(A1221,table3!A1221:H3555,4,)</f>
        <v>10107</v>
      </c>
      <c r="M1221" t="str">
        <f>VLOOKUP(A1221,table3!A1221:H3555,5,FALSE)</f>
        <v>tier - 3</v>
      </c>
      <c r="N1221" t="str">
        <f>VLOOKUP(A1221,table3!A1221:H3555,6,FALSE)</f>
        <v>tier - 1</v>
      </c>
      <c r="O1221" t="str">
        <f>VLOOKUP(A1221,table3!A1221:H3555,7,FALSE)</f>
        <v>R1013</v>
      </c>
      <c r="P1221" s="8">
        <f>VLOOKUP(A1221,table3!A1221:H3555,2,FALSE)</f>
        <v>26519</v>
      </c>
      <c r="Q1221">
        <f>VLOOKUP(A1221,table3!A1221:H3555,8,FALSE)</f>
        <v>50</v>
      </c>
    </row>
    <row r="1222" spans="1:17" x14ac:dyDescent="0.3">
      <c r="A1222" s="11" t="s">
        <v>1150</v>
      </c>
      <c r="B1222" t="str">
        <f>VLOOKUP(A1222,cleaned_customer_names[],2,FALSE)</f>
        <v>Tadesse</v>
      </c>
      <c r="C1222">
        <f>VLOOKUP(A1222,cleaned_Medical_Examinations[],2,FALSE)</f>
        <v>31.27</v>
      </c>
      <c r="D1222">
        <f>VLOOKUP(A1222,cleaned_Medical_Examinations[],3,FALSE)</f>
        <v>7.73</v>
      </c>
      <c r="E1222" t="str">
        <f>VLOOKUP(A1222,cleaned_Medical_Examinations[],4,FALSE)</f>
        <v>Yes</v>
      </c>
      <c r="F1222" t="str">
        <f>VLOOKUP(A1222,cleaned_Medical_Examinations[],5,FALSE)</f>
        <v>No</v>
      </c>
      <c r="G1222" t="str">
        <f>VLOOKUP(A1222,cleaned_Medical_Examinations[],6,FALSE)</f>
        <v>No</v>
      </c>
      <c r="H1222">
        <f>VLOOKUP(A1222,cleaned_Medical_Examinations[],7,FALSE)</f>
        <v>1</v>
      </c>
      <c r="I1222" t="str">
        <f>VLOOKUP(A1222,cleaned_Medical_Examinations[],8,FALSE)</f>
        <v>No</v>
      </c>
      <c r="J1222" t="str">
        <f>VLOOKUP(A1222,cleaned_Medical_Examinations[],9,FALSE)</f>
        <v>OBESITY</v>
      </c>
      <c r="K1222" t="str">
        <f>VLOOKUP(A1222,cleaned_Medical_Examinations[],10,FALSE)</f>
        <v>DIABETES</v>
      </c>
      <c r="L1222">
        <f>VLOOKUP(A1222,table3!A1222:H3556,4,)</f>
        <v>10115</v>
      </c>
      <c r="M1222" t="str">
        <f>VLOOKUP(A1222,table3!A1222:H3556,5,FALSE)</f>
        <v>tier - 3</v>
      </c>
      <c r="N1222" t="str">
        <f>VLOOKUP(A1222,table3!A1222:H3556,6,FALSE)</f>
        <v>tier - 3</v>
      </c>
      <c r="O1222" t="str">
        <f>VLOOKUP(A1222,table3!A1222:H3556,7,FALSE)</f>
        <v>R1012</v>
      </c>
      <c r="P1222" s="8">
        <f>VLOOKUP(A1222,table3!A1222:H3556,2,FALSE)</f>
        <v>27577</v>
      </c>
      <c r="Q1222">
        <f>VLOOKUP(A1222,table3!A1222:H3556,8,FALSE)</f>
        <v>47</v>
      </c>
    </row>
    <row r="1223" spans="1:17" x14ac:dyDescent="0.3">
      <c r="A1223" s="13" t="s">
        <v>1149</v>
      </c>
      <c r="B1223" t="str">
        <f>VLOOKUP(A1223,cleaned_customer_names[],2,FALSE)</f>
        <v>Jaswell</v>
      </c>
      <c r="C1223">
        <f>VLOOKUP(A1223,cleaned_Medical_Examinations[],2,FALSE)</f>
        <v>19.95</v>
      </c>
      <c r="D1223">
        <f>VLOOKUP(A1223,cleaned_Medical_Examinations[],3,FALSE)</f>
        <v>6.24</v>
      </c>
      <c r="E1223" t="str">
        <f>VLOOKUP(A1223,cleaned_Medical_Examinations[],4,FALSE)</f>
        <v>Yes</v>
      </c>
      <c r="F1223" t="str">
        <f>VLOOKUP(A1223,cleaned_Medical_Examinations[],5,FALSE)</f>
        <v>No</v>
      </c>
      <c r="G1223" t="str">
        <f>VLOOKUP(A1223,cleaned_Medical_Examinations[],6,FALSE)</f>
        <v>No</v>
      </c>
      <c r="H1223">
        <f>VLOOKUP(A1223,cleaned_Medical_Examinations[],7,FALSE)</f>
        <v>0</v>
      </c>
      <c r="I1223" t="str">
        <f>VLOOKUP(A1223,cleaned_Medical_Examinations[],8,FALSE)</f>
        <v>No</v>
      </c>
      <c r="J1223" t="str">
        <f>VLOOKUP(A1223,cleaned_Medical_Examinations[],9,FALSE)</f>
        <v>NORMAL WEIGHT</v>
      </c>
      <c r="K1223" t="str">
        <f>VLOOKUP(A1223,cleaned_Medical_Examinations[],10,FALSE)</f>
        <v>PREDIABETES</v>
      </c>
      <c r="L1223">
        <f>VLOOKUP(A1223,table3!A1223:H3557,4,)</f>
        <v>10118</v>
      </c>
      <c r="M1223" t="str">
        <f>VLOOKUP(A1223,table3!A1223:H3557,5,FALSE)</f>
        <v>tier - 3</v>
      </c>
      <c r="N1223" t="str">
        <f>VLOOKUP(A1223,table3!A1223:H3557,6,FALSE)</f>
        <v>tier - 3</v>
      </c>
      <c r="O1223" t="str">
        <f>VLOOKUP(A1223,table3!A1223:H3557,7,FALSE)</f>
        <v>R1011</v>
      </c>
      <c r="P1223" s="8">
        <f>VLOOKUP(A1223,table3!A1223:H3557,2,FALSE)</f>
        <v>26619</v>
      </c>
      <c r="Q1223">
        <f>VLOOKUP(A1223,table3!A1223:H3557,8,FALSE)</f>
        <v>50</v>
      </c>
    </row>
    <row r="1224" spans="1:17" x14ac:dyDescent="0.3">
      <c r="A1224" s="11" t="s">
        <v>1148</v>
      </c>
      <c r="B1224" t="str">
        <f>VLOOKUP(A1224,cleaned_customer_names[],2,FALSE)</f>
        <v>Phillips-Cook</v>
      </c>
      <c r="C1224">
        <f>VLOOKUP(A1224,cleaned_Medical_Examinations[],2,FALSE)</f>
        <v>21.3</v>
      </c>
      <c r="D1224">
        <f>VLOOKUP(A1224,cleaned_Medical_Examinations[],3,FALSE)</f>
        <v>10.42</v>
      </c>
      <c r="E1224" t="str">
        <f>VLOOKUP(A1224,cleaned_Medical_Examinations[],4,FALSE)</f>
        <v>No</v>
      </c>
      <c r="F1224" t="str">
        <f>VLOOKUP(A1224,cleaned_Medical_Examinations[],5,FALSE)</f>
        <v>No</v>
      </c>
      <c r="G1224" t="str">
        <f>VLOOKUP(A1224,cleaned_Medical_Examinations[],6,FALSE)</f>
        <v>No</v>
      </c>
      <c r="H1224">
        <f>VLOOKUP(A1224,cleaned_Medical_Examinations[],7,FALSE)</f>
        <v>2</v>
      </c>
      <c r="I1224" t="str">
        <f>VLOOKUP(A1224,cleaned_Medical_Examinations[],8,FALSE)</f>
        <v>No</v>
      </c>
      <c r="J1224" t="str">
        <f>VLOOKUP(A1224,cleaned_Medical_Examinations[],9,FALSE)</f>
        <v>NORMAL WEIGHT</v>
      </c>
      <c r="K1224" t="str">
        <f>VLOOKUP(A1224,cleaned_Medical_Examinations[],10,FALSE)</f>
        <v>DIABETES</v>
      </c>
      <c r="L1224">
        <f>VLOOKUP(A1224,table3!A1224:H3558,4,)</f>
        <v>10140</v>
      </c>
      <c r="M1224" t="str">
        <f>VLOOKUP(A1224,table3!A1224:H3558,5,FALSE)</f>
        <v>tier - 3</v>
      </c>
      <c r="N1224" t="str">
        <f>VLOOKUP(A1224,table3!A1224:H3558,6,FALSE)</f>
        <v>tier - 2</v>
      </c>
      <c r="O1224" t="str">
        <f>VLOOKUP(A1224,table3!A1224:H3558,7,FALSE)</f>
        <v>R1012</v>
      </c>
      <c r="P1224" s="8">
        <f>VLOOKUP(A1224,table3!A1224:H3558,2,FALSE)</f>
        <v>35678</v>
      </c>
      <c r="Q1224">
        <f>VLOOKUP(A1224,table3!A1224:H3558,8,FALSE)</f>
        <v>25</v>
      </c>
    </row>
    <row r="1225" spans="1:17" x14ac:dyDescent="0.3">
      <c r="A1225" s="13" t="s">
        <v>1147</v>
      </c>
      <c r="B1225" t="str">
        <f>VLOOKUP(A1225,cleaned_customer_names[],2,FALSE)</f>
        <v>Clark</v>
      </c>
      <c r="C1225">
        <f>VLOOKUP(A1225,cleaned_Medical_Examinations[],2,FALSE)</f>
        <v>31.635000000000002</v>
      </c>
      <c r="D1225">
        <f>VLOOKUP(A1225,cleaned_Medical_Examinations[],3,FALSE)</f>
        <v>11.11</v>
      </c>
      <c r="E1225" t="str">
        <f>VLOOKUP(A1225,cleaned_Medical_Examinations[],4,FALSE)</f>
        <v>No</v>
      </c>
      <c r="F1225" t="str">
        <f>VLOOKUP(A1225,cleaned_Medical_Examinations[],5,FALSE)</f>
        <v>No</v>
      </c>
      <c r="G1225" t="str">
        <f>VLOOKUP(A1225,cleaned_Medical_Examinations[],6,FALSE)</f>
        <v>No</v>
      </c>
      <c r="H1225">
        <f>VLOOKUP(A1225,cleaned_Medical_Examinations[],7,FALSE)</f>
        <v>0</v>
      </c>
      <c r="I1225" t="str">
        <f>VLOOKUP(A1225,cleaned_Medical_Examinations[],8,FALSE)</f>
        <v>No</v>
      </c>
      <c r="J1225" t="str">
        <f>VLOOKUP(A1225,cleaned_Medical_Examinations[],9,FALSE)</f>
        <v>OBESITY</v>
      </c>
      <c r="K1225" t="str">
        <f>VLOOKUP(A1225,cleaned_Medical_Examinations[],10,FALSE)</f>
        <v>DIABETES</v>
      </c>
      <c r="L1225">
        <f>VLOOKUP(A1225,table3!A1225:H3559,4,)</f>
        <v>10141</v>
      </c>
      <c r="M1225" t="str">
        <f>VLOOKUP(A1225,table3!A1225:H3559,5,FALSE)</f>
        <v>tier - 3</v>
      </c>
      <c r="N1225" t="str">
        <f>VLOOKUP(A1225,table3!A1225:H3559,6,FALSE)</f>
        <v>tier - 1</v>
      </c>
      <c r="O1225" t="str">
        <f>VLOOKUP(A1225,table3!A1225:H3559,7,FALSE)</f>
        <v>R1016</v>
      </c>
      <c r="P1225" s="8">
        <f>VLOOKUP(A1225,table3!A1225:H3559,2,FALSE)</f>
        <v>27393</v>
      </c>
      <c r="Q1225">
        <f>VLOOKUP(A1225,table3!A1225:H3559,8,FALSE)</f>
        <v>48</v>
      </c>
    </row>
    <row r="1226" spans="1:17" x14ac:dyDescent="0.3">
      <c r="A1226" s="11" t="s">
        <v>1146</v>
      </c>
      <c r="B1226" t="str">
        <f>VLOOKUP(A1226,cleaned_customer_names[],2,FALSE)</f>
        <v>Wang</v>
      </c>
      <c r="C1226">
        <f>VLOOKUP(A1226,cleaned_Medical_Examinations[],2,FALSE)</f>
        <v>23.9</v>
      </c>
      <c r="D1226">
        <f>VLOOKUP(A1226,cleaned_Medical_Examinations[],3,FALSE)</f>
        <v>7.67</v>
      </c>
      <c r="E1226" t="str">
        <f>VLOOKUP(A1226,cleaned_Medical_Examinations[],4,FALSE)</f>
        <v>Yes</v>
      </c>
      <c r="F1226" t="str">
        <f>VLOOKUP(A1226,cleaned_Medical_Examinations[],5,FALSE)</f>
        <v>No</v>
      </c>
      <c r="G1226" t="str">
        <f>VLOOKUP(A1226,cleaned_Medical_Examinations[],6,FALSE)</f>
        <v>No</v>
      </c>
      <c r="H1226">
        <f>VLOOKUP(A1226,cleaned_Medical_Examinations[],7,FALSE)</f>
        <v>2</v>
      </c>
      <c r="I1226" t="str">
        <f>VLOOKUP(A1226,cleaned_Medical_Examinations[],8,FALSE)</f>
        <v>No</v>
      </c>
      <c r="J1226" t="str">
        <f>VLOOKUP(A1226,cleaned_Medical_Examinations[],9,FALSE)</f>
        <v>NORMAL WEIGHT</v>
      </c>
      <c r="K1226" t="str">
        <f>VLOOKUP(A1226,cleaned_Medical_Examinations[],10,FALSE)</f>
        <v>DIABETES</v>
      </c>
      <c r="L1226">
        <f>VLOOKUP(A1226,table3!A1226:H3560,4,)</f>
        <v>10146</v>
      </c>
      <c r="M1226" t="str">
        <f>VLOOKUP(A1226,table3!A1226:H3560,5,FALSE)</f>
        <v>tier - 3</v>
      </c>
      <c r="N1226" t="str">
        <f>VLOOKUP(A1226,table3!A1226:H3560,6,FALSE)</f>
        <v>tier - 1</v>
      </c>
      <c r="O1226" t="str">
        <f>VLOOKUP(A1226,table3!A1226:H3560,7,FALSE)</f>
        <v>R1025</v>
      </c>
      <c r="P1226" s="8">
        <f>VLOOKUP(A1226,table3!A1226:H3560,2,FALSE)</f>
        <v>29749</v>
      </c>
      <c r="Q1226">
        <f>VLOOKUP(A1226,table3!A1226:H3560,8,FALSE)</f>
        <v>41</v>
      </c>
    </row>
    <row r="1227" spans="1:17" x14ac:dyDescent="0.3">
      <c r="A1227" s="13" t="s">
        <v>1145</v>
      </c>
      <c r="B1227" t="str">
        <f>VLOOKUP(A1227,cleaned_customer_names[],2,FALSE)</f>
        <v>Desruisseaux</v>
      </c>
      <c r="C1227">
        <f>VLOOKUP(A1227,cleaned_Medical_Examinations[],2,FALSE)</f>
        <v>34.15</v>
      </c>
      <c r="D1227">
        <f>VLOOKUP(A1227,cleaned_Medical_Examinations[],3,FALSE)</f>
        <v>6.15</v>
      </c>
      <c r="E1227" t="str">
        <f>VLOOKUP(A1227,cleaned_Medical_Examinations[],4,FALSE)</f>
        <v>No</v>
      </c>
      <c r="F1227" t="str">
        <f>VLOOKUP(A1227,cleaned_Medical_Examinations[],5,FALSE)</f>
        <v>No</v>
      </c>
      <c r="G1227" t="str">
        <f>VLOOKUP(A1227,cleaned_Medical_Examinations[],6,FALSE)</f>
        <v>No</v>
      </c>
      <c r="H1227">
        <f>VLOOKUP(A1227,cleaned_Medical_Examinations[],7,FALSE)</f>
        <v>0</v>
      </c>
      <c r="I1227" t="str">
        <f>VLOOKUP(A1227,cleaned_Medical_Examinations[],8,FALSE)</f>
        <v>No</v>
      </c>
      <c r="J1227" t="str">
        <f>VLOOKUP(A1227,cleaned_Medical_Examinations[],9,FALSE)</f>
        <v>OBESITY</v>
      </c>
      <c r="K1227" t="str">
        <f>VLOOKUP(A1227,cleaned_Medical_Examinations[],10,FALSE)</f>
        <v>PREDIABETES</v>
      </c>
      <c r="L1227">
        <f>VLOOKUP(A1227,table3!A1227:H3561,4,)</f>
        <v>10157</v>
      </c>
      <c r="M1227" t="str">
        <f>VLOOKUP(A1227,table3!A1227:H3561,5,FALSE)</f>
        <v>tier - 3</v>
      </c>
      <c r="N1227" t="str">
        <f>VLOOKUP(A1227,table3!A1227:H3561,6,FALSE)</f>
        <v>tier - 2</v>
      </c>
      <c r="O1227" t="str">
        <f>VLOOKUP(A1227,table3!A1227:H3561,7,FALSE)</f>
        <v>R1012</v>
      </c>
      <c r="P1227" s="8">
        <f>VLOOKUP(A1227,table3!A1227:H3561,2,FALSE)</f>
        <v>26950</v>
      </c>
      <c r="Q1227">
        <f>VLOOKUP(A1227,table3!A1227:H3561,8,FALSE)</f>
        <v>49</v>
      </c>
    </row>
    <row r="1228" spans="1:17" x14ac:dyDescent="0.3">
      <c r="A1228" s="11" t="s">
        <v>1144</v>
      </c>
      <c r="B1228" t="str">
        <f>VLOOKUP(A1228,cleaned_customer_names[],2,FALSE)</f>
        <v>Ripp</v>
      </c>
      <c r="C1228">
        <f>VLOOKUP(A1228,cleaned_Medical_Examinations[],2,FALSE)</f>
        <v>28.71</v>
      </c>
      <c r="D1228">
        <f>VLOOKUP(A1228,cleaned_Medical_Examinations[],3,FALSE)</f>
        <v>5.71</v>
      </c>
      <c r="E1228" t="str">
        <f>VLOOKUP(A1228,cleaned_Medical_Examinations[],4,FALSE)</f>
        <v>No</v>
      </c>
      <c r="F1228" t="str">
        <f>VLOOKUP(A1228,cleaned_Medical_Examinations[],5,FALSE)</f>
        <v>No</v>
      </c>
      <c r="G1228" t="str">
        <f>VLOOKUP(A1228,cleaned_Medical_Examinations[],6,FALSE)</f>
        <v>No</v>
      </c>
      <c r="H1228">
        <f>VLOOKUP(A1228,cleaned_Medical_Examinations[],7,FALSE)</f>
        <v>0</v>
      </c>
      <c r="I1228" t="str">
        <f>VLOOKUP(A1228,cleaned_Medical_Examinations[],8,FALSE)</f>
        <v>No</v>
      </c>
      <c r="J1228" t="str">
        <f>VLOOKUP(A1228,cleaned_Medical_Examinations[],9,FALSE)</f>
        <v>OVER WEIGHT</v>
      </c>
      <c r="K1228" t="str">
        <f>VLOOKUP(A1228,cleaned_Medical_Examinations[],10,FALSE)</f>
        <v>PREDIABETES</v>
      </c>
      <c r="L1228">
        <f>VLOOKUP(A1228,table3!A1228:H3562,4,)</f>
        <v>10161</v>
      </c>
      <c r="M1228" t="str">
        <f>VLOOKUP(A1228,table3!A1228:H3562,5,FALSE)</f>
        <v>tier - 3</v>
      </c>
      <c r="N1228" t="str">
        <f>VLOOKUP(A1228,table3!A1228:H3562,6,FALSE)</f>
        <v>tier - 3</v>
      </c>
      <c r="O1228" t="str">
        <f>VLOOKUP(A1228,table3!A1228:H3562,7,FALSE)</f>
        <v>R1025</v>
      </c>
      <c r="P1228" s="8">
        <f>VLOOKUP(A1228,table3!A1228:H3562,2,FALSE)</f>
        <v>26490</v>
      </c>
      <c r="Q1228">
        <f>VLOOKUP(A1228,table3!A1228:H3562,8,FALSE)</f>
        <v>50</v>
      </c>
    </row>
    <row r="1229" spans="1:17" x14ac:dyDescent="0.3">
      <c r="A1229" s="13" t="s">
        <v>1143</v>
      </c>
      <c r="B1229" t="str">
        <f>VLOOKUP(A1229,cleaned_customer_names[],2,FALSE)</f>
        <v>Harris</v>
      </c>
      <c r="C1229">
        <f>VLOOKUP(A1229,cleaned_Medical_Examinations[],2,FALSE)</f>
        <v>36.700000000000003</v>
      </c>
      <c r="D1229">
        <f>VLOOKUP(A1229,cleaned_Medical_Examinations[],3,FALSE)</f>
        <v>8.6999999999999993</v>
      </c>
      <c r="E1229" t="str">
        <f>VLOOKUP(A1229,cleaned_Medical_Examinations[],4,FALSE)</f>
        <v>Yes</v>
      </c>
      <c r="F1229" t="str">
        <f>VLOOKUP(A1229,cleaned_Medical_Examinations[],5,FALSE)</f>
        <v>No</v>
      </c>
      <c r="G1229" t="str">
        <f>VLOOKUP(A1229,cleaned_Medical_Examinations[],6,FALSE)</f>
        <v>No</v>
      </c>
      <c r="H1229">
        <f>VLOOKUP(A1229,cleaned_Medical_Examinations[],7,FALSE)</f>
        <v>2</v>
      </c>
      <c r="I1229" t="str">
        <f>VLOOKUP(A1229,cleaned_Medical_Examinations[],8,FALSE)</f>
        <v>No</v>
      </c>
      <c r="J1229" t="str">
        <f>VLOOKUP(A1229,cleaned_Medical_Examinations[],9,FALSE)</f>
        <v>OBESITY</v>
      </c>
      <c r="K1229" t="str">
        <f>VLOOKUP(A1229,cleaned_Medical_Examinations[],10,FALSE)</f>
        <v>DIABETES</v>
      </c>
      <c r="L1229">
        <f>VLOOKUP(A1229,table3!A1229:H3563,4,)</f>
        <v>10192</v>
      </c>
      <c r="M1229" t="str">
        <f>VLOOKUP(A1229,table3!A1229:H3563,5,FALSE)</f>
        <v>tier - 3</v>
      </c>
      <c r="N1229" t="str">
        <f>VLOOKUP(A1229,table3!A1229:H3563,6,FALSE)</f>
        <v>tier - 2</v>
      </c>
      <c r="O1229" t="str">
        <f>VLOOKUP(A1229,table3!A1229:H3563,7,FALSE)</f>
        <v>R1026</v>
      </c>
      <c r="P1229" s="8">
        <f>VLOOKUP(A1229,table3!A1229:H3563,2,FALSE)</f>
        <v>31336</v>
      </c>
      <c r="Q1229">
        <f>VLOOKUP(A1229,table3!A1229:H3563,8,FALSE)</f>
        <v>37</v>
      </c>
    </row>
    <row r="1230" spans="1:17" x14ac:dyDescent="0.3">
      <c r="A1230" s="11" t="s">
        <v>1142</v>
      </c>
      <c r="B1230" t="str">
        <f>VLOOKUP(A1230,cleaned_customer_names[],2,FALSE)</f>
        <v>Shafer</v>
      </c>
      <c r="C1230">
        <f>VLOOKUP(A1230,cleaned_Medical_Examinations[],2,FALSE)</f>
        <v>34.1</v>
      </c>
      <c r="D1230">
        <f>VLOOKUP(A1230,cleaned_Medical_Examinations[],3,FALSE)</f>
        <v>9.0399999999999991</v>
      </c>
      <c r="E1230" t="str">
        <f>VLOOKUP(A1230,cleaned_Medical_Examinations[],4,FALSE)</f>
        <v>Yes</v>
      </c>
      <c r="F1230" t="str">
        <f>VLOOKUP(A1230,cleaned_Medical_Examinations[],5,FALSE)</f>
        <v>No</v>
      </c>
      <c r="G1230" t="str">
        <f>VLOOKUP(A1230,cleaned_Medical_Examinations[],6,FALSE)</f>
        <v>No</v>
      </c>
      <c r="H1230">
        <f>VLOOKUP(A1230,cleaned_Medical_Examinations[],7,FALSE)</f>
        <v>2</v>
      </c>
      <c r="I1230" t="str">
        <f>VLOOKUP(A1230,cleaned_Medical_Examinations[],8,FALSE)</f>
        <v>No</v>
      </c>
      <c r="J1230" t="str">
        <f>VLOOKUP(A1230,cleaned_Medical_Examinations[],9,FALSE)</f>
        <v>OBESITY</v>
      </c>
      <c r="K1230" t="str">
        <f>VLOOKUP(A1230,cleaned_Medical_Examinations[],10,FALSE)</f>
        <v>DIABETES</v>
      </c>
      <c r="L1230">
        <f>VLOOKUP(A1230,table3!A1230:H3564,4,)</f>
        <v>10198</v>
      </c>
      <c r="M1230" t="str">
        <f>VLOOKUP(A1230,table3!A1230:H3564,5,FALSE)</f>
        <v>tier - 3</v>
      </c>
      <c r="N1230" t="str">
        <f>VLOOKUP(A1230,table3!A1230:H3564,6,FALSE)</f>
        <v>tier - 1</v>
      </c>
      <c r="O1230" t="str">
        <f>VLOOKUP(A1230,table3!A1230:H3564,7,FALSE)</f>
        <v>R1024</v>
      </c>
      <c r="P1230" s="8">
        <f>VLOOKUP(A1230,table3!A1230:H3564,2,FALSE)</f>
        <v>25926</v>
      </c>
      <c r="Q1230">
        <f>VLOOKUP(A1230,table3!A1230:H3564,8,FALSE)</f>
        <v>52</v>
      </c>
    </row>
    <row r="1231" spans="1:17" x14ac:dyDescent="0.3">
      <c r="A1231" s="13" t="s">
        <v>1141</v>
      </c>
      <c r="B1231" t="str">
        <f>VLOOKUP(A1231,cleaned_customer_names[],2,FALSE)</f>
        <v>Hemesath</v>
      </c>
      <c r="C1231">
        <f>VLOOKUP(A1231,cleaned_Medical_Examinations[],2,FALSE)</f>
        <v>25.7</v>
      </c>
      <c r="D1231">
        <f>VLOOKUP(A1231,cleaned_Medical_Examinations[],3,FALSE)</f>
        <v>5.61</v>
      </c>
      <c r="E1231" t="str">
        <f>VLOOKUP(A1231,cleaned_Medical_Examinations[],4,FALSE)</f>
        <v>No</v>
      </c>
      <c r="F1231" t="str">
        <f>VLOOKUP(A1231,cleaned_Medical_Examinations[],5,FALSE)</f>
        <v>No</v>
      </c>
      <c r="G1231" t="str">
        <f>VLOOKUP(A1231,cleaned_Medical_Examinations[],6,FALSE)</f>
        <v>No</v>
      </c>
      <c r="H1231">
        <f>VLOOKUP(A1231,cleaned_Medical_Examinations[],7,FALSE)</f>
        <v>0</v>
      </c>
      <c r="I1231" t="str">
        <f>VLOOKUP(A1231,cleaned_Medical_Examinations[],8,FALSE)</f>
        <v>No</v>
      </c>
      <c r="J1231" t="str">
        <f>VLOOKUP(A1231,cleaned_Medical_Examinations[],9,FALSE)</f>
        <v>OVER WEIGHT</v>
      </c>
      <c r="K1231" t="str">
        <f>VLOOKUP(A1231,cleaned_Medical_Examinations[],10,FALSE)</f>
        <v>NORMAL</v>
      </c>
      <c r="L1231">
        <f>VLOOKUP(A1231,table3!A1231:H3565,4,)</f>
        <v>10215</v>
      </c>
      <c r="M1231" t="str">
        <f>VLOOKUP(A1231,table3!A1231:H3565,5,FALSE)</f>
        <v>tier - 3</v>
      </c>
      <c r="N1231" t="str">
        <f>VLOOKUP(A1231,table3!A1231:H3565,6,FALSE)</f>
        <v>tier - 2</v>
      </c>
      <c r="O1231" t="str">
        <f>VLOOKUP(A1231,table3!A1231:H3565,7,FALSE)</f>
        <v>R1011</v>
      </c>
      <c r="P1231" s="8">
        <f>VLOOKUP(A1231,table3!A1231:H3565,2,FALSE)</f>
        <v>24741</v>
      </c>
      <c r="Q1231">
        <f>VLOOKUP(A1231,table3!A1231:H3565,8,FALSE)</f>
        <v>55</v>
      </c>
    </row>
    <row r="1232" spans="1:17" x14ac:dyDescent="0.3">
      <c r="A1232" s="11" t="s">
        <v>1140</v>
      </c>
      <c r="B1232" t="str">
        <f>VLOOKUP(A1232,cleaned_customer_names[],2,FALSE)</f>
        <v>Vinci</v>
      </c>
      <c r="C1232">
        <f>VLOOKUP(A1232,cleaned_Medical_Examinations[],2,FALSE)</f>
        <v>21.68</v>
      </c>
      <c r="D1232">
        <f>VLOOKUP(A1232,cleaned_Medical_Examinations[],3,FALSE)</f>
        <v>8.1199999999999992</v>
      </c>
      <c r="E1232" t="str">
        <f>VLOOKUP(A1232,cleaned_Medical_Examinations[],4,FALSE)</f>
        <v>No</v>
      </c>
      <c r="F1232" t="str">
        <f>VLOOKUP(A1232,cleaned_Medical_Examinations[],5,FALSE)</f>
        <v>No</v>
      </c>
      <c r="G1232" t="str">
        <f>VLOOKUP(A1232,cleaned_Medical_Examinations[],6,FALSE)</f>
        <v>No</v>
      </c>
      <c r="H1232">
        <f>VLOOKUP(A1232,cleaned_Medical_Examinations[],7,FALSE)</f>
        <v>0</v>
      </c>
      <c r="I1232" t="str">
        <f>VLOOKUP(A1232,cleaned_Medical_Examinations[],8,FALSE)</f>
        <v>No</v>
      </c>
      <c r="J1232" t="str">
        <f>VLOOKUP(A1232,cleaned_Medical_Examinations[],9,FALSE)</f>
        <v>NORMAL WEIGHT</v>
      </c>
      <c r="K1232" t="str">
        <f>VLOOKUP(A1232,cleaned_Medical_Examinations[],10,FALSE)</f>
        <v>DIABETES</v>
      </c>
      <c r="L1232">
        <f>VLOOKUP(A1232,table3!A1232:H3566,4,)</f>
        <v>10226</v>
      </c>
      <c r="M1232" t="str">
        <f>VLOOKUP(A1232,table3!A1232:H3566,5,FALSE)</f>
        <v>tier - 3</v>
      </c>
      <c r="N1232" t="str">
        <f>VLOOKUP(A1232,table3!A1232:H3566,6,FALSE)</f>
        <v>tier - 3</v>
      </c>
      <c r="O1232" t="str">
        <f>VLOOKUP(A1232,table3!A1232:H3566,7,FALSE)</f>
        <v>R1013</v>
      </c>
      <c r="P1232" s="8">
        <f>VLOOKUP(A1232,table3!A1232:H3566,2,FALSE)</f>
        <v>24651</v>
      </c>
      <c r="Q1232">
        <f>VLOOKUP(A1232,table3!A1232:H3566,8,FALSE)</f>
        <v>55</v>
      </c>
    </row>
    <row r="1233" spans="1:17" x14ac:dyDescent="0.3">
      <c r="A1233" s="13" t="s">
        <v>1139</v>
      </c>
      <c r="B1233" t="str">
        <f>VLOOKUP(A1233,cleaned_customer_names[],2,FALSE)</f>
        <v>Diamond-Husmann</v>
      </c>
      <c r="C1233">
        <f>VLOOKUP(A1233,cleaned_Medical_Examinations[],2,FALSE)</f>
        <v>25.175000000000001</v>
      </c>
      <c r="D1233">
        <f>VLOOKUP(A1233,cleaned_Medical_Examinations[],3,FALSE)</f>
        <v>4.74</v>
      </c>
      <c r="E1233" t="str">
        <f>VLOOKUP(A1233,cleaned_Medical_Examinations[],4,FALSE)</f>
        <v>No</v>
      </c>
      <c r="F1233" t="str">
        <f>VLOOKUP(A1233,cleaned_Medical_Examinations[],5,FALSE)</f>
        <v>No</v>
      </c>
      <c r="G1233" t="str">
        <f>VLOOKUP(A1233,cleaned_Medical_Examinations[],6,FALSE)</f>
        <v>No</v>
      </c>
      <c r="H1233">
        <f>VLOOKUP(A1233,cleaned_Medical_Examinations[],7,FALSE)</f>
        <v>0</v>
      </c>
      <c r="I1233" t="str">
        <f>VLOOKUP(A1233,cleaned_Medical_Examinations[],8,FALSE)</f>
        <v>No</v>
      </c>
      <c r="J1233" t="str">
        <f>VLOOKUP(A1233,cleaned_Medical_Examinations[],9,FALSE)</f>
        <v>OVER WEIGHT</v>
      </c>
      <c r="K1233" t="str">
        <f>VLOOKUP(A1233,cleaned_Medical_Examinations[],10,FALSE)</f>
        <v>NORMAL</v>
      </c>
      <c r="L1233">
        <f>VLOOKUP(A1233,table3!A1233:H3567,4,)</f>
        <v>10232</v>
      </c>
      <c r="M1233" t="str">
        <f>VLOOKUP(A1233,table3!A1233:H3567,5,FALSE)</f>
        <v>tier - 3</v>
      </c>
      <c r="N1233" t="str">
        <f>VLOOKUP(A1233,table3!A1233:H3567,6,FALSE)</f>
        <v>tier - 1</v>
      </c>
      <c r="O1233" t="str">
        <f>VLOOKUP(A1233,table3!A1233:H3567,7,FALSE)</f>
        <v>R1012</v>
      </c>
      <c r="P1233" s="8">
        <f>VLOOKUP(A1233,table3!A1233:H3567,2,FALSE)</f>
        <v>25104</v>
      </c>
      <c r="Q1233">
        <f>VLOOKUP(A1233,table3!A1233:H3567,8,FALSE)</f>
        <v>54</v>
      </c>
    </row>
    <row r="1234" spans="1:17" x14ac:dyDescent="0.3">
      <c r="A1234" s="11" t="s">
        <v>1138</v>
      </c>
      <c r="B1234" t="str">
        <f>VLOOKUP(A1234,cleaned_customer_names[],2,FALSE)</f>
        <v>Soto</v>
      </c>
      <c r="C1234">
        <f>VLOOKUP(A1234,cleaned_Medical_Examinations[],2,FALSE)</f>
        <v>44.77</v>
      </c>
      <c r="D1234">
        <f>VLOOKUP(A1234,cleaned_Medical_Examinations[],3,FALSE)</f>
        <v>4.0599999999999996</v>
      </c>
      <c r="E1234" t="str">
        <f>VLOOKUP(A1234,cleaned_Medical_Examinations[],4,FALSE)</f>
        <v>No</v>
      </c>
      <c r="F1234" t="str">
        <f>VLOOKUP(A1234,cleaned_Medical_Examinations[],5,FALSE)</f>
        <v>No</v>
      </c>
      <c r="G1234" t="str">
        <f>VLOOKUP(A1234,cleaned_Medical_Examinations[],6,FALSE)</f>
        <v>No</v>
      </c>
      <c r="H1234">
        <f>VLOOKUP(A1234,cleaned_Medical_Examinations[],7,FALSE)</f>
        <v>2</v>
      </c>
      <c r="I1234" t="str">
        <f>VLOOKUP(A1234,cleaned_Medical_Examinations[],8,FALSE)</f>
        <v>No</v>
      </c>
      <c r="J1234" t="str">
        <f>VLOOKUP(A1234,cleaned_Medical_Examinations[],9,FALSE)</f>
        <v>OBESITY</v>
      </c>
      <c r="K1234" t="str">
        <f>VLOOKUP(A1234,cleaned_Medical_Examinations[],10,FALSE)</f>
        <v>NORMAL</v>
      </c>
      <c r="L1234">
        <f>VLOOKUP(A1234,table3!A1234:H3568,4,)</f>
        <v>10259</v>
      </c>
      <c r="M1234" t="str">
        <f>VLOOKUP(A1234,table3!A1234:H3568,5,FALSE)</f>
        <v>tier - 3</v>
      </c>
      <c r="N1234" t="str">
        <f>VLOOKUP(A1234,table3!A1234:H3568,6,FALSE)</f>
        <v>tier - 2</v>
      </c>
      <c r="O1234" t="str">
        <f>VLOOKUP(A1234,table3!A1234:H3568,7,FALSE)</f>
        <v>R1011</v>
      </c>
      <c r="P1234" s="8">
        <f>VLOOKUP(A1234,table3!A1234:H3568,2,FALSE)</f>
        <v>27621</v>
      </c>
      <c r="Q1234">
        <f>VLOOKUP(A1234,table3!A1234:H3568,8,FALSE)</f>
        <v>47</v>
      </c>
    </row>
    <row r="1235" spans="1:17" x14ac:dyDescent="0.3">
      <c r="A1235" s="13" t="s">
        <v>1137</v>
      </c>
      <c r="B1235" t="str">
        <f>VLOOKUP(A1235,cleaned_customer_names[],2,FALSE)</f>
        <v>Howard</v>
      </c>
      <c r="C1235">
        <f>VLOOKUP(A1235,cleaned_Medical_Examinations[],2,FALSE)</f>
        <v>37.07</v>
      </c>
      <c r="D1235">
        <f>VLOOKUP(A1235,cleaned_Medical_Examinations[],3,FALSE)</f>
        <v>5.69</v>
      </c>
      <c r="E1235" t="str">
        <f>VLOOKUP(A1235,cleaned_Medical_Examinations[],4,FALSE)</f>
        <v>No</v>
      </c>
      <c r="F1235" t="str">
        <f>VLOOKUP(A1235,cleaned_Medical_Examinations[],5,FALSE)</f>
        <v>No</v>
      </c>
      <c r="G1235" t="str">
        <f>VLOOKUP(A1235,cleaned_Medical_Examinations[],6,FALSE)</f>
        <v>No</v>
      </c>
      <c r="H1235">
        <f>VLOOKUP(A1235,cleaned_Medical_Examinations[],7,FALSE)</f>
        <v>2</v>
      </c>
      <c r="I1235" t="str">
        <f>VLOOKUP(A1235,cleaned_Medical_Examinations[],8,FALSE)</f>
        <v>No</v>
      </c>
      <c r="J1235" t="str">
        <f>VLOOKUP(A1235,cleaned_Medical_Examinations[],9,FALSE)</f>
        <v>OBESITY</v>
      </c>
      <c r="K1235" t="str">
        <f>VLOOKUP(A1235,cleaned_Medical_Examinations[],10,FALSE)</f>
        <v>NORMAL</v>
      </c>
      <c r="L1235">
        <f>VLOOKUP(A1235,table3!A1235:H3569,4,)</f>
        <v>10264</v>
      </c>
      <c r="M1235" t="str">
        <f>VLOOKUP(A1235,table3!A1235:H3569,5,FALSE)</f>
        <v>tier - 3</v>
      </c>
      <c r="N1235" t="str">
        <f>VLOOKUP(A1235,table3!A1235:H3569,6,FALSE)</f>
        <v>tier - 2</v>
      </c>
      <c r="O1235" t="str">
        <f>VLOOKUP(A1235,table3!A1235:H3569,7,FALSE)</f>
        <v>R1012</v>
      </c>
      <c r="P1235" s="8">
        <f>VLOOKUP(A1235,table3!A1235:H3569,2,FALSE)</f>
        <v>26912</v>
      </c>
      <c r="Q1235">
        <f>VLOOKUP(A1235,table3!A1235:H3569,8,FALSE)</f>
        <v>49</v>
      </c>
    </row>
    <row r="1236" spans="1:17" x14ac:dyDescent="0.3">
      <c r="A1236" s="11" t="s">
        <v>1136</v>
      </c>
      <c r="B1236" t="str">
        <f>VLOOKUP(A1236,cleaned_customer_names[],2,FALSE)</f>
        <v>Patrick</v>
      </c>
      <c r="C1236">
        <f>VLOOKUP(A1236,cleaned_Medical_Examinations[],2,FALSE)</f>
        <v>39.799999999999997</v>
      </c>
      <c r="D1236">
        <f>VLOOKUP(A1236,cleaned_Medical_Examinations[],3,FALSE)</f>
        <v>5.66</v>
      </c>
      <c r="E1236" t="str">
        <f>VLOOKUP(A1236,cleaned_Medical_Examinations[],4,FALSE)</f>
        <v>No</v>
      </c>
      <c r="F1236" t="str">
        <f>VLOOKUP(A1236,cleaned_Medical_Examinations[],5,FALSE)</f>
        <v>No</v>
      </c>
      <c r="G1236" t="str">
        <f>VLOOKUP(A1236,cleaned_Medical_Examinations[],6,FALSE)</f>
        <v>Yes</v>
      </c>
      <c r="H1236">
        <f>VLOOKUP(A1236,cleaned_Medical_Examinations[],7,FALSE)</f>
        <v>1</v>
      </c>
      <c r="I1236" t="str">
        <f>VLOOKUP(A1236,cleaned_Medical_Examinations[],8,FALSE)</f>
        <v>No</v>
      </c>
      <c r="J1236" t="str">
        <f>VLOOKUP(A1236,cleaned_Medical_Examinations[],9,FALSE)</f>
        <v>OBESITY</v>
      </c>
      <c r="K1236" t="str">
        <f>VLOOKUP(A1236,cleaned_Medical_Examinations[],10,FALSE)</f>
        <v>NORMAL</v>
      </c>
      <c r="L1236">
        <f>VLOOKUP(A1236,table3!A1236:H3570,4,)</f>
        <v>10269</v>
      </c>
      <c r="M1236" t="str">
        <f>VLOOKUP(A1236,table3!A1236:H3570,5,FALSE)</f>
        <v>tier - 3</v>
      </c>
      <c r="N1236" t="str">
        <f>VLOOKUP(A1236,table3!A1236:H3570,6,FALSE)</f>
        <v>tier - 3</v>
      </c>
      <c r="O1236" t="str">
        <f>VLOOKUP(A1236,table3!A1236:H3570,7,FALSE)</f>
        <v>R1012</v>
      </c>
      <c r="P1236" s="8">
        <f>VLOOKUP(A1236,table3!A1236:H3570,2,FALSE)</f>
        <v>26995</v>
      </c>
      <c r="Q1236">
        <f>VLOOKUP(A1236,table3!A1236:H3570,8,FALSE)</f>
        <v>49</v>
      </c>
    </row>
    <row r="1237" spans="1:17" x14ac:dyDescent="0.3">
      <c r="A1237" s="13" t="s">
        <v>1135</v>
      </c>
      <c r="B1237" t="str">
        <f>VLOOKUP(A1237,cleaned_customer_names[],2,FALSE)</f>
        <v>Dacko</v>
      </c>
      <c r="C1237">
        <f>VLOOKUP(A1237,cleaned_Medical_Examinations[],2,FALSE)</f>
        <v>26.36</v>
      </c>
      <c r="D1237">
        <f>VLOOKUP(A1237,cleaned_Medical_Examinations[],3,FALSE)</f>
        <v>4.32</v>
      </c>
      <c r="E1237" t="str">
        <f>VLOOKUP(A1237,cleaned_Medical_Examinations[],4,FALSE)</f>
        <v>No</v>
      </c>
      <c r="F1237" t="str">
        <f>VLOOKUP(A1237,cleaned_Medical_Examinations[],5,FALSE)</f>
        <v>No</v>
      </c>
      <c r="G1237" t="str">
        <f>VLOOKUP(A1237,cleaned_Medical_Examinations[],6,FALSE)</f>
        <v>Yes</v>
      </c>
      <c r="H1237">
        <f>VLOOKUP(A1237,cleaned_Medical_Examinations[],7,FALSE)</f>
        <v>1</v>
      </c>
      <c r="I1237" t="str">
        <f>VLOOKUP(A1237,cleaned_Medical_Examinations[],8,FALSE)</f>
        <v>No</v>
      </c>
      <c r="J1237" t="str">
        <f>VLOOKUP(A1237,cleaned_Medical_Examinations[],9,FALSE)</f>
        <v>OVER WEIGHT</v>
      </c>
      <c r="K1237" t="str">
        <f>VLOOKUP(A1237,cleaned_Medical_Examinations[],10,FALSE)</f>
        <v>NORMAL</v>
      </c>
      <c r="L1237">
        <f>VLOOKUP(A1237,table3!A1237:H3571,4,)</f>
        <v>10274</v>
      </c>
      <c r="M1237" t="str">
        <f>VLOOKUP(A1237,table3!A1237:H3571,5,FALSE)</f>
        <v>tier - 3</v>
      </c>
      <c r="N1237" t="str">
        <f>VLOOKUP(A1237,table3!A1237:H3571,6,FALSE)</f>
        <v>tier - 1</v>
      </c>
      <c r="O1237" t="str">
        <f>VLOOKUP(A1237,table3!A1237:H3571,7,FALSE)</f>
        <v>R1024</v>
      </c>
      <c r="P1237" s="8">
        <f>VLOOKUP(A1237,table3!A1237:H3571,2,FALSE)</f>
        <v>25740</v>
      </c>
      <c r="Q1237">
        <f>VLOOKUP(A1237,table3!A1237:H3571,8,FALSE)</f>
        <v>52</v>
      </c>
    </row>
    <row r="1238" spans="1:17" x14ac:dyDescent="0.3">
      <c r="A1238" s="11" t="s">
        <v>1134</v>
      </c>
      <c r="B1238" t="str">
        <f>VLOOKUP(A1238,cleaned_customer_names[],2,FALSE)</f>
        <v>Glassey</v>
      </c>
      <c r="C1238">
        <f>VLOOKUP(A1238,cleaned_Medical_Examinations[],2,FALSE)</f>
        <v>29.925000000000001</v>
      </c>
      <c r="D1238">
        <f>VLOOKUP(A1238,cleaned_Medical_Examinations[],3,FALSE)</f>
        <v>8.2899999999999991</v>
      </c>
      <c r="E1238" t="str">
        <f>VLOOKUP(A1238,cleaned_Medical_Examinations[],4,FALSE)</f>
        <v>No</v>
      </c>
      <c r="F1238" t="str">
        <f>VLOOKUP(A1238,cleaned_Medical_Examinations[],5,FALSE)</f>
        <v>No</v>
      </c>
      <c r="G1238" t="str">
        <f>VLOOKUP(A1238,cleaned_Medical_Examinations[],6,FALSE)</f>
        <v>No</v>
      </c>
      <c r="H1238">
        <f>VLOOKUP(A1238,cleaned_Medical_Examinations[],7,FALSE)</f>
        <v>2</v>
      </c>
      <c r="I1238" t="str">
        <f>VLOOKUP(A1238,cleaned_Medical_Examinations[],8,FALSE)</f>
        <v>No</v>
      </c>
      <c r="J1238" t="str">
        <f>VLOOKUP(A1238,cleaned_Medical_Examinations[],9,FALSE)</f>
        <v>OBESITY</v>
      </c>
      <c r="K1238" t="str">
        <f>VLOOKUP(A1238,cleaned_Medical_Examinations[],10,FALSE)</f>
        <v>DIABETES</v>
      </c>
      <c r="L1238">
        <f>VLOOKUP(A1238,table3!A1238:H3572,4,)</f>
        <v>10277</v>
      </c>
      <c r="M1238" t="str">
        <f>VLOOKUP(A1238,table3!A1238:H3572,5,FALSE)</f>
        <v>tier - 3</v>
      </c>
      <c r="N1238" t="str">
        <f>VLOOKUP(A1238,table3!A1238:H3572,6,FALSE)</f>
        <v>tier - 1</v>
      </c>
      <c r="O1238" t="str">
        <f>VLOOKUP(A1238,table3!A1238:H3572,7,FALSE)</f>
        <v>R1021</v>
      </c>
      <c r="P1238" s="8">
        <f>VLOOKUP(A1238,table3!A1238:H3572,2,FALSE)</f>
        <v>32400</v>
      </c>
      <c r="Q1238">
        <f>VLOOKUP(A1238,table3!A1238:H3572,8,FALSE)</f>
        <v>34</v>
      </c>
    </row>
    <row r="1239" spans="1:17" x14ac:dyDescent="0.3">
      <c r="A1239" s="13" t="s">
        <v>1133</v>
      </c>
      <c r="B1239" t="str">
        <f>VLOOKUP(A1239,cleaned_customer_names[],2,FALSE)</f>
        <v>Frechette</v>
      </c>
      <c r="C1239">
        <f>VLOOKUP(A1239,cleaned_Medical_Examinations[],2,FALSE)</f>
        <v>37.29</v>
      </c>
      <c r="D1239">
        <f>VLOOKUP(A1239,cleaned_Medical_Examinations[],3,FALSE)</f>
        <v>10.46</v>
      </c>
      <c r="E1239" t="str">
        <f>VLOOKUP(A1239,cleaned_Medical_Examinations[],4,FALSE)</f>
        <v>No</v>
      </c>
      <c r="F1239" t="str">
        <f>VLOOKUP(A1239,cleaned_Medical_Examinations[],5,FALSE)</f>
        <v>No</v>
      </c>
      <c r="G1239" t="str">
        <f>VLOOKUP(A1239,cleaned_Medical_Examinations[],6,FALSE)</f>
        <v>No</v>
      </c>
      <c r="H1239">
        <f>VLOOKUP(A1239,cleaned_Medical_Examinations[],7,FALSE)</f>
        <v>0</v>
      </c>
      <c r="I1239" t="str">
        <f>VLOOKUP(A1239,cleaned_Medical_Examinations[],8,FALSE)</f>
        <v>No</v>
      </c>
      <c r="J1239" t="str">
        <f>VLOOKUP(A1239,cleaned_Medical_Examinations[],9,FALSE)</f>
        <v>OBESITY</v>
      </c>
      <c r="K1239" t="str">
        <f>VLOOKUP(A1239,cleaned_Medical_Examinations[],10,FALSE)</f>
        <v>DIABETES</v>
      </c>
      <c r="L1239">
        <f>VLOOKUP(A1239,table3!A1239:H3573,4,)</f>
        <v>10308</v>
      </c>
      <c r="M1239" t="str">
        <f>VLOOKUP(A1239,table3!A1239:H3573,5,FALSE)</f>
        <v>tier - 3</v>
      </c>
      <c r="N1239" t="str">
        <f>VLOOKUP(A1239,table3!A1239:H3573,6,FALSE)</f>
        <v>tier - 1</v>
      </c>
      <c r="O1239" t="str">
        <f>VLOOKUP(A1239,table3!A1239:H3573,7,FALSE)</f>
        <v>R1013</v>
      </c>
      <c r="P1239" s="8">
        <f>VLOOKUP(A1239,table3!A1239:H3573,2,FALSE)</f>
        <v>23278</v>
      </c>
      <c r="Q1239">
        <f>VLOOKUP(A1239,table3!A1239:H3573,8,FALSE)</f>
        <v>59</v>
      </c>
    </row>
    <row r="1240" spans="1:17" x14ac:dyDescent="0.3">
      <c r="A1240" s="11" t="s">
        <v>1132</v>
      </c>
      <c r="B1240" t="str">
        <f>VLOOKUP(A1240,cleaned_customer_names[],2,FALSE)</f>
        <v>Benitez</v>
      </c>
      <c r="C1240">
        <f>VLOOKUP(A1240,cleaned_Medical_Examinations[],2,FALSE)</f>
        <v>30.2</v>
      </c>
      <c r="D1240">
        <f>VLOOKUP(A1240,cleaned_Medical_Examinations[],3,FALSE)</f>
        <v>11.96</v>
      </c>
      <c r="E1240" t="str">
        <f>VLOOKUP(A1240,cleaned_Medical_Examinations[],4,FALSE)</f>
        <v>No</v>
      </c>
      <c r="F1240" t="str">
        <f>VLOOKUP(A1240,cleaned_Medical_Examinations[],5,FALSE)</f>
        <v>No</v>
      </c>
      <c r="G1240" t="str">
        <f>VLOOKUP(A1240,cleaned_Medical_Examinations[],6,FALSE)</f>
        <v>No</v>
      </c>
      <c r="H1240">
        <f>VLOOKUP(A1240,cleaned_Medical_Examinations[],7,FALSE)</f>
        <v>0</v>
      </c>
      <c r="I1240" t="str">
        <f>VLOOKUP(A1240,cleaned_Medical_Examinations[],8,FALSE)</f>
        <v>No</v>
      </c>
      <c r="J1240" t="str">
        <f>VLOOKUP(A1240,cleaned_Medical_Examinations[],9,FALSE)</f>
        <v>OBESITY</v>
      </c>
      <c r="K1240" t="str">
        <f>VLOOKUP(A1240,cleaned_Medical_Examinations[],10,FALSE)</f>
        <v>DIABETES</v>
      </c>
      <c r="L1240">
        <f>VLOOKUP(A1240,table3!A1240:H3574,4,)</f>
        <v>10311</v>
      </c>
      <c r="M1240" t="str">
        <f>VLOOKUP(A1240,table3!A1240:H3574,5,FALSE)</f>
        <v>tier - 3</v>
      </c>
      <c r="N1240" t="str">
        <f>VLOOKUP(A1240,table3!A1240:H3574,6,FALSE)</f>
        <v>tier - 3</v>
      </c>
      <c r="O1240" t="str">
        <f>VLOOKUP(A1240,table3!A1240:H3574,7,FALSE)</f>
        <v>R1012</v>
      </c>
      <c r="P1240" s="8">
        <f>VLOOKUP(A1240,table3!A1240:H3574,2,FALSE)</f>
        <v>22839</v>
      </c>
      <c r="Q1240">
        <f>VLOOKUP(A1240,table3!A1240:H3574,8,FALSE)</f>
        <v>60</v>
      </c>
    </row>
    <row r="1241" spans="1:17" x14ac:dyDescent="0.3">
      <c r="A1241" s="13" t="s">
        <v>1131</v>
      </c>
      <c r="B1241" t="str">
        <f>VLOOKUP(A1241,cleaned_customer_names[],2,FALSE)</f>
        <v>Gauthier</v>
      </c>
      <c r="C1241">
        <f>VLOOKUP(A1241,cleaned_Medical_Examinations[],2,FALSE)</f>
        <v>24.225000000000001</v>
      </c>
      <c r="D1241">
        <f>VLOOKUP(A1241,cleaned_Medical_Examinations[],3,FALSE)</f>
        <v>4.25</v>
      </c>
      <c r="E1241" t="str">
        <f>VLOOKUP(A1241,cleaned_Medical_Examinations[],4,FALSE)</f>
        <v>Yes</v>
      </c>
      <c r="F1241" t="str">
        <f>VLOOKUP(A1241,cleaned_Medical_Examinations[],5,FALSE)</f>
        <v>No</v>
      </c>
      <c r="G1241" t="str">
        <f>VLOOKUP(A1241,cleaned_Medical_Examinations[],6,FALSE)</f>
        <v>Yes</v>
      </c>
      <c r="H1241">
        <f>VLOOKUP(A1241,cleaned_Medical_Examinations[],7,FALSE)</f>
        <v>1</v>
      </c>
      <c r="I1241" t="str">
        <f>VLOOKUP(A1241,cleaned_Medical_Examinations[],8,FALSE)</f>
        <v>No</v>
      </c>
      <c r="J1241" t="str">
        <f>VLOOKUP(A1241,cleaned_Medical_Examinations[],9,FALSE)</f>
        <v>NORMAL WEIGHT</v>
      </c>
      <c r="K1241" t="str">
        <f>VLOOKUP(A1241,cleaned_Medical_Examinations[],10,FALSE)</f>
        <v>NORMAL</v>
      </c>
      <c r="L1241">
        <f>VLOOKUP(A1241,table3!A1241:H3575,4,)</f>
        <v>10316</v>
      </c>
      <c r="M1241" t="str">
        <f>VLOOKUP(A1241,table3!A1241:H3575,5,FALSE)</f>
        <v>tier - 3</v>
      </c>
      <c r="N1241" t="str">
        <f>VLOOKUP(A1241,table3!A1241:H3575,6,FALSE)</f>
        <v>tier - 2</v>
      </c>
      <c r="O1241" t="str">
        <f>VLOOKUP(A1241,table3!A1241:H3575,7,FALSE)</f>
        <v>R1012</v>
      </c>
      <c r="P1241" s="8">
        <f>VLOOKUP(A1241,table3!A1241:H3575,2,FALSE)</f>
        <v>33559</v>
      </c>
      <c r="Q1241">
        <f>VLOOKUP(A1241,table3!A1241:H3575,8,FALSE)</f>
        <v>31</v>
      </c>
    </row>
    <row r="1242" spans="1:17" x14ac:dyDescent="0.3">
      <c r="A1242" s="11" t="s">
        <v>1130</v>
      </c>
      <c r="B1242" t="str">
        <f>VLOOKUP(A1242,cleaned_customer_names[],2,FALSE)</f>
        <v>Fazioli</v>
      </c>
      <c r="C1242">
        <f>VLOOKUP(A1242,cleaned_Medical_Examinations[],2,FALSE)</f>
        <v>31.445</v>
      </c>
      <c r="D1242">
        <f>VLOOKUP(A1242,cleaned_Medical_Examinations[],3,FALSE)</f>
        <v>8.33</v>
      </c>
      <c r="E1242" t="str">
        <f>VLOOKUP(A1242,cleaned_Medical_Examinations[],4,FALSE)</f>
        <v>No</v>
      </c>
      <c r="F1242" t="str">
        <f>VLOOKUP(A1242,cleaned_Medical_Examinations[],5,FALSE)</f>
        <v>No</v>
      </c>
      <c r="G1242" t="str">
        <f>VLOOKUP(A1242,cleaned_Medical_Examinations[],6,FALSE)</f>
        <v>No</v>
      </c>
      <c r="H1242">
        <f>VLOOKUP(A1242,cleaned_Medical_Examinations[],7,FALSE)</f>
        <v>0</v>
      </c>
      <c r="I1242" t="str">
        <f>VLOOKUP(A1242,cleaned_Medical_Examinations[],8,FALSE)</f>
        <v>No</v>
      </c>
      <c r="J1242" t="str">
        <f>VLOOKUP(A1242,cleaned_Medical_Examinations[],9,FALSE)</f>
        <v>OBESITY</v>
      </c>
      <c r="K1242" t="str">
        <f>VLOOKUP(A1242,cleaned_Medical_Examinations[],10,FALSE)</f>
        <v>DIABETES</v>
      </c>
      <c r="L1242">
        <f>VLOOKUP(A1242,table3!A1242:H3576,4,)</f>
        <v>10323</v>
      </c>
      <c r="M1242" t="str">
        <f>VLOOKUP(A1242,table3!A1242:H3576,5,FALSE)</f>
        <v>tier - 3</v>
      </c>
      <c r="N1242" t="str">
        <f>VLOOKUP(A1242,table3!A1242:H3576,6,FALSE)</f>
        <v>tier - 1</v>
      </c>
      <c r="O1242" t="str">
        <f>VLOOKUP(A1242,table3!A1242:H3576,7,FALSE)</f>
        <v>R1026</v>
      </c>
      <c r="P1242" s="8">
        <f>VLOOKUP(A1242,table3!A1242:H3576,2,FALSE)</f>
        <v>33471</v>
      </c>
      <c r="Q1242">
        <f>VLOOKUP(A1242,table3!A1242:H3576,8,FALSE)</f>
        <v>31</v>
      </c>
    </row>
    <row r="1243" spans="1:17" x14ac:dyDescent="0.3">
      <c r="A1243" s="13" t="s">
        <v>1129</v>
      </c>
      <c r="B1243" t="str">
        <f>VLOOKUP(A1243,cleaned_customer_names[],2,FALSE)</f>
        <v>Chorney</v>
      </c>
      <c r="C1243">
        <f>VLOOKUP(A1243,cleaned_Medical_Examinations[],2,FALSE)</f>
        <v>38.880000000000003</v>
      </c>
      <c r="D1243">
        <f>VLOOKUP(A1243,cleaned_Medical_Examinations[],3,FALSE)</f>
        <v>4.29</v>
      </c>
      <c r="E1243" t="str">
        <f>VLOOKUP(A1243,cleaned_Medical_Examinations[],4,FALSE)</f>
        <v>No</v>
      </c>
      <c r="F1243" t="str">
        <f>VLOOKUP(A1243,cleaned_Medical_Examinations[],5,FALSE)</f>
        <v>No</v>
      </c>
      <c r="G1243" t="str">
        <f>VLOOKUP(A1243,cleaned_Medical_Examinations[],6,FALSE)</f>
        <v>No</v>
      </c>
      <c r="H1243">
        <f>VLOOKUP(A1243,cleaned_Medical_Examinations[],7,FALSE)</f>
        <v>1</v>
      </c>
      <c r="I1243" t="str">
        <f>VLOOKUP(A1243,cleaned_Medical_Examinations[],8,FALSE)</f>
        <v>No</v>
      </c>
      <c r="J1243" t="str">
        <f>VLOOKUP(A1243,cleaned_Medical_Examinations[],9,FALSE)</f>
        <v>OBESITY</v>
      </c>
      <c r="K1243" t="str">
        <f>VLOOKUP(A1243,cleaned_Medical_Examinations[],10,FALSE)</f>
        <v>NORMAL</v>
      </c>
      <c r="L1243">
        <f>VLOOKUP(A1243,table3!A1243:H3577,4,)</f>
        <v>10325</v>
      </c>
      <c r="M1243" t="str">
        <f>VLOOKUP(A1243,table3!A1243:H3577,5,FALSE)</f>
        <v>tier - 3</v>
      </c>
      <c r="N1243" t="str">
        <f>VLOOKUP(A1243,table3!A1243:H3577,6,FALSE)</f>
        <v>tier - 3</v>
      </c>
      <c r="O1243" t="str">
        <f>VLOOKUP(A1243,table3!A1243:H3577,7,FALSE)</f>
        <v>R1011</v>
      </c>
      <c r="P1243" s="8">
        <f>VLOOKUP(A1243,table3!A1243:H3577,2,FALSE)</f>
        <v>25903</v>
      </c>
      <c r="Q1243">
        <f>VLOOKUP(A1243,table3!A1243:H3577,8,FALSE)</f>
        <v>52</v>
      </c>
    </row>
    <row r="1244" spans="1:17" x14ac:dyDescent="0.3">
      <c r="A1244" s="11" t="s">
        <v>1128</v>
      </c>
      <c r="B1244" t="str">
        <f>VLOOKUP(A1244,cleaned_customer_names[],2,FALSE)</f>
        <v>Dannenhauer</v>
      </c>
      <c r="C1244">
        <f>VLOOKUP(A1244,cleaned_Medical_Examinations[],2,FALSE)</f>
        <v>43.89</v>
      </c>
      <c r="D1244">
        <f>VLOOKUP(A1244,cleaned_Medical_Examinations[],3,FALSE)</f>
        <v>6.32</v>
      </c>
      <c r="E1244" t="str">
        <f>VLOOKUP(A1244,cleaned_Medical_Examinations[],4,FALSE)</f>
        <v>Yes</v>
      </c>
      <c r="F1244" t="str">
        <f>VLOOKUP(A1244,cleaned_Medical_Examinations[],5,FALSE)</f>
        <v>No</v>
      </c>
      <c r="G1244" t="str">
        <f>VLOOKUP(A1244,cleaned_Medical_Examinations[],6,FALSE)</f>
        <v>No</v>
      </c>
      <c r="H1244">
        <f>VLOOKUP(A1244,cleaned_Medical_Examinations[],7,FALSE)</f>
        <v>0</v>
      </c>
      <c r="I1244" t="str">
        <f>VLOOKUP(A1244,cleaned_Medical_Examinations[],8,FALSE)</f>
        <v>No</v>
      </c>
      <c r="J1244" t="str">
        <f>VLOOKUP(A1244,cleaned_Medical_Examinations[],9,FALSE)</f>
        <v>OBESITY</v>
      </c>
      <c r="K1244" t="str">
        <f>VLOOKUP(A1244,cleaned_Medical_Examinations[],10,FALSE)</f>
        <v>PREDIABETES</v>
      </c>
      <c r="L1244">
        <f>VLOOKUP(A1244,table3!A1244:H3578,4,)</f>
        <v>10329</v>
      </c>
      <c r="M1244" t="str">
        <f>VLOOKUP(A1244,table3!A1244:H3578,5,FALSE)</f>
        <v>tier - 3</v>
      </c>
      <c r="N1244" t="str">
        <f>VLOOKUP(A1244,table3!A1244:H3578,6,FALSE)</f>
        <v>tier - 1</v>
      </c>
      <c r="O1244" t="str">
        <f>VLOOKUP(A1244,table3!A1244:H3578,7,FALSE)</f>
        <v>R1021</v>
      </c>
      <c r="P1244" s="8">
        <f>VLOOKUP(A1244,table3!A1244:H3578,2,FALSE)</f>
        <v>30153</v>
      </c>
      <c r="Q1244">
        <f>VLOOKUP(A1244,table3!A1244:H3578,8,FALSE)</f>
        <v>40</v>
      </c>
    </row>
    <row r="1245" spans="1:17" x14ac:dyDescent="0.3">
      <c r="A1245" s="13" t="s">
        <v>1127</v>
      </c>
      <c r="B1245" t="str">
        <f>VLOOKUP(A1245,cleaned_customer_names[],2,FALSE)</f>
        <v>McComb</v>
      </c>
      <c r="C1245">
        <f>VLOOKUP(A1245,cleaned_Medical_Examinations[],2,FALSE)</f>
        <v>25.6</v>
      </c>
      <c r="D1245">
        <f>VLOOKUP(A1245,cleaned_Medical_Examinations[],3,FALSE)</f>
        <v>5.65</v>
      </c>
      <c r="E1245" t="str">
        <f>VLOOKUP(A1245,cleaned_Medical_Examinations[],4,FALSE)</f>
        <v>No</v>
      </c>
      <c r="F1245" t="str">
        <f>VLOOKUP(A1245,cleaned_Medical_Examinations[],5,FALSE)</f>
        <v>No</v>
      </c>
      <c r="G1245" t="str">
        <f>VLOOKUP(A1245,cleaned_Medical_Examinations[],6,FALSE)</f>
        <v>No</v>
      </c>
      <c r="H1245">
        <f>VLOOKUP(A1245,cleaned_Medical_Examinations[],7,FALSE)</f>
        <v>2</v>
      </c>
      <c r="I1245" t="str">
        <f>VLOOKUP(A1245,cleaned_Medical_Examinations[],8,FALSE)</f>
        <v>No</v>
      </c>
      <c r="J1245" t="str">
        <f>VLOOKUP(A1245,cleaned_Medical_Examinations[],9,FALSE)</f>
        <v>OVER WEIGHT</v>
      </c>
      <c r="K1245" t="str">
        <f>VLOOKUP(A1245,cleaned_Medical_Examinations[],10,FALSE)</f>
        <v>NORMAL</v>
      </c>
      <c r="L1245">
        <f>VLOOKUP(A1245,table3!A1245:H3579,4,)</f>
        <v>10339</v>
      </c>
      <c r="M1245" t="str">
        <f>VLOOKUP(A1245,table3!A1245:H3579,5,FALSE)</f>
        <v>tier - 3</v>
      </c>
      <c r="N1245" t="str">
        <f>VLOOKUP(A1245,table3!A1245:H3579,6,FALSE)</f>
        <v>tier - 1</v>
      </c>
      <c r="O1245" t="str">
        <f>VLOOKUP(A1245,table3!A1245:H3579,7,FALSE)</f>
        <v>R1013</v>
      </c>
      <c r="P1245" s="8">
        <f>VLOOKUP(A1245,table3!A1245:H3579,2,FALSE)</f>
        <v>25038</v>
      </c>
      <c r="Q1245">
        <f>VLOOKUP(A1245,table3!A1245:H3579,8,FALSE)</f>
        <v>54</v>
      </c>
    </row>
    <row r="1246" spans="1:17" x14ac:dyDescent="0.3">
      <c r="A1246" s="11" t="s">
        <v>1126</v>
      </c>
      <c r="B1246" t="str">
        <f>VLOOKUP(A1246,cleaned_customer_names[],2,FALSE)</f>
        <v>Blake</v>
      </c>
      <c r="C1246">
        <f>VLOOKUP(A1246,cleaned_Medical_Examinations[],2,FALSE)</f>
        <v>29.545000000000002</v>
      </c>
      <c r="D1246">
        <f>VLOOKUP(A1246,cleaned_Medical_Examinations[],3,FALSE)</f>
        <v>8.41</v>
      </c>
      <c r="E1246" t="str">
        <f>VLOOKUP(A1246,cleaned_Medical_Examinations[],4,FALSE)</f>
        <v>Yes</v>
      </c>
      <c r="F1246" t="str">
        <f>VLOOKUP(A1246,cleaned_Medical_Examinations[],5,FALSE)</f>
        <v>No</v>
      </c>
      <c r="G1246" t="str">
        <f>VLOOKUP(A1246,cleaned_Medical_Examinations[],6,FALSE)</f>
        <v>No</v>
      </c>
      <c r="H1246">
        <f>VLOOKUP(A1246,cleaned_Medical_Examinations[],7,FALSE)</f>
        <v>1</v>
      </c>
      <c r="I1246" t="str">
        <f>VLOOKUP(A1246,cleaned_Medical_Examinations[],8,FALSE)</f>
        <v>No</v>
      </c>
      <c r="J1246" t="str">
        <f>VLOOKUP(A1246,cleaned_Medical_Examinations[],9,FALSE)</f>
        <v>OVER WEIGHT</v>
      </c>
      <c r="K1246" t="str">
        <f>VLOOKUP(A1246,cleaned_Medical_Examinations[],10,FALSE)</f>
        <v>DIABETES</v>
      </c>
      <c r="L1246">
        <f>VLOOKUP(A1246,table3!A1246:H3580,4,)</f>
        <v>10346</v>
      </c>
      <c r="M1246" t="str">
        <f>VLOOKUP(A1246,table3!A1246:H3580,5,FALSE)</f>
        <v>tier - 3</v>
      </c>
      <c r="N1246" t="str">
        <f>VLOOKUP(A1246,table3!A1246:H3580,6,FALSE)</f>
        <v>tier - 2</v>
      </c>
      <c r="O1246" t="str">
        <f>VLOOKUP(A1246,table3!A1246:H3580,7,FALSE)</f>
        <v>R1021</v>
      </c>
      <c r="P1246" s="8">
        <f>VLOOKUP(A1246,table3!A1246:H3580,2,FALSE)</f>
        <v>26884</v>
      </c>
      <c r="Q1246">
        <f>VLOOKUP(A1246,table3!A1246:H3580,8,FALSE)</f>
        <v>49</v>
      </c>
    </row>
    <row r="1247" spans="1:17" x14ac:dyDescent="0.3">
      <c r="A1247" s="13" t="s">
        <v>1125</v>
      </c>
      <c r="B1247" t="str">
        <f>VLOOKUP(A1247,cleaned_customer_names[],2,FALSE)</f>
        <v>Sambasivam</v>
      </c>
      <c r="C1247">
        <f>VLOOKUP(A1247,cleaned_Medical_Examinations[],2,FALSE)</f>
        <v>23.25</v>
      </c>
      <c r="D1247">
        <f>VLOOKUP(A1247,cleaned_Medical_Examinations[],3,FALSE)</f>
        <v>11.96</v>
      </c>
      <c r="E1247" t="str">
        <f>VLOOKUP(A1247,cleaned_Medical_Examinations[],4,FALSE)</f>
        <v>Yes</v>
      </c>
      <c r="F1247" t="str">
        <f>VLOOKUP(A1247,cleaned_Medical_Examinations[],5,FALSE)</f>
        <v>No</v>
      </c>
      <c r="G1247" t="str">
        <f>VLOOKUP(A1247,cleaned_Medical_Examinations[],6,FALSE)</f>
        <v>No</v>
      </c>
      <c r="H1247">
        <f>VLOOKUP(A1247,cleaned_Medical_Examinations[],7,FALSE)</f>
        <v>0</v>
      </c>
      <c r="I1247" t="str">
        <f>VLOOKUP(A1247,cleaned_Medical_Examinations[],8,FALSE)</f>
        <v>No</v>
      </c>
      <c r="J1247" t="str">
        <f>VLOOKUP(A1247,cleaned_Medical_Examinations[],9,FALSE)</f>
        <v>NORMAL WEIGHT</v>
      </c>
      <c r="K1247" t="str">
        <f>VLOOKUP(A1247,cleaned_Medical_Examinations[],10,FALSE)</f>
        <v>DIABETES</v>
      </c>
      <c r="L1247">
        <f>VLOOKUP(A1247,table3!A1247:H3581,4,)</f>
        <v>10352</v>
      </c>
      <c r="M1247" t="str">
        <f>VLOOKUP(A1247,table3!A1247:H3581,5,FALSE)</f>
        <v>tier - 3</v>
      </c>
      <c r="N1247" t="str">
        <f>VLOOKUP(A1247,table3!A1247:H3581,6,FALSE)</f>
        <v>tier - 1</v>
      </c>
      <c r="O1247" t="str">
        <f>VLOOKUP(A1247,table3!A1247:H3581,7,FALSE)</f>
        <v>R1012</v>
      </c>
      <c r="P1247" s="8">
        <f>VLOOKUP(A1247,table3!A1247:H3581,2,FALSE)</f>
        <v>27301</v>
      </c>
      <c r="Q1247">
        <f>VLOOKUP(A1247,table3!A1247:H3581,8,FALSE)</f>
        <v>48</v>
      </c>
    </row>
    <row r="1248" spans="1:17" x14ac:dyDescent="0.3">
      <c r="A1248" s="11" t="s">
        <v>1124</v>
      </c>
      <c r="B1248" t="str">
        <f>VLOOKUP(A1248,cleaned_customer_names[],2,FALSE)</f>
        <v>Maina</v>
      </c>
      <c r="C1248">
        <f>VLOOKUP(A1248,cleaned_Medical_Examinations[],2,FALSE)</f>
        <v>43.95</v>
      </c>
      <c r="D1248">
        <f>VLOOKUP(A1248,cleaned_Medical_Examinations[],3,FALSE)</f>
        <v>5.17</v>
      </c>
      <c r="E1248" t="str">
        <f>VLOOKUP(A1248,cleaned_Medical_Examinations[],4,FALSE)</f>
        <v>Yes</v>
      </c>
      <c r="F1248" t="str">
        <f>VLOOKUP(A1248,cleaned_Medical_Examinations[],5,FALSE)</f>
        <v>No</v>
      </c>
      <c r="G1248" t="str">
        <f>VLOOKUP(A1248,cleaned_Medical_Examinations[],6,FALSE)</f>
        <v>Yes</v>
      </c>
      <c r="H1248">
        <f>VLOOKUP(A1248,cleaned_Medical_Examinations[],7,FALSE)</f>
        <v>1</v>
      </c>
      <c r="I1248" t="str">
        <f>VLOOKUP(A1248,cleaned_Medical_Examinations[],8,FALSE)</f>
        <v>No</v>
      </c>
      <c r="J1248" t="str">
        <f>VLOOKUP(A1248,cleaned_Medical_Examinations[],9,FALSE)</f>
        <v>OBESITY</v>
      </c>
      <c r="K1248" t="str">
        <f>VLOOKUP(A1248,cleaned_Medical_Examinations[],10,FALSE)</f>
        <v>NORMAL</v>
      </c>
      <c r="L1248">
        <f>VLOOKUP(A1248,table3!A1248:H3582,4,)</f>
        <v>10356</v>
      </c>
      <c r="M1248" t="str">
        <f>VLOOKUP(A1248,table3!A1248:H3582,5,FALSE)</f>
        <v>tier - 3</v>
      </c>
      <c r="N1248" t="str">
        <f>VLOOKUP(A1248,table3!A1248:H3582,6,FALSE)</f>
        <v>tier - 1</v>
      </c>
      <c r="O1248" t="str">
        <f>VLOOKUP(A1248,table3!A1248:H3582,7,FALSE)</f>
        <v>R1012</v>
      </c>
      <c r="P1248" s="8">
        <f>VLOOKUP(A1248,table3!A1248:H3582,2,FALSE)</f>
        <v>25371</v>
      </c>
      <c r="Q1248">
        <f>VLOOKUP(A1248,table3!A1248:H3582,8,FALSE)</f>
        <v>53</v>
      </c>
    </row>
    <row r="1249" spans="1:17" x14ac:dyDescent="0.3">
      <c r="A1249" s="13" t="s">
        <v>1123</v>
      </c>
      <c r="B1249" t="str">
        <f>VLOOKUP(A1249,cleaned_customer_names[],2,FALSE)</f>
        <v>Keshian</v>
      </c>
      <c r="C1249">
        <f>VLOOKUP(A1249,cleaned_Medical_Examinations[],2,FALSE)</f>
        <v>21.85</v>
      </c>
      <c r="D1249">
        <f>VLOOKUP(A1249,cleaned_Medical_Examinations[],3,FALSE)</f>
        <v>8.76</v>
      </c>
      <c r="E1249" t="str">
        <f>VLOOKUP(A1249,cleaned_Medical_Examinations[],4,FALSE)</f>
        <v>No</v>
      </c>
      <c r="F1249" t="str">
        <f>VLOOKUP(A1249,cleaned_Medical_Examinations[],5,FALSE)</f>
        <v>No</v>
      </c>
      <c r="G1249" t="str">
        <f>VLOOKUP(A1249,cleaned_Medical_Examinations[],6,FALSE)</f>
        <v>No</v>
      </c>
      <c r="H1249">
        <f>VLOOKUP(A1249,cleaned_Medical_Examinations[],7,FALSE)</f>
        <v>0</v>
      </c>
      <c r="I1249" t="str">
        <f>VLOOKUP(A1249,cleaned_Medical_Examinations[],8,FALSE)</f>
        <v>No</v>
      </c>
      <c r="J1249" t="str">
        <f>VLOOKUP(A1249,cleaned_Medical_Examinations[],9,FALSE)</f>
        <v>NORMAL WEIGHT</v>
      </c>
      <c r="K1249" t="str">
        <f>VLOOKUP(A1249,cleaned_Medical_Examinations[],10,FALSE)</f>
        <v>DIABETES</v>
      </c>
      <c r="L1249">
        <f>VLOOKUP(A1249,table3!A1249:H3583,4,)</f>
        <v>10357</v>
      </c>
      <c r="M1249" t="str">
        <f>VLOOKUP(A1249,table3!A1249:H3583,5,FALSE)</f>
        <v>tier - 3</v>
      </c>
      <c r="N1249" t="str">
        <f>VLOOKUP(A1249,table3!A1249:H3583,6,FALSE)</f>
        <v>tier - 1</v>
      </c>
      <c r="O1249" t="str">
        <f>VLOOKUP(A1249,table3!A1249:H3583,7,FALSE)</f>
        <v>R1025</v>
      </c>
      <c r="P1249" s="8">
        <f>VLOOKUP(A1249,table3!A1249:H3583,2,FALSE)</f>
        <v>26182</v>
      </c>
      <c r="Q1249">
        <f>VLOOKUP(A1249,table3!A1249:H3583,8,FALSE)</f>
        <v>51</v>
      </c>
    </row>
    <row r="1250" spans="1:17" x14ac:dyDescent="0.3">
      <c r="A1250" s="11" t="s">
        <v>1122</v>
      </c>
      <c r="B1250" t="str">
        <f>VLOOKUP(A1250,cleaned_customer_names[],2,FALSE)</f>
        <v>Maas</v>
      </c>
      <c r="C1250">
        <f>VLOOKUP(A1250,cleaned_Medical_Examinations[],2,FALSE)</f>
        <v>25.73</v>
      </c>
      <c r="D1250">
        <f>VLOOKUP(A1250,cleaned_Medical_Examinations[],3,FALSE)</f>
        <v>7.99</v>
      </c>
      <c r="E1250" t="str">
        <f>VLOOKUP(A1250,cleaned_Medical_Examinations[],4,FALSE)</f>
        <v>No</v>
      </c>
      <c r="F1250" t="str">
        <f>VLOOKUP(A1250,cleaned_Medical_Examinations[],5,FALSE)</f>
        <v>No</v>
      </c>
      <c r="G1250" t="str">
        <f>VLOOKUP(A1250,cleaned_Medical_Examinations[],6,FALSE)</f>
        <v>No</v>
      </c>
      <c r="H1250">
        <f>VLOOKUP(A1250,cleaned_Medical_Examinations[],7,FALSE)</f>
        <v>2</v>
      </c>
      <c r="I1250" t="str">
        <f>VLOOKUP(A1250,cleaned_Medical_Examinations[],8,FALSE)</f>
        <v>No</v>
      </c>
      <c r="J1250" t="str">
        <f>VLOOKUP(A1250,cleaned_Medical_Examinations[],9,FALSE)</f>
        <v>OVER WEIGHT</v>
      </c>
      <c r="K1250" t="str">
        <f>VLOOKUP(A1250,cleaned_Medical_Examinations[],10,FALSE)</f>
        <v>DIABETES</v>
      </c>
      <c r="L1250">
        <f>VLOOKUP(A1250,table3!A1250:H3584,4,)</f>
        <v>10371</v>
      </c>
      <c r="M1250" t="str">
        <f>VLOOKUP(A1250,table3!A1250:H3584,5,FALSE)</f>
        <v>tier - 3</v>
      </c>
      <c r="N1250" t="str">
        <f>VLOOKUP(A1250,table3!A1250:H3584,6,FALSE)</f>
        <v>tier - 3</v>
      </c>
      <c r="O1250" t="str">
        <f>VLOOKUP(A1250,table3!A1250:H3584,7,FALSE)</f>
        <v>R1024</v>
      </c>
      <c r="P1250" s="8">
        <f>VLOOKUP(A1250,table3!A1250:H3584,2,FALSE)</f>
        <v>26936</v>
      </c>
      <c r="Q1250">
        <f>VLOOKUP(A1250,table3!A1250:H3584,8,FALSE)</f>
        <v>49</v>
      </c>
    </row>
    <row r="1251" spans="1:17" x14ac:dyDescent="0.3">
      <c r="A1251" s="13" t="s">
        <v>1121</v>
      </c>
      <c r="B1251" t="str">
        <f>VLOOKUP(A1251,cleaned_customer_names[],2,FALSE)</f>
        <v>Sinasac</v>
      </c>
      <c r="C1251">
        <f>VLOOKUP(A1251,cleaned_Medical_Examinations[],2,FALSE)</f>
        <v>32.229999999999997</v>
      </c>
      <c r="D1251">
        <f>VLOOKUP(A1251,cleaned_Medical_Examinations[],3,FALSE)</f>
        <v>8.59</v>
      </c>
      <c r="E1251" t="str">
        <f>VLOOKUP(A1251,cleaned_Medical_Examinations[],4,FALSE)</f>
        <v>No</v>
      </c>
      <c r="F1251" t="str">
        <f>VLOOKUP(A1251,cleaned_Medical_Examinations[],5,FALSE)</f>
        <v>No</v>
      </c>
      <c r="G1251" t="str">
        <f>VLOOKUP(A1251,cleaned_Medical_Examinations[],6,FALSE)</f>
        <v>No</v>
      </c>
      <c r="H1251">
        <f>VLOOKUP(A1251,cleaned_Medical_Examinations[],7,FALSE)</f>
        <v>0</v>
      </c>
      <c r="I1251" t="str">
        <f>VLOOKUP(A1251,cleaned_Medical_Examinations[],8,FALSE)</f>
        <v>No</v>
      </c>
      <c r="J1251" t="str">
        <f>VLOOKUP(A1251,cleaned_Medical_Examinations[],9,FALSE)</f>
        <v>OBESITY</v>
      </c>
      <c r="K1251" t="str">
        <f>VLOOKUP(A1251,cleaned_Medical_Examinations[],10,FALSE)</f>
        <v>DIABETES</v>
      </c>
      <c r="L1251">
        <f>VLOOKUP(A1251,table3!A1251:H3585,4,)</f>
        <v>10381</v>
      </c>
      <c r="M1251" t="str">
        <f>VLOOKUP(A1251,table3!A1251:H3585,5,FALSE)</f>
        <v>tier - 3</v>
      </c>
      <c r="N1251" t="str">
        <f>VLOOKUP(A1251,table3!A1251:H3585,6,FALSE)</f>
        <v>tier - 3</v>
      </c>
      <c r="O1251" t="str">
        <f>VLOOKUP(A1251,table3!A1251:H3585,7,FALSE)</f>
        <v>R1013</v>
      </c>
      <c r="P1251" s="8">
        <f>VLOOKUP(A1251,table3!A1251:H3585,2,FALSE)</f>
        <v>26926</v>
      </c>
      <c r="Q1251">
        <f>VLOOKUP(A1251,table3!A1251:H3585,8,FALSE)</f>
        <v>49</v>
      </c>
    </row>
    <row r="1252" spans="1:17" x14ac:dyDescent="0.3">
      <c r="A1252" s="11" t="s">
        <v>1120</v>
      </c>
      <c r="B1252" t="str">
        <f>VLOOKUP(A1252,cleaned_customer_names[],2,FALSE)</f>
        <v>Van De Kamp</v>
      </c>
      <c r="C1252">
        <f>VLOOKUP(A1252,cleaned_Medical_Examinations[],2,FALSE)</f>
        <v>32.204999999999998</v>
      </c>
      <c r="D1252">
        <f>VLOOKUP(A1252,cleaned_Medical_Examinations[],3,FALSE)</f>
        <v>6.14</v>
      </c>
      <c r="E1252" t="str">
        <f>VLOOKUP(A1252,cleaned_Medical_Examinations[],4,FALSE)</f>
        <v>No</v>
      </c>
      <c r="F1252" t="str">
        <f>VLOOKUP(A1252,cleaned_Medical_Examinations[],5,FALSE)</f>
        <v>No</v>
      </c>
      <c r="G1252" t="str">
        <f>VLOOKUP(A1252,cleaned_Medical_Examinations[],6,FALSE)</f>
        <v>No</v>
      </c>
      <c r="H1252">
        <f>VLOOKUP(A1252,cleaned_Medical_Examinations[],7,FALSE)</f>
        <v>2</v>
      </c>
      <c r="I1252" t="str">
        <f>VLOOKUP(A1252,cleaned_Medical_Examinations[],8,FALSE)</f>
        <v>No</v>
      </c>
      <c r="J1252" t="str">
        <f>VLOOKUP(A1252,cleaned_Medical_Examinations[],9,FALSE)</f>
        <v>OBESITY</v>
      </c>
      <c r="K1252" t="str">
        <f>VLOOKUP(A1252,cleaned_Medical_Examinations[],10,FALSE)</f>
        <v>PREDIABETES</v>
      </c>
      <c r="L1252">
        <f>VLOOKUP(A1252,table3!A1252:H3586,4,)</f>
        <v>10403</v>
      </c>
      <c r="M1252" t="str">
        <f>VLOOKUP(A1252,table3!A1252:H3586,5,FALSE)</f>
        <v>tier - 3</v>
      </c>
      <c r="N1252" t="str">
        <f>VLOOKUP(A1252,table3!A1252:H3586,6,FALSE)</f>
        <v>tier - 2</v>
      </c>
      <c r="O1252" t="str">
        <f>VLOOKUP(A1252,table3!A1252:H3586,7,FALSE)</f>
        <v>R1020</v>
      </c>
      <c r="P1252" s="8">
        <f>VLOOKUP(A1252,table3!A1252:H3586,2,FALSE)</f>
        <v>25391</v>
      </c>
      <c r="Q1252">
        <f>VLOOKUP(A1252,table3!A1252:H3586,8,FALSE)</f>
        <v>53</v>
      </c>
    </row>
    <row r="1253" spans="1:17" x14ac:dyDescent="0.3">
      <c r="A1253" s="13" t="s">
        <v>1119</v>
      </c>
      <c r="B1253" t="str">
        <f>VLOOKUP(A1253,cleaned_customer_names[],2,FALSE)</f>
        <v>Ruffo</v>
      </c>
      <c r="C1253">
        <f>VLOOKUP(A1253,cleaned_Medical_Examinations[],2,FALSE)</f>
        <v>26.41</v>
      </c>
      <c r="D1253">
        <f>VLOOKUP(A1253,cleaned_Medical_Examinations[],3,FALSE)</f>
        <v>4.08</v>
      </c>
      <c r="E1253" t="str">
        <f>VLOOKUP(A1253,cleaned_Medical_Examinations[],4,FALSE)</f>
        <v>No</v>
      </c>
      <c r="F1253" t="str">
        <f>VLOOKUP(A1253,cleaned_Medical_Examinations[],5,FALSE)</f>
        <v>No</v>
      </c>
      <c r="G1253" t="str">
        <f>VLOOKUP(A1253,cleaned_Medical_Examinations[],6,FALSE)</f>
        <v>No</v>
      </c>
      <c r="H1253">
        <f>VLOOKUP(A1253,cleaned_Medical_Examinations[],7,FALSE)</f>
        <v>2</v>
      </c>
      <c r="I1253" t="str">
        <f>VLOOKUP(A1253,cleaned_Medical_Examinations[],8,FALSE)</f>
        <v>No</v>
      </c>
      <c r="J1253" t="str">
        <f>VLOOKUP(A1253,cleaned_Medical_Examinations[],9,FALSE)</f>
        <v>OVER WEIGHT</v>
      </c>
      <c r="K1253" t="str">
        <f>VLOOKUP(A1253,cleaned_Medical_Examinations[],10,FALSE)</f>
        <v>NORMAL</v>
      </c>
      <c r="L1253">
        <f>VLOOKUP(A1253,table3!A1253:H3587,4,)</f>
        <v>10407</v>
      </c>
      <c r="M1253" t="str">
        <f>VLOOKUP(A1253,table3!A1253:H3587,5,FALSE)</f>
        <v>tier - 3</v>
      </c>
      <c r="N1253" t="str">
        <f>VLOOKUP(A1253,table3!A1253:H3587,6,FALSE)</f>
        <v>tier - 1</v>
      </c>
      <c r="O1253" t="str">
        <f>VLOOKUP(A1253,table3!A1253:H3587,7,FALSE)</f>
        <v>R1015</v>
      </c>
      <c r="P1253" s="8">
        <f>VLOOKUP(A1253,table3!A1253:H3587,2,FALSE)</f>
        <v>27550</v>
      </c>
      <c r="Q1253">
        <f>VLOOKUP(A1253,table3!A1253:H3587,8,FALSE)</f>
        <v>48</v>
      </c>
    </row>
    <row r="1254" spans="1:17" x14ac:dyDescent="0.3">
      <c r="A1254" s="11" t="s">
        <v>1118</v>
      </c>
      <c r="B1254" t="str">
        <f>VLOOKUP(A1254,cleaned_customer_names[],2,FALSE)</f>
        <v>Long</v>
      </c>
      <c r="C1254">
        <f>VLOOKUP(A1254,cleaned_Medical_Examinations[],2,FALSE)</f>
        <v>30.2</v>
      </c>
      <c r="D1254">
        <f>VLOOKUP(A1254,cleaned_Medical_Examinations[],3,FALSE)</f>
        <v>6.25</v>
      </c>
      <c r="E1254" t="str">
        <f>VLOOKUP(A1254,cleaned_Medical_Examinations[],4,FALSE)</f>
        <v>Yes</v>
      </c>
      <c r="F1254" t="str">
        <f>VLOOKUP(A1254,cleaned_Medical_Examinations[],5,FALSE)</f>
        <v>No</v>
      </c>
      <c r="G1254" t="str">
        <f>VLOOKUP(A1254,cleaned_Medical_Examinations[],6,FALSE)</f>
        <v>No</v>
      </c>
      <c r="H1254">
        <f>VLOOKUP(A1254,cleaned_Medical_Examinations[],7,FALSE)</f>
        <v>0</v>
      </c>
      <c r="I1254" t="str">
        <f>VLOOKUP(A1254,cleaned_Medical_Examinations[],8,FALSE)</f>
        <v>No</v>
      </c>
      <c r="J1254" t="str">
        <f>VLOOKUP(A1254,cleaned_Medical_Examinations[],9,FALSE)</f>
        <v>OBESITY</v>
      </c>
      <c r="K1254" t="str">
        <f>VLOOKUP(A1254,cleaned_Medical_Examinations[],10,FALSE)</f>
        <v>PREDIABETES</v>
      </c>
      <c r="L1254">
        <f>VLOOKUP(A1254,table3!A1254:H3588,4,)</f>
        <v>10408</v>
      </c>
      <c r="M1254" t="str">
        <f>VLOOKUP(A1254,table3!A1254:H3588,5,FALSE)</f>
        <v>tier - 3</v>
      </c>
      <c r="N1254" t="str">
        <f>VLOOKUP(A1254,table3!A1254:H3588,6,FALSE)</f>
        <v>tier - 1</v>
      </c>
      <c r="O1254" t="str">
        <f>VLOOKUP(A1254,table3!A1254:H3588,7,FALSE)</f>
        <v>R1021</v>
      </c>
      <c r="P1254" s="8">
        <f>VLOOKUP(A1254,table3!A1254:H3588,2,FALSE)</f>
        <v>29518</v>
      </c>
      <c r="Q1254">
        <f>VLOOKUP(A1254,table3!A1254:H3588,8,FALSE)</f>
        <v>42</v>
      </c>
    </row>
    <row r="1255" spans="1:17" x14ac:dyDescent="0.3">
      <c r="A1255" s="13" t="s">
        <v>1117</v>
      </c>
      <c r="B1255" t="str">
        <f>VLOOKUP(A1255,cleaned_customer_names[],2,FALSE)</f>
        <v>Rohde</v>
      </c>
      <c r="C1255">
        <f>VLOOKUP(A1255,cleaned_Medical_Examinations[],2,FALSE)</f>
        <v>31.26</v>
      </c>
      <c r="D1255">
        <f>VLOOKUP(A1255,cleaned_Medical_Examinations[],3,FALSE)</f>
        <v>5.94</v>
      </c>
      <c r="E1255" t="str">
        <f>VLOOKUP(A1255,cleaned_Medical_Examinations[],4,FALSE)</f>
        <v>Yes</v>
      </c>
      <c r="F1255" t="str">
        <f>VLOOKUP(A1255,cleaned_Medical_Examinations[],5,FALSE)</f>
        <v>No</v>
      </c>
      <c r="G1255" t="str">
        <f>VLOOKUP(A1255,cleaned_Medical_Examinations[],6,FALSE)</f>
        <v>No</v>
      </c>
      <c r="H1255">
        <f>VLOOKUP(A1255,cleaned_Medical_Examinations[],7,FALSE)</f>
        <v>1</v>
      </c>
      <c r="I1255" t="str">
        <f>VLOOKUP(A1255,cleaned_Medical_Examinations[],8,FALSE)</f>
        <v>No</v>
      </c>
      <c r="J1255" t="str">
        <f>VLOOKUP(A1255,cleaned_Medical_Examinations[],9,FALSE)</f>
        <v>OBESITY</v>
      </c>
      <c r="K1255" t="str">
        <f>VLOOKUP(A1255,cleaned_Medical_Examinations[],10,FALSE)</f>
        <v>PREDIABETES</v>
      </c>
      <c r="L1255">
        <f>VLOOKUP(A1255,table3!A1255:H3589,4,)</f>
        <v>10420</v>
      </c>
      <c r="M1255" t="str">
        <f>VLOOKUP(A1255,table3!A1255:H3589,5,FALSE)</f>
        <v>tier - 3</v>
      </c>
      <c r="N1255" t="str">
        <f>VLOOKUP(A1255,table3!A1255:H3589,6,FALSE)</f>
        <v>tier - 2</v>
      </c>
      <c r="O1255" t="str">
        <f>VLOOKUP(A1255,table3!A1255:H3589,7,FALSE)</f>
        <v>R1025</v>
      </c>
      <c r="P1255" s="8">
        <f>VLOOKUP(A1255,table3!A1255:H3589,2,FALSE)</f>
        <v>26948</v>
      </c>
      <c r="Q1255">
        <f>VLOOKUP(A1255,table3!A1255:H3589,8,FALSE)</f>
        <v>49</v>
      </c>
    </row>
    <row r="1256" spans="1:17" x14ac:dyDescent="0.3">
      <c r="A1256" s="11" t="s">
        <v>1116</v>
      </c>
      <c r="B1256" t="str">
        <f>VLOOKUP(A1256,cleaned_customer_names[],2,FALSE)</f>
        <v>Bonzi</v>
      </c>
      <c r="C1256">
        <f>VLOOKUP(A1256,cleaned_Medical_Examinations[],2,FALSE)</f>
        <v>33.725000000000001</v>
      </c>
      <c r="D1256">
        <f>VLOOKUP(A1256,cleaned_Medical_Examinations[],3,FALSE)</f>
        <v>6.45</v>
      </c>
      <c r="E1256" t="str">
        <f>VLOOKUP(A1256,cleaned_Medical_Examinations[],4,FALSE)</f>
        <v>Yes</v>
      </c>
      <c r="F1256" t="str">
        <f>VLOOKUP(A1256,cleaned_Medical_Examinations[],5,FALSE)</f>
        <v>No</v>
      </c>
      <c r="G1256" t="str">
        <f>VLOOKUP(A1256,cleaned_Medical_Examinations[],6,FALSE)</f>
        <v>No</v>
      </c>
      <c r="H1256">
        <f>VLOOKUP(A1256,cleaned_Medical_Examinations[],7,FALSE)</f>
        <v>0</v>
      </c>
      <c r="I1256" t="str">
        <f>VLOOKUP(A1256,cleaned_Medical_Examinations[],8,FALSE)</f>
        <v>No</v>
      </c>
      <c r="J1256" t="str">
        <f>VLOOKUP(A1256,cleaned_Medical_Examinations[],9,FALSE)</f>
        <v>OBESITY</v>
      </c>
      <c r="K1256" t="str">
        <f>VLOOKUP(A1256,cleaned_Medical_Examinations[],10,FALSE)</f>
        <v>DIABETES</v>
      </c>
      <c r="L1256">
        <f>VLOOKUP(A1256,table3!A1256:H3590,4,)</f>
        <v>10420</v>
      </c>
      <c r="M1256" t="str">
        <f>VLOOKUP(A1256,table3!A1256:H3590,5,FALSE)</f>
        <v>tier - 3</v>
      </c>
      <c r="N1256" t="str">
        <f>VLOOKUP(A1256,table3!A1256:H3590,6,FALSE)</f>
        <v>tier - 2</v>
      </c>
      <c r="O1256" t="str">
        <f>VLOOKUP(A1256,table3!A1256:H3590,7,FALSE)</f>
        <v>R1025</v>
      </c>
      <c r="P1256" s="8">
        <f>VLOOKUP(A1256,table3!A1256:H3590,2,FALSE)</f>
        <v>29184</v>
      </c>
      <c r="Q1256">
        <f>VLOOKUP(A1256,table3!A1256:H3590,8,FALSE)</f>
        <v>43</v>
      </c>
    </row>
    <row r="1257" spans="1:17" x14ac:dyDescent="0.3">
      <c r="A1257" s="13" t="s">
        <v>1115</v>
      </c>
      <c r="B1257" t="str">
        <f>VLOOKUP(A1257,cleaned_customer_names[],2,FALSE)</f>
        <v>Moore</v>
      </c>
      <c r="C1257">
        <f>VLOOKUP(A1257,cleaned_Medical_Examinations[],2,FALSE)</f>
        <v>28.9</v>
      </c>
      <c r="D1257">
        <f>VLOOKUP(A1257,cleaned_Medical_Examinations[],3,FALSE)</f>
        <v>5.74</v>
      </c>
      <c r="E1257" t="str">
        <f>VLOOKUP(A1257,cleaned_Medical_Examinations[],4,FALSE)</f>
        <v>Yes</v>
      </c>
      <c r="F1257" t="str">
        <f>VLOOKUP(A1257,cleaned_Medical_Examinations[],5,FALSE)</f>
        <v>No</v>
      </c>
      <c r="G1257" t="str">
        <f>VLOOKUP(A1257,cleaned_Medical_Examinations[],6,FALSE)</f>
        <v>No</v>
      </c>
      <c r="H1257">
        <f>VLOOKUP(A1257,cleaned_Medical_Examinations[],7,FALSE)</f>
        <v>0</v>
      </c>
      <c r="I1257" t="str">
        <f>VLOOKUP(A1257,cleaned_Medical_Examinations[],8,FALSE)</f>
        <v>No</v>
      </c>
      <c r="J1257" t="str">
        <f>VLOOKUP(A1257,cleaned_Medical_Examinations[],9,FALSE)</f>
        <v>OVER WEIGHT</v>
      </c>
      <c r="K1257" t="str">
        <f>VLOOKUP(A1257,cleaned_Medical_Examinations[],10,FALSE)</f>
        <v>PREDIABETES</v>
      </c>
      <c r="L1257">
        <f>VLOOKUP(A1257,table3!A1257:H3591,4,)</f>
        <v>10423</v>
      </c>
      <c r="M1257" t="str">
        <f>VLOOKUP(A1257,table3!A1257:H3591,5,FALSE)</f>
        <v>tier - 3</v>
      </c>
      <c r="N1257" t="str">
        <f>VLOOKUP(A1257,table3!A1257:H3591,6,FALSE)</f>
        <v>tier - 1</v>
      </c>
      <c r="O1257" t="str">
        <f>VLOOKUP(A1257,table3!A1257:H3591,7,FALSE)</f>
        <v>R1017</v>
      </c>
      <c r="P1257" s="8">
        <f>VLOOKUP(A1257,table3!A1257:H3591,2,FALSE)</f>
        <v>25199</v>
      </c>
      <c r="Q1257">
        <f>VLOOKUP(A1257,table3!A1257:H3591,8,FALSE)</f>
        <v>54</v>
      </c>
    </row>
    <row r="1258" spans="1:17" x14ac:dyDescent="0.3">
      <c r="A1258" s="11" t="s">
        <v>1114</v>
      </c>
      <c r="B1258" t="str">
        <f>VLOOKUP(A1258,cleaned_customer_names[],2,FALSE)</f>
        <v>McGrane</v>
      </c>
      <c r="C1258">
        <f>VLOOKUP(A1258,cleaned_Medical_Examinations[],2,FALSE)</f>
        <v>45.69</v>
      </c>
      <c r="D1258">
        <f>VLOOKUP(A1258,cleaned_Medical_Examinations[],3,FALSE)</f>
        <v>4.43</v>
      </c>
      <c r="E1258" t="str">
        <f>VLOOKUP(A1258,cleaned_Medical_Examinations[],4,FALSE)</f>
        <v>Yes</v>
      </c>
      <c r="F1258" t="str">
        <f>VLOOKUP(A1258,cleaned_Medical_Examinations[],5,FALSE)</f>
        <v>No</v>
      </c>
      <c r="G1258" t="str">
        <f>VLOOKUP(A1258,cleaned_Medical_Examinations[],6,FALSE)</f>
        <v>No</v>
      </c>
      <c r="H1258">
        <f>VLOOKUP(A1258,cleaned_Medical_Examinations[],7,FALSE)</f>
        <v>0</v>
      </c>
      <c r="I1258" t="str">
        <f>VLOOKUP(A1258,cleaned_Medical_Examinations[],8,FALSE)</f>
        <v>No</v>
      </c>
      <c r="J1258" t="str">
        <f>VLOOKUP(A1258,cleaned_Medical_Examinations[],9,FALSE)</f>
        <v>OBESITY</v>
      </c>
      <c r="K1258" t="str">
        <f>VLOOKUP(A1258,cleaned_Medical_Examinations[],10,FALSE)</f>
        <v>NORMAL</v>
      </c>
      <c r="L1258">
        <f>VLOOKUP(A1258,table3!A1258:H3592,4,)</f>
        <v>10435</v>
      </c>
      <c r="M1258" t="str">
        <f>VLOOKUP(A1258,table3!A1258:H3592,5,FALSE)</f>
        <v>tier - 3</v>
      </c>
      <c r="N1258" t="str">
        <f>VLOOKUP(A1258,table3!A1258:H3592,6,FALSE)</f>
        <v>tier - 1</v>
      </c>
      <c r="O1258" t="str">
        <f>VLOOKUP(A1258,table3!A1258:H3592,7,FALSE)</f>
        <v>R1016</v>
      </c>
      <c r="P1258" s="8">
        <f>VLOOKUP(A1258,table3!A1258:H3592,2,FALSE)</f>
        <v>25073</v>
      </c>
      <c r="Q1258">
        <f>VLOOKUP(A1258,table3!A1258:H3592,8,FALSE)</f>
        <v>54</v>
      </c>
    </row>
    <row r="1259" spans="1:17" x14ac:dyDescent="0.3">
      <c r="A1259" s="13" t="s">
        <v>1113</v>
      </c>
      <c r="B1259" t="str">
        <f>VLOOKUP(A1259,cleaned_customer_names[],2,FALSE)</f>
        <v>Stepnowski</v>
      </c>
      <c r="C1259">
        <f>VLOOKUP(A1259,cleaned_Medical_Examinations[],2,FALSE)</f>
        <v>21.03</v>
      </c>
      <c r="D1259">
        <f>VLOOKUP(A1259,cleaned_Medical_Examinations[],3,FALSE)</f>
        <v>6.5</v>
      </c>
      <c r="E1259" t="str">
        <f>VLOOKUP(A1259,cleaned_Medical_Examinations[],4,FALSE)</f>
        <v>No</v>
      </c>
      <c r="F1259" t="str">
        <f>VLOOKUP(A1259,cleaned_Medical_Examinations[],5,FALSE)</f>
        <v>No</v>
      </c>
      <c r="G1259" t="str">
        <f>VLOOKUP(A1259,cleaned_Medical_Examinations[],6,FALSE)</f>
        <v>No</v>
      </c>
      <c r="H1259">
        <f>VLOOKUP(A1259,cleaned_Medical_Examinations[],7,FALSE)</f>
        <v>0</v>
      </c>
      <c r="I1259" t="str">
        <f>VLOOKUP(A1259,cleaned_Medical_Examinations[],8,FALSE)</f>
        <v>No</v>
      </c>
      <c r="J1259" t="str">
        <f>VLOOKUP(A1259,cleaned_Medical_Examinations[],9,FALSE)</f>
        <v>NORMAL WEIGHT</v>
      </c>
      <c r="K1259" t="str">
        <f>VLOOKUP(A1259,cleaned_Medical_Examinations[],10,FALSE)</f>
        <v>DIABETES</v>
      </c>
      <c r="L1259">
        <f>VLOOKUP(A1259,table3!A1259:H3593,4,)</f>
        <v>10436</v>
      </c>
      <c r="M1259" t="str">
        <f>VLOOKUP(A1259,table3!A1259:H3593,5,FALSE)</f>
        <v>tier - 3</v>
      </c>
      <c r="N1259" t="str">
        <f>VLOOKUP(A1259,table3!A1259:H3593,6,FALSE)</f>
        <v>tier - 3</v>
      </c>
      <c r="O1259" t="str">
        <f>VLOOKUP(A1259,table3!A1259:H3593,7,FALSE)</f>
        <v>R1011</v>
      </c>
      <c r="P1259" s="8">
        <f>VLOOKUP(A1259,table3!A1259:H3593,2,FALSE)</f>
        <v>25079</v>
      </c>
      <c r="Q1259">
        <f>VLOOKUP(A1259,table3!A1259:H3593,8,FALSE)</f>
        <v>54</v>
      </c>
    </row>
    <row r="1260" spans="1:17" x14ac:dyDescent="0.3">
      <c r="A1260" s="11" t="s">
        <v>1112</v>
      </c>
      <c r="B1260" t="str">
        <f>VLOOKUP(A1260,cleaned_customer_names[],2,FALSE)</f>
        <v>Merkle</v>
      </c>
      <c r="C1260">
        <f>VLOOKUP(A1260,cleaned_Medical_Examinations[],2,FALSE)</f>
        <v>37</v>
      </c>
      <c r="D1260">
        <f>VLOOKUP(A1260,cleaned_Medical_Examinations[],3,FALSE)</f>
        <v>8.75</v>
      </c>
      <c r="E1260" t="str">
        <f>VLOOKUP(A1260,cleaned_Medical_Examinations[],4,FALSE)</f>
        <v>No</v>
      </c>
      <c r="F1260" t="str">
        <f>VLOOKUP(A1260,cleaned_Medical_Examinations[],5,FALSE)</f>
        <v>No</v>
      </c>
      <c r="G1260" t="str">
        <f>VLOOKUP(A1260,cleaned_Medical_Examinations[],6,FALSE)</f>
        <v>No</v>
      </c>
      <c r="H1260">
        <f>VLOOKUP(A1260,cleaned_Medical_Examinations[],7,FALSE)</f>
        <v>0</v>
      </c>
      <c r="I1260" t="str">
        <f>VLOOKUP(A1260,cleaned_Medical_Examinations[],8,FALSE)</f>
        <v>No</v>
      </c>
      <c r="J1260" t="str">
        <f>VLOOKUP(A1260,cleaned_Medical_Examinations[],9,FALSE)</f>
        <v>OBESITY</v>
      </c>
      <c r="K1260" t="str">
        <f>VLOOKUP(A1260,cleaned_Medical_Examinations[],10,FALSE)</f>
        <v>DIABETES</v>
      </c>
      <c r="L1260">
        <f>VLOOKUP(A1260,table3!A1260:H3594,4,)</f>
        <v>10451</v>
      </c>
      <c r="M1260" t="str">
        <f>VLOOKUP(A1260,table3!A1260:H3594,5,FALSE)</f>
        <v>tier - 3</v>
      </c>
      <c r="N1260" t="str">
        <f>VLOOKUP(A1260,table3!A1260:H3594,6,FALSE)</f>
        <v>tier - 1</v>
      </c>
      <c r="O1260" t="str">
        <f>VLOOKUP(A1260,table3!A1260:H3594,7,FALSE)</f>
        <v>R1011</v>
      </c>
      <c r="P1260" s="8">
        <f>VLOOKUP(A1260,table3!A1260:H3594,2,FALSE)</f>
        <v>25150</v>
      </c>
      <c r="Q1260">
        <f>VLOOKUP(A1260,table3!A1260:H3594,8,FALSE)</f>
        <v>54</v>
      </c>
    </row>
    <row r="1261" spans="1:17" x14ac:dyDescent="0.3">
      <c r="A1261" s="13" t="s">
        <v>1111</v>
      </c>
      <c r="B1261" t="str">
        <f>VLOOKUP(A1261,cleaned_customer_names[],2,FALSE)</f>
        <v>Schaefer</v>
      </c>
      <c r="C1261">
        <f>VLOOKUP(A1261,cleaned_Medical_Examinations[],2,FALSE)</f>
        <v>25.4</v>
      </c>
      <c r="D1261">
        <f>VLOOKUP(A1261,cleaned_Medical_Examinations[],3,FALSE)</f>
        <v>11.96</v>
      </c>
      <c r="E1261" t="str">
        <f>VLOOKUP(A1261,cleaned_Medical_Examinations[],4,FALSE)</f>
        <v>No</v>
      </c>
      <c r="F1261" t="str">
        <f>VLOOKUP(A1261,cleaned_Medical_Examinations[],5,FALSE)</f>
        <v>No</v>
      </c>
      <c r="G1261" t="str">
        <f>VLOOKUP(A1261,cleaned_Medical_Examinations[],6,FALSE)</f>
        <v>No</v>
      </c>
      <c r="H1261">
        <f>VLOOKUP(A1261,cleaned_Medical_Examinations[],7,FALSE)</f>
        <v>0</v>
      </c>
      <c r="I1261" t="str">
        <f>VLOOKUP(A1261,cleaned_Medical_Examinations[],8,FALSE)</f>
        <v>No</v>
      </c>
      <c r="J1261" t="str">
        <f>VLOOKUP(A1261,cleaned_Medical_Examinations[],9,FALSE)</f>
        <v>OVER WEIGHT</v>
      </c>
      <c r="K1261" t="str">
        <f>VLOOKUP(A1261,cleaned_Medical_Examinations[],10,FALSE)</f>
        <v>DIABETES</v>
      </c>
      <c r="L1261">
        <f>VLOOKUP(A1261,table3!A1261:H3595,4,)</f>
        <v>10455</v>
      </c>
      <c r="M1261" t="str">
        <f>VLOOKUP(A1261,table3!A1261:H3595,5,FALSE)</f>
        <v>tier - 3</v>
      </c>
      <c r="N1261" t="str">
        <f>VLOOKUP(A1261,table3!A1261:H3595,6,FALSE)</f>
        <v>tier - 1</v>
      </c>
      <c r="O1261" t="str">
        <f>VLOOKUP(A1261,table3!A1261:H3595,7,FALSE)</f>
        <v>R1012</v>
      </c>
      <c r="P1261" s="8">
        <f>VLOOKUP(A1261,table3!A1261:H3595,2,FALSE)</f>
        <v>23664</v>
      </c>
      <c r="Q1261">
        <f>VLOOKUP(A1261,table3!A1261:H3595,8,FALSE)</f>
        <v>58</v>
      </c>
    </row>
    <row r="1262" spans="1:17" x14ac:dyDescent="0.3">
      <c r="A1262" s="11" t="s">
        <v>1110</v>
      </c>
      <c r="B1262" t="str">
        <f>VLOOKUP(A1262,cleaned_customer_names[],2,FALSE)</f>
        <v>Vigneron</v>
      </c>
      <c r="C1262">
        <f>VLOOKUP(A1262,cleaned_Medical_Examinations[],2,FALSE)</f>
        <v>32.299999999999997</v>
      </c>
      <c r="D1262">
        <f>VLOOKUP(A1262,cleaned_Medical_Examinations[],3,FALSE)</f>
        <v>10.54</v>
      </c>
      <c r="E1262" t="str">
        <f>VLOOKUP(A1262,cleaned_Medical_Examinations[],4,FALSE)</f>
        <v>No</v>
      </c>
      <c r="F1262" t="str">
        <f>VLOOKUP(A1262,cleaned_Medical_Examinations[],5,FALSE)</f>
        <v>No</v>
      </c>
      <c r="G1262" t="str">
        <f>VLOOKUP(A1262,cleaned_Medical_Examinations[],6,FALSE)</f>
        <v>No</v>
      </c>
      <c r="H1262">
        <f>VLOOKUP(A1262,cleaned_Medical_Examinations[],7,FALSE)</f>
        <v>0</v>
      </c>
      <c r="I1262" t="str">
        <f>VLOOKUP(A1262,cleaned_Medical_Examinations[],8,FALSE)</f>
        <v>No</v>
      </c>
      <c r="J1262" t="str">
        <f>VLOOKUP(A1262,cleaned_Medical_Examinations[],9,FALSE)</f>
        <v>OBESITY</v>
      </c>
      <c r="K1262" t="str">
        <f>VLOOKUP(A1262,cleaned_Medical_Examinations[],10,FALSE)</f>
        <v>DIABETES</v>
      </c>
      <c r="L1262">
        <f>VLOOKUP(A1262,table3!A1262:H3596,4,)</f>
        <v>10455</v>
      </c>
      <c r="M1262" t="str">
        <f>VLOOKUP(A1262,table3!A1262:H3596,5,FALSE)</f>
        <v>tier - 3</v>
      </c>
      <c r="N1262" t="str">
        <f>VLOOKUP(A1262,table3!A1262:H3596,6,FALSE)</f>
        <v>tier - 2</v>
      </c>
      <c r="O1262" t="str">
        <f>VLOOKUP(A1262,table3!A1262:H3596,7,FALSE)</f>
        <v>R1021</v>
      </c>
      <c r="P1262" s="8">
        <f>VLOOKUP(A1262,table3!A1262:H3596,2,FALSE)</f>
        <v>27975</v>
      </c>
      <c r="Q1262">
        <f>VLOOKUP(A1262,table3!A1262:H3596,8,FALSE)</f>
        <v>46</v>
      </c>
    </row>
    <row r="1263" spans="1:17" x14ac:dyDescent="0.3">
      <c r="A1263" s="13" t="s">
        <v>1109</v>
      </c>
      <c r="B1263" t="str">
        <f>VLOOKUP(A1263,cleaned_customer_names[],2,FALSE)</f>
        <v>Mucci</v>
      </c>
      <c r="C1263">
        <f>VLOOKUP(A1263,cleaned_Medical_Examinations[],2,FALSE)</f>
        <v>23.94</v>
      </c>
      <c r="D1263">
        <f>VLOOKUP(A1263,cleaned_Medical_Examinations[],3,FALSE)</f>
        <v>4.54</v>
      </c>
      <c r="E1263" t="str">
        <f>VLOOKUP(A1263,cleaned_Medical_Examinations[],4,FALSE)</f>
        <v>Yes</v>
      </c>
      <c r="F1263" t="str">
        <f>VLOOKUP(A1263,cleaned_Medical_Examinations[],5,FALSE)</f>
        <v>No</v>
      </c>
      <c r="G1263" t="str">
        <f>VLOOKUP(A1263,cleaned_Medical_Examinations[],6,FALSE)</f>
        <v>Yes</v>
      </c>
      <c r="H1263">
        <f>VLOOKUP(A1263,cleaned_Medical_Examinations[],7,FALSE)</f>
        <v>1</v>
      </c>
      <c r="I1263" t="str">
        <f>VLOOKUP(A1263,cleaned_Medical_Examinations[],8,FALSE)</f>
        <v>No</v>
      </c>
      <c r="J1263" t="str">
        <f>VLOOKUP(A1263,cleaned_Medical_Examinations[],9,FALSE)</f>
        <v>NORMAL WEIGHT</v>
      </c>
      <c r="K1263" t="str">
        <f>VLOOKUP(A1263,cleaned_Medical_Examinations[],10,FALSE)</f>
        <v>NORMAL</v>
      </c>
      <c r="L1263">
        <f>VLOOKUP(A1263,table3!A1263:H3597,4,)</f>
        <v>10459</v>
      </c>
      <c r="M1263" t="str">
        <f>VLOOKUP(A1263,table3!A1263:H3597,5,FALSE)</f>
        <v>tier - 3</v>
      </c>
      <c r="N1263" t="str">
        <f>VLOOKUP(A1263,table3!A1263:H3597,6,FALSE)</f>
        <v>tier - 1</v>
      </c>
      <c r="O1263" t="str">
        <f>VLOOKUP(A1263,table3!A1263:H3597,7,FALSE)</f>
        <v>R1013</v>
      </c>
      <c r="P1263" s="8">
        <f>VLOOKUP(A1263,table3!A1263:H3597,2,FALSE)</f>
        <v>23585</v>
      </c>
      <c r="Q1263">
        <f>VLOOKUP(A1263,table3!A1263:H3597,8,FALSE)</f>
        <v>58</v>
      </c>
    </row>
    <row r="1264" spans="1:17" x14ac:dyDescent="0.3">
      <c r="A1264" s="11" t="s">
        <v>1108</v>
      </c>
      <c r="B1264" t="str">
        <f>VLOOKUP(A1264,cleaned_customer_names[],2,FALSE)</f>
        <v>MacDonald</v>
      </c>
      <c r="C1264">
        <f>VLOOKUP(A1264,cleaned_Medical_Examinations[],2,FALSE)</f>
        <v>46.4</v>
      </c>
      <c r="D1264">
        <f>VLOOKUP(A1264,cleaned_Medical_Examinations[],3,FALSE)</f>
        <v>5.71</v>
      </c>
      <c r="E1264" t="str">
        <f>VLOOKUP(A1264,cleaned_Medical_Examinations[],4,FALSE)</f>
        <v>No</v>
      </c>
      <c r="F1264" t="str">
        <f>VLOOKUP(A1264,cleaned_Medical_Examinations[],5,FALSE)</f>
        <v>No</v>
      </c>
      <c r="G1264" t="str">
        <f>VLOOKUP(A1264,cleaned_Medical_Examinations[],6,FALSE)</f>
        <v>No</v>
      </c>
      <c r="H1264">
        <f>VLOOKUP(A1264,cleaned_Medical_Examinations[],7,FALSE)</f>
        <v>0</v>
      </c>
      <c r="I1264" t="str">
        <f>VLOOKUP(A1264,cleaned_Medical_Examinations[],8,FALSE)</f>
        <v>No</v>
      </c>
      <c r="J1264" t="str">
        <f>VLOOKUP(A1264,cleaned_Medical_Examinations[],9,FALSE)</f>
        <v>OBESITY</v>
      </c>
      <c r="K1264" t="str">
        <f>VLOOKUP(A1264,cleaned_Medical_Examinations[],10,FALSE)</f>
        <v>PREDIABETES</v>
      </c>
      <c r="L1264">
        <f>VLOOKUP(A1264,table3!A1264:H3598,4,)</f>
        <v>10462</v>
      </c>
      <c r="M1264" t="str">
        <f>VLOOKUP(A1264,table3!A1264:H3598,5,FALSE)</f>
        <v>tier - 3</v>
      </c>
      <c r="N1264" t="str">
        <f>VLOOKUP(A1264,table3!A1264:H3598,6,FALSE)</f>
        <v>tier - 1</v>
      </c>
      <c r="O1264" t="str">
        <f>VLOOKUP(A1264,table3!A1264:H3598,7,FALSE)</f>
        <v>R1012</v>
      </c>
      <c r="P1264" s="8">
        <f>VLOOKUP(A1264,table3!A1264:H3598,2,FALSE)</f>
        <v>25468</v>
      </c>
      <c r="Q1264">
        <f>VLOOKUP(A1264,table3!A1264:H3598,8,FALSE)</f>
        <v>53</v>
      </c>
    </row>
    <row r="1265" spans="1:17" x14ac:dyDescent="0.3">
      <c r="A1265" s="13" t="s">
        <v>1107</v>
      </c>
      <c r="B1265" t="str">
        <f>VLOOKUP(A1265,cleaned_customer_names[],2,FALSE)</f>
        <v>Deng</v>
      </c>
      <c r="C1265">
        <f>VLOOKUP(A1265,cleaned_Medical_Examinations[],2,FALSE)</f>
        <v>40.375</v>
      </c>
      <c r="D1265">
        <f>VLOOKUP(A1265,cleaned_Medical_Examinations[],3,FALSE)</f>
        <v>6.25</v>
      </c>
      <c r="E1265" t="str">
        <f>VLOOKUP(A1265,cleaned_Medical_Examinations[],4,FALSE)</f>
        <v>Yes</v>
      </c>
      <c r="F1265" t="str">
        <f>VLOOKUP(A1265,cleaned_Medical_Examinations[],5,FALSE)</f>
        <v>No</v>
      </c>
      <c r="G1265" t="str">
        <f>VLOOKUP(A1265,cleaned_Medical_Examinations[],6,FALSE)</f>
        <v>No</v>
      </c>
      <c r="H1265">
        <f>VLOOKUP(A1265,cleaned_Medical_Examinations[],7,FALSE)</f>
        <v>0</v>
      </c>
      <c r="I1265" t="str">
        <f>VLOOKUP(A1265,cleaned_Medical_Examinations[],8,FALSE)</f>
        <v>No</v>
      </c>
      <c r="J1265" t="str">
        <f>VLOOKUP(A1265,cleaned_Medical_Examinations[],9,FALSE)</f>
        <v>OBESITY</v>
      </c>
      <c r="K1265" t="str">
        <f>VLOOKUP(A1265,cleaned_Medical_Examinations[],10,FALSE)</f>
        <v>PREDIABETES</v>
      </c>
      <c r="L1265">
        <f>VLOOKUP(A1265,table3!A1265:H3599,4,)</f>
        <v>10465</v>
      </c>
      <c r="M1265" t="str">
        <f>VLOOKUP(A1265,table3!A1265:H3599,5,FALSE)</f>
        <v>tier - 3</v>
      </c>
      <c r="N1265" t="str">
        <f>VLOOKUP(A1265,table3!A1265:H3599,6,FALSE)</f>
        <v>tier - 1</v>
      </c>
      <c r="O1265" t="str">
        <f>VLOOKUP(A1265,table3!A1265:H3599,7,FALSE)</f>
        <v>R1012</v>
      </c>
      <c r="P1265" s="8">
        <f>VLOOKUP(A1265,table3!A1265:H3599,2,FALSE)</f>
        <v>31956</v>
      </c>
      <c r="Q1265">
        <f>VLOOKUP(A1265,table3!A1265:H3599,8,FALSE)</f>
        <v>35</v>
      </c>
    </row>
    <row r="1266" spans="1:17" x14ac:dyDescent="0.3">
      <c r="A1266" s="11" t="s">
        <v>1106</v>
      </c>
      <c r="B1266" t="str">
        <f>VLOOKUP(A1266,cleaned_customer_names[],2,FALSE)</f>
        <v>De Mata</v>
      </c>
      <c r="C1266">
        <f>VLOOKUP(A1266,cleaned_Medical_Examinations[],2,FALSE)</f>
        <v>28.7</v>
      </c>
      <c r="D1266">
        <f>VLOOKUP(A1266,cleaned_Medical_Examinations[],3,FALSE)</f>
        <v>9.4700000000000006</v>
      </c>
      <c r="E1266" t="str">
        <f>VLOOKUP(A1266,cleaned_Medical_Examinations[],4,FALSE)</f>
        <v>No</v>
      </c>
      <c r="F1266" t="str">
        <f>VLOOKUP(A1266,cleaned_Medical_Examinations[],5,FALSE)</f>
        <v>No</v>
      </c>
      <c r="G1266" t="str">
        <f>VLOOKUP(A1266,cleaned_Medical_Examinations[],6,FALSE)</f>
        <v>No</v>
      </c>
      <c r="H1266">
        <f>VLOOKUP(A1266,cleaned_Medical_Examinations[],7,FALSE)</f>
        <v>2</v>
      </c>
      <c r="I1266" t="str">
        <f>VLOOKUP(A1266,cleaned_Medical_Examinations[],8,FALSE)</f>
        <v>No</v>
      </c>
      <c r="J1266" t="str">
        <f>VLOOKUP(A1266,cleaned_Medical_Examinations[],9,FALSE)</f>
        <v>OVER WEIGHT</v>
      </c>
      <c r="K1266" t="str">
        <f>VLOOKUP(A1266,cleaned_Medical_Examinations[],10,FALSE)</f>
        <v>DIABETES</v>
      </c>
      <c r="L1266">
        <f>VLOOKUP(A1266,table3!A1266:H3600,4,)</f>
        <v>10487</v>
      </c>
      <c r="M1266" t="str">
        <f>VLOOKUP(A1266,table3!A1266:H3600,5,FALSE)</f>
        <v>tier - 3</v>
      </c>
      <c r="N1266" t="str">
        <f>VLOOKUP(A1266,table3!A1266:H3600,6,FALSE)</f>
        <v>tier - 3</v>
      </c>
      <c r="O1266" t="str">
        <f>VLOOKUP(A1266,table3!A1266:H3600,7,FALSE)</f>
        <v>R1025</v>
      </c>
      <c r="P1266" s="8">
        <f>VLOOKUP(A1266,table3!A1266:H3600,2,FALSE)</f>
        <v>28723</v>
      </c>
      <c r="Q1266">
        <f>VLOOKUP(A1266,table3!A1266:H3600,8,FALSE)</f>
        <v>44</v>
      </c>
    </row>
    <row r="1267" spans="1:17" x14ac:dyDescent="0.3">
      <c r="A1267" s="13" t="s">
        <v>1105</v>
      </c>
      <c r="B1267" t="str">
        <f>VLOOKUP(A1267,cleaned_customer_names[],2,FALSE)</f>
        <v>Strickland</v>
      </c>
      <c r="C1267">
        <f>VLOOKUP(A1267,cleaned_Medical_Examinations[],2,FALSE)</f>
        <v>26.63</v>
      </c>
      <c r="D1267">
        <f>VLOOKUP(A1267,cleaned_Medical_Examinations[],3,FALSE)</f>
        <v>5.7</v>
      </c>
      <c r="E1267" t="str">
        <f>VLOOKUP(A1267,cleaned_Medical_Examinations[],4,FALSE)</f>
        <v>No</v>
      </c>
      <c r="F1267" t="str">
        <f>VLOOKUP(A1267,cleaned_Medical_Examinations[],5,FALSE)</f>
        <v>No</v>
      </c>
      <c r="G1267" t="str">
        <f>VLOOKUP(A1267,cleaned_Medical_Examinations[],6,FALSE)</f>
        <v>No</v>
      </c>
      <c r="H1267">
        <f>VLOOKUP(A1267,cleaned_Medical_Examinations[],7,FALSE)</f>
        <v>0</v>
      </c>
      <c r="I1267" t="str">
        <f>VLOOKUP(A1267,cleaned_Medical_Examinations[],8,FALSE)</f>
        <v>No</v>
      </c>
      <c r="J1267" t="str">
        <f>VLOOKUP(A1267,cleaned_Medical_Examinations[],9,FALSE)</f>
        <v>OVER WEIGHT</v>
      </c>
      <c r="K1267" t="str">
        <f>VLOOKUP(A1267,cleaned_Medical_Examinations[],10,FALSE)</f>
        <v>PREDIABETES</v>
      </c>
      <c r="L1267">
        <f>VLOOKUP(A1267,table3!A1267:H3601,4,)</f>
        <v>10494</v>
      </c>
      <c r="M1267" t="str">
        <f>VLOOKUP(A1267,table3!A1267:H3601,5,FALSE)</f>
        <v>tier - 3</v>
      </c>
      <c r="N1267" t="str">
        <f>VLOOKUP(A1267,table3!A1267:H3601,6,FALSE)</f>
        <v>tier - 1</v>
      </c>
      <c r="O1267" t="str">
        <f>VLOOKUP(A1267,table3!A1267:H3601,7,FALSE)</f>
        <v>R1012</v>
      </c>
      <c r="P1267" s="8">
        <f>VLOOKUP(A1267,table3!A1267:H3601,2,FALSE)</f>
        <v>26591</v>
      </c>
      <c r="Q1267">
        <f>VLOOKUP(A1267,table3!A1267:H3601,8,FALSE)</f>
        <v>50</v>
      </c>
    </row>
    <row r="1268" spans="1:17" x14ac:dyDescent="0.3">
      <c r="A1268" s="11" t="s">
        <v>1104</v>
      </c>
      <c r="B1268" t="str">
        <f>VLOOKUP(A1268,cleaned_customer_names[],2,FALSE)</f>
        <v>Cheney</v>
      </c>
      <c r="C1268">
        <f>VLOOKUP(A1268,cleaned_Medical_Examinations[],2,FALSE)</f>
        <v>22.515000000000001</v>
      </c>
      <c r="D1268">
        <f>VLOOKUP(A1268,cleaned_Medical_Examinations[],3,FALSE)</f>
        <v>11.18</v>
      </c>
      <c r="E1268" t="str">
        <f>VLOOKUP(A1268,cleaned_Medical_Examinations[],4,FALSE)</f>
        <v>No</v>
      </c>
      <c r="F1268" t="str">
        <f>VLOOKUP(A1268,cleaned_Medical_Examinations[],5,FALSE)</f>
        <v>No</v>
      </c>
      <c r="G1268" t="str">
        <f>VLOOKUP(A1268,cleaned_Medical_Examinations[],6,FALSE)</f>
        <v>No</v>
      </c>
      <c r="H1268">
        <f>VLOOKUP(A1268,cleaned_Medical_Examinations[],7,FALSE)</f>
        <v>2</v>
      </c>
      <c r="I1268" t="str">
        <f>VLOOKUP(A1268,cleaned_Medical_Examinations[],8,FALSE)</f>
        <v>No</v>
      </c>
      <c r="J1268" t="str">
        <f>VLOOKUP(A1268,cleaned_Medical_Examinations[],9,FALSE)</f>
        <v>NORMAL WEIGHT</v>
      </c>
      <c r="K1268" t="str">
        <f>VLOOKUP(A1268,cleaned_Medical_Examinations[],10,FALSE)</f>
        <v>DIABETES</v>
      </c>
      <c r="L1268">
        <f>VLOOKUP(A1268,table3!A1268:H3602,4,)</f>
        <v>10496</v>
      </c>
      <c r="M1268" t="str">
        <f>VLOOKUP(A1268,table3!A1268:H3602,5,FALSE)</f>
        <v>tier - 3</v>
      </c>
      <c r="N1268" t="str">
        <f>VLOOKUP(A1268,table3!A1268:H3602,6,FALSE)</f>
        <v>tier - 1</v>
      </c>
      <c r="O1268" t="str">
        <f>VLOOKUP(A1268,table3!A1268:H3602,7,FALSE)</f>
        <v>R1012</v>
      </c>
      <c r="P1268" s="8">
        <f>VLOOKUP(A1268,table3!A1268:H3602,2,FALSE)</f>
        <v>28423</v>
      </c>
      <c r="Q1268">
        <f>VLOOKUP(A1268,table3!A1268:H3602,8,FALSE)</f>
        <v>45</v>
      </c>
    </row>
    <row r="1269" spans="1:17" x14ac:dyDescent="0.3">
      <c r="A1269" s="13" t="s">
        <v>1103</v>
      </c>
      <c r="B1269" t="str">
        <f>VLOOKUP(A1269,cleaned_customer_names[],2,FALSE)</f>
        <v>Godoy</v>
      </c>
      <c r="C1269">
        <f>VLOOKUP(A1269,cleaned_Medical_Examinations[],2,FALSE)</f>
        <v>36.575000000000003</v>
      </c>
      <c r="D1269">
        <f>VLOOKUP(A1269,cleaned_Medical_Examinations[],3,FALSE)</f>
        <v>10.98</v>
      </c>
      <c r="E1269" t="str">
        <f>VLOOKUP(A1269,cleaned_Medical_Examinations[],4,FALSE)</f>
        <v>No</v>
      </c>
      <c r="F1269" t="str">
        <f>VLOOKUP(A1269,cleaned_Medical_Examinations[],5,FALSE)</f>
        <v>No</v>
      </c>
      <c r="G1269" t="str">
        <f>VLOOKUP(A1269,cleaned_Medical_Examinations[],6,FALSE)</f>
        <v>No</v>
      </c>
      <c r="H1269">
        <f>VLOOKUP(A1269,cleaned_Medical_Examinations[],7,FALSE)</f>
        <v>0</v>
      </c>
      <c r="I1269" t="str">
        <f>VLOOKUP(A1269,cleaned_Medical_Examinations[],8,FALSE)</f>
        <v>No</v>
      </c>
      <c r="J1269" t="str">
        <f>VLOOKUP(A1269,cleaned_Medical_Examinations[],9,FALSE)</f>
        <v>OBESITY</v>
      </c>
      <c r="K1269" t="str">
        <f>VLOOKUP(A1269,cleaned_Medical_Examinations[],10,FALSE)</f>
        <v>DIABETES</v>
      </c>
      <c r="L1269">
        <f>VLOOKUP(A1269,table3!A1269:H3603,4,)</f>
        <v>10546</v>
      </c>
      <c r="M1269" t="str">
        <f>VLOOKUP(A1269,table3!A1269:H3603,5,FALSE)</f>
        <v>tier - 3</v>
      </c>
      <c r="N1269" t="str">
        <f>VLOOKUP(A1269,table3!A1269:H3603,6,FALSE)</f>
        <v>tier - 3</v>
      </c>
      <c r="O1269" t="str">
        <f>VLOOKUP(A1269,table3!A1269:H3603,7,FALSE)</f>
        <v>R1011</v>
      </c>
      <c r="P1269" s="8">
        <f>VLOOKUP(A1269,table3!A1269:H3603,2,FALSE)</f>
        <v>26202</v>
      </c>
      <c r="Q1269">
        <f>VLOOKUP(A1269,table3!A1269:H3603,8,FALSE)</f>
        <v>51</v>
      </c>
    </row>
    <row r="1270" spans="1:17" x14ac:dyDescent="0.3">
      <c r="A1270" s="11" t="s">
        <v>1102</v>
      </c>
      <c r="B1270" t="str">
        <f>VLOOKUP(A1270,cleaned_customer_names[],2,FALSE)</f>
        <v>Rider</v>
      </c>
      <c r="C1270">
        <f>VLOOKUP(A1270,cleaned_Medical_Examinations[],2,FALSE)</f>
        <v>23.66</v>
      </c>
      <c r="D1270">
        <f>VLOOKUP(A1270,cleaned_Medical_Examinations[],3,FALSE)</f>
        <v>5.1100000000000003</v>
      </c>
      <c r="E1270" t="str">
        <f>VLOOKUP(A1270,cleaned_Medical_Examinations[],4,FALSE)</f>
        <v>Yes</v>
      </c>
      <c r="F1270" t="str">
        <f>VLOOKUP(A1270,cleaned_Medical_Examinations[],5,FALSE)</f>
        <v>No</v>
      </c>
      <c r="G1270" t="str">
        <f>VLOOKUP(A1270,cleaned_Medical_Examinations[],6,FALSE)</f>
        <v>Yes</v>
      </c>
      <c r="H1270">
        <f>VLOOKUP(A1270,cleaned_Medical_Examinations[],7,FALSE)</f>
        <v>1</v>
      </c>
      <c r="I1270" t="str">
        <f>VLOOKUP(A1270,cleaned_Medical_Examinations[],8,FALSE)</f>
        <v>No</v>
      </c>
      <c r="J1270" t="str">
        <f>VLOOKUP(A1270,cleaned_Medical_Examinations[],9,FALSE)</f>
        <v>NORMAL WEIGHT</v>
      </c>
      <c r="K1270" t="str">
        <f>VLOOKUP(A1270,cleaned_Medical_Examinations[],10,FALSE)</f>
        <v>NORMAL</v>
      </c>
      <c r="L1270">
        <f>VLOOKUP(A1270,table3!A1270:H3604,4,)</f>
        <v>10560</v>
      </c>
      <c r="M1270" t="str">
        <f>VLOOKUP(A1270,table3!A1270:H3604,5,FALSE)</f>
        <v>tier - 3</v>
      </c>
      <c r="N1270" t="str">
        <f>VLOOKUP(A1270,table3!A1270:H3604,6,FALSE)</f>
        <v>tier - 2</v>
      </c>
      <c r="O1270" t="str">
        <f>VLOOKUP(A1270,table3!A1270:H3604,7,FALSE)</f>
        <v>R1013</v>
      </c>
      <c r="P1270" s="8">
        <f>VLOOKUP(A1270,table3!A1270:H3604,2,FALSE)</f>
        <v>26113</v>
      </c>
      <c r="Q1270">
        <f>VLOOKUP(A1270,table3!A1270:H3604,8,FALSE)</f>
        <v>51</v>
      </c>
    </row>
    <row r="1271" spans="1:17" x14ac:dyDescent="0.3">
      <c r="A1271" s="13" t="s">
        <v>1101</v>
      </c>
      <c r="B1271" t="str">
        <f>VLOOKUP(A1271,cleaned_customer_names[],2,FALSE)</f>
        <v>Evans</v>
      </c>
      <c r="C1271">
        <f>VLOOKUP(A1271,cleaned_Medical_Examinations[],2,FALSE)</f>
        <v>18.62</v>
      </c>
      <c r="D1271">
        <f>VLOOKUP(A1271,cleaned_Medical_Examinations[],3,FALSE)</f>
        <v>10.24</v>
      </c>
      <c r="E1271" t="str">
        <f>VLOOKUP(A1271,cleaned_Medical_Examinations[],4,FALSE)</f>
        <v>No</v>
      </c>
      <c r="F1271" t="str">
        <f>VLOOKUP(A1271,cleaned_Medical_Examinations[],5,FALSE)</f>
        <v>No</v>
      </c>
      <c r="G1271" t="str">
        <f>VLOOKUP(A1271,cleaned_Medical_Examinations[],6,FALSE)</f>
        <v>No</v>
      </c>
      <c r="H1271">
        <f>VLOOKUP(A1271,cleaned_Medical_Examinations[],7,FALSE)</f>
        <v>0</v>
      </c>
      <c r="I1271" t="str">
        <f>VLOOKUP(A1271,cleaned_Medical_Examinations[],8,FALSE)</f>
        <v>No</v>
      </c>
      <c r="J1271" t="str">
        <f>VLOOKUP(A1271,cleaned_Medical_Examinations[],9,FALSE)</f>
        <v>NORMAL WEIGHT</v>
      </c>
      <c r="K1271" t="str">
        <f>VLOOKUP(A1271,cleaned_Medical_Examinations[],10,FALSE)</f>
        <v>DIABETES</v>
      </c>
      <c r="L1271">
        <f>VLOOKUP(A1271,table3!A1271:H3605,4,)</f>
        <v>10565</v>
      </c>
      <c r="M1271" t="str">
        <f>VLOOKUP(A1271,table3!A1271:H3605,5,FALSE)</f>
        <v>tier - 3</v>
      </c>
      <c r="N1271" t="str">
        <f>VLOOKUP(A1271,table3!A1271:H3605,6,FALSE)</f>
        <v>tier - 1</v>
      </c>
      <c r="O1271" t="str">
        <f>VLOOKUP(A1271,table3!A1271:H3605,7,FALSE)</f>
        <v>R1024</v>
      </c>
      <c r="P1271" s="8">
        <f>VLOOKUP(A1271,table3!A1271:H3605,2,FALSE)</f>
        <v>25401</v>
      </c>
      <c r="Q1271">
        <f>VLOOKUP(A1271,table3!A1271:H3605,8,FALSE)</f>
        <v>53</v>
      </c>
    </row>
    <row r="1272" spans="1:17" x14ac:dyDescent="0.3">
      <c r="A1272" s="11" t="s">
        <v>1100</v>
      </c>
      <c r="B1272" t="str">
        <f>VLOOKUP(A1272,cleaned_customer_names[],2,FALSE)</f>
        <v>Anderson</v>
      </c>
      <c r="C1272">
        <f>VLOOKUP(A1272,cleaned_Medical_Examinations[],2,FALSE)</f>
        <v>19.190000000000001</v>
      </c>
      <c r="D1272">
        <f>VLOOKUP(A1272,cleaned_Medical_Examinations[],3,FALSE)</f>
        <v>7.71</v>
      </c>
      <c r="E1272" t="str">
        <f>VLOOKUP(A1272,cleaned_Medical_Examinations[],4,FALSE)</f>
        <v>Yes</v>
      </c>
      <c r="F1272" t="str">
        <f>VLOOKUP(A1272,cleaned_Medical_Examinations[],5,FALSE)</f>
        <v>No</v>
      </c>
      <c r="G1272" t="str">
        <f>VLOOKUP(A1272,cleaned_Medical_Examinations[],6,FALSE)</f>
        <v>No</v>
      </c>
      <c r="H1272">
        <f>VLOOKUP(A1272,cleaned_Medical_Examinations[],7,FALSE)</f>
        <v>1</v>
      </c>
      <c r="I1272" t="str">
        <f>VLOOKUP(A1272,cleaned_Medical_Examinations[],8,FALSE)</f>
        <v>No</v>
      </c>
      <c r="J1272" t="str">
        <f>VLOOKUP(A1272,cleaned_Medical_Examinations[],9,FALSE)</f>
        <v>NORMAL WEIGHT</v>
      </c>
      <c r="K1272" t="str">
        <f>VLOOKUP(A1272,cleaned_Medical_Examinations[],10,FALSE)</f>
        <v>DIABETES</v>
      </c>
      <c r="L1272">
        <f>VLOOKUP(A1272,table3!A1272:H3606,4,)</f>
        <v>10577</v>
      </c>
      <c r="M1272" t="str">
        <f>VLOOKUP(A1272,table3!A1272:H3606,5,FALSE)</f>
        <v>tier - 3</v>
      </c>
      <c r="N1272" t="str">
        <f>VLOOKUP(A1272,table3!A1272:H3606,6,FALSE)</f>
        <v>tier - 3</v>
      </c>
      <c r="O1272" t="str">
        <f>VLOOKUP(A1272,table3!A1272:H3606,7,FALSE)</f>
        <v>R1011</v>
      </c>
      <c r="P1272" s="8">
        <f>VLOOKUP(A1272,table3!A1272:H3606,2,FALSE)</f>
        <v>24452</v>
      </c>
      <c r="Q1272">
        <f>VLOOKUP(A1272,table3!A1272:H3606,8,FALSE)</f>
        <v>56</v>
      </c>
    </row>
    <row r="1273" spans="1:17" x14ac:dyDescent="0.3">
      <c r="A1273" s="13" t="s">
        <v>1099</v>
      </c>
      <c r="B1273" t="str">
        <f>VLOOKUP(A1273,cleaned_customer_names[],2,FALSE)</f>
        <v>Walters</v>
      </c>
      <c r="C1273">
        <f>VLOOKUP(A1273,cleaned_Medical_Examinations[],2,FALSE)</f>
        <v>27.5</v>
      </c>
      <c r="D1273">
        <f>VLOOKUP(A1273,cleaned_Medical_Examinations[],3,FALSE)</f>
        <v>6.03</v>
      </c>
      <c r="E1273" t="str">
        <f>VLOOKUP(A1273,cleaned_Medical_Examinations[],4,FALSE)</f>
        <v>No</v>
      </c>
      <c r="F1273" t="str">
        <f>VLOOKUP(A1273,cleaned_Medical_Examinations[],5,FALSE)</f>
        <v>No</v>
      </c>
      <c r="G1273" t="str">
        <f>VLOOKUP(A1273,cleaned_Medical_Examinations[],6,FALSE)</f>
        <v>No</v>
      </c>
      <c r="H1273">
        <f>VLOOKUP(A1273,cleaned_Medical_Examinations[],7,FALSE)</f>
        <v>0</v>
      </c>
      <c r="I1273" t="str">
        <f>VLOOKUP(A1273,cleaned_Medical_Examinations[],8,FALSE)</f>
        <v>No</v>
      </c>
      <c r="J1273" t="str">
        <f>VLOOKUP(A1273,cleaned_Medical_Examinations[],9,FALSE)</f>
        <v>OVER WEIGHT</v>
      </c>
      <c r="K1273" t="str">
        <f>VLOOKUP(A1273,cleaned_Medical_Examinations[],10,FALSE)</f>
        <v>PREDIABETES</v>
      </c>
      <c r="L1273">
        <f>VLOOKUP(A1273,table3!A1273:H3607,4,)</f>
        <v>10580</v>
      </c>
      <c r="M1273" t="str">
        <f>VLOOKUP(A1273,table3!A1273:H3607,5,FALSE)</f>
        <v>tier - 3</v>
      </c>
      <c r="N1273" t="str">
        <f>VLOOKUP(A1273,table3!A1273:H3607,6,FALSE)</f>
        <v>tier - 3</v>
      </c>
      <c r="O1273" t="str">
        <f>VLOOKUP(A1273,table3!A1273:H3607,7,FALSE)</f>
        <v>R1013</v>
      </c>
      <c r="P1273" s="8">
        <f>VLOOKUP(A1273,table3!A1273:H3607,2,FALSE)</f>
        <v>25562</v>
      </c>
      <c r="Q1273">
        <f>VLOOKUP(A1273,table3!A1273:H3607,8,FALSE)</f>
        <v>53</v>
      </c>
    </row>
    <row r="1274" spans="1:17" x14ac:dyDescent="0.3">
      <c r="A1274" s="11" t="s">
        <v>1098</v>
      </c>
      <c r="B1274" t="str">
        <f>VLOOKUP(A1274,cleaned_customer_names[],2,FALSE)</f>
        <v>Leboeuf</v>
      </c>
      <c r="C1274">
        <f>VLOOKUP(A1274,cleaned_Medical_Examinations[],2,FALSE)</f>
        <v>27.36</v>
      </c>
      <c r="D1274">
        <f>VLOOKUP(A1274,cleaned_Medical_Examinations[],3,FALSE)</f>
        <v>5.96</v>
      </c>
      <c r="E1274" t="str">
        <f>VLOOKUP(A1274,cleaned_Medical_Examinations[],4,FALSE)</f>
        <v>No</v>
      </c>
      <c r="F1274" t="str">
        <f>VLOOKUP(A1274,cleaned_Medical_Examinations[],5,FALSE)</f>
        <v>No</v>
      </c>
      <c r="G1274" t="str">
        <f>VLOOKUP(A1274,cleaned_Medical_Examinations[],6,FALSE)</f>
        <v>Yes</v>
      </c>
      <c r="H1274">
        <f>VLOOKUP(A1274,cleaned_Medical_Examinations[],7,FALSE)</f>
        <v>1</v>
      </c>
      <c r="I1274" t="str">
        <f>VLOOKUP(A1274,cleaned_Medical_Examinations[],8,FALSE)</f>
        <v>No</v>
      </c>
      <c r="J1274" t="str">
        <f>VLOOKUP(A1274,cleaned_Medical_Examinations[],9,FALSE)</f>
        <v>OVER WEIGHT</v>
      </c>
      <c r="K1274" t="str">
        <f>VLOOKUP(A1274,cleaned_Medical_Examinations[],10,FALSE)</f>
        <v>PREDIABETES</v>
      </c>
      <c r="L1274">
        <f>VLOOKUP(A1274,table3!A1274:H3608,4,)</f>
        <v>10594</v>
      </c>
      <c r="M1274" t="str">
        <f>VLOOKUP(A1274,table3!A1274:H3608,5,FALSE)</f>
        <v>tier - 3</v>
      </c>
      <c r="N1274" t="str">
        <f>VLOOKUP(A1274,table3!A1274:H3608,6,FALSE)</f>
        <v>tier - 3</v>
      </c>
      <c r="O1274" t="str">
        <f>VLOOKUP(A1274,table3!A1274:H3608,7,FALSE)</f>
        <v>R1013</v>
      </c>
      <c r="P1274" s="8">
        <f>VLOOKUP(A1274,table3!A1274:H3608,2,FALSE)</f>
        <v>24414</v>
      </c>
      <c r="Q1274">
        <f>VLOOKUP(A1274,table3!A1274:H3608,8,FALSE)</f>
        <v>56</v>
      </c>
    </row>
    <row r="1275" spans="1:17" x14ac:dyDescent="0.3">
      <c r="A1275" s="13" t="s">
        <v>1097</v>
      </c>
      <c r="B1275" t="str">
        <f>VLOOKUP(A1275,cleaned_customer_names[],2,FALSE)</f>
        <v>Scheibel</v>
      </c>
      <c r="C1275">
        <f>VLOOKUP(A1275,cleaned_Medical_Examinations[],2,FALSE)</f>
        <v>20.350000000000001</v>
      </c>
      <c r="D1275">
        <f>VLOOKUP(A1275,cleaned_Medical_Examinations[],3,FALSE)</f>
        <v>4.16</v>
      </c>
      <c r="E1275" t="str">
        <f>VLOOKUP(A1275,cleaned_Medical_Examinations[],4,FALSE)</f>
        <v>No</v>
      </c>
      <c r="F1275" t="str">
        <f>VLOOKUP(A1275,cleaned_Medical_Examinations[],5,FALSE)</f>
        <v>No</v>
      </c>
      <c r="G1275" t="str">
        <f>VLOOKUP(A1275,cleaned_Medical_Examinations[],6,FALSE)</f>
        <v>No</v>
      </c>
      <c r="H1275">
        <f>VLOOKUP(A1275,cleaned_Medical_Examinations[],7,FALSE)</f>
        <v>0</v>
      </c>
      <c r="I1275" t="str">
        <f>VLOOKUP(A1275,cleaned_Medical_Examinations[],8,FALSE)</f>
        <v>No</v>
      </c>
      <c r="J1275" t="str">
        <f>VLOOKUP(A1275,cleaned_Medical_Examinations[],9,FALSE)</f>
        <v>NORMAL WEIGHT</v>
      </c>
      <c r="K1275" t="str">
        <f>VLOOKUP(A1275,cleaned_Medical_Examinations[],10,FALSE)</f>
        <v>NORMAL</v>
      </c>
      <c r="L1275">
        <f>VLOOKUP(A1275,table3!A1275:H3609,4,)</f>
        <v>10594</v>
      </c>
      <c r="M1275" t="str">
        <f>VLOOKUP(A1275,table3!A1275:H3609,5,FALSE)</f>
        <v>tier - 3</v>
      </c>
      <c r="N1275" t="str">
        <f>VLOOKUP(A1275,table3!A1275:H3609,6,FALSE)</f>
        <v>tier - 1</v>
      </c>
      <c r="O1275" t="str">
        <f>VLOOKUP(A1275,table3!A1275:H3609,7,FALSE)</f>
        <v>R1012</v>
      </c>
      <c r="P1275" s="8">
        <f>VLOOKUP(A1275,table3!A1275:H3609,2,FALSE)</f>
        <v>24805</v>
      </c>
      <c r="Q1275">
        <f>VLOOKUP(A1275,table3!A1275:H3609,8,FALSE)</f>
        <v>55</v>
      </c>
    </row>
    <row r="1276" spans="1:17" x14ac:dyDescent="0.3">
      <c r="A1276" s="11" t="s">
        <v>1096</v>
      </c>
      <c r="B1276" t="str">
        <f>VLOOKUP(A1276,cleaned_customer_names[],2,FALSE)</f>
        <v>Ritter</v>
      </c>
      <c r="C1276">
        <f>VLOOKUP(A1276,cleaned_Medical_Examinations[],2,FALSE)</f>
        <v>24.035</v>
      </c>
      <c r="D1276">
        <f>VLOOKUP(A1276,cleaned_Medical_Examinations[],3,FALSE)</f>
        <v>6.11</v>
      </c>
      <c r="E1276" t="str">
        <f>VLOOKUP(A1276,cleaned_Medical_Examinations[],4,FALSE)</f>
        <v>No</v>
      </c>
      <c r="F1276" t="str">
        <f>VLOOKUP(A1276,cleaned_Medical_Examinations[],5,FALSE)</f>
        <v>No</v>
      </c>
      <c r="G1276" t="str">
        <f>VLOOKUP(A1276,cleaned_Medical_Examinations[],6,FALSE)</f>
        <v>No</v>
      </c>
      <c r="H1276">
        <f>VLOOKUP(A1276,cleaned_Medical_Examinations[],7,FALSE)</f>
        <v>0</v>
      </c>
      <c r="I1276" t="str">
        <f>VLOOKUP(A1276,cleaned_Medical_Examinations[],8,FALSE)</f>
        <v>No</v>
      </c>
      <c r="J1276" t="str">
        <f>VLOOKUP(A1276,cleaned_Medical_Examinations[],9,FALSE)</f>
        <v>NORMAL WEIGHT</v>
      </c>
      <c r="K1276" t="str">
        <f>VLOOKUP(A1276,cleaned_Medical_Examinations[],10,FALSE)</f>
        <v>PREDIABETES</v>
      </c>
      <c r="L1276">
        <f>VLOOKUP(A1276,table3!A1276:H3610,4,)</f>
        <v>10601</v>
      </c>
      <c r="M1276" t="str">
        <f>VLOOKUP(A1276,table3!A1276:H3610,5,FALSE)</f>
        <v>tier - 3</v>
      </c>
      <c r="N1276" t="str">
        <f>VLOOKUP(A1276,table3!A1276:H3610,6,FALSE)</f>
        <v>tier - 1</v>
      </c>
      <c r="O1276" t="str">
        <f>VLOOKUP(A1276,table3!A1276:H3610,7,FALSE)</f>
        <v>R1012</v>
      </c>
      <c r="P1276" s="8">
        <f>VLOOKUP(A1276,table3!A1276:H3610,2,FALSE)</f>
        <v>26647</v>
      </c>
      <c r="Q1276">
        <f>VLOOKUP(A1276,table3!A1276:H3610,8,FALSE)</f>
        <v>50</v>
      </c>
    </row>
    <row r="1277" spans="1:17" x14ac:dyDescent="0.3">
      <c r="A1277" s="13" t="s">
        <v>1095</v>
      </c>
      <c r="B1277" t="str">
        <f>VLOOKUP(A1277,cleaned_customer_names[],2,FALSE)</f>
        <v>Deeg</v>
      </c>
      <c r="C1277">
        <f>VLOOKUP(A1277,cleaned_Medical_Examinations[],2,FALSE)</f>
        <v>23.56</v>
      </c>
      <c r="D1277">
        <f>VLOOKUP(A1277,cleaned_Medical_Examinations[],3,FALSE)</f>
        <v>5.97</v>
      </c>
      <c r="E1277" t="str">
        <f>VLOOKUP(A1277,cleaned_Medical_Examinations[],4,FALSE)</f>
        <v>No</v>
      </c>
      <c r="F1277" t="str">
        <f>VLOOKUP(A1277,cleaned_Medical_Examinations[],5,FALSE)</f>
        <v>No</v>
      </c>
      <c r="G1277" t="str">
        <f>VLOOKUP(A1277,cleaned_Medical_Examinations[],6,FALSE)</f>
        <v>No</v>
      </c>
      <c r="H1277">
        <f>VLOOKUP(A1277,cleaned_Medical_Examinations[],7,FALSE)</f>
        <v>0</v>
      </c>
      <c r="I1277" t="str">
        <f>VLOOKUP(A1277,cleaned_Medical_Examinations[],8,FALSE)</f>
        <v>No</v>
      </c>
      <c r="J1277" t="str">
        <f>VLOOKUP(A1277,cleaned_Medical_Examinations[],9,FALSE)</f>
        <v>NORMAL WEIGHT</v>
      </c>
      <c r="K1277" t="str">
        <f>VLOOKUP(A1277,cleaned_Medical_Examinations[],10,FALSE)</f>
        <v>PREDIABETES</v>
      </c>
      <c r="L1277">
        <f>VLOOKUP(A1277,table3!A1277:H3611,4,)</f>
        <v>10601</v>
      </c>
      <c r="M1277" t="str">
        <f>VLOOKUP(A1277,table3!A1277:H3611,5,FALSE)</f>
        <v>tier - 3</v>
      </c>
      <c r="N1277" t="str">
        <f>VLOOKUP(A1277,table3!A1277:H3611,6,FALSE)</f>
        <v>tier - 2</v>
      </c>
      <c r="O1277" t="str">
        <f>VLOOKUP(A1277,table3!A1277:H3611,7,FALSE)</f>
        <v>R1011</v>
      </c>
      <c r="P1277" s="8">
        <f>VLOOKUP(A1277,table3!A1277:H3611,2,FALSE)</f>
        <v>24308</v>
      </c>
      <c r="Q1277">
        <f>VLOOKUP(A1277,table3!A1277:H3611,8,FALSE)</f>
        <v>56</v>
      </c>
    </row>
    <row r="1278" spans="1:17" x14ac:dyDescent="0.3">
      <c r="A1278" s="11" t="s">
        <v>1094</v>
      </c>
      <c r="B1278" t="str">
        <f>VLOOKUP(A1278,cleaned_customer_names[],2,FALSE)</f>
        <v>Pretot</v>
      </c>
      <c r="C1278">
        <f>VLOOKUP(A1278,cleaned_Medical_Examinations[],2,FALSE)</f>
        <v>27.17</v>
      </c>
      <c r="D1278">
        <f>VLOOKUP(A1278,cleaned_Medical_Examinations[],3,FALSE)</f>
        <v>10.81</v>
      </c>
      <c r="E1278" t="str">
        <f>VLOOKUP(A1278,cleaned_Medical_Examinations[],4,FALSE)</f>
        <v>No</v>
      </c>
      <c r="F1278" t="str">
        <f>VLOOKUP(A1278,cleaned_Medical_Examinations[],5,FALSE)</f>
        <v>No</v>
      </c>
      <c r="G1278" t="str">
        <f>VLOOKUP(A1278,cleaned_Medical_Examinations[],6,FALSE)</f>
        <v>No</v>
      </c>
      <c r="H1278">
        <f>VLOOKUP(A1278,cleaned_Medical_Examinations[],7,FALSE)</f>
        <v>2</v>
      </c>
      <c r="I1278" t="str">
        <f>VLOOKUP(A1278,cleaned_Medical_Examinations[],8,FALSE)</f>
        <v>No</v>
      </c>
      <c r="J1278" t="str">
        <f>VLOOKUP(A1278,cleaned_Medical_Examinations[],9,FALSE)</f>
        <v>OVER WEIGHT</v>
      </c>
      <c r="K1278" t="str">
        <f>VLOOKUP(A1278,cleaned_Medical_Examinations[],10,FALSE)</f>
        <v>DIABETES</v>
      </c>
      <c r="L1278">
        <f>VLOOKUP(A1278,table3!A1278:H3612,4,)</f>
        <v>10602</v>
      </c>
      <c r="M1278" t="str">
        <f>VLOOKUP(A1278,table3!A1278:H3612,5,FALSE)</f>
        <v>tier - 3</v>
      </c>
      <c r="N1278" t="str">
        <f>VLOOKUP(A1278,table3!A1278:H3612,6,FALSE)</f>
        <v>tier - 2</v>
      </c>
      <c r="O1278" t="str">
        <f>VLOOKUP(A1278,table3!A1278:H3612,7,FALSE)</f>
        <v>R1012</v>
      </c>
      <c r="P1278" s="8">
        <f>VLOOKUP(A1278,table3!A1278:H3612,2,FALSE)</f>
        <v>24646</v>
      </c>
      <c r="Q1278">
        <f>VLOOKUP(A1278,table3!A1278:H3612,8,FALSE)</f>
        <v>55</v>
      </c>
    </row>
    <row r="1279" spans="1:17" x14ac:dyDescent="0.3">
      <c r="A1279" s="13" t="s">
        <v>1093</v>
      </c>
      <c r="B1279" t="str">
        <f>VLOOKUP(A1279,cleaned_customer_names[],2,FALSE)</f>
        <v>Willsey</v>
      </c>
      <c r="C1279">
        <f>VLOOKUP(A1279,cleaned_Medical_Examinations[],2,FALSE)</f>
        <v>34.32</v>
      </c>
      <c r="D1279">
        <f>VLOOKUP(A1279,cleaned_Medical_Examinations[],3,FALSE)</f>
        <v>5.7</v>
      </c>
      <c r="E1279" t="str">
        <f>VLOOKUP(A1279,cleaned_Medical_Examinations[],4,FALSE)</f>
        <v>Yes</v>
      </c>
      <c r="F1279" t="str">
        <f>VLOOKUP(A1279,cleaned_Medical_Examinations[],5,FALSE)</f>
        <v>No</v>
      </c>
      <c r="G1279" t="str">
        <f>VLOOKUP(A1279,cleaned_Medical_Examinations[],6,FALSE)</f>
        <v>Yes</v>
      </c>
      <c r="H1279">
        <f>VLOOKUP(A1279,cleaned_Medical_Examinations[],7,FALSE)</f>
        <v>1</v>
      </c>
      <c r="I1279" t="str">
        <f>VLOOKUP(A1279,cleaned_Medical_Examinations[],8,FALSE)</f>
        <v>No</v>
      </c>
      <c r="J1279" t="str">
        <f>VLOOKUP(A1279,cleaned_Medical_Examinations[],9,FALSE)</f>
        <v>OBESITY</v>
      </c>
      <c r="K1279" t="str">
        <f>VLOOKUP(A1279,cleaned_Medical_Examinations[],10,FALSE)</f>
        <v>PREDIABETES</v>
      </c>
      <c r="L1279">
        <f>VLOOKUP(A1279,table3!A1279:H3613,4,)</f>
        <v>10602</v>
      </c>
      <c r="M1279" t="str">
        <f>VLOOKUP(A1279,table3!A1279:H3613,5,FALSE)</f>
        <v>tier - 3</v>
      </c>
      <c r="N1279" t="str">
        <f>VLOOKUP(A1279,table3!A1279:H3613,6,FALSE)</f>
        <v>tier - 3</v>
      </c>
      <c r="O1279" t="str">
        <f>VLOOKUP(A1279,table3!A1279:H3613,7,FALSE)</f>
        <v>R1011</v>
      </c>
      <c r="P1279" s="8">
        <f>VLOOKUP(A1279,table3!A1279:H3613,2,FALSE)</f>
        <v>24290</v>
      </c>
      <c r="Q1279">
        <f>VLOOKUP(A1279,table3!A1279:H3613,8,FALSE)</f>
        <v>56</v>
      </c>
    </row>
    <row r="1280" spans="1:17" x14ac:dyDescent="0.3">
      <c r="A1280" s="11" t="s">
        <v>1092</v>
      </c>
      <c r="B1280" t="str">
        <f>VLOOKUP(A1280,cleaned_customer_names[],2,FALSE)</f>
        <v>Roach</v>
      </c>
      <c r="C1280">
        <f>VLOOKUP(A1280,cleaned_Medical_Examinations[],2,FALSE)</f>
        <v>23.87</v>
      </c>
      <c r="D1280">
        <f>VLOOKUP(A1280,cleaned_Medical_Examinations[],3,FALSE)</f>
        <v>4.7699999999999996</v>
      </c>
      <c r="E1280" t="str">
        <f>VLOOKUP(A1280,cleaned_Medical_Examinations[],4,FALSE)</f>
        <v>Yes</v>
      </c>
      <c r="F1280" t="str">
        <f>VLOOKUP(A1280,cleaned_Medical_Examinations[],5,FALSE)</f>
        <v>No</v>
      </c>
      <c r="G1280" t="str">
        <f>VLOOKUP(A1280,cleaned_Medical_Examinations[],6,FALSE)</f>
        <v>Yes</v>
      </c>
      <c r="H1280">
        <f>VLOOKUP(A1280,cleaned_Medical_Examinations[],7,FALSE)</f>
        <v>1</v>
      </c>
      <c r="I1280" t="str">
        <f>VLOOKUP(A1280,cleaned_Medical_Examinations[],8,FALSE)</f>
        <v>No</v>
      </c>
      <c r="J1280" t="str">
        <f>VLOOKUP(A1280,cleaned_Medical_Examinations[],9,FALSE)</f>
        <v>NORMAL WEIGHT</v>
      </c>
      <c r="K1280" t="str">
        <f>VLOOKUP(A1280,cleaned_Medical_Examinations[],10,FALSE)</f>
        <v>NORMAL</v>
      </c>
      <c r="L1280">
        <f>VLOOKUP(A1280,table3!A1280:H3614,4,)</f>
        <v>10609</v>
      </c>
      <c r="M1280" t="str">
        <f>VLOOKUP(A1280,table3!A1280:H3614,5,FALSE)</f>
        <v>tier - 3</v>
      </c>
      <c r="N1280" t="str">
        <f>VLOOKUP(A1280,table3!A1280:H3614,6,FALSE)</f>
        <v>tier - 3</v>
      </c>
      <c r="O1280" t="str">
        <f>VLOOKUP(A1280,table3!A1280:H3614,7,FALSE)</f>
        <v>R1012</v>
      </c>
      <c r="P1280" s="8">
        <f>VLOOKUP(A1280,table3!A1280:H3614,2,FALSE)</f>
        <v>23920</v>
      </c>
      <c r="Q1280">
        <f>VLOOKUP(A1280,table3!A1280:H3614,8,FALSE)</f>
        <v>57</v>
      </c>
    </row>
    <row r="1281" spans="1:17" x14ac:dyDescent="0.3">
      <c r="A1281" s="13" t="s">
        <v>1091</v>
      </c>
      <c r="B1281" t="str">
        <f>VLOOKUP(A1281,cleaned_customer_names[],2,FALSE)</f>
        <v>Jacobsen</v>
      </c>
      <c r="C1281">
        <f>VLOOKUP(A1281,cleaned_Medical_Examinations[],2,FALSE)</f>
        <v>30.15</v>
      </c>
      <c r="D1281">
        <f>VLOOKUP(A1281,cleaned_Medical_Examinations[],3,FALSE)</f>
        <v>4.25</v>
      </c>
      <c r="E1281" t="str">
        <f>VLOOKUP(A1281,cleaned_Medical_Examinations[],4,FALSE)</f>
        <v>No</v>
      </c>
      <c r="F1281" t="str">
        <f>VLOOKUP(A1281,cleaned_Medical_Examinations[],5,FALSE)</f>
        <v>No</v>
      </c>
      <c r="G1281" t="str">
        <f>VLOOKUP(A1281,cleaned_Medical_Examinations[],6,FALSE)</f>
        <v>No</v>
      </c>
      <c r="H1281">
        <f>VLOOKUP(A1281,cleaned_Medical_Examinations[],7,FALSE)</f>
        <v>1</v>
      </c>
      <c r="I1281" t="str">
        <f>VLOOKUP(A1281,cleaned_Medical_Examinations[],8,FALSE)</f>
        <v>No</v>
      </c>
      <c r="J1281" t="str">
        <f>VLOOKUP(A1281,cleaned_Medical_Examinations[],9,FALSE)</f>
        <v>OBESITY</v>
      </c>
      <c r="K1281" t="str">
        <f>VLOOKUP(A1281,cleaned_Medical_Examinations[],10,FALSE)</f>
        <v>NORMAL</v>
      </c>
      <c r="L1281">
        <f>VLOOKUP(A1281,table3!A1281:H3615,4,)</f>
        <v>10617</v>
      </c>
      <c r="M1281" t="str">
        <f>VLOOKUP(A1281,table3!A1281:H3615,5,FALSE)</f>
        <v>tier - 3</v>
      </c>
      <c r="N1281" t="str">
        <f>VLOOKUP(A1281,table3!A1281:H3615,6,FALSE)</f>
        <v>tier - 3</v>
      </c>
      <c r="O1281" t="str">
        <f>VLOOKUP(A1281,table3!A1281:H3615,7,FALSE)</f>
        <v>R1026</v>
      </c>
      <c r="P1281" s="8">
        <f>VLOOKUP(A1281,table3!A1281:H3615,2,FALSE)</f>
        <v>33808</v>
      </c>
      <c r="Q1281">
        <f>VLOOKUP(A1281,table3!A1281:H3615,8,FALSE)</f>
        <v>30</v>
      </c>
    </row>
    <row r="1282" spans="1:17" x14ac:dyDescent="0.3">
      <c r="A1282" s="11" t="s">
        <v>1090</v>
      </c>
      <c r="B1282" t="str">
        <f>VLOOKUP(A1282,cleaned_customer_names[],2,FALSE)</f>
        <v>O'Hora</v>
      </c>
      <c r="C1282">
        <f>VLOOKUP(A1282,cleaned_Medical_Examinations[],2,FALSE)</f>
        <v>26.36</v>
      </c>
      <c r="D1282">
        <f>VLOOKUP(A1282,cleaned_Medical_Examinations[],3,FALSE)</f>
        <v>5.52</v>
      </c>
      <c r="E1282" t="str">
        <f>VLOOKUP(A1282,cleaned_Medical_Examinations[],4,FALSE)</f>
        <v>No</v>
      </c>
      <c r="F1282" t="str">
        <f>VLOOKUP(A1282,cleaned_Medical_Examinations[],5,FALSE)</f>
        <v>No</v>
      </c>
      <c r="G1282" t="str">
        <f>VLOOKUP(A1282,cleaned_Medical_Examinations[],6,FALSE)</f>
        <v>No</v>
      </c>
      <c r="H1282">
        <f>VLOOKUP(A1282,cleaned_Medical_Examinations[],7,FALSE)</f>
        <v>0</v>
      </c>
      <c r="I1282" t="str">
        <f>VLOOKUP(A1282,cleaned_Medical_Examinations[],8,FALSE)</f>
        <v>No</v>
      </c>
      <c r="J1282" t="str">
        <f>VLOOKUP(A1282,cleaned_Medical_Examinations[],9,FALSE)</f>
        <v>OVER WEIGHT</v>
      </c>
      <c r="K1282" t="str">
        <f>VLOOKUP(A1282,cleaned_Medical_Examinations[],10,FALSE)</f>
        <v>NORMAL</v>
      </c>
      <c r="L1282">
        <f>VLOOKUP(A1282,table3!A1282:H3616,4,)</f>
        <v>10620</v>
      </c>
      <c r="M1282" t="str">
        <f>VLOOKUP(A1282,table3!A1282:H3616,5,FALSE)</f>
        <v>tier - 3</v>
      </c>
      <c r="N1282" t="str">
        <f>VLOOKUP(A1282,table3!A1282:H3616,6,FALSE)</f>
        <v>tier - 3</v>
      </c>
      <c r="O1282" t="str">
        <f>VLOOKUP(A1282,table3!A1282:H3616,7,FALSE)</f>
        <v>R1012</v>
      </c>
      <c r="P1282" s="8">
        <f>VLOOKUP(A1282,table3!A1282:H3616,2,FALSE)</f>
        <v>33060</v>
      </c>
      <c r="Q1282">
        <f>VLOOKUP(A1282,table3!A1282:H3616,8,FALSE)</f>
        <v>32</v>
      </c>
    </row>
    <row r="1283" spans="1:17" x14ac:dyDescent="0.3">
      <c r="A1283" s="13" t="s">
        <v>1089</v>
      </c>
      <c r="B1283" t="str">
        <f>VLOOKUP(A1283,cleaned_customer_names[],2,FALSE)</f>
        <v>Amato</v>
      </c>
      <c r="C1283">
        <f>VLOOKUP(A1283,cleaned_Medical_Examinations[],2,FALSE)</f>
        <v>45.32</v>
      </c>
      <c r="D1283">
        <f>VLOOKUP(A1283,cleaned_Medical_Examinations[],3,FALSE)</f>
        <v>6.53</v>
      </c>
      <c r="E1283" t="str">
        <f>VLOOKUP(A1283,cleaned_Medical_Examinations[],4,FALSE)</f>
        <v>Yes</v>
      </c>
      <c r="F1283" t="str">
        <f>VLOOKUP(A1283,cleaned_Medical_Examinations[],5,FALSE)</f>
        <v>No</v>
      </c>
      <c r="G1283" t="str">
        <f>VLOOKUP(A1283,cleaned_Medical_Examinations[],6,FALSE)</f>
        <v>No</v>
      </c>
      <c r="H1283">
        <f>VLOOKUP(A1283,cleaned_Medical_Examinations[],7,FALSE)</f>
        <v>1</v>
      </c>
      <c r="I1283" t="str">
        <f>VLOOKUP(A1283,cleaned_Medical_Examinations[],8,FALSE)</f>
        <v>No</v>
      </c>
      <c r="J1283" t="str">
        <f>VLOOKUP(A1283,cleaned_Medical_Examinations[],9,FALSE)</f>
        <v>OBESITY</v>
      </c>
      <c r="K1283" t="str">
        <f>VLOOKUP(A1283,cleaned_Medical_Examinations[],10,FALSE)</f>
        <v>DIABETES</v>
      </c>
      <c r="L1283">
        <f>VLOOKUP(A1283,table3!A1283:H3617,4,)</f>
        <v>10628</v>
      </c>
      <c r="M1283" t="str">
        <f>VLOOKUP(A1283,table3!A1283:H3617,5,FALSE)</f>
        <v>tier - 3</v>
      </c>
      <c r="N1283" t="str">
        <f>VLOOKUP(A1283,table3!A1283:H3617,6,FALSE)</f>
        <v>tier - 3</v>
      </c>
      <c r="O1283" t="str">
        <f>VLOOKUP(A1283,table3!A1283:H3617,7,FALSE)</f>
        <v>R1013</v>
      </c>
      <c r="P1283" s="8">
        <f>VLOOKUP(A1283,table3!A1283:H3617,2,FALSE)</f>
        <v>23597</v>
      </c>
      <c r="Q1283">
        <f>VLOOKUP(A1283,table3!A1283:H3617,8,FALSE)</f>
        <v>58</v>
      </c>
    </row>
    <row r="1284" spans="1:17" x14ac:dyDescent="0.3">
      <c r="A1284" s="11" t="s">
        <v>1088</v>
      </c>
      <c r="B1284" t="str">
        <f>VLOOKUP(A1284,cleaned_customer_names[],2,FALSE)</f>
        <v>Reed</v>
      </c>
      <c r="C1284">
        <f>VLOOKUP(A1284,cleaned_Medical_Examinations[],2,FALSE)</f>
        <v>31.93</v>
      </c>
      <c r="D1284">
        <f>VLOOKUP(A1284,cleaned_Medical_Examinations[],3,FALSE)</f>
        <v>4.82</v>
      </c>
      <c r="E1284" t="str">
        <f>VLOOKUP(A1284,cleaned_Medical_Examinations[],4,FALSE)</f>
        <v>Yes</v>
      </c>
      <c r="F1284" t="str">
        <f>VLOOKUP(A1284,cleaned_Medical_Examinations[],5,FALSE)</f>
        <v>No</v>
      </c>
      <c r="G1284" t="str">
        <f>VLOOKUP(A1284,cleaned_Medical_Examinations[],6,FALSE)</f>
        <v>No</v>
      </c>
      <c r="H1284">
        <f>VLOOKUP(A1284,cleaned_Medical_Examinations[],7,FALSE)</f>
        <v>1</v>
      </c>
      <c r="I1284" t="str">
        <f>VLOOKUP(A1284,cleaned_Medical_Examinations[],8,FALSE)</f>
        <v>No</v>
      </c>
      <c r="J1284" t="str">
        <f>VLOOKUP(A1284,cleaned_Medical_Examinations[],9,FALSE)</f>
        <v>OBESITY</v>
      </c>
      <c r="K1284" t="str">
        <f>VLOOKUP(A1284,cleaned_Medical_Examinations[],10,FALSE)</f>
        <v>NORMAL</v>
      </c>
      <c r="L1284">
        <f>VLOOKUP(A1284,table3!A1284:H3618,4,)</f>
        <v>10665</v>
      </c>
      <c r="M1284" t="str">
        <f>VLOOKUP(A1284,table3!A1284:H3618,5,FALSE)</f>
        <v>tier - 3</v>
      </c>
      <c r="N1284" t="str">
        <f>VLOOKUP(A1284,table3!A1284:H3618,6,FALSE)</f>
        <v>tier - 2</v>
      </c>
      <c r="O1284" t="str">
        <f>VLOOKUP(A1284,table3!A1284:H3618,7,FALSE)</f>
        <v>R1021</v>
      </c>
      <c r="P1284" s="8">
        <f>VLOOKUP(A1284,table3!A1284:H3618,2,FALSE)</f>
        <v>28086</v>
      </c>
      <c r="Q1284">
        <f>VLOOKUP(A1284,table3!A1284:H3618,8,FALSE)</f>
        <v>46</v>
      </c>
    </row>
    <row r="1285" spans="1:17" x14ac:dyDescent="0.3">
      <c r="A1285" s="13" t="s">
        <v>1087</v>
      </c>
      <c r="B1285" t="str">
        <f>VLOOKUP(A1285,cleaned_customer_names[],2,FALSE)</f>
        <v>Wegner</v>
      </c>
      <c r="C1285">
        <f>VLOOKUP(A1285,cleaned_Medical_Examinations[],2,FALSE)</f>
        <v>36</v>
      </c>
      <c r="D1285">
        <f>VLOOKUP(A1285,cleaned_Medical_Examinations[],3,FALSE)</f>
        <v>11.94</v>
      </c>
      <c r="E1285" t="str">
        <f>VLOOKUP(A1285,cleaned_Medical_Examinations[],4,FALSE)</f>
        <v>Yes</v>
      </c>
      <c r="F1285" t="str">
        <f>VLOOKUP(A1285,cleaned_Medical_Examinations[],5,FALSE)</f>
        <v>No</v>
      </c>
      <c r="G1285" t="str">
        <f>VLOOKUP(A1285,cleaned_Medical_Examinations[],6,FALSE)</f>
        <v>No</v>
      </c>
      <c r="H1285">
        <f>VLOOKUP(A1285,cleaned_Medical_Examinations[],7,FALSE)</f>
        <v>1</v>
      </c>
      <c r="I1285" t="str">
        <f>VLOOKUP(A1285,cleaned_Medical_Examinations[],8,FALSE)</f>
        <v>No</v>
      </c>
      <c r="J1285" t="str">
        <f>VLOOKUP(A1285,cleaned_Medical_Examinations[],9,FALSE)</f>
        <v>OBESITY</v>
      </c>
      <c r="K1285" t="str">
        <f>VLOOKUP(A1285,cleaned_Medical_Examinations[],10,FALSE)</f>
        <v>DIABETES</v>
      </c>
      <c r="L1285">
        <f>VLOOKUP(A1285,table3!A1285:H3619,4,)</f>
        <v>10677</v>
      </c>
      <c r="M1285" t="str">
        <f>VLOOKUP(A1285,table3!A1285:H3619,5,FALSE)</f>
        <v>tier - 3</v>
      </c>
      <c r="N1285" t="str">
        <f>VLOOKUP(A1285,table3!A1285:H3619,6,FALSE)</f>
        <v>tier - 3</v>
      </c>
      <c r="O1285" t="str">
        <f>VLOOKUP(A1285,table3!A1285:H3619,7,FALSE)</f>
        <v>R1013</v>
      </c>
      <c r="P1285" s="8">
        <f>VLOOKUP(A1285,table3!A1285:H3619,2,FALSE)</f>
        <v>22896</v>
      </c>
      <c r="Q1285">
        <f>VLOOKUP(A1285,table3!A1285:H3619,8,FALSE)</f>
        <v>60</v>
      </c>
    </row>
    <row r="1286" spans="1:17" x14ac:dyDescent="0.3">
      <c r="A1286" s="11" t="s">
        <v>1086</v>
      </c>
      <c r="B1286" t="str">
        <f>VLOOKUP(A1286,cleaned_customer_names[],2,FALSE)</f>
        <v>Bokun</v>
      </c>
      <c r="C1286">
        <f>VLOOKUP(A1286,cleaned_Medical_Examinations[],2,FALSE)</f>
        <v>32</v>
      </c>
      <c r="D1286">
        <f>VLOOKUP(A1286,cleaned_Medical_Examinations[],3,FALSE)</f>
        <v>7.85</v>
      </c>
      <c r="E1286" t="str">
        <f>VLOOKUP(A1286,cleaned_Medical_Examinations[],4,FALSE)</f>
        <v>Yes</v>
      </c>
      <c r="F1286" t="str">
        <f>VLOOKUP(A1286,cleaned_Medical_Examinations[],5,FALSE)</f>
        <v>No</v>
      </c>
      <c r="G1286" t="str">
        <f>VLOOKUP(A1286,cleaned_Medical_Examinations[],6,FALSE)</f>
        <v>No</v>
      </c>
      <c r="H1286">
        <f>VLOOKUP(A1286,cleaned_Medical_Examinations[],7,FALSE)</f>
        <v>1</v>
      </c>
      <c r="I1286" t="str">
        <f>VLOOKUP(A1286,cleaned_Medical_Examinations[],8,FALSE)</f>
        <v>No</v>
      </c>
      <c r="J1286" t="str">
        <f>VLOOKUP(A1286,cleaned_Medical_Examinations[],9,FALSE)</f>
        <v>OBESITY</v>
      </c>
      <c r="K1286" t="str">
        <f>VLOOKUP(A1286,cleaned_Medical_Examinations[],10,FALSE)</f>
        <v>DIABETES</v>
      </c>
      <c r="L1286">
        <f>VLOOKUP(A1286,table3!A1286:H3620,4,)</f>
        <v>10690</v>
      </c>
      <c r="M1286" t="str">
        <f>VLOOKUP(A1286,table3!A1286:H3620,5,FALSE)</f>
        <v>tier - 3</v>
      </c>
      <c r="N1286" t="str">
        <f>VLOOKUP(A1286,table3!A1286:H3620,6,FALSE)</f>
        <v>tier - 2</v>
      </c>
      <c r="O1286" t="str">
        <f>VLOOKUP(A1286,table3!A1286:H3620,7,FALSE)</f>
        <v>R1021</v>
      </c>
      <c r="P1286" s="8">
        <f>VLOOKUP(A1286,table3!A1286:H3620,2,FALSE)</f>
        <v>28339</v>
      </c>
      <c r="Q1286">
        <f>VLOOKUP(A1286,table3!A1286:H3620,8,FALSE)</f>
        <v>45</v>
      </c>
    </row>
    <row r="1287" spans="1:17" x14ac:dyDescent="0.3">
      <c r="A1287" s="13" t="s">
        <v>1085</v>
      </c>
      <c r="B1287" t="str">
        <f>VLOOKUP(A1287,cleaned_customer_names[],2,FALSE)</f>
        <v>Ainsley</v>
      </c>
      <c r="C1287">
        <f>VLOOKUP(A1287,cleaned_Medical_Examinations[],2,FALSE)</f>
        <v>29.37</v>
      </c>
      <c r="D1287">
        <f>VLOOKUP(A1287,cleaned_Medical_Examinations[],3,FALSE)</f>
        <v>8.01</v>
      </c>
      <c r="E1287" t="str">
        <f>VLOOKUP(A1287,cleaned_Medical_Examinations[],4,FALSE)</f>
        <v>Yes</v>
      </c>
      <c r="F1287" t="str">
        <f>VLOOKUP(A1287,cleaned_Medical_Examinations[],5,FALSE)</f>
        <v>No</v>
      </c>
      <c r="G1287" t="str">
        <f>VLOOKUP(A1287,cleaned_Medical_Examinations[],6,FALSE)</f>
        <v>No</v>
      </c>
      <c r="H1287">
        <f>VLOOKUP(A1287,cleaned_Medical_Examinations[],7,FALSE)</f>
        <v>1</v>
      </c>
      <c r="I1287" t="str">
        <f>VLOOKUP(A1287,cleaned_Medical_Examinations[],8,FALSE)</f>
        <v>No</v>
      </c>
      <c r="J1287" t="str">
        <f>VLOOKUP(A1287,cleaned_Medical_Examinations[],9,FALSE)</f>
        <v>OVER WEIGHT</v>
      </c>
      <c r="K1287" t="str">
        <f>VLOOKUP(A1287,cleaned_Medical_Examinations[],10,FALSE)</f>
        <v>DIABETES</v>
      </c>
      <c r="L1287">
        <f>VLOOKUP(A1287,table3!A1287:H3621,4,)</f>
        <v>10698</v>
      </c>
      <c r="M1287" t="str">
        <f>VLOOKUP(A1287,table3!A1287:H3621,5,FALSE)</f>
        <v>tier - 3</v>
      </c>
      <c r="N1287" t="str">
        <f>VLOOKUP(A1287,table3!A1287:H3621,6,FALSE)</f>
        <v>tier - 1</v>
      </c>
      <c r="O1287" t="str">
        <f>VLOOKUP(A1287,table3!A1287:H3621,7,FALSE)</f>
        <v>R1025</v>
      </c>
      <c r="P1287" s="8">
        <f>VLOOKUP(A1287,table3!A1287:H3621,2,FALSE)</f>
        <v>28033</v>
      </c>
      <c r="Q1287">
        <f>VLOOKUP(A1287,table3!A1287:H3621,8,FALSE)</f>
        <v>46</v>
      </c>
    </row>
    <row r="1288" spans="1:17" x14ac:dyDescent="0.3">
      <c r="A1288" s="11" t="s">
        <v>1084</v>
      </c>
      <c r="B1288" t="str">
        <f>VLOOKUP(A1288,cleaned_customer_names[],2,FALSE)</f>
        <v>Foster</v>
      </c>
      <c r="C1288">
        <f>VLOOKUP(A1288,cleaned_Medical_Examinations[],2,FALSE)</f>
        <v>23.6</v>
      </c>
      <c r="D1288">
        <f>VLOOKUP(A1288,cleaned_Medical_Examinations[],3,FALSE)</f>
        <v>7.4</v>
      </c>
      <c r="E1288" t="str">
        <f>VLOOKUP(A1288,cleaned_Medical_Examinations[],4,FALSE)</f>
        <v>Yes</v>
      </c>
      <c r="F1288" t="str">
        <f>VLOOKUP(A1288,cleaned_Medical_Examinations[],5,FALSE)</f>
        <v>No</v>
      </c>
      <c r="G1288" t="str">
        <f>VLOOKUP(A1288,cleaned_Medical_Examinations[],6,FALSE)</f>
        <v>No</v>
      </c>
      <c r="H1288">
        <f>VLOOKUP(A1288,cleaned_Medical_Examinations[],7,FALSE)</f>
        <v>1</v>
      </c>
      <c r="I1288" t="str">
        <f>VLOOKUP(A1288,cleaned_Medical_Examinations[],8,FALSE)</f>
        <v>No</v>
      </c>
      <c r="J1288" t="str">
        <f>VLOOKUP(A1288,cleaned_Medical_Examinations[],9,FALSE)</f>
        <v>NORMAL WEIGHT</v>
      </c>
      <c r="K1288" t="str">
        <f>VLOOKUP(A1288,cleaned_Medical_Examinations[],10,FALSE)</f>
        <v>DIABETES</v>
      </c>
      <c r="L1288">
        <f>VLOOKUP(A1288,table3!A1288:H3622,4,)</f>
        <v>10703</v>
      </c>
      <c r="M1288" t="str">
        <f>VLOOKUP(A1288,table3!A1288:H3622,5,FALSE)</f>
        <v>tier - 3</v>
      </c>
      <c r="N1288" t="str">
        <f>VLOOKUP(A1288,table3!A1288:H3622,6,FALSE)</f>
        <v>tier - 3</v>
      </c>
      <c r="O1288" t="str">
        <f>VLOOKUP(A1288,table3!A1288:H3622,7,FALSE)</f>
        <v>R1013</v>
      </c>
      <c r="P1288" s="8">
        <f>VLOOKUP(A1288,table3!A1288:H3622,2,FALSE)</f>
        <v>26596</v>
      </c>
      <c r="Q1288">
        <f>VLOOKUP(A1288,table3!A1288:H3622,8,FALSE)</f>
        <v>50</v>
      </c>
    </row>
    <row r="1289" spans="1:17" x14ac:dyDescent="0.3">
      <c r="A1289" s="13" t="s">
        <v>1083</v>
      </c>
      <c r="B1289" t="str">
        <f>VLOOKUP(A1289,cleaned_customer_names[],2,FALSE)</f>
        <v>Overpeck</v>
      </c>
      <c r="C1289">
        <f>VLOOKUP(A1289,cleaned_Medical_Examinations[],2,FALSE)</f>
        <v>33.155000000000001</v>
      </c>
      <c r="D1289">
        <f>VLOOKUP(A1289,cleaned_Medical_Examinations[],3,FALSE)</f>
        <v>8.3800000000000008</v>
      </c>
      <c r="E1289" t="str">
        <f>VLOOKUP(A1289,cleaned_Medical_Examinations[],4,FALSE)</f>
        <v>Yes</v>
      </c>
      <c r="F1289" t="str">
        <f>VLOOKUP(A1289,cleaned_Medical_Examinations[],5,FALSE)</f>
        <v>No</v>
      </c>
      <c r="G1289" t="str">
        <f>VLOOKUP(A1289,cleaned_Medical_Examinations[],6,FALSE)</f>
        <v>No</v>
      </c>
      <c r="H1289">
        <f>VLOOKUP(A1289,cleaned_Medical_Examinations[],7,FALSE)</f>
        <v>0</v>
      </c>
      <c r="I1289" t="str">
        <f>VLOOKUP(A1289,cleaned_Medical_Examinations[],8,FALSE)</f>
        <v>No</v>
      </c>
      <c r="J1289" t="str">
        <f>VLOOKUP(A1289,cleaned_Medical_Examinations[],9,FALSE)</f>
        <v>OBESITY</v>
      </c>
      <c r="K1289" t="str">
        <f>VLOOKUP(A1289,cleaned_Medical_Examinations[],10,FALSE)</f>
        <v>DIABETES</v>
      </c>
      <c r="L1289">
        <f>VLOOKUP(A1289,table3!A1289:H3623,4,)</f>
        <v>10704</v>
      </c>
      <c r="M1289" t="str">
        <f>VLOOKUP(A1289,table3!A1289:H3623,5,FALSE)</f>
        <v>tier - 3</v>
      </c>
      <c r="N1289" t="str">
        <f>VLOOKUP(A1289,table3!A1289:H3623,6,FALSE)</f>
        <v>tier - 2</v>
      </c>
      <c r="O1289" t="str">
        <f>VLOOKUP(A1289,table3!A1289:H3623,7,FALSE)</f>
        <v>R1011</v>
      </c>
      <c r="P1289" s="8">
        <f>VLOOKUP(A1289,table3!A1289:H3623,2,FALSE)</f>
        <v>24683</v>
      </c>
      <c r="Q1289">
        <f>VLOOKUP(A1289,table3!A1289:H3623,8,FALSE)</f>
        <v>55</v>
      </c>
    </row>
    <row r="1290" spans="1:17" x14ac:dyDescent="0.3">
      <c r="A1290" s="11" t="s">
        <v>1082</v>
      </c>
      <c r="B1290" t="str">
        <f>VLOOKUP(A1290,cleaned_customer_names[],2,FALSE)</f>
        <v>Levine</v>
      </c>
      <c r="C1290">
        <f>VLOOKUP(A1290,cleaned_Medical_Examinations[],2,FALSE)</f>
        <v>24.32</v>
      </c>
      <c r="D1290">
        <f>VLOOKUP(A1290,cleaned_Medical_Examinations[],3,FALSE)</f>
        <v>11.56</v>
      </c>
      <c r="E1290" t="str">
        <f>VLOOKUP(A1290,cleaned_Medical_Examinations[],4,FALSE)</f>
        <v>Yes</v>
      </c>
      <c r="F1290" t="str">
        <f>VLOOKUP(A1290,cleaned_Medical_Examinations[],5,FALSE)</f>
        <v>No</v>
      </c>
      <c r="G1290" t="str">
        <f>VLOOKUP(A1290,cleaned_Medical_Examinations[],6,FALSE)</f>
        <v>No</v>
      </c>
      <c r="H1290">
        <f>VLOOKUP(A1290,cleaned_Medical_Examinations[],7,FALSE)</f>
        <v>1</v>
      </c>
      <c r="I1290" t="str">
        <f>VLOOKUP(A1290,cleaned_Medical_Examinations[],8,FALSE)</f>
        <v>No</v>
      </c>
      <c r="J1290" t="str">
        <f>VLOOKUP(A1290,cleaned_Medical_Examinations[],9,FALSE)</f>
        <v>NORMAL WEIGHT</v>
      </c>
      <c r="K1290" t="str">
        <f>VLOOKUP(A1290,cleaned_Medical_Examinations[],10,FALSE)</f>
        <v>DIABETES</v>
      </c>
      <c r="L1290">
        <f>VLOOKUP(A1290,table3!A1290:H3624,4,)</f>
        <v>10714</v>
      </c>
      <c r="M1290" t="str">
        <f>VLOOKUP(A1290,table3!A1290:H3624,5,FALSE)</f>
        <v>tier - 3</v>
      </c>
      <c r="N1290" t="str">
        <f>VLOOKUP(A1290,table3!A1290:H3624,6,FALSE)</f>
        <v>tier - 3</v>
      </c>
      <c r="O1290" t="str">
        <f>VLOOKUP(A1290,table3!A1290:H3624,7,FALSE)</f>
        <v>R1011</v>
      </c>
      <c r="P1290" s="8">
        <f>VLOOKUP(A1290,table3!A1290:H3624,2,FALSE)</f>
        <v>24750</v>
      </c>
      <c r="Q1290">
        <f>VLOOKUP(A1290,table3!A1290:H3624,8,FALSE)</f>
        <v>55</v>
      </c>
    </row>
    <row r="1291" spans="1:17" x14ac:dyDescent="0.3">
      <c r="A1291" s="13" t="s">
        <v>1081</v>
      </c>
      <c r="B1291" t="str">
        <f>VLOOKUP(A1291,cleaned_customer_names[],2,FALSE)</f>
        <v>Jean</v>
      </c>
      <c r="C1291">
        <f>VLOOKUP(A1291,cleaned_Medical_Examinations[],2,FALSE)</f>
        <v>36.299999999999997</v>
      </c>
      <c r="D1291">
        <f>VLOOKUP(A1291,cleaned_Medical_Examinations[],3,FALSE)</f>
        <v>4.6100000000000003</v>
      </c>
      <c r="E1291" t="str">
        <f>VLOOKUP(A1291,cleaned_Medical_Examinations[],4,FALSE)</f>
        <v>No</v>
      </c>
      <c r="F1291" t="str">
        <f>VLOOKUP(A1291,cleaned_Medical_Examinations[],5,FALSE)</f>
        <v>No</v>
      </c>
      <c r="G1291" t="str">
        <f>VLOOKUP(A1291,cleaned_Medical_Examinations[],6,FALSE)</f>
        <v>No</v>
      </c>
      <c r="H1291">
        <f>VLOOKUP(A1291,cleaned_Medical_Examinations[],7,FALSE)</f>
        <v>0</v>
      </c>
      <c r="I1291" t="str">
        <f>VLOOKUP(A1291,cleaned_Medical_Examinations[],8,FALSE)</f>
        <v>No</v>
      </c>
      <c r="J1291" t="str">
        <f>VLOOKUP(A1291,cleaned_Medical_Examinations[],9,FALSE)</f>
        <v>OBESITY</v>
      </c>
      <c r="K1291" t="str">
        <f>VLOOKUP(A1291,cleaned_Medical_Examinations[],10,FALSE)</f>
        <v>NORMAL</v>
      </c>
      <c r="L1291">
        <f>VLOOKUP(A1291,table3!A1291:H3625,4,)</f>
        <v>10720</v>
      </c>
      <c r="M1291" t="str">
        <f>VLOOKUP(A1291,table3!A1291:H3625,5,FALSE)</f>
        <v>tier - 3</v>
      </c>
      <c r="N1291" t="str">
        <f>VLOOKUP(A1291,table3!A1291:H3625,6,FALSE)</f>
        <v>tier - 1</v>
      </c>
      <c r="O1291" t="str">
        <f>VLOOKUP(A1291,table3!A1291:H3625,7,FALSE)</f>
        <v>R1012</v>
      </c>
      <c r="P1291" s="8">
        <f>VLOOKUP(A1291,table3!A1291:H3625,2,FALSE)</f>
        <v>33780</v>
      </c>
      <c r="Q1291">
        <f>VLOOKUP(A1291,table3!A1291:H3625,8,FALSE)</f>
        <v>30</v>
      </c>
    </row>
    <row r="1292" spans="1:17" x14ac:dyDescent="0.3">
      <c r="A1292" s="11" t="s">
        <v>1080</v>
      </c>
      <c r="B1292" t="str">
        <f>VLOOKUP(A1292,cleaned_customer_names[],2,FALSE)</f>
        <v>Wild</v>
      </c>
      <c r="C1292">
        <f>VLOOKUP(A1292,cleaned_Medical_Examinations[],2,FALSE)</f>
        <v>34.4</v>
      </c>
      <c r="D1292">
        <f>VLOOKUP(A1292,cleaned_Medical_Examinations[],3,FALSE)</f>
        <v>4.95</v>
      </c>
      <c r="E1292" t="str">
        <f>VLOOKUP(A1292,cleaned_Medical_Examinations[],4,FALSE)</f>
        <v>No</v>
      </c>
      <c r="F1292" t="str">
        <f>VLOOKUP(A1292,cleaned_Medical_Examinations[],5,FALSE)</f>
        <v>No</v>
      </c>
      <c r="G1292" t="str">
        <f>VLOOKUP(A1292,cleaned_Medical_Examinations[],6,FALSE)</f>
        <v>Yes</v>
      </c>
      <c r="H1292">
        <f>VLOOKUP(A1292,cleaned_Medical_Examinations[],7,FALSE)</f>
        <v>1</v>
      </c>
      <c r="I1292" t="str">
        <f>VLOOKUP(A1292,cleaned_Medical_Examinations[],8,FALSE)</f>
        <v>No</v>
      </c>
      <c r="J1292" t="str">
        <f>VLOOKUP(A1292,cleaned_Medical_Examinations[],9,FALSE)</f>
        <v>OBESITY</v>
      </c>
      <c r="K1292" t="str">
        <f>VLOOKUP(A1292,cleaned_Medical_Examinations[],10,FALSE)</f>
        <v>NORMAL</v>
      </c>
      <c r="L1292">
        <f>VLOOKUP(A1292,table3!A1292:H3626,4,)</f>
        <v>10737</v>
      </c>
      <c r="M1292" t="str">
        <f>VLOOKUP(A1292,table3!A1292:H3626,5,FALSE)</f>
        <v>tier - 3</v>
      </c>
      <c r="N1292" t="str">
        <f>VLOOKUP(A1292,table3!A1292:H3626,6,FALSE)</f>
        <v>tier - 1</v>
      </c>
      <c r="O1292" t="str">
        <f>VLOOKUP(A1292,table3!A1292:H3626,7,FALSE)</f>
        <v>R1016</v>
      </c>
      <c r="P1292" s="8">
        <f>VLOOKUP(A1292,table3!A1292:H3626,2,FALSE)</f>
        <v>27372</v>
      </c>
      <c r="Q1292">
        <f>VLOOKUP(A1292,table3!A1292:H3626,8,FALSE)</f>
        <v>48</v>
      </c>
    </row>
    <row r="1293" spans="1:17" x14ac:dyDescent="0.3">
      <c r="A1293" s="13" t="s">
        <v>1079</v>
      </c>
      <c r="B1293" t="str">
        <f>VLOOKUP(A1293,cleaned_customer_names[],2,FALSE)</f>
        <v>Tabor</v>
      </c>
      <c r="C1293">
        <f>VLOOKUP(A1293,cleaned_Medical_Examinations[],2,FALSE)</f>
        <v>30.9</v>
      </c>
      <c r="D1293">
        <f>VLOOKUP(A1293,cleaned_Medical_Examinations[],3,FALSE)</f>
        <v>5.04</v>
      </c>
      <c r="E1293" t="str">
        <f>VLOOKUP(A1293,cleaned_Medical_Examinations[],4,FALSE)</f>
        <v>No</v>
      </c>
      <c r="F1293" t="str">
        <f>VLOOKUP(A1293,cleaned_Medical_Examinations[],5,FALSE)</f>
        <v>No</v>
      </c>
      <c r="G1293" t="str">
        <f>VLOOKUP(A1293,cleaned_Medical_Examinations[],6,FALSE)</f>
        <v>No</v>
      </c>
      <c r="H1293">
        <f>VLOOKUP(A1293,cleaned_Medical_Examinations[],7,FALSE)</f>
        <v>0</v>
      </c>
      <c r="I1293" t="str">
        <f>VLOOKUP(A1293,cleaned_Medical_Examinations[],8,FALSE)</f>
        <v>No</v>
      </c>
      <c r="J1293" t="str">
        <f>VLOOKUP(A1293,cleaned_Medical_Examinations[],9,FALSE)</f>
        <v>OBESITY</v>
      </c>
      <c r="K1293" t="str">
        <f>VLOOKUP(A1293,cleaned_Medical_Examinations[],10,FALSE)</f>
        <v>NORMAL</v>
      </c>
      <c r="L1293">
        <f>VLOOKUP(A1293,table3!A1293:H3627,4,)</f>
        <v>10749</v>
      </c>
      <c r="M1293" t="str">
        <f>VLOOKUP(A1293,table3!A1293:H3627,5,FALSE)</f>
        <v>tier - 3</v>
      </c>
      <c r="N1293" t="str">
        <f>VLOOKUP(A1293,table3!A1293:H3627,6,FALSE)</f>
        <v>tier - 1</v>
      </c>
      <c r="O1293" t="str">
        <f>VLOOKUP(A1293,table3!A1293:H3627,7,FALSE)</f>
        <v>R1026</v>
      </c>
      <c r="P1293" s="8">
        <f>VLOOKUP(A1293,table3!A1293:H3627,2,FALSE)</f>
        <v>31653</v>
      </c>
      <c r="Q1293">
        <f>VLOOKUP(A1293,table3!A1293:H3627,8,FALSE)</f>
        <v>36</v>
      </c>
    </row>
    <row r="1294" spans="1:17" x14ac:dyDescent="0.3">
      <c r="A1294" s="11" t="s">
        <v>1078</v>
      </c>
      <c r="B1294" t="str">
        <f>VLOOKUP(A1294,cleaned_customer_names[],2,FALSE)</f>
        <v>Steffen</v>
      </c>
      <c r="C1294">
        <f>VLOOKUP(A1294,cleaned_Medical_Examinations[],2,FALSE)</f>
        <v>28.6</v>
      </c>
      <c r="D1294">
        <f>VLOOKUP(A1294,cleaned_Medical_Examinations[],3,FALSE)</f>
        <v>5.42</v>
      </c>
      <c r="E1294" t="str">
        <f>VLOOKUP(A1294,cleaned_Medical_Examinations[],4,FALSE)</f>
        <v>No</v>
      </c>
      <c r="F1294" t="str">
        <f>VLOOKUP(A1294,cleaned_Medical_Examinations[],5,FALSE)</f>
        <v>No</v>
      </c>
      <c r="G1294" t="str">
        <f>VLOOKUP(A1294,cleaned_Medical_Examinations[],6,FALSE)</f>
        <v>No</v>
      </c>
      <c r="H1294">
        <f>VLOOKUP(A1294,cleaned_Medical_Examinations[],7,FALSE)</f>
        <v>0</v>
      </c>
      <c r="I1294" t="str">
        <f>VLOOKUP(A1294,cleaned_Medical_Examinations[],8,FALSE)</f>
        <v>No</v>
      </c>
      <c r="J1294" t="str">
        <f>VLOOKUP(A1294,cleaned_Medical_Examinations[],9,FALSE)</f>
        <v>OVER WEIGHT</v>
      </c>
      <c r="K1294" t="str">
        <f>VLOOKUP(A1294,cleaned_Medical_Examinations[],10,FALSE)</f>
        <v>NORMAL</v>
      </c>
      <c r="L1294">
        <f>VLOOKUP(A1294,table3!A1294:H3628,4,)</f>
        <v>10770</v>
      </c>
      <c r="M1294" t="str">
        <f>VLOOKUP(A1294,table3!A1294:H3628,5,FALSE)</f>
        <v>tier - 3</v>
      </c>
      <c r="N1294" t="str">
        <f>VLOOKUP(A1294,table3!A1294:H3628,6,FALSE)</f>
        <v>tier - 2</v>
      </c>
      <c r="O1294" t="str">
        <f>VLOOKUP(A1294,table3!A1294:H3628,7,FALSE)</f>
        <v>R1022</v>
      </c>
      <c r="P1294" s="8">
        <f>VLOOKUP(A1294,table3!A1294:H3628,2,FALSE)</f>
        <v>32837</v>
      </c>
      <c r="Q1294">
        <f>VLOOKUP(A1294,table3!A1294:H3628,8,FALSE)</f>
        <v>33</v>
      </c>
    </row>
    <row r="1295" spans="1:17" x14ac:dyDescent="0.3">
      <c r="A1295" s="13" t="s">
        <v>1077</v>
      </c>
      <c r="B1295" t="str">
        <f>VLOOKUP(A1295,cleaned_customer_names[],2,FALSE)</f>
        <v>Tadich</v>
      </c>
      <c r="C1295">
        <f>VLOOKUP(A1295,cleaned_Medical_Examinations[],2,FALSE)</f>
        <v>27.83</v>
      </c>
      <c r="D1295">
        <f>VLOOKUP(A1295,cleaned_Medical_Examinations[],3,FALSE)</f>
        <v>5.39</v>
      </c>
      <c r="E1295" t="str">
        <f>VLOOKUP(A1295,cleaned_Medical_Examinations[],4,FALSE)</f>
        <v>No</v>
      </c>
      <c r="F1295" t="str">
        <f>VLOOKUP(A1295,cleaned_Medical_Examinations[],5,FALSE)</f>
        <v>No</v>
      </c>
      <c r="G1295" t="str">
        <f>VLOOKUP(A1295,cleaned_Medical_Examinations[],6,FALSE)</f>
        <v>No</v>
      </c>
      <c r="H1295">
        <f>VLOOKUP(A1295,cleaned_Medical_Examinations[],7,FALSE)</f>
        <v>0</v>
      </c>
      <c r="I1295" t="str">
        <f>VLOOKUP(A1295,cleaned_Medical_Examinations[],8,FALSE)</f>
        <v>No</v>
      </c>
      <c r="J1295" t="str">
        <f>VLOOKUP(A1295,cleaned_Medical_Examinations[],9,FALSE)</f>
        <v>OVER WEIGHT</v>
      </c>
      <c r="K1295" t="str">
        <f>VLOOKUP(A1295,cleaned_Medical_Examinations[],10,FALSE)</f>
        <v>NORMAL</v>
      </c>
      <c r="L1295">
        <f>VLOOKUP(A1295,table3!A1295:H3629,4,)</f>
        <v>10792</v>
      </c>
      <c r="M1295" t="str">
        <f>VLOOKUP(A1295,table3!A1295:H3629,5,FALSE)</f>
        <v>tier - 3</v>
      </c>
      <c r="N1295" t="str">
        <f>VLOOKUP(A1295,table3!A1295:H3629,6,FALSE)</f>
        <v>tier - 2</v>
      </c>
      <c r="O1295" t="str">
        <f>VLOOKUP(A1295,table3!A1295:H3629,7,FALSE)</f>
        <v>R1011</v>
      </c>
      <c r="P1295" s="8">
        <f>VLOOKUP(A1295,table3!A1295:H3629,2,FALSE)</f>
        <v>24787</v>
      </c>
      <c r="Q1295">
        <f>VLOOKUP(A1295,table3!A1295:H3629,8,FALSE)</f>
        <v>55</v>
      </c>
    </row>
    <row r="1296" spans="1:17" x14ac:dyDescent="0.3">
      <c r="A1296" s="11" t="s">
        <v>1076</v>
      </c>
      <c r="B1296" t="str">
        <f>VLOOKUP(A1296,cleaned_customer_names[],2,FALSE)</f>
        <v>Christenson</v>
      </c>
      <c r="C1296">
        <f>VLOOKUP(A1296,cleaned_Medical_Examinations[],2,FALSE)</f>
        <v>39.64</v>
      </c>
      <c r="D1296">
        <f>VLOOKUP(A1296,cleaned_Medical_Examinations[],3,FALSE)</f>
        <v>6</v>
      </c>
      <c r="E1296" t="str">
        <f>VLOOKUP(A1296,cleaned_Medical_Examinations[],4,FALSE)</f>
        <v>No</v>
      </c>
      <c r="F1296" t="str">
        <f>VLOOKUP(A1296,cleaned_Medical_Examinations[],5,FALSE)</f>
        <v>No</v>
      </c>
      <c r="G1296" t="str">
        <f>VLOOKUP(A1296,cleaned_Medical_Examinations[],6,FALSE)</f>
        <v>Yes</v>
      </c>
      <c r="H1296">
        <f>VLOOKUP(A1296,cleaned_Medical_Examinations[],7,FALSE)</f>
        <v>1</v>
      </c>
      <c r="I1296" t="str">
        <f>VLOOKUP(A1296,cleaned_Medical_Examinations[],8,FALSE)</f>
        <v>No</v>
      </c>
      <c r="J1296" t="str">
        <f>VLOOKUP(A1296,cleaned_Medical_Examinations[],9,FALSE)</f>
        <v>OBESITY</v>
      </c>
      <c r="K1296" t="str">
        <f>VLOOKUP(A1296,cleaned_Medical_Examinations[],10,FALSE)</f>
        <v>PREDIABETES</v>
      </c>
      <c r="L1296">
        <f>VLOOKUP(A1296,table3!A1296:H3630,4,)</f>
        <v>10796</v>
      </c>
      <c r="M1296" t="str">
        <f>VLOOKUP(A1296,table3!A1296:H3630,5,FALSE)</f>
        <v>tier - 3</v>
      </c>
      <c r="N1296" t="str">
        <f>VLOOKUP(A1296,table3!A1296:H3630,6,FALSE)</f>
        <v>tier - 1</v>
      </c>
      <c r="O1296" t="str">
        <f>VLOOKUP(A1296,table3!A1296:H3630,7,FALSE)</f>
        <v>R1011</v>
      </c>
      <c r="P1296" s="8">
        <f>VLOOKUP(A1296,table3!A1296:H3630,2,FALSE)</f>
        <v>36518</v>
      </c>
      <c r="Q1296">
        <f>VLOOKUP(A1296,table3!A1296:H3630,8,FALSE)</f>
        <v>23</v>
      </c>
    </row>
    <row r="1297" spans="1:17" x14ac:dyDescent="0.3">
      <c r="A1297" s="13" t="s">
        <v>1075</v>
      </c>
      <c r="B1297" t="str">
        <f>VLOOKUP(A1297,cleaned_customer_names[],2,FALSE)</f>
        <v>Shell</v>
      </c>
      <c r="C1297">
        <f>VLOOKUP(A1297,cleaned_Medical_Examinations[],2,FALSE)</f>
        <v>38.479999999999997</v>
      </c>
      <c r="D1297">
        <f>VLOOKUP(A1297,cleaned_Medical_Examinations[],3,FALSE)</f>
        <v>6.02</v>
      </c>
      <c r="E1297" t="str">
        <f>VLOOKUP(A1297,cleaned_Medical_Examinations[],4,FALSE)</f>
        <v>No</v>
      </c>
      <c r="F1297" t="str">
        <f>VLOOKUP(A1297,cleaned_Medical_Examinations[],5,FALSE)</f>
        <v>No</v>
      </c>
      <c r="G1297" t="str">
        <f>VLOOKUP(A1297,cleaned_Medical_Examinations[],6,FALSE)</f>
        <v>No</v>
      </c>
      <c r="H1297">
        <f>VLOOKUP(A1297,cleaned_Medical_Examinations[],7,FALSE)</f>
        <v>1</v>
      </c>
      <c r="I1297" t="str">
        <f>VLOOKUP(A1297,cleaned_Medical_Examinations[],8,FALSE)</f>
        <v>No</v>
      </c>
      <c r="J1297" t="str">
        <f>VLOOKUP(A1297,cleaned_Medical_Examinations[],9,FALSE)</f>
        <v>OBESITY</v>
      </c>
      <c r="K1297" t="str">
        <f>VLOOKUP(A1297,cleaned_Medical_Examinations[],10,FALSE)</f>
        <v>PREDIABETES</v>
      </c>
      <c r="L1297">
        <f>VLOOKUP(A1297,table3!A1297:H3631,4,)</f>
        <v>10796</v>
      </c>
      <c r="M1297" t="str">
        <f>VLOOKUP(A1297,table3!A1297:H3631,5,FALSE)</f>
        <v>tier - 3</v>
      </c>
      <c r="N1297" t="str">
        <f>VLOOKUP(A1297,table3!A1297:H3631,6,FALSE)</f>
        <v>tier - 1</v>
      </c>
      <c r="O1297" t="str">
        <f>VLOOKUP(A1297,table3!A1297:H3631,7,FALSE)</f>
        <v>R1019</v>
      </c>
      <c r="P1297" s="8">
        <f>VLOOKUP(A1297,table3!A1297:H3631,2,FALSE)</f>
        <v>24768</v>
      </c>
      <c r="Q1297">
        <f>VLOOKUP(A1297,table3!A1297:H3631,8,FALSE)</f>
        <v>55</v>
      </c>
    </row>
    <row r="1298" spans="1:17" x14ac:dyDescent="0.3">
      <c r="A1298" s="11" t="s">
        <v>1074</v>
      </c>
      <c r="B1298" t="str">
        <f>VLOOKUP(A1298,cleaned_customer_names[],2,FALSE)</f>
        <v>Rao</v>
      </c>
      <c r="C1298">
        <f>VLOOKUP(A1298,cleaned_Medical_Examinations[],2,FALSE)</f>
        <v>36.200000000000003</v>
      </c>
      <c r="D1298">
        <f>VLOOKUP(A1298,cleaned_Medical_Examinations[],3,FALSE)</f>
        <v>4.62</v>
      </c>
      <c r="E1298" t="str">
        <f>VLOOKUP(A1298,cleaned_Medical_Examinations[],4,FALSE)</f>
        <v>No</v>
      </c>
      <c r="F1298" t="str">
        <f>VLOOKUP(A1298,cleaned_Medical_Examinations[],5,FALSE)</f>
        <v>No</v>
      </c>
      <c r="G1298" t="str">
        <f>VLOOKUP(A1298,cleaned_Medical_Examinations[],6,FALSE)</f>
        <v>No</v>
      </c>
      <c r="H1298">
        <f>VLOOKUP(A1298,cleaned_Medical_Examinations[],7,FALSE)</f>
        <v>2</v>
      </c>
      <c r="I1298" t="str">
        <f>VLOOKUP(A1298,cleaned_Medical_Examinations[],8,FALSE)</f>
        <v>No</v>
      </c>
      <c r="J1298" t="str">
        <f>VLOOKUP(A1298,cleaned_Medical_Examinations[],9,FALSE)</f>
        <v>OBESITY</v>
      </c>
      <c r="K1298" t="str">
        <f>VLOOKUP(A1298,cleaned_Medical_Examinations[],10,FALSE)</f>
        <v>NORMAL</v>
      </c>
      <c r="L1298">
        <f>VLOOKUP(A1298,table3!A1298:H3632,4,)</f>
        <v>10797</v>
      </c>
      <c r="M1298" t="str">
        <f>VLOOKUP(A1298,table3!A1298:H3632,5,FALSE)</f>
        <v>tier - 3</v>
      </c>
      <c r="N1298" t="str">
        <f>VLOOKUP(A1298,table3!A1298:H3632,6,FALSE)</f>
        <v>tier - 2</v>
      </c>
      <c r="O1298" t="str">
        <f>VLOOKUP(A1298,table3!A1298:H3632,7,FALSE)</f>
        <v>R1023</v>
      </c>
      <c r="P1298" s="8">
        <f>VLOOKUP(A1298,table3!A1298:H3632,2,FALSE)</f>
        <v>25869</v>
      </c>
      <c r="Q1298">
        <f>VLOOKUP(A1298,table3!A1298:H3632,8,FALSE)</f>
        <v>52</v>
      </c>
    </row>
    <row r="1299" spans="1:17" x14ac:dyDescent="0.3">
      <c r="A1299" s="13" t="s">
        <v>1073</v>
      </c>
      <c r="B1299" t="str">
        <f>VLOOKUP(A1299,cleaned_customer_names[],2,FALSE)</f>
        <v>Myers</v>
      </c>
      <c r="C1299">
        <f>VLOOKUP(A1299,cleaned_Medical_Examinations[],2,FALSE)</f>
        <v>27.13</v>
      </c>
      <c r="D1299">
        <f>VLOOKUP(A1299,cleaned_Medical_Examinations[],3,FALSE)</f>
        <v>5.59</v>
      </c>
      <c r="E1299" t="str">
        <f>VLOOKUP(A1299,cleaned_Medical_Examinations[],4,FALSE)</f>
        <v>No</v>
      </c>
      <c r="F1299" t="str">
        <f>VLOOKUP(A1299,cleaned_Medical_Examinations[],5,FALSE)</f>
        <v>No</v>
      </c>
      <c r="G1299" t="str">
        <f>VLOOKUP(A1299,cleaned_Medical_Examinations[],6,FALSE)</f>
        <v>No</v>
      </c>
      <c r="H1299">
        <f>VLOOKUP(A1299,cleaned_Medical_Examinations[],7,FALSE)</f>
        <v>1</v>
      </c>
      <c r="I1299" t="str">
        <f>VLOOKUP(A1299,cleaned_Medical_Examinations[],8,FALSE)</f>
        <v>No</v>
      </c>
      <c r="J1299" t="str">
        <f>VLOOKUP(A1299,cleaned_Medical_Examinations[],9,FALSE)</f>
        <v>OVER WEIGHT</v>
      </c>
      <c r="K1299" t="str">
        <f>VLOOKUP(A1299,cleaned_Medical_Examinations[],10,FALSE)</f>
        <v>NORMAL</v>
      </c>
      <c r="L1299">
        <f>VLOOKUP(A1299,table3!A1299:H3633,4,)</f>
        <v>10807</v>
      </c>
      <c r="M1299" t="str">
        <f>VLOOKUP(A1299,table3!A1299:H3633,5,FALSE)</f>
        <v>tier - 3</v>
      </c>
      <c r="N1299" t="str">
        <f>VLOOKUP(A1299,table3!A1299:H3633,6,FALSE)</f>
        <v>tier - 2</v>
      </c>
      <c r="O1299" t="str">
        <f>VLOOKUP(A1299,table3!A1299:H3633,7,FALSE)</f>
        <v>R1011</v>
      </c>
      <c r="P1299" s="8">
        <f>VLOOKUP(A1299,table3!A1299:H3633,2,FALSE)</f>
        <v>25920</v>
      </c>
      <c r="Q1299">
        <f>VLOOKUP(A1299,table3!A1299:H3633,8,FALSE)</f>
        <v>52</v>
      </c>
    </row>
    <row r="1300" spans="1:17" x14ac:dyDescent="0.3">
      <c r="A1300" s="11" t="s">
        <v>1072</v>
      </c>
      <c r="B1300" t="str">
        <f>VLOOKUP(A1300,cleaned_customer_names[],2,FALSE)</f>
        <v>McLean</v>
      </c>
      <c r="C1300">
        <f>VLOOKUP(A1300,cleaned_Medical_Examinations[],2,FALSE)</f>
        <v>20.75</v>
      </c>
      <c r="D1300">
        <f>VLOOKUP(A1300,cleaned_Medical_Examinations[],3,FALSE)</f>
        <v>5.18</v>
      </c>
      <c r="E1300" t="str">
        <f>VLOOKUP(A1300,cleaned_Medical_Examinations[],4,FALSE)</f>
        <v>Yes</v>
      </c>
      <c r="F1300" t="str">
        <f>VLOOKUP(A1300,cleaned_Medical_Examinations[],5,FALSE)</f>
        <v>No</v>
      </c>
      <c r="G1300" t="str">
        <f>VLOOKUP(A1300,cleaned_Medical_Examinations[],6,FALSE)</f>
        <v>No</v>
      </c>
      <c r="H1300">
        <f>VLOOKUP(A1300,cleaned_Medical_Examinations[],7,FALSE)</f>
        <v>2</v>
      </c>
      <c r="I1300" t="str">
        <f>VLOOKUP(A1300,cleaned_Medical_Examinations[],8,FALSE)</f>
        <v>No</v>
      </c>
      <c r="J1300" t="str">
        <f>VLOOKUP(A1300,cleaned_Medical_Examinations[],9,FALSE)</f>
        <v>NORMAL WEIGHT</v>
      </c>
      <c r="K1300" t="str">
        <f>VLOOKUP(A1300,cleaned_Medical_Examinations[],10,FALSE)</f>
        <v>NORMAL</v>
      </c>
      <c r="L1300">
        <f>VLOOKUP(A1300,table3!A1300:H3634,4,)</f>
        <v>10807</v>
      </c>
      <c r="M1300" t="str">
        <f>VLOOKUP(A1300,table3!A1300:H3634,5,FALSE)</f>
        <v>tier - 3</v>
      </c>
      <c r="N1300" t="str">
        <f>VLOOKUP(A1300,table3!A1300:H3634,6,FALSE)</f>
        <v>tier - 2</v>
      </c>
      <c r="O1300" t="str">
        <f>VLOOKUP(A1300,table3!A1300:H3634,7,FALSE)</f>
        <v>R1013</v>
      </c>
      <c r="P1300" s="8">
        <f>VLOOKUP(A1300,table3!A1300:H3634,2,FALSE)</f>
        <v>24747</v>
      </c>
      <c r="Q1300">
        <f>VLOOKUP(A1300,table3!A1300:H3634,8,FALSE)</f>
        <v>55</v>
      </c>
    </row>
    <row r="1301" spans="1:17" x14ac:dyDescent="0.3">
      <c r="A1301" s="13" t="s">
        <v>1071</v>
      </c>
      <c r="B1301" t="str">
        <f>VLOOKUP(A1301,cleaned_customer_names[],2,FALSE)</f>
        <v>Gomez</v>
      </c>
      <c r="C1301">
        <f>VLOOKUP(A1301,cleaned_Medical_Examinations[],2,FALSE)</f>
        <v>26.6</v>
      </c>
      <c r="D1301">
        <f>VLOOKUP(A1301,cleaned_Medical_Examinations[],3,FALSE)</f>
        <v>6.29</v>
      </c>
      <c r="E1301" t="str">
        <f>VLOOKUP(A1301,cleaned_Medical_Examinations[],4,FALSE)</f>
        <v>No</v>
      </c>
      <c r="F1301" t="str">
        <f>VLOOKUP(A1301,cleaned_Medical_Examinations[],5,FALSE)</f>
        <v>No</v>
      </c>
      <c r="G1301" t="str">
        <f>VLOOKUP(A1301,cleaned_Medical_Examinations[],6,FALSE)</f>
        <v>No</v>
      </c>
      <c r="H1301">
        <f>VLOOKUP(A1301,cleaned_Medical_Examinations[],7,FALSE)</f>
        <v>2</v>
      </c>
      <c r="I1301" t="str">
        <f>VLOOKUP(A1301,cleaned_Medical_Examinations[],8,FALSE)</f>
        <v>No</v>
      </c>
      <c r="J1301" t="str">
        <f>VLOOKUP(A1301,cleaned_Medical_Examinations[],9,FALSE)</f>
        <v>OVER WEIGHT</v>
      </c>
      <c r="K1301" t="str">
        <f>VLOOKUP(A1301,cleaned_Medical_Examinations[],10,FALSE)</f>
        <v>PREDIABETES</v>
      </c>
      <c r="L1301">
        <f>VLOOKUP(A1301,table3!A1301:H3635,4,)</f>
        <v>10825</v>
      </c>
      <c r="M1301" t="str">
        <f>VLOOKUP(A1301,table3!A1301:H3635,5,FALSE)</f>
        <v>tier - 3</v>
      </c>
      <c r="N1301" t="str">
        <f>VLOOKUP(A1301,table3!A1301:H3635,6,FALSE)</f>
        <v>tier - 3</v>
      </c>
      <c r="O1301" t="str">
        <f>VLOOKUP(A1301,table3!A1301:H3635,7,FALSE)</f>
        <v>R1012</v>
      </c>
      <c r="P1301" s="8">
        <f>VLOOKUP(A1301,table3!A1301:H3635,2,FALSE)</f>
        <v>25047</v>
      </c>
      <c r="Q1301">
        <f>VLOOKUP(A1301,table3!A1301:H3635,8,FALSE)</f>
        <v>54</v>
      </c>
    </row>
    <row r="1302" spans="1:17" x14ac:dyDescent="0.3">
      <c r="A1302" s="11" t="s">
        <v>1070</v>
      </c>
      <c r="B1302" t="str">
        <f>VLOOKUP(A1302,cleaned_customer_names[],2,FALSE)</f>
        <v>Hemingway</v>
      </c>
      <c r="C1302">
        <f>VLOOKUP(A1302,cleaned_Medical_Examinations[],2,FALSE)</f>
        <v>25.3</v>
      </c>
      <c r="D1302">
        <f>VLOOKUP(A1302,cleaned_Medical_Examinations[],3,FALSE)</f>
        <v>4.49</v>
      </c>
      <c r="E1302" t="str">
        <f>VLOOKUP(A1302,cleaned_Medical_Examinations[],4,FALSE)</f>
        <v>No</v>
      </c>
      <c r="F1302" t="str">
        <f>VLOOKUP(A1302,cleaned_Medical_Examinations[],5,FALSE)</f>
        <v>No</v>
      </c>
      <c r="G1302" t="str">
        <f>VLOOKUP(A1302,cleaned_Medical_Examinations[],6,FALSE)</f>
        <v>No</v>
      </c>
      <c r="H1302">
        <f>VLOOKUP(A1302,cleaned_Medical_Examinations[],7,FALSE)</f>
        <v>2</v>
      </c>
      <c r="I1302" t="str">
        <f>VLOOKUP(A1302,cleaned_Medical_Examinations[],8,FALSE)</f>
        <v>No</v>
      </c>
      <c r="J1302" t="str">
        <f>VLOOKUP(A1302,cleaned_Medical_Examinations[],9,FALSE)</f>
        <v>OVER WEIGHT</v>
      </c>
      <c r="K1302" t="str">
        <f>VLOOKUP(A1302,cleaned_Medical_Examinations[],10,FALSE)</f>
        <v>NORMAL</v>
      </c>
      <c r="L1302">
        <f>VLOOKUP(A1302,table3!A1302:H3636,4,)</f>
        <v>10848</v>
      </c>
      <c r="M1302" t="str">
        <f>VLOOKUP(A1302,table3!A1302:H3636,5,FALSE)</f>
        <v>tier - 3</v>
      </c>
      <c r="N1302" t="str">
        <f>VLOOKUP(A1302,table3!A1302:H3636,6,FALSE)</f>
        <v>tier - 3</v>
      </c>
      <c r="O1302" t="str">
        <f>VLOOKUP(A1302,table3!A1302:H3636,7,FALSE)</f>
        <v>R1012</v>
      </c>
      <c r="P1302" s="8">
        <f>VLOOKUP(A1302,table3!A1302:H3636,2,FALSE)</f>
        <v>26287</v>
      </c>
      <c r="Q1302">
        <f>VLOOKUP(A1302,table3!A1302:H3636,8,FALSE)</f>
        <v>51</v>
      </c>
    </row>
    <row r="1303" spans="1:17" x14ac:dyDescent="0.3">
      <c r="A1303" s="13" t="s">
        <v>1069</v>
      </c>
      <c r="B1303" t="str">
        <f>VLOOKUP(A1303,cleaned_customer_names[],2,FALSE)</f>
        <v>Pett</v>
      </c>
      <c r="C1303">
        <f>VLOOKUP(A1303,cleaned_Medical_Examinations[],2,FALSE)</f>
        <v>18.84</v>
      </c>
      <c r="D1303">
        <f>VLOOKUP(A1303,cleaned_Medical_Examinations[],3,FALSE)</f>
        <v>11.82</v>
      </c>
      <c r="E1303" t="str">
        <f>VLOOKUP(A1303,cleaned_Medical_Examinations[],4,FALSE)</f>
        <v>Yes</v>
      </c>
      <c r="F1303" t="str">
        <f>VLOOKUP(A1303,cleaned_Medical_Examinations[],5,FALSE)</f>
        <v>No</v>
      </c>
      <c r="G1303" t="str">
        <f>VLOOKUP(A1303,cleaned_Medical_Examinations[],6,FALSE)</f>
        <v>Yes</v>
      </c>
      <c r="H1303">
        <f>VLOOKUP(A1303,cleaned_Medical_Examinations[],7,FALSE)</f>
        <v>1</v>
      </c>
      <c r="I1303" t="str">
        <f>VLOOKUP(A1303,cleaned_Medical_Examinations[],8,FALSE)</f>
        <v>No</v>
      </c>
      <c r="J1303" t="str">
        <f>VLOOKUP(A1303,cleaned_Medical_Examinations[],9,FALSE)</f>
        <v>NORMAL WEIGHT</v>
      </c>
      <c r="K1303" t="str">
        <f>VLOOKUP(A1303,cleaned_Medical_Examinations[],10,FALSE)</f>
        <v>DIABETES</v>
      </c>
      <c r="L1303">
        <f>VLOOKUP(A1303,table3!A1303:H3637,4,)</f>
        <v>10887</v>
      </c>
      <c r="M1303" t="str">
        <f>VLOOKUP(A1303,table3!A1303:H3637,5,FALSE)</f>
        <v>tier - 3</v>
      </c>
      <c r="N1303" t="str">
        <f>VLOOKUP(A1303,table3!A1303:H3637,6,FALSE)</f>
        <v>tier - 3</v>
      </c>
      <c r="O1303" t="str">
        <f>VLOOKUP(A1303,table3!A1303:H3637,7,FALSE)</f>
        <v>R1012</v>
      </c>
      <c r="P1303" s="8">
        <f>VLOOKUP(A1303,table3!A1303:H3637,2,FALSE)</f>
        <v>34583</v>
      </c>
      <c r="Q1303">
        <f>VLOOKUP(A1303,table3!A1303:H3637,8,FALSE)</f>
        <v>28</v>
      </c>
    </row>
    <row r="1304" spans="1:17" x14ac:dyDescent="0.3">
      <c r="A1304" s="11" t="s">
        <v>1068</v>
      </c>
      <c r="B1304" t="str">
        <f>VLOOKUP(A1304,cleaned_customer_names[],2,FALSE)</f>
        <v>Meingast</v>
      </c>
      <c r="C1304">
        <f>VLOOKUP(A1304,cleaned_Medical_Examinations[],2,FALSE)</f>
        <v>19.57</v>
      </c>
      <c r="D1304">
        <f>VLOOKUP(A1304,cleaned_Medical_Examinations[],3,FALSE)</f>
        <v>7.41</v>
      </c>
      <c r="E1304" t="str">
        <f>VLOOKUP(A1304,cleaned_Medical_Examinations[],4,FALSE)</f>
        <v>Yes</v>
      </c>
      <c r="F1304" t="str">
        <f>VLOOKUP(A1304,cleaned_Medical_Examinations[],5,FALSE)</f>
        <v>No</v>
      </c>
      <c r="G1304" t="str">
        <f>VLOOKUP(A1304,cleaned_Medical_Examinations[],6,FALSE)</f>
        <v>No</v>
      </c>
      <c r="H1304">
        <f>VLOOKUP(A1304,cleaned_Medical_Examinations[],7,FALSE)</f>
        <v>1</v>
      </c>
      <c r="I1304" t="str">
        <f>VLOOKUP(A1304,cleaned_Medical_Examinations[],8,FALSE)</f>
        <v>No</v>
      </c>
      <c r="J1304" t="str">
        <f>VLOOKUP(A1304,cleaned_Medical_Examinations[],9,FALSE)</f>
        <v>NORMAL WEIGHT</v>
      </c>
      <c r="K1304" t="str">
        <f>VLOOKUP(A1304,cleaned_Medical_Examinations[],10,FALSE)</f>
        <v>DIABETES</v>
      </c>
      <c r="L1304">
        <f>VLOOKUP(A1304,table3!A1304:H3638,4,)</f>
        <v>10924</v>
      </c>
      <c r="M1304" t="str">
        <f>VLOOKUP(A1304,table3!A1304:H3638,5,FALSE)</f>
        <v>tier - 3</v>
      </c>
      <c r="N1304" t="str">
        <f>VLOOKUP(A1304,table3!A1304:H3638,6,FALSE)</f>
        <v>tier - 1</v>
      </c>
      <c r="O1304" t="str">
        <f>VLOOKUP(A1304,table3!A1304:H3638,7,FALSE)</f>
        <v>R1024</v>
      </c>
      <c r="P1304" s="8">
        <f>VLOOKUP(A1304,table3!A1304:H3638,2,FALSE)</f>
        <v>25155</v>
      </c>
      <c r="Q1304">
        <f>VLOOKUP(A1304,table3!A1304:H3638,8,FALSE)</f>
        <v>54</v>
      </c>
    </row>
    <row r="1305" spans="1:17" x14ac:dyDescent="0.3">
      <c r="A1305" s="13" t="s">
        <v>1067</v>
      </c>
      <c r="B1305" t="str">
        <f>VLOOKUP(A1305,cleaned_customer_names[],2,FALSE)</f>
        <v>McCarthy</v>
      </c>
      <c r="C1305">
        <f>VLOOKUP(A1305,cleaned_Medical_Examinations[],2,FALSE)</f>
        <v>30.495000000000001</v>
      </c>
      <c r="D1305">
        <f>VLOOKUP(A1305,cleaned_Medical_Examinations[],3,FALSE)</f>
        <v>5.97</v>
      </c>
      <c r="E1305" t="str">
        <f>VLOOKUP(A1305,cleaned_Medical_Examinations[],4,FALSE)</f>
        <v>No</v>
      </c>
      <c r="F1305" t="str">
        <f>VLOOKUP(A1305,cleaned_Medical_Examinations[],5,FALSE)</f>
        <v>No</v>
      </c>
      <c r="G1305" t="str">
        <f>VLOOKUP(A1305,cleaned_Medical_Examinations[],6,FALSE)</f>
        <v>No</v>
      </c>
      <c r="H1305">
        <f>VLOOKUP(A1305,cleaned_Medical_Examinations[],7,FALSE)</f>
        <v>0</v>
      </c>
      <c r="I1305" t="str">
        <f>VLOOKUP(A1305,cleaned_Medical_Examinations[],8,FALSE)</f>
        <v>No</v>
      </c>
      <c r="J1305" t="str">
        <f>VLOOKUP(A1305,cleaned_Medical_Examinations[],9,FALSE)</f>
        <v>OBESITY</v>
      </c>
      <c r="K1305" t="str">
        <f>VLOOKUP(A1305,cleaned_Medical_Examinations[],10,FALSE)</f>
        <v>PREDIABETES</v>
      </c>
      <c r="L1305">
        <f>VLOOKUP(A1305,table3!A1305:H3639,4,)</f>
        <v>10929</v>
      </c>
      <c r="M1305" t="str">
        <f>VLOOKUP(A1305,table3!A1305:H3639,5,FALSE)</f>
        <v>tier - 3</v>
      </c>
      <c r="N1305" t="str">
        <f>VLOOKUP(A1305,table3!A1305:H3639,6,FALSE)</f>
        <v>tier - 3</v>
      </c>
      <c r="O1305" t="str">
        <f>VLOOKUP(A1305,table3!A1305:H3639,7,FALSE)</f>
        <v>R1013</v>
      </c>
      <c r="P1305" s="8">
        <f>VLOOKUP(A1305,table3!A1305:H3639,2,FALSE)</f>
        <v>25154</v>
      </c>
      <c r="Q1305">
        <f>VLOOKUP(A1305,table3!A1305:H3639,8,FALSE)</f>
        <v>54</v>
      </c>
    </row>
    <row r="1306" spans="1:17" x14ac:dyDescent="0.3">
      <c r="A1306" s="11" t="s">
        <v>1066</v>
      </c>
      <c r="B1306" t="str">
        <f>VLOOKUP(A1306,cleaned_customer_names[],2,FALSE)</f>
        <v>Boyle</v>
      </c>
      <c r="C1306">
        <f>VLOOKUP(A1306,cleaned_Medical_Examinations[],2,FALSE)</f>
        <v>30.114999999999998</v>
      </c>
      <c r="D1306">
        <f>VLOOKUP(A1306,cleaned_Medical_Examinations[],3,FALSE)</f>
        <v>5.74</v>
      </c>
      <c r="E1306" t="str">
        <f>VLOOKUP(A1306,cleaned_Medical_Examinations[],4,FALSE)</f>
        <v>No</v>
      </c>
      <c r="F1306" t="str">
        <f>VLOOKUP(A1306,cleaned_Medical_Examinations[],5,FALSE)</f>
        <v>No</v>
      </c>
      <c r="G1306" t="str">
        <f>VLOOKUP(A1306,cleaned_Medical_Examinations[],6,FALSE)</f>
        <v>Yes</v>
      </c>
      <c r="H1306">
        <f>VLOOKUP(A1306,cleaned_Medical_Examinations[],7,FALSE)</f>
        <v>1</v>
      </c>
      <c r="I1306" t="str">
        <f>VLOOKUP(A1306,cleaned_Medical_Examinations[],8,FALSE)</f>
        <v>No</v>
      </c>
      <c r="J1306" t="str">
        <f>VLOOKUP(A1306,cleaned_Medical_Examinations[],9,FALSE)</f>
        <v>OBESITY</v>
      </c>
      <c r="K1306" t="str">
        <f>VLOOKUP(A1306,cleaned_Medical_Examinations[],10,FALSE)</f>
        <v>PREDIABETES</v>
      </c>
      <c r="L1306">
        <f>VLOOKUP(A1306,table3!A1306:H3640,4,)</f>
        <v>10942</v>
      </c>
      <c r="M1306" t="str">
        <f>VLOOKUP(A1306,table3!A1306:H3640,5,FALSE)</f>
        <v>tier - 3</v>
      </c>
      <c r="N1306" t="str">
        <f>VLOOKUP(A1306,table3!A1306:H3640,6,FALSE)</f>
        <v>tier - 3</v>
      </c>
      <c r="O1306" t="str">
        <f>VLOOKUP(A1306,table3!A1306:H3640,7,FALSE)</f>
        <v>R1012</v>
      </c>
      <c r="P1306" s="8">
        <f>VLOOKUP(A1306,table3!A1306:H3640,2,FALSE)</f>
        <v>25517</v>
      </c>
      <c r="Q1306">
        <f>VLOOKUP(A1306,table3!A1306:H3640,8,FALSE)</f>
        <v>53</v>
      </c>
    </row>
    <row r="1307" spans="1:17" x14ac:dyDescent="0.3">
      <c r="A1307" s="13" t="s">
        <v>1065</v>
      </c>
      <c r="B1307" t="str">
        <f>VLOOKUP(A1307,cleaned_customer_names[],2,FALSE)</f>
        <v>Gundersen</v>
      </c>
      <c r="C1307">
        <f>VLOOKUP(A1307,cleaned_Medical_Examinations[],2,FALSE)</f>
        <v>24.78</v>
      </c>
      <c r="D1307">
        <f>VLOOKUP(A1307,cleaned_Medical_Examinations[],3,FALSE)</f>
        <v>9.85</v>
      </c>
      <c r="E1307" t="str">
        <f>VLOOKUP(A1307,cleaned_Medical_Examinations[],4,FALSE)</f>
        <v>No</v>
      </c>
      <c r="F1307" t="str">
        <f>VLOOKUP(A1307,cleaned_Medical_Examinations[],5,FALSE)</f>
        <v>No</v>
      </c>
      <c r="G1307" t="str">
        <f>VLOOKUP(A1307,cleaned_Medical_Examinations[],6,FALSE)</f>
        <v>No</v>
      </c>
      <c r="H1307">
        <f>VLOOKUP(A1307,cleaned_Medical_Examinations[],7,FALSE)</f>
        <v>0</v>
      </c>
      <c r="I1307" t="str">
        <f>VLOOKUP(A1307,cleaned_Medical_Examinations[],8,FALSE)</f>
        <v>No</v>
      </c>
      <c r="J1307" t="str">
        <f>VLOOKUP(A1307,cleaned_Medical_Examinations[],9,FALSE)</f>
        <v>NORMAL WEIGHT</v>
      </c>
      <c r="K1307" t="str">
        <f>VLOOKUP(A1307,cleaned_Medical_Examinations[],10,FALSE)</f>
        <v>DIABETES</v>
      </c>
      <c r="L1307">
        <f>VLOOKUP(A1307,table3!A1307:H3641,4,)</f>
        <v>10959</v>
      </c>
      <c r="M1307" t="str">
        <f>VLOOKUP(A1307,table3!A1307:H3641,5,FALSE)</f>
        <v>tier - 3</v>
      </c>
      <c r="N1307" t="str">
        <f>VLOOKUP(A1307,table3!A1307:H3641,6,FALSE)</f>
        <v>tier - 3</v>
      </c>
      <c r="O1307" t="str">
        <f>VLOOKUP(A1307,table3!A1307:H3641,7,FALSE)</f>
        <v>R1011</v>
      </c>
      <c r="P1307" s="8">
        <f>VLOOKUP(A1307,table3!A1307:H3641,2,FALSE)</f>
        <v>24080</v>
      </c>
      <c r="Q1307">
        <f>VLOOKUP(A1307,table3!A1307:H3641,8,FALSE)</f>
        <v>57</v>
      </c>
    </row>
    <row r="1308" spans="1:17" x14ac:dyDescent="0.3">
      <c r="A1308" s="11" t="s">
        <v>1064</v>
      </c>
      <c r="B1308" t="str">
        <f>VLOOKUP(A1308,cleaned_customer_names[],2,FALSE)</f>
        <v>Wolswinkel</v>
      </c>
      <c r="C1308">
        <f>VLOOKUP(A1308,cleaned_Medical_Examinations[],2,FALSE)</f>
        <v>24.77</v>
      </c>
      <c r="D1308">
        <f>VLOOKUP(A1308,cleaned_Medical_Examinations[],3,FALSE)</f>
        <v>7.59</v>
      </c>
      <c r="E1308" t="str">
        <f>VLOOKUP(A1308,cleaned_Medical_Examinations[],4,FALSE)</f>
        <v>No</v>
      </c>
      <c r="F1308" t="str">
        <f>VLOOKUP(A1308,cleaned_Medical_Examinations[],5,FALSE)</f>
        <v>No</v>
      </c>
      <c r="G1308" t="str">
        <f>VLOOKUP(A1308,cleaned_Medical_Examinations[],6,FALSE)</f>
        <v>No</v>
      </c>
      <c r="H1308">
        <f>VLOOKUP(A1308,cleaned_Medical_Examinations[],7,FALSE)</f>
        <v>0</v>
      </c>
      <c r="I1308" t="str">
        <f>VLOOKUP(A1308,cleaned_Medical_Examinations[],8,FALSE)</f>
        <v>No</v>
      </c>
      <c r="J1308" t="str">
        <f>VLOOKUP(A1308,cleaned_Medical_Examinations[],9,FALSE)</f>
        <v>NORMAL WEIGHT</v>
      </c>
      <c r="K1308" t="str">
        <f>VLOOKUP(A1308,cleaned_Medical_Examinations[],10,FALSE)</f>
        <v>DIABETES</v>
      </c>
      <c r="L1308">
        <f>VLOOKUP(A1308,table3!A1308:H3642,4,)</f>
        <v>10960</v>
      </c>
      <c r="M1308" t="str">
        <f>VLOOKUP(A1308,table3!A1308:H3642,5,FALSE)</f>
        <v>tier - 3</v>
      </c>
      <c r="N1308" t="str">
        <f>VLOOKUP(A1308,table3!A1308:H3642,6,FALSE)</f>
        <v>tier - 3</v>
      </c>
      <c r="O1308" t="str">
        <f>VLOOKUP(A1308,table3!A1308:H3642,7,FALSE)</f>
        <v>R1012</v>
      </c>
      <c r="P1308" s="8">
        <f>VLOOKUP(A1308,table3!A1308:H3642,2,FALSE)</f>
        <v>25429</v>
      </c>
      <c r="Q1308">
        <f>VLOOKUP(A1308,table3!A1308:H3642,8,FALSE)</f>
        <v>53</v>
      </c>
    </row>
    <row r="1309" spans="1:17" x14ac:dyDescent="0.3">
      <c r="A1309" s="13" t="s">
        <v>1063</v>
      </c>
      <c r="B1309" t="str">
        <f>VLOOKUP(A1309,cleaned_customer_names[],2,FALSE)</f>
        <v>Bomberger</v>
      </c>
      <c r="C1309">
        <f>VLOOKUP(A1309,cleaned_Medical_Examinations[],2,FALSE)</f>
        <v>16.579999999999998</v>
      </c>
      <c r="D1309">
        <f>VLOOKUP(A1309,cleaned_Medical_Examinations[],3,FALSE)</f>
        <v>6.98</v>
      </c>
      <c r="E1309" t="str">
        <f>VLOOKUP(A1309,cleaned_Medical_Examinations[],4,FALSE)</f>
        <v>Yes</v>
      </c>
      <c r="F1309" t="str">
        <f>VLOOKUP(A1309,cleaned_Medical_Examinations[],5,FALSE)</f>
        <v>No</v>
      </c>
      <c r="G1309" t="str">
        <f>VLOOKUP(A1309,cleaned_Medical_Examinations[],6,FALSE)</f>
        <v>Yes</v>
      </c>
      <c r="H1309">
        <f>VLOOKUP(A1309,cleaned_Medical_Examinations[],7,FALSE)</f>
        <v>1</v>
      </c>
      <c r="I1309" t="str">
        <f>VLOOKUP(A1309,cleaned_Medical_Examinations[],8,FALSE)</f>
        <v>No</v>
      </c>
      <c r="J1309" t="str">
        <f>VLOOKUP(A1309,cleaned_Medical_Examinations[],9,FALSE)</f>
        <v>UNDER WEIGHT</v>
      </c>
      <c r="K1309" t="str">
        <f>VLOOKUP(A1309,cleaned_Medical_Examinations[],10,FALSE)</f>
        <v>DIABETES</v>
      </c>
      <c r="L1309">
        <f>VLOOKUP(A1309,table3!A1309:H3643,4,)</f>
        <v>10965</v>
      </c>
      <c r="M1309" t="str">
        <f>VLOOKUP(A1309,table3!A1309:H3643,5,FALSE)</f>
        <v>tier - 3</v>
      </c>
      <c r="N1309" t="str">
        <f>VLOOKUP(A1309,table3!A1309:H3643,6,FALSE)</f>
        <v>tier - 2</v>
      </c>
      <c r="O1309" t="str">
        <f>VLOOKUP(A1309,table3!A1309:H3643,7,FALSE)</f>
        <v>R1011</v>
      </c>
      <c r="P1309" s="8">
        <f>VLOOKUP(A1309,table3!A1309:H3643,2,FALSE)</f>
        <v>23912</v>
      </c>
      <c r="Q1309">
        <f>VLOOKUP(A1309,table3!A1309:H3643,8,FALSE)</f>
        <v>57</v>
      </c>
    </row>
    <row r="1310" spans="1:17" x14ac:dyDescent="0.3">
      <c r="A1310" s="11" t="s">
        <v>1062</v>
      </c>
      <c r="B1310" t="str">
        <f>VLOOKUP(A1310,cleaned_customer_names[],2,FALSE)</f>
        <v>Roy</v>
      </c>
      <c r="C1310">
        <f>VLOOKUP(A1310,cleaned_Medical_Examinations[],2,FALSE)</f>
        <v>38.17</v>
      </c>
      <c r="D1310">
        <f>VLOOKUP(A1310,cleaned_Medical_Examinations[],3,FALSE)</f>
        <v>4.7300000000000004</v>
      </c>
      <c r="E1310" t="str">
        <f>VLOOKUP(A1310,cleaned_Medical_Examinations[],4,FALSE)</f>
        <v>Yes</v>
      </c>
      <c r="F1310" t="str">
        <f>VLOOKUP(A1310,cleaned_Medical_Examinations[],5,FALSE)</f>
        <v>No</v>
      </c>
      <c r="G1310" t="str">
        <f>VLOOKUP(A1310,cleaned_Medical_Examinations[],6,FALSE)</f>
        <v>No</v>
      </c>
      <c r="H1310">
        <f>VLOOKUP(A1310,cleaned_Medical_Examinations[],7,FALSE)</f>
        <v>0</v>
      </c>
      <c r="I1310" t="str">
        <f>VLOOKUP(A1310,cleaned_Medical_Examinations[],8,FALSE)</f>
        <v>No</v>
      </c>
      <c r="J1310" t="str">
        <f>VLOOKUP(A1310,cleaned_Medical_Examinations[],9,FALSE)</f>
        <v>OBESITY</v>
      </c>
      <c r="K1310" t="str">
        <f>VLOOKUP(A1310,cleaned_Medical_Examinations[],10,FALSE)</f>
        <v>NORMAL</v>
      </c>
      <c r="L1310">
        <f>VLOOKUP(A1310,table3!A1310:H3644,4,)</f>
        <v>10976</v>
      </c>
      <c r="M1310" t="str">
        <f>VLOOKUP(A1310,table3!A1310:H3644,5,FALSE)</f>
        <v>tier - 3</v>
      </c>
      <c r="N1310" t="str">
        <f>VLOOKUP(A1310,table3!A1310:H3644,6,FALSE)</f>
        <v>tier - 2</v>
      </c>
      <c r="O1310" t="str">
        <f>VLOOKUP(A1310,table3!A1310:H3644,7,FALSE)</f>
        <v>R1012</v>
      </c>
      <c r="P1310" s="8">
        <f>VLOOKUP(A1310,table3!A1310:H3644,2,FALSE)</f>
        <v>24297</v>
      </c>
      <c r="Q1310">
        <f>VLOOKUP(A1310,table3!A1310:H3644,8,FALSE)</f>
        <v>56</v>
      </c>
    </row>
    <row r="1311" spans="1:17" x14ac:dyDescent="0.3">
      <c r="A1311" s="13" t="s">
        <v>1061</v>
      </c>
      <c r="B1311" t="str">
        <f>VLOOKUP(A1311,cleaned_customer_names[],2,FALSE)</f>
        <v>Lapierre</v>
      </c>
      <c r="C1311">
        <f>VLOOKUP(A1311,cleaned_Medical_Examinations[],2,FALSE)</f>
        <v>39.424999999999997</v>
      </c>
      <c r="D1311">
        <f>VLOOKUP(A1311,cleaned_Medical_Examinations[],3,FALSE)</f>
        <v>4.76</v>
      </c>
      <c r="E1311" t="str">
        <f>VLOOKUP(A1311,cleaned_Medical_Examinations[],4,FALSE)</f>
        <v>Yes</v>
      </c>
      <c r="F1311" t="str">
        <f>VLOOKUP(A1311,cleaned_Medical_Examinations[],5,FALSE)</f>
        <v>No</v>
      </c>
      <c r="G1311" t="str">
        <f>VLOOKUP(A1311,cleaned_Medical_Examinations[],6,FALSE)</f>
        <v>No</v>
      </c>
      <c r="H1311">
        <f>VLOOKUP(A1311,cleaned_Medical_Examinations[],7,FALSE)</f>
        <v>0</v>
      </c>
      <c r="I1311" t="str">
        <f>VLOOKUP(A1311,cleaned_Medical_Examinations[],8,FALSE)</f>
        <v>No</v>
      </c>
      <c r="J1311" t="str">
        <f>VLOOKUP(A1311,cleaned_Medical_Examinations[],9,FALSE)</f>
        <v>OBESITY</v>
      </c>
      <c r="K1311" t="str">
        <f>VLOOKUP(A1311,cleaned_Medical_Examinations[],10,FALSE)</f>
        <v>NORMAL</v>
      </c>
      <c r="L1311">
        <f>VLOOKUP(A1311,table3!A1311:H3645,4,)</f>
        <v>10977</v>
      </c>
      <c r="M1311" t="str">
        <f>VLOOKUP(A1311,table3!A1311:H3645,5,FALSE)</f>
        <v>tier - 3</v>
      </c>
      <c r="N1311" t="str">
        <f>VLOOKUP(A1311,table3!A1311:H3645,6,FALSE)</f>
        <v>tier - 1</v>
      </c>
      <c r="O1311" t="str">
        <f>VLOOKUP(A1311,table3!A1311:H3645,7,FALSE)</f>
        <v>R1013</v>
      </c>
      <c r="P1311" s="8">
        <f>VLOOKUP(A1311,table3!A1311:H3645,2,FALSE)</f>
        <v>26958</v>
      </c>
      <c r="Q1311">
        <f>VLOOKUP(A1311,table3!A1311:H3645,8,FALSE)</f>
        <v>49</v>
      </c>
    </row>
    <row r="1312" spans="1:17" x14ac:dyDescent="0.3">
      <c r="A1312" s="11" t="s">
        <v>1060</v>
      </c>
      <c r="B1312" t="str">
        <f>VLOOKUP(A1312,cleaned_customer_names[],2,FALSE)</f>
        <v>Beaty</v>
      </c>
      <c r="C1312">
        <f>VLOOKUP(A1312,cleaned_Medical_Examinations[],2,FALSE)</f>
        <v>33.44</v>
      </c>
      <c r="D1312">
        <f>VLOOKUP(A1312,cleaned_Medical_Examinations[],3,FALSE)</f>
        <v>6.24</v>
      </c>
      <c r="E1312" t="str">
        <f>VLOOKUP(A1312,cleaned_Medical_Examinations[],4,FALSE)</f>
        <v>Yes</v>
      </c>
      <c r="F1312" t="str">
        <f>VLOOKUP(A1312,cleaned_Medical_Examinations[],5,FALSE)</f>
        <v>No</v>
      </c>
      <c r="G1312" t="str">
        <f>VLOOKUP(A1312,cleaned_Medical_Examinations[],6,FALSE)</f>
        <v>No</v>
      </c>
      <c r="H1312">
        <f>VLOOKUP(A1312,cleaned_Medical_Examinations[],7,FALSE)</f>
        <v>0</v>
      </c>
      <c r="I1312" t="str">
        <f>VLOOKUP(A1312,cleaned_Medical_Examinations[],8,FALSE)</f>
        <v>No</v>
      </c>
      <c r="J1312" t="str">
        <f>VLOOKUP(A1312,cleaned_Medical_Examinations[],9,FALSE)</f>
        <v>OBESITY</v>
      </c>
      <c r="K1312" t="str">
        <f>VLOOKUP(A1312,cleaned_Medical_Examinations[],10,FALSE)</f>
        <v>PREDIABETES</v>
      </c>
      <c r="L1312">
        <f>VLOOKUP(A1312,table3!A1312:H3646,4,)</f>
        <v>10982</v>
      </c>
      <c r="M1312" t="str">
        <f>VLOOKUP(A1312,table3!A1312:H3646,5,FALSE)</f>
        <v>tier - 3</v>
      </c>
      <c r="N1312" t="str">
        <f>VLOOKUP(A1312,table3!A1312:H3646,6,FALSE)</f>
        <v>tier - 3</v>
      </c>
      <c r="O1312" t="str">
        <f>VLOOKUP(A1312,table3!A1312:H3646,7,FALSE)</f>
        <v>R1013</v>
      </c>
      <c r="P1312" s="8">
        <f>VLOOKUP(A1312,table3!A1312:H3646,2,FALSE)</f>
        <v>24094</v>
      </c>
      <c r="Q1312">
        <f>VLOOKUP(A1312,table3!A1312:H3646,8,FALSE)</f>
        <v>57</v>
      </c>
    </row>
    <row r="1313" spans="1:17" x14ac:dyDescent="0.3">
      <c r="A1313" s="13" t="s">
        <v>1059</v>
      </c>
      <c r="B1313" t="str">
        <f>VLOOKUP(A1313,cleaned_customer_names[],2,FALSE)</f>
        <v>Hammer</v>
      </c>
      <c r="C1313">
        <f>VLOOKUP(A1313,cleaned_Medical_Examinations[],2,FALSE)</f>
        <v>33.344999999999999</v>
      </c>
      <c r="D1313">
        <f>VLOOKUP(A1313,cleaned_Medical_Examinations[],3,FALSE)</f>
        <v>5.44</v>
      </c>
      <c r="E1313" t="str">
        <f>VLOOKUP(A1313,cleaned_Medical_Examinations[],4,FALSE)</f>
        <v>Yes</v>
      </c>
      <c r="F1313" t="str">
        <f>VLOOKUP(A1313,cleaned_Medical_Examinations[],5,FALSE)</f>
        <v>No</v>
      </c>
      <c r="G1313" t="str">
        <f>VLOOKUP(A1313,cleaned_Medical_Examinations[],6,FALSE)</f>
        <v>No</v>
      </c>
      <c r="H1313">
        <f>VLOOKUP(A1313,cleaned_Medical_Examinations[],7,FALSE)</f>
        <v>0</v>
      </c>
      <c r="I1313" t="str">
        <f>VLOOKUP(A1313,cleaned_Medical_Examinations[],8,FALSE)</f>
        <v>No</v>
      </c>
      <c r="J1313" t="str">
        <f>VLOOKUP(A1313,cleaned_Medical_Examinations[],9,FALSE)</f>
        <v>OBESITY</v>
      </c>
      <c r="K1313" t="str">
        <f>VLOOKUP(A1313,cleaned_Medical_Examinations[],10,FALSE)</f>
        <v>NORMAL</v>
      </c>
      <c r="L1313">
        <f>VLOOKUP(A1313,table3!A1313:H3647,4,)</f>
        <v>10992</v>
      </c>
      <c r="M1313" t="str">
        <f>VLOOKUP(A1313,table3!A1313:H3647,5,FALSE)</f>
        <v>tier - 3</v>
      </c>
      <c r="N1313" t="str">
        <f>VLOOKUP(A1313,table3!A1313:H3647,6,FALSE)</f>
        <v>tier - 3</v>
      </c>
      <c r="O1313" t="str">
        <f>VLOOKUP(A1313,table3!A1313:H3647,7,FALSE)</f>
        <v>R1012</v>
      </c>
      <c r="P1313" s="8">
        <f>VLOOKUP(A1313,table3!A1313:H3647,2,FALSE)</f>
        <v>36786</v>
      </c>
      <c r="Q1313">
        <f>VLOOKUP(A1313,table3!A1313:H3647,8,FALSE)</f>
        <v>22</v>
      </c>
    </row>
    <row r="1314" spans="1:17" x14ac:dyDescent="0.3">
      <c r="A1314" s="11" t="s">
        <v>1058</v>
      </c>
      <c r="B1314" t="str">
        <f>VLOOKUP(A1314,cleaned_customer_names[],2,FALSE)</f>
        <v>Randolph</v>
      </c>
      <c r="C1314">
        <f>VLOOKUP(A1314,cleaned_Medical_Examinations[],2,FALSE)</f>
        <v>38.79</v>
      </c>
      <c r="D1314">
        <f>VLOOKUP(A1314,cleaned_Medical_Examinations[],3,FALSE)</f>
        <v>5.08</v>
      </c>
      <c r="E1314" t="str">
        <f>VLOOKUP(A1314,cleaned_Medical_Examinations[],4,FALSE)</f>
        <v>No</v>
      </c>
      <c r="F1314" t="str">
        <f>VLOOKUP(A1314,cleaned_Medical_Examinations[],5,FALSE)</f>
        <v>No</v>
      </c>
      <c r="G1314" t="str">
        <f>VLOOKUP(A1314,cleaned_Medical_Examinations[],6,FALSE)</f>
        <v>Yes</v>
      </c>
      <c r="H1314">
        <f>VLOOKUP(A1314,cleaned_Medical_Examinations[],7,FALSE)</f>
        <v>1</v>
      </c>
      <c r="I1314" t="str">
        <f>VLOOKUP(A1314,cleaned_Medical_Examinations[],8,FALSE)</f>
        <v>No</v>
      </c>
      <c r="J1314" t="str">
        <f>VLOOKUP(A1314,cleaned_Medical_Examinations[],9,FALSE)</f>
        <v>OBESITY</v>
      </c>
      <c r="K1314" t="str">
        <f>VLOOKUP(A1314,cleaned_Medical_Examinations[],10,FALSE)</f>
        <v>NORMAL</v>
      </c>
      <c r="L1314">
        <f>VLOOKUP(A1314,table3!A1314:H3648,4,)</f>
        <v>11014</v>
      </c>
      <c r="M1314" t="str">
        <f>VLOOKUP(A1314,table3!A1314:H3648,5,FALSE)</f>
        <v>tier - 3</v>
      </c>
      <c r="N1314" t="str">
        <f>VLOOKUP(A1314,table3!A1314:H3648,6,FALSE)</f>
        <v>tier - 1</v>
      </c>
      <c r="O1314" t="str">
        <f>VLOOKUP(A1314,table3!A1314:H3648,7,FALSE)</f>
        <v>R1013</v>
      </c>
      <c r="P1314" s="8">
        <f>VLOOKUP(A1314,table3!A1314:H3648,2,FALSE)</f>
        <v>25135</v>
      </c>
      <c r="Q1314">
        <f>VLOOKUP(A1314,table3!A1314:H3648,8,FALSE)</f>
        <v>54</v>
      </c>
    </row>
    <row r="1315" spans="1:17" x14ac:dyDescent="0.3">
      <c r="A1315" s="13" t="s">
        <v>1057</v>
      </c>
      <c r="B1315" t="str">
        <f>VLOOKUP(A1315,cleaned_customer_names[],2,FALSE)</f>
        <v>Masterson</v>
      </c>
      <c r="C1315">
        <f>VLOOKUP(A1315,cleaned_Medical_Examinations[],2,FALSE)</f>
        <v>30.684999999999999</v>
      </c>
      <c r="D1315">
        <f>VLOOKUP(A1315,cleaned_Medical_Examinations[],3,FALSE)</f>
        <v>4.87</v>
      </c>
      <c r="E1315" t="str">
        <f>VLOOKUP(A1315,cleaned_Medical_Examinations[],4,FALSE)</f>
        <v>No</v>
      </c>
      <c r="F1315" t="str">
        <f>VLOOKUP(A1315,cleaned_Medical_Examinations[],5,FALSE)</f>
        <v>No</v>
      </c>
      <c r="G1315" t="str">
        <f>VLOOKUP(A1315,cleaned_Medical_Examinations[],6,FALSE)</f>
        <v>Yes</v>
      </c>
      <c r="H1315">
        <f>VLOOKUP(A1315,cleaned_Medical_Examinations[],7,FALSE)</f>
        <v>1</v>
      </c>
      <c r="I1315" t="str">
        <f>VLOOKUP(A1315,cleaned_Medical_Examinations[],8,FALSE)</f>
        <v>No</v>
      </c>
      <c r="J1315" t="str">
        <f>VLOOKUP(A1315,cleaned_Medical_Examinations[],9,FALSE)</f>
        <v>OBESITY</v>
      </c>
      <c r="K1315" t="str">
        <f>VLOOKUP(A1315,cleaned_Medical_Examinations[],10,FALSE)</f>
        <v>NORMAL</v>
      </c>
      <c r="L1315">
        <f>VLOOKUP(A1315,table3!A1315:H3649,4,)</f>
        <v>11015</v>
      </c>
      <c r="M1315" t="str">
        <f>VLOOKUP(A1315,table3!A1315:H3649,5,FALSE)</f>
        <v>tier - 3</v>
      </c>
      <c r="N1315" t="str">
        <f>VLOOKUP(A1315,table3!A1315:H3649,6,FALSE)</f>
        <v>tier - 1</v>
      </c>
      <c r="O1315" t="str">
        <f>VLOOKUP(A1315,table3!A1315:H3649,7,FALSE)</f>
        <v>R1012</v>
      </c>
      <c r="P1315" s="8">
        <f>VLOOKUP(A1315,table3!A1315:H3649,2,FALSE)</f>
        <v>27378</v>
      </c>
      <c r="Q1315">
        <f>VLOOKUP(A1315,table3!A1315:H3649,8,FALSE)</f>
        <v>48</v>
      </c>
    </row>
    <row r="1316" spans="1:17" x14ac:dyDescent="0.3">
      <c r="A1316" s="11" t="s">
        <v>1056</v>
      </c>
      <c r="B1316" t="str">
        <f>VLOOKUP(A1316,cleaned_customer_names[],2,FALSE)</f>
        <v>Friess</v>
      </c>
      <c r="C1316">
        <f>VLOOKUP(A1316,cleaned_Medical_Examinations[],2,FALSE)</f>
        <v>22.135000000000002</v>
      </c>
      <c r="D1316">
        <f>VLOOKUP(A1316,cleaned_Medical_Examinations[],3,FALSE)</f>
        <v>8.17</v>
      </c>
      <c r="E1316" t="str">
        <f>VLOOKUP(A1316,cleaned_Medical_Examinations[],4,FALSE)</f>
        <v>No</v>
      </c>
      <c r="F1316" t="str">
        <f>VLOOKUP(A1316,cleaned_Medical_Examinations[],5,FALSE)</f>
        <v>No</v>
      </c>
      <c r="G1316" t="str">
        <f>VLOOKUP(A1316,cleaned_Medical_Examinations[],6,FALSE)</f>
        <v>No</v>
      </c>
      <c r="H1316">
        <f>VLOOKUP(A1316,cleaned_Medical_Examinations[],7,FALSE)</f>
        <v>0</v>
      </c>
      <c r="I1316" t="str">
        <f>VLOOKUP(A1316,cleaned_Medical_Examinations[],8,FALSE)</f>
        <v>No</v>
      </c>
      <c r="J1316" t="str">
        <f>VLOOKUP(A1316,cleaned_Medical_Examinations[],9,FALSE)</f>
        <v>NORMAL WEIGHT</v>
      </c>
      <c r="K1316" t="str">
        <f>VLOOKUP(A1316,cleaned_Medical_Examinations[],10,FALSE)</f>
        <v>DIABETES</v>
      </c>
      <c r="L1316">
        <f>VLOOKUP(A1316,table3!A1316:H3650,4,)</f>
        <v>11018</v>
      </c>
      <c r="M1316" t="str">
        <f>VLOOKUP(A1316,table3!A1316:H3650,5,FALSE)</f>
        <v>tier - 3</v>
      </c>
      <c r="N1316" t="str">
        <f>VLOOKUP(A1316,table3!A1316:H3650,6,FALSE)</f>
        <v>tier - 2</v>
      </c>
      <c r="O1316" t="str">
        <f>VLOOKUP(A1316,table3!A1316:H3650,7,FALSE)</f>
        <v>R1012</v>
      </c>
      <c r="P1316" s="8">
        <f>VLOOKUP(A1316,table3!A1316:H3650,2,FALSE)</f>
        <v>33415</v>
      </c>
      <c r="Q1316">
        <f>VLOOKUP(A1316,table3!A1316:H3650,8,FALSE)</f>
        <v>31</v>
      </c>
    </row>
    <row r="1317" spans="1:17" x14ac:dyDescent="0.3">
      <c r="A1317" s="13" t="s">
        <v>1055</v>
      </c>
      <c r="B1317" t="str">
        <f>VLOOKUP(A1317,cleaned_customer_names[],2,FALSE)</f>
        <v>Mantoni</v>
      </c>
      <c r="C1317">
        <f>VLOOKUP(A1317,cleaned_Medical_Examinations[],2,FALSE)</f>
        <v>33.33</v>
      </c>
      <c r="D1317">
        <f>VLOOKUP(A1317,cleaned_Medical_Examinations[],3,FALSE)</f>
        <v>7.61</v>
      </c>
      <c r="E1317" t="str">
        <f>VLOOKUP(A1317,cleaned_Medical_Examinations[],4,FALSE)</f>
        <v>No</v>
      </c>
      <c r="F1317" t="str">
        <f>VLOOKUP(A1317,cleaned_Medical_Examinations[],5,FALSE)</f>
        <v>No</v>
      </c>
      <c r="G1317" t="str">
        <f>VLOOKUP(A1317,cleaned_Medical_Examinations[],6,FALSE)</f>
        <v>No</v>
      </c>
      <c r="H1317">
        <f>VLOOKUP(A1317,cleaned_Medical_Examinations[],7,FALSE)</f>
        <v>0</v>
      </c>
      <c r="I1317" t="str">
        <f>VLOOKUP(A1317,cleaned_Medical_Examinations[],8,FALSE)</f>
        <v>No</v>
      </c>
      <c r="J1317" t="str">
        <f>VLOOKUP(A1317,cleaned_Medical_Examinations[],9,FALSE)</f>
        <v>OBESITY</v>
      </c>
      <c r="K1317" t="str">
        <f>VLOOKUP(A1317,cleaned_Medical_Examinations[],10,FALSE)</f>
        <v>DIABETES</v>
      </c>
      <c r="L1317">
        <f>VLOOKUP(A1317,table3!A1317:H3651,4,)</f>
        <v>11029</v>
      </c>
      <c r="M1317" t="str">
        <f>VLOOKUP(A1317,table3!A1317:H3651,5,FALSE)</f>
        <v>tier - 3</v>
      </c>
      <c r="N1317" t="str">
        <f>VLOOKUP(A1317,table3!A1317:H3651,6,FALSE)</f>
        <v>tier - 3</v>
      </c>
      <c r="O1317" t="str">
        <f>VLOOKUP(A1317,table3!A1317:H3651,7,FALSE)</f>
        <v>R1012</v>
      </c>
      <c r="P1317" s="8">
        <f>VLOOKUP(A1317,table3!A1317:H3651,2,FALSE)</f>
        <v>35267</v>
      </c>
      <c r="Q1317">
        <f>VLOOKUP(A1317,table3!A1317:H3651,8,FALSE)</f>
        <v>26</v>
      </c>
    </row>
    <row r="1318" spans="1:17" x14ac:dyDescent="0.3">
      <c r="A1318" s="11" t="s">
        <v>1054</v>
      </c>
      <c r="B1318" t="str">
        <f>VLOOKUP(A1318,cleaned_customer_names[],2,FALSE)</f>
        <v>Bodeen</v>
      </c>
      <c r="C1318">
        <f>VLOOKUP(A1318,cleaned_Medical_Examinations[],2,FALSE)</f>
        <v>31.13</v>
      </c>
      <c r="D1318">
        <f>VLOOKUP(A1318,cleaned_Medical_Examinations[],3,FALSE)</f>
        <v>10.1</v>
      </c>
      <c r="E1318" t="str">
        <f>VLOOKUP(A1318,cleaned_Medical_Examinations[],4,FALSE)</f>
        <v>No</v>
      </c>
      <c r="F1318" t="str">
        <f>VLOOKUP(A1318,cleaned_Medical_Examinations[],5,FALSE)</f>
        <v>No</v>
      </c>
      <c r="G1318" t="str">
        <f>VLOOKUP(A1318,cleaned_Medical_Examinations[],6,FALSE)</f>
        <v>No</v>
      </c>
      <c r="H1318">
        <f>VLOOKUP(A1318,cleaned_Medical_Examinations[],7,FALSE)</f>
        <v>0</v>
      </c>
      <c r="I1318" t="str">
        <f>VLOOKUP(A1318,cleaned_Medical_Examinations[],8,FALSE)</f>
        <v>No</v>
      </c>
      <c r="J1318" t="str">
        <f>VLOOKUP(A1318,cleaned_Medical_Examinations[],9,FALSE)</f>
        <v>OBESITY</v>
      </c>
      <c r="K1318" t="str">
        <f>VLOOKUP(A1318,cleaned_Medical_Examinations[],10,FALSE)</f>
        <v>DIABETES</v>
      </c>
      <c r="L1318">
        <f>VLOOKUP(A1318,table3!A1318:H3652,4,)</f>
        <v>11034</v>
      </c>
      <c r="M1318" t="str">
        <f>VLOOKUP(A1318,table3!A1318:H3652,5,FALSE)</f>
        <v>tier - 3</v>
      </c>
      <c r="N1318" t="str">
        <f>VLOOKUP(A1318,table3!A1318:H3652,6,FALSE)</f>
        <v>tier - 3</v>
      </c>
      <c r="O1318" t="str">
        <f>VLOOKUP(A1318,table3!A1318:H3652,7,FALSE)</f>
        <v>R1012</v>
      </c>
      <c r="P1318" s="8">
        <f>VLOOKUP(A1318,table3!A1318:H3652,2,FALSE)</f>
        <v>27373</v>
      </c>
      <c r="Q1318">
        <f>VLOOKUP(A1318,table3!A1318:H3652,8,FALSE)</f>
        <v>48</v>
      </c>
    </row>
    <row r="1319" spans="1:17" x14ac:dyDescent="0.3">
      <c r="A1319" s="13" t="s">
        <v>1053</v>
      </c>
      <c r="B1319" t="str">
        <f>VLOOKUP(A1319,cleaned_customer_names[],2,FALSE)</f>
        <v>McPherson</v>
      </c>
      <c r="C1319">
        <f>VLOOKUP(A1319,cleaned_Medical_Examinations[],2,FALSE)</f>
        <v>28.9</v>
      </c>
      <c r="D1319">
        <f>VLOOKUP(A1319,cleaned_Medical_Examinations[],3,FALSE)</f>
        <v>11.24</v>
      </c>
      <c r="E1319" t="str">
        <f>VLOOKUP(A1319,cleaned_Medical_Examinations[],4,FALSE)</f>
        <v>No</v>
      </c>
      <c r="F1319" t="str">
        <f>VLOOKUP(A1319,cleaned_Medical_Examinations[],5,FALSE)</f>
        <v>No</v>
      </c>
      <c r="G1319" t="str">
        <f>VLOOKUP(A1319,cleaned_Medical_Examinations[],6,FALSE)</f>
        <v>No</v>
      </c>
      <c r="H1319">
        <f>VLOOKUP(A1319,cleaned_Medical_Examinations[],7,FALSE)</f>
        <v>0</v>
      </c>
      <c r="I1319" t="str">
        <f>VLOOKUP(A1319,cleaned_Medical_Examinations[],8,FALSE)</f>
        <v>No</v>
      </c>
      <c r="J1319" t="str">
        <f>VLOOKUP(A1319,cleaned_Medical_Examinations[],9,FALSE)</f>
        <v>OVER WEIGHT</v>
      </c>
      <c r="K1319" t="str">
        <f>VLOOKUP(A1319,cleaned_Medical_Examinations[],10,FALSE)</f>
        <v>DIABETES</v>
      </c>
      <c r="L1319">
        <f>VLOOKUP(A1319,table3!A1319:H3653,4,)</f>
        <v>11038</v>
      </c>
      <c r="M1319" t="str">
        <f>VLOOKUP(A1319,table3!A1319:H3653,5,FALSE)</f>
        <v>tier - 3</v>
      </c>
      <c r="N1319" t="str">
        <f>VLOOKUP(A1319,table3!A1319:H3653,6,FALSE)</f>
        <v>tier - 1</v>
      </c>
      <c r="O1319" t="str">
        <f>VLOOKUP(A1319,table3!A1319:H3653,7,FALSE)</f>
        <v>R1012</v>
      </c>
      <c r="P1319" s="8">
        <f>VLOOKUP(A1319,table3!A1319:H3653,2,FALSE)</f>
        <v>32806</v>
      </c>
      <c r="Q1319">
        <f>VLOOKUP(A1319,table3!A1319:H3653,8,FALSE)</f>
        <v>33</v>
      </c>
    </row>
    <row r="1320" spans="1:17" x14ac:dyDescent="0.3">
      <c r="A1320" s="11" t="s">
        <v>1052</v>
      </c>
      <c r="B1320" t="str">
        <f>VLOOKUP(A1320,cleaned_customer_names[],2,FALSE)</f>
        <v>Palko</v>
      </c>
      <c r="C1320">
        <f>VLOOKUP(A1320,cleaned_Medical_Examinations[],2,FALSE)</f>
        <v>43.31</v>
      </c>
      <c r="D1320">
        <f>VLOOKUP(A1320,cleaned_Medical_Examinations[],3,FALSE)</f>
        <v>6.1</v>
      </c>
      <c r="E1320" t="str">
        <f>VLOOKUP(A1320,cleaned_Medical_Examinations[],4,FALSE)</f>
        <v>Yes</v>
      </c>
      <c r="F1320" t="str">
        <f>VLOOKUP(A1320,cleaned_Medical_Examinations[],5,FALSE)</f>
        <v>Yes</v>
      </c>
      <c r="G1320" t="str">
        <f>VLOOKUP(A1320,cleaned_Medical_Examinations[],6,FALSE)</f>
        <v>No</v>
      </c>
      <c r="H1320">
        <f>VLOOKUP(A1320,cleaned_Medical_Examinations[],7,FALSE)</f>
        <v>1</v>
      </c>
      <c r="I1320" t="str">
        <f>VLOOKUP(A1320,cleaned_Medical_Examinations[],8,FALSE)</f>
        <v>No</v>
      </c>
      <c r="J1320" t="str">
        <f>VLOOKUP(A1320,cleaned_Medical_Examinations[],9,FALSE)</f>
        <v>OBESITY</v>
      </c>
      <c r="K1320" t="str">
        <f>VLOOKUP(A1320,cleaned_Medical_Examinations[],10,FALSE)</f>
        <v>PREDIABETES</v>
      </c>
      <c r="L1320">
        <f>VLOOKUP(A1320,table3!A1320:H3654,4,)</f>
        <v>11038</v>
      </c>
      <c r="M1320" t="str">
        <f>VLOOKUP(A1320,table3!A1320:H3654,5,FALSE)</f>
        <v>tier - 3</v>
      </c>
      <c r="N1320" t="str">
        <f>VLOOKUP(A1320,table3!A1320:H3654,6,FALSE)</f>
        <v>tier - 2</v>
      </c>
      <c r="O1320" t="str">
        <f>VLOOKUP(A1320,table3!A1320:H3654,7,FALSE)</f>
        <v>R1025</v>
      </c>
      <c r="P1320" s="8">
        <f>VLOOKUP(A1320,table3!A1320:H3654,2,FALSE)</f>
        <v>27271</v>
      </c>
      <c r="Q1320">
        <f>VLOOKUP(A1320,table3!A1320:H3654,8,FALSE)</f>
        <v>48</v>
      </c>
    </row>
    <row r="1321" spans="1:17" x14ac:dyDescent="0.3">
      <c r="A1321" s="13" t="s">
        <v>1051</v>
      </c>
      <c r="B1321" t="str">
        <f>VLOOKUP(A1321,cleaned_customer_names[],2,FALSE)</f>
        <v>Breathitt</v>
      </c>
      <c r="C1321">
        <f>VLOOKUP(A1321,cleaned_Medical_Examinations[],2,FALSE)</f>
        <v>22.8</v>
      </c>
      <c r="D1321">
        <f>VLOOKUP(A1321,cleaned_Medical_Examinations[],3,FALSE)</f>
        <v>6.98</v>
      </c>
      <c r="E1321" t="str">
        <f>VLOOKUP(A1321,cleaned_Medical_Examinations[],4,FALSE)</f>
        <v>No</v>
      </c>
      <c r="F1321" t="str">
        <f>VLOOKUP(A1321,cleaned_Medical_Examinations[],5,FALSE)</f>
        <v>No</v>
      </c>
      <c r="G1321" t="str">
        <f>VLOOKUP(A1321,cleaned_Medical_Examinations[],6,FALSE)</f>
        <v>No</v>
      </c>
      <c r="H1321">
        <f>VLOOKUP(A1321,cleaned_Medical_Examinations[],7,FALSE)</f>
        <v>0</v>
      </c>
      <c r="I1321" t="str">
        <f>VLOOKUP(A1321,cleaned_Medical_Examinations[],8,FALSE)</f>
        <v>No</v>
      </c>
      <c r="J1321" t="str">
        <f>VLOOKUP(A1321,cleaned_Medical_Examinations[],9,FALSE)</f>
        <v>NORMAL WEIGHT</v>
      </c>
      <c r="K1321" t="str">
        <f>VLOOKUP(A1321,cleaned_Medical_Examinations[],10,FALSE)</f>
        <v>DIABETES</v>
      </c>
      <c r="L1321">
        <f>VLOOKUP(A1321,table3!A1321:H3655,4,)</f>
        <v>11046</v>
      </c>
      <c r="M1321" t="str">
        <f>VLOOKUP(A1321,table3!A1321:H3655,5,FALSE)</f>
        <v>tier - 3</v>
      </c>
      <c r="N1321" t="str">
        <f>VLOOKUP(A1321,table3!A1321:H3655,6,FALSE)</f>
        <v>tier - 1</v>
      </c>
      <c r="O1321" t="str">
        <f>VLOOKUP(A1321,table3!A1321:H3655,7,FALSE)</f>
        <v>R1026</v>
      </c>
      <c r="P1321" s="8">
        <f>VLOOKUP(A1321,table3!A1321:H3655,2,FALSE)</f>
        <v>37242</v>
      </c>
      <c r="Q1321">
        <f>VLOOKUP(A1321,table3!A1321:H3655,8,FALSE)</f>
        <v>21</v>
      </c>
    </row>
    <row r="1322" spans="1:17" x14ac:dyDescent="0.3">
      <c r="A1322" s="11" t="s">
        <v>1050</v>
      </c>
      <c r="B1322" t="str">
        <f>VLOOKUP(A1322,cleaned_customer_names[],2,FALSE)</f>
        <v>Evora</v>
      </c>
      <c r="C1322">
        <f>VLOOKUP(A1322,cleaned_Medical_Examinations[],2,FALSE)</f>
        <v>19.09</v>
      </c>
      <c r="D1322">
        <f>VLOOKUP(A1322,cleaned_Medical_Examinations[],3,FALSE)</f>
        <v>4</v>
      </c>
      <c r="E1322" t="str">
        <f>VLOOKUP(A1322,cleaned_Medical_Examinations[],4,FALSE)</f>
        <v>Yes</v>
      </c>
      <c r="F1322" t="str">
        <f>VLOOKUP(A1322,cleaned_Medical_Examinations[],5,FALSE)</f>
        <v>No</v>
      </c>
      <c r="G1322" t="str">
        <f>VLOOKUP(A1322,cleaned_Medical_Examinations[],6,FALSE)</f>
        <v>No</v>
      </c>
      <c r="H1322">
        <f>VLOOKUP(A1322,cleaned_Medical_Examinations[],7,FALSE)</f>
        <v>1</v>
      </c>
      <c r="I1322" t="str">
        <f>VLOOKUP(A1322,cleaned_Medical_Examinations[],8,FALSE)</f>
        <v>No</v>
      </c>
      <c r="J1322" t="str">
        <f>VLOOKUP(A1322,cleaned_Medical_Examinations[],9,FALSE)</f>
        <v>NORMAL WEIGHT</v>
      </c>
      <c r="K1322" t="str">
        <f>VLOOKUP(A1322,cleaned_Medical_Examinations[],10,FALSE)</f>
        <v>NORMAL</v>
      </c>
      <c r="L1322">
        <f>VLOOKUP(A1322,table3!A1322:H3656,4,)</f>
        <v>11069</v>
      </c>
      <c r="M1322" t="str">
        <f>VLOOKUP(A1322,table3!A1322:H3656,5,FALSE)</f>
        <v>tier - 3</v>
      </c>
      <c r="N1322" t="str">
        <f>VLOOKUP(A1322,table3!A1322:H3656,6,FALSE)</f>
        <v>tier - 1</v>
      </c>
      <c r="O1322" t="str">
        <f>VLOOKUP(A1322,table3!A1322:H3656,7,FALSE)</f>
        <v>R1011</v>
      </c>
      <c r="P1322" s="8">
        <f>VLOOKUP(A1322,table3!A1322:H3656,2,FALSE)</f>
        <v>36787</v>
      </c>
      <c r="Q1322">
        <f>VLOOKUP(A1322,table3!A1322:H3656,8,FALSE)</f>
        <v>22</v>
      </c>
    </row>
    <row r="1323" spans="1:17" x14ac:dyDescent="0.3">
      <c r="A1323" s="13" t="s">
        <v>1049</v>
      </c>
      <c r="B1323" t="str">
        <f>VLOOKUP(A1323,cleaned_customer_names[],2,FALSE)</f>
        <v>Fischer</v>
      </c>
      <c r="C1323">
        <f>VLOOKUP(A1323,cleaned_Medical_Examinations[],2,FALSE)</f>
        <v>23.37</v>
      </c>
      <c r="D1323">
        <f>VLOOKUP(A1323,cleaned_Medical_Examinations[],3,FALSE)</f>
        <v>4.2300000000000004</v>
      </c>
      <c r="E1323" t="str">
        <f>VLOOKUP(A1323,cleaned_Medical_Examinations[],4,FALSE)</f>
        <v>No</v>
      </c>
      <c r="F1323" t="str">
        <f>VLOOKUP(A1323,cleaned_Medical_Examinations[],5,FALSE)</f>
        <v>No</v>
      </c>
      <c r="G1323" t="str">
        <f>VLOOKUP(A1323,cleaned_Medical_Examinations[],6,FALSE)</f>
        <v>No</v>
      </c>
      <c r="H1323">
        <f>VLOOKUP(A1323,cleaned_Medical_Examinations[],7,FALSE)</f>
        <v>0</v>
      </c>
      <c r="I1323" t="str">
        <f>VLOOKUP(A1323,cleaned_Medical_Examinations[],8,FALSE)</f>
        <v>No</v>
      </c>
      <c r="J1323" t="str">
        <f>VLOOKUP(A1323,cleaned_Medical_Examinations[],9,FALSE)</f>
        <v>NORMAL WEIGHT</v>
      </c>
      <c r="K1323" t="str">
        <f>VLOOKUP(A1323,cleaned_Medical_Examinations[],10,FALSE)</f>
        <v>NORMAL</v>
      </c>
      <c r="L1323">
        <f>VLOOKUP(A1323,table3!A1323:H3657,4,)</f>
        <v>11069</v>
      </c>
      <c r="M1323" t="str">
        <f>VLOOKUP(A1323,table3!A1323:H3657,5,FALSE)</f>
        <v>tier - 3</v>
      </c>
      <c r="N1323" t="str">
        <f>VLOOKUP(A1323,table3!A1323:H3657,6,FALSE)</f>
        <v>tier - 2</v>
      </c>
      <c r="O1323" t="str">
        <f>VLOOKUP(A1323,table3!A1323:H3657,7,FALSE)</f>
        <v>R1012</v>
      </c>
      <c r="P1323" s="8">
        <f>VLOOKUP(A1323,table3!A1323:H3657,2,FALSE)</f>
        <v>26246</v>
      </c>
      <c r="Q1323">
        <f>VLOOKUP(A1323,table3!A1323:H3657,8,FALSE)</f>
        <v>51</v>
      </c>
    </row>
    <row r="1324" spans="1:17" x14ac:dyDescent="0.3">
      <c r="A1324" s="11" t="s">
        <v>1048</v>
      </c>
      <c r="B1324" t="str">
        <f>VLOOKUP(A1324,cleaned_customer_names[],2,FALSE)</f>
        <v>Deba</v>
      </c>
      <c r="C1324">
        <f>VLOOKUP(A1324,cleaned_Medical_Examinations[],2,FALSE)</f>
        <v>33.44</v>
      </c>
      <c r="D1324">
        <f>VLOOKUP(A1324,cleaned_Medical_Examinations[],3,FALSE)</f>
        <v>4.72</v>
      </c>
      <c r="E1324" t="str">
        <f>VLOOKUP(A1324,cleaned_Medical_Examinations[],4,FALSE)</f>
        <v>Yes</v>
      </c>
      <c r="F1324" t="str">
        <f>VLOOKUP(A1324,cleaned_Medical_Examinations[],5,FALSE)</f>
        <v>No</v>
      </c>
      <c r="G1324" t="str">
        <f>VLOOKUP(A1324,cleaned_Medical_Examinations[],6,FALSE)</f>
        <v>No</v>
      </c>
      <c r="H1324">
        <f>VLOOKUP(A1324,cleaned_Medical_Examinations[],7,FALSE)</f>
        <v>0</v>
      </c>
      <c r="I1324" t="str">
        <f>VLOOKUP(A1324,cleaned_Medical_Examinations[],8,FALSE)</f>
        <v>No</v>
      </c>
      <c r="J1324" t="str">
        <f>VLOOKUP(A1324,cleaned_Medical_Examinations[],9,FALSE)</f>
        <v>OBESITY</v>
      </c>
      <c r="K1324" t="str">
        <f>VLOOKUP(A1324,cleaned_Medical_Examinations[],10,FALSE)</f>
        <v>NORMAL</v>
      </c>
      <c r="L1324">
        <f>VLOOKUP(A1324,table3!A1324:H3658,4,)</f>
        <v>11071</v>
      </c>
      <c r="M1324" t="str">
        <f>VLOOKUP(A1324,table3!A1324:H3658,5,FALSE)</f>
        <v>tier - 3</v>
      </c>
      <c r="N1324" t="str">
        <f>VLOOKUP(A1324,table3!A1324:H3658,6,FALSE)</f>
        <v>tier - 3</v>
      </c>
      <c r="O1324" t="str">
        <f>VLOOKUP(A1324,table3!A1324:H3658,7,FALSE)</f>
        <v>R1011</v>
      </c>
      <c r="P1324" s="8">
        <f>VLOOKUP(A1324,table3!A1324:H3658,2,FALSE)</f>
        <v>24418</v>
      </c>
      <c r="Q1324">
        <f>VLOOKUP(A1324,table3!A1324:H3658,8,FALSE)</f>
        <v>56</v>
      </c>
    </row>
    <row r="1325" spans="1:17" x14ac:dyDescent="0.3">
      <c r="A1325" s="13" t="s">
        <v>1047</v>
      </c>
      <c r="B1325" t="str">
        <f>VLOOKUP(A1325,cleaned_customer_names[],2,FALSE)</f>
        <v>Leloup</v>
      </c>
      <c r="C1325">
        <f>VLOOKUP(A1325,cleaned_Medical_Examinations[],2,FALSE)</f>
        <v>28.05</v>
      </c>
      <c r="D1325">
        <f>VLOOKUP(A1325,cleaned_Medical_Examinations[],3,FALSE)</f>
        <v>5.63</v>
      </c>
      <c r="E1325" t="str">
        <f>VLOOKUP(A1325,cleaned_Medical_Examinations[],4,FALSE)</f>
        <v>Yes</v>
      </c>
      <c r="F1325" t="str">
        <f>VLOOKUP(A1325,cleaned_Medical_Examinations[],5,FALSE)</f>
        <v>No</v>
      </c>
      <c r="G1325" t="str">
        <f>VLOOKUP(A1325,cleaned_Medical_Examinations[],6,FALSE)</f>
        <v>No</v>
      </c>
      <c r="H1325">
        <f>VLOOKUP(A1325,cleaned_Medical_Examinations[],7,FALSE)</f>
        <v>0</v>
      </c>
      <c r="I1325" t="str">
        <f>VLOOKUP(A1325,cleaned_Medical_Examinations[],8,FALSE)</f>
        <v>No</v>
      </c>
      <c r="J1325" t="str">
        <f>VLOOKUP(A1325,cleaned_Medical_Examinations[],9,FALSE)</f>
        <v>OVER WEIGHT</v>
      </c>
      <c r="K1325" t="str">
        <f>VLOOKUP(A1325,cleaned_Medical_Examinations[],10,FALSE)</f>
        <v>NORMAL</v>
      </c>
      <c r="L1325">
        <f>VLOOKUP(A1325,table3!A1325:H3659,4,)</f>
        <v>11073</v>
      </c>
      <c r="M1325" t="str">
        <f>VLOOKUP(A1325,table3!A1325:H3659,5,FALSE)</f>
        <v>tier - 3</v>
      </c>
      <c r="N1325" t="str">
        <f>VLOOKUP(A1325,table3!A1325:H3659,6,FALSE)</f>
        <v>tier - 3</v>
      </c>
      <c r="O1325" t="str">
        <f>VLOOKUP(A1325,table3!A1325:H3659,7,FALSE)</f>
        <v>R1011</v>
      </c>
      <c r="P1325" s="8">
        <f>VLOOKUP(A1325,table3!A1325:H3659,2,FALSE)</f>
        <v>24431</v>
      </c>
      <c r="Q1325">
        <f>VLOOKUP(A1325,table3!A1325:H3659,8,FALSE)</f>
        <v>56</v>
      </c>
    </row>
    <row r="1326" spans="1:17" x14ac:dyDescent="0.3">
      <c r="A1326" s="11" t="s">
        <v>1046</v>
      </c>
      <c r="B1326" t="str">
        <f>VLOOKUP(A1326,cleaned_customer_names[],2,FALSE)</f>
        <v>Labare</v>
      </c>
      <c r="C1326">
        <f>VLOOKUP(A1326,cleaned_Medical_Examinations[],2,FALSE)</f>
        <v>27.72</v>
      </c>
      <c r="D1326">
        <f>VLOOKUP(A1326,cleaned_Medical_Examinations[],3,FALSE)</f>
        <v>5.83</v>
      </c>
      <c r="E1326" t="str">
        <f>VLOOKUP(A1326,cleaned_Medical_Examinations[],4,FALSE)</f>
        <v>Yes</v>
      </c>
      <c r="F1326" t="str">
        <f>VLOOKUP(A1326,cleaned_Medical_Examinations[],5,FALSE)</f>
        <v>No</v>
      </c>
      <c r="G1326" t="str">
        <f>VLOOKUP(A1326,cleaned_Medical_Examinations[],6,FALSE)</f>
        <v>No</v>
      </c>
      <c r="H1326">
        <f>VLOOKUP(A1326,cleaned_Medical_Examinations[],7,FALSE)</f>
        <v>0</v>
      </c>
      <c r="I1326" t="str">
        <f>VLOOKUP(A1326,cleaned_Medical_Examinations[],8,FALSE)</f>
        <v>No</v>
      </c>
      <c r="J1326" t="str">
        <f>VLOOKUP(A1326,cleaned_Medical_Examinations[],9,FALSE)</f>
        <v>OVER WEIGHT</v>
      </c>
      <c r="K1326" t="str">
        <f>VLOOKUP(A1326,cleaned_Medical_Examinations[],10,FALSE)</f>
        <v>PREDIABETES</v>
      </c>
      <c r="L1326">
        <f>VLOOKUP(A1326,table3!A1326:H3660,4,)</f>
        <v>11083</v>
      </c>
      <c r="M1326" t="str">
        <f>VLOOKUP(A1326,table3!A1326:H3660,5,FALSE)</f>
        <v>tier - 3</v>
      </c>
      <c r="N1326" t="str">
        <f>VLOOKUP(A1326,table3!A1326:H3660,6,FALSE)</f>
        <v>tier - 2</v>
      </c>
      <c r="O1326" t="str">
        <f>VLOOKUP(A1326,table3!A1326:H3660,7,FALSE)</f>
        <v>R1012</v>
      </c>
      <c r="P1326" s="8">
        <f>VLOOKUP(A1326,table3!A1326:H3660,2,FALSE)</f>
        <v>24719</v>
      </c>
      <c r="Q1326">
        <f>VLOOKUP(A1326,table3!A1326:H3660,8,FALSE)</f>
        <v>55</v>
      </c>
    </row>
    <row r="1327" spans="1:17" x14ac:dyDescent="0.3">
      <c r="A1327" s="13" t="s">
        <v>1045</v>
      </c>
      <c r="B1327" t="str">
        <f>VLOOKUP(A1327,cleaned_customer_names[],2,FALSE)</f>
        <v>Arouca</v>
      </c>
      <c r="C1327">
        <f>VLOOKUP(A1327,cleaned_Medical_Examinations[],2,FALSE)</f>
        <v>29.81</v>
      </c>
      <c r="D1327">
        <f>VLOOKUP(A1327,cleaned_Medical_Examinations[],3,FALSE)</f>
        <v>9.23</v>
      </c>
      <c r="E1327" t="str">
        <f>VLOOKUP(A1327,cleaned_Medical_Examinations[],4,FALSE)</f>
        <v>No</v>
      </c>
      <c r="F1327" t="str">
        <f>VLOOKUP(A1327,cleaned_Medical_Examinations[],5,FALSE)</f>
        <v>No</v>
      </c>
      <c r="G1327" t="str">
        <f>VLOOKUP(A1327,cleaned_Medical_Examinations[],6,FALSE)</f>
        <v>No</v>
      </c>
      <c r="H1327">
        <f>VLOOKUP(A1327,cleaned_Medical_Examinations[],7,FALSE)</f>
        <v>0</v>
      </c>
      <c r="I1327" t="str">
        <f>VLOOKUP(A1327,cleaned_Medical_Examinations[],8,FALSE)</f>
        <v>No</v>
      </c>
      <c r="J1327" t="str">
        <f>VLOOKUP(A1327,cleaned_Medical_Examinations[],9,FALSE)</f>
        <v>OVER WEIGHT</v>
      </c>
      <c r="K1327" t="str">
        <f>VLOOKUP(A1327,cleaned_Medical_Examinations[],10,FALSE)</f>
        <v>DIABETES</v>
      </c>
      <c r="L1327">
        <f>VLOOKUP(A1327,table3!A1327:H3661,4,)</f>
        <v>11086</v>
      </c>
      <c r="M1327" t="str">
        <f>VLOOKUP(A1327,table3!A1327:H3661,5,FALSE)</f>
        <v>tier - 3</v>
      </c>
      <c r="N1327" t="str">
        <f>VLOOKUP(A1327,table3!A1327:H3661,6,FALSE)</f>
        <v>tier - 2</v>
      </c>
      <c r="O1327" t="str">
        <f>VLOOKUP(A1327,table3!A1327:H3661,7,FALSE)</f>
        <v>R1012</v>
      </c>
      <c r="P1327" s="8">
        <f>VLOOKUP(A1327,table3!A1327:H3661,2,FALSE)</f>
        <v>26579</v>
      </c>
      <c r="Q1327">
        <f>VLOOKUP(A1327,table3!A1327:H3661,8,FALSE)</f>
        <v>50</v>
      </c>
    </row>
    <row r="1328" spans="1:17" x14ac:dyDescent="0.3">
      <c r="A1328" s="11" t="s">
        <v>1044</v>
      </c>
      <c r="B1328" t="str">
        <f>VLOOKUP(A1328,cleaned_customer_names[],2,FALSE)</f>
        <v>Reese</v>
      </c>
      <c r="C1328">
        <f>VLOOKUP(A1328,cleaned_Medical_Examinations[],2,FALSE)</f>
        <v>23.98</v>
      </c>
      <c r="D1328">
        <f>VLOOKUP(A1328,cleaned_Medical_Examinations[],3,FALSE)</f>
        <v>9.89</v>
      </c>
      <c r="E1328" t="str">
        <f>VLOOKUP(A1328,cleaned_Medical_Examinations[],4,FALSE)</f>
        <v>No</v>
      </c>
      <c r="F1328" t="str">
        <f>VLOOKUP(A1328,cleaned_Medical_Examinations[],5,FALSE)</f>
        <v>No</v>
      </c>
      <c r="G1328" t="str">
        <f>VLOOKUP(A1328,cleaned_Medical_Examinations[],6,FALSE)</f>
        <v>No</v>
      </c>
      <c r="H1328">
        <f>VLOOKUP(A1328,cleaned_Medical_Examinations[],7,FALSE)</f>
        <v>0</v>
      </c>
      <c r="I1328" t="str">
        <f>VLOOKUP(A1328,cleaned_Medical_Examinations[],8,FALSE)</f>
        <v>No</v>
      </c>
      <c r="J1328" t="str">
        <f>VLOOKUP(A1328,cleaned_Medical_Examinations[],9,FALSE)</f>
        <v>NORMAL WEIGHT</v>
      </c>
      <c r="K1328" t="str">
        <f>VLOOKUP(A1328,cleaned_Medical_Examinations[],10,FALSE)</f>
        <v>DIABETES</v>
      </c>
      <c r="L1328">
        <f>VLOOKUP(A1328,table3!A1328:H3662,4,)</f>
        <v>11091</v>
      </c>
      <c r="M1328" t="str">
        <f>VLOOKUP(A1328,table3!A1328:H3662,5,FALSE)</f>
        <v>tier - 3</v>
      </c>
      <c r="N1328" t="str">
        <f>VLOOKUP(A1328,table3!A1328:H3662,6,FALSE)</f>
        <v>tier - 1</v>
      </c>
      <c r="O1328" t="str">
        <f>VLOOKUP(A1328,table3!A1328:H3662,7,FALSE)</f>
        <v>R1013</v>
      </c>
      <c r="P1328" s="8">
        <f>VLOOKUP(A1328,table3!A1328:H3662,2,FALSE)</f>
        <v>24359</v>
      </c>
      <c r="Q1328">
        <f>VLOOKUP(A1328,table3!A1328:H3662,8,FALSE)</f>
        <v>56</v>
      </c>
    </row>
    <row r="1329" spans="1:17" x14ac:dyDescent="0.3">
      <c r="A1329" s="13" t="s">
        <v>1043</v>
      </c>
      <c r="B1329" t="str">
        <f>VLOOKUP(A1329,cleaned_customer_names[],2,FALSE)</f>
        <v>McCloskey</v>
      </c>
      <c r="C1329">
        <f>VLOOKUP(A1329,cleaned_Medical_Examinations[],2,FALSE)</f>
        <v>17.34</v>
      </c>
      <c r="D1329">
        <f>VLOOKUP(A1329,cleaned_Medical_Examinations[],3,FALSE)</f>
        <v>12</v>
      </c>
      <c r="E1329" t="str">
        <f>VLOOKUP(A1329,cleaned_Medical_Examinations[],4,FALSE)</f>
        <v>No</v>
      </c>
      <c r="F1329" t="str">
        <f>VLOOKUP(A1329,cleaned_Medical_Examinations[],5,FALSE)</f>
        <v>No</v>
      </c>
      <c r="G1329" t="str">
        <f>VLOOKUP(A1329,cleaned_Medical_Examinations[],6,FALSE)</f>
        <v>No</v>
      </c>
      <c r="H1329">
        <f>VLOOKUP(A1329,cleaned_Medical_Examinations[],7,FALSE)</f>
        <v>0</v>
      </c>
      <c r="I1329" t="str">
        <f>VLOOKUP(A1329,cleaned_Medical_Examinations[],8,FALSE)</f>
        <v>No</v>
      </c>
      <c r="J1329" t="str">
        <f>VLOOKUP(A1329,cleaned_Medical_Examinations[],9,FALSE)</f>
        <v>UNDER WEIGHT</v>
      </c>
      <c r="K1329" t="str">
        <f>VLOOKUP(A1329,cleaned_Medical_Examinations[],10,FALSE)</f>
        <v>DIABETES</v>
      </c>
      <c r="L1329">
        <f>VLOOKUP(A1329,table3!A1329:H3663,4,)</f>
        <v>11094</v>
      </c>
      <c r="M1329" t="str">
        <f>VLOOKUP(A1329,table3!A1329:H3663,5,FALSE)</f>
        <v>tier - 3</v>
      </c>
      <c r="N1329" t="str">
        <f>VLOOKUP(A1329,table3!A1329:H3663,6,FALSE)</f>
        <v>tier - 1</v>
      </c>
      <c r="O1329" t="str">
        <f>VLOOKUP(A1329,table3!A1329:H3663,7,FALSE)</f>
        <v>R1013</v>
      </c>
      <c r="P1329" s="8">
        <f>VLOOKUP(A1329,table3!A1329:H3663,2,FALSE)</f>
        <v>24293</v>
      </c>
      <c r="Q1329">
        <f>VLOOKUP(A1329,table3!A1329:H3663,8,FALSE)</f>
        <v>56</v>
      </c>
    </row>
    <row r="1330" spans="1:17" x14ac:dyDescent="0.3">
      <c r="A1330" s="11" t="s">
        <v>1042</v>
      </c>
      <c r="B1330" t="str">
        <f>VLOOKUP(A1330,cleaned_customer_names[],2,FALSE)</f>
        <v>Tedsen</v>
      </c>
      <c r="C1330">
        <f>VLOOKUP(A1330,cleaned_Medical_Examinations[],2,FALSE)</f>
        <v>40.39</v>
      </c>
      <c r="D1330">
        <f>VLOOKUP(A1330,cleaned_Medical_Examinations[],3,FALSE)</f>
        <v>4.24</v>
      </c>
      <c r="E1330" t="str">
        <f>VLOOKUP(A1330,cleaned_Medical_Examinations[],4,FALSE)</f>
        <v>Yes</v>
      </c>
      <c r="F1330" t="str">
        <f>VLOOKUP(A1330,cleaned_Medical_Examinations[],5,FALSE)</f>
        <v>No</v>
      </c>
      <c r="G1330" t="str">
        <f>VLOOKUP(A1330,cleaned_Medical_Examinations[],6,FALSE)</f>
        <v>Yes</v>
      </c>
      <c r="H1330">
        <f>VLOOKUP(A1330,cleaned_Medical_Examinations[],7,FALSE)</f>
        <v>1</v>
      </c>
      <c r="I1330" t="str">
        <f>VLOOKUP(A1330,cleaned_Medical_Examinations[],8,FALSE)</f>
        <v>No</v>
      </c>
      <c r="J1330" t="str">
        <f>VLOOKUP(A1330,cleaned_Medical_Examinations[],9,FALSE)</f>
        <v>OBESITY</v>
      </c>
      <c r="K1330" t="str">
        <f>VLOOKUP(A1330,cleaned_Medical_Examinations[],10,FALSE)</f>
        <v>NORMAL</v>
      </c>
      <c r="L1330">
        <f>VLOOKUP(A1330,table3!A1330:H3664,4,)</f>
        <v>11103</v>
      </c>
      <c r="M1330" t="str">
        <f>VLOOKUP(A1330,table3!A1330:H3664,5,FALSE)</f>
        <v>tier - 3</v>
      </c>
      <c r="N1330" t="str">
        <f>VLOOKUP(A1330,table3!A1330:H3664,6,FALSE)</f>
        <v>tier - 1</v>
      </c>
      <c r="O1330" t="str">
        <f>VLOOKUP(A1330,table3!A1330:H3664,7,FALSE)</f>
        <v>R1021</v>
      </c>
      <c r="P1330" s="8">
        <f>VLOOKUP(A1330,table3!A1330:H3664,2,FALSE)</f>
        <v>29453</v>
      </c>
      <c r="Q1330">
        <f>VLOOKUP(A1330,table3!A1330:H3664,8,FALSE)</f>
        <v>42</v>
      </c>
    </row>
    <row r="1331" spans="1:17" x14ac:dyDescent="0.3">
      <c r="A1331" s="13" t="s">
        <v>1041</v>
      </c>
      <c r="B1331" t="str">
        <f>VLOOKUP(A1331,cleaned_customer_names[],2,FALSE)</f>
        <v>Koehlinger</v>
      </c>
      <c r="C1331">
        <f>VLOOKUP(A1331,cleaned_Medical_Examinations[],2,FALSE)</f>
        <v>25.96</v>
      </c>
      <c r="D1331">
        <f>VLOOKUP(A1331,cleaned_Medical_Examinations[],3,FALSE)</f>
        <v>4.68</v>
      </c>
      <c r="E1331" t="str">
        <f>VLOOKUP(A1331,cleaned_Medical_Examinations[],4,FALSE)</f>
        <v>Yes</v>
      </c>
      <c r="F1331" t="str">
        <f>VLOOKUP(A1331,cleaned_Medical_Examinations[],5,FALSE)</f>
        <v>No</v>
      </c>
      <c r="G1331" t="str">
        <f>VLOOKUP(A1331,cleaned_Medical_Examinations[],6,FALSE)</f>
        <v>Yes</v>
      </c>
      <c r="H1331">
        <f>VLOOKUP(A1331,cleaned_Medical_Examinations[],7,FALSE)</f>
        <v>1</v>
      </c>
      <c r="I1331" t="str">
        <f>VLOOKUP(A1331,cleaned_Medical_Examinations[],8,FALSE)</f>
        <v>No</v>
      </c>
      <c r="J1331" t="str">
        <f>VLOOKUP(A1331,cleaned_Medical_Examinations[],9,FALSE)</f>
        <v>OVER WEIGHT</v>
      </c>
      <c r="K1331" t="str">
        <f>VLOOKUP(A1331,cleaned_Medical_Examinations[],10,FALSE)</f>
        <v>NORMAL</v>
      </c>
      <c r="L1331">
        <f>VLOOKUP(A1331,table3!A1331:H3665,4,)</f>
        <v>11151</v>
      </c>
      <c r="M1331" t="str">
        <f>VLOOKUP(A1331,table3!A1331:H3665,5,FALSE)</f>
        <v>tier - 3</v>
      </c>
      <c r="N1331" t="str">
        <f>VLOOKUP(A1331,table3!A1331:H3665,6,FALSE)</f>
        <v>tier - 2</v>
      </c>
      <c r="O1331" t="str">
        <f>VLOOKUP(A1331,table3!A1331:H3665,7,FALSE)</f>
        <v>R1011</v>
      </c>
      <c r="P1331" s="8">
        <f>VLOOKUP(A1331,table3!A1331:H3665,2,FALSE)</f>
        <v>25537</v>
      </c>
      <c r="Q1331">
        <f>VLOOKUP(A1331,table3!A1331:H3665,8,FALSE)</f>
        <v>53</v>
      </c>
    </row>
    <row r="1332" spans="1:17" x14ac:dyDescent="0.3">
      <c r="A1332" s="11" t="s">
        <v>1040</v>
      </c>
      <c r="B1332" t="str">
        <f>VLOOKUP(A1332,cleaned_customer_names[],2,FALSE)</f>
        <v>Pielechaty</v>
      </c>
      <c r="C1332">
        <f>VLOOKUP(A1332,cleaned_Medical_Examinations[],2,FALSE)</f>
        <v>17.68</v>
      </c>
      <c r="D1332">
        <f>VLOOKUP(A1332,cleaned_Medical_Examinations[],3,FALSE)</f>
        <v>8.57</v>
      </c>
      <c r="E1332" t="str">
        <f>VLOOKUP(A1332,cleaned_Medical_Examinations[],4,FALSE)</f>
        <v>Yes</v>
      </c>
      <c r="F1332" t="str">
        <f>VLOOKUP(A1332,cleaned_Medical_Examinations[],5,FALSE)</f>
        <v>No</v>
      </c>
      <c r="G1332" t="str">
        <f>VLOOKUP(A1332,cleaned_Medical_Examinations[],6,FALSE)</f>
        <v>Yes</v>
      </c>
      <c r="H1332">
        <f>VLOOKUP(A1332,cleaned_Medical_Examinations[],7,FALSE)</f>
        <v>1</v>
      </c>
      <c r="I1332" t="str">
        <f>VLOOKUP(A1332,cleaned_Medical_Examinations[],8,FALSE)</f>
        <v>No</v>
      </c>
      <c r="J1332" t="str">
        <f>VLOOKUP(A1332,cleaned_Medical_Examinations[],9,FALSE)</f>
        <v>UNDER WEIGHT</v>
      </c>
      <c r="K1332" t="str">
        <f>VLOOKUP(A1332,cleaned_Medical_Examinations[],10,FALSE)</f>
        <v>DIABETES</v>
      </c>
      <c r="L1332">
        <f>VLOOKUP(A1332,table3!A1332:H3666,4,)</f>
        <v>11164</v>
      </c>
      <c r="M1332" t="str">
        <f>VLOOKUP(A1332,table3!A1332:H3666,5,FALSE)</f>
        <v>tier - 3</v>
      </c>
      <c r="N1332" t="str">
        <f>VLOOKUP(A1332,table3!A1332:H3666,6,FALSE)</f>
        <v>tier - 2</v>
      </c>
      <c r="O1332" t="str">
        <f>VLOOKUP(A1332,table3!A1332:H3666,7,FALSE)</f>
        <v>R1011</v>
      </c>
      <c r="P1332" s="8">
        <f>VLOOKUP(A1332,table3!A1332:H3666,2,FALSE)</f>
        <v>25379</v>
      </c>
      <c r="Q1332">
        <f>VLOOKUP(A1332,table3!A1332:H3666,8,FALSE)</f>
        <v>53</v>
      </c>
    </row>
    <row r="1333" spans="1:17" x14ac:dyDescent="0.3">
      <c r="A1333" s="13" t="s">
        <v>1039</v>
      </c>
      <c r="B1333" t="str">
        <f>VLOOKUP(A1333,cleaned_customer_names[],2,FALSE)</f>
        <v>Korhonen</v>
      </c>
      <c r="C1333">
        <f>VLOOKUP(A1333,cleaned_Medical_Examinations[],2,FALSE)</f>
        <v>30.875</v>
      </c>
      <c r="D1333">
        <f>VLOOKUP(A1333,cleaned_Medical_Examinations[],3,FALSE)</f>
        <v>4.0999999999999996</v>
      </c>
      <c r="E1333" t="str">
        <f>VLOOKUP(A1333,cleaned_Medical_Examinations[],4,FALSE)</f>
        <v>No</v>
      </c>
      <c r="F1333" t="str">
        <f>VLOOKUP(A1333,cleaned_Medical_Examinations[],5,FALSE)</f>
        <v>No</v>
      </c>
      <c r="G1333" t="str">
        <f>VLOOKUP(A1333,cleaned_Medical_Examinations[],6,FALSE)</f>
        <v>No</v>
      </c>
      <c r="H1333">
        <f>VLOOKUP(A1333,cleaned_Medical_Examinations[],7,FALSE)</f>
        <v>0</v>
      </c>
      <c r="I1333" t="str">
        <f>VLOOKUP(A1333,cleaned_Medical_Examinations[],8,FALSE)</f>
        <v>No</v>
      </c>
      <c r="J1333" t="str">
        <f>VLOOKUP(A1333,cleaned_Medical_Examinations[],9,FALSE)</f>
        <v>OBESITY</v>
      </c>
      <c r="K1333" t="str">
        <f>VLOOKUP(A1333,cleaned_Medical_Examinations[],10,FALSE)</f>
        <v>NORMAL</v>
      </c>
      <c r="L1333">
        <f>VLOOKUP(A1333,table3!A1333:H3667,4,)</f>
        <v>11165</v>
      </c>
      <c r="M1333" t="str">
        <f>VLOOKUP(A1333,table3!A1333:H3667,5,FALSE)</f>
        <v>tier - 3</v>
      </c>
      <c r="N1333" t="str">
        <f>VLOOKUP(A1333,table3!A1333:H3667,6,FALSE)</f>
        <v>tier - 1</v>
      </c>
      <c r="O1333" t="str">
        <f>VLOOKUP(A1333,table3!A1333:H3667,7,FALSE)</f>
        <v>R1016</v>
      </c>
      <c r="P1333" s="8">
        <f>VLOOKUP(A1333,table3!A1333:H3667,2,FALSE)</f>
        <v>24325</v>
      </c>
      <c r="Q1333">
        <f>VLOOKUP(A1333,table3!A1333:H3667,8,FALSE)</f>
        <v>56</v>
      </c>
    </row>
    <row r="1334" spans="1:17" x14ac:dyDescent="0.3">
      <c r="A1334" s="11" t="s">
        <v>1038</v>
      </c>
      <c r="B1334" t="str">
        <f>VLOOKUP(A1334,cleaned_customer_names[],2,FALSE)</f>
        <v>Kehr</v>
      </c>
      <c r="C1334">
        <f>VLOOKUP(A1334,cleaned_Medical_Examinations[],2,FALSE)</f>
        <v>30.81</v>
      </c>
      <c r="D1334">
        <f>VLOOKUP(A1334,cleaned_Medical_Examinations[],3,FALSE)</f>
        <v>4.49</v>
      </c>
      <c r="E1334" t="str">
        <f>VLOOKUP(A1334,cleaned_Medical_Examinations[],4,FALSE)</f>
        <v>No</v>
      </c>
      <c r="F1334" t="str">
        <f>VLOOKUP(A1334,cleaned_Medical_Examinations[],5,FALSE)</f>
        <v>No</v>
      </c>
      <c r="G1334" t="str">
        <f>VLOOKUP(A1334,cleaned_Medical_Examinations[],6,FALSE)</f>
        <v>No</v>
      </c>
      <c r="H1334">
        <f>VLOOKUP(A1334,cleaned_Medical_Examinations[],7,FALSE)</f>
        <v>0</v>
      </c>
      <c r="I1334" t="str">
        <f>VLOOKUP(A1334,cleaned_Medical_Examinations[],8,FALSE)</f>
        <v>No</v>
      </c>
      <c r="J1334" t="str">
        <f>VLOOKUP(A1334,cleaned_Medical_Examinations[],9,FALSE)</f>
        <v>OBESITY</v>
      </c>
      <c r="K1334" t="str">
        <f>VLOOKUP(A1334,cleaned_Medical_Examinations[],10,FALSE)</f>
        <v>NORMAL</v>
      </c>
      <c r="L1334">
        <f>VLOOKUP(A1334,table3!A1334:H3668,4,)</f>
        <v>11186</v>
      </c>
      <c r="M1334" t="str">
        <f>VLOOKUP(A1334,table3!A1334:H3668,5,FALSE)</f>
        <v>tier - 3</v>
      </c>
      <c r="N1334" t="str">
        <f>VLOOKUP(A1334,table3!A1334:H3668,6,FALSE)</f>
        <v>tier - 2</v>
      </c>
      <c r="O1334" t="str">
        <f>VLOOKUP(A1334,table3!A1334:H3668,7,FALSE)</f>
        <v>R1021</v>
      </c>
      <c r="P1334" s="8">
        <f>VLOOKUP(A1334,table3!A1334:H3668,2,FALSE)</f>
        <v>26545</v>
      </c>
      <c r="Q1334">
        <f>VLOOKUP(A1334,table3!A1334:H3668,8,FALSE)</f>
        <v>50</v>
      </c>
    </row>
    <row r="1335" spans="1:17" x14ac:dyDescent="0.3">
      <c r="A1335" s="13" t="s">
        <v>1037</v>
      </c>
      <c r="B1335" t="str">
        <f>VLOOKUP(A1335,cleaned_customer_names[],2,FALSE)</f>
        <v>Montagna</v>
      </c>
      <c r="C1335">
        <f>VLOOKUP(A1335,cleaned_Medical_Examinations[],2,FALSE)</f>
        <v>36.85</v>
      </c>
      <c r="D1335">
        <f>VLOOKUP(A1335,cleaned_Medical_Examinations[],3,FALSE)</f>
        <v>8.8000000000000007</v>
      </c>
      <c r="E1335" t="str">
        <f>VLOOKUP(A1335,cleaned_Medical_Examinations[],4,FALSE)</f>
        <v>No</v>
      </c>
      <c r="F1335" t="str">
        <f>VLOOKUP(A1335,cleaned_Medical_Examinations[],5,FALSE)</f>
        <v>No</v>
      </c>
      <c r="G1335" t="str">
        <f>VLOOKUP(A1335,cleaned_Medical_Examinations[],6,FALSE)</f>
        <v>No</v>
      </c>
      <c r="H1335">
        <f>VLOOKUP(A1335,cleaned_Medical_Examinations[],7,FALSE)</f>
        <v>2</v>
      </c>
      <c r="I1335" t="str">
        <f>VLOOKUP(A1335,cleaned_Medical_Examinations[],8,FALSE)</f>
        <v>No</v>
      </c>
      <c r="J1335" t="str">
        <f>VLOOKUP(A1335,cleaned_Medical_Examinations[],9,FALSE)</f>
        <v>OBESITY</v>
      </c>
      <c r="K1335" t="str">
        <f>VLOOKUP(A1335,cleaned_Medical_Examinations[],10,FALSE)</f>
        <v>DIABETES</v>
      </c>
      <c r="L1335">
        <f>VLOOKUP(A1335,table3!A1335:H3669,4,)</f>
        <v>11188</v>
      </c>
      <c r="M1335" t="str">
        <f>VLOOKUP(A1335,table3!A1335:H3669,5,FALSE)</f>
        <v>tier - 3</v>
      </c>
      <c r="N1335" t="str">
        <f>VLOOKUP(A1335,table3!A1335:H3669,6,FALSE)</f>
        <v>tier - 2</v>
      </c>
      <c r="O1335" t="str">
        <f>VLOOKUP(A1335,table3!A1335:H3669,7,FALSE)</f>
        <v>R1012</v>
      </c>
      <c r="P1335" s="8">
        <f>VLOOKUP(A1335,table3!A1335:H3669,2,FALSE)</f>
        <v>25733</v>
      </c>
      <c r="Q1335">
        <f>VLOOKUP(A1335,table3!A1335:H3669,8,FALSE)</f>
        <v>52</v>
      </c>
    </row>
    <row r="1336" spans="1:17" x14ac:dyDescent="0.3">
      <c r="A1336" s="11" t="s">
        <v>1036</v>
      </c>
      <c r="B1336" t="str">
        <f>VLOOKUP(A1336,cleaned_customer_names[],2,FALSE)</f>
        <v>M√ºller</v>
      </c>
      <c r="C1336">
        <f>VLOOKUP(A1336,cleaned_Medical_Examinations[],2,FALSE)</f>
        <v>35.86</v>
      </c>
      <c r="D1336">
        <f>VLOOKUP(A1336,cleaned_Medical_Examinations[],3,FALSE)</f>
        <v>7.93</v>
      </c>
      <c r="E1336" t="str">
        <f>VLOOKUP(A1336,cleaned_Medical_Examinations[],4,FALSE)</f>
        <v>No</v>
      </c>
      <c r="F1336" t="str">
        <f>VLOOKUP(A1336,cleaned_Medical_Examinations[],5,FALSE)</f>
        <v>No</v>
      </c>
      <c r="G1336" t="str">
        <f>VLOOKUP(A1336,cleaned_Medical_Examinations[],6,FALSE)</f>
        <v>No</v>
      </c>
      <c r="H1336">
        <f>VLOOKUP(A1336,cleaned_Medical_Examinations[],7,FALSE)</f>
        <v>2</v>
      </c>
      <c r="I1336" t="str">
        <f>VLOOKUP(A1336,cleaned_Medical_Examinations[],8,FALSE)</f>
        <v>No</v>
      </c>
      <c r="J1336" t="str">
        <f>VLOOKUP(A1336,cleaned_Medical_Examinations[],9,FALSE)</f>
        <v>OBESITY</v>
      </c>
      <c r="K1336" t="str">
        <f>VLOOKUP(A1336,cleaned_Medical_Examinations[],10,FALSE)</f>
        <v>DIABETES</v>
      </c>
      <c r="L1336">
        <f>VLOOKUP(A1336,table3!A1336:H3670,4,)</f>
        <v>11217</v>
      </c>
      <c r="M1336" t="str">
        <f>VLOOKUP(A1336,table3!A1336:H3670,5,FALSE)</f>
        <v>tier - 3</v>
      </c>
      <c r="N1336" t="str">
        <f>VLOOKUP(A1336,table3!A1336:H3670,6,FALSE)</f>
        <v>tier - 2</v>
      </c>
      <c r="O1336" t="str">
        <f>VLOOKUP(A1336,table3!A1336:H3670,7,FALSE)</f>
        <v>R1025</v>
      </c>
      <c r="P1336" s="8">
        <f>VLOOKUP(A1336,table3!A1336:H3670,2,FALSE)</f>
        <v>27939</v>
      </c>
      <c r="Q1336">
        <f>VLOOKUP(A1336,table3!A1336:H3670,8,FALSE)</f>
        <v>46</v>
      </c>
    </row>
    <row r="1337" spans="1:17" x14ac:dyDescent="0.3">
      <c r="A1337" s="13" t="s">
        <v>1035</v>
      </c>
      <c r="B1337" t="str">
        <f>VLOOKUP(A1337,cleaned_customer_names[],2,FALSE)</f>
        <v>Baker</v>
      </c>
      <c r="C1337">
        <f>VLOOKUP(A1337,cleaned_Medical_Examinations[],2,FALSE)</f>
        <v>30.3</v>
      </c>
      <c r="D1337">
        <f>VLOOKUP(A1337,cleaned_Medical_Examinations[],3,FALSE)</f>
        <v>9.4499999999999993</v>
      </c>
      <c r="E1337" t="str">
        <f>VLOOKUP(A1337,cleaned_Medical_Examinations[],4,FALSE)</f>
        <v>No</v>
      </c>
      <c r="F1337" t="str">
        <f>VLOOKUP(A1337,cleaned_Medical_Examinations[],5,FALSE)</f>
        <v>No</v>
      </c>
      <c r="G1337" t="str">
        <f>VLOOKUP(A1337,cleaned_Medical_Examinations[],6,FALSE)</f>
        <v>No</v>
      </c>
      <c r="H1337">
        <f>VLOOKUP(A1337,cleaned_Medical_Examinations[],7,FALSE)</f>
        <v>2</v>
      </c>
      <c r="I1337" t="str">
        <f>VLOOKUP(A1337,cleaned_Medical_Examinations[],8,FALSE)</f>
        <v>No</v>
      </c>
      <c r="J1337" t="str">
        <f>VLOOKUP(A1337,cleaned_Medical_Examinations[],9,FALSE)</f>
        <v>OBESITY</v>
      </c>
      <c r="K1337" t="str">
        <f>VLOOKUP(A1337,cleaned_Medical_Examinations[],10,FALSE)</f>
        <v>DIABETES</v>
      </c>
      <c r="L1337">
        <f>VLOOKUP(A1337,table3!A1337:H3671,4,)</f>
        <v>11244</v>
      </c>
      <c r="M1337" t="str">
        <f>VLOOKUP(A1337,table3!A1337:H3671,5,FALSE)</f>
        <v>tier - 3</v>
      </c>
      <c r="N1337" t="str">
        <f>VLOOKUP(A1337,table3!A1337:H3671,6,FALSE)</f>
        <v>tier - 1</v>
      </c>
      <c r="O1337" t="str">
        <f>VLOOKUP(A1337,table3!A1337:H3671,7,FALSE)</f>
        <v>R1016</v>
      </c>
      <c r="P1337" s="8">
        <f>VLOOKUP(A1337,table3!A1337:H3671,2,FALSE)</f>
        <v>25567</v>
      </c>
      <c r="Q1337">
        <f>VLOOKUP(A1337,table3!A1337:H3671,8,FALSE)</f>
        <v>53</v>
      </c>
    </row>
    <row r="1338" spans="1:17" x14ac:dyDescent="0.3">
      <c r="A1338" s="11" t="s">
        <v>1034</v>
      </c>
      <c r="B1338" t="str">
        <f>VLOOKUP(A1338,cleaned_customer_names[],2,FALSE)</f>
        <v>Sidebottom</v>
      </c>
      <c r="C1338">
        <f>VLOOKUP(A1338,cleaned_Medical_Examinations[],2,FALSE)</f>
        <v>32.015000000000001</v>
      </c>
      <c r="D1338">
        <f>VLOOKUP(A1338,cleaned_Medical_Examinations[],3,FALSE)</f>
        <v>7.67</v>
      </c>
      <c r="E1338" t="str">
        <f>VLOOKUP(A1338,cleaned_Medical_Examinations[],4,FALSE)</f>
        <v>No</v>
      </c>
      <c r="F1338" t="str">
        <f>VLOOKUP(A1338,cleaned_Medical_Examinations[],5,FALSE)</f>
        <v>No</v>
      </c>
      <c r="G1338" t="str">
        <f>VLOOKUP(A1338,cleaned_Medical_Examinations[],6,FALSE)</f>
        <v>No</v>
      </c>
      <c r="H1338">
        <f>VLOOKUP(A1338,cleaned_Medical_Examinations[],7,FALSE)</f>
        <v>0</v>
      </c>
      <c r="I1338" t="str">
        <f>VLOOKUP(A1338,cleaned_Medical_Examinations[],8,FALSE)</f>
        <v>No</v>
      </c>
      <c r="J1338" t="str">
        <f>VLOOKUP(A1338,cleaned_Medical_Examinations[],9,FALSE)</f>
        <v>OBESITY</v>
      </c>
      <c r="K1338" t="str">
        <f>VLOOKUP(A1338,cleaned_Medical_Examinations[],10,FALSE)</f>
        <v>DIABETES</v>
      </c>
      <c r="L1338">
        <f>VLOOKUP(A1338,table3!A1338:H3672,4,)</f>
        <v>11250</v>
      </c>
      <c r="M1338" t="str">
        <f>VLOOKUP(A1338,table3!A1338:H3672,5,FALSE)</f>
        <v>tier - 3</v>
      </c>
      <c r="N1338" t="str">
        <f>VLOOKUP(A1338,table3!A1338:H3672,6,FALSE)</f>
        <v>tier - 2</v>
      </c>
      <c r="O1338" t="str">
        <f>VLOOKUP(A1338,table3!A1338:H3672,7,FALSE)</f>
        <v>R1026</v>
      </c>
      <c r="P1338" s="8">
        <f>VLOOKUP(A1338,table3!A1338:H3672,2,FALSE)</f>
        <v>32859</v>
      </c>
      <c r="Q1338">
        <f>VLOOKUP(A1338,table3!A1338:H3672,8,FALSE)</f>
        <v>33</v>
      </c>
    </row>
    <row r="1339" spans="1:17" x14ac:dyDescent="0.3">
      <c r="A1339" s="13" t="s">
        <v>1033</v>
      </c>
      <c r="B1339" t="str">
        <f>VLOOKUP(A1339,cleaned_customer_names[],2,FALSE)</f>
        <v>Johnson</v>
      </c>
      <c r="C1339">
        <f>VLOOKUP(A1339,cleaned_Medical_Examinations[],2,FALSE)</f>
        <v>25.06</v>
      </c>
      <c r="D1339">
        <f>VLOOKUP(A1339,cleaned_Medical_Examinations[],3,FALSE)</f>
        <v>10.53</v>
      </c>
      <c r="E1339" t="str">
        <f>VLOOKUP(A1339,cleaned_Medical_Examinations[],4,FALSE)</f>
        <v>No</v>
      </c>
      <c r="F1339" t="str">
        <f>VLOOKUP(A1339,cleaned_Medical_Examinations[],5,FALSE)</f>
        <v>No</v>
      </c>
      <c r="G1339" t="str">
        <f>VLOOKUP(A1339,cleaned_Medical_Examinations[],6,FALSE)</f>
        <v>No</v>
      </c>
      <c r="H1339">
        <f>VLOOKUP(A1339,cleaned_Medical_Examinations[],7,FALSE)</f>
        <v>2</v>
      </c>
      <c r="I1339" t="str">
        <f>VLOOKUP(A1339,cleaned_Medical_Examinations[],8,FALSE)</f>
        <v>No</v>
      </c>
      <c r="J1339" t="str">
        <f>VLOOKUP(A1339,cleaned_Medical_Examinations[],9,FALSE)</f>
        <v>OVER WEIGHT</v>
      </c>
      <c r="K1339" t="str">
        <f>VLOOKUP(A1339,cleaned_Medical_Examinations[],10,FALSE)</f>
        <v>DIABETES</v>
      </c>
      <c r="L1339">
        <f>VLOOKUP(A1339,table3!A1339:H3673,4,)</f>
        <v>11253</v>
      </c>
      <c r="M1339" t="str">
        <f>VLOOKUP(A1339,table3!A1339:H3673,5,FALSE)</f>
        <v>tier - 3</v>
      </c>
      <c r="N1339" t="str">
        <f>VLOOKUP(A1339,table3!A1339:H3673,6,FALSE)</f>
        <v>tier - 1</v>
      </c>
      <c r="O1339" t="str">
        <f>VLOOKUP(A1339,table3!A1339:H3673,7,FALSE)</f>
        <v>R1011</v>
      </c>
      <c r="P1339" s="8">
        <f>VLOOKUP(A1339,table3!A1339:H3673,2,FALSE)</f>
        <v>25435</v>
      </c>
      <c r="Q1339">
        <f>VLOOKUP(A1339,table3!A1339:H3673,8,FALSE)</f>
        <v>53</v>
      </c>
    </row>
    <row r="1340" spans="1:17" x14ac:dyDescent="0.3">
      <c r="A1340" s="11" t="s">
        <v>1032</v>
      </c>
      <c r="B1340" t="str">
        <f>VLOOKUP(A1340,cleaned_customer_names[],2,FALSE)</f>
        <v>Morris</v>
      </c>
      <c r="C1340">
        <f>VLOOKUP(A1340,cleaned_Medical_Examinations[],2,FALSE)</f>
        <v>18.829999999999998</v>
      </c>
      <c r="D1340">
        <f>VLOOKUP(A1340,cleaned_Medical_Examinations[],3,FALSE)</f>
        <v>10.08</v>
      </c>
      <c r="E1340" t="str">
        <f>VLOOKUP(A1340,cleaned_Medical_Examinations[],4,FALSE)</f>
        <v>Yes</v>
      </c>
      <c r="F1340" t="str">
        <f>VLOOKUP(A1340,cleaned_Medical_Examinations[],5,FALSE)</f>
        <v>No</v>
      </c>
      <c r="G1340" t="str">
        <f>VLOOKUP(A1340,cleaned_Medical_Examinations[],6,FALSE)</f>
        <v>No</v>
      </c>
      <c r="H1340">
        <f>VLOOKUP(A1340,cleaned_Medical_Examinations[],7,FALSE)</f>
        <v>0</v>
      </c>
      <c r="I1340" t="str">
        <f>VLOOKUP(A1340,cleaned_Medical_Examinations[],8,FALSE)</f>
        <v>No</v>
      </c>
      <c r="J1340" t="str">
        <f>VLOOKUP(A1340,cleaned_Medical_Examinations[],9,FALSE)</f>
        <v>NORMAL WEIGHT</v>
      </c>
      <c r="K1340" t="str">
        <f>VLOOKUP(A1340,cleaned_Medical_Examinations[],10,FALSE)</f>
        <v>DIABETES</v>
      </c>
      <c r="L1340">
        <f>VLOOKUP(A1340,table3!A1340:H3674,4,)</f>
        <v>11255</v>
      </c>
      <c r="M1340" t="str">
        <f>VLOOKUP(A1340,table3!A1340:H3674,5,FALSE)</f>
        <v>tier - 3</v>
      </c>
      <c r="N1340" t="str">
        <f>VLOOKUP(A1340,table3!A1340:H3674,6,FALSE)</f>
        <v>tier - 1</v>
      </c>
      <c r="O1340" t="str">
        <f>VLOOKUP(A1340,table3!A1340:H3674,7,FALSE)</f>
        <v>R1026</v>
      </c>
      <c r="P1340" s="8">
        <f>VLOOKUP(A1340,table3!A1340:H3674,2,FALSE)</f>
        <v>29861</v>
      </c>
      <c r="Q1340">
        <f>VLOOKUP(A1340,table3!A1340:H3674,8,FALSE)</f>
        <v>41</v>
      </c>
    </row>
    <row r="1341" spans="1:17" x14ac:dyDescent="0.3">
      <c r="A1341" s="13" t="s">
        <v>1031</v>
      </c>
      <c r="B1341" t="str">
        <f>VLOOKUP(A1341,cleaned_customer_names[],2,FALSE)</f>
        <v>Chaisson</v>
      </c>
      <c r="C1341">
        <f>VLOOKUP(A1341,cleaned_Medical_Examinations[],2,FALSE)</f>
        <v>47.52</v>
      </c>
      <c r="D1341">
        <f>VLOOKUP(A1341,cleaned_Medical_Examinations[],3,FALSE)</f>
        <v>11.39</v>
      </c>
      <c r="E1341" t="str">
        <f>VLOOKUP(A1341,cleaned_Medical_Examinations[],4,FALSE)</f>
        <v>Yes</v>
      </c>
      <c r="F1341" t="str">
        <f>VLOOKUP(A1341,cleaned_Medical_Examinations[],5,FALSE)</f>
        <v>No</v>
      </c>
      <c r="G1341" t="str">
        <f>VLOOKUP(A1341,cleaned_Medical_Examinations[],6,FALSE)</f>
        <v>No</v>
      </c>
      <c r="H1341">
        <f>VLOOKUP(A1341,cleaned_Medical_Examinations[],7,FALSE)</f>
        <v>1</v>
      </c>
      <c r="I1341" t="str">
        <f>VLOOKUP(A1341,cleaned_Medical_Examinations[],8,FALSE)</f>
        <v>No</v>
      </c>
      <c r="J1341" t="str">
        <f>VLOOKUP(A1341,cleaned_Medical_Examinations[],9,FALSE)</f>
        <v>OBESITY</v>
      </c>
      <c r="K1341" t="str">
        <f>VLOOKUP(A1341,cleaned_Medical_Examinations[],10,FALSE)</f>
        <v>DIABETES</v>
      </c>
      <c r="L1341">
        <f>VLOOKUP(A1341,table3!A1341:H3675,4,)</f>
        <v>11265</v>
      </c>
      <c r="M1341" t="str">
        <f>VLOOKUP(A1341,table3!A1341:H3675,5,FALSE)</f>
        <v>tier - 3</v>
      </c>
      <c r="N1341" t="str">
        <f>VLOOKUP(A1341,table3!A1341:H3675,6,FALSE)</f>
        <v>tier - 2</v>
      </c>
      <c r="O1341" t="str">
        <f>VLOOKUP(A1341,table3!A1341:H3675,7,FALSE)</f>
        <v>R1011</v>
      </c>
      <c r="P1341" s="8">
        <f>VLOOKUP(A1341,table3!A1341:H3675,2,FALSE)</f>
        <v>25487</v>
      </c>
      <c r="Q1341">
        <f>VLOOKUP(A1341,table3!A1341:H3675,8,FALSE)</f>
        <v>53</v>
      </c>
    </row>
    <row r="1342" spans="1:17" x14ac:dyDescent="0.3">
      <c r="A1342" s="11" t="s">
        <v>1030</v>
      </c>
      <c r="B1342" t="str">
        <f>VLOOKUP(A1342,cleaned_customer_names[],2,FALSE)</f>
        <v>Pigott</v>
      </c>
      <c r="C1342">
        <f>VLOOKUP(A1342,cleaned_Medical_Examinations[],2,FALSE)</f>
        <v>37.82</v>
      </c>
      <c r="D1342">
        <f>VLOOKUP(A1342,cleaned_Medical_Examinations[],3,FALSE)</f>
        <v>6.36</v>
      </c>
      <c r="E1342" t="str">
        <f>VLOOKUP(A1342,cleaned_Medical_Examinations[],4,FALSE)</f>
        <v>No</v>
      </c>
      <c r="F1342" t="str">
        <f>VLOOKUP(A1342,cleaned_Medical_Examinations[],5,FALSE)</f>
        <v>No</v>
      </c>
      <c r="G1342" t="str">
        <f>VLOOKUP(A1342,cleaned_Medical_Examinations[],6,FALSE)</f>
        <v>No</v>
      </c>
      <c r="H1342">
        <f>VLOOKUP(A1342,cleaned_Medical_Examinations[],7,FALSE)</f>
        <v>0</v>
      </c>
      <c r="I1342" t="str">
        <f>VLOOKUP(A1342,cleaned_Medical_Examinations[],8,FALSE)</f>
        <v>No</v>
      </c>
      <c r="J1342" t="str">
        <f>VLOOKUP(A1342,cleaned_Medical_Examinations[],9,FALSE)</f>
        <v>OBESITY</v>
      </c>
      <c r="K1342" t="str">
        <f>VLOOKUP(A1342,cleaned_Medical_Examinations[],10,FALSE)</f>
        <v>PREDIABETES</v>
      </c>
      <c r="L1342">
        <f>VLOOKUP(A1342,table3!A1342:H3676,4,)</f>
        <v>11266</v>
      </c>
      <c r="M1342" t="str">
        <f>VLOOKUP(A1342,table3!A1342:H3676,5,FALSE)</f>
        <v>tier - 3</v>
      </c>
      <c r="N1342" t="str">
        <f>VLOOKUP(A1342,table3!A1342:H3676,6,FALSE)</f>
        <v>tier - 1</v>
      </c>
      <c r="O1342" t="str">
        <f>VLOOKUP(A1342,table3!A1342:H3676,7,FALSE)</f>
        <v>R1025</v>
      </c>
      <c r="P1342" s="8">
        <f>VLOOKUP(A1342,table3!A1342:H3676,2,FALSE)</f>
        <v>26293</v>
      </c>
      <c r="Q1342">
        <f>VLOOKUP(A1342,table3!A1342:H3676,8,FALSE)</f>
        <v>51</v>
      </c>
    </row>
    <row r="1343" spans="1:17" x14ac:dyDescent="0.3">
      <c r="A1343" s="13" t="s">
        <v>1029</v>
      </c>
      <c r="B1343" t="str">
        <f>VLOOKUP(A1343,cleaned_customer_names[],2,FALSE)</f>
        <v>Cochrane</v>
      </c>
      <c r="C1343">
        <f>VLOOKUP(A1343,cleaned_Medical_Examinations[],2,FALSE)</f>
        <v>44.16</v>
      </c>
      <c r="D1343">
        <f>VLOOKUP(A1343,cleaned_Medical_Examinations[],3,FALSE)</f>
        <v>5.31</v>
      </c>
      <c r="E1343" t="str">
        <f>VLOOKUP(A1343,cleaned_Medical_Examinations[],4,FALSE)</f>
        <v>Yes</v>
      </c>
      <c r="F1343" t="str">
        <f>VLOOKUP(A1343,cleaned_Medical_Examinations[],5,FALSE)</f>
        <v>No</v>
      </c>
      <c r="G1343" t="str">
        <f>VLOOKUP(A1343,cleaned_Medical_Examinations[],6,FALSE)</f>
        <v>No</v>
      </c>
      <c r="H1343">
        <f>VLOOKUP(A1343,cleaned_Medical_Examinations[],7,FALSE)</f>
        <v>0</v>
      </c>
      <c r="I1343" t="str">
        <f>VLOOKUP(A1343,cleaned_Medical_Examinations[],8,FALSE)</f>
        <v>No</v>
      </c>
      <c r="J1343" t="str">
        <f>VLOOKUP(A1343,cleaned_Medical_Examinations[],9,FALSE)</f>
        <v>OBESITY</v>
      </c>
      <c r="K1343" t="str">
        <f>VLOOKUP(A1343,cleaned_Medical_Examinations[],10,FALSE)</f>
        <v>NORMAL</v>
      </c>
      <c r="L1343">
        <f>VLOOKUP(A1343,table3!A1343:H3677,4,)</f>
        <v>11272</v>
      </c>
      <c r="M1343" t="str">
        <f>VLOOKUP(A1343,table3!A1343:H3677,5,FALSE)</f>
        <v>tier - 3</v>
      </c>
      <c r="N1343" t="str">
        <f>VLOOKUP(A1343,table3!A1343:H3677,6,FALSE)</f>
        <v>tier - 2</v>
      </c>
      <c r="O1343" t="str">
        <f>VLOOKUP(A1343,table3!A1343:H3677,7,FALSE)</f>
        <v>R1019</v>
      </c>
      <c r="P1343" s="8">
        <f>VLOOKUP(A1343,table3!A1343:H3677,2,FALSE)</f>
        <v>38264</v>
      </c>
      <c r="Q1343">
        <f>VLOOKUP(A1343,table3!A1343:H3677,8,FALSE)</f>
        <v>18</v>
      </c>
    </row>
    <row r="1344" spans="1:17" x14ac:dyDescent="0.3">
      <c r="A1344" s="11" t="s">
        <v>1028</v>
      </c>
      <c r="B1344" t="str">
        <f>VLOOKUP(A1344,cleaned_customer_names[],2,FALSE)</f>
        <v>Armitage</v>
      </c>
      <c r="C1344">
        <f>VLOOKUP(A1344,cleaned_Medical_Examinations[],2,FALSE)</f>
        <v>37.049999999999997</v>
      </c>
      <c r="D1344">
        <f>VLOOKUP(A1344,cleaned_Medical_Examinations[],3,FALSE)</f>
        <v>4.74</v>
      </c>
      <c r="E1344" t="str">
        <f>VLOOKUP(A1344,cleaned_Medical_Examinations[],4,FALSE)</f>
        <v>No</v>
      </c>
      <c r="F1344" t="str">
        <f>VLOOKUP(A1344,cleaned_Medical_Examinations[],5,FALSE)</f>
        <v>No</v>
      </c>
      <c r="G1344" t="str">
        <f>VLOOKUP(A1344,cleaned_Medical_Examinations[],6,FALSE)</f>
        <v>Yes</v>
      </c>
      <c r="H1344">
        <f>VLOOKUP(A1344,cleaned_Medical_Examinations[],7,FALSE)</f>
        <v>1</v>
      </c>
      <c r="I1344" t="str">
        <f>VLOOKUP(A1344,cleaned_Medical_Examinations[],8,FALSE)</f>
        <v>No</v>
      </c>
      <c r="J1344" t="str">
        <f>VLOOKUP(A1344,cleaned_Medical_Examinations[],9,FALSE)</f>
        <v>OBESITY</v>
      </c>
      <c r="K1344" t="str">
        <f>VLOOKUP(A1344,cleaned_Medical_Examinations[],10,FALSE)</f>
        <v>NORMAL</v>
      </c>
      <c r="L1344">
        <f>VLOOKUP(A1344,table3!A1344:H3678,4,)</f>
        <v>11287</v>
      </c>
      <c r="M1344" t="str">
        <f>VLOOKUP(A1344,table3!A1344:H3678,5,FALSE)</f>
        <v>tier - 3</v>
      </c>
      <c r="N1344" t="str">
        <f>VLOOKUP(A1344,table3!A1344:H3678,6,FALSE)</f>
        <v>tier - 3</v>
      </c>
      <c r="O1344" t="str">
        <f>VLOOKUP(A1344,table3!A1344:H3678,7,FALSE)</f>
        <v>R1024</v>
      </c>
      <c r="P1344" s="8">
        <f>VLOOKUP(A1344,table3!A1344:H3678,2,FALSE)</f>
        <v>24637</v>
      </c>
      <c r="Q1344">
        <f>VLOOKUP(A1344,table3!A1344:H3678,8,FALSE)</f>
        <v>55</v>
      </c>
    </row>
    <row r="1345" spans="1:17" x14ac:dyDescent="0.3">
      <c r="A1345" s="13" t="s">
        <v>1027</v>
      </c>
      <c r="B1345" t="str">
        <f>VLOOKUP(A1345,cleaned_customer_names[],2,FALSE)</f>
        <v>Shen</v>
      </c>
      <c r="C1345">
        <f>VLOOKUP(A1345,cleaned_Medical_Examinations[],2,FALSE)</f>
        <v>18.66</v>
      </c>
      <c r="D1345">
        <f>VLOOKUP(A1345,cleaned_Medical_Examinations[],3,FALSE)</f>
        <v>11.35</v>
      </c>
      <c r="E1345" t="str">
        <f>VLOOKUP(A1345,cleaned_Medical_Examinations[],4,FALSE)</f>
        <v>No</v>
      </c>
      <c r="F1345" t="str">
        <f>VLOOKUP(A1345,cleaned_Medical_Examinations[],5,FALSE)</f>
        <v>No</v>
      </c>
      <c r="G1345" t="str">
        <f>VLOOKUP(A1345,cleaned_Medical_Examinations[],6,FALSE)</f>
        <v>No</v>
      </c>
      <c r="H1345">
        <f>VLOOKUP(A1345,cleaned_Medical_Examinations[],7,FALSE)</f>
        <v>0</v>
      </c>
      <c r="I1345" t="str">
        <f>VLOOKUP(A1345,cleaned_Medical_Examinations[],8,FALSE)</f>
        <v>No</v>
      </c>
      <c r="J1345" t="str">
        <f>VLOOKUP(A1345,cleaned_Medical_Examinations[],9,FALSE)</f>
        <v>NORMAL WEIGHT</v>
      </c>
      <c r="K1345" t="str">
        <f>VLOOKUP(A1345,cleaned_Medical_Examinations[],10,FALSE)</f>
        <v>DIABETES</v>
      </c>
      <c r="L1345">
        <f>VLOOKUP(A1345,table3!A1345:H3679,4,)</f>
        <v>11289</v>
      </c>
      <c r="M1345" t="str">
        <f>VLOOKUP(A1345,table3!A1345:H3679,5,FALSE)</f>
        <v>tier - 3</v>
      </c>
      <c r="N1345" t="str">
        <f>VLOOKUP(A1345,table3!A1345:H3679,6,FALSE)</f>
        <v>tier - 1</v>
      </c>
      <c r="O1345" t="str">
        <f>VLOOKUP(A1345,table3!A1345:H3679,7,FALSE)</f>
        <v>R1012</v>
      </c>
      <c r="P1345" s="8">
        <f>VLOOKUP(A1345,table3!A1345:H3679,2,FALSE)</f>
        <v>25741</v>
      </c>
      <c r="Q1345">
        <f>VLOOKUP(A1345,table3!A1345:H3679,8,FALSE)</f>
        <v>52</v>
      </c>
    </row>
    <row r="1346" spans="1:17" x14ac:dyDescent="0.3">
      <c r="A1346" s="11" t="s">
        <v>1026</v>
      </c>
      <c r="B1346" t="str">
        <f>VLOOKUP(A1346,cleaned_customer_names[],2,FALSE)</f>
        <v>O'Kelly</v>
      </c>
      <c r="C1346">
        <f>VLOOKUP(A1346,cleaned_Medical_Examinations[],2,FALSE)</f>
        <v>36.200000000000003</v>
      </c>
      <c r="D1346">
        <f>VLOOKUP(A1346,cleaned_Medical_Examinations[],3,FALSE)</f>
        <v>6.81</v>
      </c>
      <c r="E1346" t="str">
        <f>VLOOKUP(A1346,cleaned_Medical_Examinations[],4,FALSE)</f>
        <v>Yes</v>
      </c>
      <c r="F1346" t="str">
        <f>VLOOKUP(A1346,cleaned_Medical_Examinations[],5,FALSE)</f>
        <v>No</v>
      </c>
      <c r="G1346" t="str">
        <f>VLOOKUP(A1346,cleaned_Medical_Examinations[],6,FALSE)</f>
        <v>No</v>
      </c>
      <c r="H1346">
        <f>VLOOKUP(A1346,cleaned_Medical_Examinations[],7,FALSE)</f>
        <v>1</v>
      </c>
      <c r="I1346" t="str">
        <f>VLOOKUP(A1346,cleaned_Medical_Examinations[],8,FALSE)</f>
        <v>No</v>
      </c>
      <c r="J1346" t="str">
        <f>VLOOKUP(A1346,cleaned_Medical_Examinations[],9,FALSE)</f>
        <v>OBESITY</v>
      </c>
      <c r="K1346" t="str">
        <f>VLOOKUP(A1346,cleaned_Medical_Examinations[],10,FALSE)</f>
        <v>DIABETES</v>
      </c>
      <c r="L1346">
        <f>VLOOKUP(A1346,table3!A1346:H3680,4,)</f>
        <v>11295</v>
      </c>
      <c r="M1346" t="str">
        <f>VLOOKUP(A1346,table3!A1346:H3680,5,FALSE)</f>
        <v>tier - 3</v>
      </c>
      <c r="N1346" t="str">
        <f>VLOOKUP(A1346,table3!A1346:H3680,6,FALSE)</f>
        <v>tier - 1</v>
      </c>
      <c r="O1346" t="str">
        <f>VLOOKUP(A1346,table3!A1346:H3680,7,FALSE)</f>
        <v>R1022</v>
      </c>
      <c r="P1346" s="8">
        <f>VLOOKUP(A1346,table3!A1346:H3680,2,FALSE)</f>
        <v>32461</v>
      </c>
      <c r="Q1346">
        <f>VLOOKUP(A1346,table3!A1346:H3680,8,FALSE)</f>
        <v>34</v>
      </c>
    </row>
    <row r="1347" spans="1:17" x14ac:dyDescent="0.3">
      <c r="A1347" s="13" t="s">
        <v>1025</v>
      </c>
      <c r="B1347" t="str">
        <f>VLOOKUP(A1347,cleaned_customer_names[],2,FALSE)</f>
        <v>Huff</v>
      </c>
      <c r="C1347">
        <f>VLOOKUP(A1347,cleaned_Medical_Examinations[],2,FALSE)</f>
        <v>18.87</v>
      </c>
      <c r="D1347">
        <f>VLOOKUP(A1347,cleaned_Medical_Examinations[],3,FALSE)</f>
        <v>8.06</v>
      </c>
      <c r="E1347" t="str">
        <f>VLOOKUP(A1347,cleaned_Medical_Examinations[],4,FALSE)</f>
        <v>No</v>
      </c>
      <c r="F1347" t="str">
        <f>VLOOKUP(A1347,cleaned_Medical_Examinations[],5,FALSE)</f>
        <v>No</v>
      </c>
      <c r="G1347" t="str">
        <f>VLOOKUP(A1347,cleaned_Medical_Examinations[],6,FALSE)</f>
        <v>No</v>
      </c>
      <c r="H1347">
        <f>VLOOKUP(A1347,cleaned_Medical_Examinations[],7,FALSE)</f>
        <v>0</v>
      </c>
      <c r="I1347" t="str">
        <f>VLOOKUP(A1347,cleaned_Medical_Examinations[],8,FALSE)</f>
        <v>No</v>
      </c>
      <c r="J1347" t="str">
        <f>VLOOKUP(A1347,cleaned_Medical_Examinations[],9,FALSE)</f>
        <v>NORMAL WEIGHT</v>
      </c>
      <c r="K1347" t="str">
        <f>VLOOKUP(A1347,cleaned_Medical_Examinations[],10,FALSE)</f>
        <v>DIABETES</v>
      </c>
      <c r="L1347">
        <f>VLOOKUP(A1347,table3!A1347:H3681,4,)</f>
        <v>11299</v>
      </c>
      <c r="M1347" t="str">
        <f>VLOOKUP(A1347,table3!A1347:H3681,5,FALSE)</f>
        <v>tier - 3</v>
      </c>
      <c r="N1347" t="str">
        <f>VLOOKUP(A1347,table3!A1347:H3681,6,FALSE)</f>
        <v>tier - 2</v>
      </c>
      <c r="O1347" t="str">
        <f>VLOOKUP(A1347,table3!A1347:H3681,7,FALSE)</f>
        <v>R1011</v>
      </c>
      <c r="P1347" s="8">
        <f>VLOOKUP(A1347,table3!A1347:H3681,2,FALSE)</f>
        <v>26567</v>
      </c>
      <c r="Q1347">
        <f>VLOOKUP(A1347,table3!A1347:H3681,8,FALSE)</f>
        <v>50</v>
      </c>
    </row>
    <row r="1348" spans="1:17" x14ac:dyDescent="0.3">
      <c r="A1348" s="11" t="s">
        <v>1024</v>
      </c>
      <c r="B1348" t="str">
        <f>VLOOKUP(A1348,cleaned_customer_names[],2,FALSE)</f>
        <v>Dye</v>
      </c>
      <c r="C1348">
        <f>VLOOKUP(A1348,cleaned_Medical_Examinations[],2,FALSE)</f>
        <v>32.299999999999997</v>
      </c>
      <c r="D1348">
        <f>VLOOKUP(A1348,cleaned_Medical_Examinations[],3,FALSE)</f>
        <v>6.74</v>
      </c>
      <c r="E1348" t="str">
        <f>VLOOKUP(A1348,cleaned_Medical_Examinations[],4,FALSE)</f>
        <v>Yes</v>
      </c>
      <c r="F1348" t="str">
        <f>VLOOKUP(A1348,cleaned_Medical_Examinations[],5,FALSE)</f>
        <v>No</v>
      </c>
      <c r="G1348" t="str">
        <f>VLOOKUP(A1348,cleaned_Medical_Examinations[],6,FALSE)</f>
        <v>No</v>
      </c>
      <c r="H1348">
        <f>VLOOKUP(A1348,cleaned_Medical_Examinations[],7,FALSE)</f>
        <v>1</v>
      </c>
      <c r="I1348" t="str">
        <f>VLOOKUP(A1348,cleaned_Medical_Examinations[],8,FALSE)</f>
        <v>No</v>
      </c>
      <c r="J1348" t="str">
        <f>VLOOKUP(A1348,cleaned_Medical_Examinations[],9,FALSE)</f>
        <v>OBESITY</v>
      </c>
      <c r="K1348" t="str">
        <f>VLOOKUP(A1348,cleaned_Medical_Examinations[],10,FALSE)</f>
        <v>DIABETES</v>
      </c>
      <c r="L1348">
        <f>VLOOKUP(A1348,table3!A1348:H3682,4,)</f>
        <v>11306</v>
      </c>
      <c r="M1348" t="str">
        <f>VLOOKUP(A1348,table3!A1348:H3682,5,FALSE)</f>
        <v>tier - 3</v>
      </c>
      <c r="N1348" t="str">
        <f>VLOOKUP(A1348,table3!A1348:H3682,6,FALSE)</f>
        <v>tier - 1</v>
      </c>
      <c r="O1348" t="str">
        <f>VLOOKUP(A1348,table3!A1348:H3682,7,FALSE)</f>
        <v>R1012</v>
      </c>
      <c r="P1348" s="8">
        <f>VLOOKUP(A1348,table3!A1348:H3682,2,FALSE)</f>
        <v>25117</v>
      </c>
      <c r="Q1348">
        <f>VLOOKUP(A1348,table3!A1348:H3682,8,FALSE)</f>
        <v>54</v>
      </c>
    </row>
    <row r="1349" spans="1:17" x14ac:dyDescent="0.3">
      <c r="A1349" s="13" t="s">
        <v>1023</v>
      </c>
      <c r="B1349" t="str">
        <f>VLOOKUP(A1349,cleaned_customer_names[],2,FALSE)</f>
        <v>Willard</v>
      </c>
      <c r="C1349">
        <f>VLOOKUP(A1349,cleaned_Medical_Examinations[],2,FALSE)</f>
        <v>22.64</v>
      </c>
      <c r="D1349">
        <f>VLOOKUP(A1349,cleaned_Medical_Examinations[],3,FALSE)</f>
        <v>6.54</v>
      </c>
      <c r="E1349" t="str">
        <f>VLOOKUP(A1349,cleaned_Medical_Examinations[],4,FALSE)</f>
        <v>Yes</v>
      </c>
      <c r="F1349" t="str">
        <f>VLOOKUP(A1349,cleaned_Medical_Examinations[],5,FALSE)</f>
        <v>No</v>
      </c>
      <c r="G1349" t="str">
        <f>VLOOKUP(A1349,cleaned_Medical_Examinations[],6,FALSE)</f>
        <v>No</v>
      </c>
      <c r="H1349">
        <f>VLOOKUP(A1349,cleaned_Medical_Examinations[],7,FALSE)</f>
        <v>2</v>
      </c>
      <c r="I1349" t="str">
        <f>VLOOKUP(A1349,cleaned_Medical_Examinations[],8,FALSE)</f>
        <v>No</v>
      </c>
      <c r="J1349" t="str">
        <f>VLOOKUP(A1349,cleaned_Medical_Examinations[],9,FALSE)</f>
        <v>NORMAL WEIGHT</v>
      </c>
      <c r="K1349" t="str">
        <f>VLOOKUP(A1349,cleaned_Medical_Examinations[],10,FALSE)</f>
        <v>DIABETES</v>
      </c>
      <c r="L1349">
        <f>VLOOKUP(A1349,table3!A1349:H3683,4,)</f>
        <v>11312</v>
      </c>
      <c r="M1349" t="str">
        <f>VLOOKUP(A1349,table3!A1349:H3683,5,FALSE)</f>
        <v>tier - 3</v>
      </c>
      <c r="N1349" t="str">
        <f>VLOOKUP(A1349,table3!A1349:H3683,6,FALSE)</f>
        <v>tier - 3</v>
      </c>
      <c r="O1349" t="str">
        <f>VLOOKUP(A1349,table3!A1349:H3683,7,FALSE)</f>
        <v>R1012</v>
      </c>
      <c r="P1349" s="8">
        <f>VLOOKUP(A1349,table3!A1349:H3683,2,FALSE)</f>
        <v>23337</v>
      </c>
      <c r="Q1349">
        <f>VLOOKUP(A1349,table3!A1349:H3683,8,FALSE)</f>
        <v>59</v>
      </c>
    </row>
    <row r="1350" spans="1:17" x14ac:dyDescent="0.3">
      <c r="A1350" s="11" t="s">
        <v>1022</v>
      </c>
      <c r="B1350" t="str">
        <f>VLOOKUP(A1350,cleaned_customer_names[],2,FALSE)</f>
        <v>D'Addario</v>
      </c>
      <c r="C1350">
        <f>VLOOKUP(A1350,cleaned_Medical_Examinations[],2,FALSE)</f>
        <v>28.69</v>
      </c>
      <c r="D1350">
        <f>VLOOKUP(A1350,cleaned_Medical_Examinations[],3,FALSE)</f>
        <v>5.4</v>
      </c>
      <c r="E1350" t="str">
        <f>VLOOKUP(A1350,cleaned_Medical_Examinations[],4,FALSE)</f>
        <v>No</v>
      </c>
      <c r="F1350" t="str">
        <f>VLOOKUP(A1350,cleaned_Medical_Examinations[],5,FALSE)</f>
        <v>No</v>
      </c>
      <c r="G1350" t="str">
        <f>VLOOKUP(A1350,cleaned_Medical_Examinations[],6,FALSE)</f>
        <v>No</v>
      </c>
      <c r="H1350">
        <f>VLOOKUP(A1350,cleaned_Medical_Examinations[],7,FALSE)</f>
        <v>0</v>
      </c>
      <c r="I1350" t="str">
        <f>VLOOKUP(A1350,cleaned_Medical_Examinations[],8,FALSE)</f>
        <v>No</v>
      </c>
      <c r="J1350" t="str">
        <f>VLOOKUP(A1350,cleaned_Medical_Examinations[],9,FALSE)</f>
        <v>OVER WEIGHT</v>
      </c>
      <c r="K1350" t="str">
        <f>VLOOKUP(A1350,cleaned_Medical_Examinations[],10,FALSE)</f>
        <v>NORMAL</v>
      </c>
      <c r="L1350">
        <f>VLOOKUP(A1350,table3!A1350:H3684,4,)</f>
        <v>11319</v>
      </c>
      <c r="M1350" t="str">
        <f>VLOOKUP(A1350,table3!A1350:H3684,5,FALSE)</f>
        <v>tier - 3</v>
      </c>
      <c r="N1350" t="str">
        <f>VLOOKUP(A1350,table3!A1350:H3684,6,FALSE)</f>
        <v>tier - 2</v>
      </c>
      <c r="O1350" t="str">
        <f>VLOOKUP(A1350,table3!A1350:H3684,7,FALSE)</f>
        <v>R1026</v>
      </c>
      <c r="P1350" s="8">
        <f>VLOOKUP(A1350,table3!A1350:H3684,2,FALSE)</f>
        <v>35043</v>
      </c>
      <c r="Q1350">
        <f>VLOOKUP(A1350,table3!A1350:H3684,8,FALSE)</f>
        <v>27</v>
      </c>
    </row>
    <row r="1351" spans="1:17" x14ac:dyDescent="0.3">
      <c r="A1351" s="13" t="s">
        <v>1021</v>
      </c>
      <c r="B1351" t="str">
        <f>VLOOKUP(A1351,cleaned_customer_names[],2,FALSE)</f>
        <v>Buchanan</v>
      </c>
      <c r="C1351">
        <f>VLOOKUP(A1351,cleaned_Medical_Examinations[],2,FALSE)</f>
        <v>28.16</v>
      </c>
      <c r="D1351">
        <f>VLOOKUP(A1351,cleaned_Medical_Examinations[],3,FALSE)</f>
        <v>5.58</v>
      </c>
      <c r="E1351" t="str">
        <f>VLOOKUP(A1351,cleaned_Medical_Examinations[],4,FALSE)</f>
        <v>Yes</v>
      </c>
      <c r="F1351" t="str">
        <f>VLOOKUP(A1351,cleaned_Medical_Examinations[],5,FALSE)</f>
        <v>No</v>
      </c>
      <c r="G1351" t="str">
        <f>VLOOKUP(A1351,cleaned_Medical_Examinations[],6,FALSE)</f>
        <v>No</v>
      </c>
      <c r="H1351">
        <f>VLOOKUP(A1351,cleaned_Medical_Examinations[],7,FALSE)</f>
        <v>0</v>
      </c>
      <c r="I1351" t="str">
        <f>VLOOKUP(A1351,cleaned_Medical_Examinations[],8,FALSE)</f>
        <v>No</v>
      </c>
      <c r="J1351" t="str">
        <f>VLOOKUP(A1351,cleaned_Medical_Examinations[],9,FALSE)</f>
        <v>OVER WEIGHT</v>
      </c>
      <c r="K1351" t="str">
        <f>VLOOKUP(A1351,cleaned_Medical_Examinations[],10,FALSE)</f>
        <v>NORMAL</v>
      </c>
      <c r="L1351">
        <f>VLOOKUP(A1351,table3!A1351:H3685,4,)</f>
        <v>11319</v>
      </c>
      <c r="M1351" t="str">
        <f>VLOOKUP(A1351,table3!A1351:H3685,5,FALSE)</f>
        <v>tier - 3</v>
      </c>
      <c r="N1351" t="str">
        <f>VLOOKUP(A1351,table3!A1351:H3685,6,FALSE)</f>
        <v>tier - 1</v>
      </c>
      <c r="O1351" t="str">
        <f>VLOOKUP(A1351,table3!A1351:H3685,7,FALSE)</f>
        <v>R1012</v>
      </c>
      <c r="P1351" s="8">
        <f>VLOOKUP(A1351,table3!A1351:H3685,2,FALSE)</f>
        <v>23203</v>
      </c>
      <c r="Q1351">
        <f>VLOOKUP(A1351,table3!A1351:H3685,8,FALSE)</f>
        <v>59</v>
      </c>
    </row>
    <row r="1352" spans="1:17" x14ac:dyDescent="0.3">
      <c r="A1352" s="11" t="s">
        <v>1020</v>
      </c>
      <c r="B1352" t="str">
        <f>VLOOKUP(A1352,cleaned_customer_names[],2,FALSE)</f>
        <v>Clark</v>
      </c>
      <c r="C1352">
        <f>VLOOKUP(A1352,cleaned_Medical_Examinations[],2,FALSE)</f>
        <v>45.54</v>
      </c>
      <c r="D1352">
        <f>VLOOKUP(A1352,cleaned_Medical_Examinations[],3,FALSE)</f>
        <v>5.84</v>
      </c>
      <c r="E1352" t="str">
        <f>VLOOKUP(A1352,cleaned_Medical_Examinations[],4,FALSE)</f>
        <v>No</v>
      </c>
      <c r="F1352" t="str">
        <f>VLOOKUP(A1352,cleaned_Medical_Examinations[],5,FALSE)</f>
        <v>No</v>
      </c>
      <c r="G1352" t="str">
        <f>VLOOKUP(A1352,cleaned_Medical_Examinations[],6,FALSE)</f>
        <v>Yes</v>
      </c>
      <c r="H1352">
        <f>VLOOKUP(A1352,cleaned_Medical_Examinations[],7,FALSE)</f>
        <v>1</v>
      </c>
      <c r="I1352" t="str">
        <f>VLOOKUP(A1352,cleaned_Medical_Examinations[],8,FALSE)</f>
        <v>No</v>
      </c>
      <c r="J1352" t="str">
        <f>VLOOKUP(A1352,cleaned_Medical_Examinations[],9,FALSE)</f>
        <v>OBESITY</v>
      </c>
      <c r="K1352" t="str">
        <f>VLOOKUP(A1352,cleaned_Medical_Examinations[],10,FALSE)</f>
        <v>PREDIABETES</v>
      </c>
      <c r="L1352">
        <f>VLOOKUP(A1352,table3!A1352:H3686,4,)</f>
        <v>11321</v>
      </c>
      <c r="M1352" t="str">
        <f>VLOOKUP(A1352,table3!A1352:H3686,5,FALSE)</f>
        <v>tier - 3</v>
      </c>
      <c r="N1352" t="str">
        <f>VLOOKUP(A1352,table3!A1352:H3686,6,FALSE)</f>
        <v>tier - 3</v>
      </c>
      <c r="O1352" t="str">
        <f>VLOOKUP(A1352,table3!A1352:H3686,7,FALSE)</f>
        <v>R1012</v>
      </c>
      <c r="P1352" s="8">
        <f>VLOOKUP(A1352,table3!A1352:H3686,2,FALSE)</f>
        <v>37519</v>
      </c>
      <c r="Q1352">
        <f>VLOOKUP(A1352,table3!A1352:H3686,8,FALSE)</f>
        <v>20</v>
      </c>
    </row>
    <row r="1353" spans="1:17" x14ac:dyDescent="0.3">
      <c r="A1353" s="13" t="s">
        <v>1019</v>
      </c>
      <c r="B1353" t="str">
        <f>VLOOKUP(A1353,cleaned_customer_names[],2,FALSE)</f>
        <v>Waterson</v>
      </c>
      <c r="C1353">
        <f>VLOOKUP(A1353,cleaned_Medical_Examinations[],2,FALSE)</f>
        <v>28.7</v>
      </c>
      <c r="D1353">
        <f>VLOOKUP(A1353,cleaned_Medical_Examinations[],3,FALSE)</f>
        <v>4.2</v>
      </c>
      <c r="E1353" t="str">
        <f>VLOOKUP(A1353,cleaned_Medical_Examinations[],4,FALSE)</f>
        <v>No</v>
      </c>
      <c r="F1353" t="str">
        <f>VLOOKUP(A1353,cleaned_Medical_Examinations[],5,FALSE)</f>
        <v>No</v>
      </c>
      <c r="G1353" t="str">
        <f>VLOOKUP(A1353,cleaned_Medical_Examinations[],6,FALSE)</f>
        <v>No</v>
      </c>
      <c r="H1353">
        <f>VLOOKUP(A1353,cleaned_Medical_Examinations[],7,FALSE)</f>
        <v>0</v>
      </c>
      <c r="I1353" t="str">
        <f>VLOOKUP(A1353,cleaned_Medical_Examinations[],8,FALSE)</f>
        <v>No</v>
      </c>
      <c r="J1353" t="str">
        <f>VLOOKUP(A1353,cleaned_Medical_Examinations[],9,FALSE)</f>
        <v>OVER WEIGHT</v>
      </c>
      <c r="K1353" t="str">
        <f>VLOOKUP(A1353,cleaned_Medical_Examinations[],10,FALSE)</f>
        <v>NORMAL</v>
      </c>
      <c r="L1353">
        <f>VLOOKUP(A1353,table3!A1353:H3687,4,)</f>
        <v>11327</v>
      </c>
      <c r="M1353" t="str">
        <f>VLOOKUP(A1353,table3!A1353:H3687,5,FALSE)</f>
        <v>tier - 3</v>
      </c>
      <c r="N1353" t="str">
        <f>VLOOKUP(A1353,table3!A1353:H3687,6,FALSE)</f>
        <v>tier - 3</v>
      </c>
      <c r="O1353" t="str">
        <f>VLOOKUP(A1353,table3!A1353:H3687,7,FALSE)</f>
        <v>R1013</v>
      </c>
      <c r="P1353" s="8">
        <f>VLOOKUP(A1353,table3!A1353:H3687,2,FALSE)</f>
        <v>32739</v>
      </c>
      <c r="Q1353">
        <f>VLOOKUP(A1353,table3!A1353:H3687,8,FALSE)</f>
        <v>33</v>
      </c>
    </row>
    <row r="1354" spans="1:17" x14ac:dyDescent="0.3">
      <c r="A1354" s="11" t="s">
        <v>1018</v>
      </c>
      <c r="B1354" t="str">
        <f>VLOOKUP(A1354,cleaned_customer_names[],2,FALSE)</f>
        <v>Piras</v>
      </c>
      <c r="C1354">
        <f>VLOOKUP(A1354,cleaned_Medical_Examinations[],2,FALSE)</f>
        <v>27.74</v>
      </c>
      <c r="D1354">
        <f>VLOOKUP(A1354,cleaned_Medical_Examinations[],3,FALSE)</f>
        <v>6.06</v>
      </c>
      <c r="E1354" t="str">
        <f>VLOOKUP(A1354,cleaned_Medical_Examinations[],4,FALSE)</f>
        <v>Yes</v>
      </c>
      <c r="F1354" t="str">
        <f>VLOOKUP(A1354,cleaned_Medical_Examinations[],5,FALSE)</f>
        <v>No</v>
      </c>
      <c r="G1354" t="str">
        <f>VLOOKUP(A1354,cleaned_Medical_Examinations[],6,FALSE)</f>
        <v>No</v>
      </c>
      <c r="H1354">
        <f>VLOOKUP(A1354,cleaned_Medical_Examinations[],7,FALSE)</f>
        <v>0</v>
      </c>
      <c r="I1354" t="str">
        <f>VLOOKUP(A1354,cleaned_Medical_Examinations[],8,FALSE)</f>
        <v>No</v>
      </c>
      <c r="J1354" t="str">
        <f>VLOOKUP(A1354,cleaned_Medical_Examinations[],9,FALSE)</f>
        <v>OVER WEIGHT</v>
      </c>
      <c r="K1354" t="str">
        <f>VLOOKUP(A1354,cleaned_Medical_Examinations[],10,FALSE)</f>
        <v>PREDIABETES</v>
      </c>
      <c r="L1354">
        <f>VLOOKUP(A1354,table3!A1354:H3688,4,)</f>
        <v>11344</v>
      </c>
      <c r="M1354" t="str">
        <f>VLOOKUP(A1354,table3!A1354:H3688,5,FALSE)</f>
        <v>tier - 3</v>
      </c>
      <c r="N1354" t="str">
        <f>VLOOKUP(A1354,table3!A1354:H3688,6,FALSE)</f>
        <v>tier - 2</v>
      </c>
      <c r="O1354" t="str">
        <f>VLOOKUP(A1354,table3!A1354:H3688,7,FALSE)</f>
        <v>R1025</v>
      </c>
      <c r="P1354" s="8">
        <f>VLOOKUP(A1354,table3!A1354:H3688,2,FALSE)</f>
        <v>25144</v>
      </c>
      <c r="Q1354">
        <f>VLOOKUP(A1354,table3!A1354:H3688,8,FALSE)</f>
        <v>54</v>
      </c>
    </row>
    <row r="1355" spans="1:17" x14ac:dyDescent="0.3">
      <c r="A1355" s="13" t="s">
        <v>1017</v>
      </c>
      <c r="B1355" t="str">
        <f>VLOOKUP(A1355,cleaned_customer_names[],2,FALSE)</f>
        <v>Olson</v>
      </c>
      <c r="C1355">
        <f>VLOOKUP(A1355,cleaned_Medical_Examinations[],2,FALSE)</f>
        <v>36.954999999999998</v>
      </c>
      <c r="D1355">
        <f>VLOOKUP(A1355,cleaned_Medical_Examinations[],3,FALSE)</f>
        <v>7.57</v>
      </c>
      <c r="E1355" t="str">
        <f>VLOOKUP(A1355,cleaned_Medical_Examinations[],4,FALSE)</f>
        <v>No</v>
      </c>
      <c r="F1355" t="str">
        <f>VLOOKUP(A1355,cleaned_Medical_Examinations[],5,FALSE)</f>
        <v>No</v>
      </c>
      <c r="G1355" t="str">
        <f>VLOOKUP(A1355,cleaned_Medical_Examinations[],6,FALSE)</f>
        <v>No</v>
      </c>
      <c r="H1355">
        <f>VLOOKUP(A1355,cleaned_Medical_Examinations[],7,FALSE)</f>
        <v>0</v>
      </c>
      <c r="I1355" t="str">
        <f>VLOOKUP(A1355,cleaned_Medical_Examinations[],8,FALSE)</f>
        <v>No</v>
      </c>
      <c r="J1355" t="str">
        <f>VLOOKUP(A1355,cleaned_Medical_Examinations[],9,FALSE)</f>
        <v>OBESITY</v>
      </c>
      <c r="K1355" t="str">
        <f>VLOOKUP(A1355,cleaned_Medical_Examinations[],10,FALSE)</f>
        <v>DIABETES</v>
      </c>
      <c r="L1355">
        <f>VLOOKUP(A1355,table3!A1355:H3689,4,)</f>
        <v>11346</v>
      </c>
      <c r="M1355" t="str">
        <f>VLOOKUP(A1355,table3!A1355:H3689,5,FALSE)</f>
        <v>tier - 3</v>
      </c>
      <c r="N1355" t="str">
        <f>VLOOKUP(A1355,table3!A1355:H3689,6,FALSE)</f>
        <v>tier - 3</v>
      </c>
      <c r="O1355" t="str">
        <f>VLOOKUP(A1355,table3!A1355:H3689,7,FALSE)</f>
        <v>R1011</v>
      </c>
      <c r="P1355" s="8">
        <f>VLOOKUP(A1355,table3!A1355:H3689,2,FALSE)</f>
        <v>23570</v>
      </c>
      <c r="Q1355">
        <f>VLOOKUP(A1355,table3!A1355:H3689,8,FALSE)</f>
        <v>58</v>
      </c>
    </row>
    <row r="1356" spans="1:17" x14ac:dyDescent="0.3">
      <c r="A1356" s="11" t="s">
        <v>1016</v>
      </c>
      <c r="B1356" t="str">
        <f>VLOOKUP(A1356,cleaned_customer_names[],2,FALSE)</f>
        <v>Manfredi</v>
      </c>
      <c r="C1356">
        <f>VLOOKUP(A1356,cleaned_Medical_Examinations[],2,FALSE)</f>
        <v>30.69</v>
      </c>
      <c r="D1356">
        <f>VLOOKUP(A1356,cleaned_Medical_Examinations[],3,FALSE)</f>
        <v>6.15</v>
      </c>
      <c r="E1356" t="str">
        <f>VLOOKUP(A1356,cleaned_Medical_Examinations[],4,FALSE)</f>
        <v>No</v>
      </c>
      <c r="F1356" t="str">
        <f>VLOOKUP(A1356,cleaned_Medical_Examinations[],5,FALSE)</f>
        <v>No</v>
      </c>
      <c r="G1356" t="str">
        <f>VLOOKUP(A1356,cleaned_Medical_Examinations[],6,FALSE)</f>
        <v>No</v>
      </c>
      <c r="H1356">
        <f>VLOOKUP(A1356,cleaned_Medical_Examinations[],7,FALSE)</f>
        <v>0</v>
      </c>
      <c r="I1356" t="str">
        <f>VLOOKUP(A1356,cleaned_Medical_Examinations[],8,FALSE)</f>
        <v>No</v>
      </c>
      <c r="J1356" t="str">
        <f>VLOOKUP(A1356,cleaned_Medical_Examinations[],9,FALSE)</f>
        <v>OBESITY</v>
      </c>
      <c r="K1356" t="str">
        <f>VLOOKUP(A1356,cleaned_Medical_Examinations[],10,FALSE)</f>
        <v>PREDIABETES</v>
      </c>
      <c r="L1356">
        <f>VLOOKUP(A1356,table3!A1356:H3690,4,)</f>
        <v>11353</v>
      </c>
      <c r="M1356" t="str">
        <f>VLOOKUP(A1356,table3!A1356:H3690,5,FALSE)</f>
        <v>tier - 3</v>
      </c>
      <c r="N1356" t="str">
        <f>VLOOKUP(A1356,table3!A1356:H3690,6,FALSE)</f>
        <v>tier - 1</v>
      </c>
      <c r="O1356" t="str">
        <f>VLOOKUP(A1356,table3!A1356:H3690,7,FALSE)</f>
        <v>R1012</v>
      </c>
      <c r="P1356" s="8">
        <f>VLOOKUP(A1356,table3!A1356:H3690,2,FALSE)</f>
        <v>24075</v>
      </c>
      <c r="Q1356">
        <f>VLOOKUP(A1356,table3!A1356:H3690,8,FALSE)</f>
        <v>57</v>
      </c>
    </row>
    <row r="1357" spans="1:17" x14ac:dyDescent="0.3">
      <c r="A1357" s="13" t="s">
        <v>1015</v>
      </c>
      <c r="B1357" t="str">
        <f>VLOOKUP(A1357,cleaned_customer_names[],2,FALSE)</f>
        <v>Landberg</v>
      </c>
      <c r="C1357">
        <f>VLOOKUP(A1357,cleaned_Medical_Examinations[],2,FALSE)</f>
        <v>24.984999999999999</v>
      </c>
      <c r="D1357">
        <f>VLOOKUP(A1357,cleaned_Medical_Examinations[],3,FALSE)</f>
        <v>4.5599999999999996</v>
      </c>
      <c r="E1357" t="str">
        <f>VLOOKUP(A1357,cleaned_Medical_Examinations[],4,FALSE)</f>
        <v>No</v>
      </c>
      <c r="F1357" t="str">
        <f>VLOOKUP(A1357,cleaned_Medical_Examinations[],5,FALSE)</f>
        <v>No</v>
      </c>
      <c r="G1357" t="str">
        <f>VLOOKUP(A1357,cleaned_Medical_Examinations[],6,FALSE)</f>
        <v>No</v>
      </c>
      <c r="H1357">
        <f>VLOOKUP(A1357,cleaned_Medical_Examinations[],7,FALSE)</f>
        <v>0</v>
      </c>
      <c r="I1357" t="str">
        <f>VLOOKUP(A1357,cleaned_Medical_Examinations[],8,FALSE)</f>
        <v>No</v>
      </c>
      <c r="J1357" t="str">
        <f>VLOOKUP(A1357,cleaned_Medical_Examinations[],9,FALSE)</f>
        <v>OVER WEIGHT</v>
      </c>
      <c r="K1357" t="str">
        <f>VLOOKUP(A1357,cleaned_Medical_Examinations[],10,FALSE)</f>
        <v>NORMAL</v>
      </c>
      <c r="L1357">
        <f>VLOOKUP(A1357,table3!A1357:H3691,4,)</f>
        <v>11357</v>
      </c>
      <c r="M1357" t="str">
        <f>VLOOKUP(A1357,table3!A1357:H3691,5,FALSE)</f>
        <v>tier - 3</v>
      </c>
      <c r="N1357" t="str">
        <f>VLOOKUP(A1357,table3!A1357:H3691,6,FALSE)</f>
        <v>tier - 3</v>
      </c>
      <c r="O1357" t="str">
        <f>VLOOKUP(A1357,table3!A1357:H3691,7,FALSE)</f>
        <v>R1012</v>
      </c>
      <c r="P1357" s="8">
        <f>VLOOKUP(A1357,table3!A1357:H3691,2,FALSE)</f>
        <v>24011</v>
      </c>
      <c r="Q1357">
        <f>VLOOKUP(A1357,table3!A1357:H3691,8,FALSE)</f>
        <v>57</v>
      </c>
    </row>
    <row r="1358" spans="1:17" x14ac:dyDescent="0.3">
      <c r="A1358" s="11" t="s">
        <v>1014</v>
      </c>
      <c r="B1358" t="str">
        <f>VLOOKUP(A1358,cleaned_customer_names[],2,FALSE)</f>
        <v>Flynn</v>
      </c>
      <c r="C1358">
        <f>VLOOKUP(A1358,cleaned_Medical_Examinations[],2,FALSE)</f>
        <v>39.42</v>
      </c>
      <c r="D1358">
        <f>VLOOKUP(A1358,cleaned_Medical_Examinations[],3,FALSE)</f>
        <v>4.72</v>
      </c>
      <c r="E1358" t="str">
        <f>VLOOKUP(A1358,cleaned_Medical_Examinations[],4,FALSE)</f>
        <v>Yes</v>
      </c>
      <c r="F1358" t="str">
        <f>VLOOKUP(A1358,cleaned_Medical_Examinations[],5,FALSE)</f>
        <v>No</v>
      </c>
      <c r="G1358" t="str">
        <f>VLOOKUP(A1358,cleaned_Medical_Examinations[],6,FALSE)</f>
        <v>No</v>
      </c>
      <c r="H1358">
        <f>VLOOKUP(A1358,cleaned_Medical_Examinations[],7,FALSE)</f>
        <v>1</v>
      </c>
      <c r="I1358" t="str">
        <f>VLOOKUP(A1358,cleaned_Medical_Examinations[],8,FALSE)</f>
        <v>No</v>
      </c>
      <c r="J1358" t="str">
        <f>VLOOKUP(A1358,cleaned_Medical_Examinations[],9,FALSE)</f>
        <v>OBESITY</v>
      </c>
      <c r="K1358" t="str">
        <f>VLOOKUP(A1358,cleaned_Medical_Examinations[],10,FALSE)</f>
        <v>NORMAL</v>
      </c>
      <c r="L1358">
        <f>VLOOKUP(A1358,table3!A1358:H3692,4,)</f>
        <v>11363</v>
      </c>
      <c r="M1358" t="str">
        <f>VLOOKUP(A1358,table3!A1358:H3692,5,FALSE)</f>
        <v>tier - 3</v>
      </c>
      <c r="N1358" t="str">
        <f>VLOOKUP(A1358,table3!A1358:H3692,6,FALSE)</f>
        <v>tier - 1</v>
      </c>
      <c r="O1358" t="str">
        <f>VLOOKUP(A1358,table3!A1358:H3692,7,FALSE)</f>
        <v>R1011</v>
      </c>
      <c r="P1358" s="8">
        <f>VLOOKUP(A1358,table3!A1358:H3692,2,FALSE)</f>
        <v>23562</v>
      </c>
      <c r="Q1358">
        <f>VLOOKUP(A1358,table3!A1358:H3692,8,FALSE)</f>
        <v>58</v>
      </c>
    </row>
    <row r="1359" spans="1:17" x14ac:dyDescent="0.3">
      <c r="A1359" s="13" t="s">
        <v>1013</v>
      </c>
      <c r="B1359" t="str">
        <f>VLOOKUP(A1359,cleaned_customer_names[],2,FALSE)</f>
        <v>Bishop</v>
      </c>
      <c r="C1359">
        <f>VLOOKUP(A1359,cleaned_Medical_Examinations[],2,FALSE)</f>
        <v>16.8</v>
      </c>
      <c r="D1359">
        <f>VLOOKUP(A1359,cleaned_Medical_Examinations[],3,FALSE)</f>
        <v>7.98</v>
      </c>
      <c r="E1359" t="str">
        <f>VLOOKUP(A1359,cleaned_Medical_Examinations[],4,FALSE)</f>
        <v>No</v>
      </c>
      <c r="F1359" t="str">
        <f>VLOOKUP(A1359,cleaned_Medical_Examinations[],5,FALSE)</f>
        <v>No</v>
      </c>
      <c r="G1359" t="str">
        <f>VLOOKUP(A1359,cleaned_Medical_Examinations[],6,FALSE)</f>
        <v>No</v>
      </c>
      <c r="H1359">
        <f>VLOOKUP(A1359,cleaned_Medical_Examinations[],7,FALSE)</f>
        <v>0</v>
      </c>
      <c r="I1359" t="str">
        <f>VLOOKUP(A1359,cleaned_Medical_Examinations[],8,FALSE)</f>
        <v>No</v>
      </c>
      <c r="J1359" t="str">
        <f>VLOOKUP(A1359,cleaned_Medical_Examinations[],9,FALSE)</f>
        <v>UNDER WEIGHT</v>
      </c>
      <c r="K1359" t="str">
        <f>VLOOKUP(A1359,cleaned_Medical_Examinations[],10,FALSE)</f>
        <v>DIABETES</v>
      </c>
      <c r="L1359">
        <f>VLOOKUP(A1359,table3!A1359:H3693,4,)</f>
        <v>11363</v>
      </c>
      <c r="M1359" t="str">
        <f>VLOOKUP(A1359,table3!A1359:H3693,5,FALSE)</f>
        <v>tier - 3</v>
      </c>
      <c r="N1359" t="str">
        <f>VLOOKUP(A1359,table3!A1359:H3693,6,FALSE)</f>
        <v>tier - 1</v>
      </c>
      <c r="O1359" t="str">
        <f>VLOOKUP(A1359,table3!A1359:H3693,7,FALSE)</f>
        <v>R1013</v>
      </c>
      <c r="P1359" s="8">
        <f>VLOOKUP(A1359,table3!A1359:H3693,2,FALSE)</f>
        <v>23561</v>
      </c>
      <c r="Q1359">
        <f>VLOOKUP(A1359,table3!A1359:H3693,8,FALSE)</f>
        <v>58</v>
      </c>
    </row>
    <row r="1360" spans="1:17" x14ac:dyDescent="0.3">
      <c r="A1360" s="11" t="s">
        <v>1012</v>
      </c>
      <c r="B1360" t="str">
        <f>VLOOKUP(A1360,cleaned_customer_names[],2,FALSE)</f>
        <v>Devitt</v>
      </c>
      <c r="C1360">
        <f>VLOOKUP(A1360,cleaned_Medical_Examinations[],2,FALSE)</f>
        <v>23.274999999999999</v>
      </c>
      <c r="D1360">
        <f>VLOOKUP(A1360,cleaned_Medical_Examinations[],3,FALSE)</f>
        <v>6.26</v>
      </c>
      <c r="E1360" t="str">
        <f>VLOOKUP(A1360,cleaned_Medical_Examinations[],4,FALSE)</f>
        <v>Yes</v>
      </c>
      <c r="F1360" t="str">
        <f>VLOOKUP(A1360,cleaned_Medical_Examinations[],5,FALSE)</f>
        <v>No</v>
      </c>
      <c r="G1360" t="str">
        <f>VLOOKUP(A1360,cleaned_Medical_Examinations[],6,FALSE)</f>
        <v>Yes</v>
      </c>
      <c r="H1360">
        <f>VLOOKUP(A1360,cleaned_Medical_Examinations[],7,FALSE)</f>
        <v>1</v>
      </c>
      <c r="I1360" t="str">
        <f>VLOOKUP(A1360,cleaned_Medical_Examinations[],8,FALSE)</f>
        <v>No</v>
      </c>
      <c r="J1360" t="str">
        <f>VLOOKUP(A1360,cleaned_Medical_Examinations[],9,FALSE)</f>
        <v>NORMAL WEIGHT</v>
      </c>
      <c r="K1360" t="str">
        <f>VLOOKUP(A1360,cleaned_Medical_Examinations[],10,FALSE)</f>
        <v>PREDIABETES</v>
      </c>
      <c r="L1360">
        <f>VLOOKUP(A1360,table3!A1360:H3694,4,)</f>
        <v>11366</v>
      </c>
      <c r="M1360" t="str">
        <f>VLOOKUP(A1360,table3!A1360:H3694,5,FALSE)</f>
        <v>tier - 3</v>
      </c>
      <c r="N1360" t="str">
        <f>VLOOKUP(A1360,table3!A1360:H3694,6,FALSE)</f>
        <v>tier - 2</v>
      </c>
      <c r="O1360" t="str">
        <f>VLOOKUP(A1360,table3!A1360:H3694,7,FALSE)</f>
        <v>R1011</v>
      </c>
      <c r="P1360" s="8">
        <f>VLOOKUP(A1360,table3!A1360:H3694,2,FALSE)</f>
        <v>23724</v>
      </c>
      <c r="Q1360">
        <f>VLOOKUP(A1360,table3!A1360:H3694,8,FALSE)</f>
        <v>58</v>
      </c>
    </row>
    <row r="1361" spans="1:17" x14ac:dyDescent="0.3">
      <c r="A1361" s="13" t="s">
        <v>1011</v>
      </c>
      <c r="B1361" t="str">
        <f>VLOOKUP(A1361,cleaned_customer_names[],2,FALSE)</f>
        <v>Lynch</v>
      </c>
      <c r="C1361">
        <f>VLOOKUP(A1361,cleaned_Medical_Examinations[],2,FALSE)</f>
        <v>22.8</v>
      </c>
      <c r="D1361">
        <f>VLOOKUP(A1361,cleaned_Medical_Examinations[],3,FALSE)</f>
        <v>4.29</v>
      </c>
      <c r="E1361" t="str">
        <f>VLOOKUP(A1361,cleaned_Medical_Examinations[],4,FALSE)</f>
        <v>Yes</v>
      </c>
      <c r="F1361" t="str">
        <f>VLOOKUP(A1361,cleaned_Medical_Examinations[],5,FALSE)</f>
        <v>No</v>
      </c>
      <c r="G1361" t="str">
        <f>VLOOKUP(A1361,cleaned_Medical_Examinations[],6,FALSE)</f>
        <v>Yes</v>
      </c>
      <c r="H1361">
        <f>VLOOKUP(A1361,cleaned_Medical_Examinations[],7,FALSE)</f>
        <v>1</v>
      </c>
      <c r="I1361" t="str">
        <f>VLOOKUP(A1361,cleaned_Medical_Examinations[],8,FALSE)</f>
        <v>No</v>
      </c>
      <c r="J1361" t="str">
        <f>VLOOKUP(A1361,cleaned_Medical_Examinations[],9,FALSE)</f>
        <v>NORMAL WEIGHT</v>
      </c>
      <c r="K1361" t="str">
        <f>VLOOKUP(A1361,cleaned_Medical_Examinations[],10,FALSE)</f>
        <v>NORMAL</v>
      </c>
      <c r="L1361">
        <f>VLOOKUP(A1361,table3!A1361:H3695,4,)</f>
        <v>11369</v>
      </c>
      <c r="M1361" t="str">
        <f>VLOOKUP(A1361,table3!A1361:H3695,5,FALSE)</f>
        <v>tier - 3</v>
      </c>
      <c r="N1361" t="str">
        <f>VLOOKUP(A1361,table3!A1361:H3695,6,FALSE)</f>
        <v>tier - 1</v>
      </c>
      <c r="O1361" t="str">
        <f>VLOOKUP(A1361,table3!A1361:H3695,7,FALSE)</f>
        <v>R1026</v>
      </c>
      <c r="P1361" s="8">
        <f>VLOOKUP(A1361,table3!A1361:H3695,2,FALSE)</f>
        <v>29013</v>
      </c>
      <c r="Q1361">
        <f>VLOOKUP(A1361,table3!A1361:H3695,8,FALSE)</f>
        <v>44</v>
      </c>
    </row>
    <row r="1362" spans="1:17" x14ac:dyDescent="0.3">
      <c r="A1362" s="11" t="s">
        <v>1010</v>
      </c>
      <c r="B1362" t="str">
        <f>VLOOKUP(A1362,cleaned_customer_names[],2,FALSE)</f>
        <v>Tramontano</v>
      </c>
      <c r="C1362">
        <f>VLOOKUP(A1362,cleaned_Medical_Examinations[],2,FALSE)</f>
        <v>24.3</v>
      </c>
      <c r="D1362">
        <f>VLOOKUP(A1362,cleaned_Medical_Examinations[],3,FALSE)</f>
        <v>5.43</v>
      </c>
      <c r="E1362" t="str">
        <f>VLOOKUP(A1362,cleaned_Medical_Examinations[],4,FALSE)</f>
        <v>No</v>
      </c>
      <c r="F1362" t="str">
        <f>VLOOKUP(A1362,cleaned_Medical_Examinations[],5,FALSE)</f>
        <v>No</v>
      </c>
      <c r="G1362" t="str">
        <f>VLOOKUP(A1362,cleaned_Medical_Examinations[],6,FALSE)</f>
        <v>No</v>
      </c>
      <c r="H1362">
        <f>VLOOKUP(A1362,cleaned_Medical_Examinations[],7,FALSE)</f>
        <v>2</v>
      </c>
      <c r="I1362" t="str">
        <f>VLOOKUP(A1362,cleaned_Medical_Examinations[],8,FALSE)</f>
        <v>No</v>
      </c>
      <c r="J1362" t="str">
        <f>VLOOKUP(A1362,cleaned_Medical_Examinations[],9,FALSE)</f>
        <v>NORMAL WEIGHT</v>
      </c>
      <c r="K1362" t="str">
        <f>VLOOKUP(A1362,cleaned_Medical_Examinations[],10,FALSE)</f>
        <v>NORMAL</v>
      </c>
      <c r="L1362">
        <f>VLOOKUP(A1362,table3!A1362:H3696,4,)</f>
        <v>11379</v>
      </c>
      <c r="M1362" t="str">
        <f>VLOOKUP(A1362,table3!A1362:H3696,5,FALSE)</f>
        <v>tier - 3</v>
      </c>
      <c r="N1362" t="str">
        <f>VLOOKUP(A1362,table3!A1362:H3696,6,FALSE)</f>
        <v>tier - 2</v>
      </c>
      <c r="O1362" t="str">
        <f>VLOOKUP(A1362,table3!A1362:H3696,7,FALSE)</f>
        <v>R1025</v>
      </c>
      <c r="P1362" s="8">
        <f>VLOOKUP(A1362,table3!A1362:H3696,2,FALSE)</f>
        <v>26639</v>
      </c>
      <c r="Q1362">
        <f>VLOOKUP(A1362,table3!A1362:H3696,8,FALSE)</f>
        <v>50</v>
      </c>
    </row>
    <row r="1363" spans="1:17" x14ac:dyDescent="0.3">
      <c r="A1363" s="13" t="s">
        <v>1009</v>
      </c>
      <c r="B1363" t="str">
        <f>VLOOKUP(A1363,cleaned_customer_names[],2,FALSE)</f>
        <v>Davidson</v>
      </c>
      <c r="C1363">
        <f>VLOOKUP(A1363,cleaned_Medical_Examinations[],2,FALSE)</f>
        <v>25.13</v>
      </c>
      <c r="D1363">
        <f>VLOOKUP(A1363,cleaned_Medical_Examinations[],3,FALSE)</f>
        <v>8</v>
      </c>
      <c r="E1363" t="str">
        <f>VLOOKUP(A1363,cleaned_Medical_Examinations[],4,FALSE)</f>
        <v>Yes</v>
      </c>
      <c r="F1363" t="str">
        <f>VLOOKUP(A1363,cleaned_Medical_Examinations[],5,FALSE)</f>
        <v>No</v>
      </c>
      <c r="G1363" t="str">
        <f>VLOOKUP(A1363,cleaned_Medical_Examinations[],6,FALSE)</f>
        <v>No</v>
      </c>
      <c r="H1363">
        <f>VLOOKUP(A1363,cleaned_Medical_Examinations[],7,FALSE)</f>
        <v>1</v>
      </c>
      <c r="I1363" t="str">
        <f>VLOOKUP(A1363,cleaned_Medical_Examinations[],8,FALSE)</f>
        <v>No</v>
      </c>
      <c r="J1363" t="str">
        <f>VLOOKUP(A1363,cleaned_Medical_Examinations[],9,FALSE)</f>
        <v>OVER WEIGHT</v>
      </c>
      <c r="K1363" t="str">
        <f>VLOOKUP(A1363,cleaned_Medical_Examinations[],10,FALSE)</f>
        <v>DIABETES</v>
      </c>
      <c r="L1363">
        <f>VLOOKUP(A1363,table3!A1363:H3697,4,)</f>
        <v>11381</v>
      </c>
      <c r="M1363" t="str">
        <f>VLOOKUP(A1363,table3!A1363:H3697,5,FALSE)</f>
        <v>tier - 3</v>
      </c>
      <c r="N1363" t="str">
        <f>VLOOKUP(A1363,table3!A1363:H3697,6,FALSE)</f>
        <v>tier - 2</v>
      </c>
      <c r="O1363" t="str">
        <f>VLOOKUP(A1363,table3!A1363:H3697,7,FALSE)</f>
        <v>R1013</v>
      </c>
      <c r="P1363" s="8">
        <f>VLOOKUP(A1363,table3!A1363:H3697,2,FALSE)</f>
        <v>23541</v>
      </c>
      <c r="Q1363">
        <f>VLOOKUP(A1363,table3!A1363:H3697,8,FALSE)</f>
        <v>58</v>
      </c>
    </row>
    <row r="1364" spans="1:17" x14ac:dyDescent="0.3">
      <c r="A1364" s="11" t="s">
        <v>1008</v>
      </c>
      <c r="B1364" t="str">
        <f>VLOOKUP(A1364,cleaned_customer_names[],2,FALSE)</f>
        <v>Burke</v>
      </c>
      <c r="C1364">
        <f>VLOOKUP(A1364,cleaned_Medical_Examinations[],2,FALSE)</f>
        <v>22.72</v>
      </c>
      <c r="D1364">
        <f>VLOOKUP(A1364,cleaned_Medical_Examinations[],3,FALSE)</f>
        <v>9.9600000000000009</v>
      </c>
      <c r="E1364" t="str">
        <f>VLOOKUP(A1364,cleaned_Medical_Examinations[],4,FALSE)</f>
        <v>Yes</v>
      </c>
      <c r="F1364" t="str">
        <f>VLOOKUP(A1364,cleaned_Medical_Examinations[],5,FALSE)</f>
        <v>No</v>
      </c>
      <c r="G1364" t="str">
        <f>VLOOKUP(A1364,cleaned_Medical_Examinations[],6,FALSE)</f>
        <v>No</v>
      </c>
      <c r="H1364">
        <f>VLOOKUP(A1364,cleaned_Medical_Examinations[],7,FALSE)</f>
        <v>2</v>
      </c>
      <c r="I1364" t="str">
        <f>VLOOKUP(A1364,cleaned_Medical_Examinations[],8,FALSE)</f>
        <v>No</v>
      </c>
      <c r="J1364" t="str">
        <f>VLOOKUP(A1364,cleaned_Medical_Examinations[],9,FALSE)</f>
        <v>NORMAL WEIGHT</v>
      </c>
      <c r="K1364" t="str">
        <f>VLOOKUP(A1364,cleaned_Medical_Examinations[],10,FALSE)</f>
        <v>DIABETES</v>
      </c>
      <c r="L1364">
        <f>VLOOKUP(A1364,table3!A1364:H3698,4,)</f>
        <v>11388</v>
      </c>
      <c r="M1364" t="str">
        <f>VLOOKUP(A1364,table3!A1364:H3698,5,FALSE)</f>
        <v>tier - 3</v>
      </c>
      <c r="N1364" t="str">
        <f>VLOOKUP(A1364,table3!A1364:H3698,6,FALSE)</f>
        <v>tier - 2</v>
      </c>
      <c r="O1364" t="str">
        <f>VLOOKUP(A1364,table3!A1364:H3698,7,FALSE)</f>
        <v>R1026</v>
      </c>
      <c r="P1364" s="8">
        <f>VLOOKUP(A1364,table3!A1364:H3698,2,FALSE)</f>
        <v>35639</v>
      </c>
      <c r="Q1364">
        <f>VLOOKUP(A1364,table3!A1364:H3698,8,FALSE)</f>
        <v>25</v>
      </c>
    </row>
    <row r="1365" spans="1:17" x14ac:dyDescent="0.3">
      <c r="A1365" s="13" t="s">
        <v>1007</v>
      </c>
      <c r="B1365" t="str">
        <f>VLOOKUP(A1365,cleaned_customer_names[],2,FALSE)</f>
        <v>McGraw</v>
      </c>
      <c r="C1365">
        <f>VLOOKUP(A1365,cleaned_Medical_Examinations[],2,FALSE)</f>
        <v>32.6</v>
      </c>
      <c r="D1365">
        <f>VLOOKUP(A1365,cleaned_Medical_Examinations[],3,FALSE)</f>
        <v>6.8</v>
      </c>
      <c r="E1365" t="str">
        <f>VLOOKUP(A1365,cleaned_Medical_Examinations[],4,FALSE)</f>
        <v>Yes</v>
      </c>
      <c r="F1365" t="str">
        <f>VLOOKUP(A1365,cleaned_Medical_Examinations[],5,FALSE)</f>
        <v>No</v>
      </c>
      <c r="G1365" t="str">
        <f>VLOOKUP(A1365,cleaned_Medical_Examinations[],6,FALSE)</f>
        <v>No</v>
      </c>
      <c r="H1365">
        <f>VLOOKUP(A1365,cleaned_Medical_Examinations[],7,FALSE)</f>
        <v>0</v>
      </c>
      <c r="I1365" t="str">
        <f>VLOOKUP(A1365,cleaned_Medical_Examinations[],8,FALSE)</f>
        <v>No</v>
      </c>
      <c r="J1365" t="str">
        <f>VLOOKUP(A1365,cleaned_Medical_Examinations[],9,FALSE)</f>
        <v>OBESITY</v>
      </c>
      <c r="K1365" t="str">
        <f>VLOOKUP(A1365,cleaned_Medical_Examinations[],10,FALSE)</f>
        <v>DIABETES</v>
      </c>
      <c r="L1365">
        <f>VLOOKUP(A1365,table3!A1365:H3699,4,)</f>
        <v>11394</v>
      </c>
      <c r="M1365" t="str">
        <f>VLOOKUP(A1365,table3!A1365:H3699,5,FALSE)</f>
        <v>tier - 3</v>
      </c>
      <c r="N1365" t="str">
        <f>VLOOKUP(A1365,table3!A1365:H3699,6,FALSE)</f>
        <v>tier - 1</v>
      </c>
      <c r="O1365" t="str">
        <f>VLOOKUP(A1365,table3!A1365:H3699,7,FALSE)</f>
        <v>R1018</v>
      </c>
      <c r="P1365" s="8">
        <f>VLOOKUP(A1365,table3!A1365:H3699,2,FALSE)</f>
        <v>24825</v>
      </c>
      <c r="Q1365">
        <f>VLOOKUP(A1365,table3!A1365:H3699,8,FALSE)</f>
        <v>55</v>
      </c>
    </row>
    <row r="1366" spans="1:17" x14ac:dyDescent="0.3">
      <c r="A1366" s="11" t="s">
        <v>1006</v>
      </c>
      <c r="B1366" t="str">
        <f>VLOOKUP(A1366,cleaned_customer_names[],2,FALSE)</f>
        <v>Fellure</v>
      </c>
      <c r="C1366">
        <f>VLOOKUP(A1366,cleaned_Medical_Examinations[],2,FALSE)</f>
        <v>17.28</v>
      </c>
      <c r="D1366">
        <f>VLOOKUP(A1366,cleaned_Medical_Examinations[],3,FALSE)</f>
        <v>6.22</v>
      </c>
      <c r="E1366" t="str">
        <f>VLOOKUP(A1366,cleaned_Medical_Examinations[],4,FALSE)</f>
        <v>Yes</v>
      </c>
      <c r="F1366" t="str">
        <f>VLOOKUP(A1366,cleaned_Medical_Examinations[],5,FALSE)</f>
        <v>No</v>
      </c>
      <c r="G1366" t="str">
        <f>VLOOKUP(A1366,cleaned_Medical_Examinations[],6,FALSE)</f>
        <v>No</v>
      </c>
      <c r="H1366">
        <f>VLOOKUP(A1366,cleaned_Medical_Examinations[],7,FALSE)</f>
        <v>2</v>
      </c>
      <c r="I1366" t="str">
        <f>VLOOKUP(A1366,cleaned_Medical_Examinations[],8,FALSE)</f>
        <v>No</v>
      </c>
      <c r="J1366" t="str">
        <f>VLOOKUP(A1366,cleaned_Medical_Examinations[],9,FALSE)</f>
        <v>UNDER WEIGHT</v>
      </c>
      <c r="K1366" t="str">
        <f>VLOOKUP(A1366,cleaned_Medical_Examinations[],10,FALSE)</f>
        <v>PREDIABETES</v>
      </c>
      <c r="L1366">
        <f>VLOOKUP(A1366,table3!A1366:H3700,4,)</f>
        <v>11397</v>
      </c>
      <c r="M1366" t="str">
        <f>VLOOKUP(A1366,table3!A1366:H3700,5,FALSE)</f>
        <v>tier - 3</v>
      </c>
      <c r="N1366" t="str">
        <f>VLOOKUP(A1366,table3!A1366:H3700,6,FALSE)</f>
        <v>tier - 3</v>
      </c>
      <c r="O1366" t="str">
        <f>VLOOKUP(A1366,table3!A1366:H3700,7,FALSE)</f>
        <v>R1024</v>
      </c>
      <c r="P1366" s="8">
        <f>VLOOKUP(A1366,table3!A1366:H3700,2,FALSE)</f>
        <v>25843</v>
      </c>
      <c r="Q1366">
        <f>VLOOKUP(A1366,table3!A1366:H3700,8,FALSE)</f>
        <v>52</v>
      </c>
    </row>
    <row r="1367" spans="1:17" x14ac:dyDescent="0.3">
      <c r="A1367" s="13" t="s">
        <v>1005</v>
      </c>
      <c r="B1367" t="str">
        <f>VLOOKUP(A1367,cleaned_customer_names[],2,FALSE)</f>
        <v>Sanford</v>
      </c>
      <c r="C1367">
        <f>VLOOKUP(A1367,cleaned_Medical_Examinations[],2,FALSE)</f>
        <v>27.92</v>
      </c>
      <c r="D1367">
        <f>VLOOKUP(A1367,cleaned_Medical_Examinations[],3,FALSE)</f>
        <v>5.79</v>
      </c>
      <c r="E1367" t="str">
        <f>VLOOKUP(A1367,cleaned_Medical_Examinations[],4,FALSE)</f>
        <v>No</v>
      </c>
      <c r="F1367" t="str">
        <f>VLOOKUP(A1367,cleaned_Medical_Examinations[],5,FALSE)</f>
        <v>No</v>
      </c>
      <c r="G1367" t="str">
        <f>VLOOKUP(A1367,cleaned_Medical_Examinations[],6,FALSE)</f>
        <v>No</v>
      </c>
      <c r="H1367">
        <f>VLOOKUP(A1367,cleaned_Medical_Examinations[],7,FALSE)</f>
        <v>1</v>
      </c>
      <c r="I1367" t="str">
        <f>VLOOKUP(A1367,cleaned_Medical_Examinations[],8,FALSE)</f>
        <v>No</v>
      </c>
      <c r="J1367" t="str">
        <f>VLOOKUP(A1367,cleaned_Medical_Examinations[],9,FALSE)</f>
        <v>OVER WEIGHT</v>
      </c>
      <c r="K1367" t="str">
        <f>VLOOKUP(A1367,cleaned_Medical_Examinations[],10,FALSE)</f>
        <v>PREDIABETES</v>
      </c>
      <c r="L1367">
        <f>VLOOKUP(A1367,table3!A1367:H3701,4,)</f>
        <v>11412</v>
      </c>
      <c r="M1367" t="str">
        <f>VLOOKUP(A1367,table3!A1367:H3701,5,FALSE)</f>
        <v>tier - 3</v>
      </c>
      <c r="N1367" t="str">
        <f>VLOOKUP(A1367,table3!A1367:H3701,6,FALSE)</f>
        <v>tier - 2</v>
      </c>
      <c r="O1367" t="str">
        <f>VLOOKUP(A1367,table3!A1367:H3701,7,FALSE)</f>
        <v>R1011</v>
      </c>
      <c r="P1367" s="8">
        <f>VLOOKUP(A1367,table3!A1367:H3701,2,FALSE)</f>
        <v>25848</v>
      </c>
      <c r="Q1367">
        <f>VLOOKUP(A1367,table3!A1367:H3701,8,FALSE)</f>
        <v>52</v>
      </c>
    </row>
    <row r="1368" spans="1:17" x14ac:dyDescent="0.3">
      <c r="A1368" s="11" t="s">
        <v>1004</v>
      </c>
      <c r="B1368" t="str">
        <f>VLOOKUP(A1368,cleaned_customer_names[],2,FALSE)</f>
        <v>Wrenn</v>
      </c>
      <c r="C1368">
        <f>VLOOKUP(A1368,cleaned_Medical_Examinations[],2,FALSE)</f>
        <v>38.284999999999997</v>
      </c>
      <c r="D1368">
        <f>VLOOKUP(A1368,cleaned_Medical_Examinations[],3,FALSE)</f>
        <v>5.41</v>
      </c>
      <c r="E1368" t="str">
        <f>VLOOKUP(A1368,cleaned_Medical_Examinations[],4,FALSE)</f>
        <v>No</v>
      </c>
      <c r="F1368" t="str">
        <f>VLOOKUP(A1368,cleaned_Medical_Examinations[],5,FALSE)</f>
        <v>No</v>
      </c>
      <c r="G1368" t="str">
        <f>VLOOKUP(A1368,cleaned_Medical_Examinations[],6,FALSE)</f>
        <v>No</v>
      </c>
      <c r="H1368">
        <f>VLOOKUP(A1368,cleaned_Medical_Examinations[],7,FALSE)</f>
        <v>0</v>
      </c>
      <c r="I1368" t="str">
        <f>VLOOKUP(A1368,cleaned_Medical_Examinations[],8,FALSE)</f>
        <v>No</v>
      </c>
      <c r="J1368" t="str">
        <f>VLOOKUP(A1368,cleaned_Medical_Examinations[],9,FALSE)</f>
        <v>OBESITY</v>
      </c>
      <c r="K1368" t="str">
        <f>VLOOKUP(A1368,cleaned_Medical_Examinations[],10,FALSE)</f>
        <v>NORMAL</v>
      </c>
      <c r="L1368">
        <f>VLOOKUP(A1368,table3!A1368:H3702,4,)</f>
        <v>11412</v>
      </c>
      <c r="M1368" t="str">
        <f>VLOOKUP(A1368,table3!A1368:H3702,5,FALSE)</f>
        <v>tier - 3</v>
      </c>
      <c r="N1368" t="str">
        <f>VLOOKUP(A1368,table3!A1368:H3702,6,FALSE)</f>
        <v>tier - 1</v>
      </c>
      <c r="O1368" t="str">
        <f>VLOOKUP(A1368,table3!A1368:H3702,7,FALSE)</f>
        <v>R1021</v>
      </c>
      <c r="P1368" s="8">
        <f>VLOOKUP(A1368,table3!A1368:H3702,2,FALSE)</f>
        <v>30612</v>
      </c>
      <c r="Q1368">
        <f>VLOOKUP(A1368,table3!A1368:H3702,8,FALSE)</f>
        <v>39</v>
      </c>
    </row>
    <row r="1369" spans="1:17" x14ac:dyDescent="0.3">
      <c r="A1369" s="13" t="s">
        <v>1003</v>
      </c>
      <c r="B1369" t="str">
        <f>VLOOKUP(A1369,cleaned_customer_names[],2,FALSE)</f>
        <v>Lindsey</v>
      </c>
      <c r="C1369">
        <f>VLOOKUP(A1369,cleaned_Medical_Examinations[],2,FALSE)</f>
        <v>16.48</v>
      </c>
      <c r="D1369">
        <f>VLOOKUP(A1369,cleaned_Medical_Examinations[],3,FALSE)</f>
        <v>11.05</v>
      </c>
      <c r="E1369" t="str">
        <f>VLOOKUP(A1369,cleaned_Medical_Examinations[],4,FALSE)</f>
        <v>No</v>
      </c>
      <c r="F1369" t="str">
        <f>VLOOKUP(A1369,cleaned_Medical_Examinations[],5,FALSE)</f>
        <v>No</v>
      </c>
      <c r="G1369" t="str">
        <f>VLOOKUP(A1369,cleaned_Medical_Examinations[],6,FALSE)</f>
        <v>No</v>
      </c>
      <c r="H1369">
        <f>VLOOKUP(A1369,cleaned_Medical_Examinations[],7,FALSE)</f>
        <v>0</v>
      </c>
      <c r="I1369" t="str">
        <f>VLOOKUP(A1369,cleaned_Medical_Examinations[],8,FALSE)</f>
        <v>No</v>
      </c>
      <c r="J1369" t="str">
        <f>VLOOKUP(A1369,cleaned_Medical_Examinations[],9,FALSE)</f>
        <v>UNDER WEIGHT</v>
      </c>
      <c r="K1369" t="str">
        <f>VLOOKUP(A1369,cleaned_Medical_Examinations[],10,FALSE)</f>
        <v>DIABETES</v>
      </c>
      <c r="L1369">
        <f>VLOOKUP(A1369,table3!A1369:H3703,4,)</f>
        <v>11419</v>
      </c>
      <c r="M1369" t="str">
        <f>VLOOKUP(A1369,table3!A1369:H3703,5,FALSE)</f>
        <v>tier - 3</v>
      </c>
      <c r="N1369" t="str">
        <f>VLOOKUP(A1369,table3!A1369:H3703,6,FALSE)</f>
        <v>tier - 1</v>
      </c>
      <c r="O1369" t="str">
        <f>VLOOKUP(A1369,table3!A1369:H3703,7,FALSE)</f>
        <v>R1012</v>
      </c>
      <c r="P1369" s="8">
        <f>VLOOKUP(A1369,table3!A1369:H3703,2,FALSE)</f>
        <v>31207</v>
      </c>
      <c r="Q1369">
        <f>VLOOKUP(A1369,table3!A1369:H3703,8,FALSE)</f>
        <v>37</v>
      </c>
    </row>
    <row r="1370" spans="1:17" x14ac:dyDescent="0.3">
      <c r="A1370" s="11" t="s">
        <v>1002</v>
      </c>
      <c r="B1370" t="str">
        <f>VLOOKUP(A1370,cleaned_customer_names[],2,FALSE)</f>
        <v>Krueger</v>
      </c>
      <c r="C1370">
        <f>VLOOKUP(A1370,cleaned_Medical_Examinations[],2,FALSE)</f>
        <v>38.57</v>
      </c>
      <c r="D1370">
        <f>VLOOKUP(A1370,cleaned_Medical_Examinations[],3,FALSE)</f>
        <v>6.27</v>
      </c>
      <c r="E1370" t="str">
        <f>VLOOKUP(A1370,cleaned_Medical_Examinations[],4,FALSE)</f>
        <v>No</v>
      </c>
      <c r="F1370" t="str">
        <f>VLOOKUP(A1370,cleaned_Medical_Examinations[],5,FALSE)</f>
        <v>No</v>
      </c>
      <c r="G1370" t="str">
        <f>VLOOKUP(A1370,cleaned_Medical_Examinations[],6,FALSE)</f>
        <v>No</v>
      </c>
      <c r="H1370">
        <f>VLOOKUP(A1370,cleaned_Medical_Examinations[],7,FALSE)</f>
        <v>0</v>
      </c>
      <c r="I1370" t="str">
        <f>VLOOKUP(A1370,cleaned_Medical_Examinations[],8,FALSE)</f>
        <v>No</v>
      </c>
      <c r="J1370" t="str">
        <f>VLOOKUP(A1370,cleaned_Medical_Examinations[],9,FALSE)</f>
        <v>OBESITY</v>
      </c>
      <c r="K1370" t="str">
        <f>VLOOKUP(A1370,cleaned_Medical_Examinations[],10,FALSE)</f>
        <v>PREDIABETES</v>
      </c>
      <c r="L1370">
        <f>VLOOKUP(A1370,table3!A1370:H3704,4,)</f>
        <v>11436</v>
      </c>
      <c r="M1370" t="str">
        <f>VLOOKUP(A1370,table3!A1370:H3704,5,FALSE)</f>
        <v>tier - 3</v>
      </c>
      <c r="N1370" t="str">
        <f>VLOOKUP(A1370,table3!A1370:H3704,6,FALSE)</f>
        <v>tier - 3</v>
      </c>
      <c r="O1370" t="str">
        <f>VLOOKUP(A1370,table3!A1370:H3704,7,FALSE)</f>
        <v>R1021</v>
      </c>
      <c r="P1370" s="8">
        <f>VLOOKUP(A1370,table3!A1370:H3704,2,FALSE)</f>
        <v>29419</v>
      </c>
      <c r="Q1370">
        <f>VLOOKUP(A1370,table3!A1370:H3704,8,FALSE)</f>
        <v>42</v>
      </c>
    </row>
    <row r="1371" spans="1:17" x14ac:dyDescent="0.3">
      <c r="A1371" s="13" t="s">
        <v>1001</v>
      </c>
      <c r="B1371" t="str">
        <f>VLOOKUP(A1371,cleaned_customer_names[],2,FALSE)</f>
        <v>Babler</v>
      </c>
      <c r="C1371">
        <f>VLOOKUP(A1371,cleaned_Medical_Examinations[],2,FALSE)</f>
        <v>43.85</v>
      </c>
      <c r="D1371">
        <f>VLOOKUP(A1371,cleaned_Medical_Examinations[],3,FALSE)</f>
        <v>4.7699999999999996</v>
      </c>
      <c r="E1371" t="str">
        <f>VLOOKUP(A1371,cleaned_Medical_Examinations[],4,FALSE)</f>
        <v>Yes</v>
      </c>
      <c r="F1371" t="str">
        <f>VLOOKUP(A1371,cleaned_Medical_Examinations[],5,FALSE)</f>
        <v>No</v>
      </c>
      <c r="G1371" t="str">
        <f>VLOOKUP(A1371,cleaned_Medical_Examinations[],6,FALSE)</f>
        <v>No</v>
      </c>
      <c r="H1371">
        <f>VLOOKUP(A1371,cleaned_Medical_Examinations[],7,FALSE)</f>
        <v>0</v>
      </c>
      <c r="I1371" t="str">
        <f>VLOOKUP(A1371,cleaned_Medical_Examinations[],8,FALSE)</f>
        <v>No</v>
      </c>
      <c r="J1371" t="str">
        <f>VLOOKUP(A1371,cleaned_Medical_Examinations[],9,FALSE)</f>
        <v>OBESITY</v>
      </c>
      <c r="K1371" t="str">
        <f>VLOOKUP(A1371,cleaned_Medical_Examinations[],10,FALSE)</f>
        <v>NORMAL</v>
      </c>
      <c r="L1371">
        <f>VLOOKUP(A1371,table3!A1371:H3705,4,)</f>
        <v>11437</v>
      </c>
      <c r="M1371" t="str">
        <f>VLOOKUP(A1371,table3!A1371:H3705,5,FALSE)</f>
        <v>tier - 3</v>
      </c>
      <c r="N1371" t="str">
        <f>VLOOKUP(A1371,table3!A1371:H3705,6,FALSE)</f>
        <v>tier - 3</v>
      </c>
      <c r="O1371" t="str">
        <f>VLOOKUP(A1371,table3!A1371:H3705,7,FALSE)</f>
        <v>R1012</v>
      </c>
      <c r="P1371" s="8">
        <f>VLOOKUP(A1371,table3!A1371:H3705,2,FALSE)</f>
        <v>26188</v>
      </c>
      <c r="Q1371">
        <f>VLOOKUP(A1371,table3!A1371:H3705,8,FALSE)</f>
        <v>51</v>
      </c>
    </row>
    <row r="1372" spans="1:17" x14ac:dyDescent="0.3">
      <c r="A1372" s="11" t="s">
        <v>1000</v>
      </c>
      <c r="B1372" t="str">
        <f>VLOOKUP(A1372,cleaned_customer_names[],2,FALSE)</f>
        <v>Brezenski</v>
      </c>
      <c r="C1372">
        <f>VLOOKUP(A1372,cleaned_Medical_Examinations[],2,FALSE)</f>
        <v>30.11</v>
      </c>
      <c r="D1372">
        <f>VLOOKUP(A1372,cleaned_Medical_Examinations[],3,FALSE)</f>
        <v>4.08</v>
      </c>
      <c r="E1372" t="str">
        <f>VLOOKUP(A1372,cleaned_Medical_Examinations[],4,FALSE)</f>
        <v>No</v>
      </c>
      <c r="F1372" t="str">
        <f>VLOOKUP(A1372,cleaned_Medical_Examinations[],5,FALSE)</f>
        <v>No</v>
      </c>
      <c r="G1372" t="str">
        <f>VLOOKUP(A1372,cleaned_Medical_Examinations[],6,FALSE)</f>
        <v>No</v>
      </c>
      <c r="H1372">
        <f>VLOOKUP(A1372,cleaned_Medical_Examinations[],7,FALSE)</f>
        <v>0</v>
      </c>
      <c r="I1372" t="str">
        <f>VLOOKUP(A1372,cleaned_Medical_Examinations[],8,FALSE)</f>
        <v>No</v>
      </c>
      <c r="J1372" t="str">
        <f>VLOOKUP(A1372,cleaned_Medical_Examinations[],9,FALSE)</f>
        <v>OBESITY</v>
      </c>
      <c r="K1372" t="str">
        <f>VLOOKUP(A1372,cleaned_Medical_Examinations[],10,FALSE)</f>
        <v>NORMAL</v>
      </c>
      <c r="L1372">
        <f>VLOOKUP(A1372,table3!A1372:H3706,4,)</f>
        <v>11454</v>
      </c>
      <c r="M1372" t="str">
        <f>VLOOKUP(A1372,table3!A1372:H3706,5,FALSE)</f>
        <v>tier - 3</v>
      </c>
      <c r="N1372" t="str">
        <f>VLOOKUP(A1372,table3!A1372:H3706,6,FALSE)</f>
        <v>tier - 1</v>
      </c>
      <c r="O1372" t="str">
        <f>VLOOKUP(A1372,table3!A1372:H3706,7,FALSE)</f>
        <v>R1012</v>
      </c>
      <c r="P1372" s="8">
        <f>VLOOKUP(A1372,table3!A1372:H3706,2,FALSE)</f>
        <v>24272</v>
      </c>
      <c r="Q1372">
        <f>VLOOKUP(A1372,table3!A1372:H3706,8,FALSE)</f>
        <v>56</v>
      </c>
    </row>
    <row r="1373" spans="1:17" x14ac:dyDescent="0.3">
      <c r="A1373" s="13" t="s">
        <v>999</v>
      </c>
      <c r="B1373" t="str">
        <f>VLOOKUP(A1373,cleaned_customer_names[],2,FALSE)</f>
        <v>Marschner</v>
      </c>
      <c r="C1373">
        <f>VLOOKUP(A1373,cleaned_Medical_Examinations[],2,FALSE)</f>
        <v>31.59</v>
      </c>
      <c r="D1373">
        <f>VLOOKUP(A1373,cleaned_Medical_Examinations[],3,FALSE)</f>
        <v>6.01</v>
      </c>
      <c r="E1373" t="str">
        <f>VLOOKUP(A1373,cleaned_Medical_Examinations[],4,FALSE)</f>
        <v>No</v>
      </c>
      <c r="F1373" t="str">
        <f>VLOOKUP(A1373,cleaned_Medical_Examinations[],5,FALSE)</f>
        <v>No</v>
      </c>
      <c r="G1373" t="str">
        <f>VLOOKUP(A1373,cleaned_Medical_Examinations[],6,FALSE)</f>
        <v>No</v>
      </c>
      <c r="H1373">
        <f>VLOOKUP(A1373,cleaned_Medical_Examinations[],7,FALSE)</f>
        <v>0</v>
      </c>
      <c r="I1373" t="str">
        <f>VLOOKUP(A1373,cleaned_Medical_Examinations[],8,FALSE)</f>
        <v>No</v>
      </c>
      <c r="J1373" t="str">
        <f>VLOOKUP(A1373,cleaned_Medical_Examinations[],9,FALSE)</f>
        <v>OBESITY</v>
      </c>
      <c r="K1373" t="str">
        <f>VLOOKUP(A1373,cleaned_Medical_Examinations[],10,FALSE)</f>
        <v>PREDIABETES</v>
      </c>
      <c r="L1373">
        <f>VLOOKUP(A1373,table3!A1373:H3707,4,)</f>
        <v>11455</v>
      </c>
      <c r="M1373" t="str">
        <f>VLOOKUP(A1373,table3!A1373:H3707,5,FALSE)</f>
        <v>tier - 3</v>
      </c>
      <c r="N1373" t="str">
        <f>VLOOKUP(A1373,table3!A1373:H3707,6,FALSE)</f>
        <v>tier - 2</v>
      </c>
      <c r="O1373" t="str">
        <f>VLOOKUP(A1373,table3!A1373:H3707,7,FALSE)</f>
        <v>R1011</v>
      </c>
      <c r="P1373" s="8">
        <f>VLOOKUP(A1373,table3!A1373:H3707,2,FALSE)</f>
        <v>23916</v>
      </c>
      <c r="Q1373">
        <f>VLOOKUP(A1373,table3!A1373:H3707,8,FALSE)</f>
        <v>57</v>
      </c>
    </row>
    <row r="1374" spans="1:17" x14ac:dyDescent="0.3">
      <c r="A1374" s="11" t="s">
        <v>998</v>
      </c>
      <c r="B1374" t="str">
        <f>VLOOKUP(A1374,cleaned_customer_names[],2,FALSE)</f>
        <v>King</v>
      </c>
      <c r="C1374">
        <f>VLOOKUP(A1374,cleaned_Medical_Examinations[],2,FALSE)</f>
        <v>40.15</v>
      </c>
      <c r="D1374">
        <f>VLOOKUP(A1374,cleaned_Medical_Examinations[],3,FALSE)</f>
        <v>11.84</v>
      </c>
      <c r="E1374" t="str">
        <f>VLOOKUP(A1374,cleaned_Medical_Examinations[],4,FALSE)</f>
        <v>No</v>
      </c>
      <c r="F1374" t="str">
        <f>VLOOKUP(A1374,cleaned_Medical_Examinations[],5,FALSE)</f>
        <v>No</v>
      </c>
      <c r="G1374" t="str">
        <f>VLOOKUP(A1374,cleaned_Medical_Examinations[],6,FALSE)</f>
        <v>No</v>
      </c>
      <c r="H1374">
        <f>VLOOKUP(A1374,cleaned_Medical_Examinations[],7,FALSE)</f>
        <v>0</v>
      </c>
      <c r="I1374" t="str">
        <f>VLOOKUP(A1374,cleaned_Medical_Examinations[],8,FALSE)</f>
        <v>No</v>
      </c>
      <c r="J1374" t="str">
        <f>VLOOKUP(A1374,cleaned_Medical_Examinations[],9,FALSE)</f>
        <v>OBESITY</v>
      </c>
      <c r="K1374" t="str">
        <f>VLOOKUP(A1374,cleaned_Medical_Examinations[],10,FALSE)</f>
        <v>DIABETES</v>
      </c>
      <c r="L1374">
        <f>VLOOKUP(A1374,table3!A1374:H3708,4,)</f>
        <v>11478</v>
      </c>
      <c r="M1374" t="str">
        <f>VLOOKUP(A1374,table3!A1374:H3708,5,FALSE)</f>
        <v>tier - 3</v>
      </c>
      <c r="N1374" t="str">
        <f>VLOOKUP(A1374,table3!A1374:H3708,6,FALSE)</f>
        <v>tier - 2</v>
      </c>
      <c r="O1374" t="str">
        <f>VLOOKUP(A1374,table3!A1374:H3708,7,FALSE)</f>
        <v>R1025</v>
      </c>
      <c r="P1374" s="8">
        <f>VLOOKUP(A1374,table3!A1374:H3708,2,FALSE)</f>
        <v>24357</v>
      </c>
      <c r="Q1374">
        <f>VLOOKUP(A1374,table3!A1374:H3708,8,FALSE)</f>
        <v>56</v>
      </c>
    </row>
    <row r="1375" spans="1:17" x14ac:dyDescent="0.3">
      <c r="A1375" s="13" t="s">
        <v>997</v>
      </c>
      <c r="B1375" t="str">
        <f>VLOOKUP(A1375,cleaned_customer_names[],2,FALSE)</f>
        <v>Montez</v>
      </c>
      <c r="C1375">
        <f>VLOOKUP(A1375,cleaned_Medical_Examinations[],2,FALSE)</f>
        <v>40.700000000000003</v>
      </c>
      <c r="D1375">
        <f>VLOOKUP(A1375,cleaned_Medical_Examinations[],3,FALSE)</f>
        <v>6.27</v>
      </c>
      <c r="E1375" t="str">
        <f>VLOOKUP(A1375,cleaned_Medical_Examinations[],4,FALSE)</f>
        <v>Yes</v>
      </c>
      <c r="F1375" t="str">
        <f>VLOOKUP(A1375,cleaned_Medical_Examinations[],5,FALSE)</f>
        <v>No</v>
      </c>
      <c r="G1375" t="str">
        <f>VLOOKUP(A1375,cleaned_Medical_Examinations[],6,FALSE)</f>
        <v>Yes</v>
      </c>
      <c r="H1375">
        <f>VLOOKUP(A1375,cleaned_Medical_Examinations[],7,FALSE)</f>
        <v>1</v>
      </c>
      <c r="I1375" t="str">
        <f>VLOOKUP(A1375,cleaned_Medical_Examinations[],8,FALSE)</f>
        <v>No</v>
      </c>
      <c r="J1375" t="str">
        <f>VLOOKUP(A1375,cleaned_Medical_Examinations[],9,FALSE)</f>
        <v>OBESITY</v>
      </c>
      <c r="K1375" t="str">
        <f>VLOOKUP(A1375,cleaned_Medical_Examinations[],10,FALSE)</f>
        <v>PREDIABETES</v>
      </c>
      <c r="L1375">
        <f>VLOOKUP(A1375,table3!A1375:H3709,4,)</f>
        <v>11483</v>
      </c>
      <c r="M1375" t="str">
        <f>VLOOKUP(A1375,table3!A1375:H3709,5,FALSE)</f>
        <v>tier - 3</v>
      </c>
      <c r="N1375" t="str">
        <f>VLOOKUP(A1375,table3!A1375:H3709,6,FALSE)</f>
        <v>tier - 2</v>
      </c>
      <c r="O1375" t="str">
        <f>VLOOKUP(A1375,table3!A1375:H3709,7,FALSE)</f>
        <v>R1013</v>
      </c>
      <c r="P1375" s="8">
        <f>VLOOKUP(A1375,table3!A1375:H3709,2,FALSE)</f>
        <v>38240</v>
      </c>
      <c r="Q1375">
        <f>VLOOKUP(A1375,table3!A1375:H3709,8,FALSE)</f>
        <v>18</v>
      </c>
    </row>
    <row r="1376" spans="1:17" x14ac:dyDescent="0.3">
      <c r="A1376" s="11" t="s">
        <v>996</v>
      </c>
      <c r="B1376" t="str">
        <f>VLOOKUP(A1376,cleaned_customer_names[],2,FALSE)</f>
        <v>Campbell</v>
      </c>
      <c r="C1376">
        <f>VLOOKUP(A1376,cleaned_Medical_Examinations[],2,FALSE)</f>
        <v>40.76</v>
      </c>
      <c r="D1376">
        <f>VLOOKUP(A1376,cleaned_Medical_Examinations[],3,FALSE)</f>
        <v>5.28</v>
      </c>
      <c r="E1376" t="str">
        <f>VLOOKUP(A1376,cleaned_Medical_Examinations[],4,FALSE)</f>
        <v>No</v>
      </c>
      <c r="F1376" t="str">
        <f>VLOOKUP(A1376,cleaned_Medical_Examinations[],5,FALSE)</f>
        <v>No</v>
      </c>
      <c r="G1376" t="str">
        <f>VLOOKUP(A1376,cleaned_Medical_Examinations[],6,FALSE)</f>
        <v>No</v>
      </c>
      <c r="H1376">
        <f>VLOOKUP(A1376,cleaned_Medical_Examinations[],7,FALSE)</f>
        <v>0</v>
      </c>
      <c r="I1376" t="str">
        <f>VLOOKUP(A1376,cleaned_Medical_Examinations[],8,FALSE)</f>
        <v>No</v>
      </c>
      <c r="J1376" t="str">
        <f>VLOOKUP(A1376,cleaned_Medical_Examinations[],9,FALSE)</f>
        <v>OBESITY</v>
      </c>
      <c r="K1376" t="str">
        <f>VLOOKUP(A1376,cleaned_Medical_Examinations[],10,FALSE)</f>
        <v>NORMAL</v>
      </c>
      <c r="L1376">
        <f>VLOOKUP(A1376,table3!A1376:H3710,4,)</f>
        <v>11488</v>
      </c>
      <c r="M1376" t="str">
        <f>VLOOKUP(A1376,table3!A1376:H3710,5,FALSE)</f>
        <v>tier - 3</v>
      </c>
      <c r="N1376" t="str">
        <f>VLOOKUP(A1376,table3!A1376:H3710,6,FALSE)</f>
        <v>tier - 1</v>
      </c>
      <c r="O1376" t="str">
        <f>VLOOKUP(A1376,table3!A1376:H3710,7,FALSE)</f>
        <v>R1014</v>
      </c>
      <c r="P1376" s="8">
        <f>VLOOKUP(A1376,table3!A1376:H3710,2,FALSE)</f>
        <v>25854</v>
      </c>
      <c r="Q1376">
        <f>VLOOKUP(A1376,table3!A1376:H3710,8,FALSE)</f>
        <v>52</v>
      </c>
    </row>
    <row r="1377" spans="1:17" x14ac:dyDescent="0.3">
      <c r="A1377" s="13" t="s">
        <v>995</v>
      </c>
      <c r="B1377" t="str">
        <f>VLOOKUP(A1377,cleaned_customer_names[],2,FALSE)</f>
        <v>Hurt</v>
      </c>
      <c r="C1377">
        <f>VLOOKUP(A1377,cleaned_Medical_Examinations[],2,FALSE)</f>
        <v>29.7</v>
      </c>
      <c r="D1377">
        <f>VLOOKUP(A1377,cleaned_Medical_Examinations[],3,FALSE)</f>
        <v>7.03</v>
      </c>
      <c r="E1377" t="str">
        <f>VLOOKUP(A1377,cleaned_Medical_Examinations[],4,FALSE)</f>
        <v>No</v>
      </c>
      <c r="F1377" t="str">
        <f>VLOOKUP(A1377,cleaned_Medical_Examinations[],5,FALSE)</f>
        <v>No</v>
      </c>
      <c r="G1377" t="str">
        <f>VLOOKUP(A1377,cleaned_Medical_Examinations[],6,FALSE)</f>
        <v>No</v>
      </c>
      <c r="H1377">
        <f>VLOOKUP(A1377,cleaned_Medical_Examinations[],7,FALSE)</f>
        <v>0</v>
      </c>
      <c r="I1377" t="str">
        <f>VLOOKUP(A1377,cleaned_Medical_Examinations[],8,FALSE)</f>
        <v>No</v>
      </c>
      <c r="J1377" t="str">
        <f>VLOOKUP(A1377,cleaned_Medical_Examinations[],9,FALSE)</f>
        <v>OVER WEIGHT</v>
      </c>
      <c r="K1377" t="str">
        <f>VLOOKUP(A1377,cleaned_Medical_Examinations[],10,FALSE)</f>
        <v>DIABETES</v>
      </c>
      <c r="L1377">
        <f>VLOOKUP(A1377,table3!A1377:H3711,4,)</f>
        <v>11492</v>
      </c>
      <c r="M1377" t="str">
        <f>VLOOKUP(A1377,table3!A1377:H3711,5,FALSE)</f>
        <v>tier - 3</v>
      </c>
      <c r="N1377" t="str">
        <f>VLOOKUP(A1377,table3!A1377:H3711,6,FALSE)</f>
        <v>tier - 3</v>
      </c>
      <c r="O1377" t="str">
        <f>VLOOKUP(A1377,table3!A1377:H3711,7,FALSE)</f>
        <v>R1026</v>
      </c>
      <c r="P1377" s="8">
        <f>VLOOKUP(A1377,table3!A1377:H3711,2,FALSE)</f>
        <v>30474</v>
      </c>
      <c r="Q1377">
        <f>VLOOKUP(A1377,table3!A1377:H3711,8,FALSE)</f>
        <v>40</v>
      </c>
    </row>
    <row r="1378" spans="1:17" x14ac:dyDescent="0.3">
      <c r="A1378" s="11" t="s">
        <v>994</v>
      </c>
      <c r="B1378" t="str">
        <f>VLOOKUP(A1378,cleaned_customer_names[],2,FALSE)</f>
        <v>Garey</v>
      </c>
      <c r="C1378">
        <f>VLOOKUP(A1378,cleaned_Medical_Examinations[],2,FALSE)</f>
        <v>40.58</v>
      </c>
      <c r="D1378">
        <f>VLOOKUP(A1378,cleaned_Medical_Examinations[],3,FALSE)</f>
        <v>5.32</v>
      </c>
      <c r="E1378" t="str">
        <f>VLOOKUP(A1378,cleaned_Medical_Examinations[],4,FALSE)</f>
        <v>Yes</v>
      </c>
      <c r="F1378" t="str">
        <f>VLOOKUP(A1378,cleaned_Medical_Examinations[],5,FALSE)</f>
        <v>No</v>
      </c>
      <c r="G1378" t="str">
        <f>VLOOKUP(A1378,cleaned_Medical_Examinations[],6,FALSE)</f>
        <v>Yes</v>
      </c>
      <c r="H1378">
        <f>VLOOKUP(A1378,cleaned_Medical_Examinations[],7,FALSE)</f>
        <v>1</v>
      </c>
      <c r="I1378" t="str">
        <f>VLOOKUP(A1378,cleaned_Medical_Examinations[],8,FALSE)</f>
        <v>No</v>
      </c>
      <c r="J1378" t="str">
        <f>VLOOKUP(A1378,cleaned_Medical_Examinations[],9,FALSE)</f>
        <v>OBESITY</v>
      </c>
      <c r="K1378" t="str">
        <f>VLOOKUP(A1378,cleaned_Medical_Examinations[],10,FALSE)</f>
        <v>NORMAL</v>
      </c>
      <c r="L1378">
        <f>VLOOKUP(A1378,table3!A1378:H3712,4,)</f>
        <v>11498</v>
      </c>
      <c r="M1378" t="str">
        <f>VLOOKUP(A1378,table3!A1378:H3712,5,FALSE)</f>
        <v>tier - 3</v>
      </c>
      <c r="N1378" t="str">
        <f>VLOOKUP(A1378,table3!A1378:H3712,6,FALSE)</f>
        <v>tier - 1</v>
      </c>
      <c r="O1378" t="str">
        <f>VLOOKUP(A1378,table3!A1378:H3712,7,FALSE)</f>
        <v>R1012</v>
      </c>
      <c r="P1378" s="8">
        <f>VLOOKUP(A1378,table3!A1378:H3712,2,FALSE)</f>
        <v>25426</v>
      </c>
      <c r="Q1378">
        <f>VLOOKUP(A1378,table3!A1378:H3712,8,FALSE)</f>
        <v>53</v>
      </c>
    </row>
    <row r="1379" spans="1:17" x14ac:dyDescent="0.3">
      <c r="A1379" s="13" t="s">
        <v>993</v>
      </c>
      <c r="B1379" t="str">
        <f>VLOOKUP(A1379,cleaned_customer_names[],2,FALSE)</f>
        <v>Reddy</v>
      </c>
      <c r="C1379">
        <f>VLOOKUP(A1379,cleaned_Medical_Examinations[],2,FALSE)</f>
        <v>33.06</v>
      </c>
      <c r="D1379">
        <f>VLOOKUP(A1379,cleaned_Medical_Examinations[],3,FALSE)</f>
        <v>9.59</v>
      </c>
      <c r="E1379" t="str">
        <f>VLOOKUP(A1379,cleaned_Medical_Examinations[],4,FALSE)</f>
        <v>Yes</v>
      </c>
      <c r="F1379" t="str">
        <f>VLOOKUP(A1379,cleaned_Medical_Examinations[],5,FALSE)</f>
        <v>No</v>
      </c>
      <c r="G1379" t="str">
        <f>VLOOKUP(A1379,cleaned_Medical_Examinations[],6,FALSE)</f>
        <v>No</v>
      </c>
      <c r="H1379">
        <f>VLOOKUP(A1379,cleaned_Medical_Examinations[],7,FALSE)</f>
        <v>0</v>
      </c>
      <c r="I1379" t="str">
        <f>VLOOKUP(A1379,cleaned_Medical_Examinations[],8,FALSE)</f>
        <v>No</v>
      </c>
      <c r="J1379" t="str">
        <f>VLOOKUP(A1379,cleaned_Medical_Examinations[],9,FALSE)</f>
        <v>OBESITY</v>
      </c>
      <c r="K1379" t="str">
        <f>VLOOKUP(A1379,cleaned_Medical_Examinations[],10,FALSE)</f>
        <v>DIABETES</v>
      </c>
      <c r="L1379">
        <f>VLOOKUP(A1379,table3!A1379:H3713,4,)</f>
        <v>11512</v>
      </c>
      <c r="M1379" t="str">
        <f>VLOOKUP(A1379,table3!A1379:H3713,5,FALSE)</f>
        <v>tier - 3</v>
      </c>
      <c r="N1379" t="str">
        <f>VLOOKUP(A1379,table3!A1379:H3713,6,FALSE)</f>
        <v>tier - 3</v>
      </c>
      <c r="O1379" t="str">
        <f>VLOOKUP(A1379,table3!A1379:H3713,7,FALSE)</f>
        <v>R1026</v>
      </c>
      <c r="P1379" s="8">
        <f>VLOOKUP(A1379,table3!A1379:H3713,2,FALSE)</f>
        <v>32787</v>
      </c>
      <c r="Q1379">
        <f>VLOOKUP(A1379,table3!A1379:H3713,8,FALSE)</f>
        <v>33</v>
      </c>
    </row>
    <row r="1380" spans="1:17" x14ac:dyDescent="0.3">
      <c r="A1380" s="11" t="s">
        <v>992</v>
      </c>
      <c r="B1380" t="str">
        <f>VLOOKUP(A1380,cleaned_customer_names[],2,FALSE)</f>
        <v>Mueller</v>
      </c>
      <c r="C1380">
        <f>VLOOKUP(A1380,cleaned_Medical_Examinations[],2,FALSE)</f>
        <v>26.62</v>
      </c>
      <c r="D1380">
        <f>VLOOKUP(A1380,cleaned_Medical_Examinations[],3,FALSE)</f>
        <v>6.15</v>
      </c>
      <c r="E1380" t="str">
        <f>VLOOKUP(A1380,cleaned_Medical_Examinations[],4,FALSE)</f>
        <v>Yes</v>
      </c>
      <c r="F1380" t="str">
        <f>VLOOKUP(A1380,cleaned_Medical_Examinations[],5,FALSE)</f>
        <v>No</v>
      </c>
      <c r="G1380" t="str">
        <f>VLOOKUP(A1380,cleaned_Medical_Examinations[],6,FALSE)</f>
        <v>No</v>
      </c>
      <c r="H1380">
        <f>VLOOKUP(A1380,cleaned_Medical_Examinations[],7,FALSE)</f>
        <v>0</v>
      </c>
      <c r="I1380" t="str">
        <f>VLOOKUP(A1380,cleaned_Medical_Examinations[],8,FALSE)</f>
        <v>No</v>
      </c>
      <c r="J1380" t="str">
        <f>VLOOKUP(A1380,cleaned_Medical_Examinations[],9,FALSE)</f>
        <v>OVER WEIGHT</v>
      </c>
      <c r="K1380" t="str">
        <f>VLOOKUP(A1380,cleaned_Medical_Examinations[],10,FALSE)</f>
        <v>PREDIABETES</v>
      </c>
      <c r="L1380">
        <f>VLOOKUP(A1380,table3!A1380:H3714,4,)</f>
        <v>11512</v>
      </c>
      <c r="M1380" t="str">
        <f>VLOOKUP(A1380,table3!A1380:H3714,5,FALSE)</f>
        <v>tier - 3</v>
      </c>
      <c r="N1380" t="str">
        <f>VLOOKUP(A1380,table3!A1380:H3714,6,FALSE)</f>
        <v>tier - 1</v>
      </c>
      <c r="O1380" t="str">
        <f>VLOOKUP(A1380,table3!A1380:H3714,7,FALSE)</f>
        <v>R1024</v>
      </c>
      <c r="P1380" s="8">
        <f>VLOOKUP(A1380,table3!A1380:H3714,2,FALSE)</f>
        <v>25013</v>
      </c>
      <c r="Q1380">
        <f>VLOOKUP(A1380,table3!A1380:H3714,8,FALSE)</f>
        <v>54</v>
      </c>
    </row>
    <row r="1381" spans="1:17" x14ac:dyDescent="0.3">
      <c r="A1381" s="13" t="s">
        <v>991</v>
      </c>
      <c r="B1381" t="str">
        <f>VLOOKUP(A1381,cleaned_customer_names[],2,FALSE)</f>
        <v>Julia</v>
      </c>
      <c r="C1381">
        <f>VLOOKUP(A1381,cleaned_Medical_Examinations[],2,FALSE)</f>
        <v>37.1</v>
      </c>
      <c r="D1381">
        <f>VLOOKUP(A1381,cleaned_Medical_Examinations[],3,FALSE)</f>
        <v>11.08</v>
      </c>
      <c r="E1381" t="str">
        <f>VLOOKUP(A1381,cleaned_Medical_Examinations[],4,FALSE)</f>
        <v>No</v>
      </c>
      <c r="F1381" t="str">
        <f>VLOOKUP(A1381,cleaned_Medical_Examinations[],5,FALSE)</f>
        <v>No</v>
      </c>
      <c r="G1381" t="str">
        <f>VLOOKUP(A1381,cleaned_Medical_Examinations[],6,FALSE)</f>
        <v>No</v>
      </c>
      <c r="H1381">
        <f>VLOOKUP(A1381,cleaned_Medical_Examinations[],7,FALSE)</f>
        <v>0</v>
      </c>
      <c r="I1381" t="str">
        <f>VLOOKUP(A1381,cleaned_Medical_Examinations[],8,FALSE)</f>
        <v>No</v>
      </c>
      <c r="J1381" t="str">
        <f>VLOOKUP(A1381,cleaned_Medical_Examinations[],9,FALSE)</f>
        <v>OBESITY</v>
      </c>
      <c r="K1381" t="str">
        <f>VLOOKUP(A1381,cleaned_Medical_Examinations[],10,FALSE)</f>
        <v>DIABETES</v>
      </c>
      <c r="L1381">
        <f>VLOOKUP(A1381,table3!A1381:H3715,4,)</f>
        <v>11520</v>
      </c>
      <c r="M1381" t="str">
        <f>VLOOKUP(A1381,table3!A1381:H3715,5,FALSE)</f>
        <v>tier - 3</v>
      </c>
      <c r="N1381" t="str">
        <f>VLOOKUP(A1381,table3!A1381:H3715,6,FALSE)</f>
        <v>tier - 1</v>
      </c>
      <c r="O1381" t="str">
        <f>VLOOKUP(A1381,table3!A1381:H3715,7,FALSE)</f>
        <v>R1012</v>
      </c>
      <c r="P1381" s="8">
        <f>VLOOKUP(A1381,table3!A1381:H3715,2,FALSE)</f>
        <v>26286</v>
      </c>
      <c r="Q1381">
        <f>VLOOKUP(A1381,table3!A1381:H3715,8,FALSE)</f>
        <v>51</v>
      </c>
    </row>
    <row r="1382" spans="1:17" x14ac:dyDescent="0.3">
      <c r="A1382" s="11" t="s">
        <v>990</v>
      </c>
      <c r="B1382" t="str">
        <f>VLOOKUP(A1382,cleaned_customer_names[],2,FALSE)</f>
        <v>Uribe</v>
      </c>
      <c r="C1382">
        <f>VLOOKUP(A1382,cleaned_Medical_Examinations[],2,FALSE)</f>
        <v>18.28</v>
      </c>
      <c r="D1382">
        <f>VLOOKUP(A1382,cleaned_Medical_Examinations[],3,FALSE)</f>
        <v>7.95</v>
      </c>
      <c r="E1382" t="str">
        <f>VLOOKUP(A1382,cleaned_Medical_Examinations[],4,FALSE)</f>
        <v>No</v>
      </c>
      <c r="F1382" t="str">
        <f>VLOOKUP(A1382,cleaned_Medical_Examinations[],5,FALSE)</f>
        <v>No</v>
      </c>
      <c r="G1382" t="str">
        <f>VLOOKUP(A1382,cleaned_Medical_Examinations[],6,FALSE)</f>
        <v>No</v>
      </c>
      <c r="H1382">
        <f>VLOOKUP(A1382,cleaned_Medical_Examinations[],7,FALSE)</f>
        <v>0</v>
      </c>
      <c r="I1382" t="str">
        <f>VLOOKUP(A1382,cleaned_Medical_Examinations[],8,FALSE)</f>
        <v>No</v>
      </c>
      <c r="J1382" t="str">
        <f>VLOOKUP(A1382,cleaned_Medical_Examinations[],9,FALSE)</f>
        <v>UNDER WEIGHT</v>
      </c>
      <c r="K1382" t="str">
        <f>VLOOKUP(A1382,cleaned_Medical_Examinations[],10,FALSE)</f>
        <v>DIABETES</v>
      </c>
      <c r="L1382">
        <f>VLOOKUP(A1382,table3!A1382:H3716,4,)</f>
        <v>11524</v>
      </c>
      <c r="M1382" t="str">
        <f>VLOOKUP(A1382,table3!A1382:H3716,5,FALSE)</f>
        <v>tier - 3</v>
      </c>
      <c r="N1382" t="str">
        <f>VLOOKUP(A1382,table3!A1382:H3716,6,FALSE)</f>
        <v>tier - 1</v>
      </c>
      <c r="O1382" t="str">
        <f>VLOOKUP(A1382,table3!A1382:H3716,7,FALSE)</f>
        <v>R1026</v>
      </c>
      <c r="P1382" s="8">
        <f>VLOOKUP(A1382,table3!A1382:H3716,2,FALSE)</f>
        <v>32306</v>
      </c>
      <c r="Q1382">
        <f>VLOOKUP(A1382,table3!A1382:H3716,8,FALSE)</f>
        <v>34</v>
      </c>
    </row>
    <row r="1383" spans="1:17" x14ac:dyDescent="0.3">
      <c r="A1383" s="13" t="s">
        <v>989</v>
      </c>
      <c r="B1383" t="str">
        <f>VLOOKUP(A1383,cleaned_customer_names[],2,FALSE)</f>
        <v>Hand</v>
      </c>
      <c r="C1383">
        <f>VLOOKUP(A1383,cleaned_Medical_Examinations[],2,FALSE)</f>
        <v>35.814999999999998</v>
      </c>
      <c r="D1383">
        <f>VLOOKUP(A1383,cleaned_Medical_Examinations[],3,FALSE)</f>
        <v>6.23</v>
      </c>
      <c r="E1383" t="str">
        <f>VLOOKUP(A1383,cleaned_Medical_Examinations[],4,FALSE)</f>
        <v>No</v>
      </c>
      <c r="F1383" t="str">
        <f>VLOOKUP(A1383,cleaned_Medical_Examinations[],5,FALSE)</f>
        <v>No</v>
      </c>
      <c r="G1383" t="str">
        <f>VLOOKUP(A1383,cleaned_Medical_Examinations[],6,FALSE)</f>
        <v>No</v>
      </c>
      <c r="H1383">
        <f>VLOOKUP(A1383,cleaned_Medical_Examinations[],7,FALSE)</f>
        <v>0</v>
      </c>
      <c r="I1383" t="str">
        <f>VLOOKUP(A1383,cleaned_Medical_Examinations[],8,FALSE)</f>
        <v>No</v>
      </c>
      <c r="J1383" t="str">
        <f>VLOOKUP(A1383,cleaned_Medical_Examinations[],9,FALSE)</f>
        <v>OBESITY</v>
      </c>
      <c r="K1383" t="str">
        <f>VLOOKUP(A1383,cleaned_Medical_Examinations[],10,FALSE)</f>
        <v>PREDIABETES</v>
      </c>
      <c r="L1383">
        <f>VLOOKUP(A1383,table3!A1383:H3717,4,)</f>
        <v>11530</v>
      </c>
      <c r="M1383" t="str">
        <f>VLOOKUP(A1383,table3!A1383:H3717,5,FALSE)</f>
        <v>tier - 3</v>
      </c>
      <c r="N1383" t="str">
        <f>VLOOKUP(A1383,table3!A1383:H3717,6,FALSE)</f>
        <v>tier - 1</v>
      </c>
      <c r="O1383" t="str">
        <f>VLOOKUP(A1383,table3!A1383:H3717,7,FALSE)</f>
        <v>R1012</v>
      </c>
      <c r="P1383" s="8">
        <f>VLOOKUP(A1383,table3!A1383:H3717,2,FALSE)</f>
        <v>25772</v>
      </c>
      <c r="Q1383">
        <f>VLOOKUP(A1383,table3!A1383:H3717,8,FALSE)</f>
        <v>52</v>
      </c>
    </row>
    <row r="1384" spans="1:17" x14ac:dyDescent="0.3">
      <c r="A1384" s="11" t="s">
        <v>988</v>
      </c>
      <c r="B1384" t="str">
        <f>VLOOKUP(A1384,cleaned_customer_names[],2,FALSE)</f>
        <v>Petersen</v>
      </c>
      <c r="C1384">
        <f>VLOOKUP(A1384,cleaned_Medical_Examinations[],2,FALSE)</f>
        <v>30.69</v>
      </c>
      <c r="D1384">
        <f>VLOOKUP(A1384,cleaned_Medical_Examinations[],3,FALSE)</f>
        <v>6.5</v>
      </c>
      <c r="E1384" t="str">
        <f>VLOOKUP(A1384,cleaned_Medical_Examinations[],4,FALSE)</f>
        <v>No</v>
      </c>
      <c r="F1384" t="str">
        <f>VLOOKUP(A1384,cleaned_Medical_Examinations[],5,FALSE)</f>
        <v>No</v>
      </c>
      <c r="G1384" t="str">
        <f>VLOOKUP(A1384,cleaned_Medical_Examinations[],6,FALSE)</f>
        <v>No</v>
      </c>
      <c r="H1384">
        <f>VLOOKUP(A1384,cleaned_Medical_Examinations[],7,FALSE)</f>
        <v>0</v>
      </c>
      <c r="I1384" t="str">
        <f>VLOOKUP(A1384,cleaned_Medical_Examinations[],8,FALSE)</f>
        <v>No</v>
      </c>
      <c r="J1384" t="str">
        <f>VLOOKUP(A1384,cleaned_Medical_Examinations[],9,FALSE)</f>
        <v>OBESITY</v>
      </c>
      <c r="K1384" t="str">
        <f>VLOOKUP(A1384,cleaned_Medical_Examinations[],10,FALSE)</f>
        <v>DIABETES</v>
      </c>
      <c r="L1384">
        <f>VLOOKUP(A1384,table3!A1384:H3718,4,)</f>
        <v>11535</v>
      </c>
      <c r="M1384" t="str">
        <f>VLOOKUP(A1384,table3!A1384:H3718,5,FALSE)</f>
        <v>tier - 3</v>
      </c>
      <c r="N1384" t="str">
        <f>VLOOKUP(A1384,table3!A1384:H3718,6,FALSE)</f>
        <v>tier - 1</v>
      </c>
      <c r="O1384" t="str">
        <f>VLOOKUP(A1384,table3!A1384:H3718,7,FALSE)</f>
        <v>R1017</v>
      </c>
      <c r="P1384" s="8">
        <f>VLOOKUP(A1384,table3!A1384:H3718,2,FALSE)</f>
        <v>24018</v>
      </c>
      <c r="Q1384">
        <f>VLOOKUP(A1384,table3!A1384:H3718,8,FALSE)</f>
        <v>57</v>
      </c>
    </row>
    <row r="1385" spans="1:17" x14ac:dyDescent="0.3">
      <c r="A1385" s="13" t="s">
        <v>987</v>
      </c>
      <c r="B1385" t="str">
        <f>VLOOKUP(A1385,cleaned_customer_names[],2,FALSE)</f>
        <v>Mac-Thiong</v>
      </c>
      <c r="C1385">
        <f>VLOOKUP(A1385,cleaned_Medical_Examinations[],2,FALSE)</f>
        <v>26.125</v>
      </c>
      <c r="D1385">
        <f>VLOOKUP(A1385,cleaned_Medical_Examinations[],3,FALSE)</f>
        <v>5.22</v>
      </c>
      <c r="E1385" t="str">
        <f>VLOOKUP(A1385,cleaned_Medical_Examinations[],4,FALSE)</f>
        <v>No</v>
      </c>
      <c r="F1385" t="str">
        <f>VLOOKUP(A1385,cleaned_Medical_Examinations[],5,FALSE)</f>
        <v>No</v>
      </c>
      <c r="G1385" t="str">
        <f>VLOOKUP(A1385,cleaned_Medical_Examinations[],6,FALSE)</f>
        <v>No</v>
      </c>
      <c r="H1385">
        <f>VLOOKUP(A1385,cleaned_Medical_Examinations[],7,FALSE)</f>
        <v>0</v>
      </c>
      <c r="I1385" t="str">
        <f>VLOOKUP(A1385,cleaned_Medical_Examinations[],8,FALSE)</f>
        <v>No</v>
      </c>
      <c r="J1385" t="str">
        <f>VLOOKUP(A1385,cleaned_Medical_Examinations[],9,FALSE)</f>
        <v>OVER WEIGHT</v>
      </c>
      <c r="K1385" t="str">
        <f>VLOOKUP(A1385,cleaned_Medical_Examinations[],10,FALSE)</f>
        <v>NORMAL</v>
      </c>
      <c r="L1385">
        <f>VLOOKUP(A1385,table3!A1385:H3719,4,)</f>
        <v>11538</v>
      </c>
      <c r="M1385" t="str">
        <f>VLOOKUP(A1385,table3!A1385:H3719,5,FALSE)</f>
        <v>tier - 3</v>
      </c>
      <c r="N1385" t="str">
        <f>VLOOKUP(A1385,table3!A1385:H3719,6,FALSE)</f>
        <v>tier - 1</v>
      </c>
      <c r="O1385" t="str">
        <f>VLOOKUP(A1385,table3!A1385:H3719,7,FALSE)</f>
        <v>R1011</v>
      </c>
      <c r="P1385" s="8">
        <f>VLOOKUP(A1385,table3!A1385:H3719,2,FALSE)</f>
        <v>25156</v>
      </c>
      <c r="Q1385">
        <f>VLOOKUP(A1385,table3!A1385:H3719,8,FALSE)</f>
        <v>54</v>
      </c>
    </row>
    <row r="1386" spans="1:17" x14ac:dyDescent="0.3">
      <c r="A1386" s="11" t="s">
        <v>986</v>
      </c>
      <c r="B1386" t="str">
        <f>VLOOKUP(A1386,cleaned_customer_names[],2,FALSE)</f>
        <v>Walker</v>
      </c>
      <c r="C1386">
        <f>VLOOKUP(A1386,cleaned_Medical_Examinations[],2,FALSE)</f>
        <v>34.58</v>
      </c>
      <c r="D1386">
        <f>VLOOKUP(A1386,cleaned_Medical_Examinations[],3,FALSE)</f>
        <v>6.3</v>
      </c>
      <c r="E1386" t="str">
        <f>VLOOKUP(A1386,cleaned_Medical_Examinations[],4,FALSE)</f>
        <v>No</v>
      </c>
      <c r="F1386" t="str">
        <f>VLOOKUP(A1386,cleaned_Medical_Examinations[],5,FALSE)</f>
        <v>No</v>
      </c>
      <c r="G1386" t="str">
        <f>VLOOKUP(A1386,cleaned_Medical_Examinations[],6,FALSE)</f>
        <v>Yes</v>
      </c>
      <c r="H1386">
        <f>VLOOKUP(A1386,cleaned_Medical_Examinations[],7,FALSE)</f>
        <v>1</v>
      </c>
      <c r="I1386" t="str">
        <f>VLOOKUP(A1386,cleaned_Medical_Examinations[],8,FALSE)</f>
        <v>No</v>
      </c>
      <c r="J1386" t="str">
        <f>VLOOKUP(A1386,cleaned_Medical_Examinations[],9,FALSE)</f>
        <v>OBESITY</v>
      </c>
      <c r="K1386" t="str">
        <f>VLOOKUP(A1386,cleaned_Medical_Examinations[],10,FALSE)</f>
        <v>PREDIABETES</v>
      </c>
      <c r="L1386">
        <f>VLOOKUP(A1386,table3!A1386:H3720,4,)</f>
        <v>11540</v>
      </c>
      <c r="M1386" t="str">
        <f>VLOOKUP(A1386,table3!A1386:H3720,5,FALSE)</f>
        <v>tier - 3</v>
      </c>
      <c r="N1386" t="str">
        <f>VLOOKUP(A1386,table3!A1386:H3720,6,FALSE)</f>
        <v>tier - 1</v>
      </c>
      <c r="O1386" t="str">
        <f>VLOOKUP(A1386,table3!A1386:H3720,7,FALSE)</f>
        <v>R1012</v>
      </c>
      <c r="P1386" s="8">
        <f>VLOOKUP(A1386,table3!A1386:H3720,2,FALSE)</f>
        <v>26268</v>
      </c>
      <c r="Q1386">
        <f>VLOOKUP(A1386,table3!A1386:H3720,8,FALSE)</f>
        <v>51</v>
      </c>
    </row>
    <row r="1387" spans="1:17" x14ac:dyDescent="0.3">
      <c r="A1387" s="13" t="s">
        <v>985</v>
      </c>
      <c r="B1387" t="str">
        <f>VLOOKUP(A1387,cleaned_customer_names[],2,FALSE)</f>
        <v>Steidl</v>
      </c>
      <c r="C1387">
        <f>VLOOKUP(A1387,cleaned_Medical_Examinations[],2,FALSE)</f>
        <v>27.4</v>
      </c>
      <c r="D1387">
        <f>VLOOKUP(A1387,cleaned_Medical_Examinations[],3,FALSE)</f>
        <v>8.84</v>
      </c>
      <c r="E1387" t="str">
        <f>VLOOKUP(A1387,cleaned_Medical_Examinations[],4,FALSE)</f>
        <v>No</v>
      </c>
      <c r="F1387" t="str">
        <f>VLOOKUP(A1387,cleaned_Medical_Examinations[],5,FALSE)</f>
        <v>No</v>
      </c>
      <c r="G1387" t="str">
        <f>VLOOKUP(A1387,cleaned_Medical_Examinations[],6,FALSE)</f>
        <v>No</v>
      </c>
      <c r="H1387">
        <f>VLOOKUP(A1387,cleaned_Medical_Examinations[],7,FALSE)</f>
        <v>0</v>
      </c>
      <c r="I1387" t="str">
        <f>VLOOKUP(A1387,cleaned_Medical_Examinations[],8,FALSE)</f>
        <v>No</v>
      </c>
      <c r="J1387" t="str">
        <f>VLOOKUP(A1387,cleaned_Medical_Examinations[],9,FALSE)</f>
        <v>OVER WEIGHT</v>
      </c>
      <c r="K1387" t="str">
        <f>VLOOKUP(A1387,cleaned_Medical_Examinations[],10,FALSE)</f>
        <v>DIABETES</v>
      </c>
      <c r="L1387">
        <f>VLOOKUP(A1387,table3!A1387:H3721,4,)</f>
        <v>11553</v>
      </c>
      <c r="M1387" t="str">
        <f>VLOOKUP(A1387,table3!A1387:H3721,5,FALSE)</f>
        <v>tier - 3</v>
      </c>
      <c r="N1387" t="str">
        <f>VLOOKUP(A1387,table3!A1387:H3721,6,FALSE)</f>
        <v>tier - 2</v>
      </c>
      <c r="O1387" t="str">
        <f>VLOOKUP(A1387,table3!A1387:H3721,7,FALSE)</f>
        <v>R1011</v>
      </c>
      <c r="P1387" s="8">
        <f>VLOOKUP(A1387,table3!A1387:H3721,2,FALSE)</f>
        <v>26868</v>
      </c>
      <c r="Q1387">
        <f>VLOOKUP(A1387,table3!A1387:H3721,8,FALSE)</f>
        <v>49</v>
      </c>
    </row>
    <row r="1388" spans="1:17" x14ac:dyDescent="0.3">
      <c r="A1388" s="11" t="s">
        <v>984</v>
      </c>
      <c r="B1388" t="str">
        <f>VLOOKUP(A1388,cleaned_customer_names[],2,FALSE)</f>
        <v>Rose</v>
      </c>
      <c r="C1388">
        <f>VLOOKUP(A1388,cleaned_Medical_Examinations[],2,FALSE)</f>
        <v>27.53</v>
      </c>
      <c r="D1388">
        <f>VLOOKUP(A1388,cleaned_Medical_Examinations[],3,FALSE)</f>
        <v>4.1100000000000003</v>
      </c>
      <c r="E1388" t="str">
        <f>VLOOKUP(A1388,cleaned_Medical_Examinations[],4,FALSE)</f>
        <v>No</v>
      </c>
      <c r="F1388" t="str">
        <f>VLOOKUP(A1388,cleaned_Medical_Examinations[],5,FALSE)</f>
        <v>No</v>
      </c>
      <c r="G1388" t="str">
        <f>VLOOKUP(A1388,cleaned_Medical_Examinations[],6,FALSE)</f>
        <v>No</v>
      </c>
      <c r="H1388">
        <f>VLOOKUP(A1388,cleaned_Medical_Examinations[],7,FALSE)</f>
        <v>1</v>
      </c>
      <c r="I1388" t="str">
        <f>VLOOKUP(A1388,cleaned_Medical_Examinations[],8,FALSE)</f>
        <v>No</v>
      </c>
      <c r="J1388" t="str">
        <f>VLOOKUP(A1388,cleaned_Medical_Examinations[],9,FALSE)</f>
        <v>OVER WEIGHT</v>
      </c>
      <c r="K1388" t="str">
        <f>VLOOKUP(A1388,cleaned_Medical_Examinations[],10,FALSE)</f>
        <v>NORMAL</v>
      </c>
      <c r="L1388">
        <f>VLOOKUP(A1388,table3!A1388:H3722,4,)</f>
        <v>11554</v>
      </c>
      <c r="M1388" t="str">
        <f>VLOOKUP(A1388,table3!A1388:H3722,5,FALSE)</f>
        <v>tier - 3</v>
      </c>
      <c r="N1388" t="str">
        <f>VLOOKUP(A1388,table3!A1388:H3722,6,FALSE)</f>
        <v>tier - 1</v>
      </c>
      <c r="O1388" t="str">
        <f>VLOOKUP(A1388,table3!A1388:H3722,7,FALSE)</f>
        <v>R1013</v>
      </c>
      <c r="P1388" s="8">
        <f>VLOOKUP(A1388,table3!A1388:H3722,2,FALSE)</f>
        <v>24042</v>
      </c>
      <c r="Q1388">
        <f>VLOOKUP(A1388,table3!A1388:H3722,8,FALSE)</f>
        <v>57</v>
      </c>
    </row>
    <row r="1389" spans="1:17" x14ac:dyDescent="0.3">
      <c r="A1389" s="13" t="s">
        <v>983</v>
      </c>
      <c r="B1389" t="str">
        <f>VLOOKUP(A1389,cleaned_customer_names[],2,FALSE)</f>
        <v>Alderfer</v>
      </c>
      <c r="C1389">
        <f>VLOOKUP(A1389,cleaned_Medical_Examinations[],2,FALSE)</f>
        <v>33</v>
      </c>
      <c r="D1389">
        <f>VLOOKUP(A1389,cleaned_Medical_Examinations[],3,FALSE)</f>
        <v>4.57</v>
      </c>
      <c r="E1389" t="str">
        <f>VLOOKUP(A1389,cleaned_Medical_Examinations[],4,FALSE)</f>
        <v>No</v>
      </c>
      <c r="F1389" t="str">
        <f>VLOOKUP(A1389,cleaned_Medical_Examinations[],5,FALSE)</f>
        <v>No</v>
      </c>
      <c r="G1389" t="str">
        <f>VLOOKUP(A1389,cleaned_Medical_Examinations[],6,FALSE)</f>
        <v>No</v>
      </c>
      <c r="H1389">
        <f>VLOOKUP(A1389,cleaned_Medical_Examinations[],7,FALSE)</f>
        <v>0</v>
      </c>
      <c r="I1389" t="str">
        <f>VLOOKUP(A1389,cleaned_Medical_Examinations[],8,FALSE)</f>
        <v>No</v>
      </c>
      <c r="J1389" t="str">
        <f>VLOOKUP(A1389,cleaned_Medical_Examinations[],9,FALSE)</f>
        <v>OBESITY</v>
      </c>
      <c r="K1389" t="str">
        <f>VLOOKUP(A1389,cleaned_Medical_Examinations[],10,FALSE)</f>
        <v>NORMAL</v>
      </c>
      <c r="L1389">
        <f>VLOOKUP(A1389,table3!A1389:H3723,4,)</f>
        <v>11566</v>
      </c>
      <c r="M1389" t="str">
        <f>VLOOKUP(A1389,table3!A1389:H3723,5,FALSE)</f>
        <v>tier - 3</v>
      </c>
      <c r="N1389" t="str">
        <f>VLOOKUP(A1389,table3!A1389:H3723,6,FALSE)</f>
        <v>tier - 3</v>
      </c>
      <c r="O1389" t="str">
        <f>VLOOKUP(A1389,table3!A1389:H3723,7,FALSE)</f>
        <v>R1016</v>
      </c>
      <c r="P1389" s="8">
        <f>VLOOKUP(A1389,table3!A1389:H3723,2,FALSE)</f>
        <v>24101</v>
      </c>
      <c r="Q1389">
        <f>VLOOKUP(A1389,table3!A1389:H3723,8,FALSE)</f>
        <v>57</v>
      </c>
    </row>
    <row r="1390" spans="1:17" x14ac:dyDescent="0.3">
      <c r="A1390" s="11" t="s">
        <v>982</v>
      </c>
      <c r="B1390" t="str">
        <f>VLOOKUP(A1390,cleaned_customer_names[],2,FALSE)</f>
        <v>Ryland</v>
      </c>
      <c r="C1390">
        <f>VLOOKUP(A1390,cleaned_Medical_Examinations[],2,FALSE)</f>
        <v>25.78</v>
      </c>
      <c r="D1390">
        <f>VLOOKUP(A1390,cleaned_Medical_Examinations[],3,FALSE)</f>
        <v>11.06</v>
      </c>
      <c r="E1390" t="str">
        <f>VLOOKUP(A1390,cleaned_Medical_Examinations[],4,FALSE)</f>
        <v>Yes</v>
      </c>
      <c r="F1390" t="str">
        <f>VLOOKUP(A1390,cleaned_Medical_Examinations[],5,FALSE)</f>
        <v>No</v>
      </c>
      <c r="G1390" t="str">
        <f>VLOOKUP(A1390,cleaned_Medical_Examinations[],6,FALSE)</f>
        <v>No</v>
      </c>
      <c r="H1390">
        <f>VLOOKUP(A1390,cleaned_Medical_Examinations[],7,FALSE)</f>
        <v>0</v>
      </c>
      <c r="I1390" t="str">
        <f>VLOOKUP(A1390,cleaned_Medical_Examinations[],8,FALSE)</f>
        <v>No</v>
      </c>
      <c r="J1390" t="str">
        <f>VLOOKUP(A1390,cleaned_Medical_Examinations[],9,FALSE)</f>
        <v>OVER WEIGHT</v>
      </c>
      <c r="K1390" t="str">
        <f>VLOOKUP(A1390,cleaned_Medical_Examinations[],10,FALSE)</f>
        <v>DIABETES</v>
      </c>
      <c r="L1390">
        <f>VLOOKUP(A1390,table3!A1390:H3724,4,)</f>
        <v>11576</v>
      </c>
      <c r="M1390" t="str">
        <f>VLOOKUP(A1390,table3!A1390:H3724,5,FALSE)</f>
        <v>tier - 3</v>
      </c>
      <c r="N1390" t="str">
        <f>VLOOKUP(A1390,table3!A1390:H3724,6,FALSE)</f>
        <v>tier - 3</v>
      </c>
      <c r="O1390" t="str">
        <f>VLOOKUP(A1390,table3!A1390:H3724,7,FALSE)</f>
        <v>R1011</v>
      </c>
      <c r="P1390" s="8">
        <f>VLOOKUP(A1390,table3!A1390:H3724,2,FALSE)</f>
        <v>24052</v>
      </c>
      <c r="Q1390">
        <f>VLOOKUP(A1390,table3!A1390:H3724,8,FALSE)</f>
        <v>57</v>
      </c>
    </row>
    <row r="1391" spans="1:17" x14ac:dyDescent="0.3">
      <c r="A1391" s="13" t="s">
        <v>981</v>
      </c>
      <c r="B1391" t="str">
        <f>VLOOKUP(A1391,cleaned_customer_names[],2,FALSE)</f>
        <v>Bethea</v>
      </c>
      <c r="C1391">
        <f>VLOOKUP(A1391,cleaned_Medical_Examinations[],2,FALSE)</f>
        <v>22.66</v>
      </c>
      <c r="D1391">
        <f>VLOOKUP(A1391,cleaned_Medical_Examinations[],3,FALSE)</f>
        <v>10.68</v>
      </c>
      <c r="E1391" t="str">
        <f>VLOOKUP(A1391,cleaned_Medical_Examinations[],4,FALSE)</f>
        <v>No</v>
      </c>
      <c r="F1391" t="str">
        <f>VLOOKUP(A1391,cleaned_Medical_Examinations[],5,FALSE)</f>
        <v>No</v>
      </c>
      <c r="G1391" t="str">
        <f>VLOOKUP(A1391,cleaned_Medical_Examinations[],6,FALSE)</f>
        <v>No</v>
      </c>
      <c r="H1391">
        <f>VLOOKUP(A1391,cleaned_Medical_Examinations[],7,FALSE)</f>
        <v>0</v>
      </c>
      <c r="I1391" t="str">
        <f>VLOOKUP(A1391,cleaned_Medical_Examinations[],8,FALSE)</f>
        <v>No</v>
      </c>
      <c r="J1391" t="str">
        <f>VLOOKUP(A1391,cleaned_Medical_Examinations[],9,FALSE)</f>
        <v>NORMAL WEIGHT</v>
      </c>
      <c r="K1391" t="str">
        <f>VLOOKUP(A1391,cleaned_Medical_Examinations[],10,FALSE)</f>
        <v>DIABETES</v>
      </c>
      <c r="L1391">
        <f>VLOOKUP(A1391,table3!A1391:H3725,4,)</f>
        <v>11603</v>
      </c>
      <c r="M1391" t="str">
        <f>VLOOKUP(A1391,table3!A1391:H3725,5,FALSE)</f>
        <v>tier - 3</v>
      </c>
      <c r="N1391" t="str">
        <f>VLOOKUP(A1391,table3!A1391:H3725,6,FALSE)</f>
        <v>tier - 1</v>
      </c>
      <c r="O1391" t="str">
        <f>VLOOKUP(A1391,table3!A1391:H3725,7,FALSE)</f>
        <v>R1020</v>
      </c>
      <c r="P1391" s="8">
        <f>VLOOKUP(A1391,table3!A1391:H3725,2,FALSE)</f>
        <v>23548</v>
      </c>
      <c r="Q1391">
        <f>VLOOKUP(A1391,table3!A1391:H3725,8,FALSE)</f>
        <v>58</v>
      </c>
    </row>
    <row r="1392" spans="1:17" x14ac:dyDescent="0.3">
      <c r="A1392" s="11" t="s">
        <v>980</v>
      </c>
      <c r="B1392" t="str">
        <f>VLOOKUP(A1392,cleaned_customer_names[],2,FALSE)</f>
        <v>Kelly</v>
      </c>
      <c r="C1392">
        <f>VLOOKUP(A1392,cleaned_Medical_Examinations[],2,FALSE)</f>
        <v>38.81</v>
      </c>
      <c r="D1392">
        <f>VLOOKUP(A1392,cleaned_Medical_Examinations[],3,FALSE)</f>
        <v>6.14</v>
      </c>
      <c r="E1392" t="str">
        <f>VLOOKUP(A1392,cleaned_Medical_Examinations[],4,FALSE)</f>
        <v>Yes</v>
      </c>
      <c r="F1392" t="str">
        <f>VLOOKUP(A1392,cleaned_Medical_Examinations[],5,FALSE)</f>
        <v>No</v>
      </c>
      <c r="G1392" t="str">
        <f>VLOOKUP(A1392,cleaned_Medical_Examinations[],6,FALSE)</f>
        <v>No</v>
      </c>
      <c r="H1392">
        <f>VLOOKUP(A1392,cleaned_Medical_Examinations[],7,FALSE)</f>
        <v>1</v>
      </c>
      <c r="I1392" t="str">
        <f>VLOOKUP(A1392,cleaned_Medical_Examinations[],8,FALSE)</f>
        <v>No</v>
      </c>
      <c r="J1392" t="str">
        <f>VLOOKUP(A1392,cleaned_Medical_Examinations[],9,FALSE)</f>
        <v>OBESITY</v>
      </c>
      <c r="K1392" t="str">
        <f>VLOOKUP(A1392,cleaned_Medical_Examinations[],10,FALSE)</f>
        <v>PREDIABETES</v>
      </c>
      <c r="L1392">
        <f>VLOOKUP(A1392,table3!A1392:H3726,4,)</f>
        <v>11625</v>
      </c>
      <c r="M1392" t="str">
        <f>VLOOKUP(A1392,table3!A1392:H3726,5,FALSE)</f>
        <v>tier - 3</v>
      </c>
      <c r="N1392" t="str">
        <f>VLOOKUP(A1392,table3!A1392:H3726,6,FALSE)</f>
        <v>tier - 3</v>
      </c>
      <c r="O1392" t="str">
        <f>VLOOKUP(A1392,table3!A1392:H3726,7,FALSE)</f>
        <v>R1022</v>
      </c>
      <c r="P1392" s="8">
        <f>VLOOKUP(A1392,table3!A1392:H3726,2,FALSE)</f>
        <v>31610</v>
      </c>
      <c r="Q1392">
        <f>VLOOKUP(A1392,table3!A1392:H3726,8,FALSE)</f>
        <v>36</v>
      </c>
    </row>
    <row r="1393" spans="1:17" x14ac:dyDescent="0.3">
      <c r="A1393" s="13" t="s">
        <v>979</v>
      </c>
      <c r="B1393" t="str">
        <f>VLOOKUP(A1393,cleaned_customer_names[],2,FALSE)</f>
        <v>Blois</v>
      </c>
      <c r="C1393">
        <f>VLOOKUP(A1393,cleaned_Medical_Examinations[],2,FALSE)</f>
        <v>38.51</v>
      </c>
      <c r="D1393">
        <f>VLOOKUP(A1393,cleaned_Medical_Examinations[],3,FALSE)</f>
        <v>5.45</v>
      </c>
      <c r="E1393" t="str">
        <f>VLOOKUP(A1393,cleaned_Medical_Examinations[],4,FALSE)</f>
        <v>Yes</v>
      </c>
      <c r="F1393" t="str">
        <f>VLOOKUP(A1393,cleaned_Medical_Examinations[],5,FALSE)</f>
        <v>No</v>
      </c>
      <c r="G1393" t="str">
        <f>VLOOKUP(A1393,cleaned_Medical_Examinations[],6,FALSE)</f>
        <v>No</v>
      </c>
      <c r="H1393">
        <f>VLOOKUP(A1393,cleaned_Medical_Examinations[],7,FALSE)</f>
        <v>0</v>
      </c>
      <c r="I1393" t="str">
        <f>VLOOKUP(A1393,cleaned_Medical_Examinations[],8,FALSE)</f>
        <v>No</v>
      </c>
      <c r="J1393" t="str">
        <f>VLOOKUP(A1393,cleaned_Medical_Examinations[],9,FALSE)</f>
        <v>OBESITY</v>
      </c>
      <c r="K1393" t="str">
        <f>VLOOKUP(A1393,cleaned_Medical_Examinations[],10,FALSE)</f>
        <v>NORMAL</v>
      </c>
      <c r="L1393">
        <f>VLOOKUP(A1393,table3!A1393:H3727,4,)</f>
        <v>11658</v>
      </c>
      <c r="M1393" t="str">
        <f>VLOOKUP(A1393,table3!A1393:H3727,5,FALSE)</f>
        <v>tier - 3</v>
      </c>
      <c r="N1393" t="str">
        <f>VLOOKUP(A1393,table3!A1393:H3727,6,FALSE)</f>
        <v>tier - 2</v>
      </c>
      <c r="O1393" t="str">
        <f>VLOOKUP(A1393,table3!A1393:H3727,7,FALSE)</f>
        <v>R1024</v>
      </c>
      <c r="P1393" s="8">
        <f>VLOOKUP(A1393,table3!A1393:H3727,2,FALSE)</f>
        <v>24384</v>
      </c>
      <c r="Q1393">
        <f>VLOOKUP(A1393,table3!A1393:H3727,8,FALSE)</f>
        <v>56</v>
      </c>
    </row>
    <row r="1394" spans="1:17" x14ac:dyDescent="0.3">
      <c r="A1394" s="11" t="s">
        <v>978</v>
      </c>
      <c r="B1394" t="str">
        <f>VLOOKUP(A1394,cleaned_customer_names[],2,FALSE)</f>
        <v>Dayton</v>
      </c>
      <c r="C1394">
        <f>VLOOKUP(A1394,cleaned_Medical_Examinations[],2,FALSE)</f>
        <v>22.98</v>
      </c>
      <c r="D1394">
        <f>VLOOKUP(A1394,cleaned_Medical_Examinations[],3,FALSE)</f>
        <v>6.14</v>
      </c>
      <c r="E1394" t="str">
        <f>VLOOKUP(A1394,cleaned_Medical_Examinations[],4,FALSE)</f>
        <v>Yes</v>
      </c>
      <c r="F1394" t="str">
        <f>VLOOKUP(A1394,cleaned_Medical_Examinations[],5,FALSE)</f>
        <v>No</v>
      </c>
      <c r="G1394" t="str">
        <f>VLOOKUP(A1394,cleaned_Medical_Examinations[],6,FALSE)</f>
        <v>No</v>
      </c>
      <c r="H1394">
        <f>VLOOKUP(A1394,cleaned_Medical_Examinations[],7,FALSE)</f>
        <v>0</v>
      </c>
      <c r="I1394" t="str">
        <f>VLOOKUP(A1394,cleaned_Medical_Examinations[],8,FALSE)</f>
        <v>No</v>
      </c>
      <c r="J1394" t="str">
        <f>VLOOKUP(A1394,cleaned_Medical_Examinations[],9,FALSE)</f>
        <v>NORMAL WEIGHT</v>
      </c>
      <c r="K1394" t="str">
        <f>VLOOKUP(A1394,cleaned_Medical_Examinations[],10,FALSE)</f>
        <v>PREDIABETES</v>
      </c>
      <c r="L1394">
        <f>VLOOKUP(A1394,table3!A1394:H3728,4,)</f>
        <v>11658</v>
      </c>
      <c r="M1394" t="str">
        <f>VLOOKUP(A1394,table3!A1394:H3728,5,FALSE)</f>
        <v>tier - 3</v>
      </c>
      <c r="N1394" t="str">
        <f>VLOOKUP(A1394,table3!A1394:H3728,6,FALSE)</f>
        <v>tier - 2</v>
      </c>
      <c r="O1394" t="str">
        <f>VLOOKUP(A1394,table3!A1394:H3728,7,FALSE)</f>
        <v>R1023</v>
      </c>
      <c r="P1394" s="8">
        <f>VLOOKUP(A1394,table3!A1394:H3728,2,FALSE)</f>
        <v>34535</v>
      </c>
      <c r="Q1394">
        <f>VLOOKUP(A1394,table3!A1394:H3728,8,FALSE)</f>
        <v>28</v>
      </c>
    </row>
    <row r="1395" spans="1:17" x14ac:dyDescent="0.3">
      <c r="A1395" s="13" t="s">
        <v>977</v>
      </c>
      <c r="B1395" t="str">
        <f>VLOOKUP(A1395,cleaned_customer_names[],2,FALSE)</f>
        <v>Cloud</v>
      </c>
      <c r="C1395">
        <f>VLOOKUP(A1395,cleaned_Medical_Examinations[],2,FALSE)</f>
        <v>15.65</v>
      </c>
      <c r="D1395">
        <f>VLOOKUP(A1395,cleaned_Medical_Examinations[],3,FALSE)</f>
        <v>7.85</v>
      </c>
      <c r="E1395" t="str">
        <f>VLOOKUP(A1395,cleaned_Medical_Examinations[],4,FALSE)</f>
        <v>No</v>
      </c>
      <c r="F1395" t="str">
        <f>VLOOKUP(A1395,cleaned_Medical_Examinations[],5,FALSE)</f>
        <v>No</v>
      </c>
      <c r="G1395" t="str">
        <f>VLOOKUP(A1395,cleaned_Medical_Examinations[],6,FALSE)</f>
        <v>No</v>
      </c>
      <c r="H1395">
        <f>VLOOKUP(A1395,cleaned_Medical_Examinations[],7,FALSE)</f>
        <v>0</v>
      </c>
      <c r="I1395" t="str">
        <f>VLOOKUP(A1395,cleaned_Medical_Examinations[],8,FALSE)</f>
        <v>No</v>
      </c>
      <c r="J1395" t="str">
        <f>VLOOKUP(A1395,cleaned_Medical_Examinations[],9,FALSE)</f>
        <v>UNDER WEIGHT</v>
      </c>
      <c r="K1395" t="str">
        <f>VLOOKUP(A1395,cleaned_Medical_Examinations[],10,FALSE)</f>
        <v>DIABETES</v>
      </c>
      <c r="L1395">
        <f>VLOOKUP(A1395,table3!A1395:H3729,4,)</f>
        <v>11658</v>
      </c>
      <c r="M1395" t="str">
        <f>VLOOKUP(A1395,table3!A1395:H3729,5,FALSE)</f>
        <v>tier - 3</v>
      </c>
      <c r="N1395" t="str">
        <f>VLOOKUP(A1395,table3!A1395:H3729,6,FALSE)</f>
        <v>tier - 1</v>
      </c>
      <c r="O1395" t="str">
        <f>VLOOKUP(A1395,table3!A1395:H3729,7,FALSE)</f>
        <v>R1024</v>
      </c>
      <c r="P1395" s="8">
        <f>VLOOKUP(A1395,table3!A1395:H3729,2,FALSE)</f>
        <v>24294</v>
      </c>
      <c r="Q1395">
        <f>VLOOKUP(A1395,table3!A1395:H3729,8,FALSE)</f>
        <v>56</v>
      </c>
    </row>
    <row r="1396" spans="1:17" x14ac:dyDescent="0.3">
      <c r="A1396" s="11" t="s">
        <v>976</v>
      </c>
      <c r="B1396" t="str">
        <f>VLOOKUP(A1396,cleaned_customer_names[],2,FALSE)</f>
        <v>Betournay</v>
      </c>
      <c r="C1396">
        <f>VLOOKUP(A1396,cleaned_Medical_Examinations[],2,FALSE)</f>
        <v>39.97</v>
      </c>
      <c r="D1396">
        <f>VLOOKUP(A1396,cleaned_Medical_Examinations[],3,FALSE)</f>
        <v>4.09</v>
      </c>
      <c r="E1396" t="str">
        <f>VLOOKUP(A1396,cleaned_Medical_Examinations[],4,FALSE)</f>
        <v>No</v>
      </c>
      <c r="F1396" t="str">
        <f>VLOOKUP(A1396,cleaned_Medical_Examinations[],5,FALSE)</f>
        <v>No</v>
      </c>
      <c r="G1396" t="str">
        <f>VLOOKUP(A1396,cleaned_Medical_Examinations[],6,FALSE)</f>
        <v>No</v>
      </c>
      <c r="H1396">
        <f>VLOOKUP(A1396,cleaned_Medical_Examinations[],7,FALSE)</f>
        <v>1</v>
      </c>
      <c r="I1396" t="str">
        <f>VLOOKUP(A1396,cleaned_Medical_Examinations[],8,FALSE)</f>
        <v>No</v>
      </c>
      <c r="J1396" t="str">
        <f>VLOOKUP(A1396,cleaned_Medical_Examinations[],9,FALSE)</f>
        <v>OBESITY</v>
      </c>
      <c r="K1396" t="str">
        <f>VLOOKUP(A1396,cleaned_Medical_Examinations[],10,FALSE)</f>
        <v>NORMAL</v>
      </c>
      <c r="L1396">
        <f>VLOOKUP(A1396,table3!A1396:H3730,4,)</f>
        <v>11658</v>
      </c>
      <c r="M1396" t="str">
        <f>VLOOKUP(A1396,table3!A1396:H3730,5,FALSE)</f>
        <v>tier - 3</v>
      </c>
      <c r="N1396" t="str">
        <f>VLOOKUP(A1396,table3!A1396:H3730,6,FALSE)</f>
        <v>tier - 3</v>
      </c>
      <c r="O1396" t="str">
        <f>VLOOKUP(A1396,table3!A1396:H3730,7,FALSE)</f>
        <v>R1024</v>
      </c>
      <c r="P1396" s="8">
        <f>VLOOKUP(A1396,table3!A1396:H3730,2,FALSE)</f>
        <v>24342</v>
      </c>
      <c r="Q1396">
        <f>VLOOKUP(A1396,table3!A1396:H3730,8,FALSE)</f>
        <v>56</v>
      </c>
    </row>
    <row r="1397" spans="1:17" x14ac:dyDescent="0.3">
      <c r="A1397" s="13" t="s">
        <v>975</v>
      </c>
      <c r="B1397" t="str">
        <f>VLOOKUP(A1397,cleaned_customer_names[],2,FALSE)</f>
        <v>Temple</v>
      </c>
      <c r="C1397">
        <f>VLOOKUP(A1397,cleaned_Medical_Examinations[],2,FALSE)</f>
        <v>37.22</v>
      </c>
      <c r="D1397">
        <f>VLOOKUP(A1397,cleaned_Medical_Examinations[],3,FALSE)</f>
        <v>4.62</v>
      </c>
      <c r="E1397" t="str">
        <f>VLOOKUP(A1397,cleaned_Medical_Examinations[],4,FALSE)</f>
        <v>No</v>
      </c>
      <c r="F1397" t="str">
        <f>VLOOKUP(A1397,cleaned_Medical_Examinations[],5,FALSE)</f>
        <v>No</v>
      </c>
      <c r="G1397" t="str">
        <f>VLOOKUP(A1397,cleaned_Medical_Examinations[],6,FALSE)</f>
        <v>Yes</v>
      </c>
      <c r="H1397">
        <f>VLOOKUP(A1397,cleaned_Medical_Examinations[],7,FALSE)</f>
        <v>1</v>
      </c>
      <c r="I1397" t="str">
        <f>VLOOKUP(A1397,cleaned_Medical_Examinations[],8,FALSE)</f>
        <v>No</v>
      </c>
      <c r="J1397" t="str">
        <f>VLOOKUP(A1397,cleaned_Medical_Examinations[],9,FALSE)</f>
        <v>OBESITY</v>
      </c>
      <c r="K1397" t="str">
        <f>VLOOKUP(A1397,cleaned_Medical_Examinations[],10,FALSE)</f>
        <v>NORMAL</v>
      </c>
      <c r="L1397">
        <f>VLOOKUP(A1397,table3!A1397:H3731,4,)</f>
        <v>11674</v>
      </c>
      <c r="M1397" t="str">
        <f>VLOOKUP(A1397,table3!A1397:H3731,5,FALSE)</f>
        <v>tier - 3</v>
      </c>
      <c r="N1397" t="str">
        <f>VLOOKUP(A1397,table3!A1397:H3731,6,FALSE)</f>
        <v>tier - 1</v>
      </c>
      <c r="O1397" t="str">
        <f>VLOOKUP(A1397,table3!A1397:H3731,7,FALSE)</f>
        <v>R1011</v>
      </c>
      <c r="P1397" s="8">
        <f>VLOOKUP(A1397,table3!A1397:H3731,2,FALSE)</f>
        <v>24420</v>
      </c>
      <c r="Q1397">
        <f>VLOOKUP(A1397,table3!A1397:H3731,8,FALSE)</f>
        <v>56</v>
      </c>
    </row>
    <row r="1398" spans="1:17" x14ac:dyDescent="0.3">
      <c r="A1398" s="11" t="s">
        <v>974</v>
      </c>
      <c r="B1398" t="str">
        <f>VLOOKUP(A1398,cleaned_customer_names[],2,FALSE)</f>
        <v>Rollie</v>
      </c>
      <c r="C1398">
        <f>VLOOKUP(A1398,cleaned_Medical_Examinations[],2,FALSE)</f>
        <v>41.325000000000003</v>
      </c>
      <c r="D1398">
        <f>VLOOKUP(A1398,cleaned_Medical_Examinations[],3,FALSE)</f>
        <v>5.77</v>
      </c>
      <c r="E1398" t="str">
        <f>VLOOKUP(A1398,cleaned_Medical_Examinations[],4,FALSE)</f>
        <v>No</v>
      </c>
      <c r="F1398" t="str">
        <f>VLOOKUP(A1398,cleaned_Medical_Examinations[],5,FALSE)</f>
        <v>No</v>
      </c>
      <c r="G1398" t="str">
        <f>VLOOKUP(A1398,cleaned_Medical_Examinations[],6,FALSE)</f>
        <v>No</v>
      </c>
      <c r="H1398">
        <f>VLOOKUP(A1398,cleaned_Medical_Examinations[],7,FALSE)</f>
        <v>0</v>
      </c>
      <c r="I1398" t="str">
        <f>VLOOKUP(A1398,cleaned_Medical_Examinations[],8,FALSE)</f>
        <v>No</v>
      </c>
      <c r="J1398" t="str">
        <f>VLOOKUP(A1398,cleaned_Medical_Examinations[],9,FALSE)</f>
        <v>OBESITY</v>
      </c>
      <c r="K1398" t="str">
        <f>VLOOKUP(A1398,cleaned_Medical_Examinations[],10,FALSE)</f>
        <v>PREDIABETES</v>
      </c>
      <c r="L1398">
        <f>VLOOKUP(A1398,table3!A1398:H3732,4,)</f>
        <v>11697</v>
      </c>
      <c r="M1398" t="str">
        <f>VLOOKUP(A1398,table3!A1398:H3732,5,FALSE)</f>
        <v>tier - 3</v>
      </c>
      <c r="N1398" t="str">
        <f>VLOOKUP(A1398,table3!A1398:H3732,6,FALSE)</f>
        <v>tier - 1</v>
      </c>
      <c r="O1398" t="str">
        <f>VLOOKUP(A1398,table3!A1398:H3732,7,FALSE)</f>
        <v>R1021</v>
      </c>
      <c r="P1398" s="8">
        <f>VLOOKUP(A1398,table3!A1398:H3732,2,FALSE)</f>
        <v>25903</v>
      </c>
      <c r="Q1398">
        <f>VLOOKUP(A1398,table3!A1398:H3732,8,FALSE)</f>
        <v>52</v>
      </c>
    </row>
    <row r="1399" spans="1:17" x14ac:dyDescent="0.3">
      <c r="A1399" s="13" t="s">
        <v>973</v>
      </c>
      <c r="B1399" t="str">
        <f>VLOOKUP(A1399,cleaned_customer_names[],2,FALSE)</f>
        <v>Roybal</v>
      </c>
      <c r="C1399">
        <f>VLOOKUP(A1399,cleaned_Medical_Examinations[],2,FALSE)</f>
        <v>40.31</v>
      </c>
      <c r="D1399">
        <f>VLOOKUP(A1399,cleaned_Medical_Examinations[],3,FALSE)</f>
        <v>5.84</v>
      </c>
      <c r="E1399" t="str">
        <f>VLOOKUP(A1399,cleaned_Medical_Examinations[],4,FALSE)</f>
        <v>No</v>
      </c>
      <c r="F1399" t="str">
        <f>VLOOKUP(A1399,cleaned_Medical_Examinations[],5,FALSE)</f>
        <v>No</v>
      </c>
      <c r="G1399" t="str">
        <f>VLOOKUP(A1399,cleaned_Medical_Examinations[],6,FALSE)</f>
        <v>No</v>
      </c>
      <c r="H1399">
        <f>VLOOKUP(A1399,cleaned_Medical_Examinations[],7,FALSE)</f>
        <v>0</v>
      </c>
      <c r="I1399" t="str">
        <f>VLOOKUP(A1399,cleaned_Medical_Examinations[],8,FALSE)</f>
        <v>No</v>
      </c>
      <c r="J1399" t="str">
        <f>VLOOKUP(A1399,cleaned_Medical_Examinations[],9,FALSE)</f>
        <v>OBESITY</v>
      </c>
      <c r="K1399" t="str">
        <f>VLOOKUP(A1399,cleaned_Medical_Examinations[],10,FALSE)</f>
        <v>PREDIABETES</v>
      </c>
      <c r="L1399">
        <f>VLOOKUP(A1399,table3!A1399:H3733,4,)</f>
        <v>11713</v>
      </c>
      <c r="M1399" t="str">
        <f>VLOOKUP(A1399,table3!A1399:H3733,5,FALSE)</f>
        <v>tier - 3</v>
      </c>
      <c r="N1399" t="str">
        <f>VLOOKUP(A1399,table3!A1399:H3733,6,FALSE)</f>
        <v>tier - 2</v>
      </c>
      <c r="O1399" t="str">
        <f>VLOOKUP(A1399,table3!A1399:H3733,7,FALSE)</f>
        <v>R1021</v>
      </c>
      <c r="P1399" s="8">
        <f>VLOOKUP(A1399,table3!A1399:H3733,2,FALSE)</f>
        <v>30245</v>
      </c>
      <c r="Q1399">
        <f>VLOOKUP(A1399,table3!A1399:H3733,8,FALSE)</f>
        <v>40</v>
      </c>
    </row>
    <row r="1400" spans="1:17" x14ac:dyDescent="0.3">
      <c r="A1400" s="11" t="s">
        <v>972</v>
      </c>
      <c r="B1400" t="str">
        <f>VLOOKUP(A1400,cleaned_customer_names[],2,FALSE)</f>
        <v>Turgeon</v>
      </c>
      <c r="C1400">
        <f>VLOOKUP(A1400,cleaned_Medical_Examinations[],2,FALSE)</f>
        <v>29.48</v>
      </c>
      <c r="D1400">
        <f>VLOOKUP(A1400,cleaned_Medical_Examinations[],3,FALSE)</f>
        <v>4.91</v>
      </c>
      <c r="E1400" t="str">
        <f>VLOOKUP(A1400,cleaned_Medical_Examinations[],4,FALSE)</f>
        <v>No</v>
      </c>
      <c r="F1400" t="str">
        <f>VLOOKUP(A1400,cleaned_Medical_Examinations[],5,FALSE)</f>
        <v>No</v>
      </c>
      <c r="G1400" t="str">
        <f>VLOOKUP(A1400,cleaned_Medical_Examinations[],6,FALSE)</f>
        <v>No</v>
      </c>
      <c r="H1400">
        <f>VLOOKUP(A1400,cleaned_Medical_Examinations[],7,FALSE)</f>
        <v>0</v>
      </c>
      <c r="I1400" t="str">
        <f>VLOOKUP(A1400,cleaned_Medical_Examinations[],8,FALSE)</f>
        <v>No</v>
      </c>
      <c r="J1400" t="str">
        <f>VLOOKUP(A1400,cleaned_Medical_Examinations[],9,FALSE)</f>
        <v>OVER WEIGHT</v>
      </c>
      <c r="K1400" t="str">
        <f>VLOOKUP(A1400,cleaned_Medical_Examinations[],10,FALSE)</f>
        <v>NORMAL</v>
      </c>
      <c r="L1400">
        <f>VLOOKUP(A1400,table3!A1400:H3734,4,)</f>
        <v>11730</v>
      </c>
      <c r="M1400" t="str">
        <f>VLOOKUP(A1400,table3!A1400:H3734,5,FALSE)</f>
        <v>tier - 3</v>
      </c>
      <c r="N1400" t="str">
        <f>VLOOKUP(A1400,table3!A1400:H3734,6,FALSE)</f>
        <v>tier - 1</v>
      </c>
      <c r="O1400" t="str">
        <f>VLOOKUP(A1400,table3!A1400:H3734,7,FALSE)</f>
        <v>R1024</v>
      </c>
      <c r="P1400" s="8">
        <f>VLOOKUP(A1400,table3!A1400:H3734,2,FALSE)</f>
        <v>25488</v>
      </c>
      <c r="Q1400">
        <f>VLOOKUP(A1400,table3!A1400:H3734,8,FALSE)</f>
        <v>53</v>
      </c>
    </row>
    <row r="1401" spans="1:17" x14ac:dyDescent="0.3">
      <c r="A1401" s="13" t="s">
        <v>971</v>
      </c>
      <c r="B1401" t="str">
        <f>VLOOKUP(A1401,cleaned_customer_names[],2,FALSE)</f>
        <v>Deingenis</v>
      </c>
      <c r="C1401">
        <f>VLOOKUP(A1401,cleaned_Medical_Examinations[],2,FALSE)</f>
        <v>33.155000000000001</v>
      </c>
      <c r="D1401">
        <f>VLOOKUP(A1401,cleaned_Medical_Examinations[],3,FALSE)</f>
        <v>5.07</v>
      </c>
      <c r="E1401" t="str">
        <f>VLOOKUP(A1401,cleaned_Medical_Examinations[],4,FALSE)</f>
        <v>No</v>
      </c>
      <c r="F1401" t="str">
        <f>VLOOKUP(A1401,cleaned_Medical_Examinations[],5,FALSE)</f>
        <v>No</v>
      </c>
      <c r="G1401" t="str">
        <f>VLOOKUP(A1401,cleaned_Medical_Examinations[],6,FALSE)</f>
        <v>No</v>
      </c>
      <c r="H1401">
        <f>VLOOKUP(A1401,cleaned_Medical_Examinations[],7,FALSE)</f>
        <v>0</v>
      </c>
      <c r="I1401" t="str">
        <f>VLOOKUP(A1401,cleaned_Medical_Examinations[],8,FALSE)</f>
        <v>No</v>
      </c>
      <c r="J1401" t="str">
        <f>VLOOKUP(A1401,cleaned_Medical_Examinations[],9,FALSE)</f>
        <v>OBESITY</v>
      </c>
      <c r="K1401" t="str">
        <f>VLOOKUP(A1401,cleaned_Medical_Examinations[],10,FALSE)</f>
        <v>NORMAL</v>
      </c>
      <c r="L1401">
        <f>VLOOKUP(A1401,table3!A1401:H3735,4,)</f>
        <v>11731</v>
      </c>
      <c r="M1401" t="str">
        <f>VLOOKUP(A1401,table3!A1401:H3735,5,FALSE)</f>
        <v>tier - 3</v>
      </c>
      <c r="N1401" t="str">
        <f>VLOOKUP(A1401,table3!A1401:H3735,6,FALSE)</f>
        <v>tier - 3</v>
      </c>
      <c r="O1401" t="str">
        <f>VLOOKUP(A1401,table3!A1401:H3735,7,FALSE)</f>
        <v>R1026</v>
      </c>
      <c r="P1401" s="8">
        <f>VLOOKUP(A1401,table3!A1401:H3735,2,FALSE)</f>
        <v>31012</v>
      </c>
      <c r="Q1401">
        <f>VLOOKUP(A1401,table3!A1401:H3735,8,FALSE)</f>
        <v>38</v>
      </c>
    </row>
    <row r="1402" spans="1:17" x14ac:dyDescent="0.3">
      <c r="A1402" s="11" t="s">
        <v>970</v>
      </c>
      <c r="B1402" t="str">
        <f>VLOOKUP(A1402,cleaned_customer_names[],2,FALSE)</f>
        <v>Hodge</v>
      </c>
      <c r="C1402">
        <f>VLOOKUP(A1402,cleaned_Medical_Examinations[],2,FALSE)</f>
        <v>42.85</v>
      </c>
      <c r="D1402">
        <f>VLOOKUP(A1402,cleaned_Medical_Examinations[],3,FALSE)</f>
        <v>5.81</v>
      </c>
      <c r="E1402" t="str">
        <f>VLOOKUP(A1402,cleaned_Medical_Examinations[],4,FALSE)</f>
        <v>Yes</v>
      </c>
      <c r="F1402" t="str">
        <f>VLOOKUP(A1402,cleaned_Medical_Examinations[],5,FALSE)</f>
        <v>No</v>
      </c>
      <c r="G1402" t="str">
        <f>VLOOKUP(A1402,cleaned_Medical_Examinations[],6,FALSE)</f>
        <v>No</v>
      </c>
      <c r="H1402">
        <f>VLOOKUP(A1402,cleaned_Medical_Examinations[],7,FALSE)</f>
        <v>0</v>
      </c>
      <c r="I1402" t="str">
        <f>VLOOKUP(A1402,cleaned_Medical_Examinations[],8,FALSE)</f>
        <v>No</v>
      </c>
      <c r="J1402" t="str">
        <f>VLOOKUP(A1402,cleaned_Medical_Examinations[],9,FALSE)</f>
        <v>OBESITY</v>
      </c>
      <c r="K1402" t="str">
        <f>VLOOKUP(A1402,cleaned_Medical_Examinations[],10,FALSE)</f>
        <v>PREDIABETES</v>
      </c>
      <c r="L1402">
        <f>VLOOKUP(A1402,table3!A1402:H3736,4,)</f>
        <v>11736</v>
      </c>
      <c r="M1402" t="str">
        <f>VLOOKUP(A1402,table3!A1402:H3736,5,FALSE)</f>
        <v>tier - 3</v>
      </c>
      <c r="N1402" t="str">
        <f>VLOOKUP(A1402,table3!A1402:H3736,6,FALSE)</f>
        <v>tier - 1</v>
      </c>
      <c r="O1402" t="str">
        <f>VLOOKUP(A1402,table3!A1402:H3736,7,FALSE)</f>
        <v>R1012</v>
      </c>
      <c r="P1402" s="8">
        <f>VLOOKUP(A1402,table3!A1402:H3736,2,FALSE)</f>
        <v>23690</v>
      </c>
      <c r="Q1402">
        <f>VLOOKUP(A1402,table3!A1402:H3736,8,FALSE)</f>
        <v>58</v>
      </c>
    </row>
    <row r="1403" spans="1:17" x14ac:dyDescent="0.3">
      <c r="A1403" s="13" t="s">
        <v>969</v>
      </c>
      <c r="B1403" t="str">
        <f>VLOOKUP(A1403,cleaned_customer_names[],2,FALSE)</f>
        <v>Gibbs</v>
      </c>
      <c r="C1403">
        <f>VLOOKUP(A1403,cleaned_Medical_Examinations[],2,FALSE)</f>
        <v>32.340000000000003</v>
      </c>
      <c r="D1403">
        <f>VLOOKUP(A1403,cleaned_Medical_Examinations[],3,FALSE)</f>
        <v>11.2</v>
      </c>
      <c r="E1403" t="str">
        <f>VLOOKUP(A1403,cleaned_Medical_Examinations[],4,FALSE)</f>
        <v>No</v>
      </c>
      <c r="F1403" t="str">
        <f>VLOOKUP(A1403,cleaned_Medical_Examinations[],5,FALSE)</f>
        <v>No</v>
      </c>
      <c r="G1403" t="str">
        <f>VLOOKUP(A1403,cleaned_Medical_Examinations[],6,FALSE)</f>
        <v>No</v>
      </c>
      <c r="H1403">
        <f>VLOOKUP(A1403,cleaned_Medical_Examinations[],7,FALSE)</f>
        <v>0</v>
      </c>
      <c r="I1403" t="str">
        <f>VLOOKUP(A1403,cleaned_Medical_Examinations[],8,FALSE)</f>
        <v>No</v>
      </c>
      <c r="J1403" t="str">
        <f>VLOOKUP(A1403,cleaned_Medical_Examinations[],9,FALSE)</f>
        <v>OBESITY</v>
      </c>
      <c r="K1403" t="str">
        <f>VLOOKUP(A1403,cleaned_Medical_Examinations[],10,FALSE)</f>
        <v>DIABETES</v>
      </c>
      <c r="L1403">
        <f>VLOOKUP(A1403,table3!A1403:H3737,4,)</f>
        <v>11738</v>
      </c>
      <c r="M1403" t="str">
        <f>VLOOKUP(A1403,table3!A1403:H3737,5,FALSE)</f>
        <v>tier - 3</v>
      </c>
      <c r="N1403" t="str">
        <f>VLOOKUP(A1403,table3!A1403:H3737,6,FALSE)</f>
        <v>tier - 1</v>
      </c>
      <c r="O1403" t="str">
        <f>VLOOKUP(A1403,table3!A1403:H3737,7,FALSE)</f>
        <v>R1011</v>
      </c>
      <c r="P1403" s="8">
        <f>VLOOKUP(A1403,table3!A1403:H3737,2,FALSE)</f>
        <v>32391</v>
      </c>
      <c r="Q1403">
        <f>VLOOKUP(A1403,table3!A1403:H3737,8,FALSE)</f>
        <v>34</v>
      </c>
    </row>
    <row r="1404" spans="1:17" x14ac:dyDescent="0.3">
      <c r="A1404" s="11" t="s">
        <v>968</v>
      </c>
      <c r="B1404" t="str">
        <f>VLOOKUP(A1404,cleaned_customer_names[],2,FALSE)</f>
        <v>Trom</v>
      </c>
      <c r="C1404">
        <f>VLOOKUP(A1404,cleaned_Medical_Examinations[],2,FALSE)</f>
        <v>27.5</v>
      </c>
      <c r="D1404">
        <f>VLOOKUP(A1404,cleaned_Medical_Examinations[],3,FALSE)</f>
        <v>10.75</v>
      </c>
      <c r="E1404" t="str">
        <f>VLOOKUP(A1404,cleaned_Medical_Examinations[],4,FALSE)</f>
        <v>No</v>
      </c>
      <c r="F1404" t="str">
        <f>VLOOKUP(A1404,cleaned_Medical_Examinations[],5,FALSE)</f>
        <v>No</v>
      </c>
      <c r="G1404" t="str">
        <f>VLOOKUP(A1404,cleaned_Medical_Examinations[],6,FALSE)</f>
        <v>No</v>
      </c>
      <c r="H1404">
        <f>VLOOKUP(A1404,cleaned_Medical_Examinations[],7,FALSE)</f>
        <v>0</v>
      </c>
      <c r="I1404" t="str">
        <f>VLOOKUP(A1404,cleaned_Medical_Examinations[],8,FALSE)</f>
        <v>No</v>
      </c>
      <c r="J1404" t="str">
        <f>VLOOKUP(A1404,cleaned_Medical_Examinations[],9,FALSE)</f>
        <v>OVER WEIGHT</v>
      </c>
      <c r="K1404" t="str">
        <f>VLOOKUP(A1404,cleaned_Medical_Examinations[],10,FALSE)</f>
        <v>DIABETES</v>
      </c>
      <c r="L1404">
        <f>VLOOKUP(A1404,table3!A1404:H3738,4,)</f>
        <v>11742</v>
      </c>
      <c r="M1404" t="str">
        <f>VLOOKUP(A1404,table3!A1404:H3738,5,FALSE)</f>
        <v>tier - 3</v>
      </c>
      <c r="N1404" t="str">
        <f>VLOOKUP(A1404,table3!A1404:H3738,6,FALSE)</f>
        <v>tier - 1</v>
      </c>
      <c r="O1404" t="str">
        <f>VLOOKUP(A1404,table3!A1404:H3738,7,FALSE)</f>
        <v>R1011</v>
      </c>
      <c r="P1404" s="8">
        <f>VLOOKUP(A1404,table3!A1404:H3738,2,FALSE)</f>
        <v>25519</v>
      </c>
      <c r="Q1404">
        <f>VLOOKUP(A1404,table3!A1404:H3738,8,FALSE)</f>
        <v>53</v>
      </c>
    </row>
    <row r="1405" spans="1:17" x14ac:dyDescent="0.3">
      <c r="A1405" s="13" t="s">
        <v>967</v>
      </c>
      <c r="B1405" t="str">
        <f>VLOOKUP(A1405,cleaned_customer_names[],2,FALSE)</f>
        <v>Sizer</v>
      </c>
      <c r="C1405">
        <f>VLOOKUP(A1405,cleaned_Medical_Examinations[],2,FALSE)</f>
        <v>25.8</v>
      </c>
      <c r="D1405">
        <f>VLOOKUP(A1405,cleaned_Medical_Examinations[],3,FALSE)</f>
        <v>7.8</v>
      </c>
      <c r="E1405" t="str">
        <f>VLOOKUP(A1405,cleaned_Medical_Examinations[],4,FALSE)</f>
        <v>No</v>
      </c>
      <c r="F1405" t="str">
        <f>VLOOKUP(A1405,cleaned_Medical_Examinations[],5,FALSE)</f>
        <v>No</v>
      </c>
      <c r="G1405" t="str">
        <f>VLOOKUP(A1405,cleaned_Medical_Examinations[],6,FALSE)</f>
        <v>No</v>
      </c>
      <c r="H1405">
        <f>VLOOKUP(A1405,cleaned_Medical_Examinations[],7,FALSE)</f>
        <v>0</v>
      </c>
      <c r="I1405" t="str">
        <f>VLOOKUP(A1405,cleaned_Medical_Examinations[],8,FALSE)</f>
        <v>No</v>
      </c>
      <c r="J1405" t="str">
        <f>VLOOKUP(A1405,cleaned_Medical_Examinations[],9,FALSE)</f>
        <v>OVER WEIGHT</v>
      </c>
      <c r="K1405" t="str">
        <f>VLOOKUP(A1405,cleaned_Medical_Examinations[],10,FALSE)</f>
        <v>DIABETES</v>
      </c>
      <c r="L1405">
        <f>VLOOKUP(A1405,table3!A1405:H3739,4,)</f>
        <v>11743</v>
      </c>
      <c r="M1405" t="str">
        <f>VLOOKUP(A1405,table3!A1405:H3739,5,FALSE)</f>
        <v>tier - 3</v>
      </c>
      <c r="N1405" t="str">
        <f>VLOOKUP(A1405,table3!A1405:H3739,6,FALSE)</f>
        <v>tier - 3</v>
      </c>
      <c r="O1405" t="str">
        <f>VLOOKUP(A1405,table3!A1405:H3739,7,FALSE)</f>
        <v>R1013</v>
      </c>
      <c r="P1405" s="8">
        <f>VLOOKUP(A1405,table3!A1405:H3739,2,FALSE)</f>
        <v>23171</v>
      </c>
      <c r="Q1405">
        <f>VLOOKUP(A1405,table3!A1405:H3739,8,FALSE)</f>
        <v>59</v>
      </c>
    </row>
    <row r="1406" spans="1:17" x14ac:dyDescent="0.3">
      <c r="A1406" s="11" t="s">
        <v>966</v>
      </c>
      <c r="B1406" t="str">
        <f>VLOOKUP(A1406,cleaned_customer_names[],2,FALSE)</f>
        <v>Ellison</v>
      </c>
      <c r="C1406">
        <f>VLOOKUP(A1406,cleaned_Medical_Examinations[],2,FALSE)</f>
        <v>25</v>
      </c>
      <c r="D1406">
        <f>VLOOKUP(A1406,cleaned_Medical_Examinations[],3,FALSE)</f>
        <v>7.04</v>
      </c>
      <c r="E1406" t="str">
        <f>VLOOKUP(A1406,cleaned_Medical_Examinations[],4,FALSE)</f>
        <v>No</v>
      </c>
      <c r="F1406" t="str">
        <f>VLOOKUP(A1406,cleaned_Medical_Examinations[],5,FALSE)</f>
        <v>No</v>
      </c>
      <c r="G1406" t="str">
        <f>VLOOKUP(A1406,cleaned_Medical_Examinations[],6,FALSE)</f>
        <v>No</v>
      </c>
      <c r="H1406">
        <f>VLOOKUP(A1406,cleaned_Medical_Examinations[],7,FALSE)</f>
        <v>0</v>
      </c>
      <c r="I1406" t="str">
        <f>VLOOKUP(A1406,cleaned_Medical_Examinations[],8,FALSE)</f>
        <v>No</v>
      </c>
      <c r="J1406" t="str">
        <f>VLOOKUP(A1406,cleaned_Medical_Examinations[],9,FALSE)</f>
        <v>OVER WEIGHT</v>
      </c>
      <c r="K1406" t="str">
        <f>VLOOKUP(A1406,cleaned_Medical_Examinations[],10,FALSE)</f>
        <v>DIABETES</v>
      </c>
      <c r="L1406">
        <f>VLOOKUP(A1406,table3!A1406:H3740,4,)</f>
        <v>11744</v>
      </c>
      <c r="M1406" t="str">
        <f>VLOOKUP(A1406,table3!A1406:H3740,5,FALSE)</f>
        <v>tier - 3</v>
      </c>
      <c r="N1406" t="str">
        <f>VLOOKUP(A1406,table3!A1406:H3740,6,FALSE)</f>
        <v>tier - 1</v>
      </c>
      <c r="O1406" t="str">
        <f>VLOOKUP(A1406,table3!A1406:H3740,7,FALSE)</f>
        <v>R1012</v>
      </c>
      <c r="P1406" s="8">
        <f>VLOOKUP(A1406,table3!A1406:H3740,2,FALSE)</f>
        <v>23713</v>
      </c>
      <c r="Q1406">
        <f>VLOOKUP(A1406,table3!A1406:H3740,8,FALSE)</f>
        <v>58</v>
      </c>
    </row>
    <row r="1407" spans="1:17" x14ac:dyDescent="0.3">
      <c r="A1407" s="13" t="s">
        <v>965</v>
      </c>
      <c r="B1407" t="str">
        <f>VLOOKUP(A1407,cleaned_customer_names[],2,FALSE)</f>
        <v>Sulkowski</v>
      </c>
      <c r="C1407">
        <f>VLOOKUP(A1407,cleaned_Medical_Examinations[],2,FALSE)</f>
        <v>41.2</v>
      </c>
      <c r="D1407">
        <f>VLOOKUP(A1407,cleaned_Medical_Examinations[],3,FALSE)</f>
        <v>4.18</v>
      </c>
      <c r="E1407" t="str">
        <f>VLOOKUP(A1407,cleaned_Medical_Examinations[],4,FALSE)</f>
        <v>Yes</v>
      </c>
      <c r="F1407" t="str">
        <f>VLOOKUP(A1407,cleaned_Medical_Examinations[],5,FALSE)</f>
        <v>No</v>
      </c>
      <c r="G1407" t="str">
        <f>VLOOKUP(A1407,cleaned_Medical_Examinations[],6,FALSE)</f>
        <v>No</v>
      </c>
      <c r="H1407">
        <f>VLOOKUP(A1407,cleaned_Medical_Examinations[],7,FALSE)</f>
        <v>0</v>
      </c>
      <c r="I1407" t="str">
        <f>VLOOKUP(A1407,cleaned_Medical_Examinations[],8,FALSE)</f>
        <v>No</v>
      </c>
      <c r="J1407" t="str">
        <f>VLOOKUP(A1407,cleaned_Medical_Examinations[],9,FALSE)</f>
        <v>OBESITY</v>
      </c>
      <c r="K1407" t="str">
        <f>VLOOKUP(A1407,cleaned_Medical_Examinations[],10,FALSE)</f>
        <v>NORMAL</v>
      </c>
      <c r="L1407">
        <f>VLOOKUP(A1407,table3!A1407:H3741,4,)</f>
        <v>11753</v>
      </c>
      <c r="M1407" t="str">
        <f>VLOOKUP(A1407,table3!A1407:H3741,5,FALSE)</f>
        <v>tier - 3</v>
      </c>
      <c r="N1407" t="str">
        <f>VLOOKUP(A1407,table3!A1407:H3741,6,FALSE)</f>
        <v>tier - 1</v>
      </c>
      <c r="O1407" t="str">
        <f>VLOOKUP(A1407,table3!A1407:H3741,7,FALSE)</f>
        <v>R1026</v>
      </c>
      <c r="P1407" s="8">
        <f>VLOOKUP(A1407,table3!A1407:H3741,2,FALSE)</f>
        <v>29165</v>
      </c>
      <c r="Q1407">
        <f>VLOOKUP(A1407,table3!A1407:H3741,8,FALSE)</f>
        <v>43</v>
      </c>
    </row>
    <row r="1408" spans="1:17" x14ac:dyDescent="0.3">
      <c r="A1408" s="11" t="s">
        <v>964</v>
      </c>
      <c r="B1408" t="str">
        <f>VLOOKUP(A1408,cleaned_customer_names[],2,FALSE)</f>
        <v>Maringo</v>
      </c>
      <c r="C1408">
        <f>VLOOKUP(A1408,cleaned_Medical_Examinations[],2,FALSE)</f>
        <v>17.78</v>
      </c>
      <c r="D1408">
        <f>VLOOKUP(A1408,cleaned_Medical_Examinations[],3,FALSE)</f>
        <v>8.19</v>
      </c>
      <c r="E1408" t="str">
        <f>VLOOKUP(A1408,cleaned_Medical_Examinations[],4,FALSE)</f>
        <v>No</v>
      </c>
      <c r="F1408" t="str">
        <f>VLOOKUP(A1408,cleaned_Medical_Examinations[],5,FALSE)</f>
        <v>No</v>
      </c>
      <c r="G1408" t="str">
        <f>VLOOKUP(A1408,cleaned_Medical_Examinations[],6,FALSE)</f>
        <v>No</v>
      </c>
      <c r="H1408">
        <f>VLOOKUP(A1408,cleaned_Medical_Examinations[],7,FALSE)</f>
        <v>0</v>
      </c>
      <c r="I1408" t="str">
        <f>VLOOKUP(A1408,cleaned_Medical_Examinations[],8,FALSE)</f>
        <v>No</v>
      </c>
      <c r="J1408" t="str">
        <f>VLOOKUP(A1408,cleaned_Medical_Examinations[],9,FALSE)</f>
        <v>UNDER WEIGHT</v>
      </c>
      <c r="K1408" t="str">
        <f>VLOOKUP(A1408,cleaned_Medical_Examinations[],10,FALSE)</f>
        <v>DIABETES</v>
      </c>
      <c r="L1408">
        <f>VLOOKUP(A1408,table3!A1408:H3742,4,)</f>
        <v>11763</v>
      </c>
      <c r="M1408" t="str">
        <f>VLOOKUP(A1408,table3!A1408:H3742,5,FALSE)</f>
        <v>tier - 3</v>
      </c>
      <c r="N1408" t="str">
        <f>VLOOKUP(A1408,table3!A1408:H3742,6,FALSE)</f>
        <v>tier - 3</v>
      </c>
      <c r="O1408" t="str">
        <f>VLOOKUP(A1408,table3!A1408:H3742,7,FALSE)</f>
        <v>R1016</v>
      </c>
      <c r="P1408" s="8">
        <f>VLOOKUP(A1408,table3!A1408:H3742,2,FALSE)</f>
        <v>24313</v>
      </c>
      <c r="Q1408">
        <f>VLOOKUP(A1408,table3!A1408:H3742,8,FALSE)</f>
        <v>56</v>
      </c>
    </row>
    <row r="1409" spans="1:17" x14ac:dyDescent="0.3">
      <c r="A1409" s="13" t="s">
        <v>963</v>
      </c>
      <c r="B1409" t="str">
        <f>VLOOKUP(A1409,cleaned_customer_names[],2,FALSE)</f>
        <v>Lattin</v>
      </c>
      <c r="C1409">
        <f>VLOOKUP(A1409,cleaned_Medical_Examinations[],2,FALSE)</f>
        <v>40.119999999999997</v>
      </c>
      <c r="D1409">
        <f>VLOOKUP(A1409,cleaned_Medical_Examinations[],3,FALSE)</f>
        <v>6.22</v>
      </c>
      <c r="E1409" t="str">
        <f>VLOOKUP(A1409,cleaned_Medical_Examinations[],4,FALSE)</f>
        <v>Yes</v>
      </c>
      <c r="F1409" t="str">
        <f>VLOOKUP(A1409,cleaned_Medical_Examinations[],5,FALSE)</f>
        <v>No</v>
      </c>
      <c r="G1409" t="str">
        <f>VLOOKUP(A1409,cleaned_Medical_Examinations[],6,FALSE)</f>
        <v>Yes</v>
      </c>
      <c r="H1409">
        <f>VLOOKUP(A1409,cleaned_Medical_Examinations[],7,FALSE)</f>
        <v>1</v>
      </c>
      <c r="I1409" t="str">
        <f>VLOOKUP(A1409,cleaned_Medical_Examinations[],8,FALSE)</f>
        <v>No</v>
      </c>
      <c r="J1409" t="str">
        <f>VLOOKUP(A1409,cleaned_Medical_Examinations[],9,FALSE)</f>
        <v>OBESITY</v>
      </c>
      <c r="K1409" t="str">
        <f>VLOOKUP(A1409,cleaned_Medical_Examinations[],10,FALSE)</f>
        <v>PREDIABETES</v>
      </c>
      <c r="L1409">
        <f>VLOOKUP(A1409,table3!A1409:H3743,4,)</f>
        <v>11773</v>
      </c>
      <c r="M1409" t="str">
        <f>VLOOKUP(A1409,table3!A1409:H3743,5,FALSE)</f>
        <v>tier - 3</v>
      </c>
      <c r="N1409" t="str">
        <f>VLOOKUP(A1409,table3!A1409:H3743,6,FALSE)</f>
        <v>tier - 3</v>
      </c>
      <c r="O1409" t="str">
        <f>VLOOKUP(A1409,table3!A1409:H3743,7,FALSE)</f>
        <v>R1026</v>
      </c>
      <c r="P1409" s="8">
        <f>VLOOKUP(A1409,table3!A1409:H3743,2,FALSE)</f>
        <v>30275</v>
      </c>
      <c r="Q1409">
        <f>VLOOKUP(A1409,table3!A1409:H3743,8,FALSE)</f>
        <v>40</v>
      </c>
    </row>
    <row r="1410" spans="1:17" x14ac:dyDescent="0.3">
      <c r="A1410" s="11" t="s">
        <v>962</v>
      </c>
      <c r="B1410" t="str">
        <f>VLOOKUP(A1410,cleaned_customer_names[],2,FALSE)</f>
        <v>Deblander</v>
      </c>
      <c r="C1410">
        <f>VLOOKUP(A1410,cleaned_Medical_Examinations[],2,FALSE)</f>
        <v>19.350000000000001</v>
      </c>
      <c r="D1410">
        <f>VLOOKUP(A1410,cleaned_Medical_Examinations[],3,FALSE)</f>
        <v>8.2200000000000006</v>
      </c>
      <c r="E1410" t="str">
        <f>VLOOKUP(A1410,cleaned_Medical_Examinations[],4,FALSE)</f>
        <v>Yes</v>
      </c>
      <c r="F1410" t="str">
        <f>VLOOKUP(A1410,cleaned_Medical_Examinations[],5,FALSE)</f>
        <v>No</v>
      </c>
      <c r="G1410" t="str">
        <f>VLOOKUP(A1410,cleaned_Medical_Examinations[],6,FALSE)</f>
        <v>No</v>
      </c>
      <c r="H1410">
        <f>VLOOKUP(A1410,cleaned_Medical_Examinations[],7,FALSE)</f>
        <v>0</v>
      </c>
      <c r="I1410" t="str">
        <f>VLOOKUP(A1410,cleaned_Medical_Examinations[],8,FALSE)</f>
        <v>No</v>
      </c>
      <c r="J1410" t="str">
        <f>VLOOKUP(A1410,cleaned_Medical_Examinations[],9,FALSE)</f>
        <v>NORMAL WEIGHT</v>
      </c>
      <c r="K1410" t="str">
        <f>VLOOKUP(A1410,cleaned_Medical_Examinations[],10,FALSE)</f>
        <v>DIABETES</v>
      </c>
      <c r="L1410">
        <f>VLOOKUP(A1410,table3!A1410:H3744,4,)</f>
        <v>11831</v>
      </c>
      <c r="M1410" t="str">
        <f>VLOOKUP(A1410,table3!A1410:H3744,5,FALSE)</f>
        <v>tier - 3</v>
      </c>
      <c r="N1410" t="str">
        <f>VLOOKUP(A1410,table3!A1410:H3744,6,FALSE)</f>
        <v>tier - 1</v>
      </c>
      <c r="O1410" t="str">
        <f>VLOOKUP(A1410,table3!A1410:H3744,7,FALSE)</f>
        <v>R1012</v>
      </c>
      <c r="P1410" s="8">
        <f>VLOOKUP(A1410,table3!A1410:H3744,2,FALSE)</f>
        <v>24018</v>
      </c>
      <c r="Q1410">
        <f>VLOOKUP(A1410,table3!A1410:H3744,8,FALSE)</f>
        <v>57</v>
      </c>
    </row>
    <row r="1411" spans="1:17" x14ac:dyDescent="0.3">
      <c r="A1411" s="13" t="s">
        <v>961</v>
      </c>
      <c r="B1411" t="str">
        <f>VLOOKUP(A1411,cleaned_customer_names[],2,FALSE)</f>
        <v>O'Neill</v>
      </c>
      <c r="C1411">
        <f>VLOOKUP(A1411,cleaned_Medical_Examinations[],2,FALSE)</f>
        <v>36.69</v>
      </c>
      <c r="D1411">
        <f>VLOOKUP(A1411,cleaned_Medical_Examinations[],3,FALSE)</f>
        <v>6.15</v>
      </c>
      <c r="E1411" t="str">
        <f>VLOOKUP(A1411,cleaned_Medical_Examinations[],4,FALSE)</f>
        <v>No</v>
      </c>
      <c r="F1411" t="str">
        <f>VLOOKUP(A1411,cleaned_Medical_Examinations[],5,FALSE)</f>
        <v>No</v>
      </c>
      <c r="G1411" t="str">
        <f>VLOOKUP(A1411,cleaned_Medical_Examinations[],6,FALSE)</f>
        <v>No</v>
      </c>
      <c r="H1411">
        <f>VLOOKUP(A1411,cleaned_Medical_Examinations[],7,FALSE)</f>
        <v>0</v>
      </c>
      <c r="I1411" t="str">
        <f>VLOOKUP(A1411,cleaned_Medical_Examinations[],8,FALSE)</f>
        <v>No</v>
      </c>
      <c r="J1411" t="str">
        <f>VLOOKUP(A1411,cleaned_Medical_Examinations[],9,FALSE)</f>
        <v>OBESITY</v>
      </c>
      <c r="K1411" t="str">
        <f>VLOOKUP(A1411,cleaned_Medical_Examinations[],10,FALSE)</f>
        <v>PREDIABETES</v>
      </c>
      <c r="L1411">
        <f>VLOOKUP(A1411,table3!A1411:H3745,4,)</f>
        <v>11834</v>
      </c>
      <c r="M1411" t="str">
        <f>VLOOKUP(A1411,table3!A1411:H3745,5,FALSE)</f>
        <v>tier - 3</v>
      </c>
      <c r="N1411" t="str">
        <f>VLOOKUP(A1411,table3!A1411:H3745,6,FALSE)</f>
        <v>tier - 3</v>
      </c>
      <c r="O1411" t="str">
        <f>VLOOKUP(A1411,table3!A1411:H3745,7,FALSE)</f>
        <v>R1013</v>
      </c>
      <c r="P1411" s="8">
        <f>VLOOKUP(A1411,table3!A1411:H3745,2,FALSE)</f>
        <v>23555</v>
      </c>
      <c r="Q1411">
        <f>VLOOKUP(A1411,table3!A1411:H3745,8,FALSE)</f>
        <v>58</v>
      </c>
    </row>
    <row r="1412" spans="1:17" x14ac:dyDescent="0.3">
      <c r="A1412" s="11" t="s">
        <v>960</v>
      </c>
      <c r="B1412" t="str">
        <f>VLOOKUP(A1412,cleaned_customer_names[],2,FALSE)</f>
        <v>Davis</v>
      </c>
      <c r="C1412">
        <f>VLOOKUP(A1412,cleaned_Medical_Examinations[],2,FALSE)</f>
        <v>28.51</v>
      </c>
      <c r="D1412">
        <f>VLOOKUP(A1412,cleaned_Medical_Examinations[],3,FALSE)</f>
        <v>5.65</v>
      </c>
      <c r="E1412" t="str">
        <f>VLOOKUP(A1412,cleaned_Medical_Examinations[],4,FALSE)</f>
        <v>Yes</v>
      </c>
      <c r="F1412" t="str">
        <f>VLOOKUP(A1412,cleaned_Medical_Examinations[],5,FALSE)</f>
        <v>No</v>
      </c>
      <c r="G1412" t="str">
        <f>VLOOKUP(A1412,cleaned_Medical_Examinations[],6,FALSE)</f>
        <v>No</v>
      </c>
      <c r="H1412">
        <f>VLOOKUP(A1412,cleaned_Medical_Examinations[],7,FALSE)</f>
        <v>1</v>
      </c>
      <c r="I1412" t="str">
        <f>VLOOKUP(A1412,cleaned_Medical_Examinations[],8,FALSE)</f>
        <v>No</v>
      </c>
      <c r="J1412" t="str">
        <f>VLOOKUP(A1412,cleaned_Medical_Examinations[],9,FALSE)</f>
        <v>OVER WEIGHT</v>
      </c>
      <c r="K1412" t="str">
        <f>VLOOKUP(A1412,cleaned_Medical_Examinations[],10,FALSE)</f>
        <v>NORMAL</v>
      </c>
      <c r="L1412">
        <f>VLOOKUP(A1412,table3!A1412:H3746,4,)</f>
        <v>11837</v>
      </c>
      <c r="M1412" t="str">
        <f>VLOOKUP(A1412,table3!A1412:H3746,5,FALSE)</f>
        <v>tier - 3</v>
      </c>
      <c r="N1412" t="str">
        <f>VLOOKUP(A1412,table3!A1412:H3746,6,FALSE)</f>
        <v>tier - 3</v>
      </c>
      <c r="O1412" t="str">
        <f>VLOOKUP(A1412,table3!A1412:H3746,7,FALSE)</f>
        <v>R1011</v>
      </c>
      <c r="P1412" s="8">
        <f>VLOOKUP(A1412,table3!A1412:H3746,2,FALSE)</f>
        <v>23631</v>
      </c>
      <c r="Q1412">
        <f>VLOOKUP(A1412,table3!A1412:H3746,8,FALSE)</f>
        <v>58</v>
      </c>
    </row>
    <row r="1413" spans="1:17" x14ac:dyDescent="0.3">
      <c r="A1413" s="13" t="s">
        <v>959</v>
      </c>
      <c r="B1413" t="str">
        <f>VLOOKUP(A1413,cleaned_customer_names[],2,FALSE)</f>
        <v>Stanek</v>
      </c>
      <c r="C1413">
        <f>VLOOKUP(A1413,cleaned_Medical_Examinations[],2,FALSE)</f>
        <v>30.21</v>
      </c>
      <c r="D1413">
        <f>VLOOKUP(A1413,cleaned_Medical_Examinations[],3,FALSE)</f>
        <v>5.5</v>
      </c>
      <c r="E1413" t="str">
        <f>VLOOKUP(A1413,cleaned_Medical_Examinations[],4,FALSE)</f>
        <v>No</v>
      </c>
      <c r="F1413" t="str">
        <f>VLOOKUP(A1413,cleaned_Medical_Examinations[],5,FALSE)</f>
        <v>No</v>
      </c>
      <c r="G1413" t="str">
        <f>VLOOKUP(A1413,cleaned_Medical_Examinations[],6,FALSE)</f>
        <v>No</v>
      </c>
      <c r="H1413">
        <f>VLOOKUP(A1413,cleaned_Medical_Examinations[],7,FALSE)</f>
        <v>1</v>
      </c>
      <c r="I1413" t="str">
        <f>VLOOKUP(A1413,cleaned_Medical_Examinations[],8,FALSE)</f>
        <v>No</v>
      </c>
      <c r="J1413" t="str">
        <f>VLOOKUP(A1413,cleaned_Medical_Examinations[],9,FALSE)</f>
        <v>OBESITY</v>
      </c>
      <c r="K1413" t="str">
        <f>VLOOKUP(A1413,cleaned_Medical_Examinations[],10,FALSE)</f>
        <v>NORMAL</v>
      </c>
      <c r="L1413">
        <f>VLOOKUP(A1413,table3!A1413:H3747,4,)</f>
        <v>11841</v>
      </c>
      <c r="M1413" t="str">
        <f>VLOOKUP(A1413,table3!A1413:H3747,5,FALSE)</f>
        <v>tier - 3</v>
      </c>
      <c r="N1413" t="str">
        <f>VLOOKUP(A1413,table3!A1413:H3747,6,FALSE)</f>
        <v>tier - 2</v>
      </c>
      <c r="O1413" t="str">
        <f>VLOOKUP(A1413,table3!A1413:H3747,7,FALSE)</f>
        <v>R1012</v>
      </c>
      <c r="P1413" s="8">
        <f>VLOOKUP(A1413,table3!A1413:H3747,2,FALSE)</f>
        <v>24010</v>
      </c>
      <c r="Q1413">
        <f>VLOOKUP(A1413,table3!A1413:H3747,8,FALSE)</f>
        <v>57</v>
      </c>
    </row>
    <row r="1414" spans="1:17" x14ac:dyDescent="0.3">
      <c r="A1414" s="11" t="s">
        <v>958</v>
      </c>
      <c r="B1414" t="str">
        <f>VLOOKUP(A1414,cleaned_customer_names[],2,FALSE)</f>
        <v>Harris</v>
      </c>
      <c r="C1414">
        <f>VLOOKUP(A1414,cleaned_Medical_Examinations[],2,FALSE)</f>
        <v>24.33</v>
      </c>
      <c r="D1414">
        <f>VLOOKUP(A1414,cleaned_Medical_Examinations[],3,FALSE)</f>
        <v>8</v>
      </c>
      <c r="E1414" t="str">
        <f>VLOOKUP(A1414,cleaned_Medical_Examinations[],4,FALSE)</f>
        <v>No</v>
      </c>
      <c r="F1414" t="str">
        <f>VLOOKUP(A1414,cleaned_Medical_Examinations[],5,FALSE)</f>
        <v>No</v>
      </c>
      <c r="G1414" t="str">
        <f>VLOOKUP(A1414,cleaned_Medical_Examinations[],6,FALSE)</f>
        <v>No</v>
      </c>
      <c r="H1414">
        <f>VLOOKUP(A1414,cleaned_Medical_Examinations[],7,FALSE)</f>
        <v>0</v>
      </c>
      <c r="I1414" t="str">
        <f>VLOOKUP(A1414,cleaned_Medical_Examinations[],8,FALSE)</f>
        <v>No</v>
      </c>
      <c r="J1414" t="str">
        <f>VLOOKUP(A1414,cleaned_Medical_Examinations[],9,FALSE)</f>
        <v>NORMAL WEIGHT</v>
      </c>
      <c r="K1414" t="str">
        <f>VLOOKUP(A1414,cleaned_Medical_Examinations[],10,FALSE)</f>
        <v>DIABETES</v>
      </c>
      <c r="L1414">
        <f>VLOOKUP(A1414,table3!A1414:H3748,4,)</f>
        <v>11842</v>
      </c>
      <c r="M1414" t="str">
        <f>VLOOKUP(A1414,table3!A1414:H3748,5,FALSE)</f>
        <v>tier - 3</v>
      </c>
      <c r="N1414" t="str">
        <f>VLOOKUP(A1414,table3!A1414:H3748,6,FALSE)</f>
        <v>tier - 2</v>
      </c>
      <c r="O1414" t="str">
        <f>VLOOKUP(A1414,table3!A1414:H3748,7,FALSE)</f>
        <v>R1011</v>
      </c>
      <c r="P1414" s="8">
        <f>VLOOKUP(A1414,table3!A1414:H3748,2,FALSE)</f>
        <v>23569</v>
      </c>
      <c r="Q1414">
        <f>VLOOKUP(A1414,table3!A1414:H3748,8,FALSE)</f>
        <v>58</v>
      </c>
    </row>
    <row r="1415" spans="1:17" x14ac:dyDescent="0.3">
      <c r="A1415" s="13" t="s">
        <v>957</v>
      </c>
      <c r="B1415" t="str">
        <f>VLOOKUP(A1415,cleaned_customer_names[],2,FALSE)</f>
        <v>Manning</v>
      </c>
      <c r="C1415">
        <f>VLOOKUP(A1415,cleaned_Medical_Examinations[],2,FALSE)</f>
        <v>19.855</v>
      </c>
      <c r="D1415">
        <f>VLOOKUP(A1415,cleaned_Medical_Examinations[],3,FALSE)</f>
        <v>5.71</v>
      </c>
      <c r="E1415" t="str">
        <f>VLOOKUP(A1415,cleaned_Medical_Examinations[],4,FALSE)</f>
        <v>Yes</v>
      </c>
      <c r="F1415" t="str">
        <f>VLOOKUP(A1415,cleaned_Medical_Examinations[],5,FALSE)</f>
        <v>No</v>
      </c>
      <c r="G1415" t="str">
        <f>VLOOKUP(A1415,cleaned_Medical_Examinations[],6,FALSE)</f>
        <v>No</v>
      </c>
      <c r="H1415">
        <f>VLOOKUP(A1415,cleaned_Medical_Examinations[],7,FALSE)</f>
        <v>0</v>
      </c>
      <c r="I1415" t="str">
        <f>VLOOKUP(A1415,cleaned_Medical_Examinations[],8,FALSE)</f>
        <v>No</v>
      </c>
      <c r="J1415" t="str">
        <f>VLOOKUP(A1415,cleaned_Medical_Examinations[],9,FALSE)</f>
        <v>NORMAL WEIGHT</v>
      </c>
      <c r="K1415" t="str">
        <f>VLOOKUP(A1415,cleaned_Medical_Examinations[],10,FALSE)</f>
        <v>PREDIABETES</v>
      </c>
      <c r="L1415">
        <f>VLOOKUP(A1415,table3!A1415:H3749,4,)</f>
        <v>11843</v>
      </c>
      <c r="M1415" t="str">
        <f>VLOOKUP(A1415,table3!A1415:H3749,5,FALSE)</f>
        <v>tier - 3</v>
      </c>
      <c r="N1415" t="str">
        <f>VLOOKUP(A1415,table3!A1415:H3749,6,FALSE)</f>
        <v>tier - 3</v>
      </c>
      <c r="O1415" t="str">
        <f>VLOOKUP(A1415,table3!A1415:H3749,7,FALSE)</f>
        <v>R1012</v>
      </c>
      <c r="P1415" s="8">
        <f>VLOOKUP(A1415,table3!A1415:H3749,2,FALSE)</f>
        <v>24056</v>
      </c>
      <c r="Q1415">
        <f>VLOOKUP(A1415,table3!A1415:H3749,8,FALSE)</f>
        <v>57</v>
      </c>
    </row>
    <row r="1416" spans="1:17" x14ac:dyDescent="0.3">
      <c r="A1416" s="11" t="s">
        <v>956</v>
      </c>
      <c r="B1416" t="str">
        <f>VLOOKUP(A1416,cleaned_customer_names[],2,FALSE)</f>
        <v>Barrera Munoz</v>
      </c>
      <c r="C1416">
        <f>VLOOKUP(A1416,cleaned_Medical_Examinations[],2,FALSE)</f>
        <v>25.364999999999998</v>
      </c>
      <c r="D1416">
        <f>VLOOKUP(A1416,cleaned_Medical_Examinations[],3,FALSE)</f>
        <v>11.71</v>
      </c>
      <c r="E1416" t="str">
        <f>VLOOKUP(A1416,cleaned_Medical_Examinations[],4,FALSE)</f>
        <v>No</v>
      </c>
      <c r="F1416" t="str">
        <f>VLOOKUP(A1416,cleaned_Medical_Examinations[],5,FALSE)</f>
        <v>No</v>
      </c>
      <c r="G1416" t="str">
        <f>VLOOKUP(A1416,cleaned_Medical_Examinations[],6,FALSE)</f>
        <v>No</v>
      </c>
      <c r="H1416">
        <f>VLOOKUP(A1416,cleaned_Medical_Examinations[],7,FALSE)</f>
        <v>0</v>
      </c>
      <c r="I1416" t="str">
        <f>VLOOKUP(A1416,cleaned_Medical_Examinations[],8,FALSE)</f>
        <v>No</v>
      </c>
      <c r="J1416" t="str">
        <f>VLOOKUP(A1416,cleaned_Medical_Examinations[],9,FALSE)</f>
        <v>OVER WEIGHT</v>
      </c>
      <c r="K1416" t="str">
        <f>VLOOKUP(A1416,cleaned_Medical_Examinations[],10,FALSE)</f>
        <v>DIABETES</v>
      </c>
      <c r="L1416">
        <f>VLOOKUP(A1416,table3!A1416:H3750,4,)</f>
        <v>11848</v>
      </c>
      <c r="M1416" t="str">
        <f>VLOOKUP(A1416,table3!A1416:H3750,5,FALSE)</f>
        <v>tier - 3</v>
      </c>
      <c r="N1416" t="str">
        <f>VLOOKUP(A1416,table3!A1416:H3750,6,FALSE)</f>
        <v>tier - 2</v>
      </c>
      <c r="O1416" t="str">
        <f>VLOOKUP(A1416,table3!A1416:H3750,7,FALSE)</f>
        <v>R1011</v>
      </c>
      <c r="P1416" s="8">
        <f>VLOOKUP(A1416,table3!A1416:H3750,2,FALSE)</f>
        <v>23555</v>
      </c>
      <c r="Q1416">
        <f>VLOOKUP(A1416,table3!A1416:H3750,8,FALSE)</f>
        <v>58</v>
      </c>
    </row>
    <row r="1417" spans="1:17" x14ac:dyDescent="0.3">
      <c r="A1417" s="13" t="s">
        <v>955</v>
      </c>
      <c r="B1417" t="str">
        <f>VLOOKUP(A1417,cleaned_customer_names[],2,FALSE)</f>
        <v>Schauwaers</v>
      </c>
      <c r="C1417">
        <f>VLOOKUP(A1417,cleaned_Medical_Examinations[],2,FALSE)</f>
        <v>29.6</v>
      </c>
      <c r="D1417">
        <f>VLOOKUP(A1417,cleaned_Medical_Examinations[],3,FALSE)</f>
        <v>6.17</v>
      </c>
      <c r="E1417" t="str">
        <f>VLOOKUP(A1417,cleaned_Medical_Examinations[],4,FALSE)</f>
        <v>Yes</v>
      </c>
      <c r="F1417" t="str">
        <f>VLOOKUP(A1417,cleaned_Medical_Examinations[],5,FALSE)</f>
        <v>No</v>
      </c>
      <c r="G1417" t="str">
        <f>VLOOKUP(A1417,cleaned_Medical_Examinations[],6,FALSE)</f>
        <v>Yes</v>
      </c>
      <c r="H1417">
        <f>VLOOKUP(A1417,cleaned_Medical_Examinations[],7,FALSE)</f>
        <v>1</v>
      </c>
      <c r="I1417" t="str">
        <f>VLOOKUP(A1417,cleaned_Medical_Examinations[],8,FALSE)</f>
        <v>No</v>
      </c>
      <c r="J1417" t="str">
        <f>VLOOKUP(A1417,cleaned_Medical_Examinations[],9,FALSE)</f>
        <v>OVER WEIGHT</v>
      </c>
      <c r="K1417" t="str">
        <f>VLOOKUP(A1417,cleaned_Medical_Examinations[],10,FALSE)</f>
        <v>PREDIABETES</v>
      </c>
      <c r="L1417">
        <f>VLOOKUP(A1417,table3!A1417:H3751,4,)</f>
        <v>11856</v>
      </c>
      <c r="M1417" t="str">
        <f>VLOOKUP(A1417,table3!A1417:H3751,5,FALSE)</f>
        <v>tier - 3</v>
      </c>
      <c r="N1417" t="str">
        <f>VLOOKUP(A1417,table3!A1417:H3751,6,FALSE)</f>
        <v>tier - 2</v>
      </c>
      <c r="O1417" t="str">
        <f>VLOOKUP(A1417,table3!A1417:H3751,7,FALSE)</f>
        <v>R1013</v>
      </c>
      <c r="P1417" s="8">
        <f>VLOOKUP(A1417,table3!A1417:H3751,2,FALSE)</f>
        <v>23649</v>
      </c>
      <c r="Q1417">
        <f>VLOOKUP(A1417,table3!A1417:H3751,8,FALSE)</f>
        <v>58</v>
      </c>
    </row>
    <row r="1418" spans="1:17" x14ac:dyDescent="0.3">
      <c r="A1418" s="11" t="s">
        <v>954</v>
      </c>
      <c r="B1418" t="str">
        <f>VLOOKUP(A1418,cleaned_customer_names[],2,FALSE)</f>
        <v>Hartman</v>
      </c>
      <c r="C1418">
        <f>VLOOKUP(A1418,cleaned_Medical_Examinations[],2,FALSE)</f>
        <v>39.43</v>
      </c>
      <c r="D1418">
        <f>VLOOKUP(A1418,cleaned_Medical_Examinations[],3,FALSE)</f>
        <v>6.1</v>
      </c>
      <c r="E1418" t="str">
        <f>VLOOKUP(A1418,cleaned_Medical_Examinations[],4,FALSE)</f>
        <v>Yes</v>
      </c>
      <c r="F1418" t="str">
        <f>VLOOKUP(A1418,cleaned_Medical_Examinations[],5,FALSE)</f>
        <v>No</v>
      </c>
      <c r="G1418" t="str">
        <f>VLOOKUP(A1418,cleaned_Medical_Examinations[],6,FALSE)</f>
        <v>Yes</v>
      </c>
      <c r="H1418">
        <f>VLOOKUP(A1418,cleaned_Medical_Examinations[],7,FALSE)</f>
        <v>1</v>
      </c>
      <c r="I1418" t="str">
        <f>VLOOKUP(A1418,cleaned_Medical_Examinations[],8,FALSE)</f>
        <v>No</v>
      </c>
      <c r="J1418" t="str">
        <f>VLOOKUP(A1418,cleaned_Medical_Examinations[],9,FALSE)</f>
        <v>OBESITY</v>
      </c>
      <c r="K1418" t="str">
        <f>VLOOKUP(A1418,cleaned_Medical_Examinations[],10,FALSE)</f>
        <v>PREDIABETES</v>
      </c>
      <c r="L1418">
        <f>VLOOKUP(A1418,table3!A1418:H3752,4,)</f>
        <v>11859</v>
      </c>
      <c r="M1418" t="str">
        <f>VLOOKUP(A1418,table3!A1418:H3752,5,FALSE)</f>
        <v>tier - 3</v>
      </c>
      <c r="N1418" t="str">
        <f>VLOOKUP(A1418,table3!A1418:H3752,6,FALSE)</f>
        <v>tier - 3</v>
      </c>
      <c r="O1418" t="str">
        <f>VLOOKUP(A1418,table3!A1418:H3752,7,FALSE)</f>
        <v>R1011</v>
      </c>
      <c r="P1418" s="8">
        <f>VLOOKUP(A1418,table3!A1418:H3752,2,FALSE)</f>
        <v>27217</v>
      </c>
      <c r="Q1418">
        <f>VLOOKUP(A1418,table3!A1418:H3752,8,FALSE)</f>
        <v>48</v>
      </c>
    </row>
    <row r="1419" spans="1:17" x14ac:dyDescent="0.3">
      <c r="A1419" s="13" t="s">
        <v>953</v>
      </c>
      <c r="B1419" t="str">
        <f>VLOOKUP(A1419,cleaned_customer_names[],2,FALSE)</f>
        <v>Fire</v>
      </c>
      <c r="C1419">
        <f>VLOOKUP(A1419,cleaned_Medical_Examinations[],2,FALSE)</f>
        <v>27.34</v>
      </c>
      <c r="D1419">
        <f>VLOOKUP(A1419,cleaned_Medical_Examinations[],3,FALSE)</f>
        <v>5.19</v>
      </c>
      <c r="E1419" t="str">
        <f>VLOOKUP(A1419,cleaned_Medical_Examinations[],4,FALSE)</f>
        <v>Yes</v>
      </c>
      <c r="F1419" t="str">
        <f>VLOOKUP(A1419,cleaned_Medical_Examinations[],5,FALSE)</f>
        <v>No</v>
      </c>
      <c r="G1419" t="str">
        <f>VLOOKUP(A1419,cleaned_Medical_Examinations[],6,FALSE)</f>
        <v>No</v>
      </c>
      <c r="H1419">
        <f>VLOOKUP(A1419,cleaned_Medical_Examinations[],7,FALSE)</f>
        <v>1</v>
      </c>
      <c r="I1419" t="str">
        <f>VLOOKUP(A1419,cleaned_Medical_Examinations[],8,FALSE)</f>
        <v>No</v>
      </c>
      <c r="J1419" t="str">
        <f>VLOOKUP(A1419,cleaned_Medical_Examinations[],9,FALSE)</f>
        <v>OVER WEIGHT</v>
      </c>
      <c r="K1419" t="str">
        <f>VLOOKUP(A1419,cleaned_Medical_Examinations[],10,FALSE)</f>
        <v>NORMAL</v>
      </c>
      <c r="L1419">
        <f>VLOOKUP(A1419,table3!A1419:H3753,4,)</f>
        <v>11879</v>
      </c>
      <c r="M1419" t="str">
        <f>VLOOKUP(A1419,table3!A1419:H3753,5,FALSE)</f>
        <v>tier - 3</v>
      </c>
      <c r="N1419" t="str">
        <f>VLOOKUP(A1419,table3!A1419:H3753,6,FALSE)</f>
        <v>tier - 3</v>
      </c>
      <c r="O1419" t="str">
        <f>VLOOKUP(A1419,table3!A1419:H3753,7,FALSE)</f>
        <v>R1024</v>
      </c>
      <c r="P1419" s="8">
        <f>VLOOKUP(A1419,table3!A1419:H3753,2,FALSE)</f>
        <v>24708</v>
      </c>
      <c r="Q1419">
        <f>VLOOKUP(A1419,table3!A1419:H3753,8,FALSE)</f>
        <v>55</v>
      </c>
    </row>
    <row r="1420" spans="1:17" x14ac:dyDescent="0.3">
      <c r="A1420" s="11" t="s">
        <v>952</v>
      </c>
      <c r="B1420" t="str">
        <f>VLOOKUP(A1420,cleaned_customer_names[],2,FALSE)</f>
        <v>Waliaula</v>
      </c>
      <c r="C1420">
        <f>VLOOKUP(A1420,cleaned_Medical_Examinations[],2,FALSE)</f>
        <v>39.01</v>
      </c>
      <c r="D1420">
        <f>VLOOKUP(A1420,cleaned_Medical_Examinations[],3,FALSE)</f>
        <v>5.37</v>
      </c>
      <c r="E1420" t="str">
        <f>VLOOKUP(A1420,cleaned_Medical_Examinations[],4,FALSE)</f>
        <v>Yes</v>
      </c>
      <c r="F1420" t="str">
        <f>VLOOKUP(A1420,cleaned_Medical_Examinations[],5,FALSE)</f>
        <v>No</v>
      </c>
      <c r="G1420" t="str">
        <f>VLOOKUP(A1420,cleaned_Medical_Examinations[],6,FALSE)</f>
        <v>No</v>
      </c>
      <c r="H1420">
        <f>VLOOKUP(A1420,cleaned_Medical_Examinations[],7,FALSE)</f>
        <v>0</v>
      </c>
      <c r="I1420" t="str">
        <f>VLOOKUP(A1420,cleaned_Medical_Examinations[],8,FALSE)</f>
        <v>No</v>
      </c>
      <c r="J1420" t="str">
        <f>VLOOKUP(A1420,cleaned_Medical_Examinations[],9,FALSE)</f>
        <v>OBESITY</v>
      </c>
      <c r="K1420" t="str">
        <f>VLOOKUP(A1420,cleaned_Medical_Examinations[],10,FALSE)</f>
        <v>NORMAL</v>
      </c>
      <c r="L1420">
        <f>VLOOKUP(A1420,table3!A1420:H3754,4,)</f>
        <v>11881</v>
      </c>
      <c r="M1420" t="str">
        <f>VLOOKUP(A1420,table3!A1420:H3754,5,FALSE)</f>
        <v>tier - 3</v>
      </c>
      <c r="N1420" t="str">
        <f>VLOOKUP(A1420,table3!A1420:H3754,6,FALSE)</f>
        <v>tier - 2</v>
      </c>
      <c r="O1420" t="str">
        <f>VLOOKUP(A1420,table3!A1420:H3754,7,FALSE)</f>
        <v>R1011</v>
      </c>
      <c r="P1420" s="8">
        <f>VLOOKUP(A1420,table3!A1420:H3754,2,FALSE)</f>
        <v>24667</v>
      </c>
      <c r="Q1420">
        <f>VLOOKUP(A1420,table3!A1420:H3754,8,FALSE)</f>
        <v>55</v>
      </c>
    </row>
    <row r="1421" spans="1:17" x14ac:dyDescent="0.3">
      <c r="A1421" s="13" t="s">
        <v>951</v>
      </c>
      <c r="B1421" t="str">
        <f>VLOOKUP(A1421,cleaned_customer_names[],2,FALSE)</f>
        <v>Blackshear</v>
      </c>
      <c r="C1421">
        <f>VLOOKUP(A1421,cleaned_Medical_Examinations[],2,FALSE)</f>
        <v>18.989999999999998</v>
      </c>
      <c r="D1421">
        <f>VLOOKUP(A1421,cleaned_Medical_Examinations[],3,FALSE)</f>
        <v>10.82</v>
      </c>
      <c r="E1421" t="str">
        <f>VLOOKUP(A1421,cleaned_Medical_Examinations[],4,FALSE)</f>
        <v>Yes</v>
      </c>
      <c r="F1421" t="str">
        <f>VLOOKUP(A1421,cleaned_Medical_Examinations[],5,FALSE)</f>
        <v>No</v>
      </c>
      <c r="G1421" t="str">
        <f>VLOOKUP(A1421,cleaned_Medical_Examinations[],6,FALSE)</f>
        <v>No</v>
      </c>
      <c r="H1421">
        <f>VLOOKUP(A1421,cleaned_Medical_Examinations[],7,FALSE)</f>
        <v>0</v>
      </c>
      <c r="I1421" t="str">
        <f>VLOOKUP(A1421,cleaned_Medical_Examinations[],8,FALSE)</f>
        <v>No</v>
      </c>
      <c r="J1421" t="str">
        <f>VLOOKUP(A1421,cleaned_Medical_Examinations[],9,FALSE)</f>
        <v>NORMAL WEIGHT</v>
      </c>
      <c r="K1421" t="str">
        <f>VLOOKUP(A1421,cleaned_Medical_Examinations[],10,FALSE)</f>
        <v>DIABETES</v>
      </c>
      <c r="L1421">
        <f>VLOOKUP(A1421,table3!A1421:H3755,4,)</f>
        <v>11882</v>
      </c>
      <c r="M1421" t="str">
        <f>VLOOKUP(A1421,table3!A1421:H3755,5,FALSE)</f>
        <v>tier - 3</v>
      </c>
      <c r="N1421" t="str">
        <f>VLOOKUP(A1421,table3!A1421:H3755,6,FALSE)</f>
        <v>tier - 1</v>
      </c>
      <c r="O1421" t="str">
        <f>VLOOKUP(A1421,table3!A1421:H3755,7,FALSE)</f>
        <v>R1013</v>
      </c>
      <c r="P1421" s="8">
        <f>VLOOKUP(A1421,table3!A1421:H3755,2,FALSE)</f>
        <v>24774</v>
      </c>
      <c r="Q1421">
        <f>VLOOKUP(A1421,table3!A1421:H3755,8,FALSE)</f>
        <v>55</v>
      </c>
    </row>
    <row r="1422" spans="1:17" x14ac:dyDescent="0.3">
      <c r="A1422" s="11" t="s">
        <v>950</v>
      </c>
      <c r="B1422" t="str">
        <f>VLOOKUP(A1422,cleaned_customer_names[],2,FALSE)</f>
        <v>Nettik</v>
      </c>
      <c r="C1422">
        <f>VLOOKUP(A1422,cleaned_Medical_Examinations[],2,FALSE)</f>
        <v>42.3</v>
      </c>
      <c r="D1422">
        <f>VLOOKUP(A1422,cleaned_Medical_Examinations[],3,FALSE)</f>
        <v>6.06</v>
      </c>
      <c r="E1422" t="str">
        <f>VLOOKUP(A1422,cleaned_Medical_Examinations[],4,FALSE)</f>
        <v>Yes</v>
      </c>
      <c r="F1422" t="str">
        <f>VLOOKUP(A1422,cleaned_Medical_Examinations[],5,FALSE)</f>
        <v>No</v>
      </c>
      <c r="G1422" t="str">
        <f>VLOOKUP(A1422,cleaned_Medical_Examinations[],6,FALSE)</f>
        <v>No</v>
      </c>
      <c r="H1422">
        <f>VLOOKUP(A1422,cleaned_Medical_Examinations[],7,FALSE)</f>
        <v>0</v>
      </c>
      <c r="I1422" t="str">
        <f>VLOOKUP(A1422,cleaned_Medical_Examinations[],8,FALSE)</f>
        <v>No</v>
      </c>
      <c r="J1422" t="str">
        <f>VLOOKUP(A1422,cleaned_Medical_Examinations[],9,FALSE)</f>
        <v>OBESITY</v>
      </c>
      <c r="K1422" t="str">
        <f>VLOOKUP(A1422,cleaned_Medical_Examinations[],10,FALSE)</f>
        <v>PREDIABETES</v>
      </c>
      <c r="L1422">
        <f>VLOOKUP(A1422,table3!A1422:H3756,4,)</f>
        <v>11884</v>
      </c>
      <c r="M1422" t="str">
        <f>VLOOKUP(A1422,table3!A1422:H3756,5,FALSE)</f>
        <v>tier - 3</v>
      </c>
      <c r="N1422" t="str">
        <f>VLOOKUP(A1422,table3!A1422:H3756,6,FALSE)</f>
        <v>tier - 3</v>
      </c>
      <c r="O1422" t="str">
        <f>VLOOKUP(A1422,table3!A1422:H3756,7,FALSE)</f>
        <v>R1013</v>
      </c>
      <c r="P1422" s="8">
        <f>VLOOKUP(A1422,table3!A1422:H3756,2,FALSE)</f>
        <v>38140</v>
      </c>
      <c r="Q1422">
        <f>VLOOKUP(A1422,table3!A1422:H3756,8,FALSE)</f>
        <v>19</v>
      </c>
    </row>
    <row r="1423" spans="1:17" x14ac:dyDescent="0.3">
      <c r="A1423" s="13" t="s">
        <v>949</v>
      </c>
      <c r="B1423" t="str">
        <f>VLOOKUP(A1423,cleaned_customer_names[],2,FALSE)</f>
        <v>Novales</v>
      </c>
      <c r="C1423">
        <f>VLOOKUP(A1423,cleaned_Medical_Examinations[],2,FALSE)</f>
        <v>39.805</v>
      </c>
      <c r="D1423">
        <f>VLOOKUP(A1423,cleaned_Medical_Examinations[],3,FALSE)</f>
        <v>5.91</v>
      </c>
      <c r="E1423" t="str">
        <f>VLOOKUP(A1423,cleaned_Medical_Examinations[],4,FALSE)</f>
        <v>No</v>
      </c>
      <c r="F1423" t="str">
        <f>VLOOKUP(A1423,cleaned_Medical_Examinations[],5,FALSE)</f>
        <v>No</v>
      </c>
      <c r="G1423" t="str">
        <f>VLOOKUP(A1423,cleaned_Medical_Examinations[],6,FALSE)</f>
        <v>No</v>
      </c>
      <c r="H1423">
        <f>VLOOKUP(A1423,cleaned_Medical_Examinations[],7,FALSE)</f>
        <v>0</v>
      </c>
      <c r="I1423" t="str">
        <f>VLOOKUP(A1423,cleaned_Medical_Examinations[],8,FALSE)</f>
        <v>No</v>
      </c>
      <c r="J1423" t="str">
        <f>VLOOKUP(A1423,cleaned_Medical_Examinations[],9,FALSE)</f>
        <v>OBESITY</v>
      </c>
      <c r="K1423" t="str">
        <f>VLOOKUP(A1423,cleaned_Medical_Examinations[],10,FALSE)</f>
        <v>PREDIABETES</v>
      </c>
      <c r="L1423">
        <f>VLOOKUP(A1423,table3!A1423:H3757,4,)</f>
        <v>11918</v>
      </c>
      <c r="M1423" t="str">
        <f>VLOOKUP(A1423,table3!A1423:H3757,5,FALSE)</f>
        <v>tier - 3</v>
      </c>
      <c r="N1423" t="str">
        <f>VLOOKUP(A1423,table3!A1423:H3757,6,FALSE)</f>
        <v>tier - 1</v>
      </c>
      <c r="O1423" t="str">
        <f>VLOOKUP(A1423,table3!A1423:H3757,7,FALSE)</f>
        <v>R1021</v>
      </c>
      <c r="P1423" s="8">
        <f>VLOOKUP(A1423,table3!A1423:H3757,2,FALSE)</f>
        <v>23700</v>
      </c>
      <c r="Q1423">
        <f>VLOOKUP(A1423,table3!A1423:H3757,8,FALSE)</f>
        <v>58</v>
      </c>
    </row>
    <row r="1424" spans="1:17" x14ac:dyDescent="0.3">
      <c r="A1424" s="11" t="s">
        <v>948</v>
      </c>
      <c r="B1424" t="str">
        <f>VLOOKUP(A1424,cleaned_customer_names[],2,FALSE)</f>
        <v>Rosauer</v>
      </c>
      <c r="C1424">
        <f>VLOOKUP(A1424,cleaned_Medical_Examinations[],2,FALSE)</f>
        <v>33.700000000000003</v>
      </c>
      <c r="D1424">
        <f>VLOOKUP(A1424,cleaned_Medical_Examinations[],3,FALSE)</f>
        <v>5.87</v>
      </c>
      <c r="E1424" t="str">
        <f>VLOOKUP(A1424,cleaned_Medical_Examinations[],4,FALSE)</f>
        <v>No</v>
      </c>
      <c r="F1424" t="str">
        <f>VLOOKUP(A1424,cleaned_Medical_Examinations[],5,FALSE)</f>
        <v>No</v>
      </c>
      <c r="G1424" t="str">
        <f>VLOOKUP(A1424,cleaned_Medical_Examinations[],6,FALSE)</f>
        <v>No</v>
      </c>
      <c r="H1424">
        <f>VLOOKUP(A1424,cleaned_Medical_Examinations[],7,FALSE)</f>
        <v>0</v>
      </c>
      <c r="I1424" t="str">
        <f>VLOOKUP(A1424,cleaned_Medical_Examinations[],8,FALSE)</f>
        <v>No</v>
      </c>
      <c r="J1424" t="str">
        <f>VLOOKUP(A1424,cleaned_Medical_Examinations[],9,FALSE)</f>
        <v>OBESITY</v>
      </c>
      <c r="K1424" t="str">
        <f>VLOOKUP(A1424,cleaned_Medical_Examinations[],10,FALSE)</f>
        <v>PREDIABETES</v>
      </c>
      <c r="L1424">
        <f>VLOOKUP(A1424,table3!A1424:H3758,4,)</f>
        <v>11931</v>
      </c>
      <c r="M1424" t="str">
        <f>VLOOKUP(A1424,table3!A1424:H3758,5,FALSE)</f>
        <v>tier - 3</v>
      </c>
      <c r="N1424" t="str">
        <f>VLOOKUP(A1424,table3!A1424:H3758,6,FALSE)</f>
        <v>tier - 1</v>
      </c>
      <c r="O1424" t="str">
        <f>VLOOKUP(A1424,table3!A1424:H3758,7,FALSE)</f>
        <v>R1019</v>
      </c>
      <c r="P1424" s="8">
        <f>VLOOKUP(A1424,table3!A1424:H3758,2,FALSE)</f>
        <v>23731</v>
      </c>
      <c r="Q1424">
        <f>VLOOKUP(A1424,table3!A1424:H3758,8,FALSE)</f>
        <v>58</v>
      </c>
    </row>
    <row r="1425" spans="1:17" x14ac:dyDescent="0.3">
      <c r="A1425" s="13" t="s">
        <v>947</v>
      </c>
      <c r="B1425" t="str">
        <f>VLOOKUP(A1425,cleaned_customer_names[],2,FALSE)</f>
        <v>Ryder</v>
      </c>
      <c r="C1425">
        <f>VLOOKUP(A1425,cleaned_Medical_Examinations[],2,FALSE)</f>
        <v>36.195</v>
      </c>
      <c r="D1425">
        <f>VLOOKUP(A1425,cleaned_Medical_Examinations[],3,FALSE)</f>
        <v>6.22</v>
      </c>
      <c r="E1425" t="str">
        <f>VLOOKUP(A1425,cleaned_Medical_Examinations[],4,FALSE)</f>
        <v>No</v>
      </c>
      <c r="F1425" t="str">
        <f>VLOOKUP(A1425,cleaned_Medical_Examinations[],5,FALSE)</f>
        <v>No</v>
      </c>
      <c r="G1425" t="str">
        <f>VLOOKUP(A1425,cleaned_Medical_Examinations[],6,FALSE)</f>
        <v>No</v>
      </c>
      <c r="H1425">
        <f>VLOOKUP(A1425,cleaned_Medical_Examinations[],7,FALSE)</f>
        <v>0</v>
      </c>
      <c r="I1425" t="str">
        <f>VLOOKUP(A1425,cleaned_Medical_Examinations[],8,FALSE)</f>
        <v>No</v>
      </c>
      <c r="J1425" t="str">
        <f>VLOOKUP(A1425,cleaned_Medical_Examinations[],9,FALSE)</f>
        <v>OBESITY</v>
      </c>
      <c r="K1425" t="str">
        <f>VLOOKUP(A1425,cleaned_Medical_Examinations[],10,FALSE)</f>
        <v>PREDIABETES</v>
      </c>
      <c r="L1425">
        <f>VLOOKUP(A1425,table3!A1425:H3759,4,)</f>
        <v>11938</v>
      </c>
      <c r="M1425" t="str">
        <f>VLOOKUP(A1425,table3!A1425:H3759,5,FALSE)</f>
        <v>tier - 3</v>
      </c>
      <c r="N1425" t="str">
        <f>VLOOKUP(A1425,table3!A1425:H3759,6,FALSE)</f>
        <v>tier - 3</v>
      </c>
      <c r="O1425" t="str">
        <f>VLOOKUP(A1425,table3!A1425:H3759,7,FALSE)</f>
        <v>R1019</v>
      </c>
      <c r="P1425" s="8">
        <f>VLOOKUP(A1425,table3!A1425:H3759,2,FALSE)</f>
        <v>23591</v>
      </c>
      <c r="Q1425">
        <f>VLOOKUP(A1425,table3!A1425:H3759,8,FALSE)</f>
        <v>58</v>
      </c>
    </row>
    <row r="1426" spans="1:17" x14ac:dyDescent="0.3">
      <c r="A1426" s="11" t="s">
        <v>946</v>
      </c>
      <c r="B1426" t="str">
        <f>VLOOKUP(A1426,cleaned_customer_names[],2,FALSE)</f>
        <v>Larsen</v>
      </c>
      <c r="C1426">
        <f>VLOOKUP(A1426,cleaned_Medical_Examinations[],2,FALSE)</f>
        <v>32.6</v>
      </c>
      <c r="D1426">
        <f>VLOOKUP(A1426,cleaned_Medical_Examinations[],3,FALSE)</f>
        <v>5.73</v>
      </c>
      <c r="E1426" t="str">
        <f>VLOOKUP(A1426,cleaned_Medical_Examinations[],4,FALSE)</f>
        <v>No</v>
      </c>
      <c r="F1426" t="str">
        <f>VLOOKUP(A1426,cleaned_Medical_Examinations[],5,FALSE)</f>
        <v>No</v>
      </c>
      <c r="G1426" t="str">
        <f>VLOOKUP(A1426,cleaned_Medical_Examinations[],6,FALSE)</f>
        <v>Yes</v>
      </c>
      <c r="H1426">
        <f>VLOOKUP(A1426,cleaned_Medical_Examinations[],7,FALSE)</f>
        <v>1</v>
      </c>
      <c r="I1426" t="str">
        <f>VLOOKUP(A1426,cleaned_Medical_Examinations[],8,FALSE)</f>
        <v>No</v>
      </c>
      <c r="J1426" t="str">
        <f>VLOOKUP(A1426,cleaned_Medical_Examinations[],9,FALSE)</f>
        <v>OBESITY</v>
      </c>
      <c r="K1426" t="str">
        <f>VLOOKUP(A1426,cleaned_Medical_Examinations[],10,FALSE)</f>
        <v>PREDIABETES</v>
      </c>
      <c r="L1426">
        <f>VLOOKUP(A1426,table3!A1426:H3760,4,)</f>
        <v>11942</v>
      </c>
      <c r="M1426" t="str">
        <f>VLOOKUP(A1426,table3!A1426:H3760,5,FALSE)</f>
        <v>tier - 3</v>
      </c>
      <c r="N1426" t="str">
        <f>VLOOKUP(A1426,table3!A1426:H3760,6,FALSE)</f>
        <v>tier - 1</v>
      </c>
      <c r="O1426" t="str">
        <f>VLOOKUP(A1426,table3!A1426:H3760,7,FALSE)</f>
        <v>R1023</v>
      </c>
      <c r="P1426" s="8">
        <f>VLOOKUP(A1426,table3!A1426:H3760,2,FALSE)</f>
        <v>33530</v>
      </c>
      <c r="Q1426">
        <f>VLOOKUP(A1426,table3!A1426:H3760,8,FALSE)</f>
        <v>31</v>
      </c>
    </row>
    <row r="1427" spans="1:17" x14ac:dyDescent="0.3">
      <c r="A1427" s="13" t="s">
        <v>945</v>
      </c>
      <c r="B1427" t="str">
        <f>VLOOKUP(A1427,cleaned_customer_names[],2,FALSE)</f>
        <v>Keate</v>
      </c>
      <c r="C1427">
        <f>VLOOKUP(A1427,cleaned_Medical_Examinations[],2,FALSE)</f>
        <v>30.2</v>
      </c>
      <c r="D1427">
        <f>VLOOKUP(A1427,cleaned_Medical_Examinations[],3,FALSE)</f>
        <v>5.7</v>
      </c>
      <c r="E1427" t="str">
        <f>VLOOKUP(A1427,cleaned_Medical_Examinations[],4,FALSE)</f>
        <v>No</v>
      </c>
      <c r="F1427" t="str">
        <f>VLOOKUP(A1427,cleaned_Medical_Examinations[],5,FALSE)</f>
        <v>No</v>
      </c>
      <c r="G1427" t="str">
        <f>VLOOKUP(A1427,cleaned_Medical_Examinations[],6,FALSE)</f>
        <v>No</v>
      </c>
      <c r="H1427">
        <f>VLOOKUP(A1427,cleaned_Medical_Examinations[],7,FALSE)</f>
        <v>0</v>
      </c>
      <c r="I1427" t="str">
        <f>VLOOKUP(A1427,cleaned_Medical_Examinations[],8,FALSE)</f>
        <v>No</v>
      </c>
      <c r="J1427" t="str">
        <f>VLOOKUP(A1427,cleaned_Medical_Examinations[],9,FALSE)</f>
        <v>OBESITY</v>
      </c>
      <c r="K1427" t="str">
        <f>VLOOKUP(A1427,cleaned_Medical_Examinations[],10,FALSE)</f>
        <v>PREDIABETES</v>
      </c>
      <c r="L1427">
        <f>VLOOKUP(A1427,table3!A1427:H3761,4,)</f>
        <v>11945</v>
      </c>
      <c r="M1427" t="str">
        <f>VLOOKUP(A1427,table3!A1427:H3761,5,FALSE)</f>
        <v>tier - 3</v>
      </c>
      <c r="N1427" t="str">
        <f>VLOOKUP(A1427,table3!A1427:H3761,6,FALSE)</f>
        <v>tier - 2</v>
      </c>
      <c r="O1427" t="str">
        <f>VLOOKUP(A1427,table3!A1427:H3761,7,FALSE)</f>
        <v>R1016</v>
      </c>
      <c r="P1427" s="8">
        <f>VLOOKUP(A1427,table3!A1427:H3761,2,FALSE)</f>
        <v>23736</v>
      </c>
      <c r="Q1427">
        <f>VLOOKUP(A1427,table3!A1427:H3761,8,FALSE)</f>
        <v>58</v>
      </c>
    </row>
    <row r="1428" spans="1:17" x14ac:dyDescent="0.3">
      <c r="A1428" s="11" t="s">
        <v>944</v>
      </c>
      <c r="B1428" t="str">
        <f>VLOOKUP(A1428,cleaned_customer_names[],2,FALSE)</f>
        <v>Williams</v>
      </c>
      <c r="C1428">
        <f>VLOOKUP(A1428,cleaned_Medical_Examinations[],2,FALSE)</f>
        <v>27.645</v>
      </c>
      <c r="D1428">
        <f>VLOOKUP(A1428,cleaned_Medical_Examinations[],3,FALSE)</f>
        <v>9.91</v>
      </c>
      <c r="E1428" t="str">
        <f>VLOOKUP(A1428,cleaned_Medical_Examinations[],4,FALSE)</f>
        <v>No</v>
      </c>
      <c r="F1428" t="str">
        <f>VLOOKUP(A1428,cleaned_Medical_Examinations[],5,FALSE)</f>
        <v>No</v>
      </c>
      <c r="G1428" t="str">
        <f>VLOOKUP(A1428,cleaned_Medical_Examinations[],6,FALSE)</f>
        <v>No</v>
      </c>
      <c r="H1428">
        <f>VLOOKUP(A1428,cleaned_Medical_Examinations[],7,FALSE)</f>
        <v>0</v>
      </c>
      <c r="I1428" t="str">
        <f>VLOOKUP(A1428,cleaned_Medical_Examinations[],8,FALSE)</f>
        <v>No</v>
      </c>
      <c r="J1428" t="str">
        <f>VLOOKUP(A1428,cleaned_Medical_Examinations[],9,FALSE)</f>
        <v>OVER WEIGHT</v>
      </c>
      <c r="K1428" t="str">
        <f>VLOOKUP(A1428,cleaned_Medical_Examinations[],10,FALSE)</f>
        <v>DIABETES</v>
      </c>
      <c r="L1428">
        <f>VLOOKUP(A1428,table3!A1428:H3762,4,)</f>
        <v>11945</v>
      </c>
      <c r="M1428" t="str">
        <f>VLOOKUP(A1428,table3!A1428:H3762,5,FALSE)</f>
        <v>tier - 3</v>
      </c>
      <c r="N1428" t="str">
        <f>VLOOKUP(A1428,table3!A1428:H3762,6,FALSE)</f>
        <v>tier - 2</v>
      </c>
      <c r="O1428" t="str">
        <f>VLOOKUP(A1428,table3!A1428:H3762,7,FALSE)</f>
        <v>R1012</v>
      </c>
      <c r="P1428" s="8">
        <f>VLOOKUP(A1428,table3!A1428:H3762,2,FALSE)</f>
        <v>24047</v>
      </c>
      <c r="Q1428">
        <f>VLOOKUP(A1428,table3!A1428:H3762,8,FALSE)</f>
        <v>57</v>
      </c>
    </row>
    <row r="1429" spans="1:17" x14ac:dyDescent="0.3">
      <c r="A1429" s="13" t="s">
        <v>943</v>
      </c>
      <c r="B1429" t="str">
        <f>VLOOKUP(A1429,cleaned_customer_names[],2,FALSE)</f>
        <v>Starosciak</v>
      </c>
      <c r="C1429">
        <f>VLOOKUP(A1429,cleaned_Medical_Examinations[],2,FALSE)</f>
        <v>26.41</v>
      </c>
      <c r="D1429">
        <f>VLOOKUP(A1429,cleaned_Medical_Examinations[],3,FALSE)</f>
        <v>11.4</v>
      </c>
      <c r="E1429" t="str">
        <f>VLOOKUP(A1429,cleaned_Medical_Examinations[],4,FALSE)</f>
        <v>No</v>
      </c>
      <c r="F1429" t="str">
        <f>VLOOKUP(A1429,cleaned_Medical_Examinations[],5,FALSE)</f>
        <v>No</v>
      </c>
      <c r="G1429" t="str">
        <f>VLOOKUP(A1429,cleaned_Medical_Examinations[],6,FALSE)</f>
        <v>No</v>
      </c>
      <c r="H1429">
        <f>VLOOKUP(A1429,cleaned_Medical_Examinations[],7,FALSE)</f>
        <v>0</v>
      </c>
      <c r="I1429" t="str">
        <f>VLOOKUP(A1429,cleaned_Medical_Examinations[],8,FALSE)</f>
        <v>No</v>
      </c>
      <c r="J1429" t="str">
        <f>VLOOKUP(A1429,cleaned_Medical_Examinations[],9,FALSE)</f>
        <v>OVER WEIGHT</v>
      </c>
      <c r="K1429" t="str">
        <f>VLOOKUP(A1429,cleaned_Medical_Examinations[],10,FALSE)</f>
        <v>DIABETES</v>
      </c>
      <c r="L1429">
        <f>VLOOKUP(A1429,table3!A1429:H3763,4,)</f>
        <v>11947</v>
      </c>
      <c r="M1429" t="str">
        <f>VLOOKUP(A1429,table3!A1429:H3763,5,FALSE)</f>
        <v>tier - 3</v>
      </c>
      <c r="N1429" t="str">
        <f>VLOOKUP(A1429,table3!A1429:H3763,6,FALSE)</f>
        <v>tier - 2</v>
      </c>
      <c r="O1429" t="str">
        <f>VLOOKUP(A1429,table3!A1429:H3763,7,FALSE)</f>
        <v>R1013</v>
      </c>
      <c r="P1429" s="8">
        <f>VLOOKUP(A1429,table3!A1429:H3763,2,FALSE)</f>
        <v>23649</v>
      </c>
      <c r="Q1429">
        <f>VLOOKUP(A1429,table3!A1429:H3763,8,FALSE)</f>
        <v>58</v>
      </c>
    </row>
    <row r="1430" spans="1:17" x14ac:dyDescent="0.3">
      <c r="A1430" s="11" t="s">
        <v>942</v>
      </c>
      <c r="B1430" t="str">
        <f>VLOOKUP(A1430,cleaned_customer_names[],2,FALSE)</f>
        <v>Smith</v>
      </c>
      <c r="C1430">
        <f>VLOOKUP(A1430,cleaned_Medical_Examinations[],2,FALSE)</f>
        <v>34.1</v>
      </c>
      <c r="D1430">
        <f>VLOOKUP(A1430,cleaned_Medical_Examinations[],3,FALSE)</f>
        <v>6.29</v>
      </c>
      <c r="E1430" t="str">
        <f>VLOOKUP(A1430,cleaned_Medical_Examinations[],4,FALSE)</f>
        <v>Yes</v>
      </c>
      <c r="F1430" t="str">
        <f>VLOOKUP(A1430,cleaned_Medical_Examinations[],5,FALSE)</f>
        <v>No</v>
      </c>
      <c r="G1430" t="str">
        <f>VLOOKUP(A1430,cleaned_Medical_Examinations[],6,FALSE)</f>
        <v>Yes</v>
      </c>
      <c r="H1430">
        <f>VLOOKUP(A1430,cleaned_Medical_Examinations[],7,FALSE)</f>
        <v>1</v>
      </c>
      <c r="I1430" t="str">
        <f>VLOOKUP(A1430,cleaned_Medical_Examinations[],8,FALSE)</f>
        <v>No</v>
      </c>
      <c r="J1430" t="str">
        <f>VLOOKUP(A1430,cleaned_Medical_Examinations[],9,FALSE)</f>
        <v>OBESITY</v>
      </c>
      <c r="K1430" t="str">
        <f>VLOOKUP(A1430,cleaned_Medical_Examinations[],10,FALSE)</f>
        <v>PREDIABETES</v>
      </c>
      <c r="L1430">
        <f>VLOOKUP(A1430,table3!A1430:H3764,4,)</f>
        <v>11987</v>
      </c>
      <c r="M1430" t="str">
        <f>VLOOKUP(A1430,table3!A1430:H3764,5,FALSE)</f>
        <v>tier - 3</v>
      </c>
      <c r="N1430" t="str">
        <f>VLOOKUP(A1430,table3!A1430:H3764,6,FALSE)</f>
        <v>tier - 3</v>
      </c>
      <c r="O1430" t="str">
        <f>VLOOKUP(A1430,table3!A1430:H3764,7,FALSE)</f>
        <v>R1013</v>
      </c>
      <c r="P1430" s="8">
        <f>VLOOKUP(A1430,table3!A1430:H3764,2,FALSE)</f>
        <v>24828</v>
      </c>
      <c r="Q1430">
        <f>VLOOKUP(A1430,table3!A1430:H3764,8,FALSE)</f>
        <v>55</v>
      </c>
    </row>
    <row r="1431" spans="1:17" x14ac:dyDescent="0.3">
      <c r="A1431" s="13" t="s">
        <v>941</v>
      </c>
      <c r="B1431" t="str">
        <f>VLOOKUP(A1431,cleaned_customer_names[],2,FALSE)</f>
        <v>Henderson</v>
      </c>
      <c r="C1431">
        <f>VLOOKUP(A1431,cleaned_Medical_Examinations[],2,FALSE)</f>
        <v>17.3</v>
      </c>
      <c r="D1431">
        <f>VLOOKUP(A1431,cleaned_Medical_Examinations[],3,FALSE)</f>
        <v>9.2799999999999994</v>
      </c>
      <c r="E1431" t="str">
        <f>VLOOKUP(A1431,cleaned_Medical_Examinations[],4,FALSE)</f>
        <v>No</v>
      </c>
      <c r="F1431" t="str">
        <f>VLOOKUP(A1431,cleaned_Medical_Examinations[],5,FALSE)</f>
        <v>No</v>
      </c>
      <c r="G1431" t="str">
        <f>VLOOKUP(A1431,cleaned_Medical_Examinations[],6,FALSE)</f>
        <v>No</v>
      </c>
      <c r="H1431">
        <f>VLOOKUP(A1431,cleaned_Medical_Examinations[],7,FALSE)</f>
        <v>0</v>
      </c>
      <c r="I1431" t="str">
        <f>VLOOKUP(A1431,cleaned_Medical_Examinations[],8,FALSE)</f>
        <v>No</v>
      </c>
      <c r="J1431" t="str">
        <f>VLOOKUP(A1431,cleaned_Medical_Examinations[],9,FALSE)</f>
        <v>UNDER WEIGHT</v>
      </c>
      <c r="K1431" t="str">
        <f>VLOOKUP(A1431,cleaned_Medical_Examinations[],10,FALSE)</f>
        <v>DIABETES</v>
      </c>
      <c r="L1431">
        <f>VLOOKUP(A1431,table3!A1431:H3765,4,)</f>
        <v>11988</v>
      </c>
      <c r="M1431" t="str">
        <f>VLOOKUP(A1431,table3!A1431:H3765,5,FALSE)</f>
        <v>tier - 3</v>
      </c>
      <c r="N1431" t="str">
        <f>VLOOKUP(A1431,table3!A1431:H3765,6,FALSE)</f>
        <v>tier - 2</v>
      </c>
      <c r="O1431" t="str">
        <f>VLOOKUP(A1431,table3!A1431:H3765,7,FALSE)</f>
        <v>R1026</v>
      </c>
      <c r="P1431" s="8">
        <f>VLOOKUP(A1431,table3!A1431:H3765,2,FALSE)</f>
        <v>30501</v>
      </c>
      <c r="Q1431">
        <f>VLOOKUP(A1431,table3!A1431:H3765,8,FALSE)</f>
        <v>39</v>
      </c>
    </row>
    <row r="1432" spans="1:17" x14ac:dyDescent="0.3">
      <c r="A1432" s="11" t="s">
        <v>940</v>
      </c>
      <c r="B1432" t="str">
        <f>VLOOKUP(A1432,cleaned_customer_names[],2,FALSE)</f>
        <v>Winkelman</v>
      </c>
      <c r="C1432">
        <f>VLOOKUP(A1432,cleaned_Medical_Examinations[],2,FALSE)</f>
        <v>35.020000000000003</v>
      </c>
      <c r="D1432">
        <f>VLOOKUP(A1432,cleaned_Medical_Examinations[],3,FALSE)</f>
        <v>4.78</v>
      </c>
      <c r="E1432" t="str">
        <f>VLOOKUP(A1432,cleaned_Medical_Examinations[],4,FALSE)</f>
        <v>No</v>
      </c>
      <c r="F1432" t="str">
        <f>VLOOKUP(A1432,cleaned_Medical_Examinations[],5,FALSE)</f>
        <v>No</v>
      </c>
      <c r="G1432" t="str">
        <f>VLOOKUP(A1432,cleaned_Medical_Examinations[],6,FALSE)</f>
        <v>Yes</v>
      </c>
      <c r="H1432">
        <f>VLOOKUP(A1432,cleaned_Medical_Examinations[],7,FALSE)</f>
        <v>1</v>
      </c>
      <c r="I1432" t="str">
        <f>VLOOKUP(A1432,cleaned_Medical_Examinations[],8,FALSE)</f>
        <v>No</v>
      </c>
      <c r="J1432" t="str">
        <f>VLOOKUP(A1432,cleaned_Medical_Examinations[],9,FALSE)</f>
        <v>OBESITY</v>
      </c>
      <c r="K1432" t="str">
        <f>VLOOKUP(A1432,cleaned_Medical_Examinations[],10,FALSE)</f>
        <v>NORMAL</v>
      </c>
      <c r="L1432">
        <f>VLOOKUP(A1432,table3!A1432:H3766,4,)</f>
        <v>11995</v>
      </c>
      <c r="M1432" t="str">
        <f>VLOOKUP(A1432,table3!A1432:H3766,5,FALSE)</f>
        <v>tier - 3</v>
      </c>
      <c r="N1432" t="str">
        <f>VLOOKUP(A1432,table3!A1432:H3766,6,FALSE)</f>
        <v>tier - 2</v>
      </c>
      <c r="O1432" t="str">
        <f>VLOOKUP(A1432,table3!A1432:H3766,7,FALSE)</f>
        <v>R1012</v>
      </c>
      <c r="P1432" s="8">
        <f>VLOOKUP(A1432,table3!A1432:H3766,2,FALSE)</f>
        <v>34315</v>
      </c>
      <c r="Q1432">
        <f>VLOOKUP(A1432,table3!A1432:H3766,8,FALSE)</f>
        <v>29</v>
      </c>
    </row>
    <row r="1433" spans="1:17" x14ac:dyDescent="0.3">
      <c r="A1433" s="13" t="s">
        <v>939</v>
      </c>
      <c r="B1433" t="str">
        <f>VLOOKUP(A1433,cleaned_customer_names[],2,FALSE)</f>
        <v>Monette</v>
      </c>
      <c r="C1433">
        <f>VLOOKUP(A1433,cleaned_Medical_Examinations[],2,FALSE)</f>
        <v>37.1</v>
      </c>
      <c r="D1433">
        <f>VLOOKUP(A1433,cleaned_Medical_Examinations[],3,FALSE)</f>
        <v>8.8699999999999992</v>
      </c>
      <c r="E1433" t="str">
        <f>VLOOKUP(A1433,cleaned_Medical_Examinations[],4,FALSE)</f>
        <v>Yes</v>
      </c>
      <c r="F1433" t="str">
        <f>VLOOKUP(A1433,cleaned_Medical_Examinations[],5,FALSE)</f>
        <v>No</v>
      </c>
      <c r="G1433" t="str">
        <f>VLOOKUP(A1433,cleaned_Medical_Examinations[],6,FALSE)</f>
        <v>No</v>
      </c>
      <c r="H1433">
        <f>VLOOKUP(A1433,cleaned_Medical_Examinations[],7,FALSE)</f>
        <v>0</v>
      </c>
      <c r="I1433" t="str">
        <f>VLOOKUP(A1433,cleaned_Medical_Examinations[],8,FALSE)</f>
        <v>No</v>
      </c>
      <c r="J1433" t="str">
        <f>VLOOKUP(A1433,cleaned_Medical_Examinations[],9,FALSE)</f>
        <v>OBESITY</v>
      </c>
      <c r="K1433" t="str">
        <f>VLOOKUP(A1433,cleaned_Medical_Examinations[],10,FALSE)</f>
        <v>DIABETES</v>
      </c>
      <c r="L1433">
        <f>VLOOKUP(A1433,table3!A1433:H3767,4,)</f>
        <v>12001</v>
      </c>
      <c r="M1433" t="str">
        <f>VLOOKUP(A1433,table3!A1433:H3767,5,FALSE)</f>
        <v>tier - 3</v>
      </c>
      <c r="N1433" t="str">
        <f>VLOOKUP(A1433,table3!A1433:H3767,6,FALSE)</f>
        <v>tier - 3</v>
      </c>
      <c r="O1433" t="str">
        <f>VLOOKUP(A1433,table3!A1433:H3767,7,FALSE)</f>
        <v>R1021</v>
      </c>
      <c r="P1433" s="8">
        <f>VLOOKUP(A1433,table3!A1433:H3767,2,FALSE)</f>
        <v>30241</v>
      </c>
      <c r="Q1433">
        <f>VLOOKUP(A1433,table3!A1433:H3767,8,FALSE)</f>
        <v>40</v>
      </c>
    </row>
    <row r="1434" spans="1:17" x14ac:dyDescent="0.3">
      <c r="A1434" s="11" t="s">
        <v>938</v>
      </c>
      <c r="B1434" t="str">
        <f>VLOOKUP(A1434,cleaned_customer_names[],2,FALSE)</f>
        <v>Kramer</v>
      </c>
      <c r="C1434">
        <f>VLOOKUP(A1434,cleaned_Medical_Examinations[],2,FALSE)</f>
        <v>16.79</v>
      </c>
      <c r="D1434">
        <f>VLOOKUP(A1434,cleaned_Medical_Examinations[],3,FALSE)</f>
        <v>11.4</v>
      </c>
      <c r="E1434" t="str">
        <f>VLOOKUP(A1434,cleaned_Medical_Examinations[],4,FALSE)</f>
        <v>No</v>
      </c>
      <c r="F1434" t="str">
        <f>VLOOKUP(A1434,cleaned_Medical_Examinations[],5,FALSE)</f>
        <v>No</v>
      </c>
      <c r="G1434" t="str">
        <f>VLOOKUP(A1434,cleaned_Medical_Examinations[],6,FALSE)</f>
        <v>No</v>
      </c>
      <c r="H1434">
        <f>VLOOKUP(A1434,cleaned_Medical_Examinations[],7,FALSE)</f>
        <v>0</v>
      </c>
      <c r="I1434" t="str">
        <f>VLOOKUP(A1434,cleaned_Medical_Examinations[],8,FALSE)</f>
        <v>No</v>
      </c>
      <c r="J1434" t="str">
        <f>VLOOKUP(A1434,cleaned_Medical_Examinations[],9,FALSE)</f>
        <v>UNDER WEIGHT</v>
      </c>
      <c r="K1434" t="str">
        <f>VLOOKUP(A1434,cleaned_Medical_Examinations[],10,FALSE)</f>
        <v>DIABETES</v>
      </c>
      <c r="L1434">
        <f>VLOOKUP(A1434,table3!A1434:H3768,4,)</f>
        <v>12029</v>
      </c>
      <c r="M1434" t="str">
        <f>VLOOKUP(A1434,table3!A1434:H3768,5,FALSE)</f>
        <v>tier - 3</v>
      </c>
      <c r="N1434" t="str">
        <f>VLOOKUP(A1434,table3!A1434:H3768,6,FALSE)</f>
        <v>tier - 2</v>
      </c>
      <c r="O1434" t="str">
        <f>VLOOKUP(A1434,table3!A1434:H3768,7,FALSE)</f>
        <v>R1024</v>
      </c>
      <c r="P1434" s="8">
        <f>VLOOKUP(A1434,table3!A1434:H3768,2,FALSE)</f>
        <v>23902</v>
      </c>
      <c r="Q1434">
        <f>VLOOKUP(A1434,table3!A1434:H3768,8,FALSE)</f>
        <v>57</v>
      </c>
    </row>
    <row r="1435" spans="1:17" x14ac:dyDescent="0.3">
      <c r="A1435" s="13" t="s">
        <v>937</v>
      </c>
      <c r="B1435" t="str">
        <f>VLOOKUP(A1435,cleaned_customer_names[],2,FALSE)</f>
        <v>Goldstein</v>
      </c>
      <c r="C1435">
        <f>VLOOKUP(A1435,cleaned_Medical_Examinations[],2,FALSE)</f>
        <v>31.635000000000002</v>
      </c>
      <c r="D1435">
        <f>VLOOKUP(A1435,cleaned_Medical_Examinations[],3,FALSE)</f>
        <v>9.1300000000000008</v>
      </c>
      <c r="E1435" t="str">
        <f>VLOOKUP(A1435,cleaned_Medical_Examinations[],4,FALSE)</f>
        <v>Yes</v>
      </c>
      <c r="F1435" t="str">
        <f>VLOOKUP(A1435,cleaned_Medical_Examinations[],5,FALSE)</f>
        <v>No</v>
      </c>
      <c r="G1435" t="str">
        <f>VLOOKUP(A1435,cleaned_Medical_Examinations[],6,FALSE)</f>
        <v>No</v>
      </c>
      <c r="H1435">
        <f>VLOOKUP(A1435,cleaned_Medical_Examinations[],7,FALSE)</f>
        <v>0</v>
      </c>
      <c r="I1435" t="str">
        <f>VLOOKUP(A1435,cleaned_Medical_Examinations[],8,FALSE)</f>
        <v>No</v>
      </c>
      <c r="J1435" t="str">
        <f>VLOOKUP(A1435,cleaned_Medical_Examinations[],9,FALSE)</f>
        <v>OBESITY</v>
      </c>
      <c r="K1435" t="str">
        <f>VLOOKUP(A1435,cleaned_Medical_Examinations[],10,FALSE)</f>
        <v>DIABETES</v>
      </c>
      <c r="L1435">
        <f>VLOOKUP(A1435,table3!A1435:H3769,4,)</f>
        <v>12032</v>
      </c>
      <c r="M1435" t="str">
        <f>VLOOKUP(A1435,table3!A1435:H3769,5,FALSE)</f>
        <v>tier - 3</v>
      </c>
      <c r="N1435" t="str">
        <f>VLOOKUP(A1435,table3!A1435:H3769,6,FALSE)</f>
        <v>tier - 1</v>
      </c>
      <c r="O1435" t="str">
        <f>VLOOKUP(A1435,table3!A1435:H3769,7,FALSE)</f>
        <v>R1011</v>
      </c>
      <c r="P1435" s="8">
        <f>VLOOKUP(A1435,table3!A1435:H3769,2,FALSE)</f>
        <v>24044</v>
      </c>
      <c r="Q1435">
        <f>VLOOKUP(A1435,table3!A1435:H3769,8,FALSE)</f>
        <v>57</v>
      </c>
    </row>
    <row r="1436" spans="1:17" x14ac:dyDescent="0.3">
      <c r="A1436" s="11" t="s">
        <v>936</v>
      </c>
      <c r="B1436" t="str">
        <f>VLOOKUP(A1436,cleaned_customer_names[],2,FALSE)</f>
        <v>Gonzalez</v>
      </c>
      <c r="C1436">
        <f>VLOOKUP(A1436,cleaned_Medical_Examinations[],2,FALSE)</f>
        <v>24.19</v>
      </c>
      <c r="D1436">
        <f>VLOOKUP(A1436,cleaned_Medical_Examinations[],3,FALSE)</f>
        <v>6.22</v>
      </c>
      <c r="E1436" t="str">
        <f>VLOOKUP(A1436,cleaned_Medical_Examinations[],4,FALSE)</f>
        <v>Yes</v>
      </c>
      <c r="F1436" t="str">
        <f>VLOOKUP(A1436,cleaned_Medical_Examinations[],5,FALSE)</f>
        <v>No</v>
      </c>
      <c r="G1436" t="str">
        <f>VLOOKUP(A1436,cleaned_Medical_Examinations[],6,FALSE)</f>
        <v>Yes</v>
      </c>
      <c r="H1436">
        <f>VLOOKUP(A1436,cleaned_Medical_Examinations[],7,FALSE)</f>
        <v>1</v>
      </c>
      <c r="I1436" t="str">
        <f>VLOOKUP(A1436,cleaned_Medical_Examinations[],8,FALSE)</f>
        <v>No</v>
      </c>
      <c r="J1436" t="str">
        <f>VLOOKUP(A1436,cleaned_Medical_Examinations[],9,FALSE)</f>
        <v>NORMAL WEIGHT</v>
      </c>
      <c r="K1436" t="str">
        <f>VLOOKUP(A1436,cleaned_Medical_Examinations[],10,FALSE)</f>
        <v>PREDIABETES</v>
      </c>
      <c r="L1436">
        <f>VLOOKUP(A1436,table3!A1436:H3770,4,)</f>
        <v>12035</v>
      </c>
      <c r="M1436" t="str">
        <f>VLOOKUP(A1436,table3!A1436:H3770,5,FALSE)</f>
        <v>tier - 3</v>
      </c>
      <c r="N1436" t="str">
        <f>VLOOKUP(A1436,table3!A1436:H3770,6,FALSE)</f>
        <v>tier - 3</v>
      </c>
      <c r="O1436" t="str">
        <f>VLOOKUP(A1436,table3!A1436:H3770,7,FALSE)</f>
        <v>R1021</v>
      </c>
      <c r="P1436" s="8">
        <f>VLOOKUP(A1436,table3!A1436:H3770,2,FALSE)</f>
        <v>29144</v>
      </c>
      <c r="Q1436">
        <f>VLOOKUP(A1436,table3!A1436:H3770,8,FALSE)</f>
        <v>43</v>
      </c>
    </row>
    <row r="1437" spans="1:17" x14ac:dyDescent="0.3">
      <c r="A1437" s="13" t="s">
        <v>935</v>
      </c>
      <c r="B1437" t="str">
        <f>VLOOKUP(A1437,cleaned_customer_names[],2,FALSE)</f>
        <v>Barrett</v>
      </c>
      <c r="C1437">
        <f>VLOOKUP(A1437,cleaned_Medical_Examinations[],2,FALSE)</f>
        <v>35.29</v>
      </c>
      <c r="D1437">
        <f>VLOOKUP(A1437,cleaned_Medical_Examinations[],3,FALSE)</f>
        <v>5.9</v>
      </c>
      <c r="E1437" t="str">
        <f>VLOOKUP(A1437,cleaned_Medical_Examinations[],4,FALSE)</f>
        <v>No</v>
      </c>
      <c r="F1437" t="str">
        <f>VLOOKUP(A1437,cleaned_Medical_Examinations[],5,FALSE)</f>
        <v>No</v>
      </c>
      <c r="G1437" t="str">
        <f>VLOOKUP(A1437,cleaned_Medical_Examinations[],6,FALSE)</f>
        <v>Yes</v>
      </c>
      <c r="H1437">
        <f>VLOOKUP(A1437,cleaned_Medical_Examinations[],7,FALSE)</f>
        <v>1</v>
      </c>
      <c r="I1437" t="str">
        <f>VLOOKUP(A1437,cleaned_Medical_Examinations[],8,FALSE)</f>
        <v>No</v>
      </c>
      <c r="J1437" t="str">
        <f>VLOOKUP(A1437,cleaned_Medical_Examinations[],9,FALSE)</f>
        <v>OBESITY</v>
      </c>
      <c r="K1437" t="str">
        <f>VLOOKUP(A1437,cleaned_Medical_Examinations[],10,FALSE)</f>
        <v>PREDIABETES</v>
      </c>
      <c r="L1437">
        <f>VLOOKUP(A1437,table3!A1437:H3771,4,)</f>
        <v>12044</v>
      </c>
      <c r="M1437" t="str">
        <f>VLOOKUP(A1437,table3!A1437:H3771,5,FALSE)</f>
        <v>tier - 3</v>
      </c>
      <c r="N1437" t="str">
        <f>VLOOKUP(A1437,table3!A1437:H3771,6,FALSE)</f>
        <v>tier - 1</v>
      </c>
      <c r="O1437" t="str">
        <f>VLOOKUP(A1437,table3!A1437:H3771,7,FALSE)</f>
        <v>R1012</v>
      </c>
      <c r="P1437" s="8">
        <f>VLOOKUP(A1437,table3!A1437:H3771,2,FALSE)</f>
        <v>24435</v>
      </c>
      <c r="Q1437">
        <f>VLOOKUP(A1437,table3!A1437:H3771,8,FALSE)</f>
        <v>56</v>
      </c>
    </row>
    <row r="1438" spans="1:17" x14ac:dyDescent="0.3">
      <c r="A1438" s="11" t="s">
        <v>934</v>
      </c>
      <c r="B1438" t="str">
        <f>VLOOKUP(A1438,cleaned_customer_names[],2,FALSE)</f>
        <v>Irwin</v>
      </c>
      <c r="C1438">
        <f>VLOOKUP(A1438,cleaned_Medical_Examinations[],2,FALSE)</f>
        <v>35.299999999999997</v>
      </c>
      <c r="D1438">
        <f>VLOOKUP(A1438,cleaned_Medical_Examinations[],3,FALSE)</f>
        <v>4.45</v>
      </c>
      <c r="E1438" t="str">
        <f>VLOOKUP(A1438,cleaned_Medical_Examinations[],4,FALSE)</f>
        <v>No</v>
      </c>
      <c r="F1438" t="str">
        <f>VLOOKUP(A1438,cleaned_Medical_Examinations[],5,FALSE)</f>
        <v>No</v>
      </c>
      <c r="G1438" t="str">
        <f>VLOOKUP(A1438,cleaned_Medical_Examinations[],6,FALSE)</f>
        <v>No</v>
      </c>
      <c r="H1438">
        <f>VLOOKUP(A1438,cleaned_Medical_Examinations[],7,FALSE)</f>
        <v>0</v>
      </c>
      <c r="I1438" t="str">
        <f>VLOOKUP(A1438,cleaned_Medical_Examinations[],8,FALSE)</f>
        <v>No</v>
      </c>
      <c r="J1438" t="str">
        <f>VLOOKUP(A1438,cleaned_Medical_Examinations[],9,FALSE)</f>
        <v>OBESITY</v>
      </c>
      <c r="K1438" t="str">
        <f>VLOOKUP(A1438,cleaned_Medical_Examinations[],10,FALSE)</f>
        <v>NORMAL</v>
      </c>
      <c r="L1438">
        <f>VLOOKUP(A1438,table3!A1438:H3772,4,)</f>
        <v>12048</v>
      </c>
      <c r="M1438" t="str">
        <f>VLOOKUP(A1438,table3!A1438:H3772,5,FALSE)</f>
        <v>tier - 3</v>
      </c>
      <c r="N1438" t="str">
        <f>VLOOKUP(A1438,table3!A1438:H3772,6,FALSE)</f>
        <v>tier - 2</v>
      </c>
      <c r="O1438" t="str">
        <f>VLOOKUP(A1438,table3!A1438:H3772,7,FALSE)</f>
        <v>R1026</v>
      </c>
      <c r="P1438" s="8">
        <f>VLOOKUP(A1438,table3!A1438:H3772,2,FALSE)</f>
        <v>31662</v>
      </c>
      <c r="Q1438">
        <f>VLOOKUP(A1438,table3!A1438:H3772,8,FALSE)</f>
        <v>36</v>
      </c>
    </row>
    <row r="1439" spans="1:17" x14ac:dyDescent="0.3">
      <c r="A1439" s="13" t="s">
        <v>933</v>
      </c>
      <c r="B1439" t="str">
        <f>VLOOKUP(A1439,cleaned_customer_names[],2,FALSE)</f>
        <v>Glenn</v>
      </c>
      <c r="C1439">
        <f>VLOOKUP(A1439,cleaned_Medical_Examinations[],2,FALSE)</f>
        <v>35.64</v>
      </c>
      <c r="D1439">
        <f>VLOOKUP(A1439,cleaned_Medical_Examinations[],3,FALSE)</f>
        <v>6.17</v>
      </c>
      <c r="E1439" t="str">
        <f>VLOOKUP(A1439,cleaned_Medical_Examinations[],4,FALSE)</f>
        <v>No</v>
      </c>
      <c r="F1439" t="str">
        <f>VLOOKUP(A1439,cleaned_Medical_Examinations[],5,FALSE)</f>
        <v>No</v>
      </c>
      <c r="G1439" t="str">
        <f>VLOOKUP(A1439,cleaned_Medical_Examinations[],6,FALSE)</f>
        <v>Yes</v>
      </c>
      <c r="H1439">
        <f>VLOOKUP(A1439,cleaned_Medical_Examinations[],7,FALSE)</f>
        <v>1</v>
      </c>
      <c r="I1439" t="str">
        <f>VLOOKUP(A1439,cleaned_Medical_Examinations[],8,FALSE)</f>
        <v>No</v>
      </c>
      <c r="J1439" t="str">
        <f>VLOOKUP(A1439,cleaned_Medical_Examinations[],9,FALSE)</f>
        <v>OBESITY</v>
      </c>
      <c r="K1439" t="str">
        <f>VLOOKUP(A1439,cleaned_Medical_Examinations[],10,FALSE)</f>
        <v>PREDIABETES</v>
      </c>
      <c r="L1439">
        <f>VLOOKUP(A1439,table3!A1439:H3773,4,)</f>
        <v>12091</v>
      </c>
      <c r="M1439" t="str">
        <f>VLOOKUP(A1439,table3!A1439:H3773,5,FALSE)</f>
        <v>tier - 3</v>
      </c>
      <c r="N1439" t="str">
        <f>VLOOKUP(A1439,table3!A1439:H3773,6,FALSE)</f>
        <v>tier - 2</v>
      </c>
      <c r="O1439" t="str">
        <f>VLOOKUP(A1439,table3!A1439:H3773,7,FALSE)</f>
        <v>R1022</v>
      </c>
      <c r="P1439" s="8">
        <f>VLOOKUP(A1439,table3!A1439:H3773,2,FALSE)</f>
        <v>30927</v>
      </c>
      <c r="Q1439">
        <f>VLOOKUP(A1439,table3!A1439:H3773,8,FALSE)</f>
        <v>38</v>
      </c>
    </row>
    <row r="1440" spans="1:17" x14ac:dyDescent="0.3">
      <c r="A1440" s="11" t="s">
        <v>932</v>
      </c>
      <c r="B1440" t="str">
        <f>VLOOKUP(A1440,cleaned_customer_names[],2,FALSE)</f>
        <v>O'Meara</v>
      </c>
      <c r="C1440">
        <f>VLOOKUP(A1440,cleaned_Medical_Examinations[],2,FALSE)</f>
        <v>33.1</v>
      </c>
      <c r="D1440">
        <f>VLOOKUP(A1440,cleaned_Medical_Examinations[],3,FALSE)</f>
        <v>4.93</v>
      </c>
      <c r="E1440" t="str">
        <f>VLOOKUP(A1440,cleaned_Medical_Examinations[],4,FALSE)</f>
        <v>No</v>
      </c>
      <c r="F1440" t="str">
        <f>VLOOKUP(A1440,cleaned_Medical_Examinations[],5,FALSE)</f>
        <v>No</v>
      </c>
      <c r="G1440" t="str">
        <f>VLOOKUP(A1440,cleaned_Medical_Examinations[],6,FALSE)</f>
        <v>No</v>
      </c>
      <c r="H1440">
        <f>VLOOKUP(A1440,cleaned_Medical_Examinations[],7,FALSE)</f>
        <v>0</v>
      </c>
      <c r="I1440" t="str">
        <f>VLOOKUP(A1440,cleaned_Medical_Examinations[],8,FALSE)</f>
        <v>No</v>
      </c>
      <c r="J1440" t="str">
        <f>VLOOKUP(A1440,cleaned_Medical_Examinations[],9,FALSE)</f>
        <v>OBESITY</v>
      </c>
      <c r="K1440" t="str">
        <f>VLOOKUP(A1440,cleaned_Medical_Examinations[],10,FALSE)</f>
        <v>NORMAL</v>
      </c>
      <c r="L1440">
        <f>VLOOKUP(A1440,table3!A1440:H3774,4,)</f>
        <v>12094</v>
      </c>
      <c r="M1440" t="str">
        <f>VLOOKUP(A1440,table3!A1440:H3774,5,FALSE)</f>
        <v>tier - 3</v>
      </c>
      <c r="N1440" t="str">
        <f>VLOOKUP(A1440,table3!A1440:H3774,6,FALSE)</f>
        <v>tier - 3</v>
      </c>
      <c r="O1440" t="str">
        <f>VLOOKUP(A1440,table3!A1440:H3774,7,FALSE)</f>
        <v>R1011</v>
      </c>
      <c r="P1440" s="8">
        <f>VLOOKUP(A1440,table3!A1440:H3774,2,FALSE)</f>
        <v>25010</v>
      </c>
      <c r="Q1440">
        <f>VLOOKUP(A1440,table3!A1440:H3774,8,FALSE)</f>
        <v>54</v>
      </c>
    </row>
    <row r="1441" spans="1:17" x14ac:dyDescent="0.3">
      <c r="A1441" s="13" t="s">
        <v>931</v>
      </c>
      <c r="B1441" t="str">
        <f>VLOOKUP(A1441,cleaned_customer_names[],2,FALSE)</f>
        <v>Budrow</v>
      </c>
      <c r="C1441">
        <f>VLOOKUP(A1441,cleaned_Medical_Examinations[],2,FALSE)</f>
        <v>26.41</v>
      </c>
      <c r="D1441">
        <f>VLOOKUP(A1441,cleaned_Medical_Examinations[],3,FALSE)</f>
        <v>7.32</v>
      </c>
      <c r="E1441" t="str">
        <f>VLOOKUP(A1441,cleaned_Medical_Examinations[],4,FALSE)</f>
        <v>Yes</v>
      </c>
      <c r="F1441" t="str">
        <f>VLOOKUP(A1441,cleaned_Medical_Examinations[],5,FALSE)</f>
        <v>No</v>
      </c>
      <c r="G1441" t="str">
        <f>VLOOKUP(A1441,cleaned_Medical_Examinations[],6,FALSE)</f>
        <v>No</v>
      </c>
      <c r="H1441">
        <f>VLOOKUP(A1441,cleaned_Medical_Examinations[],7,FALSE)</f>
        <v>1</v>
      </c>
      <c r="I1441" t="str">
        <f>VLOOKUP(A1441,cleaned_Medical_Examinations[],8,FALSE)</f>
        <v>No</v>
      </c>
      <c r="J1441" t="str">
        <f>VLOOKUP(A1441,cleaned_Medical_Examinations[],9,FALSE)</f>
        <v>OVER WEIGHT</v>
      </c>
      <c r="K1441" t="str">
        <f>VLOOKUP(A1441,cleaned_Medical_Examinations[],10,FALSE)</f>
        <v>DIABETES</v>
      </c>
      <c r="L1441">
        <f>VLOOKUP(A1441,table3!A1441:H3775,4,)</f>
        <v>12097</v>
      </c>
      <c r="M1441" t="str">
        <f>VLOOKUP(A1441,table3!A1441:H3775,5,FALSE)</f>
        <v>tier - 3</v>
      </c>
      <c r="N1441" t="str">
        <f>VLOOKUP(A1441,table3!A1441:H3775,6,FALSE)</f>
        <v>tier - 1</v>
      </c>
      <c r="O1441" t="str">
        <f>VLOOKUP(A1441,table3!A1441:H3775,7,FALSE)</f>
        <v>R1024</v>
      </c>
      <c r="P1441" s="8">
        <f>VLOOKUP(A1441,table3!A1441:H3775,2,FALSE)</f>
        <v>25181</v>
      </c>
      <c r="Q1441">
        <f>VLOOKUP(A1441,table3!A1441:H3775,8,FALSE)</f>
        <v>54</v>
      </c>
    </row>
    <row r="1442" spans="1:17" x14ac:dyDescent="0.3">
      <c r="A1442" s="11" t="s">
        <v>930</v>
      </c>
      <c r="B1442" t="str">
        <f>VLOOKUP(A1442,cleaned_customer_names[],2,FALSE)</f>
        <v>Anderson</v>
      </c>
      <c r="C1442">
        <f>VLOOKUP(A1442,cleaned_Medical_Examinations[],2,FALSE)</f>
        <v>29.9</v>
      </c>
      <c r="D1442">
        <f>VLOOKUP(A1442,cleaned_Medical_Examinations[],3,FALSE)</f>
        <v>5.27</v>
      </c>
      <c r="E1442" t="str">
        <f>VLOOKUP(A1442,cleaned_Medical_Examinations[],4,FALSE)</f>
        <v>No</v>
      </c>
      <c r="F1442" t="str">
        <f>VLOOKUP(A1442,cleaned_Medical_Examinations[],5,FALSE)</f>
        <v>No</v>
      </c>
      <c r="G1442" t="str">
        <f>VLOOKUP(A1442,cleaned_Medical_Examinations[],6,FALSE)</f>
        <v>Yes</v>
      </c>
      <c r="H1442">
        <f>VLOOKUP(A1442,cleaned_Medical_Examinations[],7,FALSE)</f>
        <v>1</v>
      </c>
      <c r="I1442" t="str">
        <f>VLOOKUP(A1442,cleaned_Medical_Examinations[],8,FALSE)</f>
        <v>No</v>
      </c>
      <c r="J1442" t="str">
        <f>VLOOKUP(A1442,cleaned_Medical_Examinations[],9,FALSE)</f>
        <v>OBESITY</v>
      </c>
      <c r="K1442" t="str">
        <f>VLOOKUP(A1442,cleaned_Medical_Examinations[],10,FALSE)</f>
        <v>NORMAL</v>
      </c>
      <c r="L1442">
        <f>VLOOKUP(A1442,table3!A1442:H3776,4,)</f>
        <v>12105</v>
      </c>
      <c r="M1442" t="str">
        <f>VLOOKUP(A1442,table3!A1442:H3776,5,FALSE)</f>
        <v>tier - 3</v>
      </c>
      <c r="N1442" t="str">
        <f>VLOOKUP(A1442,table3!A1442:H3776,6,FALSE)</f>
        <v>tier - 3</v>
      </c>
      <c r="O1442" t="str">
        <f>VLOOKUP(A1442,table3!A1442:H3776,7,FALSE)</f>
        <v>R1011</v>
      </c>
      <c r="P1442" s="8">
        <f>VLOOKUP(A1442,table3!A1442:H3776,2,FALSE)</f>
        <v>25136</v>
      </c>
      <c r="Q1442">
        <f>VLOOKUP(A1442,table3!A1442:H3776,8,FALSE)</f>
        <v>54</v>
      </c>
    </row>
    <row r="1443" spans="1:17" x14ac:dyDescent="0.3">
      <c r="A1443" s="13" t="s">
        <v>929</v>
      </c>
      <c r="B1443" t="str">
        <f>VLOOKUP(A1443,cleaned_customer_names[],2,FALSE)</f>
        <v>Douglas</v>
      </c>
      <c r="C1443">
        <f>VLOOKUP(A1443,cleaned_Medical_Examinations[],2,FALSE)</f>
        <v>25.24</v>
      </c>
      <c r="D1443">
        <f>VLOOKUP(A1443,cleaned_Medical_Examinations[],3,FALSE)</f>
        <v>5.82</v>
      </c>
      <c r="E1443" t="str">
        <f>VLOOKUP(A1443,cleaned_Medical_Examinations[],4,FALSE)</f>
        <v>No</v>
      </c>
      <c r="F1443" t="str">
        <f>VLOOKUP(A1443,cleaned_Medical_Examinations[],5,FALSE)</f>
        <v>No</v>
      </c>
      <c r="G1443" t="str">
        <f>VLOOKUP(A1443,cleaned_Medical_Examinations[],6,FALSE)</f>
        <v>No</v>
      </c>
      <c r="H1443">
        <f>VLOOKUP(A1443,cleaned_Medical_Examinations[],7,FALSE)</f>
        <v>1</v>
      </c>
      <c r="I1443" t="str">
        <f>VLOOKUP(A1443,cleaned_Medical_Examinations[],8,FALSE)</f>
        <v>No</v>
      </c>
      <c r="J1443" t="str">
        <f>VLOOKUP(A1443,cleaned_Medical_Examinations[],9,FALSE)</f>
        <v>OVER WEIGHT</v>
      </c>
      <c r="K1443" t="str">
        <f>VLOOKUP(A1443,cleaned_Medical_Examinations[],10,FALSE)</f>
        <v>PREDIABETES</v>
      </c>
      <c r="L1443">
        <f>VLOOKUP(A1443,table3!A1443:H3777,4,)</f>
        <v>12125</v>
      </c>
      <c r="M1443" t="str">
        <f>VLOOKUP(A1443,table3!A1443:H3777,5,FALSE)</f>
        <v>tier - 3</v>
      </c>
      <c r="N1443" t="str">
        <f>VLOOKUP(A1443,table3!A1443:H3777,6,FALSE)</f>
        <v>tier - 1</v>
      </c>
      <c r="O1443" t="str">
        <f>VLOOKUP(A1443,table3!A1443:H3777,7,FALSE)</f>
        <v>R1012</v>
      </c>
      <c r="P1443" s="8">
        <f>VLOOKUP(A1443,table3!A1443:H3777,2,FALSE)</f>
        <v>23212</v>
      </c>
      <c r="Q1443">
        <f>VLOOKUP(A1443,table3!A1443:H3777,8,FALSE)</f>
        <v>59</v>
      </c>
    </row>
    <row r="1444" spans="1:17" x14ac:dyDescent="0.3">
      <c r="A1444" s="11" t="s">
        <v>928</v>
      </c>
      <c r="B1444" t="str">
        <f>VLOOKUP(A1444,cleaned_customer_names[],2,FALSE)</f>
        <v>Tecklenburg</v>
      </c>
      <c r="C1444">
        <f>VLOOKUP(A1444,cleaned_Medical_Examinations[],2,FALSE)</f>
        <v>25.08</v>
      </c>
      <c r="D1444">
        <f>VLOOKUP(A1444,cleaned_Medical_Examinations[],3,FALSE)</f>
        <v>5.8</v>
      </c>
      <c r="E1444" t="str">
        <f>VLOOKUP(A1444,cleaned_Medical_Examinations[],4,FALSE)</f>
        <v>No</v>
      </c>
      <c r="F1444" t="str">
        <f>VLOOKUP(A1444,cleaned_Medical_Examinations[],5,FALSE)</f>
        <v>No</v>
      </c>
      <c r="G1444" t="str">
        <f>VLOOKUP(A1444,cleaned_Medical_Examinations[],6,FALSE)</f>
        <v>Yes</v>
      </c>
      <c r="H1444">
        <f>VLOOKUP(A1444,cleaned_Medical_Examinations[],7,FALSE)</f>
        <v>1</v>
      </c>
      <c r="I1444" t="str">
        <f>VLOOKUP(A1444,cleaned_Medical_Examinations[],8,FALSE)</f>
        <v>No</v>
      </c>
      <c r="J1444" t="str">
        <f>VLOOKUP(A1444,cleaned_Medical_Examinations[],9,FALSE)</f>
        <v>OVER WEIGHT</v>
      </c>
      <c r="K1444" t="str">
        <f>VLOOKUP(A1444,cleaned_Medical_Examinations[],10,FALSE)</f>
        <v>PREDIABETES</v>
      </c>
      <c r="L1444">
        <f>VLOOKUP(A1444,table3!A1444:H3778,4,)</f>
        <v>12130</v>
      </c>
      <c r="M1444" t="str">
        <f>VLOOKUP(A1444,table3!A1444:H3778,5,FALSE)</f>
        <v>tier - 3</v>
      </c>
      <c r="N1444" t="str">
        <f>VLOOKUP(A1444,table3!A1444:H3778,6,FALSE)</f>
        <v>tier - 1</v>
      </c>
      <c r="O1444" t="str">
        <f>VLOOKUP(A1444,table3!A1444:H3778,7,FALSE)</f>
        <v>R1012</v>
      </c>
      <c r="P1444" s="8">
        <f>VLOOKUP(A1444,table3!A1444:H3778,2,FALSE)</f>
        <v>23166</v>
      </c>
      <c r="Q1444">
        <f>VLOOKUP(A1444,table3!A1444:H3778,8,FALSE)</f>
        <v>60</v>
      </c>
    </row>
    <row r="1445" spans="1:17" x14ac:dyDescent="0.3">
      <c r="A1445" s="13" t="s">
        <v>927</v>
      </c>
      <c r="B1445" t="str">
        <f>VLOOKUP(A1445,cleaned_customer_names[],2,FALSE)</f>
        <v>Baker</v>
      </c>
      <c r="C1445">
        <f>VLOOKUP(A1445,cleaned_Medical_Examinations[],2,FALSE)</f>
        <v>29.164999999999999</v>
      </c>
      <c r="D1445">
        <f>VLOOKUP(A1445,cleaned_Medical_Examinations[],3,FALSE)</f>
        <v>4.87</v>
      </c>
      <c r="E1445" t="str">
        <f>VLOOKUP(A1445,cleaned_Medical_Examinations[],4,FALSE)</f>
        <v>No</v>
      </c>
      <c r="F1445" t="str">
        <f>VLOOKUP(A1445,cleaned_Medical_Examinations[],5,FALSE)</f>
        <v>Yes</v>
      </c>
      <c r="G1445" t="str">
        <f>VLOOKUP(A1445,cleaned_Medical_Examinations[],6,FALSE)</f>
        <v>No</v>
      </c>
      <c r="H1445">
        <f>VLOOKUP(A1445,cleaned_Medical_Examinations[],7,FALSE)</f>
        <v>1</v>
      </c>
      <c r="I1445" t="str">
        <f>VLOOKUP(A1445,cleaned_Medical_Examinations[],8,FALSE)</f>
        <v>No</v>
      </c>
      <c r="J1445" t="str">
        <f>VLOOKUP(A1445,cleaned_Medical_Examinations[],9,FALSE)</f>
        <v>OVER WEIGHT</v>
      </c>
      <c r="K1445" t="str">
        <f>VLOOKUP(A1445,cleaned_Medical_Examinations[],10,FALSE)</f>
        <v>NORMAL</v>
      </c>
      <c r="L1445">
        <f>VLOOKUP(A1445,table3!A1445:H3779,4,)</f>
        <v>12131</v>
      </c>
      <c r="M1445" t="str">
        <f>VLOOKUP(A1445,table3!A1445:H3779,5,FALSE)</f>
        <v>tier - 3</v>
      </c>
      <c r="N1445" t="str">
        <f>VLOOKUP(A1445,table3!A1445:H3779,6,FALSE)</f>
        <v>tier - 3</v>
      </c>
      <c r="O1445" t="str">
        <f>VLOOKUP(A1445,table3!A1445:H3779,7,FALSE)</f>
        <v>R1026</v>
      </c>
      <c r="P1445" s="8">
        <f>VLOOKUP(A1445,table3!A1445:H3779,2,FALSE)</f>
        <v>33548</v>
      </c>
      <c r="Q1445">
        <f>VLOOKUP(A1445,table3!A1445:H3779,8,FALSE)</f>
        <v>31</v>
      </c>
    </row>
    <row r="1446" spans="1:17" x14ac:dyDescent="0.3">
      <c r="A1446" s="11" t="s">
        <v>926</v>
      </c>
      <c r="B1446" t="str">
        <f>VLOOKUP(A1446,cleaned_customer_names[],2,FALSE)</f>
        <v>Schenck</v>
      </c>
      <c r="C1446">
        <f>VLOOKUP(A1446,cleaned_Medical_Examinations[],2,FALSE)</f>
        <v>15.05</v>
      </c>
      <c r="D1446">
        <f>VLOOKUP(A1446,cleaned_Medical_Examinations[],3,FALSE)</f>
        <v>8.1199999999999992</v>
      </c>
      <c r="E1446" t="str">
        <f>VLOOKUP(A1446,cleaned_Medical_Examinations[],4,FALSE)</f>
        <v>No</v>
      </c>
      <c r="F1446" t="str">
        <f>VLOOKUP(A1446,cleaned_Medical_Examinations[],5,FALSE)</f>
        <v>No</v>
      </c>
      <c r="G1446" t="str">
        <f>VLOOKUP(A1446,cleaned_Medical_Examinations[],6,FALSE)</f>
        <v>No</v>
      </c>
      <c r="H1446">
        <f>VLOOKUP(A1446,cleaned_Medical_Examinations[],7,FALSE)</f>
        <v>0</v>
      </c>
      <c r="I1446" t="str">
        <f>VLOOKUP(A1446,cleaned_Medical_Examinations[],8,FALSE)</f>
        <v>No</v>
      </c>
      <c r="J1446" t="str">
        <f>VLOOKUP(A1446,cleaned_Medical_Examinations[],9,FALSE)</f>
        <v>UNDER WEIGHT</v>
      </c>
      <c r="K1446" t="str">
        <f>VLOOKUP(A1446,cleaned_Medical_Examinations[],10,FALSE)</f>
        <v>DIABETES</v>
      </c>
      <c r="L1446">
        <f>VLOOKUP(A1446,table3!A1446:H3780,4,)</f>
        <v>12138</v>
      </c>
      <c r="M1446" t="str">
        <f>VLOOKUP(A1446,table3!A1446:H3780,5,FALSE)</f>
        <v>tier - 3</v>
      </c>
      <c r="N1446" t="str">
        <f>VLOOKUP(A1446,table3!A1446:H3780,6,FALSE)</f>
        <v>tier - 3</v>
      </c>
      <c r="O1446" t="str">
        <f>VLOOKUP(A1446,table3!A1446:H3780,7,FALSE)</f>
        <v>R1012</v>
      </c>
      <c r="P1446" s="8">
        <f>VLOOKUP(A1446,table3!A1446:H3780,2,FALSE)</f>
        <v>27288</v>
      </c>
      <c r="Q1446">
        <f>VLOOKUP(A1446,table3!A1446:H3780,8,FALSE)</f>
        <v>48</v>
      </c>
    </row>
    <row r="1447" spans="1:17" x14ac:dyDescent="0.3">
      <c r="A1447" s="13" t="s">
        <v>925</v>
      </c>
      <c r="B1447" t="str">
        <f>VLOOKUP(A1447,cleaned_customer_names[],2,FALSE)</f>
        <v>Johnson</v>
      </c>
      <c r="C1447">
        <f>VLOOKUP(A1447,cleaned_Medical_Examinations[],2,FALSE)</f>
        <v>19.95</v>
      </c>
      <c r="D1447">
        <f>VLOOKUP(A1447,cleaned_Medical_Examinations[],3,FALSE)</f>
        <v>4.3600000000000003</v>
      </c>
      <c r="E1447" t="str">
        <f>VLOOKUP(A1447,cleaned_Medical_Examinations[],4,FALSE)</f>
        <v>No</v>
      </c>
      <c r="F1447" t="str">
        <f>VLOOKUP(A1447,cleaned_Medical_Examinations[],5,FALSE)</f>
        <v>No</v>
      </c>
      <c r="G1447" t="str">
        <f>VLOOKUP(A1447,cleaned_Medical_Examinations[],6,FALSE)</f>
        <v>No</v>
      </c>
      <c r="H1447">
        <f>VLOOKUP(A1447,cleaned_Medical_Examinations[],7,FALSE)</f>
        <v>2</v>
      </c>
      <c r="I1447" t="str">
        <f>VLOOKUP(A1447,cleaned_Medical_Examinations[],8,FALSE)</f>
        <v>No</v>
      </c>
      <c r="J1447" t="str">
        <f>VLOOKUP(A1447,cleaned_Medical_Examinations[],9,FALSE)</f>
        <v>NORMAL WEIGHT</v>
      </c>
      <c r="K1447" t="str">
        <f>VLOOKUP(A1447,cleaned_Medical_Examinations[],10,FALSE)</f>
        <v>NORMAL</v>
      </c>
      <c r="L1447">
        <f>VLOOKUP(A1447,table3!A1447:H3781,4,)</f>
        <v>12143</v>
      </c>
      <c r="M1447" t="str">
        <f>VLOOKUP(A1447,table3!A1447:H3781,5,FALSE)</f>
        <v>tier - 3</v>
      </c>
      <c r="N1447" t="str">
        <f>VLOOKUP(A1447,table3!A1447:H3781,6,FALSE)</f>
        <v>tier - 2</v>
      </c>
      <c r="O1447" t="str">
        <f>VLOOKUP(A1447,table3!A1447:H3781,7,FALSE)</f>
        <v>R1013</v>
      </c>
      <c r="P1447" s="8">
        <f>VLOOKUP(A1447,table3!A1447:H3781,2,FALSE)</f>
        <v>22954</v>
      </c>
      <c r="Q1447">
        <f>VLOOKUP(A1447,table3!A1447:H3781,8,FALSE)</f>
        <v>60</v>
      </c>
    </row>
    <row r="1448" spans="1:17" x14ac:dyDescent="0.3">
      <c r="A1448" s="11" t="s">
        <v>924</v>
      </c>
      <c r="B1448" t="str">
        <f>VLOOKUP(A1448,cleaned_customer_names[],2,FALSE)</f>
        <v>Blendell</v>
      </c>
      <c r="C1448">
        <f>VLOOKUP(A1448,cleaned_Medical_Examinations[],2,FALSE)</f>
        <v>16.66</v>
      </c>
      <c r="D1448">
        <f>VLOOKUP(A1448,cleaned_Medical_Examinations[],3,FALSE)</f>
        <v>9.16</v>
      </c>
      <c r="E1448" t="str">
        <f>VLOOKUP(A1448,cleaned_Medical_Examinations[],4,FALSE)</f>
        <v>No</v>
      </c>
      <c r="F1448" t="str">
        <f>VLOOKUP(A1448,cleaned_Medical_Examinations[],5,FALSE)</f>
        <v>No</v>
      </c>
      <c r="G1448" t="str">
        <f>VLOOKUP(A1448,cleaned_Medical_Examinations[],6,FALSE)</f>
        <v>No</v>
      </c>
      <c r="H1448">
        <f>VLOOKUP(A1448,cleaned_Medical_Examinations[],7,FALSE)</f>
        <v>0</v>
      </c>
      <c r="I1448" t="str">
        <f>VLOOKUP(A1448,cleaned_Medical_Examinations[],8,FALSE)</f>
        <v>No</v>
      </c>
      <c r="J1448" t="str">
        <f>VLOOKUP(A1448,cleaned_Medical_Examinations[],9,FALSE)</f>
        <v>UNDER WEIGHT</v>
      </c>
      <c r="K1448" t="str">
        <f>VLOOKUP(A1448,cleaned_Medical_Examinations[],10,FALSE)</f>
        <v>DIABETES</v>
      </c>
      <c r="L1448">
        <f>VLOOKUP(A1448,table3!A1448:H3782,4,)</f>
        <v>12147</v>
      </c>
      <c r="M1448" t="str">
        <f>VLOOKUP(A1448,table3!A1448:H3782,5,FALSE)</f>
        <v>tier - 3</v>
      </c>
      <c r="N1448" t="str">
        <f>VLOOKUP(A1448,table3!A1448:H3782,6,FALSE)</f>
        <v>tier - 3</v>
      </c>
      <c r="O1448" t="str">
        <f>VLOOKUP(A1448,table3!A1448:H3782,7,FALSE)</f>
        <v>R1011</v>
      </c>
      <c r="P1448" s="8">
        <f>VLOOKUP(A1448,table3!A1448:H3782,2,FALSE)</f>
        <v>22904</v>
      </c>
      <c r="Q1448">
        <f>VLOOKUP(A1448,table3!A1448:H3782,8,FALSE)</f>
        <v>60</v>
      </c>
    </row>
    <row r="1449" spans="1:17" x14ac:dyDescent="0.3">
      <c r="A1449" s="13" t="s">
        <v>923</v>
      </c>
      <c r="B1449" t="str">
        <f>VLOOKUP(A1449,cleaned_customer_names[],2,FALSE)</f>
        <v>Parodi</v>
      </c>
      <c r="C1449">
        <f>VLOOKUP(A1449,cleaned_Medical_Examinations[],2,FALSE)</f>
        <v>16.62</v>
      </c>
      <c r="D1449">
        <f>VLOOKUP(A1449,cleaned_Medical_Examinations[],3,FALSE)</f>
        <v>9.14</v>
      </c>
      <c r="E1449" t="str">
        <f>VLOOKUP(A1449,cleaned_Medical_Examinations[],4,FALSE)</f>
        <v>No</v>
      </c>
      <c r="F1449" t="str">
        <f>VLOOKUP(A1449,cleaned_Medical_Examinations[],5,FALSE)</f>
        <v>No</v>
      </c>
      <c r="G1449" t="str">
        <f>VLOOKUP(A1449,cleaned_Medical_Examinations[],6,FALSE)</f>
        <v>No</v>
      </c>
      <c r="H1449">
        <f>VLOOKUP(A1449,cleaned_Medical_Examinations[],7,FALSE)</f>
        <v>0</v>
      </c>
      <c r="I1449" t="str">
        <f>VLOOKUP(A1449,cleaned_Medical_Examinations[],8,FALSE)</f>
        <v>No</v>
      </c>
      <c r="J1449" t="str">
        <f>VLOOKUP(A1449,cleaned_Medical_Examinations[],9,FALSE)</f>
        <v>UNDER WEIGHT</v>
      </c>
      <c r="K1449" t="str">
        <f>VLOOKUP(A1449,cleaned_Medical_Examinations[],10,FALSE)</f>
        <v>DIABETES</v>
      </c>
      <c r="L1449">
        <f>VLOOKUP(A1449,table3!A1449:H3783,4,)</f>
        <v>12148</v>
      </c>
      <c r="M1449" t="str">
        <f>VLOOKUP(A1449,table3!A1449:H3783,5,FALSE)</f>
        <v>tier - 3</v>
      </c>
      <c r="N1449" t="str">
        <f>VLOOKUP(A1449,table3!A1449:H3783,6,FALSE)</f>
        <v>tier - 3</v>
      </c>
      <c r="O1449" t="str">
        <f>VLOOKUP(A1449,table3!A1449:H3783,7,FALSE)</f>
        <v>R1012</v>
      </c>
      <c r="P1449" s="8">
        <f>VLOOKUP(A1449,table3!A1449:H3783,2,FALSE)</f>
        <v>32055</v>
      </c>
      <c r="Q1449">
        <f>VLOOKUP(A1449,table3!A1449:H3783,8,FALSE)</f>
        <v>35</v>
      </c>
    </row>
    <row r="1450" spans="1:17" x14ac:dyDescent="0.3">
      <c r="A1450" s="11" t="s">
        <v>922</v>
      </c>
      <c r="B1450" t="str">
        <f>VLOOKUP(A1450,cleaned_customer_names[],2,FALSE)</f>
        <v>Morgan</v>
      </c>
      <c r="C1450">
        <f>VLOOKUP(A1450,cleaned_Medical_Examinations[],2,FALSE)</f>
        <v>15.36</v>
      </c>
      <c r="D1450">
        <f>VLOOKUP(A1450,cleaned_Medical_Examinations[],3,FALSE)</f>
        <v>5.49</v>
      </c>
      <c r="E1450" t="str">
        <f>VLOOKUP(A1450,cleaned_Medical_Examinations[],4,FALSE)</f>
        <v>Yes</v>
      </c>
      <c r="F1450" t="str">
        <f>VLOOKUP(A1450,cleaned_Medical_Examinations[],5,FALSE)</f>
        <v>No</v>
      </c>
      <c r="G1450" t="str">
        <f>VLOOKUP(A1450,cleaned_Medical_Examinations[],6,FALSE)</f>
        <v>No</v>
      </c>
      <c r="H1450">
        <f>VLOOKUP(A1450,cleaned_Medical_Examinations[],7,FALSE)</f>
        <v>2</v>
      </c>
      <c r="I1450" t="str">
        <f>VLOOKUP(A1450,cleaned_Medical_Examinations[],8,FALSE)</f>
        <v>No</v>
      </c>
      <c r="J1450" t="str">
        <f>VLOOKUP(A1450,cleaned_Medical_Examinations[],9,FALSE)</f>
        <v>UNDER WEIGHT</v>
      </c>
      <c r="K1450" t="str">
        <f>VLOOKUP(A1450,cleaned_Medical_Examinations[],10,FALSE)</f>
        <v>NORMAL</v>
      </c>
      <c r="L1450">
        <f>VLOOKUP(A1450,table3!A1450:H3784,4,)</f>
        <v>12199</v>
      </c>
      <c r="M1450" t="str">
        <f>VLOOKUP(A1450,table3!A1450:H3784,5,FALSE)</f>
        <v>tier - 3</v>
      </c>
      <c r="N1450" t="str">
        <f>VLOOKUP(A1450,table3!A1450:H3784,6,FALSE)</f>
        <v>tier - 3</v>
      </c>
      <c r="O1450" t="str">
        <f>VLOOKUP(A1450,table3!A1450:H3784,7,FALSE)</f>
        <v>R1026</v>
      </c>
      <c r="P1450" s="8">
        <f>VLOOKUP(A1450,table3!A1450:H3784,2,FALSE)</f>
        <v>33479</v>
      </c>
      <c r="Q1450">
        <f>VLOOKUP(A1450,table3!A1450:H3784,8,FALSE)</f>
        <v>31</v>
      </c>
    </row>
    <row r="1451" spans="1:17" x14ac:dyDescent="0.3">
      <c r="A1451" s="13" t="s">
        <v>921</v>
      </c>
      <c r="B1451" t="str">
        <f>VLOOKUP(A1451,cleaned_customer_names[],2,FALSE)</f>
        <v>Linden</v>
      </c>
      <c r="C1451">
        <f>VLOOKUP(A1451,cleaned_Medical_Examinations[],2,FALSE)</f>
        <v>27.74</v>
      </c>
      <c r="D1451">
        <f>VLOOKUP(A1451,cleaned_Medical_Examinations[],3,FALSE)</f>
        <v>5.96</v>
      </c>
      <c r="E1451" t="str">
        <f>VLOOKUP(A1451,cleaned_Medical_Examinations[],4,FALSE)</f>
        <v>Yes</v>
      </c>
      <c r="F1451" t="str">
        <f>VLOOKUP(A1451,cleaned_Medical_Examinations[],5,FALSE)</f>
        <v>No</v>
      </c>
      <c r="G1451" t="str">
        <f>VLOOKUP(A1451,cleaned_Medical_Examinations[],6,FALSE)</f>
        <v>No</v>
      </c>
      <c r="H1451">
        <f>VLOOKUP(A1451,cleaned_Medical_Examinations[],7,FALSE)</f>
        <v>0</v>
      </c>
      <c r="I1451" t="str">
        <f>VLOOKUP(A1451,cleaned_Medical_Examinations[],8,FALSE)</f>
        <v>No</v>
      </c>
      <c r="J1451" t="str">
        <f>VLOOKUP(A1451,cleaned_Medical_Examinations[],9,FALSE)</f>
        <v>OVER WEIGHT</v>
      </c>
      <c r="K1451" t="str">
        <f>VLOOKUP(A1451,cleaned_Medical_Examinations[],10,FALSE)</f>
        <v>PREDIABETES</v>
      </c>
      <c r="L1451">
        <f>VLOOKUP(A1451,table3!A1451:H3785,4,)</f>
        <v>12219</v>
      </c>
      <c r="M1451" t="str">
        <f>VLOOKUP(A1451,table3!A1451:H3785,5,FALSE)</f>
        <v>tier - 3</v>
      </c>
      <c r="N1451" t="str">
        <f>VLOOKUP(A1451,table3!A1451:H3785,6,FALSE)</f>
        <v>tier - 1</v>
      </c>
      <c r="O1451" t="str">
        <f>VLOOKUP(A1451,table3!A1451:H3785,7,FALSE)</f>
        <v>R1012</v>
      </c>
      <c r="P1451" s="8">
        <f>VLOOKUP(A1451,table3!A1451:H3785,2,FALSE)</f>
        <v>28351</v>
      </c>
      <c r="Q1451">
        <f>VLOOKUP(A1451,table3!A1451:H3785,8,FALSE)</f>
        <v>45</v>
      </c>
    </row>
    <row r="1452" spans="1:17" x14ac:dyDescent="0.3">
      <c r="A1452" s="11" t="s">
        <v>920</v>
      </c>
      <c r="B1452" t="str">
        <f>VLOOKUP(A1452,cleaned_customer_names[],2,FALSE)</f>
        <v>Horning</v>
      </c>
      <c r="C1452">
        <f>VLOOKUP(A1452,cleaned_Medical_Examinations[],2,FALSE)</f>
        <v>22.44</v>
      </c>
      <c r="D1452">
        <f>VLOOKUP(A1452,cleaned_Medical_Examinations[],3,FALSE)</f>
        <v>4.62</v>
      </c>
      <c r="E1452" t="str">
        <f>VLOOKUP(A1452,cleaned_Medical_Examinations[],4,FALSE)</f>
        <v>Yes</v>
      </c>
      <c r="F1452" t="str">
        <f>VLOOKUP(A1452,cleaned_Medical_Examinations[],5,FALSE)</f>
        <v>No</v>
      </c>
      <c r="G1452" t="str">
        <f>VLOOKUP(A1452,cleaned_Medical_Examinations[],6,FALSE)</f>
        <v>No</v>
      </c>
      <c r="H1452">
        <f>VLOOKUP(A1452,cleaned_Medical_Examinations[],7,FALSE)</f>
        <v>0</v>
      </c>
      <c r="I1452" t="str">
        <f>VLOOKUP(A1452,cleaned_Medical_Examinations[],8,FALSE)</f>
        <v>No</v>
      </c>
      <c r="J1452" t="str">
        <f>VLOOKUP(A1452,cleaned_Medical_Examinations[],9,FALSE)</f>
        <v>NORMAL WEIGHT</v>
      </c>
      <c r="K1452" t="str">
        <f>VLOOKUP(A1452,cleaned_Medical_Examinations[],10,FALSE)</f>
        <v>NORMAL</v>
      </c>
      <c r="L1452">
        <f>VLOOKUP(A1452,table3!A1452:H3786,4,)</f>
        <v>12223</v>
      </c>
      <c r="M1452" t="str">
        <f>VLOOKUP(A1452,table3!A1452:H3786,5,FALSE)</f>
        <v>tier - 3</v>
      </c>
      <c r="N1452" t="str">
        <f>VLOOKUP(A1452,table3!A1452:H3786,6,FALSE)</f>
        <v>tier - 2</v>
      </c>
      <c r="O1452" t="str">
        <f>VLOOKUP(A1452,table3!A1452:H3786,7,FALSE)</f>
        <v>R1012</v>
      </c>
      <c r="P1452" s="8">
        <f>VLOOKUP(A1452,table3!A1452:H3786,2,FALSE)</f>
        <v>23578</v>
      </c>
      <c r="Q1452">
        <f>VLOOKUP(A1452,table3!A1452:H3786,8,FALSE)</f>
        <v>58</v>
      </c>
    </row>
    <row r="1453" spans="1:17" x14ac:dyDescent="0.3">
      <c r="A1453" s="13" t="s">
        <v>919</v>
      </c>
      <c r="B1453" t="str">
        <f>VLOOKUP(A1453,cleaned_customer_names[],2,FALSE)</f>
        <v>Goode</v>
      </c>
      <c r="C1453">
        <f>VLOOKUP(A1453,cleaned_Medical_Examinations[],2,FALSE)</f>
        <v>37.049999999999997</v>
      </c>
      <c r="D1453">
        <f>VLOOKUP(A1453,cleaned_Medical_Examinations[],3,FALSE)</f>
        <v>9.9600000000000009</v>
      </c>
      <c r="E1453" t="str">
        <f>VLOOKUP(A1453,cleaned_Medical_Examinations[],4,FALSE)</f>
        <v>Yes</v>
      </c>
      <c r="F1453" t="str">
        <f>VLOOKUP(A1453,cleaned_Medical_Examinations[],5,FALSE)</f>
        <v>No</v>
      </c>
      <c r="G1453" t="str">
        <f>VLOOKUP(A1453,cleaned_Medical_Examinations[],6,FALSE)</f>
        <v>No</v>
      </c>
      <c r="H1453">
        <f>VLOOKUP(A1453,cleaned_Medical_Examinations[],7,FALSE)</f>
        <v>0</v>
      </c>
      <c r="I1453" t="str">
        <f>VLOOKUP(A1453,cleaned_Medical_Examinations[],8,FALSE)</f>
        <v>No</v>
      </c>
      <c r="J1453" t="str">
        <f>VLOOKUP(A1453,cleaned_Medical_Examinations[],9,FALSE)</f>
        <v>OBESITY</v>
      </c>
      <c r="K1453" t="str">
        <f>VLOOKUP(A1453,cleaned_Medical_Examinations[],10,FALSE)</f>
        <v>DIABETES</v>
      </c>
      <c r="L1453">
        <f>VLOOKUP(A1453,table3!A1453:H3787,4,)</f>
        <v>12224</v>
      </c>
      <c r="M1453" t="str">
        <f>VLOOKUP(A1453,table3!A1453:H3787,5,FALSE)</f>
        <v>tier - 3</v>
      </c>
      <c r="N1453" t="str">
        <f>VLOOKUP(A1453,table3!A1453:H3787,6,FALSE)</f>
        <v>tier - 1</v>
      </c>
      <c r="O1453" t="str">
        <f>VLOOKUP(A1453,table3!A1453:H3787,7,FALSE)</f>
        <v>R1012</v>
      </c>
      <c r="P1453" s="8">
        <f>VLOOKUP(A1453,table3!A1453:H3787,2,FALSE)</f>
        <v>23560</v>
      </c>
      <c r="Q1453">
        <f>VLOOKUP(A1453,table3!A1453:H3787,8,FALSE)</f>
        <v>58</v>
      </c>
    </row>
    <row r="1454" spans="1:17" x14ac:dyDescent="0.3">
      <c r="A1454" s="11" t="s">
        <v>918</v>
      </c>
      <c r="B1454" t="str">
        <f>VLOOKUP(A1454,cleaned_customer_names[],2,FALSE)</f>
        <v>Doden</v>
      </c>
      <c r="C1454">
        <f>VLOOKUP(A1454,cleaned_Medical_Examinations[],2,FALSE)</f>
        <v>22.95</v>
      </c>
      <c r="D1454">
        <f>VLOOKUP(A1454,cleaned_Medical_Examinations[],3,FALSE)</f>
        <v>10.53</v>
      </c>
      <c r="E1454" t="str">
        <f>VLOOKUP(A1454,cleaned_Medical_Examinations[],4,FALSE)</f>
        <v>No</v>
      </c>
      <c r="F1454" t="str">
        <f>VLOOKUP(A1454,cleaned_Medical_Examinations[],5,FALSE)</f>
        <v>No</v>
      </c>
      <c r="G1454" t="str">
        <f>VLOOKUP(A1454,cleaned_Medical_Examinations[],6,FALSE)</f>
        <v>No</v>
      </c>
      <c r="H1454">
        <f>VLOOKUP(A1454,cleaned_Medical_Examinations[],7,FALSE)</f>
        <v>2</v>
      </c>
      <c r="I1454" t="str">
        <f>VLOOKUP(A1454,cleaned_Medical_Examinations[],8,FALSE)</f>
        <v>No</v>
      </c>
      <c r="J1454" t="str">
        <f>VLOOKUP(A1454,cleaned_Medical_Examinations[],9,FALSE)</f>
        <v>NORMAL WEIGHT</v>
      </c>
      <c r="K1454" t="str">
        <f>VLOOKUP(A1454,cleaned_Medical_Examinations[],10,FALSE)</f>
        <v>DIABETES</v>
      </c>
      <c r="L1454">
        <f>VLOOKUP(A1454,table3!A1454:H3788,4,)</f>
        <v>12232</v>
      </c>
      <c r="M1454" t="str">
        <f>VLOOKUP(A1454,table3!A1454:H3788,5,FALSE)</f>
        <v>tier - 3</v>
      </c>
      <c r="N1454" t="str">
        <f>VLOOKUP(A1454,table3!A1454:H3788,6,FALSE)</f>
        <v>tier - 3</v>
      </c>
      <c r="O1454" t="str">
        <f>VLOOKUP(A1454,table3!A1454:H3788,7,FALSE)</f>
        <v>R1012</v>
      </c>
      <c r="P1454" s="8">
        <f>VLOOKUP(A1454,table3!A1454:H3788,2,FALSE)</f>
        <v>23552</v>
      </c>
      <c r="Q1454">
        <f>VLOOKUP(A1454,table3!A1454:H3788,8,FALSE)</f>
        <v>58</v>
      </c>
    </row>
    <row r="1455" spans="1:17" x14ac:dyDescent="0.3">
      <c r="A1455" s="13" t="s">
        <v>917</v>
      </c>
      <c r="B1455" t="str">
        <f>VLOOKUP(A1455,cleaned_customer_names[],2,FALSE)</f>
        <v>Groff</v>
      </c>
      <c r="C1455">
        <f>VLOOKUP(A1455,cleaned_Medical_Examinations[],2,FALSE)</f>
        <v>34.200000000000003</v>
      </c>
      <c r="D1455">
        <f>VLOOKUP(A1455,cleaned_Medical_Examinations[],3,FALSE)</f>
        <v>6.69</v>
      </c>
      <c r="E1455" t="str">
        <f>VLOOKUP(A1455,cleaned_Medical_Examinations[],4,FALSE)</f>
        <v>Yes</v>
      </c>
      <c r="F1455" t="str">
        <f>VLOOKUP(A1455,cleaned_Medical_Examinations[],5,FALSE)</f>
        <v>No</v>
      </c>
      <c r="G1455" t="str">
        <f>VLOOKUP(A1455,cleaned_Medical_Examinations[],6,FALSE)</f>
        <v>No</v>
      </c>
      <c r="H1455">
        <f>VLOOKUP(A1455,cleaned_Medical_Examinations[],7,FALSE)</f>
        <v>0</v>
      </c>
      <c r="I1455" t="str">
        <f>VLOOKUP(A1455,cleaned_Medical_Examinations[],8,FALSE)</f>
        <v>No</v>
      </c>
      <c r="J1455" t="str">
        <f>VLOOKUP(A1455,cleaned_Medical_Examinations[],9,FALSE)</f>
        <v>OBESITY</v>
      </c>
      <c r="K1455" t="str">
        <f>VLOOKUP(A1455,cleaned_Medical_Examinations[],10,FALSE)</f>
        <v>DIABETES</v>
      </c>
      <c r="L1455">
        <f>VLOOKUP(A1455,table3!A1455:H3789,4,)</f>
        <v>12234</v>
      </c>
      <c r="M1455" t="str">
        <f>VLOOKUP(A1455,table3!A1455:H3789,5,FALSE)</f>
        <v>tier - 3</v>
      </c>
      <c r="N1455" t="str">
        <f>VLOOKUP(A1455,table3!A1455:H3789,6,FALSE)</f>
        <v>tier - 1</v>
      </c>
      <c r="O1455" t="str">
        <f>VLOOKUP(A1455,table3!A1455:H3789,7,FALSE)</f>
        <v>R1011</v>
      </c>
      <c r="P1455" s="8">
        <f>VLOOKUP(A1455,table3!A1455:H3789,2,FALSE)</f>
        <v>23211</v>
      </c>
      <c r="Q1455">
        <f>VLOOKUP(A1455,table3!A1455:H3789,8,FALSE)</f>
        <v>59</v>
      </c>
    </row>
    <row r="1456" spans="1:17" x14ac:dyDescent="0.3">
      <c r="A1456" s="11" t="s">
        <v>916</v>
      </c>
      <c r="B1456" t="str">
        <f>VLOOKUP(A1456,cleaned_customer_names[],2,FALSE)</f>
        <v>Kuehler</v>
      </c>
      <c r="C1456">
        <f>VLOOKUP(A1456,cleaned_Medical_Examinations[],2,FALSE)</f>
        <v>30.59</v>
      </c>
      <c r="D1456">
        <f>VLOOKUP(A1456,cleaned_Medical_Examinations[],3,FALSE)</f>
        <v>9.5500000000000007</v>
      </c>
      <c r="E1456" t="str">
        <f>VLOOKUP(A1456,cleaned_Medical_Examinations[],4,FALSE)</f>
        <v>Yes</v>
      </c>
      <c r="F1456" t="str">
        <f>VLOOKUP(A1456,cleaned_Medical_Examinations[],5,FALSE)</f>
        <v>No</v>
      </c>
      <c r="G1456" t="str">
        <f>VLOOKUP(A1456,cleaned_Medical_Examinations[],6,FALSE)</f>
        <v>No</v>
      </c>
      <c r="H1456">
        <f>VLOOKUP(A1456,cleaned_Medical_Examinations[],7,FALSE)</f>
        <v>0</v>
      </c>
      <c r="I1456" t="str">
        <f>VLOOKUP(A1456,cleaned_Medical_Examinations[],8,FALSE)</f>
        <v>No</v>
      </c>
      <c r="J1456" t="str">
        <f>VLOOKUP(A1456,cleaned_Medical_Examinations[],9,FALSE)</f>
        <v>OBESITY</v>
      </c>
      <c r="K1456" t="str">
        <f>VLOOKUP(A1456,cleaned_Medical_Examinations[],10,FALSE)</f>
        <v>DIABETES</v>
      </c>
      <c r="L1456">
        <f>VLOOKUP(A1456,table3!A1456:H3790,4,)</f>
        <v>12236</v>
      </c>
      <c r="M1456" t="str">
        <f>VLOOKUP(A1456,table3!A1456:H3790,5,FALSE)</f>
        <v>tier - 3</v>
      </c>
      <c r="N1456" t="str">
        <f>VLOOKUP(A1456,table3!A1456:H3790,6,FALSE)</f>
        <v>tier - 3</v>
      </c>
      <c r="O1456" t="str">
        <f>VLOOKUP(A1456,table3!A1456:H3790,7,FALSE)</f>
        <v>R1012</v>
      </c>
      <c r="P1456" s="8">
        <f>VLOOKUP(A1456,table3!A1456:H3790,2,FALSE)</f>
        <v>23665</v>
      </c>
      <c r="Q1456">
        <f>VLOOKUP(A1456,table3!A1456:H3790,8,FALSE)</f>
        <v>58</v>
      </c>
    </row>
    <row r="1457" spans="1:17" x14ac:dyDescent="0.3">
      <c r="A1457" s="13" t="s">
        <v>915</v>
      </c>
      <c r="B1457" t="str">
        <f>VLOOKUP(A1457,cleaned_customer_names[],2,FALSE)</f>
        <v>Daniels</v>
      </c>
      <c r="C1457">
        <f>VLOOKUP(A1457,cleaned_Medical_Examinations[],2,FALSE)</f>
        <v>25.51</v>
      </c>
      <c r="D1457">
        <f>VLOOKUP(A1457,cleaned_Medical_Examinations[],3,FALSE)</f>
        <v>6.05</v>
      </c>
      <c r="E1457" t="str">
        <f>VLOOKUP(A1457,cleaned_Medical_Examinations[],4,FALSE)</f>
        <v>No</v>
      </c>
      <c r="F1457" t="str">
        <f>VLOOKUP(A1457,cleaned_Medical_Examinations[],5,FALSE)</f>
        <v>No</v>
      </c>
      <c r="G1457" t="str">
        <f>VLOOKUP(A1457,cleaned_Medical_Examinations[],6,FALSE)</f>
        <v>No</v>
      </c>
      <c r="H1457">
        <f>VLOOKUP(A1457,cleaned_Medical_Examinations[],7,FALSE)</f>
        <v>0</v>
      </c>
      <c r="I1457" t="str">
        <f>VLOOKUP(A1457,cleaned_Medical_Examinations[],8,FALSE)</f>
        <v>No</v>
      </c>
      <c r="J1457" t="str">
        <f>VLOOKUP(A1457,cleaned_Medical_Examinations[],9,FALSE)</f>
        <v>OVER WEIGHT</v>
      </c>
      <c r="K1457" t="str">
        <f>VLOOKUP(A1457,cleaned_Medical_Examinations[],10,FALSE)</f>
        <v>PREDIABETES</v>
      </c>
      <c r="L1457">
        <f>VLOOKUP(A1457,table3!A1457:H3791,4,)</f>
        <v>12238</v>
      </c>
      <c r="M1457" t="str">
        <f>VLOOKUP(A1457,table3!A1457:H3791,5,FALSE)</f>
        <v>tier - 3</v>
      </c>
      <c r="N1457" t="str">
        <f>VLOOKUP(A1457,table3!A1457:H3791,6,FALSE)</f>
        <v>tier - 3</v>
      </c>
      <c r="O1457" t="str">
        <f>VLOOKUP(A1457,table3!A1457:H3791,7,FALSE)</f>
        <v>R1012</v>
      </c>
      <c r="P1457" s="8">
        <f>VLOOKUP(A1457,table3!A1457:H3791,2,FALSE)</f>
        <v>24317</v>
      </c>
      <c r="Q1457">
        <f>VLOOKUP(A1457,table3!A1457:H3791,8,FALSE)</f>
        <v>56</v>
      </c>
    </row>
    <row r="1458" spans="1:17" x14ac:dyDescent="0.3">
      <c r="A1458" s="11" t="s">
        <v>914</v>
      </c>
      <c r="B1458" t="str">
        <f>VLOOKUP(A1458,cleaned_customer_names[],2,FALSE)</f>
        <v>Gibby</v>
      </c>
      <c r="C1458">
        <f>VLOOKUP(A1458,cleaned_Medical_Examinations[],2,FALSE)</f>
        <v>29.04</v>
      </c>
      <c r="D1458">
        <f>VLOOKUP(A1458,cleaned_Medical_Examinations[],3,FALSE)</f>
        <v>10.56</v>
      </c>
      <c r="E1458" t="str">
        <f>VLOOKUP(A1458,cleaned_Medical_Examinations[],4,FALSE)</f>
        <v>Yes</v>
      </c>
      <c r="F1458" t="str">
        <f>VLOOKUP(A1458,cleaned_Medical_Examinations[],5,FALSE)</f>
        <v>No</v>
      </c>
      <c r="G1458" t="str">
        <f>VLOOKUP(A1458,cleaned_Medical_Examinations[],6,FALSE)</f>
        <v>No</v>
      </c>
      <c r="H1458">
        <f>VLOOKUP(A1458,cleaned_Medical_Examinations[],7,FALSE)</f>
        <v>1</v>
      </c>
      <c r="I1458" t="str">
        <f>VLOOKUP(A1458,cleaned_Medical_Examinations[],8,FALSE)</f>
        <v>No</v>
      </c>
      <c r="J1458" t="str">
        <f>VLOOKUP(A1458,cleaned_Medical_Examinations[],9,FALSE)</f>
        <v>OVER WEIGHT</v>
      </c>
      <c r="K1458" t="str">
        <f>VLOOKUP(A1458,cleaned_Medical_Examinations[],10,FALSE)</f>
        <v>DIABETES</v>
      </c>
      <c r="L1458">
        <f>VLOOKUP(A1458,table3!A1458:H3792,4,)</f>
        <v>12245</v>
      </c>
      <c r="M1458" t="str">
        <f>VLOOKUP(A1458,table3!A1458:H3792,5,FALSE)</f>
        <v>tier - 3</v>
      </c>
      <c r="N1458" t="str">
        <f>VLOOKUP(A1458,table3!A1458:H3792,6,FALSE)</f>
        <v>tier - 1</v>
      </c>
      <c r="O1458" t="str">
        <f>VLOOKUP(A1458,table3!A1458:H3792,7,FALSE)</f>
        <v>R1013</v>
      </c>
      <c r="P1458" s="8">
        <f>VLOOKUP(A1458,table3!A1458:H3792,2,FALSE)</f>
        <v>23209</v>
      </c>
      <c r="Q1458">
        <f>VLOOKUP(A1458,table3!A1458:H3792,8,FALSE)</f>
        <v>59</v>
      </c>
    </row>
    <row r="1459" spans="1:17" x14ac:dyDescent="0.3">
      <c r="A1459" s="13" t="s">
        <v>913</v>
      </c>
      <c r="B1459" t="str">
        <f>VLOOKUP(A1459,cleaned_customer_names[],2,FALSE)</f>
        <v>Busa</v>
      </c>
      <c r="C1459">
        <f>VLOOKUP(A1459,cleaned_Medical_Examinations[],2,FALSE)</f>
        <v>22.135000000000002</v>
      </c>
      <c r="D1459">
        <f>VLOOKUP(A1459,cleaned_Medical_Examinations[],3,FALSE)</f>
        <v>10.81</v>
      </c>
      <c r="E1459" t="str">
        <f>VLOOKUP(A1459,cleaned_Medical_Examinations[],4,FALSE)</f>
        <v>Yes</v>
      </c>
      <c r="F1459" t="str">
        <f>VLOOKUP(A1459,cleaned_Medical_Examinations[],5,FALSE)</f>
        <v>No</v>
      </c>
      <c r="G1459" t="str">
        <f>VLOOKUP(A1459,cleaned_Medical_Examinations[],6,FALSE)</f>
        <v>No</v>
      </c>
      <c r="H1459">
        <f>VLOOKUP(A1459,cleaned_Medical_Examinations[],7,FALSE)</f>
        <v>1</v>
      </c>
      <c r="I1459" t="str">
        <f>VLOOKUP(A1459,cleaned_Medical_Examinations[],8,FALSE)</f>
        <v>No</v>
      </c>
      <c r="J1459" t="str">
        <f>VLOOKUP(A1459,cleaned_Medical_Examinations[],9,FALSE)</f>
        <v>NORMAL WEIGHT</v>
      </c>
      <c r="K1459" t="str">
        <f>VLOOKUP(A1459,cleaned_Medical_Examinations[],10,FALSE)</f>
        <v>DIABETES</v>
      </c>
      <c r="L1459">
        <f>VLOOKUP(A1459,table3!A1459:H3793,4,)</f>
        <v>12245</v>
      </c>
      <c r="M1459" t="str">
        <f>VLOOKUP(A1459,table3!A1459:H3793,5,FALSE)</f>
        <v>tier - 3</v>
      </c>
      <c r="N1459" t="str">
        <f>VLOOKUP(A1459,table3!A1459:H3793,6,FALSE)</f>
        <v>tier - 1</v>
      </c>
      <c r="O1459" t="str">
        <f>VLOOKUP(A1459,table3!A1459:H3793,7,FALSE)</f>
        <v>R1012</v>
      </c>
      <c r="P1459" s="8">
        <f>VLOOKUP(A1459,table3!A1459:H3793,2,FALSE)</f>
        <v>27203</v>
      </c>
      <c r="Q1459">
        <f>VLOOKUP(A1459,table3!A1459:H3793,8,FALSE)</f>
        <v>48</v>
      </c>
    </row>
    <row r="1460" spans="1:17" x14ac:dyDescent="0.3">
      <c r="A1460" s="11" t="s">
        <v>912</v>
      </c>
      <c r="B1460" t="str">
        <f>VLOOKUP(A1460,cleaned_customer_names[],2,FALSE)</f>
        <v>Moyo</v>
      </c>
      <c r="C1460">
        <f>VLOOKUP(A1460,cleaned_Medical_Examinations[],2,FALSE)</f>
        <v>21.375</v>
      </c>
      <c r="D1460">
        <f>VLOOKUP(A1460,cleaned_Medical_Examinations[],3,FALSE)</f>
        <v>4.32</v>
      </c>
      <c r="E1460" t="str">
        <f>VLOOKUP(A1460,cleaned_Medical_Examinations[],4,FALSE)</f>
        <v>No</v>
      </c>
      <c r="F1460" t="str">
        <f>VLOOKUP(A1460,cleaned_Medical_Examinations[],5,FALSE)</f>
        <v>No</v>
      </c>
      <c r="G1460" t="str">
        <f>VLOOKUP(A1460,cleaned_Medical_Examinations[],6,FALSE)</f>
        <v>No</v>
      </c>
      <c r="H1460">
        <f>VLOOKUP(A1460,cleaned_Medical_Examinations[],7,FALSE)</f>
        <v>0</v>
      </c>
      <c r="I1460" t="str">
        <f>VLOOKUP(A1460,cleaned_Medical_Examinations[],8,FALSE)</f>
        <v>No</v>
      </c>
      <c r="J1460" t="str">
        <f>VLOOKUP(A1460,cleaned_Medical_Examinations[],9,FALSE)</f>
        <v>NORMAL WEIGHT</v>
      </c>
      <c r="K1460" t="str">
        <f>VLOOKUP(A1460,cleaned_Medical_Examinations[],10,FALSE)</f>
        <v>NORMAL</v>
      </c>
      <c r="L1460">
        <f>VLOOKUP(A1460,table3!A1460:H3794,4,)</f>
        <v>12254</v>
      </c>
      <c r="M1460" t="str">
        <f>VLOOKUP(A1460,table3!A1460:H3794,5,FALSE)</f>
        <v>tier - 3</v>
      </c>
      <c r="N1460" t="str">
        <f>VLOOKUP(A1460,table3!A1460:H3794,6,FALSE)</f>
        <v>tier - 3</v>
      </c>
      <c r="O1460" t="str">
        <f>VLOOKUP(A1460,table3!A1460:H3794,7,FALSE)</f>
        <v>R1026</v>
      </c>
      <c r="P1460" s="8">
        <f>VLOOKUP(A1460,table3!A1460:H3794,2,FALSE)</f>
        <v>32835</v>
      </c>
      <c r="Q1460">
        <f>VLOOKUP(A1460,table3!A1460:H3794,8,FALSE)</f>
        <v>33</v>
      </c>
    </row>
    <row r="1461" spans="1:17" x14ac:dyDescent="0.3">
      <c r="A1461" s="13" t="s">
        <v>911</v>
      </c>
      <c r="B1461" t="str">
        <f>VLOOKUP(A1461,cleaned_customer_names[],2,FALSE)</f>
        <v>Horn</v>
      </c>
      <c r="C1461">
        <f>VLOOKUP(A1461,cleaned_Medical_Examinations[],2,FALSE)</f>
        <v>29.19</v>
      </c>
      <c r="D1461">
        <f>VLOOKUP(A1461,cleaned_Medical_Examinations[],3,FALSE)</f>
        <v>4.37</v>
      </c>
      <c r="E1461" t="str">
        <f>VLOOKUP(A1461,cleaned_Medical_Examinations[],4,FALSE)</f>
        <v>No</v>
      </c>
      <c r="F1461" t="str">
        <f>VLOOKUP(A1461,cleaned_Medical_Examinations[],5,FALSE)</f>
        <v>No</v>
      </c>
      <c r="G1461" t="str">
        <f>VLOOKUP(A1461,cleaned_Medical_Examinations[],6,FALSE)</f>
        <v>No</v>
      </c>
      <c r="H1461">
        <f>VLOOKUP(A1461,cleaned_Medical_Examinations[],7,FALSE)</f>
        <v>0</v>
      </c>
      <c r="I1461" t="str">
        <f>VLOOKUP(A1461,cleaned_Medical_Examinations[],8,FALSE)</f>
        <v>No</v>
      </c>
      <c r="J1461" t="str">
        <f>VLOOKUP(A1461,cleaned_Medical_Examinations[],9,FALSE)</f>
        <v>OVER WEIGHT</v>
      </c>
      <c r="K1461" t="str">
        <f>VLOOKUP(A1461,cleaned_Medical_Examinations[],10,FALSE)</f>
        <v>NORMAL</v>
      </c>
      <c r="L1461">
        <f>VLOOKUP(A1461,table3!A1461:H3795,4,)</f>
        <v>12255</v>
      </c>
      <c r="M1461" t="str">
        <f>VLOOKUP(A1461,table3!A1461:H3795,5,FALSE)</f>
        <v>tier - 3</v>
      </c>
      <c r="N1461" t="str">
        <f>VLOOKUP(A1461,table3!A1461:H3795,6,FALSE)</f>
        <v>tier - 2</v>
      </c>
      <c r="O1461" t="str">
        <f>VLOOKUP(A1461,table3!A1461:H3795,7,FALSE)</f>
        <v>R1026</v>
      </c>
      <c r="P1461" s="8">
        <f>VLOOKUP(A1461,table3!A1461:H3795,2,FALSE)</f>
        <v>31637</v>
      </c>
      <c r="Q1461">
        <f>VLOOKUP(A1461,table3!A1461:H3795,8,FALSE)</f>
        <v>36</v>
      </c>
    </row>
    <row r="1462" spans="1:17" x14ac:dyDescent="0.3">
      <c r="A1462" s="11" t="s">
        <v>910</v>
      </c>
      <c r="B1462" t="str">
        <f>VLOOKUP(A1462,cleaned_customer_names[],2,FALSE)</f>
        <v>Bien</v>
      </c>
      <c r="C1462">
        <f>VLOOKUP(A1462,cleaned_Medical_Examinations[],2,FALSE)</f>
        <v>31.92</v>
      </c>
      <c r="D1462">
        <f>VLOOKUP(A1462,cleaned_Medical_Examinations[],3,FALSE)</f>
        <v>4.8099999999999996</v>
      </c>
      <c r="E1462" t="str">
        <f>VLOOKUP(A1462,cleaned_Medical_Examinations[],4,FALSE)</f>
        <v>Yes</v>
      </c>
      <c r="F1462" t="str">
        <f>VLOOKUP(A1462,cleaned_Medical_Examinations[],5,FALSE)</f>
        <v>No</v>
      </c>
      <c r="G1462" t="str">
        <f>VLOOKUP(A1462,cleaned_Medical_Examinations[],6,FALSE)</f>
        <v>Yes</v>
      </c>
      <c r="H1462">
        <f>VLOOKUP(A1462,cleaned_Medical_Examinations[],7,FALSE)</f>
        <v>1</v>
      </c>
      <c r="I1462" t="str">
        <f>VLOOKUP(A1462,cleaned_Medical_Examinations[],8,FALSE)</f>
        <v>No</v>
      </c>
      <c r="J1462" t="str">
        <f>VLOOKUP(A1462,cleaned_Medical_Examinations[],9,FALSE)</f>
        <v>OBESITY</v>
      </c>
      <c r="K1462" t="str">
        <f>VLOOKUP(A1462,cleaned_Medical_Examinations[],10,FALSE)</f>
        <v>NORMAL</v>
      </c>
      <c r="L1462">
        <f>VLOOKUP(A1462,table3!A1462:H3796,4,)</f>
        <v>12266</v>
      </c>
      <c r="M1462" t="str">
        <f>VLOOKUP(A1462,table3!A1462:H3796,5,FALSE)</f>
        <v>tier - 3</v>
      </c>
      <c r="N1462" t="str">
        <f>VLOOKUP(A1462,table3!A1462:H3796,6,FALSE)</f>
        <v>tier - 3</v>
      </c>
      <c r="O1462" t="str">
        <f>VLOOKUP(A1462,table3!A1462:H3796,7,FALSE)</f>
        <v>R1013</v>
      </c>
      <c r="P1462" s="8">
        <f>VLOOKUP(A1462,table3!A1462:H3796,2,FALSE)</f>
        <v>24447</v>
      </c>
      <c r="Q1462">
        <f>VLOOKUP(A1462,table3!A1462:H3796,8,FALSE)</f>
        <v>56</v>
      </c>
    </row>
    <row r="1463" spans="1:17" x14ac:dyDescent="0.3">
      <c r="A1463" s="13" t="s">
        <v>909</v>
      </c>
      <c r="B1463" t="str">
        <f>VLOOKUP(A1463,cleaned_customer_names[],2,FALSE)</f>
        <v>O'Connor</v>
      </c>
      <c r="C1463">
        <f>VLOOKUP(A1463,cleaned_Medical_Examinations[],2,FALSE)</f>
        <v>26.315000000000001</v>
      </c>
      <c r="D1463">
        <f>VLOOKUP(A1463,cleaned_Medical_Examinations[],3,FALSE)</f>
        <v>4.5599999999999996</v>
      </c>
      <c r="E1463" t="str">
        <f>VLOOKUP(A1463,cleaned_Medical_Examinations[],4,FALSE)</f>
        <v>Yes</v>
      </c>
      <c r="F1463" t="str">
        <f>VLOOKUP(A1463,cleaned_Medical_Examinations[],5,FALSE)</f>
        <v>No</v>
      </c>
      <c r="G1463" t="str">
        <f>VLOOKUP(A1463,cleaned_Medical_Examinations[],6,FALSE)</f>
        <v>Yes</v>
      </c>
      <c r="H1463">
        <f>VLOOKUP(A1463,cleaned_Medical_Examinations[],7,FALSE)</f>
        <v>1</v>
      </c>
      <c r="I1463" t="str">
        <f>VLOOKUP(A1463,cleaned_Medical_Examinations[],8,FALSE)</f>
        <v>No</v>
      </c>
      <c r="J1463" t="str">
        <f>VLOOKUP(A1463,cleaned_Medical_Examinations[],9,FALSE)</f>
        <v>OVER WEIGHT</v>
      </c>
      <c r="K1463" t="str">
        <f>VLOOKUP(A1463,cleaned_Medical_Examinations[],10,FALSE)</f>
        <v>NORMAL</v>
      </c>
      <c r="L1463">
        <f>VLOOKUP(A1463,table3!A1463:H3797,4,)</f>
        <v>12269</v>
      </c>
      <c r="M1463" t="str">
        <f>VLOOKUP(A1463,table3!A1463:H3797,5,FALSE)</f>
        <v>tier - 3</v>
      </c>
      <c r="N1463" t="str">
        <f>VLOOKUP(A1463,table3!A1463:H3797,6,FALSE)</f>
        <v>tier - 1</v>
      </c>
      <c r="O1463" t="str">
        <f>VLOOKUP(A1463,table3!A1463:H3797,7,FALSE)</f>
        <v>R1012</v>
      </c>
      <c r="P1463" s="8">
        <f>VLOOKUP(A1463,table3!A1463:H3797,2,FALSE)</f>
        <v>24836</v>
      </c>
      <c r="Q1463">
        <f>VLOOKUP(A1463,table3!A1463:H3797,8,FALSE)</f>
        <v>55</v>
      </c>
    </row>
    <row r="1464" spans="1:17" x14ac:dyDescent="0.3">
      <c r="A1464" s="11" t="s">
        <v>908</v>
      </c>
      <c r="B1464" t="str">
        <f>VLOOKUP(A1464,cleaned_customer_names[],2,FALSE)</f>
        <v>Ash</v>
      </c>
      <c r="C1464">
        <f>VLOOKUP(A1464,cleaned_Medical_Examinations[],2,FALSE)</f>
        <v>35.299999999999997</v>
      </c>
      <c r="D1464">
        <f>VLOOKUP(A1464,cleaned_Medical_Examinations[],3,FALSE)</f>
        <v>4.3899999999999997</v>
      </c>
      <c r="E1464" t="str">
        <f>VLOOKUP(A1464,cleaned_Medical_Examinations[],4,FALSE)</f>
        <v>No</v>
      </c>
      <c r="F1464" t="str">
        <f>VLOOKUP(A1464,cleaned_Medical_Examinations[],5,FALSE)</f>
        <v>No</v>
      </c>
      <c r="G1464" t="str">
        <f>VLOOKUP(A1464,cleaned_Medical_Examinations[],6,FALSE)</f>
        <v>No</v>
      </c>
      <c r="H1464">
        <f>VLOOKUP(A1464,cleaned_Medical_Examinations[],7,FALSE)</f>
        <v>0</v>
      </c>
      <c r="I1464" t="str">
        <f>VLOOKUP(A1464,cleaned_Medical_Examinations[],8,FALSE)</f>
        <v>No</v>
      </c>
      <c r="J1464" t="str">
        <f>VLOOKUP(A1464,cleaned_Medical_Examinations[],9,FALSE)</f>
        <v>OBESITY</v>
      </c>
      <c r="K1464" t="str">
        <f>VLOOKUP(A1464,cleaned_Medical_Examinations[],10,FALSE)</f>
        <v>NORMAL</v>
      </c>
      <c r="L1464">
        <f>VLOOKUP(A1464,table3!A1464:H3798,4,)</f>
        <v>12270</v>
      </c>
      <c r="M1464" t="str">
        <f>VLOOKUP(A1464,table3!A1464:H3798,5,FALSE)</f>
        <v>tier - 3</v>
      </c>
      <c r="N1464" t="str">
        <f>VLOOKUP(A1464,table3!A1464:H3798,6,FALSE)</f>
        <v>tier - 2</v>
      </c>
      <c r="O1464" t="str">
        <f>VLOOKUP(A1464,table3!A1464:H3798,7,FALSE)</f>
        <v>R1012</v>
      </c>
      <c r="P1464" s="8">
        <f>VLOOKUP(A1464,table3!A1464:H3798,2,FALSE)</f>
        <v>24712</v>
      </c>
      <c r="Q1464">
        <f>VLOOKUP(A1464,table3!A1464:H3798,8,FALSE)</f>
        <v>55</v>
      </c>
    </row>
    <row r="1465" spans="1:17" x14ac:dyDescent="0.3">
      <c r="A1465" s="13" t="s">
        <v>907</v>
      </c>
      <c r="B1465" t="str">
        <f>VLOOKUP(A1465,cleaned_customer_names[],2,FALSE)</f>
        <v>Do Prado</v>
      </c>
      <c r="C1465">
        <f>VLOOKUP(A1465,cleaned_Medical_Examinations[],2,FALSE)</f>
        <v>18.91</v>
      </c>
      <c r="D1465">
        <f>VLOOKUP(A1465,cleaned_Medical_Examinations[],3,FALSE)</f>
        <v>11.44</v>
      </c>
      <c r="E1465" t="str">
        <f>VLOOKUP(A1465,cleaned_Medical_Examinations[],4,FALSE)</f>
        <v>No</v>
      </c>
      <c r="F1465" t="str">
        <f>VLOOKUP(A1465,cleaned_Medical_Examinations[],5,FALSE)</f>
        <v>No</v>
      </c>
      <c r="G1465" t="str">
        <f>VLOOKUP(A1465,cleaned_Medical_Examinations[],6,FALSE)</f>
        <v>No</v>
      </c>
      <c r="H1465">
        <f>VLOOKUP(A1465,cleaned_Medical_Examinations[],7,FALSE)</f>
        <v>0</v>
      </c>
      <c r="I1465" t="str">
        <f>VLOOKUP(A1465,cleaned_Medical_Examinations[],8,FALSE)</f>
        <v>No</v>
      </c>
      <c r="J1465" t="str">
        <f>VLOOKUP(A1465,cleaned_Medical_Examinations[],9,FALSE)</f>
        <v>NORMAL WEIGHT</v>
      </c>
      <c r="K1465" t="str">
        <f>VLOOKUP(A1465,cleaned_Medical_Examinations[],10,FALSE)</f>
        <v>DIABETES</v>
      </c>
      <c r="L1465">
        <f>VLOOKUP(A1465,table3!A1465:H3799,4,)</f>
        <v>12282</v>
      </c>
      <c r="M1465" t="str">
        <f>VLOOKUP(A1465,table3!A1465:H3799,5,FALSE)</f>
        <v>tier - 3</v>
      </c>
      <c r="N1465" t="str">
        <f>VLOOKUP(A1465,table3!A1465:H3799,6,FALSE)</f>
        <v>tier - 1</v>
      </c>
      <c r="O1465" t="str">
        <f>VLOOKUP(A1465,table3!A1465:H3799,7,FALSE)</f>
        <v>R1025</v>
      </c>
      <c r="P1465" s="8">
        <f>VLOOKUP(A1465,table3!A1465:H3799,2,FALSE)</f>
        <v>24427</v>
      </c>
      <c r="Q1465">
        <f>VLOOKUP(A1465,table3!A1465:H3799,8,FALSE)</f>
        <v>56</v>
      </c>
    </row>
    <row r="1466" spans="1:17" x14ac:dyDescent="0.3">
      <c r="A1466" s="11" t="s">
        <v>906</v>
      </c>
      <c r="B1466" t="str">
        <f>VLOOKUP(A1466,cleaned_customer_names[],2,FALSE)</f>
        <v>Phillips</v>
      </c>
      <c r="C1466">
        <f>VLOOKUP(A1466,cleaned_Medical_Examinations[],2,FALSE)</f>
        <v>22.41</v>
      </c>
      <c r="D1466">
        <f>VLOOKUP(A1466,cleaned_Medical_Examinations[],3,FALSE)</f>
        <v>11.37</v>
      </c>
      <c r="E1466" t="str">
        <f>VLOOKUP(A1466,cleaned_Medical_Examinations[],4,FALSE)</f>
        <v>Yes</v>
      </c>
      <c r="F1466" t="str">
        <f>VLOOKUP(A1466,cleaned_Medical_Examinations[],5,FALSE)</f>
        <v>No</v>
      </c>
      <c r="G1466" t="str">
        <f>VLOOKUP(A1466,cleaned_Medical_Examinations[],6,FALSE)</f>
        <v>No</v>
      </c>
      <c r="H1466">
        <f>VLOOKUP(A1466,cleaned_Medical_Examinations[],7,FALSE)</f>
        <v>1</v>
      </c>
      <c r="I1466" t="str">
        <f>VLOOKUP(A1466,cleaned_Medical_Examinations[],8,FALSE)</f>
        <v>No</v>
      </c>
      <c r="J1466" t="str">
        <f>VLOOKUP(A1466,cleaned_Medical_Examinations[],9,FALSE)</f>
        <v>NORMAL WEIGHT</v>
      </c>
      <c r="K1466" t="str">
        <f>VLOOKUP(A1466,cleaned_Medical_Examinations[],10,FALSE)</f>
        <v>DIABETES</v>
      </c>
      <c r="L1466">
        <f>VLOOKUP(A1466,table3!A1466:H3800,4,)</f>
        <v>12282</v>
      </c>
      <c r="M1466" t="str">
        <f>VLOOKUP(A1466,table3!A1466:H3800,5,FALSE)</f>
        <v>tier - 3</v>
      </c>
      <c r="N1466" t="str">
        <f>VLOOKUP(A1466,table3!A1466:H3800,6,FALSE)</f>
        <v>tier - 1</v>
      </c>
      <c r="O1466" t="str">
        <f>VLOOKUP(A1466,table3!A1466:H3800,7,FALSE)</f>
        <v>R1011</v>
      </c>
      <c r="P1466" s="8">
        <f>VLOOKUP(A1466,table3!A1466:H3800,2,FALSE)</f>
        <v>33175</v>
      </c>
      <c r="Q1466">
        <f>VLOOKUP(A1466,table3!A1466:H3800,8,FALSE)</f>
        <v>32</v>
      </c>
    </row>
    <row r="1467" spans="1:17" x14ac:dyDescent="0.3">
      <c r="A1467" s="13" t="s">
        <v>905</v>
      </c>
      <c r="B1467" t="str">
        <f>VLOOKUP(A1467,cleaned_customer_names[],2,FALSE)</f>
        <v>Kelly</v>
      </c>
      <c r="C1467">
        <f>VLOOKUP(A1467,cleaned_Medical_Examinations[],2,FALSE)</f>
        <v>22.704999999999998</v>
      </c>
      <c r="D1467">
        <f>VLOOKUP(A1467,cleaned_Medical_Examinations[],3,FALSE)</f>
        <v>6.14</v>
      </c>
      <c r="E1467" t="str">
        <f>VLOOKUP(A1467,cleaned_Medical_Examinations[],4,FALSE)</f>
        <v>No</v>
      </c>
      <c r="F1467" t="str">
        <f>VLOOKUP(A1467,cleaned_Medical_Examinations[],5,FALSE)</f>
        <v>No</v>
      </c>
      <c r="G1467" t="str">
        <f>VLOOKUP(A1467,cleaned_Medical_Examinations[],6,FALSE)</f>
        <v>No</v>
      </c>
      <c r="H1467">
        <f>VLOOKUP(A1467,cleaned_Medical_Examinations[],7,FALSE)</f>
        <v>0</v>
      </c>
      <c r="I1467" t="str">
        <f>VLOOKUP(A1467,cleaned_Medical_Examinations[],8,FALSE)</f>
        <v>No</v>
      </c>
      <c r="J1467" t="str">
        <f>VLOOKUP(A1467,cleaned_Medical_Examinations[],9,FALSE)</f>
        <v>NORMAL WEIGHT</v>
      </c>
      <c r="K1467" t="str">
        <f>VLOOKUP(A1467,cleaned_Medical_Examinations[],10,FALSE)</f>
        <v>PREDIABETES</v>
      </c>
      <c r="L1467">
        <f>VLOOKUP(A1467,table3!A1467:H3801,4,)</f>
        <v>12300</v>
      </c>
      <c r="M1467" t="str">
        <f>VLOOKUP(A1467,table3!A1467:H3801,5,FALSE)</f>
        <v>tier - 3</v>
      </c>
      <c r="N1467" t="str">
        <f>VLOOKUP(A1467,table3!A1467:H3801,6,FALSE)</f>
        <v>tier - 1</v>
      </c>
      <c r="O1467" t="str">
        <f>VLOOKUP(A1467,table3!A1467:H3801,7,FALSE)</f>
        <v>R1025</v>
      </c>
      <c r="P1467" s="8">
        <f>VLOOKUP(A1467,table3!A1467:H3801,2,FALSE)</f>
        <v>23312</v>
      </c>
      <c r="Q1467">
        <f>VLOOKUP(A1467,table3!A1467:H3801,8,FALSE)</f>
        <v>59</v>
      </c>
    </row>
    <row r="1468" spans="1:17" x14ac:dyDescent="0.3">
      <c r="A1468" s="11" t="s">
        <v>904</v>
      </c>
      <c r="B1468" t="str">
        <f>VLOOKUP(A1468,cleaned_customer_names[],2,FALSE)</f>
        <v>Dever</v>
      </c>
      <c r="C1468">
        <f>VLOOKUP(A1468,cleaned_Medical_Examinations[],2,FALSE)</f>
        <v>37.18</v>
      </c>
      <c r="D1468">
        <f>VLOOKUP(A1468,cleaned_Medical_Examinations[],3,FALSE)</f>
        <v>4.8899999999999997</v>
      </c>
      <c r="E1468" t="str">
        <f>VLOOKUP(A1468,cleaned_Medical_Examinations[],4,FALSE)</f>
        <v>No</v>
      </c>
      <c r="F1468" t="str">
        <f>VLOOKUP(A1468,cleaned_Medical_Examinations[],5,FALSE)</f>
        <v>No</v>
      </c>
      <c r="G1468" t="str">
        <f>VLOOKUP(A1468,cleaned_Medical_Examinations[],6,FALSE)</f>
        <v>No</v>
      </c>
      <c r="H1468">
        <f>VLOOKUP(A1468,cleaned_Medical_Examinations[],7,FALSE)</f>
        <v>0</v>
      </c>
      <c r="I1468" t="str">
        <f>VLOOKUP(A1468,cleaned_Medical_Examinations[],8,FALSE)</f>
        <v>No</v>
      </c>
      <c r="J1468" t="str">
        <f>VLOOKUP(A1468,cleaned_Medical_Examinations[],9,FALSE)</f>
        <v>OBESITY</v>
      </c>
      <c r="K1468" t="str">
        <f>VLOOKUP(A1468,cleaned_Medical_Examinations[],10,FALSE)</f>
        <v>NORMAL</v>
      </c>
      <c r="L1468">
        <f>VLOOKUP(A1468,table3!A1468:H3802,4,)</f>
        <v>12324</v>
      </c>
      <c r="M1468" t="str">
        <f>VLOOKUP(A1468,table3!A1468:H3802,5,FALSE)</f>
        <v>tier - 3</v>
      </c>
      <c r="N1468" t="str">
        <f>VLOOKUP(A1468,table3!A1468:H3802,6,FALSE)</f>
        <v>tier - 3</v>
      </c>
      <c r="O1468" t="str">
        <f>VLOOKUP(A1468,table3!A1468:H3802,7,FALSE)</f>
        <v>R1017</v>
      </c>
      <c r="P1468" s="8">
        <f>VLOOKUP(A1468,table3!A1468:H3802,2,FALSE)</f>
        <v>23252</v>
      </c>
      <c r="Q1468">
        <f>VLOOKUP(A1468,table3!A1468:H3802,8,FALSE)</f>
        <v>59</v>
      </c>
    </row>
    <row r="1469" spans="1:17" x14ac:dyDescent="0.3">
      <c r="A1469" s="13" t="s">
        <v>903</v>
      </c>
      <c r="B1469" t="str">
        <f>VLOOKUP(A1469,cleaned_customer_names[],2,FALSE)</f>
        <v>Horvath</v>
      </c>
      <c r="C1469">
        <f>VLOOKUP(A1469,cleaned_Medical_Examinations[],2,FALSE)</f>
        <v>35.97</v>
      </c>
      <c r="D1469">
        <f>VLOOKUP(A1469,cleaned_Medical_Examinations[],3,FALSE)</f>
        <v>4.5999999999999996</v>
      </c>
      <c r="E1469" t="str">
        <f>VLOOKUP(A1469,cleaned_Medical_Examinations[],4,FALSE)</f>
        <v>No</v>
      </c>
      <c r="F1469" t="str">
        <f>VLOOKUP(A1469,cleaned_Medical_Examinations[],5,FALSE)</f>
        <v>No</v>
      </c>
      <c r="G1469" t="str">
        <f>VLOOKUP(A1469,cleaned_Medical_Examinations[],6,FALSE)</f>
        <v>No</v>
      </c>
      <c r="H1469">
        <f>VLOOKUP(A1469,cleaned_Medical_Examinations[],7,FALSE)</f>
        <v>0</v>
      </c>
      <c r="I1469" t="str">
        <f>VLOOKUP(A1469,cleaned_Medical_Examinations[],8,FALSE)</f>
        <v>No</v>
      </c>
      <c r="J1469" t="str">
        <f>VLOOKUP(A1469,cleaned_Medical_Examinations[],9,FALSE)</f>
        <v>OBESITY</v>
      </c>
      <c r="K1469" t="str">
        <f>VLOOKUP(A1469,cleaned_Medical_Examinations[],10,FALSE)</f>
        <v>NORMAL</v>
      </c>
      <c r="L1469">
        <f>VLOOKUP(A1469,table3!A1469:H3803,4,)</f>
        <v>12334</v>
      </c>
      <c r="M1469" t="str">
        <f>VLOOKUP(A1469,table3!A1469:H3803,5,FALSE)</f>
        <v>tier - 3</v>
      </c>
      <c r="N1469" t="str">
        <f>VLOOKUP(A1469,table3!A1469:H3803,6,FALSE)</f>
        <v>tier - 2</v>
      </c>
      <c r="O1469" t="str">
        <f>VLOOKUP(A1469,table3!A1469:H3803,7,FALSE)</f>
        <v>R1011</v>
      </c>
      <c r="P1469" s="8">
        <f>VLOOKUP(A1469,table3!A1469:H3803,2,FALSE)</f>
        <v>23225</v>
      </c>
      <c r="Q1469">
        <f>VLOOKUP(A1469,table3!A1469:H3803,8,FALSE)</f>
        <v>59</v>
      </c>
    </row>
    <row r="1470" spans="1:17" x14ac:dyDescent="0.3">
      <c r="A1470" s="11" t="s">
        <v>902</v>
      </c>
      <c r="B1470" t="str">
        <f>VLOOKUP(A1470,cleaned_customer_names[],2,FALSE)</f>
        <v>Danner</v>
      </c>
      <c r="C1470">
        <f>VLOOKUP(A1470,cleaned_Medical_Examinations[],2,FALSE)</f>
        <v>35.799999999999997</v>
      </c>
      <c r="D1470">
        <f>VLOOKUP(A1470,cleaned_Medical_Examinations[],3,FALSE)</f>
        <v>4.42</v>
      </c>
      <c r="E1470" t="str">
        <f>VLOOKUP(A1470,cleaned_Medical_Examinations[],4,FALSE)</f>
        <v>No</v>
      </c>
      <c r="F1470" t="str">
        <f>VLOOKUP(A1470,cleaned_Medical_Examinations[],5,FALSE)</f>
        <v>No</v>
      </c>
      <c r="G1470" t="str">
        <f>VLOOKUP(A1470,cleaned_Medical_Examinations[],6,FALSE)</f>
        <v>No</v>
      </c>
      <c r="H1470">
        <f>VLOOKUP(A1470,cleaned_Medical_Examinations[],7,FALSE)</f>
        <v>0</v>
      </c>
      <c r="I1470" t="str">
        <f>VLOOKUP(A1470,cleaned_Medical_Examinations[],8,FALSE)</f>
        <v>No</v>
      </c>
      <c r="J1470" t="str">
        <f>VLOOKUP(A1470,cleaned_Medical_Examinations[],9,FALSE)</f>
        <v>OBESITY</v>
      </c>
      <c r="K1470" t="str">
        <f>VLOOKUP(A1470,cleaned_Medical_Examinations[],10,FALSE)</f>
        <v>NORMAL</v>
      </c>
      <c r="L1470">
        <f>VLOOKUP(A1470,table3!A1470:H3804,4,)</f>
        <v>12347</v>
      </c>
      <c r="M1470" t="str">
        <f>VLOOKUP(A1470,table3!A1470:H3804,5,FALSE)</f>
        <v>tier - 3</v>
      </c>
      <c r="N1470" t="str">
        <f>VLOOKUP(A1470,table3!A1470:H3804,6,FALSE)</f>
        <v>tier - 3</v>
      </c>
      <c r="O1470" t="str">
        <f>VLOOKUP(A1470,table3!A1470:H3804,7,FALSE)</f>
        <v>R1011</v>
      </c>
      <c r="P1470" s="8">
        <f>VLOOKUP(A1470,table3!A1470:H3804,2,FALSE)</f>
        <v>23276</v>
      </c>
      <c r="Q1470">
        <f>VLOOKUP(A1470,table3!A1470:H3804,8,FALSE)</f>
        <v>59</v>
      </c>
    </row>
    <row r="1471" spans="1:17" x14ac:dyDescent="0.3">
      <c r="A1471" s="13" t="s">
        <v>901</v>
      </c>
      <c r="B1471" t="str">
        <f>VLOOKUP(A1471,cleaned_customer_names[],2,FALSE)</f>
        <v>Weiss</v>
      </c>
      <c r="C1471">
        <f>VLOOKUP(A1471,cleaned_Medical_Examinations[],2,FALSE)</f>
        <v>28.31</v>
      </c>
      <c r="D1471">
        <f>VLOOKUP(A1471,cleaned_Medical_Examinations[],3,FALSE)</f>
        <v>7.48</v>
      </c>
      <c r="E1471" t="str">
        <f>VLOOKUP(A1471,cleaned_Medical_Examinations[],4,FALSE)</f>
        <v>Yes</v>
      </c>
      <c r="F1471" t="str">
        <f>VLOOKUP(A1471,cleaned_Medical_Examinations[],5,FALSE)</f>
        <v>No</v>
      </c>
      <c r="G1471" t="str">
        <f>VLOOKUP(A1471,cleaned_Medical_Examinations[],6,FALSE)</f>
        <v>No</v>
      </c>
      <c r="H1471">
        <f>VLOOKUP(A1471,cleaned_Medical_Examinations[],7,FALSE)</f>
        <v>0</v>
      </c>
      <c r="I1471" t="str">
        <f>VLOOKUP(A1471,cleaned_Medical_Examinations[],8,FALSE)</f>
        <v>No</v>
      </c>
      <c r="J1471" t="str">
        <f>VLOOKUP(A1471,cleaned_Medical_Examinations[],9,FALSE)</f>
        <v>OVER WEIGHT</v>
      </c>
      <c r="K1471" t="str">
        <f>VLOOKUP(A1471,cleaned_Medical_Examinations[],10,FALSE)</f>
        <v>DIABETES</v>
      </c>
      <c r="L1471">
        <f>VLOOKUP(A1471,table3!A1471:H3805,4,)</f>
        <v>12364</v>
      </c>
      <c r="M1471" t="str">
        <f>VLOOKUP(A1471,table3!A1471:H3805,5,FALSE)</f>
        <v>tier - 3</v>
      </c>
      <c r="N1471" t="str">
        <f>VLOOKUP(A1471,table3!A1471:H3805,6,FALSE)</f>
        <v>tier - 3</v>
      </c>
      <c r="O1471" t="str">
        <f>VLOOKUP(A1471,table3!A1471:H3805,7,FALSE)</f>
        <v>R1011</v>
      </c>
      <c r="P1471" s="8">
        <f>VLOOKUP(A1471,table3!A1471:H3805,2,FALSE)</f>
        <v>24470</v>
      </c>
      <c r="Q1471">
        <f>VLOOKUP(A1471,table3!A1471:H3805,8,FALSE)</f>
        <v>56</v>
      </c>
    </row>
    <row r="1472" spans="1:17" x14ac:dyDescent="0.3">
      <c r="A1472" s="11" t="s">
        <v>900</v>
      </c>
      <c r="B1472" t="str">
        <f>VLOOKUP(A1472,cleaned_customer_names[],2,FALSE)</f>
        <v>D'Andrea</v>
      </c>
      <c r="C1472">
        <f>VLOOKUP(A1472,cleaned_Medical_Examinations[],2,FALSE)</f>
        <v>38.06</v>
      </c>
      <c r="D1472">
        <f>VLOOKUP(A1472,cleaned_Medical_Examinations[],3,FALSE)</f>
        <v>10.74</v>
      </c>
      <c r="E1472" t="str">
        <f>VLOOKUP(A1472,cleaned_Medical_Examinations[],4,FALSE)</f>
        <v>No</v>
      </c>
      <c r="F1472" t="str">
        <f>VLOOKUP(A1472,cleaned_Medical_Examinations[],5,FALSE)</f>
        <v>No</v>
      </c>
      <c r="G1472" t="str">
        <f>VLOOKUP(A1472,cleaned_Medical_Examinations[],6,FALSE)</f>
        <v>No</v>
      </c>
      <c r="H1472">
        <f>VLOOKUP(A1472,cleaned_Medical_Examinations[],7,FALSE)</f>
        <v>0</v>
      </c>
      <c r="I1472" t="str">
        <f>VLOOKUP(A1472,cleaned_Medical_Examinations[],8,FALSE)</f>
        <v>No</v>
      </c>
      <c r="J1472" t="str">
        <f>VLOOKUP(A1472,cleaned_Medical_Examinations[],9,FALSE)</f>
        <v>OBESITY</v>
      </c>
      <c r="K1472" t="str">
        <f>VLOOKUP(A1472,cleaned_Medical_Examinations[],10,FALSE)</f>
        <v>DIABETES</v>
      </c>
      <c r="L1472">
        <f>VLOOKUP(A1472,table3!A1472:H3806,4,)</f>
        <v>12370</v>
      </c>
      <c r="M1472" t="str">
        <f>VLOOKUP(A1472,table3!A1472:H3806,5,FALSE)</f>
        <v>tier - 3</v>
      </c>
      <c r="N1472" t="str">
        <f>VLOOKUP(A1472,table3!A1472:H3806,6,FALSE)</f>
        <v>tier - 2</v>
      </c>
      <c r="O1472" t="str">
        <f>VLOOKUP(A1472,table3!A1472:H3806,7,FALSE)</f>
        <v>R1024</v>
      </c>
      <c r="P1472" s="8">
        <f>VLOOKUP(A1472,table3!A1472:H3806,2,FALSE)</f>
        <v>22915</v>
      </c>
      <c r="Q1472">
        <f>VLOOKUP(A1472,table3!A1472:H3806,8,FALSE)</f>
        <v>60</v>
      </c>
    </row>
    <row r="1473" spans="1:17" x14ac:dyDescent="0.3">
      <c r="A1473" s="13" t="s">
        <v>899</v>
      </c>
      <c r="B1473" t="str">
        <f>VLOOKUP(A1473,cleaned_customer_names[],2,FALSE)</f>
        <v>Olesky</v>
      </c>
      <c r="C1473">
        <f>VLOOKUP(A1473,cleaned_Medical_Examinations[],2,FALSE)</f>
        <v>28</v>
      </c>
      <c r="D1473">
        <f>VLOOKUP(A1473,cleaned_Medical_Examinations[],3,FALSE)</f>
        <v>5.19</v>
      </c>
      <c r="E1473" t="str">
        <f>VLOOKUP(A1473,cleaned_Medical_Examinations[],4,FALSE)</f>
        <v>No</v>
      </c>
      <c r="F1473" t="str">
        <f>VLOOKUP(A1473,cleaned_Medical_Examinations[],5,FALSE)</f>
        <v>No</v>
      </c>
      <c r="G1473" t="str">
        <f>VLOOKUP(A1473,cleaned_Medical_Examinations[],6,FALSE)</f>
        <v>No</v>
      </c>
      <c r="H1473">
        <f>VLOOKUP(A1473,cleaned_Medical_Examinations[],7,FALSE)</f>
        <v>1</v>
      </c>
      <c r="I1473" t="str">
        <f>VLOOKUP(A1473,cleaned_Medical_Examinations[],8,FALSE)</f>
        <v>No</v>
      </c>
      <c r="J1473" t="str">
        <f>VLOOKUP(A1473,cleaned_Medical_Examinations[],9,FALSE)</f>
        <v>OVER WEIGHT</v>
      </c>
      <c r="K1473" t="str">
        <f>VLOOKUP(A1473,cleaned_Medical_Examinations[],10,FALSE)</f>
        <v>NORMAL</v>
      </c>
      <c r="L1473">
        <f>VLOOKUP(A1473,table3!A1473:H3807,4,)</f>
        <v>12405</v>
      </c>
      <c r="M1473" t="str">
        <f>VLOOKUP(A1473,table3!A1473:H3807,5,FALSE)</f>
        <v>tier - 3</v>
      </c>
      <c r="N1473" t="str">
        <f>VLOOKUP(A1473,table3!A1473:H3807,6,FALSE)</f>
        <v>tier - 3</v>
      </c>
      <c r="O1473" t="str">
        <f>VLOOKUP(A1473,table3!A1473:H3807,7,FALSE)</f>
        <v>R1016</v>
      </c>
      <c r="P1473" s="8">
        <f>VLOOKUP(A1473,table3!A1473:H3807,2,FALSE)</f>
        <v>32871</v>
      </c>
      <c r="Q1473">
        <f>VLOOKUP(A1473,table3!A1473:H3807,8,FALSE)</f>
        <v>33</v>
      </c>
    </row>
    <row r="1474" spans="1:17" x14ac:dyDescent="0.3">
      <c r="A1474" s="11" t="s">
        <v>898</v>
      </c>
      <c r="B1474" t="str">
        <f>VLOOKUP(A1474,cleaned_customer_names[],2,FALSE)</f>
        <v>Whitcraft</v>
      </c>
      <c r="C1474">
        <f>VLOOKUP(A1474,cleaned_Medical_Examinations[],2,FALSE)</f>
        <v>34.32</v>
      </c>
      <c r="D1474">
        <f>VLOOKUP(A1474,cleaned_Medical_Examinations[],3,FALSE)</f>
        <v>9.17</v>
      </c>
      <c r="E1474" t="str">
        <f>VLOOKUP(A1474,cleaned_Medical_Examinations[],4,FALSE)</f>
        <v>No</v>
      </c>
      <c r="F1474" t="str">
        <f>VLOOKUP(A1474,cleaned_Medical_Examinations[],5,FALSE)</f>
        <v>No</v>
      </c>
      <c r="G1474" t="str">
        <f>VLOOKUP(A1474,cleaned_Medical_Examinations[],6,FALSE)</f>
        <v>No</v>
      </c>
      <c r="H1474">
        <f>VLOOKUP(A1474,cleaned_Medical_Examinations[],7,FALSE)</f>
        <v>0</v>
      </c>
      <c r="I1474" t="str">
        <f>VLOOKUP(A1474,cleaned_Medical_Examinations[],8,FALSE)</f>
        <v>No</v>
      </c>
      <c r="J1474" t="str">
        <f>VLOOKUP(A1474,cleaned_Medical_Examinations[],9,FALSE)</f>
        <v>OBESITY</v>
      </c>
      <c r="K1474" t="str">
        <f>VLOOKUP(A1474,cleaned_Medical_Examinations[],10,FALSE)</f>
        <v>DIABETES</v>
      </c>
      <c r="L1474">
        <f>VLOOKUP(A1474,table3!A1474:H3808,4,)</f>
        <v>12407</v>
      </c>
      <c r="M1474" t="str">
        <f>VLOOKUP(A1474,table3!A1474:H3808,5,FALSE)</f>
        <v>tier - 3</v>
      </c>
      <c r="N1474" t="str">
        <f>VLOOKUP(A1474,table3!A1474:H3808,6,FALSE)</f>
        <v>tier - 2</v>
      </c>
      <c r="O1474" t="str">
        <f>VLOOKUP(A1474,table3!A1474:H3808,7,FALSE)</f>
        <v>R1021</v>
      </c>
      <c r="P1474" s="8">
        <f>VLOOKUP(A1474,table3!A1474:H3808,2,FALSE)</f>
        <v>26532</v>
      </c>
      <c r="Q1474">
        <f>VLOOKUP(A1474,table3!A1474:H3808,8,FALSE)</f>
        <v>50</v>
      </c>
    </row>
    <row r="1475" spans="1:17" x14ac:dyDescent="0.3">
      <c r="A1475" s="13" t="s">
        <v>897</v>
      </c>
      <c r="B1475" t="str">
        <f>VLOOKUP(A1475,cleaned_customer_names[],2,FALSE)</f>
        <v>Salazar</v>
      </c>
      <c r="C1475">
        <f>VLOOKUP(A1475,cleaned_Medical_Examinations[],2,FALSE)</f>
        <v>22.3</v>
      </c>
      <c r="D1475">
        <f>VLOOKUP(A1475,cleaned_Medical_Examinations[],3,FALSE)</f>
        <v>4.95</v>
      </c>
      <c r="E1475" t="str">
        <f>VLOOKUP(A1475,cleaned_Medical_Examinations[],4,FALSE)</f>
        <v>Yes</v>
      </c>
      <c r="F1475" t="str">
        <f>VLOOKUP(A1475,cleaned_Medical_Examinations[],5,FALSE)</f>
        <v>No</v>
      </c>
      <c r="G1475" t="str">
        <f>VLOOKUP(A1475,cleaned_Medical_Examinations[],6,FALSE)</f>
        <v>No</v>
      </c>
      <c r="H1475">
        <f>VLOOKUP(A1475,cleaned_Medical_Examinations[],7,FALSE)</f>
        <v>0</v>
      </c>
      <c r="I1475" t="str">
        <f>VLOOKUP(A1475,cleaned_Medical_Examinations[],8,FALSE)</f>
        <v>No</v>
      </c>
      <c r="J1475" t="str">
        <f>VLOOKUP(A1475,cleaned_Medical_Examinations[],9,FALSE)</f>
        <v>NORMAL WEIGHT</v>
      </c>
      <c r="K1475" t="str">
        <f>VLOOKUP(A1475,cleaned_Medical_Examinations[],10,FALSE)</f>
        <v>NORMAL</v>
      </c>
      <c r="L1475">
        <f>VLOOKUP(A1475,table3!A1475:H3809,4,)</f>
        <v>12408</v>
      </c>
      <c r="M1475" t="str">
        <f>VLOOKUP(A1475,table3!A1475:H3809,5,FALSE)</f>
        <v>tier - 3</v>
      </c>
      <c r="N1475" t="str">
        <f>VLOOKUP(A1475,table3!A1475:H3809,6,FALSE)</f>
        <v>tier - 1</v>
      </c>
      <c r="O1475" t="str">
        <f>VLOOKUP(A1475,table3!A1475:H3809,7,FALSE)</f>
        <v>R1022</v>
      </c>
      <c r="P1475" s="8">
        <f>VLOOKUP(A1475,table3!A1475:H3809,2,FALSE)</f>
        <v>29050</v>
      </c>
      <c r="Q1475">
        <f>VLOOKUP(A1475,table3!A1475:H3809,8,FALSE)</f>
        <v>43</v>
      </c>
    </row>
    <row r="1476" spans="1:17" x14ac:dyDescent="0.3">
      <c r="A1476" s="11" t="s">
        <v>896</v>
      </c>
      <c r="B1476" t="str">
        <f>VLOOKUP(A1476,cleaned_customer_names[],2,FALSE)</f>
        <v>Todd</v>
      </c>
      <c r="C1476">
        <f>VLOOKUP(A1476,cleaned_Medical_Examinations[],2,FALSE)</f>
        <v>27.835000000000001</v>
      </c>
      <c r="D1476">
        <f>VLOOKUP(A1476,cleaned_Medical_Examinations[],3,FALSE)</f>
        <v>6.03</v>
      </c>
      <c r="E1476" t="str">
        <f>VLOOKUP(A1476,cleaned_Medical_Examinations[],4,FALSE)</f>
        <v>No</v>
      </c>
      <c r="F1476" t="str">
        <f>VLOOKUP(A1476,cleaned_Medical_Examinations[],5,FALSE)</f>
        <v>No</v>
      </c>
      <c r="G1476" t="str">
        <f>VLOOKUP(A1476,cleaned_Medical_Examinations[],6,FALSE)</f>
        <v>No</v>
      </c>
      <c r="H1476">
        <f>VLOOKUP(A1476,cleaned_Medical_Examinations[],7,FALSE)</f>
        <v>1</v>
      </c>
      <c r="I1476" t="str">
        <f>VLOOKUP(A1476,cleaned_Medical_Examinations[],8,FALSE)</f>
        <v>No</v>
      </c>
      <c r="J1476" t="str">
        <f>VLOOKUP(A1476,cleaned_Medical_Examinations[],9,FALSE)</f>
        <v>OVER WEIGHT</v>
      </c>
      <c r="K1476" t="str">
        <f>VLOOKUP(A1476,cleaned_Medical_Examinations[],10,FALSE)</f>
        <v>PREDIABETES</v>
      </c>
      <c r="L1476">
        <f>VLOOKUP(A1476,table3!A1476:H3810,4,)</f>
        <v>12431</v>
      </c>
      <c r="M1476" t="str">
        <f>VLOOKUP(A1476,table3!A1476:H3810,5,FALSE)</f>
        <v>tier - 3</v>
      </c>
      <c r="N1476" t="str">
        <f>VLOOKUP(A1476,table3!A1476:H3810,6,FALSE)</f>
        <v>tier - 3</v>
      </c>
      <c r="O1476" t="str">
        <f>VLOOKUP(A1476,table3!A1476:H3810,7,FALSE)</f>
        <v>R1024</v>
      </c>
      <c r="P1476" s="8">
        <f>VLOOKUP(A1476,table3!A1476:H3810,2,FALSE)</f>
        <v>23593</v>
      </c>
      <c r="Q1476">
        <f>VLOOKUP(A1476,table3!A1476:H3810,8,FALSE)</f>
        <v>58</v>
      </c>
    </row>
    <row r="1477" spans="1:17" x14ac:dyDescent="0.3">
      <c r="A1477" s="13" t="s">
        <v>895</v>
      </c>
      <c r="B1477" t="str">
        <f>VLOOKUP(A1477,cleaned_customer_names[],2,FALSE)</f>
        <v>Pond</v>
      </c>
      <c r="C1477">
        <f>VLOOKUP(A1477,cleaned_Medical_Examinations[],2,FALSE)</f>
        <v>39.229999999999997</v>
      </c>
      <c r="D1477">
        <f>VLOOKUP(A1477,cleaned_Medical_Examinations[],3,FALSE)</f>
        <v>5.36</v>
      </c>
      <c r="E1477" t="str">
        <f>VLOOKUP(A1477,cleaned_Medical_Examinations[],4,FALSE)</f>
        <v>No</v>
      </c>
      <c r="F1477" t="str">
        <f>VLOOKUP(A1477,cleaned_Medical_Examinations[],5,FALSE)</f>
        <v>No</v>
      </c>
      <c r="G1477" t="str">
        <f>VLOOKUP(A1477,cleaned_Medical_Examinations[],6,FALSE)</f>
        <v>No</v>
      </c>
      <c r="H1477">
        <f>VLOOKUP(A1477,cleaned_Medical_Examinations[],7,FALSE)</f>
        <v>0</v>
      </c>
      <c r="I1477" t="str">
        <f>VLOOKUP(A1477,cleaned_Medical_Examinations[],8,FALSE)</f>
        <v>No</v>
      </c>
      <c r="J1477" t="str">
        <f>VLOOKUP(A1477,cleaned_Medical_Examinations[],9,FALSE)</f>
        <v>OBESITY</v>
      </c>
      <c r="K1477" t="str">
        <f>VLOOKUP(A1477,cleaned_Medical_Examinations[],10,FALSE)</f>
        <v>NORMAL</v>
      </c>
      <c r="L1477">
        <f>VLOOKUP(A1477,table3!A1477:H3811,4,)</f>
        <v>12452</v>
      </c>
      <c r="M1477" t="str">
        <f>VLOOKUP(A1477,table3!A1477:H3811,5,FALSE)</f>
        <v>tier - 3</v>
      </c>
      <c r="N1477" t="str">
        <f>VLOOKUP(A1477,table3!A1477:H3811,6,FALSE)</f>
        <v>tier - 3</v>
      </c>
      <c r="O1477" t="str">
        <f>VLOOKUP(A1477,table3!A1477:H3811,7,FALSE)</f>
        <v>R1012</v>
      </c>
      <c r="P1477" s="8">
        <f>VLOOKUP(A1477,table3!A1477:H3811,2,FALSE)</f>
        <v>34920</v>
      </c>
      <c r="Q1477">
        <f>VLOOKUP(A1477,table3!A1477:H3811,8,FALSE)</f>
        <v>27</v>
      </c>
    </row>
    <row r="1478" spans="1:17" x14ac:dyDescent="0.3">
      <c r="A1478" s="11" t="s">
        <v>894</v>
      </c>
      <c r="B1478" t="str">
        <f>VLOOKUP(A1478,cleaned_customer_names[],2,FALSE)</f>
        <v>Egan</v>
      </c>
      <c r="C1478">
        <f>VLOOKUP(A1478,cleaned_Medical_Examinations[],2,FALSE)</f>
        <v>19.95</v>
      </c>
      <c r="D1478">
        <f>VLOOKUP(A1478,cleaned_Medical_Examinations[],3,FALSE)</f>
        <v>6.11</v>
      </c>
      <c r="E1478" t="str">
        <f>VLOOKUP(A1478,cleaned_Medical_Examinations[],4,FALSE)</f>
        <v>No</v>
      </c>
      <c r="F1478" t="str">
        <f>VLOOKUP(A1478,cleaned_Medical_Examinations[],5,FALSE)</f>
        <v>No</v>
      </c>
      <c r="G1478" t="str">
        <f>VLOOKUP(A1478,cleaned_Medical_Examinations[],6,FALSE)</f>
        <v>No</v>
      </c>
      <c r="H1478">
        <f>VLOOKUP(A1478,cleaned_Medical_Examinations[],7,FALSE)</f>
        <v>1</v>
      </c>
      <c r="I1478" t="str">
        <f>VLOOKUP(A1478,cleaned_Medical_Examinations[],8,FALSE)</f>
        <v>No</v>
      </c>
      <c r="J1478" t="str">
        <f>VLOOKUP(A1478,cleaned_Medical_Examinations[],9,FALSE)</f>
        <v>NORMAL WEIGHT</v>
      </c>
      <c r="K1478" t="str">
        <f>VLOOKUP(A1478,cleaned_Medical_Examinations[],10,FALSE)</f>
        <v>PREDIABETES</v>
      </c>
      <c r="L1478">
        <f>VLOOKUP(A1478,table3!A1478:H3812,4,)</f>
        <v>12475</v>
      </c>
      <c r="M1478" t="str">
        <f>VLOOKUP(A1478,table3!A1478:H3812,5,FALSE)</f>
        <v>tier - 3</v>
      </c>
      <c r="N1478" t="str">
        <f>VLOOKUP(A1478,table3!A1478:H3812,6,FALSE)</f>
        <v>tier - 1</v>
      </c>
      <c r="O1478" t="str">
        <f>VLOOKUP(A1478,table3!A1478:H3812,7,FALSE)</f>
        <v>R1012</v>
      </c>
      <c r="P1478" s="8">
        <f>VLOOKUP(A1478,table3!A1478:H3812,2,FALSE)</f>
        <v>25168</v>
      </c>
      <c r="Q1478">
        <f>VLOOKUP(A1478,table3!A1478:H3812,8,FALSE)</f>
        <v>54</v>
      </c>
    </row>
    <row r="1479" spans="1:17" x14ac:dyDescent="0.3">
      <c r="A1479" s="13" t="s">
        <v>893</v>
      </c>
      <c r="B1479" t="str">
        <f>VLOOKUP(A1479,cleaned_customer_names[],2,FALSE)</f>
        <v>Bersani</v>
      </c>
      <c r="C1479">
        <f>VLOOKUP(A1479,cleaned_Medical_Examinations[],2,FALSE)</f>
        <v>34.64</v>
      </c>
      <c r="D1479">
        <f>VLOOKUP(A1479,cleaned_Medical_Examinations[],3,FALSE)</f>
        <v>4.88</v>
      </c>
      <c r="E1479" t="str">
        <f>VLOOKUP(A1479,cleaned_Medical_Examinations[],4,FALSE)</f>
        <v>No</v>
      </c>
      <c r="F1479" t="str">
        <f>VLOOKUP(A1479,cleaned_Medical_Examinations[],5,FALSE)</f>
        <v>No</v>
      </c>
      <c r="G1479" t="str">
        <f>VLOOKUP(A1479,cleaned_Medical_Examinations[],6,FALSE)</f>
        <v>Yes</v>
      </c>
      <c r="H1479">
        <f>VLOOKUP(A1479,cleaned_Medical_Examinations[],7,FALSE)</f>
        <v>1</v>
      </c>
      <c r="I1479" t="str">
        <f>VLOOKUP(A1479,cleaned_Medical_Examinations[],8,FALSE)</f>
        <v>No</v>
      </c>
      <c r="J1479" t="str">
        <f>VLOOKUP(A1479,cleaned_Medical_Examinations[],9,FALSE)</f>
        <v>OBESITY</v>
      </c>
      <c r="K1479" t="str">
        <f>VLOOKUP(A1479,cleaned_Medical_Examinations[],10,FALSE)</f>
        <v>NORMAL</v>
      </c>
      <c r="L1479">
        <f>VLOOKUP(A1479,table3!A1479:H3813,4,)</f>
        <v>12480</v>
      </c>
      <c r="M1479" t="str">
        <f>VLOOKUP(A1479,table3!A1479:H3813,5,FALSE)</f>
        <v>tier - 3</v>
      </c>
      <c r="N1479" t="str">
        <f>VLOOKUP(A1479,table3!A1479:H3813,6,FALSE)</f>
        <v>tier - 3</v>
      </c>
      <c r="O1479" t="str">
        <f>VLOOKUP(A1479,table3!A1479:H3813,7,FALSE)</f>
        <v>R1012</v>
      </c>
      <c r="P1479" s="8">
        <f>VLOOKUP(A1479,table3!A1479:H3813,2,FALSE)</f>
        <v>25154</v>
      </c>
      <c r="Q1479">
        <f>VLOOKUP(A1479,table3!A1479:H3813,8,FALSE)</f>
        <v>54</v>
      </c>
    </row>
    <row r="1480" spans="1:17" x14ac:dyDescent="0.3">
      <c r="A1480" s="11" t="s">
        <v>892</v>
      </c>
      <c r="B1480" t="str">
        <f>VLOOKUP(A1480,cleaned_customer_names[],2,FALSE)</f>
        <v>Creech</v>
      </c>
      <c r="C1480">
        <f>VLOOKUP(A1480,cleaned_Medical_Examinations[],2,FALSE)</f>
        <v>18.75</v>
      </c>
      <c r="D1480">
        <f>VLOOKUP(A1480,cleaned_Medical_Examinations[],3,FALSE)</f>
        <v>6.72</v>
      </c>
      <c r="E1480" t="str">
        <f>VLOOKUP(A1480,cleaned_Medical_Examinations[],4,FALSE)</f>
        <v>No</v>
      </c>
      <c r="F1480" t="str">
        <f>VLOOKUP(A1480,cleaned_Medical_Examinations[],5,FALSE)</f>
        <v>No</v>
      </c>
      <c r="G1480" t="str">
        <f>VLOOKUP(A1480,cleaned_Medical_Examinations[],6,FALSE)</f>
        <v>No</v>
      </c>
      <c r="H1480">
        <f>VLOOKUP(A1480,cleaned_Medical_Examinations[],7,FALSE)</f>
        <v>0</v>
      </c>
      <c r="I1480" t="str">
        <f>VLOOKUP(A1480,cleaned_Medical_Examinations[],8,FALSE)</f>
        <v>No</v>
      </c>
      <c r="J1480" t="str">
        <f>VLOOKUP(A1480,cleaned_Medical_Examinations[],9,FALSE)</f>
        <v>NORMAL WEIGHT</v>
      </c>
      <c r="K1480" t="str">
        <f>VLOOKUP(A1480,cleaned_Medical_Examinations[],10,FALSE)</f>
        <v>DIABETES</v>
      </c>
      <c r="L1480">
        <f>VLOOKUP(A1480,table3!A1480:H3814,4,)</f>
        <v>12486</v>
      </c>
      <c r="M1480" t="str">
        <f>VLOOKUP(A1480,table3!A1480:H3814,5,FALSE)</f>
        <v>tier - 3</v>
      </c>
      <c r="N1480" t="str">
        <f>VLOOKUP(A1480,table3!A1480:H3814,6,FALSE)</f>
        <v>tier - 3</v>
      </c>
      <c r="O1480" t="str">
        <f>VLOOKUP(A1480,table3!A1480:H3814,7,FALSE)</f>
        <v>R1013</v>
      </c>
      <c r="P1480" s="8">
        <f>VLOOKUP(A1480,table3!A1480:H3814,2,FALSE)</f>
        <v>24716</v>
      </c>
      <c r="Q1480">
        <f>VLOOKUP(A1480,table3!A1480:H3814,8,FALSE)</f>
        <v>55</v>
      </c>
    </row>
    <row r="1481" spans="1:17" x14ac:dyDescent="0.3">
      <c r="A1481" s="13" t="s">
        <v>891</v>
      </c>
      <c r="B1481" t="str">
        <f>VLOOKUP(A1481,cleaned_customer_names[],2,FALSE)</f>
        <v>Sudres</v>
      </c>
      <c r="C1481">
        <f>VLOOKUP(A1481,cleaned_Medical_Examinations[],2,FALSE)</f>
        <v>26.48</v>
      </c>
      <c r="D1481">
        <f>VLOOKUP(A1481,cleaned_Medical_Examinations[],3,FALSE)</f>
        <v>4.2</v>
      </c>
      <c r="E1481" t="str">
        <f>VLOOKUP(A1481,cleaned_Medical_Examinations[],4,FALSE)</f>
        <v>No</v>
      </c>
      <c r="F1481" t="str">
        <f>VLOOKUP(A1481,cleaned_Medical_Examinations[],5,FALSE)</f>
        <v>No</v>
      </c>
      <c r="G1481" t="str">
        <f>VLOOKUP(A1481,cleaned_Medical_Examinations[],6,FALSE)</f>
        <v>No</v>
      </c>
      <c r="H1481">
        <f>VLOOKUP(A1481,cleaned_Medical_Examinations[],7,FALSE)</f>
        <v>1</v>
      </c>
      <c r="I1481" t="str">
        <f>VLOOKUP(A1481,cleaned_Medical_Examinations[],8,FALSE)</f>
        <v>No</v>
      </c>
      <c r="J1481" t="str">
        <f>VLOOKUP(A1481,cleaned_Medical_Examinations[],9,FALSE)</f>
        <v>OVER WEIGHT</v>
      </c>
      <c r="K1481" t="str">
        <f>VLOOKUP(A1481,cleaned_Medical_Examinations[],10,FALSE)</f>
        <v>NORMAL</v>
      </c>
      <c r="L1481">
        <f>VLOOKUP(A1481,table3!A1481:H3815,4,)</f>
        <v>12495</v>
      </c>
      <c r="M1481" t="str">
        <f>VLOOKUP(A1481,table3!A1481:H3815,5,FALSE)</f>
        <v>tier - 3</v>
      </c>
      <c r="N1481" t="str">
        <f>VLOOKUP(A1481,table3!A1481:H3815,6,FALSE)</f>
        <v>tier - 3</v>
      </c>
      <c r="O1481" t="str">
        <f>VLOOKUP(A1481,table3!A1481:H3815,7,FALSE)</f>
        <v>R1012</v>
      </c>
      <c r="P1481" s="8">
        <f>VLOOKUP(A1481,table3!A1481:H3815,2,FALSE)</f>
        <v>25175</v>
      </c>
      <c r="Q1481">
        <f>VLOOKUP(A1481,table3!A1481:H3815,8,FALSE)</f>
        <v>54</v>
      </c>
    </row>
    <row r="1482" spans="1:17" x14ac:dyDescent="0.3">
      <c r="A1482" s="11" t="s">
        <v>890</v>
      </c>
      <c r="B1482" t="str">
        <f>VLOOKUP(A1482,cleaned_customer_names[],2,FALSE)</f>
        <v>Couture</v>
      </c>
      <c r="C1482">
        <f>VLOOKUP(A1482,cleaned_Medical_Examinations[],2,FALSE)</f>
        <v>34.83</v>
      </c>
      <c r="D1482">
        <f>VLOOKUP(A1482,cleaned_Medical_Examinations[],3,FALSE)</f>
        <v>5.79</v>
      </c>
      <c r="E1482" t="str">
        <f>VLOOKUP(A1482,cleaned_Medical_Examinations[],4,FALSE)</f>
        <v>No</v>
      </c>
      <c r="F1482" t="str">
        <f>VLOOKUP(A1482,cleaned_Medical_Examinations[],5,FALSE)</f>
        <v>No</v>
      </c>
      <c r="G1482" t="str">
        <f>VLOOKUP(A1482,cleaned_Medical_Examinations[],6,FALSE)</f>
        <v>No</v>
      </c>
      <c r="H1482">
        <f>VLOOKUP(A1482,cleaned_Medical_Examinations[],7,FALSE)</f>
        <v>1</v>
      </c>
      <c r="I1482" t="str">
        <f>VLOOKUP(A1482,cleaned_Medical_Examinations[],8,FALSE)</f>
        <v>No</v>
      </c>
      <c r="J1482" t="str">
        <f>VLOOKUP(A1482,cleaned_Medical_Examinations[],9,FALSE)</f>
        <v>OBESITY</v>
      </c>
      <c r="K1482" t="str">
        <f>VLOOKUP(A1482,cleaned_Medical_Examinations[],10,FALSE)</f>
        <v>PREDIABETES</v>
      </c>
      <c r="L1482">
        <f>VLOOKUP(A1482,table3!A1482:H3816,4,)</f>
        <v>12500</v>
      </c>
      <c r="M1482" t="str">
        <f>VLOOKUP(A1482,table3!A1482:H3816,5,FALSE)</f>
        <v>tier - 3</v>
      </c>
      <c r="N1482" t="str">
        <f>VLOOKUP(A1482,table3!A1482:H3816,6,FALSE)</f>
        <v>tier - 2</v>
      </c>
      <c r="O1482" t="str">
        <f>VLOOKUP(A1482,table3!A1482:H3816,7,FALSE)</f>
        <v>R1012</v>
      </c>
      <c r="P1482" s="8">
        <f>VLOOKUP(A1482,table3!A1482:H3816,2,FALSE)</f>
        <v>24300</v>
      </c>
      <c r="Q1482">
        <f>VLOOKUP(A1482,table3!A1482:H3816,8,FALSE)</f>
        <v>56</v>
      </c>
    </row>
    <row r="1483" spans="1:17" x14ac:dyDescent="0.3">
      <c r="A1483" s="13" t="s">
        <v>889</v>
      </c>
      <c r="B1483" t="str">
        <f>VLOOKUP(A1483,cleaned_customer_names[],2,FALSE)</f>
        <v>Willard</v>
      </c>
      <c r="C1483">
        <f>VLOOKUP(A1483,cleaned_Medical_Examinations[],2,FALSE)</f>
        <v>25.46</v>
      </c>
      <c r="D1483">
        <f>VLOOKUP(A1483,cleaned_Medical_Examinations[],3,FALSE)</f>
        <v>4.29</v>
      </c>
      <c r="E1483" t="str">
        <f>VLOOKUP(A1483,cleaned_Medical_Examinations[],4,FALSE)</f>
        <v>No</v>
      </c>
      <c r="F1483" t="str">
        <f>VLOOKUP(A1483,cleaned_Medical_Examinations[],5,FALSE)</f>
        <v>No</v>
      </c>
      <c r="G1483" t="str">
        <f>VLOOKUP(A1483,cleaned_Medical_Examinations[],6,FALSE)</f>
        <v>No</v>
      </c>
      <c r="H1483">
        <f>VLOOKUP(A1483,cleaned_Medical_Examinations[],7,FALSE)</f>
        <v>0</v>
      </c>
      <c r="I1483" t="str">
        <f>VLOOKUP(A1483,cleaned_Medical_Examinations[],8,FALSE)</f>
        <v>No</v>
      </c>
      <c r="J1483" t="str">
        <f>VLOOKUP(A1483,cleaned_Medical_Examinations[],9,FALSE)</f>
        <v>OVER WEIGHT</v>
      </c>
      <c r="K1483" t="str">
        <f>VLOOKUP(A1483,cleaned_Medical_Examinations[],10,FALSE)</f>
        <v>NORMAL</v>
      </c>
      <c r="L1483">
        <f>VLOOKUP(A1483,table3!A1483:H3817,4,)</f>
        <v>12524</v>
      </c>
      <c r="M1483" t="str">
        <f>VLOOKUP(A1483,table3!A1483:H3817,5,FALSE)</f>
        <v>tier - 3</v>
      </c>
      <c r="N1483" t="str">
        <f>VLOOKUP(A1483,table3!A1483:H3817,6,FALSE)</f>
        <v>tier - 3</v>
      </c>
      <c r="O1483" t="str">
        <f>VLOOKUP(A1483,table3!A1483:H3817,7,FALSE)</f>
        <v>R1012</v>
      </c>
      <c r="P1483" s="8">
        <f>VLOOKUP(A1483,table3!A1483:H3817,2,FALSE)</f>
        <v>22935</v>
      </c>
      <c r="Q1483">
        <f>VLOOKUP(A1483,table3!A1483:H3817,8,FALSE)</f>
        <v>60</v>
      </c>
    </row>
    <row r="1484" spans="1:17" x14ac:dyDescent="0.3">
      <c r="A1484" s="11" t="s">
        <v>888</v>
      </c>
      <c r="B1484" t="str">
        <f>VLOOKUP(A1484,cleaned_customer_names[],2,FALSE)</f>
        <v>Patronick</v>
      </c>
      <c r="C1484">
        <f>VLOOKUP(A1484,cleaned_Medical_Examinations[],2,FALSE)</f>
        <v>23.31</v>
      </c>
      <c r="D1484">
        <f>VLOOKUP(A1484,cleaned_Medical_Examinations[],3,FALSE)</f>
        <v>8.27</v>
      </c>
      <c r="E1484" t="str">
        <f>VLOOKUP(A1484,cleaned_Medical_Examinations[],4,FALSE)</f>
        <v>No</v>
      </c>
      <c r="F1484" t="str">
        <f>VLOOKUP(A1484,cleaned_Medical_Examinations[],5,FALSE)</f>
        <v>No</v>
      </c>
      <c r="G1484" t="str">
        <f>VLOOKUP(A1484,cleaned_Medical_Examinations[],6,FALSE)</f>
        <v>No</v>
      </c>
      <c r="H1484">
        <f>VLOOKUP(A1484,cleaned_Medical_Examinations[],7,FALSE)</f>
        <v>0</v>
      </c>
      <c r="I1484" t="str">
        <f>VLOOKUP(A1484,cleaned_Medical_Examinations[],8,FALSE)</f>
        <v>No</v>
      </c>
      <c r="J1484" t="str">
        <f>VLOOKUP(A1484,cleaned_Medical_Examinations[],9,FALSE)</f>
        <v>NORMAL WEIGHT</v>
      </c>
      <c r="K1484" t="str">
        <f>VLOOKUP(A1484,cleaned_Medical_Examinations[],10,FALSE)</f>
        <v>DIABETES</v>
      </c>
      <c r="L1484">
        <f>VLOOKUP(A1484,table3!A1484:H3818,4,)</f>
        <v>12558</v>
      </c>
      <c r="M1484" t="str">
        <f>VLOOKUP(A1484,table3!A1484:H3818,5,FALSE)</f>
        <v>tier - 3</v>
      </c>
      <c r="N1484" t="str">
        <f>VLOOKUP(A1484,table3!A1484:H3818,6,FALSE)</f>
        <v>tier - 3</v>
      </c>
      <c r="O1484" t="str">
        <f>VLOOKUP(A1484,table3!A1484:H3818,7,FALSE)</f>
        <v>R1013</v>
      </c>
      <c r="P1484" s="8">
        <f>VLOOKUP(A1484,table3!A1484:H3818,2,FALSE)</f>
        <v>22613</v>
      </c>
      <c r="Q1484">
        <f>VLOOKUP(A1484,table3!A1484:H3818,8,FALSE)</f>
        <v>61</v>
      </c>
    </row>
    <row r="1485" spans="1:17" x14ac:dyDescent="0.3">
      <c r="A1485" s="13" t="s">
        <v>887</v>
      </c>
      <c r="B1485" t="str">
        <f>VLOOKUP(A1485,cleaned_customer_names[],2,FALSE)</f>
        <v>Depasquale</v>
      </c>
      <c r="C1485">
        <f>VLOOKUP(A1485,cleaned_Medical_Examinations[],2,FALSE)</f>
        <v>29</v>
      </c>
      <c r="D1485">
        <f>VLOOKUP(A1485,cleaned_Medical_Examinations[],3,FALSE)</f>
        <v>4.5599999999999996</v>
      </c>
      <c r="E1485" t="str">
        <f>VLOOKUP(A1485,cleaned_Medical_Examinations[],4,FALSE)</f>
        <v>No</v>
      </c>
      <c r="F1485" t="str">
        <f>VLOOKUP(A1485,cleaned_Medical_Examinations[],5,FALSE)</f>
        <v>No</v>
      </c>
      <c r="G1485" t="str">
        <f>VLOOKUP(A1485,cleaned_Medical_Examinations[],6,FALSE)</f>
        <v>No</v>
      </c>
      <c r="H1485">
        <f>VLOOKUP(A1485,cleaned_Medical_Examinations[],7,FALSE)</f>
        <v>0</v>
      </c>
      <c r="I1485" t="str">
        <f>VLOOKUP(A1485,cleaned_Medical_Examinations[],8,FALSE)</f>
        <v>No</v>
      </c>
      <c r="J1485" t="str">
        <f>VLOOKUP(A1485,cleaned_Medical_Examinations[],9,FALSE)</f>
        <v>OVER WEIGHT</v>
      </c>
      <c r="K1485" t="str">
        <f>VLOOKUP(A1485,cleaned_Medical_Examinations[],10,FALSE)</f>
        <v>NORMAL</v>
      </c>
      <c r="L1485">
        <f>VLOOKUP(A1485,table3!A1485:H3819,4,)</f>
        <v>12574</v>
      </c>
      <c r="M1485" t="str">
        <f>VLOOKUP(A1485,table3!A1485:H3819,5,FALSE)</f>
        <v>tier - 3</v>
      </c>
      <c r="N1485" t="str">
        <f>VLOOKUP(A1485,table3!A1485:H3819,6,FALSE)</f>
        <v>tier - 1</v>
      </c>
      <c r="O1485" t="str">
        <f>VLOOKUP(A1485,table3!A1485:H3819,7,FALSE)</f>
        <v>R1011</v>
      </c>
      <c r="P1485" s="8">
        <f>VLOOKUP(A1485,table3!A1485:H3819,2,FALSE)</f>
        <v>22613</v>
      </c>
      <c r="Q1485">
        <f>VLOOKUP(A1485,table3!A1485:H3819,8,FALSE)</f>
        <v>61</v>
      </c>
    </row>
    <row r="1486" spans="1:17" x14ac:dyDescent="0.3">
      <c r="A1486" s="11" t="s">
        <v>886</v>
      </c>
      <c r="B1486" t="str">
        <f>VLOOKUP(A1486,cleaned_customer_names[],2,FALSE)</f>
        <v>Lavergne</v>
      </c>
      <c r="C1486">
        <f>VLOOKUP(A1486,cleaned_Medical_Examinations[],2,FALSE)</f>
        <v>32.869999999999997</v>
      </c>
      <c r="D1486">
        <f>VLOOKUP(A1486,cleaned_Medical_Examinations[],3,FALSE)</f>
        <v>5.33</v>
      </c>
      <c r="E1486" t="str">
        <f>VLOOKUP(A1486,cleaned_Medical_Examinations[],4,FALSE)</f>
        <v>No</v>
      </c>
      <c r="F1486" t="str">
        <f>VLOOKUP(A1486,cleaned_Medical_Examinations[],5,FALSE)</f>
        <v>No</v>
      </c>
      <c r="G1486" t="str">
        <f>VLOOKUP(A1486,cleaned_Medical_Examinations[],6,FALSE)</f>
        <v>No</v>
      </c>
      <c r="H1486">
        <f>VLOOKUP(A1486,cleaned_Medical_Examinations[],7,FALSE)</f>
        <v>0</v>
      </c>
      <c r="I1486" t="str">
        <f>VLOOKUP(A1486,cleaned_Medical_Examinations[],8,FALSE)</f>
        <v>No</v>
      </c>
      <c r="J1486" t="str">
        <f>VLOOKUP(A1486,cleaned_Medical_Examinations[],9,FALSE)</f>
        <v>OBESITY</v>
      </c>
      <c r="K1486" t="str">
        <f>VLOOKUP(A1486,cleaned_Medical_Examinations[],10,FALSE)</f>
        <v>NORMAL</v>
      </c>
      <c r="L1486">
        <f>VLOOKUP(A1486,table3!A1486:H3820,4,)</f>
        <v>12580</v>
      </c>
      <c r="M1486" t="str">
        <f>VLOOKUP(A1486,table3!A1486:H3820,5,FALSE)</f>
        <v>tier - 3</v>
      </c>
      <c r="N1486" t="str">
        <f>VLOOKUP(A1486,table3!A1486:H3820,6,FALSE)</f>
        <v>tier - 1</v>
      </c>
      <c r="O1486" t="str">
        <f>VLOOKUP(A1486,table3!A1486:H3820,7,FALSE)</f>
        <v>R1025</v>
      </c>
      <c r="P1486" s="8">
        <f>VLOOKUP(A1486,table3!A1486:H3820,2,FALSE)</f>
        <v>25533</v>
      </c>
      <c r="Q1486">
        <f>VLOOKUP(A1486,table3!A1486:H3820,8,FALSE)</f>
        <v>53</v>
      </c>
    </row>
    <row r="1487" spans="1:17" x14ac:dyDescent="0.3">
      <c r="A1487" s="13" t="s">
        <v>885</v>
      </c>
      <c r="B1487" t="str">
        <f>VLOOKUP(A1487,cleaned_customer_names[],2,FALSE)</f>
        <v>Kawakami</v>
      </c>
      <c r="C1487">
        <f>VLOOKUP(A1487,cleaned_Medical_Examinations[],2,FALSE)</f>
        <v>26.18</v>
      </c>
      <c r="D1487">
        <f>VLOOKUP(A1487,cleaned_Medical_Examinations[],3,FALSE)</f>
        <v>5.63</v>
      </c>
      <c r="E1487" t="str">
        <f>VLOOKUP(A1487,cleaned_Medical_Examinations[],4,FALSE)</f>
        <v>No</v>
      </c>
      <c r="F1487" t="str">
        <f>VLOOKUP(A1487,cleaned_Medical_Examinations[],5,FALSE)</f>
        <v>No</v>
      </c>
      <c r="G1487" t="str">
        <f>VLOOKUP(A1487,cleaned_Medical_Examinations[],6,FALSE)</f>
        <v>No</v>
      </c>
      <c r="H1487">
        <f>VLOOKUP(A1487,cleaned_Medical_Examinations[],7,FALSE)</f>
        <v>0</v>
      </c>
      <c r="I1487" t="str">
        <f>VLOOKUP(A1487,cleaned_Medical_Examinations[],8,FALSE)</f>
        <v>No</v>
      </c>
      <c r="J1487" t="str">
        <f>VLOOKUP(A1487,cleaned_Medical_Examinations[],9,FALSE)</f>
        <v>OVER WEIGHT</v>
      </c>
      <c r="K1487" t="str">
        <f>VLOOKUP(A1487,cleaned_Medical_Examinations[],10,FALSE)</f>
        <v>NORMAL</v>
      </c>
      <c r="L1487">
        <f>VLOOKUP(A1487,table3!A1487:H3821,4,)</f>
        <v>12593</v>
      </c>
      <c r="M1487" t="str">
        <f>VLOOKUP(A1487,table3!A1487:H3821,5,FALSE)</f>
        <v>tier - 3</v>
      </c>
      <c r="N1487" t="str">
        <f>VLOOKUP(A1487,table3!A1487:H3821,6,FALSE)</f>
        <v>tier - 2</v>
      </c>
      <c r="O1487" t="str">
        <f>VLOOKUP(A1487,table3!A1487:H3821,7,FALSE)</f>
        <v>R1013</v>
      </c>
      <c r="P1487" s="8">
        <f>VLOOKUP(A1487,table3!A1487:H3821,2,FALSE)</f>
        <v>25737</v>
      </c>
      <c r="Q1487">
        <f>VLOOKUP(A1487,table3!A1487:H3821,8,FALSE)</f>
        <v>52</v>
      </c>
    </row>
    <row r="1488" spans="1:17" x14ac:dyDescent="0.3">
      <c r="A1488" s="11" t="s">
        <v>884</v>
      </c>
      <c r="B1488" t="str">
        <f>VLOOKUP(A1488,cleaned_customer_names[],2,FALSE)</f>
        <v>Gonsalves</v>
      </c>
      <c r="C1488">
        <f>VLOOKUP(A1488,cleaned_Medical_Examinations[],2,FALSE)</f>
        <v>25.3</v>
      </c>
      <c r="D1488">
        <f>VLOOKUP(A1488,cleaned_Medical_Examinations[],3,FALSE)</f>
        <v>5.12</v>
      </c>
      <c r="E1488" t="str">
        <f>VLOOKUP(A1488,cleaned_Medical_Examinations[],4,FALSE)</f>
        <v>No</v>
      </c>
      <c r="F1488" t="str">
        <f>VLOOKUP(A1488,cleaned_Medical_Examinations[],5,FALSE)</f>
        <v>No</v>
      </c>
      <c r="G1488" t="str">
        <f>VLOOKUP(A1488,cleaned_Medical_Examinations[],6,FALSE)</f>
        <v>No</v>
      </c>
      <c r="H1488">
        <f>VLOOKUP(A1488,cleaned_Medical_Examinations[],7,FALSE)</f>
        <v>0</v>
      </c>
      <c r="I1488" t="str">
        <f>VLOOKUP(A1488,cleaned_Medical_Examinations[],8,FALSE)</f>
        <v>No</v>
      </c>
      <c r="J1488" t="str">
        <f>VLOOKUP(A1488,cleaned_Medical_Examinations[],9,FALSE)</f>
        <v>OVER WEIGHT</v>
      </c>
      <c r="K1488" t="str">
        <f>VLOOKUP(A1488,cleaned_Medical_Examinations[],10,FALSE)</f>
        <v>NORMAL</v>
      </c>
      <c r="L1488">
        <f>VLOOKUP(A1488,table3!A1488:H3822,4,)</f>
        <v>12600</v>
      </c>
      <c r="M1488" t="str">
        <f>VLOOKUP(A1488,table3!A1488:H3822,5,FALSE)</f>
        <v>tier - 3</v>
      </c>
      <c r="N1488" t="str">
        <f>VLOOKUP(A1488,table3!A1488:H3822,6,FALSE)</f>
        <v>tier - 1</v>
      </c>
      <c r="O1488" t="str">
        <f>VLOOKUP(A1488,table3!A1488:H3822,7,FALSE)</f>
        <v>R1023</v>
      </c>
      <c r="P1488" s="8">
        <f>VLOOKUP(A1488,table3!A1488:H3822,2,FALSE)</f>
        <v>32366</v>
      </c>
      <c r="Q1488">
        <f>VLOOKUP(A1488,table3!A1488:H3822,8,FALSE)</f>
        <v>34</v>
      </c>
    </row>
    <row r="1489" spans="1:17" x14ac:dyDescent="0.3">
      <c r="A1489" s="13" t="s">
        <v>883</v>
      </c>
      <c r="B1489" t="str">
        <f>VLOOKUP(A1489,cleaned_customer_names[],2,FALSE)</f>
        <v>Peck</v>
      </c>
      <c r="C1489">
        <f>VLOOKUP(A1489,cleaned_Medical_Examinations[],2,FALSE)</f>
        <v>36.94</v>
      </c>
      <c r="D1489">
        <f>VLOOKUP(A1489,cleaned_Medical_Examinations[],3,FALSE)</f>
        <v>5.15</v>
      </c>
      <c r="E1489" t="str">
        <f>VLOOKUP(A1489,cleaned_Medical_Examinations[],4,FALSE)</f>
        <v>Yes</v>
      </c>
      <c r="F1489" t="str">
        <f>VLOOKUP(A1489,cleaned_Medical_Examinations[],5,FALSE)</f>
        <v>No</v>
      </c>
      <c r="G1489" t="str">
        <f>VLOOKUP(A1489,cleaned_Medical_Examinations[],6,FALSE)</f>
        <v>No</v>
      </c>
      <c r="H1489">
        <f>VLOOKUP(A1489,cleaned_Medical_Examinations[],7,FALSE)</f>
        <v>1</v>
      </c>
      <c r="I1489" t="str">
        <f>VLOOKUP(A1489,cleaned_Medical_Examinations[],8,FALSE)</f>
        <v>No</v>
      </c>
      <c r="J1489" t="str">
        <f>VLOOKUP(A1489,cleaned_Medical_Examinations[],9,FALSE)</f>
        <v>OBESITY</v>
      </c>
      <c r="K1489" t="str">
        <f>VLOOKUP(A1489,cleaned_Medical_Examinations[],10,FALSE)</f>
        <v>NORMAL</v>
      </c>
      <c r="L1489">
        <f>VLOOKUP(A1489,table3!A1489:H3823,4,)</f>
        <v>12610</v>
      </c>
      <c r="M1489" t="str">
        <f>VLOOKUP(A1489,table3!A1489:H3823,5,FALSE)</f>
        <v>tier - 3</v>
      </c>
      <c r="N1489" t="str">
        <f>VLOOKUP(A1489,table3!A1489:H3823,6,FALSE)</f>
        <v>tier - 3</v>
      </c>
      <c r="O1489" t="str">
        <f>VLOOKUP(A1489,table3!A1489:H3823,7,FALSE)</f>
        <v>R1012</v>
      </c>
      <c r="P1489" s="8">
        <f>VLOOKUP(A1489,table3!A1489:H3823,2,FALSE)</f>
        <v>36117</v>
      </c>
      <c r="Q1489">
        <f>VLOOKUP(A1489,table3!A1489:H3823,8,FALSE)</f>
        <v>24</v>
      </c>
    </row>
    <row r="1490" spans="1:17" x14ac:dyDescent="0.3">
      <c r="A1490" s="11" t="s">
        <v>882</v>
      </c>
      <c r="B1490" t="str">
        <f>VLOOKUP(A1490,cleaned_customer_names[],2,FALSE)</f>
        <v>Aure</v>
      </c>
      <c r="C1490">
        <f>VLOOKUP(A1490,cleaned_Medical_Examinations[],2,FALSE)</f>
        <v>22.86</v>
      </c>
      <c r="D1490">
        <f>VLOOKUP(A1490,cleaned_Medical_Examinations[],3,FALSE)</f>
        <v>7.5</v>
      </c>
      <c r="E1490" t="str">
        <f>VLOOKUP(A1490,cleaned_Medical_Examinations[],4,FALSE)</f>
        <v>No</v>
      </c>
      <c r="F1490" t="str">
        <f>VLOOKUP(A1490,cleaned_Medical_Examinations[],5,FALSE)</f>
        <v>No</v>
      </c>
      <c r="G1490" t="str">
        <f>VLOOKUP(A1490,cleaned_Medical_Examinations[],6,FALSE)</f>
        <v>No</v>
      </c>
      <c r="H1490">
        <f>VLOOKUP(A1490,cleaned_Medical_Examinations[],7,FALSE)</f>
        <v>0</v>
      </c>
      <c r="I1490" t="str">
        <f>VLOOKUP(A1490,cleaned_Medical_Examinations[],8,FALSE)</f>
        <v>No</v>
      </c>
      <c r="J1490" t="str">
        <f>VLOOKUP(A1490,cleaned_Medical_Examinations[],9,FALSE)</f>
        <v>NORMAL WEIGHT</v>
      </c>
      <c r="K1490" t="str">
        <f>VLOOKUP(A1490,cleaned_Medical_Examinations[],10,FALSE)</f>
        <v>DIABETES</v>
      </c>
      <c r="L1490">
        <f>VLOOKUP(A1490,table3!A1490:H3824,4,)</f>
        <v>12622</v>
      </c>
      <c r="M1490" t="str">
        <f>VLOOKUP(A1490,table3!A1490:H3824,5,FALSE)</f>
        <v>tier - 3</v>
      </c>
      <c r="N1490" t="str">
        <f>VLOOKUP(A1490,table3!A1490:H3824,6,FALSE)</f>
        <v>tier - 1</v>
      </c>
      <c r="O1490" t="str">
        <f>VLOOKUP(A1490,table3!A1490:H3824,7,FALSE)</f>
        <v>R1012</v>
      </c>
      <c r="P1490" s="8">
        <f>VLOOKUP(A1490,table3!A1490:H3824,2,FALSE)</f>
        <v>23242</v>
      </c>
      <c r="Q1490">
        <f>VLOOKUP(A1490,table3!A1490:H3824,8,FALSE)</f>
        <v>59</v>
      </c>
    </row>
    <row r="1491" spans="1:17" x14ac:dyDescent="0.3">
      <c r="A1491" s="13" t="s">
        <v>881</v>
      </c>
      <c r="B1491" t="str">
        <f>VLOOKUP(A1491,cleaned_customer_names[],2,FALSE)</f>
        <v>Mattingly</v>
      </c>
      <c r="C1491">
        <f>VLOOKUP(A1491,cleaned_Medical_Examinations[],2,FALSE)</f>
        <v>18.760000000000002</v>
      </c>
      <c r="D1491">
        <f>VLOOKUP(A1491,cleaned_Medical_Examinations[],3,FALSE)</f>
        <v>4.88</v>
      </c>
      <c r="E1491" t="str">
        <f>VLOOKUP(A1491,cleaned_Medical_Examinations[],4,FALSE)</f>
        <v>Yes</v>
      </c>
      <c r="F1491" t="str">
        <f>VLOOKUP(A1491,cleaned_Medical_Examinations[],5,FALSE)</f>
        <v>No</v>
      </c>
      <c r="G1491" t="str">
        <f>VLOOKUP(A1491,cleaned_Medical_Examinations[],6,FALSE)</f>
        <v>Yes</v>
      </c>
      <c r="H1491">
        <f>VLOOKUP(A1491,cleaned_Medical_Examinations[],7,FALSE)</f>
        <v>1</v>
      </c>
      <c r="I1491" t="str">
        <f>VLOOKUP(A1491,cleaned_Medical_Examinations[],8,FALSE)</f>
        <v>No</v>
      </c>
      <c r="J1491" t="str">
        <f>VLOOKUP(A1491,cleaned_Medical_Examinations[],9,FALSE)</f>
        <v>NORMAL WEIGHT</v>
      </c>
      <c r="K1491" t="str">
        <f>VLOOKUP(A1491,cleaned_Medical_Examinations[],10,FALSE)</f>
        <v>NORMAL</v>
      </c>
      <c r="L1491">
        <f>VLOOKUP(A1491,table3!A1491:H3825,4,)</f>
        <v>12625</v>
      </c>
      <c r="M1491" t="str">
        <f>VLOOKUP(A1491,table3!A1491:H3825,5,FALSE)</f>
        <v>tier - 3</v>
      </c>
      <c r="N1491" t="str">
        <f>VLOOKUP(A1491,table3!A1491:H3825,6,FALSE)</f>
        <v>tier - 1</v>
      </c>
      <c r="O1491" t="str">
        <f>VLOOKUP(A1491,table3!A1491:H3825,7,FALSE)</f>
        <v>R1012</v>
      </c>
      <c r="P1491" s="8">
        <f>VLOOKUP(A1491,table3!A1491:H3825,2,FALSE)</f>
        <v>25930</v>
      </c>
      <c r="Q1491">
        <f>VLOOKUP(A1491,table3!A1491:H3825,8,FALSE)</f>
        <v>52</v>
      </c>
    </row>
    <row r="1492" spans="1:17" x14ac:dyDescent="0.3">
      <c r="A1492" s="11" t="s">
        <v>880</v>
      </c>
      <c r="B1492" t="str">
        <f>VLOOKUP(A1492,cleaned_customer_names[],2,FALSE)</f>
        <v>Stelpflug</v>
      </c>
      <c r="C1492">
        <f>VLOOKUP(A1492,cleaned_Medical_Examinations[],2,FALSE)</f>
        <v>24.36</v>
      </c>
      <c r="D1492">
        <f>VLOOKUP(A1492,cleaned_Medical_Examinations[],3,FALSE)</f>
        <v>5.57</v>
      </c>
      <c r="E1492" t="str">
        <f>VLOOKUP(A1492,cleaned_Medical_Examinations[],4,FALSE)</f>
        <v>No</v>
      </c>
      <c r="F1492" t="str">
        <f>VLOOKUP(A1492,cleaned_Medical_Examinations[],5,FALSE)</f>
        <v>No</v>
      </c>
      <c r="G1492" t="str">
        <f>VLOOKUP(A1492,cleaned_Medical_Examinations[],6,FALSE)</f>
        <v>No</v>
      </c>
      <c r="H1492">
        <f>VLOOKUP(A1492,cleaned_Medical_Examinations[],7,FALSE)</f>
        <v>0</v>
      </c>
      <c r="I1492" t="str">
        <f>VLOOKUP(A1492,cleaned_Medical_Examinations[],8,FALSE)</f>
        <v>No</v>
      </c>
      <c r="J1492" t="str">
        <f>VLOOKUP(A1492,cleaned_Medical_Examinations[],9,FALSE)</f>
        <v>NORMAL WEIGHT</v>
      </c>
      <c r="K1492" t="str">
        <f>VLOOKUP(A1492,cleaned_Medical_Examinations[],10,FALSE)</f>
        <v>NORMAL</v>
      </c>
      <c r="L1492">
        <f>VLOOKUP(A1492,table3!A1492:H3826,4,)</f>
        <v>12629</v>
      </c>
      <c r="M1492" t="str">
        <f>VLOOKUP(A1492,table3!A1492:H3826,5,FALSE)</f>
        <v>tier - 3</v>
      </c>
      <c r="N1492" t="str">
        <f>VLOOKUP(A1492,table3!A1492:H3826,6,FALSE)</f>
        <v>tier - 1</v>
      </c>
      <c r="O1492" t="str">
        <f>VLOOKUP(A1492,table3!A1492:H3826,7,FALSE)</f>
        <v>R1013</v>
      </c>
      <c r="P1492" s="8">
        <f>VLOOKUP(A1492,table3!A1492:H3826,2,FALSE)</f>
        <v>24019</v>
      </c>
      <c r="Q1492">
        <f>VLOOKUP(A1492,table3!A1492:H3826,8,FALSE)</f>
        <v>57</v>
      </c>
    </row>
    <row r="1493" spans="1:17" x14ac:dyDescent="0.3">
      <c r="A1493" s="13" t="s">
        <v>879</v>
      </c>
      <c r="B1493" t="str">
        <f>VLOOKUP(A1493,cleaned_customer_names[],2,FALSE)</f>
        <v>Sanchez Antognini</v>
      </c>
      <c r="C1493">
        <f>VLOOKUP(A1493,cleaned_Medical_Examinations[],2,FALSE)</f>
        <v>32.299999999999997</v>
      </c>
      <c r="D1493">
        <f>VLOOKUP(A1493,cleaned_Medical_Examinations[],3,FALSE)</f>
        <v>5.31</v>
      </c>
      <c r="E1493" t="str">
        <f>VLOOKUP(A1493,cleaned_Medical_Examinations[],4,FALSE)</f>
        <v>No</v>
      </c>
      <c r="F1493" t="str">
        <f>VLOOKUP(A1493,cleaned_Medical_Examinations[],5,FALSE)</f>
        <v>No</v>
      </c>
      <c r="G1493" t="str">
        <f>VLOOKUP(A1493,cleaned_Medical_Examinations[],6,FALSE)</f>
        <v>No</v>
      </c>
      <c r="H1493">
        <f>VLOOKUP(A1493,cleaned_Medical_Examinations[],7,FALSE)</f>
        <v>0</v>
      </c>
      <c r="I1493" t="str">
        <f>VLOOKUP(A1493,cleaned_Medical_Examinations[],8,FALSE)</f>
        <v>No</v>
      </c>
      <c r="J1493" t="str">
        <f>VLOOKUP(A1493,cleaned_Medical_Examinations[],9,FALSE)</f>
        <v>OBESITY</v>
      </c>
      <c r="K1493" t="str">
        <f>VLOOKUP(A1493,cleaned_Medical_Examinations[],10,FALSE)</f>
        <v>NORMAL</v>
      </c>
      <c r="L1493">
        <f>VLOOKUP(A1493,table3!A1493:H3827,4,)</f>
        <v>12630</v>
      </c>
      <c r="M1493" t="str">
        <f>VLOOKUP(A1493,table3!A1493:H3827,5,FALSE)</f>
        <v>tier - 3</v>
      </c>
      <c r="N1493" t="str">
        <f>VLOOKUP(A1493,table3!A1493:H3827,6,FALSE)</f>
        <v>tier - 3</v>
      </c>
      <c r="O1493" t="str">
        <f>VLOOKUP(A1493,table3!A1493:H3827,7,FALSE)</f>
        <v>R1013</v>
      </c>
      <c r="P1493" s="8">
        <f>VLOOKUP(A1493,table3!A1493:H3827,2,FALSE)</f>
        <v>22972</v>
      </c>
      <c r="Q1493">
        <f>VLOOKUP(A1493,table3!A1493:H3827,8,FALSE)</f>
        <v>60</v>
      </c>
    </row>
    <row r="1494" spans="1:17" x14ac:dyDescent="0.3">
      <c r="A1494" s="11" t="s">
        <v>878</v>
      </c>
      <c r="B1494" t="str">
        <f>VLOOKUP(A1494,cleaned_customer_names[],2,FALSE)</f>
        <v>Condon</v>
      </c>
      <c r="C1494">
        <f>VLOOKUP(A1494,cleaned_Medical_Examinations[],2,FALSE)</f>
        <v>22.704999999999998</v>
      </c>
      <c r="D1494">
        <f>VLOOKUP(A1494,cleaned_Medical_Examinations[],3,FALSE)</f>
        <v>4.57</v>
      </c>
      <c r="E1494" t="str">
        <f>VLOOKUP(A1494,cleaned_Medical_Examinations[],4,FALSE)</f>
        <v>Yes</v>
      </c>
      <c r="F1494" t="str">
        <f>VLOOKUP(A1494,cleaned_Medical_Examinations[],5,FALSE)</f>
        <v>No</v>
      </c>
      <c r="G1494" t="str">
        <f>VLOOKUP(A1494,cleaned_Medical_Examinations[],6,FALSE)</f>
        <v>No</v>
      </c>
      <c r="H1494">
        <f>VLOOKUP(A1494,cleaned_Medical_Examinations[],7,FALSE)</f>
        <v>0</v>
      </c>
      <c r="I1494" t="str">
        <f>VLOOKUP(A1494,cleaned_Medical_Examinations[],8,FALSE)</f>
        <v>No</v>
      </c>
      <c r="J1494" t="str">
        <f>VLOOKUP(A1494,cleaned_Medical_Examinations[],9,FALSE)</f>
        <v>NORMAL WEIGHT</v>
      </c>
      <c r="K1494" t="str">
        <f>VLOOKUP(A1494,cleaned_Medical_Examinations[],10,FALSE)</f>
        <v>NORMAL</v>
      </c>
      <c r="L1494">
        <f>VLOOKUP(A1494,table3!A1494:H3828,4,)</f>
        <v>12638</v>
      </c>
      <c r="M1494" t="str">
        <f>VLOOKUP(A1494,table3!A1494:H3828,5,FALSE)</f>
        <v>tier - 3</v>
      </c>
      <c r="N1494" t="str">
        <f>VLOOKUP(A1494,table3!A1494:H3828,6,FALSE)</f>
        <v>tier - 1</v>
      </c>
      <c r="O1494" t="str">
        <f>VLOOKUP(A1494,table3!A1494:H3828,7,FALSE)</f>
        <v>R1011</v>
      </c>
      <c r="P1494" s="8">
        <f>VLOOKUP(A1494,table3!A1494:H3828,2,FALSE)</f>
        <v>22849</v>
      </c>
      <c r="Q1494">
        <f>VLOOKUP(A1494,table3!A1494:H3828,8,FALSE)</f>
        <v>60</v>
      </c>
    </row>
    <row r="1495" spans="1:17" x14ac:dyDescent="0.3">
      <c r="A1495" s="13" t="s">
        <v>877</v>
      </c>
      <c r="B1495" t="str">
        <f>VLOOKUP(A1495,cleaned_customer_names[],2,FALSE)</f>
        <v>Magato</v>
      </c>
      <c r="C1495">
        <f>VLOOKUP(A1495,cleaned_Medical_Examinations[],2,FALSE)</f>
        <v>21.79</v>
      </c>
      <c r="D1495">
        <f>VLOOKUP(A1495,cleaned_Medical_Examinations[],3,FALSE)</f>
        <v>8.6999999999999993</v>
      </c>
      <c r="E1495" t="str">
        <f>VLOOKUP(A1495,cleaned_Medical_Examinations[],4,FALSE)</f>
        <v>Yes</v>
      </c>
      <c r="F1495" t="str">
        <f>VLOOKUP(A1495,cleaned_Medical_Examinations[],5,FALSE)</f>
        <v>No</v>
      </c>
      <c r="G1495" t="str">
        <f>VLOOKUP(A1495,cleaned_Medical_Examinations[],6,FALSE)</f>
        <v>No</v>
      </c>
      <c r="H1495">
        <f>VLOOKUP(A1495,cleaned_Medical_Examinations[],7,FALSE)</f>
        <v>1</v>
      </c>
      <c r="I1495" t="str">
        <f>VLOOKUP(A1495,cleaned_Medical_Examinations[],8,FALSE)</f>
        <v>No</v>
      </c>
      <c r="J1495" t="str">
        <f>VLOOKUP(A1495,cleaned_Medical_Examinations[],9,FALSE)</f>
        <v>NORMAL WEIGHT</v>
      </c>
      <c r="K1495" t="str">
        <f>VLOOKUP(A1495,cleaned_Medical_Examinations[],10,FALSE)</f>
        <v>DIABETES</v>
      </c>
      <c r="L1495">
        <f>VLOOKUP(A1495,table3!A1495:H3829,4,)</f>
        <v>12640</v>
      </c>
      <c r="M1495" t="str">
        <f>VLOOKUP(A1495,table3!A1495:H3829,5,FALSE)</f>
        <v>tier - 3</v>
      </c>
      <c r="N1495" t="str">
        <f>VLOOKUP(A1495,table3!A1495:H3829,6,FALSE)</f>
        <v>tier - 1</v>
      </c>
      <c r="O1495" t="str">
        <f>VLOOKUP(A1495,table3!A1495:H3829,7,FALSE)</f>
        <v>R1011</v>
      </c>
      <c r="P1495" s="8">
        <f>VLOOKUP(A1495,table3!A1495:H3829,2,FALSE)</f>
        <v>26547</v>
      </c>
      <c r="Q1495">
        <f>VLOOKUP(A1495,table3!A1495:H3829,8,FALSE)</f>
        <v>50</v>
      </c>
    </row>
    <row r="1496" spans="1:17" x14ac:dyDescent="0.3">
      <c r="A1496" s="11" t="s">
        <v>876</v>
      </c>
      <c r="B1496" t="str">
        <f>VLOOKUP(A1496,cleaned_customer_names[],2,FALSE)</f>
        <v>Dombrowski</v>
      </c>
      <c r="C1496">
        <f>VLOOKUP(A1496,cleaned_Medical_Examinations[],2,FALSE)</f>
        <v>24.52</v>
      </c>
      <c r="D1496">
        <f>VLOOKUP(A1496,cleaned_Medical_Examinations[],3,FALSE)</f>
        <v>4.76</v>
      </c>
      <c r="E1496" t="str">
        <f>VLOOKUP(A1496,cleaned_Medical_Examinations[],4,FALSE)</f>
        <v>No</v>
      </c>
      <c r="F1496" t="str">
        <f>VLOOKUP(A1496,cleaned_Medical_Examinations[],5,FALSE)</f>
        <v>No</v>
      </c>
      <c r="G1496" t="str">
        <f>VLOOKUP(A1496,cleaned_Medical_Examinations[],6,FALSE)</f>
        <v>No</v>
      </c>
      <c r="H1496">
        <f>VLOOKUP(A1496,cleaned_Medical_Examinations[],7,FALSE)</f>
        <v>0</v>
      </c>
      <c r="I1496" t="str">
        <f>VLOOKUP(A1496,cleaned_Medical_Examinations[],8,FALSE)</f>
        <v>No</v>
      </c>
      <c r="J1496" t="str">
        <f>VLOOKUP(A1496,cleaned_Medical_Examinations[],9,FALSE)</f>
        <v>NORMAL WEIGHT</v>
      </c>
      <c r="K1496" t="str">
        <f>VLOOKUP(A1496,cleaned_Medical_Examinations[],10,FALSE)</f>
        <v>NORMAL</v>
      </c>
      <c r="L1496">
        <f>VLOOKUP(A1496,table3!A1496:H3830,4,)</f>
        <v>12643</v>
      </c>
      <c r="M1496" t="str">
        <f>VLOOKUP(A1496,table3!A1496:H3830,5,FALSE)</f>
        <v>tier - 3</v>
      </c>
      <c r="N1496" t="str">
        <f>VLOOKUP(A1496,table3!A1496:H3830,6,FALSE)</f>
        <v>tier - 1</v>
      </c>
      <c r="O1496" t="str">
        <f>VLOOKUP(A1496,table3!A1496:H3830,7,FALSE)</f>
        <v>R1012</v>
      </c>
      <c r="P1496" s="8">
        <f>VLOOKUP(A1496,table3!A1496:H3830,2,FALSE)</f>
        <v>24458</v>
      </c>
      <c r="Q1496">
        <f>VLOOKUP(A1496,table3!A1496:H3830,8,FALSE)</f>
        <v>56</v>
      </c>
    </row>
    <row r="1497" spans="1:17" x14ac:dyDescent="0.3">
      <c r="A1497" s="13" t="s">
        <v>875</v>
      </c>
      <c r="B1497" t="str">
        <f>VLOOKUP(A1497,cleaned_customer_names[],2,FALSE)</f>
        <v>Ohara</v>
      </c>
      <c r="C1497">
        <f>VLOOKUP(A1497,cleaned_Medical_Examinations[],2,FALSE)</f>
        <v>39.520000000000003</v>
      </c>
      <c r="D1497">
        <f>VLOOKUP(A1497,cleaned_Medical_Examinations[],3,FALSE)</f>
        <v>11.81</v>
      </c>
      <c r="E1497" t="str">
        <f>VLOOKUP(A1497,cleaned_Medical_Examinations[],4,FALSE)</f>
        <v>No</v>
      </c>
      <c r="F1497" t="str">
        <f>VLOOKUP(A1497,cleaned_Medical_Examinations[],5,FALSE)</f>
        <v>No</v>
      </c>
      <c r="G1497" t="str">
        <f>VLOOKUP(A1497,cleaned_Medical_Examinations[],6,FALSE)</f>
        <v>No</v>
      </c>
      <c r="H1497">
        <f>VLOOKUP(A1497,cleaned_Medical_Examinations[],7,FALSE)</f>
        <v>0</v>
      </c>
      <c r="I1497" t="str">
        <f>VLOOKUP(A1497,cleaned_Medical_Examinations[],8,FALSE)</f>
        <v>No</v>
      </c>
      <c r="J1497" t="str">
        <f>VLOOKUP(A1497,cleaned_Medical_Examinations[],9,FALSE)</f>
        <v>OBESITY</v>
      </c>
      <c r="K1497" t="str">
        <f>VLOOKUP(A1497,cleaned_Medical_Examinations[],10,FALSE)</f>
        <v>DIABETES</v>
      </c>
      <c r="L1497">
        <f>VLOOKUP(A1497,table3!A1497:H3831,4,)</f>
        <v>12645</v>
      </c>
      <c r="M1497" t="str">
        <f>VLOOKUP(A1497,table3!A1497:H3831,5,FALSE)</f>
        <v>tier - 3</v>
      </c>
      <c r="N1497" t="str">
        <f>VLOOKUP(A1497,table3!A1497:H3831,6,FALSE)</f>
        <v>tier - 2</v>
      </c>
      <c r="O1497" t="str">
        <f>VLOOKUP(A1497,table3!A1497:H3831,7,FALSE)</f>
        <v>R1011</v>
      </c>
      <c r="P1497" s="8">
        <f>VLOOKUP(A1497,table3!A1497:H3831,2,FALSE)</f>
        <v>22838</v>
      </c>
      <c r="Q1497">
        <f>VLOOKUP(A1497,table3!A1497:H3831,8,FALSE)</f>
        <v>60</v>
      </c>
    </row>
    <row r="1498" spans="1:17" x14ac:dyDescent="0.3">
      <c r="A1498" s="11" t="s">
        <v>874</v>
      </c>
      <c r="B1498" t="str">
        <f>VLOOKUP(A1498,cleaned_customer_names[],2,FALSE)</f>
        <v>Cifuentes Fetiva</v>
      </c>
      <c r="C1498">
        <f>VLOOKUP(A1498,cleaned_Medical_Examinations[],2,FALSE)</f>
        <v>24.49</v>
      </c>
      <c r="D1498">
        <f>VLOOKUP(A1498,cleaned_Medical_Examinations[],3,FALSE)</f>
        <v>4.67</v>
      </c>
      <c r="E1498" t="str">
        <f>VLOOKUP(A1498,cleaned_Medical_Examinations[],4,FALSE)</f>
        <v>No</v>
      </c>
      <c r="F1498" t="str">
        <f>VLOOKUP(A1498,cleaned_Medical_Examinations[],5,FALSE)</f>
        <v>No</v>
      </c>
      <c r="G1498" t="str">
        <f>VLOOKUP(A1498,cleaned_Medical_Examinations[],6,FALSE)</f>
        <v>No</v>
      </c>
      <c r="H1498">
        <f>VLOOKUP(A1498,cleaned_Medical_Examinations[],7,FALSE)</f>
        <v>0</v>
      </c>
      <c r="I1498" t="str">
        <f>VLOOKUP(A1498,cleaned_Medical_Examinations[],8,FALSE)</f>
        <v>No</v>
      </c>
      <c r="J1498" t="str">
        <f>VLOOKUP(A1498,cleaned_Medical_Examinations[],9,FALSE)</f>
        <v>NORMAL WEIGHT</v>
      </c>
      <c r="K1498" t="str">
        <f>VLOOKUP(A1498,cleaned_Medical_Examinations[],10,FALSE)</f>
        <v>NORMAL</v>
      </c>
      <c r="L1498">
        <f>VLOOKUP(A1498,table3!A1498:H3832,4,)</f>
        <v>12646</v>
      </c>
      <c r="M1498" t="str">
        <f>VLOOKUP(A1498,table3!A1498:H3832,5,FALSE)</f>
        <v>tier - 3</v>
      </c>
      <c r="N1498" t="str">
        <f>VLOOKUP(A1498,table3!A1498:H3832,6,FALSE)</f>
        <v>tier - 2</v>
      </c>
      <c r="O1498" t="str">
        <f>VLOOKUP(A1498,table3!A1498:H3832,7,FALSE)</f>
        <v>R1011</v>
      </c>
      <c r="P1498" s="8">
        <f>VLOOKUP(A1498,table3!A1498:H3832,2,FALSE)</f>
        <v>23999</v>
      </c>
      <c r="Q1498">
        <f>VLOOKUP(A1498,table3!A1498:H3832,8,FALSE)</f>
        <v>57</v>
      </c>
    </row>
    <row r="1499" spans="1:17" x14ac:dyDescent="0.3">
      <c r="A1499" s="13" t="s">
        <v>873</v>
      </c>
      <c r="B1499" t="str">
        <f>VLOOKUP(A1499,cleaned_customer_names[],2,FALSE)</f>
        <v>Keno</v>
      </c>
      <c r="C1499">
        <f>VLOOKUP(A1499,cleaned_Medical_Examinations[],2,FALSE)</f>
        <v>26.315000000000001</v>
      </c>
      <c r="D1499">
        <f>VLOOKUP(A1499,cleaned_Medical_Examinations[],3,FALSE)</f>
        <v>6.02</v>
      </c>
      <c r="E1499" t="str">
        <f>VLOOKUP(A1499,cleaned_Medical_Examinations[],4,FALSE)</f>
        <v>No</v>
      </c>
      <c r="F1499" t="str">
        <f>VLOOKUP(A1499,cleaned_Medical_Examinations[],5,FALSE)</f>
        <v>No</v>
      </c>
      <c r="G1499" t="str">
        <f>VLOOKUP(A1499,cleaned_Medical_Examinations[],6,FALSE)</f>
        <v>No</v>
      </c>
      <c r="H1499">
        <f>VLOOKUP(A1499,cleaned_Medical_Examinations[],7,FALSE)</f>
        <v>0</v>
      </c>
      <c r="I1499" t="str">
        <f>VLOOKUP(A1499,cleaned_Medical_Examinations[],8,FALSE)</f>
        <v>No</v>
      </c>
      <c r="J1499" t="str">
        <f>VLOOKUP(A1499,cleaned_Medical_Examinations[],9,FALSE)</f>
        <v>OVER WEIGHT</v>
      </c>
      <c r="K1499" t="str">
        <f>VLOOKUP(A1499,cleaned_Medical_Examinations[],10,FALSE)</f>
        <v>PREDIABETES</v>
      </c>
      <c r="L1499">
        <f>VLOOKUP(A1499,table3!A1499:H3833,4,)</f>
        <v>12649</v>
      </c>
      <c r="M1499" t="str">
        <f>VLOOKUP(A1499,table3!A1499:H3833,5,FALSE)</f>
        <v>tier - 3</v>
      </c>
      <c r="N1499" t="str">
        <f>VLOOKUP(A1499,table3!A1499:H3833,6,FALSE)</f>
        <v>tier - 2</v>
      </c>
      <c r="O1499" t="str">
        <f>VLOOKUP(A1499,table3!A1499:H3833,7,FALSE)</f>
        <v>R1013</v>
      </c>
      <c r="P1499" s="8">
        <f>VLOOKUP(A1499,table3!A1499:H3833,2,FALSE)</f>
        <v>22885</v>
      </c>
      <c r="Q1499">
        <f>VLOOKUP(A1499,table3!A1499:H3833,8,FALSE)</f>
        <v>60</v>
      </c>
    </row>
    <row r="1500" spans="1:17" x14ac:dyDescent="0.3">
      <c r="A1500" s="11" t="s">
        <v>872</v>
      </c>
      <c r="B1500" t="str">
        <f>VLOOKUP(A1500,cleaned_customer_names[],2,FALSE)</f>
        <v>Bruce</v>
      </c>
      <c r="C1500">
        <f>VLOOKUP(A1500,cleaned_Medical_Examinations[],2,FALSE)</f>
        <v>22.58</v>
      </c>
      <c r="D1500">
        <f>VLOOKUP(A1500,cleaned_Medical_Examinations[],3,FALSE)</f>
        <v>7.46</v>
      </c>
      <c r="E1500" t="str">
        <f>VLOOKUP(A1500,cleaned_Medical_Examinations[],4,FALSE)</f>
        <v>No</v>
      </c>
      <c r="F1500" t="str">
        <f>VLOOKUP(A1500,cleaned_Medical_Examinations[],5,FALSE)</f>
        <v>No</v>
      </c>
      <c r="G1500" t="str">
        <f>VLOOKUP(A1500,cleaned_Medical_Examinations[],6,FALSE)</f>
        <v>No</v>
      </c>
      <c r="H1500">
        <f>VLOOKUP(A1500,cleaned_Medical_Examinations[],7,FALSE)</f>
        <v>0</v>
      </c>
      <c r="I1500" t="str">
        <f>VLOOKUP(A1500,cleaned_Medical_Examinations[],8,FALSE)</f>
        <v>No</v>
      </c>
      <c r="J1500" t="str">
        <f>VLOOKUP(A1500,cleaned_Medical_Examinations[],9,FALSE)</f>
        <v>NORMAL WEIGHT</v>
      </c>
      <c r="K1500" t="str">
        <f>VLOOKUP(A1500,cleaned_Medical_Examinations[],10,FALSE)</f>
        <v>DIABETES</v>
      </c>
      <c r="L1500">
        <f>VLOOKUP(A1500,table3!A1500:H3834,4,)</f>
        <v>12697</v>
      </c>
      <c r="M1500" t="str">
        <f>VLOOKUP(A1500,table3!A1500:H3834,5,FALSE)</f>
        <v>tier - 3</v>
      </c>
      <c r="N1500" t="str">
        <f>VLOOKUP(A1500,table3!A1500:H3834,6,FALSE)</f>
        <v>tier - 3</v>
      </c>
      <c r="O1500" t="str">
        <f>VLOOKUP(A1500,table3!A1500:H3834,7,FALSE)</f>
        <v>R1021</v>
      </c>
      <c r="P1500" s="8">
        <f>VLOOKUP(A1500,table3!A1500:H3834,2,FALSE)</f>
        <v>27296</v>
      </c>
      <c r="Q1500">
        <f>VLOOKUP(A1500,table3!A1500:H3834,8,FALSE)</f>
        <v>48</v>
      </c>
    </row>
    <row r="1501" spans="1:17" x14ac:dyDescent="0.3">
      <c r="A1501" s="13" t="s">
        <v>871</v>
      </c>
      <c r="B1501" t="str">
        <f>VLOOKUP(A1501,cleaned_customer_names[],2,FALSE)</f>
        <v>Lorch</v>
      </c>
      <c r="C1501">
        <f>VLOOKUP(A1501,cleaned_Medical_Examinations[],2,FALSE)</f>
        <v>19.475000000000001</v>
      </c>
      <c r="D1501">
        <f>VLOOKUP(A1501,cleaned_Medical_Examinations[],3,FALSE)</f>
        <v>4.74</v>
      </c>
      <c r="E1501" t="str">
        <f>VLOOKUP(A1501,cleaned_Medical_Examinations[],4,FALSE)</f>
        <v>No</v>
      </c>
      <c r="F1501" t="str">
        <f>VLOOKUP(A1501,cleaned_Medical_Examinations[],5,FALSE)</f>
        <v>No</v>
      </c>
      <c r="G1501" t="str">
        <f>VLOOKUP(A1501,cleaned_Medical_Examinations[],6,FALSE)</f>
        <v>No</v>
      </c>
      <c r="H1501">
        <f>VLOOKUP(A1501,cleaned_Medical_Examinations[],7,FALSE)</f>
        <v>1</v>
      </c>
      <c r="I1501" t="str">
        <f>VLOOKUP(A1501,cleaned_Medical_Examinations[],8,FALSE)</f>
        <v>No</v>
      </c>
      <c r="J1501" t="str">
        <f>VLOOKUP(A1501,cleaned_Medical_Examinations[],9,FALSE)</f>
        <v>NORMAL WEIGHT</v>
      </c>
      <c r="K1501" t="str">
        <f>VLOOKUP(A1501,cleaned_Medical_Examinations[],10,FALSE)</f>
        <v>NORMAL</v>
      </c>
      <c r="L1501">
        <f>VLOOKUP(A1501,table3!A1501:H3835,4,)</f>
        <v>12700</v>
      </c>
      <c r="M1501" t="str">
        <f>VLOOKUP(A1501,table3!A1501:H3835,5,FALSE)</f>
        <v>tier - 3</v>
      </c>
      <c r="N1501" t="str">
        <f>VLOOKUP(A1501,table3!A1501:H3835,6,FALSE)</f>
        <v>tier - 2</v>
      </c>
      <c r="O1501" t="str">
        <f>VLOOKUP(A1501,table3!A1501:H3835,7,FALSE)</f>
        <v>R1011</v>
      </c>
      <c r="P1501" s="8">
        <f>VLOOKUP(A1501,table3!A1501:H3835,2,FALSE)</f>
        <v>33792</v>
      </c>
      <c r="Q1501">
        <f>VLOOKUP(A1501,table3!A1501:H3835,8,FALSE)</f>
        <v>30</v>
      </c>
    </row>
    <row r="1502" spans="1:17" x14ac:dyDescent="0.3">
      <c r="A1502" s="11" t="s">
        <v>870</v>
      </c>
      <c r="B1502" t="str">
        <f>VLOOKUP(A1502,cleaned_customer_names[],2,FALSE)</f>
        <v>Sullivan</v>
      </c>
      <c r="C1502">
        <f>VLOOKUP(A1502,cleaned_Medical_Examinations[],2,FALSE)</f>
        <v>26.33</v>
      </c>
      <c r="D1502">
        <f>VLOOKUP(A1502,cleaned_Medical_Examinations[],3,FALSE)</f>
        <v>4.79</v>
      </c>
      <c r="E1502" t="str">
        <f>VLOOKUP(A1502,cleaned_Medical_Examinations[],4,FALSE)</f>
        <v>No</v>
      </c>
      <c r="F1502" t="str">
        <f>VLOOKUP(A1502,cleaned_Medical_Examinations[],5,FALSE)</f>
        <v>No</v>
      </c>
      <c r="G1502" t="str">
        <f>VLOOKUP(A1502,cleaned_Medical_Examinations[],6,FALSE)</f>
        <v>No</v>
      </c>
      <c r="H1502">
        <f>VLOOKUP(A1502,cleaned_Medical_Examinations[],7,FALSE)</f>
        <v>0</v>
      </c>
      <c r="I1502" t="str">
        <f>VLOOKUP(A1502,cleaned_Medical_Examinations[],8,FALSE)</f>
        <v>No</v>
      </c>
      <c r="J1502" t="str">
        <f>VLOOKUP(A1502,cleaned_Medical_Examinations[],9,FALSE)</f>
        <v>OVER WEIGHT</v>
      </c>
      <c r="K1502" t="str">
        <f>VLOOKUP(A1502,cleaned_Medical_Examinations[],10,FALSE)</f>
        <v>NORMAL</v>
      </c>
      <c r="L1502">
        <f>VLOOKUP(A1502,table3!A1502:H3836,4,)</f>
        <v>12701</v>
      </c>
      <c r="M1502" t="str">
        <f>VLOOKUP(A1502,table3!A1502:H3836,5,FALSE)</f>
        <v>tier - 3</v>
      </c>
      <c r="N1502" t="str">
        <f>VLOOKUP(A1502,table3!A1502:H3836,6,FALSE)</f>
        <v>tier - 3</v>
      </c>
      <c r="O1502" t="str">
        <f>VLOOKUP(A1502,table3!A1502:H3836,7,FALSE)</f>
        <v>R1011</v>
      </c>
      <c r="P1502" s="8">
        <f>VLOOKUP(A1502,table3!A1502:H3836,2,FALSE)</f>
        <v>23709</v>
      </c>
      <c r="Q1502">
        <f>VLOOKUP(A1502,table3!A1502:H3836,8,FALSE)</f>
        <v>58</v>
      </c>
    </row>
    <row r="1503" spans="1:17" x14ac:dyDescent="0.3">
      <c r="A1503" s="13" t="s">
        <v>869</v>
      </c>
      <c r="B1503" t="str">
        <f>VLOOKUP(A1503,cleaned_customer_names[],2,FALSE)</f>
        <v>Cave</v>
      </c>
      <c r="C1503">
        <f>VLOOKUP(A1503,cleaned_Medical_Examinations[],2,FALSE)</f>
        <v>17.29</v>
      </c>
      <c r="D1503">
        <f>VLOOKUP(A1503,cleaned_Medical_Examinations[],3,FALSE)</f>
        <v>5.35</v>
      </c>
      <c r="E1503" t="str">
        <f>VLOOKUP(A1503,cleaned_Medical_Examinations[],4,FALSE)</f>
        <v>Yes</v>
      </c>
      <c r="F1503" t="str">
        <f>VLOOKUP(A1503,cleaned_Medical_Examinations[],5,FALSE)</f>
        <v>No</v>
      </c>
      <c r="G1503" t="str">
        <f>VLOOKUP(A1503,cleaned_Medical_Examinations[],6,FALSE)</f>
        <v>No</v>
      </c>
      <c r="H1503">
        <f>VLOOKUP(A1503,cleaned_Medical_Examinations[],7,FALSE)</f>
        <v>0</v>
      </c>
      <c r="I1503" t="str">
        <f>VLOOKUP(A1503,cleaned_Medical_Examinations[],8,FALSE)</f>
        <v>No</v>
      </c>
      <c r="J1503" t="str">
        <f>VLOOKUP(A1503,cleaned_Medical_Examinations[],9,FALSE)</f>
        <v>UNDER WEIGHT</v>
      </c>
      <c r="K1503" t="str">
        <f>VLOOKUP(A1503,cleaned_Medical_Examinations[],10,FALSE)</f>
        <v>NORMAL</v>
      </c>
      <c r="L1503">
        <f>VLOOKUP(A1503,table3!A1503:H3837,4,)</f>
        <v>12713</v>
      </c>
      <c r="M1503" t="str">
        <f>VLOOKUP(A1503,table3!A1503:H3837,5,FALSE)</f>
        <v>tier - 3</v>
      </c>
      <c r="N1503" t="str">
        <f>VLOOKUP(A1503,table3!A1503:H3837,6,FALSE)</f>
        <v>tier - 1</v>
      </c>
      <c r="O1503" t="str">
        <f>VLOOKUP(A1503,table3!A1503:H3837,7,FALSE)</f>
        <v>R1011</v>
      </c>
      <c r="P1503" s="8">
        <f>VLOOKUP(A1503,table3!A1503:H3837,2,FALSE)</f>
        <v>25757</v>
      </c>
      <c r="Q1503">
        <f>VLOOKUP(A1503,table3!A1503:H3837,8,FALSE)</f>
        <v>52</v>
      </c>
    </row>
    <row r="1504" spans="1:17" x14ac:dyDescent="0.3">
      <c r="A1504" s="11" t="s">
        <v>868</v>
      </c>
      <c r="B1504" t="str">
        <f>VLOOKUP(A1504,cleaned_customer_names[],2,FALSE)</f>
        <v>Gudenkauf</v>
      </c>
      <c r="C1504">
        <f>VLOOKUP(A1504,cleaned_Medical_Examinations[],2,FALSE)</f>
        <v>42.88</v>
      </c>
      <c r="D1504">
        <f>VLOOKUP(A1504,cleaned_Medical_Examinations[],3,FALSE)</f>
        <v>4.87</v>
      </c>
      <c r="E1504" t="str">
        <f>VLOOKUP(A1504,cleaned_Medical_Examinations[],4,FALSE)</f>
        <v>No</v>
      </c>
      <c r="F1504" t="str">
        <f>VLOOKUP(A1504,cleaned_Medical_Examinations[],5,FALSE)</f>
        <v>Yes</v>
      </c>
      <c r="G1504" t="str">
        <f>VLOOKUP(A1504,cleaned_Medical_Examinations[],6,FALSE)</f>
        <v>No</v>
      </c>
      <c r="H1504">
        <f>VLOOKUP(A1504,cleaned_Medical_Examinations[],7,FALSE)</f>
        <v>1</v>
      </c>
      <c r="I1504" t="str">
        <f>VLOOKUP(A1504,cleaned_Medical_Examinations[],8,FALSE)</f>
        <v>No</v>
      </c>
      <c r="J1504" t="str">
        <f>VLOOKUP(A1504,cleaned_Medical_Examinations[],9,FALSE)</f>
        <v>OBESITY</v>
      </c>
      <c r="K1504" t="str">
        <f>VLOOKUP(A1504,cleaned_Medical_Examinations[],10,FALSE)</f>
        <v>NORMAL</v>
      </c>
      <c r="L1504">
        <f>VLOOKUP(A1504,table3!A1504:H3838,4,)</f>
        <v>12718</v>
      </c>
      <c r="M1504" t="str">
        <f>VLOOKUP(A1504,table3!A1504:H3838,5,FALSE)</f>
        <v>tier - 3</v>
      </c>
      <c r="N1504" t="str">
        <f>VLOOKUP(A1504,table3!A1504:H3838,6,FALSE)</f>
        <v>tier - 1</v>
      </c>
      <c r="O1504" t="str">
        <f>VLOOKUP(A1504,table3!A1504:H3838,7,FALSE)</f>
        <v>R1026</v>
      </c>
      <c r="P1504" s="8">
        <f>VLOOKUP(A1504,table3!A1504:H3838,2,FALSE)</f>
        <v>32341</v>
      </c>
      <c r="Q1504">
        <f>VLOOKUP(A1504,table3!A1504:H3838,8,FALSE)</f>
        <v>34</v>
      </c>
    </row>
    <row r="1505" spans="1:17" x14ac:dyDescent="0.3">
      <c r="A1505" s="13" t="s">
        <v>867</v>
      </c>
      <c r="B1505" t="str">
        <f>VLOOKUP(A1505,cleaned_customer_names[],2,FALSE)</f>
        <v>Thomas</v>
      </c>
      <c r="C1505">
        <f>VLOOKUP(A1505,cleaned_Medical_Examinations[],2,FALSE)</f>
        <v>32.200000000000003</v>
      </c>
      <c r="D1505">
        <f>VLOOKUP(A1505,cleaned_Medical_Examinations[],3,FALSE)</f>
        <v>10.09</v>
      </c>
      <c r="E1505" t="str">
        <f>VLOOKUP(A1505,cleaned_Medical_Examinations[],4,FALSE)</f>
        <v>Yes</v>
      </c>
      <c r="F1505" t="str">
        <f>VLOOKUP(A1505,cleaned_Medical_Examinations[],5,FALSE)</f>
        <v>No</v>
      </c>
      <c r="G1505" t="str">
        <f>VLOOKUP(A1505,cleaned_Medical_Examinations[],6,FALSE)</f>
        <v>No</v>
      </c>
      <c r="H1505">
        <f>VLOOKUP(A1505,cleaned_Medical_Examinations[],7,FALSE)</f>
        <v>0</v>
      </c>
      <c r="I1505" t="str">
        <f>VLOOKUP(A1505,cleaned_Medical_Examinations[],8,FALSE)</f>
        <v>No</v>
      </c>
      <c r="J1505" t="str">
        <f>VLOOKUP(A1505,cleaned_Medical_Examinations[],9,FALSE)</f>
        <v>OBESITY</v>
      </c>
      <c r="K1505" t="str">
        <f>VLOOKUP(A1505,cleaned_Medical_Examinations[],10,FALSE)</f>
        <v>DIABETES</v>
      </c>
      <c r="L1505">
        <f>VLOOKUP(A1505,table3!A1505:H3839,4,)</f>
        <v>12731</v>
      </c>
      <c r="M1505" t="str">
        <f>VLOOKUP(A1505,table3!A1505:H3839,5,FALSE)</f>
        <v>tier - 3</v>
      </c>
      <c r="N1505" t="str">
        <f>VLOOKUP(A1505,table3!A1505:H3839,6,FALSE)</f>
        <v>tier - 3</v>
      </c>
      <c r="O1505" t="str">
        <f>VLOOKUP(A1505,table3!A1505:H3839,7,FALSE)</f>
        <v>R1016</v>
      </c>
      <c r="P1505" s="8">
        <f>VLOOKUP(A1505,table3!A1505:H3839,2,FALSE)</f>
        <v>22891</v>
      </c>
      <c r="Q1505">
        <f>VLOOKUP(A1505,table3!A1505:H3839,8,FALSE)</f>
        <v>60</v>
      </c>
    </row>
    <row r="1506" spans="1:17" x14ac:dyDescent="0.3">
      <c r="A1506" s="11" t="s">
        <v>866</v>
      </c>
      <c r="B1506" t="str">
        <f>VLOOKUP(A1506,cleaned_customer_names[],2,FALSE)</f>
        <v>Holley</v>
      </c>
      <c r="C1506">
        <f>VLOOKUP(A1506,cleaned_Medical_Examinations[],2,FALSE)</f>
        <v>18.75</v>
      </c>
      <c r="D1506">
        <f>VLOOKUP(A1506,cleaned_Medical_Examinations[],3,FALSE)</f>
        <v>5.47</v>
      </c>
      <c r="E1506" t="str">
        <f>VLOOKUP(A1506,cleaned_Medical_Examinations[],4,FALSE)</f>
        <v>Yes</v>
      </c>
      <c r="F1506" t="str">
        <f>VLOOKUP(A1506,cleaned_Medical_Examinations[],5,FALSE)</f>
        <v>No</v>
      </c>
      <c r="G1506" t="str">
        <f>VLOOKUP(A1506,cleaned_Medical_Examinations[],6,FALSE)</f>
        <v>Yes</v>
      </c>
      <c r="H1506">
        <f>VLOOKUP(A1506,cleaned_Medical_Examinations[],7,FALSE)</f>
        <v>1</v>
      </c>
      <c r="I1506" t="str">
        <f>VLOOKUP(A1506,cleaned_Medical_Examinations[],8,FALSE)</f>
        <v>No</v>
      </c>
      <c r="J1506" t="str">
        <f>VLOOKUP(A1506,cleaned_Medical_Examinations[],9,FALSE)</f>
        <v>NORMAL WEIGHT</v>
      </c>
      <c r="K1506" t="str">
        <f>VLOOKUP(A1506,cleaned_Medical_Examinations[],10,FALSE)</f>
        <v>NORMAL</v>
      </c>
      <c r="L1506">
        <f>VLOOKUP(A1506,table3!A1506:H3840,4,)</f>
        <v>12741</v>
      </c>
      <c r="M1506" t="str">
        <f>VLOOKUP(A1506,table3!A1506:H3840,5,FALSE)</f>
        <v>tier - 3</v>
      </c>
      <c r="N1506" t="str">
        <f>VLOOKUP(A1506,table3!A1506:H3840,6,FALSE)</f>
        <v>tier - 1</v>
      </c>
      <c r="O1506" t="str">
        <f>VLOOKUP(A1506,table3!A1506:H3840,7,FALSE)</f>
        <v>R1017</v>
      </c>
      <c r="P1506" s="8">
        <f>VLOOKUP(A1506,table3!A1506:H3840,2,FALSE)</f>
        <v>22920</v>
      </c>
      <c r="Q1506">
        <f>VLOOKUP(A1506,table3!A1506:H3840,8,FALSE)</f>
        <v>60</v>
      </c>
    </row>
    <row r="1507" spans="1:17" x14ac:dyDescent="0.3">
      <c r="A1507" s="13" t="s">
        <v>865</v>
      </c>
      <c r="B1507" t="str">
        <f>VLOOKUP(A1507,cleaned_customer_names[],2,FALSE)</f>
        <v>Kemble</v>
      </c>
      <c r="C1507">
        <f>VLOOKUP(A1507,cleaned_Medical_Examinations[],2,FALSE)</f>
        <v>22.36</v>
      </c>
      <c r="D1507">
        <f>VLOOKUP(A1507,cleaned_Medical_Examinations[],3,FALSE)</f>
        <v>8.6</v>
      </c>
      <c r="E1507" t="str">
        <f>VLOOKUP(A1507,cleaned_Medical_Examinations[],4,FALSE)</f>
        <v>No</v>
      </c>
      <c r="F1507" t="str">
        <f>VLOOKUP(A1507,cleaned_Medical_Examinations[],5,FALSE)</f>
        <v>No</v>
      </c>
      <c r="G1507" t="str">
        <f>VLOOKUP(A1507,cleaned_Medical_Examinations[],6,FALSE)</f>
        <v>No</v>
      </c>
      <c r="H1507">
        <f>VLOOKUP(A1507,cleaned_Medical_Examinations[],7,FALSE)</f>
        <v>0</v>
      </c>
      <c r="I1507" t="str">
        <f>VLOOKUP(A1507,cleaned_Medical_Examinations[],8,FALSE)</f>
        <v>No</v>
      </c>
      <c r="J1507" t="str">
        <f>VLOOKUP(A1507,cleaned_Medical_Examinations[],9,FALSE)</f>
        <v>NORMAL WEIGHT</v>
      </c>
      <c r="K1507" t="str">
        <f>VLOOKUP(A1507,cleaned_Medical_Examinations[],10,FALSE)</f>
        <v>DIABETES</v>
      </c>
      <c r="L1507">
        <f>VLOOKUP(A1507,table3!A1507:H3841,4,)</f>
        <v>12770</v>
      </c>
      <c r="M1507" t="str">
        <f>VLOOKUP(A1507,table3!A1507:H3841,5,FALSE)</f>
        <v>tier - 3</v>
      </c>
      <c r="N1507" t="str">
        <f>VLOOKUP(A1507,table3!A1507:H3841,6,FALSE)</f>
        <v>tier - 3</v>
      </c>
      <c r="O1507" t="str">
        <f>VLOOKUP(A1507,table3!A1507:H3841,7,FALSE)</f>
        <v>R1021</v>
      </c>
      <c r="P1507" s="8">
        <f>VLOOKUP(A1507,table3!A1507:H3841,2,FALSE)</f>
        <v>27662</v>
      </c>
      <c r="Q1507">
        <f>VLOOKUP(A1507,table3!A1507:H3841,8,FALSE)</f>
        <v>47</v>
      </c>
    </row>
    <row r="1508" spans="1:17" x14ac:dyDescent="0.3">
      <c r="A1508" s="11" t="s">
        <v>864</v>
      </c>
      <c r="B1508" t="str">
        <f>VLOOKUP(A1508,cleaned_customer_names[],2,FALSE)</f>
        <v>Bentley</v>
      </c>
      <c r="C1508">
        <f>VLOOKUP(A1508,cleaned_Medical_Examinations[],2,FALSE)</f>
        <v>23.94</v>
      </c>
      <c r="D1508">
        <f>VLOOKUP(A1508,cleaned_Medical_Examinations[],3,FALSE)</f>
        <v>10.74</v>
      </c>
      <c r="E1508" t="str">
        <f>VLOOKUP(A1508,cleaned_Medical_Examinations[],4,FALSE)</f>
        <v>Yes</v>
      </c>
      <c r="F1508" t="str">
        <f>VLOOKUP(A1508,cleaned_Medical_Examinations[],5,FALSE)</f>
        <v>No</v>
      </c>
      <c r="G1508" t="str">
        <f>VLOOKUP(A1508,cleaned_Medical_Examinations[],6,FALSE)</f>
        <v>No</v>
      </c>
      <c r="H1508">
        <f>VLOOKUP(A1508,cleaned_Medical_Examinations[],7,FALSE)</f>
        <v>0</v>
      </c>
      <c r="I1508" t="str">
        <f>VLOOKUP(A1508,cleaned_Medical_Examinations[],8,FALSE)</f>
        <v>No</v>
      </c>
      <c r="J1508" t="str">
        <f>VLOOKUP(A1508,cleaned_Medical_Examinations[],9,FALSE)</f>
        <v>NORMAL WEIGHT</v>
      </c>
      <c r="K1508" t="str">
        <f>VLOOKUP(A1508,cleaned_Medical_Examinations[],10,FALSE)</f>
        <v>DIABETES</v>
      </c>
      <c r="L1508">
        <f>VLOOKUP(A1508,table3!A1508:H3842,4,)</f>
        <v>12776</v>
      </c>
      <c r="M1508" t="str">
        <f>VLOOKUP(A1508,table3!A1508:H3842,5,FALSE)</f>
        <v>tier - 3</v>
      </c>
      <c r="N1508" t="str">
        <f>VLOOKUP(A1508,table3!A1508:H3842,6,FALSE)</f>
        <v>tier - 3</v>
      </c>
      <c r="O1508" t="str">
        <f>VLOOKUP(A1508,table3!A1508:H3842,7,FALSE)</f>
        <v>R1026</v>
      </c>
      <c r="P1508" s="8">
        <f>VLOOKUP(A1508,table3!A1508:H3842,2,FALSE)</f>
        <v>26579</v>
      </c>
      <c r="Q1508">
        <f>VLOOKUP(A1508,table3!A1508:H3842,8,FALSE)</f>
        <v>50</v>
      </c>
    </row>
    <row r="1509" spans="1:17" x14ac:dyDescent="0.3">
      <c r="A1509" s="13" t="s">
        <v>863</v>
      </c>
      <c r="B1509" t="str">
        <f>VLOOKUP(A1509,cleaned_customer_names[],2,FALSE)</f>
        <v>Jones</v>
      </c>
      <c r="C1509">
        <f>VLOOKUP(A1509,cleaned_Medical_Examinations[],2,FALSE)</f>
        <v>30.1</v>
      </c>
      <c r="D1509">
        <f>VLOOKUP(A1509,cleaned_Medical_Examinations[],3,FALSE)</f>
        <v>4.3899999999999997</v>
      </c>
      <c r="E1509" t="str">
        <f>VLOOKUP(A1509,cleaned_Medical_Examinations[],4,FALSE)</f>
        <v>No</v>
      </c>
      <c r="F1509" t="str">
        <f>VLOOKUP(A1509,cleaned_Medical_Examinations[],5,FALSE)</f>
        <v>No</v>
      </c>
      <c r="G1509" t="str">
        <f>VLOOKUP(A1509,cleaned_Medical_Examinations[],6,FALSE)</f>
        <v>Yes</v>
      </c>
      <c r="H1509">
        <f>VLOOKUP(A1509,cleaned_Medical_Examinations[],7,FALSE)</f>
        <v>1</v>
      </c>
      <c r="I1509" t="str">
        <f>VLOOKUP(A1509,cleaned_Medical_Examinations[],8,FALSE)</f>
        <v>No</v>
      </c>
      <c r="J1509" t="str">
        <f>VLOOKUP(A1509,cleaned_Medical_Examinations[],9,FALSE)</f>
        <v>OBESITY</v>
      </c>
      <c r="K1509" t="str">
        <f>VLOOKUP(A1509,cleaned_Medical_Examinations[],10,FALSE)</f>
        <v>NORMAL</v>
      </c>
      <c r="L1509">
        <f>VLOOKUP(A1509,table3!A1509:H3843,4,)</f>
        <v>12788</v>
      </c>
      <c r="M1509" t="str">
        <f>VLOOKUP(A1509,table3!A1509:H3843,5,FALSE)</f>
        <v>tier - 3</v>
      </c>
      <c r="N1509" t="str">
        <f>VLOOKUP(A1509,table3!A1509:H3843,6,FALSE)</f>
        <v>tier - 3</v>
      </c>
      <c r="O1509" t="str">
        <f>VLOOKUP(A1509,table3!A1509:H3843,7,FALSE)</f>
        <v>R1025</v>
      </c>
      <c r="P1509" s="8">
        <f>VLOOKUP(A1509,table3!A1509:H3843,2,FALSE)</f>
        <v>23350</v>
      </c>
      <c r="Q1509">
        <f>VLOOKUP(A1509,table3!A1509:H3843,8,FALSE)</f>
        <v>59</v>
      </c>
    </row>
    <row r="1510" spans="1:17" x14ac:dyDescent="0.3">
      <c r="A1510" s="11" t="s">
        <v>862</v>
      </c>
      <c r="B1510" t="str">
        <f>VLOOKUP(A1510,cleaned_customer_names[],2,FALSE)</f>
        <v>Tremblay</v>
      </c>
      <c r="C1510">
        <f>VLOOKUP(A1510,cleaned_Medical_Examinations[],2,FALSE)</f>
        <v>21.93</v>
      </c>
      <c r="D1510">
        <f>VLOOKUP(A1510,cleaned_Medical_Examinations[],3,FALSE)</f>
        <v>6.3</v>
      </c>
      <c r="E1510" t="str">
        <f>VLOOKUP(A1510,cleaned_Medical_Examinations[],4,FALSE)</f>
        <v>No</v>
      </c>
      <c r="F1510" t="str">
        <f>VLOOKUP(A1510,cleaned_Medical_Examinations[],5,FALSE)</f>
        <v>No</v>
      </c>
      <c r="G1510" t="str">
        <f>VLOOKUP(A1510,cleaned_Medical_Examinations[],6,FALSE)</f>
        <v>No</v>
      </c>
      <c r="H1510">
        <f>VLOOKUP(A1510,cleaned_Medical_Examinations[],7,FALSE)</f>
        <v>0</v>
      </c>
      <c r="I1510" t="str">
        <f>VLOOKUP(A1510,cleaned_Medical_Examinations[],8,FALSE)</f>
        <v>No</v>
      </c>
      <c r="J1510" t="str">
        <f>VLOOKUP(A1510,cleaned_Medical_Examinations[],9,FALSE)</f>
        <v>NORMAL WEIGHT</v>
      </c>
      <c r="K1510" t="str">
        <f>VLOOKUP(A1510,cleaned_Medical_Examinations[],10,FALSE)</f>
        <v>PREDIABETES</v>
      </c>
      <c r="L1510">
        <f>VLOOKUP(A1510,table3!A1510:H3844,4,)</f>
        <v>12788</v>
      </c>
      <c r="M1510" t="str">
        <f>VLOOKUP(A1510,table3!A1510:H3844,5,FALSE)</f>
        <v>tier - 3</v>
      </c>
      <c r="N1510" t="str">
        <f>VLOOKUP(A1510,table3!A1510:H3844,6,FALSE)</f>
        <v>tier - 1</v>
      </c>
      <c r="O1510" t="str">
        <f>VLOOKUP(A1510,table3!A1510:H3844,7,FALSE)</f>
        <v>R1026</v>
      </c>
      <c r="P1510" s="8">
        <f>VLOOKUP(A1510,table3!A1510:H3844,2,FALSE)</f>
        <v>30618</v>
      </c>
      <c r="Q1510">
        <f>VLOOKUP(A1510,table3!A1510:H3844,8,FALSE)</f>
        <v>39</v>
      </c>
    </row>
    <row r="1511" spans="1:17" x14ac:dyDescent="0.3">
      <c r="A1511" s="13" t="s">
        <v>861</v>
      </c>
      <c r="B1511" t="str">
        <f>VLOOKUP(A1511,cleaned_customer_names[],2,FALSE)</f>
        <v>Bellucci</v>
      </c>
      <c r="C1511">
        <f>VLOOKUP(A1511,cleaned_Medical_Examinations[],2,FALSE)</f>
        <v>39.75</v>
      </c>
      <c r="D1511">
        <f>VLOOKUP(A1511,cleaned_Medical_Examinations[],3,FALSE)</f>
        <v>5.41</v>
      </c>
      <c r="E1511" t="str">
        <f>VLOOKUP(A1511,cleaned_Medical_Examinations[],4,FALSE)</f>
        <v>No</v>
      </c>
      <c r="F1511" t="str">
        <f>VLOOKUP(A1511,cleaned_Medical_Examinations[],5,FALSE)</f>
        <v>Yes</v>
      </c>
      <c r="G1511" t="str">
        <f>VLOOKUP(A1511,cleaned_Medical_Examinations[],6,FALSE)</f>
        <v>No</v>
      </c>
      <c r="H1511">
        <f>VLOOKUP(A1511,cleaned_Medical_Examinations[],7,FALSE)</f>
        <v>1</v>
      </c>
      <c r="I1511" t="str">
        <f>VLOOKUP(A1511,cleaned_Medical_Examinations[],8,FALSE)</f>
        <v>No</v>
      </c>
      <c r="J1511" t="str">
        <f>VLOOKUP(A1511,cleaned_Medical_Examinations[],9,FALSE)</f>
        <v>OBESITY</v>
      </c>
      <c r="K1511" t="str">
        <f>VLOOKUP(A1511,cleaned_Medical_Examinations[],10,FALSE)</f>
        <v>NORMAL</v>
      </c>
      <c r="L1511">
        <f>VLOOKUP(A1511,table3!A1511:H3845,4,)</f>
        <v>12797</v>
      </c>
      <c r="M1511" t="str">
        <f>VLOOKUP(A1511,table3!A1511:H3845,5,FALSE)</f>
        <v>tier - 3</v>
      </c>
      <c r="N1511" t="str">
        <f>VLOOKUP(A1511,table3!A1511:H3845,6,FALSE)</f>
        <v>tier - 1</v>
      </c>
      <c r="O1511" t="str">
        <f>VLOOKUP(A1511,table3!A1511:H3845,7,FALSE)</f>
        <v>R1024</v>
      </c>
      <c r="P1511" s="8">
        <f>VLOOKUP(A1511,table3!A1511:H3845,2,FALSE)</f>
        <v>28695</v>
      </c>
      <c r="Q1511">
        <f>VLOOKUP(A1511,table3!A1511:H3845,8,FALSE)</f>
        <v>44</v>
      </c>
    </row>
    <row r="1512" spans="1:17" x14ac:dyDescent="0.3">
      <c r="A1512" s="11" t="s">
        <v>860</v>
      </c>
      <c r="B1512" t="str">
        <f>VLOOKUP(A1512,cleaned_customer_names[],2,FALSE)</f>
        <v>Collins</v>
      </c>
      <c r="C1512">
        <f>VLOOKUP(A1512,cleaned_Medical_Examinations[],2,FALSE)</f>
        <v>26.03</v>
      </c>
      <c r="D1512">
        <f>VLOOKUP(A1512,cleaned_Medical_Examinations[],3,FALSE)</f>
        <v>4.47</v>
      </c>
      <c r="E1512" t="str">
        <f>VLOOKUP(A1512,cleaned_Medical_Examinations[],4,FALSE)</f>
        <v>No</v>
      </c>
      <c r="F1512" t="str">
        <f>VLOOKUP(A1512,cleaned_Medical_Examinations[],5,FALSE)</f>
        <v>No</v>
      </c>
      <c r="G1512" t="str">
        <f>VLOOKUP(A1512,cleaned_Medical_Examinations[],6,FALSE)</f>
        <v>Yes</v>
      </c>
      <c r="H1512">
        <f>VLOOKUP(A1512,cleaned_Medical_Examinations[],7,FALSE)</f>
        <v>1</v>
      </c>
      <c r="I1512" t="str">
        <f>VLOOKUP(A1512,cleaned_Medical_Examinations[],8,FALSE)</f>
        <v>No</v>
      </c>
      <c r="J1512" t="str">
        <f>VLOOKUP(A1512,cleaned_Medical_Examinations[],9,FALSE)</f>
        <v>OVER WEIGHT</v>
      </c>
      <c r="K1512" t="str">
        <f>VLOOKUP(A1512,cleaned_Medical_Examinations[],10,FALSE)</f>
        <v>NORMAL</v>
      </c>
      <c r="L1512">
        <f>VLOOKUP(A1512,table3!A1512:H3846,4,)</f>
        <v>12815</v>
      </c>
      <c r="M1512" t="str">
        <f>VLOOKUP(A1512,table3!A1512:H3846,5,FALSE)</f>
        <v>tier - 3</v>
      </c>
      <c r="N1512" t="str">
        <f>VLOOKUP(A1512,table3!A1512:H3846,6,FALSE)</f>
        <v>tier - 3</v>
      </c>
      <c r="O1512" t="str">
        <f>VLOOKUP(A1512,table3!A1512:H3846,7,FALSE)</f>
        <v>R1024</v>
      </c>
      <c r="P1512" s="8">
        <f>VLOOKUP(A1512,table3!A1512:H3846,2,FALSE)</f>
        <v>23212</v>
      </c>
      <c r="Q1512">
        <f>VLOOKUP(A1512,table3!A1512:H3846,8,FALSE)</f>
        <v>59</v>
      </c>
    </row>
    <row r="1513" spans="1:17" x14ac:dyDescent="0.3">
      <c r="A1513" s="13" t="s">
        <v>859</v>
      </c>
      <c r="B1513" t="str">
        <f>VLOOKUP(A1513,cleaned_customer_names[],2,FALSE)</f>
        <v>Gillman</v>
      </c>
      <c r="C1513">
        <f>VLOOKUP(A1513,cleaned_Medical_Examinations[],2,FALSE)</f>
        <v>34.51</v>
      </c>
      <c r="D1513">
        <f>VLOOKUP(A1513,cleaned_Medical_Examinations[],3,FALSE)</f>
        <v>6.26</v>
      </c>
      <c r="E1513" t="str">
        <f>VLOOKUP(A1513,cleaned_Medical_Examinations[],4,FALSE)</f>
        <v>No</v>
      </c>
      <c r="F1513" t="str">
        <f>VLOOKUP(A1513,cleaned_Medical_Examinations[],5,FALSE)</f>
        <v>No</v>
      </c>
      <c r="G1513" t="str">
        <f>VLOOKUP(A1513,cleaned_Medical_Examinations[],6,FALSE)</f>
        <v>No</v>
      </c>
      <c r="H1513">
        <f>VLOOKUP(A1513,cleaned_Medical_Examinations[],7,FALSE)</f>
        <v>0</v>
      </c>
      <c r="I1513" t="str">
        <f>VLOOKUP(A1513,cleaned_Medical_Examinations[],8,FALSE)</f>
        <v>No</v>
      </c>
      <c r="J1513" t="str">
        <f>VLOOKUP(A1513,cleaned_Medical_Examinations[],9,FALSE)</f>
        <v>OBESITY</v>
      </c>
      <c r="K1513" t="str">
        <f>VLOOKUP(A1513,cleaned_Medical_Examinations[],10,FALSE)</f>
        <v>PREDIABETES</v>
      </c>
      <c r="L1513">
        <f>VLOOKUP(A1513,table3!A1513:H3847,4,)</f>
        <v>12823</v>
      </c>
      <c r="M1513" t="str">
        <f>VLOOKUP(A1513,table3!A1513:H3847,5,FALSE)</f>
        <v>tier - 3</v>
      </c>
      <c r="N1513" t="str">
        <f>VLOOKUP(A1513,table3!A1513:H3847,6,FALSE)</f>
        <v>tier - 3</v>
      </c>
      <c r="O1513" t="str">
        <f>VLOOKUP(A1513,table3!A1513:H3847,7,FALSE)</f>
        <v>R1021</v>
      </c>
      <c r="P1513" s="8">
        <f>VLOOKUP(A1513,table3!A1513:H3847,2,FALSE)</f>
        <v>24740</v>
      </c>
      <c r="Q1513">
        <f>VLOOKUP(A1513,table3!A1513:H3847,8,FALSE)</f>
        <v>55</v>
      </c>
    </row>
    <row r="1514" spans="1:17" x14ac:dyDescent="0.3">
      <c r="A1514" s="11" t="s">
        <v>858</v>
      </c>
      <c r="B1514" t="str">
        <f>VLOOKUP(A1514,cleaned_customer_names[],2,FALSE)</f>
        <v>West</v>
      </c>
      <c r="C1514">
        <f>VLOOKUP(A1514,cleaned_Medical_Examinations[],2,FALSE)</f>
        <v>19.32</v>
      </c>
      <c r="D1514">
        <f>VLOOKUP(A1514,cleaned_Medical_Examinations[],3,FALSE)</f>
        <v>11.58</v>
      </c>
      <c r="E1514" t="str">
        <f>VLOOKUP(A1514,cleaned_Medical_Examinations[],4,FALSE)</f>
        <v>Yes</v>
      </c>
      <c r="F1514" t="str">
        <f>VLOOKUP(A1514,cleaned_Medical_Examinations[],5,FALSE)</f>
        <v>No</v>
      </c>
      <c r="G1514" t="str">
        <f>VLOOKUP(A1514,cleaned_Medical_Examinations[],6,FALSE)</f>
        <v>No</v>
      </c>
      <c r="H1514">
        <f>VLOOKUP(A1514,cleaned_Medical_Examinations[],7,FALSE)</f>
        <v>1</v>
      </c>
      <c r="I1514" t="str">
        <f>VLOOKUP(A1514,cleaned_Medical_Examinations[],8,FALSE)</f>
        <v>No</v>
      </c>
      <c r="J1514" t="str">
        <f>VLOOKUP(A1514,cleaned_Medical_Examinations[],9,FALSE)</f>
        <v>NORMAL WEIGHT</v>
      </c>
      <c r="K1514" t="str">
        <f>VLOOKUP(A1514,cleaned_Medical_Examinations[],10,FALSE)</f>
        <v>DIABETES</v>
      </c>
      <c r="L1514">
        <f>VLOOKUP(A1514,table3!A1514:H3848,4,)</f>
        <v>12829</v>
      </c>
      <c r="M1514" t="str">
        <f>VLOOKUP(A1514,table3!A1514:H3848,5,FALSE)</f>
        <v>tier - 3</v>
      </c>
      <c r="N1514" t="str">
        <f>VLOOKUP(A1514,table3!A1514:H3848,6,FALSE)</f>
        <v>tier - 3</v>
      </c>
      <c r="O1514" t="str">
        <f>VLOOKUP(A1514,table3!A1514:H3848,7,FALSE)</f>
        <v>R1016</v>
      </c>
      <c r="P1514" s="8">
        <f>VLOOKUP(A1514,table3!A1514:H3848,2,FALSE)</f>
        <v>38300</v>
      </c>
      <c r="Q1514">
        <f>VLOOKUP(A1514,table3!A1514:H3848,8,FALSE)</f>
        <v>18</v>
      </c>
    </row>
    <row r="1515" spans="1:17" x14ac:dyDescent="0.3">
      <c r="A1515" s="13" t="s">
        <v>857</v>
      </c>
      <c r="B1515" t="str">
        <f>VLOOKUP(A1515,cleaned_customer_names[],2,FALSE)</f>
        <v>Chida</v>
      </c>
      <c r="C1515">
        <f>VLOOKUP(A1515,cleaned_Medical_Examinations[],2,FALSE)</f>
        <v>28.5</v>
      </c>
      <c r="D1515">
        <f>VLOOKUP(A1515,cleaned_Medical_Examinations[],3,FALSE)</f>
        <v>4.3600000000000003</v>
      </c>
      <c r="E1515" t="str">
        <f>VLOOKUP(A1515,cleaned_Medical_Examinations[],4,FALSE)</f>
        <v>No</v>
      </c>
      <c r="F1515" t="str">
        <f>VLOOKUP(A1515,cleaned_Medical_Examinations[],5,FALSE)</f>
        <v>No</v>
      </c>
      <c r="G1515" t="str">
        <f>VLOOKUP(A1515,cleaned_Medical_Examinations[],6,FALSE)</f>
        <v>No</v>
      </c>
      <c r="H1515">
        <f>VLOOKUP(A1515,cleaned_Medical_Examinations[],7,FALSE)</f>
        <v>0</v>
      </c>
      <c r="I1515" t="str">
        <f>VLOOKUP(A1515,cleaned_Medical_Examinations[],8,FALSE)</f>
        <v>No</v>
      </c>
      <c r="J1515" t="str">
        <f>VLOOKUP(A1515,cleaned_Medical_Examinations[],9,FALSE)</f>
        <v>OVER WEIGHT</v>
      </c>
      <c r="K1515" t="str">
        <f>VLOOKUP(A1515,cleaned_Medical_Examinations[],10,FALSE)</f>
        <v>NORMAL</v>
      </c>
      <c r="L1515">
        <f>VLOOKUP(A1515,table3!A1515:H3849,4,)</f>
        <v>12847</v>
      </c>
      <c r="M1515" t="str">
        <f>VLOOKUP(A1515,table3!A1515:H3849,5,FALSE)</f>
        <v>tier - 3</v>
      </c>
      <c r="N1515" t="str">
        <f>VLOOKUP(A1515,table3!A1515:H3849,6,FALSE)</f>
        <v>tier - 2</v>
      </c>
      <c r="O1515" t="str">
        <f>VLOOKUP(A1515,table3!A1515:H3849,7,FALSE)</f>
        <v>R1012</v>
      </c>
      <c r="P1515" s="8">
        <f>VLOOKUP(A1515,table3!A1515:H3849,2,FALSE)</f>
        <v>34239</v>
      </c>
      <c r="Q1515">
        <f>VLOOKUP(A1515,table3!A1515:H3849,8,FALSE)</f>
        <v>29</v>
      </c>
    </row>
    <row r="1516" spans="1:17" x14ac:dyDescent="0.3">
      <c r="A1516" s="11" t="s">
        <v>856</v>
      </c>
      <c r="B1516" t="str">
        <f>VLOOKUP(A1516,cleaned_customer_names[],2,FALSE)</f>
        <v>Reisenauer</v>
      </c>
      <c r="C1516">
        <f>VLOOKUP(A1516,cleaned_Medical_Examinations[],2,FALSE)</f>
        <v>30.875</v>
      </c>
      <c r="D1516">
        <f>VLOOKUP(A1516,cleaned_Medical_Examinations[],3,FALSE)</f>
        <v>4.1399999999999997</v>
      </c>
      <c r="E1516" t="str">
        <f>VLOOKUP(A1516,cleaned_Medical_Examinations[],4,FALSE)</f>
        <v>Yes</v>
      </c>
      <c r="F1516" t="str">
        <f>VLOOKUP(A1516,cleaned_Medical_Examinations[],5,FALSE)</f>
        <v>No</v>
      </c>
      <c r="G1516" t="str">
        <f>VLOOKUP(A1516,cleaned_Medical_Examinations[],6,FALSE)</f>
        <v>No</v>
      </c>
      <c r="H1516">
        <f>VLOOKUP(A1516,cleaned_Medical_Examinations[],7,FALSE)</f>
        <v>0</v>
      </c>
      <c r="I1516" t="str">
        <f>VLOOKUP(A1516,cleaned_Medical_Examinations[],8,FALSE)</f>
        <v>No</v>
      </c>
      <c r="J1516" t="str">
        <f>VLOOKUP(A1516,cleaned_Medical_Examinations[],9,FALSE)</f>
        <v>OBESITY</v>
      </c>
      <c r="K1516" t="str">
        <f>VLOOKUP(A1516,cleaned_Medical_Examinations[],10,FALSE)</f>
        <v>NORMAL</v>
      </c>
      <c r="L1516">
        <f>VLOOKUP(A1516,table3!A1516:H3850,4,)</f>
        <v>12852</v>
      </c>
      <c r="M1516" t="str">
        <f>VLOOKUP(A1516,table3!A1516:H3850,5,FALSE)</f>
        <v>tier - 3</v>
      </c>
      <c r="N1516" t="str">
        <f>VLOOKUP(A1516,table3!A1516:H3850,6,FALSE)</f>
        <v>tier - 1</v>
      </c>
      <c r="O1516" t="str">
        <f>VLOOKUP(A1516,table3!A1516:H3850,7,FALSE)</f>
        <v>R1012</v>
      </c>
      <c r="P1516" s="8">
        <f>VLOOKUP(A1516,table3!A1516:H3850,2,FALSE)</f>
        <v>26929</v>
      </c>
      <c r="Q1516">
        <f>VLOOKUP(A1516,table3!A1516:H3850,8,FALSE)</f>
        <v>49</v>
      </c>
    </row>
    <row r="1517" spans="1:17" x14ac:dyDescent="0.3">
      <c r="A1517" s="13" t="s">
        <v>855</v>
      </c>
      <c r="B1517" t="str">
        <f>VLOOKUP(A1517,cleaned_customer_names[],2,FALSE)</f>
        <v>Rosenberg-Wohl</v>
      </c>
      <c r="C1517">
        <f>VLOOKUP(A1517,cleaned_Medical_Examinations[],2,FALSE)</f>
        <v>24.02</v>
      </c>
      <c r="D1517">
        <f>VLOOKUP(A1517,cleaned_Medical_Examinations[],3,FALSE)</f>
        <v>4.38</v>
      </c>
      <c r="E1517" t="str">
        <f>VLOOKUP(A1517,cleaned_Medical_Examinations[],4,FALSE)</f>
        <v>No</v>
      </c>
      <c r="F1517" t="str">
        <f>VLOOKUP(A1517,cleaned_Medical_Examinations[],5,FALSE)</f>
        <v>No</v>
      </c>
      <c r="G1517" t="str">
        <f>VLOOKUP(A1517,cleaned_Medical_Examinations[],6,FALSE)</f>
        <v>No</v>
      </c>
      <c r="H1517">
        <f>VLOOKUP(A1517,cleaned_Medical_Examinations[],7,FALSE)</f>
        <v>0</v>
      </c>
      <c r="I1517" t="str">
        <f>VLOOKUP(A1517,cleaned_Medical_Examinations[],8,FALSE)</f>
        <v>No</v>
      </c>
      <c r="J1517" t="str">
        <f>VLOOKUP(A1517,cleaned_Medical_Examinations[],9,FALSE)</f>
        <v>NORMAL WEIGHT</v>
      </c>
      <c r="K1517" t="str">
        <f>VLOOKUP(A1517,cleaned_Medical_Examinations[],10,FALSE)</f>
        <v>NORMAL</v>
      </c>
      <c r="L1517">
        <f>VLOOKUP(A1517,table3!A1517:H3851,4,)</f>
        <v>12857</v>
      </c>
      <c r="M1517" t="str">
        <f>VLOOKUP(A1517,table3!A1517:H3851,5,FALSE)</f>
        <v>tier - 3</v>
      </c>
      <c r="N1517" t="str">
        <f>VLOOKUP(A1517,table3!A1517:H3851,6,FALSE)</f>
        <v>tier - 3</v>
      </c>
      <c r="O1517" t="str">
        <f>VLOOKUP(A1517,table3!A1517:H3851,7,FALSE)</f>
        <v>R1021</v>
      </c>
      <c r="P1517" s="8">
        <f>VLOOKUP(A1517,table3!A1517:H3851,2,FALSE)</f>
        <v>23281</v>
      </c>
      <c r="Q1517">
        <f>VLOOKUP(A1517,table3!A1517:H3851,8,FALSE)</f>
        <v>59</v>
      </c>
    </row>
    <row r="1518" spans="1:17" x14ac:dyDescent="0.3">
      <c r="A1518" s="11" t="s">
        <v>854</v>
      </c>
      <c r="B1518" t="str">
        <f>VLOOKUP(A1518,cleaned_customer_names[],2,FALSE)</f>
        <v>Theriault</v>
      </c>
      <c r="C1518">
        <f>VLOOKUP(A1518,cleaned_Medical_Examinations[],2,FALSE)</f>
        <v>36.08</v>
      </c>
      <c r="D1518">
        <f>VLOOKUP(A1518,cleaned_Medical_Examinations[],3,FALSE)</f>
        <v>11.61</v>
      </c>
      <c r="E1518" t="str">
        <f>VLOOKUP(A1518,cleaned_Medical_Examinations[],4,FALSE)</f>
        <v>Yes</v>
      </c>
      <c r="F1518" t="str">
        <f>VLOOKUP(A1518,cleaned_Medical_Examinations[],5,FALSE)</f>
        <v>No</v>
      </c>
      <c r="G1518" t="str">
        <f>VLOOKUP(A1518,cleaned_Medical_Examinations[],6,FALSE)</f>
        <v>No</v>
      </c>
      <c r="H1518">
        <f>VLOOKUP(A1518,cleaned_Medical_Examinations[],7,FALSE)</f>
        <v>0</v>
      </c>
      <c r="I1518" t="str">
        <f>VLOOKUP(A1518,cleaned_Medical_Examinations[],8,FALSE)</f>
        <v>No</v>
      </c>
      <c r="J1518" t="str">
        <f>VLOOKUP(A1518,cleaned_Medical_Examinations[],9,FALSE)</f>
        <v>OBESITY</v>
      </c>
      <c r="K1518" t="str">
        <f>VLOOKUP(A1518,cleaned_Medical_Examinations[],10,FALSE)</f>
        <v>DIABETES</v>
      </c>
      <c r="L1518">
        <f>VLOOKUP(A1518,table3!A1518:H3852,4,)</f>
        <v>12870</v>
      </c>
      <c r="M1518" t="str">
        <f>VLOOKUP(A1518,table3!A1518:H3852,5,FALSE)</f>
        <v>tier - 3</v>
      </c>
      <c r="N1518" t="str">
        <f>VLOOKUP(A1518,table3!A1518:H3852,6,FALSE)</f>
        <v>tier - 3</v>
      </c>
      <c r="O1518" t="str">
        <f>VLOOKUP(A1518,table3!A1518:H3852,7,FALSE)</f>
        <v>R1012</v>
      </c>
      <c r="P1518" s="8">
        <f>VLOOKUP(A1518,table3!A1518:H3852,2,FALSE)</f>
        <v>30900</v>
      </c>
      <c r="Q1518">
        <f>VLOOKUP(A1518,table3!A1518:H3852,8,FALSE)</f>
        <v>38</v>
      </c>
    </row>
    <row r="1519" spans="1:17" x14ac:dyDescent="0.3">
      <c r="A1519" s="13" t="s">
        <v>853</v>
      </c>
      <c r="B1519" t="str">
        <f>VLOOKUP(A1519,cleaned_customer_names[],2,FALSE)</f>
        <v>Manuel</v>
      </c>
      <c r="C1519">
        <f>VLOOKUP(A1519,cleaned_Medical_Examinations[],2,FALSE)</f>
        <v>32.200000000000003</v>
      </c>
      <c r="D1519">
        <f>VLOOKUP(A1519,cleaned_Medical_Examinations[],3,FALSE)</f>
        <v>10.59</v>
      </c>
      <c r="E1519" t="str">
        <f>VLOOKUP(A1519,cleaned_Medical_Examinations[],4,FALSE)</f>
        <v>Yes</v>
      </c>
      <c r="F1519" t="str">
        <f>VLOOKUP(A1519,cleaned_Medical_Examinations[],5,FALSE)</f>
        <v>No</v>
      </c>
      <c r="G1519" t="str">
        <f>VLOOKUP(A1519,cleaned_Medical_Examinations[],6,FALSE)</f>
        <v>No</v>
      </c>
      <c r="H1519">
        <f>VLOOKUP(A1519,cleaned_Medical_Examinations[],7,FALSE)</f>
        <v>0</v>
      </c>
      <c r="I1519" t="str">
        <f>VLOOKUP(A1519,cleaned_Medical_Examinations[],8,FALSE)</f>
        <v>No</v>
      </c>
      <c r="J1519" t="str">
        <f>VLOOKUP(A1519,cleaned_Medical_Examinations[],9,FALSE)</f>
        <v>OBESITY</v>
      </c>
      <c r="K1519" t="str">
        <f>VLOOKUP(A1519,cleaned_Medical_Examinations[],10,FALSE)</f>
        <v>DIABETES</v>
      </c>
      <c r="L1519">
        <f>VLOOKUP(A1519,table3!A1519:H3853,4,)</f>
        <v>12890</v>
      </c>
      <c r="M1519" t="str">
        <f>VLOOKUP(A1519,table3!A1519:H3853,5,FALSE)</f>
        <v>tier - 3</v>
      </c>
      <c r="N1519" t="str">
        <f>VLOOKUP(A1519,table3!A1519:H3853,6,FALSE)</f>
        <v>tier - 1</v>
      </c>
      <c r="O1519" t="str">
        <f>VLOOKUP(A1519,table3!A1519:H3853,7,FALSE)</f>
        <v>R1019</v>
      </c>
      <c r="P1519" s="8">
        <f>VLOOKUP(A1519,table3!A1519:H3853,2,FALSE)</f>
        <v>38177</v>
      </c>
      <c r="Q1519">
        <f>VLOOKUP(A1519,table3!A1519:H3853,8,FALSE)</f>
        <v>18</v>
      </c>
    </row>
    <row r="1520" spans="1:17" x14ac:dyDescent="0.3">
      <c r="A1520" s="11" t="s">
        <v>852</v>
      </c>
      <c r="B1520" t="str">
        <f>VLOOKUP(A1520,cleaned_customer_names[],2,FALSE)</f>
        <v>Demko</v>
      </c>
      <c r="C1520">
        <f>VLOOKUP(A1520,cleaned_Medical_Examinations[],2,FALSE)</f>
        <v>28.05</v>
      </c>
      <c r="D1520">
        <f>VLOOKUP(A1520,cleaned_Medical_Examinations[],3,FALSE)</f>
        <v>11.85</v>
      </c>
      <c r="E1520" t="str">
        <f>VLOOKUP(A1520,cleaned_Medical_Examinations[],4,FALSE)</f>
        <v>Yes</v>
      </c>
      <c r="F1520" t="str">
        <f>VLOOKUP(A1520,cleaned_Medical_Examinations[],5,FALSE)</f>
        <v>No</v>
      </c>
      <c r="G1520" t="str">
        <f>VLOOKUP(A1520,cleaned_Medical_Examinations[],6,FALSE)</f>
        <v>No</v>
      </c>
      <c r="H1520">
        <f>VLOOKUP(A1520,cleaned_Medical_Examinations[],7,FALSE)</f>
        <v>0</v>
      </c>
      <c r="I1520" t="str">
        <f>VLOOKUP(A1520,cleaned_Medical_Examinations[],8,FALSE)</f>
        <v>No</v>
      </c>
      <c r="J1520" t="str">
        <f>VLOOKUP(A1520,cleaned_Medical_Examinations[],9,FALSE)</f>
        <v>OVER WEIGHT</v>
      </c>
      <c r="K1520" t="str">
        <f>VLOOKUP(A1520,cleaned_Medical_Examinations[],10,FALSE)</f>
        <v>DIABETES</v>
      </c>
      <c r="L1520">
        <f>VLOOKUP(A1520,table3!A1520:H3854,4,)</f>
        <v>12914</v>
      </c>
      <c r="M1520" t="str">
        <f>VLOOKUP(A1520,table3!A1520:H3854,5,FALSE)</f>
        <v>tier - 3</v>
      </c>
      <c r="N1520" t="str">
        <f>VLOOKUP(A1520,table3!A1520:H3854,6,FALSE)</f>
        <v>tier - 2</v>
      </c>
      <c r="O1520" t="str">
        <f>VLOOKUP(A1520,table3!A1520:H3854,7,FALSE)</f>
        <v>R1016</v>
      </c>
      <c r="P1520" s="8">
        <f>VLOOKUP(A1520,table3!A1520:H3854,2,FALSE)</f>
        <v>23239</v>
      </c>
      <c r="Q1520">
        <f>VLOOKUP(A1520,table3!A1520:H3854,8,FALSE)</f>
        <v>59</v>
      </c>
    </row>
    <row r="1521" spans="1:17" x14ac:dyDescent="0.3">
      <c r="A1521" s="13" t="s">
        <v>851</v>
      </c>
      <c r="B1521" t="str">
        <f>VLOOKUP(A1521,cleaned_customer_names[],2,FALSE)</f>
        <v>Battaglia</v>
      </c>
      <c r="C1521">
        <f>VLOOKUP(A1521,cleaned_Medical_Examinations[],2,FALSE)</f>
        <v>19</v>
      </c>
      <c r="D1521">
        <f>VLOOKUP(A1521,cleaned_Medical_Examinations[],3,FALSE)</f>
        <v>5.46</v>
      </c>
      <c r="E1521" t="str">
        <f>VLOOKUP(A1521,cleaned_Medical_Examinations[],4,FALSE)</f>
        <v>Yes</v>
      </c>
      <c r="F1521" t="str">
        <f>VLOOKUP(A1521,cleaned_Medical_Examinations[],5,FALSE)</f>
        <v>No</v>
      </c>
      <c r="G1521" t="str">
        <f>VLOOKUP(A1521,cleaned_Medical_Examinations[],6,FALSE)</f>
        <v>No</v>
      </c>
      <c r="H1521">
        <f>VLOOKUP(A1521,cleaned_Medical_Examinations[],7,FALSE)</f>
        <v>1</v>
      </c>
      <c r="I1521" t="str">
        <f>VLOOKUP(A1521,cleaned_Medical_Examinations[],8,FALSE)</f>
        <v>No</v>
      </c>
      <c r="J1521" t="str">
        <f>VLOOKUP(A1521,cleaned_Medical_Examinations[],9,FALSE)</f>
        <v>NORMAL WEIGHT</v>
      </c>
      <c r="K1521" t="str">
        <f>VLOOKUP(A1521,cleaned_Medical_Examinations[],10,FALSE)</f>
        <v>NORMAL</v>
      </c>
      <c r="L1521">
        <f>VLOOKUP(A1521,table3!A1521:H3855,4,)</f>
        <v>12926</v>
      </c>
      <c r="M1521" t="str">
        <f>VLOOKUP(A1521,table3!A1521:H3855,5,FALSE)</f>
        <v>tier - 3</v>
      </c>
      <c r="N1521" t="str">
        <f>VLOOKUP(A1521,table3!A1521:H3855,6,FALSE)</f>
        <v>tier - 2</v>
      </c>
      <c r="O1521" t="str">
        <f>VLOOKUP(A1521,table3!A1521:H3855,7,FALSE)</f>
        <v>R1013</v>
      </c>
      <c r="P1521" s="8">
        <f>VLOOKUP(A1521,table3!A1521:H3855,2,FALSE)</f>
        <v>23255</v>
      </c>
      <c r="Q1521">
        <f>VLOOKUP(A1521,table3!A1521:H3855,8,FALSE)</f>
        <v>59</v>
      </c>
    </row>
    <row r="1522" spans="1:17" x14ac:dyDescent="0.3">
      <c r="A1522" s="11" t="s">
        <v>850</v>
      </c>
      <c r="B1522" t="str">
        <f>VLOOKUP(A1522,cleaned_customer_names[],2,FALSE)</f>
        <v>Follo</v>
      </c>
      <c r="C1522">
        <f>VLOOKUP(A1522,cleaned_Medical_Examinations[],2,FALSE)</f>
        <v>16.13</v>
      </c>
      <c r="D1522">
        <f>VLOOKUP(A1522,cleaned_Medical_Examinations[],3,FALSE)</f>
        <v>4.54</v>
      </c>
      <c r="E1522" t="str">
        <f>VLOOKUP(A1522,cleaned_Medical_Examinations[],4,FALSE)</f>
        <v>Yes</v>
      </c>
      <c r="F1522" t="str">
        <f>VLOOKUP(A1522,cleaned_Medical_Examinations[],5,FALSE)</f>
        <v>No</v>
      </c>
      <c r="G1522" t="str">
        <f>VLOOKUP(A1522,cleaned_Medical_Examinations[],6,FALSE)</f>
        <v>No</v>
      </c>
      <c r="H1522">
        <f>VLOOKUP(A1522,cleaned_Medical_Examinations[],7,FALSE)</f>
        <v>2</v>
      </c>
      <c r="I1522" t="str">
        <f>VLOOKUP(A1522,cleaned_Medical_Examinations[],8,FALSE)</f>
        <v>No</v>
      </c>
      <c r="J1522" t="str">
        <f>VLOOKUP(A1522,cleaned_Medical_Examinations[],9,FALSE)</f>
        <v>UNDER WEIGHT</v>
      </c>
      <c r="K1522" t="str">
        <f>VLOOKUP(A1522,cleaned_Medical_Examinations[],10,FALSE)</f>
        <v>NORMAL</v>
      </c>
      <c r="L1522">
        <f>VLOOKUP(A1522,table3!A1522:H3856,4,)</f>
        <v>12929</v>
      </c>
      <c r="M1522" t="str">
        <f>VLOOKUP(A1522,table3!A1522:H3856,5,FALSE)</f>
        <v>tier - 3</v>
      </c>
      <c r="N1522" t="str">
        <f>VLOOKUP(A1522,table3!A1522:H3856,6,FALSE)</f>
        <v>tier - 2</v>
      </c>
      <c r="O1522" t="str">
        <f>VLOOKUP(A1522,table3!A1522:H3856,7,FALSE)</f>
        <v>R1013</v>
      </c>
      <c r="P1522" s="8">
        <f>VLOOKUP(A1522,table3!A1522:H3856,2,FALSE)</f>
        <v>23237</v>
      </c>
      <c r="Q1522">
        <f>VLOOKUP(A1522,table3!A1522:H3856,8,FALSE)</f>
        <v>59</v>
      </c>
    </row>
    <row r="1523" spans="1:17" x14ac:dyDescent="0.3">
      <c r="A1523" s="13" t="s">
        <v>849</v>
      </c>
      <c r="B1523" t="str">
        <f>VLOOKUP(A1523,cleaned_customer_names[],2,FALSE)</f>
        <v>Barana</v>
      </c>
      <c r="C1523">
        <f>VLOOKUP(A1523,cleaned_Medical_Examinations[],2,FALSE)</f>
        <v>18.77</v>
      </c>
      <c r="D1523">
        <f>VLOOKUP(A1523,cleaned_Medical_Examinations[],3,FALSE)</f>
        <v>11.98</v>
      </c>
      <c r="E1523" t="str">
        <f>VLOOKUP(A1523,cleaned_Medical_Examinations[],4,FALSE)</f>
        <v>Yes</v>
      </c>
      <c r="F1523" t="str">
        <f>VLOOKUP(A1523,cleaned_Medical_Examinations[],5,FALSE)</f>
        <v>No</v>
      </c>
      <c r="G1523" t="str">
        <f>VLOOKUP(A1523,cleaned_Medical_Examinations[],6,FALSE)</f>
        <v>No</v>
      </c>
      <c r="H1523">
        <f>VLOOKUP(A1523,cleaned_Medical_Examinations[],7,FALSE)</f>
        <v>2</v>
      </c>
      <c r="I1523" t="str">
        <f>VLOOKUP(A1523,cleaned_Medical_Examinations[],8,FALSE)</f>
        <v>No</v>
      </c>
      <c r="J1523" t="str">
        <f>VLOOKUP(A1523,cleaned_Medical_Examinations[],9,FALSE)</f>
        <v>NORMAL WEIGHT</v>
      </c>
      <c r="K1523" t="str">
        <f>VLOOKUP(A1523,cleaned_Medical_Examinations[],10,FALSE)</f>
        <v>DIABETES</v>
      </c>
      <c r="L1523">
        <f>VLOOKUP(A1523,table3!A1523:H3857,4,)</f>
        <v>12949</v>
      </c>
      <c r="M1523" t="str">
        <f>VLOOKUP(A1523,table3!A1523:H3857,5,FALSE)</f>
        <v>tier - 3</v>
      </c>
      <c r="N1523" t="str">
        <f>VLOOKUP(A1523,table3!A1523:H3857,6,FALSE)</f>
        <v>tier - 3</v>
      </c>
      <c r="O1523" t="str">
        <f>VLOOKUP(A1523,table3!A1523:H3857,7,FALSE)</f>
        <v>R1013</v>
      </c>
      <c r="P1523" s="8">
        <f>VLOOKUP(A1523,table3!A1523:H3857,2,FALSE)</f>
        <v>24463</v>
      </c>
      <c r="Q1523">
        <f>VLOOKUP(A1523,table3!A1523:H3857,8,FALSE)</f>
        <v>56</v>
      </c>
    </row>
    <row r="1524" spans="1:17" x14ac:dyDescent="0.3">
      <c r="A1524" s="11" t="s">
        <v>848</v>
      </c>
      <c r="B1524" t="str">
        <f>VLOOKUP(A1524,cleaned_customer_names[],2,FALSE)</f>
        <v>Lysaght</v>
      </c>
      <c r="C1524">
        <f>VLOOKUP(A1524,cleaned_Medical_Examinations[],2,FALSE)</f>
        <v>28.88</v>
      </c>
      <c r="D1524">
        <f>VLOOKUP(A1524,cleaned_Medical_Examinations[],3,FALSE)</f>
        <v>6.59</v>
      </c>
      <c r="E1524" t="str">
        <f>VLOOKUP(A1524,cleaned_Medical_Examinations[],4,FALSE)</f>
        <v>Yes</v>
      </c>
      <c r="F1524" t="str">
        <f>VLOOKUP(A1524,cleaned_Medical_Examinations[],5,FALSE)</f>
        <v>No</v>
      </c>
      <c r="G1524" t="str">
        <f>VLOOKUP(A1524,cleaned_Medical_Examinations[],6,FALSE)</f>
        <v>No</v>
      </c>
      <c r="H1524">
        <f>VLOOKUP(A1524,cleaned_Medical_Examinations[],7,FALSE)</f>
        <v>1</v>
      </c>
      <c r="I1524" t="str">
        <f>VLOOKUP(A1524,cleaned_Medical_Examinations[],8,FALSE)</f>
        <v>No</v>
      </c>
      <c r="J1524" t="str">
        <f>VLOOKUP(A1524,cleaned_Medical_Examinations[],9,FALSE)</f>
        <v>OVER WEIGHT</v>
      </c>
      <c r="K1524" t="str">
        <f>VLOOKUP(A1524,cleaned_Medical_Examinations[],10,FALSE)</f>
        <v>DIABETES</v>
      </c>
      <c r="L1524">
        <f>VLOOKUP(A1524,table3!A1524:H3858,4,)</f>
        <v>12950</v>
      </c>
      <c r="M1524" t="str">
        <f>VLOOKUP(A1524,table3!A1524:H3858,5,FALSE)</f>
        <v>tier - 3</v>
      </c>
      <c r="N1524" t="str">
        <f>VLOOKUP(A1524,table3!A1524:H3858,6,FALSE)</f>
        <v>tier - 1</v>
      </c>
      <c r="O1524" t="str">
        <f>VLOOKUP(A1524,table3!A1524:H3858,7,FALSE)</f>
        <v>R1012</v>
      </c>
      <c r="P1524" s="8">
        <f>VLOOKUP(A1524,table3!A1524:H3858,2,FALSE)</f>
        <v>22513</v>
      </c>
      <c r="Q1524">
        <f>VLOOKUP(A1524,table3!A1524:H3858,8,FALSE)</f>
        <v>61</v>
      </c>
    </row>
    <row r="1525" spans="1:17" x14ac:dyDescent="0.3">
      <c r="A1525" s="13" t="s">
        <v>847</v>
      </c>
      <c r="B1525" t="str">
        <f>VLOOKUP(A1525,cleaned_customer_names[],2,FALSE)</f>
        <v>Chalmers</v>
      </c>
      <c r="C1525">
        <f>VLOOKUP(A1525,cleaned_Medical_Examinations[],2,FALSE)</f>
        <v>27.55</v>
      </c>
      <c r="D1525">
        <f>VLOOKUP(A1525,cleaned_Medical_Examinations[],3,FALSE)</f>
        <v>10.83</v>
      </c>
      <c r="E1525" t="str">
        <f>VLOOKUP(A1525,cleaned_Medical_Examinations[],4,FALSE)</f>
        <v>Yes</v>
      </c>
      <c r="F1525" t="str">
        <f>VLOOKUP(A1525,cleaned_Medical_Examinations[],5,FALSE)</f>
        <v>No</v>
      </c>
      <c r="G1525" t="str">
        <f>VLOOKUP(A1525,cleaned_Medical_Examinations[],6,FALSE)</f>
        <v>No</v>
      </c>
      <c r="H1525">
        <f>VLOOKUP(A1525,cleaned_Medical_Examinations[],7,FALSE)</f>
        <v>1</v>
      </c>
      <c r="I1525" t="str">
        <f>VLOOKUP(A1525,cleaned_Medical_Examinations[],8,FALSE)</f>
        <v>No</v>
      </c>
      <c r="J1525" t="str">
        <f>VLOOKUP(A1525,cleaned_Medical_Examinations[],9,FALSE)</f>
        <v>OVER WEIGHT</v>
      </c>
      <c r="K1525" t="str">
        <f>VLOOKUP(A1525,cleaned_Medical_Examinations[],10,FALSE)</f>
        <v>DIABETES</v>
      </c>
      <c r="L1525">
        <f>VLOOKUP(A1525,table3!A1525:H3859,4,)</f>
        <v>12957</v>
      </c>
      <c r="M1525" t="str">
        <f>VLOOKUP(A1525,table3!A1525:H3859,5,FALSE)</f>
        <v>tier - 3</v>
      </c>
      <c r="N1525" t="str">
        <f>VLOOKUP(A1525,table3!A1525:H3859,6,FALSE)</f>
        <v>tier - 1</v>
      </c>
      <c r="O1525" t="str">
        <f>VLOOKUP(A1525,table3!A1525:H3859,7,FALSE)</f>
        <v>R1011</v>
      </c>
      <c r="P1525" s="8">
        <f>VLOOKUP(A1525,table3!A1525:H3859,2,FALSE)</f>
        <v>22224</v>
      </c>
      <c r="Q1525">
        <f>VLOOKUP(A1525,table3!A1525:H3859,8,FALSE)</f>
        <v>62</v>
      </c>
    </row>
    <row r="1526" spans="1:17" x14ac:dyDescent="0.3">
      <c r="A1526" s="11" t="s">
        <v>846</v>
      </c>
      <c r="B1526" t="str">
        <f>VLOOKUP(A1526,cleaned_customer_names[],2,FALSE)</f>
        <v>Phillippi</v>
      </c>
      <c r="C1526">
        <f>VLOOKUP(A1526,cleaned_Medical_Examinations[],2,FALSE)</f>
        <v>15.6</v>
      </c>
      <c r="D1526">
        <f>VLOOKUP(A1526,cleaned_Medical_Examinations[],3,FALSE)</f>
        <v>8.6</v>
      </c>
      <c r="E1526" t="str">
        <f>VLOOKUP(A1526,cleaned_Medical_Examinations[],4,FALSE)</f>
        <v>No</v>
      </c>
      <c r="F1526" t="str">
        <f>VLOOKUP(A1526,cleaned_Medical_Examinations[],5,FALSE)</f>
        <v>No</v>
      </c>
      <c r="G1526" t="str">
        <f>VLOOKUP(A1526,cleaned_Medical_Examinations[],6,FALSE)</f>
        <v>No</v>
      </c>
      <c r="H1526">
        <f>VLOOKUP(A1526,cleaned_Medical_Examinations[],7,FALSE)</f>
        <v>0</v>
      </c>
      <c r="I1526" t="str">
        <f>VLOOKUP(A1526,cleaned_Medical_Examinations[],8,FALSE)</f>
        <v>No</v>
      </c>
      <c r="J1526" t="str">
        <f>VLOOKUP(A1526,cleaned_Medical_Examinations[],9,FALSE)</f>
        <v>UNDER WEIGHT</v>
      </c>
      <c r="K1526" t="str">
        <f>VLOOKUP(A1526,cleaned_Medical_Examinations[],10,FALSE)</f>
        <v>DIABETES</v>
      </c>
      <c r="L1526">
        <f>VLOOKUP(A1526,table3!A1526:H3860,4,)</f>
        <v>12979</v>
      </c>
      <c r="M1526" t="str">
        <f>VLOOKUP(A1526,table3!A1526:H3860,5,FALSE)</f>
        <v>tier - 3</v>
      </c>
      <c r="N1526" t="str">
        <f>VLOOKUP(A1526,table3!A1526:H3860,6,FALSE)</f>
        <v>tier - 1</v>
      </c>
      <c r="O1526" t="str">
        <f>VLOOKUP(A1526,table3!A1526:H3860,7,FALSE)</f>
        <v>R1011</v>
      </c>
      <c r="P1526" s="8">
        <f>VLOOKUP(A1526,table3!A1526:H3860,2,FALSE)</f>
        <v>22089</v>
      </c>
      <c r="Q1526">
        <f>VLOOKUP(A1526,table3!A1526:H3860,8,FALSE)</f>
        <v>62</v>
      </c>
    </row>
    <row r="1527" spans="1:17" x14ac:dyDescent="0.3">
      <c r="A1527" s="13" t="s">
        <v>845</v>
      </c>
      <c r="B1527" t="str">
        <f>VLOOKUP(A1527,cleaned_customer_names[],2,FALSE)</f>
        <v>MacPherson</v>
      </c>
      <c r="C1527">
        <f>VLOOKUP(A1527,cleaned_Medical_Examinations[],2,FALSE)</f>
        <v>21.99</v>
      </c>
      <c r="D1527">
        <f>VLOOKUP(A1527,cleaned_Medical_Examinations[],3,FALSE)</f>
        <v>11.17</v>
      </c>
      <c r="E1527" t="str">
        <f>VLOOKUP(A1527,cleaned_Medical_Examinations[],4,FALSE)</f>
        <v>No</v>
      </c>
      <c r="F1527" t="str">
        <f>VLOOKUP(A1527,cleaned_Medical_Examinations[],5,FALSE)</f>
        <v>No</v>
      </c>
      <c r="G1527" t="str">
        <f>VLOOKUP(A1527,cleaned_Medical_Examinations[],6,FALSE)</f>
        <v>No</v>
      </c>
      <c r="H1527">
        <f>VLOOKUP(A1527,cleaned_Medical_Examinations[],7,FALSE)</f>
        <v>0</v>
      </c>
      <c r="I1527" t="str">
        <f>VLOOKUP(A1527,cleaned_Medical_Examinations[],8,FALSE)</f>
        <v>No</v>
      </c>
      <c r="J1527" t="str">
        <f>VLOOKUP(A1527,cleaned_Medical_Examinations[],9,FALSE)</f>
        <v>NORMAL WEIGHT</v>
      </c>
      <c r="K1527" t="str">
        <f>VLOOKUP(A1527,cleaned_Medical_Examinations[],10,FALSE)</f>
        <v>DIABETES</v>
      </c>
      <c r="L1527">
        <f>VLOOKUP(A1527,table3!A1527:H3861,4,)</f>
        <v>12981</v>
      </c>
      <c r="M1527" t="str">
        <f>VLOOKUP(A1527,table3!A1527:H3861,5,FALSE)</f>
        <v>tier - 3</v>
      </c>
      <c r="N1527" t="str">
        <f>VLOOKUP(A1527,table3!A1527:H3861,6,FALSE)</f>
        <v>tier - 3</v>
      </c>
      <c r="O1527" t="str">
        <f>VLOOKUP(A1527,table3!A1527:H3861,7,FALSE)</f>
        <v>R1013</v>
      </c>
      <c r="P1527" s="8">
        <f>VLOOKUP(A1527,table3!A1527:H3861,2,FALSE)</f>
        <v>22182</v>
      </c>
      <c r="Q1527">
        <f>VLOOKUP(A1527,table3!A1527:H3861,8,FALSE)</f>
        <v>62</v>
      </c>
    </row>
    <row r="1528" spans="1:17" x14ac:dyDescent="0.3">
      <c r="A1528" s="11" t="s">
        <v>844</v>
      </c>
      <c r="B1528" t="str">
        <f>VLOOKUP(A1528,cleaned_customer_names[],2,FALSE)</f>
        <v>Delfidio</v>
      </c>
      <c r="C1528">
        <f>VLOOKUP(A1528,cleaned_Medical_Examinations[],2,FALSE)</f>
        <v>34.85</v>
      </c>
      <c r="D1528">
        <f>VLOOKUP(A1528,cleaned_Medical_Examinations[],3,FALSE)</f>
        <v>5.75</v>
      </c>
      <c r="E1528" t="str">
        <f>VLOOKUP(A1528,cleaned_Medical_Examinations[],4,FALSE)</f>
        <v>No</v>
      </c>
      <c r="F1528" t="str">
        <f>VLOOKUP(A1528,cleaned_Medical_Examinations[],5,FALSE)</f>
        <v>No</v>
      </c>
      <c r="G1528" t="str">
        <f>VLOOKUP(A1528,cleaned_Medical_Examinations[],6,FALSE)</f>
        <v>No</v>
      </c>
      <c r="H1528">
        <f>VLOOKUP(A1528,cleaned_Medical_Examinations[],7,FALSE)</f>
        <v>0</v>
      </c>
      <c r="I1528" t="str">
        <f>VLOOKUP(A1528,cleaned_Medical_Examinations[],8,FALSE)</f>
        <v>No</v>
      </c>
      <c r="J1528" t="str">
        <f>VLOOKUP(A1528,cleaned_Medical_Examinations[],9,FALSE)</f>
        <v>OBESITY</v>
      </c>
      <c r="K1528" t="str">
        <f>VLOOKUP(A1528,cleaned_Medical_Examinations[],10,FALSE)</f>
        <v>PREDIABETES</v>
      </c>
      <c r="L1528">
        <f>VLOOKUP(A1528,table3!A1528:H3862,4,)</f>
        <v>12983</v>
      </c>
      <c r="M1528" t="str">
        <f>VLOOKUP(A1528,table3!A1528:H3862,5,FALSE)</f>
        <v>tier - 3</v>
      </c>
      <c r="N1528" t="str">
        <f>VLOOKUP(A1528,table3!A1528:H3862,6,FALSE)</f>
        <v>tier - 1</v>
      </c>
      <c r="O1528" t="str">
        <f>VLOOKUP(A1528,table3!A1528:H3862,7,FALSE)</f>
        <v>R1013</v>
      </c>
      <c r="P1528" s="8">
        <f>VLOOKUP(A1528,table3!A1528:H3862,2,FALSE)</f>
        <v>22248</v>
      </c>
      <c r="Q1528">
        <f>VLOOKUP(A1528,table3!A1528:H3862,8,FALSE)</f>
        <v>62</v>
      </c>
    </row>
    <row r="1529" spans="1:17" x14ac:dyDescent="0.3">
      <c r="A1529" s="13" t="s">
        <v>843</v>
      </c>
      <c r="B1529" t="str">
        <f>VLOOKUP(A1529,cleaned_customer_names[],2,FALSE)</f>
        <v>Cummings</v>
      </c>
      <c r="C1529">
        <f>VLOOKUP(A1529,cleaned_Medical_Examinations[],2,FALSE)</f>
        <v>24.51</v>
      </c>
      <c r="D1529">
        <f>VLOOKUP(A1529,cleaned_Medical_Examinations[],3,FALSE)</f>
        <v>4.83</v>
      </c>
      <c r="E1529" t="str">
        <f>VLOOKUP(A1529,cleaned_Medical_Examinations[],4,FALSE)</f>
        <v>Yes</v>
      </c>
      <c r="F1529" t="str">
        <f>VLOOKUP(A1529,cleaned_Medical_Examinations[],5,FALSE)</f>
        <v>No</v>
      </c>
      <c r="G1529" t="str">
        <f>VLOOKUP(A1529,cleaned_Medical_Examinations[],6,FALSE)</f>
        <v>Yes</v>
      </c>
      <c r="H1529">
        <f>VLOOKUP(A1529,cleaned_Medical_Examinations[],7,FALSE)</f>
        <v>1</v>
      </c>
      <c r="I1529" t="str">
        <f>VLOOKUP(A1529,cleaned_Medical_Examinations[],8,FALSE)</f>
        <v>No</v>
      </c>
      <c r="J1529" t="str">
        <f>VLOOKUP(A1529,cleaned_Medical_Examinations[],9,FALSE)</f>
        <v>NORMAL WEIGHT</v>
      </c>
      <c r="K1529" t="str">
        <f>VLOOKUP(A1529,cleaned_Medical_Examinations[],10,FALSE)</f>
        <v>NORMAL</v>
      </c>
      <c r="L1529">
        <f>VLOOKUP(A1529,table3!A1529:H3863,4,)</f>
        <v>12994</v>
      </c>
      <c r="M1529" t="str">
        <f>VLOOKUP(A1529,table3!A1529:H3863,5,FALSE)</f>
        <v>tier - 3</v>
      </c>
      <c r="N1529" t="str">
        <f>VLOOKUP(A1529,table3!A1529:H3863,6,FALSE)</f>
        <v>tier - 2</v>
      </c>
      <c r="O1529" t="str">
        <f>VLOOKUP(A1529,table3!A1529:H3863,7,FALSE)</f>
        <v>R1026</v>
      </c>
      <c r="P1529" s="8">
        <f>VLOOKUP(A1529,table3!A1529:H3863,2,FALSE)</f>
        <v>29186</v>
      </c>
      <c r="Q1529">
        <f>VLOOKUP(A1529,table3!A1529:H3863,8,FALSE)</f>
        <v>43</v>
      </c>
    </row>
    <row r="1530" spans="1:17" x14ac:dyDescent="0.3">
      <c r="A1530" s="11" t="s">
        <v>842</v>
      </c>
      <c r="B1530" t="str">
        <f>VLOOKUP(A1530,cleaned_customer_names[],2,FALSE)</f>
        <v>Schroegel</v>
      </c>
      <c r="C1530">
        <f>VLOOKUP(A1530,cleaned_Medical_Examinations[],2,FALSE)</f>
        <v>19.399999999999999</v>
      </c>
      <c r="D1530">
        <f>VLOOKUP(A1530,cleaned_Medical_Examinations[],3,FALSE)</f>
        <v>11.93</v>
      </c>
      <c r="E1530" t="str">
        <f>VLOOKUP(A1530,cleaned_Medical_Examinations[],4,FALSE)</f>
        <v>No</v>
      </c>
      <c r="F1530" t="str">
        <f>VLOOKUP(A1530,cleaned_Medical_Examinations[],5,FALSE)</f>
        <v>No</v>
      </c>
      <c r="G1530" t="str">
        <f>VLOOKUP(A1530,cleaned_Medical_Examinations[],6,FALSE)</f>
        <v>No</v>
      </c>
      <c r="H1530">
        <f>VLOOKUP(A1530,cleaned_Medical_Examinations[],7,FALSE)</f>
        <v>0</v>
      </c>
      <c r="I1530" t="str">
        <f>VLOOKUP(A1530,cleaned_Medical_Examinations[],8,FALSE)</f>
        <v>No</v>
      </c>
      <c r="J1530" t="str">
        <f>VLOOKUP(A1530,cleaned_Medical_Examinations[],9,FALSE)</f>
        <v>NORMAL WEIGHT</v>
      </c>
      <c r="K1530" t="str">
        <f>VLOOKUP(A1530,cleaned_Medical_Examinations[],10,FALSE)</f>
        <v>DIABETES</v>
      </c>
      <c r="L1530">
        <f>VLOOKUP(A1530,table3!A1530:H3864,4,)</f>
        <v>13003</v>
      </c>
      <c r="M1530" t="str">
        <f>VLOOKUP(A1530,table3!A1530:H3864,5,FALSE)</f>
        <v>tier - 3</v>
      </c>
      <c r="N1530" t="str">
        <f>VLOOKUP(A1530,table3!A1530:H3864,6,FALSE)</f>
        <v>tier - 1</v>
      </c>
      <c r="O1530" t="str">
        <f>VLOOKUP(A1530,table3!A1530:H3864,7,FALSE)</f>
        <v>R1012</v>
      </c>
      <c r="P1530" s="8">
        <f>VLOOKUP(A1530,table3!A1530:H3864,2,FALSE)</f>
        <v>29889</v>
      </c>
      <c r="Q1530">
        <f>VLOOKUP(A1530,table3!A1530:H3864,8,FALSE)</f>
        <v>41</v>
      </c>
    </row>
    <row r="1531" spans="1:17" x14ac:dyDescent="0.3">
      <c r="A1531" s="13" t="s">
        <v>841</v>
      </c>
      <c r="B1531" t="str">
        <f>VLOOKUP(A1531,cleaned_customer_names[],2,FALSE)</f>
        <v>Williams</v>
      </c>
      <c r="C1531">
        <f>VLOOKUP(A1531,cleaned_Medical_Examinations[],2,FALSE)</f>
        <v>15.1</v>
      </c>
      <c r="D1531">
        <f>VLOOKUP(A1531,cleaned_Medical_Examinations[],3,FALSE)</f>
        <v>8.41</v>
      </c>
      <c r="E1531" t="str">
        <f>VLOOKUP(A1531,cleaned_Medical_Examinations[],4,FALSE)</f>
        <v>No</v>
      </c>
      <c r="F1531" t="str">
        <f>VLOOKUP(A1531,cleaned_Medical_Examinations[],5,FALSE)</f>
        <v>No</v>
      </c>
      <c r="G1531" t="str">
        <f>VLOOKUP(A1531,cleaned_Medical_Examinations[],6,FALSE)</f>
        <v>No</v>
      </c>
      <c r="H1531">
        <f>VLOOKUP(A1531,cleaned_Medical_Examinations[],7,FALSE)</f>
        <v>0</v>
      </c>
      <c r="I1531" t="str">
        <f>VLOOKUP(A1531,cleaned_Medical_Examinations[],8,FALSE)</f>
        <v>No</v>
      </c>
      <c r="J1531" t="str">
        <f>VLOOKUP(A1531,cleaned_Medical_Examinations[],9,FALSE)</f>
        <v>UNDER WEIGHT</v>
      </c>
      <c r="K1531" t="str">
        <f>VLOOKUP(A1531,cleaned_Medical_Examinations[],10,FALSE)</f>
        <v>DIABETES</v>
      </c>
      <c r="L1531">
        <f>VLOOKUP(A1531,table3!A1531:H3865,4,)</f>
        <v>13005</v>
      </c>
      <c r="M1531" t="str">
        <f>VLOOKUP(A1531,table3!A1531:H3865,5,FALSE)</f>
        <v>tier - 3</v>
      </c>
      <c r="N1531" t="str">
        <f>VLOOKUP(A1531,table3!A1531:H3865,6,FALSE)</f>
        <v>tier - 1</v>
      </c>
      <c r="O1531" t="str">
        <f>VLOOKUP(A1531,table3!A1531:H3865,7,FALSE)</f>
        <v>R1012</v>
      </c>
      <c r="P1531" s="8">
        <f>VLOOKUP(A1531,table3!A1531:H3865,2,FALSE)</f>
        <v>22821</v>
      </c>
      <c r="Q1531">
        <f>VLOOKUP(A1531,table3!A1531:H3865,8,FALSE)</f>
        <v>60</v>
      </c>
    </row>
    <row r="1532" spans="1:17" x14ac:dyDescent="0.3">
      <c r="A1532" s="11" t="s">
        <v>840</v>
      </c>
      <c r="B1532" t="str">
        <f>VLOOKUP(A1532,cleaned_customer_names[],2,FALSE)</f>
        <v>Casey</v>
      </c>
      <c r="C1532">
        <f>VLOOKUP(A1532,cleaned_Medical_Examinations[],2,FALSE)</f>
        <v>23.37</v>
      </c>
      <c r="D1532">
        <f>VLOOKUP(A1532,cleaned_Medical_Examinations[],3,FALSE)</f>
        <v>5.59</v>
      </c>
      <c r="E1532" t="str">
        <f>VLOOKUP(A1532,cleaned_Medical_Examinations[],4,FALSE)</f>
        <v>Yes</v>
      </c>
      <c r="F1532" t="str">
        <f>VLOOKUP(A1532,cleaned_Medical_Examinations[],5,FALSE)</f>
        <v>No</v>
      </c>
      <c r="G1532" t="str">
        <f>VLOOKUP(A1532,cleaned_Medical_Examinations[],6,FALSE)</f>
        <v>No</v>
      </c>
      <c r="H1532">
        <f>VLOOKUP(A1532,cleaned_Medical_Examinations[],7,FALSE)</f>
        <v>0</v>
      </c>
      <c r="I1532" t="str">
        <f>VLOOKUP(A1532,cleaned_Medical_Examinations[],8,FALSE)</f>
        <v>No</v>
      </c>
      <c r="J1532" t="str">
        <f>VLOOKUP(A1532,cleaned_Medical_Examinations[],9,FALSE)</f>
        <v>NORMAL WEIGHT</v>
      </c>
      <c r="K1532" t="str">
        <f>VLOOKUP(A1532,cleaned_Medical_Examinations[],10,FALSE)</f>
        <v>NORMAL</v>
      </c>
      <c r="L1532">
        <f>VLOOKUP(A1532,table3!A1532:H3866,4,)</f>
        <v>13008</v>
      </c>
      <c r="M1532" t="str">
        <f>VLOOKUP(A1532,table3!A1532:H3866,5,FALSE)</f>
        <v>tier - 3</v>
      </c>
      <c r="N1532" t="str">
        <f>VLOOKUP(A1532,table3!A1532:H3866,6,FALSE)</f>
        <v>tier - 3</v>
      </c>
      <c r="O1532" t="str">
        <f>VLOOKUP(A1532,table3!A1532:H3866,7,FALSE)</f>
        <v>R1012</v>
      </c>
      <c r="P1532" s="8">
        <f>VLOOKUP(A1532,table3!A1532:H3866,2,FALSE)</f>
        <v>25550</v>
      </c>
      <c r="Q1532">
        <f>VLOOKUP(A1532,table3!A1532:H3866,8,FALSE)</f>
        <v>53</v>
      </c>
    </row>
    <row r="1533" spans="1:17" x14ac:dyDescent="0.3">
      <c r="A1533" s="13" t="s">
        <v>839</v>
      </c>
      <c r="B1533" t="str">
        <f>VLOOKUP(A1533,cleaned_customer_names[],2,FALSE)</f>
        <v>Randall</v>
      </c>
      <c r="C1533">
        <f>VLOOKUP(A1533,cleaned_Medical_Examinations[],2,FALSE)</f>
        <v>42.4</v>
      </c>
      <c r="D1533">
        <f>VLOOKUP(A1533,cleaned_Medical_Examinations[],3,FALSE)</f>
        <v>4.0599999999999996</v>
      </c>
      <c r="E1533" t="str">
        <f>VLOOKUP(A1533,cleaned_Medical_Examinations[],4,FALSE)</f>
        <v>No</v>
      </c>
      <c r="F1533" t="str">
        <f>VLOOKUP(A1533,cleaned_Medical_Examinations[],5,FALSE)</f>
        <v>No</v>
      </c>
      <c r="G1533" t="str">
        <f>VLOOKUP(A1533,cleaned_Medical_Examinations[],6,FALSE)</f>
        <v>No</v>
      </c>
      <c r="H1533">
        <f>VLOOKUP(A1533,cleaned_Medical_Examinations[],7,FALSE)</f>
        <v>0</v>
      </c>
      <c r="I1533" t="str">
        <f>VLOOKUP(A1533,cleaned_Medical_Examinations[],8,FALSE)</f>
        <v>No</v>
      </c>
      <c r="J1533" t="str">
        <f>VLOOKUP(A1533,cleaned_Medical_Examinations[],9,FALSE)</f>
        <v>OBESITY</v>
      </c>
      <c r="K1533" t="str">
        <f>VLOOKUP(A1533,cleaned_Medical_Examinations[],10,FALSE)</f>
        <v>NORMAL</v>
      </c>
      <c r="L1533">
        <f>VLOOKUP(A1533,table3!A1533:H3867,4,)</f>
        <v>13011</v>
      </c>
      <c r="M1533" t="str">
        <f>VLOOKUP(A1533,table3!A1533:H3867,5,FALSE)</f>
        <v>tier - 3</v>
      </c>
      <c r="N1533" t="str">
        <f>VLOOKUP(A1533,table3!A1533:H3867,6,FALSE)</f>
        <v>tier - 2</v>
      </c>
      <c r="O1533" t="str">
        <f>VLOOKUP(A1533,table3!A1533:H3867,7,FALSE)</f>
        <v>R1012</v>
      </c>
      <c r="P1533" s="8">
        <f>VLOOKUP(A1533,table3!A1533:H3867,2,FALSE)</f>
        <v>26569</v>
      </c>
      <c r="Q1533">
        <f>VLOOKUP(A1533,table3!A1533:H3867,8,FALSE)</f>
        <v>50</v>
      </c>
    </row>
    <row r="1534" spans="1:17" x14ac:dyDescent="0.3">
      <c r="A1534" s="11" t="s">
        <v>838</v>
      </c>
      <c r="B1534" t="str">
        <f>VLOOKUP(A1534,cleaned_customer_names[],2,FALSE)</f>
        <v>Doyon</v>
      </c>
      <c r="C1534">
        <f>VLOOKUP(A1534,cleaned_Medical_Examinations[],2,FALSE)</f>
        <v>28.405000000000001</v>
      </c>
      <c r="D1534">
        <f>VLOOKUP(A1534,cleaned_Medical_Examinations[],3,FALSE)</f>
        <v>7.02</v>
      </c>
      <c r="E1534" t="str">
        <f>VLOOKUP(A1534,cleaned_Medical_Examinations[],4,FALSE)</f>
        <v>Yes</v>
      </c>
      <c r="F1534" t="str">
        <f>VLOOKUP(A1534,cleaned_Medical_Examinations[],5,FALSE)</f>
        <v>No</v>
      </c>
      <c r="G1534" t="str">
        <f>VLOOKUP(A1534,cleaned_Medical_Examinations[],6,FALSE)</f>
        <v>No</v>
      </c>
      <c r="H1534">
        <f>VLOOKUP(A1534,cleaned_Medical_Examinations[],7,FALSE)</f>
        <v>0</v>
      </c>
      <c r="I1534" t="str">
        <f>VLOOKUP(A1534,cleaned_Medical_Examinations[],8,FALSE)</f>
        <v>No</v>
      </c>
      <c r="J1534" t="str">
        <f>VLOOKUP(A1534,cleaned_Medical_Examinations[],9,FALSE)</f>
        <v>OVER WEIGHT</v>
      </c>
      <c r="K1534" t="str">
        <f>VLOOKUP(A1534,cleaned_Medical_Examinations[],10,FALSE)</f>
        <v>DIABETES</v>
      </c>
      <c r="L1534">
        <f>VLOOKUP(A1534,table3!A1534:H3868,4,)</f>
        <v>13012</v>
      </c>
      <c r="M1534" t="str">
        <f>VLOOKUP(A1534,table3!A1534:H3868,5,FALSE)</f>
        <v>tier - 3</v>
      </c>
      <c r="N1534" t="str">
        <f>VLOOKUP(A1534,table3!A1534:H3868,6,FALSE)</f>
        <v>tier - 1</v>
      </c>
      <c r="O1534" t="str">
        <f>VLOOKUP(A1534,table3!A1534:H3868,7,FALSE)</f>
        <v>R1012</v>
      </c>
      <c r="P1534" s="8">
        <f>VLOOKUP(A1534,table3!A1534:H3868,2,FALSE)</f>
        <v>22847</v>
      </c>
      <c r="Q1534">
        <f>VLOOKUP(A1534,table3!A1534:H3868,8,FALSE)</f>
        <v>60</v>
      </c>
    </row>
    <row r="1535" spans="1:17" x14ac:dyDescent="0.3">
      <c r="A1535" s="13" t="s">
        <v>837</v>
      </c>
      <c r="B1535" t="str">
        <f>VLOOKUP(A1535,cleaned_customer_names[],2,FALSE)</f>
        <v>Sankey</v>
      </c>
      <c r="C1535">
        <f>VLOOKUP(A1535,cleaned_Medical_Examinations[],2,FALSE)</f>
        <v>23.4</v>
      </c>
      <c r="D1535">
        <f>VLOOKUP(A1535,cleaned_Medical_Examinations[],3,FALSE)</f>
        <v>4.47</v>
      </c>
      <c r="E1535" t="str">
        <f>VLOOKUP(A1535,cleaned_Medical_Examinations[],4,FALSE)</f>
        <v>No</v>
      </c>
      <c r="F1535" t="str">
        <f>VLOOKUP(A1535,cleaned_Medical_Examinations[],5,FALSE)</f>
        <v>No</v>
      </c>
      <c r="G1535" t="str">
        <f>VLOOKUP(A1535,cleaned_Medical_Examinations[],6,FALSE)</f>
        <v>No</v>
      </c>
      <c r="H1535">
        <f>VLOOKUP(A1535,cleaned_Medical_Examinations[],7,FALSE)</f>
        <v>0</v>
      </c>
      <c r="I1535" t="str">
        <f>VLOOKUP(A1535,cleaned_Medical_Examinations[],8,FALSE)</f>
        <v>No</v>
      </c>
      <c r="J1535" t="str">
        <f>VLOOKUP(A1535,cleaned_Medical_Examinations[],9,FALSE)</f>
        <v>NORMAL WEIGHT</v>
      </c>
      <c r="K1535" t="str">
        <f>VLOOKUP(A1535,cleaned_Medical_Examinations[],10,FALSE)</f>
        <v>NORMAL</v>
      </c>
      <c r="L1535">
        <f>VLOOKUP(A1535,table3!A1535:H3869,4,)</f>
        <v>13019</v>
      </c>
      <c r="M1535" t="str">
        <f>VLOOKUP(A1535,table3!A1535:H3869,5,FALSE)</f>
        <v>tier - 3</v>
      </c>
      <c r="N1535" t="str">
        <f>VLOOKUP(A1535,table3!A1535:H3869,6,FALSE)</f>
        <v>tier - 1</v>
      </c>
      <c r="O1535" t="str">
        <f>VLOOKUP(A1535,table3!A1535:H3869,7,FALSE)</f>
        <v>R1024</v>
      </c>
      <c r="P1535" s="8">
        <f>VLOOKUP(A1535,table3!A1535:H3869,2,FALSE)</f>
        <v>23643</v>
      </c>
      <c r="Q1535">
        <f>VLOOKUP(A1535,table3!A1535:H3869,8,FALSE)</f>
        <v>58</v>
      </c>
    </row>
    <row r="1536" spans="1:17" x14ac:dyDescent="0.3">
      <c r="A1536" s="11" t="s">
        <v>836</v>
      </c>
      <c r="B1536" t="str">
        <f>VLOOKUP(A1536,cleaned_customer_names[],2,FALSE)</f>
        <v>Stilgenbauer</v>
      </c>
      <c r="C1536">
        <f>VLOOKUP(A1536,cleaned_Medical_Examinations[],2,FALSE)</f>
        <v>33.44</v>
      </c>
      <c r="D1536">
        <f>VLOOKUP(A1536,cleaned_Medical_Examinations[],3,FALSE)</f>
        <v>4.54</v>
      </c>
      <c r="E1536" t="str">
        <f>VLOOKUP(A1536,cleaned_Medical_Examinations[],4,FALSE)</f>
        <v>No</v>
      </c>
      <c r="F1536" t="str">
        <f>VLOOKUP(A1536,cleaned_Medical_Examinations[],5,FALSE)</f>
        <v>No</v>
      </c>
      <c r="G1536" t="str">
        <f>VLOOKUP(A1536,cleaned_Medical_Examinations[],6,FALSE)</f>
        <v>No</v>
      </c>
      <c r="H1536">
        <f>VLOOKUP(A1536,cleaned_Medical_Examinations[],7,FALSE)</f>
        <v>0</v>
      </c>
      <c r="I1536" t="str">
        <f>VLOOKUP(A1536,cleaned_Medical_Examinations[],8,FALSE)</f>
        <v>No</v>
      </c>
      <c r="J1536" t="str">
        <f>VLOOKUP(A1536,cleaned_Medical_Examinations[],9,FALSE)</f>
        <v>OBESITY</v>
      </c>
      <c r="K1536" t="str">
        <f>VLOOKUP(A1536,cleaned_Medical_Examinations[],10,FALSE)</f>
        <v>NORMAL</v>
      </c>
      <c r="L1536">
        <f>VLOOKUP(A1536,table3!A1536:H3870,4,)</f>
        <v>13024</v>
      </c>
      <c r="M1536" t="str">
        <f>VLOOKUP(A1536,table3!A1536:H3870,5,FALSE)</f>
        <v>tier - 3</v>
      </c>
      <c r="N1536" t="str">
        <f>VLOOKUP(A1536,table3!A1536:H3870,6,FALSE)</f>
        <v>tier - 2</v>
      </c>
      <c r="O1536" t="str">
        <f>VLOOKUP(A1536,table3!A1536:H3870,7,FALSE)</f>
        <v>R1025</v>
      </c>
      <c r="P1536" s="8">
        <f>VLOOKUP(A1536,table3!A1536:H3870,2,FALSE)</f>
        <v>24050</v>
      </c>
      <c r="Q1536">
        <f>VLOOKUP(A1536,table3!A1536:H3870,8,FALSE)</f>
        <v>57</v>
      </c>
    </row>
    <row r="1537" spans="1:17" x14ac:dyDescent="0.3">
      <c r="A1537" s="13" t="s">
        <v>835</v>
      </c>
      <c r="B1537" t="str">
        <f>VLOOKUP(A1537,cleaned_customer_names[],2,FALSE)</f>
        <v>Jaskiewicz</v>
      </c>
      <c r="C1537">
        <f>VLOOKUP(A1537,cleaned_Medical_Examinations[],2,FALSE)</f>
        <v>21.12</v>
      </c>
      <c r="D1537">
        <f>VLOOKUP(A1537,cleaned_Medical_Examinations[],3,FALSE)</f>
        <v>4.99</v>
      </c>
      <c r="E1537" t="str">
        <f>VLOOKUP(A1537,cleaned_Medical_Examinations[],4,FALSE)</f>
        <v>No</v>
      </c>
      <c r="F1537" t="str">
        <f>VLOOKUP(A1537,cleaned_Medical_Examinations[],5,FALSE)</f>
        <v>No</v>
      </c>
      <c r="G1537" t="str">
        <f>VLOOKUP(A1537,cleaned_Medical_Examinations[],6,FALSE)</f>
        <v>No</v>
      </c>
      <c r="H1537">
        <f>VLOOKUP(A1537,cleaned_Medical_Examinations[],7,FALSE)</f>
        <v>1</v>
      </c>
      <c r="I1537" t="str">
        <f>VLOOKUP(A1537,cleaned_Medical_Examinations[],8,FALSE)</f>
        <v>No</v>
      </c>
      <c r="J1537" t="str">
        <f>VLOOKUP(A1537,cleaned_Medical_Examinations[],9,FALSE)</f>
        <v>NORMAL WEIGHT</v>
      </c>
      <c r="K1537" t="str">
        <f>VLOOKUP(A1537,cleaned_Medical_Examinations[],10,FALSE)</f>
        <v>NORMAL</v>
      </c>
      <c r="L1537">
        <f>VLOOKUP(A1537,table3!A1537:H3871,4,)</f>
        <v>13042</v>
      </c>
      <c r="M1537" t="str">
        <f>VLOOKUP(A1537,table3!A1537:H3871,5,FALSE)</f>
        <v>tier - 3</v>
      </c>
      <c r="N1537" t="str">
        <f>VLOOKUP(A1537,table3!A1537:H3871,6,FALSE)</f>
        <v>tier - 1</v>
      </c>
      <c r="O1537" t="str">
        <f>VLOOKUP(A1537,table3!A1537:H3871,7,FALSE)</f>
        <v>R1011</v>
      </c>
      <c r="P1537" s="8">
        <f>VLOOKUP(A1537,table3!A1537:H3871,2,FALSE)</f>
        <v>22594</v>
      </c>
      <c r="Q1537">
        <f>VLOOKUP(A1537,table3!A1537:H3871,8,FALSE)</f>
        <v>61</v>
      </c>
    </row>
    <row r="1538" spans="1:17" x14ac:dyDescent="0.3">
      <c r="A1538" s="11" t="s">
        <v>834</v>
      </c>
      <c r="B1538" t="str">
        <f>VLOOKUP(A1538,cleaned_customer_names[],2,FALSE)</f>
        <v>Deppen</v>
      </c>
      <c r="C1538">
        <f>VLOOKUP(A1538,cleaned_Medical_Examinations[],2,FALSE)</f>
        <v>18.48</v>
      </c>
      <c r="D1538">
        <f>VLOOKUP(A1538,cleaned_Medical_Examinations[],3,FALSE)</f>
        <v>10.84</v>
      </c>
      <c r="E1538" t="str">
        <f>VLOOKUP(A1538,cleaned_Medical_Examinations[],4,FALSE)</f>
        <v>Yes</v>
      </c>
      <c r="F1538" t="str">
        <f>VLOOKUP(A1538,cleaned_Medical_Examinations[],5,FALSE)</f>
        <v>No</v>
      </c>
      <c r="G1538" t="str">
        <f>VLOOKUP(A1538,cleaned_Medical_Examinations[],6,FALSE)</f>
        <v>No</v>
      </c>
      <c r="H1538">
        <f>VLOOKUP(A1538,cleaned_Medical_Examinations[],7,FALSE)</f>
        <v>2</v>
      </c>
      <c r="I1538" t="str">
        <f>VLOOKUP(A1538,cleaned_Medical_Examinations[],8,FALSE)</f>
        <v>No</v>
      </c>
      <c r="J1538" t="str">
        <f>VLOOKUP(A1538,cleaned_Medical_Examinations[],9,FALSE)</f>
        <v>UNDER WEIGHT</v>
      </c>
      <c r="K1538" t="str">
        <f>VLOOKUP(A1538,cleaned_Medical_Examinations[],10,FALSE)</f>
        <v>DIABETES</v>
      </c>
      <c r="L1538">
        <f>VLOOKUP(A1538,table3!A1538:H3872,4,)</f>
        <v>13044</v>
      </c>
      <c r="M1538" t="str">
        <f>VLOOKUP(A1538,table3!A1538:H3872,5,FALSE)</f>
        <v>tier - 3</v>
      </c>
      <c r="N1538" t="str">
        <f>VLOOKUP(A1538,table3!A1538:H3872,6,FALSE)</f>
        <v>tier - 1</v>
      </c>
      <c r="O1538" t="str">
        <f>VLOOKUP(A1538,table3!A1538:H3872,7,FALSE)</f>
        <v>R1012</v>
      </c>
      <c r="P1538" s="8">
        <f>VLOOKUP(A1538,table3!A1538:H3872,2,FALSE)</f>
        <v>25469</v>
      </c>
      <c r="Q1538">
        <f>VLOOKUP(A1538,table3!A1538:H3872,8,FALSE)</f>
        <v>53</v>
      </c>
    </row>
    <row r="1539" spans="1:17" x14ac:dyDescent="0.3">
      <c r="A1539" s="13" t="s">
        <v>833</v>
      </c>
      <c r="B1539" t="str">
        <f>VLOOKUP(A1539,cleaned_customer_names[],2,FALSE)</f>
        <v>Hine</v>
      </c>
      <c r="C1539">
        <f>VLOOKUP(A1539,cleaned_Medical_Examinations[],2,FALSE)</f>
        <v>16.815000000000001</v>
      </c>
      <c r="D1539">
        <f>VLOOKUP(A1539,cleaned_Medical_Examinations[],3,FALSE)</f>
        <v>5.63</v>
      </c>
      <c r="E1539" t="str">
        <f>VLOOKUP(A1539,cleaned_Medical_Examinations[],4,FALSE)</f>
        <v>No</v>
      </c>
      <c r="F1539" t="str">
        <f>VLOOKUP(A1539,cleaned_Medical_Examinations[],5,FALSE)</f>
        <v>No</v>
      </c>
      <c r="G1539" t="str">
        <f>VLOOKUP(A1539,cleaned_Medical_Examinations[],6,FALSE)</f>
        <v>No</v>
      </c>
      <c r="H1539">
        <f>VLOOKUP(A1539,cleaned_Medical_Examinations[],7,FALSE)</f>
        <v>1</v>
      </c>
      <c r="I1539" t="str">
        <f>VLOOKUP(A1539,cleaned_Medical_Examinations[],8,FALSE)</f>
        <v>No</v>
      </c>
      <c r="J1539" t="str">
        <f>VLOOKUP(A1539,cleaned_Medical_Examinations[],9,FALSE)</f>
        <v>UNDER WEIGHT</v>
      </c>
      <c r="K1539" t="str">
        <f>VLOOKUP(A1539,cleaned_Medical_Examinations[],10,FALSE)</f>
        <v>NORMAL</v>
      </c>
      <c r="L1539">
        <f>VLOOKUP(A1539,table3!A1539:H3873,4,)</f>
        <v>13047</v>
      </c>
      <c r="M1539" t="str">
        <f>VLOOKUP(A1539,table3!A1539:H3873,5,FALSE)</f>
        <v>tier - 3</v>
      </c>
      <c r="N1539" t="str">
        <f>VLOOKUP(A1539,table3!A1539:H3873,6,FALSE)</f>
        <v>tier - 3</v>
      </c>
      <c r="O1539" t="str">
        <f>VLOOKUP(A1539,table3!A1539:H3873,7,FALSE)</f>
        <v>R1024</v>
      </c>
      <c r="P1539" s="8">
        <f>VLOOKUP(A1539,table3!A1539:H3873,2,FALSE)</f>
        <v>24690</v>
      </c>
      <c r="Q1539">
        <f>VLOOKUP(A1539,table3!A1539:H3873,8,FALSE)</f>
        <v>55</v>
      </c>
    </row>
    <row r="1540" spans="1:17" x14ac:dyDescent="0.3">
      <c r="A1540" s="11" t="s">
        <v>832</v>
      </c>
      <c r="B1540" t="str">
        <f>VLOOKUP(A1540,cleaned_customer_names[],2,FALSE)</f>
        <v>Mathews</v>
      </c>
      <c r="C1540">
        <f>VLOOKUP(A1540,cleaned_Medical_Examinations[],2,FALSE)</f>
        <v>26.72</v>
      </c>
      <c r="D1540">
        <f>VLOOKUP(A1540,cleaned_Medical_Examinations[],3,FALSE)</f>
        <v>4.1399999999999997</v>
      </c>
      <c r="E1540" t="str">
        <f>VLOOKUP(A1540,cleaned_Medical_Examinations[],4,FALSE)</f>
        <v>No</v>
      </c>
      <c r="F1540" t="str">
        <f>VLOOKUP(A1540,cleaned_Medical_Examinations[],5,FALSE)</f>
        <v>No</v>
      </c>
      <c r="G1540" t="str">
        <f>VLOOKUP(A1540,cleaned_Medical_Examinations[],6,FALSE)</f>
        <v>No</v>
      </c>
      <c r="H1540">
        <f>VLOOKUP(A1540,cleaned_Medical_Examinations[],7,FALSE)</f>
        <v>0</v>
      </c>
      <c r="I1540" t="str">
        <f>VLOOKUP(A1540,cleaned_Medical_Examinations[],8,FALSE)</f>
        <v>No</v>
      </c>
      <c r="J1540" t="str">
        <f>VLOOKUP(A1540,cleaned_Medical_Examinations[],9,FALSE)</f>
        <v>OVER WEIGHT</v>
      </c>
      <c r="K1540" t="str">
        <f>VLOOKUP(A1540,cleaned_Medical_Examinations[],10,FALSE)</f>
        <v>NORMAL</v>
      </c>
      <c r="L1540">
        <f>VLOOKUP(A1540,table3!A1540:H3874,4,)</f>
        <v>13051</v>
      </c>
      <c r="M1540" t="str">
        <f>VLOOKUP(A1540,table3!A1540:H3874,5,FALSE)</f>
        <v>tier - 3</v>
      </c>
      <c r="N1540" t="str">
        <f>VLOOKUP(A1540,table3!A1540:H3874,6,FALSE)</f>
        <v>tier - 1</v>
      </c>
      <c r="O1540" t="str">
        <f>VLOOKUP(A1540,table3!A1540:H3874,7,FALSE)</f>
        <v>R1026</v>
      </c>
      <c r="P1540" s="8">
        <f>VLOOKUP(A1540,table3!A1540:H3874,2,FALSE)</f>
        <v>31346</v>
      </c>
      <c r="Q1540">
        <f>VLOOKUP(A1540,table3!A1540:H3874,8,FALSE)</f>
        <v>37</v>
      </c>
    </row>
    <row r="1541" spans="1:17" x14ac:dyDescent="0.3">
      <c r="A1541" s="13" t="s">
        <v>831</v>
      </c>
      <c r="B1541" t="str">
        <f>VLOOKUP(A1541,cleaned_customer_names[],2,FALSE)</f>
        <v>Yabu</v>
      </c>
      <c r="C1541">
        <f>VLOOKUP(A1541,cleaned_Medical_Examinations[],2,FALSE)</f>
        <v>41.42</v>
      </c>
      <c r="D1541">
        <f>VLOOKUP(A1541,cleaned_Medical_Examinations[],3,FALSE)</f>
        <v>5.17</v>
      </c>
      <c r="E1541" t="str">
        <f>VLOOKUP(A1541,cleaned_Medical_Examinations[],4,FALSE)</f>
        <v>No</v>
      </c>
      <c r="F1541" t="str">
        <f>VLOOKUP(A1541,cleaned_Medical_Examinations[],5,FALSE)</f>
        <v>No</v>
      </c>
      <c r="G1541" t="str">
        <f>VLOOKUP(A1541,cleaned_Medical_Examinations[],6,FALSE)</f>
        <v>Yes</v>
      </c>
      <c r="H1541">
        <f>VLOOKUP(A1541,cleaned_Medical_Examinations[],7,FALSE)</f>
        <v>1</v>
      </c>
      <c r="I1541" t="str">
        <f>VLOOKUP(A1541,cleaned_Medical_Examinations[],8,FALSE)</f>
        <v>No</v>
      </c>
      <c r="J1541" t="str">
        <f>VLOOKUP(A1541,cleaned_Medical_Examinations[],9,FALSE)</f>
        <v>OBESITY</v>
      </c>
      <c r="K1541" t="str">
        <f>VLOOKUP(A1541,cleaned_Medical_Examinations[],10,FALSE)</f>
        <v>NORMAL</v>
      </c>
      <c r="L1541">
        <f>VLOOKUP(A1541,table3!A1541:H3875,4,)</f>
        <v>13064</v>
      </c>
      <c r="M1541" t="str">
        <f>VLOOKUP(A1541,table3!A1541:H3875,5,FALSE)</f>
        <v>tier - 3</v>
      </c>
      <c r="N1541" t="str">
        <f>VLOOKUP(A1541,table3!A1541:H3875,6,FALSE)</f>
        <v>tier - 2</v>
      </c>
      <c r="O1541" t="str">
        <f>VLOOKUP(A1541,table3!A1541:H3875,7,FALSE)</f>
        <v>R1011</v>
      </c>
      <c r="P1541" s="8">
        <f>VLOOKUP(A1541,table3!A1541:H3875,2,FALSE)</f>
        <v>22591</v>
      </c>
      <c r="Q1541">
        <f>VLOOKUP(A1541,table3!A1541:H3875,8,FALSE)</f>
        <v>61</v>
      </c>
    </row>
    <row r="1542" spans="1:17" x14ac:dyDescent="0.3">
      <c r="A1542" s="11" t="s">
        <v>830</v>
      </c>
      <c r="B1542" t="str">
        <f>VLOOKUP(A1542,cleaned_customer_names[],2,FALSE)</f>
        <v>Strang</v>
      </c>
      <c r="C1542">
        <f>VLOOKUP(A1542,cleaned_Medical_Examinations[],2,FALSE)</f>
        <v>20.69</v>
      </c>
      <c r="D1542">
        <f>VLOOKUP(A1542,cleaned_Medical_Examinations[],3,FALSE)</f>
        <v>6.93</v>
      </c>
      <c r="E1542" t="str">
        <f>VLOOKUP(A1542,cleaned_Medical_Examinations[],4,FALSE)</f>
        <v>No</v>
      </c>
      <c r="F1542" t="str">
        <f>VLOOKUP(A1542,cleaned_Medical_Examinations[],5,FALSE)</f>
        <v>No</v>
      </c>
      <c r="G1542" t="str">
        <f>VLOOKUP(A1542,cleaned_Medical_Examinations[],6,FALSE)</f>
        <v>No</v>
      </c>
      <c r="H1542">
        <f>VLOOKUP(A1542,cleaned_Medical_Examinations[],7,FALSE)</f>
        <v>2</v>
      </c>
      <c r="I1542" t="str">
        <f>VLOOKUP(A1542,cleaned_Medical_Examinations[],8,FALSE)</f>
        <v>No</v>
      </c>
      <c r="J1542" t="str">
        <f>VLOOKUP(A1542,cleaned_Medical_Examinations[],9,FALSE)</f>
        <v>NORMAL WEIGHT</v>
      </c>
      <c r="K1542" t="str">
        <f>VLOOKUP(A1542,cleaned_Medical_Examinations[],10,FALSE)</f>
        <v>DIABETES</v>
      </c>
      <c r="L1542">
        <f>VLOOKUP(A1542,table3!A1542:H3876,4,)</f>
        <v>13102</v>
      </c>
      <c r="M1542" t="str">
        <f>VLOOKUP(A1542,table3!A1542:H3876,5,FALSE)</f>
        <v>tier - 3</v>
      </c>
      <c r="N1542" t="str">
        <f>VLOOKUP(A1542,table3!A1542:H3876,6,FALSE)</f>
        <v>tier - 2</v>
      </c>
      <c r="O1542" t="str">
        <f>VLOOKUP(A1542,table3!A1542:H3876,7,FALSE)</f>
        <v>R1026</v>
      </c>
      <c r="P1542" s="8">
        <f>VLOOKUP(A1542,table3!A1542:H3876,2,FALSE)</f>
        <v>28688</v>
      </c>
      <c r="Q1542">
        <f>VLOOKUP(A1542,table3!A1542:H3876,8,FALSE)</f>
        <v>44</v>
      </c>
    </row>
    <row r="1543" spans="1:17" x14ac:dyDescent="0.3">
      <c r="A1543" s="13" t="s">
        <v>829</v>
      </c>
      <c r="B1543" t="str">
        <f>VLOOKUP(A1543,cleaned_customer_names[],2,FALSE)</f>
        <v>Frank</v>
      </c>
      <c r="C1543">
        <f>VLOOKUP(A1543,cleaned_Medical_Examinations[],2,FALSE)</f>
        <v>41.23</v>
      </c>
      <c r="D1543">
        <f>VLOOKUP(A1543,cleaned_Medical_Examinations[],3,FALSE)</f>
        <v>4.24</v>
      </c>
      <c r="E1543" t="str">
        <f>VLOOKUP(A1543,cleaned_Medical_Examinations[],4,FALSE)</f>
        <v>No</v>
      </c>
      <c r="F1543" t="str">
        <f>VLOOKUP(A1543,cleaned_Medical_Examinations[],5,FALSE)</f>
        <v>No</v>
      </c>
      <c r="G1543" t="str">
        <f>VLOOKUP(A1543,cleaned_Medical_Examinations[],6,FALSE)</f>
        <v>No</v>
      </c>
      <c r="H1543">
        <f>VLOOKUP(A1543,cleaned_Medical_Examinations[],7,FALSE)</f>
        <v>0</v>
      </c>
      <c r="I1543" t="str">
        <f>VLOOKUP(A1543,cleaned_Medical_Examinations[],8,FALSE)</f>
        <v>No</v>
      </c>
      <c r="J1543" t="str">
        <f>VLOOKUP(A1543,cleaned_Medical_Examinations[],9,FALSE)</f>
        <v>OBESITY</v>
      </c>
      <c r="K1543" t="str">
        <f>VLOOKUP(A1543,cleaned_Medical_Examinations[],10,FALSE)</f>
        <v>NORMAL</v>
      </c>
      <c r="L1543">
        <f>VLOOKUP(A1543,table3!A1543:H3877,4,)</f>
        <v>13111</v>
      </c>
      <c r="M1543" t="str">
        <f>VLOOKUP(A1543,table3!A1543:H3877,5,FALSE)</f>
        <v>tier - 3</v>
      </c>
      <c r="N1543" t="str">
        <f>VLOOKUP(A1543,table3!A1543:H3877,6,FALSE)</f>
        <v>tier - 2</v>
      </c>
      <c r="O1543" t="str">
        <f>VLOOKUP(A1543,table3!A1543:H3877,7,FALSE)</f>
        <v>R1011</v>
      </c>
      <c r="P1543" s="8">
        <f>VLOOKUP(A1543,table3!A1543:H3877,2,FALSE)</f>
        <v>26236</v>
      </c>
      <c r="Q1543">
        <f>VLOOKUP(A1543,table3!A1543:H3877,8,FALSE)</f>
        <v>51</v>
      </c>
    </row>
    <row r="1544" spans="1:17" x14ac:dyDescent="0.3">
      <c r="A1544" s="11" t="s">
        <v>828</v>
      </c>
      <c r="B1544" t="str">
        <f>VLOOKUP(A1544,cleaned_customer_names[],2,FALSE)</f>
        <v>Shanley</v>
      </c>
      <c r="C1544">
        <f>VLOOKUP(A1544,cleaned_Medical_Examinations[],2,FALSE)</f>
        <v>29.9</v>
      </c>
      <c r="D1544">
        <f>VLOOKUP(A1544,cleaned_Medical_Examinations[],3,FALSE)</f>
        <v>5.91</v>
      </c>
      <c r="E1544" t="str">
        <f>VLOOKUP(A1544,cleaned_Medical_Examinations[],4,FALSE)</f>
        <v>No</v>
      </c>
      <c r="F1544" t="str">
        <f>VLOOKUP(A1544,cleaned_Medical_Examinations[],5,FALSE)</f>
        <v>No</v>
      </c>
      <c r="G1544" t="str">
        <f>VLOOKUP(A1544,cleaned_Medical_Examinations[],6,FALSE)</f>
        <v>No</v>
      </c>
      <c r="H1544">
        <f>VLOOKUP(A1544,cleaned_Medical_Examinations[],7,FALSE)</f>
        <v>0</v>
      </c>
      <c r="I1544" t="str">
        <f>VLOOKUP(A1544,cleaned_Medical_Examinations[],8,FALSE)</f>
        <v>No</v>
      </c>
      <c r="J1544" t="str">
        <f>VLOOKUP(A1544,cleaned_Medical_Examinations[],9,FALSE)</f>
        <v>OBESITY</v>
      </c>
      <c r="K1544" t="str">
        <f>VLOOKUP(A1544,cleaned_Medical_Examinations[],10,FALSE)</f>
        <v>PREDIABETES</v>
      </c>
      <c r="L1544">
        <f>VLOOKUP(A1544,table3!A1544:H3878,4,)</f>
        <v>13113</v>
      </c>
      <c r="M1544" t="str">
        <f>VLOOKUP(A1544,table3!A1544:H3878,5,FALSE)</f>
        <v>tier - 3</v>
      </c>
      <c r="N1544" t="str">
        <f>VLOOKUP(A1544,table3!A1544:H3878,6,FALSE)</f>
        <v>tier - 3</v>
      </c>
      <c r="O1544" t="str">
        <f>VLOOKUP(A1544,table3!A1544:H3878,7,FALSE)</f>
        <v>R1012</v>
      </c>
      <c r="P1544" s="8">
        <f>VLOOKUP(A1544,table3!A1544:H3878,2,FALSE)</f>
        <v>22860</v>
      </c>
      <c r="Q1544">
        <f>VLOOKUP(A1544,table3!A1544:H3878,8,FALSE)</f>
        <v>60</v>
      </c>
    </row>
    <row r="1545" spans="1:17" x14ac:dyDescent="0.3">
      <c r="A1545" s="13" t="s">
        <v>827</v>
      </c>
      <c r="B1545" t="str">
        <f>VLOOKUP(A1545,cleaned_customer_names[],2,FALSE)</f>
        <v>Mancebo Garcia</v>
      </c>
      <c r="C1545">
        <f>VLOOKUP(A1545,cleaned_Medical_Examinations[],2,FALSE)</f>
        <v>34.104999999999997</v>
      </c>
      <c r="D1545">
        <f>VLOOKUP(A1545,cleaned_Medical_Examinations[],3,FALSE)</f>
        <v>5.93</v>
      </c>
      <c r="E1545" t="str">
        <f>VLOOKUP(A1545,cleaned_Medical_Examinations[],4,FALSE)</f>
        <v>No</v>
      </c>
      <c r="F1545" t="str">
        <f>VLOOKUP(A1545,cleaned_Medical_Examinations[],5,FALSE)</f>
        <v>No</v>
      </c>
      <c r="G1545" t="str">
        <f>VLOOKUP(A1545,cleaned_Medical_Examinations[],6,FALSE)</f>
        <v>No</v>
      </c>
      <c r="H1545">
        <f>VLOOKUP(A1545,cleaned_Medical_Examinations[],7,FALSE)</f>
        <v>0</v>
      </c>
      <c r="I1545" t="str">
        <f>VLOOKUP(A1545,cleaned_Medical_Examinations[],8,FALSE)</f>
        <v>No</v>
      </c>
      <c r="J1545" t="str">
        <f>VLOOKUP(A1545,cleaned_Medical_Examinations[],9,FALSE)</f>
        <v>OBESITY</v>
      </c>
      <c r="K1545" t="str">
        <f>VLOOKUP(A1545,cleaned_Medical_Examinations[],10,FALSE)</f>
        <v>PREDIABETES</v>
      </c>
      <c r="L1545">
        <f>VLOOKUP(A1545,table3!A1545:H3879,4,)</f>
        <v>13114</v>
      </c>
      <c r="M1545" t="str">
        <f>VLOOKUP(A1545,table3!A1545:H3879,5,FALSE)</f>
        <v>tier - 3</v>
      </c>
      <c r="N1545" t="str">
        <f>VLOOKUP(A1545,table3!A1545:H3879,6,FALSE)</f>
        <v>tier - 2</v>
      </c>
      <c r="O1545" t="str">
        <f>VLOOKUP(A1545,table3!A1545:H3879,7,FALSE)</f>
        <v>R1026</v>
      </c>
      <c r="P1545" s="8">
        <f>VLOOKUP(A1545,table3!A1545:H3879,2,FALSE)</f>
        <v>33828</v>
      </c>
      <c r="Q1545">
        <f>VLOOKUP(A1545,table3!A1545:H3879,8,FALSE)</f>
        <v>30</v>
      </c>
    </row>
    <row r="1546" spans="1:17" x14ac:dyDescent="0.3">
      <c r="A1546" s="11" t="s">
        <v>826</v>
      </c>
      <c r="B1546" t="str">
        <f>VLOOKUP(A1546,cleaned_customer_names[],2,FALSE)</f>
        <v>Keehan</v>
      </c>
      <c r="C1546">
        <f>VLOOKUP(A1546,cleaned_Medical_Examinations[],2,FALSE)</f>
        <v>24.97</v>
      </c>
      <c r="D1546">
        <f>VLOOKUP(A1546,cleaned_Medical_Examinations[],3,FALSE)</f>
        <v>5.66</v>
      </c>
      <c r="E1546" t="str">
        <f>VLOOKUP(A1546,cleaned_Medical_Examinations[],4,FALSE)</f>
        <v>No</v>
      </c>
      <c r="F1546" t="str">
        <f>VLOOKUP(A1546,cleaned_Medical_Examinations[],5,FALSE)</f>
        <v>No</v>
      </c>
      <c r="G1546" t="str">
        <f>VLOOKUP(A1546,cleaned_Medical_Examinations[],6,FALSE)</f>
        <v>No</v>
      </c>
      <c r="H1546">
        <f>VLOOKUP(A1546,cleaned_Medical_Examinations[],7,FALSE)</f>
        <v>0</v>
      </c>
      <c r="I1546" t="str">
        <f>VLOOKUP(A1546,cleaned_Medical_Examinations[],8,FALSE)</f>
        <v>No</v>
      </c>
      <c r="J1546" t="str">
        <f>VLOOKUP(A1546,cleaned_Medical_Examinations[],9,FALSE)</f>
        <v>OVER WEIGHT</v>
      </c>
      <c r="K1546" t="str">
        <f>VLOOKUP(A1546,cleaned_Medical_Examinations[],10,FALSE)</f>
        <v>NORMAL</v>
      </c>
      <c r="L1546">
        <f>VLOOKUP(A1546,table3!A1546:H3880,4,)</f>
        <v>13117</v>
      </c>
      <c r="M1546" t="str">
        <f>VLOOKUP(A1546,table3!A1546:H3880,5,FALSE)</f>
        <v>tier - 3</v>
      </c>
      <c r="N1546" t="str">
        <f>VLOOKUP(A1546,table3!A1546:H3880,6,FALSE)</f>
        <v>tier - 1</v>
      </c>
      <c r="O1546" t="str">
        <f>VLOOKUP(A1546,table3!A1546:H3880,7,FALSE)</f>
        <v>R1012</v>
      </c>
      <c r="P1546" s="8">
        <f>VLOOKUP(A1546,table3!A1546:H3880,2,FALSE)</f>
        <v>23268</v>
      </c>
      <c r="Q1546">
        <f>VLOOKUP(A1546,table3!A1546:H3880,8,FALSE)</f>
        <v>59</v>
      </c>
    </row>
    <row r="1547" spans="1:17" x14ac:dyDescent="0.3">
      <c r="A1547" s="13" t="s">
        <v>825</v>
      </c>
      <c r="B1547" t="str">
        <f>VLOOKUP(A1547,cleaned_customer_names[],2,FALSE)</f>
        <v>Mahaney</v>
      </c>
      <c r="C1547">
        <f>VLOOKUP(A1547,cleaned_Medical_Examinations[],2,FALSE)</f>
        <v>34.799999999999997</v>
      </c>
      <c r="D1547">
        <f>VLOOKUP(A1547,cleaned_Medical_Examinations[],3,FALSE)</f>
        <v>4.1900000000000004</v>
      </c>
      <c r="E1547" t="str">
        <f>VLOOKUP(A1547,cleaned_Medical_Examinations[],4,FALSE)</f>
        <v>No</v>
      </c>
      <c r="F1547" t="str">
        <f>VLOOKUP(A1547,cleaned_Medical_Examinations[],5,FALSE)</f>
        <v>No</v>
      </c>
      <c r="G1547" t="str">
        <f>VLOOKUP(A1547,cleaned_Medical_Examinations[],6,FALSE)</f>
        <v>No</v>
      </c>
      <c r="H1547">
        <f>VLOOKUP(A1547,cleaned_Medical_Examinations[],7,FALSE)</f>
        <v>1</v>
      </c>
      <c r="I1547" t="str">
        <f>VLOOKUP(A1547,cleaned_Medical_Examinations[],8,FALSE)</f>
        <v>No</v>
      </c>
      <c r="J1547" t="str">
        <f>VLOOKUP(A1547,cleaned_Medical_Examinations[],9,FALSE)</f>
        <v>OBESITY</v>
      </c>
      <c r="K1547" t="str">
        <f>VLOOKUP(A1547,cleaned_Medical_Examinations[],10,FALSE)</f>
        <v>NORMAL</v>
      </c>
      <c r="L1547">
        <f>VLOOKUP(A1547,table3!A1547:H3881,4,)</f>
        <v>13127</v>
      </c>
      <c r="M1547" t="str">
        <f>VLOOKUP(A1547,table3!A1547:H3881,5,FALSE)</f>
        <v>tier - 3</v>
      </c>
      <c r="N1547" t="str">
        <f>VLOOKUP(A1547,table3!A1547:H3881,6,FALSE)</f>
        <v>tier - 3</v>
      </c>
      <c r="O1547" t="str">
        <f>VLOOKUP(A1547,table3!A1547:H3881,7,FALSE)</f>
        <v>R1011</v>
      </c>
      <c r="P1547" s="8">
        <f>VLOOKUP(A1547,table3!A1547:H3881,2,FALSE)</f>
        <v>36388</v>
      </c>
      <c r="Q1547">
        <f>VLOOKUP(A1547,table3!A1547:H3881,8,FALSE)</f>
        <v>23</v>
      </c>
    </row>
    <row r="1548" spans="1:17" x14ac:dyDescent="0.3">
      <c r="A1548" s="11" t="s">
        <v>824</v>
      </c>
      <c r="B1548" t="str">
        <f>VLOOKUP(A1548,cleaned_customer_names[],2,FALSE)</f>
        <v>Nolan</v>
      </c>
      <c r="C1548">
        <f>VLOOKUP(A1548,cleaned_Medical_Examinations[],2,FALSE)</f>
        <v>32.965000000000003</v>
      </c>
      <c r="D1548">
        <f>VLOOKUP(A1548,cleaned_Medical_Examinations[],3,FALSE)</f>
        <v>9.2100000000000009</v>
      </c>
      <c r="E1548" t="str">
        <f>VLOOKUP(A1548,cleaned_Medical_Examinations[],4,FALSE)</f>
        <v>Yes</v>
      </c>
      <c r="F1548" t="str">
        <f>VLOOKUP(A1548,cleaned_Medical_Examinations[],5,FALSE)</f>
        <v>No</v>
      </c>
      <c r="G1548" t="str">
        <f>VLOOKUP(A1548,cleaned_Medical_Examinations[],6,FALSE)</f>
        <v>No</v>
      </c>
      <c r="H1548">
        <f>VLOOKUP(A1548,cleaned_Medical_Examinations[],7,FALSE)</f>
        <v>0</v>
      </c>
      <c r="I1548" t="str">
        <f>VLOOKUP(A1548,cleaned_Medical_Examinations[],8,FALSE)</f>
        <v>No</v>
      </c>
      <c r="J1548" t="str">
        <f>VLOOKUP(A1548,cleaned_Medical_Examinations[],9,FALSE)</f>
        <v>OBESITY</v>
      </c>
      <c r="K1548" t="str">
        <f>VLOOKUP(A1548,cleaned_Medical_Examinations[],10,FALSE)</f>
        <v>DIABETES</v>
      </c>
      <c r="L1548">
        <f>VLOOKUP(A1548,table3!A1548:H3882,4,)</f>
        <v>13130</v>
      </c>
      <c r="M1548" t="str">
        <f>VLOOKUP(A1548,table3!A1548:H3882,5,FALSE)</f>
        <v>tier - 3</v>
      </c>
      <c r="N1548" t="str">
        <f>VLOOKUP(A1548,table3!A1548:H3882,6,FALSE)</f>
        <v>tier - 2</v>
      </c>
      <c r="O1548" t="str">
        <f>VLOOKUP(A1548,table3!A1548:H3882,7,FALSE)</f>
        <v>R1017</v>
      </c>
      <c r="P1548" s="8">
        <f>VLOOKUP(A1548,table3!A1548:H3882,2,FALSE)</f>
        <v>22531</v>
      </c>
      <c r="Q1548">
        <f>VLOOKUP(A1548,table3!A1548:H3882,8,FALSE)</f>
        <v>61</v>
      </c>
    </row>
    <row r="1549" spans="1:17" x14ac:dyDescent="0.3">
      <c r="A1549" s="13" t="s">
        <v>823</v>
      </c>
      <c r="B1549" t="str">
        <f>VLOOKUP(A1549,cleaned_customer_names[],2,FALSE)</f>
        <v>Sobrino</v>
      </c>
      <c r="C1549">
        <f>VLOOKUP(A1549,cleaned_Medical_Examinations[],2,FALSE)</f>
        <v>27.265000000000001</v>
      </c>
      <c r="D1549">
        <f>VLOOKUP(A1549,cleaned_Medical_Examinations[],3,FALSE)</f>
        <v>5.51</v>
      </c>
      <c r="E1549" t="str">
        <f>VLOOKUP(A1549,cleaned_Medical_Examinations[],4,FALSE)</f>
        <v>No</v>
      </c>
      <c r="F1549" t="str">
        <f>VLOOKUP(A1549,cleaned_Medical_Examinations[],5,FALSE)</f>
        <v>No</v>
      </c>
      <c r="G1549" t="str">
        <f>VLOOKUP(A1549,cleaned_Medical_Examinations[],6,FALSE)</f>
        <v>No</v>
      </c>
      <c r="H1549">
        <f>VLOOKUP(A1549,cleaned_Medical_Examinations[],7,FALSE)</f>
        <v>1</v>
      </c>
      <c r="I1549" t="str">
        <f>VLOOKUP(A1549,cleaned_Medical_Examinations[],8,FALSE)</f>
        <v>No</v>
      </c>
      <c r="J1549" t="str">
        <f>VLOOKUP(A1549,cleaned_Medical_Examinations[],9,FALSE)</f>
        <v>OVER WEIGHT</v>
      </c>
      <c r="K1549" t="str">
        <f>VLOOKUP(A1549,cleaned_Medical_Examinations[],10,FALSE)</f>
        <v>NORMAL</v>
      </c>
      <c r="L1549">
        <f>VLOOKUP(A1549,table3!A1549:H3883,4,)</f>
        <v>13143</v>
      </c>
      <c r="M1549" t="str">
        <f>VLOOKUP(A1549,table3!A1549:H3883,5,FALSE)</f>
        <v>tier - 3</v>
      </c>
      <c r="N1549" t="str">
        <f>VLOOKUP(A1549,table3!A1549:H3883,6,FALSE)</f>
        <v>tier - 2</v>
      </c>
      <c r="O1549" t="str">
        <f>VLOOKUP(A1549,table3!A1549:H3883,7,FALSE)</f>
        <v>R1020</v>
      </c>
      <c r="P1549" s="8">
        <f>VLOOKUP(A1549,table3!A1549:H3883,2,FALSE)</f>
        <v>22621</v>
      </c>
      <c r="Q1549">
        <f>VLOOKUP(A1549,table3!A1549:H3883,8,FALSE)</f>
        <v>61</v>
      </c>
    </row>
    <row r="1550" spans="1:17" x14ac:dyDescent="0.3">
      <c r="A1550" s="11" t="s">
        <v>822</v>
      </c>
      <c r="B1550" t="str">
        <f>VLOOKUP(A1550,cleaned_customer_names[],2,FALSE)</f>
        <v>Gennaro</v>
      </c>
      <c r="C1550">
        <f>VLOOKUP(A1550,cleaned_Medical_Examinations[],2,FALSE)</f>
        <v>17.059999999999999</v>
      </c>
      <c r="D1550">
        <f>VLOOKUP(A1550,cleaned_Medical_Examinations[],3,FALSE)</f>
        <v>8.5</v>
      </c>
      <c r="E1550" t="str">
        <f>VLOOKUP(A1550,cleaned_Medical_Examinations[],4,FALSE)</f>
        <v>No</v>
      </c>
      <c r="F1550" t="str">
        <f>VLOOKUP(A1550,cleaned_Medical_Examinations[],5,FALSE)</f>
        <v>No</v>
      </c>
      <c r="G1550" t="str">
        <f>VLOOKUP(A1550,cleaned_Medical_Examinations[],6,FALSE)</f>
        <v>No</v>
      </c>
      <c r="H1550">
        <f>VLOOKUP(A1550,cleaned_Medical_Examinations[],7,FALSE)</f>
        <v>0</v>
      </c>
      <c r="I1550" t="str">
        <f>VLOOKUP(A1550,cleaned_Medical_Examinations[],8,FALSE)</f>
        <v>No</v>
      </c>
      <c r="J1550" t="str">
        <f>VLOOKUP(A1550,cleaned_Medical_Examinations[],9,FALSE)</f>
        <v>UNDER WEIGHT</v>
      </c>
      <c r="K1550" t="str">
        <f>VLOOKUP(A1550,cleaned_Medical_Examinations[],10,FALSE)</f>
        <v>DIABETES</v>
      </c>
      <c r="L1550">
        <f>VLOOKUP(A1550,table3!A1550:H3884,4,)</f>
        <v>13144</v>
      </c>
      <c r="M1550" t="str">
        <f>VLOOKUP(A1550,table3!A1550:H3884,5,FALSE)</f>
        <v>tier - 3</v>
      </c>
      <c r="N1550" t="str">
        <f>VLOOKUP(A1550,table3!A1550:H3884,6,FALSE)</f>
        <v>tier - 2</v>
      </c>
      <c r="O1550" t="str">
        <f>VLOOKUP(A1550,table3!A1550:H3884,7,FALSE)</f>
        <v>R1016</v>
      </c>
      <c r="P1550" s="8">
        <f>VLOOKUP(A1550,table3!A1550:H3884,2,FALSE)</f>
        <v>22621</v>
      </c>
      <c r="Q1550">
        <f>VLOOKUP(A1550,table3!A1550:H3884,8,FALSE)</f>
        <v>61</v>
      </c>
    </row>
    <row r="1551" spans="1:17" x14ac:dyDescent="0.3">
      <c r="A1551" s="13" t="s">
        <v>821</v>
      </c>
      <c r="B1551" t="str">
        <f>VLOOKUP(A1551,cleaned_customer_names[],2,FALSE)</f>
        <v>Mayer</v>
      </c>
      <c r="C1551">
        <f>VLOOKUP(A1551,cleaned_Medical_Examinations[],2,FALSE)</f>
        <v>36.29</v>
      </c>
      <c r="D1551">
        <f>VLOOKUP(A1551,cleaned_Medical_Examinations[],3,FALSE)</f>
        <v>6.23</v>
      </c>
      <c r="E1551" t="str">
        <f>VLOOKUP(A1551,cleaned_Medical_Examinations[],4,FALSE)</f>
        <v>No</v>
      </c>
      <c r="F1551" t="str">
        <f>VLOOKUP(A1551,cleaned_Medical_Examinations[],5,FALSE)</f>
        <v>No</v>
      </c>
      <c r="G1551" t="str">
        <f>VLOOKUP(A1551,cleaned_Medical_Examinations[],6,FALSE)</f>
        <v>No</v>
      </c>
      <c r="H1551">
        <f>VLOOKUP(A1551,cleaned_Medical_Examinations[],7,FALSE)</f>
        <v>0</v>
      </c>
      <c r="I1551" t="str">
        <f>VLOOKUP(A1551,cleaned_Medical_Examinations[],8,FALSE)</f>
        <v>No</v>
      </c>
      <c r="J1551" t="str">
        <f>VLOOKUP(A1551,cleaned_Medical_Examinations[],9,FALSE)</f>
        <v>OBESITY</v>
      </c>
      <c r="K1551" t="str">
        <f>VLOOKUP(A1551,cleaned_Medical_Examinations[],10,FALSE)</f>
        <v>PREDIABETES</v>
      </c>
      <c r="L1551">
        <f>VLOOKUP(A1551,table3!A1551:H3885,4,)</f>
        <v>13204</v>
      </c>
      <c r="M1551" t="str">
        <f>VLOOKUP(A1551,table3!A1551:H3885,5,FALSE)</f>
        <v>tier - 3</v>
      </c>
      <c r="N1551" t="str">
        <f>VLOOKUP(A1551,table3!A1551:H3885,6,FALSE)</f>
        <v>tier - 1</v>
      </c>
      <c r="O1551" t="str">
        <f>VLOOKUP(A1551,table3!A1551:H3885,7,FALSE)</f>
        <v>R1024</v>
      </c>
      <c r="P1551" s="8">
        <f>VLOOKUP(A1551,table3!A1551:H3885,2,FALSE)</f>
        <v>22863</v>
      </c>
      <c r="Q1551">
        <f>VLOOKUP(A1551,table3!A1551:H3885,8,FALSE)</f>
        <v>60</v>
      </c>
    </row>
    <row r="1552" spans="1:17" x14ac:dyDescent="0.3">
      <c r="A1552" s="11" t="s">
        <v>820</v>
      </c>
      <c r="B1552" t="str">
        <f>VLOOKUP(A1552,cleaned_customer_names[],2,FALSE)</f>
        <v>Becker</v>
      </c>
      <c r="C1552">
        <f>VLOOKUP(A1552,cleaned_Medical_Examinations[],2,FALSE)</f>
        <v>28.594999999999999</v>
      </c>
      <c r="D1552">
        <f>VLOOKUP(A1552,cleaned_Medical_Examinations[],3,FALSE)</f>
        <v>8.5299999999999994</v>
      </c>
      <c r="E1552" t="str">
        <f>VLOOKUP(A1552,cleaned_Medical_Examinations[],4,FALSE)</f>
        <v>Yes</v>
      </c>
      <c r="F1552" t="str">
        <f>VLOOKUP(A1552,cleaned_Medical_Examinations[],5,FALSE)</f>
        <v>No</v>
      </c>
      <c r="G1552" t="str">
        <f>VLOOKUP(A1552,cleaned_Medical_Examinations[],6,FALSE)</f>
        <v>No</v>
      </c>
      <c r="H1552">
        <f>VLOOKUP(A1552,cleaned_Medical_Examinations[],7,FALSE)</f>
        <v>1</v>
      </c>
      <c r="I1552" t="str">
        <f>VLOOKUP(A1552,cleaned_Medical_Examinations[],8,FALSE)</f>
        <v>No</v>
      </c>
      <c r="J1552" t="str">
        <f>VLOOKUP(A1552,cleaned_Medical_Examinations[],9,FALSE)</f>
        <v>OVER WEIGHT</v>
      </c>
      <c r="K1552" t="str">
        <f>VLOOKUP(A1552,cleaned_Medical_Examinations[],10,FALSE)</f>
        <v>DIABETES</v>
      </c>
      <c r="L1552">
        <f>VLOOKUP(A1552,table3!A1552:H3886,4,)</f>
        <v>13214</v>
      </c>
      <c r="M1552" t="str">
        <f>VLOOKUP(A1552,table3!A1552:H3886,5,FALSE)</f>
        <v>tier - 3</v>
      </c>
      <c r="N1552" t="str">
        <f>VLOOKUP(A1552,table3!A1552:H3886,6,FALSE)</f>
        <v>tier - 2</v>
      </c>
      <c r="O1552" t="str">
        <f>VLOOKUP(A1552,table3!A1552:H3886,7,FALSE)</f>
        <v>R1012</v>
      </c>
      <c r="P1552" s="8">
        <f>VLOOKUP(A1552,table3!A1552:H3886,2,FALSE)</f>
        <v>30239</v>
      </c>
      <c r="Q1552">
        <f>VLOOKUP(A1552,table3!A1552:H3886,8,FALSE)</f>
        <v>40</v>
      </c>
    </row>
    <row r="1553" spans="1:17" x14ac:dyDescent="0.3">
      <c r="A1553" s="13" t="s">
        <v>819</v>
      </c>
      <c r="B1553" t="str">
        <f>VLOOKUP(A1553,cleaned_customer_names[],2,FALSE)</f>
        <v>Moore</v>
      </c>
      <c r="C1553">
        <f>VLOOKUP(A1553,cleaned_Medical_Examinations[],2,FALSE)</f>
        <v>17.8</v>
      </c>
      <c r="D1553">
        <f>VLOOKUP(A1553,cleaned_Medical_Examinations[],3,FALSE)</f>
        <v>5.75</v>
      </c>
      <c r="E1553" t="str">
        <f>VLOOKUP(A1553,cleaned_Medical_Examinations[],4,FALSE)</f>
        <v>Yes</v>
      </c>
      <c r="F1553" t="str">
        <f>VLOOKUP(A1553,cleaned_Medical_Examinations[],5,FALSE)</f>
        <v>No</v>
      </c>
      <c r="G1553" t="str">
        <f>VLOOKUP(A1553,cleaned_Medical_Examinations[],6,FALSE)</f>
        <v>Yes</v>
      </c>
      <c r="H1553">
        <f>VLOOKUP(A1553,cleaned_Medical_Examinations[],7,FALSE)</f>
        <v>1</v>
      </c>
      <c r="I1553" t="str">
        <f>VLOOKUP(A1553,cleaned_Medical_Examinations[],8,FALSE)</f>
        <v>No</v>
      </c>
      <c r="J1553" t="str">
        <f>VLOOKUP(A1553,cleaned_Medical_Examinations[],9,FALSE)</f>
        <v>UNDER WEIGHT</v>
      </c>
      <c r="K1553" t="str">
        <f>VLOOKUP(A1553,cleaned_Medical_Examinations[],10,FALSE)</f>
        <v>PREDIABETES</v>
      </c>
      <c r="L1553">
        <f>VLOOKUP(A1553,table3!A1553:H3887,4,)</f>
        <v>13217</v>
      </c>
      <c r="M1553" t="str">
        <f>VLOOKUP(A1553,table3!A1553:H3887,5,FALSE)</f>
        <v>tier - 3</v>
      </c>
      <c r="N1553" t="str">
        <f>VLOOKUP(A1553,table3!A1553:H3887,6,FALSE)</f>
        <v>tier - 1</v>
      </c>
      <c r="O1553" t="str">
        <f>VLOOKUP(A1553,table3!A1553:H3887,7,FALSE)</f>
        <v>R1024</v>
      </c>
      <c r="P1553" s="8">
        <f>VLOOKUP(A1553,table3!A1553:H3887,2,FALSE)</f>
        <v>22987</v>
      </c>
      <c r="Q1553">
        <f>VLOOKUP(A1553,table3!A1553:H3887,8,FALSE)</f>
        <v>60</v>
      </c>
    </row>
    <row r="1554" spans="1:17" x14ac:dyDescent="0.3">
      <c r="A1554" s="11" t="s">
        <v>818</v>
      </c>
      <c r="B1554" t="str">
        <f>VLOOKUP(A1554,cleaned_customer_names[],2,FALSE)</f>
        <v>Platt</v>
      </c>
      <c r="C1554">
        <f>VLOOKUP(A1554,cleaned_Medical_Examinations[],2,FALSE)</f>
        <v>21.4</v>
      </c>
      <c r="D1554">
        <f>VLOOKUP(A1554,cleaned_Medical_Examinations[],3,FALSE)</f>
        <v>5.6</v>
      </c>
      <c r="E1554" t="str">
        <f>VLOOKUP(A1554,cleaned_Medical_Examinations[],4,FALSE)</f>
        <v>No</v>
      </c>
      <c r="F1554" t="str">
        <f>VLOOKUP(A1554,cleaned_Medical_Examinations[],5,FALSE)</f>
        <v>No</v>
      </c>
      <c r="G1554" t="str">
        <f>VLOOKUP(A1554,cleaned_Medical_Examinations[],6,FALSE)</f>
        <v>No</v>
      </c>
      <c r="H1554">
        <f>VLOOKUP(A1554,cleaned_Medical_Examinations[],7,FALSE)</f>
        <v>0</v>
      </c>
      <c r="I1554" t="str">
        <f>VLOOKUP(A1554,cleaned_Medical_Examinations[],8,FALSE)</f>
        <v>No</v>
      </c>
      <c r="J1554" t="str">
        <f>VLOOKUP(A1554,cleaned_Medical_Examinations[],9,FALSE)</f>
        <v>NORMAL WEIGHT</v>
      </c>
      <c r="K1554" t="str">
        <f>VLOOKUP(A1554,cleaned_Medical_Examinations[],10,FALSE)</f>
        <v>NORMAL</v>
      </c>
      <c r="L1554">
        <f>VLOOKUP(A1554,table3!A1554:H3888,4,)</f>
        <v>13224</v>
      </c>
      <c r="M1554" t="str">
        <f>VLOOKUP(A1554,table3!A1554:H3888,5,FALSE)</f>
        <v>tier - 3</v>
      </c>
      <c r="N1554" t="str">
        <f>VLOOKUP(A1554,table3!A1554:H3888,6,FALSE)</f>
        <v>tier - 3</v>
      </c>
      <c r="O1554" t="str">
        <f>VLOOKUP(A1554,table3!A1554:H3888,7,FALSE)</f>
        <v>R1024</v>
      </c>
      <c r="P1554" s="8">
        <f>VLOOKUP(A1554,table3!A1554:H3888,2,FALSE)</f>
        <v>24059</v>
      </c>
      <c r="Q1554">
        <f>VLOOKUP(A1554,table3!A1554:H3888,8,FALSE)</f>
        <v>57</v>
      </c>
    </row>
    <row r="1555" spans="1:17" x14ac:dyDescent="0.3">
      <c r="A1555" s="13" t="s">
        <v>817</v>
      </c>
      <c r="B1555" t="str">
        <f>VLOOKUP(A1555,cleaned_customer_names[],2,FALSE)</f>
        <v>Brodeur</v>
      </c>
      <c r="C1555">
        <f>VLOOKUP(A1555,cleaned_Medical_Examinations[],2,FALSE)</f>
        <v>23.01</v>
      </c>
      <c r="D1555">
        <f>VLOOKUP(A1555,cleaned_Medical_Examinations[],3,FALSE)</f>
        <v>4.68</v>
      </c>
      <c r="E1555" t="str">
        <f>VLOOKUP(A1555,cleaned_Medical_Examinations[],4,FALSE)</f>
        <v>No</v>
      </c>
      <c r="F1555" t="str">
        <f>VLOOKUP(A1555,cleaned_Medical_Examinations[],5,FALSE)</f>
        <v>No</v>
      </c>
      <c r="G1555" t="str">
        <f>VLOOKUP(A1555,cleaned_Medical_Examinations[],6,FALSE)</f>
        <v>No</v>
      </c>
      <c r="H1555">
        <f>VLOOKUP(A1555,cleaned_Medical_Examinations[],7,FALSE)</f>
        <v>0</v>
      </c>
      <c r="I1555" t="str">
        <f>VLOOKUP(A1555,cleaned_Medical_Examinations[],8,FALSE)</f>
        <v>No</v>
      </c>
      <c r="J1555" t="str">
        <f>VLOOKUP(A1555,cleaned_Medical_Examinations[],9,FALSE)</f>
        <v>NORMAL WEIGHT</v>
      </c>
      <c r="K1555" t="str">
        <f>VLOOKUP(A1555,cleaned_Medical_Examinations[],10,FALSE)</f>
        <v>NORMAL</v>
      </c>
      <c r="L1555">
        <f>VLOOKUP(A1555,table3!A1555:H3889,4,)</f>
        <v>13225</v>
      </c>
      <c r="M1555" t="str">
        <f>VLOOKUP(A1555,table3!A1555:H3889,5,FALSE)</f>
        <v>tier - 3</v>
      </c>
      <c r="N1555" t="str">
        <f>VLOOKUP(A1555,table3!A1555:H3889,6,FALSE)</f>
        <v>tier - 2</v>
      </c>
      <c r="O1555" t="str">
        <f>VLOOKUP(A1555,table3!A1555:H3889,7,FALSE)</f>
        <v>R1011</v>
      </c>
      <c r="P1555" s="8">
        <f>VLOOKUP(A1555,table3!A1555:H3889,2,FALSE)</f>
        <v>22974</v>
      </c>
      <c r="Q1555">
        <f>VLOOKUP(A1555,table3!A1555:H3889,8,FALSE)</f>
        <v>60</v>
      </c>
    </row>
    <row r="1556" spans="1:17" x14ac:dyDescent="0.3">
      <c r="A1556" s="11" t="s">
        <v>816</v>
      </c>
      <c r="B1556" t="str">
        <f>VLOOKUP(A1556,cleaned_customer_names[],2,FALSE)</f>
        <v>Knight Pech</v>
      </c>
      <c r="C1556">
        <f>VLOOKUP(A1556,cleaned_Medical_Examinations[],2,FALSE)</f>
        <v>19.86</v>
      </c>
      <c r="D1556">
        <f>VLOOKUP(A1556,cleaned_Medical_Examinations[],3,FALSE)</f>
        <v>5.62</v>
      </c>
      <c r="E1556" t="str">
        <f>VLOOKUP(A1556,cleaned_Medical_Examinations[],4,FALSE)</f>
        <v>Yes</v>
      </c>
      <c r="F1556" t="str">
        <f>VLOOKUP(A1556,cleaned_Medical_Examinations[],5,FALSE)</f>
        <v>No</v>
      </c>
      <c r="G1556" t="str">
        <f>VLOOKUP(A1556,cleaned_Medical_Examinations[],6,FALSE)</f>
        <v>No</v>
      </c>
      <c r="H1556">
        <f>VLOOKUP(A1556,cleaned_Medical_Examinations[],7,FALSE)</f>
        <v>0</v>
      </c>
      <c r="I1556" t="str">
        <f>VLOOKUP(A1556,cleaned_Medical_Examinations[],8,FALSE)</f>
        <v>No</v>
      </c>
      <c r="J1556" t="str">
        <f>VLOOKUP(A1556,cleaned_Medical_Examinations[],9,FALSE)</f>
        <v>NORMAL WEIGHT</v>
      </c>
      <c r="K1556" t="str">
        <f>VLOOKUP(A1556,cleaned_Medical_Examinations[],10,FALSE)</f>
        <v>NORMAL</v>
      </c>
      <c r="L1556">
        <f>VLOOKUP(A1556,table3!A1556:H3890,4,)</f>
        <v>13229</v>
      </c>
      <c r="M1556" t="str">
        <f>VLOOKUP(A1556,table3!A1556:H3890,5,FALSE)</f>
        <v>tier - 3</v>
      </c>
      <c r="N1556" t="str">
        <f>VLOOKUP(A1556,table3!A1556:H3890,6,FALSE)</f>
        <v>tier - 3</v>
      </c>
      <c r="O1556" t="str">
        <f>VLOOKUP(A1556,table3!A1556:H3890,7,FALSE)</f>
        <v>R1023</v>
      </c>
      <c r="P1556" s="8">
        <f>VLOOKUP(A1556,table3!A1556:H3890,2,FALSE)</f>
        <v>22930</v>
      </c>
      <c r="Q1556">
        <f>VLOOKUP(A1556,table3!A1556:H3890,8,FALSE)</f>
        <v>60</v>
      </c>
    </row>
    <row r="1557" spans="1:17" x14ac:dyDescent="0.3">
      <c r="A1557" s="13" t="s">
        <v>815</v>
      </c>
      <c r="B1557" t="str">
        <f>VLOOKUP(A1557,cleaned_customer_names[],2,FALSE)</f>
        <v>Richter</v>
      </c>
      <c r="C1557">
        <f>VLOOKUP(A1557,cleaned_Medical_Examinations[],2,FALSE)</f>
        <v>33.58</v>
      </c>
      <c r="D1557">
        <f>VLOOKUP(A1557,cleaned_Medical_Examinations[],3,FALSE)</f>
        <v>5.08</v>
      </c>
      <c r="E1557" t="str">
        <f>VLOOKUP(A1557,cleaned_Medical_Examinations[],4,FALSE)</f>
        <v>No</v>
      </c>
      <c r="F1557" t="str">
        <f>VLOOKUP(A1557,cleaned_Medical_Examinations[],5,FALSE)</f>
        <v>No</v>
      </c>
      <c r="G1557" t="str">
        <f>VLOOKUP(A1557,cleaned_Medical_Examinations[],6,FALSE)</f>
        <v>No</v>
      </c>
      <c r="H1557">
        <f>VLOOKUP(A1557,cleaned_Medical_Examinations[],7,FALSE)</f>
        <v>0</v>
      </c>
      <c r="I1557" t="str">
        <f>VLOOKUP(A1557,cleaned_Medical_Examinations[],8,FALSE)</f>
        <v>No</v>
      </c>
      <c r="J1557" t="str">
        <f>VLOOKUP(A1557,cleaned_Medical_Examinations[],9,FALSE)</f>
        <v>OBESITY</v>
      </c>
      <c r="K1557" t="str">
        <f>VLOOKUP(A1557,cleaned_Medical_Examinations[],10,FALSE)</f>
        <v>NORMAL</v>
      </c>
      <c r="L1557">
        <f>VLOOKUP(A1557,table3!A1557:H3891,4,)</f>
        <v>13293</v>
      </c>
      <c r="M1557" t="str">
        <f>VLOOKUP(A1557,table3!A1557:H3891,5,FALSE)</f>
        <v>tier - 3</v>
      </c>
      <c r="N1557" t="str">
        <f>VLOOKUP(A1557,table3!A1557:H3891,6,FALSE)</f>
        <v>tier - 3</v>
      </c>
      <c r="O1557" t="str">
        <f>VLOOKUP(A1557,table3!A1557:H3891,7,FALSE)</f>
        <v>R1012</v>
      </c>
      <c r="P1557" s="8">
        <f>VLOOKUP(A1557,table3!A1557:H3891,2,FALSE)</f>
        <v>34516</v>
      </c>
      <c r="Q1557">
        <f>VLOOKUP(A1557,table3!A1557:H3891,8,FALSE)</f>
        <v>28</v>
      </c>
    </row>
    <row r="1558" spans="1:17" x14ac:dyDescent="0.3">
      <c r="A1558" s="11" t="s">
        <v>814</v>
      </c>
      <c r="B1558" t="str">
        <f>VLOOKUP(A1558,cleaned_customer_names[],2,FALSE)</f>
        <v>Jubinski</v>
      </c>
      <c r="C1558">
        <f>VLOOKUP(A1558,cleaned_Medical_Examinations[],2,FALSE)</f>
        <v>29.81</v>
      </c>
      <c r="D1558">
        <f>VLOOKUP(A1558,cleaned_Medical_Examinations[],3,FALSE)</f>
        <v>5.28</v>
      </c>
      <c r="E1558" t="str">
        <f>VLOOKUP(A1558,cleaned_Medical_Examinations[],4,FALSE)</f>
        <v>No</v>
      </c>
      <c r="F1558" t="str">
        <f>VLOOKUP(A1558,cleaned_Medical_Examinations[],5,FALSE)</f>
        <v>No</v>
      </c>
      <c r="G1558" t="str">
        <f>VLOOKUP(A1558,cleaned_Medical_Examinations[],6,FALSE)</f>
        <v>No</v>
      </c>
      <c r="H1558">
        <f>VLOOKUP(A1558,cleaned_Medical_Examinations[],7,FALSE)</f>
        <v>0</v>
      </c>
      <c r="I1558" t="str">
        <f>VLOOKUP(A1558,cleaned_Medical_Examinations[],8,FALSE)</f>
        <v>No</v>
      </c>
      <c r="J1558" t="str">
        <f>VLOOKUP(A1558,cleaned_Medical_Examinations[],9,FALSE)</f>
        <v>OVER WEIGHT</v>
      </c>
      <c r="K1558" t="str">
        <f>VLOOKUP(A1558,cleaned_Medical_Examinations[],10,FALSE)</f>
        <v>NORMAL</v>
      </c>
      <c r="L1558">
        <f>VLOOKUP(A1558,table3!A1558:H3892,4,)</f>
        <v>13334</v>
      </c>
      <c r="M1558" t="str">
        <f>VLOOKUP(A1558,table3!A1558:H3892,5,FALSE)</f>
        <v>tier - 3</v>
      </c>
      <c r="N1558" t="str">
        <f>VLOOKUP(A1558,table3!A1558:H3892,6,FALSE)</f>
        <v>tier - 2</v>
      </c>
      <c r="O1558" t="str">
        <f>VLOOKUP(A1558,table3!A1558:H3892,7,FALSE)</f>
        <v>R1012</v>
      </c>
      <c r="P1558" s="8">
        <f>VLOOKUP(A1558,table3!A1558:H3892,2,FALSE)</f>
        <v>27995</v>
      </c>
      <c r="Q1558">
        <f>VLOOKUP(A1558,table3!A1558:H3892,8,FALSE)</f>
        <v>46</v>
      </c>
    </row>
    <row r="1559" spans="1:17" x14ac:dyDescent="0.3">
      <c r="A1559" s="13" t="s">
        <v>813</v>
      </c>
      <c r="B1559" t="str">
        <f>VLOOKUP(A1559,cleaned_customer_names[],2,FALSE)</f>
        <v>Wall</v>
      </c>
      <c r="C1559">
        <f>VLOOKUP(A1559,cleaned_Medical_Examinations[],2,FALSE)</f>
        <v>27.4</v>
      </c>
      <c r="D1559">
        <f>VLOOKUP(A1559,cleaned_Medical_Examinations[],3,FALSE)</f>
        <v>4.6100000000000003</v>
      </c>
      <c r="E1559" t="str">
        <f>VLOOKUP(A1559,cleaned_Medical_Examinations[],4,FALSE)</f>
        <v>No</v>
      </c>
      <c r="F1559" t="str">
        <f>VLOOKUP(A1559,cleaned_Medical_Examinations[],5,FALSE)</f>
        <v>No</v>
      </c>
      <c r="G1559" t="str">
        <f>VLOOKUP(A1559,cleaned_Medical_Examinations[],6,FALSE)</f>
        <v>No</v>
      </c>
      <c r="H1559">
        <f>VLOOKUP(A1559,cleaned_Medical_Examinations[],7,FALSE)</f>
        <v>0</v>
      </c>
      <c r="I1559" t="str">
        <f>VLOOKUP(A1559,cleaned_Medical_Examinations[],8,FALSE)</f>
        <v>No</v>
      </c>
      <c r="J1559" t="str">
        <f>VLOOKUP(A1559,cleaned_Medical_Examinations[],9,FALSE)</f>
        <v>OVER WEIGHT</v>
      </c>
      <c r="K1559" t="str">
        <f>VLOOKUP(A1559,cleaned_Medical_Examinations[],10,FALSE)</f>
        <v>NORMAL</v>
      </c>
      <c r="L1559">
        <f>VLOOKUP(A1559,table3!A1559:H3893,4,)</f>
        <v>13352</v>
      </c>
      <c r="M1559" t="str">
        <f>VLOOKUP(A1559,table3!A1559:H3893,5,FALSE)</f>
        <v>tier - 3</v>
      </c>
      <c r="N1559" t="str">
        <f>VLOOKUP(A1559,table3!A1559:H3893,6,FALSE)</f>
        <v>tier - 1</v>
      </c>
      <c r="O1559" t="str">
        <f>VLOOKUP(A1559,table3!A1559:H3893,7,FALSE)</f>
        <v>R1012</v>
      </c>
      <c r="P1559" s="8">
        <f>VLOOKUP(A1559,table3!A1559:H3893,2,FALSE)</f>
        <v>22231</v>
      </c>
      <c r="Q1559">
        <f>VLOOKUP(A1559,table3!A1559:H3893,8,FALSE)</f>
        <v>62</v>
      </c>
    </row>
    <row r="1560" spans="1:17" x14ac:dyDescent="0.3">
      <c r="A1560" s="11" t="s">
        <v>812</v>
      </c>
      <c r="B1560" t="str">
        <f>VLOOKUP(A1560,cleaned_customer_names[],2,FALSE)</f>
        <v>McKay</v>
      </c>
      <c r="C1560">
        <f>VLOOKUP(A1560,cleaned_Medical_Examinations[],2,FALSE)</f>
        <v>17.98</v>
      </c>
      <c r="D1560">
        <f>VLOOKUP(A1560,cleaned_Medical_Examinations[],3,FALSE)</f>
        <v>6.57</v>
      </c>
      <c r="E1560" t="str">
        <f>VLOOKUP(A1560,cleaned_Medical_Examinations[],4,FALSE)</f>
        <v>Yes</v>
      </c>
      <c r="F1560" t="str">
        <f>VLOOKUP(A1560,cleaned_Medical_Examinations[],5,FALSE)</f>
        <v>No</v>
      </c>
      <c r="G1560" t="str">
        <f>VLOOKUP(A1560,cleaned_Medical_Examinations[],6,FALSE)</f>
        <v>No</v>
      </c>
      <c r="H1560">
        <f>VLOOKUP(A1560,cleaned_Medical_Examinations[],7,FALSE)</f>
        <v>2</v>
      </c>
      <c r="I1560" t="str">
        <f>VLOOKUP(A1560,cleaned_Medical_Examinations[],8,FALSE)</f>
        <v>No</v>
      </c>
      <c r="J1560" t="str">
        <f>VLOOKUP(A1560,cleaned_Medical_Examinations[],9,FALSE)</f>
        <v>UNDER WEIGHT</v>
      </c>
      <c r="K1560" t="str">
        <f>VLOOKUP(A1560,cleaned_Medical_Examinations[],10,FALSE)</f>
        <v>DIABETES</v>
      </c>
      <c r="L1560">
        <f>VLOOKUP(A1560,table3!A1560:H3894,4,)</f>
        <v>13361</v>
      </c>
      <c r="M1560" t="str">
        <f>VLOOKUP(A1560,table3!A1560:H3894,5,FALSE)</f>
        <v>tier - 3</v>
      </c>
      <c r="N1560" t="str">
        <f>VLOOKUP(A1560,table3!A1560:H3894,6,FALSE)</f>
        <v>tier - 1</v>
      </c>
      <c r="O1560" t="str">
        <f>VLOOKUP(A1560,table3!A1560:H3894,7,FALSE)</f>
        <v>R1012</v>
      </c>
      <c r="P1560" s="8">
        <f>VLOOKUP(A1560,table3!A1560:H3894,2,FALSE)</f>
        <v>33148</v>
      </c>
      <c r="Q1560">
        <f>VLOOKUP(A1560,table3!A1560:H3894,8,FALSE)</f>
        <v>32</v>
      </c>
    </row>
    <row r="1561" spans="1:17" x14ac:dyDescent="0.3">
      <c r="A1561" s="13" t="s">
        <v>811</v>
      </c>
      <c r="B1561" t="str">
        <f>VLOOKUP(A1561,cleaned_customer_names[],2,FALSE)</f>
        <v>Oh</v>
      </c>
      <c r="C1561">
        <f>VLOOKUP(A1561,cleaned_Medical_Examinations[],2,FALSE)</f>
        <v>37.9</v>
      </c>
      <c r="D1561">
        <f>VLOOKUP(A1561,cleaned_Medical_Examinations[],3,FALSE)</f>
        <v>5.83</v>
      </c>
      <c r="E1561" t="str">
        <f>VLOOKUP(A1561,cleaned_Medical_Examinations[],4,FALSE)</f>
        <v>No</v>
      </c>
      <c r="F1561" t="str">
        <f>VLOOKUP(A1561,cleaned_Medical_Examinations[],5,FALSE)</f>
        <v>No</v>
      </c>
      <c r="G1561" t="str">
        <f>VLOOKUP(A1561,cleaned_Medical_Examinations[],6,FALSE)</f>
        <v>No</v>
      </c>
      <c r="H1561">
        <f>VLOOKUP(A1561,cleaned_Medical_Examinations[],7,FALSE)</f>
        <v>0</v>
      </c>
      <c r="I1561" t="str">
        <f>VLOOKUP(A1561,cleaned_Medical_Examinations[],8,FALSE)</f>
        <v>No</v>
      </c>
      <c r="J1561" t="str">
        <f>VLOOKUP(A1561,cleaned_Medical_Examinations[],9,FALSE)</f>
        <v>OBESITY</v>
      </c>
      <c r="K1561" t="str">
        <f>VLOOKUP(A1561,cleaned_Medical_Examinations[],10,FALSE)</f>
        <v>PREDIABETES</v>
      </c>
      <c r="L1561">
        <f>VLOOKUP(A1561,table3!A1561:H3895,4,)</f>
        <v>13376</v>
      </c>
      <c r="M1561" t="str">
        <f>VLOOKUP(A1561,table3!A1561:H3895,5,FALSE)</f>
        <v>tier - 3</v>
      </c>
      <c r="N1561" t="str">
        <f>VLOOKUP(A1561,table3!A1561:H3895,6,FALSE)</f>
        <v>tier - 2</v>
      </c>
      <c r="O1561" t="str">
        <f>VLOOKUP(A1561,table3!A1561:H3895,7,FALSE)</f>
        <v>R1025</v>
      </c>
      <c r="P1561" s="8">
        <f>VLOOKUP(A1561,table3!A1561:H3895,2,FALSE)</f>
        <v>23644</v>
      </c>
      <c r="Q1561">
        <f>VLOOKUP(A1561,table3!A1561:H3895,8,FALSE)</f>
        <v>58</v>
      </c>
    </row>
    <row r="1562" spans="1:17" x14ac:dyDescent="0.3">
      <c r="A1562" s="11" t="s">
        <v>810</v>
      </c>
      <c r="B1562" t="str">
        <f>VLOOKUP(A1562,cleaned_customer_names[],2,FALSE)</f>
        <v>Kessell</v>
      </c>
      <c r="C1562">
        <f>VLOOKUP(A1562,cleaned_Medical_Examinations[],2,FALSE)</f>
        <v>25.27</v>
      </c>
      <c r="D1562">
        <f>VLOOKUP(A1562,cleaned_Medical_Examinations[],3,FALSE)</f>
        <v>6.98</v>
      </c>
      <c r="E1562" t="str">
        <f>VLOOKUP(A1562,cleaned_Medical_Examinations[],4,FALSE)</f>
        <v>Yes</v>
      </c>
      <c r="F1562" t="str">
        <f>VLOOKUP(A1562,cleaned_Medical_Examinations[],5,FALSE)</f>
        <v>No</v>
      </c>
      <c r="G1562" t="str">
        <f>VLOOKUP(A1562,cleaned_Medical_Examinations[],6,FALSE)</f>
        <v>No</v>
      </c>
      <c r="H1562">
        <f>VLOOKUP(A1562,cleaned_Medical_Examinations[],7,FALSE)</f>
        <v>0</v>
      </c>
      <c r="I1562" t="str">
        <f>VLOOKUP(A1562,cleaned_Medical_Examinations[],8,FALSE)</f>
        <v>No</v>
      </c>
      <c r="J1562" t="str">
        <f>VLOOKUP(A1562,cleaned_Medical_Examinations[],9,FALSE)</f>
        <v>OVER WEIGHT</v>
      </c>
      <c r="K1562" t="str">
        <f>VLOOKUP(A1562,cleaned_Medical_Examinations[],10,FALSE)</f>
        <v>DIABETES</v>
      </c>
      <c r="L1562">
        <f>VLOOKUP(A1562,table3!A1562:H3896,4,)</f>
        <v>13377</v>
      </c>
      <c r="M1562" t="str">
        <f>VLOOKUP(A1562,table3!A1562:H3896,5,FALSE)</f>
        <v>tier - 3</v>
      </c>
      <c r="N1562" t="str">
        <f>VLOOKUP(A1562,table3!A1562:H3896,6,FALSE)</f>
        <v>tier - 3</v>
      </c>
      <c r="O1562" t="str">
        <f>VLOOKUP(A1562,table3!A1562:H3896,7,FALSE)</f>
        <v>R1026</v>
      </c>
      <c r="P1562" s="8">
        <f>VLOOKUP(A1562,table3!A1562:H3896,2,FALSE)</f>
        <v>29128</v>
      </c>
      <c r="Q1562">
        <f>VLOOKUP(A1562,table3!A1562:H3896,8,FALSE)</f>
        <v>43</v>
      </c>
    </row>
    <row r="1563" spans="1:17" x14ac:dyDescent="0.3">
      <c r="A1563" s="13" t="s">
        <v>809</v>
      </c>
      <c r="B1563" t="str">
        <f>VLOOKUP(A1563,cleaned_customer_names[],2,FALSE)</f>
        <v>Hidalgo Zambrano</v>
      </c>
      <c r="C1563">
        <f>VLOOKUP(A1563,cleaned_Medical_Examinations[],2,FALSE)</f>
        <v>29.26</v>
      </c>
      <c r="D1563">
        <f>VLOOKUP(A1563,cleaned_Medical_Examinations[],3,FALSE)</f>
        <v>4.03</v>
      </c>
      <c r="E1563" t="str">
        <f>VLOOKUP(A1563,cleaned_Medical_Examinations[],4,FALSE)</f>
        <v>No</v>
      </c>
      <c r="F1563" t="str">
        <f>VLOOKUP(A1563,cleaned_Medical_Examinations[],5,FALSE)</f>
        <v>No</v>
      </c>
      <c r="G1563" t="str">
        <f>VLOOKUP(A1563,cleaned_Medical_Examinations[],6,FALSE)</f>
        <v>No</v>
      </c>
      <c r="H1563">
        <f>VLOOKUP(A1563,cleaned_Medical_Examinations[],7,FALSE)</f>
        <v>1</v>
      </c>
      <c r="I1563" t="str">
        <f>VLOOKUP(A1563,cleaned_Medical_Examinations[],8,FALSE)</f>
        <v>No</v>
      </c>
      <c r="J1563" t="str">
        <f>VLOOKUP(A1563,cleaned_Medical_Examinations[],9,FALSE)</f>
        <v>OVER WEIGHT</v>
      </c>
      <c r="K1563" t="str">
        <f>VLOOKUP(A1563,cleaned_Medical_Examinations[],10,FALSE)</f>
        <v>NORMAL</v>
      </c>
      <c r="L1563">
        <f>VLOOKUP(A1563,table3!A1563:H3897,4,)</f>
        <v>13384</v>
      </c>
      <c r="M1563" t="str">
        <f>VLOOKUP(A1563,table3!A1563:H3897,5,FALSE)</f>
        <v>tier - 3</v>
      </c>
      <c r="N1563" t="str">
        <f>VLOOKUP(A1563,table3!A1563:H3897,6,FALSE)</f>
        <v>tier - 2</v>
      </c>
      <c r="O1563" t="str">
        <f>VLOOKUP(A1563,table3!A1563:H3897,7,FALSE)</f>
        <v>R1023</v>
      </c>
      <c r="P1563" s="8">
        <f>VLOOKUP(A1563,table3!A1563:H3897,2,FALSE)</f>
        <v>30839</v>
      </c>
      <c r="Q1563">
        <f>VLOOKUP(A1563,table3!A1563:H3897,8,FALSE)</f>
        <v>39</v>
      </c>
    </row>
    <row r="1564" spans="1:17" x14ac:dyDescent="0.3">
      <c r="A1564" s="11" t="s">
        <v>808</v>
      </c>
      <c r="B1564" t="str">
        <f>VLOOKUP(A1564,cleaned_customer_names[],2,FALSE)</f>
        <v>Caprario</v>
      </c>
      <c r="C1564">
        <f>VLOOKUP(A1564,cleaned_Medical_Examinations[],2,FALSE)</f>
        <v>27.835000000000001</v>
      </c>
      <c r="D1564">
        <f>VLOOKUP(A1564,cleaned_Medical_Examinations[],3,FALSE)</f>
        <v>4.5599999999999996</v>
      </c>
      <c r="E1564" t="str">
        <f>VLOOKUP(A1564,cleaned_Medical_Examinations[],4,FALSE)</f>
        <v>No</v>
      </c>
      <c r="F1564" t="str">
        <f>VLOOKUP(A1564,cleaned_Medical_Examinations[],5,FALSE)</f>
        <v>No</v>
      </c>
      <c r="G1564" t="str">
        <f>VLOOKUP(A1564,cleaned_Medical_Examinations[],6,FALSE)</f>
        <v>No</v>
      </c>
      <c r="H1564">
        <f>VLOOKUP(A1564,cleaned_Medical_Examinations[],7,FALSE)</f>
        <v>1</v>
      </c>
      <c r="I1564" t="str">
        <f>VLOOKUP(A1564,cleaned_Medical_Examinations[],8,FALSE)</f>
        <v>No</v>
      </c>
      <c r="J1564" t="str">
        <f>VLOOKUP(A1564,cleaned_Medical_Examinations[],9,FALSE)</f>
        <v>OVER WEIGHT</v>
      </c>
      <c r="K1564" t="str">
        <f>VLOOKUP(A1564,cleaned_Medical_Examinations[],10,FALSE)</f>
        <v>NORMAL</v>
      </c>
      <c r="L1564">
        <f>VLOOKUP(A1564,table3!A1564:H3898,4,)</f>
        <v>13391</v>
      </c>
      <c r="M1564" t="str">
        <f>VLOOKUP(A1564,table3!A1564:H3898,5,FALSE)</f>
        <v>tier - 3</v>
      </c>
      <c r="N1564" t="str">
        <f>VLOOKUP(A1564,table3!A1564:H3898,6,FALSE)</f>
        <v>tier - 3</v>
      </c>
      <c r="O1564" t="str">
        <f>VLOOKUP(A1564,table3!A1564:H3898,7,FALSE)</f>
        <v>R1011</v>
      </c>
      <c r="P1564" s="8">
        <f>VLOOKUP(A1564,table3!A1564:H3898,2,FALSE)</f>
        <v>21893</v>
      </c>
      <c r="Q1564">
        <f>VLOOKUP(A1564,table3!A1564:H3898,8,FALSE)</f>
        <v>63</v>
      </c>
    </row>
    <row r="1565" spans="1:17" x14ac:dyDescent="0.3">
      <c r="A1565" s="13" t="s">
        <v>807</v>
      </c>
      <c r="B1565" t="str">
        <f>VLOOKUP(A1565,cleaned_customer_names[],2,FALSE)</f>
        <v>Ryan</v>
      </c>
      <c r="C1565">
        <f>VLOOKUP(A1565,cleaned_Medical_Examinations[],2,FALSE)</f>
        <v>46.53</v>
      </c>
      <c r="D1565">
        <f>VLOOKUP(A1565,cleaned_Medical_Examinations[],3,FALSE)</f>
        <v>5.38</v>
      </c>
      <c r="E1565" t="str">
        <f>VLOOKUP(A1565,cleaned_Medical_Examinations[],4,FALSE)</f>
        <v>Yes</v>
      </c>
      <c r="F1565" t="str">
        <f>VLOOKUP(A1565,cleaned_Medical_Examinations[],5,FALSE)</f>
        <v>No</v>
      </c>
      <c r="G1565" t="str">
        <f>VLOOKUP(A1565,cleaned_Medical_Examinations[],6,FALSE)</f>
        <v>No</v>
      </c>
      <c r="H1565">
        <f>VLOOKUP(A1565,cleaned_Medical_Examinations[],7,FALSE)</f>
        <v>0</v>
      </c>
      <c r="I1565" t="str">
        <f>VLOOKUP(A1565,cleaned_Medical_Examinations[],8,FALSE)</f>
        <v>No</v>
      </c>
      <c r="J1565" t="str">
        <f>VLOOKUP(A1565,cleaned_Medical_Examinations[],9,FALSE)</f>
        <v>OBESITY</v>
      </c>
      <c r="K1565" t="str">
        <f>VLOOKUP(A1565,cleaned_Medical_Examinations[],10,FALSE)</f>
        <v>NORMAL</v>
      </c>
      <c r="L1565">
        <f>VLOOKUP(A1565,table3!A1565:H3899,4,)</f>
        <v>13394</v>
      </c>
      <c r="M1565" t="str">
        <f>VLOOKUP(A1565,table3!A1565:H3899,5,FALSE)</f>
        <v>tier - 3</v>
      </c>
      <c r="N1565" t="str">
        <f>VLOOKUP(A1565,table3!A1565:H3899,6,FALSE)</f>
        <v>tier - 1</v>
      </c>
      <c r="O1565" t="str">
        <f>VLOOKUP(A1565,table3!A1565:H3899,7,FALSE)</f>
        <v>R1011</v>
      </c>
      <c r="P1565" s="8">
        <f>VLOOKUP(A1565,table3!A1565:H3899,2,FALSE)</f>
        <v>21879</v>
      </c>
      <c r="Q1565">
        <f>VLOOKUP(A1565,table3!A1565:H3899,8,FALSE)</f>
        <v>63</v>
      </c>
    </row>
    <row r="1566" spans="1:17" x14ac:dyDescent="0.3">
      <c r="A1566" s="11" t="s">
        <v>806</v>
      </c>
      <c r="B1566" t="str">
        <f>VLOOKUP(A1566,cleaned_customer_names[],2,FALSE)</f>
        <v>Hoffman</v>
      </c>
      <c r="C1566">
        <f>VLOOKUP(A1566,cleaned_Medical_Examinations[],2,FALSE)</f>
        <v>20.58</v>
      </c>
      <c r="D1566">
        <f>VLOOKUP(A1566,cleaned_Medical_Examinations[],3,FALSE)</f>
        <v>11.04</v>
      </c>
      <c r="E1566" t="str">
        <f>VLOOKUP(A1566,cleaned_Medical_Examinations[],4,FALSE)</f>
        <v>Yes</v>
      </c>
      <c r="F1566" t="str">
        <f>VLOOKUP(A1566,cleaned_Medical_Examinations[],5,FALSE)</f>
        <v>No</v>
      </c>
      <c r="G1566" t="str">
        <f>VLOOKUP(A1566,cleaned_Medical_Examinations[],6,FALSE)</f>
        <v>No</v>
      </c>
      <c r="H1566">
        <f>VLOOKUP(A1566,cleaned_Medical_Examinations[],7,FALSE)</f>
        <v>1</v>
      </c>
      <c r="I1566" t="str">
        <f>VLOOKUP(A1566,cleaned_Medical_Examinations[],8,FALSE)</f>
        <v>No</v>
      </c>
      <c r="J1566" t="str">
        <f>VLOOKUP(A1566,cleaned_Medical_Examinations[],9,FALSE)</f>
        <v>NORMAL WEIGHT</v>
      </c>
      <c r="K1566" t="str">
        <f>VLOOKUP(A1566,cleaned_Medical_Examinations[],10,FALSE)</f>
        <v>DIABETES</v>
      </c>
      <c r="L1566">
        <f>VLOOKUP(A1566,table3!A1566:H3900,4,)</f>
        <v>13405</v>
      </c>
      <c r="M1566" t="str">
        <f>VLOOKUP(A1566,table3!A1566:H3900,5,FALSE)</f>
        <v>tier - 3</v>
      </c>
      <c r="N1566" t="str">
        <f>VLOOKUP(A1566,table3!A1566:H3900,6,FALSE)</f>
        <v>tier - 3</v>
      </c>
      <c r="O1566" t="str">
        <f>VLOOKUP(A1566,table3!A1566:H3900,7,FALSE)</f>
        <v>R1013</v>
      </c>
      <c r="P1566" s="8">
        <f>VLOOKUP(A1566,table3!A1566:H3900,2,FALSE)</f>
        <v>21904</v>
      </c>
      <c r="Q1566">
        <f>VLOOKUP(A1566,table3!A1566:H3900,8,FALSE)</f>
        <v>63</v>
      </c>
    </row>
    <row r="1567" spans="1:17" x14ac:dyDescent="0.3">
      <c r="A1567" s="13" t="s">
        <v>805</v>
      </c>
      <c r="B1567" t="str">
        <f>VLOOKUP(A1567,cleaned_customer_names[],2,FALSE)</f>
        <v>Wong</v>
      </c>
      <c r="C1567">
        <f>VLOOKUP(A1567,cleaned_Medical_Examinations[],2,FALSE)</f>
        <v>19.53</v>
      </c>
      <c r="D1567">
        <f>VLOOKUP(A1567,cleaned_Medical_Examinations[],3,FALSE)</f>
        <v>6.09</v>
      </c>
      <c r="E1567" t="str">
        <f>VLOOKUP(A1567,cleaned_Medical_Examinations[],4,FALSE)</f>
        <v>Yes</v>
      </c>
      <c r="F1567" t="str">
        <f>VLOOKUP(A1567,cleaned_Medical_Examinations[],5,FALSE)</f>
        <v>No</v>
      </c>
      <c r="G1567" t="str">
        <f>VLOOKUP(A1567,cleaned_Medical_Examinations[],6,FALSE)</f>
        <v>No</v>
      </c>
      <c r="H1567">
        <f>VLOOKUP(A1567,cleaned_Medical_Examinations[],7,FALSE)</f>
        <v>0</v>
      </c>
      <c r="I1567" t="str">
        <f>VLOOKUP(A1567,cleaned_Medical_Examinations[],8,FALSE)</f>
        <v>No</v>
      </c>
      <c r="J1567" t="str">
        <f>VLOOKUP(A1567,cleaned_Medical_Examinations[],9,FALSE)</f>
        <v>NORMAL WEIGHT</v>
      </c>
      <c r="K1567" t="str">
        <f>VLOOKUP(A1567,cleaned_Medical_Examinations[],10,FALSE)</f>
        <v>PREDIABETES</v>
      </c>
      <c r="L1567">
        <f>VLOOKUP(A1567,table3!A1567:H3901,4,)</f>
        <v>13413</v>
      </c>
      <c r="M1567" t="str">
        <f>VLOOKUP(A1567,table3!A1567:H3901,5,FALSE)</f>
        <v>tier - 3</v>
      </c>
      <c r="N1567" t="str">
        <f>VLOOKUP(A1567,table3!A1567:H3901,6,FALSE)</f>
        <v>tier - 3</v>
      </c>
      <c r="O1567" t="str">
        <f>VLOOKUP(A1567,table3!A1567:H3901,7,FALSE)</f>
        <v>R1023</v>
      </c>
      <c r="P1567" s="8">
        <f>VLOOKUP(A1567,table3!A1567:H3901,2,FALSE)</f>
        <v>33957</v>
      </c>
      <c r="Q1567">
        <f>VLOOKUP(A1567,table3!A1567:H3901,8,FALSE)</f>
        <v>30</v>
      </c>
    </row>
    <row r="1568" spans="1:17" x14ac:dyDescent="0.3">
      <c r="A1568" s="11" t="s">
        <v>804</v>
      </c>
      <c r="B1568" t="str">
        <f>VLOOKUP(A1568,cleaned_customer_names[],2,FALSE)</f>
        <v>Lea</v>
      </c>
      <c r="C1568">
        <f>VLOOKUP(A1568,cleaned_Medical_Examinations[],2,FALSE)</f>
        <v>27.7</v>
      </c>
      <c r="D1568">
        <f>VLOOKUP(A1568,cleaned_Medical_Examinations[],3,FALSE)</f>
        <v>4.71</v>
      </c>
      <c r="E1568" t="str">
        <f>VLOOKUP(A1568,cleaned_Medical_Examinations[],4,FALSE)</f>
        <v>No</v>
      </c>
      <c r="F1568" t="str">
        <f>VLOOKUP(A1568,cleaned_Medical_Examinations[],5,FALSE)</f>
        <v>No</v>
      </c>
      <c r="G1568" t="str">
        <f>VLOOKUP(A1568,cleaned_Medical_Examinations[],6,FALSE)</f>
        <v>No</v>
      </c>
      <c r="H1568">
        <f>VLOOKUP(A1568,cleaned_Medical_Examinations[],7,FALSE)</f>
        <v>1</v>
      </c>
      <c r="I1568" t="str">
        <f>VLOOKUP(A1568,cleaned_Medical_Examinations[],8,FALSE)</f>
        <v>No</v>
      </c>
      <c r="J1568" t="str">
        <f>VLOOKUP(A1568,cleaned_Medical_Examinations[],9,FALSE)</f>
        <v>OVER WEIGHT</v>
      </c>
      <c r="K1568" t="str">
        <f>VLOOKUP(A1568,cleaned_Medical_Examinations[],10,FALSE)</f>
        <v>NORMAL</v>
      </c>
      <c r="L1568">
        <f>VLOOKUP(A1568,table3!A1568:H3902,4,)</f>
        <v>13415</v>
      </c>
      <c r="M1568" t="str">
        <f>VLOOKUP(A1568,table3!A1568:H3902,5,FALSE)</f>
        <v>tier - 3</v>
      </c>
      <c r="N1568" t="str">
        <f>VLOOKUP(A1568,table3!A1568:H3902,6,FALSE)</f>
        <v>tier - 2</v>
      </c>
      <c r="O1568" t="str">
        <f>VLOOKUP(A1568,table3!A1568:H3902,7,FALSE)</f>
        <v>R1012</v>
      </c>
      <c r="P1568" s="8">
        <f>VLOOKUP(A1568,table3!A1568:H3902,2,FALSE)</f>
        <v>22484</v>
      </c>
      <c r="Q1568">
        <f>VLOOKUP(A1568,table3!A1568:H3902,8,FALSE)</f>
        <v>61</v>
      </c>
    </row>
    <row r="1569" spans="1:17" x14ac:dyDescent="0.3">
      <c r="A1569" s="13" t="s">
        <v>803</v>
      </c>
      <c r="B1569" t="str">
        <f>VLOOKUP(A1569,cleaned_customer_names[],2,FALSE)</f>
        <v>Patterson</v>
      </c>
      <c r="C1569">
        <f>VLOOKUP(A1569,cleaned_Medical_Examinations[],2,FALSE)</f>
        <v>18.920000000000002</v>
      </c>
      <c r="D1569">
        <f>VLOOKUP(A1569,cleaned_Medical_Examinations[],3,FALSE)</f>
        <v>8.18</v>
      </c>
      <c r="E1569" t="str">
        <f>VLOOKUP(A1569,cleaned_Medical_Examinations[],4,FALSE)</f>
        <v>No</v>
      </c>
      <c r="F1569" t="str">
        <f>VLOOKUP(A1569,cleaned_Medical_Examinations[],5,FALSE)</f>
        <v>No</v>
      </c>
      <c r="G1569" t="str">
        <f>VLOOKUP(A1569,cleaned_Medical_Examinations[],6,FALSE)</f>
        <v>No</v>
      </c>
      <c r="H1569">
        <f>VLOOKUP(A1569,cleaned_Medical_Examinations[],7,FALSE)</f>
        <v>0</v>
      </c>
      <c r="I1569" t="str">
        <f>VLOOKUP(A1569,cleaned_Medical_Examinations[],8,FALSE)</f>
        <v>No</v>
      </c>
      <c r="J1569" t="str">
        <f>VLOOKUP(A1569,cleaned_Medical_Examinations[],9,FALSE)</f>
        <v>NORMAL WEIGHT</v>
      </c>
      <c r="K1569" t="str">
        <f>VLOOKUP(A1569,cleaned_Medical_Examinations[],10,FALSE)</f>
        <v>DIABETES</v>
      </c>
      <c r="L1569">
        <f>VLOOKUP(A1569,table3!A1569:H3903,4,)</f>
        <v>13417</v>
      </c>
      <c r="M1569" t="str">
        <f>VLOOKUP(A1569,table3!A1569:H3903,5,FALSE)</f>
        <v>tier - 3</v>
      </c>
      <c r="N1569" t="str">
        <f>VLOOKUP(A1569,table3!A1569:H3903,6,FALSE)</f>
        <v>tier - 3</v>
      </c>
      <c r="O1569" t="str">
        <f>VLOOKUP(A1569,table3!A1569:H3903,7,FALSE)</f>
        <v>R1012</v>
      </c>
      <c r="P1569" s="8">
        <f>VLOOKUP(A1569,table3!A1569:H3903,2,FALSE)</f>
        <v>34502</v>
      </c>
      <c r="Q1569">
        <f>VLOOKUP(A1569,table3!A1569:H3903,8,FALSE)</f>
        <v>28</v>
      </c>
    </row>
    <row r="1570" spans="1:17" x14ac:dyDescent="0.3">
      <c r="A1570" s="11" t="s">
        <v>802</v>
      </c>
      <c r="B1570" t="str">
        <f>VLOOKUP(A1570,cleaned_customer_names[],2,FALSE)</f>
        <v>Quigley</v>
      </c>
      <c r="C1570">
        <f>VLOOKUP(A1570,cleaned_Medical_Examinations[],2,FALSE)</f>
        <v>17.760000000000002</v>
      </c>
      <c r="D1570">
        <f>VLOOKUP(A1570,cleaned_Medical_Examinations[],3,FALSE)</f>
        <v>11.18</v>
      </c>
      <c r="E1570" t="str">
        <f>VLOOKUP(A1570,cleaned_Medical_Examinations[],4,FALSE)</f>
        <v>Yes</v>
      </c>
      <c r="F1570" t="str">
        <f>VLOOKUP(A1570,cleaned_Medical_Examinations[],5,FALSE)</f>
        <v>No</v>
      </c>
      <c r="G1570" t="str">
        <f>VLOOKUP(A1570,cleaned_Medical_Examinations[],6,FALSE)</f>
        <v>No</v>
      </c>
      <c r="H1570">
        <f>VLOOKUP(A1570,cleaned_Medical_Examinations[],7,FALSE)</f>
        <v>2</v>
      </c>
      <c r="I1570" t="str">
        <f>VLOOKUP(A1570,cleaned_Medical_Examinations[],8,FALSE)</f>
        <v>No</v>
      </c>
      <c r="J1570" t="str">
        <f>VLOOKUP(A1570,cleaned_Medical_Examinations[],9,FALSE)</f>
        <v>UNDER WEIGHT</v>
      </c>
      <c r="K1570" t="str">
        <f>VLOOKUP(A1570,cleaned_Medical_Examinations[],10,FALSE)</f>
        <v>DIABETES</v>
      </c>
      <c r="L1570">
        <f>VLOOKUP(A1570,table3!A1570:H3904,4,)</f>
        <v>13429</v>
      </c>
      <c r="M1570" t="str">
        <f>VLOOKUP(A1570,table3!A1570:H3904,5,FALSE)</f>
        <v>tier - 3</v>
      </c>
      <c r="N1570" t="str">
        <f>VLOOKUP(A1570,table3!A1570:H3904,6,FALSE)</f>
        <v>tier - 3</v>
      </c>
      <c r="O1570" t="str">
        <f>VLOOKUP(A1570,table3!A1570:H3904,7,FALSE)</f>
        <v>R1012</v>
      </c>
      <c r="P1570" s="8">
        <f>VLOOKUP(A1570,table3!A1570:H3904,2,FALSE)</f>
        <v>22588</v>
      </c>
      <c r="Q1570">
        <f>VLOOKUP(A1570,table3!A1570:H3904,8,FALSE)</f>
        <v>61</v>
      </c>
    </row>
    <row r="1571" spans="1:17" x14ac:dyDescent="0.3">
      <c r="A1571" s="13" t="s">
        <v>801</v>
      </c>
      <c r="B1571" t="str">
        <f>VLOOKUP(A1571,cleaned_customer_names[],2,FALSE)</f>
        <v>Korir</v>
      </c>
      <c r="C1571">
        <f>VLOOKUP(A1571,cleaned_Medical_Examinations[],2,FALSE)</f>
        <v>29.83</v>
      </c>
      <c r="D1571">
        <f>VLOOKUP(A1571,cleaned_Medical_Examinations[],3,FALSE)</f>
        <v>5.03</v>
      </c>
      <c r="E1571" t="str">
        <f>VLOOKUP(A1571,cleaned_Medical_Examinations[],4,FALSE)</f>
        <v>Yes</v>
      </c>
      <c r="F1571" t="str">
        <f>VLOOKUP(A1571,cleaned_Medical_Examinations[],5,FALSE)</f>
        <v>No</v>
      </c>
      <c r="G1571" t="str">
        <f>VLOOKUP(A1571,cleaned_Medical_Examinations[],6,FALSE)</f>
        <v>No</v>
      </c>
      <c r="H1571">
        <f>VLOOKUP(A1571,cleaned_Medical_Examinations[],7,FALSE)</f>
        <v>0</v>
      </c>
      <c r="I1571" t="str">
        <f>VLOOKUP(A1571,cleaned_Medical_Examinations[],8,FALSE)</f>
        <v>No</v>
      </c>
      <c r="J1571" t="str">
        <f>VLOOKUP(A1571,cleaned_Medical_Examinations[],9,FALSE)</f>
        <v>OVER WEIGHT</v>
      </c>
      <c r="K1571" t="str">
        <f>VLOOKUP(A1571,cleaned_Medical_Examinations[],10,FALSE)</f>
        <v>NORMAL</v>
      </c>
      <c r="L1571">
        <f>VLOOKUP(A1571,table3!A1571:H3905,4,)</f>
        <v>13430</v>
      </c>
      <c r="M1571" t="str">
        <f>VLOOKUP(A1571,table3!A1571:H3905,5,FALSE)</f>
        <v>tier - 3</v>
      </c>
      <c r="N1571" t="str">
        <f>VLOOKUP(A1571,table3!A1571:H3905,6,FALSE)</f>
        <v>tier - 3</v>
      </c>
      <c r="O1571" t="str">
        <f>VLOOKUP(A1571,table3!A1571:H3905,7,FALSE)</f>
        <v>R1024</v>
      </c>
      <c r="P1571" s="8">
        <f>VLOOKUP(A1571,table3!A1571:H3905,2,FALSE)</f>
        <v>24425</v>
      </c>
      <c r="Q1571">
        <f>VLOOKUP(A1571,table3!A1571:H3905,8,FALSE)</f>
        <v>56</v>
      </c>
    </row>
    <row r="1572" spans="1:17" x14ac:dyDescent="0.3">
      <c r="A1572" s="11" t="s">
        <v>800</v>
      </c>
      <c r="B1572" t="str">
        <f>VLOOKUP(A1572,cleaned_customer_names[],2,FALSE)</f>
        <v>Downs</v>
      </c>
      <c r="C1572">
        <f>VLOOKUP(A1572,cleaned_Medical_Examinations[],2,FALSE)</f>
        <v>23.465</v>
      </c>
      <c r="D1572">
        <f>VLOOKUP(A1572,cleaned_Medical_Examinations[],3,FALSE)</f>
        <v>5.56</v>
      </c>
      <c r="E1572" t="str">
        <f>VLOOKUP(A1572,cleaned_Medical_Examinations[],4,FALSE)</f>
        <v>No</v>
      </c>
      <c r="F1572" t="str">
        <f>VLOOKUP(A1572,cleaned_Medical_Examinations[],5,FALSE)</f>
        <v>No</v>
      </c>
      <c r="G1572" t="str">
        <f>VLOOKUP(A1572,cleaned_Medical_Examinations[],6,FALSE)</f>
        <v>No</v>
      </c>
      <c r="H1572">
        <f>VLOOKUP(A1572,cleaned_Medical_Examinations[],7,FALSE)</f>
        <v>1</v>
      </c>
      <c r="I1572" t="str">
        <f>VLOOKUP(A1572,cleaned_Medical_Examinations[],8,FALSE)</f>
        <v>No</v>
      </c>
      <c r="J1572" t="str">
        <f>VLOOKUP(A1572,cleaned_Medical_Examinations[],9,FALSE)</f>
        <v>NORMAL WEIGHT</v>
      </c>
      <c r="K1572" t="str">
        <f>VLOOKUP(A1572,cleaned_Medical_Examinations[],10,FALSE)</f>
        <v>NORMAL</v>
      </c>
      <c r="L1572">
        <f>VLOOKUP(A1572,table3!A1572:H3906,4,)</f>
        <v>13441</v>
      </c>
      <c r="M1572" t="str">
        <f>VLOOKUP(A1572,table3!A1572:H3906,5,FALSE)</f>
        <v>tier - 3</v>
      </c>
      <c r="N1572" t="str">
        <f>VLOOKUP(A1572,table3!A1572:H3906,6,FALSE)</f>
        <v>tier - 2</v>
      </c>
      <c r="O1572" t="str">
        <f>VLOOKUP(A1572,table3!A1572:H3906,7,FALSE)</f>
        <v>R1012</v>
      </c>
      <c r="P1572" s="8">
        <f>VLOOKUP(A1572,table3!A1572:H3906,2,FALSE)</f>
        <v>27574</v>
      </c>
      <c r="Q1572">
        <f>VLOOKUP(A1572,table3!A1572:H3906,8,FALSE)</f>
        <v>47</v>
      </c>
    </row>
    <row r="1573" spans="1:17" x14ac:dyDescent="0.3">
      <c r="A1573" s="13" t="s">
        <v>799</v>
      </c>
      <c r="B1573" t="str">
        <f>VLOOKUP(A1573,cleaned_customer_names[],2,FALSE)</f>
        <v>Young</v>
      </c>
      <c r="C1573">
        <f>VLOOKUP(A1573,cleaned_Medical_Examinations[],2,FALSE)</f>
        <v>29.355</v>
      </c>
      <c r="D1573">
        <f>VLOOKUP(A1573,cleaned_Medical_Examinations[],3,FALSE)</f>
        <v>4.33</v>
      </c>
      <c r="E1573" t="str">
        <f>VLOOKUP(A1573,cleaned_Medical_Examinations[],4,FALSE)</f>
        <v>No</v>
      </c>
      <c r="F1573" t="str">
        <f>VLOOKUP(A1573,cleaned_Medical_Examinations[],5,FALSE)</f>
        <v>No</v>
      </c>
      <c r="G1573" t="str">
        <f>VLOOKUP(A1573,cleaned_Medical_Examinations[],6,FALSE)</f>
        <v>No</v>
      </c>
      <c r="H1573">
        <f>VLOOKUP(A1573,cleaned_Medical_Examinations[],7,FALSE)</f>
        <v>0</v>
      </c>
      <c r="I1573" t="str">
        <f>VLOOKUP(A1573,cleaned_Medical_Examinations[],8,FALSE)</f>
        <v>No</v>
      </c>
      <c r="J1573" t="str">
        <f>VLOOKUP(A1573,cleaned_Medical_Examinations[],9,FALSE)</f>
        <v>OVER WEIGHT</v>
      </c>
      <c r="K1573" t="str">
        <f>VLOOKUP(A1573,cleaned_Medical_Examinations[],10,FALSE)</f>
        <v>NORMAL</v>
      </c>
      <c r="L1573">
        <f>VLOOKUP(A1573,table3!A1573:H3907,4,)</f>
        <v>13451</v>
      </c>
      <c r="M1573" t="str">
        <f>VLOOKUP(A1573,table3!A1573:H3907,5,FALSE)</f>
        <v>tier - 3</v>
      </c>
      <c r="N1573" t="str">
        <f>VLOOKUP(A1573,table3!A1573:H3907,6,FALSE)</f>
        <v>tier - 1</v>
      </c>
      <c r="O1573" t="str">
        <f>VLOOKUP(A1573,table3!A1573:H3907,7,FALSE)</f>
        <v>R1011</v>
      </c>
      <c r="P1573" s="8">
        <f>VLOOKUP(A1573,table3!A1573:H3907,2,FALSE)</f>
        <v>22141</v>
      </c>
      <c r="Q1573">
        <f>VLOOKUP(A1573,table3!A1573:H3907,8,FALSE)</f>
        <v>62</v>
      </c>
    </row>
    <row r="1574" spans="1:17" x14ac:dyDescent="0.3">
      <c r="A1574" s="11" t="s">
        <v>798</v>
      </c>
      <c r="B1574" t="str">
        <f>VLOOKUP(A1574,cleaned_customer_names[],2,FALSE)</f>
        <v>Zywek</v>
      </c>
      <c r="C1574">
        <f>VLOOKUP(A1574,cleaned_Medical_Examinations[],2,FALSE)</f>
        <v>35.49</v>
      </c>
      <c r="D1574">
        <f>VLOOKUP(A1574,cleaned_Medical_Examinations[],3,FALSE)</f>
        <v>5.21</v>
      </c>
      <c r="E1574" t="str">
        <f>VLOOKUP(A1574,cleaned_Medical_Examinations[],4,FALSE)</f>
        <v>Yes</v>
      </c>
      <c r="F1574" t="str">
        <f>VLOOKUP(A1574,cleaned_Medical_Examinations[],5,FALSE)</f>
        <v>No</v>
      </c>
      <c r="G1574" t="str">
        <f>VLOOKUP(A1574,cleaned_Medical_Examinations[],6,FALSE)</f>
        <v>Yes</v>
      </c>
      <c r="H1574">
        <f>VLOOKUP(A1574,cleaned_Medical_Examinations[],7,FALSE)</f>
        <v>1</v>
      </c>
      <c r="I1574" t="str">
        <f>VLOOKUP(A1574,cleaned_Medical_Examinations[],8,FALSE)</f>
        <v>No</v>
      </c>
      <c r="J1574" t="str">
        <f>VLOOKUP(A1574,cleaned_Medical_Examinations[],9,FALSE)</f>
        <v>OBESITY</v>
      </c>
      <c r="K1574" t="str">
        <f>VLOOKUP(A1574,cleaned_Medical_Examinations[],10,FALSE)</f>
        <v>NORMAL</v>
      </c>
      <c r="L1574">
        <f>VLOOKUP(A1574,table3!A1574:H3908,4,)</f>
        <v>13458</v>
      </c>
      <c r="M1574" t="str">
        <f>VLOOKUP(A1574,table3!A1574:H3908,5,FALSE)</f>
        <v>tier - 3</v>
      </c>
      <c r="N1574" t="str">
        <f>VLOOKUP(A1574,table3!A1574:H3908,6,FALSE)</f>
        <v>tier - 1</v>
      </c>
      <c r="O1574" t="str">
        <f>VLOOKUP(A1574,table3!A1574:H3908,7,FALSE)</f>
        <v>R1013</v>
      </c>
      <c r="P1574" s="8">
        <f>VLOOKUP(A1574,table3!A1574:H3908,2,FALSE)</f>
        <v>22108</v>
      </c>
      <c r="Q1574">
        <f>VLOOKUP(A1574,table3!A1574:H3908,8,FALSE)</f>
        <v>62</v>
      </c>
    </row>
    <row r="1575" spans="1:17" x14ac:dyDescent="0.3">
      <c r="A1575" s="13" t="s">
        <v>797</v>
      </c>
      <c r="B1575" t="str">
        <f>VLOOKUP(A1575,cleaned_customer_names[],2,FALSE)</f>
        <v>Faulkner</v>
      </c>
      <c r="C1575">
        <f>VLOOKUP(A1575,cleaned_Medical_Examinations[],2,FALSE)</f>
        <v>26.315000000000001</v>
      </c>
      <c r="D1575">
        <f>VLOOKUP(A1575,cleaned_Medical_Examinations[],3,FALSE)</f>
        <v>5.89</v>
      </c>
      <c r="E1575" t="str">
        <f>VLOOKUP(A1575,cleaned_Medical_Examinations[],4,FALSE)</f>
        <v>No</v>
      </c>
      <c r="F1575" t="str">
        <f>VLOOKUP(A1575,cleaned_Medical_Examinations[],5,FALSE)</f>
        <v>No</v>
      </c>
      <c r="G1575" t="str">
        <f>VLOOKUP(A1575,cleaned_Medical_Examinations[],6,FALSE)</f>
        <v>No</v>
      </c>
      <c r="H1575">
        <f>VLOOKUP(A1575,cleaned_Medical_Examinations[],7,FALSE)</f>
        <v>0</v>
      </c>
      <c r="I1575" t="str">
        <f>VLOOKUP(A1575,cleaned_Medical_Examinations[],8,FALSE)</f>
        <v>No</v>
      </c>
      <c r="J1575" t="str">
        <f>VLOOKUP(A1575,cleaned_Medical_Examinations[],9,FALSE)</f>
        <v>OVER WEIGHT</v>
      </c>
      <c r="K1575" t="str">
        <f>VLOOKUP(A1575,cleaned_Medical_Examinations[],10,FALSE)</f>
        <v>PREDIABETES</v>
      </c>
      <c r="L1575">
        <f>VLOOKUP(A1575,table3!A1575:H3909,4,)</f>
        <v>13463</v>
      </c>
      <c r="M1575" t="str">
        <f>VLOOKUP(A1575,table3!A1575:H3909,5,FALSE)</f>
        <v>tier - 3</v>
      </c>
      <c r="N1575" t="str">
        <f>VLOOKUP(A1575,table3!A1575:H3909,6,FALSE)</f>
        <v>tier - 2</v>
      </c>
      <c r="O1575" t="str">
        <f>VLOOKUP(A1575,table3!A1575:H3909,7,FALSE)</f>
        <v>R1011</v>
      </c>
      <c r="P1575" s="8">
        <f>VLOOKUP(A1575,table3!A1575:H3909,2,FALSE)</f>
        <v>22266</v>
      </c>
      <c r="Q1575">
        <f>VLOOKUP(A1575,table3!A1575:H3909,8,FALSE)</f>
        <v>62</v>
      </c>
    </row>
    <row r="1576" spans="1:17" x14ac:dyDescent="0.3">
      <c r="A1576" s="11" t="s">
        <v>796</v>
      </c>
      <c r="B1576" t="str">
        <f>VLOOKUP(A1576,cleaned_customer_names[],2,FALSE)</f>
        <v>Erspamer</v>
      </c>
      <c r="C1576">
        <f>VLOOKUP(A1576,cleaned_Medical_Examinations[],2,FALSE)</f>
        <v>19.79</v>
      </c>
      <c r="D1576">
        <f>VLOOKUP(A1576,cleaned_Medical_Examinations[],3,FALSE)</f>
        <v>4.8099999999999996</v>
      </c>
      <c r="E1576" t="str">
        <f>VLOOKUP(A1576,cleaned_Medical_Examinations[],4,FALSE)</f>
        <v>Yes</v>
      </c>
      <c r="F1576" t="str">
        <f>VLOOKUP(A1576,cleaned_Medical_Examinations[],5,FALSE)</f>
        <v>No</v>
      </c>
      <c r="G1576" t="str">
        <f>VLOOKUP(A1576,cleaned_Medical_Examinations[],6,FALSE)</f>
        <v>No</v>
      </c>
      <c r="H1576">
        <f>VLOOKUP(A1576,cleaned_Medical_Examinations[],7,FALSE)</f>
        <v>0</v>
      </c>
      <c r="I1576" t="str">
        <f>VLOOKUP(A1576,cleaned_Medical_Examinations[],8,FALSE)</f>
        <v>No</v>
      </c>
      <c r="J1576" t="str">
        <f>VLOOKUP(A1576,cleaned_Medical_Examinations[],9,FALSE)</f>
        <v>NORMAL WEIGHT</v>
      </c>
      <c r="K1576" t="str">
        <f>VLOOKUP(A1576,cleaned_Medical_Examinations[],10,FALSE)</f>
        <v>NORMAL</v>
      </c>
      <c r="L1576">
        <f>VLOOKUP(A1576,table3!A1576:H3910,4,)</f>
        <v>13466</v>
      </c>
      <c r="M1576" t="str">
        <f>VLOOKUP(A1576,table3!A1576:H3910,5,FALSE)</f>
        <v>tier - 3</v>
      </c>
      <c r="N1576" t="str">
        <f>VLOOKUP(A1576,table3!A1576:H3910,6,FALSE)</f>
        <v>tier - 1</v>
      </c>
      <c r="O1576" t="str">
        <f>VLOOKUP(A1576,table3!A1576:H3910,7,FALSE)</f>
        <v>R1012</v>
      </c>
      <c r="P1576" s="8">
        <f>VLOOKUP(A1576,table3!A1576:H3910,2,FALSE)</f>
        <v>31278</v>
      </c>
      <c r="Q1576">
        <f>VLOOKUP(A1576,table3!A1576:H3910,8,FALSE)</f>
        <v>37</v>
      </c>
    </row>
    <row r="1577" spans="1:17" x14ac:dyDescent="0.3">
      <c r="A1577" s="13" t="s">
        <v>795</v>
      </c>
      <c r="B1577" t="str">
        <f>VLOOKUP(A1577,cleaned_customer_names[],2,FALSE)</f>
        <v>Campbell</v>
      </c>
      <c r="C1577">
        <f>VLOOKUP(A1577,cleaned_Medical_Examinations[],2,FALSE)</f>
        <v>40.564999999999998</v>
      </c>
      <c r="D1577">
        <f>VLOOKUP(A1577,cleaned_Medical_Examinations[],3,FALSE)</f>
        <v>5.66</v>
      </c>
      <c r="E1577" t="str">
        <f>VLOOKUP(A1577,cleaned_Medical_Examinations[],4,FALSE)</f>
        <v>No</v>
      </c>
      <c r="F1577" t="str">
        <f>VLOOKUP(A1577,cleaned_Medical_Examinations[],5,FALSE)</f>
        <v>No</v>
      </c>
      <c r="G1577" t="str">
        <f>VLOOKUP(A1577,cleaned_Medical_Examinations[],6,FALSE)</f>
        <v>No</v>
      </c>
      <c r="H1577">
        <f>VLOOKUP(A1577,cleaned_Medical_Examinations[],7,FALSE)</f>
        <v>1</v>
      </c>
      <c r="I1577" t="str">
        <f>VLOOKUP(A1577,cleaned_Medical_Examinations[],8,FALSE)</f>
        <v>No</v>
      </c>
      <c r="J1577" t="str">
        <f>VLOOKUP(A1577,cleaned_Medical_Examinations[],9,FALSE)</f>
        <v>OBESITY</v>
      </c>
      <c r="K1577" t="str">
        <f>VLOOKUP(A1577,cleaned_Medical_Examinations[],10,FALSE)</f>
        <v>NORMAL</v>
      </c>
      <c r="L1577">
        <f>VLOOKUP(A1577,table3!A1577:H3911,4,)</f>
        <v>13471</v>
      </c>
      <c r="M1577" t="str">
        <f>VLOOKUP(A1577,table3!A1577:H3911,5,FALSE)</f>
        <v>tier - 3</v>
      </c>
      <c r="N1577" t="str">
        <f>VLOOKUP(A1577,table3!A1577:H3911,6,FALSE)</f>
        <v>tier - 2</v>
      </c>
      <c r="O1577" t="str">
        <f>VLOOKUP(A1577,table3!A1577:H3911,7,FALSE)</f>
        <v>R1013</v>
      </c>
      <c r="P1577" s="8">
        <f>VLOOKUP(A1577,table3!A1577:H3911,2,FALSE)</f>
        <v>22125</v>
      </c>
      <c r="Q1577">
        <f>VLOOKUP(A1577,table3!A1577:H3911,8,FALSE)</f>
        <v>62</v>
      </c>
    </row>
    <row r="1578" spans="1:17" x14ac:dyDescent="0.3">
      <c r="A1578" s="11" t="s">
        <v>794</v>
      </c>
      <c r="B1578" t="str">
        <f>VLOOKUP(A1578,cleaned_customer_names[],2,FALSE)</f>
        <v>Addison</v>
      </c>
      <c r="C1578">
        <f>VLOOKUP(A1578,cleaned_Medical_Examinations[],2,FALSE)</f>
        <v>18.03</v>
      </c>
      <c r="D1578">
        <f>VLOOKUP(A1578,cleaned_Medical_Examinations[],3,FALSE)</f>
        <v>10.66</v>
      </c>
      <c r="E1578" t="str">
        <f>VLOOKUP(A1578,cleaned_Medical_Examinations[],4,FALSE)</f>
        <v>Yes</v>
      </c>
      <c r="F1578" t="str">
        <f>VLOOKUP(A1578,cleaned_Medical_Examinations[],5,FALSE)</f>
        <v>No</v>
      </c>
      <c r="G1578" t="str">
        <f>VLOOKUP(A1578,cleaned_Medical_Examinations[],6,FALSE)</f>
        <v>No</v>
      </c>
      <c r="H1578">
        <f>VLOOKUP(A1578,cleaned_Medical_Examinations[],7,FALSE)</f>
        <v>2</v>
      </c>
      <c r="I1578" t="str">
        <f>VLOOKUP(A1578,cleaned_Medical_Examinations[],8,FALSE)</f>
        <v>No</v>
      </c>
      <c r="J1578" t="str">
        <f>VLOOKUP(A1578,cleaned_Medical_Examinations[],9,FALSE)</f>
        <v>UNDER WEIGHT</v>
      </c>
      <c r="K1578" t="str">
        <f>VLOOKUP(A1578,cleaned_Medical_Examinations[],10,FALSE)</f>
        <v>DIABETES</v>
      </c>
      <c r="L1578">
        <f>VLOOKUP(A1578,table3!A1578:H3912,4,)</f>
        <v>13471</v>
      </c>
      <c r="M1578" t="str">
        <f>VLOOKUP(A1578,table3!A1578:H3912,5,FALSE)</f>
        <v>tier - 3</v>
      </c>
      <c r="N1578" t="str">
        <f>VLOOKUP(A1578,table3!A1578:H3912,6,FALSE)</f>
        <v>tier - 3</v>
      </c>
      <c r="O1578" t="str">
        <f>VLOOKUP(A1578,table3!A1578:H3912,7,FALSE)</f>
        <v>R1011</v>
      </c>
      <c r="P1578" s="8">
        <f>VLOOKUP(A1578,table3!A1578:H3912,2,FALSE)</f>
        <v>22121</v>
      </c>
      <c r="Q1578">
        <f>VLOOKUP(A1578,table3!A1578:H3912,8,FALSE)</f>
        <v>62</v>
      </c>
    </row>
    <row r="1579" spans="1:17" x14ac:dyDescent="0.3">
      <c r="A1579" s="13" t="s">
        <v>793</v>
      </c>
      <c r="B1579" t="str">
        <f>VLOOKUP(A1579,cleaned_customer_names[],2,FALSE)</f>
        <v>Wu</v>
      </c>
      <c r="C1579">
        <f>VLOOKUP(A1579,cleaned_Medical_Examinations[],2,FALSE)</f>
        <v>34.65</v>
      </c>
      <c r="D1579">
        <f>VLOOKUP(A1579,cleaned_Medical_Examinations[],3,FALSE)</f>
        <v>5.98</v>
      </c>
      <c r="E1579" t="str">
        <f>VLOOKUP(A1579,cleaned_Medical_Examinations[],4,FALSE)</f>
        <v>Yes</v>
      </c>
      <c r="F1579" t="str">
        <f>VLOOKUP(A1579,cleaned_Medical_Examinations[],5,FALSE)</f>
        <v>No</v>
      </c>
      <c r="G1579" t="str">
        <f>VLOOKUP(A1579,cleaned_Medical_Examinations[],6,FALSE)</f>
        <v>No</v>
      </c>
      <c r="H1579">
        <f>VLOOKUP(A1579,cleaned_Medical_Examinations[],7,FALSE)</f>
        <v>0</v>
      </c>
      <c r="I1579" t="str">
        <f>VLOOKUP(A1579,cleaned_Medical_Examinations[],8,FALSE)</f>
        <v>No</v>
      </c>
      <c r="J1579" t="str">
        <f>VLOOKUP(A1579,cleaned_Medical_Examinations[],9,FALSE)</f>
        <v>OBESITY</v>
      </c>
      <c r="K1579" t="str">
        <f>VLOOKUP(A1579,cleaned_Medical_Examinations[],10,FALSE)</f>
        <v>PREDIABETES</v>
      </c>
      <c r="L1579">
        <f>VLOOKUP(A1579,table3!A1579:H3913,4,)</f>
        <v>13472</v>
      </c>
      <c r="M1579" t="str">
        <f>VLOOKUP(A1579,table3!A1579:H3913,5,FALSE)</f>
        <v>tier - 3</v>
      </c>
      <c r="N1579" t="str">
        <f>VLOOKUP(A1579,table3!A1579:H3913,6,FALSE)</f>
        <v>tier - 2</v>
      </c>
      <c r="O1579" t="str">
        <f>VLOOKUP(A1579,table3!A1579:H3913,7,FALSE)</f>
        <v>R1012</v>
      </c>
      <c r="P1579" s="8">
        <f>VLOOKUP(A1579,table3!A1579:H3913,2,FALSE)</f>
        <v>27613</v>
      </c>
      <c r="Q1579">
        <f>VLOOKUP(A1579,table3!A1579:H3913,8,FALSE)</f>
        <v>47</v>
      </c>
    </row>
    <row r="1580" spans="1:17" x14ac:dyDescent="0.3">
      <c r="A1580" s="11" t="s">
        <v>792</v>
      </c>
      <c r="B1580" t="str">
        <f>VLOOKUP(A1580,cleaned_customer_names[],2,FALSE)</f>
        <v>Millett</v>
      </c>
      <c r="C1580">
        <f>VLOOKUP(A1580,cleaned_Medical_Examinations[],2,FALSE)</f>
        <v>42.94</v>
      </c>
      <c r="D1580">
        <f>VLOOKUP(A1580,cleaned_Medical_Examinations[],3,FALSE)</f>
        <v>4.34</v>
      </c>
      <c r="E1580" t="str">
        <f>VLOOKUP(A1580,cleaned_Medical_Examinations[],4,FALSE)</f>
        <v>No</v>
      </c>
      <c r="F1580" t="str">
        <f>VLOOKUP(A1580,cleaned_Medical_Examinations[],5,FALSE)</f>
        <v>No</v>
      </c>
      <c r="G1580" t="str">
        <f>VLOOKUP(A1580,cleaned_Medical_Examinations[],6,FALSE)</f>
        <v>No</v>
      </c>
      <c r="H1580">
        <f>VLOOKUP(A1580,cleaned_Medical_Examinations[],7,FALSE)</f>
        <v>0</v>
      </c>
      <c r="I1580" t="str">
        <f>VLOOKUP(A1580,cleaned_Medical_Examinations[],8,FALSE)</f>
        <v>No</v>
      </c>
      <c r="J1580" t="str">
        <f>VLOOKUP(A1580,cleaned_Medical_Examinations[],9,FALSE)</f>
        <v>OBESITY</v>
      </c>
      <c r="K1580" t="str">
        <f>VLOOKUP(A1580,cleaned_Medical_Examinations[],10,FALSE)</f>
        <v>NORMAL</v>
      </c>
      <c r="L1580">
        <f>VLOOKUP(A1580,table3!A1580:H3914,4,)</f>
        <v>13481</v>
      </c>
      <c r="M1580" t="str">
        <f>VLOOKUP(A1580,table3!A1580:H3914,5,FALSE)</f>
        <v>tier - 3</v>
      </c>
      <c r="N1580" t="str">
        <f>VLOOKUP(A1580,table3!A1580:H3914,6,FALSE)</f>
        <v>tier - 2</v>
      </c>
      <c r="O1580" t="str">
        <f>VLOOKUP(A1580,table3!A1580:H3914,7,FALSE)</f>
        <v>R1023</v>
      </c>
      <c r="P1580" s="8">
        <f>VLOOKUP(A1580,table3!A1580:H3914,2,FALSE)</f>
        <v>33115</v>
      </c>
      <c r="Q1580">
        <f>VLOOKUP(A1580,table3!A1580:H3914,8,FALSE)</f>
        <v>32</v>
      </c>
    </row>
    <row r="1581" spans="1:17" x14ac:dyDescent="0.3">
      <c r="A1581" s="13" t="s">
        <v>791</v>
      </c>
      <c r="B1581" t="str">
        <f>VLOOKUP(A1581,cleaned_customer_names[],2,FALSE)</f>
        <v>Bosl</v>
      </c>
      <c r="C1581">
        <f>VLOOKUP(A1581,cleaned_Medical_Examinations[],2,FALSE)</f>
        <v>31.254999999999999</v>
      </c>
      <c r="D1581">
        <f>VLOOKUP(A1581,cleaned_Medical_Examinations[],3,FALSE)</f>
        <v>5.17</v>
      </c>
      <c r="E1581" t="str">
        <f>VLOOKUP(A1581,cleaned_Medical_Examinations[],4,FALSE)</f>
        <v>No</v>
      </c>
      <c r="F1581" t="str">
        <f>VLOOKUP(A1581,cleaned_Medical_Examinations[],5,FALSE)</f>
        <v>No</v>
      </c>
      <c r="G1581" t="str">
        <f>VLOOKUP(A1581,cleaned_Medical_Examinations[],6,FALSE)</f>
        <v>No</v>
      </c>
      <c r="H1581">
        <f>VLOOKUP(A1581,cleaned_Medical_Examinations[],7,FALSE)</f>
        <v>0</v>
      </c>
      <c r="I1581" t="str">
        <f>VLOOKUP(A1581,cleaned_Medical_Examinations[],8,FALSE)</f>
        <v>No</v>
      </c>
      <c r="J1581" t="str">
        <f>VLOOKUP(A1581,cleaned_Medical_Examinations[],9,FALSE)</f>
        <v>OBESITY</v>
      </c>
      <c r="K1581" t="str">
        <f>VLOOKUP(A1581,cleaned_Medical_Examinations[],10,FALSE)</f>
        <v>NORMAL</v>
      </c>
      <c r="L1581">
        <f>VLOOKUP(A1581,table3!A1581:H3915,4,)</f>
        <v>13511</v>
      </c>
      <c r="M1581" t="str">
        <f>VLOOKUP(A1581,table3!A1581:H3915,5,FALSE)</f>
        <v>tier - 3</v>
      </c>
      <c r="N1581" t="str">
        <f>VLOOKUP(A1581,table3!A1581:H3915,6,FALSE)</f>
        <v>tier - 1</v>
      </c>
      <c r="O1581" t="str">
        <f>VLOOKUP(A1581,table3!A1581:H3915,7,FALSE)</f>
        <v>R1012</v>
      </c>
      <c r="P1581" s="8">
        <f>VLOOKUP(A1581,table3!A1581:H3915,2,FALSE)</f>
        <v>23298</v>
      </c>
      <c r="Q1581">
        <f>VLOOKUP(A1581,table3!A1581:H3915,8,FALSE)</f>
        <v>59</v>
      </c>
    </row>
    <row r="1582" spans="1:17" x14ac:dyDescent="0.3">
      <c r="A1582" s="11" t="s">
        <v>790</v>
      </c>
      <c r="B1582" t="str">
        <f>VLOOKUP(A1582,cleaned_customer_names[],2,FALSE)</f>
        <v>Goldberg</v>
      </c>
      <c r="C1582">
        <f>VLOOKUP(A1582,cleaned_Medical_Examinations[],2,FALSE)</f>
        <v>45.43</v>
      </c>
      <c r="D1582">
        <f>VLOOKUP(A1582,cleaned_Medical_Examinations[],3,FALSE)</f>
        <v>4.2300000000000004</v>
      </c>
      <c r="E1582" t="str">
        <f>VLOOKUP(A1582,cleaned_Medical_Examinations[],4,FALSE)</f>
        <v>Yes</v>
      </c>
      <c r="F1582" t="str">
        <f>VLOOKUP(A1582,cleaned_Medical_Examinations[],5,FALSE)</f>
        <v>No</v>
      </c>
      <c r="G1582" t="str">
        <f>VLOOKUP(A1582,cleaned_Medical_Examinations[],6,FALSE)</f>
        <v>Yes</v>
      </c>
      <c r="H1582">
        <f>VLOOKUP(A1582,cleaned_Medical_Examinations[],7,FALSE)</f>
        <v>1</v>
      </c>
      <c r="I1582" t="str">
        <f>VLOOKUP(A1582,cleaned_Medical_Examinations[],8,FALSE)</f>
        <v>No</v>
      </c>
      <c r="J1582" t="str">
        <f>VLOOKUP(A1582,cleaned_Medical_Examinations[],9,FALSE)</f>
        <v>OBESITY</v>
      </c>
      <c r="K1582" t="str">
        <f>VLOOKUP(A1582,cleaned_Medical_Examinations[],10,FALSE)</f>
        <v>NORMAL</v>
      </c>
      <c r="L1582">
        <f>VLOOKUP(A1582,table3!A1582:H3916,4,)</f>
        <v>13555</v>
      </c>
      <c r="M1582" t="str">
        <f>VLOOKUP(A1582,table3!A1582:H3916,5,FALSE)</f>
        <v>tier - 3</v>
      </c>
      <c r="N1582" t="str">
        <f>VLOOKUP(A1582,table3!A1582:H3916,6,FALSE)</f>
        <v>tier - 3</v>
      </c>
      <c r="O1582" t="str">
        <f>VLOOKUP(A1582,table3!A1582:H3916,7,FALSE)</f>
        <v>R1017</v>
      </c>
      <c r="P1582" s="8">
        <f>VLOOKUP(A1582,table3!A1582:H3916,2,FALSE)</f>
        <v>22108</v>
      </c>
      <c r="Q1582">
        <f>VLOOKUP(A1582,table3!A1582:H3916,8,FALSE)</f>
        <v>62</v>
      </c>
    </row>
    <row r="1583" spans="1:17" x14ac:dyDescent="0.3">
      <c r="A1583" s="13" t="s">
        <v>789</v>
      </c>
      <c r="B1583" t="str">
        <f>VLOOKUP(A1583,cleaned_customer_names[],2,FALSE)</f>
        <v>Kelley</v>
      </c>
      <c r="C1583">
        <f>VLOOKUP(A1583,cleaned_Medical_Examinations[],2,FALSE)</f>
        <v>32.340000000000003</v>
      </c>
      <c r="D1583">
        <f>VLOOKUP(A1583,cleaned_Medical_Examinations[],3,FALSE)</f>
        <v>4.88</v>
      </c>
      <c r="E1583" t="str">
        <f>VLOOKUP(A1583,cleaned_Medical_Examinations[],4,FALSE)</f>
        <v>Yes</v>
      </c>
      <c r="F1583" t="str">
        <f>VLOOKUP(A1583,cleaned_Medical_Examinations[],5,FALSE)</f>
        <v>No</v>
      </c>
      <c r="G1583" t="str">
        <f>VLOOKUP(A1583,cleaned_Medical_Examinations[],6,FALSE)</f>
        <v>Yes</v>
      </c>
      <c r="H1583">
        <f>VLOOKUP(A1583,cleaned_Medical_Examinations[],7,FALSE)</f>
        <v>1</v>
      </c>
      <c r="I1583" t="str">
        <f>VLOOKUP(A1583,cleaned_Medical_Examinations[],8,FALSE)</f>
        <v>No</v>
      </c>
      <c r="J1583" t="str">
        <f>VLOOKUP(A1583,cleaned_Medical_Examinations[],9,FALSE)</f>
        <v>OBESITY</v>
      </c>
      <c r="K1583" t="str">
        <f>VLOOKUP(A1583,cleaned_Medical_Examinations[],10,FALSE)</f>
        <v>NORMAL</v>
      </c>
      <c r="L1583">
        <f>VLOOKUP(A1583,table3!A1583:H3917,4,)</f>
        <v>13566</v>
      </c>
      <c r="M1583" t="str">
        <f>VLOOKUP(A1583,table3!A1583:H3917,5,FALSE)</f>
        <v>tier - 3</v>
      </c>
      <c r="N1583" t="str">
        <f>VLOOKUP(A1583,table3!A1583:H3917,6,FALSE)</f>
        <v>tier - 3</v>
      </c>
      <c r="O1583" t="str">
        <f>VLOOKUP(A1583,table3!A1583:H3917,7,FALSE)</f>
        <v>R1026</v>
      </c>
      <c r="P1583" s="8">
        <f>VLOOKUP(A1583,table3!A1583:H3917,2,FALSE)</f>
        <v>25034</v>
      </c>
      <c r="Q1583">
        <f>VLOOKUP(A1583,table3!A1583:H3917,8,FALSE)</f>
        <v>54</v>
      </c>
    </row>
    <row r="1584" spans="1:17" x14ac:dyDescent="0.3">
      <c r="A1584" s="11" t="s">
        <v>788</v>
      </c>
      <c r="B1584" t="str">
        <f>VLOOKUP(A1584,cleaned_customer_names[],2,FALSE)</f>
        <v>Johnston</v>
      </c>
      <c r="C1584">
        <f>VLOOKUP(A1584,cleaned_Medical_Examinations[],2,FALSE)</f>
        <v>25.46</v>
      </c>
      <c r="D1584">
        <f>VLOOKUP(A1584,cleaned_Medical_Examinations[],3,FALSE)</f>
        <v>9.7100000000000009</v>
      </c>
      <c r="E1584" t="str">
        <f>VLOOKUP(A1584,cleaned_Medical_Examinations[],4,FALSE)</f>
        <v>Yes</v>
      </c>
      <c r="F1584" t="str">
        <f>VLOOKUP(A1584,cleaned_Medical_Examinations[],5,FALSE)</f>
        <v>No</v>
      </c>
      <c r="G1584" t="str">
        <f>VLOOKUP(A1584,cleaned_Medical_Examinations[],6,FALSE)</f>
        <v>No</v>
      </c>
      <c r="H1584">
        <f>VLOOKUP(A1584,cleaned_Medical_Examinations[],7,FALSE)</f>
        <v>1</v>
      </c>
      <c r="I1584" t="str">
        <f>VLOOKUP(A1584,cleaned_Medical_Examinations[],8,FALSE)</f>
        <v>No</v>
      </c>
      <c r="J1584" t="str">
        <f>VLOOKUP(A1584,cleaned_Medical_Examinations[],9,FALSE)</f>
        <v>OVER WEIGHT</v>
      </c>
      <c r="K1584" t="str">
        <f>VLOOKUP(A1584,cleaned_Medical_Examinations[],10,FALSE)</f>
        <v>DIABETES</v>
      </c>
      <c r="L1584">
        <f>VLOOKUP(A1584,table3!A1584:H3918,4,)</f>
        <v>13588</v>
      </c>
      <c r="M1584" t="str">
        <f>VLOOKUP(A1584,table3!A1584:H3918,5,FALSE)</f>
        <v>tier - 3</v>
      </c>
      <c r="N1584" t="str">
        <f>VLOOKUP(A1584,table3!A1584:H3918,6,FALSE)</f>
        <v>tier - 1</v>
      </c>
      <c r="O1584" t="str">
        <f>VLOOKUP(A1584,table3!A1584:H3918,7,FALSE)</f>
        <v>R1012</v>
      </c>
      <c r="P1584" s="8">
        <f>VLOOKUP(A1584,table3!A1584:H3918,2,FALSE)</f>
        <v>33830</v>
      </c>
      <c r="Q1584">
        <f>VLOOKUP(A1584,table3!A1584:H3918,8,FALSE)</f>
        <v>30</v>
      </c>
    </row>
    <row r="1585" spans="1:17" x14ac:dyDescent="0.3">
      <c r="A1585" s="13" t="s">
        <v>787</v>
      </c>
      <c r="B1585" t="str">
        <f>VLOOKUP(A1585,cleaned_customer_names[],2,FALSE)</f>
        <v>Keating</v>
      </c>
      <c r="C1585">
        <f>VLOOKUP(A1585,cleaned_Medical_Examinations[],2,FALSE)</f>
        <v>37.145000000000003</v>
      </c>
      <c r="D1585">
        <f>VLOOKUP(A1585,cleaned_Medical_Examinations[],3,FALSE)</f>
        <v>5.32</v>
      </c>
      <c r="E1585" t="str">
        <f>VLOOKUP(A1585,cleaned_Medical_Examinations[],4,FALSE)</f>
        <v>No</v>
      </c>
      <c r="F1585" t="str">
        <f>VLOOKUP(A1585,cleaned_Medical_Examinations[],5,FALSE)</f>
        <v>No</v>
      </c>
      <c r="G1585" t="str">
        <f>VLOOKUP(A1585,cleaned_Medical_Examinations[],6,FALSE)</f>
        <v>No</v>
      </c>
      <c r="H1585">
        <f>VLOOKUP(A1585,cleaned_Medical_Examinations[],7,FALSE)</f>
        <v>0</v>
      </c>
      <c r="I1585" t="str">
        <f>VLOOKUP(A1585,cleaned_Medical_Examinations[],8,FALSE)</f>
        <v>No</v>
      </c>
      <c r="J1585" t="str">
        <f>VLOOKUP(A1585,cleaned_Medical_Examinations[],9,FALSE)</f>
        <v>OBESITY</v>
      </c>
      <c r="K1585" t="str">
        <f>VLOOKUP(A1585,cleaned_Medical_Examinations[],10,FALSE)</f>
        <v>NORMAL</v>
      </c>
      <c r="L1585">
        <f>VLOOKUP(A1585,table3!A1585:H3919,4,)</f>
        <v>13607</v>
      </c>
      <c r="M1585" t="str">
        <f>VLOOKUP(A1585,table3!A1585:H3919,5,FALSE)</f>
        <v>tier - 3</v>
      </c>
      <c r="N1585" t="str">
        <f>VLOOKUP(A1585,table3!A1585:H3919,6,FALSE)</f>
        <v>tier - 1</v>
      </c>
      <c r="O1585" t="str">
        <f>VLOOKUP(A1585,table3!A1585:H3919,7,FALSE)</f>
        <v>R1024</v>
      </c>
      <c r="P1585" s="8">
        <f>VLOOKUP(A1585,table3!A1585:H3919,2,FALSE)</f>
        <v>23630</v>
      </c>
      <c r="Q1585">
        <f>VLOOKUP(A1585,table3!A1585:H3919,8,FALSE)</f>
        <v>58</v>
      </c>
    </row>
    <row r="1586" spans="1:17" x14ac:dyDescent="0.3">
      <c r="A1586" s="11" t="s">
        <v>786</v>
      </c>
      <c r="B1586" t="str">
        <f>VLOOKUP(A1586,cleaned_customer_names[],2,FALSE)</f>
        <v>Duhon</v>
      </c>
      <c r="C1586">
        <f>VLOOKUP(A1586,cleaned_Medical_Examinations[],2,FALSE)</f>
        <v>30.8</v>
      </c>
      <c r="D1586">
        <f>VLOOKUP(A1586,cleaned_Medical_Examinations[],3,FALSE)</f>
        <v>5.83</v>
      </c>
      <c r="E1586" t="str">
        <f>VLOOKUP(A1586,cleaned_Medical_Examinations[],4,FALSE)</f>
        <v>Yes</v>
      </c>
      <c r="F1586" t="str">
        <f>VLOOKUP(A1586,cleaned_Medical_Examinations[],5,FALSE)</f>
        <v>No</v>
      </c>
      <c r="G1586" t="str">
        <f>VLOOKUP(A1586,cleaned_Medical_Examinations[],6,FALSE)</f>
        <v>No</v>
      </c>
      <c r="H1586">
        <f>VLOOKUP(A1586,cleaned_Medical_Examinations[],7,FALSE)</f>
        <v>0</v>
      </c>
      <c r="I1586" t="str">
        <f>VLOOKUP(A1586,cleaned_Medical_Examinations[],8,FALSE)</f>
        <v>No</v>
      </c>
      <c r="J1586" t="str">
        <f>VLOOKUP(A1586,cleaned_Medical_Examinations[],9,FALSE)</f>
        <v>OBESITY</v>
      </c>
      <c r="K1586" t="str">
        <f>VLOOKUP(A1586,cleaned_Medical_Examinations[],10,FALSE)</f>
        <v>PREDIABETES</v>
      </c>
      <c r="L1586">
        <f>VLOOKUP(A1586,table3!A1586:H3920,4,)</f>
        <v>13616</v>
      </c>
      <c r="M1586" t="str">
        <f>VLOOKUP(A1586,table3!A1586:H3920,5,FALSE)</f>
        <v>tier - 3</v>
      </c>
      <c r="N1586" t="str">
        <f>VLOOKUP(A1586,table3!A1586:H3920,6,FALSE)</f>
        <v>tier - 3</v>
      </c>
      <c r="O1586" t="str">
        <f>VLOOKUP(A1586,table3!A1586:H3920,7,FALSE)</f>
        <v>R1024</v>
      </c>
      <c r="P1586" s="8">
        <f>VLOOKUP(A1586,table3!A1586:H3920,2,FALSE)</f>
        <v>22603</v>
      </c>
      <c r="Q1586">
        <f>VLOOKUP(A1586,table3!A1586:H3920,8,FALSE)</f>
        <v>61</v>
      </c>
    </row>
    <row r="1587" spans="1:17" x14ac:dyDescent="0.3">
      <c r="A1587" s="13" t="s">
        <v>785</v>
      </c>
      <c r="B1587" t="str">
        <f>VLOOKUP(A1587,cleaned_customer_names[],2,FALSE)</f>
        <v>Briseno</v>
      </c>
      <c r="C1587">
        <f>VLOOKUP(A1587,cleaned_Medical_Examinations[],2,FALSE)</f>
        <v>29.5</v>
      </c>
      <c r="D1587">
        <f>VLOOKUP(A1587,cleaned_Medical_Examinations[],3,FALSE)</f>
        <v>5.54</v>
      </c>
      <c r="E1587" t="str">
        <f>VLOOKUP(A1587,cleaned_Medical_Examinations[],4,FALSE)</f>
        <v>Yes</v>
      </c>
      <c r="F1587" t="str">
        <f>VLOOKUP(A1587,cleaned_Medical_Examinations[],5,FALSE)</f>
        <v>No</v>
      </c>
      <c r="G1587" t="str">
        <f>VLOOKUP(A1587,cleaned_Medical_Examinations[],6,FALSE)</f>
        <v>No</v>
      </c>
      <c r="H1587">
        <f>VLOOKUP(A1587,cleaned_Medical_Examinations[],7,FALSE)</f>
        <v>0</v>
      </c>
      <c r="I1587" t="str">
        <f>VLOOKUP(A1587,cleaned_Medical_Examinations[],8,FALSE)</f>
        <v>No</v>
      </c>
      <c r="J1587" t="str">
        <f>VLOOKUP(A1587,cleaned_Medical_Examinations[],9,FALSE)</f>
        <v>OVER WEIGHT</v>
      </c>
      <c r="K1587" t="str">
        <f>VLOOKUP(A1587,cleaned_Medical_Examinations[],10,FALSE)</f>
        <v>NORMAL</v>
      </c>
      <c r="L1587">
        <f>VLOOKUP(A1587,table3!A1587:H3921,4,)</f>
        <v>13622</v>
      </c>
      <c r="M1587" t="str">
        <f>VLOOKUP(A1587,table3!A1587:H3921,5,FALSE)</f>
        <v>tier - 3</v>
      </c>
      <c r="N1587" t="str">
        <f>VLOOKUP(A1587,table3!A1587:H3921,6,FALSE)</f>
        <v>tier - 3</v>
      </c>
      <c r="O1587" t="str">
        <f>VLOOKUP(A1587,table3!A1587:H3921,7,FALSE)</f>
        <v>R1012</v>
      </c>
      <c r="P1587" s="8">
        <f>VLOOKUP(A1587,table3!A1587:H3921,2,FALSE)</f>
        <v>25410</v>
      </c>
      <c r="Q1587">
        <f>VLOOKUP(A1587,table3!A1587:H3921,8,FALSE)</f>
        <v>53</v>
      </c>
    </row>
    <row r="1588" spans="1:17" x14ac:dyDescent="0.3">
      <c r="A1588" s="11" t="s">
        <v>784</v>
      </c>
      <c r="B1588" t="str">
        <f>VLOOKUP(A1588,cleaned_customer_names[],2,FALSE)</f>
        <v>Besse</v>
      </c>
      <c r="C1588">
        <f>VLOOKUP(A1588,cleaned_Medical_Examinations[],2,FALSE)</f>
        <v>43.39</v>
      </c>
      <c r="D1588">
        <f>VLOOKUP(A1588,cleaned_Medical_Examinations[],3,FALSE)</f>
        <v>5.85</v>
      </c>
      <c r="E1588" t="str">
        <f>VLOOKUP(A1588,cleaned_Medical_Examinations[],4,FALSE)</f>
        <v>No</v>
      </c>
      <c r="F1588" t="str">
        <f>VLOOKUP(A1588,cleaned_Medical_Examinations[],5,FALSE)</f>
        <v>Yes</v>
      </c>
      <c r="G1588" t="str">
        <f>VLOOKUP(A1588,cleaned_Medical_Examinations[],6,FALSE)</f>
        <v>No</v>
      </c>
      <c r="H1588">
        <f>VLOOKUP(A1588,cleaned_Medical_Examinations[],7,FALSE)</f>
        <v>1</v>
      </c>
      <c r="I1588" t="str">
        <f>VLOOKUP(A1588,cleaned_Medical_Examinations[],8,FALSE)</f>
        <v>No</v>
      </c>
      <c r="J1588" t="str">
        <f>VLOOKUP(A1588,cleaned_Medical_Examinations[],9,FALSE)</f>
        <v>OBESITY</v>
      </c>
      <c r="K1588" t="str">
        <f>VLOOKUP(A1588,cleaned_Medical_Examinations[],10,FALSE)</f>
        <v>PREDIABETES</v>
      </c>
      <c r="L1588">
        <f>VLOOKUP(A1588,table3!A1588:H3922,4,)</f>
        <v>13636</v>
      </c>
      <c r="M1588" t="str">
        <f>VLOOKUP(A1588,table3!A1588:H3922,5,FALSE)</f>
        <v>tier - 3</v>
      </c>
      <c r="N1588" t="str">
        <f>VLOOKUP(A1588,table3!A1588:H3922,6,FALSE)</f>
        <v>tier - 3</v>
      </c>
      <c r="O1588" t="str">
        <f>VLOOKUP(A1588,table3!A1588:H3922,7,FALSE)</f>
        <v>R1024</v>
      </c>
      <c r="P1588" s="8">
        <f>VLOOKUP(A1588,table3!A1588:H3922,2,FALSE)</f>
        <v>22639</v>
      </c>
      <c r="Q1588">
        <f>VLOOKUP(A1588,table3!A1588:H3922,8,FALSE)</f>
        <v>61</v>
      </c>
    </row>
    <row r="1589" spans="1:17" x14ac:dyDescent="0.3">
      <c r="A1589" s="13" t="s">
        <v>783</v>
      </c>
      <c r="B1589" t="str">
        <f>VLOOKUP(A1589,cleaned_customer_names[],2,FALSE)</f>
        <v>Shillings</v>
      </c>
      <c r="C1589">
        <f>VLOOKUP(A1589,cleaned_Medical_Examinations[],2,FALSE)</f>
        <v>15.08</v>
      </c>
      <c r="D1589">
        <f>VLOOKUP(A1589,cleaned_Medical_Examinations[],3,FALSE)</f>
        <v>4.8499999999999996</v>
      </c>
      <c r="E1589" t="str">
        <f>VLOOKUP(A1589,cleaned_Medical_Examinations[],4,FALSE)</f>
        <v>Yes</v>
      </c>
      <c r="F1589" t="str">
        <f>VLOOKUP(A1589,cleaned_Medical_Examinations[],5,FALSE)</f>
        <v>No</v>
      </c>
      <c r="G1589" t="str">
        <f>VLOOKUP(A1589,cleaned_Medical_Examinations[],6,FALSE)</f>
        <v>Yes</v>
      </c>
      <c r="H1589">
        <f>VLOOKUP(A1589,cleaned_Medical_Examinations[],7,FALSE)</f>
        <v>1</v>
      </c>
      <c r="I1589" t="str">
        <f>VLOOKUP(A1589,cleaned_Medical_Examinations[],8,FALSE)</f>
        <v>No</v>
      </c>
      <c r="J1589" t="str">
        <f>VLOOKUP(A1589,cleaned_Medical_Examinations[],9,FALSE)</f>
        <v>UNDER WEIGHT</v>
      </c>
      <c r="K1589" t="str">
        <f>VLOOKUP(A1589,cleaned_Medical_Examinations[],10,FALSE)</f>
        <v>NORMAL</v>
      </c>
      <c r="L1589">
        <f>VLOOKUP(A1589,table3!A1589:H3923,4,)</f>
        <v>13638</v>
      </c>
      <c r="M1589" t="str">
        <f>VLOOKUP(A1589,table3!A1589:H3923,5,FALSE)</f>
        <v>tier - 3</v>
      </c>
      <c r="N1589" t="str">
        <f>VLOOKUP(A1589,table3!A1589:H3923,6,FALSE)</f>
        <v>tier - 3</v>
      </c>
      <c r="O1589" t="str">
        <f>VLOOKUP(A1589,table3!A1589:H3923,7,FALSE)</f>
        <v>R1023</v>
      </c>
      <c r="P1589" s="8">
        <f>VLOOKUP(A1589,table3!A1589:H3923,2,FALSE)</f>
        <v>30883</v>
      </c>
      <c r="Q1589">
        <f>VLOOKUP(A1589,table3!A1589:H3923,8,FALSE)</f>
        <v>38</v>
      </c>
    </row>
    <row r="1590" spans="1:17" x14ac:dyDescent="0.3">
      <c r="A1590" s="11" t="s">
        <v>782</v>
      </c>
      <c r="B1590" t="str">
        <f>VLOOKUP(A1590,cleaned_customer_names[],2,FALSE)</f>
        <v>Tate</v>
      </c>
      <c r="C1590">
        <f>VLOOKUP(A1590,cleaned_Medical_Examinations[],2,FALSE)</f>
        <v>20.48</v>
      </c>
      <c r="D1590">
        <f>VLOOKUP(A1590,cleaned_Medical_Examinations[],3,FALSE)</f>
        <v>11.09</v>
      </c>
      <c r="E1590" t="str">
        <f>VLOOKUP(A1590,cleaned_Medical_Examinations[],4,FALSE)</f>
        <v>No</v>
      </c>
      <c r="F1590" t="str">
        <f>VLOOKUP(A1590,cleaned_Medical_Examinations[],5,FALSE)</f>
        <v>No</v>
      </c>
      <c r="G1590" t="str">
        <f>VLOOKUP(A1590,cleaned_Medical_Examinations[],6,FALSE)</f>
        <v>No</v>
      </c>
      <c r="H1590">
        <f>VLOOKUP(A1590,cleaned_Medical_Examinations[],7,FALSE)</f>
        <v>0</v>
      </c>
      <c r="I1590" t="str">
        <f>VLOOKUP(A1590,cleaned_Medical_Examinations[],8,FALSE)</f>
        <v>No</v>
      </c>
      <c r="J1590" t="str">
        <f>VLOOKUP(A1590,cleaned_Medical_Examinations[],9,FALSE)</f>
        <v>NORMAL WEIGHT</v>
      </c>
      <c r="K1590" t="str">
        <f>VLOOKUP(A1590,cleaned_Medical_Examinations[],10,FALSE)</f>
        <v>DIABETES</v>
      </c>
      <c r="L1590">
        <f>VLOOKUP(A1590,table3!A1590:H3924,4,)</f>
        <v>13678</v>
      </c>
      <c r="M1590" t="str">
        <f>VLOOKUP(A1590,table3!A1590:H3924,5,FALSE)</f>
        <v>tier - 3</v>
      </c>
      <c r="N1590" t="str">
        <f>VLOOKUP(A1590,table3!A1590:H3924,6,FALSE)</f>
        <v>tier - 2</v>
      </c>
      <c r="O1590" t="str">
        <f>VLOOKUP(A1590,table3!A1590:H3924,7,FALSE)</f>
        <v>R1021</v>
      </c>
      <c r="P1590" s="8">
        <f>VLOOKUP(A1590,table3!A1590:H3924,2,FALSE)</f>
        <v>23227</v>
      </c>
      <c r="Q1590">
        <f>VLOOKUP(A1590,table3!A1590:H3924,8,FALSE)</f>
        <v>59</v>
      </c>
    </row>
    <row r="1591" spans="1:17" x14ac:dyDescent="0.3">
      <c r="A1591" s="13" t="s">
        <v>781</v>
      </c>
      <c r="B1591" t="str">
        <f>VLOOKUP(A1591,cleaned_customer_names[],2,FALSE)</f>
        <v>Arsenault</v>
      </c>
      <c r="C1591">
        <f>VLOOKUP(A1591,cleaned_Medical_Examinations[],2,FALSE)</f>
        <v>34.450000000000003</v>
      </c>
      <c r="D1591">
        <f>VLOOKUP(A1591,cleaned_Medical_Examinations[],3,FALSE)</f>
        <v>5.58</v>
      </c>
      <c r="E1591" t="str">
        <f>VLOOKUP(A1591,cleaned_Medical_Examinations[],4,FALSE)</f>
        <v>Yes</v>
      </c>
      <c r="F1591" t="str">
        <f>VLOOKUP(A1591,cleaned_Medical_Examinations[],5,FALSE)</f>
        <v>No</v>
      </c>
      <c r="G1591" t="str">
        <f>VLOOKUP(A1591,cleaned_Medical_Examinations[],6,FALSE)</f>
        <v>No</v>
      </c>
      <c r="H1591">
        <f>VLOOKUP(A1591,cleaned_Medical_Examinations[],7,FALSE)</f>
        <v>0</v>
      </c>
      <c r="I1591" t="str">
        <f>VLOOKUP(A1591,cleaned_Medical_Examinations[],8,FALSE)</f>
        <v>No</v>
      </c>
      <c r="J1591" t="str">
        <f>VLOOKUP(A1591,cleaned_Medical_Examinations[],9,FALSE)</f>
        <v>OBESITY</v>
      </c>
      <c r="K1591" t="str">
        <f>VLOOKUP(A1591,cleaned_Medical_Examinations[],10,FALSE)</f>
        <v>NORMAL</v>
      </c>
      <c r="L1591">
        <f>VLOOKUP(A1591,table3!A1591:H3925,4,)</f>
        <v>13686</v>
      </c>
      <c r="M1591" t="str">
        <f>VLOOKUP(A1591,table3!A1591:H3925,5,FALSE)</f>
        <v>tier - 3</v>
      </c>
      <c r="N1591" t="str">
        <f>VLOOKUP(A1591,table3!A1591:H3925,6,FALSE)</f>
        <v>tier - 1</v>
      </c>
      <c r="O1591" t="str">
        <f>VLOOKUP(A1591,table3!A1591:H3925,7,FALSE)</f>
        <v>R1026</v>
      </c>
      <c r="P1591" s="8">
        <f>VLOOKUP(A1591,table3!A1591:H3925,2,FALSE)</f>
        <v>31304</v>
      </c>
      <c r="Q1591">
        <f>VLOOKUP(A1591,table3!A1591:H3925,8,FALSE)</f>
        <v>37</v>
      </c>
    </row>
    <row r="1592" spans="1:17" x14ac:dyDescent="0.3">
      <c r="A1592" s="11" t="s">
        <v>780</v>
      </c>
      <c r="B1592" t="str">
        <f>VLOOKUP(A1592,cleaned_customer_names[],2,FALSE)</f>
        <v>Hengoed</v>
      </c>
      <c r="C1592">
        <f>VLOOKUP(A1592,cleaned_Medical_Examinations[],2,FALSE)</f>
        <v>34.21</v>
      </c>
      <c r="D1592">
        <f>VLOOKUP(A1592,cleaned_Medical_Examinations[],3,FALSE)</f>
        <v>9.7200000000000006</v>
      </c>
      <c r="E1592" t="str">
        <f>VLOOKUP(A1592,cleaned_Medical_Examinations[],4,FALSE)</f>
        <v>Yes</v>
      </c>
      <c r="F1592" t="str">
        <f>VLOOKUP(A1592,cleaned_Medical_Examinations[],5,FALSE)</f>
        <v>No</v>
      </c>
      <c r="G1592" t="str">
        <f>VLOOKUP(A1592,cleaned_Medical_Examinations[],6,FALSE)</f>
        <v>No</v>
      </c>
      <c r="H1592">
        <f>VLOOKUP(A1592,cleaned_Medical_Examinations[],7,FALSE)</f>
        <v>0</v>
      </c>
      <c r="I1592" t="str">
        <f>VLOOKUP(A1592,cleaned_Medical_Examinations[],8,FALSE)</f>
        <v>No</v>
      </c>
      <c r="J1592" t="str">
        <f>VLOOKUP(A1592,cleaned_Medical_Examinations[],9,FALSE)</f>
        <v>OBESITY</v>
      </c>
      <c r="K1592" t="str">
        <f>VLOOKUP(A1592,cleaned_Medical_Examinations[],10,FALSE)</f>
        <v>DIABETES</v>
      </c>
      <c r="L1592">
        <f>VLOOKUP(A1592,table3!A1592:H3926,4,)</f>
        <v>13715</v>
      </c>
      <c r="M1592" t="str">
        <f>VLOOKUP(A1592,table3!A1592:H3926,5,FALSE)</f>
        <v>tier - 3</v>
      </c>
      <c r="N1592" t="str">
        <f>VLOOKUP(A1592,table3!A1592:H3926,6,FALSE)</f>
        <v>tier - 2</v>
      </c>
      <c r="O1592" t="str">
        <f>VLOOKUP(A1592,table3!A1592:H3926,7,FALSE)</f>
        <v>R1023</v>
      </c>
      <c r="P1592" s="8">
        <f>VLOOKUP(A1592,table3!A1592:H3926,2,FALSE)</f>
        <v>31740</v>
      </c>
      <c r="Q1592">
        <f>VLOOKUP(A1592,table3!A1592:H3926,8,FALSE)</f>
        <v>36</v>
      </c>
    </row>
    <row r="1593" spans="1:17" x14ac:dyDescent="0.3">
      <c r="A1593" s="13" t="s">
        <v>779</v>
      </c>
      <c r="B1593" t="str">
        <f>VLOOKUP(A1593,cleaned_customer_names[],2,FALSE)</f>
        <v>Aller</v>
      </c>
      <c r="C1593">
        <f>VLOOKUP(A1593,cleaned_Medical_Examinations[],2,FALSE)</f>
        <v>28.8</v>
      </c>
      <c r="D1593">
        <f>VLOOKUP(A1593,cleaned_Medical_Examinations[],3,FALSE)</f>
        <v>11.41</v>
      </c>
      <c r="E1593" t="str">
        <f>VLOOKUP(A1593,cleaned_Medical_Examinations[],4,FALSE)</f>
        <v>Yes</v>
      </c>
      <c r="F1593" t="str">
        <f>VLOOKUP(A1593,cleaned_Medical_Examinations[],5,FALSE)</f>
        <v>No</v>
      </c>
      <c r="G1593" t="str">
        <f>VLOOKUP(A1593,cleaned_Medical_Examinations[],6,FALSE)</f>
        <v>No</v>
      </c>
      <c r="H1593">
        <f>VLOOKUP(A1593,cleaned_Medical_Examinations[],7,FALSE)</f>
        <v>0</v>
      </c>
      <c r="I1593" t="str">
        <f>VLOOKUP(A1593,cleaned_Medical_Examinations[],8,FALSE)</f>
        <v>No</v>
      </c>
      <c r="J1593" t="str">
        <f>VLOOKUP(A1593,cleaned_Medical_Examinations[],9,FALSE)</f>
        <v>OVER WEIGHT</v>
      </c>
      <c r="K1593" t="str">
        <f>VLOOKUP(A1593,cleaned_Medical_Examinations[],10,FALSE)</f>
        <v>DIABETES</v>
      </c>
      <c r="L1593">
        <f>VLOOKUP(A1593,table3!A1593:H3927,4,)</f>
        <v>13725</v>
      </c>
      <c r="M1593" t="str">
        <f>VLOOKUP(A1593,table3!A1593:H3927,5,FALSE)</f>
        <v>tier - 3</v>
      </c>
      <c r="N1593" t="str">
        <f>VLOOKUP(A1593,table3!A1593:H3927,6,FALSE)</f>
        <v>tier - 2</v>
      </c>
      <c r="O1593" t="str">
        <f>VLOOKUP(A1593,table3!A1593:H3927,7,FALSE)</f>
        <v>R1024</v>
      </c>
      <c r="P1593" s="8">
        <f>VLOOKUP(A1593,table3!A1593:H3927,2,FALSE)</f>
        <v>29800</v>
      </c>
      <c r="Q1593">
        <f>VLOOKUP(A1593,table3!A1593:H3927,8,FALSE)</f>
        <v>41</v>
      </c>
    </row>
    <row r="1594" spans="1:17" x14ac:dyDescent="0.3">
      <c r="A1594" s="11" t="s">
        <v>778</v>
      </c>
      <c r="B1594" t="str">
        <f>VLOOKUP(A1594,cleaned_customer_names[],2,FALSE)</f>
        <v>Pisano</v>
      </c>
      <c r="C1594">
        <f>VLOOKUP(A1594,cleaned_Medical_Examinations[],2,FALSE)</f>
        <v>31.74</v>
      </c>
      <c r="D1594">
        <f>VLOOKUP(A1594,cleaned_Medical_Examinations[],3,FALSE)</f>
        <v>4.46</v>
      </c>
      <c r="E1594" t="str">
        <f>VLOOKUP(A1594,cleaned_Medical_Examinations[],4,FALSE)</f>
        <v>No</v>
      </c>
      <c r="F1594" t="str">
        <f>VLOOKUP(A1594,cleaned_Medical_Examinations[],5,FALSE)</f>
        <v>No</v>
      </c>
      <c r="G1594" t="str">
        <f>VLOOKUP(A1594,cleaned_Medical_Examinations[],6,FALSE)</f>
        <v>Yes</v>
      </c>
      <c r="H1594">
        <f>VLOOKUP(A1594,cleaned_Medical_Examinations[],7,FALSE)</f>
        <v>1</v>
      </c>
      <c r="I1594" t="str">
        <f>VLOOKUP(A1594,cleaned_Medical_Examinations[],8,FALSE)</f>
        <v>No</v>
      </c>
      <c r="J1594" t="str">
        <f>VLOOKUP(A1594,cleaned_Medical_Examinations[],9,FALSE)</f>
        <v>OBESITY</v>
      </c>
      <c r="K1594" t="str">
        <f>VLOOKUP(A1594,cleaned_Medical_Examinations[],10,FALSE)</f>
        <v>NORMAL</v>
      </c>
      <c r="L1594">
        <f>VLOOKUP(A1594,table3!A1594:H3928,4,)</f>
        <v>13726</v>
      </c>
      <c r="M1594" t="str">
        <f>VLOOKUP(A1594,table3!A1594:H3928,5,FALSE)</f>
        <v>tier - 3</v>
      </c>
      <c r="N1594" t="str">
        <f>VLOOKUP(A1594,table3!A1594:H3928,6,FALSE)</f>
        <v>tier - 3</v>
      </c>
      <c r="O1594" t="str">
        <f>VLOOKUP(A1594,table3!A1594:H3928,7,FALSE)</f>
        <v>R1026</v>
      </c>
      <c r="P1594" s="8">
        <f>VLOOKUP(A1594,table3!A1594:H3928,2,FALSE)</f>
        <v>31288</v>
      </c>
      <c r="Q1594">
        <f>VLOOKUP(A1594,table3!A1594:H3928,8,FALSE)</f>
        <v>37</v>
      </c>
    </row>
    <row r="1595" spans="1:17" x14ac:dyDescent="0.3">
      <c r="A1595" s="13" t="s">
        <v>777</v>
      </c>
      <c r="B1595" t="str">
        <f>VLOOKUP(A1595,cleaned_customer_names[],2,FALSE)</f>
        <v>Sanca</v>
      </c>
      <c r="C1595">
        <f>VLOOKUP(A1595,cleaned_Medical_Examinations[],2,FALSE)</f>
        <v>21.78</v>
      </c>
      <c r="D1595">
        <f>VLOOKUP(A1595,cleaned_Medical_Examinations[],3,FALSE)</f>
        <v>9.31</v>
      </c>
      <c r="E1595" t="str">
        <f>VLOOKUP(A1595,cleaned_Medical_Examinations[],4,FALSE)</f>
        <v>Yes</v>
      </c>
      <c r="F1595" t="str">
        <f>VLOOKUP(A1595,cleaned_Medical_Examinations[],5,FALSE)</f>
        <v>No</v>
      </c>
      <c r="G1595" t="str">
        <f>VLOOKUP(A1595,cleaned_Medical_Examinations[],6,FALSE)</f>
        <v>No</v>
      </c>
      <c r="H1595">
        <f>VLOOKUP(A1595,cleaned_Medical_Examinations[],7,FALSE)</f>
        <v>0</v>
      </c>
      <c r="I1595" t="str">
        <f>VLOOKUP(A1595,cleaned_Medical_Examinations[],8,FALSE)</f>
        <v>No</v>
      </c>
      <c r="J1595" t="str">
        <f>VLOOKUP(A1595,cleaned_Medical_Examinations[],9,FALSE)</f>
        <v>NORMAL WEIGHT</v>
      </c>
      <c r="K1595" t="str">
        <f>VLOOKUP(A1595,cleaned_Medical_Examinations[],10,FALSE)</f>
        <v>DIABETES</v>
      </c>
      <c r="L1595">
        <f>VLOOKUP(A1595,table3!A1595:H3929,4,)</f>
        <v>13747</v>
      </c>
      <c r="M1595" t="str">
        <f>VLOOKUP(A1595,table3!A1595:H3929,5,FALSE)</f>
        <v>tier - 3</v>
      </c>
      <c r="N1595" t="str">
        <f>VLOOKUP(A1595,table3!A1595:H3929,6,FALSE)</f>
        <v>tier - 2</v>
      </c>
      <c r="O1595" t="str">
        <f>VLOOKUP(A1595,table3!A1595:H3929,7,FALSE)</f>
        <v>R1026</v>
      </c>
      <c r="P1595" s="8">
        <f>VLOOKUP(A1595,table3!A1595:H3929,2,FALSE)</f>
        <v>25499</v>
      </c>
      <c r="Q1595">
        <f>VLOOKUP(A1595,table3!A1595:H3929,8,FALSE)</f>
        <v>53</v>
      </c>
    </row>
    <row r="1596" spans="1:17" x14ac:dyDescent="0.3">
      <c r="A1596" s="11" t="s">
        <v>776</v>
      </c>
      <c r="B1596" t="str">
        <f>VLOOKUP(A1596,cleaned_customer_names[],2,FALSE)</f>
        <v>Bond</v>
      </c>
      <c r="C1596">
        <f>VLOOKUP(A1596,cleaned_Medical_Examinations[],2,FALSE)</f>
        <v>23.75</v>
      </c>
      <c r="D1596">
        <f>VLOOKUP(A1596,cleaned_Medical_Examinations[],3,FALSE)</f>
        <v>5.03</v>
      </c>
      <c r="E1596" t="str">
        <f>VLOOKUP(A1596,cleaned_Medical_Examinations[],4,FALSE)</f>
        <v>No</v>
      </c>
      <c r="F1596" t="str">
        <f>VLOOKUP(A1596,cleaned_Medical_Examinations[],5,FALSE)</f>
        <v>No</v>
      </c>
      <c r="G1596" t="str">
        <f>VLOOKUP(A1596,cleaned_Medical_Examinations[],6,FALSE)</f>
        <v>No</v>
      </c>
      <c r="H1596">
        <f>VLOOKUP(A1596,cleaned_Medical_Examinations[],7,FALSE)</f>
        <v>1</v>
      </c>
      <c r="I1596" t="str">
        <f>VLOOKUP(A1596,cleaned_Medical_Examinations[],8,FALSE)</f>
        <v>No</v>
      </c>
      <c r="J1596" t="str">
        <f>VLOOKUP(A1596,cleaned_Medical_Examinations[],9,FALSE)</f>
        <v>NORMAL WEIGHT</v>
      </c>
      <c r="K1596" t="str">
        <f>VLOOKUP(A1596,cleaned_Medical_Examinations[],10,FALSE)</f>
        <v>NORMAL</v>
      </c>
      <c r="L1596">
        <f>VLOOKUP(A1596,table3!A1596:H3930,4,)</f>
        <v>13748</v>
      </c>
      <c r="M1596" t="str">
        <f>VLOOKUP(A1596,table3!A1596:H3930,5,FALSE)</f>
        <v>tier - 3</v>
      </c>
      <c r="N1596" t="str">
        <f>VLOOKUP(A1596,table3!A1596:H3930,6,FALSE)</f>
        <v>tier - 2</v>
      </c>
      <c r="O1596" t="str">
        <f>VLOOKUP(A1596,table3!A1596:H3930,7,FALSE)</f>
        <v>R1018</v>
      </c>
      <c r="P1596" s="8">
        <f>VLOOKUP(A1596,table3!A1596:H3930,2,FALSE)</f>
        <v>38184</v>
      </c>
      <c r="Q1596">
        <f>VLOOKUP(A1596,table3!A1596:H3930,8,FALSE)</f>
        <v>18</v>
      </c>
    </row>
    <row r="1597" spans="1:17" x14ac:dyDescent="0.3">
      <c r="A1597" s="13" t="s">
        <v>775</v>
      </c>
      <c r="B1597" t="str">
        <f>VLOOKUP(A1597,cleaned_customer_names[],2,FALSE)</f>
        <v>Carron</v>
      </c>
      <c r="C1597">
        <f>VLOOKUP(A1597,cleaned_Medical_Examinations[],2,FALSE)</f>
        <v>33.21</v>
      </c>
      <c r="D1597">
        <f>VLOOKUP(A1597,cleaned_Medical_Examinations[],3,FALSE)</f>
        <v>5.07</v>
      </c>
      <c r="E1597" t="str">
        <f>VLOOKUP(A1597,cleaned_Medical_Examinations[],4,FALSE)</f>
        <v>Yes</v>
      </c>
      <c r="F1597" t="str">
        <f>VLOOKUP(A1597,cleaned_Medical_Examinations[],5,FALSE)</f>
        <v>No</v>
      </c>
      <c r="G1597" t="str">
        <f>VLOOKUP(A1597,cleaned_Medical_Examinations[],6,FALSE)</f>
        <v>No</v>
      </c>
      <c r="H1597">
        <f>VLOOKUP(A1597,cleaned_Medical_Examinations[],7,FALSE)</f>
        <v>1</v>
      </c>
      <c r="I1597" t="str">
        <f>VLOOKUP(A1597,cleaned_Medical_Examinations[],8,FALSE)</f>
        <v>No</v>
      </c>
      <c r="J1597" t="str">
        <f>VLOOKUP(A1597,cleaned_Medical_Examinations[],9,FALSE)</f>
        <v>OBESITY</v>
      </c>
      <c r="K1597" t="str">
        <f>VLOOKUP(A1597,cleaned_Medical_Examinations[],10,FALSE)</f>
        <v>NORMAL</v>
      </c>
      <c r="L1597">
        <f>VLOOKUP(A1597,table3!A1597:H3931,4,)</f>
        <v>13770</v>
      </c>
      <c r="M1597" t="str">
        <f>VLOOKUP(A1597,table3!A1597:H3931,5,FALSE)</f>
        <v>tier - 3</v>
      </c>
      <c r="N1597" t="str">
        <f>VLOOKUP(A1597,table3!A1597:H3931,6,FALSE)</f>
        <v>tier - 1</v>
      </c>
      <c r="O1597" t="str">
        <f>VLOOKUP(A1597,table3!A1597:H3931,7,FALSE)</f>
        <v>R1012</v>
      </c>
      <c r="P1597" s="8">
        <f>VLOOKUP(A1597,table3!A1597:H3931,2,FALSE)</f>
        <v>21768</v>
      </c>
      <c r="Q1597">
        <f>VLOOKUP(A1597,table3!A1597:H3931,8,FALSE)</f>
        <v>63</v>
      </c>
    </row>
    <row r="1598" spans="1:17" x14ac:dyDescent="0.3">
      <c r="A1598" s="11" t="s">
        <v>774</v>
      </c>
      <c r="B1598" t="str">
        <f>VLOOKUP(A1598,cleaned_customer_names[],2,FALSE)</f>
        <v>Ellwanger</v>
      </c>
      <c r="C1598">
        <f>VLOOKUP(A1598,cleaned_Medical_Examinations[],2,FALSE)</f>
        <v>17.7</v>
      </c>
      <c r="D1598">
        <f>VLOOKUP(A1598,cleaned_Medical_Examinations[],3,FALSE)</f>
        <v>10.42</v>
      </c>
      <c r="E1598" t="str">
        <f>VLOOKUP(A1598,cleaned_Medical_Examinations[],4,FALSE)</f>
        <v>Yes</v>
      </c>
      <c r="F1598" t="str">
        <f>VLOOKUP(A1598,cleaned_Medical_Examinations[],5,FALSE)</f>
        <v>No</v>
      </c>
      <c r="G1598" t="str">
        <f>VLOOKUP(A1598,cleaned_Medical_Examinations[],6,FALSE)</f>
        <v>No</v>
      </c>
      <c r="H1598">
        <f>VLOOKUP(A1598,cleaned_Medical_Examinations[],7,FALSE)</f>
        <v>2</v>
      </c>
      <c r="I1598" t="str">
        <f>VLOOKUP(A1598,cleaned_Medical_Examinations[],8,FALSE)</f>
        <v>No</v>
      </c>
      <c r="J1598" t="str">
        <f>VLOOKUP(A1598,cleaned_Medical_Examinations[],9,FALSE)</f>
        <v>UNDER WEIGHT</v>
      </c>
      <c r="K1598" t="str">
        <f>VLOOKUP(A1598,cleaned_Medical_Examinations[],10,FALSE)</f>
        <v>DIABETES</v>
      </c>
      <c r="L1598">
        <f>VLOOKUP(A1598,table3!A1598:H3932,4,)</f>
        <v>13802</v>
      </c>
      <c r="M1598" t="str">
        <f>VLOOKUP(A1598,table3!A1598:H3932,5,FALSE)</f>
        <v>tier - 3</v>
      </c>
      <c r="N1598" t="str">
        <f>VLOOKUP(A1598,table3!A1598:H3932,6,FALSE)</f>
        <v>tier - 3</v>
      </c>
      <c r="O1598" t="str">
        <f>VLOOKUP(A1598,table3!A1598:H3932,7,FALSE)</f>
        <v>R1026</v>
      </c>
      <c r="P1598" s="8">
        <f>VLOOKUP(A1598,table3!A1598:H3932,2,FALSE)</f>
        <v>24421</v>
      </c>
      <c r="Q1598">
        <f>VLOOKUP(A1598,table3!A1598:H3932,8,FALSE)</f>
        <v>56</v>
      </c>
    </row>
    <row r="1599" spans="1:17" x14ac:dyDescent="0.3">
      <c r="A1599" s="13" t="s">
        <v>773</v>
      </c>
      <c r="B1599" t="str">
        <f>VLOOKUP(A1599,cleaned_customer_names[],2,FALSE)</f>
        <v>Hanson</v>
      </c>
      <c r="C1599">
        <f>VLOOKUP(A1599,cleaned_Medical_Examinations[],2,FALSE)</f>
        <v>17.2</v>
      </c>
      <c r="D1599">
        <f>VLOOKUP(A1599,cleaned_Medical_Examinations[],3,FALSE)</f>
        <v>6.45</v>
      </c>
      <c r="E1599" t="str">
        <f>VLOOKUP(A1599,cleaned_Medical_Examinations[],4,FALSE)</f>
        <v>No</v>
      </c>
      <c r="F1599" t="str">
        <f>VLOOKUP(A1599,cleaned_Medical_Examinations[],5,FALSE)</f>
        <v>No</v>
      </c>
      <c r="G1599" t="str">
        <f>VLOOKUP(A1599,cleaned_Medical_Examinations[],6,FALSE)</f>
        <v>No</v>
      </c>
      <c r="H1599">
        <f>VLOOKUP(A1599,cleaned_Medical_Examinations[],7,FALSE)</f>
        <v>2</v>
      </c>
      <c r="I1599" t="str">
        <f>VLOOKUP(A1599,cleaned_Medical_Examinations[],8,FALSE)</f>
        <v>No</v>
      </c>
      <c r="J1599" t="str">
        <f>VLOOKUP(A1599,cleaned_Medical_Examinations[],9,FALSE)</f>
        <v>UNDER WEIGHT</v>
      </c>
      <c r="K1599" t="str">
        <f>VLOOKUP(A1599,cleaned_Medical_Examinations[],10,FALSE)</f>
        <v>DIABETES</v>
      </c>
      <c r="L1599">
        <f>VLOOKUP(A1599,table3!A1599:H3933,4,)</f>
        <v>13819</v>
      </c>
      <c r="M1599" t="str">
        <f>VLOOKUP(A1599,table3!A1599:H3933,5,FALSE)</f>
        <v>tier - 3</v>
      </c>
      <c r="N1599" t="str">
        <f>VLOOKUP(A1599,table3!A1599:H3933,6,FALSE)</f>
        <v>tier - 2</v>
      </c>
      <c r="O1599" t="str">
        <f>VLOOKUP(A1599,table3!A1599:H3933,7,FALSE)</f>
        <v>R1012</v>
      </c>
      <c r="P1599" s="8">
        <f>VLOOKUP(A1599,table3!A1599:H3933,2,FALSE)</f>
        <v>31754</v>
      </c>
      <c r="Q1599">
        <f>VLOOKUP(A1599,table3!A1599:H3933,8,FALSE)</f>
        <v>36</v>
      </c>
    </row>
    <row r="1600" spans="1:17" x14ac:dyDescent="0.3">
      <c r="A1600" s="11" t="s">
        <v>772</v>
      </c>
      <c r="B1600" t="str">
        <f>VLOOKUP(A1600,cleaned_customer_names[],2,FALSE)</f>
        <v>Tucker</v>
      </c>
      <c r="C1600">
        <f>VLOOKUP(A1600,cleaned_Medical_Examinations[],2,FALSE)</f>
        <v>19.21</v>
      </c>
      <c r="D1600">
        <f>VLOOKUP(A1600,cleaned_Medical_Examinations[],3,FALSE)</f>
        <v>5.52</v>
      </c>
      <c r="E1600" t="str">
        <f>VLOOKUP(A1600,cleaned_Medical_Examinations[],4,FALSE)</f>
        <v>No</v>
      </c>
      <c r="F1600" t="str">
        <f>VLOOKUP(A1600,cleaned_Medical_Examinations[],5,FALSE)</f>
        <v>No</v>
      </c>
      <c r="G1600" t="str">
        <f>VLOOKUP(A1600,cleaned_Medical_Examinations[],6,FALSE)</f>
        <v>No</v>
      </c>
      <c r="H1600">
        <f>VLOOKUP(A1600,cleaned_Medical_Examinations[],7,FALSE)</f>
        <v>2</v>
      </c>
      <c r="I1600" t="str">
        <f>VLOOKUP(A1600,cleaned_Medical_Examinations[],8,FALSE)</f>
        <v>No</v>
      </c>
      <c r="J1600" t="str">
        <f>VLOOKUP(A1600,cleaned_Medical_Examinations[],9,FALSE)</f>
        <v>NORMAL WEIGHT</v>
      </c>
      <c r="K1600" t="str">
        <f>VLOOKUP(A1600,cleaned_Medical_Examinations[],10,FALSE)</f>
        <v>NORMAL</v>
      </c>
      <c r="L1600">
        <f>VLOOKUP(A1600,table3!A1600:H3934,4,)</f>
        <v>13823</v>
      </c>
      <c r="M1600" t="str">
        <f>VLOOKUP(A1600,table3!A1600:H3934,5,FALSE)</f>
        <v>tier - 3</v>
      </c>
      <c r="N1600" t="str">
        <f>VLOOKUP(A1600,table3!A1600:H3934,6,FALSE)</f>
        <v>tier - 3</v>
      </c>
      <c r="O1600" t="str">
        <f>VLOOKUP(A1600,table3!A1600:H3934,7,FALSE)</f>
        <v>R1011</v>
      </c>
      <c r="P1600" s="8">
        <f>VLOOKUP(A1600,table3!A1600:H3934,2,FALSE)</f>
        <v>21514</v>
      </c>
      <c r="Q1600">
        <f>VLOOKUP(A1600,table3!A1600:H3934,8,FALSE)</f>
        <v>64</v>
      </c>
    </row>
    <row r="1601" spans="1:17" x14ac:dyDescent="0.3">
      <c r="A1601" s="13" t="s">
        <v>771</v>
      </c>
      <c r="B1601" t="str">
        <f>VLOOKUP(A1601,cleaned_customer_names[],2,FALSE)</f>
        <v>Counts</v>
      </c>
      <c r="C1601">
        <f>VLOOKUP(A1601,cleaned_Medical_Examinations[],2,FALSE)</f>
        <v>23.2</v>
      </c>
      <c r="D1601">
        <f>VLOOKUP(A1601,cleaned_Medical_Examinations[],3,FALSE)</f>
        <v>4.41</v>
      </c>
      <c r="E1601" t="str">
        <f>VLOOKUP(A1601,cleaned_Medical_Examinations[],4,FALSE)</f>
        <v>No</v>
      </c>
      <c r="F1601" t="str">
        <f>VLOOKUP(A1601,cleaned_Medical_Examinations[],5,FALSE)</f>
        <v>No</v>
      </c>
      <c r="G1601" t="str">
        <f>VLOOKUP(A1601,cleaned_Medical_Examinations[],6,FALSE)</f>
        <v>Yes</v>
      </c>
      <c r="H1601">
        <f>VLOOKUP(A1601,cleaned_Medical_Examinations[],7,FALSE)</f>
        <v>1</v>
      </c>
      <c r="I1601" t="str">
        <f>VLOOKUP(A1601,cleaned_Medical_Examinations[],8,FALSE)</f>
        <v>No</v>
      </c>
      <c r="J1601" t="str">
        <f>VLOOKUP(A1601,cleaned_Medical_Examinations[],9,FALSE)</f>
        <v>NORMAL WEIGHT</v>
      </c>
      <c r="K1601" t="str">
        <f>VLOOKUP(A1601,cleaned_Medical_Examinations[],10,FALSE)</f>
        <v>NORMAL</v>
      </c>
      <c r="L1601">
        <f>VLOOKUP(A1601,table3!A1601:H3935,4,)</f>
        <v>13831</v>
      </c>
      <c r="M1601" t="str">
        <f>VLOOKUP(A1601,table3!A1601:H3935,5,FALSE)</f>
        <v>tier - 3</v>
      </c>
      <c r="N1601" t="str">
        <f>VLOOKUP(A1601,table3!A1601:H3935,6,FALSE)</f>
        <v>tier - 1</v>
      </c>
      <c r="O1601" t="str">
        <f>VLOOKUP(A1601,table3!A1601:H3935,7,FALSE)</f>
        <v>R1013</v>
      </c>
      <c r="P1601" s="8">
        <f>VLOOKUP(A1601,table3!A1601:H3935,2,FALSE)</f>
        <v>21529</v>
      </c>
      <c r="Q1601">
        <f>VLOOKUP(A1601,table3!A1601:H3935,8,FALSE)</f>
        <v>64</v>
      </c>
    </row>
    <row r="1602" spans="1:17" x14ac:dyDescent="0.3">
      <c r="A1602" s="11" t="s">
        <v>770</v>
      </c>
      <c r="B1602" t="str">
        <f>VLOOKUP(A1602,cleaned_customer_names[],2,FALSE)</f>
        <v>Carson</v>
      </c>
      <c r="C1602">
        <f>VLOOKUP(A1602,cleaned_Medical_Examinations[],2,FALSE)</f>
        <v>32.5</v>
      </c>
      <c r="D1602">
        <f>VLOOKUP(A1602,cleaned_Medical_Examinations[],3,FALSE)</f>
        <v>4.6900000000000004</v>
      </c>
      <c r="E1602" t="str">
        <f>VLOOKUP(A1602,cleaned_Medical_Examinations[],4,FALSE)</f>
        <v>Yes</v>
      </c>
      <c r="F1602" t="str">
        <f>VLOOKUP(A1602,cleaned_Medical_Examinations[],5,FALSE)</f>
        <v>No</v>
      </c>
      <c r="G1602" t="str">
        <f>VLOOKUP(A1602,cleaned_Medical_Examinations[],6,FALSE)</f>
        <v>Yes</v>
      </c>
      <c r="H1602">
        <f>VLOOKUP(A1602,cleaned_Medical_Examinations[],7,FALSE)</f>
        <v>1</v>
      </c>
      <c r="I1602" t="str">
        <f>VLOOKUP(A1602,cleaned_Medical_Examinations[],8,FALSE)</f>
        <v>No</v>
      </c>
      <c r="J1602" t="str">
        <f>VLOOKUP(A1602,cleaned_Medical_Examinations[],9,FALSE)</f>
        <v>OBESITY</v>
      </c>
      <c r="K1602" t="str">
        <f>VLOOKUP(A1602,cleaned_Medical_Examinations[],10,FALSE)</f>
        <v>NORMAL</v>
      </c>
      <c r="L1602">
        <f>VLOOKUP(A1602,table3!A1602:H3936,4,)</f>
        <v>13845</v>
      </c>
      <c r="M1602" t="str">
        <f>VLOOKUP(A1602,table3!A1602:H3936,5,FALSE)</f>
        <v>tier - 2</v>
      </c>
      <c r="N1602" t="str">
        <f>VLOOKUP(A1602,table3!A1602:H3936,6,FALSE)</f>
        <v>tier - 1</v>
      </c>
      <c r="O1602" t="str">
        <f>VLOOKUP(A1602,table3!A1602:H3936,7,FALSE)</f>
        <v>R1011</v>
      </c>
      <c r="P1602" s="8">
        <f>VLOOKUP(A1602,table3!A1602:H3936,2,FALSE)</f>
        <v>37779</v>
      </c>
      <c r="Q1602">
        <f>VLOOKUP(A1602,table3!A1602:H3936,8,FALSE)</f>
        <v>20</v>
      </c>
    </row>
    <row r="1603" spans="1:17" x14ac:dyDescent="0.3">
      <c r="A1603" s="13" t="s">
        <v>769</v>
      </c>
      <c r="B1603" t="str">
        <f>VLOOKUP(A1603,cleaned_customer_names[],2,FALSE)</f>
        <v>Haines</v>
      </c>
      <c r="C1603">
        <f>VLOOKUP(A1603,cleaned_Medical_Examinations[],2,FALSE)</f>
        <v>20.9</v>
      </c>
      <c r="D1603">
        <f>VLOOKUP(A1603,cleaned_Medical_Examinations[],3,FALSE)</f>
        <v>6.94</v>
      </c>
      <c r="E1603" t="str">
        <f>VLOOKUP(A1603,cleaned_Medical_Examinations[],4,FALSE)</f>
        <v>No</v>
      </c>
      <c r="F1603" t="str">
        <f>VLOOKUP(A1603,cleaned_Medical_Examinations[],5,FALSE)</f>
        <v>No</v>
      </c>
      <c r="G1603" t="str">
        <f>VLOOKUP(A1603,cleaned_Medical_Examinations[],6,FALSE)</f>
        <v>No</v>
      </c>
      <c r="H1603">
        <f>VLOOKUP(A1603,cleaned_Medical_Examinations[],7,FALSE)</f>
        <v>0</v>
      </c>
      <c r="I1603" t="str">
        <f>VLOOKUP(A1603,cleaned_Medical_Examinations[],8,FALSE)</f>
        <v>No</v>
      </c>
      <c r="J1603" t="str">
        <f>VLOOKUP(A1603,cleaned_Medical_Examinations[],9,FALSE)</f>
        <v>NORMAL WEIGHT</v>
      </c>
      <c r="K1603" t="str">
        <f>VLOOKUP(A1603,cleaned_Medical_Examinations[],10,FALSE)</f>
        <v>DIABETES</v>
      </c>
      <c r="L1603">
        <f>VLOOKUP(A1603,table3!A1603:H3937,4,)</f>
        <v>13845</v>
      </c>
      <c r="M1603" t="str">
        <f>VLOOKUP(A1603,table3!A1603:H3937,5,FALSE)</f>
        <v>tier - 2</v>
      </c>
      <c r="N1603" t="str">
        <f>VLOOKUP(A1603,table3!A1603:H3937,6,FALSE)</f>
        <v>tier - 2</v>
      </c>
      <c r="O1603" t="str">
        <f>VLOOKUP(A1603,table3!A1603:H3937,7,FALSE)</f>
        <v>R1012</v>
      </c>
      <c r="P1603" s="8">
        <f>VLOOKUP(A1603,table3!A1603:H3937,2,FALSE)</f>
        <v>22118</v>
      </c>
      <c r="Q1603">
        <f>VLOOKUP(A1603,table3!A1603:H3937,8,FALSE)</f>
        <v>62</v>
      </c>
    </row>
    <row r="1604" spans="1:17" x14ac:dyDescent="0.3">
      <c r="A1604" s="11" t="s">
        <v>768</v>
      </c>
      <c r="B1604" t="str">
        <f>VLOOKUP(A1604,cleaned_customer_names[],2,FALSE)</f>
        <v>Schnabel</v>
      </c>
      <c r="C1604">
        <f>VLOOKUP(A1604,cleaned_Medical_Examinations[],2,FALSE)</f>
        <v>19.11</v>
      </c>
      <c r="D1604">
        <f>VLOOKUP(A1604,cleaned_Medical_Examinations[],3,FALSE)</f>
        <v>4.3499999999999996</v>
      </c>
      <c r="E1604" t="str">
        <f>VLOOKUP(A1604,cleaned_Medical_Examinations[],4,FALSE)</f>
        <v>No</v>
      </c>
      <c r="F1604" t="str">
        <f>VLOOKUP(A1604,cleaned_Medical_Examinations[],5,FALSE)</f>
        <v>No</v>
      </c>
      <c r="G1604" t="str">
        <f>VLOOKUP(A1604,cleaned_Medical_Examinations[],6,FALSE)</f>
        <v>No</v>
      </c>
      <c r="H1604">
        <f>VLOOKUP(A1604,cleaned_Medical_Examinations[],7,FALSE)</f>
        <v>2</v>
      </c>
      <c r="I1604" t="str">
        <f>VLOOKUP(A1604,cleaned_Medical_Examinations[],8,FALSE)</f>
        <v>No</v>
      </c>
      <c r="J1604" t="str">
        <f>VLOOKUP(A1604,cleaned_Medical_Examinations[],9,FALSE)</f>
        <v>NORMAL WEIGHT</v>
      </c>
      <c r="K1604" t="str">
        <f>VLOOKUP(A1604,cleaned_Medical_Examinations[],10,FALSE)</f>
        <v>NORMAL</v>
      </c>
      <c r="L1604">
        <f>VLOOKUP(A1604,table3!A1604:H3938,4,)</f>
        <v>13875</v>
      </c>
      <c r="M1604" t="str">
        <f>VLOOKUP(A1604,table3!A1604:H3938,5,FALSE)</f>
        <v>tier - 2</v>
      </c>
      <c r="N1604" t="str">
        <f>VLOOKUP(A1604,table3!A1604:H3938,6,FALSE)</f>
        <v>tier - 1</v>
      </c>
      <c r="O1604" t="str">
        <f>VLOOKUP(A1604,table3!A1604:H3938,7,FALSE)</f>
        <v>R1012</v>
      </c>
      <c r="P1604" s="8">
        <f>VLOOKUP(A1604,table3!A1604:H3938,2,FALSE)</f>
        <v>28843</v>
      </c>
      <c r="Q1604">
        <f>VLOOKUP(A1604,table3!A1604:H3938,8,FALSE)</f>
        <v>44</v>
      </c>
    </row>
    <row r="1605" spans="1:17" x14ac:dyDescent="0.3">
      <c r="A1605" s="13" t="s">
        <v>767</v>
      </c>
      <c r="B1605" t="str">
        <f>VLOOKUP(A1605,cleaned_customer_names[],2,FALSE)</f>
        <v>Thind</v>
      </c>
      <c r="C1605">
        <f>VLOOKUP(A1605,cleaned_Medical_Examinations[],2,FALSE)</f>
        <v>31.17</v>
      </c>
      <c r="D1605">
        <f>VLOOKUP(A1605,cleaned_Medical_Examinations[],3,FALSE)</f>
        <v>5.28</v>
      </c>
      <c r="E1605" t="str">
        <f>VLOOKUP(A1605,cleaned_Medical_Examinations[],4,FALSE)</f>
        <v>No</v>
      </c>
      <c r="F1605" t="str">
        <f>VLOOKUP(A1605,cleaned_Medical_Examinations[],5,FALSE)</f>
        <v>No</v>
      </c>
      <c r="G1605" t="str">
        <f>VLOOKUP(A1605,cleaned_Medical_Examinations[],6,FALSE)</f>
        <v>No</v>
      </c>
      <c r="H1605">
        <f>VLOOKUP(A1605,cleaned_Medical_Examinations[],7,FALSE)</f>
        <v>1</v>
      </c>
      <c r="I1605" t="str">
        <f>VLOOKUP(A1605,cleaned_Medical_Examinations[],8,FALSE)</f>
        <v>No</v>
      </c>
      <c r="J1605" t="str">
        <f>VLOOKUP(A1605,cleaned_Medical_Examinations[],9,FALSE)</f>
        <v>OBESITY</v>
      </c>
      <c r="K1605" t="str">
        <f>VLOOKUP(A1605,cleaned_Medical_Examinations[],10,FALSE)</f>
        <v>NORMAL</v>
      </c>
      <c r="L1605">
        <f>VLOOKUP(A1605,table3!A1605:H3939,4,)</f>
        <v>13881</v>
      </c>
      <c r="M1605" t="str">
        <f>VLOOKUP(A1605,table3!A1605:H3939,5,FALSE)</f>
        <v>tier - 2</v>
      </c>
      <c r="N1605" t="str">
        <f>VLOOKUP(A1605,table3!A1605:H3939,6,FALSE)</f>
        <v>tier - 2</v>
      </c>
      <c r="O1605" t="str">
        <f>VLOOKUP(A1605,table3!A1605:H3939,7,FALSE)</f>
        <v>R1011</v>
      </c>
      <c r="P1605" s="8">
        <f>VLOOKUP(A1605,table3!A1605:H3939,2,FALSE)</f>
        <v>21828</v>
      </c>
      <c r="Q1605">
        <f>VLOOKUP(A1605,table3!A1605:H3939,8,FALSE)</f>
        <v>63</v>
      </c>
    </row>
    <row r="1606" spans="1:17" x14ac:dyDescent="0.3">
      <c r="A1606" s="11" t="s">
        <v>766</v>
      </c>
      <c r="B1606" t="str">
        <f>VLOOKUP(A1606,cleaned_customer_names[],2,FALSE)</f>
        <v>Simon</v>
      </c>
      <c r="C1606">
        <f>VLOOKUP(A1606,cleaned_Medical_Examinations[],2,FALSE)</f>
        <v>36.08</v>
      </c>
      <c r="D1606">
        <f>VLOOKUP(A1606,cleaned_Medical_Examinations[],3,FALSE)</f>
        <v>4.29</v>
      </c>
      <c r="E1606" t="str">
        <f>VLOOKUP(A1606,cleaned_Medical_Examinations[],4,FALSE)</f>
        <v>No</v>
      </c>
      <c r="F1606" t="str">
        <f>VLOOKUP(A1606,cleaned_Medical_Examinations[],5,FALSE)</f>
        <v>No</v>
      </c>
      <c r="G1606" t="str">
        <f>VLOOKUP(A1606,cleaned_Medical_Examinations[],6,FALSE)</f>
        <v>No</v>
      </c>
      <c r="H1606">
        <f>VLOOKUP(A1606,cleaned_Medical_Examinations[],7,FALSE)</f>
        <v>0</v>
      </c>
      <c r="I1606" t="str">
        <f>VLOOKUP(A1606,cleaned_Medical_Examinations[],8,FALSE)</f>
        <v>No</v>
      </c>
      <c r="J1606" t="str">
        <f>VLOOKUP(A1606,cleaned_Medical_Examinations[],9,FALSE)</f>
        <v>OBESITY</v>
      </c>
      <c r="K1606" t="str">
        <f>VLOOKUP(A1606,cleaned_Medical_Examinations[],10,FALSE)</f>
        <v>NORMAL</v>
      </c>
      <c r="L1606">
        <f>VLOOKUP(A1606,table3!A1606:H3940,4,)</f>
        <v>13886</v>
      </c>
      <c r="M1606" t="str">
        <f>VLOOKUP(A1606,table3!A1606:H3940,5,FALSE)</f>
        <v>tier - 2</v>
      </c>
      <c r="N1606" t="str">
        <f>VLOOKUP(A1606,table3!A1606:H3940,6,FALSE)</f>
        <v>tier - 2</v>
      </c>
      <c r="O1606" t="str">
        <f>VLOOKUP(A1606,table3!A1606:H3940,7,FALSE)</f>
        <v>R1012</v>
      </c>
      <c r="P1606" s="8">
        <f>VLOOKUP(A1606,table3!A1606:H3940,2,FALSE)</f>
        <v>31315</v>
      </c>
      <c r="Q1606">
        <f>VLOOKUP(A1606,table3!A1606:H3940,8,FALSE)</f>
        <v>37</v>
      </c>
    </row>
    <row r="1607" spans="1:17" x14ac:dyDescent="0.3">
      <c r="A1607" s="13" t="s">
        <v>765</v>
      </c>
      <c r="B1607" t="str">
        <f>VLOOKUP(A1607,cleaned_customer_names[],2,FALSE)</f>
        <v>Arciniaga</v>
      </c>
      <c r="C1607">
        <f>VLOOKUP(A1607,cleaned_Medical_Examinations[],2,FALSE)</f>
        <v>28.024999999999999</v>
      </c>
      <c r="D1607">
        <f>VLOOKUP(A1607,cleaned_Medical_Examinations[],3,FALSE)</f>
        <v>5.69</v>
      </c>
      <c r="E1607" t="str">
        <f>VLOOKUP(A1607,cleaned_Medical_Examinations[],4,FALSE)</f>
        <v>Yes</v>
      </c>
      <c r="F1607" t="str">
        <f>VLOOKUP(A1607,cleaned_Medical_Examinations[],5,FALSE)</f>
        <v>No</v>
      </c>
      <c r="G1607" t="str">
        <f>VLOOKUP(A1607,cleaned_Medical_Examinations[],6,FALSE)</f>
        <v>No</v>
      </c>
      <c r="H1607">
        <f>VLOOKUP(A1607,cleaned_Medical_Examinations[],7,FALSE)</f>
        <v>0</v>
      </c>
      <c r="I1607" t="str">
        <f>VLOOKUP(A1607,cleaned_Medical_Examinations[],8,FALSE)</f>
        <v>No</v>
      </c>
      <c r="J1607" t="str">
        <f>VLOOKUP(A1607,cleaned_Medical_Examinations[],9,FALSE)</f>
        <v>OVER WEIGHT</v>
      </c>
      <c r="K1607" t="str">
        <f>VLOOKUP(A1607,cleaned_Medical_Examinations[],10,FALSE)</f>
        <v>NORMAL</v>
      </c>
      <c r="L1607">
        <f>VLOOKUP(A1607,table3!A1607:H3941,4,)</f>
        <v>13887</v>
      </c>
      <c r="M1607" t="str">
        <f>VLOOKUP(A1607,table3!A1607:H3941,5,FALSE)</f>
        <v>tier - 2</v>
      </c>
      <c r="N1607" t="str">
        <f>VLOOKUP(A1607,table3!A1607:H3941,6,FALSE)</f>
        <v>tier - 3</v>
      </c>
      <c r="O1607" t="str">
        <f>VLOOKUP(A1607,table3!A1607:H3941,7,FALSE)</f>
        <v>R1013</v>
      </c>
      <c r="P1607" s="8">
        <f>VLOOKUP(A1607,table3!A1607:H3941,2,FALSE)</f>
        <v>21913</v>
      </c>
      <c r="Q1607">
        <f>VLOOKUP(A1607,table3!A1607:H3941,8,FALSE)</f>
        <v>63</v>
      </c>
    </row>
    <row r="1608" spans="1:17" x14ac:dyDescent="0.3">
      <c r="A1608" s="11" t="s">
        <v>764</v>
      </c>
      <c r="B1608" t="str">
        <f>VLOOKUP(A1608,cleaned_customer_names[],2,FALSE)</f>
        <v>Ryan</v>
      </c>
      <c r="C1608">
        <f>VLOOKUP(A1608,cleaned_Medical_Examinations[],2,FALSE)</f>
        <v>24.32</v>
      </c>
      <c r="D1608">
        <f>VLOOKUP(A1608,cleaned_Medical_Examinations[],3,FALSE)</f>
        <v>5.56</v>
      </c>
      <c r="E1608" t="str">
        <f>VLOOKUP(A1608,cleaned_Medical_Examinations[],4,FALSE)</f>
        <v>Yes</v>
      </c>
      <c r="F1608" t="str">
        <f>VLOOKUP(A1608,cleaned_Medical_Examinations[],5,FALSE)</f>
        <v>No</v>
      </c>
      <c r="G1608" t="str">
        <f>VLOOKUP(A1608,cleaned_Medical_Examinations[],6,FALSE)</f>
        <v>No</v>
      </c>
      <c r="H1608">
        <f>VLOOKUP(A1608,cleaned_Medical_Examinations[],7,FALSE)</f>
        <v>0</v>
      </c>
      <c r="I1608" t="str">
        <f>VLOOKUP(A1608,cleaned_Medical_Examinations[],8,FALSE)</f>
        <v>No</v>
      </c>
      <c r="J1608" t="str">
        <f>VLOOKUP(A1608,cleaned_Medical_Examinations[],9,FALSE)</f>
        <v>NORMAL WEIGHT</v>
      </c>
      <c r="K1608" t="str">
        <f>VLOOKUP(A1608,cleaned_Medical_Examinations[],10,FALSE)</f>
        <v>NORMAL</v>
      </c>
      <c r="L1608">
        <f>VLOOKUP(A1608,table3!A1608:H3942,4,)</f>
        <v>13888</v>
      </c>
      <c r="M1608" t="str">
        <f>VLOOKUP(A1608,table3!A1608:H3942,5,FALSE)</f>
        <v>tier - 2</v>
      </c>
      <c r="N1608" t="str">
        <f>VLOOKUP(A1608,table3!A1608:H3942,6,FALSE)</f>
        <v>tier - 2</v>
      </c>
      <c r="O1608" t="str">
        <f>VLOOKUP(A1608,table3!A1608:H3942,7,FALSE)</f>
        <v>R1013</v>
      </c>
      <c r="P1608" s="8">
        <f>VLOOKUP(A1608,table3!A1608:H3942,2,FALSE)</f>
        <v>21738</v>
      </c>
      <c r="Q1608">
        <f>VLOOKUP(A1608,table3!A1608:H3942,8,FALSE)</f>
        <v>63</v>
      </c>
    </row>
    <row r="1609" spans="1:17" x14ac:dyDescent="0.3">
      <c r="A1609" s="13" t="s">
        <v>763</v>
      </c>
      <c r="B1609" t="str">
        <f>VLOOKUP(A1609,cleaned_customer_names[],2,FALSE)</f>
        <v>Lizak</v>
      </c>
      <c r="C1609">
        <f>VLOOKUP(A1609,cleaned_Medical_Examinations[],2,FALSE)</f>
        <v>38</v>
      </c>
      <c r="D1609">
        <f>VLOOKUP(A1609,cleaned_Medical_Examinations[],3,FALSE)</f>
        <v>5.41</v>
      </c>
      <c r="E1609" t="str">
        <f>VLOOKUP(A1609,cleaned_Medical_Examinations[],4,FALSE)</f>
        <v>Yes</v>
      </c>
      <c r="F1609" t="str">
        <f>VLOOKUP(A1609,cleaned_Medical_Examinations[],5,FALSE)</f>
        <v>No</v>
      </c>
      <c r="G1609" t="str">
        <f>VLOOKUP(A1609,cleaned_Medical_Examinations[],6,FALSE)</f>
        <v>No</v>
      </c>
      <c r="H1609">
        <f>VLOOKUP(A1609,cleaned_Medical_Examinations[],7,FALSE)</f>
        <v>1</v>
      </c>
      <c r="I1609" t="str">
        <f>VLOOKUP(A1609,cleaned_Medical_Examinations[],8,FALSE)</f>
        <v>No</v>
      </c>
      <c r="J1609" t="str">
        <f>VLOOKUP(A1609,cleaned_Medical_Examinations[],9,FALSE)</f>
        <v>OBESITY</v>
      </c>
      <c r="K1609" t="str">
        <f>VLOOKUP(A1609,cleaned_Medical_Examinations[],10,FALSE)</f>
        <v>NORMAL</v>
      </c>
      <c r="L1609">
        <f>VLOOKUP(A1609,table3!A1609:H3943,4,)</f>
        <v>13920</v>
      </c>
      <c r="M1609" t="str">
        <f>VLOOKUP(A1609,table3!A1609:H3943,5,FALSE)</f>
        <v>tier - 2</v>
      </c>
      <c r="N1609" t="str">
        <f>VLOOKUP(A1609,table3!A1609:H3943,6,FALSE)</f>
        <v>tier - 2</v>
      </c>
      <c r="O1609" t="str">
        <f>VLOOKUP(A1609,table3!A1609:H3943,7,FALSE)</f>
        <v>R1013</v>
      </c>
      <c r="P1609" s="8">
        <f>VLOOKUP(A1609,table3!A1609:H3943,2,FALSE)</f>
        <v>22854</v>
      </c>
      <c r="Q1609">
        <f>VLOOKUP(A1609,table3!A1609:H3943,8,FALSE)</f>
        <v>60</v>
      </c>
    </row>
    <row r="1610" spans="1:17" x14ac:dyDescent="0.3">
      <c r="A1610" s="11" t="s">
        <v>762</v>
      </c>
      <c r="B1610" t="str">
        <f>VLOOKUP(A1610,cleaned_customer_names[],2,FALSE)</f>
        <v>Howery</v>
      </c>
      <c r="C1610">
        <f>VLOOKUP(A1610,cleaned_Medical_Examinations[],2,FALSE)</f>
        <v>31.6</v>
      </c>
      <c r="D1610">
        <f>VLOOKUP(A1610,cleaned_Medical_Examinations[],3,FALSE)</f>
        <v>10.85</v>
      </c>
      <c r="E1610" t="str">
        <f>VLOOKUP(A1610,cleaned_Medical_Examinations[],4,FALSE)</f>
        <v>Yes</v>
      </c>
      <c r="F1610" t="str">
        <f>VLOOKUP(A1610,cleaned_Medical_Examinations[],5,FALSE)</f>
        <v>No</v>
      </c>
      <c r="G1610" t="str">
        <f>VLOOKUP(A1610,cleaned_Medical_Examinations[],6,FALSE)</f>
        <v>No</v>
      </c>
      <c r="H1610">
        <f>VLOOKUP(A1610,cleaned_Medical_Examinations[],7,FALSE)</f>
        <v>0</v>
      </c>
      <c r="I1610" t="str">
        <f>VLOOKUP(A1610,cleaned_Medical_Examinations[],8,FALSE)</f>
        <v>No</v>
      </c>
      <c r="J1610" t="str">
        <f>VLOOKUP(A1610,cleaned_Medical_Examinations[],9,FALSE)</f>
        <v>OBESITY</v>
      </c>
      <c r="K1610" t="str">
        <f>VLOOKUP(A1610,cleaned_Medical_Examinations[],10,FALSE)</f>
        <v>DIABETES</v>
      </c>
      <c r="L1610">
        <f>VLOOKUP(A1610,table3!A1610:H3944,4,)</f>
        <v>13938</v>
      </c>
      <c r="M1610" t="str">
        <f>VLOOKUP(A1610,table3!A1610:H3944,5,FALSE)</f>
        <v>tier - 2</v>
      </c>
      <c r="N1610" t="str">
        <f>VLOOKUP(A1610,table3!A1610:H3944,6,FALSE)</f>
        <v>tier - 1</v>
      </c>
      <c r="O1610" t="str">
        <f>VLOOKUP(A1610,table3!A1610:H3944,7,FALSE)</f>
        <v>R1012</v>
      </c>
      <c r="P1610" s="8">
        <f>VLOOKUP(A1610,table3!A1610:H3944,2,FALSE)</f>
        <v>22085</v>
      </c>
      <c r="Q1610">
        <f>VLOOKUP(A1610,table3!A1610:H3944,8,FALSE)</f>
        <v>62</v>
      </c>
    </row>
    <row r="1611" spans="1:17" x14ac:dyDescent="0.3">
      <c r="A1611" s="13" t="s">
        <v>761</v>
      </c>
      <c r="B1611" t="str">
        <f>VLOOKUP(A1611,cleaned_customer_names[],2,FALSE)</f>
        <v>Crain</v>
      </c>
      <c r="C1611">
        <f>VLOOKUP(A1611,cleaned_Medical_Examinations[],2,FALSE)</f>
        <v>31.02</v>
      </c>
      <c r="D1611">
        <f>VLOOKUP(A1611,cleaned_Medical_Examinations[],3,FALSE)</f>
        <v>11.63</v>
      </c>
      <c r="E1611" t="str">
        <f>VLOOKUP(A1611,cleaned_Medical_Examinations[],4,FALSE)</f>
        <v>Yes</v>
      </c>
      <c r="F1611" t="str">
        <f>VLOOKUP(A1611,cleaned_Medical_Examinations[],5,FALSE)</f>
        <v>No</v>
      </c>
      <c r="G1611" t="str">
        <f>VLOOKUP(A1611,cleaned_Medical_Examinations[],6,FALSE)</f>
        <v>No</v>
      </c>
      <c r="H1611">
        <f>VLOOKUP(A1611,cleaned_Medical_Examinations[],7,FALSE)</f>
        <v>0</v>
      </c>
      <c r="I1611" t="str">
        <f>VLOOKUP(A1611,cleaned_Medical_Examinations[],8,FALSE)</f>
        <v>No</v>
      </c>
      <c r="J1611" t="str">
        <f>VLOOKUP(A1611,cleaned_Medical_Examinations[],9,FALSE)</f>
        <v>OBESITY</v>
      </c>
      <c r="K1611" t="str">
        <f>VLOOKUP(A1611,cleaned_Medical_Examinations[],10,FALSE)</f>
        <v>DIABETES</v>
      </c>
      <c r="L1611">
        <f>VLOOKUP(A1611,table3!A1611:H3945,4,)</f>
        <v>13974</v>
      </c>
      <c r="M1611" t="str">
        <f>VLOOKUP(A1611,table3!A1611:H3945,5,FALSE)</f>
        <v>tier - 2</v>
      </c>
      <c r="N1611" t="str">
        <f>VLOOKUP(A1611,table3!A1611:H3945,6,FALSE)</f>
        <v>tier - 2</v>
      </c>
      <c r="O1611" t="str">
        <f>VLOOKUP(A1611,table3!A1611:H3945,7,FALSE)</f>
        <v>R1019</v>
      </c>
      <c r="P1611" s="8">
        <f>VLOOKUP(A1611,table3!A1611:H3945,2,FALSE)</f>
        <v>21791</v>
      </c>
      <c r="Q1611">
        <f>VLOOKUP(A1611,table3!A1611:H3945,8,FALSE)</f>
        <v>63</v>
      </c>
    </row>
    <row r="1612" spans="1:17" x14ac:dyDescent="0.3">
      <c r="A1612" s="11" t="s">
        <v>760</v>
      </c>
      <c r="B1612" t="str">
        <f>VLOOKUP(A1612,cleaned_customer_names[],2,FALSE)</f>
        <v>Hotze</v>
      </c>
      <c r="C1612">
        <f>VLOOKUP(A1612,cleaned_Medical_Examinations[],2,FALSE)</f>
        <v>29.26</v>
      </c>
      <c r="D1612">
        <f>VLOOKUP(A1612,cleaned_Medical_Examinations[],3,FALSE)</f>
        <v>5.68</v>
      </c>
      <c r="E1612" t="str">
        <f>VLOOKUP(A1612,cleaned_Medical_Examinations[],4,FALSE)</f>
        <v>Yes</v>
      </c>
      <c r="F1612" t="str">
        <f>VLOOKUP(A1612,cleaned_Medical_Examinations[],5,FALSE)</f>
        <v>No</v>
      </c>
      <c r="G1612" t="str">
        <f>VLOOKUP(A1612,cleaned_Medical_Examinations[],6,FALSE)</f>
        <v>No</v>
      </c>
      <c r="H1612">
        <f>VLOOKUP(A1612,cleaned_Medical_Examinations[],7,FALSE)</f>
        <v>1</v>
      </c>
      <c r="I1612" t="str">
        <f>VLOOKUP(A1612,cleaned_Medical_Examinations[],8,FALSE)</f>
        <v>No</v>
      </c>
      <c r="J1612" t="str">
        <f>VLOOKUP(A1612,cleaned_Medical_Examinations[],9,FALSE)</f>
        <v>OVER WEIGHT</v>
      </c>
      <c r="K1612" t="str">
        <f>VLOOKUP(A1612,cleaned_Medical_Examinations[],10,FALSE)</f>
        <v>NORMAL</v>
      </c>
      <c r="L1612">
        <f>VLOOKUP(A1612,table3!A1612:H3946,4,)</f>
        <v>13979</v>
      </c>
      <c r="M1612" t="str">
        <f>VLOOKUP(A1612,table3!A1612:H3946,5,FALSE)</f>
        <v>tier - 2</v>
      </c>
      <c r="N1612" t="str">
        <f>VLOOKUP(A1612,table3!A1612:H3946,6,FALSE)</f>
        <v>tier - 1</v>
      </c>
      <c r="O1612" t="str">
        <f>VLOOKUP(A1612,table3!A1612:H3946,7,FALSE)</f>
        <v>R1023</v>
      </c>
      <c r="P1612" s="8">
        <f>VLOOKUP(A1612,table3!A1612:H3946,2,FALSE)</f>
        <v>33067</v>
      </c>
      <c r="Q1612">
        <f>VLOOKUP(A1612,table3!A1612:H3946,8,FALSE)</f>
        <v>32</v>
      </c>
    </row>
    <row r="1613" spans="1:17" x14ac:dyDescent="0.3">
      <c r="A1613" s="13" t="s">
        <v>759</v>
      </c>
      <c r="B1613" t="str">
        <f>VLOOKUP(A1613,cleaned_customer_names[],2,FALSE)</f>
        <v>Chauhan</v>
      </c>
      <c r="C1613">
        <f>VLOOKUP(A1613,cleaned_Medical_Examinations[],2,FALSE)</f>
        <v>15.09</v>
      </c>
      <c r="D1613">
        <f>VLOOKUP(A1613,cleaned_Medical_Examinations[],3,FALSE)</f>
        <v>7.59</v>
      </c>
      <c r="E1613" t="str">
        <f>VLOOKUP(A1613,cleaned_Medical_Examinations[],4,FALSE)</f>
        <v>Yes</v>
      </c>
      <c r="F1613" t="str">
        <f>VLOOKUP(A1613,cleaned_Medical_Examinations[],5,FALSE)</f>
        <v>No</v>
      </c>
      <c r="G1613" t="str">
        <f>VLOOKUP(A1613,cleaned_Medical_Examinations[],6,FALSE)</f>
        <v>No</v>
      </c>
      <c r="H1613">
        <f>VLOOKUP(A1613,cleaned_Medical_Examinations[],7,FALSE)</f>
        <v>2</v>
      </c>
      <c r="I1613" t="str">
        <f>VLOOKUP(A1613,cleaned_Medical_Examinations[],8,FALSE)</f>
        <v>No</v>
      </c>
      <c r="J1613" t="str">
        <f>VLOOKUP(A1613,cleaned_Medical_Examinations[],9,FALSE)</f>
        <v>UNDER WEIGHT</v>
      </c>
      <c r="K1613" t="str">
        <f>VLOOKUP(A1613,cleaned_Medical_Examinations[],10,FALSE)</f>
        <v>DIABETES</v>
      </c>
      <c r="L1613">
        <f>VLOOKUP(A1613,table3!A1613:H3947,4,)</f>
        <v>13982</v>
      </c>
      <c r="M1613" t="str">
        <f>VLOOKUP(A1613,table3!A1613:H3947,5,FALSE)</f>
        <v>tier - 2</v>
      </c>
      <c r="N1613" t="str">
        <f>VLOOKUP(A1613,table3!A1613:H3947,6,FALSE)</f>
        <v>tier - 1</v>
      </c>
      <c r="O1613" t="str">
        <f>VLOOKUP(A1613,table3!A1613:H3947,7,FALSE)</f>
        <v>R1016</v>
      </c>
      <c r="P1613" s="8">
        <f>VLOOKUP(A1613,table3!A1613:H3947,2,FALSE)</f>
        <v>21799</v>
      </c>
      <c r="Q1613">
        <f>VLOOKUP(A1613,table3!A1613:H3947,8,FALSE)</f>
        <v>63</v>
      </c>
    </row>
    <row r="1614" spans="1:17" x14ac:dyDescent="0.3">
      <c r="A1614" s="11" t="s">
        <v>758</v>
      </c>
      <c r="B1614" t="str">
        <f>VLOOKUP(A1614,cleaned_customer_names[],2,FALSE)</f>
        <v>Raab</v>
      </c>
      <c r="C1614">
        <f>VLOOKUP(A1614,cleaned_Medical_Examinations[],2,FALSE)</f>
        <v>22.63</v>
      </c>
      <c r="D1614">
        <f>VLOOKUP(A1614,cleaned_Medical_Examinations[],3,FALSE)</f>
        <v>5.09</v>
      </c>
      <c r="E1614" t="str">
        <f>VLOOKUP(A1614,cleaned_Medical_Examinations[],4,FALSE)</f>
        <v>Yes</v>
      </c>
      <c r="F1614" t="str">
        <f>VLOOKUP(A1614,cleaned_Medical_Examinations[],5,FALSE)</f>
        <v>No</v>
      </c>
      <c r="G1614" t="str">
        <f>VLOOKUP(A1614,cleaned_Medical_Examinations[],6,FALSE)</f>
        <v>No</v>
      </c>
      <c r="H1614">
        <f>VLOOKUP(A1614,cleaned_Medical_Examinations[],7,FALSE)</f>
        <v>0</v>
      </c>
      <c r="I1614" t="str">
        <f>VLOOKUP(A1614,cleaned_Medical_Examinations[],8,FALSE)</f>
        <v>No</v>
      </c>
      <c r="J1614" t="str">
        <f>VLOOKUP(A1614,cleaned_Medical_Examinations[],9,FALSE)</f>
        <v>NORMAL WEIGHT</v>
      </c>
      <c r="K1614" t="str">
        <f>VLOOKUP(A1614,cleaned_Medical_Examinations[],10,FALSE)</f>
        <v>NORMAL</v>
      </c>
      <c r="L1614">
        <f>VLOOKUP(A1614,table3!A1614:H3948,4,)</f>
        <v>14001</v>
      </c>
      <c r="M1614" t="str">
        <f>VLOOKUP(A1614,table3!A1614:H3948,5,FALSE)</f>
        <v>tier - 2</v>
      </c>
      <c r="N1614" t="str">
        <f>VLOOKUP(A1614,table3!A1614:H3948,6,FALSE)</f>
        <v>tier - 1</v>
      </c>
      <c r="O1614" t="str">
        <f>VLOOKUP(A1614,table3!A1614:H3948,7,FALSE)</f>
        <v>R1013</v>
      </c>
      <c r="P1614" s="8">
        <f>VLOOKUP(A1614,table3!A1614:H3948,2,FALSE)</f>
        <v>23368</v>
      </c>
      <c r="Q1614">
        <f>VLOOKUP(A1614,table3!A1614:H3948,8,FALSE)</f>
        <v>59</v>
      </c>
    </row>
    <row r="1615" spans="1:17" x14ac:dyDescent="0.3">
      <c r="A1615" s="13" t="s">
        <v>757</v>
      </c>
      <c r="B1615" t="str">
        <f>VLOOKUP(A1615,cleaned_customer_names[],2,FALSE)</f>
        <v>McKown</v>
      </c>
      <c r="C1615">
        <f>VLOOKUP(A1615,cleaned_Medical_Examinations[],2,FALSE)</f>
        <v>23.46</v>
      </c>
      <c r="D1615">
        <f>VLOOKUP(A1615,cleaned_Medical_Examinations[],3,FALSE)</f>
        <v>4.21</v>
      </c>
      <c r="E1615" t="str">
        <f>VLOOKUP(A1615,cleaned_Medical_Examinations[],4,FALSE)</f>
        <v>No</v>
      </c>
      <c r="F1615" t="str">
        <f>VLOOKUP(A1615,cleaned_Medical_Examinations[],5,FALSE)</f>
        <v>No</v>
      </c>
      <c r="G1615" t="str">
        <f>VLOOKUP(A1615,cleaned_Medical_Examinations[],6,FALSE)</f>
        <v>No</v>
      </c>
      <c r="H1615">
        <f>VLOOKUP(A1615,cleaned_Medical_Examinations[],7,FALSE)</f>
        <v>1</v>
      </c>
      <c r="I1615" t="str">
        <f>VLOOKUP(A1615,cleaned_Medical_Examinations[],8,FALSE)</f>
        <v>No</v>
      </c>
      <c r="J1615" t="str">
        <f>VLOOKUP(A1615,cleaned_Medical_Examinations[],9,FALSE)</f>
        <v>NORMAL WEIGHT</v>
      </c>
      <c r="K1615" t="str">
        <f>VLOOKUP(A1615,cleaned_Medical_Examinations[],10,FALSE)</f>
        <v>NORMAL</v>
      </c>
      <c r="L1615">
        <f>VLOOKUP(A1615,table3!A1615:H3949,4,)</f>
        <v>14001</v>
      </c>
      <c r="M1615" t="str">
        <f>VLOOKUP(A1615,table3!A1615:H3949,5,FALSE)</f>
        <v>tier - 2</v>
      </c>
      <c r="N1615" t="str">
        <f>VLOOKUP(A1615,table3!A1615:H3949,6,FALSE)</f>
        <v>tier - 2</v>
      </c>
      <c r="O1615" t="str">
        <f>VLOOKUP(A1615,table3!A1615:H3949,7,FALSE)</f>
        <v>R1013</v>
      </c>
      <c r="P1615" s="8">
        <f>VLOOKUP(A1615,table3!A1615:H3949,2,FALSE)</f>
        <v>23198</v>
      </c>
      <c r="Q1615">
        <f>VLOOKUP(A1615,table3!A1615:H3949,8,FALSE)</f>
        <v>59</v>
      </c>
    </row>
    <row r="1616" spans="1:17" x14ac:dyDescent="0.3">
      <c r="A1616" s="11" t="s">
        <v>756</v>
      </c>
      <c r="B1616" t="str">
        <f>VLOOKUP(A1616,cleaned_customer_names[],2,FALSE)</f>
        <v>Schiemann</v>
      </c>
      <c r="C1616">
        <f>VLOOKUP(A1616,cleaned_Medical_Examinations[],2,FALSE)</f>
        <v>22.56</v>
      </c>
      <c r="D1616">
        <f>VLOOKUP(A1616,cleaned_Medical_Examinations[],3,FALSE)</f>
        <v>4.34</v>
      </c>
      <c r="E1616" t="str">
        <f>VLOOKUP(A1616,cleaned_Medical_Examinations[],4,FALSE)</f>
        <v>Yes</v>
      </c>
      <c r="F1616" t="str">
        <f>VLOOKUP(A1616,cleaned_Medical_Examinations[],5,FALSE)</f>
        <v>No</v>
      </c>
      <c r="G1616" t="str">
        <f>VLOOKUP(A1616,cleaned_Medical_Examinations[],6,FALSE)</f>
        <v>No</v>
      </c>
      <c r="H1616">
        <f>VLOOKUP(A1616,cleaned_Medical_Examinations[],7,FALSE)</f>
        <v>0</v>
      </c>
      <c r="I1616" t="str">
        <f>VLOOKUP(A1616,cleaned_Medical_Examinations[],8,FALSE)</f>
        <v>No</v>
      </c>
      <c r="J1616" t="str">
        <f>VLOOKUP(A1616,cleaned_Medical_Examinations[],9,FALSE)</f>
        <v>NORMAL WEIGHT</v>
      </c>
      <c r="K1616" t="str">
        <f>VLOOKUP(A1616,cleaned_Medical_Examinations[],10,FALSE)</f>
        <v>NORMAL</v>
      </c>
      <c r="L1616">
        <f>VLOOKUP(A1616,table3!A1616:H3950,4,)</f>
        <v>14007</v>
      </c>
      <c r="M1616" t="str">
        <f>VLOOKUP(A1616,table3!A1616:H3950,5,FALSE)</f>
        <v>tier - 2</v>
      </c>
      <c r="N1616" t="str">
        <f>VLOOKUP(A1616,table3!A1616:H3950,6,FALSE)</f>
        <v>tier - 3</v>
      </c>
      <c r="O1616" t="str">
        <f>VLOOKUP(A1616,table3!A1616:H3950,7,FALSE)</f>
        <v>R1011</v>
      </c>
      <c r="P1616" s="8">
        <f>VLOOKUP(A1616,table3!A1616:H3950,2,FALSE)</f>
        <v>23200</v>
      </c>
      <c r="Q1616">
        <f>VLOOKUP(A1616,table3!A1616:H3950,8,FALSE)</f>
        <v>59</v>
      </c>
    </row>
    <row r="1617" spans="1:17" x14ac:dyDescent="0.3">
      <c r="A1617" s="13" t="s">
        <v>755</v>
      </c>
      <c r="B1617" t="str">
        <f>VLOOKUP(A1617,cleaned_customer_names[],2,FALSE)</f>
        <v>Cress</v>
      </c>
      <c r="C1617">
        <f>VLOOKUP(A1617,cleaned_Medical_Examinations[],2,FALSE)</f>
        <v>19.28</v>
      </c>
      <c r="D1617">
        <f>VLOOKUP(A1617,cleaned_Medical_Examinations[],3,FALSE)</f>
        <v>11.85</v>
      </c>
      <c r="E1617" t="str">
        <f>VLOOKUP(A1617,cleaned_Medical_Examinations[],4,FALSE)</f>
        <v>No</v>
      </c>
      <c r="F1617" t="str">
        <f>VLOOKUP(A1617,cleaned_Medical_Examinations[],5,FALSE)</f>
        <v>No</v>
      </c>
      <c r="G1617" t="str">
        <f>VLOOKUP(A1617,cleaned_Medical_Examinations[],6,FALSE)</f>
        <v>No</v>
      </c>
      <c r="H1617">
        <f>VLOOKUP(A1617,cleaned_Medical_Examinations[],7,FALSE)</f>
        <v>2</v>
      </c>
      <c r="I1617" t="str">
        <f>VLOOKUP(A1617,cleaned_Medical_Examinations[],8,FALSE)</f>
        <v>No</v>
      </c>
      <c r="J1617" t="str">
        <f>VLOOKUP(A1617,cleaned_Medical_Examinations[],9,FALSE)</f>
        <v>NORMAL WEIGHT</v>
      </c>
      <c r="K1617" t="str">
        <f>VLOOKUP(A1617,cleaned_Medical_Examinations[],10,FALSE)</f>
        <v>DIABETES</v>
      </c>
      <c r="L1617">
        <f>VLOOKUP(A1617,table3!A1617:H3951,4,)</f>
        <v>14043</v>
      </c>
      <c r="M1617" t="str">
        <f>VLOOKUP(A1617,table3!A1617:H3951,5,FALSE)</f>
        <v>tier - 2</v>
      </c>
      <c r="N1617" t="str">
        <f>VLOOKUP(A1617,table3!A1617:H3951,6,FALSE)</f>
        <v>tier - 3</v>
      </c>
      <c r="O1617" t="str">
        <f>VLOOKUP(A1617,table3!A1617:H3951,7,FALSE)</f>
        <v>R1024</v>
      </c>
      <c r="P1617" s="8">
        <f>VLOOKUP(A1617,table3!A1617:H3951,2,FALSE)</f>
        <v>22228</v>
      </c>
      <c r="Q1617">
        <f>VLOOKUP(A1617,table3!A1617:H3951,8,FALSE)</f>
        <v>62</v>
      </c>
    </row>
    <row r="1618" spans="1:17" x14ac:dyDescent="0.3">
      <c r="A1618" s="11" t="s">
        <v>754</v>
      </c>
      <c r="B1618" t="str">
        <f>VLOOKUP(A1618,cleaned_customer_names[],2,FALSE)</f>
        <v>Mawson</v>
      </c>
      <c r="C1618">
        <f>VLOOKUP(A1618,cleaned_Medical_Examinations[],2,FALSE)</f>
        <v>15.37</v>
      </c>
      <c r="D1618">
        <f>VLOOKUP(A1618,cleaned_Medical_Examinations[],3,FALSE)</f>
        <v>9.61</v>
      </c>
      <c r="E1618" t="str">
        <f>VLOOKUP(A1618,cleaned_Medical_Examinations[],4,FALSE)</f>
        <v>Yes</v>
      </c>
      <c r="F1618" t="str">
        <f>VLOOKUP(A1618,cleaned_Medical_Examinations[],5,FALSE)</f>
        <v>No</v>
      </c>
      <c r="G1618" t="str">
        <f>VLOOKUP(A1618,cleaned_Medical_Examinations[],6,FALSE)</f>
        <v>No</v>
      </c>
      <c r="H1618">
        <f>VLOOKUP(A1618,cleaned_Medical_Examinations[],7,FALSE)</f>
        <v>2</v>
      </c>
      <c r="I1618" t="str">
        <f>VLOOKUP(A1618,cleaned_Medical_Examinations[],8,FALSE)</f>
        <v>No</v>
      </c>
      <c r="J1618" t="str">
        <f>VLOOKUP(A1618,cleaned_Medical_Examinations[],9,FALSE)</f>
        <v>UNDER WEIGHT</v>
      </c>
      <c r="K1618" t="str">
        <f>VLOOKUP(A1618,cleaned_Medical_Examinations[],10,FALSE)</f>
        <v>DIABETES</v>
      </c>
      <c r="L1618">
        <f>VLOOKUP(A1618,table3!A1618:H3952,4,)</f>
        <v>14082</v>
      </c>
      <c r="M1618" t="str">
        <f>VLOOKUP(A1618,table3!A1618:H3952,5,FALSE)</f>
        <v>tier - 2</v>
      </c>
      <c r="N1618" t="str">
        <f>VLOOKUP(A1618,table3!A1618:H3952,6,FALSE)</f>
        <v>tier - 3</v>
      </c>
      <c r="O1618" t="str">
        <f>VLOOKUP(A1618,table3!A1618:H3952,7,FALSE)</f>
        <v>R1012</v>
      </c>
      <c r="P1618" s="8">
        <f>VLOOKUP(A1618,table3!A1618:H3952,2,FALSE)</f>
        <v>33493</v>
      </c>
      <c r="Q1618">
        <f>VLOOKUP(A1618,table3!A1618:H3952,8,FALSE)</f>
        <v>31</v>
      </c>
    </row>
    <row r="1619" spans="1:17" x14ac:dyDescent="0.3">
      <c r="A1619" s="13" t="s">
        <v>753</v>
      </c>
      <c r="B1619" t="str">
        <f>VLOOKUP(A1619,cleaned_customer_names[],2,FALSE)</f>
        <v>Wigginton</v>
      </c>
      <c r="C1619">
        <f>VLOOKUP(A1619,cleaned_Medical_Examinations[],2,FALSE)</f>
        <v>18.71</v>
      </c>
      <c r="D1619">
        <f>VLOOKUP(A1619,cleaned_Medical_Examinations[],3,FALSE)</f>
        <v>5.29</v>
      </c>
      <c r="E1619" t="str">
        <f>VLOOKUP(A1619,cleaned_Medical_Examinations[],4,FALSE)</f>
        <v>Yes</v>
      </c>
      <c r="F1619" t="str">
        <f>VLOOKUP(A1619,cleaned_Medical_Examinations[],5,FALSE)</f>
        <v>No</v>
      </c>
      <c r="G1619" t="str">
        <f>VLOOKUP(A1619,cleaned_Medical_Examinations[],6,FALSE)</f>
        <v>No</v>
      </c>
      <c r="H1619">
        <f>VLOOKUP(A1619,cleaned_Medical_Examinations[],7,FALSE)</f>
        <v>0</v>
      </c>
      <c r="I1619" t="str">
        <f>VLOOKUP(A1619,cleaned_Medical_Examinations[],8,FALSE)</f>
        <v>No</v>
      </c>
      <c r="J1619" t="str">
        <f>VLOOKUP(A1619,cleaned_Medical_Examinations[],9,FALSE)</f>
        <v>NORMAL WEIGHT</v>
      </c>
      <c r="K1619" t="str">
        <f>VLOOKUP(A1619,cleaned_Medical_Examinations[],10,FALSE)</f>
        <v>NORMAL</v>
      </c>
      <c r="L1619">
        <f>VLOOKUP(A1619,table3!A1619:H3953,4,)</f>
        <v>14098</v>
      </c>
      <c r="M1619" t="str">
        <f>VLOOKUP(A1619,table3!A1619:H3953,5,FALSE)</f>
        <v>tier - 2</v>
      </c>
      <c r="N1619" t="str">
        <f>VLOOKUP(A1619,table3!A1619:H3953,6,FALSE)</f>
        <v>tier - 3</v>
      </c>
      <c r="O1619" t="str">
        <f>VLOOKUP(A1619,table3!A1619:H3953,7,FALSE)</f>
        <v>R1023</v>
      </c>
      <c r="P1619" s="8">
        <f>VLOOKUP(A1619,table3!A1619:H3953,2,FALSE)</f>
        <v>28029</v>
      </c>
      <c r="Q1619">
        <f>VLOOKUP(A1619,table3!A1619:H3953,8,FALSE)</f>
        <v>46</v>
      </c>
    </row>
    <row r="1620" spans="1:17" x14ac:dyDescent="0.3">
      <c r="A1620" s="11" t="s">
        <v>752</v>
      </c>
      <c r="B1620" t="str">
        <f>VLOOKUP(A1620,cleaned_customer_names[],2,FALSE)</f>
        <v>Wang</v>
      </c>
      <c r="C1620">
        <f>VLOOKUP(A1620,cleaned_Medical_Examinations[],2,FALSE)</f>
        <v>20.61</v>
      </c>
      <c r="D1620">
        <f>VLOOKUP(A1620,cleaned_Medical_Examinations[],3,FALSE)</f>
        <v>6.89</v>
      </c>
      <c r="E1620" t="str">
        <f>VLOOKUP(A1620,cleaned_Medical_Examinations[],4,FALSE)</f>
        <v>No</v>
      </c>
      <c r="F1620" t="str">
        <f>VLOOKUP(A1620,cleaned_Medical_Examinations[],5,FALSE)</f>
        <v>No</v>
      </c>
      <c r="G1620" t="str">
        <f>VLOOKUP(A1620,cleaned_Medical_Examinations[],6,FALSE)</f>
        <v>No</v>
      </c>
      <c r="H1620">
        <f>VLOOKUP(A1620,cleaned_Medical_Examinations[],7,FALSE)</f>
        <v>0</v>
      </c>
      <c r="I1620" t="str">
        <f>VLOOKUP(A1620,cleaned_Medical_Examinations[],8,FALSE)</f>
        <v>No</v>
      </c>
      <c r="J1620" t="str">
        <f>VLOOKUP(A1620,cleaned_Medical_Examinations[],9,FALSE)</f>
        <v>NORMAL WEIGHT</v>
      </c>
      <c r="K1620" t="str">
        <f>VLOOKUP(A1620,cleaned_Medical_Examinations[],10,FALSE)</f>
        <v>DIABETES</v>
      </c>
      <c r="L1620">
        <f>VLOOKUP(A1620,table3!A1620:H3954,4,)</f>
        <v>14120</v>
      </c>
      <c r="M1620" t="str">
        <f>VLOOKUP(A1620,table3!A1620:H3954,5,FALSE)</f>
        <v>tier - 2</v>
      </c>
      <c r="N1620" t="str">
        <f>VLOOKUP(A1620,table3!A1620:H3954,6,FALSE)</f>
        <v>tier - 1</v>
      </c>
      <c r="O1620" t="str">
        <f>VLOOKUP(A1620,table3!A1620:H3954,7,FALSE)</f>
        <v>R1012</v>
      </c>
      <c r="P1620" s="8">
        <f>VLOOKUP(A1620,table3!A1620:H3954,2,FALSE)</f>
        <v>22446</v>
      </c>
      <c r="Q1620">
        <f>VLOOKUP(A1620,table3!A1620:H3954,8,FALSE)</f>
        <v>61</v>
      </c>
    </row>
    <row r="1621" spans="1:17" x14ac:dyDescent="0.3">
      <c r="A1621" s="13" t="s">
        <v>751</v>
      </c>
      <c r="B1621" t="str">
        <f>VLOOKUP(A1621,cleaned_customer_names[],2,FALSE)</f>
        <v>Schroeder</v>
      </c>
      <c r="C1621">
        <f>VLOOKUP(A1621,cleaned_Medical_Examinations[],2,FALSE)</f>
        <v>15.99</v>
      </c>
      <c r="D1621">
        <f>VLOOKUP(A1621,cleaned_Medical_Examinations[],3,FALSE)</f>
        <v>4.57</v>
      </c>
      <c r="E1621" t="str">
        <f>VLOOKUP(A1621,cleaned_Medical_Examinations[],4,FALSE)</f>
        <v>Yes</v>
      </c>
      <c r="F1621" t="str">
        <f>VLOOKUP(A1621,cleaned_Medical_Examinations[],5,FALSE)</f>
        <v>No</v>
      </c>
      <c r="G1621" t="str">
        <f>VLOOKUP(A1621,cleaned_Medical_Examinations[],6,FALSE)</f>
        <v>Yes</v>
      </c>
      <c r="H1621">
        <f>VLOOKUP(A1621,cleaned_Medical_Examinations[],7,FALSE)</f>
        <v>1</v>
      </c>
      <c r="I1621" t="str">
        <f>VLOOKUP(A1621,cleaned_Medical_Examinations[],8,FALSE)</f>
        <v>No</v>
      </c>
      <c r="J1621" t="str">
        <f>VLOOKUP(A1621,cleaned_Medical_Examinations[],9,FALSE)</f>
        <v>UNDER WEIGHT</v>
      </c>
      <c r="K1621" t="str">
        <f>VLOOKUP(A1621,cleaned_Medical_Examinations[],10,FALSE)</f>
        <v>NORMAL</v>
      </c>
      <c r="L1621">
        <f>VLOOKUP(A1621,table3!A1621:H3955,4,)</f>
        <v>14133</v>
      </c>
      <c r="M1621" t="str">
        <f>VLOOKUP(A1621,table3!A1621:H3955,5,FALSE)</f>
        <v>tier - 2</v>
      </c>
      <c r="N1621" t="str">
        <f>VLOOKUP(A1621,table3!A1621:H3955,6,FALSE)</f>
        <v>tier - 3</v>
      </c>
      <c r="O1621" t="str">
        <f>VLOOKUP(A1621,table3!A1621:H3955,7,FALSE)</f>
        <v>R1013</v>
      </c>
      <c r="P1621" s="8">
        <f>VLOOKUP(A1621,table3!A1621:H3955,2,FALSE)</f>
        <v>38174</v>
      </c>
      <c r="Q1621">
        <f>VLOOKUP(A1621,table3!A1621:H3955,8,FALSE)</f>
        <v>18</v>
      </c>
    </row>
    <row r="1622" spans="1:17" x14ac:dyDescent="0.3">
      <c r="A1622" s="11" t="s">
        <v>750</v>
      </c>
      <c r="B1622" t="str">
        <f>VLOOKUP(A1622,cleaned_customer_names[],2,FALSE)</f>
        <v>Leonard</v>
      </c>
      <c r="C1622">
        <f>VLOOKUP(A1622,cleaned_Medical_Examinations[],2,FALSE)</f>
        <v>33.155000000000001</v>
      </c>
      <c r="D1622">
        <f>VLOOKUP(A1622,cleaned_Medical_Examinations[],3,FALSE)</f>
        <v>4.32</v>
      </c>
      <c r="E1622" t="str">
        <f>VLOOKUP(A1622,cleaned_Medical_Examinations[],4,FALSE)</f>
        <v>No</v>
      </c>
      <c r="F1622" t="str">
        <f>VLOOKUP(A1622,cleaned_Medical_Examinations[],5,FALSE)</f>
        <v>No</v>
      </c>
      <c r="G1622" t="str">
        <f>VLOOKUP(A1622,cleaned_Medical_Examinations[],6,FALSE)</f>
        <v>No</v>
      </c>
      <c r="H1622">
        <f>VLOOKUP(A1622,cleaned_Medical_Examinations[],7,FALSE)</f>
        <v>0</v>
      </c>
      <c r="I1622" t="str">
        <f>VLOOKUP(A1622,cleaned_Medical_Examinations[],8,FALSE)</f>
        <v>No</v>
      </c>
      <c r="J1622" t="str">
        <f>VLOOKUP(A1622,cleaned_Medical_Examinations[],9,FALSE)</f>
        <v>OBESITY</v>
      </c>
      <c r="K1622" t="str">
        <f>VLOOKUP(A1622,cleaned_Medical_Examinations[],10,FALSE)</f>
        <v>NORMAL</v>
      </c>
      <c r="L1622">
        <f>VLOOKUP(A1622,table3!A1622:H3956,4,)</f>
        <v>14152</v>
      </c>
      <c r="M1622" t="str">
        <f>VLOOKUP(A1622,table3!A1622:H3956,5,FALSE)</f>
        <v>tier - 2</v>
      </c>
      <c r="N1622" t="str">
        <f>VLOOKUP(A1622,table3!A1622:H3956,6,FALSE)</f>
        <v>tier - 1</v>
      </c>
      <c r="O1622" t="str">
        <f>VLOOKUP(A1622,table3!A1622:H3956,7,FALSE)</f>
        <v>R1012</v>
      </c>
      <c r="P1622" s="8">
        <f>VLOOKUP(A1622,table3!A1622:H3956,2,FALSE)</f>
        <v>30870</v>
      </c>
      <c r="Q1622">
        <f>VLOOKUP(A1622,table3!A1622:H3956,8,FALSE)</f>
        <v>38</v>
      </c>
    </row>
    <row r="1623" spans="1:17" x14ac:dyDescent="0.3">
      <c r="A1623" s="13" t="s">
        <v>749</v>
      </c>
      <c r="B1623" t="str">
        <f>VLOOKUP(A1623,cleaned_customer_names[],2,FALSE)</f>
        <v>Tissue</v>
      </c>
      <c r="C1623">
        <f>VLOOKUP(A1623,cleaned_Medical_Examinations[],2,FALSE)</f>
        <v>26.22</v>
      </c>
      <c r="D1623">
        <f>VLOOKUP(A1623,cleaned_Medical_Examinations[],3,FALSE)</f>
        <v>5.57</v>
      </c>
      <c r="E1623" t="str">
        <f>VLOOKUP(A1623,cleaned_Medical_Examinations[],4,FALSE)</f>
        <v>Yes</v>
      </c>
      <c r="F1623" t="str">
        <f>VLOOKUP(A1623,cleaned_Medical_Examinations[],5,FALSE)</f>
        <v>No</v>
      </c>
      <c r="G1623" t="str">
        <f>VLOOKUP(A1623,cleaned_Medical_Examinations[],6,FALSE)</f>
        <v>Yes</v>
      </c>
      <c r="H1623">
        <f>VLOOKUP(A1623,cleaned_Medical_Examinations[],7,FALSE)</f>
        <v>1</v>
      </c>
      <c r="I1623" t="str">
        <f>VLOOKUP(A1623,cleaned_Medical_Examinations[],8,FALSE)</f>
        <v>No</v>
      </c>
      <c r="J1623" t="str">
        <f>VLOOKUP(A1623,cleaned_Medical_Examinations[],9,FALSE)</f>
        <v>OVER WEIGHT</v>
      </c>
      <c r="K1623" t="str">
        <f>VLOOKUP(A1623,cleaned_Medical_Examinations[],10,FALSE)</f>
        <v>NORMAL</v>
      </c>
      <c r="L1623">
        <f>VLOOKUP(A1623,table3!A1623:H3957,4,)</f>
        <v>14194</v>
      </c>
      <c r="M1623" t="str">
        <f>VLOOKUP(A1623,table3!A1623:H3957,5,FALSE)</f>
        <v>tier - 2</v>
      </c>
      <c r="N1623" t="str">
        <f>VLOOKUP(A1623,table3!A1623:H3957,6,FALSE)</f>
        <v>tier - 1</v>
      </c>
      <c r="O1623" t="str">
        <f>VLOOKUP(A1623,table3!A1623:H3957,7,FALSE)</f>
        <v>R1026</v>
      </c>
      <c r="P1623" s="8">
        <f>VLOOKUP(A1623,table3!A1623:H3957,2,FALSE)</f>
        <v>25197</v>
      </c>
      <c r="Q1623">
        <f>VLOOKUP(A1623,table3!A1623:H3957,8,FALSE)</f>
        <v>54</v>
      </c>
    </row>
    <row r="1624" spans="1:17" x14ac:dyDescent="0.3">
      <c r="A1624" s="11" t="s">
        <v>748</v>
      </c>
      <c r="B1624" t="str">
        <f>VLOOKUP(A1624,cleaned_customer_names[],2,FALSE)</f>
        <v>Wood</v>
      </c>
      <c r="C1624">
        <f>VLOOKUP(A1624,cleaned_Medical_Examinations[],2,FALSE)</f>
        <v>21.85</v>
      </c>
      <c r="D1624">
        <f>VLOOKUP(A1624,cleaned_Medical_Examinations[],3,FALSE)</f>
        <v>5.26</v>
      </c>
      <c r="E1624" t="str">
        <f>VLOOKUP(A1624,cleaned_Medical_Examinations[],4,FALSE)</f>
        <v>Yes</v>
      </c>
      <c r="F1624" t="str">
        <f>VLOOKUP(A1624,cleaned_Medical_Examinations[],5,FALSE)</f>
        <v>No</v>
      </c>
      <c r="G1624" t="str">
        <f>VLOOKUP(A1624,cleaned_Medical_Examinations[],6,FALSE)</f>
        <v>Yes</v>
      </c>
      <c r="H1624">
        <f>VLOOKUP(A1624,cleaned_Medical_Examinations[],7,FALSE)</f>
        <v>1</v>
      </c>
      <c r="I1624" t="str">
        <f>VLOOKUP(A1624,cleaned_Medical_Examinations[],8,FALSE)</f>
        <v>No</v>
      </c>
      <c r="J1624" t="str">
        <f>VLOOKUP(A1624,cleaned_Medical_Examinations[],9,FALSE)</f>
        <v>NORMAL WEIGHT</v>
      </c>
      <c r="K1624" t="str">
        <f>VLOOKUP(A1624,cleaned_Medical_Examinations[],10,FALSE)</f>
        <v>NORMAL</v>
      </c>
      <c r="L1624">
        <f>VLOOKUP(A1624,table3!A1624:H3958,4,)</f>
        <v>14209</v>
      </c>
      <c r="M1624" t="str">
        <f>VLOOKUP(A1624,table3!A1624:H3958,5,FALSE)</f>
        <v>tier - 2</v>
      </c>
      <c r="N1624" t="str">
        <f>VLOOKUP(A1624,table3!A1624:H3958,6,FALSE)</f>
        <v>tier - 1</v>
      </c>
      <c r="O1624" t="str">
        <f>VLOOKUP(A1624,table3!A1624:H3958,7,FALSE)</f>
        <v>R1026</v>
      </c>
      <c r="P1624" s="8">
        <f>VLOOKUP(A1624,table3!A1624:H3958,2,FALSE)</f>
        <v>30637</v>
      </c>
      <c r="Q1624">
        <f>VLOOKUP(A1624,table3!A1624:H3958,8,FALSE)</f>
        <v>39</v>
      </c>
    </row>
    <row r="1625" spans="1:17" x14ac:dyDescent="0.3">
      <c r="A1625" s="13" t="s">
        <v>747</v>
      </c>
      <c r="B1625" t="str">
        <f>VLOOKUP(A1625,cleaned_customer_names[],2,FALSE)</f>
        <v>Denny</v>
      </c>
      <c r="C1625">
        <f>VLOOKUP(A1625,cleaned_Medical_Examinations[],2,FALSE)</f>
        <v>30.495000000000001</v>
      </c>
      <c r="D1625">
        <f>VLOOKUP(A1625,cleaned_Medical_Examinations[],3,FALSE)</f>
        <v>6.25</v>
      </c>
      <c r="E1625" t="str">
        <f>VLOOKUP(A1625,cleaned_Medical_Examinations[],4,FALSE)</f>
        <v>No</v>
      </c>
      <c r="F1625" t="str">
        <f>VLOOKUP(A1625,cleaned_Medical_Examinations[],5,FALSE)</f>
        <v>No</v>
      </c>
      <c r="G1625" t="str">
        <f>VLOOKUP(A1625,cleaned_Medical_Examinations[],6,FALSE)</f>
        <v>No</v>
      </c>
      <c r="H1625">
        <f>VLOOKUP(A1625,cleaned_Medical_Examinations[],7,FALSE)</f>
        <v>0</v>
      </c>
      <c r="I1625" t="str">
        <f>VLOOKUP(A1625,cleaned_Medical_Examinations[],8,FALSE)</f>
        <v>No</v>
      </c>
      <c r="J1625" t="str">
        <f>VLOOKUP(A1625,cleaned_Medical_Examinations[],9,FALSE)</f>
        <v>OBESITY</v>
      </c>
      <c r="K1625" t="str">
        <f>VLOOKUP(A1625,cleaned_Medical_Examinations[],10,FALSE)</f>
        <v>PREDIABETES</v>
      </c>
      <c r="L1625">
        <f>VLOOKUP(A1625,table3!A1625:H3959,4,)</f>
        <v>14211</v>
      </c>
      <c r="M1625" t="str">
        <f>VLOOKUP(A1625,table3!A1625:H3959,5,FALSE)</f>
        <v>tier - 2</v>
      </c>
      <c r="N1625" t="str">
        <f>VLOOKUP(A1625,table3!A1625:H3959,6,FALSE)</f>
        <v>tier - 2</v>
      </c>
      <c r="O1625" t="str">
        <f>VLOOKUP(A1625,table3!A1625:H3959,7,FALSE)</f>
        <v>R1012</v>
      </c>
      <c r="P1625" s="8">
        <f>VLOOKUP(A1625,table3!A1625:H3959,2,FALSE)</f>
        <v>21449</v>
      </c>
      <c r="Q1625">
        <f>VLOOKUP(A1625,table3!A1625:H3959,8,FALSE)</f>
        <v>64</v>
      </c>
    </row>
    <row r="1626" spans="1:17" x14ac:dyDescent="0.3">
      <c r="A1626" s="11" t="s">
        <v>746</v>
      </c>
      <c r="B1626" t="str">
        <f>VLOOKUP(A1626,cleaned_customer_names[],2,FALSE)</f>
        <v>Testa</v>
      </c>
      <c r="C1626">
        <f>VLOOKUP(A1626,cleaned_Medical_Examinations[],2,FALSE)</f>
        <v>34.104999999999997</v>
      </c>
      <c r="D1626">
        <f>VLOOKUP(A1626,cleaned_Medical_Examinations[],3,FALSE)</f>
        <v>5.67</v>
      </c>
      <c r="E1626" t="str">
        <f>VLOOKUP(A1626,cleaned_Medical_Examinations[],4,FALSE)</f>
        <v>Yes</v>
      </c>
      <c r="F1626" t="str">
        <f>VLOOKUP(A1626,cleaned_Medical_Examinations[],5,FALSE)</f>
        <v>No</v>
      </c>
      <c r="G1626" t="str">
        <f>VLOOKUP(A1626,cleaned_Medical_Examinations[],6,FALSE)</f>
        <v>No</v>
      </c>
      <c r="H1626">
        <f>VLOOKUP(A1626,cleaned_Medical_Examinations[],7,FALSE)</f>
        <v>0</v>
      </c>
      <c r="I1626" t="str">
        <f>VLOOKUP(A1626,cleaned_Medical_Examinations[],8,FALSE)</f>
        <v>No</v>
      </c>
      <c r="J1626" t="str">
        <f>VLOOKUP(A1626,cleaned_Medical_Examinations[],9,FALSE)</f>
        <v>OBESITY</v>
      </c>
      <c r="K1626" t="str">
        <f>VLOOKUP(A1626,cleaned_Medical_Examinations[],10,FALSE)</f>
        <v>NORMAL</v>
      </c>
      <c r="L1626">
        <f>VLOOKUP(A1626,table3!A1626:H3960,4,)</f>
        <v>14235</v>
      </c>
      <c r="M1626" t="str">
        <f>VLOOKUP(A1626,table3!A1626:H3960,5,FALSE)</f>
        <v>tier - 2</v>
      </c>
      <c r="N1626" t="str">
        <f>VLOOKUP(A1626,table3!A1626:H3960,6,FALSE)</f>
        <v>tier - 1</v>
      </c>
      <c r="O1626" t="str">
        <f>VLOOKUP(A1626,table3!A1626:H3960,7,FALSE)</f>
        <v>R1011</v>
      </c>
      <c r="P1626" s="8">
        <f>VLOOKUP(A1626,table3!A1626:H3960,2,FALSE)</f>
        <v>22549</v>
      </c>
      <c r="Q1626">
        <f>VLOOKUP(A1626,table3!A1626:H3960,8,FALSE)</f>
        <v>61</v>
      </c>
    </row>
    <row r="1627" spans="1:17" x14ac:dyDescent="0.3">
      <c r="A1627" s="13" t="s">
        <v>745</v>
      </c>
      <c r="B1627" t="str">
        <f>VLOOKUP(A1627,cleaned_customer_names[],2,FALSE)</f>
        <v>Mooney</v>
      </c>
      <c r="C1627">
        <f>VLOOKUP(A1627,cleaned_Medical_Examinations[],2,FALSE)</f>
        <v>32.770000000000003</v>
      </c>
      <c r="D1627">
        <f>VLOOKUP(A1627,cleaned_Medical_Examinations[],3,FALSE)</f>
        <v>4.42</v>
      </c>
      <c r="E1627" t="str">
        <f>VLOOKUP(A1627,cleaned_Medical_Examinations[],4,FALSE)</f>
        <v>Yes</v>
      </c>
      <c r="F1627" t="str">
        <f>VLOOKUP(A1627,cleaned_Medical_Examinations[],5,FALSE)</f>
        <v>No</v>
      </c>
      <c r="G1627" t="str">
        <f>VLOOKUP(A1627,cleaned_Medical_Examinations[],6,FALSE)</f>
        <v>No</v>
      </c>
      <c r="H1627">
        <f>VLOOKUP(A1627,cleaned_Medical_Examinations[],7,FALSE)</f>
        <v>1</v>
      </c>
      <c r="I1627" t="str">
        <f>VLOOKUP(A1627,cleaned_Medical_Examinations[],8,FALSE)</f>
        <v>No</v>
      </c>
      <c r="J1627" t="str">
        <f>VLOOKUP(A1627,cleaned_Medical_Examinations[],9,FALSE)</f>
        <v>OBESITY</v>
      </c>
      <c r="K1627" t="str">
        <f>VLOOKUP(A1627,cleaned_Medical_Examinations[],10,FALSE)</f>
        <v>NORMAL</v>
      </c>
      <c r="L1627">
        <f>VLOOKUP(A1627,table3!A1627:H3961,4,)</f>
        <v>14255</v>
      </c>
      <c r="M1627" t="str">
        <f>VLOOKUP(A1627,table3!A1627:H3961,5,FALSE)</f>
        <v>tier - 2</v>
      </c>
      <c r="N1627" t="str">
        <f>VLOOKUP(A1627,table3!A1627:H3961,6,FALSE)</f>
        <v>tier - 1</v>
      </c>
      <c r="O1627" t="str">
        <f>VLOOKUP(A1627,table3!A1627:H3961,7,FALSE)</f>
        <v>R1012</v>
      </c>
      <c r="P1627" s="8">
        <f>VLOOKUP(A1627,table3!A1627:H3961,2,FALSE)</f>
        <v>21833</v>
      </c>
      <c r="Q1627">
        <f>VLOOKUP(A1627,table3!A1627:H3961,8,FALSE)</f>
        <v>63</v>
      </c>
    </row>
    <row r="1628" spans="1:17" x14ac:dyDescent="0.3">
      <c r="A1628" s="11" t="s">
        <v>744</v>
      </c>
      <c r="B1628" t="str">
        <f>VLOOKUP(A1628,cleaned_customer_names[],2,FALSE)</f>
        <v>Buchholtz</v>
      </c>
      <c r="C1628">
        <f>VLOOKUP(A1628,cleaned_Medical_Examinations[],2,FALSE)</f>
        <v>16.850000000000001</v>
      </c>
      <c r="D1628">
        <f>VLOOKUP(A1628,cleaned_Medical_Examinations[],3,FALSE)</f>
        <v>11.75</v>
      </c>
      <c r="E1628" t="str">
        <f>VLOOKUP(A1628,cleaned_Medical_Examinations[],4,FALSE)</f>
        <v>Yes</v>
      </c>
      <c r="F1628" t="str">
        <f>VLOOKUP(A1628,cleaned_Medical_Examinations[],5,FALSE)</f>
        <v>No</v>
      </c>
      <c r="G1628" t="str">
        <f>VLOOKUP(A1628,cleaned_Medical_Examinations[],6,FALSE)</f>
        <v>No</v>
      </c>
      <c r="H1628">
        <f>VLOOKUP(A1628,cleaned_Medical_Examinations[],7,FALSE)</f>
        <v>2</v>
      </c>
      <c r="I1628" t="str">
        <f>VLOOKUP(A1628,cleaned_Medical_Examinations[],8,FALSE)</f>
        <v>No</v>
      </c>
      <c r="J1628" t="str">
        <f>VLOOKUP(A1628,cleaned_Medical_Examinations[],9,FALSE)</f>
        <v>UNDER WEIGHT</v>
      </c>
      <c r="K1628" t="str">
        <f>VLOOKUP(A1628,cleaned_Medical_Examinations[],10,FALSE)</f>
        <v>DIABETES</v>
      </c>
      <c r="L1628">
        <f>VLOOKUP(A1628,table3!A1628:H3962,4,)</f>
        <v>14256</v>
      </c>
      <c r="M1628" t="str">
        <f>VLOOKUP(A1628,table3!A1628:H3962,5,FALSE)</f>
        <v>tier - 2</v>
      </c>
      <c r="N1628" t="str">
        <f>VLOOKUP(A1628,table3!A1628:H3962,6,FALSE)</f>
        <v>tier - 3</v>
      </c>
      <c r="O1628" t="str">
        <f>VLOOKUP(A1628,table3!A1628:H3962,7,FALSE)</f>
        <v>R1012</v>
      </c>
      <c r="P1628" s="8">
        <f>VLOOKUP(A1628,table3!A1628:H3962,2,FALSE)</f>
        <v>21862</v>
      </c>
      <c r="Q1628">
        <f>VLOOKUP(A1628,table3!A1628:H3962,8,FALSE)</f>
        <v>63</v>
      </c>
    </row>
    <row r="1629" spans="1:17" x14ac:dyDescent="0.3">
      <c r="A1629" s="13" t="s">
        <v>743</v>
      </c>
      <c r="B1629" t="str">
        <f>VLOOKUP(A1629,cleaned_customer_names[],2,FALSE)</f>
        <v>Hoyt</v>
      </c>
      <c r="C1629">
        <f>VLOOKUP(A1629,cleaned_Medical_Examinations[],2,FALSE)</f>
        <v>34.700000000000003</v>
      </c>
      <c r="D1629">
        <f>VLOOKUP(A1629,cleaned_Medical_Examinations[],3,FALSE)</f>
        <v>6.06</v>
      </c>
      <c r="E1629" t="str">
        <f>VLOOKUP(A1629,cleaned_Medical_Examinations[],4,FALSE)</f>
        <v>No</v>
      </c>
      <c r="F1629" t="str">
        <f>VLOOKUP(A1629,cleaned_Medical_Examinations[],5,FALSE)</f>
        <v>No</v>
      </c>
      <c r="G1629" t="str">
        <f>VLOOKUP(A1629,cleaned_Medical_Examinations[],6,FALSE)</f>
        <v>No</v>
      </c>
      <c r="H1629">
        <f>VLOOKUP(A1629,cleaned_Medical_Examinations[],7,FALSE)</f>
        <v>1</v>
      </c>
      <c r="I1629" t="str">
        <f>VLOOKUP(A1629,cleaned_Medical_Examinations[],8,FALSE)</f>
        <v>No</v>
      </c>
      <c r="J1629" t="str">
        <f>VLOOKUP(A1629,cleaned_Medical_Examinations[],9,FALSE)</f>
        <v>OBESITY</v>
      </c>
      <c r="K1629" t="str">
        <f>VLOOKUP(A1629,cleaned_Medical_Examinations[],10,FALSE)</f>
        <v>PREDIABETES</v>
      </c>
      <c r="L1629">
        <f>VLOOKUP(A1629,table3!A1629:H3963,4,)</f>
        <v>14257</v>
      </c>
      <c r="M1629" t="str">
        <f>VLOOKUP(A1629,table3!A1629:H3963,5,FALSE)</f>
        <v>tier - 2</v>
      </c>
      <c r="N1629" t="str">
        <f>VLOOKUP(A1629,table3!A1629:H3963,6,FALSE)</f>
        <v>tier - 2</v>
      </c>
      <c r="O1629" t="str">
        <f>VLOOKUP(A1629,table3!A1629:H3963,7,FALSE)</f>
        <v>R1026</v>
      </c>
      <c r="P1629" s="8">
        <f>VLOOKUP(A1629,table3!A1629:H3963,2,FALSE)</f>
        <v>27389</v>
      </c>
      <c r="Q1629">
        <f>VLOOKUP(A1629,table3!A1629:H3963,8,FALSE)</f>
        <v>48</v>
      </c>
    </row>
    <row r="1630" spans="1:17" x14ac:dyDescent="0.3">
      <c r="A1630" s="11" t="s">
        <v>742</v>
      </c>
      <c r="B1630" t="str">
        <f>VLOOKUP(A1630,cleaned_customer_names[],2,FALSE)</f>
        <v>Cabada</v>
      </c>
      <c r="C1630">
        <f>VLOOKUP(A1630,cleaned_Medical_Examinations[],2,FALSE)</f>
        <v>37.049999999999997</v>
      </c>
      <c r="D1630">
        <f>VLOOKUP(A1630,cleaned_Medical_Examinations[],3,FALSE)</f>
        <v>5.48</v>
      </c>
      <c r="E1630" t="str">
        <f>VLOOKUP(A1630,cleaned_Medical_Examinations[],4,FALSE)</f>
        <v>No</v>
      </c>
      <c r="F1630" t="str">
        <f>VLOOKUP(A1630,cleaned_Medical_Examinations[],5,FALSE)</f>
        <v>No</v>
      </c>
      <c r="G1630" t="str">
        <f>VLOOKUP(A1630,cleaned_Medical_Examinations[],6,FALSE)</f>
        <v>No</v>
      </c>
      <c r="H1630">
        <f>VLOOKUP(A1630,cleaned_Medical_Examinations[],7,FALSE)</f>
        <v>1</v>
      </c>
      <c r="I1630" t="str">
        <f>VLOOKUP(A1630,cleaned_Medical_Examinations[],8,FALSE)</f>
        <v>No</v>
      </c>
      <c r="J1630" t="str">
        <f>VLOOKUP(A1630,cleaned_Medical_Examinations[],9,FALSE)</f>
        <v>OBESITY</v>
      </c>
      <c r="K1630" t="str">
        <f>VLOOKUP(A1630,cleaned_Medical_Examinations[],10,FALSE)</f>
        <v>NORMAL</v>
      </c>
      <c r="L1630">
        <f>VLOOKUP(A1630,table3!A1630:H3964,4,)</f>
        <v>14258</v>
      </c>
      <c r="M1630" t="str">
        <f>VLOOKUP(A1630,table3!A1630:H3964,5,FALSE)</f>
        <v>tier - 2</v>
      </c>
      <c r="N1630" t="str">
        <f>VLOOKUP(A1630,table3!A1630:H3964,6,FALSE)</f>
        <v>tier - 2</v>
      </c>
      <c r="O1630" t="str">
        <f>VLOOKUP(A1630,table3!A1630:H3964,7,FALSE)</f>
        <v>R1026</v>
      </c>
      <c r="P1630" s="8">
        <f>VLOOKUP(A1630,table3!A1630:H3964,2,FALSE)</f>
        <v>26493</v>
      </c>
      <c r="Q1630">
        <f>VLOOKUP(A1630,table3!A1630:H3964,8,FALSE)</f>
        <v>50</v>
      </c>
    </row>
    <row r="1631" spans="1:17" x14ac:dyDescent="0.3">
      <c r="A1631" s="13" t="s">
        <v>741</v>
      </c>
      <c r="B1631" t="str">
        <f>VLOOKUP(A1631,cleaned_customer_names[],2,FALSE)</f>
        <v>Lobaciute</v>
      </c>
      <c r="C1631">
        <f>VLOOKUP(A1631,cleaned_Medical_Examinations[],2,FALSE)</f>
        <v>18.78</v>
      </c>
      <c r="D1631">
        <f>VLOOKUP(A1631,cleaned_Medical_Examinations[],3,FALSE)</f>
        <v>4.45</v>
      </c>
      <c r="E1631" t="str">
        <f>VLOOKUP(A1631,cleaned_Medical_Examinations[],4,FALSE)</f>
        <v>No</v>
      </c>
      <c r="F1631" t="str">
        <f>VLOOKUP(A1631,cleaned_Medical_Examinations[],5,FALSE)</f>
        <v>No</v>
      </c>
      <c r="G1631" t="str">
        <f>VLOOKUP(A1631,cleaned_Medical_Examinations[],6,FALSE)</f>
        <v>Yes</v>
      </c>
      <c r="H1631">
        <f>VLOOKUP(A1631,cleaned_Medical_Examinations[],7,FALSE)</f>
        <v>1</v>
      </c>
      <c r="I1631" t="str">
        <f>VLOOKUP(A1631,cleaned_Medical_Examinations[],8,FALSE)</f>
        <v>No</v>
      </c>
      <c r="J1631" t="str">
        <f>VLOOKUP(A1631,cleaned_Medical_Examinations[],9,FALSE)</f>
        <v>NORMAL WEIGHT</v>
      </c>
      <c r="K1631" t="str">
        <f>VLOOKUP(A1631,cleaned_Medical_Examinations[],10,FALSE)</f>
        <v>NORMAL</v>
      </c>
      <c r="L1631">
        <f>VLOOKUP(A1631,table3!A1631:H3965,4,)</f>
        <v>14283</v>
      </c>
      <c r="M1631" t="str">
        <f>VLOOKUP(A1631,table3!A1631:H3965,5,FALSE)</f>
        <v>tier - 2</v>
      </c>
      <c r="N1631" t="str">
        <f>VLOOKUP(A1631,table3!A1631:H3965,6,FALSE)</f>
        <v>tier - 2</v>
      </c>
      <c r="O1631" t="str">
        <f>VLOOKUP(A1631,table3!A1631:H3965,7,FALSE)</f>
        <v>R1024</v>
      </c>
      <c r="P1631" s="8">
        <f>VLOOKUP(A1631,table3!A1631:H3965,2,FALSE)</f>
        <v>38236</v>
      </c>
      <c r="Q1631">
        <f>VLOOKUP(A1631,table3!A1631:H3965,8,FALSE)</f>
        <v>18</v>
      </c>
    </row>
    <row r="1632" spans="1:17" x14ac:dyDescent="0.3">
      <c r="A1632" s="11" t="s">
        <v>740</v>
      </c>
      <c r="B1632" t="str">
        <f>VLOOKUP(A1632,cleaned_customer_names[],2,FALSE)</f>
        <v>Dawes</v>
      </c>
      <c r="C1632">
        <f>VLOOKUP(A1632,cleaned_Medical_Examinations[],2,FALSE)</f>
        <v>28.024999999999999</v>
      </c>
      <c r="D1632">
        <f>VLOOKUP(A1632,cleaned_Medical_Examinations[],3,FALSE)</f>
        <v>5</v>
      </c>
      <c r="E1632" t="str">
        <f>VLOOKUP(A1632,cleaned_Medical_Examinations[],4,FALSE)</f>
        <v>No</v>
      </c>
      <c r="F1632" t="str">
        <f>VLOOKUP(A1632,cleaned_Medical_Examinations[],5,FALSE)</f>
        <v>No</v>
      </c>
      <c r="G1632" t="str">
        <f>VLOOKUP(A1632,cleaned_Medical_Examinations[],6,FALSE)</f>
        <v>No</v>
      </c>
      <c r="H1632">
        <f>VLOOKUP(A1632,cleaned_Medical_Examinations[],7,FALSE)</f>
        <v>1</v>
      </c>
      <c r="I1632" t="str">
        <f>VLOOKUP(A1632,cleaned_Medical_Examinations[],8,FALSE)</f>
        <v>No</v>
      </c>
      <c r="J1632" t="str">
        <f>VLOOKUP(A1632,cleaned_Medical_Examinations[],9,FALSE)</f>
        <v>OVER WEIGHT</v>
      </c>
      <c r="K1632" t="str">
        <f>VLOOKUP(A1632,cleaned_Medical_Examinations[],10,FALSE)</f>
        <v>NORMAL</v>
      </c>
      <c r="L1632">
        <f>VLOOKUP(A1632,table3!A1632:H3966,4,)</f>
        <v>14286</v>
      </c>
      <c r="M1632" t="str">
        <f>VLOOKUP(A1632,table3!A1632:H3966,5,FALSE)</f>
        <v>tier - 2</v>
      </c>
      <c r="N1632" t="str">
        <f>VLOOKUP(A1632,table3!A1632:H3966,6,FALSE)</f>
        <v>tier - 3</v>
      </c>
      <c r="O1632" t="str">
        <f>VLOOKUP(A1632,table3!A1632:H3966,7,FALSE)</f>
        <v>R1012</v>
      </c>
      <c r="P1632" s="8">
        <f>VLOOKUP(A1632,table3!A1632:H3966,2,FALSE)</f>
        <v>25187</v>
      </c>
      <c r="Q1632">
        <f>VLOOKUP(A1632,table3!A1632:H3966,8,FALSE)</f>
        <v>54</v>
      </c>
    </row>
    <row r="1633" spans="1:17" x14ac:dyDescent="0.3">
      <c r="A1633" s="13" t="s">
        <v>739</v>
      </c>
      <c r="B1633" t="str">
        <f>VLOOKUP(A1633,cleaned_customer_names[],2,FALSE)</f>
        <v>Deppen</v>
      </c>
      <c r="C1633">
        <f>VLOOKUP(A1633,cleaned_Medical_Examinations[],2,FALSE)</f>
        <v>35.090000000000003</v>
      </c>
      <c r="D1633">
        <f>VLOOKUP(A1633,cleaned_Medical_Examinations[],3,FALSE)</f>
        <v>5.84</v>
      </c>
      <c r="E1633" t="str">
        <f>VLOOKUP(A1633,cleaned_Medical_Examinations[],4,FALSE)</f>
        <v>No</v>
      </c>
      <c r="F1633" t="str">
        <f>VLOOKUP(A1633,cleaned_Medical_Examinations[],5,FALSE)</f>
        <v>No</v>
      </c>
      <c r="G1633" t="str">
        <f>VLOOKUP(A1633,cleaned_Medical_Examinations[],6,FALSE)</f>
        <v>No</v>
      </c>
      <c r="H1633">
        <f>VLOOKUP(A1633,cleaned_Medical_Examinations[],7,FALSE)</f>
        <v>0</v>
      </c>
      <c r="I1633" t="str">
        <f>VLOOKUP(A1633,cleaned_Medical_Examinations[],8,FALSE)</f>
        <v>No</v>
      </c>
      <c r="J1633" t="str">
        <f>VLOOKUP(A1633,cleaned_Medical_Examinations[],9,FALSE)</f>
        <v>OBESITY</v>
      </c>
      <c r="K1633" t="str">
        <f>VLOOKUP(A1633,cleaned_Medical_Examinations[],10,FALSE)</f>
        <v>PREDIABETES</v>
      </c>
      <c r="L1633">
        <f>VLOOKUP(A1633,table3!A1633:H3967,4,)</f>
        <v>14314</v>
      </c>
      <c r="M1633" t="str">
        <f>VLOOKUP(A1633,table3!A1633:H3967,5,FALSE)</f>
        <v>tier - 2</v>
      </c>
      <c r="N1633" t="str">
        <f>VLOOKUP(A1633,table3!A1633:H3967,6,FALSE)</f>
        <v>tier - 3</v>
      </c>
      <c r="O1633" t="str">
        <f>VLOOKUP(A1633,table3!A1633:H3967,7,FALSE)</f>
        <v>R1013</v>
      </c>
      <c r="P1633" s="8">
        <f>VLOOKUP(A1633,table3!A1633:H3967,2,FALSE)</f>
        <v>21473</v>
      </c>
      <c r="Q1633">
        <f>VLOOKUP(A1633,table3!A1633:H3967,8,FALSE)</f>
        <v>64</v>
      </c>
    </row>
    <row r="1634" spans="1:17" x14ac:dyDescent="0.3">
      <c r="A1634" s="11" t="s">
        <v>738</v>
      </c>
      <c r="B1634" t="str">
        <f>VLOOKUP(A1634,cleaned_customer_names[],2,FALSE)</f>
        <v>Oberndorfer</v>
      </c>
      <c r="C1634">
        <f>VLOOKUP(A1634,cleaned_Medical_Examinations[],2,FALSE)</f>
        <v>34.42</v>
      </c>
      <c r="D1634">
        <f>VLOOKUP(A1634,cleaned_Medical_Examinations[],3,FALSE)</f>
        <v>5.21</v>
      </c>
      <c r="E1634" t="str">
        <f>VLOOKUP(A1634,cleaned_Medical_Examinations[],4,FALSE)</f>
        <v>Yes</v>
      </c>
      <c r="F1634" t="str">
        <f>VLOOKUP(A1634,cleaned_Medical_Examinations[],5,FALSE)</f>
        <v>No</v>
      </c>
      <c r="G1634" t="str">
        <f>VLOOKUP(A1634,cleaned_Medical_Examinations[],6,FALSE)</f>
        <v>No</v>
      </c>
      <c r="H1634">
        <f>VLOOKUP(A1634,cleaned_Medical_Examinations[],7,FALSE)</f>
        <v>0</v>
      </c>
      <c r="I1634" t="str">
        <f>VLOOKUP(A1634,cleaned_Medical_Examinations[],8,FALSE)</f>
        <v>No</v>
      </c>
      <c r="J1634" t="str">
        <f>VLOOKUP(A1634,cleaned_Medical_Examinations[],9,FALSE)</f>
        <v>OBESITY</v>
      </c>
      <c r="K1634" t="str">
        <f>VLOOKUP(A1634,cleaned_Medical_Examinations[],10,FALSE)</f>
        <v>NORMAL</v>
      </c>
      <c r="L1634">
        <f>VLOOKUP(A1634,table3!A1634:H3968,4,)</f>
        <v>14319</v>
      </c>
      <c r="M1634" t="str">
        <f>VLOOKUP(A1634,table3!A1634:H3968,5,FALSE)</f>
        <v>tier - 2</v>
      </c>
      <c r="N1634" t="str">
        <f>VLOOKUP(A1634,table3!A1634:H3968,6,FALSE)</f>
        <v>tier - 2</v>
      </c>
      <c r="O1634" t="str">
        <f>VLOOKUP(A1634,table3!A1634:H3968,7,FALSE)</f>
        <v>R1011</v>
      </c>
      <c r="P1634" s="8">
        <f>VLOOKUP(A1634,table3!A1634:H3968,2,FALSE)</f>
        <v>21376</v>
      </c>
      <c r="Q1634">
        <f>VLOOKUP(A1634,table3!A1634:H3968,8,FALSE)</f>
        <v>64</v>
      </c>
    </row>
    <row r="1635" spans="1:17" x14ac:dyDescent="0.3">
      <c r="A1635" s="13" t="s">
        <v>737</v>
      </c>
      <c r="B1635" t="str">
        <f>VLOOKUP(A1635,cleaned_customer_names[],2,FALSE)</f>
        <v>Hetherington</v>
      </c>
      <c r="C1635">
        <f>VLOOKUP(A1635,cleaned_Medical_Examinations[],2,FALSE)</f>
        <v>29.4</v>
      </c>
      <c r="D1635">
        <f>VLOOKUP(A1635,cleaned_Medical_Examinations[],3,FALSE)</f>
        <v>4.26</v>
      </c>
      <c r="E1635" t="str">
        <f>VLOOKUP(A1635,cleaned_Medical_Examinations[],4,FALSE)</f>
        <v>No</v>
      </c>
      <c r="F1635" t="str">
        <f>VLOOKUP(A1635,cleaned_Medical_Examinations[],5,FALSE)</f>
        <v>No</v>
      </c>
      <c r="G1635" t="str">
        <f>VLOOKUP(A1635,cleaned_Medical_Examinations[],6,FALSE)</f>
        <v>No</v>
      </c>
      <c r="H1635">
        <f>VLOOKUP(A1635,cleaned_Medical_Examinations[],7,FALSE)</f>
        <v>0</v>
      </c>
      <c r="I1635" t="str">
        <f>VLOOKUP(A1635,cleaned_Medical_Examinations[],8,FALSE)</f>
        <v>No</v>
      </c>
      <c r="J1635" t="str">
        <f>VLOOKUP(A1635,cleaned_Medical_Examinations[],9,FALSE)</f>
        <v>OVER WEIGHT</v>
      </c>
      <c r="K1635" t="str">
        <f>VLOOKUP(A1635,cleaned_Medical_Examinations[],10,FALSE)</f>
        <v>NORMAL</v>
      </c>
      <c r="L1635">
        <f>VLOOKUP(A1635,table3!A1635:H3969,4,)</f>
        <v>14338</v>
      </c>
      <c r="M1635" t="str">
        <f>VLOOKUP(A1635,table3!A1635:H3969,5,FALSE)</f>
        <v>tier - 2</v>
      </c>
      <c r="N1635" t="str">
        <f>VLOOKUP(A1635,table3!A1635:H3969,6,FALSE)</f>
        <v>tier - 3</v>
      </c>
      <c r="O1635" t="str">
        <f>VLOOKUP(A1635,table3!A1635:H3969,7,FALSE)</f>
        <v>R1022</v>
      </c>
      <c r="P1635" s="8">
        <f>VLOOKUP(A1635,table3!A1635:H3969,2,FALSE)</f>
        <v>25472</v>
      </c>
      <c r="Q1635">
        <f>VLOOKUP(A1635,table3!A1635:H3969,8,FALSE)</f>
        <v>53</v>
      </c>
    </row>
    <row r="1636" spans="1:17" x14ac:dyDescent="0.3">
      <c r="A1636" s="11" t="s">
        <v>736</v>
      </c>
      <c r="B1636" t="str">
        <f>VLOOKUP(A1636,cleaned_customer_names[],2,FALSE)</f>
        <v>Murray</v>
      </c>
      <c r="C1636">
        <f>VLOOKUP(A1636,cleaned_Medical_Examinations[],2,FALSE)</f>
        <v>21.31</v>
      </c>
      <c r="D1636">
        <f>VLOOKUP(A1636,cleaned_Medical_Examinations[],3,FALSE)</f>
        <v>4.17</v>
      </c>
      <c r="E1636" t="str">
        <f>VLOOKUP(A1636,cleaned_Medical_Examinations[],4,FALSE)</f>
        <v>No</v>
      </c>
      <c r="F1636" t="str">
        <f>VLOOKUP(A1636,cleaned_Medical_Examinations[],5,FALSE)</f>
        <v>No</v>
      </c>
      <c r="G1636" t="str">
        <f>VLOOKUP(A1636,cleaned_Medical_Examinations[],6,FALSE)</f>
        <v>No</v>
      </c>
      <c r="H1636">
        <f>VLOOKUP(A1636,cleaned_Medical_Examinations[],7,FALSE)</f>
        <v>0</v>
      </c>
      <c r="I1636" t="str">
        <f>VLOOKUP(A1636,cleaned_Medical_Examinations[],8,FALSE)</f>
        <v>No</v>
      </c>
      <c r="J1636" t="str">
        <f>VLOOKUP(A1636,cleaned_Medical_Examinations[],9,FALSE)</f>
        <v>NORMAL WEIGHT</v>
      </c>
      <c r="K1636" t="str">
        <f>VLOOKUP(A1636,cleaned_Medical_Examinations[],10,FALSE)</f>
        <v>NORMAL</v>
      </c>
      <c r="L1636">
        <f>VLOOKUP(A1636,table3!A1636:H3970,4,)</f>
        <v>14350</v>
      </c>
      <c r="M1636" t="str">
        <f>VLOOKUP(A1636,table3!A1636:H3970,5,FALSE)</f>
        <v>tier - 2</v>
      </c>
      <c r="N1636" t="str">
        <f>VLOOKUP(A1636,table3!A1636:H3970,6,FALSE)</f>
        <v>tier - 2</v>
      </c>
      <c r="O1636" t="str">
        <f>VLOOKUP(A1636,table3!A1636:H3970,7,FALSE)</f>
        <v>R1012</v>
      </c>
      <c r="P1636" s="8">
        <f>VLOOKUP(A1636,table3!A1636:H3970,2,FALSE)</f>
        <v>21908</v>
      </c>
      <c r="Q1636">
        <f>VLOOKUP(A1636,table3!A1636:H3970,8,FALSE)</f>
        <v>63</v>
      </c>
    </row>
    <row r="1637" spans="1:17" x14ac:dyDescent="0.3">
      <c r="A1637" s="13" t="s">
        <v>735</v>
      </c>
      <c r="B1637" t="str">
        <f>VLOOKUP(A1637,cleaned_customer_names[],2,FALSE)</f>
        <v>Higden</v>
      </c>
      <c r="C1637">
        <f>VLOOKUP(A1637,cleaned_Medical_Examinations[],2,FALSE)</f>
        <v>19.559999999999999</v>
      </c>
      <c r="D1637">
        <f>VLOOKUP(A1637,cleaned_Medical_Examinations[],3,FALSE)</f>
        <v>11.96</v>
      </c>
      <c r="E1637" t="str">
        <f>VLOOKUP(A1637,cleaned_Medical_Examinations[],4,FALSE)</f>
        <v>No</v>
      </c>
      <c r="F1637" t="str">
        <f>VLOOKUP(A1637,cleaned_Medical_Examinations[],5,FALSE)</f>
        <v>No</v>
      </c>
      <c r="G1637" t="str">
        <f>VLOOKUP(A1637,cleaned_Medical_Examinations[],6,FALSE)</f>
        <v>No</v>
      </c>
      <c r="H1637">
        <f>VLOOKUP(A1637,cleaned_Medical_Examinations[],7,FALSE)</f>
        <v>0</v>
      </c>
      <c r="I1637" t="str">
        <f>VLOOKUP(A1637,cleaned_Medical_Examinations[],8,FALSE)</f>
        <v>No</v>
      </c>
      <c r="J1637" t="str">
        <f>VLOOKUP(A1637,cleaned_Medical_Examinations[],9,FALSE)</f>
        <v>NORMAL WEIGHT</v>
      </c>
      <c r="K1637" t="str">
        <f>VLOOKUP(A1637,cleaned_Medical_Examinations[],10,FALSE)</f>
        <v>DIABETES</v>
      </c>
      <c r="L1637">
        <f>VLOOKUP(A1637,table3!A1637:H3971,4,)</f>
        <v>14355</v>
      </c>
      <c r="M1637" t="str">
        <f>VLOOKUP(A1637,table3!A1637:H3971,5,FALSE)</f>
        <v>tier - 2</v>
      </c>
      <c r="N1637" t="str">
        <f>VLOOKUP(A1637,table3!A1637:H3971,6,FALSE)</f>
        <v>tier - 1</v>
      </c>
      <c r="O1637" t="str">
        <f>VLOOKUP(A1637,table3!A1637:H3971,7,FALSE)</f>
        <v>R1026</v>
      </c>
      <c r="P1637" s="8">
        <f>VLOOKUP(A1637,table3!A1637:H3971,2,FALSE)</f>
        <v>24755</v>
      </c>
      <c r="Q1637">
        <f>VLOOKUP(A1637,table3!A1637:H3971,8,FALSE)</f>
        <v>55</v>
      </c>
    </row>
    <row r="1638" spans="1:17" x14ac:dyDescent="0.3">
      <c r="A1638" s="11" t="s">
        <v>734</v>
      </c>
      <c r="B1638" t="str">
        <f>VLOOKUP(A1638,cleaned_customer_names[],2,FALSE)</f>
        <v>Rediger</v>
      </c>
      <c r="C1638">
        <f>VLOOKUP(A1638,cleaned_Medical_Examinations[],2,FALSE)</f>
        <v>37.335000000000001</v>
      </c>
      <c r="D1638">
        <f>VLOOKUP(A1638,cleaned_Medical_Examinations[],3,FALSE)</f>
        <v>6.26</v>
      </c>
      <c r="E1638" t="str">
        <f>VLOOKUP(A1638,cleaned_Medical_Examinations[],4,FALSE)</f>
        <v>Yes</v>
      </c>
      <c r="F1638" t="str">
        <f>VLOOKUP(A1638,cleaned_Medical_Examinations[],5,FALSE)</f>
        <v>No</v>
      </c>
      <c r="G1638" t="str">
        <f>VLOOKUP(A1638,cleaned_Medical_Examinations[],6,FALSE)</f>
        <v>No</v>
      </c>
      <c r="H1638">
        <f>VLOOKUP(A1638,cleaned_Medical_Examinations[],7,FALSE)</f>
        <v>1</v>
      </c>
      <c r="I1638" t="str">
        <f>VLOOKUP(A1638,cleaned_Medical_Examinations[],8,FALSE)</f>
        <v>No</v>
      </c>
      <c r="J1638" t="str">
        <f>VLOOKUP(A1638,cleaned_Medical_Examinations[],9,FALSE)</f>
        <v>OBESITY</v>
      </c>
      <c r="K1638" t="str">
        <f>VLOOKUP(A1638,cleaned_Medical_Examinations[],10,FALSE)</f>
        <v>PREDIABETES</v>
      </c>
      <c r="L1638">
        <f>VLOOKUP(A1638,table3!A1638:H3972,4,)</f>
        <v>14358</v>
      </c>
      <c r="M1638" t="str">
        <f>VLOOKUP(A1638,table3!A1638:H3972,5,FALSE)</f>
        <v>tier - 2</v>
      </c>
      <c r="N1638" t="str">
        <f>VLOOKUP(A1638,table3!A1638:H3972,6,FALSE)</f>
        <v>tier - 2</v>
      </c>
      <c r="O1638" t="str">
        <f>VLOOKUP(A1638,table3!A1638:H3972,7,FALSE)</f>
        <v>R1011</v>
      </c>
      <c r="P1638" s="8">
        <f>VLOOKUP(A1638,table3!A1638:H3972,2,FALSE)</f>
        <v>32463</v>
      </c>
      <c r="Q1638">
        <f>VLOOKUP(A1638,table3!A1638:H3972,8,FALSE)</f>
        <v>34</v>
      </c>
    </row>
    <row r="1639" spans="1:17" x14ac:dyDescent="0.3">
      <c r="A1639" s="13" t="s">
        <v>733</v>
      </c>
      <c r="B1639" t="str">
        <f>VLOOKUP(A1639,cleaned_customer_names[],2,FALSE)</f>
        <v>Huff</v>
      </c>
      <c r="C1639">
        <f>VLOOKUP(A1639,cleaned_Medical_Examinations[],2,FALSE)</f>
        <v>19.53</v>
      </c>
      <c r="D1639">
        <f>VLOOKUP(A1639,cleaned_Medical_Examinations[],3,FALSE)</f>
        <v>11.68</v>
      </c>
      <c r="E1639" t="str">
        <f>VLOOKUP(A1639,cleaned_Medical_Examinations[],4,FALSE)</f>
        <v>No</v>
      </c>
      <c r="F1639" t="str">
        <f>VLOOKUP(A1639,cleaned_Medical_Examinations[],5,FALSE)</f>
        <v>No</v>
      </c>
      <c r="G1639" t="str">
        <f>VLOOKUP(A1639,cleaned_Medical_Examinations[],6,FALSE)</f>
        <v>No</v>
      </c>
      <c r="H1639">
        <f>VLOOKUP(A1639,cleaned_Medical_Examinations[],7,FALSE)</f>
        <v>0</v>
      </c>
      <c r="I1639" t="str">
        <f>VLOOKUP(A1639,cleaned_Medical_Examinations[],8,FALSE)</f>
        <v>No</v>
      </c>
      <c r="J1639" t="str">
        <f>VLOOKUP(A1639,cleaned_Medical_Examinations[],9,FALSE)</f>
        <v>NORMAL WEIGHT</v>
      </c>
      <c r="K1639" t="str">
        <f>VLOOKUP(A1639,cleaned_Medical_Examinations[],10,FALSE)</f>
        <v>DIABETES</v>
      </c>
      <c r="L1639">
        <f>VLOOKUP(A1639,table3!A1639:H3973,4,)</f>
        <v>14383</v>
      </c>
      <c r="M1639" t="str">
        <f>VLOOKUP(A1639,table3!A1639:H3973,5,FALSE)</f>
        <v>tier - 2</v>
      </c>
      <c r="N1639" t="str">
        <f>VLOOKUP(A1639,table3!A1639:H3973,6,FALSE)</f>
        <v>tier - 2</v>
      </c>
      <c r="O1639" t="str">
        <f>VLOOKUP(A1639,table3!A1639:H3973,7,FALSE)</f>
        <v>R1012</v>
      </c>
      <c r="P1639" s="8">
        <f>VLOOKUP(A1639,table3!A1639:H3973,2,FALSE)</f>
        <v>23208</v>
      </c>
      <c r="Q1639">
        <f>VLOOKUP(A1639,table3!A1639:H3973,8,FALSE)</f>
        <v>59</v>
      </c>
    </row>
    <row r="1640" spans="1:17" x14ac:dyDescent="0.3">
      <c r="A1640" s="11" t="s">
        <v>732</v>
      </c>
      <c r="B1640" t="str">
        <f>VLOOKUP(A1640,cleaned_customer_names[],2,FALSE)</f>
        <v>Hall</v>
      </c>
      <c r="C1640">
        <f>VLOOKUP(A1640,cleaned_Medical_Examinations[],2,FALSE)</f>
        <v>34.1</v>
      </c>
      <c r="D1640">
        <f>VLOOKUP(A1640,cleaned_Medical_Examinations[],3,FALSE)</f>
        <v>5.16</v>
      </c>
      <c r="E1640" t="str">
        <f>VLOOKUP(A1640,cleaned_Medical_Examinations[],4,FALSE)</f>
        <v>No</v>
      </c>
      <c r="F1640" t="str">
        <f>VLOOKUP(A1640,cleaned_Medical_Examinations[],5,FALSE)</f>
        <v>No</v>
      </c>
      <c r="G1640" t="str">
        <f>VLOOKUP(A1640,cleaned_Medical_Examinations[],6,FALSE)</f>
        <v>No</v>
      </c>
      <c r="H1640">
        <f>VLOOKUP(A1640,cleaned_Medical_Examinations[],7,FALSE)</f>
        <v>0</v>
      </c>
      <c r="I1640" t="str">
        <f>VLOOKUP(A1640,cleaned_Medical_Examinations[],8,FALSE)</f>
        <v>No</v>
      </c>
      <c r="J1640" t="str">
        <f>VLOOKUP(A1640,cleaned_Medical_Examinations[],9,FALSE)</f>
        <v>OBESITY</v>
      </c>
      <c r="K1640" t="str">
        <f>VLOOKUP(A1640,cleaned_Medical_Examinations[],10,FALSE)</f>
        <v>NORMAL</v>
      </c>
      <c r="L1640">
        <f>VLOOKUP(A1640,table3!A1640:H3974,4,)</f>
        <v>14394</v>
      </c>
      <c r="M1640" t="str">
        <f>VLOOKUP(A1640,table3!A1640:H3974,5,FALSE)</f>
        <v>tier - 2</v>
      </c>
      <c r="N1640" t="str">
        <f>VLOOKUP(A1640,table3!A1640:H3974,6,FALSE)</f>
        <v>tier - 3</v>
      </c>
      <c r="O1640" t="str">
        <f>VLOOKUP(A1640,table3!A1640:H3974,7,FALSE)</f>
        <v>R1024</v>
      </c>
      <c r="P1640" s="8">
        <f>VLOOKUP(A1640,table3!A1640:H3974,2,FALSE)</f>
        <v>23915</v>
      </c>
      <c r="Q1640">
        <f>VLOOKUP(A1640,table3!A1640:H3974,8,FALSE)</f>
        <v>57</v>
      </c>
    </row>
    <row r="1641" spans="1:17" x14ac:dyDescent="0.3">
      <c r="A1641" s="13" t="s">
        <v>731</v>
      </c>
      <c r="B1641" t="str">
        <f>VLOOKUP(A1641,cleaned_customer_names[],2,FALSE)</f>
        <v>Grise</v>
      </c>
      <c r="C1641">
        <f>VLOOKUP(A1641,cleaned_Medical_Examinations[],2,FALSE)</f>
        <v>16.5</v>
      </c>
      <c r="D1641">
        <f>VLOOKUP(A1641,cleaned_Medical_Examinations[],3,FALSE)</f>
        <v>6.9</v>
      </c>
      <c r="E1641" t="str">
        <f>VLOOKUP(A1641,cleaned_Medical_Examinations[],4,FALSE)</f>
        <v>Yes</v>
      </c>
      <c r="F1641" t="str">
        <f>VLOOKUP(A1641,cleaned_Medical_Examinations[],5,FALSE)</f>
        <v>No</v>
      </c>
      <c r="G1641" t="str">
        <f>VLOOKUP(A1641,cleaned_Medical_Examinations[],6,FALSE)</f>
        <v>No</v>
      </c>
      <c r="H1641">
        <f>VLOOKUP(A1641,cleaned_Medical_Examinations[],7,FALSE)</f>
        <v>2</v>
      </c>
      <c r="I1641" t="str">
        <f>VLOOKUP(A1641,cleaned_Medical_Examinations[],8,FALSE)</f>
        <v>No</v>
      </c>
      <c r="J1641" t="str">
        <f>VLOOKUP(A1641,cleaned_Medical_Examinations[],9,FALSE)</f>
        <v>UNDER WEIGHT</v>
      </c>
      <c r="K1641" t="str">
        <f>VLOOKUP(A1641,cleaned_Medical_Examinations[],10,FALSE)</f>
        <v>DIABETES</v>
      </c>
      <c r="L1641">
        <f>VLOOKUP(A1641,table3!A1641:H3975,4,)</f>
        <v>14395</v>
      </c>
      <c r="M1641" t="str">
        <f>VLOOKUP(A1641,table3!A1641:H3975,5,FALSE)</f>
        <v>tier - 2</v>
      </c>
      <c r="N1641" t="str">
        <f>VLOOKUP(A1641,table3!A1641:H3975,6,FALSE)</f>
        <v>tier - 1</v>
      </c>
      <c r="O1641" t="str">
        <f>VLOOKUP(A1641,table3!A1641:H3975,7,FALSE)</f>
        <v>R1018</v>
      </c>
      <c r="P1641" s="8">
        <f>VLOOKUP(A1641,table3!A1641:H3975,2,FALSE)</f>
        <v>21442</v>
      </c>
      <c r="Q1641">
        <f>VLOOKUP(A1641,table3!A1641:H3975,8,FALSE)</f>
        <v>64</v>
      </c>
    </row>
    <row r="1642" spans="1:17" x14ac:dyDescent="0.3">
      <c r="A1642" s="11" t="s">
        <v>730</v>
      </c>
      <c r="B1642" t="str">
        <f>VLOOKUP(A1642,cleaned_customer_names[],2,FALSE)</f>
        <v>Skildum</v>
      </c>
      <c r="C1642">
        <f>VLOOKUP(A1642,cleaned_Medical_Examinations[],2,FALSE)</f>
        <v>30.69</v>
      </c>
      <c r="D1642">
        <f>VLOOKUP(A1642,cleaned_Medical_Examinations[],3,FALSE)</f>
        <v>4.83</v>
      </c>
      <c r="E1642" t="str">
        <f>VLOOKUP(A1642,cleaned_Medical_Examinations[],4,FALSE)</f>
        <v>No</v>
      </c>
      <c r="F1642" t="str">
        <f>VLOOKUP(A1642,cleaned_Medical_Examinations[],5,FALSE)</f>
        <v>No</v>
      </c>
      <c r="G1642" t="str">
        <f>VLOOKUP(A1642,cleaned_Medical_Examinations[],6,FALSE)</f>
        <v>No</v>
      </c>
      <c r="H1642">
        <f>VLOOKUP(A1642,cleaned_Medical_Examinations[],7,FALSE)</f>
        <v>1</v>
      </c>
      <c r="I1642" t="str">
        <f>VLOOKUP(A1642,cleaned_Medical_Examinations[],8,FALSE)</f>
        <v>No</v>
      </c>
      <c r="J1642" t="str">
        <f>VLOOKUP(A1642,cleaned_Medical_Examinations[],9,FALSE)</f>
        <v>OBESITY</v>
      </c>
      <c r="K1642" t="str">
        <f>VLOOKUP(A1642,cleaned_Medical_Examinations[],10,FALSE)</f>
        <v>NORMAL</v>
      </c>
      <c r="L1642">
        <f>VLOOKUP(A1642,table3!A1642:H3976,4,)</f>
        <v>14411</v>
      </c>
      <c r="M1642" t="str">
        <f>VLOOKUP(A1642,table3!A1642:H3976,5,FALSE)</f>
        <v>tier - 2</v>
      </c>
      <c r="N1642" t="str">
        <f>VLOOKUP(A1642,table3!A1642:H3976,6,FALSE)</f>
        <v>tier - 2</v>
      </c>
      <c r="O1642" t="str">
        <f>VLOOKUP(A1642,table3!A1642:H3976,7,FALSE)</f>
        <v>R1016</v>
      </c>
      <c r="P1642" s="8">
        <f>VLOOKUP(A1642,table3!A1642:H3976,2,FALSE)</f>
        <v>21395</v>
      </c>
      <c r="Q1642">
        <f>VLOOKUP(A1642,table3!A1642:H3976,8,FALSE)</f>
        <v>64</v>
      </c>
    </row>
    <row r="1643" spans="1:17" x14ac:dyDescent="0.3">
      <c r="A1643" s="13" t="s">
        <v>729</v>
      </c>
      <c r="B1643" t="str">
        <f>VLOOKUP(A1643,cleaned_customer_names[],2,FALSE)</f>
        <v>Yang</v>
      </c>
      <c r="C1643">
        <f>VLOOKUP(A1643,cleaned_Medical_Examinations[],2,FALSE)</f>
        <v>28.93</v>
      </c>
      <c r="D1643">
        <f>VLOOKUP(A1643,cleaned_Medical_Examinations[],3,FALSE)</f>
        <v>4.87</v>
      </c>
      <c r="E1643" t="str">
        <f>VLOOKUP(A1643,cleaned_Medical_Examinations[],4,FALSE)</f>
        <v>No</v>
      </c>
      <c r="F1643" t="str">
        <f>VLOOKUP(A1643,cleaned_Medical_Examinations[],5,FALSE)</f>
        <v>No</v>
      </c>
      <c r="G1643" t="str">
        <f>VLOOKUP(A1643,cleaned_Medical_Examinations[],6,FALSE)</f>
        <v>No</v>
      </c>
      <c r="H1643">
        <f>VLOOKUP(A1643,cleaned_Medical_Examinations[],7,FALSE)</f>
        <v>1</v>
      </c>
      <c r="I1643" t="str">
        <f>VLOOKUP(A1643,cleaned_Medical_Examinations[],8,FALSE)</f>
        <v>No</v>
      </c>
      <c r="J1643" t="str">
        <f>VLOOKUP(A1643,cleaned_Medical_Examinations[],9,FALSE)</f>
        <v>OVER WEIGHT</v>
      </c>
      <c r="K1643" t="str">
        <f>VLOOKUP(A1643,cleaned_Medical_Examinations[],10,FALSE)</f>
        <v>NORMAL</v>
      </c>
      <c r="L1643">
        <f>VLOOKUP(A1643,table3!A1643:H3977,4,)</f>
        <v>14418</v>
      </c>
      <c r="M1643" t="str">
        <f>VLOOKUP(A1643,table3!A1643:H3977,5,FALSE)</f>
        <v>tier - 2</v>
      </c>
      <c r="N1643" t="str">
        <f>VLOOKUP(A1643,table3!A1643:H3977,6,FALSE)</f>
        <v>tier - 3</v>
      </c>
      <c r="O1643" t="str">
        <f>VLOOKUP(A1643,table3!A1643:H3977,7,FALSE)</f>
        <v>R1013</v>
      </c>
      <c r="P1643" s="8">
        <f>VLOOKUP(A1643,table3!A1643:H3977,2,FALSE)</f>
        <v>21448</v>
      </c>
      <c r="Q1643">
        <f>VLOOKUP(A1643,table3!A1643:H3977,8,FALSE)</f>
        <v>64</v>
      </c>
    </row>
    <row r="1644" spans="1:17" x14ac:dyDescent="0.3">
      <c r="A1644" s="11" t="s">
        <v>728</v>
      </c>
      <c r="B1644" t="str">
        <f>VLOOKUP(A1644,cleaned_customer_names[],2,FALSE)</f>
        <v>Fischer-Daly</v>
      </c>
      <c r="C1644">
        <f>VLOOKUP(A1644,cleaned_Medical_Examinations[],2,FALSE)</f>
        <v>38.9</v>
      </c>
      <c r="D1644">
        <f>VLOOKUP(A1644,cleaned_Medical_Examinations[],3,FALSE)</f>
        <v>4.28</v>
      </c>
      <c r="E1644" t="str">
        <f>VLOOKUP(A1644,cleaned_Medical_Examinations[],4,FALSE)</f>
        <v>No</v>
      </c>
      <c r="F1644" t="str">
        <f>VLOOKUP(A1644,cleaned_Medical_Examinations[],5,FALSE)</f>
        <v>No</v>
      </c>
      <c r="G1644" t="str">
        <f>VLOOKUP(A1644,cleaned_Medical_Examinations[],6,FALSE)</f>
        <v>No</v>
      </c>
      <c r="H1644">
        <f>VLOOKUP(A1644,cleaned_Medical_Examinations[],7,FALSE)</f>
        <v>0</v>
      </c>
      <c r="I1644" t="str">
        <f>VLOOKUP(A1644,cleaned_Medical_Examinations[],8,FALSE)</f>
        <v>No</v>
      </c>
      <c r="J1644" t="str">
        <f>VLOOKUP(A1644,cleaned_Medical_Examinations[],9,FALSE)</f>
        <v>OBESITY</v>
      </c>
      <c r="K1644" t="str">
        <f>VLOOKUP(A1644,cleaned_Medical_Examinations[],10,FALSE)</f>
        <v>NORMAL</v>
      </c>
      <c r="L1644">
        <f>VLOOKUP(A1644,table3!A1644:H3978,4,)</f>
        <v>14426</v>
      </c>
      <c r="M1644" t="str">
        <f>VLOOKUP(A1644,table3!A1644:H3978,5,FALSE)</f>
        <v>tier - 2</v>
      </c>
      <c r="N1644" t="str">
        <f>VLOOKUP(A1644,table3!A1644:H3978,6,FALSE)</f>
        <v>tier - 1</v>
      </c>
      <c r="O1644" t="str">
        <f>VLOOKUP(A1644,table3!A1644:H3978,7,FALSE)</f>
        <v>R1012</v>
      </c>
      <c r="P1644" s="8">
        <f>VLOOKUP(A1644,table3!A1644:H3978,2,FALSE)</f>
        <v>36382</v>
      </c>
      <c r="Q1644">
        <f>VLOOKUP(A1644,table3!A1644:H3978,8,FALSE)</f>
        <v>23</v>
      </c>
    </row>
    <row r="1645" spans="1:17" x14ac:dyDescent="0.3">
      <c r="A1645" s="13" t="s">
        <v>727</v>
      </c>
      <c r="B1645" t="str">
        <f>VLOOKUP(A1645,cleaned_customer_names[],2,FALSE)</f>
        <v>Asher</v>
      </c>
      <c r="C1645">
        <f>VLOOKUP(A1645,cleaned_Medical_Examinations[],2,FALSE)</f>
        <v>26.9</v>
      </c>
      <c r="D1645">
        <f>VLOOKUP(A1645,cleaned_Medical_Examinations[],3,FALSE)</f>
        <v>4.07</v>
      </c>
      <c r="E1645" t="str">
        <f>VLOOKUP(A1645,cleaned_Medical_Examinations[],4,FALSE)</f>
        <v>No</v>
      </c>
      <c r="F1645" t="str">
        <f>VLOOKUP(A1645,cleaned_Medical_Examinations[],5,FALSE)</f>
        <v>No</v>
      </c>
      <c r="G1645" t="str">
        <f>VLOOKUP(A1645,cleaned_Medical_Examinations[],6,FALSE)</f>
        <v>No</v>
      </c>
      <c r="H1645">
        <f>VLOOKUP(A1645,cleaned_Medical_Examinations[],7,FALSE)</f>
        <v>0</v>
      </c>
      <c r="I1645" t="str">
        <f>VLOOKUP(A1645,cleaned_Medical_Examinations[],8,FALSE)</f>
        <v>No</v>
      </c>
      <c r="J1645" t="str">
        <f>VLOOKUP(A1645,cleaned_Medical_Examinations[],9,FALSE)</f>
        <v>OVER WEIGHT</v>
      </c>
      <c r="K1645" t="str">
        <f>VLOOKUP(A1645,cleaned_Medical_Examinations[],10,FALSE)</f>
        <v>NORMAL</v>
      </c>
      <c r="L1645">
        <f>VLOOKUP(A1645,table3!A1645:H3979,4,)</f>
        <v>14427</v>
      </c>
      <c r="M1645" t="str">
        <f>VLOOKUP(A1645,table3!A1645:H3979,5,FALSE)</f>
        <v>tier - 2</v>
      </c>
      <c r="N1645" t="str">
        <f>VLOOKUP(A1645,table3!A1645:H3979,6,FALSE)</f>
        <v>tier - 2</v>
      </c>
      <c r="O1645" t="str">
        <f>VLOOKUP(A1645,table3!A1645:H3979,7,FALSE)</f>
        <v>R1026</v>
      </c>
      <c r="P1645" s="8">
        <f>VLOOKUP(A1645,table3!A1645:H3979,2,FALSE)</f>
        <v>24699</v>
      </c>
      <c r="Q1645">
        <f>VLOOKUP(A1645,table3!A1645:H3979,8,FALSE)</f>
        <v>55</v>
      </c>
    </row>
    <row r="1646" spans="1:17" x14ac:dyDescent="0.3">
      <c r="A1646" s="11" t="s">
        <v>726</v>
      </c>
      <c r="B1646" t="str">
        <f>VLOOKUP(A1646,cleaned_customer_names[],2,FALSE)</f>
        <v>Zhou</v>
      </c>
      <c r="C1646">
        <f>VLOOKUP(A1646,cleaned_Medical_Examinations[],2,FALSE)</f>
        <v>24.86</v>
      </c>
      <c r="D1646">
        <f>VLOOKUP(A1646,cleaned_Medical_Examinations[],3,FALSE)</f>
        <v>6.23</v>
      </c>
      <c r="E1646" t="str">
        <f>VLOOKUP(A1646,cleaned_Medical_Examinations[],4,FALSE)</f>
        <v>No</v>
      </c>
      <c r="F1646" t="str">
        <f>VLOOKUP(A1646,cleaned_Medical_Examinations[],5,FALSE)</f>
        <v>No</v>
      </c>
      <c r="G1646" t="str">
        <f>VLOOKUP(A1646,cleaned_Medical_Examinations[],6,FALSE)</f>
        <v>No</v>
      </c>
      <c r="H1646">
        <f>VLOOKUP(A1646,cleaned_Medical_Examinations[],7,FALSE)</f>
        <v>0</v>
      </c>
      <c r="I1646" t="str">
        <f>VLOOKUP(A1646,cleaned_Medical_Examinations[],8,FALSE)</f>
        <v>No</v>
      </c>
      <c r="J1646" t="str">
        <f>VLOOKUP(A1646,cleaned_Medical_Examinations[],9,FALSE)</f>
        <v>NORMAL WEIGHT</v>
      </c>
      <c r="K1646" t="str">
        <f>VLOOKUP(A1646,cleaned_Medical_Examinations[],10,FALSE)</f>
        <v>PREDIABETES</v>
      </c>
      <c r="L1646">
        <f>VLOOKUP(A1646,table3!A1646:H3980,4,)</f>
        <v>14428</v>
      </c>
      <c r="M1646" t="str">
        <f>VLOOKUP(A1646,table3!A1646:H3980,5,FALSE)</f>
        <v>tier - 2</v>
      </c>
      <c r="N1646" t="str">
        <f>VLOOKUP(A1646,table3!A1646:H3980,6,FALSE)</f>
        <v>tier - 2</v>
      </c>
      <c r="O1646" t="str">
        <f>VLOOKUP(A1646,table3!A1646:H3980,7,FALSE)</f>
        <v>R1021</v>
      </c>
      <c r="P1646" s="8">
        <f>VLOOKUP(A1646,table3!A1646:H3980,2,FALSE)</f>
        <v>24780</v>
      </c>
      <c r="Q1646">
        <f>VLOOKUP(A1646,table3!A1646:H3980,8,FALSE)</f>
        <v>55</v>
      </c>
    </row>
    <row r="1647" spans="1:17" x14ac:dyDescent="0.3">
      <c r="A1647" s="13" t="s">
        <v>725</v>
      </c>
      <c r="B1647" t="str">
        <f>VLOOKUP(A1647,cleaned_customer_names[],2,FALSE)</f>
        <v>Rudder</v>
      </c>
      <c r="C1647">
        <f>VLOOKUP(A1647,cleaned_Medical_Examinations[],2,FALSE)</f>
        <v>39.14</v>
      </c>
      <c r="D1647">
        <f>VLOOKUP(A1647,cleaned_Medical_Examinations[],3,FALSE)</f>
        <v>6.24</v>
      </c>
      <c r="E1647" t="str">
        <f>VLOOKUP(A1647,cleaned_Medical_Examinations[],4,FALSE)</f>
        <v>No</v>
      </c>
      <c r="F1647" t="str">
        <f>VLOOKUP(A1647,cleaned_Medical_Examinations[],5,FALSE)</f>
        <v>Yes</v>
      </c>
      <c r="G1647" t="str">
        <f>VLOOKUP(A1647,cleaned_Medical_Examinations[],6,FALSE)</f>
        <v>No</v>
      </c>
      <c r="H1647">
        <f>VLOOKUP(A1647,cleaned_Medical_Examinations[],7,FALSE)</f>
        <v>1</v>
      </c>
      <c r="I1647" t="str">
        <f>VLOOKUP(A1647,cleaned_Medical_Examinations[],8,FALSE)</f>
        <v>No</v>
      </c>
      <c r="J1647" t="str">
        <f>VLOOKUP(A1647,cleaned_Medical_Examinations[],9,FALSE)</f>
        <v>OBESITY</v>
      </c>
      <c r="K1647" t="str">
        <f>VLOOKUP(A1647,cleaned_Medical_Examinations[],10,FALSE)</f>
        <v>PREDIABETES</v>
      </c>
      <c r="L1647">
        <f>VLOOKUP(A1647,table3!A1647:H3981,4,)</f>
        <v>14450</v>
      </c>
      <c r="M1647" t="str">
        <f>VLOOKUP(A1647,table3!A1647:H3981,5,FALSE)</f>
        <v>tier - 2</v>
      </c>
      <c r="N1647" t="str">
        <f>VLOOKUP(A1647,table3!A1647:H3981,6,FALSE)</f>
        <v>tier - 1</v>
      </c>
      <c r="O1647" t="str">
        <f>VLOOKUP(A1647,table3!A1647:H3981,7,FALSE)</f>
        <v>R1024</v>
      </c>
      <c r="P1647" s="8">
        <f>VLOOKUP(A1647,table3!A1647:H3981,2,FALSE)</f>
        <v>21730</v>
      </c>
      <c r="Q1647">
        <f>VLOOKUP(A1647,table3!A1647:H3981,8,FALSE)</f>
        <v>63</v>
      </c>
    </row>
    <row r="1648" spans="1:17" x14ac:dyDescent="0.3">
      <c r="A1648" s="11" t="s">
        <v>724</v>
      </c>
      <c r="B1648" t="str">
        <f>VLOOKUP(A1648,cleaned_customer_names[],2,FALSE)</f>
        <v>Cartmell</v>
      </c>
      <c r="C1648">
        <f>VLOOKUP(A1648,cleaned_Medical_Examinations[],2,FALSE)</f>
        <v>39.799999999999997</v>
      </c>
      <c r="D1648">
        <f>VLOOKUP(A1648,cleaned_Medical_Examinations[],3,FALSE)</f>
        <v>6.17</v>
      </c>
      <c r="E1648" t="str">
        <f>VLOOKUP(A1648,cleaned_Medical_Examinations[],4,FALSE)</f>
        <v>No</v>
      </c>
      <c r="F1648" t="str">
        <f>VLOOKUP(A1648,cleaned_Medical_Examinations[],5,FALSE)</f>
        <v>No</v>
      </c>
      <c r="G1648" t="str">
        <f>VLOOKUP(A1648,cleaned_Medical_Examinations[],6,FALSE)</f>
        <v>Yes</v>
      </c>
      <c r="H1648">
        <f>VLOOKUP(A1648,cleaned_Medical_Examinations[],7,FALSE)</f>
        <v>1</v>
      </c>
      <c r="I1648" t="str">
        <f>VLOOKUP(A1648,cleaned_Medical_Examinations[],8,FALSE)</f>
        <v>No</v>
      </c>
      <c r="J1648" t="str">
        <f>VLOOKUP(A1648,cleaned_Medical_Examinations[],9,FALSE)</f>
        <v>OBESITY</v>
      </c>
      <c r="K1648" t="str">
        <f>VLOOKUP(A1648,cleaned_Medical_Examinations[],10,FALSE)</f>
        <v>PREDIABETES</v>
      </c>
      <c r="L1648">
        <f>VLOOKUP(A1648,table3!A1648:H3982,4,)</f>
        <v>14452</v>
      </c>
      <c r="M1648" t="str">
        <f>VLOOKUP(A1648,table3!A1648:H3982,5,FALSE)</f>
        <v>tier - 2</v>
      </c>
      <c r="N1648" t="str">
        <f>VLOOKUP(A1648,table3!A1648:H3982,6,FALSE)</f>
        <v>tier - 3</v>
      </c>
      <c r="O1648" t="str">
        <f>VLOOKUP(A1648,table3!A1648:H3982,7,FALSE)</f>
        <v>R1023</v>
      </c>
      <c r="P1648" s="8">
        <f>VLOOKUP(A1648,table3!A1648:H3982,2,FALSE)</f>
        <v>21765</v>
      </c>
      <c r="Q1648">
        <f>VLOOKUP(A1648,table3!A1648:H3982,8,FALSE)</f>
        <v>63</v>
      </c>
    </row>
    <row r="1649" spans="1:17" x14ac:dyDescent="0.3">
      <c r="A1649" s="13" t="s">
        <v>723</v>
      </c>
      <c r="B1649" t="str">
        <f>VLOOKUP(A1649,cleaned_customer_names[],2,FALSE)</f>
        <v>Troland</v>
      </c>
      <c r="C1649">
        <f>VLOOKUP(A1649,cleaned_Medical_Examinations[],2,FALSE)</f>
        <v>34.32</v>
      </c>
      <c r="D1649">
        <f>VLOOKUP(A1649,cleaned_Medical_Examinations[],3,FALSE)</f>
        <v>5.16</v>
      </c>
      <c r="E1649" t="str">
        <f>VLOOKUP(A1649,cleaned_Medical_Examinations[],4,FALSE)</f>
        <v>No</v>
      </c>
      <c r="F1649" t="str">
        <f>VLOOKUP(A1649,cleaned_Medical_Examinations[],5,FALSE)</f>
        <v>No</v>
      </c>
      <c r="G1649" t="str">
        <f>VLOOKUP(A1649,cleaned_Medical_Examinations[],6,FALSE)</f>
        <v>No</v>
      </c>
      <c r="H1649">
        <f>VLOOKUP(A1649,cleaned_Medical_Examinations[],7,FALSE)</f>
        <v>1</v>
      </c>
      <c r="I1649" t="str">
        <f>VLOOKUP(A1649,cleaned_Medical_Examinations[],8,FALSE)</f>
        <v>No</v>
      </c>
      <c r="J1649" t="str">
        <f>VLOOKUP(A1649,cleaned_Medical_Examinations[],9,FALSE)</f>
        <v>OBESITY</v>
      </c>
      <c r="K1649" t="str">
        <f>VLOOKUP(A1649,cleaned_Medical_Examinations[],10,FALSE)</f>
        <v>NORMAL</v>
      </c>
      <c r="L1649">
        <f>VLOOKUP(A1649,table3!A1649:H3983,4,)</f>
        <v>14456</v>
      </c>
      <c r="M1649" t="str">
        <f>VLOOKUP(A1649,table3!A1649:H3983,5,FALSE)</f>
        <v>tier - 2</v>
      </c>
      <c r="N1649" t="str">
        <f>VLOOKUP(A1649,table3!A1649:H3983,6,FALSE)</f>
        <v>tier - 3</v>
      </c>
      <c r="O1649" t="str">
        <f>VLOOKUP(A1649,table3!A1649:H3983,7,FALSE)</f>
        <v>R1024</v>
      </c>
      <c r="P1649" s="8">
        <f>VLOOKUP(A1649,table3!A1649:H3983,2,FALSE)</f>
        <v>35379</v>
      </c>
      <c r="Q1649">
        <f>VLOOKUP(A1649,table3!A1649:H3983,8,FALSE)</f>
        <v>26</v>
      </c>
    </row>
    <row r="1650" spans="1:17" x14ac:dyDescent="0.3">
      <c r="A1650" s="11" t="s">
        <v>722</v>
      </c>
      <c r="B1650" t="str">
        <f>VLOOKUP(A1650,cleaned_customer_names[],2,FALSE)</f>
        <v>Hall</v>
      </c>
      <c r="C1650">
        <f>VLOOKUP(A1650,cleaned_Medical_Examinations[],2,FALSE)</f>
        <v>32.51</v>
      </c>
      <c r="D1650">
        <f>VLOOKUP(A1650,cleaned_Medical_Examinations[],3,FALSE)</f>
        <v>4.3</v>
      </c>
      <c r="E1650" t="str">
        <f>VLOOKUP(A1650,cleaned_Medical_Examinations[],4,FALSE)</f>
        <v>No</v>
      </c>
      <c r="F1650" t="str">
        <f>VLOOKUP(A1650,cleaned_Medical_Examinations[],5,FALSE)</f>
        <v>No</v>
      </c>
      <c r="G1650" t="str">
        <f>VLOOKUP(A1650,cleaned_Medical_Examinations[],6,FALSE)</f>
        <v>No</v>
      </c>
      <c r="H1650">
        <f>VLOOKUP(A1650,cleaned_Medical_Examinations[],7,FALSE)</f>
        <v>0</v>
      </c>
      <c r="I1650" t="str">
        <f>VLOOKUP(A1650,cleaned_Medical_Examinations[],8,FALSE)</f>
        <v>No</v>
      </c>
      <c r="J1650" t="str">
        <f>VLOOKUP(A1650,cleaned_Medical_Examinations[],9,FALSE)</f>
        <v>OBESITY</v>
      </c>
      <c r="K1650" t="str">
        <f>VLOOKUP(A1650,cleaned_Medical_Examinations[],10,FALSE)</f>
        <v>NORMAL</v>
      </c>
      <c r="L1650">
        <f>VLOOKUP(A1650,table3!A1650:H3984,4,)</f>
        <v>14470</v>
      </c>
      <c r="M1650" t="str">
        <f>VLOOKUP(A1650,table3!A1650:H3984,5,FALSE)</f>
        <v>tier - 2</v>
      </c>
      <c r="N1650" t="str">
        <f>VLOOKUP(A1650,table3!A1650:H3984,6,FALSE)</f>
        <v>tier - 3</v>
      </c>
      <c r="O1650" t="str">
        <f>VLOOKUP(A1650,table3!A1650:H3984,7,FALSE)</f>
        <v>R1012</v>
      </c>
      <c r="P1650" s="8">
        <f>VLOOKUP(A1650,table3!A1650:H3984,2,FALSE)</f>
        <v>28091</v>
      </c>
      <c r="Q1650">
        <f>VLOOKUP(A1650,table3!A1650:H3984,8,FALSE)</f>
        <v>46</v>
      </c>
    </row>
    <row r="1651" spans="1:17" x14ac:dyDescent="0.3">
      <c r="A1651" s="13" t="s">
        <v>721</v>
      </c>
      <c r="B1651" t="str">
        <f>VLOOKUP(A1651,cleaned_customer_names[],2,FALSE)</f>
        <v>Berg</v>
      </c>
      <c r="C1651">
        <f>VLOOKUP(A1651,cleaned_Medical_Examinations[],2,FALSE)</f>
        <v>30.71</v>
      </c>
      <c r="D1651">
        <f>VLOOKUP(A1651,cleaned_Medical_Examinations[],3,FALSE)</f>
        <v>6.14</v>
      </c>
      <c r="E1651" t="str">
        <f>VLOOKUP(A1651,cleaned_Medical_Examinations[],4,FALSE)</f>
        <v>No</v>
      </c>
      <c r="F1651" t="str">
        <f>VLOOKUP(A1651,cleaned_Medical_Examinations[],5,FALSE)</f>
        <v>No</v>
      </c>
      <c r="G1651" t="str">
        <f>VLOOKUP(A1651,cleaned_Medical_Examinations[],6,FALSE)</f>
        <v>Yes</v>
      </c>
      <c r="H1651">
        <f>VLOOKUP(A1651,cleaned_Medical_Examinations[],7,FALSE)</f>
        <v>1</v>
      </c>
      <c r="I1651" t="str">
        <f>VLOOKUP(A1651,cleaned_Medical_Examinations[],8,FALSE)</f>
        <v>No</v>
      </c>
      <c r="J1651" t="str">
        <f>VLOOKUP(A1651,cleaned_Medical_Examinations[],9,FALSE)</f>
        <v>OBESITY</v>
      </c>
      <c r="K1651" t="str">
        <f>VLOOKUP(A1651,cleaned_Medical_Examinations[],10,FALSE)</f>
        <v>PREDIABETES</v>
      </c>
      <c r="L1651">
        <f>VLOOKUP(A1651,table3!A1651:H3985,4,)</f>
        <v>14475</v>
      </c>
      <c r="M1651" t="str">
        <f>VLOOKUP(A1651,table3!A1651:H3985,5,FALSE)</f>
        <v>tier - 2</v>
      </c>
      <c r="N1651" t="str">
        <f>VLOOKUP(A1651,table3!A1651:H3985,6,FALSE)</f>
        <v>tier - 2</v>
      </c>
      <c r="O1651" t="str">
        <f>VLOOKUP(A1651,table3!A1651:H3985,7,FALSE)</f>
        <v>R1013</v>
      </c>
      <c r="P1651" s="8">
        <f>VLOOKUP(A1651,table3!A1651:H3985,2,FALSE)</f>
        <v>21874</v>
      </c>
      <c r="Q1651">
        <f>VLOOKUP(A1651,table3!A1651:H3985,8,FALSE)</f>
        <v>63</v>
      </c>
    </row>
    <row r="1652" spans="1:17" x14ac:dyDescent="0.3">
      <c r="A1652" s="11" t="s">
        <v>720</v>
      </c>
      <c r="B1652" t="str">
        <f>VLOOKUP(A1652,cleaned_customer_names[],2,FALSE)</f>
        <v>Engtrakul</v>
      </c>
      <c r="C1652">
        <f>VLOOKUP(A1652,cleaned_Medical_Examinations[],2,FALSE)</f>
        <v>28.9</v>
      </c>
      <c r="D1652">
        <f>VLOOKUP(A1652,cleaned_Medical_Examinations[],3,FALSE)</f>
        <v>5.36</v>
      </c>
      <c r="E1652" t="str">
        <f>VLOOKUP(A1652,cleaned_Medical_Examinations[],4,FALSE)</f>
        <v>No</v>
      </c>
      <c r="F1652" t="str">
        <f>VLOOKUP(A1652,cleaned_Medical_Examinations[],5,FALSE)</f>
        <v>No</v>
      </c>
      <c r="G1652" t="str">
        <f>VLOOKUP(A1652,cleaned_Medical_Examinations[],6,FALSE)</f>
        <v>No</v>
      </c>
      <c r="H1652">
        <f>VLOOKUP(A1652,cleaned_Medical_Examinations[],7,FALSE)</f>
        <v>1</v>
      </c>
      <c r="I1652" t="str">
        <f>VLOOKUP(A1652,cleaned_Medical_Examinations[],8,FALSE)</f>
        <v>No</v>
      </c>
      <c r="J1652" t="str">
        <f>VLOOKUP(A1652,cleaned_Medical_Examinations[],9,FALSE)</f>
        <v>OVER WEIGHT</v>
      </c>
      <c r="K1652" t="str">
        <f>VLOOKUP(A1652,cleaned_Medical_Examinations[],10,FALSE)</f>
        <v>NORMAL</v>
      </c>
      <c r="L1652">
        <f>VLOOKUP(A1652,table3!A1652:H3986,4,)</f>
        <v>14478</v>
      </c>
      <c r="M1652" t="str">
        <f>VLOOKUP(A1652,table3!A1652:H3986,5,FALSE)</f>
        <v>tier - 2</v>
      </c>
      <c r="N1652" t="str">
        <f>VLOOKUP(A1652,table3!A1652:H3986,6,FALSE)</f>
        <v>tier - 2</v>
      </c>
      <c r="O1652" t="str">
        <f>VLOOKUP(A1652,table3!A1652:H3986,7,FALSE)</f>
        <v>R1013</v>
      </c>
      <c r="P1652" s="8">
        <f>VLOOKUP(A1652,table3!A1652:H3986,2,FALSE)</f>
        <v>29148</v>
      </c>
      <c r="Q1652">
        <f>VLOOKUP(A1652,table3!A1652:H3986,8,FALSE)</f>
        <v>43</v>
      </c>
    </row>
    <row r="1653" spans="1:17" x14ac:dyDescent="0.3">
      <c r="A1653" s="13" t="s">
        <v>719</v>
      </c>
      <c r="B1653" t="str">
        <f>VLOOKUP(A1653,cleaned_customer_names[],2,FALSE)</f>
        <v>Leonhardt</v>
      </c>
      <c r="C1653">
        <f>VLOOKUP(A1653,cleaned_Medical_Examinations[],2,FALSE)</f>
        <v>36.19</v>
      </c>
      <c r="D1653">
        <f>VLOOKUP(A1653,cleaned_Medical_Examinations[],3,FALSE)</f>
        <v>4.3</v>
      </c>
      <c r="E1653" t="str">
        <f>VLOOKUP(A1653,cleaned_Medical_Examinations[],4,FALSE)</f>
        <v>No</v>
      </c>
      <c r="F1653" t="str">
        <f>VLOOKUP(A1653,cleaned_Medical_Examinations[],5,FALSE)</f>
        <v>No</v>
      </c>
      <c r="G1653" t="str">
        <f>VLOOKUP(A1653,cleaned_Medical_Examinations[],6,FALSE)</f>
        <v>No</v>
      </c>
      <c r="H1653">
        <f>VLOOKUP(A1653,cleaned_Medical_Examinations[],7,FALSE)</f>
        <v>0</v>
      </c>
      <c r="I1653" t="str">
        <f>VLOOKUP(A1653,cleaned_Medical_Examinations[],8,FALSE)</f>
        <v>No</v>
      </c>
      <c r="J1653" t="str">
        <f>VLOOKUP(A1653,cleaned_Medical_Examinations[],9,FALSE)</f>
        <v>OBESITY</v>
      </c>
      <c r="K1653" t="str">
        <f>VLOOKUP(A1653,cleaned_Medical_Examinations[],10,FALSE)</f>
        <v>NORMAL</v>
      </c>
      <c r="L1653">
        <f>VLOOKUP(A1653,table3!A1653:H3987,4,)</f>
        <v>14507</v>
      </c>
      <c r="M1653" t="str">
        <f>VLOOKUP(A1653,table3!A1653:H3987,5,FALSE)</f>
        <v>tier - 2</v>
      </c>
      <c r="N1653" t="str">
        <f>VLOOKUP(A1653,table3!A1653:H3987,6,FALSE)</f>
        <v>tier - 3</v>
      </c>
      <c r="O1653" t="str">
        <f>VLOOKUP(A1653,table3!A1653:H3987,7,FALSE)</f>
        <v>R1012</v>
      </c>
      <c r="P1653" s="8">
        <f>VLOOKUP(A1653,table3!A1653:H3987,2,FALSE)</f>
        <v>32711</v>
      </c>
      <c r="Q1653">
        <f>VLOOKUP(A1653,table3!A1653:H3987,8,FALSE)</f>
        <v>33</v>
      </c>
    </row>
    <row r="1654" spans="1:17" x14ac:dyDescent="0.3">
      <c r="A1654" s="11" t="s">
        <v>718</v>
      </c>
      <c r="B1654" t="str">
        <f>VLOOKUP(A1654,cleaned_customer_names[],2,FALSE)</f>
        <v>Goetz</v>
      </c>
      <c r="C1654">
        <f>VLOOKUP(A1654,cleaned_Medical_Examinations[],2,FALSE)</f>
        <v>29.6</v>
      </c>
      <c r="D1654">
        <f>VLOOKUP(A1654,cleaned_Medical_Examinations[],3,FALSE)</f>
        <v>4.09</v>
      </c>
      <c r="E1654" t="str">
        <f>VLOOKUP(A1654,cleaned_Medical_Examinations[],4,FALSE)</f>
        <v>No</v>
      </c>
      <c r="F1654" t="str">
        <f>VLOOKUP(A1654,cleaned_Medical_Examinations[],5,FALSE)</f>
        <v>No</v>
      </c>
      <c r="G1654" t="str">
        <f>VLOOKUP(A1654,cleaned_Medical_Examinations[],6,FALSE)</f>
        <v>No</v>
      </c>
      <c r="H1654">
        <f>VLOOKUP(A1654,cleaned_Medical_Examinations[],7,FALSE)</f>
        <v>0</v>
      </c>
      <c r="I1654" t="str">
        <f>VLOOKUP(A1654,cleaned_Medical_Examinations[],8,FALSE)</f>
        <v>No</v>
      </c>
      <c r="J1654" t="str">
        <f>VLOOKUP(A1654,cleaned_Medical_Examinations[],9,FALSE)</f>
        <v>OVER WEIGHT</v>
      </c>
      <c r="K1654" t="str">
        <f>VLOOKUP(A1654,cleaned_Medical_Examinations[],10,FALSE)</f>
        <v>NORMAL</v>
      </c>
      <c r="L1654">
        <f>VLOOKUP(A1654,table3!A1654:H3988,4,)</f>
        <v>14547</v>
      </c>
      <c r="M1654" t="str">
        <f>VLOOKUP(A1654,table3!A1654:H3988,5,FALSE)</f>
        <v>tier - 2</v>
      </c>
      <c r="N1654" t="str">
        <f>VLOOKUP(A1654,table3!A1654:H3988,6,FALSE)</f>
        <v>tier - 3</v>
      </c>
      <c r="O1654" t="str">
        <f>VLOOKUP(A1654,table3!A1654:H3988,7,FALSE)</f>
        <v>R1011</v>
      </c>
      <c r="P1654" s="8">
        <f>VLOOKUP(A1654,table3!A1654:H3988,2,FALSE)</f>
        <v>32703</v>
      </c>
      <c r="Q1654">
        <f>VLOOKUP(A1654,table3!A1654:H3988,8,FALSE)</f>
        <v>33</v>
      </c>
    </row>
    <row r="1655" spans="1:17" x14ac:dyDescent="0.3">
      <c r="A1655" s="13" t="s">
        <v>717</v>
      </c>
      <c r="B1655" t="str">
        <f>VLOOKUP(A1655,cleaned_customer_names[],2,FALSE)</f>
        <v>Cacharelis</v>
      </c>
      <c r="C1655">
        <f>VLOOKUP(A1655,cleaned_Medical_Examinations[],2,FALSE)</f>
        <v>30.95</v>
      </c>
      <c r="D1655">
        <f>VLOOKUP(A1655,cleaned_Medical_Examinations[],3,FALSE)</f>
        <v>6.27</v>
      </c>
      <c r="E1655" t="str">
        <f>VLOOKUP(A1655,cleaned_Medical_Examinations[],4,FALSE)</f>
        <v>No</v>
      </c>
      <c r="F1655" t="str">
        <f>VLOOKUP(A1655,cleaned_Medical_Examinations[],5,FALSE)</f>
        <v>No</v>
      </c>
      <c r="G1655" t="str">
        <f>VLOOKUP(A1655,cleaned_Medical_Examinations[],6,FALSE)</f>
        <v>Yes</v>
      </c>
      <c r="H1655">
        <f>VLOOKUP(A1655,cleaned_Medical_Examinations[],7,FALSE)</f>
        <v>1</v>
      </c>
      <c r="I1655" t="str">
        <f>VLOOKUP(A1655,cleaned_Medical_Examinations[],8,FALSE)</f>
        <v>No</v>
      </c>
      <c r="J1655" t="str">
        <f>VLOOKUP(A1655,cleaned_Medical_Examinations[],9,FALSE)</f>
        <v>OBESITY</v>
      </c>
      <c r="K1655" t="str">
        <f>VLOOKUP(A1655,cleaned_Medical_Examinations[],10,FALSE)</f>
        <v>PREDIABETES</v>
      </c>
      <c r="L1655">
        <f>VLOOKUP(A1655,table3!A1655:H3989,4,)</f>
        <v>14572</v>
      </c>
      <c r="M1655" t="str">
        <f>VLOOKUP(A1655,table3!A1655:H3989,5,FALSE)</f>
        <v>tier - 2</v>
      </c>
      <c r="N1655" t="str">
        <f>VLOOKUP(A1655,table3!A1655:H3989,6,FALSE)</f>
        <v>tier - 1</v>
      </c>
      <c r="O1655" t="str">
        <f>VLOOKUP(A1655,table3!A1655:H3989,7,FALSE)</f>
        <v>R1024</v>
      </c>
      <c r="P1655" s="8">
        <f>VLOOKUP(A1655,table3!A1655:H3989,2,FALSE)</f>
        <v>36050</v>
      </c>
      <c r="Q1655">
        <f>VLOOKUP(A1655,table3!A1655:H3989,8,FALSE)</f>
        <v>24</v>
      </c>
    </row>
    <row r="1656" spans="1:17" x14ac:dyDescent="0.3">
      <c r="A1656" s="11" t="s">
        <v>716</v>
      </c>
      <c r="B1656" t="str">
        <f>VLOOKUP(A1656,cleaned_customer_names[],2,FALSE)</f>
        <v>Kariolis</v>
      </c>
      <c r="C1656">
        <f>VLOOKUP(A1656,cleaned_Medical_Examinations[],2,FALSE)</f>
        <v>19.95</v>
      </c>
      <c r="D1656">
        <f>VLOOKUP(A1656,cleaned_Medical_Examinations[],3,FALSE)</f>
        <v>5.39</v>
      </c>
      <c r="E1656" t="str">
        <f>VLOOKUP(A1656,cleaned_Medical_Examinations[],4,FALSE)</f>
        <v>No</v>
      </c>
      <c r="F1656" t="str">
        <f>VLOOKUP(A1656,cleaned_Medical_Examinations[],5,FALSE)</f>
        <v>No</v>
      </c>
      <c r="G1656" t="str">
        <f>VLOOKUP(A1656,cleaned_Medical_Examinations[],6,FALSE)</f>
        <v>No</v>
      </c>
      <c r="H1656">
        <f>VLOOKUP(A1656,cleaned_Medical_Examinations[],7,FALSE)</f>
        <v>1</v>
      </c>
      <c r="I1656" t="str">
        <f>VLOOKUP(A1656,cleaned_Medical_Examinations[],8,FALSE)</f>
        <v>No</v>
      </c>
      <c r="J1656" t="str">
        <f>VLOOKUP(A1656,cleaned_Medical_Examinations[],9,FALSE)</f>
        <v>NORMAL WEIGHT</v>
      </c>
      <c r="K1656" t="str">
        <f>VLOOKUP(A1656,cleaned_Medical_Examinations[],10,FALSE)</f>
        <v>NORMAL</v>
      </c>
      <c r="L1656">
        <f>VLOOKUP(A1656,table3!A1656:H3990,4,)</f>
        <v>14575</v>
      </c>
      <c r="M1656" t="str">
        <f>VLOOKUP(A1656,table3!A1656:H3990,5,FALSE)</f>
        <v>tier - 2</v>
      </c>
      <c r="N1656" t="str">
        <f>VLOOKUP(A1656,table3!A1656:H3990,6,FALSE)</f>
        <v>tier - 1</v>
      </c>
      <c r="O1656" t="str">
        <f>VLOOKUP(A1656,table3!A1656:H3990,7,FALSE)</f>
        <v>R1025</v>
      </c>
      <c r="P1656" s="8">
        <f>VLOOKUP(A1656,table3!A1656:H3990,2,FALSE)</f>
        <v>22983</v>
      </c>
      <c r="Q1656">
        <f>VLOOKUP(A1656,table3!A1656:H3990,8,FALSE)</f>
        <v>60</v>
      </c>
    </row>
    <row r="1657" spans="1:17" x14ac:dyDescent="0.3">
      <c r="A1657" s="13" t="s">
        <v>715</v>
      </c>
      <c r="B1657" t="str">
        <f>VLOOKUP(A1657,cleaned_customer_names[],2,FALSE)</f>
        <v>Zelwin</v>
      </c>
      <c r="C1657">
        <f>VLOOKUP(A1657,cleaned_Medical_Examinations[],2,FALSE)</f>
        <v>23.65</v>
      </c>
      <c r="D1657">
        <f>VLOOKUP(A1657,cleaned_Medical_Examinations[],3,FALSE)</f>
        <v>5.75</v>
      </c>
      <c r="E1657" t="str">
        <f>VLOOKUP(A1657,cleaned_Medical_Examinations[],4,FALSE)</f>
        <v>Yes</v>
      </c>
      <c r="F1657" t="str">
        <f>VLOOKUP(A1657,cleaned_Medical_Examinations[],5,FALSE)</f>
        <v>No</v>
      </c>
      <c r="G1657" t="str">
        <f>VLOOKUP(A1657,cleaned_Medical_Examinations[],6,FALSE)</f>
        <v>No</v>
      </c>
      <c r="H1657">
        <f>VLOOKUP(A1657,cleaned_Medical_Examinations[],7,FALSE)</f>
        <v>0</v>
      </c>
      <c r="I1657" t="str">
        <f>VLOOKUP(A1657,cleaned_Medical_Examinations[],8,FALSE)</f>
        <v>No</v>
      </c>
      <c r="J1657" t="str">
        <f>VLOOKUP(A1657,cleaned_Medical_Examinations[],9,FALSE)</f>
        <v>NORMAL WEIGHT</v>
      </c>
      <c r="K1657" t="str">
        <f>VLOOKUP(A1657,cleaned_Medical_Examinations[],10,FALSE)</f>
        <v>PREDIABETES</v>
      </c>
      <c r="L1657">
        <f>VLOOKUP(A1657,table3!A1657:H3991,4,)</f>
        <v>14591</v>
      </c>
      <c r="M1657" t="str">
        <f>VLOOKUP(A1657,table3!A1657:H3991,5,FALSE)</f>
        <v>tier - 2</v>
      </c>
      <c r="N1657" t="str">
        <f>VLOOKUP(A1657,table3!A1657:H3991,6,FALSE)</f>
        <v>tier - 1</v>
      </c>
      <c r="O1657" t="str">
        <f>VLOOKUP(A1657,table3!A1657:H3991,7,FALSE)</f>
        <v>R1024</v>
      </c>
      <c r="P1657" s="8">
        <f>VLOOKUP(A1657,table3!A1657:H3991,2,FALSE)</f>
        <v>23298</v>
      </c>
      <c r="Q1657">
        <f>VLOOKUP(A1657,table3!A1657:H3991,8,FALSE)</f>
        <v>59</v>
      </c>
    </row>
    <row r="1658" spans="1:17" x14ac:dyDescent="0.3">
      <c r="A1658" s="11" t="s">
        <v>714</v>
      </c>
      <c r="B1658" t="str">
        <f>VLOOKUP(A1658,cleaned_customer_names[],2,FALSE)</f>
        <v>Barry</v>
      </c>
      <c r="C1658">
        <f>VLOOKUP(A1658,cleaned_Medical_Examinations[],2,FALSE)</f>
        <v>43.34</v>
      </c>
      <c r="D1658">
        <f>VLOOKUP(A1658,cleaned_Medical_Examinations[],3,FALSE)</f>
        <v>4.91</v>
      </c>
      <c r="E1658" t="str">
        <f>VLOOKUP(A1658,cleaned_Medical_Examinations[],4,FALSE)</f>
        <v>No</v>
      </c>
      <c r="F1658" t="str">
        <f>VLOOKUP(A1658,cleaned_Medical_Examinations[],5,FALSE)</f>
        <v>No</v>
      </c>
      <c r="G1658" t="str">
        <f>VLOOKUP(A1658,cleaned_Medical_Examinations[],6,FALSE)</f>
        <v>No</v>
      </c>
      <c r="H1658">
        <f>VLOOKUP(A1658,cleaned_Medical_Examinations[],7,FALSE)</f>
        <v>1</v>
      </c>
      <c r="I1658" t="str">
        <f>VLOOKUP(A1658,cleaned_Medical_Examinations[],8,FALSE)</f>
        <v>No</v>
      </c>
      <c r="J1658" t="str">
        <f>VLOOKUP(A1658,cleaned_Medical_Examinations[],9,FALSE)</f>
        <v>OBESITY</v>
      </c>
      <c r="K1658" t="str">
        <f>VLOOKUP(A1658,cleaned_Medical_Examinations[],10,FALSE)</f>
        <v>NORMAL</v>
      </c>
      <c r="L1658">
        <f>VLOOKUP(A1658,table3!A1658:H3992,4,)</f>
        <v>14601</v>
      </c>
      <c r="M1658" t="str">
        <f>VLOOKUP(A1658,table3!A1658:H3992,5,FALSE)</f>
        <v>tier - 2</v>
      </c>
      <c r="N1658" t="str">
        <f>VLOOKUP(A1658,table3!A1658:H3992,6,FALSE)</f>
        <v>tier - 3</v>
      </c>
      <c r="O1658" t="str">
        <f>VLOOKUP(A1658,table3!A1658:H3992,7,FALSE)</f>
        <v>R1022</v>
      </c>
      <c r="P1658" s="8">
        <f>VLOOKUP(A1658,table3!A1658:H3992,2,FALSE)</f>
        <v>24671</v>
      </c>
      <c r="Q1658">
        <f>VLOOKUP(A1658,table3!A1658:H3992,8,FALSE)</f>
        <v>55</v>
      </c>
    </row>
    <row r="1659" spans="1:17" x14ac:dyDescent="0.3">
      <c r="A1659" s="13" t="s">
        <v>713</v>
      </c>
      <c r="B1659" t="str">
        <f>VLOOKUP(A1659,cleaned_customer_names[],2,FALSE)</f>
        <v>Bannon</v>
      </c>
      <c r="C1659">
        <f>VLOOKUP(A1659,cleaned_Medical_Examinations[],2,FALSE)</f>
        <v>31.98</v>
      </c>
      <c r="D1659">
        <f>VLOOKUP(A1659,cleaned_Medical_Examinations[],3,FALSE)</f>
        <v>4.46</v>
      </c>
      <c r="E1659" t="str">
        <f>VLOOKUP(A1659,cleaned_Medical_Examinations[],4,FALSE)</f>
        <v>Yes</v>
      </c>
      <c r="F1659" t="str">
        <f>VLOOKUP(A1659,cleaned_Medical_Examinations[],5,FALSE)</f>
        <v>No</v>
      </c>
      <c r="G1659" t="str">
        <f>VLOOKUP(A1659,cleaned_Medical_Examinations[],6,FALSE)</f>
        <v>No</v>
      </c>
      <c r="H1659">
        <f>VLOOKUP(A1659,cleaned_Medical_Examinations[],7,FALSE)</f>
        <v>1</v>
      </c>
      <c r="I1659" t="str">
        <f>VLOOKUP(A1659,cleaned_Medical_Examinations[],8,FALSE)</f>
        <v>No</v>
      </c>
      <c r="J1659" t="str">
        <f>VLOOKUP(A1659,cleaned_Medical_Examinations[],9,FALSE)</f>
        <v>OBESITY</v>
      </c>
      <c r="K1659" t="str">
        <f>VLOOKUP(A1659,cleaned_Medical_Examinations[],10,FALSE)</f>
        <v>NORMAL</v>
      </c>
      <c r="L1659">
        <f>VLOOKUP(A1659,table3!A1659:H3993,4,)</f>
        <v>14612</v>
      </c>
      <c r="M1659" t="str">
        <f>VLOOKUP(A1659,table3!A1659:H3993,5,FALSE)</f>
        <v>tier - 2</v>
      </c>
      <c r="N1659" t="str">
        <f>VLOOKUP(A1659,table3!A1659:H3993,6,FALSE)</f>
        <v>tier - 3</v>
      </c>
      <c r="O1659" t="str">
        <f>VLOOKUP(A1659,table3!A1659:H3993,7,FALSE)</f>
        <v>R1021</v>
      </c>
      <c r="P1659" s="8">
        <f>VLOOKUP(A1659,table3!A1659:H3993,2,FALSE)</f>
        <v>24054</v>
      </c>
      <c r="Q1659">
        <f>VLOOKUP(A1659,table3!A1659:H3993,8,FALSE)</f>
        <v>57</v>
      </c>
    </row>
    <row r="1660" spans="1:17" x14ac:dyDescent="0.3">
      <c r="A1660" s="11" t="s">
        <v>712</v>
      </c>
      <c r="B1660" t="str">
        <f>VLOOKUP(A1660,cleaned_customer_names[],2,FALSE)</f>
        <v>Chang</v>
      </c>
      <c r="C1660">
        <f>VLOOKUP(A1660,cleaned_Medical_Examinations[],2,FALSE)</f>
        <v>35.86</v>
      </c>
      <c r="D1660">
        <f>VLOOKUP(A1660,cleaned_Medical_Examinations[],3,FALSE)</f>
        <v>6.22</v>
      </c>
      <c r="E1660" t="str">
        <f>VLOOKUP(A1660,cleaned_Medical_Examinations[],4,FALSE)</f>
        <v>No</v>
      </c>
      <c r="F1660" t="str">
        <f>VLOOKUP(A1660,cleaned_Medical_Examinations[],5,FALSE)</f>
        <v>No</v>
      </c>
      <c r="G1660" t="str">
        <f>VLOOKUP(A1660,cleaned_Medical_Examinations[],6,FALSE)</f>
        <v>No</v>
      </c>
      <c r="H1660">
        <f>VLOOKUP(A1660,cleaned_Medical_Examinations[],7,FALSE)</f>
        <v>1</v>
      </c>
      <c r="I1660" t="str">
        <f>VLOOKUP(A1660,cleaned_Medical_Examinations[],8,FALSE)</f>
        <v>No</v>
      </c>
      <c r="J1660" t="str">
        <f>VLOOKUP(A1660,cleaned_Medical_Examinations[],9,FALSE)</f>
        <v>OBESITY</v>
      </c>
      <c r="K1660" t="str">
        <f>VLOOKUP(A1660,cleaned_Medical_Examinations[],10,FALSE)</f>
        <v>PREDIABETES</v>
      </c>
      <c r="L1660">
        <f>VLOOKUP(A1660,table3!A1660:H3994,4,)</f>
        <v>14631</v>
      </c>
      <c r="M1660" t="str">
        <f>VLOOKUP(A1660,table3!A1660:H3994,5,FALSE)</f>
        <v>tier - 2</v>
      </c>
      <c r="N1660" t="str">
        <f>VLOOKUP(A1660,table3!A1660:H3994,6,FALSE)</f>
        <v>tier - 3</v>
      </c>
      <c r="O1660" t="str">
        <f>VLOOKUP(A1660,table3!A1660:H3994,7,FALSE)</f>
        <v>R1011</v>
      </c>
      <c r="P1660" s="8">
        <f>VLOOKUP(A1660,table3!A1660:H3994,2,FALSE)</f>
        <v>33471</v>
      </c>
      <c r="Q1660">
        <f>VLOOKUP(A1660,table3!A1660:H3994,8,FALSE)</f>
        <v>31</v>
      </c>
    </row>
    <row r="1661" spans="1:17" x14ac:dyDescent="0.3">
      <c r="A1661" s="13" t="s">
        <v>711</v>
      </c>
      <c r="B1661" t="str">
        <f>VLOOKUP(A1661,cleaned_customer_names[],2,FALSE)</f>
        <v>Vetter</v>
      </c>
      <c r="C1661">
        <f>VLOOKUP(A1661,cleaned_Medical_Examinations[],2,FALSE)</f>
        <v>15.2</v>
      </c>
      <c r="D1661">
        <f>VLOOKUP(A1661,cleaned_Medical_Examinations[],3,FALSE)</f>
        <v>8.82</v>
      </c>
      <c r="E1661" t="str">
        <f>VLOOKUP(A1661,cleaned_Medical_Examinations[],4,FALSE)</f>
        <v>No</v>
      </c>
      <c r="F1661" t="str">
        <f>VLOOKUP(A1661,cleaned_Medical_Examinations[],5,FALSE)</f>
        <v>No</v>
      </c>
      <c r="G1661" t="str">
        <f>VLOOKUP(A1661,cleaned_Medical_Examinations[],6,FALSE)</f>
        <v>No</v>
      </c>
      <c r="H1661">
        <f>VLOOKUP(A1661,cleaned_Medical_Examinations[],7,FALSE)</f>
        <v>0</v>
      </c>
      <c r="I1661" t="str">
        <f>VLOOKUP(A1661,cleaned_Medical_Examinations[],8,FALSE)</f>
        <v>No</v>
      </c>
      <c r="J1661" t="str">
        <f>VLOOKUP(A1661,cleaned_Medical_Examinations[],9,FALSE)</f>
        <v>UNDER WEIGHT</v>
      </c>
      <c r="K1661" t="str">
        <f>VLOOKUP(A1661,cleaned_Medical_Examinations[],10,FALSE)</f>
        <v>DIABETES</v>
      </c>
      <c r="L1661">
        <f>VLOOKUP(A1661,table3!A1661:H3995,4,)</f>
        <v>14640</v>
      </c>
      <c r="M1661" t="str">
        <f>VLOOKUP(A1661,table3!A1661:H3995,5,FALSE)</f>
        <v>tier - 2</v>
      </c>
      <c r="N1661" t="str">
        <f>VLOOKUP(A1661,table3!A1661:H3995,6,FALSE)</f>
        <v>tier - 3</v>
      </c>
      <c r="O1661" t="str">
        <f>VLOOKUP(A1661,table3!A1661:H3995,7,FALSE)</f>
        <v>R1026</v>
      </c>
      <c r="P1661" s="8">
        <f>VLOOKUP(A1661,table3!A1661:H3995,2,FALSE)</f>
        <v>24716</v>
      </c>
      <c r="Q1661">
        <f>VLOOKUP(A1661,table3!A1661:H3995,8,FALSE)</f>
        <v>55</v>
      </c>
    </row>
    <row r="1662" spans="1:17" x14ac:dyDescent="0.3">
      <c r="A1662" s="11" t="s">
        <v>710</v>
      </c>
      <c r="B1662" t="str">
        <f>VLOOKUP(A1662,cleaned_customer_names[],2,FALSE)</f>
        <v>Jablonski</v>
      </c>
      <c r="C1662">
        <f>VLOOKUP(A1662,cleaned_Medical_Examinations[],2,FALSE)</f>
        <v>37.200000000000003</v>
      </c>
      <c r="D1662">
        <f>VLOOKUP(A1662,cleaned_Medical_Examinations[],3,FALSE)</f>
        <v>10.14</v>
      </c>
      <c r="E1662" t="str">
        <f>VLOOKUP(A1662,cleaned_Medical_Examinations[],4,FALSE)</f>
        <v>No</v>
      </c>
      <c r="F1662" t="str">
        <f>VLOOKUP(A1662,cleaned_Medical_Examinations[],5,FALSE)</f>
        <v>No</v>
      </c>
      <c r="G1662" t="str">
        <f>VLOOKUP(A1662,cleaned_Medical_Examinations[],6,FALSE)</f>
        <v>No</v>
      </c>
      <c r="H1662">
        <f>VLOOKUP(A1662,cleaned_Medical_Examinations[],7,FALSE)</f>
        <v>0</v>
      </c>
      <c r="I1662" t="str">
        <f>VLOOKUP(A1662,cleaned_Medical_Examinations[],8,FALSE)</f>
        <v>No</v>
      </c>
      <c r="J1662" t="str">
        <f>VLOOKUP(A1662,cleaned_Medical_Examinations[],9,FALSE)</f>
        <v>OBESITY</v>
      </c>
      <c r="K1662" t="str">
        <f>VLOOKUP(A1662,cleaned_Medical_Examinations[],10,FALSE)</f>
        <v>DIABETES</v>
      </c>
      <c r="L1662">
        <f>VLOOKUP(A1662,table3!A1662:H3996,4,)</f>
        <v>14657</v>
      </c>
      <c r="M1662" t="str">
        <f>VLOOKUP(A1662,table3!A1662:H3996,5,FALSE)</f>
        <v>tier - 2</v>
      </c>
      <c r="N1662" t="str">
        <f>VLOOKUP(A1662,table3!A1662:H3996,6,FALSE)</f>
        <v>tier - 1</v>
      </c>
      <c r="O1662" t="str">
        <f>VLOOKUP(A1662,table3!A1662:H3996,7,FALSE)</f>
        <v>R1012</v>
      </c>
      <c r="P1662" s="8">
        <f>VLOOKUP(A1662,table3!A1662:H3996,2,FALSE)</f>
        <v>29903</v>
      </c>
      <c r="Q1662">
        <f>VLOOKUP(A1662,table3!A1662:H3996,8,FALSE)</f>
        <v>41</v>
      </c>
    </row>
    <row r="1663" spans="1:17" x14ac:dyDescent="0.3">
      <c r="A1663" s="13" t="s">
        <v>709</v>
      </c>
      <c r="B1663" t="str">
        <f>VLOOKUP(A1663,cleaned_customer_names[],2,FALSE)</f>
        <v>Jakubowitch</v>
      </c>
      <c r="C1663">
        <f>VLOOKUP(A1663,cleaned_Medical_Examinations[],2,FALSE)</f>
        <v>17.91</v>
      </c>
      <c r="D1663">
        <f>VLOOKUP(A1663,cleaned_Medical_Examinations[],3,FALSE)</f>
        <v>4.66</v>
      </c>
      <c r="E1663" t="str">
        <f>VLOOKUP(A1663,cleaned_Medical_Examinations[],4,FALSE)</f>
        <v>No</v>
      </c>
      <c r="F1663" t="str">
        <f>VLOOKUP(A1663,cleaned_Medical_Examinations[],5,FALSE)</f>
        <v>No</v>
      </c>
      <c r="G1663" t="str">
        <f>VLOOKUP(A1663,cleaned_Medical_Examinations[],6,FALSE)</f>
        <v>No</v>
      </c>
      <c r="H1663">
        <f>VLOOKUP(A1663,cleaned_Medical_Examinations[],7,FALSE)</f>
        <v>2</v>
      </c>
      <c r="I1663" t="str">
        <f>VLOOKUP(A1663,cleaned_Medical_Examinations[],8,FALSE)</f>
        <v>No</v>
      </c>
      <c r="J1663" t="str">
        <f>VLOOKUP(A1663,cleaned_Medical_Examinations[],9,FALSE)</f>
        <v>UNDER WEIGHT</v>
      </c>
      <c r="K1663" t="str">
        <f>VLOOKUP(A1663,cleaned_Medical_Examinations[],10,FALSE)</f>
        <v>NORMAL</v>
      </c>
      <c r="L1663">
        <f>VLOOKUP(A1663,table3!A1663:H3997,4,)</f>
        <v>14666</v>
      </c>
      <c r="M1663" t="str">
        <f>VLOOKUP(A1663,table3!A1663:H3997,5,FALSE)</f>
        <v>tier - 2</v>
      </c>
      <c r="N1663" t="str">
        <f>VLOOKUP(A1663,table3!A1663:H3997,6,FALSE)</f>
        <v>tier - 1</v>
      </c>
      <c r="O1663" t="str">
        <f>VLOOKUP(A1663,table3!A1663:H3997,7,FALSE)</f>
        <v>R1012</v>
      </c>
      <c r="P1663" s="8">
        <f>VLOOKUP(A1663,table3!A1663:H3997,2,FALSE)</f>
        <v>25496</v>
      </c>
      <c r="Q1663">
        <f>VLOOKUP(A1663,table3!A1663:H3997,8,FALSE)</f>
        <v>53</v>
      </c>
    </row>
    <row r="1664" spans="1:17" x14ac:dyDescent="0.3">
      <c r="A1664" s="11" t="s">
        <v>708</v>
      </c>
      <c r="B1664" t="str">
        <f>VLOOKUP(A1664,cleaned_customer_names[],2,FALSE)</f>
        <v>Altshuler</v>
      </c>
      <c r="C1664">
        <f>VLOOKUP(A1664,cleaned_Medical_Examinations[],2,FALSE)</f>
        <v>20.76</v>
      </c>
      <c r="D1664">
        <f>VLOOKUP(A1664,cleaned_Medical_Examinations[],3,FALSE)</f>
        <v>6.26</v>
      </c>
      <c r="E1664" t="str">
        <f>VLOOKUP(A1664,cleaned_Medical_Examinations[],4,FALSE)</f>
        <v>No</v>
      </c>
      <c r="F1664" t="str">
        <f>VLOOKUP(A1664,cleaned_Medical_Examinations[],5,FALSE)</f>
        <v>No</v>
      </c>
      <c r="G1664" t="str">
        <f>VLOOKUP(A1664,cleaned_Medical_Examinations[],6,FALSE)</f>
        <v>No</v>
      </c>
      <c r="H1664">
        <f>VLOOKUP(A1664,cleaned_Medical_Examinations[],7,FALSE)</f>
        <v>0</v>
      </c>
      <c r="I1664" t="str">
        <f>VLOOKUP(A1664,cleaned_Medical_Examinations[],8,FALSE)</f>
        <v>No</v>
      </c>
      <c r="J1664" t="str">
        <f>VLOOKUP(A1664,cleaned_Medical_Examinations[],9,FALSE)</f>
        <v>NORMAL WEIGHT</v>
      </c>
      <c r="K1664" t="str">
        <f>VLOOKUP(A1664,cleaned_Medical_Examinations[],10,FALSE)</f>
        <v>PREDIABETES</v>
      </c>
      <c r="L1664">
        <f>VLOOKUP(A1664,table3!A1664:H3998,4,)</f>
        <v>14693</v>
      </c>
      <c r="M1664" t="str">
        <f>VLOOKUP(A1664,table3!A1664:H3998,5,FALSE)</f>
        <v>tier - 2</v>
      </c>
      <c r="N1664" t="str">
        <f>VLOOKUP(A1664,table3!A1664:H3998,6,FALSE)</f>
        <v>tier - 1</v>
      </c>
      <c r="O1664" t="str">
        <f>VLOOKUP(A1664,table3!A1664:H3998,7,FALSE)</f>
        <v>R1012</v>
      </c>
      <c r="P1664" s="8">
        <f>VLOOKUP(A1664,table3!A1664:H3998,2,FALSE)</f>
        <v>21389</v>
      </c>
      <c r="Q1664">
        <f>VLOOKUP(A1664,table3!A1664:H3998,8,FALSE)</f>
        <v>64</v>
      </c>
    </row>
    <row r="1665" spans="1:17" x14ac:dyDescent="0.3">
      <c r="A1665" s="13" t="s">
        <v>707</v>
      </c>
      <c r="B1665" t="str">
        <f>VLOOKUP(A1665,cleaned_customer_names[],2,FALSE)</f>
        <v>Ugarte</v>
      </c>
      <c r="C1665">
        <f>VLOOKUP(A1665,cleaned_Medical_Examinations[],2,FALSE)</f>
        <v>38.99</v>
      </c>
      <c r="D1665">
        <f>VLOOKUP(A1665,cleaned_Medical_Examinations[],3,FALSE)</f>
        <v>5.21</v>
      </c>
      <c r="E1665" t="str">
        <f>VLOOKUP(A1665,cleaned_Medical_Examinations[],4,FALSE)</f>
        <v>No</v>
      </c>
      <c r="F1665" t="str">
        <f>VLOOKUP(A1665,cleaned_Medical_Examinations[],5,FALSE)</f>
        <v>Yes</v>
      </c>
      <c r="G1665" t="str">
        <f>VLOOKUP(A1665,cleaned_Medical_Examinations[],6,FALSE)</f>
        <v>No</v>
      </c>
      <c r="H1665">
        <f>VLOOKUP(A1665,cleaned_Medical_Examinations[],7,FALSE)</f>
        <v>1</v>
      </c>
      <c r="I1665" t="str">
        <f>VLOOKUP(A1665,cleaned_Medical_Examinations[],8,FALSE)</f>
        <v>No</v>
      </c>
      <c r="J1665" t="str">
        <f>VLOOKUP(A1665,cleaned_Medical_Examinations[],9,FALSE)</f>
        <v>OBESITY</v>
      </c>
      <c r="K1665" t="str">
        <f>VLOOKUP(A1665,cleaned_Medical_Examinations[],10,FALSE)</f>
        <v>NORMAL</v>
      </c>
      <c r="L1665">
        <f>VLOOKUP(A1665,table3!A1665:H3999,4,)</f>
        <v>14697</v>
      </c>
      <c r="M1665" t="str">
        <f>VLOOKUP(A1665,table3!A1665:H3999,5,FALSE)</f>
        <v>tier - 2</v>
      </c>
      <c r="N1665" t="str">
        <f>VLOOKUP(A1665,table3!A1665:H3999,6,FALSE)</f>
        <v>tier - 2</v>
      </c>
      <c r="O1665" t="str">
        <f>VLOOKUP(A1665,table3!A1665:H3999,7,FALSE)</f>
        <v>R1011</v>
      </c>
      <c r="P1665" s="8">
        <f>VLOOKUP(A1665,table3!A1665:H3999,2,FALSE)</f>
        <v>30198</v>
      </c>
      <c r="Q1665">
        <f>VLOOKUP(A1665,table3!A1665:H3999,8,FALSE)</f>
        <v>40</v>
      </c>
    </row>
    <row r="1666" spans="1:17" x14ac:dyDescent="0.3">
      <c r="A1666" s="11" t="s">
        <v>706</v>
      </c>
      <c r="B1666" t="str">
        <f>VLOOKUP(A1666,cleaned_customer_names[],2,FALSE)</f>
        <v>Tusso</v>
      </c>
      <c r="C1666">
        <f>VLOOKUP(A1666,cleaned_Medical_Examinations[],2,FALSE)</f>
        <v>42.655000000000001</v>
      </c>
      <c r="D1666">
        <f>VLOOKUP(A1666,cleaned_Medical_Examinations[],3,FALSE)</f>
        <v>5.94</v>
      </c>
      <c r="E1666" t="str">
        <f>VLOOKUP(A1666,cleaned_Medical_Examinations[],4,FALSE)</f>
        <v>Yes</v>
      </c>
      <c r="F1666" t="str">
        <f>VLOOKUP(A1666,cleaned_Medical_Examinations[],5,FALSE)</f>
        <v>No</v>
      </c>
      <c r="G1666" t="str">
        <f>VLOOKUP(A1666,cleaned_Medical_Examinations[],6,FALSE)</f>
        <v>Yes</v>
      </c>
      <c r="H1666">
        <f>VLOOKUP(A1666,cleaned_Medical_Examinations[],7,FALSE)</f>
        <v>1</v>
      </c>
      <c r="I1666" t="str">
        <f>VLOOKUP(A1666,cleaned_Medical_Examinations[],8,FALSE)</f>
        <v>No</v>
      </c>
      <c r="J1666" t="str">
        <f>VLOOKUP(A1666,cleaned_Medical_Examinations[],9,FALSE)</f>
        <v>OBESITY</v>
      </c>
      <c r="K1666" t="str">
        <f>VLOOKUP(A1666,cleaned_Medical_Examinations[],10,FALSE)</f>
        <v>PREDIABETES</v>
      </c>
      <c r="L1666">
        <f>VLOOKUP(A1666,table3!A1666:H4000,4,)</f>
        <v>14712</v>
      </c>
      <c r="M1666" t="str">
        <f>VLOOKUP(A1666,table3!A1666:H4000,5,FALSE)</f>
        <v>tier - 2</v>
      </c>
      <c r="N1666" t="str">
        <f>VLOOKUP(A1666,table3!A1666:H4000,6,FALSE)</f>
        <v>tier - 2</v>
      </c>
      <c r="O1666" t="str">
        <f>VLOOKUP(A1666,table3!A1666:H4000,7,FALSE)</f>
        <v>R1012</v>
      </c>
      <c r="P1666" s="8">
        <f>VLOOKUP(A1666,table3!A1666:H4000,2,FALSE)</f>
        <v>37523</v>
      </c>
      <c r="Q1666">
        <f>VLOOKUP(A1666,table3!A1666:H4000,8,FALSE)</f>
        <v>20</v>
      </c>
    </row>
    <row r="1667" spans="1:17" x14ac:dyDescent="0.3">
      <c r="A1667" s="13" t="s">
        <v>705</v>
      </c>
      <c r="B1667" t="str">
        <f>VLOOKUP(A1667,cleaned_customer_names[],2,FALSE)</f>
        <v>Johnson</v>
      </c>
      <c r="C1667">
        <f>VLOOKUP(A1667,cleaned_Medical_Examinations[],2,FALSE)</f>
        <v>30.57</v>
      </c>
      <c r="D1667">
        <f>VLOOKUP(A1667,cleaned_Medical_Examinations[],3,FALSE)</f>
        <v>5.34</v>
      </c>
      <c r="E1667" t="str">
        <f>VLOOKUP(A1667,cleaned_Medical_Examinations[],4,FALSE)</f>
        <v>No</v>
      </c>
      <c r="F1667" t="str">
        <f>VLOOKUP(A1667,cleaned_Medical_Examinations[],5,FALSE)</f>
        <v>No</v>
      </c>
      <c r="G1667" t="str">
        <f>VLOOKUP(A1667,cleaned_Medical_Examinations[],6,FALSE)</f>
        <v>Yes</v>
      </c>
      <c r="H1667">
        <f>VLOOKUP(A1667,cleaned_Medical_Examinations[],7,FALSE)</f>
        <v>1</v>
      </c>
      <c r="I1667" t="str">
        <f>VLOOKUP(A1667,cleaned_Medical_Examinations[],8,FALSE)</f>
        <v>No</v>
      </c>
      <c r="J1667" t="str">
        <f>VLOOKUP(A1667,cleaned_Medical_Examinations[],9,FALSE)</f>
        <v>OBESITY</v>
      </c>
      <c r="K1667" t="str">
        <f>VLOOKUP(A1667,cleaned_Medical_Examinations[],10,FALSE)</f>
        <v>NORMAL</v>
      </c>
      <c r="L1667">
        <f>VLOOKUP(A1667,table3!A1667:H4001,4,)</f>
        <v>14738</v>
      </c>
      <c r="M1667" t="str">
        <f>VLOOKUP(A1667,table3!A1667:H4001,5,FALSE)</f>
        <v>tier - 2</v>
      </c>
      <c r="N1667" t="str">
        <f>VLOOKUP(A1667,table3!A1667:H4001,6,FALSE)</f>
        <v>tier - 3</v>
      </c>
      <c r="O1667" t="str">
        <f>VLOOKUP(A1667,table3!A1667:H4001,7,FALSE)</f>
        <v>R1021</v>
      </c>
      <c r="P1667" s="8">
        <f>VLOOKUP(A1667,table3!A1667:H4001,2,FALSE)</f>
        <v>22856</v>
      </c>
      <c r="Q1667">
        <f>VLOOKUP(A1667,table3!A1667:H4001,8,FALSE)</f>
        <v>60</v>
      </c>
    </row>
    <row r="1668" spans="1:17" x14ac:dyDescent="0.3">
      <c r="A1668" s="11" t="s">
        <v>704</v>
      </c>
      <c r="B1668" t="str">
        <f>VLOOKUP(A1668,cleaned_customer_names[],2,FALSE)</f>
        <v>Landry</v>
      </c>
      <c r="C1668">
        <f>VLOOKUP(A1668,cleaned_Medical_Examinations[],2,FALSE)</f>
        <v>17.7</v>
      </c>
      <c r="D1668">
        <f>VLOOKUP(A1668,cleaned_Medical_Examinations[],3,FALSE)</f>
        <v>6.38</v>
      </c>
      <c r="E1668" t="str">
        <f>VLOOKUP(A1668,cleaned_Medical_Examinations[],4,FALSE)</f>
        <v>No</v>
      </c>
      <c r="F1668" t="str">
        <f>VLOOKUP(A1668,cleaned_Medical_Examinations[],5,FALSE)</f>
        <v>No</v>
      </c>
      <c r="G1668" t="str">
        <f>VLOOKUP(A1668,cleaned_Medical_Examinations[],6,FALSE)</f>
        <v>No</v>
      </c>
      <c r="H1668">
        <f>VLOOKUP(A1668,cleaned_Medical_Examinations[],7,FALSE)</f>
        <v>2</v>
      </c>
      <c r="I1668" t="str">
        <f>VLOOKUP(A1668,cleaned_Medical_Examinations[],8,FALSE)</f>
        <v>No</v>
      </c>
      <c r="J1668" t="str">
        <f>VLOOKUP(A1668,cleaned_Medical_Examinations[],9,FALSE)</f>
        <v>UNDER WEIGHT</v>
      </c>
      <c r="K1668" t="str">
        <f>VLOOKUP(A1668,cleaned_Medical_Examinations[],10,FALSE)</f>
        <v>PREDIABETES</v>
      </c>
      <c r="L1668">
        <f>VLOOKUP(A1668,table3!A1668:H4002,4,)</f>
        <v>14750</v>
      </c>
      <c r="M1668" t="str">
        <f>VLOOKUP(A1668,table3!A1668:H4002,5,FALSE)</f>
        <v>tier - 2</v>
      </c>
      <c r="N1668" t="str">
        <f>VLOOKUP(A1668,table3!A1668:H4002,6,FALSE)</f>
        <v>tier - 2</v>
      </c>
      <c r="O1668" t="str">
        <f>VLOOKUP(A1668,table3!A1668:H4002,7,FALSE)</f>
        <v>R1026</v>
      </c>
      <c r="P1668" s="8">
        <f>VLOOKUP(A1668,table3!A1668:H4002,2,FALSE)</f>
        <v>23950</v>
      </c>
      <c r="Q1668">
        <f>VLOOKUP(A1668,table3!A1668:H4002,8,FALSE)</f>
        <v>57</v>
      </c>
    </row>
    <row r="1669" spans="1:17" x14ac:dyDescent="0.3">
      <c r="A1669" s="13" t="s">
        <v>703</v>
      </c>
      <c r="B1669" t="str">
        <f>VLOOKUP(A1669,cleaned_customer_names[],2,FALSE)</f>
        <v>McDonald</v>
      </c>
      <c r="C1669">
        <f>VLOOKUP(A1669,cleaned_Medical_Examinations[],2,FALSE)</f>
        <v>34.770000000000003</v>
      </c>
      <c r="D1669">
        <f>VLOOKUP(A1669,cleaned_Medical_Examinations[],3,FALSE)</f>
        <v>4.47</v>
      </c>
      <c r="E1669" t="str">
        <f>VLOOKUP(A1669,cleaned_Medical_Examinations[],4,FALSE)</f>
        <v>No</v>
      </c>
      <c r="F1669" t="str">
        <f>VLOOKUP(A1669,cleaned_Medical_Examinations[],5,FALSE)</f>
        <v>No</v>
      </c>
      <c r="G1669" t="str">
        <f>VLOOKUP(A1669,cleaned_Medical_Examinations[],6,FALSE)</f>
        <v>No</v>
      </c>
      <c r="H1669">
        <f>VLOOKUP(A1669,cleaned_Medical_Examinations[],7,FALSE)</f>
        <v>1</v>
      </c>
      <c r="I1669" t="str">
        <f>VLOOKUP(A1669,cleaned_Medical_Examinations[],8,FALSE)</f>
        <v>No</v>
      </c>
      <c r="J1669" t="str">
        <f>VLOOKUP(A1669,cleaned_Medical_Examinations[],9,FALSE)</f>
        <v>OBESITY</v>
      </c>
      <c r="K1669" t="str">
        <f>VLOOKUP(A1669,cleaned_Medical_Examinations[],10,FALSE)</f>
        <v>NORMAL</v>
      </c>
      <c r="L1669">
        <f>VLOOKUP(A1669,table3!A1669:H4003,4,)</f>
        <v>14819</v>
      </c>
      <c r="M1669" t="str">
        <f>VLOOKUP(A1669,table3!A1669:H4003,5,FALSE)</f>
        <v>tier - 2</v>
      </c>
      <c r="N1669" t="str">
        <f>VLOOKUP(A1669,table3!A1669:H4003,6,FALSE)</f>
        <v>tier - 3</v>
      </c>
      <c r="O1669" t="str">
        <f>VLOOKUP(A1669,table3!A1669:H4003,7,FALSE)</f>
        <v>R1023</v>
      </c>
      <c r="P1669" s="8">
        <f>VLOOKUP(A1669,table3!A1669:H4003,2,FALSE)</f>
        <v>27738</v>
      </c>
      <c r="Q1669">
        <f>VLOOKUP(A1669,table3!A1669:H4003,8,FALSE)</f>
        <v>47</v>
      </c>
    </row>
    <row r="1670" spans="1:17" x14ac:dyDescent="0.3">
      <c r="A1670" s="11" t="s">
        <v>702</v>
      </c>
      <c r="B1670" t="str">
        <f>VLOOKUP(A1670,cleaned_customer_names[],2,FALSE)</f>
        <v>Dunlap</v>
      </c>
      <c r="C1670">
        <f>VLOOKUP(A1670,cleaned_Medical_Examinations[],2,FALSE)</f>
        <v>16.88</v>
      </c>
      <c r="D1670">
        <f>VLOOKUP(A1670,cleaned_Medical_Examinations[],3,FALSE)</f>
        <v>9.9600000000000009</v>
      </c>
      <c r="E1670" t="str">
        <f>VLOOKUP(A1670,cleaned_Medical_Examinations[],4,FALSE)</f>
        <v>No</v>
      </c>
      <c r="F1670" t="str">
        <f>VLOOKUP(A1670,cleaned_Medical_Examinations[],5,FALSE)</f>
        <v>No</v>
      </c>
      <c r="G1670" t="str">
        <f>VLOOKUP(A1670,cleaned_Medical_Examinations[],6,FALSE)</f>
        <v>No</v>
      </c>
      <c r="H1670">
        <f>VLOOKUP(A1670,cleaned_Medical_Examinations[],7,FALSE)</f>
        <v>0</v>
      </c>
      <c r="I1670" t="str">
        <f>VLOOKUP(A1670,cleaned_Medical_Examinations[],8,FALSE)</f>
        <v>No</v>
      </c>
      <c r="J1670" t="str">
        <f>VLOOKUP(A1670,cleaned_Medical_Examinations[],9,FALSE)</f>
        <v>UNDER WEIGHT</v>
      </c>
      <c r="K1670" t="str">
        <f>VLOOKUP(A1670,cleaned_Medical_Examinations[],10,FALSE)</f>
        <v>DIABETES</v>
      </c>
      <c r="L1670">
        <f>VLOOKUP(A1670,table3!A1670:H4004,4,)</f>
        <v>14839</v>
      </c>
      <c r="M1670" t="str">
        <f>VLOOKUP(A1670,table3!A1670:H4004,5,FALSE)</f>
        <v>tier - 2</v>
      </c>
      <c r="N1670" t="str">
        <f>VLOOKUP(A1670,table3!A1670:H4004,6,FALSE)</f>
        <v>tier - 3</v>
      </c>
      <c r="O1670" t="str">
        <f>VLOOKUP(A1670,table3!A1670:H4004,7,FALSE)</f>
        <v>R1026</v>
      </c>
      <c r="P1670" s="8">
        <f>VLOOKUP(A1670,table3!A1670:H4004,2,FALSE)</f>
        <v>29146</v>
      </c>
      <c r="Q1670">
        <f>VLOOKUP(A1670,table3!A1670:H4004,8,FALSE)</f>
        <v>43</v>
      </c>
    </row>
    <row r="1671" spans="1:17" x14ac:dyDescent="0.3">
      <c r="A1671" s="13" t="s">
        <v>701</v>
      </c>
      <c r="B1671" t="str">
        <f>VLOOKUP(A1671,cleaned_customer_names[],2,FALSE)</f>
        <v>Larue</v>
      </c>
      <c r="C1671">
        <f>VLOOKUP(A1671,cleaned_Medical_Examinations[],2,FALSE)</f>
        <v>40.26</v>
      </c>
      <c r="D1671">
        <f>VLOOKUP(A1671,cleaned_Medical_Examinations[],3,FALSE)</f>
        <v>9.92</v>
      </c>
      <c r="E1671" t="str">
        <f>VLOOKUP(A1671,cleaned_Medical_Examinations[],4,FALSE)</f>
        <v>Yes</v>
      </c>
      <c r="F1671" t="str">
        <f>VLOOKUP(A1671,cleaned_Medical_Examinations[],5,FALSE)</f>
        <v>No</v>
      </c>
      <c r="G1671" t="str">
        <f>VLOOKUP(A1671,cleaned_Medical_Examinations[],6,FALSE)</f>
        <v>No</v>
      </c>
      <c r="H1671">
        <f>VLOOKUP(A1671,cleaned_Medical_Examinations[],7,FALSE)</f>
        <v>0</v>
      </c>
      <c r="I1671" t="str">
        <f>VLOOKUP(A1671,cleaned_Medical_Examinations[],8,FALSE)</f>
        <v>No</v>
      </c>
      <c r="J1671" t="str">
        <f>VLOOKUP(A1671,cleaned_Medical_Examinations[],9,FALSE)</f>
        <v>OBESITY</v>
      </c>
      <c r="K1671" t="str">
        <f>VLOOKUP(A1671,cleaned_Medical_Examinations[],10,FALSE)</f>
        <v>DIABETES</v>
      </c>
      <c r="L1671">
        <f>VLOOKUP(A1671,table3!A1671:H4005,4,)</f>
        <v>14844</v>
      </c>
      <c r="M1671" t="str">
        <f>VLOOKUP(A1671,table3!A1671:H4005,5,FALSE)</f>
        <v>tier - 2</v>
      </c>
      <c r="N1671" t="str">
        <f>VLOOKUP(A1671,table3!A1671:H4005,6,FALSE)</f>
        <v>tier - 3</v>
      </c>
      <c r="O1671" t="str">
        <f>VLOOKUP(A1671,table3!A1671:H4005,7,FALSE)</f>
        <v>R1026</v>
      </c>
      <c r="P1671" s="8">
        <f>VLOOKUP(A1671,table3!A1671:H4005,2,FALSE)</f>
        <v>29742</v>
      </c>
      <c r="Q1671">
        <f>VLOOKUP(A1671,table3!A1671:H4005,8,FALSE)</f>
        <v>42</v>
      </c>
    </row>
    <row r="1672" spans="1:17" x14ac:dyDescent="0.3">
      <c r="A1672" s="11" t="s">
        <v>700</v>
      </c>
      <c r="B1672" t="str">
        <f>VLOOKUP(A1672,cleaned_customer_names[],2,FALSE)</f>
        <v>Hodge</v>
      </c>
      <c r="C1672">
        <f>VLOOKUP(A1672,cleaned_Medical_Examinations[],2,FALSE)</f>
        <v>25.6</v>
      </c>
      <c r="D1672">
        <f>VLOOKUP(A1672,cleaned_Medical_Examinations[],3,FALSE)</f>
        <v>6.03</v>
      </c>
      <c r="E1672" t="str">
        <f>VLOOKUP(A1672,cleaned_Medical_Examinations[],4,FALSE)</f>
        <v>No</v>
      </c>
      <c r="F1672" t="str">
        <f>VLOOKUP(A1672,cleaned_Medical_Examinations[],5,FALSE)</f>
        <v>No</v>
      </c>
      <c r="G1672" t="str">
        <f>VLOOKUP(A1672,cleaned_Medical_Examinations[],6,FALSE)</f>
        <v>Yes</v>
      </c>
      <c r="H1672">
        <f>VLOOKUP(A1672,cleaned_Medical_Examinations[],7,FALSE)</f>
        <v>1</v>
      </c>
      <c r="I1672" t="str">
        <f>VLOOKUP(A1672,cleaned_Medical_Examinations[],8,FALSE)</f>
        <v>No</v>
      </c>
      <c r="J1672" t="str">
        <f>VLOOKUP(A1672,cleaned_Medical_Examinations[],9,FALSE)</f>
        <v>OVER WEIGHT</v>
      </c>
      <c r="K1672" t="str">
        <f>VLOOKUP(A1672,cleaned_Medical_Examinations[],10,FALSE)</f>
        <v>PREDIABETES</v>
      </c>
      <c r="L1672">
        <f>VLOOKUP(A1672,table3!A1672:H4006,4,)</f>
        <v>14848</v>
      </c>
      <c r="M1672" t="str">
        <f>VLOOKUP(A1672,table3!A1672:H4006,5,FALSE)</f>
        <v>tier - 2</v>
      </c>
      <c r="N1672" t="str">
        <f>VLOOKUP(A1672,table3!A1672:H4006,6,FALSE)</f>
        <v>tier - 2</v>
      </c>
      <c r="O1672" t="str">
        <f>VLOOKUP(A1672,table3!A1672:H4006,7,FALSE)</f>
        <v>R1023</v>
      </c>
      <c r="P1672" s="8">
        <f>VLOOKUP(A1672,table3!A1672:H4006,2,FALSE)</f>
        <v>25883</v>
      </c>
      <c r="Q1672">
        <f>VLOOKUP(A1672,table3!A1672:H4006,8,FALSE)</f>
        <v>52</v>
      </c>
    </row>
    <row r="1673" spans="1:17" x14ac:dyDescent="0.3">
      <c r="A1673" s="13" t="s">
        <v>699</v>
      </c>
      <c r="B1673" t="str">
        <f>VLOOKUP(A1673,cleaned_customer_names[],2,FALSE)</f>
        <v>Marcus</v>
      </c>
      <c r="C1673">
        <f>VLOOKUP(A1673,cleaned_Medical_Examinations[],2,FALSE)</f>
        <v>33.549999999999997</v>
      </c>
      <c r="D1673">
        <f>VLOOKUP(A1673,cleaned_Medical_Examinations[],3,FALSE)</f>
        <v>10.9</v>
      </c>
      <c r="E1673" t="str">
        <f>VLOOKUP(A1673,cleaned_Medical_Examinations[],4,FALSE)</f>
        <v>Yes</v>
      </c>
      <c r="F1673" t="str">
        <f>VLOOKUP(A1673,cleaned_Medical_Examinations[],5,FALSE)</f>
        <v>No</v>
      </c>
      <c r="G1673" t="str">
        <f>VLOOKUP(A1673,cleaned_Medical_Examinations[],6,FALSE)</f>
        <v>No</v>
      </c>
      <c r="H1673">
        <f>VLOOKUP(A1673,cleaned_Medical_Examinations[],7,FALSE)</f>
        <v>0</v>
      </c>
      <c r="I1673" t="str">
        <f>VLOOKUP(A1673,cleaned_Medical_Examinations[],8,FALSE)</f>
        <v>No</v>
      </c>
      <c r="J1673" t="str">
        <f>VLOOKUP(A1673,cleaned_Medical_Examinations[],9,FALSE)</f>
        <v>OBESITY</v>
      </c>
      <c r="K1673" t="str">
        <f>VLOOKUP(A1673,cleaned_Medical_Examinations[],10,FALSE)</f>
        <v>DIABETES</v>
      </c>
      <c r="L1673">
        <f>VLOOKUP(A1673,table3!A1673:H4007,4,)</f>
        <v>14902</v>
      </c>
      <c r="M1673" t="str">
        <f>VLOOKUP(A1673,table3!A1673:H4007,5,FALSE)</f>
        <v>tier - 2</v>
      </c>
      <c r="N1673" t="str">
        <f>VLOOKUP(A1673,table3!A1673:H4007,6,FALSE)</f>
        <v>tier - 2</v>
      </c>
      <c r="O1673" t="str">
        <f>VLOOKUP(A1673,table3!A1673:H4007,7,FALSE)</f>
        <v>R1024</v>
      </c>
      <c r="P1673" s="8">
        <f>VLOOKUP(A1673,table3!A1673:H4007,2,FALSE)</f>
        <v>21475</v>
      </c>
      <c r="Q1673">
        <f>VLOOKUP(A1673,table3!A1673:H4007,8,FALSE)</f>
        <v>64</v>
      </c>
    </row>
    <row r="1674" spans="1:17" x14ac:dyDescent="0.3">
      <c r="A1674" s="11" t="s">
        <v>698</v>
      </c>
      <c r="B1674" t="str">
        <f>VLOOKUP(A1674,cleaned_customer_names[],2,FALSE)</f>
        <v>Daubert</v>
      </c>
      <c r="C1674">
        <f>VLOOKUP(A1674,cleaned_Medical_Examinations[],2,FALSE)</f>
        <v>16.690000000000001</v>
      </c>
      <c r="D1674">
        <f>VLOOKUP(A1674,cleaned_Medical_Examinations[],3,FALSE)</f>
        <v>10.66</v>
      </c>
      <c r="E1674" t="str">
        <f>VLOOKUP(A1674,cleaned_Medical_Examinations[],4,FALSE)</f>
        <v>No</v>
      </c>
      <c r="F1674" t="str">
        <f>VLOOKUP(A1674,cleaned_Medical_Examinations[],5,FALSE)</f>
        <v>No</v>
      </c>
      <c r="G1674" t="str">
        <f>VLOOKUP(A1674,cleaned_Medical_Examinations[],6,FALSE)</f>
        <v>No</v>
      </c>
      <c r="H1674">
        <f>VLOOKUP(A1674,cleaned_Medical_Examinations[],7,FALSE)</f>
        <v>0</v>
      </c>
      <c r="I1674" t="str">
        <f>VLOOKUP(A1674,cleaned_Medical_Examinations[],8,FALSE)</f>
        <v>No</v>
      </c>
      <c r="J1674" t="str">
        <f>VLOOKUP(A1674,cleaned_Medical_Examinations[],9,FALSE)</f>
        <v>UNDER WEIGHT</v>
      </c>
      <c r="K1674" t="str">
        <f>VLOOKUP(A1674,cleaned_Medical_Examinations[],10,FALSE)</f>
        <v>DIABETES</v>
      </c>
      <c r="L1674">
        <f>VLOOKUP(A1674,table3!A1674:H4008,4,)</f>
        <v>14908</v>
      </c>
      <c r="M1674" t="str">
        <f>VLOOKUP(A1674,table3!A1674:H4008,5,FALSE)</f>
        <v>tier - 2</v>
      </c>
      <c r="N1674" t="str">
        <f>VLOOKUP(A1674,table3!A1674:H4008,6,FALSE)</f>
        <v>tier - 1</v>
      </c>
      <c r="O1674" t="str">
        <f>VLOOKUP(A1674,table3!A1674:H4008,7,FALSE)</f>
        <v>R1011</v>
      </c>
      <c r="P1674" s="8">
        <f>VLOOKUP(A1674,table3!A1674:H4008,2,FALSE)</f>
        <v>29771</v>
      </c>
      <c r="Q1674">
        <f>VLOOKUP(A1674,table3!A1674:H4008,8,FALSE)</f>
        <v>41</v>
      </c>
    </row>
    <row r="1675" spans="1:17" x14ac:dyDescent="0.3">
      <c r="A1675" s="13" t="s">
        <v>697</v>
      </c>
      <c r="B1675" t="str">
        <f>VLOOKUP(A1675,cleaned_customer_names[],2,FALSE)</f>
        <v>Close</v>
      </c>
      <c r="C1675">
        <f>VLOOKUP(A1675,cleaned_Medical_Examinations[],2,FALSE)</f>
        <v>19.95</v>
      </c>
      <c r="D1675">
        <f>VLOOKUP(A1675,cleaned_Medical_Examinations[],3,FALSE)</f>
        <v>4.05</v>
      </c>
      <c r="E1675" t="str">
        <f>VLOOKUP(A1675,cleaned_Medical_Examinations[],4,FALSE)</f>
        <v>No</v>
      </c>
      <c r="F1675" t="str">
        <f>VLOOKUP(A1675,cleaned_Medical_Examinations[],5,FALSE)</f>
        <v>No</v>
      </c>
      <c r="G1675" t="str">
        <f>VLOOKUP(A1675,cleaned_Medical_Examinations[],6,FALSE)</f>
        <v>No</v>
      </c>
      <c r="H1675">
        <f>VLOOKUP(A1675,cleaned_Medical_Examinations[],7,FALSE)</f>
        <v>1</v>
      </c>
      <c r="I1675" t="str">
        <f>VLOOKUP(A1675,cleaned_Medical_Examinations[],8,FALSE)</f>
        <v>No</v>
      </c>
      <c r="J1675" t="str">
        <f>VLOOKUP(A1675,cleaned_Medical_Examinations[],9,FALSE)</f>
        <v>NORMAL WEIGHT</v>
      </c>
      <c r="K1675" t="str">
        <f>VLOOKUP(A1675,cleaned_Medical_Examinations[],10,FALSE)</f>
        <v>NORMAL</v>
      </c>
      <c r="L1675">
        <f>VLOOKUP(A1675,table3!A1675:H4009,4,)</f>
        <v>14927</v>
      </c>
      <c r="M1675" t="str">
        <f>VLOOKUP(A1675,table3!A1675:H4009,5,FALSE)</f>
        <v>tier - 2</v>
      </c>
      <c r="N1675" t="str">
        <f>VLOOKUP(A1675,table3!A1675:H4009,6,FALSE)</f>
        <v>tier - 2</v>
      </c>
      <c r="O1675" t="str">
        <f>VLOOKUP(A1675,table3!A1675:H4009,7,FALSE)</f>
        <v>R1012</v>
      </c>
      <c r="P1675" s="8">
        <f>VLOOKUP(A1675,table3!A1675:H4009,2,FALSE)</f>
        <v>25150</v>
      </c>
      <c r="Q1675">
        <f>VLOOKUP(A1675,table3!A1675:H4009,8,FALSE)</f>
        <v>54</v>
      </c>
    </row>
    <row r="1676" spans="1:17" x14ac:dyDescent="0.3">
      <c r="A1676" s="11" t="s">
        <v>696</v>
      </c>
      <c r="B1676" t="str">
        <f>VLOOKUP(A1676,cleaned_customer_names[],2,FALSE)</f>
        <v>Roels</v>
      </c>
      <c r="C1676">
        <f>VLOOKUP(A1676,cleaned_Medical_Examinations[],2,FALSE)</f>
        <v>17.55</v>
      </c>
      <c r="D1676">
        <f>VLOOKUP(A1676,cleaned_Medical_Examinations[],3,FALSE)</f>
        <v>4.2300000000000004</v>
      </c>
      <c r="E1676" t="str">
        <f>VLOOKUP(A1676,cleaned_Medical_Examinations[],4,FALSE)</f>
        <v>No</v>
      </c>
      <c r="F1676" t="str">
        <f>VLOOKUP(A1676,cleaned_Medical_Examinations[],5,FALSE)</f>
        <v>No</v>
      </c>
      <c r="G1676" t="str">
        <f>VLOOKUP(A1676,cleaned_Medical_Examinations[],6,FALSE)</f>
        <v>No</v>
      </c>
      <c r="H1676">
        <f>VLOOKUP(A1676,cleaned_Medical_Examinations[],7,FALSE)</f>
        <v>2</v>
      </c>
      <c r="I1676" t="str">
        <f>VLOOKUP(A1676,cleaned_Medical_Examinations[],8,FALSE)</f>
        <v>No</v>
      </c>
      <c r="J1676" t="str">
        <f>VLOOKUP(A1676,cleaned_Medical_Examinations[],9,FALSE)</f>
        <v>UNDER WEIGHT</v>
      </c>
      <c r="K1676" t="str">
        <f>VLOOKUP(A1676,cleaned_Medical_Examinations[],10,FALSE)</f>
        <v>NORMAL</v>
      </c>
      <c r="L1676">
        <f>VLOOKUP(A1676,table3!A1676:H4010,4,)</f>
        <v>14945</v>
      </c>
      <c r="M1676" t="str">
        <f>VLOOKUP(A1676,table3!A1676:H4010,5,FALSE)</f>
        <v>tier - 2</v>
      </c>
      <c r="N1676" t="str">
        <f>VLOOKUP(A1676,table3!A1676:H4010,6,FALSE)</f>
        <v>tier - 1</v>
      </c>
      <c r="O1676" t="str">
        <f>VLOOKUP(A1676,table3!A1676:H4010,7,FALSE)</f>
        <v>R1021</v>
      </c>
      <c r="P1676" s="8">
        <f>VLOOKUP(A1676,table3!A1676:H4010,2,FALSE)</f>
        <v>22979</v>
      </c>
      <c r="Q1676">
        <f>VLOOKUP(A1676,table3!A1676:H4010,8,FALSE)</f>
        <v>60</v>
      </c>
    </row>
    <row r="1677" spans="1:17" x14ac:dyDescent="0.3">
      <c r="A1677" s="13" t="s">
        <v>695</v>
      </c>
      <c r="B1677" t="str">
        <f>VLOOKUP(A1677,cleaned_customer_names[],2,FALSE)</f>
        <v>Venosky</v>
      </c>
      <c r="C1677">
        <f>VLOOKUP(A1677,cleaned_Medical_Examinations[],2,FALSE)</f>
        <v>22.01</v>
      </c>
      <c r="D1677">
        <f>VLOOKUP(A1677,cleaned_Medical_Examinations[],3,FALSE)</f>
        <v>5.01</v>
      </c>
      <c r="E1677" t="str">
        <f>VLOOKUP(A1677,cleaned_Medical_Examinations[],4,FALSE)</f>
        <v>No</v>
      </c>
      <c r="F1677" t="str">
        <f>VLOOKUP(A1677,cleaned_Medical_Examinations[],5,FALSE)</f>
        <v>No</v>
      </c>
      <c r="G1677" t="str">
        <f>VLOOKUP(A1677,cleaned_Medical_Examinations[],6,FALSE)</f>
        <v>No</v>
      </c>
      <c r="H1677">
        <f>VLOOKUP(A1677,cleaned_Medical_Examinations[],7,FALSE)</f>
        <v>1</v>
      </c>
      <c r="I1677" t="str">
        <f>VLOOKUP(A1677,cleaned_Medical_Examinations[],8,FALSE)</f>
        <v>No</v>
      </c>
      <c r="J1677" t="str">
        <f>VLOOKUP(A1677,cleaned_Medical_Examinations[],9,FALSE)</f>
        <v>NORMAL WEIGHT</v>
      </c>
      <c r="K1677" t="str">
        <f>VLOOKUP(A1677,cleaned_Medical_Examinations[],10,FALSE)</f>
        <v>NORMAL</v>
      </c>
      <c r="L1677">
        <f>VLOOKUP(A1677,table3!A1677:H4011,4,)</f>
        <v>14988</v>
      </c>
      <c r="M1677" t="str">
        <f>VLOOKUP(A1677,table3!A1677:H4011,5,FALSE)</f>
        <v>tier - 2</v>
      </c>
      <c r="N1677" t="str">
        <f>VLOOKUP(A1677,table3!A1677:H4011,6,FALSE)</f>
        <v>tier - 3</v>
      </c>
      <c r="O1677" t="str">
        <f>VLOOKUP(A1677,table3!A1677:H4011,7,FALSE)</f>
        <v>R1011</v>
      </c>
      <c r="P1677" s="8">
        <f>VLOOKUP(A1677,table3!A1677:H4011,2,FALSE)</f>
        <v>21395</v>
      </c>
      <c r="Q1677">
        <f>VLOOKUP(A1677,table3!A1677:H4011,8,FALSE)</f>
        <v>64</v>
      </c>
    </row>
    <row r="1678" spans="1:17" x14ac:dyDescent="0.3">
      <c r="A1678" s="11" t="s">
        <v>694</v>
      </c>
      <c r="B1678" t="str">
        <f>VLOOKUP(A1678,cleaned_customer_names[],2,FALSE)</f>
        <v>Gosnell</v>
      </c>
      <c r="C1678">
        <f>VLOOKUP(A1678,cleaned_Medical_Examinations[],2,FALSE)</f>
        <v>41.8</v>
      </c>
      <c r="D1678">
        <f>VLOOKUP(A1678,cleaned_Medical_Examinations[],3,FALSE)</f>
        <v>5.82</v>
      </c>
      <c r="E1678" t="str">
        <f>VLOOKUP(A1678,cleaned_Medical_Examinations[],4,FALSE)</f>
        <v>Yes</v>
      </c>
      <c r="F1678" t="str">
        <f>VLOOKUP(A1678,cleaned_Medical_Examinations[],5,FALSE)</f>
        <v>No</v>
      </c>
      <c r="G1678" t="str">
        <f>VLOOKUP(A1678,cleaned_Medical_Examinations[],6,FALSE)</f>
        <v>Yes</v>
      </c>
      <c r="H1678">
        <f>VLOOKUP(A1678,cleaned_Medical_Examinations[],7,FALSE)</f>
        <v>1</v>
      </c>
      <c r="I1678" t="str">
        <f>VLOOKUP(A1678,cleaned_Medical_Examinations[],8,FALSE)</f>
        <v>No</v>
      </c>
      <c r="J1678" t="str">
        <f>VLOOKUP(A1678,cleaned_Medical_Examinations[],9,FALSE)</f>
        <v>OBESITY</v>
      </c>
      <c r="K1678" t="str">
        <f>VLOOKUP(A1678,cleaned_Medical_Examinations[],10,FALSE)</f>
        <v>PREDIABETES</v>
      </c>
      <c r="L1678">
        <f>VLOOKUP(A1678,table3!A1678:H4012,4,)</f>
        <v>15007</v>
      </c>
      <c r="M1678" t="str">
        <f>VLOOKUP(A1678,table3!A1678:H4012,5,FALSE)</f>
        <v>tier - 2</v>
      </c>
      <c r="N1678" t="str">
        <f>VLOOKUP(A1678,table3!A1678:H4012,6,FALSE)</f>
        <v>tier - 2</v>
      </c>
      <c r="O1678" t="str">
        <f>VLOOKUP(A1678,table3!A1678:H4012,7,FALSE)</f>
        <v>R1024</v>
      </c>
      <c r="P1678" s="8">
        <f>VLOOKUP(A1678,table3!A1678:H4012,2,FALSE)</f>
        <v>34913</v>
      </c>
      <c r="Q1678">
        <f>VLOOKUP(A1678,table3!A1678:H4012,8,FALSE)</f>
        <v>27</v>
      </c>
    </row>
    <row r="1679" spans="1:17" x14ac:dyDescent="0.3">
      <c r="A1679" s="13" t="s">
        <v>693</v>
      </c>
      <c r="B1679" t="str">
        <f>VLOOKUP(A1679,cleaned_customer_names[],2,FALSE)</f>
        <v>Chewning-Kulick</v>
      </c>
      <c r="C1679">
        <f>VLOOKUP(A1679,cleaned_Medical_Examinations[],2,FALSE)</f>
        <v>19.170000000000002</v>
      </c>
      <c r="D1679">
        <f>VLOOKUP(A1679,cleaned_Medical_Examinations[],3,FALSE)</f>
        <v>7.94</v>
      </c>
      <c r="E1679" t="str">
        <f>VLOOKUP(A1679,cleaned_Medical_Examinations[],4,FALSE)</f>
        <v>No</v>
      </c>
      <c r="F1679" t="str">
        <f>VLOOKUP(A1679,cleaned_Medical_Examinations[],5,FALSE)</f>
        <v>No</v>
      </c>
      <c r="G1679" t="str">
        <f>VLOOKUP(A1679,cleaned_Medical_Examinations[],6,FALSE)</f>
        <v>No</v>
      </c>
      <c r="H1679">
        <f>VLOOKUP(A1679,cleaned_Medical_Examinations[],7,FALSE)</f>
        <v>0</v>
      </c>
      <c r="I1679" t="str">
        <f>VLOOKUP(A1679,cleaned_Medical_Examinations[],8,FALSE)</f>
        <v>No</v>
      </c>
      <c r="J1679" t="str">
        <f>VLOOKUP(A1679,cleaned_Medical_Examinations[],9,FALSE)</f>
        <v>NORMAL WEIGHT</v>
      </c>
      <c r="K1679" t="str">
        <f>VLOOKUP(A1679,cleaned_Medical_Examinations[],10,FALSE)</f>
        <v>DIABETES</v>
      </c>
      <c r="L1679">
        <f>VLOOKUP(A1679,table3!A1679:H4013,4,)</f>
        <v>15020</v>
      </c>
      <c r="M1679" t="str">
        <f>VLOOKUP(A1679,table3!A1679:H4013,5,FALSE)</f>
        <v>tier - 2</v>
      </c>
      <c r="N1679" t="str">
        <f>VLOOKUP(A1679,table3!A1679:H4013,6,FALSE)</f>
        <v>tier - 2</v>
      </c>
      <c r="O1679" t="str">
        <f>VLOOKUP(A1679,table3!A1679:H4013,7,FALSE)</f>
        <v>R1012</v>
      </c>
      <c r="P1679" s="8">
        <f>VLOOKUP(A1679,table3!A1679:H4013,2,FALSE)</f>
        <v>22136</v>
      </c>
      <c r="Q1679">
        <f>VLOOKUP(A1679,table3!A1679:H4013,8,FALSE)</f>
        <v>62</v>
      </c>
    </row>
    <row r="1680" spans="1:17" x14ac:dyDescent="0.3">
      <c r="A1680" s="11" t="s">
        <v>692</v>
      </c>
      <c r="B1680" t="str">
        <f>VLOOKUP(A1680,cleaned_customer_names[],2,FALSE)</f>
        <v>McCarron</v>
      </c>
      <c r="C1680">
        <f>VLOOKUP(A1680,cleaned_Medical_Examinations[],2,FALSE)</f>
        <v>32.799999999999997</v>
      </c>
      <c r="D1680">
        <f>VLOOKUP(A1680,cleaned_Medical_Examinations[],3,FALSE)</f>
        <v>6.16</v>
      </c>
      <c r="E1680" t="str">
        <f>VLOOKUP(A1680,cleaned_Medical_Examinations[],4,FALSE)</f>
        <v>Yes</v>
      </c>
      <c r="F1680" t="str">
        <f>VLOOKUP(A1680,cleaned_Medical_Examinations[],5,FALSE)</f>
        <v>No</v>
      </c>
      <c r="G1680" t="str">
        <f>VLOOKUP(A1680,cleaned_Medical_Examinations[],6,FALSE)</f>
        <v>Yes</v>
      </c>
      <c r="H1680">
        <f>VLOOKUP(A1680,cleaned_Medical_Examinations[],7,FALSE)</f>
        <v>1</v>
      </c>
      <c r="I1680" t="str">
        <f>VLOOKUP(A1680,cleaned_Medical_Examinations[],8,FALSE)</f>
        <v>No</v>
      </c>
      <c r="J1680" t="str">
        <f>VLOOKUP(A1680,cleaned_Medical_Examinations[],9,FALSE)</f>
        <v>OBESITY</v>
      </c>
      <c r="K1680" t="str">
        <f>VLOOKUP(A1680,cleaned_Medical_Examinations[],10,FALSE)</f>
        <v>PREDIABETES</v>
      </c>
      <c r="L1680">
        <f>VLOOKUP(A1680,table3!A1680:H4014,4,)</f>
        <v>15026</v>
      </c>
      <c r="M1680" t="str">
        <f>VLOOKUP(A1680,table3!A1680:H4014,5,FALSE)</f>
        <v>tier - 2</v>
      </c>
      <c r="N1680" t="str">
        <f>VLOOKUP(A1680,table3!A1680:H4014,6,FALSE)</f>
        <v>tier - 1</v>
      </c>
      <c r="O1680" t="str">
        <f>VLOOKUP(A1680,table3!A1680:H4014,7,FALSE)</f>
        <v>R1011</v>
      </c>
      <c r="P1680" s="8">
        <f>VLOOKUP(A1680,table3!A1680:H4014,2,FALSE)</f>
        <v>29184</v>
      </c>
      <c r="Q1680">
        <f>VLOOKUP(A1680,table3!A1680:H4014,8,FALSE)</f>
        <v>43</v>
      </c>
    </row>
    <row r="1681" spans="1:17" x14ac:dyDescent="0.3">
      <c r="A1681" s="13" t="s">
        <v>691</v>
      </c>
      <c r="B1681" t="str">
        <f>VLOOKUP(A1681,cleaned_customer_names[],2,FALSE)</f>
        <v>Manion</v>
      </c>
      <c r="C1681">
        <f>VLOOKUP(A1681,cleaned_Medical_Examinations[],2,FALSE)</f>
        <v>35.814999999999998</v>
      </c>
      <c r="D1681">
        <f>VLOOKUP(A1681,cleaned_Medical_Examinations[],3,FALSE)</f>
        <v>4.1500000000000004</v>
      </c>
      <c r="E1681" t="str">
        <f>VLOOKUP(A1681,cleaned_Medical_Examinations[],4,FALSE)</f>
        <v>No</v>
      </c>
      <c r="F1681" t="str">
        <f>VLOOKUP(A1681,cleaned_Medical_Examinations[],5,FALSE)</f>
        <v>No</v>
      </c>
      <c r="G1681" t="str">
        <f>VLOOKUP(A1681,cleaned_Medical_Examinations[],6,FALSE)</f>
        <v>No</v>
      </c>
      <c r="H1681">
        <f>VLOOKUP(A1681,cleaned_Medical_Examinations[],7,FALSE)</f>
        <v>1</v>
      </c>
      <c r="I1681" t="str">
        <f>VLOOKUP(A1681,cleaned_Medical_Examinations[],8,FALSE)</f>
        <v>No</v>
      </c>
      <c r="J1681" t="str">
        <f>VLOOKUP(A1681,cleaned_Medical_Examinations[],9,FALSE)</f>
        <v>OBESITY</v>
      </c>
      <c r="K1681" t="str">
        <f>VLOOKUP(A1681,cleaned_Medical_Examinations[],10,FALSE)</f>
        <v>NORMAL</v>
      </c>
      <c r="L1681">
        <f>VLOOKUP(A1681,table3!A1681:H4015,4,)</f>
        <v>15026</v>
      </c>
      <c r="M1681" t="str">
        <f>VLOOKUP(A1681,table3!A1681:H4015,5,FALSE)</f>
        <v>tier - 2</v>
      </c>
      <c r="N1681" t="str">
        <f>VLOOKUP(A1681,table3!A1681:H4015,6,FALSE)</f>
        <v>tier - 3</v>
      </c>
      <c r="O1681" t="str">
        <f>VLOOKUP(A1681,table3!A1681:H4015,7,FALSE)</f>
        <v>R1011</v>
      </c>
      <c r="P1681" s="8">
        <f>VLOOKUP(A1681,table3!A1681:H4015,2,FALSE)</f>
        <v>25822</v>
      </c>
      <c r="Q1681">
        <f>VLOOKUP(A1681,table3!A1681:H4015,8,FALSE)</f>
        <v>52</v>
      </c>
    </row>
    <row r="1682" spans="1:17" x14ac:dyDescent="0.3">
      <c r="A1682" s="11" t="s">
        <v>690</v>
      </c>
      <c r="B1682" t="str">
        <f>VLOOKUP(A1682,cleaned_customer_names[],2,FALSE)</f>
        <v>Strong</v>
      </c>
      <c r="C1682">
        <f>VLOOKUP(A1682,cleaned_Medical_Examinations[],2,FALSE)</f>
        <v>24.3</v>
      </c>
      <c r="D1682">
        <f>VLOOKUP(A1682,cleaned_Medical_Examinations[],3,FALSE)</f>
        <v>6.23</v>
      </c>
      <c r="E1682" t="str">
        <f>VLOOKUP(A1682,cleaned_Medical_Examinations[],4,FALSE)</f>
        <v>No</v>
      </c>
      <c r="F1682" t="str">
        <f>VLOOKUP(A1682,cleaned_Medical_Examinations[],5,FALSE)</f>
        <v>No</v>
      </c>
      <c r="G1682" t="str">
        <f>VLOOKUP(A1682,cleaned_Medical_Examinations[],6,FALSE)</f>
        <v>No</v>
      </c>
      <c r="H1682">
        <f>VLOOKUP(A1682,cleaned_Medical_Examinations[],7,FALSE)</f>
        <v>0</v>
      </c>
      <c r="I1682" t="str">
        <f>VLOOKUP(A1682,cleaned_Medical_Examinations[],8,FALSE)</f>
        <v>No</v>
      </c>
      <c r="J1682" t="str">
        <f>VLOOKUP(A1682,cleaned_Medical_Examinations[],9,FALSE)</f>
        <v>NORMAL WEIGHT</v>
      </c>
      <c r="K1682" t="str">
        <f>VLOOKUP(A1682,cleaned_Medical_Examinations[],10,FALSE)</f>
        <v>PREDIABETES</v>
      </c>
      <c r="L1682">
        <f>VLOOKUP(A1682,table3!A1682:H4016,4,)</f>
        <v>15039</v>
      </c>
      <c r="M1682" t="str">
        <f>VLOOKUP(A1682,table3!A1682:H4016,5,FALSE)</f>
        <v>tier - 2</v>
      </c>
      <c r="N1682" t="str">
        <f>VLOOKUP(A1682,table3!A1682:H4016,6,FALSE)</f>
        <v>tier - 3</v>
      </c>
      <c r="O1682" t="str">
        <f>VLOOKUP(A1682,table3!A1682:H4016,7,FALSE)</f>
        <v>R1023</v>
      </c>
      <c r="P1682" s="8">
        <f>VLOOKUP(A1682,table3!A1682:H4016,2,FALSE)</f>
        <v>26160</v>
      </c>
      <c r="Q1682">
        <f>VLOOKUP(A1682,table3!A1682:H4016,8,FALSE)</f>
        <v>51</v>
      </c>
    </row>
    <row r="1683" spans="1:17" x14ac:dyDescent="0.3">
      <c r="A1683" s="13" t="s">
        <v>689</v>
      </c>
      <c r="B1683" t="str">
        <f>VLOOKUP(A1683,cleaned_customer_names[],2,FALSE)</f>
        <v>Leblanc</v>
      </c>
      <c r="C1683">
        <f>VLOOKUP(A1683,cleaned_Medical_Examinations[],2,FALSE)</f>
        <v>19.059999999999999</v>
      </c>
      <c r="D1683">
        <f>VLOOKUP(A1683,cleaned_Medical_Examinations[],3,FALSE)</f>
        <v>7.41</v>
      </c>
      <c r="E1683" t="str">
        <f>VLOOKUP(A1683,cleaned_Medical_Examinations[],4,FALSE)</f>
        <v>No</v>
      </c>
      <c r="F1683" t="str">
        <f>VLOOKUP(A1683,cleaned_Medical_Examinations[],5,FALSE)</f>
        <v>No</v>
      </c>
      <c r="G1683" t="str">
        <f>VLOOKUP(A1683,cleaned_Medical_Examinations[],6,FALSE)</f>
        <v>No</v>
      </c>
      <c r="H1683">
        <f>VLOOKUP(A1683,cleaned_Medical_Examinations[],7,FALSE)</f>
        <v>0</v>
      </c>
      <c r="I1683" t="str">
        <f>VLOOKUP(A1683,cleaned_Medical_Examinations[],8,FALSE)</f>
        <v>No</v>
      </c>
      <c r="J1683" t="str">
        <f>VLOOKUP(A1683,cleaned_Medical_Examinations[],9,FALSE)</f>
        <v>NORMAL WEIGHT</v>
      </c>
      <c r="K1683" t="str">
        <f>VLOOKUP(A1683,cleaned_Medical_Examinations[],10,FALSE)</f>
        <v>DIABETES</v>
      </c>
      <c r="L1683">
        <f>VLOOKUP(A1683,table3!A1683:H4017,4,)</f>
        <v>15053</v>
      </c>
      <c r="M1683" t="str">
        <f>VLOOKUP(A1683,table3!A1683:H4017,5,FALSE)</f>
        <v>tier - 2</v>
      </c>
      <c r="N1683" t="str">
        <f>VLOOKUP(A1683,table3!A1683:H4017,6,FALSE)</f>
        <v>tier - 2</v>
      </c>
      <c r="O1683" t="str">
        <f>VLOOKUP(A1683,table3!A1683:H4017,7,FALSE)</f>
        <v>R1022</v>
      </c>
      <c r="P1683" s="8">
        <f>VLOOKUP(A1683,table3!A1683:H4017,2,FALSE)</f>
        <v>25001</v>
      </c>
      <c r="Q1683">
        <f>VLOOKUP(A1683,table3!A1683:H4017,8,FALSE)</f>
        <v>54</v>
      </c>
    </row>
    <row r="1684" spans="1:17" x14ac:dyDescent="0.3">
      <c r="A1684" s="11" t="s">
        <v>688</v>
      </c>
      <c r="B1684" t="str">
        <f>VLOOKUP(A1684,cleaned_customer_names[],2,FALSE)</f>
        <v>Palmer</v>
      </c>
      <c r="C1684">
        <f>VLOOKUP(A1684,cleaned_Medical_Examinations[],2,FALSE)</f>
        <v>33.25</v>
      </c>
      <c r="D1684">
        <f>VLOOKUP(A1684,cleaned_Medical_Examinations[],3,FALSE)</f>
        <v>5.62</v>
      </c>
      <c r="E1684" t="str">
        <f>VLOOKUP(A1684,cleaned_Medical_Examinations[],4,FALSE)</f>
        <v>Yes</v>
      </c>
      <c r="F1684" t="str">
        <f>VLOOKUP(A1684,cleaned_Medical_Examinations[],5,FALSE)</f>
        <v>No</v>
      </c>
      <c r="G1684" t="str">
        <f>VLOOKUP(A1684,cleaned_Medical_Examinations[],6,FALSE)</f>
        <v>No</v>
      </c>
      <c r="H1684">
        <f>VLOOKUP(A1684,cleaned_Medical_Examinations[],7,FALSE)</f>
        <v>1</v>
      </c>
      <c r="I1684" t="str">
        <f>VLOOKUP(A1684,cleaned_Medical_Examinations[],8,FALSE)</f>
        <v>No</v>
      </c>
      <c r="J1684" t="str">
        <f>VLOOKUP(A1684,cleaned_Medical_Examinations[],9,FALSE)</f>
        <v>OBESITY</v>
      </c>
      <c r="K1684" t="str">
        <f>VLOOKUP(A1684,cleaned_Medical_Examinations[],10,FALSE)</f>
        <v>NORMAL</v>
      </c>
      <c r="L1684">
        <f>VLOOKUP(A1684,table3!A1684:H4018,4,)</f>
        <v>15090</v>
      </c>
      <c r="M1684" t="str">
        <f>VLOOKUP(A1684,table3!A1684:H4018,5,FALSE)</f>
        <v>tier - 2</v>
      </c>
      <c r="N1684" t="str">
        <f>VLOOKUP(A1684,table3!A1684:H4018,6,FALSE)</f>
        <v>tier - 1</v>
      </c>
      <c r="O1684" t="str">
        <f>VLOOKUP(A1684,table3!A1684:H4018,7,FALSE)</f>
        <v>R1023</v>
      </c>
      <c r="P1684" s="8">
        <f>VLOOKUP(A1684,table3!A1684:H4018,2,FALSE)</f>
        <v>27693</v>
      </c>
      <c r="Q1684">
        <f>VLOOKUP(A1684,table3!A1684:H4018,8,FALSE)</f>
        <v>47</v>
      </c>
    </row>
    <row r="1685" spans="1:17" x14ac:dyDescent="0.3">
      <c r="A1685" s="13" t="s">
        <v>687</v>
      </c>
      <c r="B1685" t="str">
        <f>VLOOKUP(A1685,cleaned_customer_names[],2,FALSE)</f>
        <v>Shen</v>
      </c>
      <c r="C1685">
        <f>VLOOKUP(A1685,cleaned_Medical_Examinations[],2,FALSE)</f>
        <v>21.37</v>
      </c>
      <c r="D1685">
        <f>VLOOKUP(A1685,cleaned_Medical_Examinations[],3,FALSE)</f>
        <v>4.54</v>
      </c>
      <c r="E1685" t="str">
        <f>VLOOKUP(A1685,cleaned_Medical_Examinations[],4,FALSE)</f>
        <v>Yes</v>
      </c>
      <c r="F1685" t="str">
        <f>VLOOKUP(A1685,cleaned_Medical_Examinations[],5,FALSE)</f>
        <v>No</v>
      </c>
      <c r="G1685" t="str">
        <f>VLOOKUP(A1685,cleaned_Medical_Examinations[],6,FALSE)</f>
        <v>Yes</v>
      </c>
      <c r="H1685">
        <f>VLOOKUP(A1685,cleaned_Medical_Examinations[],7,FALSE)</f>
        <v>1</v>
      </c>
      <c r="I1685" t="str">
        <f>VLOOKUP(A1685,cleaned_Medical_Examinations[],8,FALSE)</f>
        <v>No</v>
      </c>
      <c r="J1685" t="str">
        <f>VLOOKUP(A1685,cleaned_Medical_Examinations[],9,FALSE)</f>
        <v>NORMAL WEIGHT</v>
      </c>
      <c r="K1685" t="str">
        <f>VLOOKUP(A1685,cleaned_Medical_Examinations[],10,FALSE)</f>
        <v>NORMAL</v>
      </c>
      <c r="L1685">
        <f>VLOOKUP(A1685,table3!A1685:H4019,4,)</f>
        <v>15104</v>
      </c>
      <c r="M1685" t="str">
        <f>VLOOKUP(A1685,table3!A1685:H4019,5,FALSE)</f>
        <v>tier - 2</v>
      </c>
      <c r="N1685" t="str">
        <f>VLOOKUP(A1685,table3!A1685:H4019,6,FALSE)</f>
        <v>tier - 1</v>
      </c>
      <c r="O1685" t="str">
        <f>VLOOKUP(A1685,table3!A1685:H4019,7,FALSE)</f>
        <v>R1012</v>
      </c>
      <c r="P1685" s="8">
        <f>VLOOKUP(A1685,table3!A1685:H4019,2,FALSE)</f>
        <v>26610</v>
      </c>
      <c r="Q1685">
        <f>VLOOKUP(A1685,table3!A1685:H4019,8,FALSE)</f>
        <v>50</v>
      </c>
    </row>
    <row r="1686" spans="1:17" x14ac:dyDescent="0.3">
      <c r="A1686" s="11" t="s">
        <v>686</v>
      </c>
      <c r="B1686" t="str">
        <f>VLOOKUP(A1686,cleaned_customer_names[],2,FALSE)</f>
        <v>Goldsby</v>
      </c>
      <c r="C1686">
        <f>VLOOKUP(A1686,cleaned_Medical_Examinations[],2,FALSE)</f>
        <v>34.43</v>
      </c>
      <c r="D1686">
        <f>VLOOKUP(A1686,cleaned_Medical_Examinations[],3,FALSE)</f>
        <v>8.6199999999999992</v>
      </c>
      <c r="E1686" t="str">
        <f>VLOOKUP(A1686,cleaned_Medical_Examinations[],4,FALSE)</f>
        <v>Yes</v>
      </c>
      <c r="F1686" t="str">
        <f>VLOOKUP(A1686,cleaned_Medical_Examinations[],5,FALSE)</f>
        <v>No</v>
      </c>
      <c r="G1686" t="str">
        <f>VLOOKUP(A1686,cleaned_Medical_Examinations[],6,FALSE)</f>
        <v>No</v>
      </c>
      <c r="H1686">
        <f>VLOOKUP(A1686,cleaned_Medical_Examinations[],7,FALSE)</f>
        <v>1</v>
      </c>
      <c r="I1686" t="str">
        <f>VLOOKUP(A1686,cleaned_Medical_Examinations[],8,FALSE)</f>
        <v>No</v>
      </c>
      <c r="J1686" t="str">
        <f>VLOOKUP(A1686,cleaned_Medical_Examinations[],9,FALSE)</f>
        <v>OBESITY</v>
      </c>
      <c r="K1686" t="str">
        <f>VLOOKUP(A1686,cleaned_Medical_Examinations[],10,FALSE)</f>
        <v>DIABETES</v>
      </c>
      <c r="L1686">
        <f>VLOOKUP(A1686,table3!A1686:H4020,4,)</f>
        <v>15123</v>
      </c>
      <c r="M1686" t="str">
        <f>VLOOKUP(A1686,table3!A1686:H4020,5,FALSE)</f>
        <v>tier - 2</v>
      </c>
      <c r="N1686" t="str">
        <f>VLOOKUP(A1686,table3!A1686:H4020,6,FALSE)</f>
        <v>tier - 1</v>
      </c>
      <c r="O1686" t="str">
        <f>VLOOKUP(A1686,table3!A1686:H4020,7,FALSE)</f>
        <v>R1011</v>
      </c>
      <c r="P1686" s="8">
        <f>VLOOKUP(A1686,table3!A1686:H4020,2,FALSE)</f>
        <v>28738</v>
      </c>
      <c r="Q1686">
        <f>VLOOKUP(A1686,table3!A1686:H4020,8,FALSE)</f>
        <v>44</v>
      </c>
    </row>
    <row r="1687" spans="1:17" x14ac:dyDescent="0.3">
      <c r="A1687" s="13" t="s">
        <v>685</v>
      </c>
      <c r="B1687" t="str">
        <f>VLOOKUP(A1687,cleaned_customer_names[],2,FALSE)</f>
        <v>Whitney</v>
      </c>
      <c r="C1687">
        <f>VLOOKUP(A1687,cleaned_Medical_Examinations[],2,FALSE)</f>
        <v>20.86</v>
      </c>
      <c r="D1687">
        <f>VLOOKUP(A1687,cleaned_Medical_Examinations[],3,FALSE)</f>
        <v>4.3600000000000003</v>
      </c>
      <c r="E1687" t="str">
        <f>VLOOKUP(A1687,cleaned_Medical_Examinations[],4,FALSE)</f>
        <v>Yes</v>
      </c>
      <c r="F1687" t="str">
        <f>VLOOKUP(A1687,cleaned_Medical_Examinations[],5,FALSE)</f>
        <v>No</v>
      </c>
      <c r="G1687" t="str">
        <f>VLOOKUP(A1687,cleaned_Medical_Examinations[],6,FALSE)</f>
        <v>No</v>
      </c>
      <c r="H1687">
        <f>VLOOKUP(A1687,cleaned_Medical_Examinations[],7,FALSE)</f>
        <v>0</v>
      </c>
      <c r="I1687" t="str">
        <f>VLOOKUP(A1687,cleaned_Medical_Examinations[],8,FALSE)</f>
        <v>No</v>
      </c>
      <c r="J1687" t="str">
        <f>VLOOKUP(A1687,cleaned_Medical_Examinations[],9,FALSE)</f>
        <v>NORMAL WEIGHT</v>
      </c>
      <c r="K1687" t="str">
        <f>VLOOKUP(A1687,cleaned_Medical_Examinations[],10,FALSE)</f>
        <v>NORMAL</v>
      </c>
      <c r="L1687">
        <f>VLOOKUP(A1687,table3!A1687:H4021,4,)</f>
        <v>15150</v>
      </c>
      <c r="M1687" t="str">
        <f>VLOOKUP(A1687,table3!A1687:H4021,5,FALSE)</f>
        <v>tier - 2</v>
      </c>
      <c r="N1687" t="str">
        <f>VLOOKUP(A1687,table3!A1687:H4021,6,FALSE)</f>
        <v>tier - 1</v>
      </c>
      <c r="O1687" t="str">
        <f>VLOOKUP(A1687,table3!A1687:H4021,7,FALSE)</f>
        <v>R1023</v>
      </c>
      <c r="P1687" s="8">
        <f>VLOOKUP(A1687,table3!A1687:H4021,2,FALSE)</f>
        <v>26262</v>
      </c>
      <c r="Q1687">
        <f>VLOOKUP(A1687,table3!A1687:H4021,8,FALSE)</f>
        <v>51</v>
      </c>
    </row>
    <row r="1688" spans="1:17" x14ac:dyDescent="0.3">
      <c r="A1688" s="11" t="s">
        <v>684</v>
      </c>
      <c r="B1688" t="str">
        <f>VLOOKUP(A1688,cleaned_customer_names[],2,FALSE)</f>
        <v>Mahoney</v>
      </c>
      <c r="C1688">
        <f>VLOOKUP(A1688,cleaned_Medical_Examinations[],2,FALSE)</f>
        <v>18.34</v>
      </c>
      <c r="D1688">
        <f>VLOOKUP(A1688,cleaned_Medical_Examinations[],3,FALSE)</f>
        <v>10.01</v>
      </c>
      <c r="E1688" t="str">
        <f>VLOOKUP(A1688,cleaned_Medical_Examinations[],4,FALSE)</f>
        <v>No</v>
      </c>
      <c r="F1688" t="str">
        <f>VLOOKUP(A1688,cleaned_Medical_Examinations[],5,FALSE)</f>
        <v>No</v>
      </c>
      <c r="G1688" t="str">
        <f>VLOOKUP(A1688,cleaned_Medical_Examinations[],6,FALSE)</f>
        <v>No</v>
      </c>
      <c r="H1688">
        <f>VLOOKUP(A1688,cleaned_Medical_Examinations[],7,FALSE)</f>
        <v>0</v>
      </c>
      <c r="I1688" t="str">
        <f>VLOOKUP(A1688,cleaned_Medical_Examinations[],8,FALSE)</f>
        <v>No</v>
      </c>
      <c r="J1688" t="str">
        <f>VLOOKUP(A1688,cleaned_Medical_Examinations[],9,FALSE)</f>
        <v>UNDER WEIGHT</v>
      </c>
      <c r="K1688" t="str">
        <f>VLOOKUP(A1688,cleaned_Medical_Examinations[],10,FALSE)</f>
        <v>DIABETES</v>
      </c>
      <c r="L1688">
        <f>VLOOKUP(A1688,table3!A1688:H4022,4,)</f>
        <v>15161</v>
      </c>
      <c r="M1688" t="str">
        <f>VLOOKUP(A1688,table3!A1688:H4022,5,FALSE)</f>
        <v>tier - 2</v>
      </c>
      <c r="N1688" t="str">
        <f>VLOOKUP(A1688,table3!A1688:H4022,6,FALSE)</f>
        <v>tier - 2</v>
      </c>
      <c r="O1688" t="str">
        <f>VLOOKUP(A1688,table3!A1688:H4022,7,FALSE)</f>
        <v>R1012</v>
      </c>
      <c r="P1688" s="8">
        <f>VLOOKUP(A1688,table3!A1688:H4022,2,FALSE)</f>
        <v>22944</v>
      </c>
      <c r="Q1688">
        <f>VLOOKUP(A1688,table3!A1688:H4022,8,FALSE)</f>
        <v>60</v>
      </c>
    </row>
    <row r="1689" spans="1:17" x14ac:dyDescent="0.3">
      <c r="A1689" s="13" t="s">
        <v>683</v>
      </c>
      <c r="B1689" t="str">
        <f>VLOOKUP(A1689,cleaned_customer_names[],2,FALSE)</f>
        <v>McCracken</v>
      </c>
      <c r="C1689">
        <f>VLOOKUP(A1689,cleaned_Medical_Examinations[],2,FALSE)</f>
        <v>34.15</v>
      </c>
      <c r="D1689">
        <f>VLOOKUP(A1689,cleaned_Medical_Examinations[],3,FALSE)</f>
        <v>5.42</v>
      </c>
      <c r="E1689" t="str">
        <f>VLOOKUP(A1689,cleaned_Medical_Examinations[],4,FALSE)</f>
        <v>No</v>
      </c>
      <c r="F1689" t="str">
        <f>VLOOKUP(A1689,cleaned_Medical_Examinations[],5,FALSE)</f>
        <v>No</v>
      </c>
      <c r="G1689" t="str">
        <f>VLOOKUP(A1689,cleaned_Medical_Examinations[],6,FALSE)</f>
        <v>No</v>
      </c>
      <c r="H1689">
        <f>VLOOKUP(A1689,cleaned_Medical_Examinations[],7,FALSE)</f>
        <v>0</v>
      </c>
      <c r="I1689" t="str">
        <f>VLOOKUP(A1689,cleaned_Medical_Examinations[],8,FALSE)</f>
        <v>No</v>
      </c>
      <c r="J1689" t="str">
        <f>VLOOKUP(A1689,cleaned_Medical_Examinations[],9,FALSE)</f>
        <v>OBESITY</v>
      </c>
      <c r="K1689" t="str">
        <f>VLOOKUP(A1689,cleaned_Medical_Examinations[],10,FALSE)</f>
        <v>NORMAL</v>
      </c>
      <c r="L1689">
        <f>VLOOKUP(A1689,table3!A1689:H4023,4,)</f>
        <v>15162</v>
      </c>
      <c r="M1689" t="str">
        <f>VLOOKUP(A1689,table3!A1689:H4023,5,FALSE)</f>
        <v>tier - 2</v>
      </c>
      <c r="N1689" t="str">
        <f>VLOOKUP(A1689,table3!A1689:H4023,6,FALSE)</f>
        <v>tier - 1</v>
      </c>
      <c r="O1689" t="str">
        <f>VLOOKUP(A1689,table3!A1689:H4023,7,FALSE)</f>
        <v>R1013</v>
      </c>
      <c r="P1689" s="8">
        <f>VLOOKUP(A1689,table3!A1689:H4023,2,FALSE)</f>
        <v>21705</v>
      </c>
      <c r="Q1689">
        <f>VLOOKUP(A1689,table3!A1689:H4023,8,FALSE)</f>
        <v>64</v>
      </c>
    </row>
    <row r="1690" spans="1:17" x14ac:dyDescent="0.3">
      <c r="A1690" s="11" t="s">
        <v>682</v>
      </c>
      <c r="B1690" t="str">
        <f>VLOOKUP(A1690,cleaned_customer_names[],2,FALSE)</f>
        <v>Spewak</v>
      </c>
      <c r="C1690">
        <f>VLOOKUP(A1690,cleaned_Medical_Examinations[],2,FALSE)</f>
        <v>18.350000000000001</v>
      </c>
      <c r="D1690">
        <f>VLOOKUP(A1690,cleaned_Medical_Examinations[],3,FALSE)</f>
        <v>5.12</v>
      </c>
      <c r="E1690" t="str">
        <f>VLOOKUP(A1690,cleaned_Medical_Examinations[],4,FALSE)</f>
        <v>No</v>
      </c>
      <c r="F1690" t="str">
        <f>VLOOKUP(A1690,cleaned_Medical_Examinations[],5,FALSE)</f>
        <v>No</v>
      </c>
      <c r="G1690" t="str">
        <f>VLOOKUP(A1690,cleaned_Medical_Examinations[],6,FALSE)</f>
        <v>No</v>
      </c>
      <c r="H1690">
        <f>VLOOKUP(A1690,cleaned_Medical_Examinations[],7,FALSE)</f>
        <v>0</v>
      </c>
      <c r="I1690" t="str">
        <f>VLOOKUP(A1690,cleaned_Medical_Examinations[],8,FALSE)</f>
        <v>No</v>
      </c>
      <c r="J1690" t="str">
        <f>VLOOKUP(A1690,cleaned_Medical_Examinations[],9,FALSE)</f>
        <v>UNDER WEIGHT</v>
      </c>
      <c r="K1690" t="str">
        <f>VLOOKUP(A1690,cleaned_Medical_Examinations[],10,FALSE)</f>
        <v>NORMAL</v>
      </c>
      <c r="L1690">
        <f>VLOOKUP(A1690,table3!A1690:H4024,4,)</f>
        <v>15170</v>
      </c>
      <c r="M1690" t="str">
        <f>VLOOKUP(A1690,table3!A1690:H4024,5,FALSE)</f>
        <v>tier - 2</v>
      </c>
      <c r="N1690" t="str">
        <f>VLOOKUP(A1690,table3!A1690:H4024,6,FALSE)</f>
        <v>tier - 3</v>
      </c>
      <c r="O1690" t="str">
        <f>VLOOKUP(A1690,table3!A1690:H4024,7,FALSE)</f>
        <v>R1011</v>
      </c>
      <c r="P1690" s="8">
        <f>VLOOKUP(A1690,table3!A1690:H4024,2,FALSE)</f>
        <v>21887</v>
      </c>
      <c r="Q1690">
        <f>VLOOKUP(A1690,table3!A1690:H4024,8,FALSE)</f>
        <v>63</v>
      </c>
    </row>
    <row r="1691" spans="1:17" x14ac:dyDescent="0.3">
      <c r="A1691" s="13" t="s">
        <v>681</v>
      </c>
      <c r="B1691" t="str">
        <f>VLOOKUP(A1691,cleaned_customer_names[],2,FALSE)</f>
        <v>Cottini</v>
      </c>
      <c r="C1691">
        <f>VLOOKUP(A1691,cleaned_Medical_Examinations[],2,FALSE)</f>
        <v>22.13</v>
      </c>
      <c r="D1691">
        <f>VLOOKUP(A1691,cleaned_Medical_Examinations[],3,FALSE)</f>
        <v>9.1999999999999993</v>
      </c>
      <c r="E1691" t="str">
        <f>VLOOKUP(A1691,cleaned_Medical_Examinations[],4,FALSE)</f>
        <v>Yes</v>
      </c>
      <c r="F1691" t="str">
        <f>VLOOKUP(A1691,cleaned_Medical_Examinations[],5,FALSE)</f>
        <v>No</v>
      </c>
      <c r="G1691" t="str">
        <f>VLOOKUP(A1691,cleaned_Medical_Examinations[],6,FALSE)</f>
        <v>No</v>
      </c>
      <c r="H1691">
        <f>VLOOKUP(A1691,cleaned_Medical_Examinations[],7,FALSE)</f>
        <v>0</v>
      </c>
      <c r="I1691" t="str">
        <f>VLOOKUP(A1691,cleaned_Medical_Examinations[],8,FALSE)</f>
        <v>No</v>
      </c>
      <c r="J1691" t="str">
        <f>VLOOKUP(A1691,cleaned_Medical_Examinations[],9,FALSE)</f>
        <v>NORMAL WEIGHT</v>
      </c>
      <c r="K1691" t="str">
        <f>VLOOKUP(A1691,cleaned_Medical_Examinations[],10,FALSE)</f>
        <v>DIABETES</v>
      </c>
      <c r="L1691">
        <f>VLOOKUP(A1691,table3!A1691:H4025,4,)</f>
        <v>15175</v>
      </c>
      <c r="M1691" t="str">
        <f>VLOOKUP(A1691,table3!A1691:H4025,5,FALSE)</f>
        <v>tier - 2</v>
      </c>
      <c r="N1691" t="str">
        <f>VLOOKUP(A1691,table3!A1691:H4025,6,FALSE)</f>
        <v>tier - 1</v>
      </c>
      <c r="O1691" t="str">
        <f>VLOOKUP(A1691,table3!A1691:H4025,7,FALSE)</f>
        <v>R1012</v>
      </c>
      <c r="P1691" s="8">
        <f>VLOOKUP(A1691,table3!A1691:H4025,2,FALSE)</f>
        <v>22814</v>
      </c>
      <c r="Q1691">
        <f>VLOOKUP(A1691,table3!A1691:H4025,8,FALSE)</f>
        <v>60</v>
      </c>
    </row>
    <row r="1692" spans="1:17" x14ac:dyDescent="0.3">
      <c r="A1692" s="11" t="s">
        <v>680</v>
      </c>
      <c r="B1692" t="str">
        <f>VLOOKUP(A1692,cleaned_customer_names[],2,FALSE)</f>
        <v>Findlay</v>
      </c>
      <c r="C1692">
        <f>VLOOKUP(A1692,cleaned_Medical_Examinations[],2,FALSE)</f>
        <v>22.51</v>
      </c>
      <c r="D1692">
        <f>VLOOKUP(A1692,cleaned_Medical_Examinations[],3,FALSE)</f>
        <v>6.08</v>
      </c>
      <c r="E1692" t="str">
        <f>VLOOKUP(A1692,cleaned_Medical_Examinations[],4,FALSE)</f>
        <v>Yes</v>
      </c>
      <c r="F1692" t="str">
        <f>VLOOKUP(A1692,cleaned_Medical_Examinations[],5,FALSE)</f>
        <v>No</v>
      </c>
      <c r="G1692" t="str">
        <f>VLOOKUP(A1692,cleaned_Medical_Examinations[],6,FALSE)</f>
        <v>No</v>
      </c>
      <c r="H1692">
        <f>VLOOKUP(A1692,cleaned_Medical_Examinations[],7,FALSE)</f>
        <v>1</v>
      </c>
      <c r="I1692" t="str">
        <f>VLOOKUP(A1692,cleaned_Medical_Examinations[],8,FALSE)</f>
        <v>No</v>
      </c>
      <c r="J1692" t="str">
        <f>VLOOKUP(A1692,cleaned_Medical_Examinations[],9,FALSE)</f>
        <v>NORMAL WEIGHT</v>
      </c>
      <c r="K1692" t="str">
        <f>VLOOKUP(A1692,cleaned_Medical_Examinations[],10,FALSE)</f>
        <v>PREDIABETES</v>
      </c>
      <c r="L1692">
        <f>VLOOKUP(A1692,table3!A1692:H4026,4,)</f>
        <v>15208</v>
      </c>
      <c r="M1692" t="str">
        <f>VLOOKUP(A1692,table3!A1692:H4026,5,FALSE)</f>
        <v>tier - 2</v>
      </c>
      <c r="N1692" t="str">
        <f>VLOOKUP(A1692,table3!A1692:H4026,6,FALSE)</f>
        <v>tier - 1</v>
      </c>
      <c r="O1692" t="str">
        <f>VLOOKUP(A1692,table3!A1692:H4026,7,FALSE)</f>
        <v>R1012</v>
      </c>
      <c r="P1692" s="8">
        <f>VLOOKUP(A1692,table3!A1692:H4026,2,FALSE)</f>
        <v>28817</v>
      </c>
      <c r="Q1692">
        <f>VLOOKUP(A1692,table3!A1692:H4026,8,FALSE)</f>
        <v>44</v>
      </c>
    </row>
    <row r="1693" spans="1:17" x14ac:dyDescent="0.3">
      <c r="A1693" s="13" t="s">
        <v>679</v>
      </c>
      <c r="B1693" t="str">
        <f>VLOOKUP(A1693,cleaned_customer_names[],2,FALSE)</f>
        <v>Strasburg</v>
      </c>
      <c r="C1693">
        <f>VLOOKUP(A1693,cleaned_Medical_Examinations[],2,FALSE)</f>
        <v>31</v>
      </c>
      <c r="D1693">
        <f>VLOOKUP(A1693,cleaned_Medical_Examinations[],3,FALSE)</f>
        <v>4.7699999999999996</v>
      </c>
      <c r="E1693" t="str">
        <f>VLOOKUP(A1693,cleaned_Medical_Examinations[],4,FALSE)</f>
        <v>No</v>
      </c>
      <c r="F1693" t="str">
        <f>VLOOKUP(A1693,cleaned_Medical_Examinations[],5,FALSE)</f>
        <v>No</v>
      </c>
      <c r="G1693" t="str">
        <f>VLOOKUP(A1693,cleaned_Medical_Examinations[],6,FALSE)</f>
        <v>No</v>
      </c>
      <c r="H1693">
        <f>VLOOKUP(A1693,cleaned_Medical_Examinations[],7,FALSE)</f>
        <v>1</v>
      </c>
      <c r="I1693" t="str">
        <f>VLOOKUP(A1693,cleaned_Medical_Examinations[],8,FALSE)</f>
        <v>No</v>
      </c>
      <c r="J1693" t="str">
        <f>VLOOKUP(A1693,cleaned_Medical_Examinations[],9,FALSE)</f>
        <v>OBESITY</v>
      </c>
      <c r="K1693" t="str">
        <f>VLOOKUP(A1693,cleaned_Medical_Examinations[],10,FALSE)</f>
        <v>NORMAL</v>
      </c>
      <c r="L1693">
        <f>VLOOKUP(A1693,table3!A1693:H4027,4,)</f>
        <v>15230</v>
      </c>
      <c r="M1693" t="str">
        <f>VLOOKUP(A1693,table3!A1693:H4027,5,FALSE)</f>
        <v>tier - 2</v>
      </c>
      <c r="N1693" t="str">
        <f>VLOOKUP(A1693,table3!A1693:H4027,6,FALSE)</f>
        <v>tier - 2</v>
      </c>
      <c r="O1693" t="str">
        <f>VLOOKUP(A1693,table3!A1693:H4027,7,FALSE)</f>
        <v>R1024</v>
      </c>
      <c r="P1693" s="8">
        <f>VLOOKUP(A1693,table3!A1693:H4027,2,FALSE)</f>
        <v>22122</v>
      </c>
      <c r="Q1693">
        <f>VLOOKUP(A1693,table3!A1693:H4027,8,FALSE)</f>
        <v>62</v>
      </c>
    </row>
    <row r="1694" spans="1:17" x14ac:dyDescent="0.3">
      <c r="A1694" s="11" t="s">
        <v>678</v>
      </c>
      <c r="B1694" t="str">
        <f>VLOOKUP(A1694,cleaned_customer_names[],2,FALSE)</f>
        <v>Adams</v>
      </c>
      <c r="C1694">
        <f>VLOOKUP(A1694,cleaned_Medical_Examinations[],2,FALSE)</f>
        <v>28.27</v>
      </c>
      <c r="D1694">
        <f>VLOOKUP(A1694,cleaned_Medical_Examinations[],3,FALSE)</f>
        <v>4.62</v>
      </c>
      <c r="E1694" t="str">
        <f>VLOOKUP(A1694,cleaned_Medical_Examinations[],4,FALSE)</f>
        <v>No</v>
      </c>
      <c r="F1694" t="str">
        <f>VLOOKUP(A1694,cleaned_Medical_Examinations[],5,FALSE)</f>
        <v>No</v>
      </c>
      <c r="G1694" t="str">
        <f>VLOOKUP(A1694,cleaned_Medical_Examinations[],6,FALSE)</f>
        <v>No</v>
      </c>
      <c r="H1694">
        <f>VLOOKUP(A1694,cleaned_Medical_Examinations[],7,FALSE)</f>
        <v>1</v>
      </c>
      <c r="I1694" t="str">
        <f>VLOOKUP(A1694,cleaned_Medical_Examinations[],8,FALSE)</f>
        <v>No</v>
      </c>
      <c r="J1694" t="str">
        <f>VLOOKUP(A1694,cleaned_Medical_Examinations[],9,FALSE)</f>
        <v>OVER WEIGHT</v>
      </c>
      <c r="K1694" t="str">
        <f>VLOOKUP(A1694,cleaned_Medical_Examinations[],10,FALSE)</f>
        <v>NORMAL</v>
      </c>
      <c r="L1694">
        <f>VLOOKUP(A1694,table3!A1694:H4028,4,)</f>
        <v>15261</v>
      </c>
      <c r="M1694" t="str">
        <f>VLOOKUP(A1694,table3!A1694:H4028,5,FALSE)</f>
        <v>tier - 2</v>
      </c>
      <c r="N1694" t="str">
        <f>VLOOKUP(A1694,table3!A1694:H4028,6,FALSE)</f>
        <v>tier - 2</v>
      </c>
      <c r="O1694" t="str">
        <f>VLOOKUP(A1694,table3!A1694:H4028,7,FALSE)</f>
        <v>R1023</v>
      </c>
      <c r="P1694" s="8">
        <f>VLOOKUP(A1694,table3!A1694:H4028,2,FALSE)</f>
        <v>25462</v>
      </c>
      <c r="Q1694">
        <f>VLOOKUP(A1694,table3!A1694:H4028,8,FALSE)</f>
        <v>53</v>
      </c>
    </row>
    <row r="1695" spans="1:17" x14ac:dyDescent="0.3">
      <c r="A1695" s="13" t="s">
        <v>677</v>
      </c>
      <c r="B1695" t="str">
        <f>VLOOKUP(A1695,cleaned_customer_names[],2,FALSE)</f>
        <v>Deeter</v>
      </c>
      <c r="C1695">
        <f>VLOOKUP(A1695,cleaned_Medical_Examinations[],2,FALSE)</f>
        <v>29.92</v>
      </c>
      <c r="D1695">
        <f>VLOOKUP(A1695,cleaned_Medical_Examinations[],3,FALSE)</f>
        <v>9.07</v>
      </c>
      <c r="E1695" t="str">
        <f>VLOOKUP(A1695,cleaned_Medical_Examinations[],4,FALSE)</f>
        <v>Yes</v>
      </c>
      <c r="F1695" t="str">
        <f>VLOOKUP(A1695,cleaned_Medical_Examinations[],5,FALSE)</f>
        <v>No</v>
      </c>
      <c r="G1695" t="str">
        <f>VLOOKUP(A1695,cleaned_Medical_Examinations[],6,FALSE)</f>
        <v>No</v>
      </c>
      <c r="H1695">
        <f>VLOOKUP(A1695,cleaned_Medical_Examinations[],7,FALSE)</f>
        <v>1</v>
      </c>
      <c r="I1695" t="str">
        <f>VLOOKUP(A1695,cleaned_Medical_Examinations[],8,FALSE)</f>
        <v>No</v>
      </c>
      <c r="J1695" t="str">
        <f>VLOOKUP(A1695,cleaned_Medical_Examinations[],9,FALSE)</f>
        <v>OBESITY</v>
      </c>
      <c r="K1695" t="str">
        <f>VLOOKUP(A1695,cleaned_Medical_Examinations[],10,FALSE)</f>
        <v>DIABETES</v>
      </c>
      <c r="L1695">
        <f>VLOOKUP(A1695,table3!A1695:H4029,4,)</f>
        <v>15323</v>
      </c>
      <c r="M1695" t="str">
        <f>VLOOKUP(A1695,table3!A1695:H4029,5,FALSE)</f>
        <v>tier - 2</v>
      </c>
      <c r="N1695" t="str">
        <f>VLOOKUP(A1695,table3!A1695:H4029,6,FALSE)</f>
        <v>tier - 3</v>
      </c>
      <c r="O1695" t="str">
        <f>VLOOKUP(A1695,table3!A1695:H4029,7,FALSE)</f>
        <v>R1021</v>
      </c>
      <c r="P1695" s="8">
        <f>VLOOKUP(A1695,table3!A1695:H4029,2,FALSE)</f>
        <v>23358</v>
      </c>
      <c r="Q1695">
        <f>VLOOKUP(A1695,table3!A1695:H4029,8,FALSE)</f>
        <v>59</v>
      </c>
    </row>
    <row r="1696" spans="1:17" x14ac:dyDescent="0.3">
      <c r="A1696" s="11" t="s">
        <v>676</v>
      </c>
      <c r="B1696" t="str">
        <f>VLOOKUP(A1696,cleaned_customer_names[],2,FALSE)</f>
        <v>Arpin</v>
      </c>
      <c r="C1696">
        <f>VLOOKUP(A1696,cleaned_Medical_Examinations[],2,FALSE)</f>
        <v>25.9</v>
      </c>
      <c r="D1696">
        <f>VLOOKUP(A1696,cleaned_Medical_Examinations[],3,FALSE)</f>
        <v>9.1199999999999992</v>
      </c>
      <c r="E1696" t="str">
        <f>VLOOKUP(A1696,cleaned_Medical_Examinations[],4,FALSE)</f>
        <v>Yes</v>
      </c>
      <c r="F1696" t="str">
        <f>VLOOKUP(A1696,cleaned_Medical_Examinations[],5,FALSE)</f>
        <v>No</v>
      </c>
      <c r="G1696" t="str">
        <f>VLOOKUP(A1696,cleaned_Medical_Examinations[],6,FALSE)</f>
        <v>No</v>
      </c>
      <c r="H1696">
        <f>VLOOKUP(A1696,cleaned_Medical_Examinations[],7,FALSE)</f>
        <v>1</v>
      </c>
      <c r="I1696" t="str">
        <f>VLOOKUP(A1696,cleaned_Medical_Examinations[],8,FALSE)</f>
        <v>No</v>
      </c>
      <c r="J1696" t="str">
        <f>VLOOKUP(A1696,cleaned_Medical_Examinations[],9,FALSE)</f>
        <v>OVER WEIGHT</v>
      </c>
      <c r="K1696" t="str">
        <f>VLOOKUP(A1696,cleaned_Medical_Examinations[],10,FALSE)</f>
        <v>DIABETES</v>
      </c>
      <c r="L1696">
        <f>VLOOKUP(A1696,table3!A1696:H4030,4,)</f>
        <v>15359</v>
      </c>
      <c r="M1696" t="str">
        <f>VLOOKUP(A1696,table3!A1696:H4030,5,FALSE)</f>
        <v>tier - 2</v>
      </c>
      <c r="N1696" t="str">
        <f>VLOOKUP(A1696,table3!A1696:H4030,6,FALSE)</f>
        <v>tier - 3</v>
      </c>
      <c r="O1696" t="str">
        <f>VLOOKUP(A1696,table3!A1696:H4030,7,FALSE)</f>
        <v>R1024</v>
      </c>
      <c r="P1696" s="8">
        <f>VLOOKUP(A1696,table3!A1696:H4030,2,FALSE)</f>
        <v>37086</v>
      </c>
      <c r="Q1696">
        <f>VLOOKUP(A1696,table3!A1696:H4030,8,FALSE)</f>
        <v>21</v>
      </c>
    </row>
    <row r="1697" spans="1:17" x14ac:dyDescent="0.3">
      <c r="A1697" s="13" t="s">
        <v>675</v>
      </c>
      <c r="B1697" t="str">
        <f>VLOOKUP(A1697,cleaned_customer_names[],2,FALSE)</f>
        <v>Schoeneck</v>
      </c>
      <c r="C1697">
        <f>VLOOKUP(A1697,cleaned_Medical_Examinations[],2,FALSE)</f>
        <v>27.74</v>
      </c>
      <c r="D1697">
        <f>VLOOKUP(A1697,cleaned_Medical_Examinations[],3,FALSE)</f>
        <v>7.32</v>
      </c>
      <c r="E1697" t="str">
        <f>VLOOKUP(A1697,cleaned_Medical_Examinations[],4,FALSE)</f>
        <v>Yes</v>
      </c>
      <c r="F1697" t="str">
        <f>VLOOKUP(A1697,cleaned_Medical_Examinations[],5,FALSE)</f>
        <v>No</v>
      </c>
      <c r="G1697" t="str">
        <f>VLOOKUP(A1697,cleaned_Medical_Examinations[],6,FALSE)</f>
        <v>No</v>
      </c>
      <c r="H1697">
        <f>VLOOKUP(A1697,cleaned_Medical_Examinations[],7,FALSE)</f>
        <v>1</v>
      </c>
      <c r="I1697" t="str">
        <f>VLOOKUP(A1697,cleaned_Medical_Examinations[],8,FALSE)</f>
        <v>No</v>
      </c>
      <c r="J1697" t="str">
        <f>VLOOKUP(A1697,cleaned_Medical_Examinations[],9,FALSE)</f>
        <v>OVER WEIGHT</v>
      </c>
      <c r="K1697" t="str">
        <f>VLOOKUP(A1697,cleaned_Medical_Examinations[],10,FALSE)</f>
        <v>DIABETES</v>
      </c>
      <c r="L1697">
        <f>VLOOKUP(A1697,table3!A1697:H4031,4,)</f>
        <v>15362</v>
      </c>
      <c r="M1697" t="str">
        <f>VLOOKUP(A1697,table3!A1697:H4031,5,FALSE)</f>
        <v>tier - 2</v>
      </c>
      <c r="N1697" t="str">
        <f>VLOOKUP(A1697,table3!A1697:H4031,6,FALSE)</f>
        <v>tier - 3</v>
      </c>
      <c r="O1697" t="str">
        <f>VLOOKUP(A1697,table3!A1697:H4031,7,FALSE)</f>
        <v>R1023</v>
      </c>
      <c r="P1697" s="8">
        <f>VLOOKUP(A1697,table3!A1697:H4031,2,FALSE)</f>
        <v>32494</v>
      </c>
      <c r="Q1697">
        <f>VLOOKUP(A1697,table3!A1697:H4031,8,FALSE)</f>
        <v>34</v>
      </c>
    </row>
    <row r="1698" spans="1:17" x14ac:dyDescent="0.3">
      <c r="A1698" s="11" t="s">
        <v>674</v>
      </c>
      <c r="B1698" t="str">
        <f>VLOOKUP(A1698,cleaned_customer_names[],2,FALSE)</f>
        <v>Mueller</v>
      </c>
      <c r="C1698">
        <f>VLOOKUP(A1698,cleaned_Medical_Examinations[],2,FALSE)</f>
        <v>17.260000000000002</v>
      </c>
      <c r="D1698">
        <f>VLOOKUP(A1698,cleaned_Medical_Examinations[],3,FALSE)</f>
        <v>11.73</v>
      </c>
      <c r="E1698" t="str">
        <f>VLOOKUP(A1698,cleaned_Medical_Examinations[],4,FALSE)</f>
        <v>No</v>
      </c>
      <c r="F1698" t="str">
        <f>VLOOKUP(A1698,cleaned_Medical_Examinations[],5,FALSE)</f>
        <v>No</v>
      </c>
      <c r="G1698" t="str">
        <f>VLOOKUP(A1698,cleaned_Medical_Examinations[],6,FALSE)</f>
        <v>No</v>
      </c>
      <c r="H1698">
        <f>VLOOKUP(A1698,cleaned_Medical_Examinations[],7,FALSE)</f>
        <v>2</v>
      </c>
      <c r="I1698" t="str">
        <f>VLOOKUP(A1698,cleaned_Medical_Examinations[],8,FALSE)</f>
        <v>No</v>
      </c>
      <c r="J1698" t="str">
        <f>VLOOKUP(A1698,cleaned_Medical_Examinations[],9,FALSE)</f>
        <v>UNDER WEIGHT</v>
      </c>
      <c r="K1698" t="str">
        <f>VLOOKUP(A1698,cleaned_Medical_Examinations[],10,FALSE)</f>
        <v>DIABETES</v>
      </c>
      <c r="L1698">
        <f>VLOOKUP(A1698,table3!A1698:H4032,4,)</f>
        <v>15364</v>
      </c>
      <c r="M1698" t="str">
        <f>VLOOKUP(A1698,table3!A1698:H4032,5,FALSE)</f>
        <v>tier - 2</v>
      </c>
      <c r="N1698" t="str">
        <f>VLOOKUP(A1698,table3!A1698:H4032,6,FALSE)</f>
        <v>tier - 1</v>
      </c>
      <c r="O1698" t="str">
        <f>VLOOKUP(A1698,table3!A1698:H4032,7,FALSE)</f>
        <v>R1026</v>
      </c>
      <c r="P1698" s="8">
        <f>VLOOKUP(A1698,table3!A1698:H4032,2,FALSE)</f>
        <v>25037</v>
      </c>
      <c r="Q1698">
        <f>VLOOKUP(A1698,table3!A1698:H4032,8,FALSE)</f>
        <v>54</v>
      </c>
    </row>
    <row r="1699" spans="1:17" x14ac:dyDescent="0.3">
      <c r="A1699" s="13" t="s">
        <v>673</v>
      </c>
      <c r="B1699" t="str">
        <f>VLOOKUP(A1699,cleaned_customer_names[],2,FALSE)</f>
        <v>Willits</v>
      </c>
      <c r="C1699">
        <f>VLOOKUP(A1699,cleaned_Medical_Examinations[],2,FALSE)</f>
        <v>19.855</v>
      </c>
      <c r="D1699">
        <f>VLOOKUP(A1699,cleaned_Medical_Examinations[],3,FALSE)</f>
        <v>6.64</v>
      </c>
      <c r="E1699" t="str">
        <f>VLOOKUP(A1699,cleaned_Medical_Examinations[],4,FALSE)</f>
        <v>Yes</v>
      </c>
      <c r="F1699" t="str">
        <f>VLOOKUP(A1699,cleaned_Medical_Examinations[],5,FALSE)</f>
        <v>No</v>
      </c>
      <c r="G1699" t="str">
        <f>VLOOKUP(A1699,cleaned_Medical_Examinations[],6,FALSE)</f>
        <v>No</v>
      </c>
      <c r="H1699">
        <f>VLOOKUP(A1699,cleaned_Medical_Examinations[],7,FALSE)</f>
        <v>1</v>
      </c>
      <c r="I1699" t="str">
        <f>VLOOKUP(A1699,cleaned_Medical_Examinations[],8,FALSE)</f>
        <v>No</v>
      </c>
      <c r="J1699" t="str">
        <f>VLOOKUP(A1699,cleaned_Medical_Examinations[],9,FALSE)</f>
        <v>NORMAL WEIGHT</v>
      </c>
      <c r="K1699" t="str">
        <f>VLOOKUP(A1699,cleaned_Medical_Examinations[],10,FALSE)</f>
        <v>DIABETES</v>
      </c>
      <c r="L1699">
        <f>VLOOKUP(A1699,table3!A1699:H4033,4,)</f>
        <v>15368</v>
      </c>
      <c r="M1699" t="str">
        <f>VLOOKUP(A1699,table3!A1699:H4033,5,FALSE)</f>
        <v>tier - 2</v>
      </c>
      <c r="N1699" t="str">
        <f>VLOOKUP(A1699,table3!A1699:H4033,6,FALSE)</f>
        <v>tier - 2</v>
      </c>
      <c r="O1699" t="str">
        <f>VLOOKUP(A1699,table3!A1699:H4033,7,FALSE)</f>
        <v>R1011</v>
      </c>
      <c r="P1699" s="8">
        <f>VLOOKUP(A1699,table3!A1699:H4033,2,FALSE)</f>
        <v>22895</v>
      </c>
      <c r="Q1699">
        <f>VLOOKUP(A1699,table3!A1699:H4033,8,FALSE)</f>
        <v>60</v>
      </c>
    </row>
    <row r="1700" spans="1:17" x14ac:dyDescent="0.3">
      <c r="A1700" s="11" t="s">
        <v>672</v>
      </c>
      <c r="B1700" t="str">
        <f>VLOOKUP(A1700,cleaned_customer_names[],2,FALSE)</f>
        <v>Syring</v>
      </c>
      <c r="C1700">
        <f>VLOOKUP(A1700,cleaned_Medical_Examinations[],2,FALSE)</f>
        <v>41.69</v>
      </c>
      <c r="D1700">
        <f>VLOOKUP(A1700,cleaned_Medical_Examinations[],3,FALSE)</f>
        <v>5.78</v>
      </c>
      <c r="E1700" t="str">
        <f>VLOOKUP(A1700,cleaned_Medical_Examinations[],4,FALSE)</f>
        <v>No</v>
      </c>
      <c r="F1700" t="str">
        <f>VLOOKUP(A1700,cleaned_Medical_Examinations[],5,FALSE)</f>
        <v>No</v>
      </c>
      <c r="G1700" t="str">
        <f>VLOOKUP(A1700,cleaned_Medical_Examinations[],6,FALSE)</f>
        <v>No</v>
      </c>
      <c r="H1700">
        <f>VLOOKUP(A1700,cleaned_Medical_Examinations[],7,FALSE)</f>
        <v>0</v>
      </c>
      <c r="I1700" t="str">
        <f>VLOOKUP(A1700,cleaned_Medical_Examinations[],8,FALSE)</f>
        <v>No</v>
      </c>
      <c r="J1700" t="str">
        <f>VLOOKUP(A1700,cleaned_Medical_Examinations[],9,FALSE)</f>
        <v>OBESITY</v>
      </c>
      <c r="K1700" t="str">
        <f>VLOOKUP(A1700,cleaned_Medical_Examinations[],10,FALSE)</f>
        <v>PREDIABETES</v>
      </c>
      <c r="L1700">
        <f>VLOOKUP(A1700,table3!A1700:H4034,4,)</f>
        <v>15378</v>
      </c>
      <c r="M1700" t="str">
        <f>VLOOKUP(A1700,table3!A1700:H4034,5,FALSE)</f>
        <v>tier - 2</v>
      </c>
      <c r="N1700" t="str">
        <f>VLOOKUP(A1700,table3!A1700:H4034,6,FALSE)</f>
        <v>tier - 2</v>
      </c>
      <c r="O1700" t="str">
        <f>VLOOKUP(A1700,table3!A1700:H4034,7,FALSE)</f>
        <v>R1012</v>
      </c>
      <c r="P1700" s="8">
        <f>VLOOKUP(A1700,table3!A1700:H4034,2,FALSE)</f>
        <v>23624</v>
      </c>
      <c r="Q1700">
        <f>VLOOKUP(A1700,table3!A1700:H4034,8,FALSE)</f>
        <v>58</v>
      </c>
    </row>
    <row r="1701" spans="1:17" x14ac:dyDescent="0.3">
      <c r="A1701" s="13" t="s">
        <v>671</v>
      </c>
      <c r="B1701" t="str">
        <f>VLOOKUP(A1701,cleaned_customer_names[],2,FALSE)</f>
        <v>Strike</v>
      </c>
      <c r="C1701">
        <f>VLOOKUP(A1701,cleaned_Medical_Examinations[],2,FALSE)</f>
        <v>16.12</v>
      </c>
      <c r="D1701">
        <f>VLOOKUP(A1701,cleaned_Medical_Examinations[],3,FALSE)</f>
        <v>10.45</v>
      </c>
      <c r="E1701" t="str">
        <f>VLOOKUP(A1701,cleaned_Medical_Examinations[],4,FALSE)</f>
        <v>No</v>
      </c>
      <c r="F1701" t="str">
        <f>VLOOKUP(A1701,cleaned_Medical_Examinations[],5,FALSE)</f>
        <v>No</v>
      </c>
      <c r="G1701" t="str">
        <f>VLOOKUP(A1701,cleaned_Medical_Examinations[],6,FALSE)</f>
        <v>No</v>
      </c>
      <c r="H1701">
        <f>VLOOKUP(A1701,cleaned_Medical_Examinations[],7,FALSE)</f>
        <v>0</v>
      </c>
      <c r="I1701" t="str">
        <f>VLOOKUP(A1701,cleaned_Medical_Examinations[],8,FALSE)</f>
        <v>No</v>
      </c>
      <c r="J1701" t="str">
        <f>VLOOKUP(A1701,cleaned_Medical_Examinations[],9,FALSE)</f>
        <v>UNDER WEIGHT</v>
      </c>
      <c r="K1701" t="str">
        <f>VLOOKUP(A1701,cleaned_Medical_Examinations[],10,FALSE)</f>
        <v>DIABETES</v>
      </c>
      <c r="L1701">
        <f>VLOOKUP(A1701,table3!A1701:H4035,4,)</f>
        <v>15440</v>
      </c>
      <c r="M1701" t="str">
        <f>VLOOKUP(A1701,table3!A1701:H4035,5,FALSE)</f>
        <v>tier - 2</v>
      </c>
      <c r="N1701" t="str">
        <f>VLOOKUP(A1701,table3!A1701:H4035,6,FALSE)</f>
        <v>tier - 1</v>
      </c>
      <c r="O1701" t="str">
        <f>VLOOKUP(A1701,table3!A1701:H4035,7,FALSE)</f>
        <v>R1012</v>
      </c>
      <c r="P1701" s="8">
        <f>VLOOKUP(A1701,table3!A1701:H4035,2,FALSE)</f>
        <v>33171</v>
      </c>
      <c r="Q1701">
        <f>VLOOKUP(A1701,table3!A1701:H4035,8,FALSE)</f>
        <v>32</v>
      </c>
    </row>
    <row r="1702" spans="1:17" x14ac:dyDescent="0.3">
      <c r="A1702" s="11" t="s">
        <v>670</v>
      </c>
      <c r="B1702" t="str">
        <f>VLOOKUP(A1702,cleaned_customer_names[],2,FALSE)</f>
        <v>Hennigar</v>
      </c>
      <c r="C1702">
        <f>VLOOKUP(A1702,cleaned_Medical_Examinations[],2,FALSE)</f>
        <v>37.43</v>
      </c>
      <c r="D1702">
        <f>VLOOKUP(A1702,cleaned_Medical_Examinations[],3,FALSE)</f>
        <v>4.5199999999999996</v>
      </c>
      <c r="E1702" t="str">
        <f>VLOOKUP(A1702,cleaned_Medical_Examinations[],4,FALSE)</f>
        <v>No</v>
      </c>
      <c r="F1702" t="str">
        <f>VLOOKUP(A1702,cleaned_Medical_Examinations[],5,FALSE)</f>
        <v>No</v>
      </c>
      <c r="G1702" t="str">
        <f>VLOOKUP(A1702,cleaned_Medical_Examinations[],6,FALSE)</f>
        <v>No</v>
      </c>
      <c r="H1702">
        <f>VLOOKUP(A1702,cleaned_Medical_Examinations[],7,FALSE)</f>
        <v>1</v>
      </c>
      <c r="I1702" t="str">
        <f>VLOOKUP(A1702,cleaned_Medical_Examinations[],8,FALSE)</f>
        <v>No</v>
      </c>
      <c r="J1702" t="str">
        <f>VLOOKUP(A1702,cleaned_Medical_Examinations[],9,FALSE)</f>
        <v>OBESITY</v>
      </c>
      <c r="K1702" t="str">
        <f>VLOOKUP(A1702,cleaned_Medical_Examinations[],10,FALSE)</f>
        <v>NORMAL</v>
      </c>
      <c r="L1702">
        <f>VLOOKUP(A1702,table3!A1702:H4036,4,)</f>
        <v>15450</v>
      </c>
      <c r="M1702" t="str">
        <f>VLOOKUP(A1702,table3!A1702:H4036,5,FALSE)</f>
        <v>tier - 2</v>
      </c>
      <c r="N1702" t="str">
        <f>VLOOKUP(A1702,table3!A1702:H4036,6,FALSE)</f>
        <v>tier - 1</v>
      </c>
      <c r="O1702" t="str">
        <f>VLOOKUP(A1702,table3!A1702:H4036,7,FALSE)</f>
        <v>R1026</v>
      </c>
      <c r="P1702" s="8">
        <f>VLOOKUP(A1702,table3!A1702:H4036,2,FALSE)</f>
        <v>27961</v>
      </c>
      <c r="Q1702">
        <f>VLOOKUP(A1702,table3!A1702:H4036,8,FALSE)</f>
        <v>46</v>
      </c>
    </row>
    <row r="1703" spans="1:17" x14ac:dyDescent="0.3">
      <c r="A1703" s="13" t="s">
        <v>669</v>
      </c>
      <c r="B1703" t="str">
        <f>VLOOKUP(A1703,cleaned_customer_names[],2,FALSE)</f>
        <v>May</v>
      </c>
      <c r="C1703">
        <f>VLOOKUP(A1703,cleaned_Medical_Examinations[],2,FALSE)</f>
        <v>31.065000000000001</v>
      </c>
      <c r="D1703">
        <f>VLOOKUP(A1703,cleaned_Medical_Examinations[],3,FALSE)</f>
        <v>5.71</v>
      </c>
      <c r="E1703" t="str">
        <f>VLOOKUP(A1703,cleaned_Medical_Examinations[],4,FALSE)</f>
        <v>No</v>
      </c>
      <c r="F1703" t="str">
        <f>VLOOKUP(A1703,cleaned_Medical_Examinations[],5,FALSE)</f>
        <v>No</v>
      </c>
      <c r="G1703" t="str">
        <f>VLOOKUP(A1703,cleaned_Medical_Examinations[],6,FALSE)</f>
        <v>No</v>
      </c>
      <c r="H1703">
        <f>VLOOKUP(A1703,cleaned_Medical_Examinations[],7,FALSE)</f>
        <v>0</v>
      </c>
      <c r="I1703" t="str">
        <f>VLOOKUP(A1703,cleaned_Medical_Examinations[],8,FALSE)</f>
        <v>No</v>
      </c>
      <c r="J1703" t="str">
        <f>VLOOKUP(A1703,cleaned_Medical_Examinations[],9,FALSE)</f>
        <v>OBESITY</v>
      </c>
      <c r="K1703" t="str">
        <f>VLOOKUP(A1703,cleaned_Medical_Examinations[],10,FALSE)</f>
        <v>PREDIABETES</v>
      </c>
      <c r="L1703">
        <f>VLOOKUP(A1703,table3!A1703:H4037,4,)</f>
        <v>15518</v>
      </c>
      <c r="M1703" t="str">
        <f>VLOOKUP(A1703,table3!A1703:H4037,5,FALSE)</f>
        <v>tier - 2</v>
      </c>
      <c r="N1703" t="str">
        <f>VLOOKUP(A1703,table3!A1703:H4037,6,FALSE)</f>
        <v>tier - 3</v>
      </c>
      <c r="O1703" t="str">
        <f>VLOOKUP(A1703,table3!A1703:H4037,7,FALSE)</f>
        <v>R1015</v>
      </c>
      <c r="P1703" s="8">
        <f>VLOOKUP(A1703,table3!A1703:H4037,2,FALSE)</f>
        <v>38185</v>
      </c>
      <c r="Q1703">
        <f>VLOOKUP(A1703,table3!A1703:H4037,8,FALSE)</f>
        <v>18</v>
      </c>
    </row>
    <row r="1704" spans="1:17" x14ac:dyDescent="0.3">
      <c r="A1704" s="11" t="s">
        <v>668</v>
      </c>
      <c r="B1704" t="str">
        <f>VLOOKUP(A1704,cleaned_customer_names[],2,FALSE)</f>
        <v>Metcalf</v>
      </c>
      <c r="C1704">
        <f>VLOOKUP(A1704,cleaned_Medical_Examinations[],2,FALSE)</f>
        <v>25.08</v>
      </c>
      <c r="D1704">
        <f>VLOOKUP(A1704,cleaned_Medical_Examinations[],3,FALSE)</f>
        <v>4.7699999999999996</v>
      </c>
      <c r="E1704" t="str">
        <f>VLOOKUP(A1704,cleaned_Medical_Examinations[],4,FALSE)</f>
        <v>No</v>
      </c>
      <c r="F1704" t="str">
        <f>VLOOKUP(A1704,cleaned_Medical_Examinations[],5,FALSE)</f>
        <v>No</v>
      </c>
      <c r="G1704" t="str">
        <f>VLOOKUP(A1704,cleaned_Medical_Examinations[],6,FALSE)</f>
        <v>No</v>
      </c>
      <c r="H1704">
        <f>VLOOKUP(A1704,cleaned_Medical_Examinations[],7,FALSE)</f>
        <v>0</v>
      </c>
      <c r="I1704" t="str">
        <f>VLOOKUP(A1704,cleaned_Medical_Examinations[],8,FALSE)</f>
        <v>No</v>
      </c>
      <c r="J1704" t="str">
        <f>VLOOKUP(A1704,cleaned_Medical_Examinations[],9,FALSE)</f>
        <v>OVER WEIGHT</v>
      </c>
      <c r="K1704" t="str">
        <f>VLOOKUP(A1704,cleaned_Medical_Examinations[],10,FALSE)</f>
        <v>NORMAL</v>
      </c>
      <c r="L1704">
        <f>VLOOKUP(A1704,table3!A1704:H4038,4,)</f>
        <v>15532</v>
      </c>
      <c r="M1704" t="str">
        <f>VLOOKUP(A1704,table3!A1704:H4038,5,FALSE)</f>
        <v>tier - 2</v>
      </c>
      <c r="N1704" t="str">
        <f>VLOOKUP(A1704,table3!A1704:H4038,6,FALSE)</f>
        <v>tier - 2</v>
      </c>
      <c r="O1704" t="str">
        <f>VLOOKUP(A1704,table3!A1704:H4038,7,FALSE)</f>
        <v>R1026</v>
      </c>
      <c r="P1704" s="8">
        <f>VLOOKUP(A1704,table3!A1704:H4038,2,FALSE)</f>
        <v>27208</v>
      </c>
      <c r="Q1704">
        <f>VLOOKUP(A1704,table3!A1704:H4038,8,FALSE)</f>
        <v>48</v>
      </c>
    </row>
    <row r="1705" spans="1:17" x14ac:dyDescent="0.3">
      <c r="A1705" s="13" t="s">
        <v>667</v>
      </c>
      <c r="B1705" t="str">
        <f>VLOOKUP(A1705,cleaned_customer_names[],2,FALSE)</f>
        <v>Tiska</v>
      </c>
      <c r="C1705">
        <f>VLOOKUP(A1705,cleaned_Medical_Examinations[],2,FALSE)</f>
        <v>15.2</v>
      </c>
      <c r="D1705">
        <f>VLOOKUP(A1705,cleaned_Medical_Examinations[],3,FALSE)</f>
        <v>7.81</v>
      </c>
      <c r="E1705" t="str">
        <f>VLOOKUP(A1705,cleaned_Medical_Examinations[],4,FALSE)</f>
        <v>Yes</v>
      </c>
      <c r="F1705" t="str">
        <f>VLOOKUP(A1705,cleaned_Medical_Examinations[],5,FALSE)</f>
        <v>No</v>
      </c>
      <c r="G1705" t="str">
        <f>VLOOKUP(A1705,cleaned_Medical_Examinations[],6,FALSE)</f>
        <v>No</v>
      </c>
      <c r="H1705">
        <f>VLOOKUP(A1705,cleaned_Medical_Examinations[],7,FALSE)</f>
        <v>1</v>
      </c>
      <c r="I1705" t="str">
        <f>VLOOKUP(A1705,cleaned_Medical_Examinations[],8,FALSE)</f>
        <v>No</v>
      </c>
      <c r="J1705" t="str">
        <f>VLOOKUP(A1705,cleaned_Medical_Examinations[],9,FALSE)</f>
        <v>UNDER WEIGHT</v>
      </c>
      <c r="K1705" t="str">
        <f>VLOOKUP(A1705,cleaned_Medical_Examinations[],10,FALSE)</f>
        <v>DIABETES</v>
      </c>
      <c r="L1705">
        <f>VLOOKUP(A1705,table3!A1705:H4039,4,)</f>
        <v>15555</v>
      </c>
      <c r="M1705" t="str">
        <f>VLOOKUP(A1705,table3!A1705:H4039,5,FALSE)</f>
        <v>tier - 2</v>
      </c>
      <c r="N1705" t="str">
        <f>VLOOKUP(A1705,table3!A1705:H4039,6,FALSE)</f>
        <v>tier - 3</v>
      </c>
      <c r="O1705" t="str">
        <f>VLOOKUP(A1705,table3!A1705:H4039,7,FALSE)</f>
        <v>R1012</v>
      </c>
      <c r="P1705" s="8">
        <f>VLOOKUP(A1705,table3!A1705:H4039,2,FALSE)</f>
        <v>21825</v>
      </c>
      <c r="Q1705">
        <f>VLOOKUP(A1705,table3!A1705:H4039,8,FALSE)</f>
        <v>63</v>
      </c>
    </row>
    <row r="1706" spans="1:17" x14ac:dyDescent="0.3">
      <c r="A1706" s="11" t="s">
        <v>666</v>
      </c>
      <c r="B1706" t="str">
        <f>VLOOKUP(A1706,cleaned_customer_names[],2,FALSE)</f>
        <v>McDonough</v>
      </c>
      <c r="C1706">
        <f>VLOOKUP(A1706,cleaned_Medical_Examinations[],2,FALSE)</f>
        <v>22.34</v>
      </c>
      <c r="D1706">
        <f>VLOOKUP(A1706,cleaned_Medical_Examinations[],3,FALSE)</f>
        <v>5.19</v>
      </c>
      <c r="E1706" t="str">
        <f>VLOOKUP(A1706,cleaned_Medical_Examinations[],4,FALSE)</f>
        <v>Yes</v>
      </c>
      <c r="F1706" t="str">
        <f>VLOOKUP(A1706,cleaned_Medical_Examinations[],5,FALSE)</f>
        <v>No</v>
      </c>
      <c r="G1706" t="str">
        <f>VLOOKUP(A1706,cleaned_Medical_Examinations[],6,FALSE)</f>
        <v>No</v>
      </c>
      <c r="H1706">
        <f>VLOOKUP(A1706,cleaned_Medical_Examinations[],7,FALSE)</f>
        <v>0</v>
      </c>
      <c r="I1706" t="str">
        <f>VLOOKUP(A1706,cleaned_Medical_Examinations[],8,FALSE)</f>
        <v>No</v>
      </c>
      <c r="J1706" t="str">
        <f>VLOOKUP(A1706,cleaned_Medical_Examinations[],9,FALSE)</f>
        <v>NORMAL WEIGHT</v>
      </c>
      <c r="K1706" t="str">
        <f>VLOOKUP(A1706,cleaned_Medical_Examinations[],10,FALSE)</f>
        <v>NORMAL</v>
      </c>
      <c r="L1706">
        <f>VLOOKUP(A1706,table3!A1706:H4040,4,)</f>
        <v>15557</v>
      </c>
      <c r="M1706" t="str">
        <f>VLOOKUP(A1706,table3!A1706:H4040,5,FALSE)</f>
        <v>tier - 2</v>
      </c>
      <c r="N1706" t="str">
        <f>VLOOKUP(A1706,table3!A1706:H4040,6,FALSE)</f>
        <v>tier - 2</v>
      </c>
      <c r="O1706" t="str">
        <f>VLOOKUP(A1706,table3!A1706:H4040,7,FALSE)</f>
        <v>R1012</v>
      </c>
      <c r="P1706" s="8">
        <f>VLOOKUP(A1706,table3!A1706:H4040,2,FALSE)</f>
        <v>27240</v>
      </c>
      <c r="Q1706">
        <f>VLOOKUP(A1706,table3!A1706:H4040,8,FALSE)</f>
        <v>48</v>
      </c>
    </row>
    <row r="1707" spans="1:17" x14ac:dyDescent="0.3">
      <c r="A1707" s="13" t="s">
        <v>665</v>
      </c>
      <c r="B1707" t="str">
        <f>VLOOKUP(A1707,cleaned_customer_names[],2,FALSE)</f>
        <v>Fairley</v>
      </c>
      <c r="C1707">
        <f>VLOOKUP(A1707,cleaned_Medical_Examinations[],2,FALSE)</f>
        <v>40.15</v>
      </c>
      <c r="D1707">
        <f>VLOOKUP(A1707,cleaned_Medical_Examinations[],3,FALSE)</f>
        <v>5.93</v>
      </c>
      <c r="E1707" t="str">
        <f>VLOOKUP(A1707,cleaned_Medical_Examinations[],4,FALSE)</f>
        <v>No</v>
      </c>
      <c r="F1707" t="str">
        <f>VLOOKUP(A1707,cleaned_Medical_Examinations[],5,FALSE)</f>
        <v>No</v>
      </c>
      <c r="G1707" t="str">
        <f>VLOOKUP(A1707,cleaned_Medical_Examinations[],6,FALSE)</f>
        <v>No</v>
      </c>
      <c r="H1707">
        <f>VLOOKUP(A1707,cleaned_Medical_Examinations[],7,FALSE)</f>
        <v>1</v>
      </c>
      <c r="I1707" t="str">
        <f>VLOOKUP(A1707,cleaned_Medical_Examinations[],8,FALSE)</f>
        <v>No</v>
      </c>
      <c r="J1707" t="str">
        <f>VLOOKUP(A1707,cleaned_Medical_Examinations[],9,FALSE)</f>
        <v>OBESITY</v>
      </c>
      <c r="K1707" t="str">
        <f>VLOOKUP(A1707,cleaned_Medical_Examinations[],10,FALSE)</f>
        <v>PREDIABETES</v>
      </c>
      <c r="L1707">
        <f>VLOOKUP(A1707,table3!A1707:H4041,4,)</f>
        <v>15609</v>
      </c>
      <c r="M1707" t="str">
        <f>VLOOKUP(A1707,table3!A1707:H4041,5,FALSE)</f>
        <v>tier - 2</v>
      </c>
      <c r="N1707" t="str">
        <f>VLOOKUP(A1707,table3!A1707:H4041,6,FALSE)</f>
        <v>tier - 2</v>
      </c>
      <c r="O1707" t="str">
        <f>VLOOKUP(A1707,table3!A1707:H4041,7,FALSE)</f>
        <v>R1026</v>
      </c>
      <c r="P1707" s="8">
        <f>VLOOKUP(A1707,table3!A1707:H4041,2,FALSE)</f>
        <v>24043</v>
      </c>
      <c r="Q1707">
        <f>VLOOKUP(A1707,table3!A1707:H4041,8,FALSE)</f>
        <v>57</v>
      </c>
    </row>
    <row r="1708" spans="1:17" x14ac:dyDescent="0.3">
      <c r="A1708" s="11" t="s">
        <v>664</v>
      </c>
      <c r="B1708" t="str">
        <f>VLOOKUP(A1708,cleaned_customer_names[],2,FALSE)</f>
        <v>Barnett</v>
      </c>
      <c r="C1708">
        <f>VLOOKUP(A1708,cleaned_Medical_Examinations[],2,FALSE)</f>
        <v>37.729999999999997</v>
      </c>
      <c r="D1708">
        <f>VLOOKUP(A1708,cleaned_Medical_Examinations[],3,FALSE)</f>
        <v>6.29</v>
      </c>
      <c r="E1708" t="str">
        <f>VLOOKUP(A1708,cleaned_Medical_Examinations[],4,FALSE)</f>
        <v>No</v>
      </c>
      <c r="F1708" t="str">
        <f>VLOOKUP(A1708,cleaned_Medical_Examinations[],5,FALSE)</f>
        <v>No</v>
      </c>
      <c r="G1708" t="str">
        <f>VLOOKUP(A1708,cleaned_Medical_Examinations[],6,FALSE)</f>
        <v>No</v>
      </c>
      <c r="H1708">
        <f>VLOOKUP(A1708,cleaned_Medical_Examinations[],7,FALSE)</f>
        <v>1</v>
      </c>
      <c r="I1708" t="str">
        <f>VLOOKUP(A1708,cleaned_Medical_Examinations[],8,FALSE)</f>
        <v>No</v>
      </c>
      <c r="J1708" t="str">
        <f>VLOOKUP(A1708,cleaned_Medical_Examinations[],9,FALSE)</f>
        <v>OBESITY</v>
      </c>
      <c r="K1708" t="str">
        <f>VLOOKUP(A1708,cleaned_Medical_Examinations[],10,FALSE)</f>
        <v>PREDIABETES</v>
      </c>
      <c r="L1708">
        <f>VLOOKUP(A1708,table3!A1708:H4042,4,)</f>
        <v>15612</v>
      </c>
      <c r="M1708" t="str">
        <f>VLOOKUP(A1708,table3!A1708:H4042,5,FALSE)</f>
        <v>tier - 2</v>
      </c>
      <c r="N1708" t="str">
        <f>VLOOKUP(A1708,table3!A1708:H4042,6,FALSE)</f>
        <v>tier - 2</v>
      </c>
      <c r="O1708" t="str">
        <f>VLOOKUP(A1708,table3!A1708:H4042,7,FALSE)</f>
        <v>R1012</v>
      </c>
      <c r="P1708" s="8">
        <f>VLOOKUP(A1708,table3!A1708:H4042,2,FALSE)</f>
        <v>22073</v>
      </c>
      <c r="Q1708">
        <f>VLOOKUP(A1708,table3!A1708:H4042,8,FALSE)</f>
        <v>63</v>
      </c>
    </row>
    <row r="1709" spans="1:17" x14ac:dyDescent="0.3">
      <c r="A1709" s="13" t="s">
        <v>663</v>
      </c>
      <c r="B1709" t="str">
        <f>VLOOKUP(A1709,cleaned_customer_names[],2,FALSE)</f>
        <v>Piasta</v>
      </c>
      <c r="C1709">
        <f>VLOOKUP(A1709,cleaned_Medical_Examinations[],2,FALSE)</f>
        <v>25.35</v>
      </c>
      <c r="D1709">
        <f>VLOOKUP(A1709,cleaned_Medical_Examinations[],3,FALSE)</f>
        <v>4.9000000000000004</v>
      </c>
      <c r="E1709" t="str">
        <f>VLOOKUP(A1709,cleaned_Medical_Examinations[],4,FALSE)</f>
        <v>No</v>
      </c>
      <c r="F1709" t="str">
        <f>VLOOKUP(A1709,cleaned_Medical_Examinations[],5,FALSE)</f>
        <v>No</v>
      </c>
      <c r="G1709" t="str">
        <f>VLOOKUP(A1709,cleaned_Medical_Examinations[],6,FALSE)</f>
        <v>No</v>
      </c>
      <c r="H1709">
        <f>VLOOKUP(A1709,cleaned_Medical_Examinations[],7,FALSE)</f>
        <v>0</v>
      </c>
      <c r="I1709" t="str">
        <f>VLOOKUP(A1709,cleaned_Medical_Examinations[],8,FALSE)</f>
        <v>No</v>
      </c>
      <c r="J1709" t="str">
        <f>VLOOKUP(A1709,cleaned_Medical_Examinations[],9,FALSE)</f>
        <v>OVER WEIGHT</v>
      </c>
      <c r="K1709" t="str">
        <f>VLOOKUP(A1709,cleaned_Medical_Examinations[],10,FALSE)</f>
        <v>NORMAL</v>
      </c>
      <c r="L1709">
        <f>VLOOKUP(A1709,table3!A1709:H4043,4,)</f>
        <v>15646</v>
      </c>
      <c r="M1709" t="str">
        <f>VLOOKUP(A1709,table3!A1709:H4043,5,FALSE)</f>
        <v>tier - 2</v>
      </c>
      <c r="N1709" t="str">
        <f>VLOOKUP(A1709,table3!A1709:H4043,6,FALSE)</f>
        <v>tier - 2</v>
      </c>
      <c r="O1709" t="str">
        <f>VLOOKUP(A1709,table3!A1709:H4043,7,FALSE)</f>
        <v>R1011</v>
      </c>
      <c r="P1709" s="8">
        <f>VLOOKUP(A1709,table3!A1709:H4043,2,FALSE)</f>
        <v>32499</v>
      </c>
      <c r="Q1709">
        <f>VLOOKUP(A1709,table3!A1709:H4043,8,FALSE)</f>
        <v>34</v>
      </c>
    </row>
    <row r="1710" spans="1:17" x14ac:dyDescent="0.3">
      <c r="A1710" s="11" t="s">
        <v>662</v>
      </c>
      <c r="B1710" t="str">
        <f>VLOOKUP(A1710,cleaned_customer_names[],2,FALSE)</f>
        <v>Mueller</v>
      </c>
      <c r="C1710">
        <f>VLOOKUP(A1710,cleaned_Medical_Examinations[],2,FALSE)</f>
        <v>26.41</v>
      </c>
      <c r="D1710">
        <f>VLOOKUP(A1710,cleaned_Medical_Examinations[],3,FALSE)</f>
        <v>5.07</v>
      </c>
      <c r="E1710" t="str">
        <f>VLOOKUP(A1710,cleaned_Medical_Examinations[],4,FALSE)</f>
        <v>Yes</v>
      </c>
      <c r="F1710" t="str">
        <f>VLOOKUP(A1710,cleaned_Medical_Examinations[],5,FALSE)</f>
        <v>No</v>
      </c>
      <c r="G1710" t="str">
        <f>VLOOKUP(A1710,cleaned_Medical_Examinations[],6,FALSE)</f>
        <v>No</v>
      </c>
      <c r="H1710">
        <f>VLOOKUP(A1710,cleaned_Medical_Examinations[],7,FALSE)</f>
        <v>1</v>
      </c>
      <c r="I1710" t="str">
        <f>VLOOKUP(A1710,cleaned_Medical_Examinations[],8,FALSE)</f>
        <v>No</v>
      </c>
      <c r="J1710" t="str">
        <f>VLOOKUP(A1710,cleaned_Medical_Examinations[],9,FALSE)</f>
        <v>OVER WEIGHT</v>
      </c>
      <c r="K1710" t="str">
        <f>VLOOKUP(A1710,cleaned_Medical_Examinations[],10,FALSE)</f>
        <v>NORMAL</v>
      </c>
      <c r="L1710">
        <f>VLOOKUP(A1710,table3!A1710:H4044,4,)</f>
        <v>15670</v>
      </c>
      <c r="M1710" t="str">
        <f>VLOOKUP(A1710,table3!A1710:H4044,5,FALSE)</f>
        <v>tier - 2</v>
      </c>
      <c r="N1710" t="str">
        <f>VLOOKUP(A1710,table3!A1710:H4044,6,FALSE)</f>
        <v>tier - 2</v>
      </c>
      <c r="O1710" t="str">
        <f>VLOOKUP(A1710,table3!A1710:H4044,7,FALSE)</f>
        <v>R1026</v>
      </c>
      <c r="P1710" s="8">
        <f>VLOOKUP(A1710,table3!A1710:H4044,2,FALSE)</f>
        <v>26841</v>
      </c>
      <c r="Q1710">
        <f>VLOOKUP(A1710,table3!A1710:H4044,8,FALSE)</f>
        <v>49</v>
      </c>
    </row>
    <row r="1711" spans="1:17" x14ac:dyDescent="0.3">
      <c r="A1711" s="13" t="s">
        <v>661</v>
      </c>
      <c r="B1711" t="str">
        <f>VLOOKUP(A1711,cleaned_customer_names[],2,FALSE)</f>
        <v>Olsen</v>
      </c>
      <c r="C1711">
        <f>VLOOKUP(A1711,cleaned_Medical_Examinations[],2,FALSE)</f>
        <v>27.6</v>
      </c>
      <c r="D1711">
        <f>VLOOKUP(A1711,cleaned_Medical_Examinations[],3,FALSE)</f>
        <v>5.33</v>
      </c>
      <c r="E1711" t="str">
        <f>VLOOKUP(A1711,cleaned_Medical_Examinations[],4,FALSE)</f>
        <v>No</v>
      </c>
      <c r="F1711" t="str">
        <f>VLOOKUP(A1711,cleaned_Medical_Examinations[],5,FALSE)</f>
        <v>No</v>
      </c>
      <c r="G1711" t="str">
        <f>VLOOKUP(A1711,cleaned_Medical_Examinations[],6,FALSE)</f>
        <v>No</v>
      </c>
      <c r="H1711">
        <f>VLOOKUP(A1711,cleaned_Medical_Examinations[],7,FALSE)</f>
        <v>1</v>
      </c>
      <c r="I1711" t="str">
        <f>VLOOKUP(A1711,cleaned_Medical_Examinations[],8,FALSE)</f>
        <v>No</v>
      </c>
      <c r="J1711" t="str">
        <f>VLOOKUP(A1711,cleaned_Medical_Examinations[],9,FALSE)</f>
        <v>OVER WEIGHT</v>
      </c>
      <c r="K1711" t="str">
        <f>VLOOKUP(A1711,cleaned_Medical_Examinations[],10,FALSE)</f>
        <v>NORMAL</v>
      </c>
      <c r="L1711">
        <f>VLOOKUP(A1711,table3!A1711:H4045,4,)</f>
        <v>15699</v>
      </c>
      <c r="M1711" t="str">
        <f>VLOOKUP(A1711,table3!A1711:H4045,5,FALSE)</f>
        <v>tier - 2</v>
      </c>
      <c r="N1711" t="str">
        <f>VLOOKUP(A1711,table3!A1711:H4045,6,FALSE)</f>
        <v>tier - 2</v>
      </c>
      <c r="O1711" t="str">
        <f>VLOOKUP(A1711,table3!A1711:H4045,7,FALSE)</f>
        <v>R1012</v>
      </c>
      <c r="P1711" s="8">
        <f>VLOOKUP(A1711,table3!A1711:H4045,2,FALSE)</f>
        <v>28023</v>
      </c>
      <c r="Q1711">
        <f>VLOOKUP(A1711,table3!A1711:H4045,8,FALSE)</f>
        <v>46</v>
      </c>
    </row>
    <row r="1712" spans="1:17" x14ac:dyDescent="0.3">
      <c r="A1712" s="11" t="s">
        <v>660</v>
      </c>
      <c r="B1712" t="str">
        <f>VLOOKUP(A1712,cleaned_customer_names[],2,FALSE)</f>
        <v>De Jesus</v>
      </c>
      <c r="C1712">
        <f>VLOOKUP(A1712,cleaned_Medical_Examinations[],2,FALSE)</f>
        <v>33.82</v>
      </c>
      <c r="D1712">
        <f>VLOOKUP(A1712,cleaned_Medical_Examinations[],3,FALSE)</f>
        <v>8.93</v>
      </c>
      <c r="E1712" t="str">
        <f>VLOOKUP(A1712,cleaned_Medical_Examinations[],4,FALSE)</f>
        <v>Yes</v>
      </c>
      <c r="F1712" t="str">
        <f>VLOOKUP(A1712,cleaned_Medical_Examinations[],5,FALSE)</f>
        <v>No</v>
      </c>
      <c r="G1712" t="str">
        <f>VLOOKUP(A1712,cleaned_Medical_Examinations[],6,FALSE)</f>
        <v>No</v>
      </c>
      <c r="H1712">
        <f>VLOOKUP(A1712,cleaned_Medical_Examinations[],7,FALSE)</f>
        <v>1</v>
      </c>
      <c r="I1712" t="str">
        <f>VLOOKUP(A1712,cleaned_Medical_Examinations[],8,FALSE)</f>
        <v>No</v>
      </c>
      <c r="J1712" t="str">
        <f>VLOOKUP(A1712,cleaned_Medical_Examinations[],9,FALSE)</f>
        <v>OBESITY</v>
      </c>
      <c r="K1712" t="str">
        <f>VLOOKUP(A1712,cleaned_Medical_Examinations[],10,FALSE)</f>
        <v>DIABETES</v>
      </c>
      <c r="L1712">
        <f>VLOOKUP(A1712,table3!A1712:H4046,4,)</f>
        <v>15747</v>
      </c>
      <c r="M1712" t="str">
        <f>VLOOKUP(A1712,table3!A1712:H4046,5,FALSE)</f>
        <v>tier - 2</v>
      </c>
      <c r="N1712" t="str">
        <f>VLOOKUP(A1712,table3!A1712:H4046,6,FALSE)</f>
        <v>tier - 1</v>
      </c>
      <c r="O1712" t="str">
        <f>VLOOKUP(A1712,table3!A1712:H4046,7,FALSE)</f>
        <v>R1012</v>
      </c>
      <c r="P1712" s="8">
        <f>VLOOKUP(A1712,table3!A1712:H4046,2,FALSE)</f>
        <v>27270</v>
      </c>
      <c r="Q1712">
        <f>VLOOKUP(A1712,table3!A1712:H4046,8,FALSE)</f>
        <v>48</v>
      </c>
    </row>
    <row r="1713" spans="1:17" x14ac:dyDescent="0.3">
      <c r="A1713" s="13" t="s">
        <v>659</v>
      </c>
      <c r="B1713" t="str">
        <f>VLOOKUP(A1713,cleaned_customer_names[],2,FALSE)</f>
        <v>Bartus</v>
      </c>
      <c r="C1713">
        <f>VLOOKUP(A1713,cleaned_Medical_Examinations[],2,FALSE)</f>
        <v>32.9</v>
      </c>
      <c r="D1713">
        <f>VLOOKUP(A1713,cleaned_Medical_Examinations[],3,FALSE)</f>
        <v>4.3499999999999996</v>
      </c>
      <c r="E1713" t="str">
        <f>VLOOKUP(A1713,cleaned_Medical_Examinations[],4,FALSE)</f>
        <v>No</v>
      </c>
      <c r="F1713" t="str">
        <f>VLOOKUP(A1713,cleaned_Medical_Examinations[],5,FALSE)</f>
        <v>No</v>
      </c>
      <c r="G1713" t="str">
        <f>VLOOKUP(A1713,cleaned_Medical_Examinations[],6,FALSE)</f>
        <v>No</v>
      </c>
      <c r="H1713">
        <f>VLOOKUP(A1713,cleaned_Medical_Examinations[],7,FALSE)</f>
        <v>0</v>
      </c>
      <c r="I1713" t="str">
        <f>VLOOKUP(A1713,cleaned_Medical_Examinations[],8,FALSE)</f>
        <v>No</v>
      </c>
      <c r="J1713" t="str">
        <f>VLOOKUP(A1713,cleaned_Medical_Examinations[],9,FALSE)</f>
        <v>OBESITY</v>
      </c>
      <c r="K1713" t="str">
        <f>VLOOKUP(A1713,cleaned_Medical_Examinations[],10,FALSE)</f>
        <v>NORMAL</v>
      </c>
      <c r="L1713">
        <f>VLOOKUP(A1713,table3!A1713:H4047,4,)</f>
        <v>15818</v>
      </c>
      <c r="M1713" t="str">
        <f>VLOOKUP(A1713,table3!A1713:H4047,5,FALSE)</f>
        <v>tier - 2</v>
      </c>
      <c r="N1713" t="str">
        <f>VLOOKUP(A1713,table3!A1713:H4047,6,FALSE)</f>
        <v>tier - 2</v>
      </c>
      <c r="O1713" t="str">
        <f>VLOOKUP(A1713,table3!A1713:H4047,7,FALSE)</f>
        <v>R1012</v>
      </c>
      <c r="P1713" s="8">
        <f>VLOOKUP(A1713,table3!A1713:H4047,2,FALSE)</f>
        <v>35712</v>
      </c>
      <c r="Q1713">
        <f>VLOOKUP(A1713,table3!A1713:H4047,8,FALSE)</f>
        <v>25</v>
      </c>
    </row>
    <row r="1714" spans="1:17" x14ac:dyDescent="0.3">
      <c r="A1714" s="11" t="s">
        <v>658</v>
      </c>
      <c r="B1714" t="str">
        <f>VLOOKUP(A1714,cleaned_customer_names[],2,FALSE)</f>
        <v>Stevens</v>
      </c>
      <c r="C1714">
        <f>VLOOKUP(A1714,cleaned_Medical_Examinations[],2,FALSE)</f>
        <v>30.875</v>
      </c>
      <c r="D1714">
        <f>VLOOKUP(A1714,cleaned_Medical_Examinations[],3,FALSE)</f>
        <v>9.5399999999999991</v>
      </c>
      <c r="E1714" t="str">
        <f>VLOOKUP(A1714,cleaned_Medical_Examinations[],4,FALSE)</f>
        <v>Yes</v>
      </c>
      <c r="F1714" t="str">
        <f>VLOOKUP(A1714,cleaned_Medical_Examinations[],5,FALSE)</f>
        <v>No</v>
      </c>
      <c r="G1714" t="str">
        <f>VLOOKUP(A1714,cleaned_Medical_Examinations[],6,FALSE)</f>
        <v>No</v>
      </c>
      <c r="H1714">
        <f>VLOOKUP(A1714,cleaned_Medical_Examinations[],7,FALSE)</f>
        <v>1</v>
      </c>
      <c r="I1714" t="str">
        <f>VLOOKUP(A1714,cleaned_Medical_Examinations[],8,FALSE)</f>
        <v>No</v>
      </c>
      <c r="J1714" t="str">
        <f>VLOOKUP(A1714,cleaned_Medical_Examinations[],9,FALSE)</f>
        <v>OBESITY</v>
      </c>
      <c r="K1714" t="str">
        <f>VLOOKUP(A1714,cleaned_Medical_Examinations[],10,FALSE)</f>
        <v>DIABETES</v>
      </c>
      <c r="L1714">
        <f>VLOOKUP(A1714,table3!A1714:H4048,4,)</f>
        <v>15821</v>
      </c>
      <c r="M1714" t="str">
        <f>VLOOKUP(A1714,table3!A1714:H4048,5,FALSE)</f>
        <v>tier - 2</v>
      </c>
      <c r="N1714" t="str">
        <f>VLOOKUP(A1714,table3!A1714:H4048,6,FALSE)</f>
        <v>tier - 3</v>
      </c>
      <c r="O1714" t="str">
        <f>VLOOKUP(A1714,table3!A1714:H4048,7,FALSE)</f>
        <v>R1011</v>
      </c>
      <c r="P1714" s="8">
        <f>VLOOKUP(A1714,table3!A1714:H4048,2,FALSE)</f>
        <v>30859</v>
      </c>
      <c r="Q1714">
        <f>VLOOKUP(A1714,table3!A1714:H4048,8,FALSE)</f>
        <v>38</v>
      </c>
    </row>
    <row r="1715" spans="1:17" x14ac:dyDescent="0.3">
      <c r="A1715" s="13" t="s">
        <v>657</v>
      </c>
      <c r="B1715" t="str">
        <f>VLOOKUP(A1715,cleaned_customer_names[],2,FALSE)</f>
        <v>Rich</v>
      </c>
      <c r="C1715">
        <f>VLOOKUP(A1715,cleaned_Medical_Examinations[],2,FALSE)</f>
        <v>32.64</v>
      </c>
      <c r="D1715">
        <f>VLOOKUP(A1715,cleaned_Medical_Examinations[],3,FALSE)</f>
        <v>5.91</v>
      </c>
      <c r="E1715" t="str">
        <f>VLOOKUP(A1715,cleaned_Medical_Examinations[],4,FALSE)</f>
        <v>No</v>
      </c>
      <c r="F1715" t="str">
        <f>VLOOKUP(A1715,cleaned_Medical_Examinations[],5,FALSE)</f>
        <v>No</v>
      </c>
      <c r="G1715" t="str">
        <f>VLOOKUP(A1715,cleaned_Medical_Examinations[],6,FALSE)</f>
        <v>No</v>
      </c>
      <c r="H1715">
        <f>VLOOKUP(A1715,cleaned_Medical_Examinations[],7,FALSE)</f>
        <v>0</v>
      </c>
      <c r="I1715" t="str">
        <f>VLOOKUP(A1715,cleaned_Medical_Examinations[],8,FALSE)</f>
        <v>No</v>
      </c>
      <c r="J1715" t="str">
        <f>VLOOKUP(A1715,cleaned_Medical_Examinations[],9,FALSE)</f>
        <v>OBESITY</v>
      </c>
      <c r="K1715" t="str">
        <f>VLOOKUP(A1715,cleaned_Medical_Examinations[],10,FALSE)</f>
        <v>PREDIABETES</v>
      </c>
      <c r="L1715">
        <f>VLOOKUP(A1715,table3!A1715:H4049,4,)</f>
        <v>15829</v>
      </c>
      <c r="M1715" t="str">
        <f>VLOOKUP(A1715,table3!A1715:H4049,5,FALSE)</f>
        <v>tier - 2</v>
      </c>
      <c r="N1715" t="str">
        <f>VLOOKUP(A1715,table3!A1715:H4049,6,FALSE)</f>
        <v>tier - 3</v>
      </c>
      <c r="O1715" t="str">
        <f>VLOOKUP(A1715,table3!A1715:H4049,7,FALSE)</f>
        <v>R1011</v>
      </c>
      <c r="P1715" s="8">
        <f>VLOOKUP(A1715,table3!A1715:H4049,2,FALSE)</f>
        <v>30266</v>
      </c>
      <c r="Q1715">
        <f>VLOOKUP(A1715,table3!A1715:H4049,8,FALSE)</f>
        <v>40</v>
      </c>
    </row>
    <row r="1716" spans="1:17" x14ac:dyDescent="0.3">
      <c r="A1716" s="11" t="s">
        <v>656</v>
      </c>
      <c r="B1716" t="str">
        <f>VLOOKUP(A1716,cleaned_customer_names[],2,FALSE)</f>
        <v>Fayter</v>
      </c>
      <c r="C1716">
        <f>VLOOKUP(A1716,cleaned_Medical_Examinations[],2,FALSE)</f>
        <v>22.135000000000002</v>
      </c>
      <c r="D1716">
        <f>VLOOKUP(A1716,cleaned_Medical_Examinations[],3,FALSE)</f>
        <v>5.0999999999999996</v>
      </c>
      <c r="E1716" t="str">
        <f>VLOOKUP(A1716,cleaned_Medical_Examinations[],4,FALSE)</f>
        <v>No</v>
      </c>
      <c r="F1716" t="str">
        <f>VLOOKUP(A1716,cleaned_Medical_Examinations[],5,FALSE)</f>
        <v>No</v>
      </c>
      <c r="G1716" t="str">
        <f>VLOOKUP(A1716,cleaned_Medical_Examinations[],6,FALSE)</f>
        <v>No</v>
      </c>
      <c r="H1716">
        <f>VLOOKUP(A1716,cleaned_Medical_Examinations[],7,FALSE)</f>
        <v>0</v>
      </c>
      <c r="I1716" t="str">
        <f>VLOOKUP(A1716,cleaned_Medical_Examinations[],8,FALSE)</f>
        <v>No</v>
      </c>
      <c r="J1716" t="str">
        <f>VLOOKUP(A1716,cleaned_Medical_Examinations[],9,FALSE)</f>
        <v>NORMAL WEIGHT</v>
      </c>
      <c r="K1716" t="str">
        <f>VLOOKUP(A1716,cleaned_Medical_Examinations[],10,FALSE)</f>
        <v>NORMAL</v>
      </c>
      <c r="L1716">
        <f>VLOOKUP(A1716,table3!A1716:H4050,4,)</f>
        <v>15841</v>
      </c>
      <c r="M1716" t="str">
        <f>VLOOKUP(A1716,table3!A1716:H4050,5,FALSE)</f>
        <v>tier - 2</v>
      </c>
      <c r="N1716" t="str">
        <f>VLOOKUP(A1716,table3!A1716:H4050,6,FALSE)</f>
        <v>tier - 1</v>
      </c>
      <c r="O1716" t="str">
        <f>VLOOKUP(A1716,table3!A1716:H4050,7,FALSE)</f>
        <v>R1022</v>
      </c>
      <c r="P1716" s="8">
        <f>VLOOKUP(A1716,table3!A1716:H4050,2,FALSE)</f>
        <v>23005</v>
      </c>
      <c r="Q1716">
        <f>VLOOKUP(A1716,table3!A1716:H4050,8,FALSE)</f>
        <v>60</v>
      </c>
    </row>
    <row r="1717" spans="1:17" x14ac:dyDescent="0.3">
      <c r="A1717" s="13" t="s">
        <v>655</v>
      </c>
      <c r="B1717" t="str">
        <f>VLOOKUP(A1717,cleaned_customer_names[],2,FALSE)</f>
        <v>Parise</v>
      </c>
      <c r="C1717">
        <f>VLOOKUP(A1717,cleaned_Medical_Examinations[],2,FALSE)</f>
        <v>16.53</v>
      </c>
      <c r="D1717">
        <f>VLOOKUP(A1717,cleaned_Medical_Examinations[],3,FALSE)</f>
        <v>5.08</v>
      </c>
      <c r="E1717" t="str">
        <f>VLOOKUP(A1717,cleaned_Medical_Examinations[],4,FALSE)</f>
        <v>No</v>
      </c>
      <c r="F1717" t="str">
        <f>VLOOKUP(A1717,cleaned_Medical_Examinations[],5,FALSE)</f>
        <v>No</v>
      </c>
      <c r="G1717" t="str">
        <f>VLOOKUP(A1717,cleaned_Medical_Examinations[],6,FALSE)</f>
        <v>No</v>
      </c>
      <c r="H1717">
        <f>VLOOKUP(A1717,cleaned_Medical_Examinations[],7,FALSE)</f>
        <v>2</v>
      </c>
      <c r="I1717" t="str">
        <f>VLOOKUP(A1717,cleaned_Medical_Examinations[],8,FALSE)</f>
        <v>No</v>
      </c>
      <c r="J1717" t="str">
        <f>VLOOKUP(A1717,cleaned_Medical_Examinations[],9,FALSE)</f>
        <v>UNDER WEIGHT</v>
      </c>
      <c r="K1717" t="str">
        <f>VLOOKUP(A1717,cleaned_Medical_Examinations[],10,FALSE)</f>
        <v>NORMAL</v>
      </c>
      <c r="L1717">
        <f>VLOOKUP(A1717,table3!A1717:H4051,4,)</f>
        <v>15922</v>
      </c>
      <c r="M1717" t="str">
        <f>VLOOKUP(A1717,table3!A1717:H4051,5,FALSE)</f>
        <v>tier - 2</v>
      </c>
      <c r="N1717" t="str">
        <f>VLOOKUP(A1717,table3!A1717:H4051,6,FALSE)</f>
        <v>tier - 3</v>
      </c>
      <c r="O1717" t="str">
        <f>VLOOKUP(A1717,table3!A1717:H4051,7,FALSE)</f>
        <v>R1026</v>
      </c>
      <c r="P1717" s="8">
        <f>VLOOKUP(A1717,table3!A1717:H4051,2,FALSE)</f>
        <v>29506</v>
      </c>
      <c r="Q1717">
        <f>VLOOKUP(A1717,table3!A1717:H4051,8,FALSE)</f>
        <v>42</v>
      </c>
    </row>
    <row r="1718" spans="1:17" x14ac:dyDescent="0.3">
      <c r="A1718" s="11" t="s">
        <v>654</v>
      </c>
      <c r="B1718" t="str">
        <f>VLOOKUP(A1718,cleaned_customer_names[],2,FALSE)</f>
        <v>Andrew</v>
      </c>
      <c r="C1718">
        <f>VLOOKUP(A1718,cleaned_Medical_Examinations[],2,FALSE)</f>
        <v>32.774999999999999</v>
      </c>
      <c r="D1718">
        <f>VLOOKUP(A1718,cleaned_Medical_Examinations[],3,FALSE)</f>
        <v>4.75</v>
      </c>
      <c r="E1718" t="str">
        <f>VLOOKUP(A1718,cleaned_Medical_Examinations[],4,FALSE)</f>
        <v>No</v>
      </c>
      <c r="F1718" t="str">
        <f>VLOOKUP(A1718,cleaned_Medical_Examinations[],5,FALSE)</f>
        <v>No</v>
      </c>
      <c r="G1718" t="str">
        <f>VLOOKUP(A1718,cleaned_Medical_Examinations[],6,FALSE)</f>
        <v>No</v>
      </c>
      <c r="H1718">
        <f>VLOOKUP(A1718,cleaned_Medical_Examinations[],7,FALSE)</f>
        <v>0</v>
      </c>
      <c r="I1718" t="str">
        <f>VLOOKUP(A1718,cleaned_Medical_Examinations[],8,FALSE)</f>
        <v>No</v>
      </c>
      <c r="J1718" t="str">
        <f>VLOOKUP(A1718,cleaned_Medical_Examinations[],9,FALSE)</f>
        <v>OBESITY</v>
      </c>
      <c r="K1718" t="str">
        <f>VLOOKUP(A1718,cleaned_Medical_Examinations[],10,FALSE)</f>
        <v>NORMAL</v>
      </c>
      <c r="L1718">
        <f>VLOOKUP(A1718,table3!A1718:H4052,4,)</f>
        <v>15965</v>
      </c>
      <c r="M1718" t="str">
        <f>VLOOKUP(A1718,table3!A1718:H4052,5,FALSE)</f>
        <v>tier - 2</v>
      </c>
      <c r="N1718" t="str">
        <f>VLOOKUP(A1718,table3!A1718:H4052,6,FALSE)</f>
        <v>tier - 1</v>
      </c>
      <c r="O1718" t="str">
        <f>VLOOKUP(A1718,table3!A1718:H4052,7,FALSE)</f>
        <v>R1012</v>
      </c>
      <c r="P1718" s="8">
        <f>VLOOKUP(A1718,table3!A1718:H4052,2,FALSE)</f>
        <v>30156</v>
      </c>
      <c r="Q1718">
        <f>VLOOKUP(A1718,table3!A1718:H4052,8,FALSE)</f>
        <v>40</v>
      </c>
    </row>
    <row r="1719" spans="1:17" x14ac:dyDescent="0.3">
      <c r="A1719" s="13" t="s">
        <v>653</v>
      </c>
      <c r="B1719" t="str">
        <f>VLOOKUP(A1719,cleaned_customer_names[],2,FALSE)</f>
        <v>Gryniewicz</v>
      </c>
      <c r="C1719">
        <f>VLOOKUP(A1719,cleaned_Medical_Examinations[],2,FALSE)</f>
        <v>30.9</v>
      </c>
      <c r="D1719">
        <f>VLOOKUP(A1719,cleaned_Medical_Examinations[],3,FALSE)</f>
        <v>6.05</v>
      </c>
      <c r="E1719" t="str">
        <f>VLOOKUP(A1719,cleaned_Medical_Examinations[],4,FALSE)</f>
        <v>No</v>
      </c>
      <c r="F1719" t="str">
        <f>VLOOKUP(A1719,cleaned_Medical_Examinations[],5,FALSE)</f>
        <v>No</v>
      </c>
      <c r="G1719" t="str">
        <f>VLOOKUP(A1719,cleaned_Medical_Examinations[],6,FALSE)</f>
        <v>No</v>
      </c>
      <c r="H1719">
        <f>VLOOKUP(A1719,cleaned_Medical_Examinations[],7,FALSE)</f>
        <v>1</v>
      </c>
      <c r="I1719" t="str">
        <f>VLOOKUP(A1719,cleaned_Medical_Examinations[],8,FALSE)</f>
        <v>No</v>
      </c>
      <c r="J1719" t="str">
        <f>VLOOKUP(A1719,cleaned_Medical_Examinations[],9,FALSE)</f>
        <v>OBESITY</v>
      </c>
      <c r="K1719" t="str">
        <f>VLOOKUP(A1719,cleaned_Medical_Examinations[],10,FALSE)</f>
        <v>PREDIABETES</v>
      </c>
      <c r="L1719">
        <f>VLOOKUP(A1719,table3!A1719:H4053,4,)</f>
        <v>15966</v>
      </c>
      <c r="M1719" t="str">
        <f>VLOOKUP(A1719,table3!A1719:H4053,5,FALSE)</f>
        <v>tier - 2</v>
      </c>
      <c r="N1719" t="str">
        <f>VLOOKUP(A1719,table3!A1719:H4053,6,FALSE)</f>
        <v>tier - 2</v>
      </c>
      <c r="O1719" t="str">
        <f>VLOOKUP(A1719,table3!A1719:H4053,7,FALSE)</f>
        <v>R1012</v>
      </c>
      <c r="P1719" s="8">
        <f>VLOOKUP(A1719,table3!A1719:H4053,2,FALSE)</f>
        <v>29483</v>
      </c>
      <c r="Q1719">
        <f>VLOOKUP(A1719,table3!A1719:H4053,8,FALSE)</f>
        <v>42</v>
      </c>
    </row>
    <row r="1720" spans="1:17" x14ac:dyDescent="0.3">
      <c r="A1720" s="11" t="s">
        <v>652</v>
      </c>
      <c r="B1720" t="str">
        <f>VLOOKUP(A1720,cleaned_customer_names[],2,FALSE)</f>
        <v>Panora</v>
      </c>
      <c r="C1720">
        <f>VLOOKUP(A1720,cleaned_Medical_Examinations[],2,FALSE)</f>
        <v>15.58</v>
      </c>
      <c r="D1720">
        <f>VLOOKUP(A1720,cleaned_Medical_Examinations[],3,FALSE)</f>
        <v>11.56</v>
      </c>
      <c r="E1720" t="str">
        <f>VLOOKUP(A1720,cleaned_Medical_Examinations[],4,FALSE)</f>
        <v>No</v>
      </c>
      <c r="F1720" t="str">
        <f>VLOOKUP(A1720,cleaned_Medical_Examinations[],5,FALSE)</f>
        <v>No</v>
      </c>
      <c r="G1720" t="str">
        <f>VLOOKUP(A1720,cleaned_Medical_Examinations[],6,FALSE)</f>
        <v>No</v>
      </c>
      <c r="H1720">
        <f>VLOOKUP(A1720,cleaned_Medical_Examinations[],7,FALSE)</f>
        <v>0</v>
      </c>
      <c r="I1720" t="str">
        <f>VLOOKUP(A1720,cleaned_Medical_Examinations[],8,FALSE)</f>
        <v>No</v>
      </c>
      <c r="J1720" t="str">
        <f>VLOOKUP(A1720,cleaned_Medical_Examinations[],9,FALSE)</f>
        <v>UNDER WEIGHT</v>
      </c>
      <c r="K1720" t="str">
        <f>VLOOKUP(A1720,cleaned_Medical_Examinations[],10,FALSE)</f>
        <v>DIABETES</v>
      </c>
      <c r="L1720">
        <f>VLOOKUP(A1720,table3!A1720:H4054,4,)</f>
        <v>16059</v>
      </c>
      <c r="M1720" t="str">
        <f>VLOOKUP(A1720,table3!A1720:H4054,5,FALSE)</f>
        <v>tier - 2</v>
      </c>
      <c r="N1720" t="str">
        <f>VLOOKUP(A1720,table3!A1720:H4054,6,FALSE)</f>
        <v>tier - 3</v>
      </c>
      <c r="O1720" t="str">
        <f>VLOOKUP(A1720,table3!A1720:H4054,7,FALSE)</f>
        <v>R1012</v>
      </c>
      <c r="P1720" s="8">
        <f>VLOOKUP(A1720,table3!A1720:H4054,2,FALSE)</f>
        <v>32482</v>
      </c>
      <c r="Q1720">
        <f>VLOOKUP(A1720,table3!A1720:H4054,8,FALSE)</f>
        <v>34</v>
      </c>
    </row>
    <row r="1721" spans="1:17" x14ac:dyDescent="0.3">
      <c r="A1721" s="13" t="s">
        <v>651</v>
      </c>
      <c r="B1721" t="str">
        <f>VLOOKUP(A1721,cleaned_customer_names[],2,FALSE)</f>
        <v>Woodward</v>
      </c>
      <c r="C1721">
        <f>VLOOKUP(A1721,cleaned_Medical_Examinations[],2,FALSE)</f>
        <v>26.315000000000001</v>
      </c>
      <c r="D1721">
        <f>VLOOKUP(A1721,cleaned_Medical_Examinations[],3,FALSE)</f>
        <v>5.76</v>
      </c>
      <c r="E1721" t="str">
        <f>VLOOKUP(A1721,cleaned_Medical_Examinations[],4,FALSE)</f>
        <v>No</v>
      </c>
      <c r="F1721" t="str">
        <f>VLOOKUP(A1721,cleaned_Medical_Examinations[],5,FALSE)</f>
        <v>No</v>
      </c>
      <c r="G1721" t="str">
        <f>VLOOKUP(A1721,cleaned_Medical_Examinations[],6,FALSE)</f>
        <v>No</v>
      </c>
      <c r="H1721">
        <f>VLOOKUP(A1721,cleaned_Medical_Examinations[],7,FALSE)</f>
        <v>0</v>
      </c>
      <c r="I1721" t="str">
        <f>VLOOKUP(A1721,cleaned_Medical_Examinations[],8,FALSE)</f>
        <v>No</v>
      </c>
      <c r="J1721" t="str">
        <f>VLOOKUP(A1721,cleaned_Medical_Examinations[],9,FALSE)</f>
        <v>OVER WEIGHT</v>
      </c>
      <c r="K1721" t="str">
        <f>VLOOKUP(A1721,cleaned_Medical_Examinations[],10,FALSE)</f>
        <v>PREDIABETES</v>
      </c>
      <c r="L1721">
        <f>VLOOKUP(A1721,table3!A1721:H4055,4,)</f>
        <v>16063</v>
      </c>
      <c r="M1721" t="str">
        <f>VLOOKUP(A1721,table3!A1721:H4055,5,FALSE)</f>
        <v>tier - 2</v>
      </c>
      <c r="N1721" t="str">
        <f>VLOOKUP(A1721,table3!A1721:H4055,6,FALSE)</f>
        <v>tier - 2</v>
      </c>
      <c r="O1721" t="str">
        <f>VLOOKUP(A1721,table3!A1721:H4055,7,FALSE)</f>
        <v>R1026</v>
      </c>
      <c r="P1721" s="8">
        <f>VLOOKUP(A1721,table3!A1721:H4055,2,FALSE)</f>
        <v>28749</v>
      </c>
      <c r="Q1721">
        <f>VLOOKUP(A1721,table3!A1721:H4055,8,FALSE)</f>
        <v>44</v>
      </c>
    </row>
    <row r="1722" spans="1:17" x14ac:dyDescent="0.3">
      <c r="A1722" s="11" t="s">
        <v>650</v>
      </c>
      <c r="B1722" t="str">
        <f>VLOOKUP(A1722,cleaned_customer_names[],2,FALSE)</f>
        <v>Lambe</v>
      </c>
      <c r="C1722">
        <f>VLOOKUP(A1722,cleaned_Medical_Examinations[],2,FALSE)</f>
        <v>35.61</v>
      </c>
      <c r="D1722">
        <f>VLOOKUP(A1722,cleaned_Medical_Examinations[],3,FALSE)</f>
        <v>5.65</v>
      </c>
      <c r="E1722" t="str">
        <f>VLOOKUP(A1722,cleaned_Medical_Examinations[],4,FALSE)</f>
        <v>No</v>
      </c>
      <c r="F1722" t="str">
        <f>VLOOKUP(A1722,cleaned_Medical_Examinations[],5,FALSE)</f>
        <v>Yes</v>
      </c>
      <c r="G1722" t="str">
        <f>VLOOKUP(A1722,cleaned_Medical_Examinations[],6,FALSE)</f>
        <v>No</v>
      </c>
      <c r="H1722">
        <f>VLOOKUP(A1722,cleaned_Medical_Examinations[],7,FALSE)</f>
        <v>1</v>
      </c>
      <c r="I1722" t="str">
        <f>VLOOKUP(A1722,cleaned_Medical_Examinations[],8,FALSE)</f>
        <v>No</v>
      </c>
      <c r="J1722" t="str">
        <f>VLOOKUP(A1722,cleaned_Medical_Examinations[],9,FALSE)</f>
        <v>OBESITY</v>
      </c>
      <c r="K1722" t="str">
        <f>VLOOKUP(A1722,cleaned_Medical_Examinations[],10,FALSE)</f>
        <v>NORMAL</v>
      </c>
      <c r="L1722">
        <f>VLOOKUP(A1722,table3!A1722:H4056,4,)</f>
        <v>16069</v>
      </c>
      <c r="M1722" t="str">
        <f>VLOOKUP(A1722,table3!A1722:H4056,5,FALSE)</f>
        <v>tier - 2</v>
      </c>
      <c r="N1722" t="str">
        <f>VLOOKUP(A1722,table3!A1722:H4056,6,FALSE)</f>
        <v>tier - 2</v>
      </c>
      <c r="O1722" t="str">
        <f>VLOOKUP(A1722,table3!A1722:H4056,7,FALSE)</f>
        <v>R1024</v>
      </c>
      <c r="P1722" s="8">
        <f>VLOOKUP(A1722,table3!A1722:H4056,2,FALSE)</f>
        <v>21480</v>
      </c>
      <c r="Q1722">
        <f>VLOOKUP(A1722,table3!A1722:H4056,8,FALSE)</f>
        <v>64</v>
      </c>
    </row>
    <row r="1723" spans="1:17" x14ac:dyDescent="0.3">
      <c r="A1723" s="13" t="s">
        <v>649</v>
      </c>
      <c r="B1723" t="str">
        <f>VLOOKUP(A1723,cleaned_customer_names[],2,FALSE)</f>
        <v>Casto</v>
      </c>
      <c r="C1723">
        <f>VLOOKUP(A1723,cleaned_Medical_Examinations[],2,FALSE)</f>
        <v>37.56</v>
      </c>
      <c r="D1723">
        <f>VLOOKUP(A1723,cleaned_Medical_Examinations[],3,FALSE)</f>
        <v>5.88</v>
      </c>
      <c r="E1723" t="str">
        <f>VLOOKUP(A1723,cleaned_Medical_Examinations[],4,FALSE)</f>
        <v>No</v>
      </c>
      <c r="F1723" t="str">
        <f>VLOOKUP(A1723,cleaned_Medical_Examinations[],5,FALSE)</f>
        <v>Yes</v>
      </c>
      <c r="G1723" t="str">
        <f>VLOOKUP(A1723,cleaned_Medical_Examinations[],6,FALSE)</f>
        <v>No</v>
      </c>
      <c r="H1723">
        <f>VLOOKUP(A1723,cleaned_Medical_Examinations[],7,FALSE)</f>
        <v>1</v>
      </c>
      <c r="I1723" t="str">
        <f>VLOOKUP(A1723,cleaned_Medical_Examinations[],8,FALSE)</f>
        <v>No</v>
      </c>
      <c r="J1723" t="str">
        <f>VLOOKUP(A1723,cleaned_Medical_Examinations[],9,FALSE)</f>
        <v>OBESITY</v>
      </c>
      <c r="K1723" t="str">
        <f>VLOOKUP(A1723,cleaned_Medical_Examinations[],10,FALSE)</f>
        <v>PREDIABETES</v>
      </c>
      <c r="L1723">
        <f>VLOOKUP(A1723,table3!A1723:H4057,4,)</f>
        <v>16085</v>
      </c>
      <c r="M1723" t="str">
        <f>VLOOKUP(A1723,table3!A1723:H4057,5,FALSE)</f>
        <v>tier - 2</v>
      </c>
      <c r="N1723" t="str">
        <f>VLOOKUP(A1723,table3!A1723:H4057,6,FALSE)</f>
        <v>tier - 2</v>
      </c>
      <c r="O1723" t="str">
        <f>VLOOKUP(A1723,table3!A1723:H4057,7,FALSE)</f>
        <v>R1013</v>
      </c>
      <c r="P1723" s="8">
        <f>VLOOKUP(A1723,table3!A1723:H4057,2,FALSE)</f>
        <v>21357</v>
      </c>
      <c r="Q1723">
        <f>VLOOKUP(A1723,table3!A1723:H4057,8,FALSE)</f>
        <v>64</v>
      </c>
    </row>
    <row r="1724" spans="1:17" x14ac:dyDescent="0.3">
      <c r="A1724" s="11" t="s">
        <v>648</v>
      </c>
      <c r="B1724" t="str">
        <f>VLOOKUP(A1724,cleaned_customer_names[],2,FALSE)</f>
        <v>Martelli</v>
      </c>
      <c r="C1724">
        <f>VLOOKUP(A1724,cleaned_Medical_Examinations[],2,FALSE)</f>
        <v>15.49</v>
      </c>
      <c r="D1724">
        <f>VLOOKUP(A1724,cleaned_Medical_Examinations[],3,FALSE)</f>
        <v>9.6</v>
      </c>
      <c r="E1724" t="str">
        <f>VLOOKUP(A1724,cleaned_Medical_Examinations[],4,FALSE)</f>
        <v>No</v>
      </c>
      <c r="F1724" t="str">
        <f>VLOOKUP(A1724,cleaned_Medical_Examinations[],5,FALSE)</f>
        <v>No</v>
      </c>
      <c r="G1724" t="str">
        <f>VLOOKUP(A1724,cleaned_Medical_Examinations[],6,FALSE)</f>
        <v>No</v>
      </c>
      <c r="H1724">
        <f>VLOOKUP(A1724,cleaned_Medical_Examinations[],7,FALSE)</f>
        <v>0</v>
      </c>
      <c r="I1724" t="str">
        <f>VLOOKUP(A1724,cleaned_Medical_Examinations[],8,FALSE)</f>
        <v>No</v>
      </c>
      <c r="J1724" t="str">
        <f>VLOOKUP(A1724,cleaned_Medical_Examinations[],9,FALSE)</f>
        <v>UNDER WEIGHT</v>
      </c>
      <c r="K1724" t="str">
        <f>VLOOKUP(A1724,cleaned_Medical_Examinations[],10,FALSE)</f>
        <v>DIABETES</v>
      </c>
      <c r="L1724">
        <f>VLOOKUP(A1724,table3!A1724:H4058,4,)</f>
        <v>16098</v>
      </c>
      <c r="M1724" t="str">
        <f>VLOOKUP(A1724,table3!A1724:H4058,5,FALSE)</f>
        <v>tier - 2</v>
      </c>
      <c r="N1724" t="str">
        <f>VLOOKUP(A1724,table3!A1724:H4058,6,FALSE)</f>
        <v>tier - 3</v>
      </c>
      <c r="O1724" t="str">
        <f>VLOOKUP(A1724,table3!A1724:H4058,7,FALSE)</f>
        <v>R1012</v>
      </c>
      <c r="P1724" s="8">
        <f>VLOOKUP(A1724,table3!A1724:H4058,2,FALSE)</f>
        <v>31286</v>
      </c>
      <c r="Q1724">
        <f>VLOOKUP(A1724,table3!A1724:H4058,8,FALSE)</f>
        <v>37</v>
      </c>
    </row>
    <row r="1725" spans="1:17" x14ac:dyDescent="0.3">
      <c r="A1725" s="13" t="s">
        <v>647</v>
      </c>
      <c r="B1725" t="str">
        <f>VLOOKUP(A1725,cleaned_customer_names[],2,FALSE)</f>
        <v>Naskret</v>
      </c>
      <c r="C1725">
        <f>VLOOKUP(A1725,cleaned_Medical_Examinations[],2,FALSE)</f>
        <v>23.48</v>
      </c>
      <c r="D1725">
        <f>VLOOKUP(A1725,cleaned_Medical_Examinations[],3,FALSE)</f>
        <v>6.24</v>
      </c>
      <c r="E1725" t="str">
        <f>VLOOKUP(A1725,cleaned_Medical_Examinations[],4,FALSE)</f>
        <v>No</v>
      </c>
      <c r="F1725" t="str">
        <f>VLOOKUP(A1725,cleaned_Medical_Examinations[],5,FALSE)</f>
        <v>No</v>
      </c>
      <c r="G1725" t="str">
        <f>VLOOKUP(A1725,cleaned_Medical_Examinations[],6,FALSE)</f>
        <v>No</v>
      </c>
      <c r="H1725">
        <f>VLOOKUP(A1725,cleaned_Medical_Examinations[],7,FALSE)</f>
        <v>1</v>
      </c>
      <c r="I1725" t="str">
        <f>VLOOKUP(A1725,cleaned_Medical_Examinations[],8,FALSE)</f>
        <v>No</v>
      </c>
      <c r="J1725" t="str">
        <f>VLOOKUP(A1725,cleaned_Medical_Examinations[],9,FALSE)</f>
        <v>NORMAL WEIGHT</v>
      </c>
      <c r="K1725" t="str">
        <f>VLOOKUP(A1725,cleaned_Medical_Examinations[],10,FALSE)</f>
        <v>PREDIABETES</v>
      </c>
      <c r="L1725">
        <f>VLOOKUP(A1725,table3!A1725:H4059,4,)</f>
        <v>16115</v>
      </c>
      <c r="M1725" t="str">
        <f>VLOOKUP(A1725,table3!A1725:H4059,5,FALSE)</f>
        <v>tier - 2</v>
      </c>
      <c r="N1725" t="str">
        <f>VLOOKUP(A1725,table3!A1725:H4059,6,FALSE)</f>
        <v>tier - 1</v>
      </c>
      <c r="O1725" t="str">
        <f>VLOOKUP(A1725,table3!A1725:H4059,7,FALSE)</f>
        <v>R1024</v>
      </c>
      <c r="P1725" s="8">
        <f>VLOOKUP(A1725,table3!A1725:H4059,2,FALSE)</f>
        <v>34189</v>
      </c>
      <c r="Q1725">
        <f>VLOOKUP(A1725,table3!A1725:H4059,8,FALSE)</f>
        <v>29</v>
      </c>
    </row>
    <row r="1726" spans="1:17" x14ac:dyDescent="0.3">
      <c r="A1726" s="11" t="s">
        <v>646</v>
      </c>
      <c r="B1726" t="str">
        <f>VLOOKUP(A1726,cleaned_customer_names[],2,FALSE)</f>
        <v>Morgan</v>
      </c>
      <c r="C1726">
        <f>VLOOKUP(A1726,cleaned_Medical_Examinations[],2,FALSE)</f>
        <v>30.02</v>
      </c>
      <c r="D1726">
        <f>VLOOKUP(A1726,cleaned_Medical_Examinations[],3,FALSE)</f>
        <v>7.63</v>
      </c>
      <c r="E1726" t="str">
        <f>VLOOKUP(A1726,cleaned_Medical_Examinations[],4,FALSE)</f>
        <v>Yes</v>
      </c>
      <c r="F1726" t="str">
        <f>VLOOKUP(A1726,cleaned_Medical_Examinations[],5,FALSE)</f>
        <v>No</v>
      </c>
      <c r="G1726" t="str">
        <f>VLOOKUP(A1726,cleaned_Medical_Examinations[],6,FALSE)</f>
        <v>No</v>
      </c>
      <c r="H1726">
        <f>VLOOKUP(A1726,cleaned_Medical_Examinations[],7,FALSE)</f>
        <v>1</v>
      </c>
      <c r="I1726" t="str">
        <f>VLOOKUP(A1726,cleaned_Medical_Examinations[],8,FALSE)</f>
        <v>No</v>
      </c>
      <c r="J1726" t="str">
        <f>VLOOKUP(A1726,cleaned_Medical_Examinations[],9,FALSE)</f>
        <v>OBESITY</v>
      </c>
      <c r="K1726" t="str">
        <f>VLOOKUP(A1726,cleaned_Medical_Examinations[],10,FALSE)</f>
        <v>DIABETES</v>
      </c>
      <c r="L1726">
        <f>VLOOKUP(A1726,table3!A1726:H4060,4,)</f>
        <v>16123</v>
      </c>
      <c r="M1726" t="str">
        <f>VLOOKUP(A1726,table3!A1726:H4060,5,FALSE)</f>
        <v>tier - 2</v>
      </c>
      <c r="N1726" t="str">
        <f>VLOOKUP(A1726,table3!A1726:H4060,6,FALSE)</f>
        <v>tier - 1</v>
      </c>
      <c r="O1726" t="str">
        <f>VLOOKUP(A1726,table3!A1726:H4060,7,FALSE)</f>
        <v>R1011</v>
      </c>
      <c r="P1726" s="8">
        <f>VLOOKUP(A1726,table3!A1726:H4060,2,FALSE)</f>
        <v>32056</v>
      </c>
      <c r="Q1726">
        <f>VLOOKUP(A1726,table3!A1726:H4060,8,FALSE)</f>
        <v>35</v>
      </c>
    </row>
    <row r="1727" spans="1:17" x14ac:dyDescent="0.3">
      <c r="A1727" s="13" t="s">
        <v>645</v>
      </c>
      <c r="B1727" t="str">
        <f>VLOOKUP(A1727,cleaned_customer_names[],2,FALSE)</f>
        <v>Maloney</v>
      </c>
      <c r="C1727">
        <f>VLOOKUP(A1727,cleaned_Medical_Examinations[],2,FALSE)</f>
        <v>26.885000000000002</v>
      </c>
      <c r="D1727">
        <f>VLOOKUP(A1727,cleaned_Medical_Examinations[],3,FALSE)</f>
        <v>8.66</v>
      </c>
      <c r="E1727" t="str">
        <f>VLOOKUP(A1727,cleaned_Medical_Examinations[],4,FALSE)</f>
        <v>Yes</v>
      </c>
      <c r="F1727" t="str">
        <f>VLOOKUP(A1727,cleaned_Medical_Examinations[],5,FALSE)</f>
        <v>No</v>
      </c>
      <c r="G1727" t="str">
        <f>VLOOKUP(A1727,cleaned_Medical_Examinations[],6,FALSE)</f>
        <v>No</v>
      </c>
      <c r="H1727">
        <f>VLOOKUP(A1727,cleaned_Medical_Examinations[],7,FALSE)</f>
        <v>1</v>
      </c>
      <c r="I1727" t="str">
        <f>VLOOKUP(A1727,cleaned_Medical_Examinations[],8,FALSE)</f>
        <v>No</v>
      </c>
      <c r="J1727" t="str">
        <f>VLOOKUP(A1727,cleaned_Medical_Examinations[],9,FALSE)</f>
        <v>OVER WEIGHT</v>
      </c>
      <c r="K1727" t="str">
        <f>VLOOKUP(A1727,cleaned_Medical_Examinations[],10,FALSE)</f>
        <v>DIABETES</v>
      </c>
      <c r="L1727">
        <f>VLOOKUP(A1727,table3!A1727:H4061,4,)</f>
        <v>16139</v>
      </c>
      <c r="M1727" t="str">
        <f>VLOOKUP(A1727,table3!A1727:H4061,5,FALSE)</f>
        <v>tier - 2</v>
      </c>
      <c r="N1727" t="str">
        <f>VLOOKUP(A1727,table3!A1727:H4061,6,FALSE)</f>
        <v>tier - 3</v>
      </c>
      <c r="O1727" t="str">
        <f>VLOOKUP(A1727,table3!A1727:H4061,7,FALSE)</f>
        <v>R1017</v>
      </c>
      <c r="P1727" s="8">
        <f>VLOOKUP(A1727,table3!A1727:H4061,2,FALSE)</f>
        <v>34315</v>
      </c>
      <c r="Q1727">
        <f>VLOOKUP(A1727,table3!A1727:H4061,8,FALSE)</f>
        <v>29</v>
      </c>
    </row>
    <row r="1728" spans="1:17" x14ac:dyDescent="0.3">
      <c r="A1728" s="11" t="s">
        <v>644</v>
      </c>
      <c r="B1728" t="str">
        <f>VLOOKUP(A1728,cleaned_customer_names[],2,FALSE)</f>
        <v>Amherst</v>
      </c>
      <c r="C1728">
        <f>VLOOKUP(A1728,cleaned_Medical_Examinations[],2,FALSE)</f>
        <v>25.84</v>
      </c>
      <c r="D1728">
        <f>VLOOKUP(A1728,cleaned_Medical_Examinations[],3,FALSE)</f>
        <v>8.5500000000000007</v>
      </c>
      <c r="E1728" t="str">
        <f>VLOOKUP(A1728,cleaned_Medical_Examinations[],4,FALSE)</f>
        <v>Yes</v>
      </c>
      <c r="F1728" t="str">
        <f>VLOOKUP(A1728,cleaned_Medical_Examinations[],5,FALSE)</f>
        <v>No</v>
      </c>
      <c r="G1728" t="str">
        <f>VLOOKUP(A1728,cleaned_Medical_Examinations[],6,FALSE)</f>
        <v>No</v>
      </c>
      <c r="H1728">
        <f>VLOOKUP(A1728,cleaned_Medical_Examinations[],7,FALSE)</f>
        <v>1</v>
      </c>
      <c r="I1728" t="str">
        <f>VLOOKUP(A1728,cleaned_Medical_Examinations[],8,FALSE)</f>
        <v>No</v>
      </c>
      <c r="J1728" t="str">
        <f>VLOOKUP(A1728,cleaned_Medical_Examinations[],9,FALSE)</f>
        <v>OVER WEIGHT</v>
      </c>
      <c r="K1728" t="str">
        <f>VLOOKUP(A1728,cleaned_Medical_Examinations[],10,FALSE)</f>
        <v>DIABETES</v>
      </c>
      <c r="L1728">
        <f>VLOOKUP(A1728,table3!A1728:H4062,4,)</f>
        <v>16152</v>
      </c>
      <c r="M1728" t="str">
        <f>VLOOKUP(A1728,table3!A1728:H4062,5,FALSE)</f>
        <v>tier - 2</v>
      </c>
      <c r="N1728" t="str">
        <f>VLOOKUP(A1728,table3!A1728:H4062,6,FALSE)</f>
        <v>tier - 1</v>
      </c>
      <c r="O1728" t="str">
        <f>VLOOKUP(A1728,table3!A1728:H4062,7,FALSE)</f>
        <v>R1026</v>
      </c>
      <c r="P1728" s="8">
        <f>VLOOKUP(A1728,table3!A1728:H4062,2,FALSE)</f>
        <v>30138</v>
      </c>
      <c r="Q1728">
        <f>VLOOKUP(A1728,table3!A1728:H4062,8,FALSE)</f>
        <v>40</v>
      </c>
    </row>
    <row r="1729" spans="1:17" x14ac:dyDescent="0.3">
      <c r="A1729" s="13" t="s">
        <v>643</v>
      </c>
      <c r="B1729" t="str">
        <f>VLOOKUP(A1729,cleaned_customer_names[],2,FALSE)</f>
        <v>Davenport</v>
      </c>
      <c r="C1729">
        <f>VLOOKUP(A1729,cleaned_Medical_Examinations[],2,FALSE)</f>
        <v>27.454999999999998</v>
      </c>
      <c r="D1729">
        <f>VLOOKUP(A1729,cleaned_Medical_Examinations[],3,FALSE)</f>
        <v>4.54</v>
      </c>
      <c r="E1729" t="str">
        <f>VLOOKUP(A1729,cleaned_Medical_Examinations[],4,FALSE)</f>
        <v>No</v>
      </c>
      <c r="F1729" t="str">
        <f>VLOOKUP(A1729,cleaned_Medical_Examinations[],5,FALSE)</f>
        <v>No</v>
      </c>
      <c r="G1729" t="str">
        <f>VLOOKUP(A1729,cleaned_Medical_Examinations[],6,FALSE)</f>
        <v>No</v>
      </c>
      <c r="H1729">
        <f>VLOOKUP(A1729,cleaned_Medical_Examinations[],7,FALSE)</f>
        <v>0</v>
      </c>
      <c r="I1729" t="str">
        <f>VLOOKUP(A1729,cleaned_Medical_Examinations[],8,FALSE)</f>
        <v>No</v>
      </c>
      <c r="J1729" t="str">
        <f>VLOOKUP(A1729,cleaned_Medical_Examinations[],9,FALSE)</f>
        <v>OVER WEIGHT</v>
      </c>
      <c r="K1729" t="str">
        <f>VLOOKUP(A1729,cleaned_Medical_Examinations[],10,FALSE)</f>
        <v>NORMAL</v>
      </c>
      <c r="L1729">
        <f>VLOOKUP(A1729,table3!A1729:H4063,4,)</f>
        <v>16191</v>
      </c>
      <c r="M1729" t="str">
        <f>VLOOKUP(A1729,table3!A1729:H4063,5,FALSE)</f>
        <v>tier - 2</v>
      </c>
      <c r="N1729" t="str">
        <f>VLOOKUP(A1729,table3!A1729:H4063,6,FALSE)</f>
        <v>tier - 3</v>
      </c>
      <c r="O1729" t="str">
        <f>VLOOKUP(A1729,table3!A1729:H4063,7,FALSE)</f>
        <v>R1012</v>
      </c>
      <c r="P1729" s="8">
        <f>VLOOKUP(A1729,table3!A1729:H4063,2,FALSE)</f>
        <v>27283</v>
      </c>
      <c r="Q1729">
        <f>VLOOKUP(A1729,table3!A1729:H4063,8,FALSE)</f>
        <v>48</v>
      </c>
    </row>
    <row r="1730" spans="1:17" x14ac:dyDescent="0.3">
      <c r="A1730" s="11" t="s">
        <v>642</v>
      </c>
      <c r="B1730" t="str">
        <f>VLOOKUP(A1730,cleaned_customer_names[],2,FALSE)</f>
        <v>Johansen</v>
      </c>
      <c r="C1730">
        <f>VLOOKUP(A1730,cleaned_Medical_Examinations[],2,FALSE)</f>
        <v>24.605</v>
      </c>
      <c r="D1730">
        <f>VLOOKUP(A1730,cleaned_Medical_Examinations[],3,FALSE)</f>
        <v>5.7</v>
      </c>
      <c r="E1730" t="str">
        <f>VLOOKUP(A1730,cleaned_Medical_Examinations[],4,FALSE)</f>
        <v>No</v>
      </c>
      <c r="F1730" t="str">
        <f>VLOOKUP(A1730,cleaned_Medical_Examinations[],5,FALSE)</f>
        <v>No</v>
      </c>
      <c r="G1730" t="str">
        <f>VLOOKUP(A1730,cleaned_Medical_Examinations[],6,FALSE)</f>
        <v>No</v>
      </c>
      <c r="H1730">
        <f>VLOOKUP(A1730,cleaned_Medical_Examinations[],7,FALSE)</f>
        <v>0</v>
      </c>
      <c r="I1730" t="str">
        <f>VLOOKUP(A1730,cleaned_Medical_Examinations[],8,FALSE)</f>
        <v>No</v>
      </c>
      <c r="J1730" t="str">
        <f>VLOOKUP(A1730,cleaned_Medical_Examinations[],9,FALSE)</f>
        <v>NORMAL WEIGHT</v>
      </c>
      <c r="K1730" t="str">
        <f>VLOOKUP(A1730,cleaned_Medical_Examinations[],10,FALSE)</f>
        <v>PREDIABETES</v>
      </c>
      <c r="L1730">
        <f>VLOOKUP(A1730,table3!A1730:H4064,4,)</f>
        <v>16199</v>
      </c>
      <c r="M1730" t="str">
        <f>VLOOKUP(A1730,table3!A1730:H4064,5,FALSE)</f>
        <v>tier - 2</v>
      </c>
      <c r="N1730" t="str">
        <f>VLOOKUP(A1730,table3!A1730:H4064,6,FALSE)</f>
        <v>tier - 2</v>
      </c>
      <c r="O1730" t="str">
        <f>VLOOKUP(A1730,table3!A1730:H4064,7,FALSE)</f>
        <v>R1012</v>
      </c>
      <c r="P1730" s="8">
        <f>VLOOKUP(A1730,table3!A1730:H4064,2,FALSE)</f>
        <v>32361</v>
      </c>
      <c r="Q1730">
        <f>VLOOKUP(A1730,table3!A1730:H4064,8,FALSE)</f>
        <v>34</v>
      </c>
    </row>
    <row r="1731" spans="1:17" x14ac:dyDescent="0.3">
      <c r="A1731" s="13" t="s">
        <v>641</v>
      </c>
      <c r="B1731" t="str">
        <f>VLOOKUP(A1731,cleaned_customer_names[],2,FALSE)</f>
        <v>Bond</v>
      </c>
      <c r="C1731">
        <f>VLOOKUP(A1731,cleaned_Medical_Examinations[],2,FALSE)</f>
        <v>30.8</v>
      </c>
      <c r="D1731">
        <f>VLOOKUP(A1731,cleaned_Medical_Examinations[],3,FALSE)</f>
        <v>5.07</v>
      </c>
      <c r="E1731" t="str">
        <f>VLOOKUP(A1731,cleaned_Medical_Examinations[],4,FALSE)</f>
        <v>No</v>
      </c>
      <c r="F1731" t="str">
        <f>VLOOKUP(A1731,cleaned_Medical_Examinations[],5,FALSE)</f>
        <v>No</v>
      </c>
      <c r="G1731" t="str">
        <f>VLOOKUP(A1731,cleaned_Medical_Examinations[],6,FALSE)</f>
        <v>No</v>
      </c>
      <c r="H1731">
        <f>VLOOKUP(A1731,cleaned_Medical_Examinations[],7,FALSE)</f>
        <v>0</v>
      </c>
      <c r="I1731" t="str">
        <f>VLOOKUP(A1731,cleaned_Medical_Examinations[],8,FALSE)</f>
        <v>No</v>
      </c>
      <c r="J1731" t="str">
        <f>VLOOKUP(A1731,cleaned_Medical_Examinations[],9,FALSE)</f>
        <v>OBESITY</v>
      </c>
      <c r="K1731" t="str">
        <f>VLOOKUP(A1731,cleaned_Medical_Examinations[],10,FALSE)</f>
        <v>NORMAL</v>
      </c>
      <c r="L1731">
        <f>VLOOKUP(A1731,table3!A1731:H4065,4,)</f>
        <v>16206</v>
      </c>
      <c r="M1731" t="str">
        <f>VLOOKUP(A1731,table3!A1731:H4065,5,FALSE)</f>
        <v>tier - 2</v>
      </c>
      <c r="N1731" t="str">
        <f>VLOOKUP(A1731,table3!A1731:H4065,6,FALSE)</f>
        <v>tier - 1</v>
      </c>
      <c r="O1731" t="str">
        <f>VLOOKUP(A1731,table3!A1731:H4065,7,FALSE)</f>
        <v>R1012</v>
      </c>
      <c r="P1731" s="8">
        <f>VLOOKUP(A1731,table3!A1731:H4065,2,FALSE)</f>
        <v>32376</v>
      </c>
      <c r="Q1731">
        <f>VLOOKUP(A1731,table3!A1731:H4065,8,FALSE)</f>
        <v>34</v>
      </c>
    </row>
    <row r="1732" spans="1:17" x14ac:dyDescent="0.3">
      <c r="A1732" s="11" t="s">
        <v>640</v>
      </c>
      <c r="B1732" t="str">
        <f>VLOOKUP(A1732,cleaned_customer_names[],2,FALSE)</f>
        <v>Reilly</v>
      </c>
      <c r="C1732">
        <f>VLOOKUP(A1732,cleaned_Medical_Examinations[],2,FALSE)</f>
        <v>34.799999999999997</v>
      </c>
      <c r="D1732">
        <f>VLOOKUP(A1732,cleaned_Medical_Examinations[],3,FALSE)</f>
        <v>4.38</v>
      </c>
      <c r="E1732" t="str">
        <f>VLOOKUP(A1732,cleaned_Medical_Examinations[],4,FALSE)</f>
        <v>No</v>
      </c>
      <c r="F1732" t="str">
        <f>VLOOKUP(A1732,cleaned_Medical_Examinations[],5,FALSE)</f>
        <v>No</v>
      </c>
      <c r="G1732" t="str">
        <f>VLOOKUP(A1732,cleaned_Medical_Examinations[],6,FALSE)</f>
        <v>No</v>
      </c>
      <c r="H1732">
        <f>VLOOKUP(A1732,cleaned_Medical_Examinations[],7,FALSE)</f>
        <v>1</v>
      </c>
      <c r="I1732" t="str">
        <f>VLOOKUP(A1732,cleaned_Medical_Examinations[],8,FALSE)</f>
        <v>No</v>
      </c>
      <c r="J1732" t="str">
        <f>VLOOKUP(A1732,cleaned_Medical_Examinations[],9,FALSE)</f>
        <v>OBESITY</v>
      </c>
      <c r="K1732" t="str">
        <f>VLOOKUP(A1732,cleaned_Medical_Examinations[],10,FALSE)</f>
        <v>NORMAL</v>
      </c>
      <c r="L1732">
        <f>VLOOKUP(A1732,table3!A1732:H4066,4,)</f>
        <v>16233</v>
      </c>
      <c r="M1732" t="str">
        <f>VLOOKUP(A1732,table3!A1732:H4066,5,FALSE)</f>
        <v>tier - 2</v>
      </c>
      <c r="N1732" t="str">
        <f>VLOOKUP(A1732,table3!A1732:H4066,6,FALSE)</f>
        <v>tier - 1</v>
      </c>
      <c r="O1732" t="str">
        <f>VLOOKUP(A1732,table3!A1732:H4066,7,FALSE)</f>
        <v>R1011</v>
      </c>
      <c r="P1732" s="8">
        <f>VLOOKUP(A1732,table3!A1732:H4066,2,FALSE)</f>
        <v>37507</v>
      </c>
      <c r="Q1732">
        <f>VLOOKUP(A1732,table3!A1732:H4066,8,FALSE)</f>
        <v>20</v>
      </c>
    </row>
    <row r="1733" spans="1:17" x14ac:dyDescent="0.3">
      <c r="A1733" s="13" t="s">
        <v>639</v>
      </c>
      <c r="B1733" t="str">
        <f>VLOOKUP(A1733,cleaned_customer_names[],2,FALSE)</f>
        <v>Chandler</v>
      </c>
      <c r="C1733">
        <f>VLOOKUP(A1733,cleaned_Medical_Examinations[],2,FALSE)</f>
        <v>34.21</v>
      </c>
      <c r="D1733">
        <f>VLOOKUP(A1733,cleaned_Medical_Examinations[],3,FALSE)</f>
        <v>4.54</v>
      </c>
      <c r="E1733" t="str">
        <f>VLOOKUP(A1733,cleaned_Medical_Examinations[],4,FALSE)</f>
        <v>No</v>
      </c>
      <c r="F1733" t="str">
        <f>VLOOKUP(A1733,cleaned_Medical_Examinations[],5,FALSE)</f>
        <v>No</v>
      </c>
      <c r="G1733" t="str">
        <f>VLOOKUP(A1733,cleaned_Medical_Examinations[],6,FALSE)</f>
        <v>No</v>
      </c>
      <c r="H1733">
        <f>VLOOKUP(A1733,cleaned_Medical_Examinations[],7,FALSE)</f>
        <v>1</v>
      </c>
      <c r="I1733" t="str">
        <f>VLOOKUP(A1733,cleaned_Medical_Examinations[],8,FALSE)</f>
        <v>No</v>
      </c>
      <c r="J1733" t="str">
        <f>VLOOKUP(A1733,cleaned_Medical_Examinations[],9,FALSE)</f>
        <v>OBESITY</v>
      </c>
      <c r="K1733" t="str">
        <f>VLOOKUP(A1733,cleaned_Medical_Examinations[],10,FALSE)</f>
        <v>NORMAL</v>
      </c>
      <c r="L1733">
        <f>VLOOKUP(A1733,table3!A1733:H4067,4,)</f>
        <v>16267</v>
      </c>
      <c r="M1733" t="str">
        <f>VLOOKUP(A1733,table3!A1733:H4067,5,FALSE)</f>
        <v>tier - 2</v>
      </c>
      <c r="N1733" t="str">
        <f>VLOOKUP(A1733,table3!A1733:H4067,6,FALSE)</f>
        <v>tier - 2</v>
      </c>
      <c r="O1733" t="str">
        <f>VLOOKUP(A1733,table3!A1733:H4067,7,FALSE)</f>
        <v>R1023</v>
      </c>
      <c r="P1733" s="8">
        <f>VLOOKUP(A1733,table3!A1733:H4067,2,FALSE)</f>
        <v>26510</v>
      </c>
      <c r="Q1733">
        <f>VLOOKUP(A1733,table3!A1733:H4067,8,FALSE)</f>
        <v>50</v>
      </c>
    </row>
    <row r="1734" spans="1:17" x14ac:dyDescent="0.3">
      <c r="A1734" s="11" t="s">
        <v>638</v>
      </c>
      <c r="B1734" t="str">
        <f>VLOOKUP(A1734,cleaned_customer_names[],2,FALSE)</f>
        <v>Kaufmann</v>
      </c>
      <c r="C1734">
        <f>VLOOKUP(A1734,cleaned_Medical_Examinations[],2,FALSE)</f>
        <v>31</v>
      </c>
      <c r="D1734">
        <f>VLOOKUP(A1734,cleaned_Medical_Examinations[],3,FALSE)</f>
        <v>5.38</v>
      </c>
      <c r="E1734" t="str">
        <f>VLOOKUP(A1734,cleaned_Medical_Examinations[],4,FALSE)</f>
        <v>No</v>
      </c>
      <c r="F1734" t="str">
        <f>VLOOKUP(A1734,cleaned_Medical_Examinations[],5,FALSE)</f>
        <v>No</v>
      </c>
      <c r="G1734" t="str">
        <f>VLOOKUP(A1734,cleaned_Medical_Examinations[],6,FALSE)</f>
        <v>No</v>
      </c>
      <c r="H1734">
        <f>VLOOKUP(A1734,cleaned_Medical_Examinations[],7,FALSE)</f>
        <v>1</v>
      </c>
      <c r="I1734" t="str">
        <f>VLOOKUP(A1734,cleaned_Medical_Examinations[],8,FALSE)</f>
        <v>No</v>
      </c>
      <c r="J1734" t="str">
        <f>VLOOKUP(A1734,cleaned_Medical_Examinations[],9,FALSE)</f>
        <v>OBESITY</v>
      </c>
      <c r="K1734" t="str">
        <f>VLOOKUP(A1734,cleaned_Medical_Examinations[],10,FALSE)</f>
        <v>NORMAL</v>
      </c>
      <c r="L1734">
        <f>VLOOKUP(A1734,table3!A1734:H4068,4,)</f>
        <v>16298</v>
      </c>
      <c r="M1734" t="str">
        <f>VLOOKUP(A1734,table3!A1734:H4068,5,FALSE)</f>
        <v>tier - 2</v>
      </c>
      <c r="N1734" t="str">
        <f>VLOOKUP(A1734,table3!A1734:H4068,6,FALSE)</f>
        <v>tier - 3</v>
      </c>
      <c r="O1734" t="str">
        <f>VLOOKUP(A1734,table3!A1734:H4068,7,FALSE)</f>
        <v>R1011</v>
      </c>
      <c r="P1734" s="8">
        <f>VLOOKUP(A1734,table3!A1734:H4068,2,FALSE)</f>
        <v>37857</v>
      </c>
      <c r="Q1734">
        <f>VLOOKUP(A1734,table3!A1734:H4068,8,FALSE)</f>
        <v>19</v>
      </c>
    </row>
    <row r="1735" spans="1:17" x14ac:dyDescent="0.3">
      <c r="A1735" s="13" t="s">
        <v>637</v>
      </c>
      <c r="B1735" t="str">
        <f>VLOOKUP(A1735,cleaned_customer_names[],2,FALSE)</f>
        <v>Barnes-Zurkinden</v>
      </c>
      <c r="C1735">
        <f>VLOOKUP(A1735,cleaned_Medical_Examinations[],2,FALSE)</f>
        <v>26.125</v>
      </c>
      <c r="D1735">
        <f>VLOOKUP(A1735,cleaned_Medical_Examinations[],3,FALSE)</f>
        <v>5.55</v>
      </c>
      <c r="E1735" t="str">
        <f>VLOOKUP(A1735,cleaned_Medical_Examinations[],4,FALSE)</f>
        <v>No</v>
      </c>
      <c r="F1735" t="str">
        <f>VLOOKUP(A1735,cleaned_Medical_Examinations[],5,FALSE)</f>
        <v>No</v>
      </c>
      <c r="G1735" t="str">
        <f>VLOOKUP(A1735,cleaned_Medical_Examinations[],6,FALSE)</f>
        <v>No</v>
      </c>
      <c r="H1735">
        <f>VLOOKUP(A1735,cleaned_Medical_Examinations[],7,FALSE)</f>
        <v>1</v>
      </c>
      <c r="I1735" t="str">
        <f>VLOOKUP(A1735,cleaned_Medical_Examinations[],8,FALSE)</f>
        <v>No</v>
      </c>
      <c r="J1735" t="str">
        <f>VLOOKUP(A1735,cleaned_Medical_Examinations[],9,FALSE)</f>
        <v>OVER WEIGHT</v>
      </c>
      <c r="K1735" t="str">
        <f>VLOOKUP(A1735,cleaned_Medical_Examinations[],10,FALSE)</f>
        <v>NORMAL</v>
      </c>
      <c r="L1735">
        <f>VLOOKUP(A1735,table3!A1735:H4069,4,)</f>
        <v>16311</v>
      </c>
      <c r="M1735" t="str">
        <f>VLOOKUP(A1735,table3!A1735:H4069,5,FALSE)</f>
        <v>tier - 2</v>
      </c>
      <c r="N1735" t="str">
        <f>VLOOKUP(A1735,table3!A1735:H4069,6,FALSE)</f>
        <v>tier - 3</v>
      </c>
      <c r="O1735" t="str">
        <f>VLOOKUP(A1735,table3!A1735:H4069,7,FALSE)</f>
        <v>R1026</v>
      </c>
      <c r="P1735" s="8">
        <f>VLOOKUP(A1735,table3!A1735:H4069,2,FALSE)</f>
        <v>25423</v>
      </c>
      <c r="Q1735">
        <f>VLOOKUP(A1735,table3!A1735:H4069,8,FALSE)</f>
        <v>53</v>
      </c>
    </row>
    <row r="1736" spans="1:17" x14ac:dyDescent="0.3">
      <c r="A1736" s="11" t="s">
        <v>636</v>
      </c>
      <c r="B1736" t="str">
        <f>VLOOKUP(A1736,cleaned_customer_names[],2,FALSE)</f>
        <v>Wolter</v>
      </c>
      <c r="C1736">
        <f>VLOOKUP(A1736,cleaned_Medical_Examinations[],2,FALSE)</f>
        <v>30.13</v>
      </c>
      <c r="D1736">
        <f>VLOOKUP(A1736,cleaned_Medical_Examinations[],3,FALSE)</f>
        <v>4.03</v>
      </c>
      <c r="E1736" t="str">
        <f>VLOOKUP(A1736,cleaned_Medical_Examinations[],4,FALSE)</f>
        <v>Yes</v>
      </c>
      <c r="F1736" t="str">
        <f>VLOOKUP(A1736,cleaned_Medical_Examinations[],5,FALSE)</f>
        <v>No</v>
      </c>
      <c r="G1736" t="str">
        <f>VLOOKUP(A1736,cleaned_Medical_Examinations[],6,FALSE)</f>
        <v>No</v>
      </c>
      <c r="H1736">
        <f>VLOOKUP(A1736,cleaned_Medical_Examinations[],7,FALSE)</f>
        <v>1</v>
      </c>
      <c r="I1736" t="str">
        <f>VLOOKUP(A1736,cleaned_Medical_Examinations[],8,FALSE)</f>
        <v>No</v>
      </c>
      <c r="J1736" t="str">
        <f>VLOOKUP(A1736,cleaned_Medical_Examinations[],9,FALSE)</f>
        <v>OBESITY</v>
      </c>
      <c r="K1736" t="str">
        <f>VLOOKUP(A1736,cleaned_Medical_Examinations[],10,FALSE)</f>
        <v>NORMAL</v>
      </c>
      <c r="L1736">
        <f>VLOOKUP(A1736,table3!A1736:H4070,4,)</f>
        <v>16351</v>
      </c>
      <c r="M1736" t="str">
        <f>VLOOKUP(A1736,table3!A1736:H4070,5,FALSE)</f>
        <v>tier - 2</v>
      </c>
      <c r="N1736" t="str">
        <f>VLOOKUP(A1736,table3!A1736:H4070,6,FALSE)</f>
        <v>tier - 3</v>
      </c>
      <c r="O1736" t="str">
        <f>VLOOKUP(A1736,table3!A1736:H4070,7,FALSE)</f>
        <v>R1026</v>
      </c>
      <c r="P1736" s="8">
        <f>VLOOKUP(A1736,table3!A1736:H4070,2,FALSE)</f>
        <v>24081</v>
      </c>
      <c r="Q1736">
        <f>VLOOKUP(A1736,table3!A1736:H4070,8,FALSE)</f>
        <v>57</v>
      </c>
    </row>
    <row r="1737" spans="1:17" x14ac:dyDescent="0.3">
      <c r="A1737" s="13" t="s">
        <v>635</v>
      </c>
      <c r="B1737" t="str">
        <f>VLOOKUP(A1737,cleaned_customer_names[],2,FALSE)</f>
        <v>Pearson</v>
      </c>
      <c r="C1737">
        <f>VLOOKUP(A1737,cleaned_Medical_Examinations[],2,FALSE)</f>
        <v>34.19</v>
      </c>
      <c r="D1737">
        <f>VLOOKUP(A1737,cleaned_Medical_Examinations[],3,FALSE)</f>
        <v>4.1900000000000004</v>
      </c>
      <c r="E1737" t="str">
        <f>VLOOKUP(A1737,cleaned_Medical_Examinations[],4,FALSE)</f>
        <v>No</v>
      </c>
      <c r="F1737" t="str">
        <f>VLOOKUP(A1737,cleaned_Medical_Examinations[],5,FALSE)</f>
        <v>No</v>
      </c>
      <c r="G1737" t="str">
        <f>VLOOKUP(A1737,cleaned_Medical_Examinations[],6,FALSE)</f>
        <v>No</v>
      </c>
      <c r="H1737">
        <f>VLOOKUP(A1737,cleaned_Medical_Examinations[],7,FALSE)</f>
        <v>0</v>
      </c>
      <c r="I1737" t="str">
        <f>VLOOKUP(A1737,cleaned_Medical_Examinations[],8,FALSE)</f>
        <v>No</v>
      </c>
      <c r="J1737" t="str">
        <f>VLOOKUP(A1737,cleaned_Medical_Examinations[],9,FALSE)</f>
        <v>OBESITY</v>
      </c>
      <c r="K1737" t="str">
        <f>VLOOKUP(A1737,cleaned_Medical_Examinations[],10,FALSE)</f>
        <v>NORMAL</v>
      </c>
      <c r="L1737">
        <f>VLOOKUP(A1737,table3!A1737:H4071,4,)</f>
        <v>16420</v>
      </c>
      <c r="M1737" t="str">
        <f>VLOOKUP(A1737,table3!A1737:H4071,5,FALSE)</f>
        <v>tier - 2</v>
      </c>
      <c r="N1737" t="str">
        <f>VLOOKUP(A1737,table3!A1737:H4071,6,FALSE)</f>
        <v>tier - 3</v>
      </c>
      <c r="O1737" t="str">
        <f>VLOOKUP(A1737,table3!A1737:H4071,7,FALSE)</f>
        <v>R1012</v>
      </c>
      <c r="P1737" s="8">
        <f>VLOOKUP(A1737,table3!A1737:H4071,2,FALSE)</f>
        <v>34970</v>
      </c>
      <c r="Q1737">
        <f>VLOOKUP(A1737,table3!A1737:H4071,8,FALSE)</f>
        <v>27</v>
      </c>
    </row>
    <row r="1738" spans="1:17" x14ac:dyDescent="0.3">
      <c r="A1738" s="11" t="s">
        <v>634</v>
      </c>
      <c r="B1738" t="str">
        <f>VLOOKUP(A1738,cleaned_customer_names[],2,FALSE)</f>
        <v>Thomas</v>
      </c>
      <c r="C1738">
        <f>VLOOKUP(A1738,cleaned_Medical_Examinations[],2,FALSE)</f>
        <v>22.515000000000001</v>
      </c>
      <c r="D1738">
        <f>VLOOKUP(A1738,cleaned_Medical_Examinations[],3,FALSE)</f>
        <v>4.37</v>
      </c>
      <c r="E1738" t="str">
        <f>VLOOKUP(A1738,cleaned_Medical_Examinations[],4,FALSE)</f>
        <v>No</v>
      </c>
      <c r="F1738" t="str">
        <f>VLOOKUP(A1738,cleaned_Medical_Examinations[],5,FALSE)</f>
        <v>No</v>
      </c>
      <c r="G1738" t="str">
        <f>VLOOKUP(A1738,cleaned_Medical_Examinations[],6,FALSE)</f>
        <v>Yes</v>
      </c>
      <c r="H1738">
        <f>VLOOKUP(A1738,cleaned_Medical_Examinations[],7,FALSE)</f>
        <v>1</v>
      </c>
      <c r="I1738" t="str">
        <f>VLOOKUP(A1738,cleaned_Medical_Examinations[],8,FALSE)</f>
        <v>No</v>
      </c>
      <c r="J1738" t="str">
        <f>VLOOKUP(A1738,cleaned_Medical_Examinations[],9,FALSE)</f>
        <v>NORMAL WEIGHT</v>
      </c>
      <c r="K1738" t="str">
        <f>VLOOKUP(A1738,cleaned_Medical_Examinations[],10,FALSE)</f>
        <v>NORMAL</v>
      </c>
      <c r="L1738">
        <f>VLOOKUP(A1738,table3!A1738:H4072,4,)</f>
        <v>16451</v>
      </c>
      <c r="M1738" t="str">
        <f>VLOOKUP(A1738,table3!A1738:H4072,5,FALSE)</f>
        <v>tier - 2</v>
      </c>
      <c r="N1738" t="str">
        <f>VLOOKUP(A1738,table3!A1738:H4072,6,FALSE)</f>
        <v>tier - 1</v>
      </c>
      <c r="O1738" t="str">
        <f>VLOOKUP(A1738,table3!A1738:H4072,7,FALSE)</f>
        <v>R1012</v>
      </c>
      <c r="P1738" s="8">
        <f>VLOOKUP(A1738,table3!A1738:H4072,2,FALSE)</f>
        <v>37975</v>
      </c>
      <c r="Q1738">
        <f>VLOOKUP(A1738,table3!A1738:H4072,8,FALSE)</f>
        <v>19</v>
      </c>
    </row>
    <row r="1739" spans="1:17" x14ac:dyDescent="0.3">
      <c r="A1739" s="13" t="s">
        <v>633</v>
      </c>
      <c r="B1739" t="str">
        <f>VLOOKUP(A1739,cleaned_customer_names[],2,FALSE)</f>
        <v>Leon</v>
      </c>
      <c r="C1739">
        <f>VLOOKUP(A1739,cleaned_Medical_Examinations[],2,FALSE)</f>
        <v>18.239999999999998</v>
      </c>
      <c r="D1739">
        <f>VLOOKUP(A1739,cleaned_Medical_Examinations[],3,FALSE)</f>
        <v>5.31</v>
      </c>
      <c r="E1739" t="str">
        <f>VLOOKUP(A1739,cleaned_Medical_Examinations[],4,FALSE)</f>
        <v>Yes</v>
      </c>
      <c r="F1739" t="str">
        <f>VLOOKUP(A1739,cleaned_Medical_Examinations[],5,FALSE)</f>
        <v>No</v>
      </c>
      <c r="G1739" t="str">
        <f>VLOOKUP(A1739,cleaned_Medical_Examinations[],6,FALSE)</f>
        <v>Yes</v>
      </c>
      <c r="H1739">
        <f>VLOOKUP(A1739,cleaned_Medical_Examinations[],7,FALSE)</f>
        <v>1</v>
      </c>
      <c r="I1739" t="str">
        <f>VLOOKUP(A1739,cleaned_Medical_Examinations[],8,FALSE)</f>
        <v>No</v>
      </c>
      <c r="J1739" t="str">
        <f>VLOOKUP(A1739,cleaned_Medical_Examinations[],9,FALSE)</f>
        <v>UNDER WEIGHT</v>
      </c>
      <c r="K1739" t="str">
        <f>VLOOKUP(A1739,cleaned_Medical_Examinations[],10,FALSE)</f>
        <v>NORMAL</v>
      </c>
      <c r="L1739">
        <f>VLOOKUP(A1739,table3!A1739:H4073,4,)</f>
        <v>16456</v>
      </c>
      <c r="M1739" t="str">
        <f>VLOOKUP(A1739,table3!A1739:H4073,5,FALSE)</f>
        <v>tier - 2</v>
      </c>
      <c r="N1739" t="str">
        <f>VLOOKUP(A1739,table3!A1739:H4073,6,FALSE)</f>
        <v>tier - 2</v>
      </c>
      <c r="O1739" t="str">
        <f>VLOOKUP(A1739,table3!A1739:H4073,7,FALSE)</f>
        <v>R1012</v>
      </c>
      <c r="P1739" s="8">
        <f>VLOOKUP(A1739,table3!A1739:H4073,2,FALSE)</f>
        <v>21468</v>
      </c>
      <c r="Q1739">
        <f>VLOOKUP(A1739,table3!A1739:H4073,8,FALSE)</f>
        <v>64</v>
      </c>
    </row>
    <row r="1740" spans="1:17" x14ac:dyDescent="0.3">
      <c r="A1740" s="11" t="s">
        <v>631</v>
      </c>
      <c r="B1740" t="str">
        <f>VLOOKUP(A1740,cleaned_customer_names[],2,FALSE)</f>
        <v>Marriott</v>
      </c>
      <c r="C1740">
        <f>VLOOKUP(A1740,cleaned_Medical_Examinations[],2,FALSE)</f>
        <v>37.28</v>
      </c>
      <c r="D1740">
        <f>VLOOKUP(A1740,cleaned_Medical_Examinations[],3,FALSE)</f>
        <v>4.66</v>
      </c>
      <c r="E1740" t="str">
        <f>VLOOKUP(A1740,cleaned_Medical_Examinations[],4,FALSE)</f>
        <v>No</v>
      </c>
      <c r="F1740" t="str">
        <f>VLOOKUP(A1740,cleaned_Medical_Examinations[],5,FALSE)</f>
        <v>Yes</v>
      </c>
      <c r="G1740" t="str">
        <f>VLOOKUP(A1740,cleaned_Medical_Examinations[],6,FALSE)</f>
        <v>No</v>
      </c>
      <c r="H1740">
        <f>VLOOKUP(A1740,cleaned_Medical_Examinations[],7,FALSE)</f>
        <v>1</v>
      </c>
      <c r="I1740" t="str">
        <f>VLOOKUP(A1740,cleaned_Medical_Examinations[],8,FALSE)</f>
        <v>No</v>
      </c>
      <c r="J1740" t="str">
        <f>VLOOKUP(A1740,cleaned_Medical_Examinations[],9,FALSE)</f>
        <v>OBESITY</v>
      </c>
      <c r="K1740" t="str">
        <f>VLOOKUP(A1740,cleaned_Medical_Examinations[],10,FALSE)</f>
        <v>NORMAL</v>
      </c>
      <c r="L1740">
        <f>VLOOKUP(A1740,table3!A1740:H4074,4,)</f>
        <v>16578</v>
      </c>
      <c r="M1740" t="str">
        <f>VLOOKUP(A1740,table3!A1740:H4074,5,FALSE)</f>
        <v>tier - 2</v>
      </c>
      <c r="N1740" t="str">
        <f>VLOOKUP(A1740,table3!A1740:H4074,6,FALSE)</f>
        <v>tier - 1</v>
      </c>
      <c r="O1740" t="str">
        <f>VLOOKUP(A1740,table3!A1740:H4074,7,FALSE)</f>
        <v>R1013</v>
      </c>
      <c r="P1740" s="8">
        <f>VLOOKUP(A1740,table3!A1740:H4074,2,FALSE)</f>
        <v>35056</v>
      </c>
      <c r="Q1740">
        <f>VLOOKUP(A1740,table3!A1740:H4074,8,FALSE)</f>
        <v>27</v>
      </c>
    </row>
    <row r="1741" spans="1:17" x14ac:dyDescent="0.3">
      <c r="A1741" s="13" t="s">
        <v>630</v>
      </c>
      <c r="B1741" t="str">
        <f>VLOOKUP(A1741,cleaned_customer_names[],2,FALSE)</f>
        <v>Wilkins</v>
      </c>
      <c r="C1741">
        <f>VLOOKUP(A1741,cleaned_Medical_Examinations[],2,FALSE)</f>
        <v>18.2</v>
      </c>
      <c r="D1741">
        <f>VLOOKUP(A1741,cleaned_Medical_Examinations[],3,FALSE)</f>
        <v>6.19</v>
      </c>
      <c r="E1741" t="str">
        <f>VLOOKUP(A1741,cleaned_Medical_Examinations[],4,FALSE)</f>
        <v>No</v>
      </c>
      <c r="F1741" t="str">
        <f>VLOOKUP(A1741,cleaned_Medical_Examinations[],5,FALSE)</f>
        <v>No</v>
      </c>
      <c r="G1741" t="str">
        <f>VLOOKUP(A1741,cleaned_Medical_Examinations[],6,FALSE)</f>
        <v>Yes</v>
      </c>
      <c r="H1741">
        <f>VLOOKUP(A1741,cleaned_Medical_Examinations[],7,FALSE)</f>
        <v>1</v>
      </c>
      <c r="I1741" t="str">
        <f>VLOOKUP(A1741,cleaned_Medical_Examinations[],8,FALSE)</f>
        <v>No</v>
      </c>
      <c r="J1741" t="str">
        <f>VLOOKUP(A1741,cleaned_Medical_Examinations[],9,FALSE)</f>
        <v>UNDER WEIGHT</v>
      </c>
      <c r="K1741" t="str">
        <f>VLOOKUP(A1741,cleaned_Medical_Examinations[],10,FALSE)</f>
        <v>PREDIABETES</v>
      </c>
      <c r="L1741">
        <f>VLOOKUP(A1741,table3!A1741:H4075,4,)</f>
        <v>16586</v>
      </c>
      <c r="M1741" t="str">
        <f>VLOOKUP(A1741,table3!A1741:H4075,5,FALSE)</f>
        <v>tier - 2</v>
      </c>
      <c r="N1741" t="str">
        <f>VLOOKUP(A1741,table3!A1741:H4075,6,FALSE)</f>
        <v>tier - 1</v>
      </c>
      <c r="O1741" t="str">
        <f>VLOOKUP(A1741,table3!A1741:H4075,7,FALSE)</f>
        <v>R1013</v>
      </c>
      <c r="P1741" s="8">
        <f>VLOOKUP(A1741,table3!A1741:H4075,2,FALSE)</f>
        <v>37067</v>
      </c>
      <c r="Q1741">
        <f>VLOOKUP(A1741,table3!A1741:H4075,8,FALSE)</f>
        <v>21</v>
      </c>
    </row>
    <row r="1742" spans="1:17" x14ac:dyDescent="0.3">
      <c r="A1742" s="11" t="s">
        <v>629</v>
      </c>
      <c r="B1742" t="str">
        <f>VLOOKUP(A1742,cleaned_customer_names[],2,FALSE)</f>
        <v>Saiter</v>
      </c>
      <c r="C1742">
        <f>VLOOKUP(A1742,cleaned_Medical_Examinations[],2,FALSE)</f>
        <v>20.53</v>
      </c>
      <c r="D1742">
        <f>VLOOKUP(A1742,cleaned_Medical_Examinations[],3,FALSE)</f>
        <v>4.8600000000000003</v>
      </c>
      <c r="E1742" t="str">
        <f>VLOOKUP(A1742,cleaned_Medical_Examinations[],4,FALSE)</f>
        <v>No</v>
      </c>
      <c r="F1742" t="str">
        <f>VLOOKUP(A1742,cleaned_Medical_Examinations[],5,FALSE)</f>
        <v>No</v>
      </c>
      <c r="G1742" t="str">
        <f>VLOOKUP(A1742,cleaned_Medical_Examinations[],6,FALSE)</f>
        <v>No</v>
      </c>
      <c r="H1742">
        <f>VLOOKUP(A1742,cleaned_Medical_Examinations[],7,FALSE)</f>
        <v>1</v>
      </c>
      <c r="I1742" t="str">
        <f>VLOOKUP(A1742,cleaned_Medical_Examinations[],8,FALSE)</f>
        <v>No</v>
      </c>
      <c r="J1742" t="str">
        <f>VLOOKUP(A1742,cleaned_Medical_Examinations[],9,FALSE)</f>
        <v>NORMAL WEIGHT</v>
      </c>
      <c r="K1742" t="str">
        <f>VLOOKUP(A1742,cleaned_Medical_Examinations[],10,FALSE)</f>
        <v>NORMAL</v>
      </c>
      <c r="L1742">
        <f>VLOOKUP(A1742,table3!A1742:H4076,4,)</f>
        <v>16588</v>
      </c>
      <c r="M1742" t="str">
        <f>VLOOKUP(A1742,table3!A1742:H4076,5,FALSE)</f>
        <v>tier - 2</v>
      </c>
      <c r="N1742" t="str">
        <f>VLOOKUP(A1742,table3!A1742:H4076,6,FALSE)</f>
        <v>tier - 2</v>
      </c>
      <c r="O1742" t="str">
        <f>VLOOKUP(A1742,table3!A1742:H4076,7,FALSE)</f>
        <v>R1023</v>
      </c>
      <c r="P1742" s="8">
        <f>VLOOKUP(A1742,table3!A1742:H4076,2,FALSE)</f>
        <v>23187</v>
      </c>
      <c r="Q1742">
        <f>VLOOKUP(A1742,table3!A1742:H4076,8,FALSE)</f>
        <v>59</v>
      </c>
    </row>
    <row r="1743" spans="1:17" x14ac:dyDescent="0.3">
      <c r="A1743" s="13" t="s">
        <v>628</v>
      </c>
      <c r="B1743" t="str">
        <f>VLOOKUP(A1743,cleaned_customer_names[],2,FALSE)</f>
        <v>Winrow</v>
      </c>
      <c r="C1743">
        <f>VLOOKUP(A1743,cleaned_Medical_Examinations[],2,FALSE)</f>
        <v>23.79</v>
      </c>
      <c r="D1743">
        <f>VLOOKUP(A1743,cleaned_Medical_Examinations[],3,FALSE)</f>
        <v>4.74</v>
      </c>
      <c r="E1743" t="str">
        <f>VLOOKUP(A1743,cleaned_Medical_Examinations[],4,FALSE)</f>
        <v>No</v>
      </c>
      <c r="F1743" t="str">
        <f>VLOOKUP(A1743,cleaned_Medical_Examinations[],5,FALSE)</f>
        <v>No</v>
      </c>
      <c r="G1743" t="str">
        <f>VLOOKUP(A1743,cleaned_Medical_Examinations[],6,FALSE)</f>
        <v>No</v>
      </c>
      <c r="H1743">
        <f>VLOOKUP(A1743,cleaned_Medical_Examinations[],7,FALSE)</f>
        <v>0</v>
      </c>
      <c r="I1743" t="str">
        <f>VLOOKUP(A1743,cleaned_Medical_Examinations[],8,FALSE)</f>
        <v>No</v>
      </c>
      <c r="J1743" t="str">
        <f>VLOOKUP(A1743,cleaned_Medical_Examinations[],9,FALSE)</f>
        <v>NORMAL WEIGHT</v>
      </c>
      <c r="K1743" t="str">
        <f>VLOOKUP(A1743,cleaned_Medical_Examinations[],10,FALSE)</f>
        <v>NORMAL</v>
      </c>
      <c r="L1743">
        <f>VLOOKUP(A1743,table3!A1743:H4077,4,)</f>
        <v>16600</v>
      </c>
      <c r="M1743" t="str">
        <f>VLOOKUP(A1743,table3!A1743:H4077,5,FALSE)</f>
        <v>tier - 2</v>
      </c>
      <c r="N1743" t="str">
        <f>VLOOKUP(A1743,table3!A1743:H4077,6,FALSE)</f>
        <v>tier - 2</v>
      </c>
      <c r="O1743" t="str">
        <f>VLOOKUP(A1743,table3!A1743:H4077,7,FALSE)</f>
        <v>R1011</v>
      </c>
      <c r="P1743" s="8">
        <f>VLOOKUP(A1743,table3!A1743:H4077,2,FALSE)</f>
        <v>25759</v>
      </c>
      <c r="Q1743">
        <f>VLOOKUP(A1743,table3!A1743:H4077,8,FALSE)</f>
        <v>52</v>
      </c>
    </row>
    <row r="1744" spans="1:17" x14ac:dyDescent="0.3">
      <c r="A1744" s="11" t="s">
        <v>627</v>
      </c>
      <c r="B1744" t="str">
        <f>VLOOKUP(A1744,cleaned_customer_names[],2,FALSE)</f>
        <v>Gries</v>
      </c>
      <c r="C1744">
        <f>VLOOKUP(A1744,cleaned_Medical_Examinations[],2,FALSE)</f>
        <v>29.8</v>
      </c>
      <c r="D1744">
        <f>VLOOKUP(A1744,cleaned_Medical_Examinations[],3,FALSE)</f>
        <v>6.03</v>
      </c>
      <c r="E1744" t="str">
        <f>VLOOKUP(A1744,cleaned_Medical_Examinations[],4,FALSE)</f>
        <v>No</v>
      </c>
      <c r="F1744" t="str">
        <f>VLOOKUP(A1744,cleaned_Medical_Examinations[],5,FALSE)</f>
        <v>No</v>
      </c>
      <c r="G1744" t="str">
        <f>VLOOKUP(A1744,cleaned_Medical_Examinations[],6,FALSE)</f>
        <v>No</v>
      </c>
      <c r="H1744">
        <f>VLOOKUP(A1744,cleaned_Medical_Examinations[],7,FALSE)</f>
        <v>0</v>
      </c>
      <c r="I1744" t="str">
        <f>VLOOKUP(A1744,cleaned_Medical_Examinations[],8,FALSE)</f>
        <v>No</v>
      </c>
      <c r="J1744" t="str">
        <f>VLOOKUP(A1744,cleaned_Medical_Examinations[],9,FALSE)</f>
        <v>OVER WEIGHT</v>
      </c>
      <c r="K1744" t="str">
        <f>VLOOKUP(A1744,cleaned_Medical_Examinations[],10,FALSE)</f>
        <v>PREDIABETES</v>
      </c>
      <c r="L1744">
        <f>VLOOKUP(A1744,table3!A1744:H4078,4,)</f>
        <v>16602</v>
      </c>
      <c r="M1744" t="str">
        <f>VLOOKUP(A1744,table3!A1744:H4078,5,FALSE)</f>
        <v>tier - 2</v>
      </c>
      <c r="N1744" t="str">
        <f>VLOOKUP(A1744,table3!A1744:H4078,6,FALSE)</f>
        <v>tier - 1</v>
      </c>
      <c r="O1744" t="str">
        <f>VLOOKUP(A1744,table3!A1744:H4078,7,FALSE)</f>
        <v>R1026</v>
      </c>
      <c r="P1744" s="8">
        <f>VLOOKUP(A1744,table3!A1744:H4078,2,FALSE)</f>
        <v>27599</v>
      </c>
      <c r="Q1744">
        <f>VLOOKUP(A1744,table3!A1744:H4078,8,FALSE)</f>
        <v>47</v>
      </c>
    </row>
    <row r="1745" spans="1:17" x14ac:dyDescent="0.3">
      <c r="A1745" s="13" t="s">
        <v>626</v>
      </c>
      <c r="B1745" t="str">
        <f>VLOOKUP(A1745,cleaned_customer_names[],2,FALSE)</f>
        <v>Strohschein</v>
      </c>
      <c r="C1745">
        <f>VLOOKUP(A1745,cleaned_Medical_Examinations[],2,FALSE)</f>
        <v>31.54</v>
      </c>
      <c r="D1745">
        <f>VLOOKUP(A1745,cleaned_Medical_Examinations[],3,FALSE)</f>
        <v>4.71</v>
      </c>
      <c r="E1745" t="str">
        <f>VLOOKUP(A1745,cleaned_Medical_Examinations[],4,FALSE)</f>
        <v>No</v>
      </c>
      <c r="F1745" t="str">
        <f>VLOOKUP(A1745,cleaned_Medical_Examinations[],5,FALSE)</f>
        <v>No</v>
      </c>
      <c r="G1745" t="str">
        <f>VLOOKUP(A1745,cleaned_Medical_Examinations[],6,FALSE)</f>
        <v>No</v>
      </c>
      <c r="H1745">
        <f>VLOOKUP(A1745,cleaned_Medical_Examinations[],7,FALSE)</f>
        <v>0</v>
      </c>
      <c r="I1745" t="str">
        <f>VLOOKUP(A1745,cleaned_Medical_Examinations[],8,FALSE)</f>
        <v>No</v>
      </c>
      <c r="J1745" t="str">
        <f>VLOOKUP(A1745,cleaned_Medical_Examinations[],9,FALSE)</f>
        <v>OBESITY</v>
      </c>
      <c r="K1745" t="str">
        <f>VLOOKUP(A1745,cleaned_Medical_Examinations[],10,FALSE)</f>
        <v>NORMAL</v>
      </c>
      <c r="L1745">
        <f>VLOOKUP(A1745,table3!A1745:H4079,4,)</f>
        <v>16632</v>
      </c>
      <c r="M1745" t="str">
        <f>VLOOKUP(A1745,table3!A1745:H4079,5,FALSE)</f>
        <v>tier - 2</v>
      </c>
      <c r="N1745" t="str">
        <f>VLOOKUP(A1745,table3!A1745:H4079,6,FALSE)</f>
        <v>tier - 1</v>
      </c>
      <c r="O1745" t="str">
        <f>VLOOKUP(A1745,table3!A1745:H4079,7,FALSE)</f>
        <v>R1012</v>
      </c>
      <c r="P1745" s="8">
        <f>VLOOKUP(A1745,table3!A1745:H4079,2,FALSE)</f>
        <v>28393</v>
      </c>
      <c r="Q1745">
        <f>VLOOKUP(A1745,table3!A1745:H4079,8,FALSE)</f>
        <v>45</v>
      </c>
    </row>
    <row r="1746" spans="1:17" x14ac:dyDescent="0.3">
      <c r="A1746" s="11" t="s">
        <v>625</v>
      </c>
      <c r="B1746" t="str">
        <f>VLOOKUP(A1746,cleaned_customer_names[],2,FALSE)</f>
        <v>Berger</v>
      </c>
      <c r="C1746">
        <f>VLOOKUP(A1746,cleaned_Medical_Examinations[],2,FALSE)</f>
        <v>20.82</v>
      </c>
      <c r="D1746">
        <f>VLOOKUP(A1746,cleaned_Medical_Examinations[],3,FALSE)</f>
        <v>5.55</v>
      </c>
      <c r="E1746" t="str">
        <f>VLOOKUP(A1746,cleaned_Medical_Examinations[],4,FALSE)</f>
        <v>No</v>
      </c>
      <c r="F1746" t="str">
        <f>VLOOKUP(A1746,cleaned_Medical_Examinations[],5,FALSE)</f>
        <v>No</v>
      </c>
      <c r="G1746" t="str">
        <f>VLOOKUP(A1746,cleaned_Medical_Examinations[],6,FALSE)</f>
        <v>No</v>
      </c>
      <c r="H1746">
        <f>VLOOKUP(A1746,cleaned_Medical_Examinations[],7,FALSE)</f>
        <v>1</v>
      </c>
      <c r="I1746" t="str">
        <f>VLOOKUP(A1746,cleaned_Medical_Examinations[],8,FALSE)</f>
        <v>No</v>
      </c>
      <c r="J1746" t="str">
        <f>VLOOKUP(A1746,cleaned_Medical_Examinations[],9,FALSE)</f>
        <v>NORMAL WEIGHT</v>
      </c>
      <c r="K1746" t="str">
        <f>VLOOKUP(A1746,cleaned_Medical_Examinations[],10,FALSE)</f>
        <v>NORMAL</v>
      </c>
      <c r="L1746">
        <f>VLOOKUP(A1746,table3!A1746:H4080,4,)</f>
        <v>16658</v>
      </c>
      <c r="M1746" t="str">
        <f>VLOOKUP(A1746,table3!A1746:H4080,5,FALSE)</f>
        <v>tier - 2</v>
      </c>
      <c r="N1746" t="str">
        <f>VLOOKUP(A1746,table3!A1746:H4080,6,FALSE)</f>
        <v>tier - 1</v>
      </c>
      <c r="O1746" t="str">
        <f>VLOOKUP(A1746,table3!A1746:H4080,7,FALSE)</f>
        <v>R1024</v>
      </c>
      <c r="P1746" s="8">
        <f>VLOOKUP(A1746,table3!A1746:H4080,2,FALSE)</f>
        <v>34278</v>
      </c>
      <c r="Q1746">
        <f>VLOOKUP(A1746,table3!A1746:H4080,8,FALSE)</f>
        <v>29</v>
      </c>
    </row>
    <row r="1747" spans="1:17" x14ac:dyDescent="0.3">
      <c r="A1747" s="13" t="s">
        <v>624</v>
      </c>
      <c r="B1747" t="str">
        <f>VLOOKUP(A1747,cleaned_customer_names[],2,FALSE)</f>
        <v>Coogan</v>
      </c>
      <c r="C1747">
        <f>VLOOKUP(A1747,cleaned_Medical_Examinations[],2,FALSE)</f>
        <v>38.83</v>
      </c>
      <c r="D1747">
        <f>VLOOKUP(A1747,cleaned_Medical_Examinations[],3,FALSE)</f>
        <v>4.78</v>
      </c>
      <c r="E1747" t="str">
        <f>VLOOKUP(A1747,cleaned_Medical_Examinations[],4,FALSE)</f>
        <v>No</v>
      </c>
      <c r="F1747" t="str">
        <f>VLOOKUP(A1747,cleaned_Medical_Examinations[],5,FALSE)</f>
        <v>No</v>
      </c>
      <c r="G1747" t="str">
        <f>VLOOKUP(A1747,cleaned_Medical_Examinations[],6,FALSE)</f>
        <v>Yes</v>
      </c>
      <c r="H1747">
        <f>VLOOKUP(A1747,cleaned_Medical_Examinations[],7,FALSE)</f>
        <v>1</v>
      </c>
      <c r="I1747" t="str">
        <f>VLOOKUP(A1747,cleaned_Medical_Examinations[],8,FALSE)</f>
        <v>No</v>
      </c>
      <c r="J1747" t="str">
        <f>VLOOKUP(A1747,cleaned_Medical_Examinations[],9,FALSE)</f>
        <v>OBESITY</v>
      </c>
      <c r="K1747" t="str">
        <f>VLOOKUP(A1747,cleaned_Medical_Examinations[],10,FALSE)</f>
        <v>NORMAL</v>
      </c>
      <c r="L1747">
        <f>VLOOKUP(A1747,table3!A1747:H4081,4,)</f>
        <v>16771</v>
      </c>
      <c r="M1747" t="str">
        <f>VLOOKUP(A1747,table3!A1747:H4081,5,FALSE)</f>
        <v>tier - 2</v>
      </c>
      <c r="N1747" t="str">
        <f>VLOOKUP(A1747,table3!A1747:H4081,6,FALSE)</f>
        <v>tier - 1</v>
      </c>
      <c r="O1747" t="str">
        <f>VLOOKUP(A1747,table3!A1747:H4081,7,FALSE)</f>
        <v>R1012</v>
      </c>
      <c r="P1747" s="8">
        <f>VLOOKUP(A1747,table3!A1747:H4081,2,FALSE)</f>
        <v>27269</v>
      </c>
      <c r="Q1747">
        <f>VLOOKUP(A1747,table3!A1747:H4081,8,FALSE)</f>
        <v>48</v>
      </c>
    </row>
    <row r="1748" spans="1:17" x14ac:dyDescent="0.3">
      <c r="A1748" s="11" t="s">
        <v>623</v>
      </c>
      <c r="B1748" t="str">
        <f>VLOOKUP(A1748,cleaned_customer_names[],2,FALSE)</f>
        <v>Gagnon</v>
      </c>
      <c r="C1748">
        <f>VLOOKUP(A1748,cleaned_Medical_Examinations[],2,FALSE)</f>
        <v>23.44</v>
      </c>
      <c r="D1748">
        <f>VLOOKUP(A1748,cleaned_Medical_Examinations[],3,FALSE)</f>
        <v>4.6500000000000004</v>
      </c>
      <c r="E1748" t="str">
        <f>VLOOKUP(A1748,cleaned_Medical_Examinations[],4,FALSE)</f>
        <v>Yes</v>
      </c>
      <c r="F1748" t="str">
        <f>VLOOKUP(A1748,cleaned_Medical_Examinations[],5,FALSE)</f>
        <v>No</v>
      </c>
      <c r="G1748" t="str">
        <f>VLOOKUP(A1748,cleaned_Medical_Examinations[],6,FALSE)</f>
        <v>No</v>
      </c>
      <c r="H1748">
        <f>VLOOKUP(A1748,cleaned_Medical_Examinations[],7,FALSE)</f>
        <v>1</v>
      </c>
      <c r="I1748" t="str">
        <f>VLOOKUP(A1748,cleaned_Medical_Examinations[],8,FALSE)</f>
        <v>No</v>
      </c>
      <c r="J1748" t="str">
        <f>VLOOKUP(A1748,cleaned_Medical_Examinations[],9,FALSE)</f>
        <v>NORMAL WEIGHT</v>
      </c>
      <c r="K1748" t="str">
        <f>VLOOKUP(A1748,cleaned_Medical_Examinations[],10,FALSE)</f>
        <v>NORMAL</v>
      </c>
      <c r="L1748">
        <f>VLOOKUP(A1748,table3!A1748:H4082,4,)</f>
        <v>16776</v>
      </c>
      <c r="M1748" t="str">
        <f>VLOOKUP(A1748,table3!A1748:H4082,5,FALSE)</f>
        <v>tier - 2</v>
      </c>
      <c r="N1748" t="str">
        <f>VLOOKUP(A1748,table3!A1748:H4082,6,FALSE)</f>
        <v>tier - 2</v>
      </c>
      <c r="O1748" t="str">
        <f>VLOOKUP(A1748,table3!A1748:H4082,7,FALSE)</f>
        <v>R1024</v>
      </c>
      <c r="P1748" s="8">
        <f>VLOOKUP(A1748,table3!A1748:H4082,2,FALSE)</f>
        <v>32774</v>
      </c>
      <c r="Q1748">
        <f>VLOOKUP(A1748,table3!A1748:H4082,8,FALSE)</f>
        <v>33</v>
      </c>
    </row>
    <row r="1749" spans="1:17" x14ac:dyDescent="0.3">
      <c r="A1749" s="13" t="s">
        <v>622</v>
      </c>
      <c r="B1749" t="str">
        <f>VLOOKUP(A1749,cleaned_customer_names[],2,FALSE)</f>
        <v>Pearson</v>
      </c>
      <c r="C1749">
        <f>VLOOKUP(A1749,cleaned_Medical_Examinations[],2,FALSE)</f>
        <v>24.13</v>
      </c>
      <c r="D1749">
        <f>VLOOKUP(A1749,cleaned_Medical_Examinations[],3,FALSE)</f>
        <v>5.2</v>
      </c>
      <c r="E1749" t="str">
        <f>VLOOKUP(A1749,cleaned_Medical_Examinations[],4,FALSE)</f>
        <v>No</v>
      </c>
      <c r="F1749" t="str">
        <f>VLOOKUP(A1749,cleaned_Medical_Examinations[],5,FALSE)</f>
        <v>No</v>
      </c>
      <c r="G1749" t="str">
        <f>VLOOKUP(A1749,cleaned_Medical_Examinations[],6,FALSE)</f>
        <v>No</v>
      </c>
      <c r="H1749">
        <f>VLOOKUP(A1749,cleaned_Medical_Examinations[],7,FALSE)</f>
        <v>1</v>
      </c>
      <c r="I1749" t="str">
        <f>VLOOKUP(A1749,cleaned_Medical_Examinations[],8,FALSE)</f>
        <v>No</v>
      </c>
      <c r="J1749" t="str">
        <f>VLOOKUP(A1749,cleaned_Medical_Examinations[],9,FALSE)</f>
        <v>NORMAL WEIGHT</v>
      </c>
      <c r="K1749" t="str">
        <f>VLOOKUP(A1749,cleaned_Medical_Examinations[],10,FALSE)</f>
        <v>NORMAL</v>
      </c>
      <c r="L1749">
        <f>VLOOKUP(A1749,table3!A1749:H4083,4,)</f>
        <v>16779</v>
      </c>
      <c r="M1749" t="str">
        <f>VLOOKUP(A1749,table3!A1749:H4083,5,FALSE)</f>
        <v>tier - 2</v>
      </c>
      <c r="N1749" t="str">
        <f>VLOOKUP(A1749,table3!A1749:H4083,6,FALSE)</f>
        <v>tier - 2</v>
      </c>
      <c r="O1749" t="str">
        <f>VLOOKUP(A1749,table3!A1749:H4083,7,FALSE)</f>
        <v>R1026</v>
      </c>
      <c r="P1749" s="8">
        <f>VLOOKUP(A1749,table3!A1749:H4083,2,FALSE)</f>
        <v>22856</v>
      </c>
      <c r="Q1749">
        <f>VLOOKUP(A1749,table3!A1749:H4083,8,FALSE)</f>
        <v>60</v>
      </c>
    </row>
    <row r="1750" spans="1:17" x14ac:dyDescent="0.3">
      <c r="A1750" s="11" t="s">
        <v>621</v>
      </c>
      <c r="B1750" t="str">
        <f>VLOOKUP(A1750,cleaned_customer_names[],2,FALSE)</f>
        <v>Brian</v>
      </c>
      <c r="C1750">
        <f>VLOOKUP(A1750,cleaned_Medical_Examinations[],2,FALSE)</f>
        <v>42.13</v>
      </c>
      <c r="D1750">
        <f>VLOOKUP(A1750,cleaned_Medical_Examinations[],3,FALSE)</f>
        <v>4.54</v>
      </c>
      <c r="E1750" t="str">
        <f>VLOOKUP(A1750,cleaned_Medical_Examinations[],4,FALSE)</f>
        <v>Yes</v>
      </c>
      <c r="F1750" t="str">
        <f>VLOOKUP(A1750,cleaned_Medical_Examinations[],5,FALSE)</f>
        <v>No</v>
      </c>
      <c r="G1750" t="str">
        <f>VLOOKUP(A1750,cleaned_Medical_Examinations[],6,FALSE)</f>
        <v>No</v>
      </c>
      <c r="H1750">
        <f>VLOOKUP(A1750,cleaned_Medical_Examinations[],7,FALSE)</f>
        <v>1</v>
      </c>
      <c r="I1750" t="str">
        <f>VLOOKUP(A1750,cleaned_Medical_Examinations[],8,FALSE)</f>
        <v>No</v>
      </c>
      <c r="J1750" t="str">
        <f>VLOOKUP(A1750,cleaned_Medical_Examinations[],9,FALSE)</f>
        <v>OBESITY</v>
      </c>
      <c r="K1750" t="str">
        <f>VLOOKUP(A1750,cleaned_Medical_Examinations[],10,FALSE)</f>
        <v>NORMAL</v>
      </c>
      <c r="L1750">
        <f>VLOOKUP(A1750,table3!A1750:H4084,4,)</f>
        <v>16796</v>
      </c>
      <c r="M1750" t="str">
        <f>VLOOKUP(A1750,table3!A1750:H4084,5,FALSE)</f>
        <v>tier - 2</v>
      </c>
      <c r="N1750" t="str">
        <f>VLOOKUP(A1750,table3!A1750:H4084,6,FALSE)</f>
        <v>tier - 3</v>
      </c>
      <c r="O1750" t="str">
        <f>VLOOKUP(A1750,table3!A1750:H4084,7,FALSE)</f>
        <v>R1024</v>
      </c>
      <c r="P1750" s="8">
        <f>VLOOKUP(A1750,table3!A1750:H4084,2,FALSE)</f>
        <v>34991</v>
      </c>
      <c r="Q1750">
        <f>VLOOKUP(A1750,table3!A1750:H4084,8,FALSE)</f>
        <v>27</v>
      </c>
    </row>
    <row r="1751" spans="1:17" x14ac:dyDescent="0.3">
      <c r="A1751" s="13" t="s">
        <v>620</v>
      </c>
      <c r="B1751" t="str">
        <f>VLOOKUP(A1751,cleaned_customer_names[],2,FALSE)</f>
        <v>Brown</v>
      </c>
      <c r="C1751">
        <f>VLOOKUP(A1751,cleaned_Medical_Examinations[],2,FALSE)</f>
        <v>17.86</v>
      </c>
      <c r="D1751">
        <f>VLOOKUP(A1751,cleaned_Medical_Examinations[],3,FALSE)</f>
        <v>4.1100000000000003</v>
      </c>
      <c r="E1751" t="str">
        <f>VLOOKUP(A1751,cleaned_Medical_Examinations[],4,FALSE)</f>
        <v>No</v>
      </c>
      <c r="F1751" t="str">
        <f>VLOOKUP(A1751,cleaned_Medical_Examinations[],5,FALSE)</f>
        <v>No</v>
      </c>
      <c r="G1751" t="str">
        <f>VLOOKUP(A1751,cleaned_Medical_Examinations[],6,FALSE)</f>
        <v>No</v>
      </c>
      <c r="H1751">
        <f>VLOOKUP(A1751,cleaned_Medical_Examinations[],7,FALSE)</f>
        <v>1</v>
      </c>
      <c r="I1751" t="str">
        <f>VLOOKUP(A1751,cleaned_Medical_Examinations[],8,FALSE)</f>
        <v>No</v>
      </c>
      <c r="J1751" t="str">
        <f>VLOOKUP(A1751,cleaned_Medical_Examinations[],9,FALSE)</f>
        <v>UNDER WEIGHT</v>
      </c>
      <c r="K1751" t="str">
        <f>VLOOKUP(A1751,cleaned_Medical_Examinations[],10,FALSE)</f>
        <v>NORMAL</v>
      </c>
      <c r="L1751">
        <f>VLOOKUP(A1751,table3!A1751:H4085,4,)</f>
        <v>16841</v>
      </c>
      <c r="M1751" t="str">
        <f>VLOOKUP(A1751,table3!A1751:H4085,5,FALSE)</f>
        <v>tier - 2</v>
      </c>
      <c r="N1751" t="str">
        <f>VLOOKUP(A1751,table3!A1751:H4085,6,FALSE)</f>
        <v>tier - 3</v>
      </c>
      <c r="O1751" t="str">
        <f>VLOOKUP(A1751,table3!A1751:H4085,7,FALSE)</f>
        <v>R1011</v>
      </c>
      <c r="P1751" s="8">
        <f>VLOOKUP(A1751,table3!A1751:H4085,2,FALSE)</f>
        <v>27249</v>
      </c>
      <c r="Q1751">
        <f>VLOOKUP(A1751,table3!A1751:H4085,8,FALSE)</f>
        <v>48</v>
      </c>
    </row>
    <row r="1752" spans="1:17" x14ac:dyDescent="0.3">
      <c r="A1752" s="11" t="s">
        <v>619</v>
      </c>
      <c r="B1752" t="str">
        <f>VLOOKUP(A1752,cleaned_customer_names[],2,FALSE)</f>
        <v>Fox</v>
      </c>
      <c r="C1752">
        <f>VLOOKUP(A1752,cleaned_Medical_Examinations[],2,FALSE)</f>
        <v>32.78</v>
      </c>
      <c r="D1752">
        <f>VLOOKUP(A1752,cleaned_Medical_Examinations[],3,FALSE)</f>
        <v>4.63</v>
      </c>
      <c r="E1752" t="str">
        <f>VLOOKUP(A1752,cleaned_Medical_Examinations[],4,FALSE)</f>
        <v>No</v>
      </c>
      <c r="F1752" t="str">
        <f>VLOOKUP(A1752,cleaned_Medical_Examinations[],5,FALSE)</f>
        <v>No</v>
      </c>
      <c r="G1752" t="str">
        <f>VLOOKUP(A1752,cleaned_Medical_Examinations[],6,FALSE)</f>
        <v>No</v>
      </c>
      <c r="H1752">
        <f>VLOOKUP(A1752,cleaned_Medical_Examinations[],7,FALSE)</f>
        <v>0</v>
      </c>
      <c r="I1752" t="str">
        <f>VLOOKUP(A1752,cleaned_Medical_Examinations[],8,FALSE)</f>
        <v>No</v>
      </c>
      <c r="J1752" t="str">
        <f>VLOOKUP(A1752,cleaned_Medical_Examinations[],9,FALSE)</f>
        <v>OBESITY</v>
      </c>
      <c r="K1752" t="str">
        <f>VLOOKUP(A1752,cleaned_Medical_Examinations[],10,FALSE)</f>
        <v>NORMAL</v>
      </c>
      <c r="L1752">
        <f>VLOOKUP(A1752,table3!A1752:H4086,4,)</f>
        <v>16885</v>
      </c>
      <c r="M1752" t="str">
        <f>VLOOKUP(A1752,table3!A1752:H4086,5,FALSE)</f>
        <v>tier - 2</v>
      </c>
      <c r="N1752" t="str">
        <f>VLOOKUP(A1752,table3!A1752:H4086,6,FALSE)</f>
        <v>tier - 2</v>
      </c>
      <c r="O1752" t="str">
        <f>VLOOKUP(A1752,table3!A1752:H4086,7,FALSE)</f>
        <v>R1011</v>
      </c>
      <c r="P1752" s="8">
        <f>VLOOKUP(A1752,table3!A1752:H4086,2,FALSE)</f>
        <v>37874</v>
      </c>
      <c r="Q1752">
        <f>VLOOKUP(A1752,table3!A1752:H4086,8,FALSE)</f>
        <v>19</v>
      </c>
    </row>
    <row r="1753" spans="1:17" x14ac:dyDescent="0.3">
      <c r="A1753" s="13" t="s">
        <v>618</v>
      </c>
      <c r="B1753" t="str">
        <f>VLOOKUP(A1753,cleaned_customer_names[],2,FALSE)</f>
        <v>Traver</v>
      </c>
      <c r="C1753">
        <f>VLOOKUP(A1753,cleaned_Medical_Examinations[],2,FALSE)</f>
        <v>23.9</v>
      </c>
      <c r="D1753">
        <f>VLOOKUP(A1753,cleaned_Medical_Examinations[],3,FALSE)</f>
        <v>6.06</v>
      </c>
      <c r="E1753" t="str">
        <f>VLOOKUP(A1753,cleaned_Medical_Examinations[],4,FALSE)</f>
        <v>Yes</v>
      </c>
      <c r="F1753" t="str">
        <f>VLOOKUP(A1753,cleaned_Medical_Examinations[],5,FALSE)</f>
        <v>No</v>
      </c>
      <c r="G1753" t="str">
        <f>VLOOKUP(A1753,cleaned_Medical_Examinations[],6,FALSE)</f>
        <v>Yes</v>
      </c>
      <c r="H1753">
        <f>VLOOKUP(A1753,cleaned_Medical_Examinations[],7,FALSE)</f>
        <v>1</v>
      </c>
      <c r="I1753" t="str">
        <f>VLOOKUP(A1753,cleaned_Medical_Examinations[],8,FALSE)</f>
        <v>No</v>
      </c>
      <c r="J1753" t="str">
        <f>VLOOKUP(A1753,cleaned_Medical_Examinations[],9,FALSE)</f>
        <v>NORMAL WEIGHT</v>
      </c>
      <c r="K1753" t="str">
        <f>VLOOKUP(A1753,cleaned_Medical_Examinations[],10,FALSE)</f>
        <v>PREDIABETES</v>
      </c>
      <c r="L1753">
        <f>VLOOKUP(A1753,table3!A1753:H4087,4,)</f>
        <v>16904</v>
      </c>
      <c r="M1753" t="str">
        <f>VLOOKUP(A1753,table3!A1753:H4087,5,FALSE)</f>
        <v>tier - 2</v>
      </c>
      <c r="N1753" t="str">
        <f>VLOOKUP(A1753,table3!A1753:H4087,6,FALSE)</f>
        <v>tier - 3</v>
      </c>
      <c r="O1753" t="str">
        <f>VLOOKUP(A1753,table3!A1753:H4087,7,FALSE)</f>
        <v>R1012</v>
      </c>
      <c r="P1753" s="8">
        <f>VLOOKUP(A1753,table3!A1753:H4087,2,FALSE)</f>
        <v>25132</v>
      </c>
      <c r="Q1753">
        <f>VLOOKUP(A1753,table3!A1753:H4087,8,FALSE)</f>
        <v>54</v>
      </c>
    </row>
    <row r="1754" spans="1:17" x14ac:dyDescent="0.3">
      <c r="A1754" s="11" t="s">
        <v>617</v>
      </c>
      <c r="B1754" t="str">
        <f>VLOOKUP(A1754,cleaned_customer_names[],2,FALSE)</f>
        <v>Quick</v>
      </c>
      <c r="C1754">
        <f>VLOOKUP(A1754,cleaned_Medical_Examinations[],2,FALSE)</f>
        <v>15.47</v>
      </c>
      <c r="D1754">
        <f>VLOOKUP(A1754,cleaned_Medical_Examinations[],3,FALSE)</f>
        <v>8.43</v>
      </c>
      <c r="E1754" t="str">
        <f>VLOOKUP(A1754,cleaned_Medical_Examinations[],4,FALSE)</f>
        <v>No</v>
      </c>
      <c r="F1754" t="str">
        <f>VLOOKUP(A1754,cleaned_Medical_Examinations[],5,FALSE)</f>
        <v>No</v>
      </c>
      <c r="G1754" t="str">
        <f>VLOOKUP(A1754,cleaned_Medical_Examinations[],6,FALSE)</f>
        <v>No</v>
      </c>
      <c r="H1754">
        <f>VLOOKUP(A1754,cleaned_Medical_Examinations[],7,FALSE)</f>
        <v>0</v>
      </c>
      <c r="I1754" t="str">
        <f>VLOOKUP(A1754,cleaned_Medical_Examinations[],8,FALSE)</f>
        <v>No</v>
      </c>
      <c r="J1754" t="str">
        <f>VLOOKUP(A1754,cleaned_Medical_Examinations[],9,FALSE)</f>
        <v>UNDER WEIGHT</v>
      </c>
      <c r="K1754" t="str">
        <f>VLOOKUP(A1754,cleaned_Medical_Examinations[],10,FALSE)</f>
        <v>DIABETES</v>
      </c>
      <c r="L1754">
        <f>VLOOKUP(A1754,table3!A1754:H4088,4,)</f>
        <v>16921</v>
      </c>
      <c r="M1754" t="str">
        <f>VLOOKUP(A1754,table3!A1754:H4088,5,FALSE)</f>
        <v>tier - 2</v>
      </c>
      <c r="N1754" t="str">
        <f>VLOOKUP(A1754,table3!A1754:H4088,6,FALSE)</f>
        <v>tier - 3</v>
      </c>
      <c r="O1754" t="str">
        <f>VLOOKUP(A1754,table3!A1754:H4088,7,FALSE)</f>
        <v>R1023</v>
      </c>
      <c r="P1754" s="8">
        <f>VLOOKUP(A1754,table3!A1754:H4088,2,FALSE)</f>
        <v>28362</v>
      </c>
      <c r="Q1754">
        <f>VLOOKUP(A1754,table3!A1754:H4088,8,FALSE)</f>
        <v>45</v>
      </c>
    </row>
    <row r="1755" spans="1:17" x14ac:dyDescent="0.3">
      <c r="A1755" s="13" t="s">
        <v>616</v>
      </c>
      <c r="B1755" t="str">
        <f>VLOOKUP(A1755,cleaned_customer_names[],2,FALSE)</f>
        <v>Scott</v>
      </c>
      <c r="C1755">
        <f>VLOOKUP(A1755,cleaned_Medical_Examinations[],2,FALSE)</f>
        <v>28.54</v>
      </c>
      <c r="D1755">
        <f>VLOOKUP(A1755,cleaned_Medical_Examinations[],3,FALSE)</f>
        <v>5.51</v>
      </c>
      <c r="E1755" t="str">
        <f>VLOOKUP(A1755,cleaned_Medical_Examinations[],4,FALSE)</f>
        <v>No</v>
      </c>
      <c r="F1755" t="str">
        <f>VLOOKUP(A1755,cleaned_Medical_Examinations[],5,FALSE)</f>
        <v>No</v>
      </c>
      <c r="G1755" t="str">
        <f>VLOOKUP(A1755,cleaned_Medical_Examinations[],6,FALSE)</f>
        <v>Yes</v>
      </c>
      <c r="H1755">
        <f>VLOOKUP(A1755,cleaned_Medical_Examinations[],7,FALSE)</f>
        <v>1</v>
      </c>
      <c r="I1755" t="str">
        <f>VLOOKUP(A1755,cleaned_Medical_Examinations[],8,FALSE)</f>
        <v>No</v>
      </c>
      <c r="J1755" t="str">
        <f>VLOOKUP(A1755,cleaned_Medical_Examinations[],9,FALSE)</f>
        <v>OVER WEIGHT</v>
      </c>
      <c r="K1755" t="str">
        <f>VLOOKUP(A1755,cleaned_Medical_Examinations[],10,FALSE)</f>
        <v>NORMAL</v>
      </c>
      <c r="L1755">
        <f>VLOOKUP(A1755,table3!A1755:H4089,4,)</f>
        <v>16991</v>
      </c>
      <c r="M1755" t="str">
        <f>VLOOKUP(A1755,table3!A1755:H4089,5,FALSE)</f>
        <v>tier - 2</v>
      </c>
      <c r="N1755" t="str">
        <f>VLOOKUP(A1755,table3!A1755:H4089,6,FALSE)</f>
        <v>tier - 3</v>
      </c>
      <c r="O1755" t="str">
        <f>VLOOKUP(A1755,table3!A1755:H4089,7,FALSE)</f>
        <v>R1012</v>
      </c>
      <c r="P1755" s="8">
        <f>VLOOKUP(A1755,table3!A1755:H4089,2,FALSE)</f>
        <v>29418</v>
      </c>
      <c r="Q1755">
        <f>VLOOKUP(A1755,table3!A1755:H4089,8,FALSE)</f>
        <v>42</v>
      </c>
    </row>
    <row r="1756" spans="1:17" x14ac:dyDescent="0.3">
      <c r="A1756" s="11" t="s">
        <v>615</v>
      </c>
      <c r="B1756" t="str">
        <f>VLOOKUP(A1756,cleaned_customer_names[],2,FALSE)</f>
        <v>Theriot</v>
      </c>
      <c r="C1756">
        <f>VLOOKUP(A1756,cleaned_Medical_Examinations[],2,FALSE)</f>
        <v>18.54</v>
      </c>
      <c r="D1756">
        <f>VLOOKUP(A1756,cleaned_Medical_Examinations[],3,FALSE)</f>
        <v>4.95</v>
      </c>
      <c r="E1756" t="str">
        <f>VLOOKUP(A1756,cleaned_Medical_Examinations[],4,FALSE)</f>
        <v>No</v>
      </c>
      <c r="F1756" t="str">
        <f>VLOOKUP(A1756,cleaned_Medical_Examinations[],5,FALSE)</f>
        <v>No</v>
      </c>
      <c r="G1756" t="str">
        <f>VLOOKUP(A1756,cleaned_Medical_Examinations[],6,FALSE)</f>
        <v>No</v>
      </c>
      <c r="H1756">
        <f>VLOOKUP(A1756,cleaned_Medical_Examinations[],7,FALSE)</f>
        <v>0</v>
      </c>
      <c r="I1756" t="str">
        <f>VLOOKUP(A1756,cleaned_Medical_Examinations[],8,FALSE)</f>
        <v>No</v>
      </c>
      <c r="J1756" t="str">
        <f>VLOOKUP(A1756,cleaned_Medical_Examinations[],9,FALSE)</f>
        <v>NORMAL WEIGHT</v>
      </c>
      <c r="K1756" t="str">
        <f>VLOOKUP(A1756,cleaned_Medical_Examinations[],10,FALSE)</f>
        <v>NORMAL</v>
      </c>
      <c r="L1756">
        <f>VLOOKUP(A1756,table3!A1756:H4090,4,)</f>
        <v>17016</v>
      </c>
      <c r="M1756" t="str">
        <f>VLOOKUP(A1756,table3!A1756:H4090,5,FALSE)</f>
        <v>tier - 2</v>
      </c>
      <c r="N1756" t="str">
        <f>VLOOKUP(A1756,table3!A1756:H4090,6,FALSE)</f>
        <v>tier - 2</v>
      </c>
      <c r="O1756" t="str">
        <f>VLOOKUP(A1756,table3!A1756:H4090,7,FALSE)</f>
        <v>R1023</v>
      </c>
      <c r="P1756" s="8">
        <f>VLOOKUP(A1756,table3!A1756:H4090,2,FALSE)</f>
        <v>26167</v>
      </c>
      <c r="Q1756">
        <f>VLOOKUP(A1756,table3!A1756:H4090,8,FALSE)</f>
        <v>51</v>
      </c>
    </row>
    <row r="1757" spans="1:17" x14ac:dyDescent="0.3">
      <c r="A1757" s="13" t="s">
        <v>614</v>
      </c>
      <c r="B1757" t="str">
        <f>VLOOKUP(A1757,cleaned_customer_names[],2,FALSE)</f>
        <v>Michalis</v>
      </c>
      <c r="C1757">
        <f>VLOOKUP(A1757,cleaned_Medical_Examinations[],2,FALSE)</f>
        <v>32.18</v>
      </c>
      <c r="D1757">
        <f>VLOOKUP(A1757,cleaned_Medical_Examinations[],3,FALSE)</f>
        <v>6.44</v>
      </c>
      <c r="E1757" t="str">
        <f>VLOOKUP(A1757,cleaned_Medical_Examinations[],4,FALSE)</f>
        <v>Yes</v>
      </c>
      <c r="F1757" t="str">
        <f>VLOOKUP(A1757,cleaned_Medical_Examinations[],5,FALSE)</f>
        <v>No</v>
      </c>
      <c r="G1757" t="str">
        <f>VLOOKUP(A1757,cleaned_Medical_Examinations[],6,FALSE)</f>
        <v>Yes</v>
      </c>
      <c r="H1757">
        <f>VLOOKUP(A1757,cleaned_Medical_Examinations[],7,FALSE)</f>
        <v>1</v>
      </c>
      <c r="I1757" t="str">
        <f>VLOOKUP(A1757,cleaned_Medical_Examinations[],8,FALSE)</f>
        <v>No</v>
      </c>
      <c r="J1757" t="str">
        <f>VLOOKUP(A1757,cleaned_Medical_Examinations[],9,FALSE)</f>
        <v>OBESITY</v>
      </c>
      <c r="K1757" t="str">
        <f>VLOOKUP(A1757,cleaned_Medical_Examinations[],10,FALSE)</f>
        <v>DIABETES</v>
      </c>
      <c r="L1757">
        <f>VLOOKUP(A1757,table3!A1757:H4091,4,)</f>
        <v>17043</v>
      </c>
      <c r="M1757" t="str">
        <f>VLOOKUP(A1757,table3!A1757:H4091,5,FALSE)</f>
        <v>tier - 2</v>
      </c>
      <c r="N1757" t="str">
        <f>VLOOKUP(A1757,table3!A1757:H4091,6,FALSE)</f>
        <v>tier - 3</v>
      </c>
      <c r="O1757" t="str">
        <f>VLOOKUP(A1757,table3!A1757:H4091,7,FALSE)</f>
        <v>R1013</v>
      </c>
      <c r="P1757" s="8">
        <f>VLOOKUP(A1757,table3!A1757:H4091,2,FALSE)</f>
        <v>35226</v>
      </c>
      <c r="Q1757">
        <f>VLOOKUP(A1757,table3!A1757:H4091,8,FALSE)</f>
        <v>26</v>
      </c>
    </row>
    <row r="1758" spans="1:17" x14ac:dyDescent="0.3">
      <c r="A1758" s="11" t="s">
        <v>613</v>
      </c>
      <c r="B1758" t="str">
        <f>VLOOKUP(A1758,cleaned_customer_names[],2,FALSE)</f>
        <v>Hall</v>
      </c>
      <c r="C1758">
        <f>VLOOKUP(A1758,cleaned_Medical_Examinations[],2,FALSE)</f>
        <v>37.380000000000003</v>
      </c>
      <c r="D1758">
        <f>VLOOKUP(A1758,cleaned_Medical_Examinations[],3,FALSE)</f>
        <v>6.05</v>
      </c>
      <c r="E1758" t="str">
        <f>VLOOKUP(A1758,cleaned_Medical_Examinations[],4,FALSE)</f>
        <v>Yes</v>
      </c>
      <c r="F1758" t="str">
        <f>VLOOKUP(A1758,cleaned_Medical_Examinations[],5,FALSE)</f>
        <v>No</v>
      </c>
      <c r="G1758" t="str">
        <f>VLOOKUP(A1758,cleaned_Medical_Examinations[],6,FALSE)</f>
        <v>No</v>
      </c>
      <c r="H1758">
        <f>VLOOKUP(A1758,cleaned_Medical_Examinations[],7,FALSE)</f>
        <v>0</v>
      </c>
      <c r="I1758" t="str">
        <f>VLOOKUP(A1758,cleaned_Medical_Examinations[],8,FALSE)</f>
        <v>No</v>
      </c>
      <c r="J1758" t="str">
        <f>VLOOKUP(A1758,cleaned_Medical_Examinations[],9,FALSE)</f>
        <v>OBESITY</v>
      </c>
      <c r="K1758" t="str">
        <f>VLOOKUP(A1758,cleaned_Medical_Examinations[],10,FALSE)</f>
        <v>PREDIABETES</v>
      </c>
      <c r="L1758">
        <f>VLOOKUP(A1758,table3!A1758:H4092,4,)</f>
        <v>17081</v>
      </c>
      <c r="M1758" t="str">
        <f>VLOOKUP(A1758,table3!A1758:H4092,5,FALSE)</f>
        <v>tier - 2</v>
      </c>
      <c r="N1758" t="str">
        <f>VLOOKUP(A1758,table3!A1758:H4092,6,FALSE)</f>
        <v>tier - 2</v>
      </c>
      <c r="O1758" t="str">
        <f>VLOOKUP(A1758,table3!A1758:H4092,7,FALSE)</f>
        <v>R1011</v>
      </c>
      <c r="P1758" s="8">
        <f>VLOOKUP(A1758,table3!A1758:H4092,2,FALSE)</f>
        <v>37981</v>
      </c>
      <c r="Q1758">
        <f>VLOOKUP(A1758,table3!A1758:H4092,8,FALSE)</f>
        <v>19</v>
      </c>
    </row>
    <row r="1759" spans="1:17" x14ac:dyDescent="0.3">
      <c r="A1759" s="13" t="s">
        <v>612</v>
      </c>
      <c r="B1759" t="str">
        <f>VLOOKUP(A1759,cleaned_customer_names[],2,FALSE)</f>
        <v>Tjong Clemons</v>
      </c>
      <c r="C1759">
        <f>VLOOKUP(A1759,cleaned_Medical_Examinations[],2,FALSE)</f>
        <v>31.12</v>
      </c>
      <c r="D1759">
        <f>VLOOKUP(A1759,cleaned_Medical_Examinations[],3,FALSE)</f>
        <v>4.76</v>
      </c>
      <c r="E1759" t="str">
        <f>VLOOKUP(A1759,cleaned_Medical_Examinations[],4,FALSE)</f>
        <v>Yes</v>
      </c>
      <c r="F1759" t="str">
        <f>VLOOKUP(A1759,cleaned_Medical_Examinations[],5,FALSE)</f>
        <v>No</v>
      </c>
      <c r="G1759" t="str">
        <f>VLOOKUP(A1759,cleaned_Medical_Examinations[],6,FALSE)</f>
        <v>Yes</v>
      </c>
      <c r="H1759">
        <f>VLOOKUP(A1759,cleaned_Medical_Examinations[],7,FALSE)</f>
        <v>1</v>
      </c>
      <c r="I1759" t="str">
        <f>VLOOKUP(A1759,cleaned_Medical_Examinations[],8,FALSE)</f>
        <v>No</v>
      </c>
      <c r="J1759" t="str">
        <f>VLOOKUP(A1759,cleaned_Medical_Examinations[],9,FALSE)</f>
        <v>OBESITY</v>
      </c>
      <c r="K1759" t="str">
        <f>VLOOKUP(A1759,cleaned_Medical_Examinations[],10,FALSE)</f>
        <v>NORMAL</v>
      </c>
      <c r="L1759">
        <f>VLOOKUP(A1759,table3!A1759:H4093,4,)</f>
        <v>17085</v>
      </c>
      <c r="M1759" t="str">
        <f>VLOOKUP(A1759,table3!A1759:H4093,5,FALSE)</f>
        <v>tier - 2</v>
      </c>
      <c r="N1759" t="str">
        <f>VLOOKUP(A1759,table3!A1759:H4093,6,FALSE)</f>
        <v>tier - 3</v>
      </c>
      <c r="O1759" t="str">
        <f>VLOOKUP(A1759,table3!A1759:H4093,7,FALSE)</f>
        <v>R1013</v>
      </c>
      <c r="P1759" s="8">
        <f>VLOOKUP(A1759,table3!A1759:H4093,2,FALSE)</f>
        <v>37435</v>
      </c>
      <c r="Q1759">
        <f>VLOOKUP(A1759,table3!A1759:H4093,8,FALSE)</f>
        <v>20</v>
      </c>
    </row>
    <row r="1760" spans="1:17" x14ac:dyDescent="0.3">
      <c r="A1760" s="11" t="s">
        <v>611</v>
      </c>
      <c r="B1760" t="str">
        <f>VLOOKUP(A1760,cleaned_customer_names[],2,FALSE)</f>
        <v>Palma</v>
      </c>
      <c r="C1760">
        <f>VLOOKUP(A1760,cleaned_Medical_Examinations[],2,FALSE)</f>
        <v>22.01</v>
      </c>
      <c r="D1760">
        <f>VLOOKUP(A1760,cleaned_Medical_Examinations[],3,FALSE)</f>
        <v>6.72</v>
      </c>
      <c r="E1760" t="str">
        <f>VLOOKUP(A1760,cleaned_Medical_Examinations[],4,FALSE)</f>
        <v>Yes</v>
      </c>
      <c r="F1760" t="str">
        <f>VLOOKUP(A1760,cleaned_Medical_Examinations[],5,FALSE)</f>
        <v>No</v>
      </c>
      <c r="G1760" t="str">
        <f>VLOOKUP(A1760,cleaned_Medical_Examinations[],6,FALSE)</f>
        <v>No</v>
      </c>
      <c r="H1760">
        <f>VLOOKUP(A1760,cleaned_Medical_Examinations[],7,FALSE)</f>
        <v>1</v>
      </c>
      <c r="I1760" t="str">
        <f>VLOOKUP(A1760,cleaned_Medical_Examinations[],8,FALSE)</f>
        <v>No</v>
      </c>
      <c r="J1760" t="str">
        <f>VLOOKUP(A1760,cleaned_Medical_Examinations[],9,FALSE)</f>
        <v>NORMAL WEIGHT</v>
      </c>
      <c r="K1760" t="str">
        <f>VLOOKUP(A1760,cleaned_Medical_Examinations[],10,FALSE)</f>
        <v>DIABETES</v>
      </c>
      <c r="L1760">
        <f>VLOOKUP(A1760,table3!A1760:H4094,4,)</f>
        <v>17128</v>
      </c>
      <c r="M1760" t="str">
        <f>VLOOKUP(A1760,table3!A1760:H4094,5,FALSE)</f>
        <v>tier - 2</v>
      </c>
      <c r="N1760" t="str">
        <f>VLOOKUP(A1760,table3!A1760:H4094,6,FALSE)</f>
        <v>tier - 3</v>
      </c>
      <c r="O1760" t="str">
        <f>VLOOKUP(A1760,table3!A1760:H4094,7,FALSE)</f>
        <v>R1016</v>
      </c>
      <c r="P1760" s="8">
        <f>VLOOKUP(A1760,table3!A1760:H4094,2,FALSE)</f>
        <v>35949</v>
      </c>
      <c r="Q1760">
        <f>VLOOKUP(A1760,table3!A1760:H4094,8,FALSE)</f>
        <v>25</v>
      </c>
    </row>
    <row r="1761" spans="1:17" x14ac:dyDescent="0.3">
      <c r="A1761" s="13" t="s">
        <v>610</v>
      </c>
      <c r="B1761" t="str">
        <f>VLOOKUP(A1761,cleaned_customer_names[],2,FALSE)</f>
        <v>Takaoka</v>
      </c>
      <c r="C1761">
        <f>VLOOKUP(A1761,cleaned_Medical_Examinations[],2,FALSE)</f>
        <v>27.645</v>
      </c>
      <c r="D1761">
        <f>VLOOKUP(A1761,cleaned_Medical_Examinations[],3,FALSE)</f>
        <v>5.7</v>
      </c>
      <c r="E1761" t="str">
        <f>VLOOKUP(A1761,cleaned_Medical_Examinations[],4,FALSE)</f>
        <v>No</v>
      </c>
      <c r="F1761" t="str">
        <f>VLOOKUP(A1761,cleaned_Medical_Examinations[],5,FALSE)</f>
        <v>No</v>
      </c>
      <c r="G1761" t="str">
        <f>VLOOKUP(A1761,cleaned_Medical_Examinations[],6,FALSE)</f>
        <v>No</v>
      </c>
      <c r="H1761">
        <f>VLOOKUP(A1761,cleaned_Medical_Examinations[],7,FALSE)</f>
        <v>0</v>
      </c>
      <c r="I1761" t="str">
        <f>VLOOKUP(A1761,cleaned_Medical_Examinations[],8,FALSE)</f>
        <v>No</v>
      </c>
      <c r="J1761" t="str">
        <f>VLOOKUP(A1761,cleaned_Medical_Examinations[],9,FALSE)</f>
        <v>OVER WEIGHT</v>
      </c>
      <c r="K1761" t="str">
        <f>VLOOKUP(A1761,cleaned_Medical_Examinations[],10,FALSE)</f>
        <v>PREDIABETES</v>
      </c>
      <c r="L1761">
        <f>VLOOKUP(A1761,table3!A1761:H4095,4,)</f>
        <v>17172</v>
      </c>
      <c r="M1761" t="str">
        <f>VLOOKUP(A1761,table3!A1761:H4095,5,FALSE)</f>
        <v>tier - 2</v>
      </c>
      <c r="N1761" t="str">
        <f>VLOOKUP(A1761,table3!A1761:H4095,6,FALSE)</f>
        <v>tier - 2</v>
      </c>
      <c r="O1761" t="str">
        <f>VLOOKUP(A1761,table3!A1761:H4095,7,FALSE)</f>
        <v>R1026</v>
      </c>
      <c r="P1761" s="8">
        <f>VLOOKUP(A1761,table3!A1761:H4095,2,FALSE)</f>
        <v>24001</v>
      </c>
      <c r="Q1761">
        <f>VLOOKUP(A1761,table3!A1761:H4095,8,FALSE)</f>
        <v>57</v>
      </c>
    </row>
    <row r="1762" spans="1:17" x14ac:dyDescent="0.3">
      <c r="A1762" s="11" t="s">
        <v>609</v>
      </c>
      <c r="B1762" t="str">
        <f>VLOOKUP(A1762,cleaned_customer_names[],2,FALSE)</f>
        <v>Sherman</v>
      </c>
      <c r="C1762">
        <f>VLOOKUP(A1762,cleaned_Medical_Examinations[],2,FALSE)</f>
        <v>29.64</v>
      </c>
      <c r="D1762">
        <f>VLOOKUP(A1762,cleaned_Medical_Examinations[],3,FALSE)</f>
        <v>5.31</v>
      </c>
      <c r="E1762" t="str">
        <f>VLOOKUP(A1762,cleaned_Medical_Examinations[],4,FALSE)</f>
        <v>Yes</v>
      </c>
      <c r="F1762" t="str">
        <f>VLOOKUP(A1762,cleaned_Medical_Examinations[],5,FALSE)</f>
        <v>No</v>
      </c>
      <c r="G1762" t="str">
        <f>VLOOKUP(A1762,cleaned_Medical_Examinations[],6,FALSE)</f>
        <v>No</v>
      </c>
      <c r="H1762">
        <f>VLOOKUP(A1762,cleaned_Medical_Examinations[],7,FALSE)</f>
        <v>0</v>
      </c>
      <c r="I1762" t="str">
        <f>VLOOKUP(A1762,cleaned_Medical_Examinations[],8,FALSE)</f>
        <v>No</v>
      </c>
      <c r="J1762" t="str">
        <f>VLOOKUP(A1762,cleaned_Medical_Examinations[],9,FALSE)</f>
        <v>OVER WEIGHT</v>
      </c>
      <c r="K1762" t="str">
        <f>VLOOKUP(A1762,cleaned_Medical_Examinations[],10,FALSE)</f>
        <v>NORMAL</v>
      </c>
      <c r="L1762">
        <f>VLOOKUP(A1762,table3!A1762:H4096,4,)</f>
        <v>17175</v>
      </c>
      <c r="M1762" t="str">
        <f>VLOOKUP(A1762,table3!A1762:H4096,5,FALSE)</f>
        <v>tier - 2</v>
      </c>
      <c r="N1762" t="str">
        <f>VLOOKUP(A1762,table3!A1762:H4096,6,FALSE)</f>
        <v>tier - 2</v>
      </c>
      <c r="O1762" t="str">
        <f>VLOOKUP(A1762,table3!A1762:H4096,7,FALSE)</f>
        <v>R1012</v>
      </c>
      <c r="P1762" s="8">
        <f>VLOOKUP(A1762,table3!A1762:H4096,2,FALSE)</f>
        <v>23535</v>
      </c>
      <c r="Q1762">
        <f>VLOOKUP(A1762,table3!A1762:H4096,8,FALSE)</f>
        <v>59</v>
      </c>
    </row>
    <row r="1763" spans="1:17" x14ac:dyDescent="0.3">
      <c r="A1763" s="13" t="s">
        <v>608</v>
      </c>
      <c r="B1763" t="str">
        <f>VLOOKUP(A1763,cleaned_customer_names[],2,FALSE)</f>
        <v>Andre</v>
      </c>
      <c r="C1763">
        <f>VLOOKUP(A1763,cleaned_Medical_Examinations[],2,FALSE)</f>
        <v>33.700000000000003</v>
      </c>
      <c r="D1763">
        <f>VLOOKUP(A1763,cleaned_Medical_Examinations[],3,FALSE)</f>
        <v>4.32</v>
      </c>
      <c r="E1763" t="str">
        <f>VLOOKUP(A1763,cleaned_Medical_Examinations[],4,FALSE)</f>
        <v>Yes</v>
      </c>
      <c r="F1763" t="str">
        <f>VLOOKUP(A1763,cleaned_Medical_Examinations[],5,FALSE)</f>
        <v>No</v>
      </c>
      <c r="G1763" t="str">
        <f>VLOOKUP(A1763,cleaned_Medical_Examinations[],6,FALSE)</f>
        <v>No</v>
      </c>
      <c r="H1763">
        <f>VLOOKUP(A1763,cleaned_Medical_Examinations[],7,FALSE)</f>
        <v>1</v>
      </c>
      <c r="I1763" t="str">
        <f>VLOOKUP(A1763,cleaned_Medical_Examinations[],8,FALSE)</f>
        <v>No</v>
      </c>
      <c r="J1763" t="str">
        <f>VLOOKUP(A1763,cleaned_Medical_Examinations[],9,FALSE)</f>
        <v>OBESITY</v>
      </c>
      <c r="K1763" t="str">
        <f>VLOOKUP(A1763,cleaned_Medical_Examinations[],10,FALSE)</f>
        <v>NORMAL</v>
      </c>
      <c r="L1763">
        <f>VLOOKUP(A1763,table3!A1763:H4097,4,)</f>
        <v>17179</v>
      </c>
      <c r="M1763" t="str">
        <f>VLOOKUP(A1763,table3!A1763:H4097,5,FALSE)</f>
        <v>tier - 2</v>
      </c>
      <c r="N1763" t="str">
        <f>VLOOKUP(A1763,table3!A1763:H4097,6,FALSE)</f>
        <v>tier - 2</v>
      </c>
      <c r="O1763" t="str">
        <f>VLOOKUP(A1763,table3!A1763:H4097,7,FALSE)</f>
        <v>R1019</v>
      </c>
      <c r="P1763" s="8">
        <f>VLOOKUP(A1763,table3!A1763:H4097,2,FALSE)</f>
        <v>38217</v>
      </c>
      <c r="Q1763">
        <f>VLOOKUP(A1763,table3!A1763:H4097,8,FALSE)</f>
        <v>18</v>
      </c>
    </row>
    <row r="1764" spans="1:17" x14ac:dyDescent="0.3">
      <c r="A1764" s="11" t="s">
        <v>607</v>
      </c>
      <c r="B1764" t="str">
        <f>VLOOKUP(A1764,cleaned_customer_names[],2,FALSE)</f>
        <v>Switt</v>
      </c>
      <c r="C1764">
        <f>VLOOKUP(A1764,cleaned_Medical_Examinations[],2,FALSE)</f>
        <v>27.5</v>
      </c>
      <c r="D1764">
        <f>VLOOKUP(A1764,cleaned_Medical_Examinations[],3,FALSE)</f>
        <v>4.2300000000000004</v>
      </c>
      <c r="E1764" t="str">
        <f>VLOOKUP(A1764,cleaned_Medical_Examinations[],4,FALSE)</f>
        <v>Yes</v>
      </c>
      <c r="F1764" t="str">
        <f>VLOOKUP(A1764,cleaned_Medical_Examinations[],5,FALSE)</f>
        <v>No</v>
      </c>
      <c r="G1764" t="str">
        <f>VLOOKUP(A1764,cleaned_Medical_Examinations[],6,FALSE)</f>
        <v>No</v>
      </c>
      <c r="H1764">
        <f>VLOOKUP(A1764,cleaned_Medical_Examinations[],7,FALSE)</f>
        <v>1</v>
      </c>
      <c r="I1764" t="str">
        <f>VLOOKUP(A1764,cleaned_Medical_Examinations[],8,FALSE)</f>
        <v>No</v>
      </c>
      <c r="J1764" t="str">
        <f>VLOOKUP(A1764,cleaned_Medical_Examinations[],9,FALSE)</f>
        <v>OVER WEIGHT</v>
      </c>
      <c r="K1764" t="str">
        <f>VLOOKUP(A1764,cleaned_Medical_Examinations[],10,FALSE)</f>
        <v>NORMAL</v>
      </c>
      <c r="L1764">
        <f>VLOOKUP(A1764,table3!A1764:H4098,4,)</f>
        <v>17180</v>
      </c>
      <c r="M1764" t="str">
        <f>VLOOKUP(A1764,table3!A1764:H4098,5,FALSE)</f>
        <v>tier - 2</v>
      </c>
      <c r="N1764" t="str">
        <f>VLOOKUP(A1764,table3!A1764:H4098,6,FALSE)</f>
        <v>tier - 1</v>
      </c>
      <c r="O1764" t="str">
        <f>VLOOKUP(A1764,table3!A1764:H4098,7,FALSE)</f>
        <v>R1013</v>
      </c>
      <c r="P1764" s="8">
        <f>VLOOKUP(A1764,table3!A1764:H4098,2,FALSE)</f>
        <v>30246</v>
      </c>
      <c r="Q1764">
        <f>VLOOKUP(A1764,table3!A1764:H4098,8,FALSE)</f>
        <v>40</v>
      </c>
    </row>
    <row r="1765" spans="1:17" x14ac:dyDescent="0.3">
      <c r="A1765" s="13" t="s">
        <v>606</v>
      </c>
      <c r="B1765" t="str">
        <f>VLOOKUP(A1765,cleaned_customer_names[],2,FALSE)</f>
        <v>Erickson</v>
      </c>
      <c r="C1765">
        <f>VLOOKUP(A1765,cleaned_Medical_Examinations[],2,FALSE)</f>
        <v>16.12</v>
      </c>
      <c r="D1765">
        <f>VLOOKUP(A1765,cleaned_Medical_Examinations[],3,FALSE)</f>
        <v>6.09</v>
      </c>
      <c r="E1765" t="str">
        <f>VLOOKUP(A1765,cleaned_Medical_Examinations[],4,FALSE)</f>
        <v>No</v>
      </c>
      <c r="F1765" t="str">
        <f>VLOOKUP(A1765,cleaned_Medical_Examinations[],5,FALSE)</f>
        <v>No</v>
      </c>
      <c r="G1765" t="str">
        <f>VLOOKUP(A1765,cleaned_Medical_Examinations[],6,FALSE)</f>
        <v>No</v>
      </c>
      <c r="H1765">
        <f>VLOOKUP(A1765,cleaned_Medical_Examinations[],7,FALSE)</f>
        <v>0</v>
      </c>
      <c r="I1765" t="str">
        <f>VLOOKUP(A1765,cleaned_Medical_Examinations[],8,FALSE)</f>
        <v>No</v>
      </c>
      <c r="J1765" t="str">
        <f>VLOOKUP(A1765,cleaned_Medical_Examinations[],9,FALSE)</f>
        <v>UNDER WEIGHT</v>
      </c>
      <c r="K1765" t="str">
        <f>VLOOKUP(A1765,cleaned_Medical_Examinations[],10,FALSE)</f>
        <v>PREDIABETES</v>
      </c>
      <c r="L1765">
        <f>VLOOKUP(A1765,table3!A1765:H4099,4,)</f>
        <v>17253</v>
      </c>
      <c r="M1765" t="str">
        <f>VLOOKUP(A1765,table3!A1765:H4099,5,FALSE)</f>
        <v>tier - 2</v>
      </c>
      <c r="N1765" t="str">
        <f>VLOOKUP(A1765,table3!A1765:H4099,6,FALSE)</f>
        <v>tier - 3</v>
      </c>
      <c r="O1765" t="str">
        <f>VLOOKUP(A1765,table3!A1765:H4099,7,FALSE)</f>
        <v>R1026</v>
      </c>
      <c r="P1765" s="8">
        <f>VLOOKUP(A1765,table3!A1765:H4099,2,FALSE)</f>
        <v>27631</v>
      </c>
      <c r="Q1765">
        <f>VLOOKUP(A1765,table3!A1765:H4099,8,FALSE)</f>
        <v>47</v>
      </c>
    </row>
    <row r="1766" spans="1:17" x14ac:dyDescent="0.3">
      <c r="A1766" s="11" t="s">
        <v>605</v>
      </c>
      <c r="B1766" t="str">
        <f>VLOOKUP(A1766,cleaned_customer_names[],2,FALSE)</f>
        <v>Miller</v>
      </c>
      <c r="C1766">
        <f>VLOOKUP(A1766,cleaned_Medical_Examinations[],2,FALSE)</f>
        <v>26.73</v>
      </c>
      <c r="D1766">
        <f>VLOOKUP(A1766,cleaned_Medical_Examinations[],3,FALSE)</f>
        <v>4.74</v>
      </c>
      <c r="E1766" t="str">
        <f>VLOOKUP(A1766,cleaned_Medical_Examinations[],4,FALSE)</f>
        <v>Yes</v>
      </c>
      <c r="F1766" t="str">
        <f>VLOOKUP(A1766,cleaned_Medical_Examinations[],5,FALSE)</f>
        <v>No</v>
      </c>
      <c r="G1766" t="str">
        <f>VLOOKUP(A1766,cleaned_Medical_Examinations[],6,FALSE)</f>
        <v>No</v>
      </c>
      <c r="H1766">
        <f>VLOOKUP(A1766,cleaned_Medical_Examinations[],7,FALSE)</f>
        <v>1</v>
      </c>
      <c r="I1766" t="str">
        <f>VLOOKUP(A1766,cleaned_Medical_Examinations[],8,FALSE)</f>
        <v>No</v>
      </c>
      <c r="J1766" t="str">
        <f>VLOOKUP(A1766,cleaned_Medical_Examinations[],9,FALSE)</f>
        <v>OVER WEIGHT</v>
      </c>
      <c r="K1766" t="str">
        <f>VLOOKUP(A1766,cleaned_Medical_Examinations[],10,FALSE)</f>
        <v>NORMAL</v>
      </c>
      <c r="L1766">
        <f>VLOOKUP(A1766,table3!A1766:H4100,4,)</f>
        <v>17338</v>
      </c>
      <c r="M1766" t="str">
        <f>VLOOKUP(A1766,table3!A1766:H4100,5,FALSE)</f>
        <v>tier - 2</v>
      </c>
      <c r="N1766" t="str">
        <f>VLOOKUP(A1766,table3!A1766:H4100,6,FALSE)</f>
        <v>tier - 3</v>
      </c>
      <c r="O1766" t="str">
        <f>VLOOKUP(A1766,table3!A1766:H4100,7,FALSE)</f>
        <v>R1023</v>
      </c>
      <c r="P1766" s="8">
        <f>VLOOKUP(A1766,table3!A1766:H4100,2,FALSE)</f>
        <v>23204</v>
      </c>
      <c r="Q1766">
        <f>VLOOKUP(A1766,table3!A1766:H4100,8,FALSE)</f>
        <v>59</v>
      </c>
    </row>
    <row r="1767" spans="1:17" x14ac:dyDescent="0.3">
      <c r="A1767" s="13" t="s">
        <v>604</v>
      </c>
      <c r="B1767" t="str">
        <f>VLOOKUP(A1767,cleaned_customer_names[],2,FALSE)</f>
        <v>Whitbeck</v>
      </c>
      <c r="C1767">
        <f>VLOOKUP(A1767,cleaned_Medical_Examinations[],2,FALSE)</f>
        <v>37.25</v>
      </c>
      <c r="D1767">
        <f>VLOOKUP(A1767,cleaned_Medical_Examinations[],3,FALSE)</f>
        <v>6.23</v>
      </c>
      <c r="E1767" t="str">
        <f>VLOOKUP(A1767,cleaned_Medical_Examinations[],4,FALSE)</f>
        <v>Yes</v>
      </c>
      <c r="F1767" t="str">
        <f>VLOOKUP(A1767,cleaned_Medical_Examinations[],5,FALSE)</f>
        <v>No</v>
      </c>
      <c r="G1767" t="str">
        <f>VLOOKUP(A1767,cleaned_Medical_Examinations[],6,FALSE)</f>
        <v>No</v>
      </c>
      <c r="H1767">
        <f>VLOOKUP(A1767,cleaned_Medical_Examinations[],7,FALSE)</f>
        <v>0</v>
      </c>
      <c r="I1767" t="str">
        <f>VLOOKUP(A1767,cleaned_Medical_Examinations[],8,FALSE)</f>
        <v>No</v>
      </c>
      <c r="J1767" t="str">
        <f>VLOOKUP(A1767,cleaned_Medical_Examinations[],9,FALSE)</f>
        <v>OBESITY</v>
      </c>
      <c r="K1767" t="str">
        <f>VLOOKUP(A1767,cleaned_Medical_Examinations[],10,FALSE)</f>
        <v>PREDIABETES</v>
      </c>
      <c r="L1767">
        <f>VLOOKUP(A1767,table3!A1767:H4101,4,)</f>
        <v>17353</v>
      </c>
      <c r="M1767" t="str">
        <f>VLOOKUP(A1767,table3!A1767:H4101,5,FALSE)</f>
        <v>tier - 2</v>
      </c>
      <c r="N1767" t="str">
        <f>VLOOKUP(A1767,table3!A1767:H4101,6,FALSE)</f>
        <v>tier - 3</v>
      </c>
      <c r="O1767" t="str">
        <f>VLOOKUP(A1767,table3!A1767:H4101,7,FALSE)</f>
        <v>R1012</v>
      </c>
      <c r="P1767" s="8">
        <f>VLOOKUP(A1767,table3!A1767:H4101,2,FALSE)</f>
        <v>37926</v>
      </c>
      <c r="Q1767">
        <f>VLOOKUP(A1767,table3!A1767:H4101,8,FALSE)</f>
        <v>19</v>
      </c>
    </row>
    <row r="1768" spans="1:17" x14ac:dyDescent="0.3">
      <c r="A1768" s="11" t="s">
        <v>603</v>
      </c>
      <c r="B1768" t="str">
        <f>VLOOKUP(A1768,cleaned_customer_names[],2,FALSE)</f>
        <v>Auer</v>
      </c>
      <c r="C1768">
        <f>VLOOKUP(A1768,cleaned_Medical_Examinations[],2,FALSE)</f>
        <v>23.56</v>
      </c>
      <c r="D1768">
        <f>VLOOKUP(A1768,cleaned_Medical_Examinations[],3,FALSE)</f>
        <v>5.45</v>
      </c>
      <c r="E1768" t="str">
        <f>VLOOKUP(A1768,cleaned_Medical_Examinations[],4,FALSE)</f>
        <v>Yes</v>
      </c>
      <c r="F1768" t="str">
        <f>VLOOKUP(A1768,cleaned_Medical_Examinations[],5,FALSE)</f>
        <v>No</v>
      </c>
      <c r="G1768" t="str">
        <f>VLOOKUP(A1768,cleaned_Medical_Examinations[],6,FALSE)</f>
        <v>No</v>
      </c>
      <c r="H1768">
        <f>VLOOKUP(A1768,cleaned_Medical_Examinations[],7,FALSE)</f>
        <v>1</v>
      </c>
      <c r="I1768" t="str">
        <f>VLOOKUP(A1768,cleaned_Medical_Examinations[],8,FALSE)</f>
        <v>No</v>
      </c>
      <c r="J1768" t="str">
        <f>VLOOKUP(A1768,cleaned_Medical_Examinations[],9,FALSE)</f>
        <v>NORMAL WEIGHT</v>
      </c>
      <c r="K1768" t="str">
        <f>VLOOKUP(A1768,cleaned_Medical_Examinations[],10,FALSE)</f>
        <v>NORMAL</v>
      </c>
      <c r="L1768">
        <f>VLOOKUP(A1768,table3!A1768:H4102,4,)</f>
        <v>17362</v>
      </c>
      <c r="M1768" t="str">
        <f>VLOOKUP(A1768,table3!A1768:H4102,5,FALSE)</f>
        <v>tier - 2</v>
      </c>
      <c r="N1768" t="str">
        <f>VLOOKUP(A1768,table3!A1768:H4102,6,FALSE)</f>
        <v>tier - 1</v>
      </c>
      <c r="O1768" t="str">
        <f>VLOOKUP(A1768,table3!A1768:H4102,7,FALSE)</f>
        <v>R1012</v>
      </c>
      <c r="P1768" s="8">
        <f>VLOOKUP(A1768,table3!A1768:H4102,2,FALSE)</f>
        <v>33895</v>
      </c>
      <c r="Q1768">
        <f>VLOOKUP(A1768,table3!A1768:H4102,8,FALSE)</f>
        <v>30</v>
      </c>
    </row>
    <row r="1769" spans="1:17" x14ac:dyDescent="0.3">
      <c r="A1769" s="13" t="s">
        <v>602</v>
      </c>
      <c r="B1769" t="str">
        <f>VLOOKUP(A1769,cleaned_customer_names[],2,FALSE)</f>
        <v>Attar</v>
      </c>
      <c r="C1769">
        <f>VLOOKUP(A1769,cleaned_Medical_Examinations[],2,FALSE)</f>
        <v>15.84</v>
      </c>
      <c r="D1769">
        <f>VLOOKUP(A1769,cleaned_Medical_Examinations[],3,FALSE)</f>
        <v>10.34</v>
      </c>
      <c r="E1769" t="str">
        <f>VLOOKUP(A1769,cleaned_Medical_Examinations[],4,FALSE)</f>
        <v>No</v>
      </c>
      <c r="F1769" t="str">
        <f>VLOOKUP(A1769,cleaned_Medical_Examinations[],5,FALSE)</f>
        <v>No</v>
      </c>
      <c r="G1769" t="str">
        <f>VLOOKUP(A1769,cleaned_Medical_Examinations[],6,FALSE)</f>
        <v>No</v>
      </c>
      <c r="H1769">
        <f>VLOOKUP(A1769,cleaned_Medical_Examinations[],7,FALSE)</f>
        <v>2</v>
      </c>
      <c r="I1769" t="str">
        <f>VLOOKUP(A1769,cleaned_Medical_Examinations[],8,FALSE)</f>
        <v>No</v>
      </c>
      <c r="J1769" t="str">
        <f>VLOOKUP(A1769,cleaned_Medical_Examinations[],9,FALSE)</f>
        <v>UNDER WEIGHT</v>
      </c>
      <c r="K1769" t="str">
        <f>VLOOKUP(A1769,cleaned_Medical_Examinations[],10,FALSE)</f>
        <v>DIABETES</v>
      </c>
      <c r="L1769">
        <f>VLOOKUP(A1769,table3!A1769:H4103,4,)</f>
        <v>17469</v>
      </c>
      <c r="M1769" t="str">
        <f>VLOOKUP(A1769,table3!A1769:H4103,5,FALSE)</f>
        <v>tier - 2</v>
      </c>
      <c r="N1769" t="str">
        <f>VLOOKUP(A1769,table3!A1769:H4103,6,FALSE)</f>
        <v>tier - 1</v>
      </c>
      <c r="O1769" t="str">
        <f>VLOOKUP(A1769,table3!A1769:H4103,7,FALSE)</f>
        <v>R1012</v>
      </c>
      <c r="P1769" s="8">
        <f>VLOOKUP(A1769,table3!A1769:H4103,2,FALSE)</f>
        <v>37927</v>
      </c>
      <c r="Q1769">
        <f>VLOOKUP(A1769,table3!A1769:H4103,8,FALSE)</f>
        <v>19</v>
      </c>
    </row>
    <row r="1770" spans="1:17" x14ac:dyDescent="0.3">
      <c r="A1770" s="11" t="s">
        <v>601</v>
      </c>
      <c r="B1770" t="str">
        <f>VLOOKUP(A1770,cleaned_customer_names[],2,FALSE)</f>
        <v>Misuraca</v>
      </c>
      <c r="C1770">
        <f>VLOOKUP(A1770,cleaned_Medical_Examinations[],2,FALSE)</f>
        <v>36.630000000000003</v>
      </c>
      <c r="D1770">
        <f>VLOOKUP(A1770,cleaned_Medical_Examinations[],3,FALSE)</f>
        <v>5.15</v>
      </c>
      <c r="E1770" t="str">
        <f>VLOOKUP(A1770,cleaned_Medical_Examinations[],4,FALSE)</f>
        <v>No</v>
      </c>
      <c r="F1770" t="str">
        <f>VLOOKUP(A1770,cleaned_Medical_Examinations[],5,FALSE)</f>
        <v>No</v>
      </c>
      <c r="G1770" t="str">
        <f>VLOOKUP(A1770,cleaned_Medical_Examinations[],6,FALSE)</f>
        <v>No</v>
      </c>
      <c r="H1770">
        <f>VLOOKUP(A1770,cleaned_Medical_Examinations[],7,FALSE)</f>
        <v>0</v>
      </c>
      <c r="I1770" t="str">
        <f>VLOOKUP(A1770,cleaned_Medical_Examinations[],8,FALSE)</f>
        <v>No</v>
      </c>
      <c r="J1770" t="str">
        <f>VLOOKUP(A1770,cleaned_Medical_Examinations[],9,FALSE)</f>
        <v>OBESITY</v>
      </c>
      <c r="K1770" t="str">
        <f>VLOOKUP(A1770,cleaned_Medical_Examinations[],10,FALSE)</f>
        <v>NORMAL</v>
      </c>
      <c r="L1770">
        <f>VLOOKUP(A1770,table3!A1770:H4104,4,)</f>
        <v>17480</v>
      </c>
      <c r="M1770" t="str">
        <f>VLOOKUP(A1770,table3!A1770:H4104,5,FALSE)</f>
        <v>tier - 1</v>
      </c>
      <c r="N1770" t="str">
        <f>VLOOKUP(A1770,table3!A1770:H4104,6,FALSE)</f>
        <v>tier - 1</v>
      </c>
      <c r="O1770" t="str">
        <f>VLOOKUP(A1770,table3!A1770:H4104,7,FALSE)</f>
        <v>R1012</v>
      </c>
      <c r="P1770" s="8">
        <f>VLOOKUP(A1770,table3!A1770:H4104,2,FALSE)</f>
        <v>26092</v>
      </c>
      <c r="Q1770">
        <f>VLOOKUP(A1770,table3!A1770:H4104,8,FALSE)</f>
        <v>52</v>
      </c>
    </row>
    <row r="1771" spans="1:17" x14ac:dyDescent="0.3">
      <c r="A1771" s="13" t="s">
        <v>600</v>
      </c>
      <c r="B1771" t="str">
        <f>VLOOKUP(A1771,cleaned_customer_names[],2,FALSE)</f>
        <v>Spannaus</v>
      </c>
      <c r="C1771">
        <f>VLOOKUP(A1771,cleaned_Medical_Examinations[],2,FALSE)</f>
        <v>16.47</v>
      </c>
      <c r="D1771">
        <f>VLOOKUP(A1771,cleaned_Medical_Examinations[],3,FALSE)</f>
        <v>11.72</v>
      </c>
      <c r="E1771" t="str">
        <f>VLOOKUP(A1771,cleaned_Medical_Examinations[],4,FALSE)</f>
        <v>No</v>
      </c>
      <c r="F1771" t="str">
        <f>VLOOKUP(A1771,cleaned_Medical_Examinations[],5,FALSE)</f>
        <v>No</v>
      </c>
      <c r="G1771" t="str">
        <f>VLOOKUP(A1771,cleaned_Medical_Examinations[],6,FALSE)</f>
        <v>No</v>
      </c>
      <c r="H1771">
        <f>VLOOKUP(A1771,cleaned_Medical_Examinations[],7,FALSE)</f>
        <v>0</v>
      </c>
      <c r="I1771" t="str">
        <f>VLOOKUP(A1771,cleaned_Medical_Examinations[],8,FALSE)</f>
        <v>No</v>
      </c>
      <c r="J1771" t="str">
        <f>VLOOKUP(A1771,cleaned_Medical_Examinations[],9,FALSE)</f>
        <v>UNDER WEIGHT</v>
      </c>
      <c r="K1771" t="str">
        <f>VLOOKUP(A1771,cleaned_Medical_Examinations[],10,FALSE)</f>
        <v>DIABETES</v>
      </c>
      <c r="L1771">
        <f>VLOOKUP(A1771,table3!A1771:H4105,4,)</f>
        <v>17496</v>
      </c>
      <c r="M1771" t="str">
        <f>VLOOKUP(A1771,table3!A1771:H4105,5,FALSE)</f>
        <v>tier - 1</v>
      </c>
      <c r="N1771" t="str">
        <f>VLOOKUP(A1771,table3!A1771:H4105,6,FALSE)</f>
        <v>tier - 2</v>
      </c>
      <c r="O1771" t="str">
        <f>VLOOKUP(A1771,table3!A1771:H4105,7,FALSE)</f>
        <v>R1011</v>
      </c>
      <c r="P1771" s="8">
        <f>VLOOKUP(A1771,table3!A1771:H4105,2,FALSE)</f>
        <v>33236</v>
      </c>
      <c r="Q1771">
        <f>VLOOKUP(A1771,table3!A1771:H4105,8,FALSE)</f>
        <v>32</v>
      </c>
    </row>
    <row r="1772" spans="1:17" x14ac:dyDescent="0.3">
      <c r="A1772" s="11" t="s">
        <v>599</v>
      </c>
      <c r="B1772" t="str">
        <f>VLOOKUP(A1772,cleaned_customer_names[],2,FALSE)</f>
        <v>Tarbiat</v>
      </c>
      <c r="C1772">
        <f>VLOOKUP(A1772,cleaned_Medical_Examinations[],2,FALSE)</f>
        <v>25.8</v>
      </c>
      <c r="D1772">
        <f>VLOOKUP(A1772,cleaned_Medical_Examinations[],3,FALSE)</f>
        <v>5.29</v>
      </c>
      <c r="E1772" t="str">
        <f>VLOOKUP(A1772,cleaned_Medical_Examinations[],4,FALSE)</f>
        <v>No</v>
      </c>
      <c r="F1772" t="str">
        <f>VLOOKUP(A1772,cleaned_Medical_Examinations[],5,FALSE)</f>
        <v>No</v>
      </c>
      <c r="G1772" t="str">
        <f>VLOOKUP(A1772,cleaned_Medical_Examinations[],6,FALSE)</f>
        <v>No</v>
      </c>
      <c r="H1772">
        <f>VLOOKUP(A1772,cleaned_Medical_Examinations[],7,FALSE)</f>
        <v>0</v>
      </c>
      <c r="I1772" t="str">
        <f>VLOOKUP(A1772,cleaned_Medical_Examinations[],8,FALSE)</f>
        <v>No</v>
      </c>
      <c r="J1772" t="str">
        <f>VLOOKUP(A1772,cleaned_Medical_Examinations[],9,FALSE)</f>
        <v>OVER WEIGHT</v>
      </c>
      <c r="K1772" t="str">
        <f>VLOOKUP(A1772,cleaned_Medical_Examinations[],10,FALSE)</f>
        <v>NORMAL</v>
      </c>
      <c r="L1772">
        <f>VLOOKUP(A1772,table3!A1772:H4106,4,)</f>
        <v>17506</v>
      </c>
      <c r="M1772" t="str">
        <f>VLOOKUP(A1772,table3!A1772:H4106,5,FALSE)</f>
        <v>tier - 1</v>
      </c>
      <c r="N1772" t="str">
        <f>VLOOKUP(A1772,table3!A1772:H4106,6,FALSE)</f>
        <v>tier - 2</v>
      </c>
      <c r="O1772" t="str">
        <f>VLOOKUP(A1772,table3!A1772:H4106,7,FALSE)</f>
        <v>R1023</v>
      </c>
      <c r="P1772" s="8">
        <f>VLOOKUP(A1772,table3!A1772:H4106,2,FALSE)</f>
        <v>23909</v>
      </c>
      <c r="Q1772">
        <f>VLOOKUP(A1772,table3!A1772:H4106,8,FALSE)</f>
        <v>57</v>
      </c>
    </row>
    <row r="1773" spans="1:17" x14ac:dyDescent="0.3">
      <c r="A1773" s="13" t="s">
        <v>598</v>
      </c>
      <c r="B1773" t="str">
        <f>VLOOKUP(A1773,cleaned_customer_names[],2,FALSE)</f>
        <v>Pulkkinen</v>
      </c>
      <c r="C1773">
        <f>VLOOKUP(A1773,cleaned_Medical_Examinations[],2,FALSE)</f>
        <v>23.6</v>
      </c>
      <c r="D1773">
        <f>VLOOKUP(A1773,cleaned_Medical_Examinations[],3,FALSE)</f>
        <v>4.33</v>
      </c>
      <c r="E1773" t="str">
        <f>VLOOKUP(A1773,cleaned_Medical_Examinations[],4,FALSE)</f>
        <v>No</v>
      </c>
      <c r="F1773" t="str">
        <f>VLOOKUP(A1773,cleaned_Medical_Examinations[],5,FALSE)</f>
        <v>No</v>
      </c>
      <c r="G1773" t="str">
        <f>VLOOKUP(A1773,cleaned_Medical_Examinations[],6,FALSE)</f>
        <v>No</v>
      </c>
      <c r="H1773">
        <f>VLOOKUP(A1773,cleaned_Medical_Examinations[],7,FALSE)</f>
        <v>0</v>
      </c>
      <c r="I1773" t="str">
        <f>VLOOKUP(A1773,cleaned_Medical_Examinations[],8,FALSE)</f>
        <v>No</v>
      </c>
      <c r="J1773" t="str">
        <f>VLOOKUP(A1773,cleaned_Medical_Examinations[],9,FALSE)</f>
        <v>NORMAL WEIGHT</v>
      </c>
      <c r="K1773" t="str">
        <f>VLOOKUP(A1773,cleaned_Medical_Examinations[],10,FALSE)</f>
        <v>NORMAL</v>
      </c>
      <c r="L1773">
        <f>VLOOKUP(A1773,table3!A1773:H4107,4,)</f>
        <v>17507</v>
      </c>
      <c r="M1773" t="str">
        <f>VLOOKUP(A1773,table3!A1773:H4107,5,FALSE)</f>
        <v>tier - 1</v>
      </c>
      <c r="N1773" t="str">
        <f>VLOOKUP(A1773,table3!A1773:H4107,6,FALSE)</f>
        <v>tier - 1</v>
      </c>
      <c r="O1773" t="str">
        <f>VLOOKUP(A1773,table3!A1773:H4107,7,FALSE)</f>
        <v>R1026</v>
      </c>
      <c r="P1773" s="8">
        <f>VLOOKUP(A1773,table3!A1773:H4107,2,FALSE)</f>
        <v>25031</v>
      </c>
      <c r="Q1773">
        <f>VLOOKUP(A1773,table3!A1773:H4107,8,FALSE)</f>
        <v>54</v>
      </c>
    </row>
    <row r="1774" spans="1:17" x14ac:dyDescent="0.3">
      <c r="A1774" s="11" t="s">
        <v>597</v>
      </c>
      <c r="B1774" t="str">
        <f>VLOOKUP(A1774,cleaned_customer_names[],2,FALSE)</f>
        <v>Trnovcova</v>
      </c>
      <c r="C1774">
        <f>VLOOKUP(A1774,cleaned_Medical_Examinations[],2,FALSE)</f>
        <v>32.11</v>
      </c>
      <c r="D1774">
        <f>VLOOKUP(A1774,cleaned_Medical_Examinations[],3,FALSE)</f>
        <v>6.24</v>
      </c>
      <c r="E1774" t="str">
        <f>VLOOKUP(A1774,cleaned_Medical_Examinations[],4,FALSE)</f>
        <v>No</v>
      </c>
      <c r="F1774" t="str">
        <f>VLOOKUP(A1774,cleaned_Medical_Examinations[],5,FALSE)</f>
        <v>No</v>
      </c>
      <c r="G1774" t="str">
        <f>VLOOKUP(A1774,cleaned_Medical_Examinations[],6,FALSE)</f>
        <v>Yes</v>
      </c>
      <c r="H1774">
        <f>VLOOKUP(A1774,cleaned_Medical_Examinations[],7,FALSE)</f>
        <v>1</v>
      </c>
      <c r="I1774" t="str">
        <f>VLOOKUP(A1774,cleaned_Medical_Examinations[],8,FALSE)</f>
        <v>No</v>
      </c>
      <c r="J1774" t="str">
        <f>VLOOKUP(A1774,cleaned_Medical_Examinations[],9,FALSE)</f>
        <v>OBESITY</v>
      </c>
      <c r="K1774" t="str">
        <f>VLOOKUP(A1774,cleaned_Medical_Examinations[],10,FALSE)</f>
        <v>PREDIABETES</v>
      </c>
      <c r="L1774">
        <f>VLOOKUP(A1774,table3!A1774:H4108,4,)</f>
        <v>17557</v>
      </c>
      <c r="M1774" t="str">
        <f>VLOOKUP(A1774,table3!A1774:H4108,5,FALSE)</f>
        <v>tier - 1</v>
      </c>
      <c r="N1774" t="str">
        <f>VLOOKUP(A1774,table3!A1774:H4108,6,FALSE)</f>
        <v>tier - 2</v>
      </c>
      <c r="O1774" t="str">
        <f>VLOOKUP(A1774,table3!A1774:H4108,7,FALSE)</f>
        <v>R1012</v>
      </c>
      <c r="P1774" s="8">
        <f>VLOOKUP(A1774,table3!A1774:H4108,2,FALSE)</f>
        <v>23331</v>
      </c>
      <c r="Q1774">
        <f>VLOOKUP(A1774,table3!A1774:H4108,8,FALSE)</f>
        <v>59</v>
      </c>
    </row>
    <row r="1775" spans="1:17" x14ac:dyDescent="0.3">
      <c r="A1775" s="13" t="s">
        <v>596</v>
      </c>
      <c r="B1775" t="str">
        <f>VLOOKUP(A1775,cleaned_customer_names[],2,FALSE)</f>
        <v>Anthony</v>
      </c>
      <c r="C1775">
        <f>VLOOKUP(A1775,cleaned_Medical_Examinations[],2,FALSE)</f>
        <v>30.114999999999998</v>
      </c>
      <c r="D1775">
        <f>VLOOKUP(A1775,cleaned_Medical_Examinations[],3,FALSE)</f>
        <v>11.61</v>
      </c>
      <c r="E1775" t="str">
        <f>VLOOKUP(A1775,cleaned_Medical_Examinations[],4,FALSE)</f>
        <v>No</v>
      </c>
      <c r="F1775" t="str">
        <f>VLOOKUP(A1775,cleaned_Medical_Examinations[],5,FALSE)</f>
        <v>No</v>
      </c>
      <c r="G1775" t="str">
        <f>VLOOKUP(A1775,cleaned_Medical_Examinations[],6,FALSE)</f>
        <v>No</v>
      </c>
      <c r="H1775">
        <f>VLOOKUP(A1775,cleaned_Medical_Examinations[],7,FALSE)</f>
        <v>0</v>
      </c>
      <c r="I1775" t="str">
        <f>VLOOKUP(A1775,cleaned_Medical_Examinations[],8,FALSE)</f>
        <v>No</v>
      </c>
      <c r="J1775" t="str">
        <f>VLOOKUP(A1775,cleaned_Medical_Examinations[],9,FALSE)</f>
        <v>OBESITY</v>
      </c>
      <c r="K1775" t="str">
        <f>VLOOKUP(A1775,cleaned_Medical_Examinations[],10,FALSE)</f>
        <v>DIABETES</v>
      </c>
      <c r="L1775">
        <f>VLOOKUP(A1775,table3!A1775:H4109,4,)</f>
        <v>17560</v>
      </c>
      <c r="M1775" t="str">
        <f>VLOOKUP(A1775,table3!A1775:H4109,5,FALSE)</f>
        <v>tier - 1</v>
      </c>
      <c r="N1775" t="str">
        <f>VLOOKUP(A1775,table3!A1775:H4109,6,FALSE)</f>
        <v>tier - 1</v>
      </c>
      <c r="O1775" t="str">
        <f>VLOOKUP(A1775,table3!A1775:H4109,7,FALSE)</f>
        <v>R1012</v>
      </c>
      <c r="P1775" s="8">
        <f>VLOOKUP(A1775,table3!A1775:H4109,2,FALSE)</f>
        <v>37493</v>
      </c>
      <c r="Q1775">
        <f>VLOOKUP(A1775,table3!A1775:H4109,8,FALSE)</f>
        <v>20</v>
      </c>
    </row>
    <row r="1776" spans="1:17" x14ac:dyDescent="0.3">
      <c r="A1776" s="11" t="s">
        <v>595</v>
      </c>
      <c r="B1776" t="str">
        <f>VLOOKUP(A1776,cleaned_customer_names[],2,FALSE)</f>
        <v>Hetrick</v>
      </c>
      <c r="C1776">
        <f>VLOOKUP(A1776,cleaned_Medical_Examinations[],2,FALSE)</f>
        <v>20.28</v>
      </c>
      <c r="D1776">
        <f>VLOOKUP(A1776,cleaned_Medical_Examinations[],3,FALSE)</f>
        <v>11.07</v>
      </c>
      <c r="E1776" t="str">
        <f>VLOOKUP(A1776,cleaned_Medical_Examinations[],4,FALSE)</f>
        <v>Yes</v>
      </c>
      <c r="F1776" t="str">
        <f>VLOOKUP(A1776,cleaned_Medical_Examinations[],5,FALSE)</f>
        <v>No</v>
      </c>
      <c r="G1776" t="str">
        <f>VLOOKUP(A1776,cleaned_Medical_Examinations[],6,FALSE)</f>
        <v>No</v>
      </c>
      <c r="H1776">
        <f>VLOOKUP(A1776,cleaned_Medical_Examinations[],7,FALSE)</f>
        <v>0</v>
      </c>
      <c r="I1776" t="str">
        <f>VLOOKUP(A1776,cleaned_Medical_Examinations[],8,FALSE)</f>
        <v>No</v>
      </c>
      <c r="J1776" t="str">
        <f>VLOOKUP(A1776,cleaned_Medical_Examinations[],9,FALSE)</f>
        <v>NORMAL WEIGHT</v>
      </c>
      <c r="K1776" t="str">
        <f>VLOOKUP(A1776,cleaned_Medical_Examinations[],10,FALSE)</f>
        <v>DIABETES</v>
      </c>
      <c r="L1776">
        <f>VLOOKUP(A1776,table3!A1776:H4110,4,)</f>
        <v>17585</v>
      </c>
      <c r="M1776" t="str">
        <f>VLOOKUP(A1776,table3!A1776:H4110,5,FALSE)</f>
        <v>tier - 1</v>
      </c>
      <c r="N1776" t="str">
        <f>VLOOKUP(A1776,table3!A1776:H4110,6,FALSE)</f>
        <v>tier - 3</v>
      </c>
      <c r="O1776" t="str">
        <f>VLOOKUP(A1776,table3!A1776:H4110,7,FALSE)</f>
        <v>R1012</v>
      </c>
      <c r="P1776" s="8">
        <f>VLOOKUP(A1776,table3!A1776:H4110,2,FALSE)</f>
        <v>25775</v>
      </c>
      <c r="Q1776">
        <f>VLOOKUP(A1776,table3!A1776:H4110,8,FALSE)</f>
        <v>52</v>
      </c>
    </row>
    <row r="1777" spans="1:17" x14ac:dyDescent="0.3">
      <c r="A1777" s="13" t="s">
        <v>594</v>
      </c>
      <c r="B1777" t="str">
        <f>VLOOKUP(A1777,cleaned_customer_names[],2,FALSE)</f>
        <v>Stern</v>
      </c>
      <c r="C1777">
        <f>VLOOKUP(A1777,cleaned_Medical_Examinations[],2,FALSE)</f>
        <v>20.234999999999999</v>
      </c>
      <c r="D1777">
        <f>VLOOKUP(A1777,cleaned_Medical_Examinations[],3,FALSE)</f>
        <v>5.19</v>
      </c>
      <c r="E1777" t="str">
        <f>VLOOKUP(A1777,cleaned_Medical_Examinations[],4,FALSE)</f>
        <v>No</v>
      </c>
      <c r="F1777" t="str">
        <f>VLOOKUP(A1777,cleaned_Medical_Examinations[],5,FALSE)</f>
        <v>No</v>
      </c>
      <c r="G1777" t="str">
        <f>VLOOKUP(A1777,cleaned_Medical_Examinations[],6,FALSE)</f>
        <v>Yes</v>
      </c>
      <c r="H1777">
        <f>VLOOKUP(A1777,cleaned_Medical_Examinations[],7,FALSE)</f>
        <v>1</v>
      </c>
      <c r="I1777" t="str">
        <f>VLOOKUP(A1777,cleaned_Medical_Examinations[],8,FALSE)</f>
        <v>No</v>
      </c>
      <c r="J1777" t="str">
        <f>VLOOKUP(A1777,cleaned_Medical_Examinations[],9,FALSE)</f>
        <v>NORMAL WEIGHT</v>
      </c>
      <c r="K1777" t="str">
        <f>VLOOKUP(A1777,cleaned_Medical_Examinations[],10,FALSE)</f>
        <v>NORMAL</v>
      </c>
      <c r="L1777">
        <f>VLOOKUP(A1777,table3!A1777:H4111,4,)</f>
        <v>17626</v>
      </c>
      <c r="M1777" t="str">
        <f>VLOOKUP(A1777,table3!A1777:H4111,5,FALSE)</f>
        <v>tier - 1</v>
      </c>
      <c r="N1777" t="str">
        <f>VLOOKUP(A1777,table3!A1777:H4111,6,FALSE)</f>
        <v>tier - 3</v>
      </c>
      <c r="O1777" t="str">
        <f>VLOOKUP(A1777,table3!A1777:H4111,7,FALSE)</f>
        <v>R1013</v>
      </c>
      <c r="P1777" s="8">
        <f>VLOOKUP(A1777,table3!A1777:H4111,2,FALSE)</f>
        <v>33171</v>
      </c>
      <c r="Q1777">
        <f>VLOOKUP(A1777,table3!A1777:H4111,8,FALSE)</f>
        <v>32</v>
      </c>
    </row>
    <row r="1778" spans="1:17" x14ac:dyDescent="0.3">
      <c r="A1778" s="11" t="s">
        <v>593</v>
      </c>
      <c r="B1778" t="str">
        <f>VLOOKUP(A1778,cleaned_customer_names[],2,FALSE)</f>
        <v>Newman</v>
      </c>
      <c r="C1778">
        <f>VLOOKUP(A1778,cleaned_Medical_Examinations[],2,FALSE)</f>
        <v>25.27</v>
      </c>
      <c r="D1778">
        <f>VLOOKUP(A1778,cleaned_Medical_Examinations[],3,FALSE)</f>
        <v>5.7</v>
      </c>
      <c r="E1778" t="str">
        <f>VLOOKUP(A1778,cleaned_Medical_Examinations[],4,FALSE)</f>
        <v>Yes</v>
      </c>
      <c r="F1778" t="str">
        <f>VLOOKUP(A1778,cleaned_Medical_Examinations[],5,FALSE)</f>
        <v>No</v>
      </c>
      <c r="G1778" t="str">
        <f>VLOOKUP(A1778,cleaned_Medical_Examinations[],6,FALSE)</f>
        <v>No</v>
      </c>
      <c r="H1778">
        <f>VLOOKUP(A1778,cleaned_Medical_Examinations[],7,FALSE)</f>
        <v>1</v>
      </c>
      <c r="I1778" t="str">
        <f>VLOOKUP(A1778,cleaned_Medical_Examinations[],8,FALSE)</f>
        <v>No</v>
      </c>
      <c r="J1778" t="str">
        <f>VLOOKUP(A1778,cleaned_Medical_Examinations[],9,FALSE)</f>
        <v>OVER WEIGHT</v>
      </c>
      <c r="K1778" t="str">
        <f>VLOOKUP(A1778,cleaned_Medical_Examinations[],10,FALSE)</f>
        <v>PREDIABETES</v>
      </c>
      <c r="L1778">
        <f>VLOOKUP(A1778,table3!A1778:H4112,4,)</f>
        <v>17663</v>
      </c>
      <c r="M1778" t="str">
        <f>VLOOKUP(A1778,table3!A1778:H4112,5,FALSE)</f>
        <v>tier - 1</v>
      </c>
      <c r="N1778" t="str">
        <f>VLOOKUP(A1778,table3!A1778:H4112,6,FALSE)</f>
        <v>tier - 3</v>
      </c>
      <c r="O1778" t="str">
        <f>VLOOKUP(A1778,table3!A1778:H4112,7,FALSE)</f>
        <v>R1013</v>
      </c>
      <c r="P1778" s="8">
        <f>VLOOKUP(A1778,table3!A1778:H4112,2,FALSE)</f>
        <v>34516</v>
      </c>
      <c r="Q1778">
        <f>VLOOKUP(A1778,table3!A1778:H4112,8,FALSE)</f>
        <v>28</v>
      </c>
    </row>
    <row r="1779" spans="1:17" x14ac:dyDescent="0.3">
      <c r="A1779" s="13" t="s">
        <v>592</v>
      </c>
      <c r="B1779" t="str">
        <f>VLOOKUP(A1779,cleaned_customer_names[],2,FALSE)</f>
        <v>Reasoner</v>
      </c>
      <c r="C1779">
        <f>VLOOKUP(A1779,cleaned_Medical_Examinations[],2,FALSE)</f>
        <v>24.24</v>
      </c>
      <c r="D1779">
        <f>VLOOKUP(A1779,cleaned_Medical_Examinations[],3,FALSE)</f>
        <v>6.15</v>
      </c>
      <c r="E1779" t="str">
        <f>VLOOKUP(A1779,cleaned_Medical_Examinations[],4,FALSE)</f>
        <v>No</v>
      </c>
      <c r="F1779" t="str">
        <f>VLOOKUP(A1779,cleaned_Medical_Examinations[],5,FALSE)</f>
        <v>No</v>
      </c>
      <c r="G1779" t="str">
        <f>VLOOKUP(A1779,cleaned_Medical_Examinations[],6,FALSE)</f>
        <v>No</v>
      </c>
      <c r="H1779">
        <f>VLOOKUP(A1779,cleaned_Medical_Examinations[],7,FALSE)</f>
        <v>0</v>
      </c>
      <c r="I1779" t="str">
        <f>VLOOKUP(A1779,cleaned_Medical_Examinations[],8,FALSE)</f>
        <v>No</v>
      </c>
      <c r="J1779" t="str">
        <f>VLOOKUP(A1779,cleaned_Medical_Examinations[],9,FALSE)</f>
        <v>NORMAL WEIGHT</v>
      </c>
      <c r="K1779" t="str">
        <f>VLOOKUP(A1779,cleaned_Medical_Examinations[],10,FALSE)</f>
        <v>PREDIABETES</v>
      </c>
      <c r="L1779">
        <f>VLOOKUP(A1779,table3!A1779:H4113,4,)</f>
        <v>17749</v>
      </c>
      <c r="M1779" t="str">
        <f>VLOOKUP(A1779,table3!A1779:H4113,5,FALSE)</f>
        <v>tier - 1</v>
      </c>
      <c r="N1779" t="str">
        <f>VLOOKUP(A1779,table3!A1779:H4113,6,FALSE)</f>
        <v>tier - 1</v>
      </c>
      <c r="O1779" t="str">
        <f>VLOOKUP(A1779,table3!A1779:H4113,7,FALSE)</f>
        <v>R1012</v>
      </c>
      <c r="P1779" s="8">
        <f>VLOOKUP(A1779,table3!A1779:H4113,2,FALSE)</f>
        <v>37816</v>
      </c>
      <c r="Q1779">
        <f>VLOOKUP(A1779,table3!A1779:H4113,8,FALSE)</f>
        <v>19</v>
      </c>
    </row>
    <row r="1780" spans="1:17" x14ac:dyDescent="0.3">
      <c r="A1780" s="11" t="s">
        <v>591</v>
      </c>
      <c r="B1780" t="str">
        <f>VLOOKUP(A1780,cleaned_customer_names[],2,FALSE)</f>
        <v>Mone</v>
      </c>
      <c r="C1780">
        <f>VLOOKUP(A1780,cleaned_Medical_Examinations[],2,FALSE)</f>
        <v>35.75</v>
      </c>
      <c r="D1780">
        <f>VLOOKUP(A1780,cleaned_Medical_Examinations[],3,FALSE)</f>
        <v>5.07</v>
      </c>
      <c r="E1780" t="str">
        <f>VLOOKUP(A1780,cleaned_Medical_Examinations[],4,FALSE)</f>
        <v>No</v>
      </c>
      <c r="F1780" t="str">
        <f>VLOOKUP(A1780,cleaned_Medical_Examinations[],5,FALSE)</f>
        <v>No</v>
      </c>
      <c r="G1780" t="str">
        <f>VLOOKUP(A1780,cleaned_Medical_Examinations[],6,FALSE)</f>
        <v>No</v>
      </c>
      <c r="H1780">
        <f>VLOOKUP(A1780,cleaned_Medical_Examinations[],7,FALSE)</f>
        <v>0</v>
      </c>
      <c r="I1780" t="str">
        <f>VLOOKUP(A1780,cleaned_Medical_Examinations[],8,FALSE)</f>
        <v>No</v>
      </c>
      <c r="J1780" t="str">
        <f>VLOOKUP(A1780,cleaned_Medical_Examinations[],9,FALSE)</f>
        <v>OBESITY</v>
      </c>
      <c r="K1780" t="str">
        <f>VLOOKUP(A1780,cleaned_Medical_Examinations[],10,FALSE)</f>
        <v>NORMAL</v>
      </c>
      <c r="L1780">
        <f>VLOOKUP(A1780,table3!A1780:H4114,4,)</f>
        <v>17778</v>
      </c>
      <c r="M1780" t="str">
        <f>VLOOKUP(A1780,table3!A1780:H4114,5,FALSE)</f>
        <v>tier - 1</v>
      </c>
      <c r="N1780" t="str">
        <f>VLOOKUP(A1780,table3!A1780:H4114,6,FALSE)</f>
        <v>tier - 3</v>
      </c>
      <c r="O1780" t="str">
        <f>VLOOKUP(A1780,table3!A1780:H4114,7,FALSE)</f>
        <v>R1012</v>
      </c>
      <c r="P1780" s="8">
        <f>VLOOKUP(A1780,table3!A1780:H4114,2,FALSE)</f>
        <v>24279</v>
      </c>
      <c r="Q1780">
        <f>VLOOKUP(A1780,table3!A1780:H4114,8,FALSE)</f>
        <v>56</v>
      </c>
    </row>
    <row r="1781" spans="1:17" x14ac:dyDescent="0.3">
      <c r="A1781" s="13" t="s">
        <v>590</v>
      </c>
      <c r="B1781" t="str">
        <f>VLOOKUP(A1781,cleaned_customer_names[],2,FALSE)</f>
        <v>Powers</v>
      </c>
      <c r="C1781">
        <f>VLOOKUP(A1781,cleaned_Medical_Examinations[],2,FALSE)</f>
        <v>29.92</v>
      </c>
      <c r="D1781">
        <f>VLOOKUP(A1781,cleaned_Medical_Examinations[],3,FALSE)</f>
        <v>10.97</v>
      </c>
      <c r="E1781" t="str">
        <f>VLOOKUP(A1781,cleaned_Medical_Examinations[],4,FALSE)</f>
        <v>Yes</v>
      </c>
      <c r="F1781" t="str">
        <f>VLOOKUP(A1781,cleaned_Medical_Examinations[],5,FALSE)</f>
        <v>No</v>
      </c>
      <c r="G1781" t="str">
        <f>VLOOKUP(A1781,cleaned_Medical_Examinations[],6,FALSE)</f>
        <v>No</v>
      </c>
      <c r="H1781">
        <f>VLOOKUP(A1781,cleaned_Medical_Examinations[],7,FALSE)</f>
        <v>1</v>
      </c>
      <c r="I1781" t="str">
        <f>VLOOKUP(A1781,cleaned_Medical_Examinations[],8,FALSE)</f>
        <v>No</v>
      </c>
      <c r="J1781" t="str">
        <f>VLOOKUP(A1781,cleaned_Medical_Examinations[],9,FALSE)</f>
        <v>OBESITY</v>
      </c>
      <c r="K1781" t="str">
        <f>VLOOKUP(A1781,cleaned_Medical_Examinations[],10,FALSE)</f>
        <v>DIABETES</v>
      </c>
      <c r="L1781">
        <f>VLOOKUP(A1781,table3!A1781:H4115,4,)</f>
        <v>17780</v>
      </c>
      <c r="M1781" t="str">
        <f>VLOOKUP(A1781,table3!A1781:H4115,5,FALSE)</f>
        <v>tier - 1</v>
      </c>
      <c r="N1781" t="str">
        <f>VLOOKUP(A1781,table3!A1781:H4115,6,FALSE)</f>
        <v>tier - 2</v>
      </c>
      <c r="O1781" t="str">
        <f>VLOOKUP(A1781,table3!A1781:H4115,7,FALSE)</f>
        <v>R1012</v>
      </c>
      <c r="P1781" s="8">
        <f>VLOOKUP(A1781,table3!A1781:H4115,2,FALSE)</f>
        <v>29138</v>
      </c>
      <c r="Q1781">
        <f>VLOOKUP(A1781,table3!A1781:H4115,8,FALSE)</f>
        <v>43</v>
      </c>
    </row>
    <row r="1782" spans="1:17" x14ac:dyDescent="0.3">
      <c r="A1782" s="11" t="s">
        <v>589</v>
      </c>
      <c r="B1782" t="str">
        <f>VLOOKUP(A1782,cleaned_customer_names[],2,FALSE)</f>
        <v>Ulery</v>
      </c>
      <c r="C1782">
        <f>VLOOKUP(A1782,cleaned_Medical_Examinations[],2,FALSE)</f>
        <v>26.2</v>
      </c>
      <c r="D1782">
        <f>VLOOKUP(A1782,cleaned_Medical_Examinations[],3,FALSE)</f>
        <v>10.93</v>
      </c>
      <c r="E1782" t="str">
        <f>VLOOKUP(A1782,cleaned_Medical_Examinations[],4,FALSE)</f>
        <v>Yes</v>
      </c>
      <c r="F1782" t="str">
        <f>VLOOKUP(A1782,cleaned_Medical_Examinations[],5,FALSE)</f>
        <v>No</v>
      </c>
      <c r="G1782" t="str">
        <f>VLOOKUP(A1782,cleaned_Medical_Examinations[],6,FALSE)</f>
        <v>No</v>
      </c>
      <c r="H1782">
        <f>VLOOKUP(A1782,cleaned_Medical_Examinations[],7,FALSE)</f>
        <v>1</v>
      </c>
      <c r="I1782" t="str">
        <f>VLOOKUP(A1782,cleaned_Medical_Examinations[],8,FALSE)</f>
        <v>No</v>
      </c>
      <c r="J1782" t="str">
        <f>VLOOKUP(A1782,cleaned_Medical_Examinations[],9,FALSE)</f>
        <v>OVER WEIGHT</v>
      </c>
      <c r="K1782" t="str">
        <f>VLOOKUP(A1782,cleaned_Medical_Examinations[],10,FALSE)</f>
        <v>DIABETES</v>
      </c>
      <c r="L1782">
        <f>VLOOKUP(A1782,table3!A1782:H4116,4,)</f>
        <v>17833</v>
      </c>
      <c r="M1782" t="str">
        <f>VLOOKUP(A1782,table3!A1782:H4116,5,FALSE)</f>
        <v>tier - 1</v>
      </c>
      <c r="N1782" t="str">
        <f>VLOOKUP(A1782,table3!A1782:H4116,6,FALSE)</f>
        <v>tier - 2</v>
      </c>
      <c r="O1782" t="str">
        <f>VLOOKUP(A1782,table3!A1782:H4116,7,FALSE)</f>
        <v>R1012</v>
      </c>
      <c r="P1782" s="8">
        <f>VLOOKUP(A1782,table3!A1782:H4116,2,FALSE)</f>
        <v>23353</v>
      </c>
      <c r="Q1782">
        <f>VLOOKUP(A1782,table3!A1782:H4116,8,FALSE)</f>
        <v>59</v>
      </c>
    </row>
    <row r="1783" spans="1:17" x14ac:dyDescent="0.3">
      <c r="A1783" s="13" t="s">
        <v>588</v>
      </c>
      <c r="B1783" t="str">
        <f>VLOOKUP(A1783,cleaned_customer_names[],2,FALSE)</f>
        <v>Haines</v>
      </c>
      <c r="C1783">
        <f>VLOOKUP(A1783,cleaned_Medical_Examinations[],2,FALSE)</f>
        <v>26.695</v>
      </c>
      <c r="D1783">
        <f>VLOOKUP(A1783,cleaned_Medical_Examinations[],3,FALSE)</f>
        <v>4.21</v>
      </c>
      <c r="E1783" t="str">
        <f>VLOOKUP(A1783,cleaned_Medical_Examinations[],4,FALSE)</f>
        <v>Yes</v>
      </c>
      <c r="F1783" t="str">
        <f>VLOOKUP(A1783,cleaned_Medical_Examinations[],5,FALSE)</f>
        <v>No</v>
      </c>
      <c r="G1783" t="str">
        <f>VLOOKUP(A1783,cleaned_Medical_Examinations[],6,FALSE)</f>
        <v>Yes</v>
      </c>
      <c r="H1783">
        <f>VLOOKUP(A1783,cleaned_Medical_Examinations[],7,FALSE)</f>
        <v>1</v>
      </c>
      <c r="I1783" t="str">
        <f>VLOOKUP(A1783,cleaned_Medical_Examinations[],8,FALSE)</f>
        <v>No</v>
      </c>
      <c r="J1783" t="str">
        <f>VLOOKUP(A1783,cleaned_Medical_Examinations[],9,FALSE)</f>
        <v>OVER WEIGHT</v>
      </c>
      <c r="K1783" t="str">
        <f>VLOOKUP(A1783,cleaned_Medical_Examinations[],10,FALSE)</f>
        <v>NORMAL</v>
      </c>
      <c r="L1783">
        <f>VLOOKUP(A1783,table3!A1783:H4117,4,)</f>
        <v>17863</v>
      </c>
      <c r="M1783" t="str">
        <f>VLOOKUP(A1783,table3!A1783:H4117,5,FALSE)</f>
        <v>tier - 1</v>
      </c>
      <c r="N1783" t="str">
        <f>VLOOKUP(A1783,table3!A1783:H4117,6,FALSE)</f>
        <v>tier - 2</v>
      </c>
      <c r="O1783" t="str">
        <f>VLOOKUP(A1783,table3!A1783:H4117,7,FALSE)</f>
        <v>R1012</v>
      </c>
      <c r="P1783" s="8">
        <f>VLOOKUP(A1783,table3!A1783:H4117,2,FALSE)</f>
        <v>28106</v>
      </c>
      <c r="Q1783">
        <f>VLOOKUP(A1783,table3!A1783:H4117,8,FALSE)</f>
        <v>46</v>
      </c>
    </row>
    <row r="1784" spans="1:17" x14ac:dyDescent="0.3">
      <c r="A1784" s="11" t="s">
        <v>587</v>
      </c>
      <c r="B1784" t="str">
        <f>VLOOKUP(A1784,cleaned_customer_names[],2,FALSE)</f>
        <v>Airoldi</v>
      </c>
      <c r="C1784">
        <f>VLOOKUP(A1784,cleaned_Medical_Examinations[],2,FALSE)</f>
        <v>23.16</v>
      </c>
      <c r="D1784">
        <f>VLOOKUP(A1784,cleaned_Medical_Examinations[],3,FALSE)</f>
        <v>5.5</v>
      </c>
      <c r="E1784" t="str">
        <f>VLOOKUP(A1784,cleaned_Medical_Examinations[],4,FALSE)</f>
        <v>No</v>
      </c>
      <c r="F1784" t="str">
        <f>VLOOKUP(A1784,cleaned_Medical_Examinations[],5,FALSE)</f>
        <v>No</v>
      </c>
      <c r="G1784" t="str">
        <f>VLOOKUP(A1784,cleaned_Medical_Examinations[],6,FALSE)</f>
        <v>No</v>
      </c>
      <c r="H1784">
        <f>VLOOKUP(A1784,cleaned_Medical_Examinations[],7,FALSE)</f>
        <v>0</v>
      </c>
      <c r="I1784" t="str">
        <f>VLOOKUP(A1784,cleaned_Medical_Examinations[],8,FALSE)</f>
        <v>No</v>
      </c>
      <c r="J1784" t="str">
        <f>VLOOKUP(A1784,cleaned_Medical_Examinations[],9,FALSE)</f>
        <v>NORMAL WEIGHT</v>
      </c>
      <c r="K1784" t="str">
        <f>VLOOKUP(A1784,cleaned_Medical_Examinations[],10,FALSE)</f>
        <v>NORMAL</v>
      </c>
      <c r="L1784">
        <f>VLOOKUP(A1784,table3!A1784:H4118,4,)</f>
        <v>17879</v>
      </c>
      <c r="M1784" t="str">
        <f>VLOOKUP(A1784,table3!A1784:H4118,5,FALSE)</f>
        <v>tier - 1</v>
      </c>
      <c r="N1784" t="str">
        <f>VLOOKUP(A1784,table3!A1784:H4118,6,FALSE)</f>
        <v>tier - 2</v>
      </c>
      <c r="O1784" t="str">
        <f>VLOOKUP(A1784,table3!A1784:H4118,7,FALSE)</f>
        <v>R1024</v>
      </c>
      <c r="P1784" s="8">
        <f>VLOOKUP(A1784,table3!A1784:H4118,2,FALSE)</f>
        <v>35668</v>
      </c>
      <c r="Q1784">
        <f>VLOOKUP(A1784,table3!A1784:H4118,8,FALSE)</f>
        <v>25</v>
      </c>
    </row>
    <row r="1785" spans="1:17" x14ac:dyDescent="0.3">
      <c r="A1785" s="13" t="s">
        <v>586</v>
      </c>
      <c r="B1785" t="str">
        <f>VLOOKUP(A1785,cleaned_customer_names[],2,FALSE)</f>
        <v>Mattis</v>
      </c>
      <c r="C1785">
        <f>VLOOKUP(A1785,cleaned_Medical_Examinations[],2,FALSE)</f>
        <v>32.585000000000001</v>
      </c>
      <c r="D1785">
        <f>VLOOKUP(A1785,cleaned_Medical_Examinations[],3,FALSE)</f>
        <v>4.93</v>
      </c>
      <c r="E1785" t="str">
        <f>VLOOKUP(A1785,cleaned_Medical_Examinations[],4,FALSE)</f>
        <v>Yes</v>
      </c>
      <c r="F1785" t="str">
        <f>VLOOKUP(A1785,cleaned_Medical_Examinations[],5,FALSE)</f>
        <v>No</v>
      </c>
      <c r="G1785" t="str">
        <f>VLOOKUP(A1785,cleaned_Medical_Examinations[],6,FALSE)</f>
        <v>No</v>
      </c>
      <c r="H1785">
        <f>VLOOKUP(A1785,cleaned_Medical_Examinations[],7,FALSE)</f>
        <v>1</v>
      </c>
      <c r="I1785" t="str">
        <f>VLOOKUP(A1785,cleaned_Medical_Examinations[],8,FALSE)</f>
        <v>No</v>
      </c>
      <c r="J1785" t="str">
        <f>VLOOKUP(A1785,cleaned_Medical_Examinations[],9,FALSE)</f>
        <v>OBESITY</v>
      </c>
      <c r="K1785" t="str">
        <f>VLOOKUP(A1785,cleaned_Medical_Examinations[],10,FALSE)</f>
        <v>NORMAL</v>
      </c>
      <c r="L1785">
        <f>VLOOKUP(A1785,table3!A1785:H4119,4,)</f>
        <v>17883</v>
      </c>
      <c r="M1785" t="str">
        <f>VLOOKUP(A1785,table3!A1785:H4119,5,FALSE)</f>
        <v>tier - 1</v>
      </c>
      <c r="N1785" t="str">
        <f>VLOOKUP(A1785,table3!A1785:H4119,6,FALSE)</f>
        <v>tier - 3</v>
      </c>
      <c r="O1785" t="str">
        <f>VLOOKUP(A1785,table3!A1785:H4119,7,FALSE)</f>
        <v>R1012</v>
      </c>
      <c r="P1785" s="8">
        <f>VLOOKUP(A1785,table3!A1785:H4119,2,FALSE)</f>
        <v>29171</v>
      </c>
      <c r="Q1785">
        <f>VLOOKUP(A1785,table3!A1785:H4119,8,FALSE)</f>
        <v>43</v>
      </c>
    </row>
    <row r="1786" spans="1:17" x14ac:dyDescent="0.3">
      <c r="A1786" s="11" t="s">
        <v>585</v>
      </c>
      <c r="B1786" t="str">
        <f>VLOOKUP(A1786,cleaned_customer_names[],2,FALSE)</f>
        <v>Cho</v>
      </c>
      <c r="C1786">
        <f>VLOOKUP(A1786,cleaned_Medical_Examinations[],2,FALSE)</f>
        <v>33.97</v>
      </c>
      <c r="D1786">
        <f>VLOOKUP(A1786,cleaned_Medical_Examinations[],3,FALSE)</f>
        <v>5.6</v>
      </c>
      <c r="E1786" t="str">
        <f>VLOOKUP(A1786,cleaned_Medical_Examinations[],4,FALSE)</f>
        <v>Yes</v>
      </c>
      <c r="F1786" t="str">
        <f>VLOOKUP(A1786,cleaned_Medical_Examinations[],5,FALSE)</f>
        <v>No</v>
      </c>
      <c r="G1786" t="str">
        <f>VLOOKUP(A1786,cleaned_Medical_Examinations[],6,FALSE)</f>
        <v>No</v>
      </c>
      <c r="H1786">
        <f>VLOOKUP(A1786,cleaned_Medical_Examinations[],7,FALSE)</f>
        <v>0</v>
      </c>
      <c r="I1786" t="str">
        <f>VLOOKUP(A1786,cleaned_Medical_Examinations[],8,FALSE)</f>
        <v>No</v>
      </c>
      <c r="J1786" t="str">
        <f>VLOOKUP(A1786,cleaned_Medical_Examinations[],9,FALSE)</f>
        <v>OBESITY</v>
      </c>
      <c r="K1786" t="str">
        <f>VLOOKUP(A1786,cleaned_Medical_Examinations[],10,FALSE)</f>
        <v>NORMAL</v>
      </c>
      <c r="L1786">
        <f>VLOOKUP(A1786,table3!A1786:H4120,4,)</f>
        <v>17905</v>
      </c>
      <c r="M1786" t="str">
        <f>VLOOKUP(A1786,table3!A1786:H4120,5,FALSE)</f>
        <v>tier - 1</v>
      </c>
      <c r="N1786" t="str">
        <f>VLOOKUP(A1786,table3!A1786:H4120,6,FALSE)</f>
        <v>tier - 2</v>
      </c>
      <c r="O1786" t="str">
        <f>VLOOKUP(A1786,table3!A1786:H4120,7,FALSE)</f>
        <v>R1017</v>
      </c>
      <c r="P1786" s="8">
        <f>VLOOKUP(A1786,table3!A1786:H4120,2,FALSE)</f>
        <v>32846</v>
      </c>
      <c r="Q1786">
        <f>VLOOKUP(A1786,table3!A1786:H4120,8,FALSE)</f>
        <v>33</v>
      </c>
    </row>
    <row r="1787" spans="1:17" x14ac:dyDescent="0.3">
      <c r="A1787" s="13" t="s">
        <v>584</v>
      </c>
      <c r="B1787" t="str">
        <f>VLOOKUP(A1787,cleaned_customer_names[],2,FALSE)</f>
        <v>Reumann</v>
      </c>
      <c r="C1787">
        <f>VLOOKUP(A1787,cleaned_Medical_Examinations[],2,FALSE)</f>
        <v>16.57</v>
      </c>
      <c r="D1787">
        <f>VLOOKUP(A1787,cleaned_Medical_Examinations[],3,FALSE)</f>
        <v>9.99</v>
      </c>
      <c r="E1787" t="str">
        <f>VLOOKUP(A1787,cleaned_Medical_Examinations[],4,FALSE)</f>
        <v>No</v>
      </c>
      <c r="F1787" t="str">
        <f>VLOOKUP(A1787,cleaned_Medical_Examinations[],5,FALSE)</f>
        <v>No</v>
      </c>
      <c r="G1787" t="str">
        <f>VLOOKUP(A1787,cleaned_Medical_Examinations[],6,FALSE)</f>
        <v>No</v>
      </c>
      <c r="H1787">
        <f>VLOOKUP(A1787,cleaned_Medical_Examinations[],7,FALSE)</f>
        <v>0</v>
      </c>
      <c r="I1787" t="str">
        <f>VLOOKUP(A1787,cleaned_Medical_Examinations[],8,FALSE)</f>
        <v>No</v>
      </c>
      <c r="J1787" t="str">
        <f>VLOOKUP(A1787,cleaned_Medical_Examinations[],9,FALSE)</f>
        <v>UNDER WEIGHT</v>
      </c>
      <c r="K1787" t="str">
        <f>VLOOKUP(A1787,cleaned_Medical_Examinations[],10,FALSE)</f>
        <v>DIABETES</v>
      </c>
      <c r="L1787">
        <f>VLOOKUP(A1787,table3!A1787:H4121,4,)</f>
        <v>17929</v>
      </c>
      <c r="M1787" t="str">
        <f>VLOOKUP(A1787,table3!A1787:H4121,5,FALSE)</f>
        <v>tier - 1</v>
      </c>
      <c r="N1787" t="str">
        <f>VLOOKUP(A1787,table3!A1787:H4121,6,FALSE)</f>
        <v>tier - 2</v>
      </c>
      <c r="O1787" t="str">
        <f>VLOOKUP(A1787,table3!A1787:H4121,7,FALSE)</f>
        <v>R1013</v>
      </c>
      <c r="P1787" s="8">
        <f>VLOOKUP(A1787,table3!A1787:H4121,2,FALSE)</f>
        <v>28415</v>
      </c>
      <c r="Q1787">
        <f>VLOOKUP(A1787,table3!A1787:H4121,8,FALSE)</f>
        <v>45</v>
      </c>
    </row>
    <row r="1788" spans="1:17" x14ac:dyDescent="0.3">
      <c r="A1788" s="11" t="s">
        <v>583</v>
      </c>
      <c r="B1788" t="str">
        <f>VLOOKUP(A1788,cleaned_customer_names[],2,FALSE)</f>
        <v>Cooper</v>
      </c>
      <c r="C1788">
        <f>VLOOKUP(A1788,cleaned_Medical_Examinations[],2,FALSE)</f>
        <v>17.55</v>
      </c>
      <c r="D1788">
        <f>VLOOKUP(A1788,cleaned_Medical_Examinations[],3,FALSE)</f>
        <v>5.93</v>
      </c>
      <c r="E1788" t="str">
        <f>VLOOKUP(A1788,cleaned_Medical_Examinations[],4,FALSE)</f>
        <v>No</v>
      </c>
      <c r="F1788" t="str">
        <f>VLOOKUP(A1788,cleaned_Medical_Examinations[],5,FALSE)</f>
        <v>No</v>
      </c>
      <c r="G1788" t="str">
        <f>VLOOKUP(A1788,cleaned_Medical_Examinations[],6,FALSE)</f>
        <v>Yes</v>
      </c>
      <c r="H1788">
        <f>VLOOKUP(A1788,cleaned_Medical_Examinations[],7,FALSE)</f>
        <v>1</v>
      </c>
      <c r="I1788" t="str">
        <f>VLOOKUP(A1788,cleaned_Medical_Examinations[],8,FALSE)</f>
        <v>No</v>
      </c>
      <c r="J1788" t="str">
        <f>VLOOKUP(A1788,cleaned_Medical_Examinations[],9,FALSE)</f>
        <v>UNDER WEIGHT</v>
      </c>
      <c r="K1788" t="str">
        <f>VLOOKUP(A1788,cleaned_Medical_Examinations[],10,FALSE)</f>
        <v>PREDIABETES</v>
      </c>
      <c r="L1788">
        <f>VLOOKUP(A1788,table3!A1788:H4122,4,)</f>
        <v>17942</v>
      </c>
      <c r="M1788" t="str">
        <f>VLOOKUP(A1788,table3!A1788:H4122,5,FALSE)</f>
        <v>tier - 1</v>
      </c>
      <c r="N1788" t="str">
        <f>VLOOKUP(A1788,table3!A1788:H4122,6,FALSE)</f>
        <v>tier - 2</v>
      </c>
      <c r="O1788" t="str">
        <f>VLOOKUP(A1788,table3!A1788:H4122,7,FALSE)</f>
        <v>R1011</v>
      </c>
      <c r="P1788" s="8">
        <f>VLOOKUP(A1788,table3!A1788:H4122,2,FALSE)</f>
        <v>37162</v>
      </c>
      <c r="Q1788">
        <f>VLOOKUP(A1788,table3!A1788:H4122,8,FALSE)</f>
        <v>21</v>
      </c>
    </row>
    <row r="1789" spans="1:17" x14ac:dyDescent="0.3">
      <c r="A1789" s="13" t="s">
        <v>582</v>
      </c>
      <c r="B1789" t="str">
        <f>VLOOKUP(A1789,cleaned_customer_names[],2,FALSE)</f>
        <v>Kennedy</v>
      </c>
      <c r="C1789">
        <f>VLOOKUP(A1789,cleaned_Medical_Examinations[],2,FALSE)</f>
        <v>29.41</v>
      </c>
      <c r="D1789">
        <f>VLOOKUP(A1789,cleaned_Medical_Examinations[],3,FALSE)</f>
        <v>6.29</v>
      </c>
      <c r="E1789" t="str">
        <f>VLOOKUP(A1789,cleaned_Medical_Examinations[],4,FALSE)</f>
        <v>Yes</v>
      </c>
      <c r="F1789" t="str">
        <f>VLOOKUP(A1789,cleaned_Medical_Examinations[],5,FALSE)</f>
        <v>No</v>
      </c>
      <c r="G1789" t="str">
        <f>VLOOKUP(A1789,cleaned_Medical_Examinations[],6,FALSE)</f>
        <v>No</v>
      </c>
      <c r="H1789">
        <f>VLOOKUP(A1789,cleaned_Medical_Examinations[],7,FALSE)</f>
        <v>1</v>
      </c>
      <c r="I1789" t="str">
        <f>VLOOKUP(A1789,cleaned_Medical_Examinations[],8,FALSE)</f>
        <v>No</v>
      </c>
      <c r="J1789" t="str">
        <f>VLOOKUP(A1789,cleaned_Medical_Examinations[],9,FALSE)</f>
        <v>OVER WEIGHT</v>
      </c>
      <c r="K1789" t="str">
        <f>VLOOKUP(A1789,cleaned_Medical_Examinations[],10,FALSE)</f>
        <v>PREDIABETES</v>
      </c>
      <c r="L1789">
        <f>VLOOKUP(A1789,table3!A1789:H4123,4,)</f>
        <v>18031</v>
      </c>
      <c r="M1789" t="str">
        <f>VLOOKUP(A1789,table3!A1789:H4123,5,FALSE)</f>
        <v>tier - 1</v>
      </c>
      <c r="N1789" t="str">
        <f>VLOOKUP(A1789,table3!A1789:H4123,6,FALSE)</f>
        <v>tier - 3</v>
      </c>
      <c r="O1789" t="str">
        <f>VLOOKUP(A1789,table3!A1789:H4123,7,FALSE)</f>
        <v>R1023</v>
      </c>
      <c r="P1789" s="8">
        <f>VLOOKUP(A1789,table3!A1789:H4123,2,FALSE)</f>
        <v>27572</v>
      </c>
      <c r="Q1789">
        <f>VLOOKUP(A1789,table3!A1789:H4123,8,FALSE)</f>
        <v>47</v>
      </c>
    </row>
    <row r="1790" spans="1:17" x14ac:dyDescent="0.3">
      <c r="A1790" s="11" t="s">
        <v>581</v>
      </c>
      <c r="B1790" t="str">
        <f>VLOOKUP(A1790,cleaned_customer_names[],2,FALSE)</f>
        <v>Cichon</v>
      </c>
      <c r="C1790">
        <f>VLOOKUP(A1790,cleaned_Medical_Examinations[],2,FALSE)</f>
        <v>17.91</v>
      </c>
      <c r="D1790">
        <f>VLOOKUP(A1790,cleaned_Medical_Examinations[],3,FALSE)</f>
        <v>5.65</v>
      </c>
      <c r="E1790" t="str">
        <f>VLOOKUP(A1790,cleaned_Medical_Examinations[],4,FALSE)</f>
        <v>No</v>
      </c>
      <c r="F1790" t="str">
        <f>VLOOKUP(A1790,cleaned_Medical_Examinations[],5,FALSE)</f>
        <v>No</v>
      </c>
      <c r="G1790" t="str">
        <f>VLOOKUP(A1790,cleaned_Medical_Examinations[],6,FALSE)</f>
        <v>No</v>
      </c>
      <c r="H1790">
        <f>VLOOKUP(A1790,cleaned_Medical_Examinations[],7,FALSE)</f>
        <v>1</v>
      </c>
      <c r="I1790" t="str">
        <f>VLOOKUP(A1790,cleaned_Medical_Examinations[],8,FALSE)</f>
        <v>No</v>
      </c>
      <c r="J1790" t="str">
        <f>VLOOKUP(A1790,cleaned_Medical_Examinations[],9,FALSE)</f>
        <v>UNDER WEIGHT</v>
      </c>
      <c r="K1790" t="str">
        <f>VLOOKUP(A1790,cleaned_Medical_Examinations[],10,FALSE)</f>
        <v>NORMAL</v>
      </c>
      <c r="L1790">
        <f>VLOOKUP(A1790,table3!A1790:H4124,4,)</f>
        <v>18031</v>
      </c>
      <c r="M1790" t="str">
        <f>VLOOKUP(A1790,table3!A1790:H4124,5,FALSE)</f>
        <v>tier - 1</v>
      </c>
      <c r="N1790" t="str">
        <f>VLOOKUP(A1790,table3!A1790:H4124,6,FALSE)</f>
        <v>tier - 2</v>
      </c>
      <c r="O1790" t="str">
        <f>VLOOKUP(A1790,table3!A1790:H4124,7,FALSE)</f>
        <v>R1012</v>
      </c>
      <c r="P1790" s="8">
        <f>VLOOKUP(A1790,table3!A1790:H4124,2,FALSE)</f>
        <v>24032</v>
      </c>
      <c r="Q1790">
        <f>VLOOKUP(A1790,table3!A1790:H4124,8,FALSE)</f>
        <v>57</v>
      </c>
    </row>
    <row r="1791" spans="1:17" x14ac:dyDescent="0.3">
      <c r="A1791" s="13" t="s">
        <v>580</v>
      </c>
      <c r="B1791" t="str">
        <f>VLOOKUP(A1791,cleaned_customer_names[],2,FALSE)</f>
        <v>Maroevic</v>
      </c>
      <c r="C1791">
        <f>VLOOKUP(A1791,cleaned_Medical_Examinations[],2,FALSE)</f>
        <v>31.57</v>
      </c>
      <c r="D1791">
        <f>VLOOKUP(A1791,cleaned_Medical_Examinations[],3,FALSE)</f>
        <v>6.15</v>
      </c>
      <c r="E1791" t="str">
        <f>VLOOKUP(A1791,cleaned_Medical_Examinations[],4,FALSE)</f>
        <v>No</v>
      </c>
      <c r="F1791" t="str">
        <f>VLOOKUP(A1791,cleaned_Medical_Examinations[],5,FALSE)</f>
        <v>No</v>
      </c>
      <c r="G1791" t="str">
        <f>VLOOKUP(A1791,cleaned_Medical_Examinations[],6,FALSE)</f>
        <v>No</v>
      </c>
      <c r="H1791">
        <f>VLOOKUP(A1791,cleaned_Medical_Examinations[],7,FALSE)</f>
        <v>1</v>
      </c>
      <c r="I1791" t="str">
        <f>VLOOKUP(A1791,cleaned_Medical_Examinations[],8,FALSE)</f>
        <v>No</v>
      </c>
      <c r="J1791" t="str">
        <f>VLOOKUP(A1791,cleaned_Medical_Examinations[],9,FALSE)</f>
        <v>OBESITY</v>
      </c>
      <c r="K1791" t="str">
        <f>VLOOKUP(A1791,cleaned_Medical_Examinations[],10,FALSE)</f>
        <v>PREDIABETES</v>
      </c>
      <c r="L1791">
        <f>VLOOKUP(A1791,table3!A1791:H4125,4,)</f>
        <v>18034</v>
      </c>
      <c r="M1791" t="str">
        <f>VLOOKUP(A1791,table3!A1791:H4125,5,FALSE)</f>
        <v>tier - 1</v>
      </c>
      <c r="N1791" t="str">
        <f>VLOOKUP(A1791,table3!A1791:H4125,6,FALSE)</f>
        <v>tier - 1</v>
      </c>
      <c r="O1791" t="str">
        <f>VLOOKUP(A1791,table3!A1791:H4125,7,FALSE)</f>
        <v>R1012</v>
      </c>
      <c r="P1791" s="8">
        <f>VLOOKUP(A1791,table3!A1791:H4125,2,FALSE)</f>
        <v>36457</v>
      </c>
      <c r="Q1791">
        <f>VLOOKUP(A1791,table3!A1791:H4125,8,FALSE)</f>
        <v>23</v>
      </c>
    </row>
    <row r="1792" spans="1:17" x14ac:dyDescent="0.3">
      <c r="A1792" s="11" t="s">
        <v>579</v>
      </c>
      <c r="B1792" t="str">
        <f>VLOOKUP(A1792,cleaned_customer_names[],2,FALSE)</f>
        <v>Martin</v>
      </c>
      <c r="C1792">
        <f>VLOOKUP(A1792,cleaned_Medical_Examinations[],2,FALSE)</f>
        <v>33.18</v>
      </c>
      <c r="D1792">
        <f>VLOOKUP(A1792,cleaned_Medical_Examinations[],3,FALSE)</f>
        <v>5.22</v>
      </c>
      <c r="E1792" t="str">
        <f>VLOOKUP(A1792,cleaned_Medical_Examinations[],4,FALSE)</f>
        <v>No</v>
      </c>
      <c r="F1792" t="str">
        <f>VLOOKUP(A1792,cleaned_Medical_Examinations[],5,FALSE)</f>
        <v>Yes</v>
      </c>
      <c r="G1792" t="str">
        <f>VLOOKUP(A1792,cleaned_Medical_Examinations[],6,FALSE)</f>
        <v>No</v>
      </c>
      <c r="H1792">
        <f>VLOOKUP(A1792,cleaned_Medical_Examinations[],7,FALSE)</f>
        <v>1</v>
      </c>
      <c r="I1792" t="str">
        <f>VLOOKUP(A1792,cleaned_Medical_Examinations[],8,FALSE)</f>
        <v>No</v>
      </c>
      <c r="J1792" t="str">
        <f>VLOOKUP(A1792,cleaned_Medical_Examinations[],9,FALSE)</f>
        <v>OBESITY</v>
      </c>
      <c r="K1792" t="str">
        <f>VLOOKUP(A1792,cleaned_Medical_Examinations[],10,FALSE)</f>
        <v>NORMAL</v>
      </c>
      <c r="L1792">
        <f>VLOOKUP(A1792,table3!A1792:H4126,4,)</f>
        <v>18158</v>
      </c>
      <c r="M1792" t="str">
        <f>VLOOKUP(A1792,table3!A1792:H4126,5,FALSE)</f>
        <v>tier - 1</v>
      </c>
      <c r="N1792" t="str">
        <f>VLOOKUP(A1792,table3!A1792:H4126,6,FALSE)</f>
        <v>tier - 1</v>
      </c>
      <c r="O1792" t="str">
        <f>VLOOKUP(A1792,table3!A1792:H4126,7,FALSE)</f>
        <v>R1012</v>
      </c>
      <c r="P1792" s="8">
        <f>VLOOKUP(A1792,table3!A1792:H4126,2,FALSE)</f>
        <v>34162</v>
      </c>
      <c r="Q1792">
        <f>VLOOKUP(A1792,table3!A1792:H4126,8,FALSE)</f>
        <v>29</v>
      </c>
    </row>
    <row r="1793" spans="1:17" x14ac:dyDescent="0.3">
      <c r="A1793" s="13" t="s">
        <v>578</v>
      </c>
      <c r="B1793" t="str">
        <f>VLOOKUP(A1793,cleaned_customer_names[],2,FALSE)</f>
        <v>Schulz</v>
      </c>
      <c r="C1793">
        <f>VLOOKUP(A1793,cleaned_Medical_Examinations[],2,FALSE)</f>
        <v>37</v>
      </c>
      <c r="D1793">
        <f>VLOOKUP(A1793,cleaned_Medical_Examinations[],3,FALSE)</f>
        <v>11.66</v>
      </c>
      <c r="E1793" t="str">
        <f>VLOOKUP(A1793,cleaned_Medical_Examinations[],4,FALSE)</f>
        <v>No</v>
      </c>
      <c r="F1793" t="str">
        <f>VLOOKUP(A1793,cleaned_Medical_Examinations[],5,FALSE)</f>
        <v>No</v>
      </c>
      <c r="G1793" t="str">
        <f>VLOOKUP(A1793,cleaned_Medical_Examinations[],6,FALSE)</f>
        <v>No</v>
      </c>
      <c r="H1793">
        <f>VLOOKUP(A1793,cleaned_Medical_Examinations[],7,FALSE)</f>
        <v>0</v>
      </c>
      <c r="I1793" t="str">
        <f>VLOOKUP(A1793,cleaned_Medical_Examinations[],8,FALSE)</f>
        <v>No</v>
      </c>
      <c r="J1793" t="str">
        <f>VLOOKUP(A1793,cleaned_Medical_Examinations[],9,FALSE)</f>
        <v>OBESITY</v>
      </c>
      <c r="K1793" t="str">
        <f>VLOOKUP(A1793,cleaned_Medical_Examinations[],10,FALSE)</f>
        <v>DIABETES</v>
      </c>
      <c r="L1793">
        <f>VLOOKUP(A1793,table3!A1793:H4127,4,)</f>
        <v>18208</v>
      </c>
      <c r="M1793" t="str">
        <f>VLOOKUP(A1793,table3!A1793:H4127,5,FALSE)</f>
        <v>tier - 1</v>
      </c>
      <c r="N1793" t="str">
        <f>VLOOKUP(A1793,table3!A1793:H4127,6,FALSE)</f>
        <v>tier - 2</v>
      </c>
      <c r="O1793" t="str">
        <f>VLOOKUP(A1793,table3!A1793:H4127,7,FALSE)</f>
        <v>R1026</v>
      </c>
      <c r="P1793" s="8">
        <f>VLOOKUP(A1793,table3!A1793:H4127,2,FALSE)</f>
        <v>23196</v>
      </c>
      <c r="Q1793">
        <f>VLOOKUP(A1793,table3!A1793:H4127,8,FALSE)</f>
        <v>59</v>
      </c>
    </row>
    <row r="1794" spans="1:17" x14ac:dyDescent="0.3">
      <c r="A1794" s="11" t="s">
        <v>577</v>
      </c>
      <c r="B1794" t="str">
        <f>VLOOKUP(A1794,cleaned_customer_names[],2,FALSE)</f>
        <v>Capriolo</v>
      </c>
      <c r="C1794">
        <f>VLOOKUP(A1794,cleaned_Medical_Examinations[],2,FALSE)</f>
        <v>18.905000000000001</v>
      </c>
      <c r="D1794">
        <f>VLOOKUP(A1794,cleaned_Medical_Examinations[],3,FALSE)</f>
        <v>4.91</v>
      </c>
      <c r="E1794" t="str">
        <f>VLOOKUP(A1794,cleaned_Medical_Examinations[],4,FALSE)</f>
        <v>Yes</v>
      </c>
      <c r="F1794" t="str">
        <f>VLOOKUP(A1794,cleaned_Medical_Examinations[],5,FALSE)</f>
        <v>No</v>
      </c>
      <c r="G1794" t="str">
        <f>VLOOKUP(A1794,cleaned_Medical_Examinations[],6,FALSE)</f>
        <v>No</v>
      </c>
      <c r="H1794">
        <f>VLOOKUP(A1794,cleaned_Medical_Examinations[],7,FALSE)</f>
        <v>1</v>
      </c>
      <c r="I1794" t="str">
        <f>VLOOKUP(A1794,cleaned_Medical_Examinations[],8,FALSE)</f>
        <v>No</v>
      </c>
      <c r="J1794" t="str">
        <f>VLOOKUP(A1794,cleaned_Medical_Examinations[],9,FALSE)</f>
        <v>NORMAL WEIGHT</v>
      </c>
      <c r="K1794" t="str">
        <f>VLOOKUP(A1794,cleaned_Medical_Examinations[],10,FALSE)</f>
        <v>NORMAL</v>
      </c>
      <c r="L1794">
        <f>VLOOKUP(A1794,table3!A1794:H4128,4,)</f>
        <v>18218</v>
      </c>
      <c r="M1794" t="str">
        <f>VLOOKUP(A1794,table3!A1794:H4128,5,FALSE)</f>
        <v>tier - 1</v>
      </c>
      <c r="N1794" t="str">
        <f>VLOOKUP(A1794,table3!A1794:H4128,6,FALSE)</f>
        <v>tier - 1</v>
      </c>
      <c r="O1794" t="str">
        <f>VLOOKUP(A1794,table3!A1794:H4128,7,FALSE)</f>
        <v>R1013</v>
      </c>
      <c r="P1794" s="8">
        <f>VLOOKUP(A1794,table3!A1794:H4128,2,FALSE)</f>
        <v>35596</v>
      </c>
      <c r="Q1794">
        <f>VLOOKUP(A1794,table3!A1794:H4128,8,FALSE)</f>
        <v>25</v>
      </c>
    </row>
    <row r="1795" spans="1:17" x14ac:dyDescent="0.3">
      <c r="A1795" s="13" t="s">
        <v>576</v>
      </c>
      <c r="B1795" t="str">
        <f>VLOOKUP(A1795,cleaned_customer_names[],2,FALSE)</f>
        <v>Borleis</v>
      </c>
      <c r="C1795">
        <f>VLOOKUP(A1795,cleaned_Medical_Examinations[],2,FALSE)</f>
        <v>20.03</v>
      </c>
      <c r="D1795">
        <f>VLOOKUP(A1795,cleaned_Medical_Examinations[],3,FALSE)</f>
        <v>9.25</v>
      </c>
      <c r="E1795" t="str">
        <f>VLOOKUP(A1795,cleaned_Medical_Examinations[],4,FALSE)</f>
        <v>Yes</v>
      </c>
      <c r="F1795" t="str">
        <f>VLOOKUP(A1795,cleaned_Medical_Examinations[],5,FALSE)</f>
        <v>No</v>
      </c>
      <c r="G1795" t="str">
        <f>VLOOKUP(A1795,cleaned_Medical_Examinations[],6,FALSE)</f>
        <v>No</v>
      </c>
      <c r="H1795">
        <f>VLOOKUP(A1795,cleaned_Medical_Examinations[],7,FALSE)</f>
        <v>0</v>
      </c>
      <c r="I1795" t="str">
        <f>VLOOKUP(A1795,cleaned_Medical_Examinations[],8,FALSE)</f>
        <v>No</v>
      </c>
      <c r="J1795" t="str">
        <f>VLOOKUP(A1795,cleaned_Medical_Examinations[],9,FALSE)</f>
        <v>NORMAL WEIGHT</v>
      </c>
      <c r="K1795" t="str">
        <f>VLOOKUP(A1795,cleaned_Medical_Examinations[],10,FALSE)</f>
        <v>DIABETES</v>
      </c>
      <c r="L1795">
        <f>VLOOKUP(A1795,table3!A1795:H4129,4,)</f>
        <v>18223</v>
      </c>
      <c r="M1795" t="str">
        <f>VLOOKUP(A1795,table3!A1795:H4129,5,FALSE)</f>
        <v>tier - 1</v>
      </c>
      <c r="N1795" t="str">
        <f>VLOOKUP(A1795,table3!A1795:H4129,6,FALSE)</f>
        <v>tier - 3</v>
      </c>
      <c r="O1795" t="str">
        <f>VLOOKUP(A1795,table3!A1795:H4129,7,FALSE)</f>
        <v>R1013</v>
      </c>
      <c r="P1795" s="8">
        <f>VLOOKUP(A1795,table3!A1795:H4129,2,FALSE)</f>
        <v>38240</v>
      </c>
      <c r="Q1795">
        <f>VLOOKUP(A1795,table3!A1795:H4129,8,FALSE)</f>
        <v>18</v>
      </c>
    </row>
    <row r="1796" spans="1:17" x14ac:dyDescent="0.3">
      <c r="A1796" s="11" t="s">
        <v>575</v>
      </c>
      <c r="B1796" t="str">
        <f>VLOOKUP(A1796,cleaned_customer_names[],2,FALSE)</f>
        <v>Kramer</v>
      </c>
      <c r="C1796">
        <f>VLOOKUP(A1796,cleaned_Medical_Examinations[],2,FALSE)</f>
        <v>16.7</v>
      </c>
      <c r="D1796">
        <f>VLOOKUP(A1796,cleaned_Medical_Examinations[],3,FALSE)</f>
        <v>11.48</v>
      </c>
      <c r="E1796" t="str">
        <f>VLOOKUP(A1796,cleaned_Medical_Examinations[],4,FALSE)</f>
        <v>No</v>
      </c>
      <c r="F1796" t="str">
        <f>VLOOKUP(A1796,cleaned_Medical_Examinations[],5,FALSE)</f>
        <v>No</v>
      </c>
      <c r="G1796" t="str">
        <f>VLOOKUP(A1796,cleaned_Medical_Examinations[],6,FALSE)</f>
        <v>No</v>
      </c>
      <c r="H1796">
        <f>VLOOKUP(A1796,cleaned_Medical_Examinations[],7,FALSE)</f>
        <v>0</v>
      </c>
      <c r="I1796" t="str">
        <f>VLOOKUP(A1796,cleaned_Medical_Examinations[],8,FALSE)</f>
        <v>No</v>
      </c>
      <c r="J1796" t="str">
        <f>VLOOKUP(A1796,cleaned_Medical_Examinations[],9,FALSE)</f>
        <v>UNDER WEIGHT</v>
      </c>
      <c r="K1796" t="str">
        <f>VLOOKUP(A1796,cleaned_Medical_Examinations[],10,FALSE)</f>
        <v>DIABETES</v>
      </c>
      <c r="L1796">
        <f>VLOOKUP(A1796,table3!A1796:H4130,4,)</f>
        <v>18246</v>
      </c>
      <c r="M1796" t="str">
        <f>VLOOKUP(A1796,table3!A1796:H4130,5,FALSE)</f>
        <v>tier - 1</v>
      </c>
      <c r="N1796" t="str">
        <f>VLOOKUP(A1796,table3!A1796:H4130,6,FALSE)</f>
        <v>tier - 1</v>
      </c>
      <c r="O1796" t="str">
        <f>VLOOKUP(A1796,table3!A1796:H4130,7,FALSE)</f>
        <v>R1013</v>
      </c>
      <c r="P1796" s="8">
        <f>VLOOKUP(A1796,table3!A1796:H4130,2,FALSE)</f>
        <v>34914</v>
      </c>
      <c r="Q1796">
        <f>VLOOKUP(A1796,table3!A1796:H4130,8,FALSE)</f>
        <v>27</v>
      </c>
    </row>
    <row r="1797" spans="1:17" x14ac:dyDescent="0.3">
      <c r="A1797" s="13" t="s">
        <v>574</v>
      </c>
      <c r="B1797" t="str">
        <f>VLOOKUP(A1797,cleaned_customer_names[],2,FALSE)</f>
        <v>Conrad</v>
      </c>
      <c r="C1797">
        <f>VLOOKUP(A1797,cleaned_Medical_Examinations[],2,FALSE)</f>
        <v>39.82</v>
      </c>
      <c r="D1797">
        <f>VLOOKUP(A1797,cleaned_Medical_Examinations[],3,FALSE)</f>
        <v>6.06</v>
      </c>
      <c r="E1797" t="str">
        <f>VLOOKUP(A1797,cleaned_Medical_Examinations[],4,FALSE)</f>
        <v>No</v>
      </c>
      <c r="F1797" t="str">
        <f>VLOOKUP(A1797,cleaned_Medical_Examinations[],5,FALSE)</f>
        <v>No</v>
      </c>
      <c r="G1797" t="str">
        <f>VLOOKUP(A1797,cleaned_Medical_Examinations[],6,FALSE)</f>
        <v>No</v>
      </c>
      <c r="H1797">
        <f>VLOOKUP(A1797,cleaned_Medical_Examinations[],7,FALSE)</f>
        <v>0</v>
      </c>
      <c r="I1797" t="str">
        <f>VLOOKUP(A1797,cleaned_Medical_Examinations[],8,FALSE)</f>
        <v>No</v>
      </c>
      <c r="J1797" t="str">
        <f>VLOOKUP(A1797,cleaned_Medical_Examinations[],9,FALSE)</f>
        <v>OBESITY</v>
      </c>
      <c r="K1797" t="str">
        <f>VLOOKUP(A1797,cleaned_Medical_Examinations[],10,FALSE)</f>
        <v>PREDIABETES</v>
      </c>
      <c r="L1797">
        <f>VLOOKUP(A1797,table3!A1797:H4131,4,)</f>
        <v>18259</v>
      </c>
      <c r="M1797" t="str">
        <f>VLOOKUP(A1797,table3!A1797:H4131,5,FALSE)</f>
        <v>tier - 1</v>
      </c>
      <c r="N1797" t="str">
        <f>VLOOKUP(A1797,table3!A1797:H4131,6,FALSE)</f>
        <v>tier - 3</v>
      </c>
      <c r="O1797" t="str">
        <f>VLOOKUP(A1797,table3!A1797:H4131,7,FALSE)</f>
        <v>R1011</v>
      </c>
      <c r="P1797" s="8">
        <f>VLOOKUP(A1797,table3!A1797:H4131,2,FALSE)</f>
        <v>33963</v>
      </c>
      <c r="Q1797">
        <f>VLOOKUP(A1797,table3!A1797:H4131,8,FALSE)</f>
        <v>30</v>
      </c>
    </row>
    <row r="1798" spans="1:17" x14ac:dyDescent="0.3">
      <c r="A1798" s="11" t="s">
        <v>573</v>
      </c>
      <c r="B1798" t="str">
        <f>VLOOKUP(A1798,cleaned_customer_names[],2,FALSE)</f>
        <v>Karakoyunlu</v>
      </c>
      <c r="C1798">
        <f>VLOOKUP(A1798,cleaned_Medical_Examinations[],2,FALSE)</f>
        <v>22.04</v>
      </c>
      <c r="D1798">
        <f>VLOOKUP(A1798,cleaned_Medical_Examinations[],3,FALSE)</f>
        <v>5.86</v>
      </c>
      <c r="E1798" t="str">
        <f>VLOOKUP(A1798,cleaned_Medical_Examinations[],4,FALSE)</f>
        <v>No</v>
      </c>
      <c r="F1798" t="str">
        <f>VLOOKUP(A1798,cleaned_Medical_Examinations[],5,FALSE)</f>
        <v>No</v>
      </c>
      <c r="G1798" t="str">
        <f>VLOOKUP(A1798,cleaned_Medical_Examinations[],6,FALSE)</f>
        <v>No</v>
      </c>
      <c r="H1798">
        <f>VLOOKUP(A1798,cleaned_Medical_Examinations[],7,FALSE)</f>
        <v>1</v>
      </c>
      <c r="I1798" t="str">
        <f>VLOOKUP(A1798,cleaned_Medical_Examinations[],8,FALSE)</f>
        <v>No</v>
      </c>
      <c r="J1798" t="str">
        <f>VLOOKUP(A1798,cleaned_Medical_Examinations[],9,FALSE)</f>
        <v>NORMAL WEIGHT</v>
      </c>
      <c r="K1798" t="str">
        <f>VLOOKUP(A1798,cleaned_Medical_Examinations[],10,FALSE)</f>
        <v>PREDIABETES</v>
      </c>
      <c r="L1798">
        <f>VLOOKUP(A1798,table3!A1798:H4132,4,)</f>
        <v>18311</v>
      </c>
      <c r="M1798" t="str">
        <f>VLOOKUP(A1798,table3!A1798:H4132,5,FALSE)</f>
        <v>tier - 1</v>
      </c>
      <c r="N1798" t="str">
        <f>VLOOKUP(A1798,table3!A1798:H4132,6,FALSE)</f>
        <v>tier - 3</v>
      </c>
      <c r="O1798" t="str">
        <f>VLOOKUP(A1798,table3!A1798:H4132,7,FALSE)</f>
        <v>R1012</v>
      </c>
      <c r="P1798" s="8">
        <f>VLOOKUP(A1798,table3!A1798:H4132,2,FALSE)</f>
        <v>34884</v>
      </c>
      <c r="Q1798">
        <f>VLOOKUP(A1798,table3!A1798:H4132,8,FALSE)</f>
        <v>27</v>
      </c>
    </row>
    <row r="1799" spans="1:17" x14ac:dyDescent="0.3">
      <c r="A1799" s="13" t="s">
        <v>572</v>
      </c>
      <c r="B1799" t="str">
        <f>VLOOKUP(A1799,cleaned_customer_names[],2,FALSE)</f>
        <v>Desrosiers</v>
      </c>
      <c r="C1799">
        <f>VLOOKUP(A1799,cleaned_Medical_Examinations[],2,FALSE)</f>
        <v>28.27</v>
      </c>
      <c r="D1799">
        <f>VLOOKUP(A1799,cleaned_Medical_Examinations[],3,FALSE)</f>
        <v>5.33</v>
      </c>
      <c r="E1799" t="str">
        <f>VLOOKUP(A1799,cleaned_Medical_Examinations[],4,FALSE)</f>
        <v>No</v>
      </c>
      <c r="F1799" t="str">
        <f>VLOOKUP(A1799,cleaned_Medical_Examinations[],5,FALSE)</f>
        <v>No</v>
      </c>
      <c r="G1799" t="str">
        <f>VLOOKUP(A1799,cleaned_Medical_Examinations[],6,FALSE)</f>
        <v>No</v>
      </c>
      <c r="H1799">
        <f>VLOOKUP(A1799,cleaned_Medical_Examinations[],7,FALSE)</f>
        <v>0</v>
      </c>
      <c r="I1799" t="str">
        <f>VLOOKUP(A1799,cleaned_Medical_Examinations[],8,FALSE)</f>
        <v>No</v>
      </c>
      <c r="J1799" t="str">
        <f>VLOOKUP(A1799,cleaned_Medical_Examinations[],9,FALSE)</f>
        <v>OVER WEIGHT</v>
      </c>
      <c r="K1799" t="str">
        <f>VLOOKUP(A1799,cleaned_Medical_Examinations[],10,FALSE)</f>
        <v>NORMAL</v>
      </c>
      <c r="L1799">
        <f>VLOOKUP(A1799,table3!A1799:H4133,4,)</f>
        <v>18328</v>
      </c>
      <c r="M1799" t="str">
        <f>VLOOKUP(A1799,table3!A1799:H4133,5,FALSE)</f>
        <v>tier - 1</v>
      </c>
      <c r="N1799" t="str">
        <f>VLOOKUP(A1799,table3!A1799:H4133,6,FALSE)</f>
        <v>tier - 2</v>
      </c>
      <c r="O1799" t="str">
        <f>VLOOKUP(A1799,table3!A1799:H4133,7,FALSE)</f>
        <v>R1013</v>
      </c>
      <c r="P1799" s="8">
        <f>VLOOKUP(A1799,table3!A1799:H4133,2,FALSE)</f>
        <v>36509</v>
      </c>
      <c r="Q1799">
        <f>VLOOKUP(A1799,table3!A1799:H4133,8,FALSE)</f>
        <v>23</v>
      </c>
    </row>
    <row r="1800" spans="1:17" x14ac:dyDescent="0.3">
      <c r="A1800" s="11" t="s">
        <v>571</v>
      </c>
      <c r="B1800" t="str">
        <f>VLOOKUP(A1800,cleaned_customer_names[],2,FALSE)</f>
        <v>O'Mara</v>
      </c>
      <c r="C1800">
        <f>VLOOKUP(A1800,cleaned_Medical_Examinations[],2,FALSE)</f>
        <v>18.5</v>
      </c>
      <c r="D1800">
        <f>VLOOKUP(A1800,cleaned_Medical_Examinations[],3,FALSE)</f>
        <v>5.33</v>
      </c>
      <c r="E1800" t="str">
        <f>VLOOKUP(A1800,cleaned_Medical_Examinations[],4,FALSE)</f>
        <v>No</v>
      </c>
      <c r="F1800" t="str">
        <f>VLOOKUP(A1800,cleaned_Medical_Examinations[],5,FALSE)</f>
        <v>No</v>
      </c>
      <c r="G1800" t="str">
        <f>VLOOKUP(A1800,cleaned_Medical_Examinations[],6,FALSE)</f>
        <v>No</v>
      </c>
      <c r="H1800">
        <f>VLOOKUP(A1800,cleaned_Medical_Examinations[],7,FALSE)</f>
        <v>0</v>
      </c>
      <c r="I1800" t="str">
        <f>VLOOKUP(A1800,cleaned_Medical_Examinations[],8,FALSE)</f>
        <v>No</v>
      </c>
      <c r="J1800" t="str">
        <f>VLOOKUP(A1800,cleaned_Medical_Examinations[],9,FALSE)</f>
        <v>NORMAL WEIGHT</v>
      </c>
      <c r="K1800" t="str">
        <f>VLOOKUP(A1800,cleaned_Medical_Examinations[],10,FALSE)</f>
        <v>NORMAL</v>
      </c>
      <c r="L1800">
        <f>VLOOKUP(A1800,table3!A1800:H4134,4,)</f>
        <v>18443</v>
      </c>
      <c r="M1800" t="str">
        <f>VLOOKUP(A1800,table3!A1800:H4134,5,FALSE)</f>
        <v>tier - 1</v>
      </c>
      <c r="N1800" t="str">
        <f>VLOOKUP(A1800,table3!A1800:H4134,6,FALSE)</f>
        <v>tier - 2</v>
      </c>
      <c r="O1800" t="str">
        <f>VLOOKUP(A1800,table3!A1800:H4134,7,FALSE)</f>
        <v>R1012</v>
      </c>
      <c r="P1800" s="8">
        <f>VLOOKUP(A1800,table3!A1800:H4134,2,FALSE)</f>
        <v>23646</v>
      </c>
      <c r="Q1800">
        <f>VLOOKUP(A1800,table3!A1800:H4134,8,FALSE)</f>
        <v>58</v>
      </c>
    </row>
    <row r="1801" spans="1:17" x14ac:dyDescent="0.3">
      <c r="A1801" s="13" t="s">
        <v>570</v>
      </c>
      <c r="B1801" t="str">
        <f>VLOOKUP(A1801,cleaned_customer_names[],2,FALSE)</f>
        <v>Shabot Marcos</v>
      </c>
      <c r="C1801">
        <f>VLOOKUP(A1801,cleaned_Medical_Examinations[],2,FALSE)</f>
        <v>38.6</v>
      </c>
      <c r="D1801">
        <f>VLOOKUP(A1801,cleaned_Medical_Examinations[],3,FALSE)</f>
        <v>6.02</v>
      </c>
      <c r="E1801" t="str">
        <f>VLOOKUP(A1801,cleaned_Medical_Examinations[],4,FALSE)</f>
        <v>No</v>
      </c>
      <c r="F1801" t="str">
        <f>VLOOKUP(A1801,cleaned_Medical_Examinations[],5,FALSE)</f>
        <v>No</v>
      </c>
      <c r="G1801" t="str">
        <f>VLOOKUP(A1801,cleaned_Medical_Examinations[],6,FALSE)</f>
        <v>No</v>
      </c>
      <c r="H1801">
        <f>VLOOKUP(A1801,cleaned_Medical_Examinations[],7,FALSE)</f>
        <v>1</v>
      </c>
      <c r="I1801" t="str">
        <f>VLOOKUP(A1801,cleaned_Medical_Examinations[],8,FALSE)</f>
        <v>No</v>
      </c>
      <c r="J1801" t="str">
        <f>VLOOKUP(A1801,cleaned_Medical_Examinations[],9,FALSE)</f>
        <v>OBESITY</v>
      </c>
      <c r="K1801" t="str">
        <f>VLOOKUP(A1801,cleaned_Medical_Examinations[],10,FALSE)</f>
        <v>PREDIABETES</v>
      </c>
      <c r="L1801">
        <f>VLOOKUP(A1801,table3!A1801:H4135,4,)</f>
        <v>18608</v>
      </c>
      <c r="M1801" t="str">
        <f>VLOOKUP(A1801,table3!A1801:H4135,5,FALSE)</f>
        <v>tier - 1</v>
      </c>
      <c r="N1801" t="str">
        <f>VLOOKUP(A1801,table3!A1801:H4135,6,FALSE)</f>
        <v>tier - 3</v>
      </c>
      <c r="O1801" t="str">
        <f>VLOOKUP(A1801,table3!A1801:H4135,7,FALSE)</f>
        <v>R1011</v>
      </c>
      <c r="P1801" s="8">
        <f>VLOOKUP(A1801,table3!A1801:H4135,2,FALSE)</f>
        <v>31636</v>
      </c>
      <c r="Q1801">
        <f>VLOOKUP(A1801,table3!A1801:H4135,8,FALSE)</f>
        <v>36</v>
      </c>
    </row>
    <row r="1802" spans="1:17" x14ac:dyDescent="0.3">
      <c r="A1802" s="11" t="s">
        <v>569</v>
      </c>
      <c r="B1802" t="str">
        <f>VLOOKUP(A1802,cleaned_customer_names[],2,FALSE)</f>
        <v>Comment</v>
      </c>
      <c r="C1802">
        <f>VLOOKUP(A1802,cleaned_Medical_Examinations[],2,FALSE)</f>
        <v>43.12</v>
      </c>
      <c r="D1802">
        <f>VLOOKUP(A1802,cleaned_Medical_Examinations[],3,FALSE)</f>
        <v>6.25</v>
      </c>
      <c r="E1802" t="str">
        <f>VLOOKUP(A1802,cleaned_Medical_Examinations[],4,FALSE)</f>
        <v>No</v>
      </c>
      <c r="F1802" t="str">
        <f>VLOOKUP(A1802,cleaned_Medical_Examinations[],5,FALSE)</f>
        <v>No</v>
      </c>
      <c r="G1802" t="str">
        <f>VLOOKUP(A1802,cleaned_Medical_Examinations[],6,FALSE)</f>
        <v>No</v>
      </c>
      <c r="H1802">
        <f>VLOOKUP(A1802,cleaned_Medical_Examinations[],7,FALSE)</f>
        <v>1</v>
      </c>
      <c r="I1802" t="str">
        <f>VLOOKUP(A1802,cleaned_Medical_Examinations[],8,FALSE)</f>
        <v>No</v>
      </c>
      <c r="J1802" t="str">
        <f>VLOOKUP(A1802,cleaned_Medical_Examinations[],9,FALSE)</f>
        <v>OBESITY</v>
      </c>
      <c r="K1802" t="str">
        <f>VLOOKUP(A1802,cleaned_Medical_Examinations[],10,FALSE)</f>
        <v>PREDIABETES</v>
      </c>
      <c r="L1802">
        <f>VLOOKUP(A1802,table3!A1802:H4136,4,)</f>
        <v>18648</v>
      </c>
      <c r="M1802" t="str">
        <f>VLOOKUP(A1802,table3!A1802:H4136,5,FALSE)</f>
        <v>tier - 1</v>
      </c>
      <c r="N1802" t="str">
        <f>VLOOKUP(A1802,table3!A1802:H4136,6,FALSE)</f>
        <v>tier - 1</v>
      </c>
      <c r="O1802" t="str">
        <f>VLOOKUP(A1802,table3!A1802:H4136,7,FALSE)</f>
        <v>R1019</v>
      </c>
      <c r="P1802" s="8">
        <f>VLOOKUP(A1802,table3!A1802:H4136,2,FALSE)</f>
        <v>36061</v>
      </c>
      <c r="Q1802">
        <f>VLOOKUP(A1802,table3!A1802:H4136,8,FALSE)</f>
        <v>24</v>
      </c>
    </row>
    <row r="1803" spans="1:17" x14ac:dyDescent="0.3">
      <c r="A1803" s="13" t="s">
        <v>568</v>
      </c>
      <c r="B1803" t="str">
        <f>VLOOKUP(A1803,cleaned_customer_names[],2,FALSE)</f>
        <v>Moss</v>
      </c>
      <c r="C1803">
        <f>VLOOKUP(A1803,cleaned_Medical_Examinations[],2,FALSE)</f>
        <v>30.5</v>
      </c>
      <c r="D1803">
        <f>VLOOKUP(A1803,cleaned_Medical_Examinations[],3,FALSE)</f>
        <v>4.8099999999999996</v>
      </c>
      <c r="E1803" t="str">
        <f>VLOOKUP(A1803,cleaned_Medical_Examinations[],4,FALSE)</f>
        <v>No</v>
      </c>
      <c r="F1803" t="str">
        <f>VLOOKUP(A1803,cleaned_Medical_Examinations[],5,FALSE)</f>
        <v>No</v>
      </c>
      <c r="G1803" t="str">
        <f>VLOOKUP(A1803,cleaned_Medical_Examinations[],6,FALSE)</f>
        <v>No</v>
      </c>
      <c r="H1803">
        <f>VLOOKUP(A1803,cleaned_Medical_Examinations[],7,FALSE)</f>
        <v>1</v>
      </c>
      <c r="I1803" t="str">
        <f>VLOOKUP(A1803,cleaned_Medical_Examinations[],8,FALSE)</f>
        <v>No</v>
      </c>
      <c r="J1803" t="str">
        <f>VLOOKUP(A1803,cleaned_Medical_Examinations[],9,FALSE)</f>
        <v>OBESITY</v>
      </c>
      <c r="K1803" t="str">
        <f>VLOOKUP(A1803,cleaned_Medical_Examinations[],10,FALSE)</f>
        <v>NORMAL</v>
      </c>
      <c r="L1803">
        <f>VLOOKUP(A1803,table3!A1803:H4137,4,)</f>
        <v>18683</v>
      </c>
      <c r="M1803" t="str">
        <f>VLOOKUP(A1803,table3!A1803:H4137,5,FALSE)</f>
        <v>tier - 1</v>
      </c>
      <c r="N1803" t="str">
        <f>VLOOKUP(A1803,table3!A1803:H4137,6,FALSE)</f>
        <v>tier - 3</v>
      </c>
      <c r="O1803" t="str">
        <f>VLOOKUP(A1803,table3!A1803:H4137,7,FALSE)</f>
        <v>R1012</v>
      </c>
      <c r="P1803" s="8">
        <f>VLOOKUP(A1803,table3!A1803:H4137,2,FALSE)</f>
        <v>25858</v>
      </c>
      <c r="Q1803">
        <f>VLOOKUP(A1803,table3!A1803:H4137,8,FALSE)</f>
        <v>52</v>
      </c>
    </row>
    <row r="1804" spans="1:17" x14ac:dyDescent="0.3">
      <c r="A1804" s="11" t="s">
        <v>567</v>
      </c>
      <c r="B1804" t="str">
        <f>VLOOKUP(A1804,cleaned_customer_names[],2,FALSE)</f>
        <v>Guzman</v>
      </c>
      <c r="C1804">
        <f>VLOOKUP(A1804,cleaned_Medical_Examinations[],2,FALSE)</f>
        <v>27.61</v>
      </c>
      <c r="D1804">
        <f>VLOOKUP(A1804,cleaned_Medical_Examinations[],3,FALSE)</f>
        <v>4.5999999999999996</v>
      </c>
      <c r="E1804" t="str">
        <f>VLOOKUP(A1804,cleaned_Medical_Examinations[],4,FALSE)</f>
        <v>No</v>
      </c>
      <c r="F1804" t="str">
        <f>VLOOKUP(A1804,cleaned_Medical_Examinations[],5,FALSE)</f>
        <v>No</v>
      </c>
      <c r="G1804" t="str">
        <f>VLOOKUP(A1804,cleaned_Medical_Examinations[],6,FALSE)</f>
        <v>No</v>
      </c>
      <c r="H1804">
        <f>VLOOKUP(A1804,cleaned_Medical_Examinations[],7,FALSE)</f>
        <v>1</v>
      </c>
      <c r="I1804" t="str">
        <f>VLOOKUP(A1804,cleaned_Medical_Examinations[],8,FALSE)</f>
        <v>No</v>
      </c>
      <c r="J1804" t="str">
        <f>VLOOKUP(A1804,cleaned_Medical_Examinations[],9,FALSE)</f>
        <v>OVER WEIGHT</v>
      </c>
      <c r="K1804" t="str">
        <f>VLOOKUP(A1804,cleaned_Medical_Examinations[],10,FALSE)</f>
        <v>NORMAL</v>
      </c>
      <c r="L1804">
        <f>VLOOKUP(A1804,table3!A1804:H4138,4,)</f>
        <v>18695</v>
      </c>
      <c r="M1804" t="str">
        <f>VLOOKUP(A1804,table3!A1804:H4138,5,FALSE)</f>
        <v>tier - 1</v>
      </c>
      <c r="N1804" t="str">
        <f>VLOOKUP(A1804,table3!A1804:H4138,6,FALSE)</f>
        <v>tier - 1</v>
      </c>
      <c r="O1804" t="str">
        <f>VLOOKUP(A1804,table3!A1804:H4138,7,FALSE)</f>
        <v>R1023</v>
      </c>
      <c r="P1804" s="8">
        <f>VLOOKUP(A1804,table3!A1804:H4138,2,FALSE)</f>
        <v>24714</v>
      </c>
      <c r="Q1804">
        <f>VLOOKUP(A1804,table3!A1804:H4138,8,FALSE)</f>
        <v>55</v>
      </c>
    </row>
    <row r="1805" spans="1:17" x14ac:dyDescent="0.3">
      <c r="A1805" s="13" t="s">
        <v>566</v>
      </c>
      <c r="B1805" t="str">
        <f>VLOOKUP(A1805,cleaned_customer_names[],2,FALSE)</f>
        <v>Cox</v>
      </c>
      <c r="C1805">
        <f>VLOOKUP(A1805,cleaned_Medical_Examinations[],2,FALSE)</f>
        <v>27.1</v>
      </c>
      <c r="D1805">
        <f>VLOOKUP(A1805,cleaned_Medical_Examinations[],3,FALSE)</f>
        <v>5.08</v>
      </c>
      <c r="E1805" t="str">
        <f>VLOOKUP(A1805,cleaned_Medical_Examinations[],4,FALSE)</f>
        <v>No</v>
      </c>
      <c r="F1805" t="str">
        <f>VLOOKUP(A1805,cleaned_Medical_Examinations[],5,FALSE)</f>
        <v>No</v>
      </c>
      <c r="G1805" t="str">
        <f>VLOOKUP(A1805,cleaned_Medical_Examinations[],6,FALSE)</f>
        <v>No</v>
      </c>
      <c r="H1805">
        <f>VLOOKUP(A1805,cleaned_Medical_Examinations[],7,FALSE)</f>
        <v>1</v>
      </c>
      <c r="I1805" t="str">
        <f>VLOOKUP(A1805,cleaned_Medical_Examinations[],8,FALSE)</f>
        <v>No</v>
      </c>
      <c r="J1805" t="str">
        <f>VLOOKUP(A1805,cleaned_Medical_Examinations[],9,FALSE)</f>
        <v>OVER WEIGHT</v>
      </c>
      <c r="K1805" t="str">
        <f>VLOOKUP(A1805,cleaned_Medical_Examinations[],10,FALSE)</f>
        <v>NORMAL</v>
      </c>
      <c r="L1805">
        <f>VLOOKUP(A1805,table3!A1805:H4139,4,)</f>
        <v>18766</v>
      </c>
      <c r="M1805" t="str">
        <f>VLOOKUP(A1805,table3!A1805:H4139,5,FALSE)</f>
        <v>tier - 1</v>
      </c>
      <c r="N1805" t="str">
        <f>VLOOKUP(A1805,table3!A1805:H4139,6,FALSE)</f>
        <v>tier - 2</v>
      </c>
      <c r="O1805" t="str">
        <f>VLOOKUP(A1805,table3!A1805:H4139,7,FALSE)</f>
        <v>R1012</v>
      </c>
      <c r="P1805" s="8">
        <f>VLOOKUP(A1805,table3!A1805:H4139,2,FALSE)</f>
        <v>33965</v>
      </c>
      <c r="Q1805">
        <f>VLOOKUP(A1805,table3!A1805:H4139,8,FALSE)</f>
        <v>30</v>
      </c>
    </row>
    <row r="1806" spans="1:17" x14ac:dyDescent="0.3">
      <c r="A1806" s="11" t="s">
        <v>565</v>
      </c>
      <c r="B1806" t="str">
        <f>VLOOKUP(A1806,cleaned_customer_names[],2,FALSE)</f>
        <v>Clash</v>
      </c>
      <c r="C1806">
        <f>VLOOKUP(A1806,cleaned_Medical_Examinations[],2,FALSE)</f>
        <v>35.93</v>
      </c>
      <c r="D1806">
        <f>VLOOKUP(A1806,cleaned_Medical_Examinations[],3,FALSE)</f>
        <v>5.43</v>
      </c>
      <c r="E1806" t="str">
        <f>VLOOKUP(A1806,cleaned_Medical_Examinations[],4,FALSE)</f>
        <v>No</v>
      </c>
      <c r="F1806" t="str">
        <f>VLOOKUP(A1806,cleaned_Medical_Examinations[],5,FALSE)</f>
        <v>Yes</v>
      </c>
      <c r="G1806" t="str">
        <f>VLOOKUP(A1806,cleaned_Medical_Examinations[],6,FALSE)</f>
        <v>No</v>
      </c>
      <c r="H1806">
        <f>VLOOKUP(A1806,cleaned_Medical_Examinations[],7,FALSE)</f>
        <v>1</v>
      </c>
      <c r="I1806" t="str">
        <f>VLOOKUP(A1806,cleaned_Medical_Examinations[],8,FALSE)</f>
        <v>No</v>
      </c>
      <c r="J1806" t="str">
        <f>VLOOKUP(A1806,cleaned_Medical_Examinations[],9,FALSE)</f>
        <v>OBESITY</v>
      </c>
      <c r="K1806" t="str">
        <f>VLOOKUP(A1806,cleaned_Medical_Examinations[],10,FALSE)</f>
        <v>NORMAL</v>
      </c>
      <c r="L1806">
        <f>VLOOKUP(A1806,table3!A1806:H4140,4,)</f>
        <v>18768</v>
      </c>
      <c r="M1806" t="str">
        <f>VLOOKUP(A1806,table3!A1806:H4140,5,FALSE)</f>
        <v>tier - 1</v>
      </c>
      <c r="N1806" t="str">
        <f>VLOOKUP(A1806,table3!A1806:H4140,6,FALSE)</f>
        <v>tier - 1</v>
      </c>
      <c r="O1806" t="str">
        <f>VLOOKUP(A1806,table3!A1806:H4140,7,FALSE)</f>
        <v>R1013</v>
      </c>
      <c r="P1806" s="8">
        <f>VLOOKUP(A1806,table3!A1806:H4140,2,FALSE)</f>
        <v>29178</v>
      </c>
      <c r="Q1806">
        <f>VLOOKUP(A1806,table3!A1806:H4140,8,FALSE)</f>
        <v>43</v>
      </c>
    </row>
    <row r="1807" spans="1:17" x14ac:dyDescent="0.3">
      <c r="A1807" s="13" t="s">
        <v>564</v>
      </c>
      <c r="B1807" t="str">
        <f>VLOOKUP(A1807,cleaned_customer_names[],2,FALSE)</f>
        <v>Blankenship</v>
      </c>
      <c r="C1807">
        <f>VLOOKUP(A1807,cleaned_Medical_Examinations[],2,FALSE)</f>
        <v>32.68</v>
      </c>
      <c r="D1807">
        <f>VLOOKUP(A1807,cleaned_Medical_Examinations[],3,FALSE)</f>
        <v>5.44</v>
      </c>
      <c r="E1807" t="str">
        <f>VLOOKUP(A1807,cleaned_Medical_Examinations[],4,FALSE)</f>
        <v>No</v>
      </c>
      <c r="F1807" t="str">
        <f>VLOOKUP(A1807,cleaned_Medical_Examinations[],5,FALSE)</f>
        <v>No</v>
      </c>
      <c r="G1807" t="str">
        <f>VLOOKUP(A1807,cleaned_Medical_Examinations[],6,FALSE)</f>
        <v>No</v>
      </c>
      <c r="H1807">
        <f>VLOOKUP(A1807,cleaned_Medical_Examinations[],7,FALSE)</f>
        <v>0</v>
      </c>
      <c r="I1807" t="str">
        <f>VLOOKUP(A1807,cleaned_Medical_Examinations[],8,FALSE)</f>
        <v>No</v>
      </c>
      <c r="J1807" t="str">
        <f>VLOOKUP(A1807,cleaned_Medical_Examinations[],9,FALSE)</f>
        <v>OBESITY</v>
      </c>
      <c r="K1807" t="str">
        <f>VLOOKUP(A1807,cleaned_Medical_Examinations[],10,FALSE)</f>
        <v>NORMAL</v>
      </c>
      <c r="L1807">
        <f>VLOOKUP(A1807,table3!A1807:H4141,4,)</f>
        <v>18805</v>
      </c>
      <c r="M1807" t="str">
        <f>VLOOKUP(A1807,table3!A1807:H4141,5,FALSE)</f>
        <v>tier - 1</v>
      </c>
      <c r="N1807" t="str">
        <f>VLOOKUP(A1807,table3!A1807:H4141,6,FALSE)</f>
        <v>tier - 1</v>
      </c>
      <c r="O1807" t="str">
        <f>VLOOKUP(A1807,table3!A1807:H4141,7,FALSE)</f>
        <v>R1012</v>
      </c>
      <c r="P1807" s="8">
        <f>VLOOKUP(A1807,table3!A1807:H4141,2,FALSE)</f>
        <v>35031</v>
      </c>
      <c r="Q1807">
        <f>VLOOKUP(A1807,table3!A1807:H4141,8,FALSE)</f>
        <v>27</v>
      </c>
    </row>
    <row r="1808" spans="1:17" x14ac:dyDescent="0.3">
      <c r="A1808" s="11" t="s">
        <v>563</v>
      </c>
      <c r="B1808" t="str">
        <f>VLOOKUP(A1808,cleaned_customer_names[],2,FALSE)</f>
        <v>Lloyd</v>
      </c>
      <c r="C1808">
        <f>VLOOKUP(A1808,cleaned_Medical_Examinations[],2,FALSE)</f>
        <v>20.74</v>
      </c>
      <c r="D1808">
        <f>VLOOKUP(A1808,cleaned_Medical_Examinations[],3,FALSE)</f>
        <v>11.69</v>
      </c>
      <c r="E1808" t="str">
        <f>VLOOKUP(A1808,cleaned_Medical_Examinations[],4,FALSE)</f>
        <v>Yes</v>
      </c>
      <c r="F1808" t="str">
        <f>VLOOKUP(A1808,cleaned_Medical_Examinations[],5,FALSE)</f>
        <v>No</v>
      </c>
      <c r="G1808" t="str">
        <f>VLOOKUP(A1808,cleaned_Medical_Examinations[],6,FALSE)</f>
        <v>No</v>
      </c>
      <c r="H1808">
        <f>VLOOKUP(A1808,cleaned_Medical_Examinations[],7,FALSE)</f>
        <v>1</v>
      </c>
      <c r="I1808" t="str">
        <f>VLOOKUP(A1808,cleaned_Medical_Examinations[],8,FALSE)</f>
        <v>No</v>
      </c>
      <c r="J1808" t="str">
        <f>VLOOKUP(A1808,cleaned_Medical_Examinations[],9,FALSE)</f>
        <v>NORMAL WEIGHT</v>
      </c>
      <c r="K1808" t="str">
        <f>VLOOKUP(A1808,cleaned_Medical_Examinations[],10,FALSE)</f>
        <v>DIABETES</v>
      </c>
      <c r="L1808">
        <f>VLOOKUP(A1808,table3!A1808:H4142,4,)</f>
        <v>18806</v>
      </c>
      <c r="M1808" t="str">
        <f>VLOOKUP(A1808,table3!A1808:H4142,5,FALSE)</f>
        <v>tier - 1</v>
      </c>
      <c r="N1808" t="str">
        <f>VLOOKUP(A1808,table3!A1808:H4142,6,FALSE)</f>
        <v>tier - 2</v>
      </c>
      <c r="O1808" t="str">
        <f>VLOOKUP(A1808,table3!A1808:H4142,7,FALSE)</f>
        <v>R1013</v>
      </c>
      <c r="P1808" s="8">
        <f>VLOOKUP(A1808,table3!A1808:H4142,2,FALSE)</f>
        <v>29143</v>
      </c>
      <c r="Q1808">
        <f>VLOOKUP(A1808,table3!A1808:H4142,8,FALSE)</f>
        <v>43</v>
      </c>
    </row>
    <row r="1809" spans="1:17" x14ac:dyDescent="0.3">
      <c r="A1809" s="13" t="s">
        <v>562</v>
      </c>
      <c r="B1809" t="str">
        <f>VLOOKUP(A1809,cleaned_customer_names[],2,FALSE)</f>
        <v>Kong</v>
      </c>
      <c r="C1809">
        <f>VLOOKUP(A1809,cleaned_Medical_Examinations[],2,FALSE)</f>
        <v>15.57</v>
      </c>
      <c r="D1809">
        <f>VLOOKUP(A1809,cleaned_Medical_Examinations[],3,FALSE)</f>
        <v>6.07</v>
      </c>
      <c r="E1809" t="str">
        <f>VLOOKUP(A1809,cleaned_Medical_Examinations[],4,FALSE)</f>
        <v>No</v>
      </c>
      <c r="F1809" t="str">
        <f>VLOOKUP(A1809,cleaned_Medical_Examinations[],5,FALSE)</f>
        <v>No</v>
      </c>
      <c r="G1809" t="str">
        <f>VLOOKUP(A1809,cleaned_Medical_Examinations[],6,FALSE)</f>
        <v>No</v>
      </c>
      <c r="H1809">
        <f>VLOOKUP(A1809,cleaned_Medical_Examinations[],7,FALSE)</f>
        <v>0</v>
      </c>
      <c r="I1809" t="str">
        <f>VLOOKUP(A1809,cleaned_Medical_Examinations[],8,FALSE)</f>
        <v>No</v>
      </c>
      <c r="J1809" t="str">
        <f>VLOOKUP(A1809,cleaned_Medical_Examinations[],9,FALSE)</f>
        <v>UNDER WEIGHT</v>
      </c>
      <c r="K1809" t="str">
        <f>VLOOKUP(A1809,cleaned_Medical_Examinations[],10,FALSE)</f>
        <v>PREDIABETES</v>
      </c>
      <c r="L1809">
        <f>VLOOKUP(A1809,table3!A1809:H4143,4,)</f>
        <v>18816</v>
      </c>
      <c r="M1809" t="str">
        <f>VLOOKUP(A1809,table3!A1809:H4143,5,FALSE)</f>
        <v>tier - 1</v>
      </c>
      <c r="N1809" t="str">
        <f>VLOOKUP(A1809,table3!A1809:H4143,6,FALSE)</f>
        <v>tier - 1</v>
      </c>
      <c r="O1809" t="str">
        <f>VLOOKUP(A1809,table3!A1809:H4143,7,FALSE)</f>
        <v>R1023</v>
      </c>
      <c r="P1809" s="8">
        <f>VLOOKUP(A1809,table3!A1809:H4143,2,FALSE)</f>
        <v>22998</v>
      </c>
      <c r="Q1809">
        <f>VLOOKUP(A1809,table3!A1809:H4143,8,FALSE)</f>
        <v>60</v>
      </c>
    </row>
    <row r="1810" spans="1:17" x14ac:dyDescent="0.3">
      <c r="A1810" s="11" t="s">
        <v>561</v>
      </c>
      <c r="B1810" t="str">
        <f>VLOOKUP(A1810,cleaned_customer_names[],2,FALSE)</f>
        <v>Benson</v>
      </c>
      <c r="C1810">
        <f>VLOOKUP(A1810,cleaned_Medical_Examinations[],2,FALSE)</f>
        <v>23.844999999999999</v>
      </c>
      <c r="D1810">
        <f>VLOOKUP(A1810,cleaned_Medical_Examinations[],3,FALSE)</f>
        <v>4.3600000000000003</v>
      </c>
      <c r="E1810" t="str">
        <f>VLOOKUP(A1810,cleaned_Medical_Examinations[],4,FALSE)</f>
        <v>No</v>
      </c>
      <c r="F1810" t="str">
        <f>VLOOKUP(A1810,cleaned_Medical_Examinations[],5,FALSE)</f>
        <v>No</v>
      </c>
      <c r="G1810" t="str">
        <f>VLOOKUP(A1810,cleaned_Medical_Examinations[],6,FALSE)</f>
        <v>No</v>
      </c>
      <c r="H1810">
        <f>VLOOKUP(A1810,cleaned_Medical_Examinations[],7,FALSE)</f>
        <v>0</v>
      </c>
      <c r="I1810" t="str">
        <f>VLOOKUP(A1810,cleaned_Medical_Examinations[],8,FALSE)</f>
        <v>No</v>
      </c>
      <c r="J1810" t="str">
        <f>VLOOKUP(A1810,cleaned_Medical_Examinations[],9,FALSE)</f>
        <v>NORMAL WEIGHT</v>
      </c>
      <c r="K1810" t="str">
        <f>VLOOKUP(A1810,cleaned_Medical_Examinations[],10,FALSE)</f>
        <v>NORMAL</v>
      </c>
      <c r="L1810">
        <f>VLOOKUP(A1810,table3!A1810:H4144,4,)</f>
        <v>18839</v>
      </c>
      <c r="M1810" t="str">
        <f>VLOOKUP(A1810,table3!A1810:H4144,5,FALSE)</f>
        <v>tier - 1</v>
      </c>
      <c r="N1810" t="str">
        <f>VLOOKUP(A1810,table3!A1810:H4144,6,FALSE)</f>
        <v>tier - 3</v>
      </c>
      <c r="O1810" t="str">
        <f>VLOOKUP(A1810,table3!A1810:H4144,7,FALSE)</f>
        <v>R1012</v>
      </c>
      <c r="P1810" s="8">
        <f>VLOOKUP(A1810,table3!A1810:H4144,2,FALSE)</f>
        <v>37826</v>
      </c>
      <c r="Q1810">
        <f>VLOOKUP(A1810,table3!A1810:H4144,8,FALSE)</f>
        <v>19</v>
      </c>
    </row>
    <row r="1811" spans="1:17" x14ac:dyDescent="0.3">
      <c r="A1811" s="13" t="s">
        <v>560</v>
      </c>
      <c r="B1811" t="str">
        <f>VLOOKUP(A1811,cleaned_customer_names[],2,FALSE)</f>
        <v>Huntington</v>
      </c>
      <c r="C1811">
        <f>VLOOKUP(A1811,cleaned_Medical_Examinations[],2,FALSE)</f>
        <v>22.895</v>
      </c>
      <c r="D1811">
        <f>VLOOKUP(A1811,cleaned_Medical_Examinations[],3,FALSE)</f>
        <v>5.24</v>
      </c>
      <c r="E1811" t="str">
        <f>VLOOKUP(A1811,cleaned_Medical_Examinations[],4,FALSE)</f>
        <v>No</v>
      </c>
      <c r="F1811" t="str">
        <f>VLOOKUP(A1811,cleaned_Medical_Examinations[],5,FALSE)</f>
        <v>No</v>
      </c>
      <c r="G1811" t="str">
        <f>VLOOKUP(A1811,cleaned_Medical_Examinations[],6,FALSE)</f>
        <v>No</v>
      </c>
      <c r="H1811">
        <f>VLOOKUP(A1811,cleaned_Medical_Examinations[],7,FALSE)</f>
        <v>1</v>
      </c>
      <c r="I1811" t="str">
        <f>VLOOKUP(A1811,cleaned_Medical_Examinations[],8,FALSE)</f>
        <v>No</v>
      </c>
      <c r="J1811" t="str">
        <f>VLOOKUP(A1811,cleaned_Medical_Examinations[],9,FALSE)</f>
        <v>NORMAL WEIGHT</v>
      </c>
      <c r="K1811" t="str">
        <f>VLOOKUP(A1811,cleaned_Medical_Examinations[],10,FALSE)</f>
        <v>NORMAL</v>
      </c>
      <c r="L1811">
        <f>VLOOKUP(A1811,table3!A1811:H4145,4,)</f>
        <v>18883</v>
      </c>
      <c r="M1811" t="str">
        <f>VLOOKUP(A1811,table3!A1811:H4145,5,FALSE)</f>
        <v>tier - 1</v>
      </c>
      <c r="N1811" t="str">
        <f>VLOOKUP(A1811,table3!A1811:H4145,6,FALSE)</f>
        <v>tier - 1</v>
      </c>
      <c r="O1811" t="str">
        <f>VLOOKUP(A1811,table3!A1811:H4145,7,FALSE)</f>
        <v>R1026</v>
      </c>
      <c r="P1811" s="8">
        <f>VLOOKUP(A1811,table3!A1811:H4145,2,FALSE)</f>
        <v>23351</v>
      </c>
      <c r="Q1811">
        <f>VLOOKUP(A1811,table3!A1811:H4145,8,FALSE)</f>
        <v>59</v>
      </c>
    </row>
    <row r="1812" spans="1:17" x14ac:dyDescent="0.3">
      <c r="A1812" s="11" t="s">
        <v>559</v>
      </c>
      <c r="B1812" t="str">
        <f>VLOOKUP(A1812,cleaned_customer_names[],2,FALSE)</f>
        <v>Kendall</v>
      </c>
      <c r="C1812">
        <f>VLOOKUP(A1812,cleaned_Medical_Examinations[],2,FALSE)</f>
        <v>21.945</v>
      </c>
      <c r="D1812">
        <f>VLOOKUP(A1812,cleaned_Medical_Examinations[],3,FALSE)</f>
        <v>5.37</v>
      </c>
      <c r="E1812" t="str">
        <f>VLOOKUP(A1812,cleaned_Medical_Examinations[],4,FALSE)</f>
        <v>No</v>
      </c>
      <c r="F1812" t="str">
        <f>VLOOKUP(A1812,cleaned_Medical_Examinations[],5,FALSE)</f>
        <v>No</v>
      </c>
      <c r="G1812" t="str">
        <f>VLOOKUP(A1812,cleaned_Medical_Examinations[],6,FALSE)</f>
        <v>No</v>
      </c>
      <c r="H1812">
        <f>VLOOKUP(A1812,cleaned_Medical_Examinations[],7,FALSE)</f>
        <v>1</v>
      </c>
      <c r="I1812" t="str">
        <f>VLOOKUP(A1812,cleaned_Medical_Examinations[],8,FALSE)</f>
        <v>No</v>
      </c>
      <c r="J1812" t="str">
        <f>VLOOKUP(A1812,cleaned_Medical_Examinations[],9,FALSE)</f>
        <v>NORMAL WEIGHT</v>
      </c>
      <c r="K1812" t="str">
        <f>VLOOKUP(A1812,cleaned_Medical_Examinations[],10,FALSE)</f>
        <v>NORMAL</v>
      </c>
      <c r="L1812">
        <f>VLOOKUP(A1812,table3!A1812:H4146,4,)</f>
        <v>18903</v>
      </c>
      <c r="M1812" t="str">
        <f>VLOOKUP(A1812,table3!A1812:H4146,5,FALSE)</f>
        <v>tier - 1</v>
      </c>
      <c r="N1812" t="str">
        <f>VLOOKUP(A1812,table3!A1812:H4146,6,FALSE)</f>
        <v>tier - 2</v>
      </c>
      <c r="O1812" t="str">
        <f>VLOOKUP(A1812,table3!A1812:H4146,7,FALSE)</f>
        <v>R1024</v>
      </c>
      <c r="P1812" s="8">
        <f>VLOOKUP(A1812,table3!A1812:H4146,2,FALSE)</f>
        <v>34969</v>
      </c>
      <c r="Q1812">
        <f>VLOOKUP(A1812,table3!A1812:H4146,8,FALSE)</f>
        <v>27</v>
      </c>
    </row>
    <row r="1813" spans="1:17" x14ac:dyDescent="0.3">
      <c r="A1813" s="13" t="s">
        <v>558</v>
      </c>
      <c r="B1813" t="str">
        <f>VLOOKUP(A1813,cleaned_customer_names[],2,FALSE)</f>
        <v>Gast</v>
      </c>
      <c r="C1813">
        <f>VLOOKUP(A1813,cleaned_Medical_Examinations[],2,FALSE)</f>
        <v>19.47</v>
      </c>
      <c r="D1813">
        <f>VLOOKUP(A1813,cleaned_Medical_Examinations[],3,FALSE)</f>
        <v>6.6</v>
      </c>
      <c r="E1813" t="str">
        <f>VLOOKUP(A1813,cleaned_Medical_Examinations[],4,FALSE)</f>
        <v>Yes</v>
      </c>
      <c r="F1813" t="str">
        <f>VLOOKUP(A1813,cleaned_Medical_Examinations[],5,FALSE)</f>
        <v>No</v>
      </c>
      <c r="G1813" t="str">
        <f>VLOOKUP(A1813,cleaned_Medical_Examinations[],6,FALSE)</f>
        <v>No</v>
      </c>
      <c r="H1813">
        <f>VLOOKUP(A1813,cleaned_Medical_Examinations[],7,FALSE)</f>
        <v>0</v>
      </c>
      <c r="I1813" t="str">
        <f>VLOOKUP(A1813,cleaned_Medical_Examinations[],8,FALSE)</f>
        <v>No</v>
      </c>
      <c r="J1813" t="str">
        <f>VLOOKUP(A1813,cleaned_Medical_Examinations[],9,FALSE)</f>
        <v>NORMAL WEIGHT</v>
      </c>
      <c r="K1813" t="str">
        <f>VLOOKUP(A1813,cleaned_Medical_Examinations[],10,FALSE)</f>
        <v>DIABETES</v>
      </c>
      <c r="L1813">
        <f>VLOOKUP(A1813,table3!A1813:H4147,4,)</f>
        <v>18933</v>
      </c>
      <c r="M1813" t="str">
        <f>VLOOKUP(A1813,table3!A1813:H4147,5,FALSE)</f>
        <v>tier - 1</v>
      </c>
      <c r="N1813" t="str">
        <f>VLOOKUP(A1813,table3!A1813:H4147,6,FALSE)</f>
        <v>tier - 3</v>
      </c>
      <c r="O1813" t="str">
        <f>VLOOKUP(A1813,table3!A1813:H4147,7,FALSE)</f>
        <v>R1012</v>
      </c>
      <c r="P1813" s="8">
        <f>VLOOKUP(A1813,table3!A1813:H4147,2,FALSE)</f>
        <v>25418</v>
      </c>
      <c r="Q1813">
        <f>VLOOKUP(A1813,table3!A1813:H4147,8,FALSE)</f>
        <v>53</v>
      </c>
    </row>
    <row r="1814" spans="1:17" x14ac:dyDescent="0.3">
      <c r="A1814" s="11" t="s">
        <v>557</v>
      </c>
      <c r="B1814" t="str">
        <f>VLOOKUP(A1814,cleaned_customer_names[],2,FALSE)</f>
        <v>Scanlin</v>
      </c>
      <c r="C1814">
        <f>VLOOKUP(A1814,cleaned_Medical_Examinations[],2,FALSE)</f>
        <v>15.61</v>
      </c>
      <c r="D1814">
        <f>VLOOKUP(A1814,cleaned_Medical_Examinations[],3,FALSE)</f>
        <v>5.77</v>
      </c>
      <c r="E1814" t="str">
        <f>VLOOKUP(A1814,cleaned_Medical_Examinations[],4,FALSE)</f>
        <v>No</v>
      </c>
      <c r="F1814" t="str">
        <f>VLOOKUP(A1814,cleaned_Medical_Examinations[],5,FALSE)</f>
        <v>No</v>
      </c>
      <c r="G1814" t="str">
        <f>VLOOKUP(A1814,cleaned_Medical_Examinations[],6,FALSE)</f>
        <v>No</v>
      </c>
      <c r="H1814">
        <f>VLOOKUP(A1814,cleaned_Medical_Examinations[],7,FALSE)</f>
        <v>0</v>
      </c>
      <c r="I1814" t="str">
        <f>VLOOKUP(A1814,cleaned_Medical_Examinations[],8,FALSE)</f>
        <v>No</v>
      </c>
      <c r="J1814" t="str">
        <f>VLOOKUP(A1814,cleaned_Medical_Examinations[],9,FALSE)</f>
        <v>UNDER WEIGHT</v>
      </c>
      <c r="K1814" t="str">
        <f>VLOOKUP(A1814,cleaned_Medical_Examinations[],10,FALSE)</f>
        <v>PREDIABETES</v>
      </c>
      <c r="L1814">
        <f>VLOOKUP(A1814,table3!A1814:H4148,4,)</f>
        <v>18955</v>
      </c>
      <c r="M1814" t="str">
        <f>VLOOKUP(A1814,table3!A1814:H4148,5,FALSE)</f>
        <v>tier - 1</v>
      </c>
      <c r="N1814" t="str">
        <f>VLOOKUP(A1814,table3!A1814:H4148,6,FALSE)</f>
        <v>tier - 1</v>
      </c>
      <c r="O1814" t="str">
        <f>VLOOKUP(A1814,table3!A1814:H4148,7,FALSE)</f>
        <v>R1026</v>
      </c>
      <c r="P1814" s="8">
        <f>VLOOKUP(A1814,table3!A1814:H4148,2,FALSE)</f>
        <v>23304</v>
      </c>
      <c r="Q1814">
        <f>VLOOKUP(A1814,table3!A1814:H4148,8,FALSE)</f>
        <v>59</v>
      </c>
    </row>
    <row r="1815" spans="1:17" x14ac:dyDescent="0.3">
      <c r="A1815" s="13" t="s">
        <v>556</v>
      </c>
      <c r="B1815" t="str">
        <f>VLOOKUP(A1815,cleaned_customer_names[],2,FALSE)</f>
        <v>Philbrook</v>
      </c>
      <c r="C1815">
        <f>VLOOKUP(A1815,cleaned_Medical_Examinations[],2,FALSE)</f>
        <v>28.6</v>
      </c>
      <c r="D1815">
        <f>VLOOKUP(A1815,cleaned_Medical_Examinations[],3,FALSE)</f>
        <v>6.08</v>
      </c>
      <c r="E1815" t="str">
        <f>VLOOKUP(A1815,cleaned_Medical_Examinations[],4,FALSE)</f>
        <v>No</v>
      </c>
      <c r="F1815" t="str">
        <f>VLOOKUP(A1815,cleaned_Medical_Examinations[],5,FALSE)</f>
        <v>No</v>
      </c>
      <c r="G1815" t="str">
        <f>VLOOKUP(A1815,cleaned_Medical_Examinations[],6,FALSE)</f>
        <v>Yes</v>
      </c>
      <c r="H1815">
        <f>VLOOKUP(A1815,cleaned_Medical_Examinations[],7,FALSE)</f>
        <v>1</v>
      </c>
      <c r="I1815" t="str">
        <f>VLOOKUP(A1815,cleaned_Medical_Examinations[],8,FALSE)</f>
        <v>No</v>
      </c>
      <c r="J1815" t="str">
        <f>VLOOKUP(A1815,cleaned_Medical_Examinations[],9,FALSE)</f>
        <v>OVER WEIGHT</v>
      </c>
      <c r="K1815" t="str">
        <f>VLOOKUP(A1815,cleaned_Medical_Examinations[],10,FALSE)</f>
        <v>PREDIABETES</v>
      </c>
      <c r="L1815">
        <f>VLOOKUP(A1815,table3!A1815:H4149,4,)</f>
        <v>18955</v>
      </c>
      <c r="M1815" t="str">
        <f>VLOOKUP(A1815,table3!A1815:H4149,5,FALSE)</f>
        <v>tier - 1</v>
      </c>
      <c r="N1815" t="str">
        <f>VLOOKUP(A1815,table3!A1815:H4149,6,FALSE)</f>
        <v>tier - 3</v>
      </c>
      <c r="O1815" t="str">
        <f>VLOOKUP(A1815,table3!A1815:H4149,7,FALSE)</f>
        <v>R1011</v>
      </c>
      <c r="P1815" s="8">
        <f>VLOOKUP(A1815,table3!A1815:H4149,2,FALSE)</f>
        <v>36013</v>
      </c>
      <c r="Q1815">
        <f>VLOOKUP(A1815,table3!A1815:H4149,8,FALSE)</f>
        <v>24</v>
      </c>
    </row>
    <row r="1816" spans="1:17" x14ac:dyDescent="0.3">
      <c r="A1816" s="11" t="s">
        <v>555</v>
      </c>
      <c r="B1816" t="str">
        <f>VLOOKUP(A1816,cleaned_customer_names[],2,FALSE)</f>
        <v>Cowan</v>
      </c>
      <c r="C1816">
        <f>VLOOKUP(A1816,cleaned_Medical_Examinations[],2,FALSE)</f>
        <v>46.53</v>
      </c>
      <c r="D1816">
        <f>VLOOKUP(A1816,cleaned_Medical_Examinations[],3,FALSE)</f>
        <v>4.16</v>
      </c>
      <c r="E1816" t="str">
        <f>VLOOKUP(A1816,cleaned_Medical_Examinations[],4,FALSE)</f>
        <v>No</v>
      </c>
      <c r="F1816" t="str">
        <f>VLOOKUP(A1816,cleaned_Medical_Examinations[],5,FALSE)</f>
        <v>No</v>
      </c>
      <c r="G1816" t="str">
        <f>VLOOKUP(A1816,cleaned_Medical_Examinations[],6,FALSE)</f>
        <v>No</v>
      </c>
      <c r="H1816">
        <f>VLOOKUP(A1816,cleaned_Medical_Examinations[],7,FALSE)</f>
        <v>0</v>
      </c>
      <c r="I1816" t="str">
        <f>VLOOKUP(A1816,cleaned_Medical_Examinations[],8,FALSE)</f>
        <v>No</v>
      </c>
      <c r="J1816" t="str">
        <f>VLOOKUP(A1816,cleaned_Medical_Examinations[],9,FALSE)</f>
        <v>OBESITY</v>
      </c>
      <c r="K1816" t="str">
        <f>VLOOKUP(A1816,cleaned_Medical_Examinations[],10,FALSE)</f>
        <v>NORMAL</v>
      </c>
      <c r="L1816">
        <f>VLOOKUP(A1816,table3!A1816:H4150,4,)</f>
        <v>18963</v>
      </c>
      <c r="M1816" t="str">
        <f>VLOOKUP(A1816,table3!A1816:H4150,5,FALSE)</f>
        <v>tier - 1</v>
      </c>
      <c r="N1816" t="str">
        <f>VLOOKUP(A1816,table3!A1816:H4150,6,FALSE)</f>
        <v>tier - 1</v>
      </c>
      <c r="O1816" t="str">
        <f>VLOOKUP(A1816,table3!A1816:H4150,7,FALSE)</f>
        <v>R1013</v>
      </c>
      <c r="P1816" s="8">
        <f>VLOOKUP(A1816,table3!A1816:H4150,2,FALSE)</f>
        <v>33938</v>
      </c>
      <c r="Q1816">
        <f>VLOOKUP(A1816,table3!A1816:H4150,8,FALSE)</f>
        <v>30</v>
      </c>
    </row>
    <row r="1817" spans="1:17" x14ac:dyDescent="0.3">
      <c r="A1817" s="13" t="s">
        <v>554</v>
      </c>
      <c r="B1817" t="str">
        <f>VLOOKUP(A1817,cleaned_customer_names[],2,FALSE)</f>
        <v>Sousa</v>
      </c>
      <c r="C1817">
        <f>VLOOKUP(A1817,cleaned_Medical_Examinations[],2,FALSE)</f>
        <v>34.99</v>
      </c>
      <c r="D1817">
        <f>VLOOKUP(A1817,cleaned_Medical_Examinations[],3,FALSE)</f>
        <v>5.0999999999999996</v>
      </c>
      <c r="E1817" t="str">
        <f>VLOOKUP(A1817,cleaned_Medical_Examinations[],4,FALSE)</f>
        <v>No</v>
      </c>
      <c r="F1817" t="str">
        <f>VLOOKUP(A1817,cleaned_Medical_Examinations[],5,FALSE)</f>
        <v>No</v>
      </c>
      <c r="G1817" t="str">
        <f>VLOOKUP(A1817,cleaned_Medical_Examinations[],6,FALSE)</f>
        <v>Yes</v>
      </c>
      <c r="H1817">
        <f>VLOOKUP(A1817,cleaned_Medical_Examinations[],7,FALSE)</f>
        <v>1</v>
      </c>
      <c r="I1817" t="str">
        <f>VLOOKUP(A1817,cleaned_Medical_Examinations[],8,FALSE)</f>
        <v>No</v>
      </c>
      <c r="J1817" t="str">
        <f>VLOOKUP(A1817,cleaned_Medical_Examinations[],9,FALSE)</f>
        <v>OBESITY</v>
      </c>
      <c r="K1817" t="str">
        <f>VLOOKUP(A1817,cleaned_Medical_Examinations[],10,FALSE)</f>
        <v>NORMAL</v>
      </c>
      <c r="L1817">
        <f>VLOOKUP(A1817,table3!A1817:H4151,4,)</f>
        <v>18972</v>
      </c>
      <c r="M1817" t="str">
        <f>VLOOKUP(A1817,table3!A1817:H4151,5,FALSE)</f>
        <v>tier - 1</v>
      </c>
      <c r="N1817" t="str">
        <f>VLOOKUP(A1817,table3!A1817:H4151,6,FALSE)</f>
        <v>tier - 3</v>
      </c>
      <c r="O1817" t="str">
        <f>VLOOKUP(A1817,table3!A1817:H4151,7,FALSE)</f>
        <v>R1013</v>
      </c>
      <c r="P1817" s="8">
        <f>VLOOKUP(A1817,table3!A1817:H4151,2,FALSE)</f>
        <v>32440</v>
      </c>
      <c r="Q1817">
        <f>VLOOKUP(A1817,table3!A1817:H4151,8,FALSE)</f>
        <v>34</v>
      </c>
    </row>
    <row r="1818" spans="1:17" x14ac:dyDescent="0.3">
      <c r="A1818" s="11" t="s">
        <v>553</v>
      </c>
      <c r="B1818" t="str">
        <f>VLOOKUP(A1818,cleaned_customer_names[],2,FALSE)</f>
        <v>Stanton</v>
      </c>
      <c r="C1818">
        <f>VLOOKUP(A1818,cleaned_Medical_Examinations[],2,FALSE)</f>
        <v>17.05</v>
      </c>
      <c r="D1818">
        <f>VLOOKUP(A1818,cleaned_Medical_Examinations[],3,FALSE)</f>
        <v>5.3</v>
      </c>
      <c r="E1818" t="str">
        <f>VLOOKUP(A1818,cleaned_Medical_Examinations[],4,FALSE)</f>
        <v>No</v>
      </c>
      <c r="F1818" t="str">
        <f>VLOOKUP(A1818,cleaned_Medical_Examinations[],5,FALSE)</f>
        <v>No</v>
      </c>
      <c r="G1818" t="str">
        <f>VLOOKUP(A1818,cleaned_Medical_Examinations[],6,FALSE)</f>
        <v>Yes</v>
      </c>
      <c r="H1818">
        <f>VLOOKUP(A1818,cleaned_Medical_Examinations[],7,FALSE)</f>
        <v>1</v>
      </c>
      <c r="I1818" t="str">
        <f>VLOOKUP(A1818,cleaned_Medical_Examinations[],8,FALSE)</f>
        <v>No</v>
      </c>
      <c r="J1818" t="str">
        <f>VLOOKUP(A1818,cleaned_Medical_Examinations[],9,FALSE)</f>
        <v>UNDER WEIGHT</v>
      </c>
      <c r="K1818" t="str">
        <f>VLOOKUP(A1818,cleaned_Medical_Examinations[],10,FALSE)</f>
        <v>NORMAL</v>
      </c>
      <c r="L1818">
        <f>VLOOKUP(A1818,table3!A1818:H4152,4,)</f>
        <v>19023</v>
      </c>
      <c r="M1818" t="str">
        <f>VLOOKUP(A1818,table3!A1818:H4152,5,FALSE)</f>
        <v>tier - 1</v>
      </c>
      <c r="N1818" t="str">
        <f>VLOOKUP(A1818,table3!A1818:H4152,6,FALSE)</f>
        <v>tier - 3</v>
      </c>
      <c r="O1818" t="str">
        <f>VLOOKUP(A1818,table3!A1818:H4152,7,FALSE)</f>
        <v>R1011</v>
      </c>
      <c r="P1818" s="8">
        <f>VLOOKUP(A1818,table3!A1818:H4152,2,FALSE)</f>
        <v>30669</v>
      </c>
      <c r="Q1818">
        <f>VLOOKUP(A1818,table3!A1818:H4152,8,FALSE)</f>
        <v>39</v>
      </c>
    </row>
    <row r="1819" spans="1:17" x14ac:dyDescent="0.3">
      <c r="A1819" s="13" t="s">
        <v>552</v>
      </c>
      <c r="B1819" t="str">
        <f>VLOOKUP(A1819,cleaned_customer_names[],2,FALSE)</f>
        <v>Mollak</v>
      </c>
      <c r="C1819">
        <f>VLOOKUP(A1819,cleaned_Medical_Examinations[],2,FALSE)</f>
        <v>37.18</v>
      </c>
      <c r="D1819">
        <f>VLOOKUP(A1819,cleaned_Medical_Examinations[],3,FALSE)</f>
        <v>4.9000000000000004</v>
      </c>
      <c r="E1819" t="str">
        <f>VLOOKUP(A1819,cleaned_Medical_Examinations[],4,FALSE)</f>
        <v>No</v>
      </c>
      <c r="F1819" t="str">
        <f>VLOOKUP(A1819,cleaned_Medical_Examinations[],5,FALSE)</f>
        <v>No</v>
      </c>
      <c r="G1819" t="str">
        <f>VLOOKUP(A1819,cleaned_Medical_Examinations[],6,FALSE)</f>
        <v>No</v>
      </c>
      <c r="H1819">
        <f>VLOOKUP(A1819,cleaned_Medical_Examinations[],7,FALSE)</f>
        <v>0</v>
      </c>
      <c r="I1819" t="str">
        <f>VLOOKUP(A1819,cleaned_Medical_Examinations[],8,FALSE)</f>
        <v>No</v>
      </c>
      <c r="J1819" t="str">
        <f>VLOOKUP(A1819,cleaned_Medical_Examinations[],9,FALSE)</f>
        <v>OBESITY</v>
      </c>
      <c r="K1819" t="str">
        <f>VLOOKUP(A1819,cleaned_Medical_Examinations[],10,FALSE)</f>
        <v>NORMAL</v>
      </c>
      <c r="L1819">
        <f>VLOOKUP(A1819,table3!A1819:H4153,4,)</f>
        <v>19041</v>
      </c>
      <c r="M1819" t="str">
        <f>VLOOKUP(A1819,table3!A1819:H4153,5,FALSE)</f>
        <v>tier - 1</v>
      </c>
      <c r="N1819" t="str">
        <f>VLOOKUP(A1819,table3!A1819:H4153,6,FALSE)</f>
        <v>tier - 3</v>
      </c>
      <c r="O1819" t="str">
        <f>VLOOKUP(A1819,table3!A1819:H4153,7,FALSE)</f>
        <v>R1011</v>
      </c>
      <c r="P1819" s="8">
        <f>VLOOKUP(A1819,table3!A1819:H4153,2,FALSE)</f>
        <v>32664</v>
      </c>
      <c r="Q1819">
        <f>VLOOKUP(A1819,table3!A1819:H4153,8,FALSE)</f>
        <v>34</v>
      </c>
    </row>
    <row r="1820" spans="1:17" x14ac:dyDescent="0.3">
      <c r="A1820" s="11" t="s">
        <v>551</v>
      </c>
      <c r="B1820" t="str">
        <f>VLOOKUP(A1820,cleaned_customer_names[],2,FALSE)</f>
        <v>Bell</v>
      </c>
      <c r="C1820">
        <f>VLOOKUP(A1820,cleaned_Medical_Examinations[],2,FALSE)</f>
        <v>35.200000000000003</v>
      </c>
      <c r="D1820">
        <f>VLOOKUP(A1820,cleaned_Medical_Examinations[],3,FALSE)</f>
        <v>5.55</v>
      </c>
      <c r="E1820" t="str">
        <f>VLOOKUP(A1820,cleaned_Medical_Examinations[],4,FALSE)</f>
        <v>No</v>
      </c>
      <c r="F1820" t="str">
        <f>VLOOKUP(A1820,cleaned_Medical_Examinations[],5,FALSE)</f>
        <v>No</v>
      </c>
      <c r="G1820" t="str">
        <f>VLOOKUP(A1820,cleaned_Medical_Examinations[],6,FALSE)</f>
        <v>No</v>
      </c>
      <c r="H1820">
        <f>VLOOKUP(A1820,cleaned_Medical_Examinations[],7,FALSE)</f>
        <v>0</v>
      </c>
      <c r="I1820" t="str">
        <f>VLOOKUP(A1820,cleaned_Medical_Examinations[],8,FALSE)</f>
        <v>No</v>
      </c>
      <c r="J1820" t="str">
        <f>VLOOKUP(A1820,cleaned_Medical_Examinations[],9,FALSE)</f>
        <v>OBESITY</v>
      </c>
      <c r="K1820" t="str">
        <f>VLOOKUP(A1820,cleaned_Medical_Examinations[],10,FALSE)</f>
        <v>NORMAL</v>
      </c>
      <c r="L1820">
        <f>VLOOKUP(A1820,table3!A1820:H4154,4,)</f>
        <v>19108</v>
      </c>
      <c r="M1820" t="str">
        <f>VLOOKUP(A1820,table3!A1820:H4154,5,FALSE)</f>
        <v>tier - 1</v>
      </c>
      <c r="N1820" t="str">
        <f>VLOOKUP(A1820,table3!A1820:H4154,6,FALSE)</f>
        <v>tier - 2</v>
      </c>
      <c r="O1820" t="str">
        <f>VLOOKUP(A1820,table3!A1820:H4154,7,FALSE)</f>
        <v>R1013</v>
      </c>
      <c r="P1820" s="8">
        <f>VLOOKUP(A1820,table3!A1820:H4154,2,FALSE)</f>
        <v>34240</v>
      </c>
      <c r="Q1820">
        <f>VLOOKUP(A1820,table3!A1820:H4154,8,FALSE)</f>
        <v>29</v>
      </c>
    </row>
    <row r="1821" spans="1:17" x14ac:dyDescent="0.3">
      <c r="A1821" s="13" t="s">
        <v>550</v>
      </c>
      <c r="B1821" t="str">
        <f>VLOOKUP(A1821,cleaned_customer_names[],2,FALSE)</f>
        <v>Weston</v>
      </c>
      <c r="C1821">
        <f>VLOOKUP(A1821,cleaned_Medical_Examinations[],2,FALSE)</f>
        <v>37.335000000000001</v>
      </c>
      <c r="D1821">
        <f>VLOOKUP(A1821,cleaned_Medical_Examinations[],3,FALSE)</f>
        <v>4.95</v>
      </c>
      <c r="E1821" t="str">
        <f>VLOOKUP(A1821,cleaned_Medical_Examinations[],4,FALSE)</f>
        <v>No</v>
      </c>
      <c r="F1821" t="str">
        <f>VLOOKUP(A1821,cleaned_Medical_Examinations[],5,FALSE)</f>
        <v>No</v>
      </c>
      <c r="G1821" t="str">
        <f>VLOOKUP(A1821,cleaned_Medical_Examinations[],6,FALSE)</f>
        <v>No</v>
      </c>
      <c r="H1821">
        <f>VLOOKUP(A1821,cleaned_Medical_Examinations[],7,FALSE)</f>
        <v>0</v>
      </c>
      <c r="I1821" t="str">
        <f>VLOOKUP(A1821,cleaned_Medical_Examinations[],8,FALSE)</f>
        <v>No</v>
      </c>
      <c r="J1821" t="str">
        <f>VLOOKUP(A1821,cleaned_Medical_Examinations[],9,FALSE)</f>
        <v>OBESITY</v>
      </c>
      <c r="K1821" t="str">
        <f>VLOOKUP(A1821,cleaned_Medical_Examinations[],10,FALSE)</f>
        <v>NORMAL</v>
      </c>
      <c r="L1821">
        <f>VLOOKUP(A1821,table3!A1821:H4155,4,)</f>
        <v>19145</v>
      </c>
      <c r="M1821" t="str">
        <f>VLOOKUP(A1821,table3!A1821:H4155,5,FALSE)</f>
        <v>tier - 1</v>
      </c>
      <c r="N1821" t="str">
        <f>VLOOKUP(A1821,table3!A1821:H4155,6,FALSE)</f>
        <v>tier - 1</v>
      </c>
      <c r="O1821" t="str">
        <f>VLOOKUP(A1821,table3!A1821:H4155,7,FALSE)</f>
        <v>R1024</v>
      </c>
      <c r="P1821" s="8">
        <f>VLOOKUP(A1821,table3!A1821:H4155,2,FALSE)</f>
        <v>29038</v>
      </c>
      <c r="Q1821">
        <f>VLOOKUP(A1821,table3!A1821:H4155,8,FALSE)</f>
        <v>43</v>
      </c>
    </row>
    <row r="1822" spans="1:17" x14ac:dyDescent="0.3">
      <c r="A1822" s="11" t="s">
        <v>549</v>
      </c>
      <c r="B1822" t="str">
        <f>VLOOKUP(A1822,cleaned_customer_names[],2,FALSE)</f>
        <v>Rabuzzi</v>
      </c>
      <c r="C1822">
        <f>VLOOKUP(A1822,cleaned_Medical_Examinations[],2,FALSE)</f>
        <v>27.265000000000001</v>
      </c>
      <c r="D1822">
        <f>VLOOKUP(A1822,cleaned_Medical_Examinations[],3,FALSE)</f>
        <v>6.46</v>
      </c>
      <c r="E1822" t="str">
        <f>VLOOKUP(A1822,cleaned_Medical_Examinations[],4,FALSE)</f>
        <v>Yes</v>
      </c>
      <c r="F1822" t="str">
        <f>VLOOKUP(A1822,cleaned_Medical_Examinations[],5,FALSE)</f>
        <v>No</v>
      </c>
      <c r="G1822" t="str">
        <f>VLOOKUP(A1822,cleaned_Medical_Examinations[],6,FALSE)</f>
        <v>No</v>
      </c>
      <c r="H1822">
        <f>VLOOKUP(A1822,cleaned_Medical_Examinations[],7,FALSE)</f>
        <v>0</v>
      </c>
      <c r="I1822" t="str">
        <f>VLOOKUP(A1822,cleaned_Medical_Examinations[],8,FALSE)</f>
        <v>No</v>
      </c>
      <c r="J1822" t="str">
        <f>VLOOKUP(A1822,cleaned_Medical_Examinations[],9,FALSE)</f>
        <v>OVER WEIGHT</v>
      </c>
      <c r="K1822" t="str">
        <f>VLOOKUP(A1822,cleaned_Medical_Examinations[],10,FALSE)</f>
        <v>DIABETES</v>
      </c>
      <c r="L1822">
        <f>VLOOKUP(A1822,table3!A1822:H4156,4,)</f>
        <v>19200</v>
      </c>
      <c r="M1822" t="str">
        <f>VLOOKUP(A1822,table3!A1822:H4156,5,FALSE)</f>
        <v>tier - 1</v>
      </c>
      <c r="N1822" t="str">
        <f>VLOOKUP(A1822,table3!A1822:H4156,6,FALSE)</f>
        <v>tier - 3</v>
      </c>
      <c r="O1822" t="str">
        <f>VLOOKUP(A1822,table3!A1822:H4156,7,FALSE)</f>
        <v>R1011</v>
      </c>
      <c r="P1822" s="8">
        <f>VLOOKUP(A1822,table3!A1822:H4156,2,FALSE)</f>
        <v>33497</v>
      </c>
      <c r="Q1822">
        <f>VLOOKUP(A1822,table3!A1822:H4156,8,FALSE)</f>
        <v>31</v>
      </c>
    </row>
    <row r="1823" spans="1:17" x14ac:dyDescent="0.3">
      <c r="A1823" s="13" t="s">
        <v>548</v>
      </c>
      <c r="B1823" t="str">
        <f>VLOOKUP(A1823,cleaned_customer_names[],2,FALSE)</f>
        <v>Hendrix</v>
      </c>
      <c r="C1823">
        <f>VLOOKUP(A1823,cleaned_Medical_Examinations[],2,FALSE)</f>
        <v>30.8</v>
      </c>
      <c r="D1823">
        <f>VLOOKUP(A1823,cleaned_Medical_Examinations[],3,FALSE)</f>
        <v>4.9000000000000004</v>
      </c>
      <c r="E1823" t="str">
        <f>VLOOKUP(A1823,cleaned_Medical_Examinations[],4,FALSE)</f>
        <v>Yes</v>
      </c>
      <c r="F1823" t="str">
        <f>VLOOKUP(A1823,cleaned_Medical_Examinations[],5,FALSE)</f>
        <v>No</v>
      </c>
      <c r="G1823" t="str">
        <f>VLOOKUP(A1823,cleaned_Medical_Examinations[],6,FALSE)</f>
        <v>No</v>
      </c>
      <c r="H1823">
        <f>VLOOKUP(A1823,cleaned_Medical_Examinations[],7,FALSE)</f>
        <v>0</v>
      </c>
      <c r="I1823" t="str">
        <f>VLOOKUP(A1823,cleaned_Medical_Examinations[],8,FALSE)</f>
        <v>No</v>
      </c>
      <c r="J1823" t="str">
        <f>VLOOKUP(A1823,cleaned_Medical_Examinations[],9,FALSE)</f>
        <v>OBESITY</v>
      </c>
      <c r="K1823" t="str">
        <f>VLOOKUP(A1823,cleaned_Medical_Examinations[],10,FALSE)</f>
        <v>NORMAL</v>
      </c>
      <c r="L1823">
        <f>VLOOKUP(A1823,table3!A1823:H4157,4,)</f>
        <v>19215</v>
      </c>
      <c r="M1823" t="str">
        <f>VLOOKUP(A1823,table3!A1823:H4157,5,FALSE)</f>
        <v>tier - 1</v>
      </c>
      <c r="N1823" t="str">
        <f>VLOOKUP(A1823,table3!A1823:H4157,6,FALSE)</f>
        <v>tier - 3</v>
      </c>
      <c r="O1823" t="str">
        <f>VLOOKUP(A1823,table3!A1823:H4157,7,FALSE)</f>
        <v>R1013</v>
      </c>
      <c r="P1823" s="8">
        <f>VLOOKUP(A1823,table3!A1823:H4157,2,FALSE)</f>
        <v>31409</v>
      </c>
      <c r="Q1823">
        <f>VLOOKUP(A1823,table3!A1823:H4157,8,FALSE)</f>
        <v>37</v>
      </c>
    </row>
    <row r="1824" spans="1:17" x14ac:dyDescent="0.3">
      <c r="A1824" s="11" t="s">
        <v>547</v>
      </c>
      <c r="B1824" t="str">
        <f>VLOOKUP(A1824,cleaned_customer_names[],2,FALSE)</f>
        <v>Van Nielen</v>
      </c>
      <c r="C1824">
        <f>VLOOKUP(A1824,cleaned_Medical_Examinations[],2,FALSE)</f>
        <v>30.21</v>
      </c>
      <c r="D1824">
        <f>VLOOKUP(A1824,cleaned_Medical_Examinations[],3,FALSE)</f>
        <v>5.21</v>
      </c>
      <c r="E1824" t="str">
        <f>VLOOKUP(A1824,cleaned_Medical_Examinations[],4,FALSE)</f>
        <v>No</v>
      </c>
      <c r="F1824" t="str">
        <f>VLOOKUP(A1824,cleaned_Medical_Examinations[],5,FALSE)</f>
        <v>No</v>
      </c>
      <c r="G1824" t="str">
        <f>VLOOKUP(A1824,cleaned_Medical_Examinations[],6,FALSE)</f>
        <v>No</v>
      </c>
      <c r="H1824">
        <f>VLOOKUP(A1824,cleaned_Medical_Examinations[],7,FALSE)</f>
        <v>1</v>
      </c>
      <c r="I1824" t="str">
        <f>VLOOKUP(A1824,cleaned_Medical_Examinations[],8,FALSE)</f>
        <v>No</v>
      </c>
      <c r="J1824" t="str">
        <f>VLOOKUP(A1824,cleaned_Medical_Examinations[],9,FALSE)</f>
        <v>OBESITY</v>
      </c>
      <c r="K1824" t="str">
        <f>VLOOKUP(A1824,cleaned_Medical_Examinations[],10,FALSE)</f>
        <v>NORMAL</v>
      </c>
      <c r="L1824">
        <f>VLOOKUP(A1824,table3!A1824:H4158,4,)</f>
        <v>19260</v>
      </c>
      <c r="M1824" t="str">
        <f>VLOOKUP(A1824,table3!A1824:H4158,5,FALSE)</f>
        <v>tier - 1</v>
      </c>
      <c r="N1824" t="str">
        <f>VLOOKUP(A1824,table3!A1824:H4158,6,FALSE)</f>
        <v>tier - 1</v>
      </c>
      <c r="O1824" t="str">
        <f>VLOOKUP(A1824,table3!A1824:H4158,7,FALSE)</f>
        <v>R1012</v>
      </c>
      <c r="P1824" s="8">
        <f>VLOOKUP(A1824,table3!A1824:H4158,2,FALSE)</f>
        <v>24682</v>
      </c>
      <c r="Q1824">
        <f>VLOOKUP(A1824,table3!A1824:H4158,8,FALSE)</f>
        <v>55</v>
      </c>
    </row>
    <row r="1825" spans="1:17" x14ac:dyDescent="0.3">
      <c r="A1825" s="13" t="s">
        <v>546</v>
      </c>
      <c r="B1825" t="str">
        <f>VLOOKUP(A1825,cleaned_customer_names[],2,FALSE)</f>
        <v>Blanton</v>
      </c>
      <c r="C1825">
        <f>VLOOKUP(A1825,cleaned_Medical_Examinations[],2,FALSE)</f>
        <v>35.340000000000003</v>
      </c>
      <c r="D1825">
        <f>VLOOKUP(A1825,cleaned_Medical_Examinations[],3,FALSE)</f>
        <v>4.13</v>
      </c>
      <c r="E1825" t="str">
        <f>VLOOKUP(A1825,cleaned_Medical_Examinations[],4,FALSE)</f>
        <v>No</v>
      </c>
      <c r="F1825" t="str">
        <f>VLOOKUP(A1825,cleaned_Medical_Examinations[],5,FALSE)</f>
        <v>Yes</v>
      </c>
      <c r="G1825" t="str">
        <f>VLOOKUP(A1825,cleaned_Medical_Examinations[],6,FALSE)</f>
        <v>No</v>
      </c>
      <c r="H1825">
        <f>VLOOKUP(A1825,cleaned_Medical_Examinations[],7,FALSE)</f>
        <v>1</v>
      </c>
      <c r="I1825" t="str">
        <f>VLOOKUP(A1825,cleaned_Medical_Examinations[],8,FALSE)</f>
        <v>No</v>
      </c>
      <c r="J1825" t="str">
        <f>VLOOKUP(A1825,cleaned_Medical_Examinations[],9,FALSE)</f>
        <v>OBESITY</v>
      </c>
      <c r="K1825" t="str">
        <f>VLOOKUP(A1825,cleaned_Medical_Examinations[],10,FALSE)</f>
        <v>NORMAL</v>
      </c>
      <c r="L1825">
        <f>VLOOKUP(A1825,table3!A1825:H4159,4,)</f>
        <v>19321</v>
      </c>
      <c r="M1825" t="str">
        <f>VLOOKUP(A1825,table3!A1825:H4159,5,FALSE)</f>
        <v>tier - 1</v>
      </c>
      <c r="N1825" t="str">
        <f>VLOOKUP(A1825,table3!A1825:H4159,6,FALSE)</f>
        <v>tier - 1</v>
      </c>
      <c r="O1825" t="str">
        <f>VLOOKUP(A1825,table3!A1825:H4159,7,FALSE)</f>
        <v>R1012</v>
      </c>
      <c r="P1825" s="8">
        <f>VLOOKUP(A1825,table3!A1825:H4159,2,FALSE)</f>
        <v>24426</v>
      </c>
      <c r="Q1825">
        <f>VLOOKUP(A1825,table3!A1825:H4159,8,FALSE)</f>
        <v>56</v>
      </c>
    </row>
    <row r="1826" spans="1:17" x14ac:dyDescent="0.3">
      <c r="A1826" s="11" t="s">
        <v>545</v>
      </c>
      <c r="B1826" t="str">
        <f>VLOOKUP(A1826,cleaned_customer_names[],2,FALSE)</f>
        <v>Schout</v>
      </c>
      <c r="C1826">
        <f>VLOOKUP(A1826,cleaned_Medical_Examinations[],2,FALSE)</f>
        <v>26.695</v>
      </c>
      <c r="D1826">
        <f>VLOOKUP(A1826,cleaned_Medical_Examinations[],3,FALSE)</f>
        <v>5.28</v>
      </c>
      <c r="E1826" t="str">
        <f>VLOOKUP(A1826,cleaned_Medical_Examinations[],4,FALSE)</f>
        <v>No</v>
      </c>
      <c r="F1826" t="str">
        <f>VLOOKUP(A1826,cleaned_Medical_Examinations[],5,FALSE)</f>
        <v>No</v>
      </c>
      <c r="G1826" t="str">
        <f>VLOOKUP(A1826,cleaned_Medical_Examinations[],6,FALSE)</f>
        <v>No</v>
      </c>
      <c r="H1826">
        <f>VLOOKUP(A1826,cleaned_Medical_Examinations[],7,FALSE)</f>
        <v>0</v>
      </c>
      <c r="I1826" t="str">
        <f>VLOOKUP(A1826,cleaned_Medical_Examinations[],8,FALSE)</f>
        <v>No</v>
      </c>
      <c r="J1826" t="str">
        <f>VLOOKUP(A1826,cleaned_Medical_Examinations[],9,FALSE)</f>
        <v>OVER WEIGHT</v>
      </c>
      <c r="K1826" t="str">
        <f>VLOOKUP(A1826,cleaned_Medical_Examinations[],10,FALSE)</f>
        <v>NORMAL</v>
      </c>
      <c r="L1826">
        <f>VLOOKUP(A1826,table3!A1826:H4160,4,)</f>
        <v>19350</v>
      </c>
      <c r="M1826" t="str">
        <f>VLOOKUP(A1826,table3!A1826:H4160,5,FALSE)</f>
        <v>tier - 1</v>
      </c>
      <c r="N1826" t="str">
        <f>VLOOKUP(A1826,table3!A1826:H4160,6,FALSE)</f>
        <v>tier - 3</v>
      </c>
      <c r="O1826" t="str">
        <f>VLOOKUP(A1826,table3!A1826:H4160,7,FALSE)</f>
        <v>R1013</v>
      </c>
      <c r="P1826" s="8">
        <f>VLOOKUP(A1826,table3!A1826:H4160,2,FALSE)</f>
        <v>33474</v>
      </c>
      <c r="Q1826">
        <f>VLOOKUP(A1826,table3!A1826:H4160,8,FALSE)</f>
        <v>31</v>
      </c>
    </row>
    <row r="1827" spans="1:17" x14ac:dyDescent="0.3">
      <c r="A1827" s="13" t="s">
        <v>544</v>
      </c>
      <c r="B1827" t="str">
        <f>VLOOKUP(A1827,cleaned_customer_names[],2,FALSE)</f>
        <v>Schmaltz</v>
      </c>
      <c r="C1827">
        <f>VLOOKUP(A1827,cleaned_Medical_Examinations[],2,FALSE)</f>
        <v>29.355</v>
      </c>
      <c r="D1827">
        <f>VLOOKUP(A1827,cleaned_Medical_Examinations[],3,FALSE)</f>
        <v>4.68</v>
      </c>
      <c r="E1827" t="str">
        <f>VLOOKUP(A1827,cleaned_Medical_Examinations[],4,FALSE)</f>
        <v>Yes</v>
      </c>
      <c r="F1827" t="str">
        <f>VLOOKUP(A1827,cleaned_Medical_Examinations[],5,FALSE)</f>
        <v>No</v>
      </c>
      <c r="G1827" t="str">
        <f>VLOOKUP(A1827,cleaned_Medical_Examinations[],6,FALSE)</f>
        <v>No</v>
      </c>
      <c r="H1827">
        <f>VLOOKUP(A1827,cleaned_Medical_Examinations[],7,FALSE)</f>
        <v>0</v>
      </c>
      <c r="I1827" t="str">
        <f>VLOOKUP(A1827,cleaned_Medical_Examinations[],8,FALSE)</f>
        <v>No</v>
      </c>
      <c r="J1827" t="str">
        <f>VLOOKUP(A1827,cleaned_Medical_Examinations[],9,FALSE)</f>
        <v>OVER WEIGHT</v>
      </c>
      <c r="K1827" t="str">
        <f>VLOOKUP(A1827,cleaned_Medical_Examinations[],10,FALSE)</f>
        <v>NORMAL</v>
      </c>
      <c r="L1827">
        <f>VLOOKUP(A1827,table3!A1827:H4161,4,)</f>
        <v>19362</v>
      </c>
      <c r="M1827" t="str">
        <f>VLOOKUP(A1827,table3!A1827:H4161,5,FALSE)</f>
        <v>tier - 1</v>
      </c>
      <c r="N1827" t="str">
        <f>VLOOKUP(A1827,table3!A1827:H4161,6,FALSE)</f>
        <v>tier - 3</v>
      </c>
      <c r="O1827" t="str">
        <f>VLOOKUP(A1827,table3!A1827:H4161,7,FALSE)</f>
        <v>R1013</v>
      </c>
      <c r="P1827" s="8">
        <f>VLOOKUP(A1827,table3!A1827:H4161,2,FALSE)</f>
        <v>31958</v>
      </c>
      <c r="Q1827">
        <f>VLOOKUP(A1827,table3!A1827:H4161,8,FALSE)</f>
        <v>35</v>
      </c>
    </row>
    <row r="1828" spans="1:17" x14ac:dyDescent="0.3">
      <c r="A1828" s="11" t="s">
        <v>543</v>
      </c>
      <c r="B1828" t="str">
        <f>VLOOKUP(A1828,cleaned_customer_names[],2,FALSE)</f>
        <v>Eagen</v>
      </c>
      <c r="C1828">
        <f>VLOOKUP(A1828,cleaned_Medical_Examinations[],2,FALSE)</f>
        <v>29.59</v>
      </c>
      <c r="D1828">
        <f>VLOOKUP(A1828,cleaned_Medical_Examinations[],3,FALSE)</f>
        <v>4.0599999999999996</v>
      </c>
      <c r="E1828" t="str">
        <f>VLOOKUP(A1828,cleaned_Medical_Examinations[],4,FALSE)</f>
        <v>No</v>
      </c>
      <c r="F1828" t="str">
        <f>VLOOKUP(A1828,cleaned_Medical_Examinations[],5,FALSE)</f>
        <v>No</v>
      </c>
      <c r="G1828" t="str">
        <f>VLOOKUP(A1828,cleaned_Medical_Examinations[],6,FALSE)</f>
        <v>No</v>
      </c>
      <c r="H1828">
        <f>VLOOKUP(A1828,cleaned_Medical_Examinations[],7,FALSE)</f>
        <v>0</v>
      </c>
      <c r="I1828" t="str">
        <f>VLOOKUP(A1828,cleaned_Medical_Examinations[],8,FALSE)</f>
        <v>No</v>
      </c>
      <c r="J1828" t="str">
        <f>VLOOKUP(A1828,cleaned_Medical_Examinations[],9,FALSE)</f>
        <v>OVER WEIGHT</v>
      </c>
      <c r="K1828" t="str">
        <f>VLOOKUP(A1828,cleaned_Medical_Examinations[],10,FALSE)</f>
        <v>NORMAL</v>
      </c>
      <c r="L1828">
        <f>VLOOKUP(A1828,table3!A1828:H4162,4,)</f>
        <v>19442</v>
      </c>
      <c r="M1828" t="str">
        <f>VLOOKUP(A1828,table3!A1828:H4162,5,FALSE)</f>
        <v>tier - 1</v>
      </c>
      <c r="N1828" t="str">
        <f>VLOOKUP(A1828,table3!A1828:H4162,6,FALSE)</f>
        <v>tier - 3</v>
      </c>
      <c r="O1828" t="str">
        <f>VLOOKUP(A1828,table3!A1828:H4162,7,FALSE)</f>
        <v>R1012</v>
      </c>
      <c r="P1828" s="8">
        <f>VLOOKUP(A1828,table3!A1828:H4162,2,FALSE)</f>
        <v>34218</v>
      </c>
      <c r="Q1828">
        <f>VLOOKUP(A1828,table3!A1828:H4162,8,FALSE)</f>
        <v>29</v>
      </c>
    </row>
    <row r="1829" spans="1:17" x14ac:dyDescent="0.3">
      <c r="A1829" s="13" t="s">
        <v>542</v>
      </c>
      <c r="B1829" t="str">
        <f>VLOOKUP(A1829,cleaned_customer_names[],2,FALSE)</f>
        <v>Rotramel</v>
      </c>
      <c r="C1829">
        <f>VLOOKUP(A1829,cleaned_Medical_Examinations[],2,FALSE)</f>
        <v>31.35</v>
      </c>
      <c r="D1829">
        <f>VLOOKUP(A1829,cleaned_Medical_Examinations[],3,FALSE)</f>
        <v>4.2</v>
      </c>
      <c r="E1829" t="str">
        <f>VLOOKUP(A1829,cleaned_Medical_Examinations[],4,FALSE)</f>
        <v>No</v>
      </c>
      <c r="F1829" t="str">
        <f>VLOOKUP(A1829,cleaned_Medical_Examinations[],5,FALSE)</f>
        <v>Yes</v>
      </c>
      <c r="G1829" t="str">
        <f>VLOOKUP(A1829,cleaned_Medical_Examinations[],6,FALSE)</f>
        <v>No</v>
      </c>
      <c r="H1829">
        <f>VLOOKUP(A1829,cleaned_Medical_Examinations[],7,FALSE)</f>
        <v>1</v>
      </c>
      <c r="I1829" t="str">
        <f>VLOOKUP(A1829,cleaned_Medical_Examinations[],8,FALSE)</f>
        <v>No</v>
      </c>
      <c r="J1829" t="str">
        <f>VLOOKUP(A1829,cleaned_Medical_Examinations[],9,FALSE)</f>
        <v>OBESITY</v>
      </c>
      <c r="K1829" t="str">
        <f>VLOOKUP(A1829,cleaned_Medical_Examinations[],10,FALSE)</f>
        <v>NORMAL</v>
      </c>
      <c r="L1829">
        <f>VLOOKUP(A1829,table3!A1829:H4163,4,)</f>
        <v>19444</v>
      </c>
      <c r="M1829" t="str">
        <f>VLOOKUP(A1829,table3!A1829:H4163,5,FALSE)</f>
        <v>tier - 1</v>
      </c>
      <c r="N1829" t="str">
        <f>VLOOKUP(A1829,table3!A1829:H4163,6,FALSE)</f>
        <v>tier - 1</v>
      </c>
      <c r="O1829" t="str">
        <f>VLOOKUP(A1829,table3!A1829:H4163,7,FALSE)</f>
        <v>R1013</v>
      </c>
      <c r="P1829" s="8">
        <f>VLOOKUP(A1829,table3!A1829:H4163,2,FALSE)</f>
        <v>30300</v>
      </c>
      <c r="Q1829">
        <f>VLOOKUP(A1829,table3!A1829:H4163,8,FALSE)</f>
        <v>40</v>
      </c>
    </row>
    <row r="1830" spans="1:17" x14ac:dyDescent="0.3">
      <c r="A1830" s="11" t="s">
        <v>541</v>
      </c>
      <c r="B1830" t="str">
        <f>VLOOKUP(A1830,cleaned_customer_names[],2,FALSE)</f>
        <v>Prevost</v>
      </c>
      <c r="C1830">
        <f>VLOOKUP(A1830,cleaned_Medical_Examinations[],2,FALSE)</f>
        <v>20.52</v>
      </c>
      <c r="D1830">
        <f>VLOOKUP(A1830,cleaned_Medical_Examinations[],3,FALSE)</f>
        <v>4.83</v>
      </c>
      <c r="E1830" t="str">
        <f>VLOOKUP(A1830,cleaned_Medical_Examinations[],4,FALSE)</f>
        <v>No</v>
      </c>
      <c r="F1830" t="str">
        <f>VLOOKUP(A1830,cleaned_Medical_Examinations[],5,FALSE)</f>
        <v>No</v>
      </c>
      <c r="G1830" t="str">
        <f>VLOOKUP(A1830,cleaned_Medical_Examinations[],6,FALSE)</f>
        <v>No</v>
      </c>
      <c r="H1830">
        <f>VLOOKUP(A1830,cleaned_Medical_Examinations[],7,FALSE)</f>
        <v>0</v>
      </c>
      <c r="I1830" t="str">
        <f>VLOOKUP(A1830,cleaned_Medical_Examinations[],8,FALSE)</f>
        <v>No</v>
      </c>
      <c r="J1830" t="str">
        <f>VLOOKUP(A1830,cleaned_Medical_Examinations[],9,FALSE)</f>
        <v>NORMAL WEIGHT</v>
      </c>
      <c r="K1830" t="str">
        <f>VLOOKUP(A1830,cleaned_Medical_Examinations[],10,FALSE)</f>
        <v>NORMAL</v>
      </c>
      <c r="L1830">
        <f>VLOOKUP(A1830,table3!A1830:H4164,4,)</f>
        <v>19497</v>
      </c>
      <c r="M1830" t="str">
        <f>VLOOKUP(A1830,table3!A1830:H4164,5,FALSE)</f>
        <v>tier - 1</v>
      </c>
      <c r="N1830" t="str">
        <f>VLOOKUP(A1830,table3!A1830:H4164,6,FALSE)</f>
        <v>tier - 3</v>
      </c>
      <c r="O1830" t="str">
        <f>VLOOKUP(A1830,table3!A1830:H4164,7,FALSE)</f>
        <v>R1019</v>
      </c>
      <c r="P1830" s="8">
        <f>VLOOKUP(A1830,table3!A1830:H4164,2,FALSE)</f>
        <v>32111</v>
      </c>
      <c r="Q1830">
        <f>VLOOKUP(A1830,table3!A1830:H4164,8,FALSE)</f>
        <v>35</v>
      </c>
    </row>
    <row r="1831" spans="1:17" x14ac:dyDescent="0.3">
      <c r="A1831" s="13" t="s">
        <v>540</v>
      </c>
      <c r="B1831" t="str">
        <f>VLOOKUP(A1831,cleaned_customer_names[],2,FALSE)</f>
        <v>Boyd</v>
      </c>
      <c r="C1831">
        <f>VLOOKUP(A1831,cleaned_Medical_Examinations[],2,FALSE)</f>
        <v>42.9</v>
      </c>
      <c r="D1831">
        <f>VLOOKUP(A1831,cleaned_Medical_Examinations[],3,FALSE)</f>
        <v>4.87</v>
      </c>
      <c r="E1831" t="str">
        <f>VLOOKUP(A1831,cleaned_Medical_Examinations[],4,FALSE)</f>
        <v>Yes</v>
      </c>
      <c r="F1831" t="str">
        <f>VLOOKUP(A1831,cleaned_Medical_Examinations[],5,FALSE)</f>
        <v>No</v>
      </c>
      <c r="G1831" t="str">
        <f>VLOOKUP(A1831,cleaned_Medical_Examinations[],6,FALSE)</f>
        <v>No</v>
      </c>
      <c r="H1831">
        <f>VLOOKUP(A1831,cleaned_Medical_Examinations[],7,FALSE)</f>
        <v>1</v>
      </c>
      <c r="I1831" t="str">
        <f>VLOOKUP(A1831,cleaned_Medical_Examinations[],8,FALSE)</f>
        <v>No</v>
      </c>
      <c r="J1831" t="str">
        <f>VLOOKUP(A1831,cleaned_Medical_Examinations[],9,FALSE)</f>
        <v>OBESITY</v>
      </c>
      <c r="K1831" t="str">
        <f>VLOOKUP(A1831,cleaned_Medical_Examinations[],10,FALSE)</f>
        <v>NORMAL</v>
      </c>
      <c r="L1831">
        <f>VLOOKUP(A1831,table3!A1831:H4165,4,)</f>
        <v>19516</v>
      </c>
      <c r="M1831" t="str">
        <f>VLOOKUP(A1831,table3!A1831:H4165,5,FALSE)</f>
        <v>tier - 1</v>
      </c>
      <c r="N1831" t="str">
        <f>VLOOKUP(A1831,table3!A1831:H4165,6,FALSE)</f>
        <v>tier - 1</v>
      </c>
      <c r="O1831" t="str">
        <f>VLOOKUP(A1831,table3!A1831:H4165,7,FALSE)</f>
        <v>R1013</v>
      </c>
      <c r="P1831" s="8">
        <f>VLOOKUP(A1831,table3!A1831:H4165,2,FALSE)</f>
        <v>29533</v>
      </c>
      <c r="Q1831">
        <f>VLOOKUP(A1831,table3!A1831:H4165,8,FALSE)</f>
        <v>42</v>
      </c>
    </row>
    <row r="1832" spans="1:17" x14ac:dyDescent="0.3">
      <c r="A1832" s="11" t="s">
        <v>539</v>
      </c>
      <c r="B1832" t="str">
        <f>VLOOKUP(A1832,cleaned_customer_names[],2,FALSE)</f>
        <v>Dawes</v>
      </c>
      <c r="C1832">
        <f>VLOOKUP(A1832,cleaned_Medical_Examinations[],2,FALSE)</f>
        <v>24.6</v>
      </c>
      <c r="D1832">
        <f>VLOOKUP(A1832,cleaned_Medical_Examinations[],3,FALSE)</f>
        <v>5.86</v>
      </c>
      <c r="E1832" t="str">
        <f>VLOOKUP(A1832,cleaned_Medical_Examinations[],4,FALSE)</f>
        <v>No</v>
      </c>
      <c r="F1832" t="str">
        <f>VLOOKUP(A1832,cleaned_Medical_Examinations[],5,FALSE)</f>
        <v>No</v>
      </c>
      <c r="G1832" t="str">
        <f>VLOOKUP(A1832,cleaned_Medical_Examinations[],6,FALSE)</f>
        <v>Yes</v>
      </c>
      <c r="H1832">
        <f>VLOOKUP(A1832,cleaned_Medical_Examinations[],7,FALSE)</f>
        <v>1</v>
      </c>
      <c r="I1832" t="str">
        <f>VLOOKUP(A1832,cleaned_Medical_Examinations[],8,FALSE)</f>
        <v>No</v>
      </c>
      <c r="J1832" t="str">
        <f>VLOOKUP(A1832,cleaned_Medical_Examinations[],9,FALSE)</f>
        <v>NORMAL WEIGHT</v>
      </c>
      <c r="K1832" t="str">
        <f>VLOOKUP(A1832,cleaned_Medical_Examinations[],10,FALSE)</f>
        <v>PREDIABETES</v>
      </c>
      <c r="L1832">
        <f>VLOOKUP(A1832,table3!A1832:H4166,4,)</f>
        <v>19522</v>
      </c>
      <c r="M1832" t="str">
        <f>VLOOKUP(A1832,table3!A1832:H4166,5,FALSE)</f>
        <v>tier - 1</v>
      </c>
      <c r="N1832" t="str">
        <f>VLOOKUP(A1832,table3!A1832:H4166,6,FALSE)</f>
        <v>tier - 2</v>
      </c>
      <c r="O1832" t="str">
        <f>VLOOKUP(A1832,table3!A1832:H4166,7,FALSE)</f>
        <v>R1013</v>
      </c>
      <c r="P1832" s="8">
        <f>VLOOKUP(A1832,table3!A1832:H4166,2,FALSE)</f>
        <v>33835</v>
      </c>
      <c r="Q1832">
        <f>VLOOKUP(A1832,table3!A1832:H4166,8,FALSE)</f>
        <v>30</v>
      </c>
    </row>
    <row r="1833" spans="1:17" x14ac:dyDescent="0.3">
      <c r="A1833" s="13" t="s">
        <v>538</v>
      </c>
      <c r="B1833" t="str">
        <f>VLOOKUP(A1833,cleaned_customer_names[],2,FALSE)</f>
        <v>Jennings</v>
      </c>
      <c r="C1833">
        <f>VLOOKUP(A1833,cleaned_Medical_Examinations[],2,FALSE)</f>
        <v>28.405000000000001</v>
      </c>
      <c r="D1833">
        <f>VLOOKUP(A1833,cleaned_Medical_Examinations[],3,FALSE)</f>
        <v>4.12</v>
      </c>
      <c r="E1833" t="str">
        <f>VLOOKUP(A1833,cleaned_Medical_Examinations[],4,FALSE)</f>
        <v>No</v>
      </c>
      <c r="F1833" t="str">
        <f>VLOOKUP(A1833,cleaned_Medical_Examinations[],5,FALSE)</f>
        <v>No</v>
      </c>
      <c r="G1833" t="str">
        <f>VLOOKUP(A1833,cleaned_Medical_Examinations[],6,FALSE)</f>
        <v>No</v>
      </c>
      <c r="H1833">
        <f>VLOOKUP(A1833,cleaned_Medical_Examinations[],7,FALSE)</f>
        <v>1</v>
      </c>
      <c r="I1833" t="str">
        <f>VLOOKUP(A1833,cleaned_Medical_Examinations[],8,FALSE)</f>
        <v>No</v>
      </c>
      <c r="J1833" t="str">
        <f>VLOOKUP(A1833,cleaned_Medical_Examinations[],9,FALSE)</f>
        <v>OVER WEIGHT</v>
      </c>
      <c r="K1833" t="str">
        <f>VLOOKUP(A1833,cleaned_Medical_Examinations[],10,FALSE)</f>
        <v>NORMAL</v>
      </c>
      <c r="L1833">
        <f>VLOOKUP(A1833,table3!A1833:H4167,4,)</f>
        <v>19539</v>
      </c>
      <c r="M1833" t="str">
        <f>VLOOKUP(A1833,table3!A1833:H4167,5,FALSE)</f>
        <v>tier - 1</v>
      </c>
      <c r="N1833" t="str">
        <f>VLOOKUP(A1833,table3!A1833:H4167,6,FALSE)</f>
        <v>tier - 1</v>
      </c>
      <c r="O1833" t="str">
        <f>VLOOKUP(A1833,table3!A1833:H4167,7,FALSE)</f>
        <v>R1013</v>
      </c>
      <c r="P1833" s="8">
        <f>VLOOKUP(A1833,table3!A1833:H4167,2,FALSE)</f>
        <v>31307</v>
      </c>
      <c r="Q1833">
        <f>VLOOKUP(A1833,table3!A1833:H4167,8,FALSE)</f>
        <v>37</v>
      </c>
    </row>
    <row r="1834" spans="1:17" x14ac:dyDescent="0.3">
      <c r="A1834" s="11" t="s">
        <v>537</v>
      </c>
      <c r="B1834" t="str">
        <f>VLOOKUP(A1834,cleaned_customer_names[],2,FALSE)</f>
        <v>Nyambaso</v>
      </c>
      <c r="C1834">
        <f>VLOOKUP(A1834,cleaned_Medical_Examinations[],2,FALSE)</f>
        <v>34.674999999999997</v>
      </c>
      <c r="D1834">
        <f>VLOOKUP(A1834,cleaned_Medical_Examinations[],3,FALSE)</f>
        <v>5.71</v>
      </c>
      <c r="E1834" t="str">
        <f>VLOOKUP(A1834,cleaned_Medical_Examinations[],4,FALSE)</f>
        <v>Yes</v>
      </c>
      <c r="F1834" t="str">
        <f>VLOOKUP(A1834,cleaned_Medical_Examinations[],5,FALSE)</f>
        <v>No</v>
      </c>
      <c r="G1834" t="str">
        <f>VLOOKUP(A1834,cleaned_Medical_Examinations[],6,FALSE)</f>
        <v>No</v>
      </c>
      <c r="H1834">
        <f>VLOOKUP(A1834,cleaned_Medical_Examinations[],7,FALSE)</f>
        <v>1</v>
      </c>
      <c r="I1834" t="str">
        <f>VLOOKUP(A1834,cleaned_Medical_Examinations[],8,FALSE)</f>
        <v>No</v>
      </c>
      <c r="J1834" t="str">
        <f>VLOOKUP(A1834,cleaned_Medical_Examinations[],9,FALSE)</f>
        <v>OBESITY</v>
      </c>
      <c r="K1834" t="str">
        <f>VLOOKUP(A1834,cleaned_Medical_Examinations[],10,FALSE)</f>
        <v>PREDIABETES</v>
      </c>
      <c r="L1834">
        <f>VLOOKUP(A1834,table3!A1834:H4168,4,)</f>
        <v>19551</v>
      </c>
      <c r="M1834" t="str">
        <f>VLOOKUP(A1834,table3!A1834:H4168,5,FALSE)</f>
        <v>tier - 1</v>
      </c>
      <c r="N1834" t="str">
        <f>VLOOKUP(A1834,table3!A1834:H4168,6,FALSE)</f>
        <v>tier - 3</v>
      </c>
      <c r="O1834" t="str">
        <f>VLOOKUP(A1834,table3!A1834:H4168,7,FALSE)</f>
        <v>R1012</v>
      </c>
      <c r="P1834" s="8">
        <f>VLOOKUP(A1834,table3!A1834:H4168,2,FALSE)</f>
        <v>23206</v>
      </c>
      <c r="Q1834">
        <f>VLOOKUP(A1834,table3!A1834:H4168,8,FALSE)</f>
        <v>59</v>
      </c>
    </row>
    <row r="1835" spans="1:17" x14ac:dyDescent="0.3">
      <c r="A1835" s="13" t="s">
        <v>536</v>
      </c>
      <c r="B1835" t="str">
        <f>VLOOKUP(A1835,cleaned_customer_names[],2,FALSE)</f>
        <v>Shaffer</v>
      </c>
      <c r="C1835">
        <f>VLOOKUP(A1835,cleaned_Medical_Examinations[],2,FALSE)</f>
        <v>18.850000000000001</v>
      </c>
      <c r="D1835">
        <f>VLOOKUP(A1835,cleaned_Medical_Examinations[],3,FALSE)</f>
        <v>6.03</v>
      </c>
      <c r="E1835" t="str">
        <f>VLOOKUP(A1835,cleaned_Medical_Examinations[],4,FALSE)</f>
        <v>No</v>
      </c>
      <c r="F1835" t="str">
        <f>VLOOKUP(A1835,cleaned_Medical_Examinations[],5,FALSE)</f>
        <v>No</v>
      </c>
      <c r="G1835" t="str">
        <f>VLOOKUP(A1835,cleaned_Medical_Examinations[],6,FALSE)</f>
        <v>No</v>
      </c>
      <c r="H1835">
        <f>VLOOKUP(A1835,cleaned_Medical_Examinations[],7,FALSE)</f>
        <v>1</v>
      </c>
      <c r="I1835" t="str">
        <f>VLOOKUP(A1835,cleaned_Medical_Examinations[],8,FALSE)</f>
        <v>No</v>
      </c>
      <c r="J1835" t="str">
        <f>VLOOKUP(A1835,cleaned_Medical_Examinations[],9,FALSE)</f>
        <v>NORMAL WEIGHT</v>
      </c>
      <c r="K1835" t="str">
        <f>VLOOKUP(A1835,cleaned_Medical_Examinations[],10,FALSE)</f>
        <v>PREDIABETES</v>
      </c>
      <c r="L1835">
        <f>VLOOKUP(A1835,table3!A1835:H4169,4,)</f>
        <v>19595</v>
      </c>
      <c r="M1835" t="str">
        <f>VLOOKUP(A1835,table3!A1835:H4169,5,FALSE)</f>
        <v>tier - 1</v>
      </c>
      <c r="N1835" t="str">
        <f>VLOOKUP(A1835,table3!A1835:H4169,6,FALSE)</f>
        <v>tier - 1</v>
      </c>
      <c r="O1835" t="str">
        <f>VLOOKUP(A1835,table3!A1835:H4169,7,FALSE)</f>
        <v>R1024</v>
      </c>
      <c r="P1835" s="8">
        <f>VLOOKUP(A1835,table3!A1835:H4169,2,FALSE)</f>
        <v>28757</v>
      </c>
      <c r="Q1835">
        <f>VLOOKUP(A1835,table3!A1835:H4169,8,FALSE)</f>
        <v>44</v>
      </c>
    </row>
    <row r="1836" spans="1:17" x14ac:dyDescent="0.3">
      <c r="A1836" s="11" t="s">
        <v>534</v>
      </c>
      <c r="B1836" t="str">
        <f>VLOOKUP(A1836,cleaned_customer_names[],2,FALSE)</f>
        <v>Corkum</v>
      </c>
      <c r="C1836">
        <f>VLOOKUP(A1836,cleaned_Medical_Examinations[],2,FALSE)</f>
        <v>34.130000000000003</v>
      </c>
      <c r="D1836">
        <f>VLOOKUP(A1836,cleaned_Medical_Examinations[],3,FALSE)</f>
        <v>5.65</v>
      </c>
      <c r="E1836" t="str">
        <f>VLOOKUP(A1836,cleaned_Medical_Examinations[],4,FALSE)</f>
        <v>No</v>
      </c>
      <c r="F1836" t="str">
        <f>VLOOKUP(A1836,cleaned_Medical_Examinations[],5,FALSE)</f>
        <v>No</v>
      </c>
      <c r="G1836" t="str">
        <f>VLOOKUP(A1836,cleaned_Medical_Examinations[],6,FALSE)</f>
        <v>Yes</v>
      </c>
      <c r="H1836">
        <f>VLOOKUP(A1836,cleaned_Medical_Examinations[],7,FALSE)</f>
        <v>1</v>
      </c>
      <c r="I1836" t="str">
        <f>VLOOKUP(A1836,cleaned_Medical_Examinations[],8,FALSE)</f>
        <v>No</v>
      </c>
      <c r="J1836" t="str">
        <f>VLOOKUP(A1836,cleaned_Medical_Examinations[],9,FALSE)</f>
        <v>OBESITY</v>
      </c>
      <c r="K1836" t="str">
        <f>VLOOKUP(A1836,cleaned_Medical_Examinations[],10,FALSE)</f>
        <v>NORMAL</v>
      </c>
      <c r="L1836">
        <f>VLOOKUP(A1836,table3!A1836:H4170,4,)</f>
        <v>19673</v>
      </c>
      <c r="M1836" t="str">
        <f>VLOOKUP(A1836,table3!A1836:H4170,5,FALSE)</f>
        <v>tier - 1</v>
      </c>
      <c r="N1836" t="str">
        <f>VLOOKUP(A1836,table3!A1836:H4170,6,FALSE)</f>
        <v>tier - 2</v>
      </c>
      <c r="O1836" t="str">
        <f>VLOOKUP(A1836,table3!A1836:H4170,7,FALSE)</f>
        <v>R1012</v>
      </c>
      <c r="P1836" s="8">
        <f>VLOOKUP(A1836,table3!A1836:H4170,2,FALSE)</f>
        <v>34573</v>
      </c>
      <c r="Q1836">
        <f>VLOOKUP(A1836,table3!A1836:H4170,8,FALSE)</f>
        <v>28</v>
      </c>
    </row>
    <row r="1837" spans="1:17" x14ac:dyDescent="0.3">
      <c r="A1837" s="13" t="s">
        <v>533</v>
      </c>
      <c r="B1837" t="str">
        <f>VLOOKUP(A1837,cleaned_customer_names[],2,FALSE)</f>
        <v>Pedersen</v>
      </c>
      <c r="C1837">
        <f>VLOOKUP(A1837,cleaned_Medical_Examinations[],2,FALSE)</f>
        <v>17.34</v>
      </c>
      <c r="D1837">
        <f>VLOOKUP(A1837,cleaned_Medical_Examinations[],3,FALSE)</f>
        <v>5.05</v>
      </c>
      <c r="E1837" t="str">
        <f>VLOOKUP(A1837,cleaned_Medical_Examinations[],4,FALSE)</f>
        <v>No</v>
      </c>
      <c r="F1837" t="str">
        <f>VLOOKUP(A1837,cleaned_Medical_Examinations[],5,FALSE)</f>
        <v>No</v>
      </c>
      <c r="G1837" t="str">
        <f>VLOOKUP(A1837,cleaned_Medical_Examinations[],6,FALSE)</f>
        <v>No</v>
      </c>
      <c r="H1837">
        <f>VLOOKUP(A1837,cleaned_Medical_Examinations[],7,FALSE)</f>
        <v>0</v>
      </c>
      <c r="I1837" t="str">
        <f>VLOOKUP(A1837,cleaned_Medical_Examinations[],8,FALSE)</f>
        <v>No</v>
      </c>
      <c r="J1837" t="str">
        <f>VLOOKUP(A1837,cleaned_Medical_Examinations[],9,FALSE)</f>
        <v>UNDER WEIGHT</v>
      </c>
      <c r="K1837" t="str">
        <f>VLOOKUP(A1837,cleaned_Medical_Examinations[],10,FALSE)</f>
        <v>NORMAL</v>
      </c>
      <c r="L1837">
        <f>VLOOKUP(A1837,table3!A1837:H4171,4,)</f>
        <v>19720</v>
      </c>
      <c r="M1837" t="str">
        <f>VLOOKUP(A1837,table3!A1837:H4171,5,FALSE)</f>
        <v>tier - 1</v>
      </c>
      <c r="N1837" t="str">
        <f>VLOOKUP(A1837,table3!A1837:H4171,6,FALSE)</f>
        <v>tier - 2</v>
      </c>
      <c r="O1837" t="str">
        <f>VLOOKUP(A1837,table3!A1837:H4171,7,FALSE)</f>
        <v>R1013</v>
      </c>
      <c r="P1837" s="8">
        <f>VLOOKUP(A1837,table3!A1837:H4171,2,FALSE)</f>
        <v>33093</v>
      </c>
      <c r="Q1837">
        <f>VLOOKUP(A1837,table3!A1837:H4171,8,FALSE)</f>
        <v>32</v>
      </c>
    </row>
    <row r="1838" spans="1:17" x14ac:dyDescent="0.3">
      <c r="A1838" s="11" t="s">
        <v>532</v>
      </c>
      <c r="B1838" t="str">
        <f>VLOOKUP(A1838,cleaned_customer_names[],2,FALSE)</f>
        <v>Melo</v>
      </c>
      <c r="C1838">
        <f>VLOOKUP(A1838,cleaned_Medical_Examinations[],2,FALSE)</f>
        <v>17.440000000000001</v>
      </c>
      <c r="D1838">
        <f>VLOOKUP(A1838,cleaned_Medical_Examinations[],3,FALSE)</f>
        <v>6.26</v>
      </c>
      <c r="E1838" t="str">
        <f>VLOOKUP(A1838,cleaned_Medical_Examinations[],4,FALSE)</f>
        <v>No</v>
      </c>
      <c r="F1838" t="str">
        <f>VLOOKUP(A1838,cleaned_Medical_Examinations[],5,FALSE)</f>
        <v>No</v>
      </c>
      <c r="G1838" t="str">
        <f>VLOOKUP(A1838,cleaned_Medical_Examinations[],6,FALSE)</f>
        <v>No</v>
      </c>
      <c r="H1838">
        <f>VLOOKUP(A1838,cleaned_Medical_Examinations[],7,FALSE)</f>
        <v>0</v>
      </c>
      <c r="I1838" t="str">
        <f>VLOOKUP(A1838,cleaned_Medical_Examinations[],8,FALSE)</f>
        <v>No</v>
      </c>
      <c r="J1838" t="str">
        <f>VLOOKUP(A1838,cleaned_Medical_Examinations[],9,FALSE)</f>
        <v>UNDER WEIGHT</v>
      </c>
      <c r="K1838" t="str">
        <f>VLOOKUP(A1838,cleaned_Medical_Examinations[],10,FALSE)</f>
        <v>PREDIABETES</v>
      </c>
      <c r="L1838">
        <f>VLOOKUP(A1838,table3!A1838:H4172,4,)</f>
        <v>19749</v>
      </c>
      <c r="M1838" t="str">
        <f>VLOOKUP(A1838,table3!A1838:H4172,5,FALSE)</f>
        <v>tier - 1</v>
      </c>
      <c r="N1838" t="str">
        <f>VLOOKUP(A1838,table3!A1838:H4172,6,FALSE)</f>
        <v>tier - 3</v>
      </c>
      <c r="O1838" t="str">
        <f>VLOOKUP(A1838,table3!A1838:H4172,7,FALSE)</f>
        <v>R1013</v>
      </c>
      <c r="P1838" s="8">
        <f>VLOOKUP(A1838,table3!A1838:H4172,2,FALSE)</f>
        <v>26464</v>
      </c>
      <c r="Q1838">
        <f>VLOOKUP(A1838,table3!A1838:H4172,8,FALSE)</f>
        <v>50</v>
      </c>
    </row>
    <row r="1839" spans="1:17" x14ac:dyDescent="0.3">
      <c r="A1839" s="13" t="s">
        <v>531</v>
      </c>
      <c r="B1839" t="str">
        <f>VLOOKUP(A1839,cleaned_customer_names[],2,FALSE)</f>
        <v>Sakamoto</v>
      </c>
      <c r="C1839">
        <f>VLOOKUP(A1839,cleaned_Medical_Examinations[],2,FALSE)</f>
        <v>33.659999999999997</v>
      </c>
      <c r="D1839">
        <f>VLOOKUP(A1839,cleaned_Medical_Examinations[],3,FALSE)</f>
        <v>4.08</v>
      </c>
      <c r="E1839" t="str">
        <f>VLOOKUP(A1839,cleaned_Medical_Examinations[],4,FALSE)</f>
        <v>Yes</v>
      </c>
      <c r="F1839" t="str">
        <f>VLOOKUP(A1839,cleaned_Medical_Examinations[],5,FALSE)</f>
        <v>No</v>
      </c>
      <c r="G1839" t="str">
        <f>VLOOKUP(A1839,cleaned_Medical_Examinations[],6,FALSE)</f>
        <v>Yes</v>
      </c>
      <c r="H1839">
        <f>VLOOKUP(A1839,cleaned_Medical_Examinations[],7,FALSE)</f>
        <v>1</v>
      </c>
      <c r="I1839" t="str">
        <f>VLOOKUP(A1839,cleaned_Medical_Examinations[],8,FALSE)</f>
        <v>No</v>
      </c>
      <c r="J1839" t="str">
        <f>VLOOKUP(A1839,cleaned_Medical_Examinations[],9,FALSE)</f>
        <v>OBESITY</v>
      </c>
      <c r="K1839" t="str">
        <f>VLOOKUP(A1839,cleaned_Medical_Examinations[],10,FALSE)</f>
        <v>NORMAL</v>
      </c>
      <c r="L1839">
        <f>VLOOKUP(A1839,table3!A1839:H4173,4,)</f>
        <v>19798</v>
      </c>
      <c r="M1839" t="str">
        <f>VLOOKUP(A1839,table3!A1839:H4173,5,FALSE)</f>
        <v>tier - 1</v>
      </c>
      <c r="N1839" t="str">
        <f>VLOOKUP(A1839,table3!A1839:H4173,6,FALSE)</f>
        <v>tier - 1</v>
      </c>
      <c r="O1839" t="str">
        <f>VLOOKUP(A1839,table3!A1839:H4173,7,FALSE)</f>
        <v>R1024</v>
      </c>
      <c r="P1839" s="8">
        <f>VLOOKUP(A1839,table3!A1839:H4173,2,FALSE)</f>
        <v>29158</v>
      </c>
      <c r="Q1839">
        <f>VLOOKUP(A1839,table3!A1839:H4173,8,FALSE)</f>
        <v>43</v>
      </c>
    </row>
    <row r="1840" spans="1:17" x14ac:dyDescent="0.3">
      <c r="A1840" s="11" t="s">
        <v>530</v>
      </c>
      <c r="B1840" t="str">
        <f>VLOOKUP(A1840,cleaned_customer_names[],2,FALSE)</f>
        <v>McMahon</v>
      </c>
      <c r="C1840">
        <f>VLOOKUP(A1840,cleaned_Medical_Examinations[],2,FALSE)</f>
        <v>21.375</v>
      </c>
      <c r="D1840">
        <f>VLOOKUP(A1840,cleaned_Medical_Examinations[],3,FALSE)</f>
        <v>6.19</v>
      </c>
      <c r="E1840" t="str">
        <f>VLOOKUP(A1840,cleaned_Medical_Examinations[],4,FALSE)</f>
        <v>Yes</v>
      </c>
      <c r="F1840" t="str">
        <f>VLOOKUP(A1840,cleaned_Medical_Examinations[],5,FALSE)</f>
        <v>No</v>
      </c>
      <c r="G1840" t="str">
        <f>VLOOKUP(A1840,cleaned_Medical_Examinations[],6,FALSE)</f>
        <v>No</v>
      </c>
      <c r="H1840">
        <f>VLOOKUP(A1840,cleaned_Medical_Examinations[],7,FALSE)</f>
        <v>1</v>
      </c>
      <c r="I1840" t="str">
        <f>VLOOKUP(A1840,cleaned_Medical_Examinations[],8,FALSE)</f>
        <v>No</v>
      </c>
      <c r="J1840" t="str">
        <f>VLOOKUP(A1840,cleaned_Medical_Examinations[],9,FALSE)</f>
        <v>NORMAL WEIGHT</v>
      </c>
      <c r="K1840" t="str">
        <f>VLOOKUP(A1840,cleaned_Medical_Examinations[],10,FALSE)</f>
        <v>PREDIABETES</v>
      </c>
      <c r="L1840">
        <f>VLOOKUP(A1840,table3!A1840:H4174,4,)</f>
        <v>19933</v>
      </c>
      <c r="M1840" t="str">
        <f>VLOOKUP(A1840,table3!A1840:H4174,5,FALSE)</f>
        <v>tier - 1</v>
      </c>
      <c r="N1840" t="str">
        <f>VLOOKUP(A1840,table3!A1840:H4174,6,FALSE)</f>
        <v>tier - 3</v>
      </c>
      <c r="O1840" t="str">
        <f>VLOOKUP(A1840,table3!A1840:H4174,7,FALSE)</f>
        <v>R1011</v>
      </c>
      <c r="P1840" s="8">
        <f>VLOOKUP(A1840,table3!A1840:H4174,2,FALSE)</f>
        <v>35721</v>
      </c>
      <c r="Q1840">
        <f>VLOOKUP(A1840,table3!A1840:H4174,8,FALSE)</f>
        <v>25</v>
      </c>
    </row>
    <row r="1841" spans="1:17" x14ac:dyDescent="0.3">
      <c r="A1841" s="13" t="s">
        <v>529</v>
      </c>
      <c r="B1841" t="str">
        <f>VLOOKUP(A1841,cleaned_customer_names[],2,FALSE)</f>
        <v>Harris</v>
      </c>
      <c r="C1841">
        <f>VLOOKUP(A1841,cleaned_Medical_Examinations[],2,FALSE)</f>
        <v>27.14</v>
      </c>
      <c r="D1841">
        <f>VLOOKUP(A1841,cleaned_Medical_Examinations[],3,FALSE)</f>
        <v>6.01</v>
      </c>
      <c r="E1841" t="str">
        <f>VLOOKUP(A1841,cleaned_Medical_Examinations[],4,FALSE)</f>
        <v>No</v>
      </c>
      <c r="F1841" t="str">
        <f>VLOOKUP(A1841,cleaned_Medical_Examinations[],5,FALSE)</f>
        <v>No</v>
      </c>
      <c r="G1841" t="str">
        <f>VLOOKUP(A1841,cleaned_Medical_Examinations[],6,FALSE)</f>
        <v>No</v>
      </c>
      <c r="H1841">
        <f>VLOOKUP(A1841,cleaned_Medical_Examinations[],7,FALSE)</f>
        <v>1</v>
      </c>
      <c r="I1841" t="str">
        <f>VLOOKUP(A1841,cleaned_Medical_Examinations[],8,FALSE)</f>
        <v>No</v>
      </c>
      <c r="J1841" t="str">
        <f>VLOOKUP(A1841,cleaned_Medical_Examinations[],9,FALSE)</f>
        <v>OVER WEIGHT</v>
      </c>
      <c r="K1841" t="str">
        <f>VLOOKUP(A1841,cleaned_Medical_Examinations[],10,FALSE)</f>
        <v>PREDIABETES</v>
      </c>
      <c r="L1841">
        <f>VLOOKUP(A1841,table3!A1841:H4175,4,)</f>
        <v>19965</v>
      </c>
      <c r="M1841" t="str">
        <f>VLOOKUP(A1841,table3!A1841:H4175,5,FALSE)</f>
        <v>tier - 1</v>
      </c>
      <c r="N1841" t="str">
        <f>VLOOKUP(A1841,table3!A1841:H4175,6,FALSE)</f>
        <v>tier - 2</v>
      </c>
      <c r="O1841" t="str">
        <f>VLOOKUP(A1841,table3!A1841:H4175,7,FALSE)</f>
        <v>R1024</v>
      </c>
      <c r="P1841" s="8">
        <f>VLOOKUP(A1841,table3!A1841:H4175,2,FALSE)</f>
        <v>29503</v>
      </c>
      <c r="Q1841">
        <f>VLOOKUP(A1841,table3!A1841:H4175,8,FALSE)</f>
        <v>42</v>
      </c>
    </row>
    <row r="1842" spans="1:17" x14ac:dyDescent="0.3">
      <c r="A1842" s="11" t="s">
        <v>528</v>
      </c>
      <c r="B1842" t="str">
        <f>VLOOKUP(A1842,cleaned_customer_names[],2,FALSE)</f>
        <v>Lombardo</v>
      </c>
      <c r="C1842">
        <f>VLOOKUP(A1842,cleaned_Medical_Examinations[],2,FALSE)</f>
        <v>35.78</v>
      </c>
      <c r="D1842">
        <f>VLOOKUP(A1842,cleaned_Medical_Examinations[],3,FALSE)</f>
        <v>6.07</v>
      </c>
      <c r="E1842" t="str">
        <f>VLOOKUP(A1842,cleaned_Medical_Examinations[],4,FALSE)</f>
        <v>No</v>
      </c>
      <c r="F1842" t="str">
        <f>VLOOKUP(A1842,cleaned_Medical_Examinations[],5,FALSE)</f>
        <v>Yes</v>
      </c>
      <c r="G1842" t="str">
        <f>VLOOKUP(A1842,cleaned_Medical_Examinations[],6,FALSE)</f>
        <v>No</v>
      </c>
      <c r="H1842">
        <f>VLOOKUP(A1842,cleaned_Medical_Examinations[],7,FALSE)</f>
        <v>1</v>
      </c>
      <c r="I1842" t="str">
        <f>VLOOKUP(A1842,cleaned_Medical_Examinations[],8,FALSE)</f>
        <v>No</v>
      </c>
      <c r="J1842" t="str">
        <f>VLOOKUP(A1842,cleaned_Medical_Examinations[],9,FALSE)</f>
        <v>OBESITY</v>
      </c>
      <c r="K1842" t="str">
        <f>VLOOKUP(A1842,cleaned_Medical_Examinations[],10,FALSE)</f>
        <v>PREDIABETES</v>
      </c>
      <c r="L1842">
        <f>VLOOKUP(A1842,table3!A1842:H4176,4,)</f>
        <v>19995</v>
      </c>
      <c r="M1842" t="str">
        <f>VLOOKUP(A1842,table3!A1842:H4176,5,FALSE)</f>
        <v>tier - 1</v>
      </c>
      <c r="N1842" t="str">
        <f>VLOOKUP(A1842,table3!A1842:H4176,6,FALSE)</f>
        <v>tier - 3</v>
      </c>
      <c r="O1842" t="str">
        <f>VLOOKUP(A1842,table3!A1842:H4176,7,FALSE)</f>
        <v>R1026</v>
      </c>
      <c r="P1842" s="8">
        <f>VLOOKUP(A1842,table3!A1842:H4176,2,FALSE)</f>
        <v>24329</v>
      </c>
      <c r="Q1842">
        <f>VLOOKUP(A1842,table3!A1842:H4176,8,FALSE)</f>
        <v>56</v>
      </c>
    </row>
    <row r="1843" spans="1:17" x14ac:dyDescent="0.3">
      <c r="A1843" s="13" t="s">
        <v>527</v>
      </c>
      <c r="B1843" t="str">
        <f>VLOOKUP(A1843,cleaned_customer_names[],2,FALSE)</f>
        <v>Bode</v>
      </c>
      <c r="C1843">
        <f>VLOOKUP(A1843,cleaned_Medical_Examinations[],2,FALSE)</f>
        <v>34.96</v>
      </c>
      <c r="D1843">
        <f>VLOOKUP(A1843,cleaned_Medical_Examinations[],3,FALSE)</f>
        <v>5.63</v>
      </c>
      <c r="E1843" t="str">
        <f>VLOOKUP(A1843,cleaned_Medical_Examinations[],4,FALSE)</f>
        <v>No</v>
      </c>
      <c r="F1843" t="str">
        <f>VLOOKUP(A1843,cleaned_Medical_Examinations[],5,FALSE)</f>
        <v>No</v>
      </c>
      <c r="G1843" t="str">
        <f>VLOOKUP(A1843,cleaned_Medical_Examinations[],6,FALSE)</f>
        <v>No</v>
      </c>
      <c r="H1843">
        <f>VLOOKUP(A1843,cleaned_Medical_Examinations[],7,FALSE)</f>
        <v>0</v>
      </c>
      <c r="I1843" t="str">
        <f>VLOOKUP(A1843,cleaned_Medical_Examinations[],8,FALSE)</f>
        <v>No</v>
      </c>
      <c r="J1843" t="str">
        <f>VLOOKUP(A1843,cleaned_Medical_Examinations[],9,FALSE)</f>
        <v>OBESITY</v>
      </c>
      <c r="K1843" t="str">
        <f>VLOOKUP(A1843,cleaned_Medical_Examinations[],10,FALSE)</f>
        <v>NORMAL</v>
      </c>
      <c r="L1843">
        <f>VLOOKUP(A1843,table3!A1843:H4177,4,)</f>
        <v>20010</v>
      </c>
      <c r="M1843" t="str">
        <f>VLOOKUP(A1843,table3!A1843:H4177,5,FALSE)</f>
        <v>tier - 2</v>
      </c>
      <c r="N1843" t="str">
        <f>VLOOKUP(A1843,table3!A1843:H4177,6,FALSE)</f>
        <v>tier - 1</v>
      </c>
      <c r="O1843" t="str">
        <f>VLOOKUP(A1843,table3!A1843:H4177,7,FALSE)</f>
        <v>R1012</v>
      </c>
      <c r="P1843" s="8">
        <f>VLOOKUP(A1843,table3!A1843:H4177,2,FALSE)</f>
        <v>32349</v>
      </c>
      <c r="Q1843">
        <f>VLOOKUP(A1843,table3!A1843:H4177,8,FALSE)</f>
        <v>34</v>
      </c>
    </row>
    <row r="1844" spans="1:17" x14ac:dyDescent="0.3">
      <c r="A1844" s="11" t="s">
        <v>526</v>
      </c>
      <c r="B1844" t="str">
        <f>VLOOKUP(A1844,cleaned_customer_names[],2,FALSE)</f>
        <v>Johnson</v>
      </c>
      <c r="C1844">
        <f>VLOOKUP(A1844,cleaned_Medical_Examinations[],2,FALSE)</f>
        <v>38.39</v>
      </c>
      <c r="D1844">
        <f>VLOOKUP(A1844,cleaned_Medical_Examinations[],3,FALSE)</f>
        <v>6.05</v>
      </c>
      <c r="E1844" t="str">
        <f>VLOOKUP(A1844,cleaned_Medical_Examinations[],4,FALSE)</f>
        <v>No</v>
      </c>
      <c r="F1844" t="str">
        <f>VLOOKUP(A1844,cleaned_Medical_Examinations[],5,FALSE)</f>
        <v>No</v>
      </c>
      <c r="G1844" t="str">
        <f>VLOOKUP(A1844,cleaned_Medical_Examinations[],6,FALSE)</f>
        <v>No</v>
      </c>
      <c r="H1844">
        <f>VLOOKUP(A1844,cleaned_Medical_Examinations[],7,FALSE)</f>
        <v>0</v>
      </c>
      <c r="I1844" t="str">
        <f>VLOOKUP(A1844,cleaned_Medical_Examinations[],8,FALSE)</f>
        <v>No</v>
      </c>
      <c r="J1844" t="str">
        <f>VLOOKUP(A1844,cleaned_Medical_Examinations[],9,FALSE)</f>
        <v>OBESITY</v>
      </c>
      <c r="K1844" t="str">
        <f>VLOOKUP(A1844,cleaned_Medical_Examinations[],10,FALSE)</f>
        <v>PREDIABETES</v>
      </c>
      <c r="L1844">
        <f>VLOOKUP(A1844,table3!A1844:H4178,4,)</f>
        <v>20149</v>
      </c>
      <c r="M1844" t="str">
        <f>VLOOKUP(A1844,table3!A1844:H4178,5,FALSE)</f>
        <v>tier - 2</v>
      </c>
      <c r="N1844" t="str">
        <f>VLOOKUP(A1844,table3!A1844:H4178,6,FALSE)</f>
        <v>tier - 1</v>
      </c>
      <c r="O1844" t="str">
        <f>VLOOKUP(A1844,table3!A1844:H4178,7,FALSE)</f>
        <v>R1016</v>
      </c>
      <c r="P1844" s="8">
        <f>VLOOKUP(A1844,table3!A1844:H4178,2,FALSE)</f>
        <v>30595</v>
      </c>
      <c r="Q1844">
        <f>VLOOKUP(A1844,table3!A1844:H4178,8,FALSE)</f>
        <v>39</v>
      </c>
    </row>
    <row r="1845" spans="1:17" x14ac:dyDescent="0.3">
      <c r="A1845" s="13" t="s">
        <v>525</v>
      </c>
      <c r="B1845" t="str">
        <f>VLOOKUP(A1845,cleaned_customer_names[],2,FALSE)</f>
        <v>Norcross</v>
      </c>
      <c r="C1845">
        <f>VLOOKUP(A1845,cleaned_Medical_Examinations[],2,FALSE)</f>
        <v>33.82</v>
      </c>
      <c r="D1845">
        <f>VLOOKUP(A1845,cleaned_Medical_Examinations[],3,FALSE)</f>
        <v>4.6500000000000004</v>
      </c>
      <c r="E1845" t="str">
        <f>VLOOKUP(A1845,cleaned_Medical_Examinations[],4,FALSE)</f>
        <v>No</v>
      </c>
      <c r="F1845" t="str">
        <f>VLOOKUP(A1845,cleaned_Medical_Examinations[],5,FALSE)</f>
        <v>No</v>
      </c>
      <c r="G1845" t="str">
        <f>VLOOKUP(A1845,cleaned_Medical_Examinations[],6,FALSE)</f>
        <v>No</v>
      </c>
      <c r="H1845">
        <f>VLOOKUP(A1845,cleaned_Medical_Examinations[],7,FALSE)</f>
        <v>0</v>
      </c>
      <c r="I1845" t="str">
        <f>VLOOKUP(A1845,cleaned_Medical_Examinations[],8,FALSE)</f>
        <v>No</v>
      </c>
      <c r="J1845" t="str">
        <f>VLOOKUP(A1845,cleaned_Medical_Examinations[],9,FALSE)</f>
        <v>OBESITY</v>
      </c>
      <c r="K1845" t="str">
        <f>VLOOKUP(A1845,cleaned_Medical_Examinations[],10,FALSE)</f>
        <v>NORMAL</v>
      </c>
      <c r="L1845">
        <f>VLOOKUP(A1845,table3!A1845:H4179,4,)</f>
        <v>20167</v>
      </c>
      <c r="M1845" t="str">
        <f>VLOOKUP(A1845,table3!A1845:H4179,5,FALSE)</f>
        <v>tier - 3</v>
      </c>
      <c r="N1845" t="str">
        <f>VLOOKUP(A1845,table3!A1845:H4179,6,FALSE)</f>
        <v>tier - 3</v>
      </c>
      <c r="O1845" t="str">
        <f>VLOOKUP(A1845,table3!A1845:H4179,7,FALSE)</f>
        <v>R1011</v>
      </c>
      <c r="P1845" s="8">
        <f>VLOOKUP(A1845,table3!A1845:H4179,2,FALSE)</f>
        <v>37446</v>
      </c>
      <c r="Q1845">
        <f>VLOOKUP(A1845,table3!A1845:H4179,8,FALSE)</f>
        <v>20</v>
      </c>
    </row>
    <row r="1846" spans="1:17" x14ac:dyDescent="0.3">
      <c r="A1846" s="11" t="s">
        <v>524</v>
      </c>
      <c r="B1846" t="str">
        <f>VLOOKUP(A1846,cleaned_customer_names[],2,FALSE)</f>
        <v>Lazrus</v>
      </c>
      <c r="C1846">
        <f>VLOOKUP(A1846,cleaned_Medical_Examinations[],2,FALSE)</f>
        <v>27.835000000000001</v>
      </c>
      <c r="D1846">
        <f>VLOOKUP(A1846,cleaned_Medical_Examinations[],3,FALSE)</f>
        <v>5.37</v>
      </c>
      <c r="E1846" t="str">
        <f>VLOOKUP(A1846,cleaned_Medical_Examinations[],4,FALSE)</f>
        <v>No</v>
      </c>
      <c r="F1846" t="str">
        <f>VLOOKUP(A1846,cleaned_Medical_Examinations[],5,FALSE)</f>
        <v>No</v>
      </c>
      <c r="G1846" t="str">
        <f>VLOOKUP(A1846,cleaned_Medical_Examinations[],6,FALSE)</f>
        <v>No</v>
      </c>
      <c r="H1846">
        <f>VLOOKUP(A1846,cleaned_Medical_Examinations[],7,FALSE)</f>
        <v>0</v>
      </c>
      <c r="I1846" t="str">
        <f>VLOOKUP(A1846,cleaned_Medical_Examinations[],8,FALSE)</f>
        <v>No</v>
      </c>
      <c r="J1846" t="str">
        <f>VLOOKUP(A1846,cleaned_Medical_Examinations[],9,FALSE)</f>
        <v>OVER WEIGHT</v>
      </c>
      <c r="K1846" t="str">
        <f>VLOOKUP(A1846,cleaned_Medical_Examinations[],10,FALSE)</f>
        <v>NORMAL</v>
      </c>
      <c r="L1846">
        <f>VLOOKUP(A1846,table3!A1846:H4180,4,)</f>
        <v>20178</v>
      </c>
      <c r="M1846" t="str">
        <f>VLOOKUP(A1846,table3!A1846:H4180,5,FALSE)</f>
        <v>tier - 2</v>
      </c>
      <c r="N1846" t="str">
        <f>VLOOKUP(A1846,table3!A1846:H4180,6,FALSE)</f>
        <v>tier - 1</v>
      </c>
      <c r="O1846" t="str">
        <f>VLOOKUP(A1846,table3!A1846:H4180,7,FALSE)</f>
        <v>R1011</v>
      </c>
      <c r="P1846" s="8">
        <f>VLOOKUP(A1846,table3!A1846:H4180,2,FALSE)</f>
        <v>34493</v>
      </c>
      <c r="Q1846">
        <f>VLOOKUP(A1846,table3!A1846:H4180,8,FALSE)</f>
        <v>29</v>
      </c>
    </row>
    <row r="1847" spans="1:17" x14ac:dyDescent="0.3">
      <c r="A1847" s="13" t="s">
        <v>523</v>
      </c>
      <c r="B1847" t="str">
        <f>VLOOKUP(A1847,cleaned_customer_names[],2,FALSE)</f>
        <v>Tsegay</v>
      </c>
      <c r="C1847">
        <f>VLOOKUP(A1847,cleaned_Medical_Examinations[],2,FALSE)</f>
        <v>33</v>
      </c>
      <c r="D1847">
        <f>VLOOKUP(A1847,cleaned_Medical_Examinations[],3,FALSE)</f>
        <v>5.39</v>
      </c>
      <c r="E1847" t="str">
        <f>VLOOKUP(A1847,cleaned_Medical_Examinations[],4,FALSE)</f>
        <v>No</v>
      </c>
      <c r="F1847" t="str">
        <f>VLOOKUP(A1847,cleaned_Medical_Examinations[],5,FALSE)</f>
        <v>No</v>
      </c>
      <c r="G1847" t="str">
        <f>VLOOKUP(A1847,cleaned_Medical_Examinations[],6,FALSE)</f>
        <v>No</v>
      </c>
      <c r="H1847">
        <f>VLOOKUP(A1847,cleaned_Medical_Examinations[],7,FALSE)</f>
        <v>0</v>
      </c>
      <c r="I1847" t="str">
        <f>VLOOKUP(A1847,cleaned_Medical_Examinations[],8,FALSE)</f>
        <v>No</v>
      </c>
      <c r="J1847" t="str">
        <f>VLOOKUP(A1847,cleaned_Medical_Examinations[],9,FALSE)</f>
        <v>OBESITY</v>
      </c>
      <c r="K1847" t="str">
        <f>VLOOKUP(A1847,cleaned_Medical_Examinations[],10,FALSE)</f>
        <v>NORMAL</v>
      </c>
      <c r="L1847">
        <f>VLOOKUP(A1847,table3!A1847:H4181,4,)</f>
        <v>20235</v>
      </c>
      <c r="M1847" t="str">
        <f>VLOOKUP(A1847,table3!A1847:H4181,5,FALSE)</f>
        <v>tier - 2</v>
      </c>
      <c r="N1847" t="str">
        <f>VLOOKUP(A1847,table3!A1847:H4181,6,FALSE)</f>
        <v>tier - 3</v>
      </c>
      <c r="O1847" t="str">
        <f>VLOOKUP(A1847,table3!A1847:H4181,7,FALSE)</f>
        <v>R1012</v>
      </c>
      <c r="P1847" s="8">
        <f>VLOOKUP(A1847,table3!A1847:H4181,2,FALSE)</f>
        <v>32067</v>
      </c>
      <c r="Q1847">
        <f>VLOOKUP(A1847,table3!A1847:H4181,8,FALSE)</f>
        <v>35</v>
      </c>
    </row>
    <row r="1848" spans="1:17" x14ac:dyDescent="0.3">
      <c r="A1848" s="11" t="s">
        <v>522</v>
      </c>
      <c r="B1848" t="str">
        <f>VLOOKUP(A1848,cleaned_customer_names[],2,FALSE)</f>
        <v>Schneider</v>
      </c>
      <c r="C1848">
        <f>VLOOKUP(A1848,cleaned_Medical_Examinations[],2,FALSE)</f>
        <v>26.885000000000002</v>
      </c>
      <c r="D1848">
        <f>VLOOKUP(A1848,cleaned_Medical_Examinations[],3,FALSE)</f>
        <v>5.86</v>
      </c>
      <c r="E1848" t="str">
        <f>VLOOKUP(A1848,cleaned_Medical_Examinations[],4,FALSE)</f>
        <v>No</v>
      </c>
      <c r="F1848" t="str">
        <f>VLOOKUP(A1848,cleaned_Medical_Examinations[],5,FALSE)</f>
        <v>No</v>
      </c>
      <c r="G1848" t="str">
        <f>VLOOKUP(A1848,cleaned_Medical_Examinations[],6,FALSE)</f>
        <v>No</v>
      </c>
      <c r="H1848">
        <f>VLOOKUP(A1848,cleaned_Medical_Examinations[],7,FALSE)</f>
        <v>0</v>
      </c>
      <c r="I1848" t="str">
        <f>VLOOKUP(A1848,cleaned_Medical_Examinations[],8,FALSE)</f>
        <v>No</v>
      </c>
      <c r="J1848" t="str">
        <f>VLOOKUP(A1848,cleaned_Medical_Examinations[],9,FALSE)</f>
        <v>OVER WEIGHT</v>
      </c>
      <c r="K1848" t="str">
        <f>VLOOKUP(A1848,cleaned_Medical_Examinations[],10,FALSE)</f>
        <v>PREDIABETES</v>
      </c>
      <c r="L1848">
        <f>VLOOKUP(A1848,table3!A1848:H4182,4,)</f>
        <v>20254</v>
      </c>
      <c r="M1848" t="str">
        <f>VLOOKUP(A1848,table3!A1848:H4182,5,FALSE)</f>
        <v>tier - 2</v>
      </c>
      <c r="N1848" t="str">
        <f>VLOOKUP(A1848,table3!A1848:H4182,6,FALSE)</f>
        <v>tier - 3</v>
      </c>
      <c r="O1848" t="str">
        <f>VLOOKUP(A1848,table3!A1848:H4182,7,FALSE)</f>
        <v>R1012</v>
      </c>
      <c r="P1848" s="8">
        <f>VLOOKUP(A1848,table3!A1848:H4182,2,FALSE)</f>
        <v>24341</v>
      </c>
      <c r="Q1848">
        <f>VLOOKUP(A1848,table3!A1848:H4182,8,FALSE)</f>
        <v>56</v>
      </c>
    </row>
    <row r="1849" spans="1:17" x14ac:dyDescent="0.3">
      <c r="A1849" s="13" t="s">
        <v>521</v>
      </c>
      <c r="B1849" t="str">
        <f>VLOOKUP(A1849,cleaned_customer_names[],2,FALSE)</f>
        <v>Loreto</v>
      </c>
      <c r="C1849">
        <f>VLOOKUP(A1849,cleaned_Medical_Examinations[],2,FALSE)</f>
        <v>29.26</v>
      </c>
      <c r="D1849">
        <f>VLOOKUP(A1849,cleaned_Medical_Examinations[],3,FALSE)</f>
        <v>4.4400000000000004</v>
      </c>
      <c r="E1849" t="str">
        <f>VLOOKUP(A1849,cleaned_Medical_Examinations[],4,FALSE)</f>
        <v>No</v>
      </c>
      <c r="F1849" t="str">
        <f>VLOOKUP(A1849,cleaned_Medical_Examinations[],5,FALSE)</f>
        <v>No</v>
      </c>
      <c r="G1849" t="str">
        <f>VLOOKUP(A1849,cleaned_Medical_Examinations[],6,FALSE)</f>
        <v>No</v>
      </c>
      <c r="H1849">
        <f>VLOOKUP(A1849,cleaned_Medical_Examinations[],7,FALSE)</f>
        <v>0</v>
      </c>
      <c r="I1849" t="str">
        <f>VLOOKUP(A1849,cleaned_Medical_Examinations[],8,FALSE)</f>
        <v>No</v>
      </c>
      <c r="J1849" t="str">
        <f>VLOOKUP(A1849,cleaned_Medical_Examinations[],9,FALSE)</f>
        <v>OVER WEIGHT</v>
      </c>
      <c r="K1849" t="str">
        <f>VLOOKUP(A1849,cleaned_Medical_Examinations[],10,FALSE)</f>
        <v>NORMAL</v>
      </c>
      <c r="L1849">
        <f>VLOOKUP(A1849,table3!A1849:H4183,4,)</f>
        <v>20278</v>
      </c>
      <c r="M1849" t="str">
        <f>VLOOKUP(A1849,table3!A1849:H4183,5,FALSE)</f>
        <v>tier - 3</v>
      </c>
      <c r="N1849" t="str">
        <f>VLOOKUP(A1849,table3!A1849:H4183,6,FALSE)</f>
        <v>tier - 3</v>
      </c>
      <c r="O1849" t="str">
        <f>VLOOKUP(A1849,table3!A1849:H4183,7,FALSE)</f>
        <v>R1016</v>
      </c>
      <c r="P1849" s="8">
        <f>VLOOKUP(A1849,table3!A1849:H4183,2,FALSE)</f>
        <v>34219</v>
      </c>
      <c r="Q1849">
        <f>VLOOKUP(A1849,table3!A1849:H4183,8,FALSE)</f>
        <v>29</v>
      </c>
    </row>
    <row r="1850" spans="1:17" x14ac:dyDescent="0.3">
      <c r="A1850" s="11" t="s">
        <v>520</v>
      </c>
      <c r="B1850" t="str">
        <f>VLOOKUP(A1850,cleaned_customer_names[],2,FALSE)</f>
        <v>Callahan</v>
      </c>
      <c r="C1850">
        <f>VLOOKUP(A1850,cleaned_Medical_Examinations[],2,FALSE)</f>
        <v>26.98</v>
      </c>
      <c r="D1850">
        <f>VLOOKUP(A1850,cleaned_Medical_Examinations[],3,FALSE)</f>
        <v>4.41</v>
      </c>
      <c r="E1850" t="str">
        <f>VLOOKUP(A1850,cleaned_Medical_Examinations[],4,FALSE)</f>
        <v>No</v>
      </c>
      <c r="F1850" t="str">
        <f>VLOOKUP(A1850,cleaned_Medical_Examinations[],5,FALSE)</f>
        <v>No</v>
      </c>
      <c r="G1850" t="str">
        <f>VLOOKUP(A1850,cleaned_Medical_Examinations[],6,FALSE)</f>
        <v>No</v>
      </c>
      <c r="H1850">
        <f>VLOOKUP(A1850,cleaned_Medical_Examinations[],7,FALSE)</f>
        <v>0</v>
      </c>
      <c r="I1850" t="str">
        <f>VLOOKUP(A1850,cleaned_Medical_Examinations[],8,FALSE)</f>
        <v>No</v>
      </c>
      <c r="J1850" t="str">
        <f>VLOOKUP(A1850,cleaned_Medical_Examinations[],9,FALSE)</f>
        <v>OVER WEIGHT</v>
      </c>
      <c r="K1850" t="str">
        <f>VLOOKUP(A1850,cleaned_Medical_Examinations[],10,FALSE)</f>
        <v>NORMAL</v>
      </c>
      <c r="L1850">
        <f>VLOOKUP(A1850,table3!A1850:H4184,4,)</f>
        <v>20297</v>
      </c>
      <c r="M1850" t="str">
        <f>VLOOKUP(A1850,table3!A1850:H4184,5,FALSE)</f>
        <v>tier - 3</v>
      </c>
      <c r="N1850" t="str">
        <f>VLOOKUP(A1850,table3!A1850:H4184,6,FALSE)</f>
        <v>tier - 1</v>
      </c>
      <c r="O1850" t="str">
        <f>VLOOKUP(A1850,table3!A1850:H4184,7,FALSE)</f>
        <v>R1024</v>
      </c>
      <c r="P1850" s="8">
        <f>VLOOKUP(A1850,table3!A1850:H4184,2,FALSE)</f>
        <v>31307</v>
      </c>
      <c r="Q1850">
        <f>VLOOKUP(A1850,table3!A1850:H4184,8,FALSE)</f>
        <v>37</v>
      </c>
    </row>
    <row r="1851" spans="1:17" x14ac:dyDescent="0.3">
      <c r="A1851" s="13" t="s">
        <v>519</v>
      </c>
      <c r="B1851" t="str">
        <f>VLOOKUP(A1851,cleaned_customer_names[],2,FALSE)</f>
        <v>Timko</v>
      </c>
      <c r="C1851">
        <f>VLOOKUP(A1851,cleaned_Medical_Examinations[],2,FALSE)</f>
        <v>32.11</v>
      </c>
      <c r="D1851">
        <f>VLOOKUP(A1851,cleaned_Medical_Examinations[],3,FALSE)</f>
        <v>5.19</v>
      </c>
      <c r="E1851" t="str">
        <f>VLOOKUP(A1851,cleaned_Medical_Examinations[],4,FALSE)</f>
        <v>No</v>
      </c>
      <c r="F1851" t="str">
        <f>VLOOKUP(A1851,cleaned_Medical_Examinations[],5,FALSE)</f>
        <v>No</v>
      </c>
      <c r="G1851" t="str">
        <f>VLOOKUP(A1851,cleaned_Medical_Examinations[],6,FALSE)</f>
        <v>Yes</v>
      </c>
      <c r="H1851">
        <f>VLOOKUP(A1851,cleaned_Medical_Examinations[],7,FALSE)</f>
        <v>1</v>
      </c>
      <c r="I1851" t="str">
        <f>VLOOKUP(A1851,cleaned_Medical_Examinations[],8,FALSE)</f>
        <v>No</v>
      </c>
      <c r="J1851" t="str">
        <f>VLOOKUP(A1851,cleaned_Medical_Examinations[],9,FALSE)</f>
        <v>OBESITY</v>
      </c>
      <c r="K1851" t="str">
        <f>VLOOKUP(A1851,cleaned_Medical_Examinations[],10,FALSE)</f>
        <v>NORMAL</v>
      </c>
      <c r="L1851">
        <f>VLOOKUP(A1851,table3!A1851:H4185,4,)</f>
        <v>20354</v>
      </c>
      <c r="M1851" t="str">
        <f>VLOOKUP(A1851,table3!A1851:H4185,5,FALSE)</f>
        <v>tier - 3</v>
      </c>
      <c r="N1851" t="str">
        <f>VLOOKUP(A1851,table3!A1851:H4185,6,FALSE)</f>
        <v>tier - 2</v>
      </c>
      <c r="O1851" t="str">
        <f>VLOOKUP(A1851,table3!A1851:H4185,7,FALSE)</f>
        <v>R1026</v>
      </c>
      <c r="P1851" s="8">
        <f>VLOOKUP(A1851,table3!A1851:H4185,2,FALSE)</f>
        <v>22829</v>
      </c>
      <c r="Q1851">
        <f>VLOOKUP(A1851,table3!A1851:H4185,8,FALSE)</f>
        <v>60</v>
      </c>
    </row>
    <row r="1852" spans="1:17" x14ac:dyDescent="0.3">
      <c r="A1852" s="11" t="s">
        <v>518</v>
      </c>
      <c r="B1852" t="str">
        <f>VLOOKUP(A1852,cleaned_customer_names[],2,FALSE)</f>
        <v>Achatz</v>
      </c>
      <c r="C1852">
        <f>VLOOKUP(A1852,cleaned_Medical_Examinations[],2,FALSE)</f>
        <v>31.73</v>
      </c>
      <c r="D1852">
        <f>VLOOKUP(A1852,cleaned_Medical_Examinations[],3,FALSE)</f>
        <v>5.16</v>
      </c>
      <c r="E1852" t="str">
        <f>VLOOKUP(A1852,cleaned_Medical_Examinations[],4,FALSE)</f>
        <v>No</v>
      </c>
      <c r="F1852" t="str">
        <f>VLOOKUP(A1852,cleaned_Medical_Examinations[],5,FALSE)</f>
        <v>No</v>
      </c>
      <c r="G1852" t="str">
        <f>VLOOKUP(A1852,cleaned_Medical_Examinations[],6,FALSE)</f>
        <v>Yes</v>
      </c>
      <c r="H1852">
        <f>VLOOKUP(A1852,cleaned_Medical_Examinations[],7,FALSE)</f>
        <v>1</v>
      </c>
      <c r="I1852" t="str">
        <f>VLOOKUP(A1852,cleaned_Medical_Examinations[],8,FALSE)</f>
        <v>No</v>
      </c>
      <c r="J1852" t="str">
        <f>VLOOKUP(A1852,cleaned_Medical_Examinations[],9,FALSE)</f>
        <v>OBESITY</v>
      </c>
      <c r="K1852" t="str">
        <f>VLOOKUP(A1852,cleaned_Medical_Examinations[],10,FALSE)</f>
        <v>NORMAL</v>
      </c>
      <c r="L1852">
        <f>VLOOKUP(A1852,table3!A1852:H4186,4,)</f>
        <v>20421</v>
      </c>
      <c r="M1852" t="str">
        <f>VLOOKUP(A1852,table3!A1852:H4186,5,FALSE)</f>
        <v>tier - 3</v>
      </c>
      <c r="N1852" t="str">
        <f>VLOOKUP(A1852,table3!A1852:H4186,6,FALSE)</f>
        <v>tier - 2</v>
      </c>
      <c r="O1852" t="str">
        <f>VLOOKUP(A1852,table3!A1852:H4186,7,FALSE)</f>
        <v>R1011</v>
      </c>
      <c r="P1852" s="8">
        <f>VLOOKUP(A1852,table3!A1852:H4186,2,FALSE)</f>
        <v>31240</v>
      </c>
      <c r="Q1852">
        <f>VLOOKUP(A1852,table3!A1852:H4186,8,FALSE)</f>
        <v>37</v>
      </c>
    </row>
    <row r="1853" spans="1:17" x14ac:dyDescent="0.3">
      <c r="A1853" s="13" t="s">
        <v>517</v>
      </c>
      <c r="B1853" t="str">
        <f>VLOOKUP(A1853,cleaned_customer_names[],2,FALSE)</f>
        <v>Horwitz</v>
      </c>
      <c r="C1853">
        <f>VLOOKUP(A1853,cleaned_Medical_Examinations[],2,FALSE)</f>
        <v>22.515000000000001</v>
      </c>
      <c r="D1853">
        <f>VLOOKUP(A1853,cleaned_Medical_Examinations[],3,FALSE)</f>
        <v>4.24</v>
      </c>
      <c r="E1853" t="str">
        <f>VLOOKUP(A1853,cleaned_Medical_Examinations[],4,FALSE)</f>
        <v>No</v>
      </c>
      <c r="F1853" t="str">
        <f>VLOOKUP(A1853,cleaned_Medical_Examinations[],5,FALSE)</f>
        <v>No</v>
      </c>
      <c r="G1853" t="str">
        <f>VLOOKUP(A1853,cleaned_Medical_Examinations[],6,FALSE)</f>
        <v>No</v>
      </c>
      <c r="H1853">
        <f>VLOOKUP(A1853,cleaned_Medical_Examinations[],7,FALSE)</f>
        <v>0</v>
      </c>
      <c r="I1853" t="str">
        <f>VLOOKUP(A1853,cleaned_Medical_Examinations[],8,FALSE)</f>
        <v>No</v>
      </c>
      <c r="J1853" t="str">
        <f>VLOOKUP(A1853,cleaned_Medical_Examinations[],9,FALSE)</f>
        <v>NORMAL WEIGHT</v>
      </c>
      <c r="K1853" t="str">
        <f>VLOOKUP(A1853,cleaned_Medical_Examinations[],10,FALSE)</f>
        <v>NORMAL</v>
      </c>
      <c r="L1853">
        <f>VLOOKUP(A1853,table3!A1853:H4187,4,)</f>
        <v>20447</v>
      </c>
      <c r="M1853" t="str">
        <f>VLOOKUP(A1853,table3!A1853:H4187,5,FALSE)</f>
        <v>tier - 2</v>
      </c>
      <c r="N1853" t="str">
        <f>VLOOKUP(A1853,table3!A1853:H4187,6,FALSE)</f>
        <v>tier - 1</v>
      </c>
      <c r="O1853" t="str">
        <f>VLOOKUP(A1853,table3!A1853:H4187,7,FALSE)</f>
        <v>R1012</v>
      </c>
      <c r="P1853" s="8">
        <f>VLOOKUP(A1853,table3!A1853:H4187,2,FALSE)</f>
        <v>22937</v>
      </c>
      <c r="Q1853">
        <f>VLOOKUP(A1853,table3!A1853:H4187,8,FALSE)</f>
        <v>60</v>
      </c>
    </row>
    <row r="1854" spans="1:17" x14ac:dyDescent="0.3">
      <c r="A1854" s="11" t="s">
        <v>515</v>
      </c>
      <c r="B1854" t="str">
        <f>VLOOKUP(A1854,cleaned_customer_names[],2,FALSE)</f>
        <v>Gordyan</v>
      </c>
      <c r="C1854">
        <f>VLOOKUP(A1854,cleaned_Medical_Examinations[],2,FALSE)</f>
        <v>25.9</v>
      </c>
      <c r="D1854">
        <f>VLOOKUP(A1854,cleaned_Medical_Examinations[],3,FALSE)</f>
        <v>5.45</v>
      </c>
      <c r="E1854" t="str">
        <f>VLOOKUP(A1854,cleaned_Medical_Examinations[],4,FALSE)</f>
        <v>No</v>
      </c>
      <c r="F1854" t="str">
        <f>VLOOKUP(A1854,cleaned_Medical_Examinations[],5,FALSE)</f>
        <v>No</v>
      </c>
      <c r="G1854" t="str">
        <f>VLOOKUP(A1854,cleaned_Medical_Examinations[],6,FALSE)</f>
        <v>No</v>
      </c>
      <c r="H1854">
        <f>VLOOKUP(A1854,cleaned_Medical_Examinations[],7,FALSE)</f>
        <v>1</v>
      </c>
      <c r="I1854" t="str">
        <f>VLOOKUP(A1854,cleaned_Medical_Examinations[],8,FALSE)</f>
        <v>No</v>
      </c>
      <c r="J1854" t="str">
        <f>VLOOKUP(A1854,cleaned_Medical_Examinations[],9,FALSE)</f>
        <v>OVER WEIGHT</v>
      </c>
      <c r="K1854" t="str">
        <f>VLOOKUP(A1854,cleaned_Medical_Examinations[],10,FALSE)</f>
        <v>NORMAL</v>
      </c>
      <c r="L1854">
        <f>VLOOKUP(A1854,table3!A1854:H4188,4,)</f>
        <v>20463</v>
      </c>
      <c r="M1854" t="str">
        <f>VLOOKUP(A1854,table3!A1854:H4188,5,FALSE)</f>
        <v>tier - 2</v>
      </c>
      <c r="N1854" t="str">
        <f>VLOOKUP(A1854,table3!A1854:H4188,6,FALSE)</f>
        <v>tier - 2</v>
      </c>
      <c r="O1854" t="str">
        <f>VLOOKUP(A1854,table3!A1854:H4188,7,FALSE)</f>
        <v>R1013</v>
      </c>
      <c r="P1854" s="8">
        <f>VLOOKUP(A1854,table3!A1854:H4188,2,FALSE)</f>
        <v>25489</v>
      </c>
      <c r="Q1854">
        <f>VLOOKUP(A1854,table3!A1854:H4188,8,FALSE)</f>
        <v>53</v>
      </c>
    </row>
    <row r="1855" spans="1:17" x14ac:dyDescent="0.3">
      <c r="A1855" s="13" t="s">
        <v>514</v>
      </c>
      <c r="B1855" t="str">
        <f>VLOOKUP(A1855,cleaned_customer_names[],2,FALSE)</f>
        <v>Hetherington</v>
      </c>
      <c r="C1855">
        <f>VLOOKUP(A1855,cleaned_Medical_Examinations[],2,FALSE)</f>
        <v>27.72</v>
      </c>
      <c r="D1855">
        <f>VLOOKUP(A1855,cleaned_Medical_Examinations[],3,FALSE)</f>
        <v>5.03</v>
      </c>
      <c r="E1855" t="str">
        <f>VLOOKUP(A1855,cleaned_Medical_Examinations[],4,FALSE)</f>
        <v>Yes</v>
      </c>
      <c r="F1855" t="str">
        <f>VLOOKUP(A1855,cleaned_Medical_Examinations[],5,FALSE)</f>
        <v>No</v>
      </c>
      <c r="G1855" t="str">
        <f>VLOOKUP(A1855,cleaned_Medical_Examinations[],6,FALSE)</f>
        <v>No</v>
      </c>
      <c r="H1855">
        <f>VLOOKUP(A1855,cleaned_Medical_Examinations[],7,FALSE)</f>
        <v>1</v>
      </c>
      <c r="I1855" t="str">
        <f>VLOOKUP(A1855,cleaned_Medical_Examinations[],8,FALSE)</f>
        <v>No</v>
      </c>
      <c r="J1855" t="str">
        <f>VLOOKUP(A1855,cleaned_Medical_Examinations[],9,FALSE)</f>
        <v>OVER WEIGHT</v>
      </c>
      <c r="K1855" t="str">
        <f>VLOOKUP(A1855,cleaned_Medical_Examinations[],10,FALSE)</f>
        <v>NORMAL</v>
      </c>
      <c r="L1855">
        <f>VLOOKUP(A1855,table3!A1855:H4189,4,)</f>
        <v>20568</v>
      </c>
      <c r="M1855" t="str">
        <f>VLOOKUP(A1855,table3!A1855:H4189,5,FALSE)</f>
        <v>tier - 3</v>
      </c>
      <c r="N1855" t="str">
        <f>VLOOKUP(A1855,table3!A1855:H4189,6,FALSE)</f>
        <v>tier - 2</v>
      </c>
      <c r="O1855" t="str">
        <f>VLOOKUP(A1855,table3!A1855:H4189,7,FALSE)</f>
        <v>R1012</v>
      </c>
      <c r="P1855" s="8">
        <f>VLOOKUP(A1855,table3!A1855:H4189,2,FALSE)</f>
        <v>24297</v>
      </c>
      <c r="Q1855">
        <f>VLOOKUP(A1855,table3!A1855:H4189,8,FALSE)</f>
        <v>56</v>
      </c>
    </row>
    <row r="1856" spans="1:17" x14ac:dyDescent="0.3">
      <c r="A1856" s="11" t="s">
        <v>513</v>
      </c>
      <c r="B1856" t="str">
        <f>VLOOKUP(A1856,cleaned_customer_names[],2,FALSE)</f>
        <v>Thompson</v>
      </c>
      <c r="C1856">
        <f>VLOOKUP(A1856,cleaned_Medical_Examinations[],2,FALSE)</f>
        <v>31.5</v>
      </c>
      <c r="D1856">
        <f>VLOOKUP(A1856,cleaned_Medical_Examinations[],3,FALSE)</f>
        <v>9.6199999999999992</v>
      </c>
      <c r="E1856" t="str">
        <f>VLOOKUP(A1856,cleaned_Medical_Examinations[],4,FALSE)</f>
        <v>Yes</v>
      </c>
      <c r="F1856" t="str">
        <f>VLOOKUP(A1856,cleaned_Medical_Examinations[],5,FALSE)</f>
        <v>No</v>
      </c>
      <c r="G1856" t="str">
        <f>VLOOKUP(A1856,cleaned_Medical_Examinations[],6,FALSE)</f>
        <v>No</v>
      </c>
      <c r="H1856">
        <f>VLOOKUP(A1856,cleaned_Medical_Examinations[],7,FALSE)</f>
        <v>1</v>
      </c>
      <c r="I1856" t="str">
        <f>VLOOKUP(A1856,cleaned_Medical_Examinations[],8,FALSE)</f>
        <v>No</v>
      </c>
      <c r="J1856" t="str">
        <f>VLOOKUP(A1856,cleaned_Medical_Examinations[],9,FALSE)</f>
        <v>OBESITY</v>
      </c>
      <c r="K1856" t="str">
        <f>VLOOKUP(A1856,cleaned_Medical_Examinations[],10,FALSE)</f>
        <v>DIABETES</v>
      </c>
      <c r="L1856">
        <f>VLOOKUP(A1856,table3!A1856:H4190,4,)</f>
        <v>20630</v>
      </c>
      <c r="M1856" t="str">
        <f>VLOOKUP(A1856,table3!A1856:H4190,5,FALSE)</f>
        <v>tier - 2</v>
      </c>
      <c r="N1856" t="str">
        <f>VLOOKUP(A1856,table3!A1856:H4190,6,FALSE)</f>
        <v>tier - 3</v>
      </c>
      <c r="O1856" t="str">
        <f>VLOOKUP(A1856,table3!A1856:H4190,7,FALSE)</f>
        <v>R1011</v>
      </c>
      <c r="P1856" s="8">
        <f>VLOOKUP(A1856,table3!A1856:H4190,2,FALSE)</f>
        <v>24823</v>
      </c>
      <c r="Q1856">
        <f>VLOOKUP(A1856,table3!A1856:H4190,8,FALSE)</f>
        <v>55</v>
      </c>
    </row>
    <row r="1857" spans="1:17" x14ac:dyDescent="0.3">
      <c r="A1857" s="13" t="s">
        <v>512</v>
      </c>
      <c r="B1857" t="str">
        <f>VLOOKUP(A1857,cleaned_customer_names[],2,FALSE)</f>
        <v>Battoo</v>
      </c>
      <c r="C1857">
        <f>VLOOKUP(A1857,cleaned_Medical_Examinations[],2,FALSE)</f>
        <v>29.7</v>
      </c>
      <c r="D1857">
        <f>VLOOKUP(A1857,cleaned_Medical_Examinations[],3,FALSE)</f>
        <v>6.77</v>
      </c>
      <c r="E1857" t="str">
        <f>VLOOKUP(A1857,cleaned_Medical_Examinations[],4,FALSE)</f>
        <v>Yes</v>
      </c>
      <c r="F1857" t="str">
        <f>VLOOKUP(A1857,cleaned_Medical_Examinations[],5,FALSE)</f>
        <v>No</v>
      </c>
      <c r="G1857" t="str">
        <f>VLOOKUP(A1857,cleaned_Medical_Examinations[],6,FALSE)</f>
        <v>No</v>
      </c>
      <c r="H1857">
        <f>VLOOKUP(A1857,cleaned_Medical_Examinations[],7,FALSE)</f>
        <v>1</v>
      </c>
      <c r="I1857" t="str">
        <f>VLOOKUP(A1857,cleaned_Medical_Examinations[],8,FALSE)</f>
        <v>No</v>
      </c>
      <c r="J1857" t="str">
        <f>VLOOKUP(A1857,cleaned_Medical_Examinations[],9,FALSE)</f>
        <v>OVER WEIGHT</v>
      </c>
      <c r="K1857" t="str">
        <f>VLOOKUP(A1857,cleaned_Medical_Examinations[],10,FALSE)</f>
        <v>DIABETES</v>
      </c>
      <c r="L1857">
        <f>VLOOKUP(A1857,table3!A1857:H4191,4,)</f>
        <v>20709</v>
      </c>
      <c r="M1857" t="str">
        <f>VLOOKUP(A1857,table3!A1857:H4191,5,FALSE)</f>
        <v>tier - 3</v>
      </c>
      <c r="N1857" t="str">
        <f>VLOOKUP(A1857,table3!A1857:H4191,6,FALSE)</f>
        <v>tier - 2</v>
      </c>
      <c r="O1857" t="str">
        <f>VLOOKUP(A1857,table3!A1857:H4191,7,FALSE)</f>
        <v>R1019</v>
      </c>
      <c r="P1857" s="8">
        <f>VLOOKUP(A1857,table3!A1857:H4191,2,FALSE)</f>
        <v>23955</v>
      </c>
      <c r="Q1857">
        <f>VLOOKUP(A1857,table3!A1857:H4191,8,FALSE)</f>
        <v>57</v>
      </c>
    </row>
    <row r="1858" spans="1:17" x14ac:dyDescent="0.3">
      <c r="A1858" s="11" t="s">
        <v>511</v>
      </c>
      <c r="B1858" t="str">
        <f>VLOOKUP(A1858,cleaned_customer_names[],2,FALSE)</f>
        <v>Barker</v>
      </c>
      <c r="C1858">
        <f>VLOOKUP(A1858,cleaned_Medical_Examinations[],2,FALSE)</f>
        <v>21.26</v>
      </c>
      <c r="D1858">
        <f>VLOOKUP(A1858,cleaned_Medical_Examinations[],3,FALSE)</f>
        <v>5.36</v>
      </c>
      <c r="E1858" t="str">
        <f>VLOOKUP(A1858,cleaned_Medical_Examinations[],4,FALSE)</f>
        <v>Yes</v>
      </c>
      <c r="F1858" t="str">
        <f>VLOOKUP(A1858,cleaned_Medical_Examinations[],5,FALSE)</f>
        <v>No</v>
      </c>
      <c r="G1858" t="str">
        <f>VLOOKUP(A1858,cleaned_Medical_Examinations[],6,FALSE)</f>
        <v>No</v>
      </c>
      <c r="H1858">
        <f>VLOOKUP(A1858,cleaned_Medical_Examinations[],7,FALSE)</f>
        <v>1</v>
      </c>
      <c r="I1858" t="str">
        <f>VLOOKUP(A1858,cleaned_Medical_Examinations[],8,FALSE)</f>
        <v>No</v>
      </c>
      <c r="J1858" t="str">
        <f>VLOOKUP(A1858,cleaned_Medical_Examinations[],9,FALSE)</f>
        <v>NORMAL WEIGHT</v>
      </c>
      <c r="K1858" t="str">
        <f>VLOOKUP(A1858,cleaned_Medical_Examinations[],10,FALSE)</f>
        <v>NORMAL</v>
      </c>
      <c r="L1858">
        <f>VLOOKUP(A1858,table3!A1858:H4192,4,)</f>
        <v>20746</v>
      </c>
      <c r="M1858" t="str">
        <f>VLOOKUP(A1858,table3!A1858:H4192,5,FALSE)</f>
        <v>tier - 3</v>
      </c>
      <c r="N1858" t="str">
        <f>VLOOKUP(A1858,table3!A1858:H4192,6,FALSE)</f>
        <v>tier - 1</v>
      </c>
      <c r="O1858" t="str">
        <f>VLOOKUP(A1858,table3!A1858:H4192,7,FALSE)</f>
        <v>R1012</v>
      </c>
      <c r="P1858" s="8">
        <f>VLOOKUP(A1858,table3!A1858:H4192,2,FALSE)</f>
        <v>33861</v>
      </c>
      <c r="Q1858">
        <f>VLOOKUP(A1858,table3!A1858:H4192,8,FALSE)</f>
        <v>30</v>
      </c>
    </row>
    <row r="1859" spans="1:17" x14ac:dyDescent="0.3">
      <c r="A1859" s="13" t="s">
        <v>510</v>
      </c>
      <c r="B1859" t="str">
        <f>VLOOKUP(A1859,cleaned_customer_names[],2,FALSE)</f>
        <v>Saarnilehto</v>
      </c>
      <c r="C1859">
        <f>VLOOKUP(A1859,cleaned_Medical_Examinations[],2,FALSE)</f>
        <v>17.09</v>
      </c>
      <c r="D1859">
        <f>VLOOKUP(A1859,cleaned_Medical_Examinations[],3,FALSE)</f>
        <v>5.69</v>
      </c>
      <c r="E1859" t="str">
        <f>VLOOKUP(A1859,cleaned_Medical_Examinations[],4,FALSE)</f>
        <v>No</v>
      </c>
      <c r="F1859" t="str">
        <f>VLOOKUP(A1859,cleaned_Medical_Examinations[],5,FALSE)</f>
        <v>No</v>
      </c>
      <c r="G1859" t="str">
        <f>VLOOKUP(A1859,cleaned_Medical_Examinations[],6,FALSE)</f>
        <v>No</v>
      </c>
      <c r="H1859">
        <f>VLOOKUP(A1859,cleaned_Medical_Examinations[],7,FALSE)</f>
        <v>0</v>
      </c>
      <c r="I1859" t="str">
        <f>VLOOKUP(A1859,cleaned_Medical_Examinations[],8,FALSE)</f>
        <v>No</v>
      </c>
      <c r="J1859" t="str">
        <f>VLOOKUP(A1859,cleaned_Medical_Examinations[],9,FALSE)</f>
        <v>UNDER WEIGHT</v>
      </c>
      <c r="K1859" t="str">
        <f>VLOOKUP(A1859,cleaned_Medical_Examinations[],10,FALSE)</f>
        <v>NORMAL</v>
      </c>
      <c r="L1859">
        <f>VLOOKUP(A1859,table3!A1859:H4193,4,)</f>
        <v>20774</v>
      </c>
      <c r="M1859" t="str">
        <f>VLOOKUP(A1859,table3!A1859:H4193,5,FALSE)</f>
        <v>tier - 2</v>
      </c>
      <c r="N1859" t="str">
        <f>VLOOKUP(A1859,table3!A1859:H4193,6,FALSE)</f>
        <v>tier - 3</v>
      </c>
      <c r="O1859" t="str">
        <f>VLOOKUP(A1859,table3!A1859:H4193,7,FALSE)</f>
        <v>R1017</v>
      </c>
      <c r="P1859" s="8">
        <f>VLOOKUP(A1859,table3!A1859:H4193,2,FALSE)</f>
        <v>31628</v>
      </c>
      <c r="Q1859">
        <f>VLOOKUP(A1859,table3!A1859:H4193,8,FALSE)</f>
        <v>36</v>
      </c>
    </row>
    <row r="1860" spans="1:17" x14ac:dyDescent="0.3">
      <c r="A1860" s="11" t="s">
        <v>509</v>
      </c>
      <c r="B1860" t="str">
        <f>VLOOKUP(A1860,cleaned_customer_names[],2,FALSE)</f>
        <v>Morton</v>
      </c>
      <c r="C1860">
        <f>VLOOKUP(A1860,cleaned_Medical_Examinations[],2,FALSE)</f>
        <v>24.3</v>
      </c>
      <c r="D1860">
        <f>VLOOKUP(A1860,cleaned_Medical_Examinations[],3,FALSE)</f>
        <v>4.9000000000000004</v>
      </c>
      <c r="E1860" t="str">
        <f>VLOOKUP(A1860,cleaned_Medical_Examinations[],4,FALSE)</f>
        <v>Yes</v>
      </c>
      <c r="F1860" t="str">
        <f>VLOOKUP(A1860,cleaned_Medical_Examinations[],5,FALSE)</f>
        <v>No</v>
      </c>
      <c r="G1860" t="str">
        <f>VLOOKUP(A1860,cleaned_Medical_Examinations[],6,FALSE)</f>
        <v>Yes</v>
      </c>
      <c r="H1860">
        <f>VLOOKUP(A1860,cleaned_Medical_Examinations[],7,FALSE)</f>
        <v>1</v>
      </c>
      <c r="I1860" t="str">
        <f>VLOOKUP(A1860,cleaned_Medical_Examinations[],8,FALSE)</f>
        <v>No</v>
      </c>
      <c r="J1860" t="str">
        <f>VLOOKUP(A1860,cleaned_Medical_Examinations[],9,FALSE)</f>
        <v>NORMAL WEIGHT</v>
      </c>
      <c r="K1860" t="str">
        <f>VLOOKUP(A1860,cleaned_Medical_Examinations[],10,FALSE)</f>
        <v>NORMAL</v>
      </c>
      <c r="L1860">
        <f>VLOOKUP(A1860,table3!A1860:H4194,4,)</f>
        <v>20781</v>
      </c>
      <c r="M1860" t="str">
        <f>VLOOKUP(A1860,table3!A1860:H4194,5,FALSE)</f>
        <v>tier - 2</v>
      </c>
      <c r="N1860" t="str">
        <f>VLOOKUP(A1860,table3!A1860:H4194,6,FALSE)</f>
        <v>tier - 3</v>
      </c>
      <c r="O1860" t="str">
        <f>VLOOKUP(A1860,table3!A1860:H4194,7,FALSE)</f>
        <v>R1013</v>
      </c>
      <c r="P1860" s="8">
        <f>VLOOKUP(A1860,table3!A1860:H4194,2,FALSE)</f>
        <v>24723</v>
      </c>
      <c r="Q1860">
        <f>VLOOKUP(A1860,table3!A1860:H4194,8,FALSE)</f>
        <v>55</v>
      </c>
    </row>
    <row r="1861" spans="1:17" x14ac:dyDescent="0.3">
      <c r="A1861" s="13" t="s">
        <v>508</v>
      </c>
      <c r="B1861" t="str">
        <f>VLOOKUP(A1861,cleaned_customer_names[],2,FALSE)</f>
        <v>Thomas</v>
      </c>
      <c r="C1861">
        <f>VLOOKUP(A1861,cleaned_Medical_Examinations[],2,FALSE)</f>
        <v>29.734999999999999</v>
      </c>
      <c r="D1861">
        <f>VLOOKUP(A1861,cleaned_Medical_Examinations[],3,FALSE)</f>
        <v>5.78</v>
      </c>
      <c r="E1861" t="str">
        <f>VLOOKUP(A1861,cleaned_Medical_Examinations[],4,FALSE)</f>
        <v>No</v>
      </c>
      <c r="F1861" t="str">
        <f>VLOOKUP(A1861,cleaned_Medical_Examinations[],5,FALSE)</f>
        <v>No</v>
      </c>
      <c r="G1861" t="str">
        <f>VLOOKUP(A1861,cleaned_Medical_Examinations[],6,FALSE)</f>
        <v>No</v>
      </c>
      <c r="H1861">
        <f>VLOOKUP(A1861,cleaned_Medical_Examinations[],7,FALSE)</f>
        <v>0</v>
      </c>
      <c r="I1861" t="str">
        <f>VLOOKUP(A1861,cleaned_Medical_Examinations[],8,FALSE)</f>
        <v>No</v>
      </c>
      <c r="J1861" t="str">
        <f>VLOOKUP(A1861,cleaned_Medical_Examinations[],9,FALSE)</f>
        <v>OVER WEIGHT</v>
      </c>
      <c r="K1861" t="str">
        <f>VLOOKUP(A1861,cleaned_Medical_Examinations[],10,FALSE)</f>
        <v>PREDIABETES</v>
      </c>
      <c r="L1861">
        <f>VLOOKUP(A1861,table3!A1861:H4195,4,)</f>
        <v>20879</v>
      </c>
      <c r="M1861" t="str">
        <f>VLOOKUP(A1861,table3!A1861:H4195,5,FALSE)</f>
        <v>tier - 2</v>
      </c>
      <c r="N1861" t="str">
        <f>VLOOKUP(A1861,table3!A1861:H4195,6,FALSE)</f>
        <v>tier - 1</v>
      </c>
      <c r="O1861" t="str">
        <f>VLOOKUP(A1861,table3!A1861:H4195,7,FALSE)</f>
        <v>R1024</v>
      </c>
      <c r="P1861" s="8">
        <f>VLOOKUP(A1861,table3!A1861:H4195,2,FALSE)</f>
        <v>27736</v>
      </c>
      <c r="Q1861">
        <f>VLOOKUP(A1861,table3!A1861:H4195,8,FALSE)</f>
        <v>47</v>
      </c>
    </row>
    <row r="1862" spans="1:17" x14ac:dyDescent="0.3">
      <c r="A1862" s="11" t="s">
        <v>507</v>
      </c>
      <c r="B1862" t="str">
        <f>VLOOKUP(A1862,cleaned_customer_names[],2,FALSE)</f>
        <v>Hillman</v>
      </c>
      <c r="C1862">
        <f>VLOOKUP(A1862,cleaned_Medical_Examinations[],2,FALSE)</f>
        <v>29.26</v>
      </c>
      <c r="D1862">
        <f>VLOOKUP(A1862,cleaned_Medical_Examinations[],3,FALSE)</f>
        <v>4.7</v>
      </c>
      <c r="E1862" t="str">
        <f>VLOOKUP(A1862,cleaned_Medical_Examinations[],4,FALSE)</f>
        <v>No</v>
      </c>
      <c r="F1862" t="str">
        <f>VLOOKUP(A1862,cleaned_Medical_Examinations[],5,FALSE)</f>
        <v>No</v>
      </c>
      <c r="G1862" t="str">
        <f>VLOOKUP(A1862,cleaned_Medical_Examinations[],6,FALSE)</f>
        <v>No</v>
      </c>
      <c r="H1862">
        <f>VLOOKUP(A1862,cleaned_Medical_Examinations[],7,FALSE)</f>
        <v>0</v>
      </c>
      <c r="I1862" t="str">
        <f>VLOOKUP(A1862,cleaned_Medical_Examinations[],8,FALSE)</f>
        <v>No</v>
      </c>
      <c r="J1862" t="str">
        <f>VLOOKUP(A1862,cleaned_Medical_Examinations[],9,FALSE)</f>
        <v>OVER WEIGHT</v>
      </c>
      <c r="K1862" t="str">
        <f>VLOOKUP(A1862,cleaned_Medical_Examinations[],10,FALSE)</f>
        <v>NORMAL</v>
      </c>
      <c r="L1862">
        <f>VLOOKUP(A1862,table3!A1862:H4196,4,)</f>
        <v>20893</v>
      </c>
      <c r="M1862" t="str">
        <f>VLOOKUP(A1862,table3!A1862:H4196,5,FALSE)</f>
        <v>tier - 2</v>
      </c>
      <c r="N1862" t="str">
        <f>VLOOKUP(A1862,table3!A1862:H4196,6,FALSE)</f>
        <v>tier - 3</v>
      </c>
      <c r="O1862" t="str">
        <f>VLOOKUP(A1862,table3!A1862:H4196,7,FALSE)</f>
        <v>R1012</v>
      </c>
      <c r="P1862" s="8">
        <f>VLOOKUP(A1862,table3!A1862:H4196,2,FALSE)</f>
        <v>23700</v>
      </c>
      <c r="Q1862">
        <f>VLOOKUP(A1862,table3!A1862:H4196,8,FALSE)</f>
        <v>58</v>
      </c>
    </row>
    <row r="1863" spans="1:17" x14ac:dyDescent="0.3">
      <c r="A1863" s="13" t="s">
        <v>506</v>
      </c>
      <c r="B1863" t="str">
        <f>VLOOKUP(A1863,cleaned_customer_names[],2,FALSE)</f>
        <v>Edwards</v>
      </c>
      <c r="C1863">
        <f>VLOOKUP(A1863,cleaned_Medical_Examinations[],2,FALSE)</f>
        <v>33</v>
      </c>
      <c r="D1863">
        <f>VLOOKUP(A1863,cleaned_Medical_Examinations[],3,FALSE)</f>
        <v>6.28</v>
      </c>
      <c r="E1863" t="str">
        <f>VLOOKUP(A1863,cleaned_Medical_Examinations[],4,FALSE)</f>
        <v>No</v>
      </c>
      <c r="F1863" t="str">
        <f>VLOOKUP(A1863,cleaned_Medical_Examinations[],5,FALSE)</f>
        <v>No</v>
      </c>
      <c r="G1863" t="str">
        <f>VLOOKUP(A1863,cleaned_Medical_Examinations[],6,FALSE)</f>
        <v>No</v>
      </c>
      <c r="H1863">
        <f>VLOOKUP(A1863,cleaned_Medical_Examinations[],7,FALSE)</f>
        <v>0</v>
      </c>
      <c r="I1863" t="str">
        <f>VLOOKUP(A1863,cleaned_Medical_Examinations[],8,FALSE)</f>
        <v>No</v>
      </c>
      <c r="J1863" t="str">
        <f>VLOOKUP(A1863,cleaned_Medical_Examinations[],9,FALSE)</f>
        <v>OBESITY</v>
      </c>
      <c r="K1863" t="str">
        <f>VLOOKUP(A1863,cleaned_Medical_Examinations[],10,FALSE)</f>
        <v>PREDIABETES</v>
      </c>
      <c r="L1863">
        <f>VLOOKUP(A1863,table3!A1863:H4197,4,)</f>
        <v>20984</v>
      </c>
      <c r="M1863" t="str">
        <f>VLOOKUP(A1863,table3!A1863:H4197,5,FALSE)</f>
        <v>tier - 2</v>
      </c>
      <c r="N1863" t="str">
        <f>VLOOKUP(A1863,table3!A1863:H4197,6,FALSE)</f>
        <v>tier - 2</v>
      </c>
      <c r="O1863" t="str">
        <f>VLOOKUP(A1863,table3!A1863:H4197,7,FALSE)</f>
        <v>R1015</v>
      </c>
      <c r="P1863" s="8">
        <f>VLOOKUP(A1863,table3!A1863:H4197,2,FALSE)</f>
        <v>32108</v>
      </c>
      <c r="Q1863">
        <f>VLOOKUP(A1863,table3!A1863:H4197,8,FALSE)</f>
        <v>35</v>
      </c>
    </row>
    <row r="1864" spans="1:17" x14ac:dyDescent="0.3">
      <c r="A1864" s="11" t="s">
        <v>505</v>
      </c>
      <c r="B1864" t="str">
        <f>VLOOKUP(A1864,cleaned_customer_names[],2,FALSE)</f>
        <v>Bartel</v>
      </c>
      <c r="C1864">
        <f>VLOOKUP(A1864,cleaned_Medical_Examinations[],2,FALSE)</f>
        <v>31.065000000000001</v>
      </c>
      <c r="D1864">
        <f>VLOOKUP(A1864,cleaned_Medical_Examinations[],3,FALSE)</f>
        <v>4.2300000000000004</v>
      </c>
      <c r="E1864" t="str">
        <f>VLOOKUP(A1864,cleaned_Medical_Examinations[],4,FALSE)</f>
        <v>No</v>
      </c>
      <c r="F1864" t="str">
        <f>VLOOKUP(A1864,cleaned_Medical_Examinations[],5,FALSE)</f>
        <v>No</v>
      </c>
      <c r="G1864" t="str">
        <f>VLOOKUP(A1864,cleaned_Medical_Examinations[],6,FALSE)</f>
        <v>No</v>
      </c>
      <c r="H1864">
        <f>VLOOKUP(A1864,cleaned_Medical_Examinations[],7,FALSE)</f>
        <v>0</v>
      </c>
      <c r="I1864" t="str">
        <f>VLOOKUP(A1864,cleaned_Medical_Examinations[],8,FALSE)</f>
        <v>No</v>
      </c>
      <c r="J1864" t="str">
        <f>VLOOKUP(A1864,cleaned_Medical_Examinations[],9,FALSE)</f>
        <v>OBESITY</v>
      </c>
      <c r="K1864" t="str">
        <f>VLOOKUP(A1864,cleaned_Medical_Examinations[],10,FALSE)</f>
        <v>NORMAL</v>
      </c>
      <c r="L1864">
        <f>VLOOKUP(A1864,table3!A1864:H4198,4,)</f>
        <v>21082</v>
      </c>
      <c r="M1864" t="str">
        <f>VLOOKUP(A1864,table3!A1864:H4198,5,FALSE)</f>
        <v>tier - 3</v>
      </c>
      <c r="N1864" t="str">
        <f>VLOOKUP(A1864,table3!A1864:H4198,6,FALSE)</f>
        <v>tier - 2</v>
      </c>
      <c r="O1864" t="str">
        <f>VLOOKUP(A1864,table3!A1864:H4198,7,FALSE)</f>
        <v>R1011</v>
      </c>
      <c r="P1864" s="8">
        <f>VLOOKUP(A1864,table3!A1864:H4198,2,FALSE)</f>
        <v>30499</v>
      </c>
      <c r="Q1864">
        <f>VLOOKUP(A1864,table3!A1864:H4198,8,FALSE)</f>
        <v>39</v>
      </c>
    </row>
    <row r="1865" spans="1:17" x14ac:dyDescent="0.3">
      <c r="A1865" s="13" t="s">
        <v>504</v>
      </c>
      <c r="B1865" t="str">
        <f>VLOOKUP(A1865,cleaned_customer_names[],2,FALSE)</f>
        <v>Potekhina</v>
      </c>
      <c r="C1865">
        <f>VLOOKUP(A1865,cleaned_Medical_Examinations[],2,FALSE)</f>
        <v>26.51</v>
      </c>
      <c r="D1865">
        <f>VLOOKUP(A1865,cleaned_Medical_Examinations[],3,FALSE)</f>
        <v>6.17</v>
      </c>
      <c r="E1865" t="str">
        <f>VLOOKUP(A1865,cleaned_Medical_Examinations[],4,FALSE)</f>
        <v>No</v>
      </c>
      <c r="F1865" t="str">
        <f>VLOOKUP(A1865,cleaned_Medical_Examinations[],5,FALSE)</f>
        <v>No</v>
      </c>
      <c r="G1865" t="str">
        <f>VLOOKUP(A1865,cleaned_Medical_Examinations[],6,FALSE)</f>
        <v>No</v>
      </c>
      <c r="H1865">
        <f>VLOOKUP(A1865,cleaned_Medical_Examinations[],7,FALSE)</f>
        <v>0</v>
      </c>
      <c r="I1865" t="str">
        <f>VLOOKUP(A1865,cleaned_Medical_Examinations[],8,FALSE)</f>
        <v>No</v>
      </c>
      <c r="J1865" t="str">
        <f>VLOOKUP(A1865,cleaned_Medical_Examinations[],9,FALSE)</f>
        <v>OVER WEIGHT</v>
      </c>
      <c r="K1865" t="str">
        <f>VLOOKUP(A1865,cleaned_Medical_Examinations[],10,FALSE)</f>
        <v>PREDIABETES</v>
      </c>
      <c r="L1865">
        <f>VLOOKUP(A1865,table3!A1865:H4199,4,)</f>
        <v>21099</v>
      </c>
      <c r="M1865" t="str">
        <f>VLOOKUP(A1865,table3!A1865:H4199,5,FALSE)</f>
        <v>tier - 3</v>
      </c>
      <c r="N1865" t="str">
        <f>VLOOKUP(A1865,table3!A1865:H4199,6,FALSE)</f>
        <v>tier - 3</v>
      </c>
      <c r="O1865" t="str">
        <f>VLOOKUP(A1865,table3!A1865:H4199,7,FALSE)</f>
        <v>R1012</v>
      </c>
      <c r="P1865" s="8">
        <f>VLOOKUP(A1865,table3!A1865:H4199,2,FALSE)</f>
        <v>28452</v>
      </c>
      <c r="Q1865">
        <f>VLOOKUP(A1865,table3!A1865:H4199,8,FALSE)</f>
        <v>45</v>
      </c>
    </row>
    <row r="1866" spans="1:17" x14ac:dyDescent="0.3">
      <c r="A1866" s="11" t="s">
        <v>503</v>
      </c>
      <c r="B1866" t="str">
        <f>VLOOKUP(A1866,cleaned_customer_names[],2,FALSE)</f>
        <v>Kelly</v>
      </c>
      <c r="C1866">
        <f>VLOOKUP(A1866,cleaned_Medical_Examinations[],2,FALSE)</f>
        <v>28.88</v>
      </c>
      <c r="D1866">
        <f>VLOOKUP(A1866,cleaned_Medical_Examinations[],3,FALSE)</f>
        <v>4.96</v>
      </c>
      <c r="E1866" t="str">
        <f>VLOOKUP(A1866,cleaned_Medical_Examinations[],4,FALSE)</f>
        <v>No</v>
      </c>
      <c r="F1866" t="str">
        <f>VLOOKUP(A1866,cleaned_Medical_Examinations[],5,FALSE)</f>
        <v>No</v>
      </c>
      <c r="G1866" t="str">
        <f>VLOOKUP(A1866,cleaned_Medical_Examinations[],6,FALSE)</f>
        <v>No</v>
      </c>
      <c r="H1866">
        <f>VLOOKUP(A1866,cleaned_Medical_Examinations[],7,FALSE)</f>
        <v>0</v>
      </c>
      <c r="I1866" t="str">
        <f>VLOOKUP(A1866,cleaned_Medical_Examinations[],8,FALSE)</f>
        <v>No</v>
      </c>
      <c r="J1866" t="str">
        <f>VLOOKUP(A1866,cleaned_Medical_Examinations[],9,FALSE)</f>
        <v>OVER WEIGHT</v>
      </c>
      <c r="K1866" t="str">
        <f>VLOOKUP(A1866,cleaned_Medical_Examinations[],10,FALSE)</f>
        <v>NORMAL</v>
      </c>
      <c r="L1866">
        <f>VLOOKUP(A1866,table3!A1866:H4200,4,)</f>
        <v>21196</v>
      </c>
      <c r="M1866" t="str">
        <f>VLOOKUP(A1866,table3!A1866:H4200,5,FALSE)</f>
        <v>tier - 3</v>
      </c>
      <c r="N1866" t="str">
        <f>VLOOKUP(A1866,table3!A1866:H4200,6,FALSE)</f>
        <v>tier - 1</v>
      </c>
      <c r="O1866" t="str">
        <f>VLOOKUP(A1866,table3!A1866:H4200,7,FALSE)</f>
        <v>R1013</v>
      </c>
      <c r="P1866" s="8">
        <f>VLOOKUP(A1866,table3!A1866:H4200,2,FALSE)</f>
        <v>25441</v>
      </c>
      <c r="Q1866">
        <f>VLOOKUP(A1866,table3!A1866:H4200,8,FALSE)</f>
        <v>53</v>
      </c>
    </row>
    <row r="1867" spans="1:17" x14ac:dyDescent="0.3">
      <c r="A1867" s="13" t="s">
        <v>502</v>
      </c>
      <c r="B1867" t="str">
        <f>VLOOKUP(A1867,cleaned_customer_names[],2,FALSE)</f>
        <v>Lapp</v>
      </c>
      <c r="C1867">
        <f>VLOOKUP(A1867,cleaned_Medical_Examinations[],2,FALSE)</f>
        <v>35.814999999999998</v>
      </c>
      <c r="D1867">
        <f>VLOOKUP(A1867,cleaned_Medical_Examinations[],3,FALSE)</f>
        <v>5.1100000000000003</v>
      </c>
      <c r="E1867" t="str">
        <f>VLOOKUP(A1867,cleaned_Medical_Examinations[],4,FALSE)</f>
        <v>Yes</v>
      </c>
      <c r="F1867" t="str">
        <f>VLOOKUP(A1867,cleaned_Medical_Examinations[],5,FALSE)</f>
        <v>No</v>
      </c>
      <c r="G1867" t="str">
        <f>VLOOKUP(A1867,cleaned_Medical_Examinations[],6,FALSE)</f>
        <v>No</v>
      </c>
      <c r="H1867">
        <f>VLOOKUP(A1867,cleaned_Medical_Examinations[],7,FALSE)</f>
        <v>1</v>
      </c>
      <c r="I1867" t="str">
        <f>VLOOKUP(A1867,cleaned_Medical_Examinations[],8,FALSE)</f>
        <v>No</v>
      </c>
      <c r="J1867" t="str">
        <f>VLOOKUP(A1867,cleaned_Medical_Examinations[],9,FALSE)</f>
        <v>OBESITY</v>
      </c>
      <c r="K1867" t="str">
        <f>VLOOKUP(A1867,cleaned_Medical_Examinations[],10,FALSE)</f>
        <v>NORMAL</v>
      </c>
      <c r="L1867">
        <f>VLOOKUP(A1867,table3!A1867:H4201,4,)</f>
        <v>21224</v>
      </c>
      <c r="M1867" t="str">
        <f>VLOOKUP(A1867,table3!A1867:H4201,5,FALSE)</f>
        <v>tier - 3</v>
      </c>
      <c r="N1867" t="str">
        <f>VLOOKUP(A1867,table3!A1867:H4201,6,FALSE)</f>
        <v>tier - 2</v>
      </c>
      <c r="O1867" t="str">
        <f>VLOOKUP(A1867,table3!A1867:H4201,7,FALSE)</f>
        <v>R1013</v>
      </c>
      <c r="P1867" s="8">
        <f>VLOOKUP(A1867,table3!A1867:H4201,2,FALSE)</f>
        <v>27316</v>
      </c>
      <c r="Q1867">
        <f>VLOOKUP(A1867,table3!A1867:H4201,8,FALSE)</f>
        <v>48</v>
      </c>
    </row>
    <row r="1868" spans="1:17" x14ac:dyDescent="0.3">
      <c r="A1868" s="11" t="s">
        <v>501</v>
      </c>
      <c r="B1868" t="str">
        <f>VLOOKUP(A1868,cleaned_customer_names[],2,FALSE)</f>
        <v>Burke</v>
      </c>
      <c r="C1868">
        <f>VLOOKUP(A1868,cleaned_Medical_Examinations[],2,FALSE)</f>
        <v>21.28</v>
      </c>
      <c r="D1868">
        <f>VLOOKUP(A1868,cleaned_Medical_Examinations[],3,FALSE)</f>
        <v>4.05</v>
      </c>
      <c r="E1868" t="str">
        <f>VLOOKUP(A1868,cleaned_Medical_Examinations[],4,FALSE)</f>
        <v>No</v>
      </c>
      <c r="F1868" t="str">
        <f>VLOOKUP(A1868,cleaned_Medical_Examinations[],5,FALSE)</f>
        <v>Yes</v>
      </c>
      <c r="G1868" t="str">
        <f>VLOOKUP(A1868,cleaned_Medical_Examinations[],6,FALSE)</f>
        <v>No</v>
      </c>
      <c r="H1868">
        <f>VLOOKUP(A1868,cleaned_Medical_Examinations[],7,FALSE)</f>
        <v>1</v>
      </c>
      <c r="I1868" t="str">
        <f>VLOOKUP(A1868,cleaned_Medical_Examinations[],8,FALSE)</f>
        <v>No</v>
      </c>
      <c r="J1868" t="str">
        <f>VLOOKUP(A1868,cleaned_Medical_Examinations[],9,FALSE)</f>
        <v>NORMAL WEIGHT</v>
      </c>
      <c r="K1868" t="str">
        <f>VLOOKUP(A1868,cleaned_Medical_Examinations[],10,FALSE)</f>
        <v>NORMAL</v>
      </c>
      <c r="L1868">
        <f>VLOOKUP(A1868,table3!A1868:H4202,4,)</f>
        <v>21232</v>
      </c>
      <c r="M1868" t="str">
        <f>VLOOKUP(A1868,table3!A1868:H4202,5,FALSE)</f>
        <v>tier - 3</v>
      </c>
      <c r="N1868" t="str">
        <f>VLOOKUP(A1868,table3!A1868:H4202,6,FALSE)</f>
        <v>tier - 2</v>
      </c>
      <c r="O1868" t="str">
        <f>VLOOKUP(A1868,table3!A1868:H4202,7,FALSE)</f>
        <v>R1011</v>
      </c>
      <c r="P1868" s="8">
        <f>VLOOKUP(A1868,table3!A1868:H4202,2,FALSE)</f>
        <v>27275</v>
      </c>
      <c r="Q1868">
        <f>VLOOKUP(A1868,table3!A1868:H4202,8,FALSE)</f>
        <v>48</v>
      </c>
    </row>
    <row r="1869" spans="1:17" x14ac:dyDescent="0.3">
      <c r="A1869" s="13" t="s">
        <v>500</v>
      </c>
      <c r="B1869" t="str">
        <f>VLOOKUP(A1869,cleaned_customer_names[],2,FALSE)</f>
        <v>Barry</v>
      </c>
      <c r="C1869">
        <f>VLOOKUP(A1869,cleaned_Medical_Examinations[],2,FALSE)</f>
        <v>33.81</v>
      </c>
      <c r="D1869">
        <f>VLOOKUP(A1869,cleaned_Medical_Examinations[],3,FALSE)</f>
        <v>6.49</v>
      </c>
      <c r="E1869" t="str">
        <f>VLOOKUP(A1869,cleaned_Medical_Examinations[],4,FALSE)</f>
        <v>No</v>
      </c>
      <c r="F1869" t="str">
        <f>VLOOKUP(A1869,cleaned_Medical_Examinations[],5,FALSE)</f>
        <v>No</v>
      </c>
      <c r="G1869" t="str">
        <f>VLOOKUP(A1869,cleaned_Medical_Examinations[],6,FALSE)</f>
        <v>Yes</v>
      </c>
      <c r="H1869">
        <f>VLOOKUP(A1869,cleaned_Medical_Examinations[],7,FALSE)</f>
        <v>1</v>
      </c>
      <c r="I1869" t="str">
        <f>VLOOKUP(A1869,cleaned_Medical_Examinations[],8,FALSE)</f>
        <v>No</v>
      </c>
      <c r="J1869" t="str">
        <f>VLOOKUP(A1869,cleaned_Medical_Examinations[],9,FALSE)</f>
        <v>OBESITY</v>
      </c>
      <c r="K1869" t="str">
        <f>VLOOKUP(A1869,cleaned_Medical_Examinations[],10,FALSE)</f>
        <v>DIABETES</v>
      </c>
      <c r="L1869">
        <f>VLOOKUP(A1869,table3!A1869:H4203,4,)</f>
        <v>21259</v>
      </c>
      <c r="M1869" t="str">
        <f>VLOOKUP(A1869,table3!A1869:H4203,5,FALSE)</f>
        <v>tier - 3</v>
      </c>
      <c r="N1869" t="str">
        <f>VLOOKUP(A1869,table3!A1869:H4203,6,FALSE)</f>
        <v>tier - 3</v>
      </c>
      <c r="O1869" t="str">
        <f>VLOOKUP(A1869,table3!A1869:H4203,7,FALSE)</f>
        <v>R1019</v>
      </c>
      <c r="P1869" s="8">
        <f>VLOOKUP(A1869,table3!A1869:H4203,2,FALSE)</f>
        <v>29565</v>
      </c>
      <c r="Q1869">
        <f>VLOOKUP(A1869,table3!A1869:H4203,8,FALSE)</f>
        <v>42</v>
      </c>
    </row>
    <row r="1870" spans="1:17" x14ac:dyDescent="0.3">
      <c r="A1870" s="11" t="s">
        <v>499</v>
      </c>
      <c r="B1870" t="str">
        <f>VLOOKUP(A1870,cleaned_customer_names[],2,FALSE)</f>
        <v>McCormick</v>
      </c>
      <c r="C1870">
        <f>VLOOKUP(A1870,cleaned_Medical_Examinations[],2,FALSE)</f>
        <v>44.22</v>
      </c>
      <c r="D1870">
        <f>VLOOKUP(A1870,cleaned_Medical_Examinations[],3,FALSE)</f>
        <v>4.1900000000000004</v>
      </c>
      <c r="E1870" t="str">
        <f>VLOOKUP(A1870,cleaned_Medical_Examinations[],4,FALSE)</f>
        <v>No</v>
      </c>
      <c r="F1870" t="str">
        <f>VLOOKUP(A1870,cleaned_Medical_Examinations[],5,FALSE)</f>
        <v>No</v>
      </c>
      <c r="G1870" t="str">
        <f>VLOOKUP(A1870,cleaned_Medical_Examinations[],6,FALSE)</f>
        <v>No</v>
      </c>
      <c r="H1870">
        <f>VLOOKUP(A1870,cleaned_Medical_Examinations[],7,FALSE)</f>
        <v>1</v>
      </c>
      <c r="I1870" t="str">
        <f>VLOOKUP(A1870,cleaned_Medical_Examinations[],8,FALSE)</f>
        <v>No</v>
      </c>
      <c r="J1870" t="str">
        <f>VLOOKUP(A1870,cleaned_Medical_Examinations[],9,FALSE)</f>
        <v>OBESITY</v>
      </c>
      <c r="K1870" t="str">
        <f>VLOOKUP(A1870,cleaned_Medical_Examinations[],10,FALSE)</f>
        <v>NORMAL</v>
      </c>
      <c r="L1870">
        <f>VLOOKUP(A1870,table3!A1870:H4204,4,)</f>
        <v>21345</v>
      </c>
      <c r="M1870" t="str">
        <f>VLOOKUP(A1870,table3!A1870:H4204,5,FALSE)</f>
        <v>tier - 3</v>
      </c>
      <c r="N1870" t="str">
        <f>VLOOKUP(A1870,table3!A1870:H4204,6,FALSE)</f>
        <v>tier - 1</v>
      </c>
      <c r="O1870" t="str">
        <f>VLOOKUP(A1870,table3!A1870:H4204,7,FALSE)</f>
        <v>R1024</v>
      </c>
      <c r="P1870" s="8">
        <f>VLOOKUP(A1870,table3!A1870:H4204,2,FALSE)</f>
        <v>38203</v>
      </c>
      <c r="Q1870">
        <f>VLOOKUP(A1870,table3!A1870:H4204,8,FALSE)</f>
        <v>18</v>
      </c>
    </row>
    <row r="1871" spans="1:17" x14ac:dyDescent="0.3">
      <c r="A1871" s="13" t="s">
        <v>498</v>
      </c>
      <c r="B1871" t="str">
        <f>VLOOKUP(A1871,cleaned_customer_names[],2,FALSE)</f>
        <v>McElroy</v>
      </c>
      <c r="C1871">
        <f>VLOOKUP(A1871,cleaned_Medical_Examinations[],2,FALSE)</f>
        <v>15.46</v>
      </c>
      <c r="D1871">
        <f>VLOOKUP(A1871,cleaned_Medical_Examinations[],3,FALSE)</f>
        <v>4.99</v>
      </c>
      <c r="E1871" t="str">
        <f>VLOOKUP(A1871,cleaned_Medical_Examinations[],4,FALSE)</f>
        <v>Yes</v>
      </c>
      <c r="F1871" t="str">
        <f>VLOOKUP(A1871,cleaned_Medical_Examinations[],5,FALSE)</f>
        <v>No</v>
      </c>
      <c r="G1871" t="str">
        <f>VLOOKUP(A1871,cleaned_Medical_Examinations[],6,FALSE)</f>
        <v>Yes</v>
      </c>
      <c r="H1871">
        <f>VLOOKUP(A1871,cleaned_Medical_Examinations[],7,FALSE)</f>
        <v>1</v>
      </c>
      <c r="I1871" t="str">
        <f>VLOOKUP(A1871,cleaned_Medical_Examinations[],8,FALSE)</f>
        <v>No</v>
      </c>
      <c r="J1871" t="str">
        <f>VLOOKUP(A1871,cleaned_Medical_Examinations[],9,FALSE)</f>
        <v>UNDER WEIGHT</v>
      </c>
      <c r="K1871" t="str">
        <f>VLOOKUP(A1871,cleaned_Medical_Examinations[],10,FALSE)</f>
        <v>NORMAL</v>
      </c>
      <c r="L1871">
        <f>VLOOKUP(A1871,table3!A1871:H4205,4,)</f>
        <v>21349</v>
      </c>
      <c r="M1871" t="str">
        <f>VLOOKUP(A1871,table3!A1871:H4205,5,FALSE)</f>
        <v>tier - 2</v>
      </c>
      <c r="N1871" t="str">
        <f>VLOOKUP(A1871,table3!A1871:H4205,6,FALSE)</f>
        <v>tier - 1</v>
      </c>
      <c r="O1871" t="str">
        <f>VLOOKUP(A1871,table3!A1871:H4205,7,FALSE)</f>
        <v>R1012</v>
      </c>
      <c r="P1871" s="8">
        <f>VLOOKUP(A1871,table3!A1871:H4205,2,FALSE)</f>
        <v>29468</v>
      </c>
      <c r="Q1871">
        <f>VLOOKUP(A1871,table3!A1871:H4205,8,FALSE)</f>
        <v>42</v>
      </c>
    </row>
    <row r="1872" spans="1:17" x14ac:dyDescent="0.3">
      <c r="A1872" s="11" t="s">
        <v>497</v>
      </c>
      <c r="B1872" t="str">
        <f>VLOOKUP(A1872,cleaned_customer_names[],2,FALSE)</f>
        <v>Coffed</v>
      </c>
      <c r="C1872">
        <f>VLOOKUP(A1872,cleaned_Medical_Examinations[],2,FALSE)</f>
        <v>30.3</v>
      </c>
      <c r="D1872">
        <f>VLOOKUP(A1872,cleaned_Medical_Examinations[],3,FALSE)</f>
        <v>4.7699999999999996</v>
      </c>
      <c r="E1872" t="str">
        <f>VLOOKUP(A1872,cleaned_Medical_Examinations[],4,FALSE)</f>
        <v>Yes</v>
      </c>
      <c r="F1872" t="str">
        <f>VLOOKUP(A1872,cleaned_Medical_Examinations[],5,FALSE)</f>
        <v>No</v>
      </c>
      <c r="G1872" t="str">
        <f>VLOOKUP(A1872,cleaned_Medical_Examinations[],6,FALSE)</f>
        <v>No</v>
      </c>
      <c r="H1872">
        <f>VLOOKUP(A1872,cleaned_Medical_Examinations[],7,FALSE)</f>
        <v>1</v>
      </c>
      <c r="I1872" t="str">
        <f>VLOOKUP(A1872,cleaned_Medical_Examinations[],8,FALSE)</f>
        <v>No</v>
      </c>
      <c r="J1872" t="str">
        <f>VLOOKUP(A1872,cleaned_Medical_Examinations[],9,FALSE)</f>
        <v>OBESITY</v>
      </c>
      <c r="K1872" t="str">
        <f>VLOOKUP(A1872,cleaned_Medical_Examinations[],10,FALSE)</f>
        <v>NORMAL</v>
      </c>
      <c r="L1872">
        <f>VLOOKUP(A1872,table3!A1872:H4206,4,)</f>
        <v>21472</v>
      </c>
      <c r="M1872" t="str">
        <f>VLOOKUP(A1872,table3!A1872:H4206,5,FALSE)</f>
        <v>tier - 2</v>
      </c>
      <c r="N1872" t="str">
        <f>VLOOKUP(A1872,table3!A1872:H4206,6,FALSE)</f>
        <v>tier - 2</v>
      </c>
      <c r="O1872" t="str">
        <f>VLOOKUP(A1872,table3!A1872:H4206,7,FALSE)</f>
        <v>R1012</v>
      </c>
      <c r="P1872" s="8">
        <f>VLOOKUP(A1872,table3!A1872:H4206,2,FALSE)</f>
        <v>33198</v>
      </c>
      <c r="Q1872">
        <f>VLOOKUP(A1872,table3!A1872:H4206,8,FALSE)</f>
        <v>32</v>
      </c>
    </row>
    <row r="1873" spans="1:17" x14ac:dyDescent="0.3">
      <c r="A1873" s="13" t="s">
        <v>496</v>
      </c>
      <c r="B1873" t="str">
        <f>VLOOKUP(A1873,cleaned_customer_names[],2,FALSE)</f>
        <v>Estes</v>
      </c>
      <c r="C1873">
        <f>VLOOKUP(A1873,cleaned_Medical_Examinations[],2,FALSE)</f>
        <v>16.670000000000002</v>
      </c>
      <c r="D1873">
        <f>VLOOKUP(A1873,cleaned_Medical_Examinations[],3,FALSE)</f>
        <v>5.46</v>
      </c>
      <c r="E1873" t="str">
        <f>VLOOKUP(A1873,cleaned_Medical_Examinations[],4,FALSE)</f>
        <v>No</v>
      </c>
      <c r="F1873" t="str">
        <f>VLOOKUP(A1873,cleaned_Medical_Examinations[],5,FALSE)</f>
        <v>No</v>
      </c>
      <c r="G1873" t="str">
        <f>VLOOKUP(A1873,cleaned_Medical_Examinations[],6,FALSE)</f>
        <v>No</v>
      </c>
      <c r="H1873">
        <f>VLOOKUP(A1873,cleaned_Medical_Examinations[],7,FALSE)</f>
        <v>0</v>
      </c>
      <c r="I1873" t="str">
        <f>VLOOKUP(A1873,cleaned_Medical_Examinations[],8,FALSE)</f>
        <v>No</v>
      </c>
      <c r="J1873" t="str">
        <f>VLOOKUP(A1873,cleaned_Medical_Examinations[],9,FALSE)</f>
        <v>UNDER WEIGHT</v>
      </c>
      <c r="K1873" t="str">
        <f>VLOOKUP(A1873,cleaned_Medical_Examinations[],10,FALSE)</f>
        <v>NORMAL</v>
      </c>
      <c r="L1873">
        <f>VLOOKUP(A1873,table3!A1873:H4207,4,)</f>
        <v>21595</v>
      </c>
      <c r="M1873" t="str">
        <f>VLOOKUP(A1873,table3!A1873:H4207,5,FALSE)</f>
        <v>tier - 2</v>
      </c>
      <c r="N1873" t="str">
        <f>VLOOKUP(A1873,table3!A1873:H4207,6,FALSE)</f>
        <v>tier - 3</v>
      </c>
      <c r="O1873" t="str">
        <f>VLOOKUP(A1873,table3!A1873:H4207,7,FALSE)</f>
        <v>R1012</v>
      </c>
      <c r="P1873" s="8">
        <f>VLOOKUP(A1873,table3!A1873:H4207,2,FALSE)</f>
        <v>36323</v>
      </c>
      <c r="Q1873">
        <f>VLOOKUP(A1873,table3!A1873:H4207,8,FALSE)</f>
        <v>23</v>
      </c>
    </row>
    <row r="1874" spans="1:17" x14ac:dyDescent="0.3">
      <c r="A1874" s="11" t="s">
        <v>495</v>
      </c>
      <c r="B1874" t="str">
        <f>VLOOKUP(A1874,cleaned_customer_names[],2,FALSE)</f>
        <v>Miles</v>
      </c>
      <c r="C1874">
        <f>VLOOKUP(A1874,cleaned_Medical_Examinations[],2,FALSE)</f>
        <v>28.594999999999999</v>
      </c>
      <c r="D1874">
        <f>VLOOKUP(A1874,cleaned_Medical_Examinations[],3,FALSE)</f>
        <v>5.43</v>
      </c>
      <c r="E1874" t="str">
        <f>VLOOKUP(A1874,cleaned_Medical_Examinations[],4,FALSE)</f>
        <v>No</v>
      </c>
      <c r="F1874" t="str">
        <f>VLOOKUP(A1874,cleaned_Medical_Examinations[],5,FALSE)</f>
        <v>No</v>
      </c>
      <c r="G1874" t="str">
        <f>VLOOKUP(A1874,cleaned_Medical_Examinations[],6,FALSE)</f>
        <v>No</v>
      </c>
      <c r="H1874">
        <f>VLOOKUP(A1874,cleaned_Medical_Examinations[],7,FALSE)</f>
        <v>0</v>
      </c>
      <c r="I1874" t="str">
        <f>VLOOKUP(A1874,cleaned_Medical_Examinations[],8,FALSE)</f>
        <v>No</v>
      </c>
      <c r="J1874" t="str">
        <f>VLOOKUP(A1874,cleaned_Medical_Examinations[],9,FALSE)</f>
        <v>OVER WEIGHT</v>
      </c>
      <c r="K1874" t="str">
        <f>VLOOKUP(A1874,cleaned_Medical_Examinations[],10,FALSE)</f>
        <v>NORMAL</v>
      </c>
      <c r="L1874">
        <f>VLOOKUP(A1874,table3!A1874:H4208,4,)</f>
        <v>21660</v>
      </c>
      <c r="M1874" t="str">
        <f>VLOOKUP(A1874,table3!A1874:H4208,5,FALSE)</f>
        <v>tier - 3</v>
      </c>
      <c r="N1874" t="str">
        <f>VLOOKUP(A1874,table3!A1874:H4208,6,FALSE)</f>
        <v>tier - 3</v>
      </c>
      <c r="O1874" t="str">
        <f>VLOOKUP(A1874,table3!A1874:H4208,7,FALSE)</f>
        <v>R1024</v>
      </c>
      <c r="P1874" s="8">
        <f>VLOOKUP(A1874,table3!A1874:H4208,2,FALSE)</f>
        <v>30675</v>
      </c>
      <c r="Q1874">
        <f>VLOOKUP(A1874,table3!A1874:H4208,8,FALSE)</f>
        <v>39</v>
      </c>
    </row>
    <row r="1875" spans="1:17" x14ac:dyDescent="0.3">
      <c r="A1875" s="13" t="s">
        <v>494</v>
      </c>
      <c r="B1875" t="str">
        <f>VLOOKUP(A1875,cleaned_customer_names[],2,FALSE)</f>
        <v>Zamore</v>
      </c>
      <c r="C1875">
        <f>VLOOKUP(A1875,cleaned_Medical_Examinations[],2,FALSE)</f>
        <v>25.934999999999999</v>
      </c>
      <c r="D1875">
        <f>VLOOKUP(A1875,cleaned_Medical_Examinations[],3,FALSE)</f>
        <v>4.29</v>
      </c>
      <c r="E1875" t="str">
        <f>VLOOKUP(A1875,cleaned_Medical_Examinations[],4,FALSE)</f>
        <v>No</v>
      </c>
      <c r="F1875" t="str">
        <f>VLOOKUP(A1875,cleaned_Medical_Examinations[],5,FALSE)</f>
        <v>No</v>
      </c>
      <c r="G1875" t="str">
        <f>VLOOKUP(A1875,cleaned_Medical_Examinations[],6,FALSE)</f>
        <v>No</v>
      </c>
      <c r="H1875">
        <f>VLOOKUP(A1875,cleaned_Medical_Examinations[],7,FALSE)</f>
        <v>0</v>
      </c>
      <c r="I1875" t="str">
        <f>VLOOKUP(A1875,cleaned_Medical_Examinations[],8,FALSE)</f>
        <v>No</v>
      </c>
      <c r="J1875" t="str">
        <f>VLOOKUP(A1875,cleaned_Medical_Examinations[],9,FALSE)</f>
        <v>OVER WEIGHT</v>
      </c>
      <c r="K1875" t="str">
        <f>VLOOKUP(A1875,cleaned_Medical_Examinations[],10,FALSE)</f>
        <v>NORMAL</v>
      </c>
      <c r="L1875">
        <f>VLOOKUP(A1875,table3!A1875:H4209,4,)</f>
        <v>21661</v>
      </c>
      <c r="M1875" t="str">
        <f>VLOOKUP(A1875,table3!A1875:H4209,5,FALSE)</f>
        <v>tier - 2</v>
      </c>
      <c r="N1875" t="str">
        <f>VLOOKUP(A1875,table3!A1875:H4209,6,FALSE)</f>
        <v>tier - 2</v>
      </c>
      <c r="O1875" t="str">
        <f>VLOOKUP(A1875,table3!A1875:H4209,7,FALSE)</f>
        <v>R1012</v>
      </c>
      <c r="P1875" s="8">
        <f>VLOOKUP(A1875,table3!A1875:H4209,2,FALSE)</f>
        <v>22966</v>
      </c>
      <c r="Q1875">
        <f>VLOOKUP(A1875,table3!A1875:H4209,8,FALSE)</f>
        <v>60</v>
      </c>
    </row>
    <row r="1876" spans="1:17" x14ac:dyDescent="0.3">
      <c r="A1876" s="11" t="s">
        <v>493</v>
      </c>
      <c r="B1876" t="str">
        <f>VLOOKUP(A1876,cleaned_customer_names[],2,FALSE)</f>
        <v>Donaghy</v>
      </c>
      <c r="C1876">
        <f>VLOOKUP(A1876,cleaned_Medical_Examinations[],2,FALSE)</f>
        <v>27.645</v>
      </c>
      <c r="D1876">
        <f>VLOOKUP(A1876,cleaned_Medical_Examinations[],3,FALSE)</f>
        <v>5.25</v>
      </c>
      <c r="E1876" t="str">
        <f>VLOOKUP(A1876,cleaned_Medical_Examinations[],4,FALSE)</f>
        <v>No</v>
      </c>
      <c r="F1876" t="str">
        <f>VLOOKUP(A1876,cleaned_Medical_Examinations[],5,FALSE)</f>
        <v>No</v>
      </c>
      <c r="G1876" t="str">
        <f>VLOOKUP(A1876,cleaned_Medical_Examinations[],6,FALSE)</f>
        <v>No</v>
      </c>
      <c r="H1876">
        <f>VLOOKUP(A1876,cleaned_Medical_Examinations[],7,FALSE)</f>
        <v>1</v>
      </c>
      <c r="I1876" t="str">
        <f>VLOOKUP(A1876,cleaned_Medical_Examinations[],8,FALSE)</f>
        <v>No</v>
      </c>
      <c r="J1876" t="str">
        <f>VLOOKUP(A1876,cleaned_Medical_Examinations[],9,FALSE)</f>
        <v>OVER WEIGHT</v>
      </c>
      <c r="K1876" t="str">
        <f>VLOOKUP(A1876,cleaned_Medical_Examinations[],10,FALSE)</f>
        <v>NORMAL</v>
      </c>
      <c r="L1876">
        <f>VLOOKUP(A1876,table3!A1876:H4210,4,)</f>
        <v>21677</v>
      </c>
      <c r="M1876" t="str">
        <f>VLOOKUP(A1876,table3!A1876:H4210,5,FALSE)</f>
        <v>tier - 3</v>
      </c>
      <c r="N1876" t="str">
        <f>VLOOKUP(A1876,table3!A1876:H4210,6,FALSE)</f>
        <v>tier - 1</v>
      </c>
      <c r="O1876" t="str">
        <f>VLOOKUP(A1876,table3!A1876:H4210,7,FALSE)</f>
        <v>R1012</v>
      </c>
      <c r="P1876" s="8">
        <f>VLOOKUP(A1876,table3!A1876:H4210,2,FALSE)</f>
        <v>27959</v>
      </c>
      <c r="Q1876">
        <f>VLOOKUP(A1876,table3!A1876:H4210,8,FALSE)</f>
        <v>46</v>
      </c>
    </row>
    <row r="1877" spans="1:17" x14ac:dyDescent="0.3">
      <c r="A1877" s="13" t="s">
        <v>492</v>
      </c>
      <c r="B1877" t="str">
        <f>VLOOKUP(A1877,cleaned_customer_names[],2,FALSE)</f>
        <v>Kennedy</v>
      </c>
      <c r="C1877">
        <f>VLOOKUP(A1877,cleaned_Medical_Examinations[],2,FALSE)</f>
        <v>30.1</v>
      </c>
      <c r="D1877">
        <f>VLOOKUP(A1877,cleaned_Medical_Examinations[],3,FALSE)</f>
        <v>4.04</v>
      </c>
      <c r="E1877" t="str">
        <f>VLOOKUP(A1877,cleaned_Medical_Examinations[],4,FALSE)</f>
        <v>No</v>
      </c>
      <c r="F1877" t="str">
        <f>VLOOKUP(A1877,cleaned_Medical_Examinations[],5,FALSE)</f>
        <v>No</v>
      </c>
      <c r="G1877" t="str">
        <f>VLOOKUP(A1877,cleaned_Medical_Examinations[],6,FALSE)</f>
        <v>No</v>
      </c>
      <c r="H1877">
        <f>VLOOKUP(A1877,cleaned_Medical_Examinations[],7,FALSE)</f>
        <v>1</v>
      </c>
      <c r="I1877" t="str">
        <f>VLOOKUP(A1877,cleaned_Medical_Examinations[],8,FALSE)</f>
        <v>No</v>
      </c>
      <c r="J1877" t="str">
        <f>VLOOKUP(A1877,cleaned_Medical_Examinations[],9,FALSE)</f>
        <v>OBESITY</v>
      </c>
      <c r="K1877" t="str">
        <f>VLOOKUP(A1877,cleaned_Medical_Examinations[],10,FALSE)</f>
        <v>NORMAL</v>
      </c>
      <c r="L1877">
        <f>VLOOKUP(A1877,table3!A1877:H4211,4,)</f>
        <v>21771</v>
      </c>
      <c r="M1877" t="str">
        <f>VLOOKUP(A1877,table3!A1877:H4211,5,FALSE)</f>
        <v>tier - 3</v>
      </c>
      <c r="N1877" t="str">
        <f>VLOOKUP(A1877,table3!A1877:H4211,6,FALSE)</f>
        <v>tier - 1</v>
      </c>
      <c r="O1877" t="str">
        <f>VLOOKUP(A1877,table3!A1877:H4211,7,FALSE)</f>
        <v>R1024</v>
      </c>
      <c r="P1877" s="8">
        <f>VLOOKUP(A1877,table3!A1877:H4211,2,FALSE)</f>
        <v>29118</v>
      </c>
      <c r="Q1877">
        <f>VLOOKUP(A1877,table3!A1877:H4211,8,FALSE)</f>
        <v>43</v>
      </c>
    </row>
    <row r="1878" spans="1:17" x14ac:dyDescent="0.3">
      <c r="A1878" s="11" t="s">
        <v>491</v>
      </c>
      <c r="B1878" t="str">
        <f>VLOOKUP(A1878,cleaned_customer_names[],2,FALSE)</f>
        <v>Fiorini</v>
      </c>
      <c r="C1878">
        <f>VLOOKUP(A1878,cleaned_Medical_Examinations[],2,FALSE)</f>
        <v>26.79</v>
      </c>
      <c r="D1878">
        <f>VLOOKUP(A1878,cleaned_Medical_Examinations[],3,FALSE)</f>
        <v>5</v>
      </c>
      <c r="E1878" t="str">
        <f>VLOOKUP(A1878,cleaned_Medical_Examinations[],4,FALSE)</f>
        <v>Yes</v>
      </c>
      <c r="F1878" t="str">
        <f>VLOOKUP(A1878,cleaned_Medical_Examinations[],5,FALSE)</f>
        <v>No</v>
      </c>
      <c r="G1878" t="str">
        <f>VLOOKUP(A1878,cleaned_Medical_Examinations[],6,FALSE)</f>
        <v>Yes</v>
      </c>
      <c r="H1878">
        <f>VLOOKUP(A1878,cleaned_Medical_Examinations[],7,FALSE)</f>
        <v>1</v>
      </c>
      <c r="I1878" t="str">
        <f>VLOOKUP(A1878,cleaned_Medical_Examinations[],8,FALSE)</f>
        <v>No</v>
      </c>
      <c r="J1878" t="str">
        <f>VLOOKUP(A1878,cleaned_Medical_Examinations[],9,FALSE)</f>
        <v>OVER WEIGHT</v>
      </c>
      <c r="K1878" t="str">
        <f>VLOOKUP(A1878,cleaned_Medical_Examinations[],10,FALSE)</f>
        <v>NORMAL</v>
      </c>
      <c r="L1878">
        <f>VLOOKUP(A1878,table3!A1878:H4212,4,)</f>
        <v>21774</v>
      </c>
      <c r="M1878" t="str">
        <f>VLOOKUP(A1878,table3!A1878:H4212,5,FALSE)</f>
        <v>tier - 3</v>
      </c>
      <c r="N1878" t="str">
        <f>VLOOKUP(A1878,table3!A1878:H4212,6,FALSE)</f>
        <v>tier - 2</v>
      </c>
      <c r="O1878" t="str">
        <f>VLOOKUP(A1878,table3!A1878:H4212,7,FALSE)</f>
        <v>R1012</v>
      </c>
      <c r="P1878" s="8">
        <f>VLOOKUP(A1878,table3!A1878:H4212,2,FALSE)</f>
        <v>29126</v>
      </c>
      <c r="Q1878">
        <f>VLOOKUP(A1878,table3!A1878:H4212,8,FALSE)</f>
        <v>43</v>
      </c>
    </row>
    <row r="1879" spans="1:17" x14ac:dyDescent="0.3">
      <c r="A1879" s="13" t="s">
        <v>490</v>
      </c>
      <c r="B1879" t="str">
        <f>VLOOKUP(A1879,cleaned_customer_names[],2,FALSE)</f>
        <v>Alexander</v>
      </c>
      <c r="C1879">
        <f>VLOOKUP(A1879,cleaned_Medical_Examinations[],2,FALSE)</f>
        <v>27.1</v>
      </c>
      <c r="D1879">
        <f>VLOOKUP(A1879,cleaned_Medical_Examinations[],3,FALSE)</f>
        <v>4.01</v>
      </c>
      <c r="E1879" t="str">
        <f>VLOOKUP(A1879,cleaned_Medical_Examinations[],4,FALSE)</f>
        <v>Yes</v>
      </c>
      <c r="F1879" t="str">
        <f>VLOOKUP(A1879,cleaned_Medical_Examinations[],5,FALSE)</f>
        <v>No</v>
      </c>
      <c r="G1879" t="str">
        <f>VLOOKUP(A1879,cleaned_Medical_Examinations[],6,FALSE)</f>
        <v>No</v>
      </c>
      <c r="H1879">
        <f>VLOOKUP(A1879,cleaned_Medical_Examinations[],7,FALSE)</f>
        <v>1</v>
      </c>
      <c r="I1879" t="str">
        <f>VLOOKUP(A1879,cleaned_Medical_Examinations[],8,FALSE)</f>
        <v>No</v>
      </c>
      <c r="J1879" t="str">
        <f>VLOOKUP(A1879,cleaned_Medical_Examinations[],9,FALSE)</f>
        <v>OVER WEIGHT</v>
      </c>
      <c r="K1879" t="str">
        <f>VLOOKUP(A1879,cleaned_Medical_Examinations[],10,FALSE)</f>
        <v>NORMAL</v>
      </c>
      <c r="L1879">
        <f>VLOOKUP(A1879,table3!A1879:H4213,4,)</f>
        <v>21797</v>
      </c>
      <c r="M1879" t="str">
        <f>VLOOKUP(A1879,table3!A1879:H4213,5,FALSE)</f>
        <v>tier - 3</v>
      </c>
      <c r="N1879" t="str">
        <f>VLOOKUP(A1879,table3!A1879:H4213,6,FALSE)</f>
        <v>tier - 1</v>
      </c>
      <c r="O1879" t="str">
        <f>VLOOKUP(A1879,table3!A1879:H4213,7,FALSE)</f>
        <v>R1011</v>
      </c>
      <c r="P1879" s="8">
        <f>VLOOKUP(A1879,table3!A1879:H4213,2,FALSE)</f>
        <v>23250</v>
      </c>
      <c r="Q1879">
        <f>VLOOKUP(A1879,table3!A1879:H4213,8,FALSE)</f>
        <v>59</v>
      </c>
    </row>
    <row r="1880" spans="1:17" x14ac:dyDescent="0.3">
      <c r="A1880" s="11" t="s">
        <v>489</v>
      </c>
      <c r="B1880" t="str">
        <f>VLOOKUP(A1880,cleaned_customer_names[],2,FALSE)</f>
        <v>Watkins</v>
      </c>
      <c r="C1880">
        <f>VLOOKUP(A1880,cleaned_Medical_Examinations[],2,FALSE)</f>
        <v>24.31</v>
      </c>
      <c r="D1880">
        <f>VLOOKUP(A1880,cleaned_Medical_Examinations[],3,FALSE)</f>
        <v>5.4</v>
      </c>
      <c r="E1880" t="str">
        <f>VLOOKUP(A1880,cleaned_Medical_Examinations[],4,FALSE)</f>
        <v>No</v>
      </c>
      <c r="F1880" t="str">
        <f>VLOOKUP(A1880,cleaned_Medical_Examinations[],5,FALSE)</f>
        <v>No</v>
      </c>
      <c r="G1880" t="str">
        <f>VLOOKUP(A1880,cleaned_Medical_Examinations[],6,FALSE)</f>
        <v>No</v>
      </c>
      <c r="H1880">
        <f>VLOOKUP(A1880,cleaned_Medical_Examinations[],7,FALSE)</f>
        <v>0</v>
      </c>
      <c r="I1880" t="str">
        <f>VLOOKUP(A1880,cleaned_Medical_Examinations[],8,FALSE)</f>
        <v>No</v>
      </c>
      <c r="J1880" t="str">
        <f>VLOOKUP(A1880,cleaned_Medical_Examinations[],9,FALSE)</f>
        <v>NORMAL WEIGHT</v>
      </c>
      <c r="K1880" t="str">
        <f>VLOOKUP(A1880,cleaned_Medical_Examinations[],10,FALSE)</f>
        <v>NORMAL</v>
      </c>
      <c r="L1880">
        <f>VLOOKUP(A1880,table3!A1880:H4214,4,)</f>
        <v>21881</v>
      </c>
      <c r="M1880" t="str">
        <f>VLOOKUP(A1880,table3!A1880:H4214,5,FALSE)</f>
        <v>tier - 3</v>
      </c>
      <c r="N1880" t="str">
        <f>VLOOKUP(A1880,table3!A1880:H4214,6,FALSE)</f>
        <v>tier - 1</v>
      </c>
      <c r="O1880" t="str">
        <f>VLOOKUP(A1880,table3!A1880:H4214,7,FALSE)</f>
        <v>R1012</v>
      </c>
      <c r="P1880" s="8">
        <f>VLOOKUP(A1880,table3!A1880:H4214,2,FALSE)</f>
        <v>29084</v>
      </c>
      <c r="Q1880">
        <f>VLOOKUP(A1880,table3!A1880:H4214,8,FALSE)</f>
        <v>43</v>
      </c>
    </row>
    <row r="1881" spans="1:17" x14ac:dyDescent="0.3">
      <c r="A1881" s="13" t="s">
        <v>488</v>
      </c>
      <c r="B1881" t="str">
        <f>VLOOKUP(A1881,cleaned_customer_names[],2,FALSE)</f>
        <v>Cassel</v>
      </c>
      <c r="C1881">
        <f>VLOOKUP(A1881,cleaned_Medical_Examinations[],2,FALSE)</f>
        <v>15.53</v>
      </c>
      <c r="D1881">
        <f>VLOOKUP(A1881,cleaned_Medical_Examinations[],3,FALSE)</f>
        <v>5.81</v>
      </c>
      <c r="E1881" t="str">
        <f>VLOOKUP(A1881,cleaned_Medical_Examinations[],4,FALSE)</f>
        <v>No</v>
      </c>
      <c r="F1881" t="str">
        <f>VLOOKUP(A1881,cleaned_Medical_Examinations[],5,FALSE)</f>
        <v>No</v>
      </c>
      <c r="G1881" t="str">
        <f>VLOOKUP(A1881,cleaned_Medical_Examinations[],6,FALSE)</f>
        <v>No</v>
      </c>
      <c r="H1881">
        <f>VLOOKUP(A1881,cleaned_Medical_Examinations[],7,FALSE)</f>
        <v>1</v>
      </c>
      <c r="I1881" t="str">
        <f>VLOOKUP(A1881,cleaned_Medical_Examinations[],8,FALSE)</f>
        <v>No</v>
      </c>
      <c r="J1881" t="str">
        <f>VLOOKUP(A1881,cleaned_Medical_Examinations[],9,FALSE)</f>
        <v>UNDER WEIGHT</v>
      </c>
      <c r="K1881" t="str">
        <f>VLOOKUP(A1881,cleaned_Medical_Examinations[],10,FALSE)</f>
        <v>PREDIABETES</v>
      </c>
      <c r="L1881">
        <f>VLOOKUP(A1881,table3!A1881:H4215,4,)</f>
        <v>21882</v>
      </c>
      <c r="M1881" t="str">
        <f>VLOOKUP(A1881,table3!A1881:H4215,5,FALSE)</f>
        <v>tier - 2</v>
      </c>
      <c r="N1881" t="str">
        <f>VLOOKUP(A1881,table3!A1881:H4215,6,FALSE)</f>
        <v>tier - 1</v>
      </c>
      <c r="O1881" t="str">
        <f>VLOOKUP(A1881,table3!A1881:H4215,7,FALSE)</f>
        <v>R1011</v>
      </c>
      <c r="P1881" s="8">
        <f>VLOOKUP(A1881,table3!A1881:H4215,2,FALSE)</f>
        <v>37892</v>
      </c>
      <c r="Q1881">
        <f>VLOOKUP(A1881,table3!A1881:H4215,8,FALSE)</f>
        <v>19</v>
      </c>
    </row>
    <row r="1882" spans="1:17" x14ac:dyDescent="0.3">
      <c r="A1882" s="11" t="s">
        <v>487</v>
      </c>
      <c r="B1882" t="str">
        <f>VLOOKUP(A1882,cleaned_customer_names[],2,FALSE)</f>
        <v>Ferguson</v>
      </c>
      <c r="C1882">
        <f>VLOOKUP(A1882,cleaned_Medical_Examinations[],2,FALSE)</f>
        <v>30.7</v>
      </c>
      <c r="D1882">
        <f>VLOOKUP(A1882,cleaned_Medical_Examinations[],3,FALSE)</f>
        <v>5.82</v>
      </c>
      <c r="E1882" t="str">
        <f>VLOOKUP(A1882,cleaned_Medical_Examinations[],4,FALSE)</f>
        <v>No</v>
      </c>
      <c r="F1882" t="str">
        <f>VLOOKUP(A1882,cleaned_Medical_Examinations[],5,FALSE)</f>
        <v>No</v>
      </c>
      <c r="G1882" t="str">
        <f>VLOOKUP(A1882,cleaned_Medical_Examinations[],6,FALSE)</f>
        <v>No</v>
      </c>
      <c r="H1882">
        <f>VLOOKUP(A1882,cleaned_Medical_Examinations[],7,FALSE)</f>
        <v>1</v>
      </c>
      <c r="I1882" t="str">
        <f>VLOOKUP(A1882,cleaned_Medical_Examinations[],8,FALSE)</f>
        <v>No</v>
      </c>
      <c r="J1882" t="str">
        <f>VLOOKUP(A1882,cleaned_Medical_Examinations[],9,FALSE)</f>
        <v>OBESITY</v>
      </c>
      <c r="K1882" t="str">
        <f>VLOOKUP(A1882,cleaned_Medical_Examinations[],10,FALSE)</f>
        <v>PREDIABETES</v>
      </c>
      <c r="L1882">
        <f>VLOOKUP(A1882,table3!A1882:H4216,4,)</f>
        <v>21979</v>
      </c>
      <c r="M1882" t="str">
        <f>VLOOKUP(A1882,table3!A1882:H4216,5,FALSE)</f>
        <v>tier - 3</v>
      </c>
      <c r="N1882" t="str">
        <f>VLOOKUP(A1882,table3!A1882:H4216,6,FALSE)</f>
        <v>tier - 3</v>
      </c>
      <c r="O1882" t="str">
        <f>VLOOKUP(A1882,table3!A1882:H4216,7,FALSE)</f>
        <v>R1013</v>
      </c>
      <c r="P1882" s="8">
        <f>VLOOKUP(A1882,table3!A1882:H4216,2,FALSE)</f>
        <v>27747</v>
      </c>
      <c r="Q1882">
        <f>VLOOKUP(A1882,table3!A1882:H4216,8,FALSE)</f>
        <v>47</v>
      </c>
    </row>
    <row r="1883" spans="1:17" x14ac:dyDescent="0.3">
      <c r="A1883" s="13" t="s">
        <v>486</v>
      </c>
      <c r="B1883" t="str">
        <f>VLOOKUP(A1883,cleaned_customer_names[],2,FALSE)</f>
        <v>O'Sullivan</v>
      </c>
      <c r="C1883">
        <f>VLOOKUP(A1883,cleaned_Medical_Examinations[],2,FALSE)</f>
        <v>33.33</v>
      </c>
      <c r="D1883">
        <f>VLOOKUP(A1883,cleaned_Medical_Examinations[],3,FALSE)</f>
        <v>4.82</v>
      </c>
      <c r="E1883" t="str">
        <f>VLOOKUP(A1883,cleaned_Medical_Examinations[],4,FALSE)</f>
        <v>No</v>
      </c>
      <c r="F1883" t="str">
        <f>VLOOKUP(A1883,cleaned_Medical_Examinations[],5,FALSE)</f>
        <v>No</v>
      </c>
      <c r="G1883" t="str">
        <f>VLOOKUP(A1883,cleaned_Medical_Examinations[],6,FALSE)</f>
        <v>No</v>
      </c>
      <c r="H1883">
        <f>VLOOKUP(A1883,cleaned_Medical_Examinations[],7,FALSE)</f>
        <v>1</v>
      </c>
      <c r="I1883" t="str">
        <f>VLOOKUP(A1883,cleaned_Medical_Examinations[],8,FALSE)</f>
        <v>No</v>
      </c>
      <c r="J1883" t="str">
        <f>VLOOKUP(A1883,cleaned_Medical_Examinations[],9,FALSE)</f>
        <v>OBESITY</v>
      </c>
      <c r="K1883" t="str">
        <f>VLOOKUP(A1883,cleaned_Medical_Examinations[],10,FALSE)</f>
        <v>NORMAL</v>
      </c>
      <c r="L1883">
        <f>VLOOKUP(A1883,table3!A1883:H4217,4,)</f>
        <v>21984</v>
      </c>
      <c r="M1883" t="str">
        <f>VLOOKUP(A1883,table3!A1883:H4217,5,FALSE)</f>
        <v>tier - 3</v>
      </c>
      <c r="N1883" t="str">
        <f>VLOOKUP(A1883,table3!A1883:H4217,6,FALSE)</f>
        <v>tier - 1</v>
      </c>
      <c r="O1883" t="str">
        <f>VLOOKUP(A1883,table3!A1883:H4217,7,FALSE)</f>
        <v>R1012</v>
      </c>
      <c r="P1883" s="8">
        <f>VLOOKUP(A1883,table3!A1883:H4217,2,FALSE)</f>
        <v>32795</v>
      </c>
      <c r="Q1883">
        <f>VLOOKUP(A1883,table3!A1883:H4217,8,FALSE)</f>
        <v>33</v>
      </c>
    </row>
    <row r="1884" spans="1:17" x14ac:dyDescent="0.3">
      <c r="A1884" s="11" t="s">
        <v>485</v>
      </c>
      <c r="B1884" t="str">
        <f>VLOOKUP(A1884,cleaned_customer_names[],2,FALSE)</f>
        <v>Chepkirui</v>
      </c>
      <c r="C1884">
        <f>VLOOKUP(A1884,cleaned_Medical_Examinations[],2,FALSE)</f>
        <v>32.4</v>
      </c>
      <c r="D1884">
        <f>VLOOKUP(A1884,cleaned_Medical_Examinations[],3,FALSE)</f>
        <v>5.08</v>
      </c>
      <c r="E1884" t="str">
        <f>VLOOKUP(A1884,cleaned_Medical_Examinations[],4,FALSE)</f>
        <v>No</v>
      </c>
      <c r="F1884" t="str">
        <f>VLOOKUP(A1884,cleaned_Medical_Examinations[],5,FALSE)</f>
        <v>No</v>
      </c>
      <c r="G1884" t="str">
        <f>VLOOKUP(A1884,cleaned_Medical_Examinations[],6,FALSE)</f>
        <v>No</v>
      </c>
      <c r="H1884">
        <f>VLOOKUP(A1884,cleaned_Medical_Examinations[],7,FALSE)</f>
        <v>1</v>
      </c>
      <c r="I1884" t="str">
        <f>VLOOKUP(A1884,cleaned_Medical_Examinations[],8,FALSE)</f>
        <v>No</v>
      </c>
      <c r="J1884" t="str">
        <f>VLOOKUP(A1884,cleaned_Medical_Examinations[],9,FALSE)</f>
        <v>OBESITY</v>
      </c>
      <c r="K1884" t="str">
        <f>VLOOKUP(A1884,cleaned_Medical_Examinations[],10,FALSE)</f>
        <v>NORMAL</v>
      </c>
      <c r="L1884">
        <f>VLOOKUP(A1884,table3!A1884:H4218,4,)</f>
        <v>22098</v>
      </c>
      <c r="M1884" t="str">
        <f>VLOOKUP(A1884,table3!A1884:H4218,5,FALSE)</f>
        <v>tier - 3</v>
      </c>
      <c r="N1884" t="str">
        <f>VLOOKUP(A1884,table3!A1884:H4218,6,FALSE)</f>
        <v>tier - 1</v>
      </c>
      <c r="O1884" t="str">
        <f>VLOOKUP(A1884,table3!A1884:H4218,7,FALSE)</f>
        <v>R1011</v>
      </c>
      <c r="P1884" s="8">
        <f>VLOOKUP(A1884,table3!A1884:H4218,2,FALSE)</f>
        <v>37131</v>
      </c>
      <c r="Q1884">
        <f>VLOOKUP(A1884,table3!A1884:H4218,8,FALSE)</f>
        <v>21</v>
      </c>
    </row>
    <row r="1885" spans="1:17" x14ac:dyDescent="0.3">
      <c r="A1885" s="13" t="s">
        <v>484</v>
      </c>
      <c r="B1885" t="str">
        <f>VLOOKUP(A1885,cleaned_customer_names[],2,FALSE)</f>
        <v>Gurney</v>
      </c>
      <c r="C1885">
        <f>VLOOKUP(A1885,cleaned_Medical_Examinations[],2,FALSE)</f>
        <v>27.93</v>
      </c>
      <c r="D1885">
        <f>VLOOKUP(A1885,cleaned_Medical_Examinations[],3,FALSE)</f>
        <v>5.59</v>
      </c>
      <c r="E1885" t="str">
        <f>VLOOKUP(A1885,cleaned_Medical_Examinations[],4,FALSE)</f>
        <v>No</v>
      </c>
      <c r="F1885" t="str">
        <f>VLOOKUP(A1885,cleaned_Medical_Examinations[],5,FALSE)</f>
        <v>No</v>
      </c>
      <c r="G1885" t="str">
        <f>VLOOKUP(A1885,cleaned_Medical_Examinations[],6,FALSE)</f>
        <v>No</v>
      </c>
      <c r="H1885">
        <f>VLOOKUP(A1885,cleaned_Medical_Examinations[],7,FALSE)</f>
        <v>1</v>
      </c>
      <c r="I1885" t="str">
        <f>VLOOKUP(A1885,cleaned_Medical_Examinations[],8,FALSE)</f>
        <v>No</v>
      </c>
      <c r="J1885" t="str">
        <f>VLOOKUP(A1885,cleaned_Medical_Examinations[],9,FALSE)</f>
        <v>OVER WEIGHT</v>
      </c>
      <c r="K1885" t="str">
        <f>VLOOKUP(A1885,cleaned_Medical_Examinations[],10,FALSE)</f>
        <v>NORMAL</v>
      </c>
      <c r="L1885">
        <f>VLOOKUP(A1885,table3!A1885:H4219,4,)</f>
        <v>22144</v>
      </c>
      <c r="M1885" t="str">
        <f>VLOOKUP(A1885,table3!A1885:H4219,5,FALSE)</f>
        <v>tier - 2</v>
      </c>
      <c r="N1885" t="str">
        <f>VLOOKUP(A1885,table3!A1885:H4219,6,FALSE)</f>
        <v>tier - 2</v>
      </c>
      <c r="O1885" t="str">
        <f>VLOOKUP(A1885,table3!A1885:H4219,7,FALSE)</f>
        <v>R1011</v>
      </c>
      <c r="P1885" s="8">
        <f>VLOOKUP(A1885,table3!A1885:H4219,2,FALSE)</f>
        <v>29476</v>
      </c>
      <c r="Q1885">
        <f>VLOOKUP(A1885,table3!A1885:H4219,8,FALSE)</f>
        <v>42</v>
      </c>
    </row>
    <row r="1886" spans="1:17" x14ac:dyDescent="0.3">
      <c r="A1886" s="11" t="s">
        <v>483</v>
      </c>
      <c r="B1886" t="str">
        <f>VLOOKUP(A1886,cleaned_customer_names[],2,FALSE)</f>
        <v>Francis</v>
      </c>
      <c r="C1886">
        <f>VLOOKUP(A1886,cleaned_Medical_Examinations[],2,FALSE)</f>
        <v>21.754999999999999</v>
      </c>
      <c r="D1886">
        <f>VLOOKUP(A1886,cleaned_Medical_Examinations[],3,FALSE)</f>
        <v>5.12</v>
      </c>
      <c r="E1886" t="str">
        <f>VLOOKUP(A1886,cleaned_Medical_Examinations[],4,FALSE)</f>
        <v>No</v>
      </c>
      <c r="F1886" t="str">
        <f>VLOOKUP(A1886,cleaned_Medical_Examinations[],5,FALSE)</f>
        <v>No</v>
      </c>
      <c r="G1886" t="str">
        <f>VLOOKUP(A1886,cleaned_Medical_Examinations[],6,FALSE)</f>
        <v>No</v>
      </c>
      <c r="H1886">
        <f>VLOOKUP(A1886,cleaned_Medical_Examinations[],7,FALSE)</f>
        <v>0</v>
      </c>
      <c r="I1886" t="str">
        <f>VLOOKUP(A1886,cleaned_Medical_Examinations[],8,FALSE)</f>
        <v>No</v>
      </c>
      <c r="J1886" t="str">
        <f>VLOOKUP(A1886,cleaned_Medical_Examinations[],9,FALSE)</f>
        <v>NORMAL WEIGHT</v>
      </c>
      <c r="K1886" t="str">
        <f>VLOOKUP(A1886,cleaned_Medical_Examinations[],10,FALSE)</f>
        <v>NORMAL</v>
      </c>
      <c r="L1886">
        <f>VLOOKUP(A1886,table3!A1886:H4220,4,)</f>
        <v>22192</v>
      </c>
      <c r="M1886" t="str">
        <f>VLOOKUP(A1886,table3!A1886:H4220,5,FALSE)</f>
        <v>tier - 3</v>
      </c>
      <c r="N1886" t="str">
        <f>VLOOKUP(A1886,table3!A1886:H4220,6,FALSE)</f>
        <v>tier - 1</v>
      </c>
      <c r="O1886" t="str">
        <f>VLOOKUP(A1886,table3!A1886:H4220,7,FALSE)</f>
        <v>R1013</v>
      </c>
      <c r="P1886" s="8">
        <f>VLOOKUP(A1886,table3!A1886:H4220,2,FALSE)</f>
        <v>23978</v>
      </c>
      <c r="Q1886">
        <f>VLOOKUP(A1886,table3!A1886:H4220,8,FALSE)</f>
        <v>57</v>
      </c>
    </row>
    <row r="1887" spans="1:17" x14ac:dyDescent="0.3">
      <c r="A1887" s="13" t="s">
        <v>482</v>
      </c>
      <c r="B1887" t="str">
        <f>VLOOKUP(A1887,cleaned_customer_names[],2,FALSE)</f>
        <v>Gruca</v>
      </c>
      <c r="C1887">
        <f>VLOOKUP(A1887,cleaned_Medical_Examinations[],2,FALSE)</f>
        <v>25.934999999999999</v>
      </c>
      <c r="D1887">
        <f>VLOOKUP(A1887,cleaned_Medical_Examinations[],3,FALSE)</f>
        <v>4.95</v>
      </c>
      <c r="E1887" t="str">
        <f>VLOOKUP(A1887,cleaned_Medical_Examinations[],4,FALSE)</f>
        <v>No</v>
      </c>
      <c r="F1887" t="str">
        <f>VLOOKUP(A1887,cleaned_Medical_Examinations[],5,FALSE)</f>
        <v>No</v>
      </c>
      <c r="G1887" t="str">
        <f>VLOOKUP(A1887,cleaned_Medical_Examinations[],6,FALSE)</f>
        <v>No</v>
      </c>
      <c r="H1887">
        <f>VLOOKUP(A1887,cleaned_Medical_Examinations[],7,FALSE)</f>
        <v>0</v>
      </c>
      <c r="I1887" t="str">
        <f>VLOOKUP(A1887,cleaned_Medical_Examinations[],8,FALSE)</f>
        <v>No</v>
      </c>
      <c r="J1887" t="str">
        <f>VLOOKUP(A1887,cleaned_Medical_Examinations[],9,FALSE)</f>
        <v>OVER WEIGHT</v>
      </c>
      <c r="K1887" t="str">
        <f>VLOOKUP(A1887,cleaned_Medical_Examinations[],10,FALSE)</f>
        <v>NORMAL</v>
      </c>
      <c r="L1887">
        <f>VLOOKUP(A1887,table3!A1887:H4221,4,)</f>
        <v>22218</v>
      </c>
      <c r="M1887" t="str">
        <f>VLOOKUP(A1887,table3!A1887:H4221,5,FALSE)</f>
        <v>tier - 2</v>
      </c>
      <c r="N1887" t="str">
        <f>VLOOKUP(A1887,table3!A1887:H4221,6,FALSE)</f>
        <v>tier - 3</v>
      </c>
      <c r="O1887" t="str">
        <f>VLOOKUP(A1887,table3!A1887:H4221,7,FALSE)</f>
        <v>R1013</v>
      </c>
      <c r="P1887" s="8">
        <f>VLOOKUP(A1887,table3!A1887:H4221,2,FALSE)</f>
        <v>26100</v>
      </c>
      <c r="Q1887">
        <f>VLOOKUP(A1887,table3!A1887:H4221,8,FALSE)</f>
        <v>51</v>
      </c>
    </row>
    <row r="1888" spans="1:17" x14ac:dyDescent="0.3">
      <c r="A1888" s="11" t="s">
        <v>481</v>
      </c>
      <c r="B1888" t="str">
        <f>VLOOKUP(A1888,cleaned_customer_names[],2,FALSE)</f>
        <v>Rojas Alvarez</v>
      </c>
      <c r="C1888">
        <f>VLOOKUP(A1888,cleaned_Medical_Examinations[],2,FALSE)</f>
        <v>31.5</v>
      </c>
      <c r="D1888">
        <f>VLOOKUP(A1888,cleaned_Medical_Examinations[],3,FALSE)</f>
        <v>6.16</v>
      </c>
      <c r="E1888" t="str">
        <f>VLOOKUP(A1888,cleaned_Medical_Examinations[],4,FALSE)</f>
        <v>No</v>
      </c>
      <c r="F1888" t="str">
        <f>VLOOKUP(A1888,cleaned_Medical_Examinations[],5,FALSE)</f>
        <v>No</v>
      </c>
      <c r="G1888" t="str">
        <f>VLOOKUP(A1888,cleaned_Medical_Examinations[],6,FALSE)</f>
        <v>No</v>
      </c>
      <c r="H1888">
        <f>VLOOKUP(A1888,cleaned_Medical_Examinations[],7,FALSE)</f>
        <v>0</v>
      </c>
      <c r="I1888" t="str">
        <f>VLOOKUP(A1888,cleaned_Medical_Examinations[],8,FALSE)</f>
        <v>No</v>
      </c>
      <c r="J1888" t="str">
        <f>VLOOKUP(A1888,cleaned_Medical_Examinations[],9,FALSE)</f>
        <v>OBESITY</v>
      </c>
      <c r="K1888" t="str">
        <f>VLOOKUP(A1888,cleaned_Medical_Examinations[],10,FALSE)</f>
        <v>PREDIABETES</v>
      </c>
      <c r="L1888">
        <f>VLOOKUP(A1888,table3!A1888:H4222,4,)</f>
        <v>22332</v>
      </c>
      <c r="M1888" t="str">
        <f>VLOOKUP(A1888,table3!A1888:H4222,5,FALSE)</f>
        <v>tier - 2</v>
      </c>
      <c r="N1888" t="str">
        <f>VLOOKUP(A1888,table3!A1888:H4222,6,FALSE)</f>
        <v>tier - 3</v>
      </c>
      <c r="O1888" t="str">
        <f>VLOOKUP(A1888,table3!A1888:H4222,7,FALSE)</f>
        <v>R1024</v>
      </c>
      <c r="P1888" s="8">
        <f>VLOOKUP(A1888,table3!A1888:H4222,2,FALSE)</f>
        <v>30312</v>
      </c>
      <c r="Q1888">
        <f>VLOOKUP(A1888,table3!A1888:H4222,8,FALSE)</f>
        <v>40</v>
      </c>
    </row>
    <row r="1889" spans="1:17" x14ac:dyDescent="0.3">
      <c r="A1889" s="13" t="s">
        <v>480</v>
      </c>
      <c r="B1889" t="str">
        <f>VLOOKUP(A1889,cleaned_customer_names[],2,FALSE)</f>
        <v>Denton</v>
      </c>
      <c r="C1889">
        <f>VLOOKUP(A1889,cleaned_Medical_Examinations[],2,FALSE)</f>
        <v>30.03</v>
      </c>
      <c r="D1889">
        <f>VLOOKUP(A1889,cleaned_Medical_Examinations[],3,FALSE)</f>
        <v>6.41</v>
      </c>
      <c r="E1889" t="str">
        <f>VLOOKUP(A1889,cleaned_Medical_Examinations[],4,FALSE)</f>
        <v>No</v>
      </c>
      <c r="F1889" t="str">
        <f>VLOOKUP(A1889,cleaned_Medical_Examinations[],5,FALSE)</f>
        <v>No</v>
      </c>
      <c r="G1889" t="str">
        <f>VLOOKUP(A1889,cleaned_Medical_Examinations[],6,FALSE)</f>
        <v>No</v>
      </c>
      <c r="H1889">
        <f>VLOOKUP(A1889,cleaned_Medical_Examinations[],7,FALSE)</f>
        <v>0</v>
      </c>
      <c r="I1889" t="str">
        <f>VLOOKUP(A1889,cleaned_Medical_Examinations[],8,FALSE)</f>
        <v>No</v>
      </c>
      <c r="J1889" t="str">
        <f>VLOOKUP(A1889,cleaned_Medical_Examinations[],9,FALSE)</f>
        <v>OBESITY</v>
      </c>
      <c r="K1889" t="str">
        <f>VLOOKUP(A1889,cleaned_Medical_Examinations[],10,FALSE)</f>
        <v>DIABETES</v>
      </c>
      <c r="L1889">
        <f>VLOOKUP(A1889,table3!A1889:H4223,4,)</f>
        <v>22396</v>
      </c>
      <c r="M1889" t="str">
        <f>VLOOKUP(A1889,table3!A1889:H4223,5,FALSE)</f>
        <v>tier - 3</v>
      </c>
      <c r="N1889" t="str">
        <f>VLOOKUP(A1889,table3!A1889:H4223,6,FALSE)</f>
        <v>tier - 2</v>
      </c>
      <c r="O1889" t="str">
        <f>VLOOKUP(A1889,table3!A1889:H4223,7,FALSE)</f>
        <v>R1024</v>
      </c>
      <c r="P1889" s="8">
        <f>VLOOKUP(A1889,table3!A1889:H4223,2,FALSE)</f>
        <v>36398</v>
      </c>
      <c r="Q1889">
        <f>VLOOKUP(A1889,table3!A1889:H4223,8,FALSE)</f>
        <v>23</v>
      </c>
    </row>
    <row r="1890" spans="1:17" x14ac:dyDescent="0.3">
      <c r="A1890" s="11" t="s">
        <v>479</v>
      </c>
      <c r="B1890" t="str">
        <f>VLOOKUP(A1890,cleaned_customer_names[],2,FALSE)</f>
        <v>Mason</v>
      </c>
      <c r="C1890">
        <f>VLOOKUP(A1890,cleaned_Medical_Examinations[],2,FALSE)</f>
        <v>33.479999999999997</v>
      </c>
      <c r="D1890">
        <f>VLOOKUP(A1890,cleaned_Medical_Examinations[],3,FALSE)</f>
        <v>8.94</v>
      </c>
      <c r="E1890" t="str">
        <f>VLOOKUP(A1890,cleaned_Medical_Examinations[],4,FALSE)</f>
        <v>No</v>
      </c>
      <c r="F1890" t="str">
        <f>VLOOKUP(A1890,cleaned_Medical_Examinations[],5,FALSE)</f>
        <v>No</v>
      </c>
      <c r="G1890" t="str">
        <f>VLOOKUP(A1890,cleaned_Medical_Examinations[],6,FALSE)</f>
        <v>No</v>
      </c>
      <c r="H1890">
        <f>VLOOKUP(A1890,cleaned_Medical_Examinations[],7,FALSE)</f>
        <v>0</v>
      </c>
      <c r="I1890" t="str">
        <f>VLOOKUP(A1890,cleaned_Medical_Examinations[],8,FALSE)</f>
        <v>No</v>
      </c>
      <c r="J1890" t="str">
        <f>VLOOKUP(A1890,cleaned_Medical_Examinations[],9,FALSE)</f>
        <v>OBESITY</v>
      </c>
      <c r="K1890" t="str">
        <f>VLOOKUP(A1890,cleaned_Medical_Examinations[],10,FALSE)</f>
        <v>DIABETES</v>
      </c>
      <c r="L1890">
        <f>VLOOKUP(A1890,table3!A1890:H4224,4,)</f>
        <v>22413</v>
      </c>
      <c r="M1890" t="str">
        <f>VLOOKUP(A1890,table3!A1890:H4224,5,FALSE)</f>
        <v>tier - 3</v>
      </c>
      <c r="N1890" t="str">
        <f>VLOOKUP(A1890,table3!A1890:H4224,6,FALSE)</f>
        <v>tier - 3</v>
      </c>
      <c r="O1890" t="str">
        <f>VLOOKUP(A1890,table3!A1890:H4224,7,FALSE)</f>
        <v>R1014</v>
      </c>
      <c r="P1890" s="8">
        <f>VLOOKUP(A1890,table3!A1890:H4224,2,FALSE)</f>
        <v>24337</v>
      </c>
      <c r="Q1890">
        <f>VLOOKUP(A1890,table3!A1890:H4224,8,FALSE)</f>
        <v>56</v>
      </c>
    </row>
    <row r="1891" spans="1:17" x14ac:dyDescent="0.3">
      <c r="A1891" s="13" t="s">
        <v>478</v>
      </c>
      <c r="B1891" t="str">
        <f>VLOOKUP(A1891,cleaned_customer_names[],2,FALSE)</f>
        <v>Trout</v>
      </c>
      <c r="C1891">
        <f>VLOOKUP(A1891,cleaned_Medical_Examinations[],2,FALSE)</f>
        <v>16.510000000000002</v>
      </c>
      <c r="D1891">
        <f>VLOOKUP(A1891,cleaned_Medical_Examinations[],3,FALSE)</f>
        <v>4.42</v>
      </c>
      <c r="E1891" t="str">
        <f>VLOOKUP(A1891,cleaned_Medical_Examinations[],4,FALSE)</f>
        <v>Yes</v>
      </c>
      <c r="F1891" t="str">
        <f>VLOOKUP(A1891,cleaned_Medical_Examinations[],5,FALSE)</f>
        <v>No</v>
      </c>
      <c r="G1891" t="str">
        <f>VLOOKUP(A1891,cleaned_Medical_Examinations[],6,FALSE)</f>
        <v>Yes</v>
      </c>
      <c r="H1891">
        <f>VLOOKUP(A1891,cleaned_Medical_Examinations[],7,FALSE)</f>
        <v>1</v>
      </c>
      <c r="I1891" t="str">
        <f>VLOOKUP(A1891,cleaned_Medical_Examinations[],8,FALSE)</f>
        <v>No</v>
      </c>
      <c r="J1891" t="str">
        <f>VLOOKUP(A1891,cleaned_Medical_Examinations[],9,FALSE)</f>
        <v>UNDER WEIGHT</v>
      </c>
      <c r="K1891" t="str">
        <f>VLOOKUP(A1891,cleaned_Medical_Examinations[],10,FALSE)</f>
        <v>NORMAL</v>
      </c>
      <c r="L1891">
        <f>VLOOKUP(A1891,table3!A1891:H4225,4,)</f>
        <v>22462</v>
      </c>
      <c r="M1891" t="str">
        <f>VLOOKUP(A1891,table3!A1891:H4225,5,FALSE)</f>
        <v>tier - 3</v>
      </c>
      <c r="N1891" t="str">
        <f>VLOOKUP(A1891,table3!A1891:H4225,6,FALSE)</f>
        <v>tier - 1</v>
      </c>
      <c r="O1891" t="str">
        <f>VLOOKUP(A1891,table3!A1891:H4225,7,FALSE)</f>
        <v>R1019</v>
      </c>
      <c r="P1891" s="8">
        <f>VLOOKUP(A1891,table3!A1891:H4225,2,FALSE)</f>
        <v>30671</v>
      </c>
      <c r="Q1891">
        <f>VLOOKUP(A1891,table3!A1891:H4225,8,FALSE)</f>
        <v>39</v>
      </c>
    </row>
    <row r="1892" spans="1:17" x14ac:dyDescent="0.3">
      <c r="A1892" s="11" t="s">
        <v>477</v>
      </c>
      <c r="B1892" t="str">
        <f>VLOOKUP(A1892,cleaned_customer_names[],2,FALSE)</f>
        <v>Gilbert</v>
      </c>
      <c r="C1892">
        <f>VLOOKUP(A1892,cleaned_Medical_Examinations[],2,FALSE)</f>
        <v>33.155000000000001</v>
      </c>
      <c r="D1892">
        <f>VLOOKUP(A1892,cleaned_Medical_Examinations[],3,FALSE)</f>
        <v>5.3</v>
      </c>
      <c r="E1892" t="str">
        <f>VLOOKUP(A1892,cleaned_Medical_Examinations[],4,FALSE)</f>
        <v>Yes</v>
      </c>
      <c r="F1892" t="str">
        <f>VLOOKUP(A1892,cleaned_Medical_Examinations[],5,FALSE)</f>
        <v>No</v>
      </c>
      <c r="G1892" t="str">
        <f>VLOOKUP(A1892,cleaned_Medical_Examinations[],6,FALSE)</f>
        <v>No</v>
      </c>
      <c r="H1892">
        <f>VLOOKUP(A1892,cleaned_Medical_Examinations[],7,FALSE)</f>
        <v>1</v>
      </c>
      <c r="I1892" t="str">
        <f>VLOOKUP(A1892,cleaned_Medical_Examinations[],8,FALSE)</f>
        <v>No</v>
      </c>
      <c r="J1892" t="str">
        <f>VLOOKUP(A1892,cleaned_Medical_Examinations[],9,FALSE)</f>
        <v>OBESITY</v>
      </c>
      <c r="K1892" t="str">
        <f>VLOOKUP(A1892,cleaned_Medical_Examinations[],10,FALSE)</f>
        <v>NORMAL</v>
      </c>
      <c r="L1892">
        <f>VLOOKUP(A1892,table3!A1892:H4226,4,)</f>
        <v>22479</v>
      </c>
      <c r="M1892" t="str">
        <f>VLOOKUP(A1892,table3!A1892:H4226,5,FALSE)</f>
        <v>tier - 3</v>
      </c>
      <c r="N1892" t="str">
        <f>VLOOKUP(A1892,table3!A1892:H4226,6,FALSE)</f>
        <v>tier - 2</v>
      </c>
      <c r="O1892" t="str">
        <f>VLOOKUP(A1892,table3!A1892:H4226,7,FALSE)</f>
        <v>R1011</v>
      </c>
      <c r="P1892" s="8">
        <f>VLOOKUP(A1892,table3!A1892:H4226,2,FALSE)</f>
        <v>29173</v>
      </c>
      <c r="Q1892">
        <f>VLOOKUP(A1892,table3!A1892:H4226,8,FALSE)</f>
        <v>43</v>
      </c>
    </row>
    <row r="1893" spans="1:17" x14ac:dyDescent="0.3">
      <c r="A1893" s="13" t="s">
        <v>476</v>
      </c>
      <c r="B1893" t="str">
        <f>VLOOKUP(A1893,cleaned_customer_names[],2,FALSE)</f>
        <v>Chong</v>
      </c>
      <c r="C1893">
        <f>VLOOKUP(A1893,cleaned_Medical_Examinations[],2,FALSE)</f>
        <v>37.29</v>
      </c>
      <c r="D1893">
        <f>VLOOKUP(A1893,cleaned_Medical_Examinations[],3,FALSE)</f>
        <v>4.6399999999999997</v>
      </c>
      <c r="E1893" t="str">
        <f>VLOOKUP(A1893,cleaned_Medical_Examinations[],4,FALSE)</f>
        <v>No</v>
      </c>
      <c r="F1893" t="str">
        <f>VLOOKUP(A1893,cleaned_Medical_Examinations[],5,FALSE)</f>
        <v>No</v>
      </c>
      <c r="G1893" t="str">
        <f>VLOOKUP(A1893,cleaned_Medical_Examinations[],6,FALSE)</f>
        <v>Yes</v>
      </c>
      <c r="H1893">
        <f>VLOOKUP(A1893,cleaned_Medical_Examinations[],7,FALSE)</f>
        <v>1</v>
      </c>
      <c r="I1893" t="str">
        <f>VLOOKUP(A1893,cleaned_Medical_Examinations[],8,FALSE)</f>
        <v>No</v>
      </c>
      <c r="J1893" t="str">
        <f>VLOOKUP(A1893,cleaned_Medical_Examinations[],9,FALSE)</f>
        <v>OBESITY</v>
      </c>
      <c r="K1893" t="str">
        <f>VLOOKUP(A1893,cleaned_Medical_Examinations[],10,FALSE)</f>
        <v>NORMAL</v>
      </c>
      <c r="L1893">
        <f>VLOOKUP(A1893,table3!A1893:H4227,4,)</f>
        <v>22494</v>
      </c>
      <c r="M1893" t="str">
        <f>VLOOKUP(A1893,table3!A1893:H4227,5,FALSE)</f>
        <v>tier - 2</v>
      </c>
      <c r="N1893" t="str">
        <f>VLOOKUP(A1893,table3!A1893:H4227,6,FALSE)</f>
        <v>tier - 1</v>
      </c>
      <c r="O1893" t="str">
        <f>VLOOKUP(A1893,table3!A1893:H4227,7,FALSE)</f>
        <v>R1012</v>
      </c>
      <c r="P1893" s="8">
        <f>VLOOKUP(A1893,table3!A1893:H4227,2,FALSE)</f>
        <v>37827</v>
      </c>
      <c r="Q1893">
        <f>VLOOKUP(A1893,table3!A1893:H4227,8,FALSE)</f>
        <v>19</v>
      </c>
    </row>
    <row r="1894" spans="1:17" x14ac:dyDescent="0.3">
      <c r="A1894" s="11" t="s">
        <v>475</v>
      </c>
      <c r="B1894" t="str">
        <f>VLOOKUP(A1894,cleaned_customer_names[],2,FALSE)</f>
        <v>Henry</v>
      </c>
      <c r="C1894">
        <f>VLOOKUP(A1894,cleaned_Medical_Examinations[],2,FALSE)</f>
        <v>20.23</v>
      </c>
      <c r="D1894">
        <f>VLOOKUP(A1894,cleaned_Medical_Examinations[],3,FALSE)</f>
        <v>6.16</v>
      </c>
      <c r="E1894" t="str">
        <f>VLOOKUP(A1894,cleaned_Medical_Examinations[],4,FALSE)</f>
        <v>Yes</v>
      </c>
      <c r="F1894" t="str">
        <f>VLOOKUP(A1894,cleaned_Medical_Examinations[],5,FALSE)</f>
        <v>No</v>
      </c>
      <c r="G1894" t="str">
        <f>VLOOKUP(A1894,cleaned_Medical_Examinations[],6,FALSE)</f>
        <v>No</v>
      </c>
      <c r="H1894">
        <f>VLOOKUP(A1894,cleaned_Medical_Examinations[],7,FALSE)</f>
        <v>1</v>
      </c>
      <c r="I1894" t="str">
        <f>VLOOKUP(A1894,cleaned_Medical_Examinations[],8,FALSE)</f>
        <v>No</v>
      </c>
      <c r="J1894" t="str">
        <f>VLOOKUP(A1894,cleaned_Medical_Examinations[],9,FALSE)</f>
        <v>NORMAL WEIGHT</v>
      </c>
      <c r="K1894" t="str">
        <f>VLOOKUP(A1894,cleaned_Medical_Examinations[],10,FALSE)</f>
        <v>PREDIABETES</v>
      </c>
      <c r="L1894">
        <f>VLOOKUP(A1894,table3!A1894:H4228,4,)</f>
        <v>23046</v>
      </c>
      <c r="M1894" t="str">
        <f>VLOOKUP(A1894,table3!A1894:H4228,5,FALSE)</f>
        <v>tier - 2</v>
      </c>
      <c r="N1894" t="str">
        <f>VLOOKUP(A1894,table3!A1894:H4228,6,FALSE)</f>
        <v>tier - 2</v>
      </c>
      <c r="O1894" t="str">
        <f>VLOOKUP(A1894,table3!A1894:H4228,7,FALSE)</f>
        <v>R1024</v>
      </c>
      <c r="P1894" s="8">
        <f>VLOOKUP(A1894,table3!A1894:H4228,2,FALSE)</f>
        <v>25881</v>
      </c>
      <c r="Q1894">
        <f>VLOOKUP(A1894,table3!A1894:H4228,8,FALSE)</f>
        <v>52</v>
      </c>
    </row>
    <row r="1895" spans="1:17" x14ac:dyDescent="0.3">
      <c r="A1895" s="13" t="s">
        <v>474</v>
      </c>
      <c r="B1895" t="str">
        <f>VLOOKUP(A1895,cleaned_customer_names[],2,FALSE)</f>
        <v>Brenneman</v>
      </c>
      <c r="C1895">
        <f>VLOOKUP(A1895,cleaned_Medical_Examinations[],2,FALSE)</f>
        <v>28.975000000000001</v>
      </c>
      <c r="D1895">
        <f>VLOOKUP(A1895,cleaned_Medical_Examinations[],3,FALSE)</f>
        <v>4.12</v>
      </c>
      <c r="E1895" t="str">
        <f>VLOOKUP(A1895,cleaned_Medical_Examinations[],4,FALSE)</f>
        <v>No</v>
      </c>
      <c r="F1895" t="str">
        <f>VLOOKUP(A1895,cleaned_Medical_Examinations[],5,FALSE)</f>
        <v>No</v>
      </c>
      <c r="G1895" t="str">
        <f>VLOOKUP(A1895,cleaned_Medical_Examinations[],6,FALSE)</f>
        <v>Yes</v>
      </c>
      <c r="H1895">
        <f>VLOOKUP(A1895,cleaned_Medical_Examinations[],7,FALSE)</f>
        <v>1</v>
      </c>
      <c r="I1895" t="str">
        <f>VLOOKUP(A1895,cleaned_Medical_Examinations[],8,FALSE)</f>
        <v>No</v>
      </c>
      <c r="J1895" t="str">
        <f>VLOOKUP(A1895,cleaned_Medical_Examinations[],9,FALSE)</f>
        <v>OVER WEIGHT</v>
      </c>
      <c r="K1895" t="str">
        <f>VLOOKUP(A1895,cleaned_Medical_Examinations[],10,FALSE)</f>
        <v>NORMAL</v>
      </c>
      <c r="L1895">
        <f>VLOOKUP(A1895,table3!A1895:H4229,4,)</f>
        <v>23065</v>
      </c>
      <c r="M1895" t="str">
        <f>VLOOKUP(A1895,table3!A1895:H4229,5,FALSE)</f>
        <v>tier - 2</v>
      </c>
      <c r="N1895" t="str">
        <f>VLOOKUP(A1895,table3!A1895:H4229,6,FALSE)</f>
        <v>tier - 2</v>
      </c>
      <c r="O1895" t="str">
        <f>VLOOKUP(A1895,table3!A1895:H4229,7,FALSE)</f>
        <v>R1013</v>
      </c>
      <c r="P1895" s="8">
        <f>VLOOKUP(A1895,table3!A1895:H4229,2,FALSE)</f>
        <v>27646</v>
      </c>
      <c r="Q1895">
        <f>VLOOKUP(A1895,table3!A1895:H4229,8,FALSE)</f>
        <v>47</v>
      </c>
    </row>
    <row r="1896" spans="1:17" x14ac:dyDescent="0.3">
      <c r="A1896" s="11" t="s">
        <v>473</v>
      </c>
      <c r="B1896" t="str">
        <f>VLOOKUP(A1896,cleaned_customer_names[],2,FALSE)</f>
        <v>Kemp</v>
      </c>
      <c r="C1896">
        <f>VLOOKUP(A1896,cleaned_Medical_Examinations[],2,FALSE)</f>
        <v>16.420000000000002</v>
      </c>
      <c r="D1896">
        <f>VLOOKUP(A1896,cleaned_Medical_Examinations[],3,FALSE)</f>
        <v>5.77</v>
      </c>
      <c r="E1896" t="str">
        <f>VLOOKUP(A1896,cleaned_Medical_Examinations[],4,FALSE)</f>
        <v>Yes</v>
      </c>
      <c r="F1896" t="str">
        <f>VLOOKUP(A1896,cleaned_Medical_Examinations[],5,FALSE)</f>
        <v>No</v>
      </c>
      <c r="G1896" t="str">
        <f>VLOOKUP(A1896,cleaned_Medical_Examinations[],6,FALSE)</f>
        <v>Yes</v>
      </c>
      <c r="H1896">
        <f>VLOOKUP(A1896,cleaned_Medical_Examinations[],7,FALSE)</f>
        <v>1</v>
      </c>
      <c r="I1896" t="str">
        <f>VLOOKUP(A1896,cleaned_Medical_Examinations[],8,FALSE)</f>
        <v>No</v>
      </c>
      <c r="J1896" t="str">
        <f>VLOOKUP(A1896,cleaned_Medical_Examinations[],9,FALSE)</f>
        <v>UNDER WEIGHT</v>
      </c>
      <c r="K1896" t="str">
        <f>VLOOKUP(A1896,cleaned_Medical_Examinations[],10,FALSE)</f>
        <v>PREDIABETES</v>
      </c>
      <c r="L1896">
        <f>VLOOKUP(A1896,table3!A1896:H4230,4,)</f>
        <v>23083</v>
      </c>
      <c r="M1896" t="str">
        <f>VLOOKUP(A1896,table3!A1896:H4230,5,FALSE)</f>
        <v>tier - 2</v>
      </c>
      <c r="N1896" t="str">
        <f>VLOOKUP(A1896,table3!A1896:H4230,6,FALSE)</f>
        <v>tier - 2</v>
      </c>
      <c r="O1896" t="str">
        <f>VLOOKUP(A1896,table3!A1896:H4230,7,FALSE)</f>
        <v>R1011</v>
      </c>
      <c r="P1896" s="8">
        <f>VLOOKUP(A1896,table3!A1896:H4230,2,FALSE)</f>
        <v>37969</v>
      </c>
      <c r="Q1896">
        <f>VLOOKUP(A1896,table3!A1896:H4230,8,FALSE)</f>
        <v>19</v>
      </c>
    </row>
    <row r="1897" spans="1:17" x14ac:dyDescent="0.3">
      <c r="A1897" s="13" t="s">
        <v>472</v>
      </c>
      <c r="B1897" t="str">
        <f>VLOOKUP(A1897,cleaned_customer_names[],2,FALSE)</f>
        <v>Wilson</v>
      </c>
      <c r="C1897">
        <f>VLOOKUP(A1897,cleaned_Medical_Examinations[],2,FALSE)</f>
        <v>17.559999999999999</v>
      </c>
      <c r="D1897">
        <f>VLOOKUP(A1897,cleaned_Medical_Examinations[],3,FALSE)</f>
        <v>6.2</v>
      </c>
      <c r="E1897" t="str">
        <f>VLOOKUP(A1897,cleaned_Medical_Examinations[],4,FALSE)</f>
        <v>No</v>
      </c>
      <c r="F1897" t="str">
        <f>VLOOKUP(A1897,cleaned_Medical_Examinations[],5,FALSE)</f>
        <v>No</v>
      </c>
      <c r="G1897" t="str">
        <f>VLOOKUP(A1897,cleaned_Medical_Examinations[],6,FALSE)</f>
        <v>No</v>
      </c>
      <c r="H1897">
        <f>VLOOKUP(A1897,cleaned_Medical_Examinations[],7,FALSE)</f>
        <v>1</v>
      </c>
      <c r="I1897" t="str">
        <f>VLOOKUP(A1897,cleaned_Medical_Examinations[],8,FALSE)</f>
        <v>No</v>
      </c>
      <c r="J1897" t="str">
        <f>VLOOKUP(A1897,cleaned_Medical_Examinations[],9,FALSE)</f>
        <v>UNDER WEIGHT</v>
      </c>
      <c r="K1897" t="str">
        <f>VLOOKUP(A1897,cleaned_Medical_Examinations[],10,FALSE)</f>
        <v>PREDIABETES</v>
      </c>
      <c r="L1897">
        <f>VLOOKUP(A1897,table3!A1897:H4231,4,)</f>
        <v>23241</v>
      </c>
      <c r="M1897" t="str">
        <f>VLOOKUP(A1897,table3!A1897:H4231,5,FALSE)</f>
        <v>tier - 2</v>
      </c>
      <c r="N1897" t="str">
        <f>VLOOKUP(A1897,table3!A1897:H4231,6,FALSE)</f>
        <v>tier - 3</v>
      </c>
      <c r="O1897" t="str">
        <f>VLOOKUP(A1897,table3!A1897:H4231,7,FALSE)</f>
        <v>R1018</v>
      </c>
      <c r="P1897" s="8">
        <f>VLOOKUP(A1897,table3!A1897:H4231,2,FALSE)</f>
        <v>35649</v>
      </c>
      <c r="Q1897">
        <f>VLOOKUP(A1897,table3!A1897:H4231,8,FALSE)</f>
        <v>25</v>
      </c>
    </row>
    <row r="1898" spans="1:17" x14ac:dyDescent="0.3">
      <c r="A1898" s="11" t="s">
        <v>471</v>
      </c>
      <c r="B1898" t="str">
        <f>VLOOKUP(A1898,cleaned_customer_names[],2,FALSE)</f>
        <v>Hillyard</v>
      </c>
      <c r="C1898">
        <f>VLOOKUP(A1898,cleaned_Medical_Examinations[],2,FALSE)</f>
        <v>24.13</v>
      </c>
      <c r="D1898">
        <f>VLOOKUP(A1898,cleaned_Medical_Examinations[],3,FALSE)</f>
        <v>4.3899999999999997</v>
      </c>
      <c r="E1898" t="str">
        <f>VLOOKUP(A1898,cleaned_Medical_Examinations[],4,FALSE)</f>
        <v>No</v>
      </c>
      <c r="F1898" t="str">
        <f>VLOOKUP(A1898,cleaned_Medical_Examinations[],5,FALSE)</f>
        <v>No</v>
      </c>
      <c r="G1898" t="str">
        <f>VLOOKUP(A1898,cleaned_Medical_Examinations[],6,FALSE)</f>
        <v>No</v>
      </c>
      <c r="H1898">
        <f>VLOOKUP(A1898,cleaned_Medical_Examinations[],7,FALSE)</f>
        <v>1</v>
      </c>
      <c r="I1898" t="str">
        <f>VLOOKUP(A1898,cleaned_Medical_Examinations[],8,FALSE)</f>
        <v>No</v>
      </c>
      <c r="J1898" t="str">
        <f>VLOOKUP(A1898,cleaned_Medical_Examinations[],9,FALSE)</f>
        <v>NORMAL WEIGHT</v>
      </c>
      <c r="K1898" t="str">
        <f>VLOOKUP(A1898,cleaned_Medical_Examinations[],10,FALSE)</f>
        <v>NORMAL</v>
      </c>
      <c r="L1898">
        <f>VLOOKUP(A1898,table3!A1898:H4232,4,)</f>
        <v>23245</v>
      </c>
      <c r="M1898" t="str">
        <f>VLOOKUP(A1898,table3!A1898:H4232,5,FALSE)</f>
        <v>tier - 2</v>
      </c>
      <c r="N1898" t="str">
        <f>VLOOKUP(A1898,table3!A1898:H4232,6,FALSE)</f>
        <v>tier - 3</v>
      </c>
      <c r="O1898" t="str">
        <f>VLOOKUP(A1898,table3!A1898:H4232,7,FALSE)</f>
        <v>R1013</v>
      </c>
      <c r="P1898" s="8">
        <f>VLOOKUP(A1898,table3!A1898:H4232,2,FALSE)</f>
        <v>25521</v>
      </c>
      <c r="Q1898">
        <f>VLOOKUP(A1898,table3!A1898:H4232,8,FALSE)</f>
        <v>53</v>
      </c>
    </row>
    <row r="1899" spans="1:17" x14ac:dyDescent="0.3">
      <c r="A1899" s="13" t="s">
        <v>470</v>
      </c>
      <c r="B1899" t="str">
        <f>VLOOKUP(A1899,cleaned_customer_names[],2,FALSE)</f>
        <v>Turner</v>
      </c>
      <c r="C1899">
        <f>VLOOKUP(A1899,cleaned_Medical_Examinations[],2,FALSE)</f>
        <v>19.95</v>
      </c>
      <c r="D1899">
        <f>VLOOKUP(A1899,cleaned_Medical_Examinations[],3,FALSE)</f>
        <v>5.13</v>
      </c>
      <c r="E1899" t="str">
        <f>VLOOKUP(A1899,cleaned_Medical_Examinations[],4,FALSE)</f>
        <v>No</v>
      </c>
      <c r="F1899" t="str">
        <f>VLOOKUP(A1899,cleaned_Medical_Examinations[],5,FALSE)</f>
        <v>Yes</v>
      </c>
      <c r="G1899" t="str">
        <f>VLOOKUP(A1899,cleaned_Medical_Examinations[],6,FALSE)</f>
        <v>No</v>
      </c>
      <c r="H1899">
        <f>VLOOKUP(A1899,cleaned_Medical_Examinations[],7,FALSE)</f>
        <v>2</v>
      </c>
      <c r="I1899" t="str">
        <f>VLOOKUP(A1899,cleaned_Medical_Examinations[],8,FALSE)</f>
        <v>No</v>
      </c>
      <c r="J1899" t="str">
        <f>VLOOKUP(A1899,cleaned_Medical_Examinations[],9,FALSE)</f>
        <v>NORMAL WEIGHT</v>
      </c>
      <c r="K1899" t="str">
        <f>VLOOKUP(A1899,cleaned_Medical_Examinations[],10,FALSE)</f>
        <v>NORMAL</v>
      </c>
      <c r="L1899">
        <f>VLOOKUP(A1899,table3!A1899:H4233,4,)</f>
        <v>23289</v>
      </c>
      <c r="M1899" t="str">
        <f>VLOOKUP(A1899,table3!A1899:H4233,5,FALSE)</f>
        <v>tier - 2</v>
      </c>
      <c r="N1899" t="str">
        <f>VLOOKUP(A1899,table3!A1899:H4233,6,FALSE)</f>
        <v>tier - 3</v>
      </c>
      <c r="O1899" t="str">
        <f>VLOOKUP(A1899,table3!A1899:H4233,7,FALSE)</f>
        <v>R1024</v>
      </c>
      <c r="P1899" s="8">
        <f>VLOOKUP(A1899,table3!A1899:H4233,2,FALSE)</f>
        <v>34610</v>
      </c>
      <c r="Q1899">
        <f>VLOOKUP(A1899,table3!A1899:H4233,8,FALSE)</f>
        <v>28</v>
      </c>
    </row>
    <row r="1900" spans="1:17" x14ac:dyDescent="0.3">
      <c r="A1900" s="11" t="s">
        <v>469</v>
      </c>
      <c r="B1900" t="str">
        <f>VLOOKUP(A1900,cleaned_customer_names[],2,FALSE)</f>
        <v>Benestad</v>
      </c>
      <c r="C1900">
        <f>VLOOKUP(A1900,cleaned_Medical_Examinations[],2,FALSE)</f>
        <v>21.24</v>
      </c>
      <c r="D1900">
        <f>VLOOKUP(A1900,cleaned_Medical_Examinations[],3,FALSE)</f>
        <v>4.49</v>
      </c>
      <c r="E1900" t="str">
        <f>VLOOKUP(A1900,cleaned_Medical_Examinations[],4,FALSE)</f>
        <v>No</v>
      </c>
      <c r="F1900" t="str">
        <f>VLOOKUP(A1900,cleaned_Medical_Examinations[],5,FALSE)</f>
        <v>No</v>
      </c>
      <c r="G1900" t="str">
        <f>VLOOKUP(A1900,cleaned_Medical_Examinations[],6,FALSE)</f>
        <v>No</v>
      </c>
      <c r="H1900">
        <f>VLOOKUP(A1900,cleaned_Medical_Examinations[],7,FALSE)</f>
        <v>0</v>
      </c>
      <c r="I1900" t="str">
        <f>VLOOKUP(A1900,cleaned_Medical_Examinations[],8,FALSE)</f>
        <v>No</v>
      </c>
      <c r="J1900" t="str">
        <f>VLOOKUP(A1900,cleaned_Medical_Examinations[],9,FALSE)</f>
        <v>NORMAL WEIGHT</v>
      </c>
      <c r="K1900" t="str">
        <f>VLOOKUP(A1900,cleaned_Medical_Examinations[],10,FALSE)</f>
        <v>NORMAL</v>
      </c>
      <c r="L1900">
        <f>VLOOKUP(A1900,table3!A1900:H4234,4,)</f>
        <v>23307</v>
      </c>
      <c r="M1900" t="str">
        <f>VLOOKUP(A1900,table3!A1900:H4234,5,FALSE)</f>
        <v>tier - 2</v>
      </c>
      <c r="N1900" t="str">
        <f>VLOOKUP(A1900,table3!A1900:H4234,6,FALSE)</f>
        <v>tier - 2</v>
      </c>
      <c r="O1900" t="str">
        <f>VLOOKUP(A1900,table3!A1900:H4234,7,FALSE)</f>
        <v>R1011</v>
      </c>
      <c r="P1900" s="8">
        <f>VLOOKUP(A1900,table3!A1900:H4234,2,FALSE)</f>
        <v>26959</v>
      </c>
      <c r="Q1900">
        <f>VLOOKUP(A1900,table3!A1900:H4234,8,FALSE)</f>
        <v>49</v>
      </c>
    </row>
    <row r="1901" spans="1:17" x14ac:dyDescent="0.3">
      <c r="A1901" s="13" t="s">
        <v>468</v>
      </c>
      <c r="B1901" t="str">
        <f>VLOOKUP(A1901,cleaned_customer_names[],2,FALSE)</f>
        <v>Gonzales</v>
      </c>
      <c r="C1901">
        <f>VLOOKUP(A1901,cleaned_Medical_Examinations[],2,FALSE)</f>
        <v>44.22</v>
      </c>
      <c r="D1901">
        <f>VLOOKUP(A1901,cleaned_Medical_Examinations[],3,FALSE)</f>
        <v>6.35</v>
      </c>
      <c r="E1901" t="str">
        <f>VLOOKUP(A1901,cleaned_Medical_Examinations[],4,FALSE)</f>
        <v>No</v>
      </c>
      <c r="F1901" t="str">
        <f>VLOOKUP(A1901,cleaned_Medical_Examinations[],5,FALSE)</f>
        <v>No</v>
      </c>
      <c r="G1901" t="str">
        <f>VLOOKUP(A1901,cleaned_Medical_Examinations[],6,FALSE)</f>
        <v>No</v>
      </c>
      <c r="H1901">
        <f>VLOOKUP(A1901,cleaned_Medical_Examinations[],7,FALSE)</f>
        <v>0</v>
      </c>
      <c r="I1901" t="str">
        <f>VLOOKUP(A1901,cleaned_Medical_Examinations[],8,FALSE)</f>
        <v>No</v>
      </c>
      <c r="J1901" t="str">
        <f>VLOOKUP(A1901,cleaned_Medical_Examinations[],9,FALSE)</f>
        <v>OBESITY</v>
      </c>
      <c r="K1901" t="str">
        <f>VLOOKUP(A1901,cleaned_Medical_Examinations[],10,FALSE)</f>
        <v>PREDIABETES</v>
      </c>
      <c r="L1901">
        <f>VLOOKUP(A1901,table3!A1901:H4235,4,)</f>
        <v>23401</v>
      </c>
      <c r="M1901" t="str">
        <f>VLOOKUP(A1901,table3!A1901:H4235,5,FALSE)</f>
        <v>tier - 2</v>
      </c>
      <c r="N1901" t="str">
        <f>VLOOKUP(A1901,table3!A1901:H4235,6,FALSE)</f>
        <v>tier - 3</v>
      </c>
      <c r="O1901" t="str">
        <f>VLOOKUP(A1901,table3!A1901:H4235,7,FALSE)</f>
        <v>R1024</v>
      </c>
      <c r="P1901" s="8">
        <f>VLOOKUP(A1901,table3!A1901:H4235,2,FALSE)</f>
        <v>27711</v>
      </c>
      <c r="Q1901">
        <f>VLOOKUP(A1901,table3!A1901:H4235,8,FALSE)</f>
        <v>47</v>
      </c>
    </row>
    <row r="1902" spans="1:17" x14ac:dyDescent="0.3">
      <c r="A1902" s="11" t="s">
        <v>467</v>
      </c>
      <c r="B1902" t="str">
        <f>VLOOKUP(A1902,cleaned_customer_names[],2,FALSE)</f>
        <v>Newman</v>
      </c>
      <c r="C1902">
        <f>VLOOKUP(A1902,cleaned_Medical_Examinations[],2,FALSE)</f>
        <v>41.1</v>
      </c>
      <c r="D1902">
        <f>VLOOKUP(A1902,cleaned_Medical_Examinations[],3,FALSE)</f>
        <v>5.79</v>
      </c>
      <c r="E1902" t="str">
        <f>VLOOKUP(A1902,cleaned_Medical_Examinations[],4,FALSE)</f>
        <v>No</v>
      </c>
      <c r="F1902" t="str">
        <f>VLOOKUP(A1902,cleaned_Medical_Examinations[],5,FALSE)</f>
        <v>No</v>
      </c>
      <c r="G1902" t="str">
        <f>VLOOKUP(A1902,cleaned_Medical_Examinations[],6,FALSE)</f>
        <v>No</v>
      </c>
      <c r="H1902">
        <f>VLOOKUP(A1902,cleaned_Medical_Examinations[],7,FALSE)</f>
        <v>0</v>
      </c>
      <c r="I1902" t="str">
        <f>VLOOKUP(A1902,cleaned_Medical_Examinations[],8,FALSE)</f>
        <v>No</v>
      </c>
      <c r="J1902" t="str">
        <f>VLOOKUP(A1902,cleaned_Medical_Examinations[],9,FALSE)</f>
        <v>OBESITY</v>
      </c>
      <c r="K1902" t="str">
        <f>VLOOKUP(A1902,cleaned_Medical_Examinations[],10,FALSE)</f>
        <v>PREDIABETES</v>
      </c>
      <c r="L1902">
        <f>VLOOKUP(A1902,table3!A1902:H4236,4,)</f>
        <v>23563</v>
      </c>
      <c r="M1902" t="str">
        <f>VLOOKUP(A1902,table3!A1902:H4236,5,FALSE)</f>
        <v>tier - 2</v>
      </c>
      <c r="N1902" t="str">
        <f>VLOOKUP(A1902,table3!A1902:H4236,6,FALSE)</f>
        <v>tier - 2</v>
      </c>
      <c r="O1902" t="str">
        <f>VLOOKUP(A1902,table3!A1902:H4236,7,FALSE)</f>
        <v>R1013</v>
      </c>
      <c r="P1902" s="8">
        <f>VLOOKUP(A1902,table3!A1902:H4236,2,FALSE)</f>
        <v>30554</v>
      </c>
      <c r="Q1902">
        <f>VLOOKUP(A1902,table3!A1902:H4236,8,FALSE)</f>
        <v>39</v>
      </c>
    </row>
    <row r="1903" spans="1:17" x14ac:dyDescent="0.3">
      <c r="A1903" s="13" t="s">
        <v>466</v>
      </c>
      <c r="B1903" t="str">
        <f>VLOOKUP(A1903,cleaned_customer_names[],2,FALSE)</f>
        <v>Sayre</v>
      </c>
      <c r="C1903">
        <f>VLOOKUP(A1903,cleaned_Medical_Examinations[],2,FALSE)</f>
        <v>34.200000000000003</v>
      </c>
      <c r="D1903">
        <f>VLOOKUP(A1903,cleaned_Medical_Examinations[],3,FALSE)</f>
        <v>4.78</v>
      </c>
      <c r="E1903" t="str">
        <f>VLOOKUP(A1903,cleaned_Medical_Examinations[],4,FALSE)</f>
        <v>Yes</v>
      </c>
      <c r="F1903" t="str">
        <f>VLOOKUP(A1903,cleaned_Medical_Examinations[],5,FALSE)</f>
        <v>No</v>
      </c>
      <c r="G1903" t="str">
        <f>VLOOKUP(A1903,cleaned_Medical_Examinations[],6,FALSE)</f>
        <v>No</v>
      </c>
      <c r="H1903">
        <f>VLOOKUP(A1903,cleaned_Medical_Examinations[],7,FALSE)</f>
        <v>0</v>
      </c>
      <c r="I1903" t="str">
        <f>VLOOKUP(A1903,cleaned_Medical_Examinations[],8,FALSE)</f>
        <v>No</v>
      </c>
      <c r="J1903" t="str">
        <f>VLOOKUP(A1903,cleaned_Medical_Examinations[],9,FALSE)</f>
        <v>OBESITY</v>
      </c>
      <c r="K1903" t="str">
        <f>VLOOKUP(A1903,cleaned_Medical_Examinations[],10,FALSE)</f>
        <v>NORMAL</v>
      </c>
      <c r="L1903">
        <f>VLOOKUP(A1903,table3!A1903:H4237,4,)</f>
        <v>23568</v>
      </c>
      <c r="M1903" t="str">
        <f>VLOOKUP(A1903,table3!A1903:H4237,5,FALSE)</f>
        <v>tier - 2</v>
      </c>
      <c r="N1903" t="str">
        <f>VLOOKUP(A1903,table3!A1903:H4237,6,FALSE)</f>
        <v>tier - 2</v>
      </c>
      <c r="O1903" t="str">
        <f>VLOOKUP(A1903,table3!A1903:H4237,7,FALSE)</f>
        <v>R1011</v>
      </c>
      <c r="P1903" s="8">
        <f>VLOOKUP(A1903,table3!A1903:H4237,2,FALSE)</f>
        <v>27182</v>
      </c>
      <c r="Q1903">
        <f>VLOOKUP(A1903,table3!A1903:H4237,8,FALSE)</f>
        <v>49</v>
      </c>
    </row>
    <row r="1904" spans="1:17" x14ac:dyDescent="0.3">
      <c r="A1904" s="11" t="s">
        <v>465</v>
      </c>
      <c r="B1904" t="str">
        <f>VLOOKUP(A1904,cleaned_customer_names[],2,FALSE)</f>
        <v>Panke</v>
      </c>
      <c r="C1904">
        <f>VLOOKUP(A1904,cleaned_Medical_Examinations[],2,FALSE)</f>
        <v>29.92</v>
      </c>
      <c r="D1904">
        <f>VLOOKUP(A1904,cleaned_Medical_Examinations[],3,FALSE)</f>
        <v>6.02</v>
      </c>
      <c r="E1904" t="str">
        <f>VLOOKUP(A1904,cleaned_Medical_Examinations[],4,FALSE)</f>
        <v>Yes</v>
      </c>
      <c r="F1904" t="str">
        <f>VLOOKUP(A1904,cleaned_Medical_Examinations[],5,FALSE)</f>
        <v>No</v>
      </c>
      <c r="G1904" t="str">
        <f>VLOOKUP(A1904,cleaned_Medical_Examinations[],6,FALSE)</f>
        <v>No</v>
      </c>
      <c r="H1904">
        <f>VLOOKUP(A1904,cleaned_Medical_Examinations[],7,FALSE)</f>
        <v>0</v>
      </c>
      <c r="I1904" t="str">
        <f>VLOOKUP(A1904,cleaned_Medical_Examinations[],8,FALSE)</f>
        <v>No</v>
      </c>
      <c r="J1904" t="str">
        <f>VLOOKUP(A1904,cleaned_Medical_Examinations[],9,FALSE)</f>
        <v>OBESITY</v>
      </c>
      <c r="K1904" t="str">
        <f>VLOOKUP(A1904,cleaned_Medical_Examinations[],10,FALSE)</f>
        <v>PREDIABETES</v>
      </c>
      <c r="L1904">
        <f>VLOOKUP(A1904,table3!A1904:H4238,4,)</f>
        <v>23807</v>
      </c>
      <c r="M1904" t="str">
        <f>VLOOKUP(A1904,table3!A1904:H4238,5,FALSE)</f>
        <v>tier - 2</v>
      </c>
      <c r="N1904" t="str">
        <f>VLOOKUP(A1904,table3!A1904:H4238,6,FALSE)</f>
        <v>tier - 3</v>
      </c>
      <c r="O1904" t="str">
        <f>VLOOKUP(A1904,table3!A1904:H4238,7,FALSE)</f>
        <v>R1012</v>
      </c>
      <c r="P1904" s="8">
        <f>VLOOKUP(A1904,table3!A1904:H4238,2,FALSE)</f>
        <v>26842</v>
      </c>
      <c r="Q1904">
        <f>VLOOKUP(A1904,table3!A1904:H4238,8,FALSE)</f>
        <v>49</v>
      </c>
    </row>
    <row r="1905" spans="1:17" x14ac:dyDescent="0.3">
      <c r="A1905" s="13" t="s">
        <v>464</v>
      </c>
      <c r="B1905" t="str">
        <f>VLOOKUP(A1905,cleaned_customer_names[],2,FALSE)</f>
        <v>Brennan</v>
      </c>
      <c r="C1905">
        <f>VLOOKUP(A1905,cleaned_Medical_Examinations[],2,FALSE)</f>
        <v>28.93</v>
      </c>
      <c r="D1905">
        <f>VLOOKUP(A1905,cleaned_Medical_Examinations[],3,FALSE)</f>
        <v>4.4400000000000004</v>
      </c>
      <c r="E1905" t="str">
        <f>VLOOKUP(A1905,cleaned_Medical_Examinations[],4,FALSE)</f>
        <v>No</v>
      </c>
      <c r="F1905" t="str">
        <f>VLOOKUP(A1905,cleaned_Medical_Examinations[],5,FALSE)</f>
        <v>No</v>
      </c>
      <c r="G1905" t="str">
        <f>VLOOKUP(A1905,cleaned_Medical_Examinations[],6,FALSE)</f>
        <v>No</v>
      </c>
      <c r="H1905">
        <f>VLOOKUP(A1905,cleaned_Medical_Examinations[],7,FALSE)</f>
        <v>0</v>
      </c>
      <c r="I1905" t="str">
        <f>VLOOKUP(A1905,cleaned_Medical_Examinations[],8,FALSE)</f>
        <v>No</v>
      </c>
      <c r="J1905" t="str">
        <f>VLOOKUP(A1905,cleaned_Medical_Examinations[],9,FALSE)</f>
        <v>OVER WEIGHT</v>
      </c>
      <c r="K1905" t="str">
        <f>VLOOKUP(A1905,cleaned_Medical_Examinations[],10,FALSE)</f>
        <v>NORMAL</v>
      </c>
      <c r="L1905">
        <f>VLOOKUP(A1905,table3!A1905:H4239,4,)</f>
        <v>23888</v>
      </c>
      <c r="M1905" t="str">
        <f>VLOOKUP(A1905,table3!A1905:H4239,5,FALSE)</f>
        <v>tier - 2</v>
      </c>
      <c r="N1905" t="str">
        <f>VLOOKUP(A1905,table3!A1905:H4239,6,FALSE)</f>
        <v>tier - 3</v>
      </c>
      <c r="O1905" t="str">
        <f>VLOOKUP(A1905,table3!A1905:H4239,7,FALSE)</f>
        <v>R1012</v>
      </c>
      <c r="P1905" s="8">
        <f>VLOOKUP(A1905,table3!A1905:H4239,2,FALSE)</f>
        <v>25788</v>
      </c>
      <c r="Q1905">
        <f>VLOOKUP(A1905,table3!A1905:H4239,8,FALSE)</f>
        <v>52</v>
      </c>
    </row>
    <row r="1906" spans="1:17" x14ac:dyDescent="0.3">
      <c r="A1906" s="11" t="s">
        <v>463</v>
      </c>
      <c r="B1906" t="str">
        <f>VLOOKUP(A1906,cleaned_customer_names[],2,FALSE)</f>
        <v>Ngo</v>
      </c>
      <c r="C1906">
        <f>VLOOKUP(A1906,cleaned_Medical_Examinations[],2,FALSE)</f>
        <v>31.254999999999999</v>
      </c>
      <c r="D1906">
        <f>VLOOKUP(A1906,cleaned_Medical_Examinations[],3,FALSE)</f>
        <v>5.84</v>
      </c>
      <c r="E1906" t="str">
        <f>VLOOKUP(A1906,cleaned_Medical_Examinations[],4,FALSE)</f>
        <v>Yes</v>
      </c>
      <c r="F1906" t="str">
        <f>VLOOKUP(A1906,cleaned_Medical_Examinations[],5,FALSE)</f>
        <v>No</v>
      </c>
      <c r="G1906" t="str">
        <f>VLOOKUP(A1906,cleaned_Medical_Examinations[],6,FALSE)</f>
        <v>No</v>
      </c>
      <c r="H1906">
        <f>VLOOKUP(A1906,cleaned_Medical_Examinations[],7,FALSE)</f>
        <v>1</v>
      </c>
      <c r="I1906" t="str">
        <f>VLOOKUP(A1906,cleaned_Medical_Examinations[],8,FALSE)</f>
        <v>No</v>
      </c>
      <c r="J1906" t="str">
        <f>VLOOKUP(A1906,cleaned_Medical_Examinations[],9,FALSE)</f>
        <v>OBESITY</v>
      </c>
      <c r="K1906" t="str">
        <f>VLOOKUP(A1906,cleaned_Medical_Examinations[],10,FALSE)</f>
        <v>PREDIABETES</v>
      </c>
      <c r="L1906">
        <f>VLOOKUP(A1906,table3!A1906:H4240,4,)</f>
        <v>23967</v>
      </c>
      <c r="M1906" t="str">
        <f>VLOOKUP(A1906,table3!A1906:H4240,5,FALSE)</f>
        <v>tier - 2</v>
      </c>
      <c r="N1906" t="str">
        <f>VLOOKUP(A1906,table3!A1906:H4240,6,FALSE)</f>
        <v>tier - 2</v>
      </c>
      <c r="O1906" t="str">
        <f>VLOOKUP(A1906,table3!A1906:H4240,7,FALSE)</f>
        <v>R1012</v>
      </c>
      <c r="P1906" s="8">
        <f>VLOOKUP(A1906,table3!A1906:H4240,2,FALSE)</f>
        <v>26124</v>
      </c>
      <c r="Q1906">
        <f>VLOOKUP(A1906,table3!A1906:H4240,8,FALSE)</f>
        <v>51</v>
      </c>
    </row>
    <row r="1907" spans="1:17" x14ac:dyDescent="0.3">
      <c r="A1907" s="13" t="s">
        <v>462</v>
      </c>
      <c r="B1907" t="str">
        <f>VLOOKUP(A1907,cleaned_customer_names[],2,FALSE)</f>
        <v>Guerdan</v>
      </c>
      <c r="C1907">
        <f>VLOOKUP(A1907,cleaned_Medical_Examinations[],2,FALSE)</f>
        <v>29.83</v>
      </c>
      <c r="D1907">
        <f>VLOOKUP(A1907,cleaned_Medical_Examinations[],3,FALSE)</f>
        <v>5.39</v>
      </c>
      <c r="E1907" t="str">
        <f>VLOOKUP(A1907,cleaned_Medical_Examinations[],4,FALSE)</f>
        <v>No</v>
      </c>
      <c r="F1907" t="str">
        <f>VLOOKUP(A1907,cleaned_Medical_Examinations[],5,FALSE)</f>
        <v>No</v>
      </c>
      <c r="G1907" t="str">
        <f>VLOOKUP(A1907,cleaned_Medical_Examinations[],6,FALSE)</f>
        <v>No</v>
      </c>
      <c r="H1907">
        <f>VLOOKUP(A1907,cleaned_Medical_Examinations[],7,FALSE)</f>
        <v>0</v>
      </c>
      <c r="I1907" t="str">
        <f>VLOOKUP(A1907,cleaned_Medical_Examinations[],8,FALSE)</f>
        <v>No</v>
      </c>
      <c r="J1907" t="str">
        <f>VLOOKUP(A1907,cleaned_Medical_Examinations[],9,FALSE)</f>
        <v>OVER WEIGHT</v>
      </c>
      <c r="K1907" t="str">
        <f>VLOOKUP(A1907,cleaned_Medical_Examinations[],10,FALSE)</f>
        <v>NORMAL</v>
      </c>
      <c r="L1907">
        <f>VLOOKUP(A1907,table3!A1907:H4241,4,)</f>
        <v>24060</v>
      </c>
      <c r="M1907" t="str">
        <f>VLOOKUP(A1907,table3!A1907:H4241,5,FALSE)</f>
        <v>tier - 2</v>
      </c>
      <c r="N1907" t="str">
        <f>VLOOKUP(A1907,table3!A1907:H4241,6,FALSE)</f>
        <v>tier - 2</v>
      </c>
      <c r="O1907" t="str">
        <f>VLOOKUP(A1907,table3!A1907:H4241,7,FALSE)</f>
        <v>R1012</v>
      </c>
      <c r="P1907" s="8">
        <f>VLOOKUP(A1907,table3!A1907:H4241,2,FALSE)</f>
        <v>37985</v>
      </c>
      <c r="Q1907">
        <f>VLOOKUP(A1907,table3!A1907:H4241,8,FALSE)</f>
        <v>19</v>
      </c>
    </row>
    <row r="1908" spans="1:17" x14ac:dyDescent="0.3">
      <c r="A1908" s="11" t="s">
        <v>461</v>
      </c>
      <c r="B1908" t="str">
        <f>VLOOKUP(A1908,cleaned_customer_names[],2,FALSE)</f>
        <v>Shaw</v>
      </c>
      <c r="C1908">
        <f>VLOOKUP(A1908,cleaned_Medical_Examinations[],2,FALSE)</f>
        <v>29.59</v>
      </c>
      <c r="D1908">
        <f>VLOOKUP(A1908,cleaned_Medical_Examinations[],3,FALSE)</f>
        <v>6.16</v>
      </c>
      <c r="E1908" t="str">
        <f>VLOOKUP(A1908,cleaned_Medical_Examinations[],4,FALSE)</f>
        <v>No</v>
      </c>
      <c r="F1908" t="str">
        <f>VLOOKUP(A1908,cleaned_Medical_Examinations[],5,FALSE)</f>
        <v>No</v>
      </c>
      <c r="G1908" t="str">
        <f>VLOOKUP(A1908,cleaned_Medical_Examinations[],6,FALSE)</f>
        <v>Yes</v>
      </c>
      <c r="H1908">
        <f>VLOOKUP(A1908,cleaned_Medical_Examinations[],7,FALSE)</f>
        <v>1</v>
      </c>
      <c r="I1908" t="str">
        <f>VLOOKUP(A1908,cleaned_Medical_Examinations[],8,FALSE)</f>
        <v>No</v>
      </c>
      <c r="J1908" t="str">
        <f>VLOOKUP(A1908,cleaned_Medical_Examinations[],9,FALSE)</f>
        <v>OVER WEIGHT</v>
      </c>
      <c r="K1908" t="str">
        <f>VLOOKUP(A1908,cleaned_Medical_Examinations[],10,FALSE)</f>
        <v>PREDIABETES</v>
      </c>
      <c r="L1908">
        <f>VLOOKUP(A1908,table3!A1908:H4242,4,)</f>
        <v>24107</v>
      </c>
      <c r="M1908" t="str">
        <f>VLOOKUP(A1908,table3!A1908:H4242,5,FALSE)</f>
        <v>tier - 2</v>
      </c>
      <c r="N1908" t="str">
        <f>VLOOKUP(A1908,table3!A1908:H4242,6,FALSE)</f>
        <v>tier - 2</v>
      </c>
      <c r="O1908" t="str">
        <f>VLOOKUP(A1908,table3!A1908:H4242,7,FALSE)</f>
        <v>R1024</v>
      </c>
      <c r="P1908" s="8">
        <f>VLOOKUP(A1908,table3!A1908:H4242,2,FALSE)</f>
        <v>26828</v>
      </c>
      <c r="Q1908">
        <f>VLOOKUP(A1908,table3!A1908:H4242,8,FALSE)</f>
        <v>49</v>
      </c>
    </row>
    <row r="1909" spans="1:17" x14ac:dyDescent="0.3">
      <c r="A1909" s="13" t="s">
        <v>460</v>
      </c>
      <c r="B1909" t="str">
        <f>VLOOKUP(A1909,cleaned_customer_names[],2,FALSE)</f>
        <v>Mills-Honarvar</v>
      </c>
      <c r="C1909">
        <f>VLOOKUP(A1909,cleaned_Medical_Examinations[],2,FALSE)</f>
        <v>31.16</v>
      </c>
      <c r="D1909">
        <f>VLOOKUP(A1909,cleaned_Medical_Examinations[],3,FALSE)</f>
        <v>4.49</v>
      </c>
      <c r="E1909" t="str">
        <f>VLOOKUP(A1909,cleaned_Medical_Examinations[],4,FALSE)</f>
        <v>No</v>
      </c>
      <c r="F1909" t="str">
        <f>VLOOKUP(A1909,cleaned_Medical_Examinations[],5,FALSE)</f>
        <v>No</v>
      </c>
      <c r="G1909" t="str">
        <f>VLOOKUP(A1909,cleaned_Medical_Examinations[],6,FALSE)</f>
        <v>Yes</v>
      </c>
      <c r="H1909">
        <f>VLOOKUP(A1909,cleaned_Medical_Examinations[],7,FALSE)</f>
        <v>1</v>
      </c>
      <c r="I1909" t="str">
        <f>VLOOKUP(A1909,cleaned_Medical_Examinations[],8,FALSE)</f>
        <v>No</v>
      </c>
      <c r="J1909" t="str">
        <f>VLOOKUP(A1909,cleaned_Medical_Examinations[],9,FALSE)</f>
        <v>OBESITY</v>
      </c>
      <c r="K1909" t="str">
        <f>VLOOKUP(A1909,cleaned_Medical_Examinations[],10,FALSE)</f>
        <v>NORMAL</v>
      </c>
      <c r="L1909">
        <f>VLOOKUP(A1909,table3!A1909:H4243,4,)</f>
        <v>24181</v>
      </c>
      <c r="M1909" t="str">
        <f>VLOOKUP(A1909,table3!A1909:H4243,5,FALSE)</f>
        <v>tier - 2</v>
      </c>
      <c r="N1909" t="str">
        <f>VLOOKUP(A1909,table3!A1909:H4243,6,FALSE)</f>
        <v>tier - 1</v>
      </c>
      <c r="O1909" t="str">
        <f>VLOOKUP(A1909,table3!A1909:H4243,7,FALSE)</f>
        <v>R1013</v>
      </c>
      <c r="P1909" s="8">
        <f>VLOOKUP(A1909,table3!A1909:H4243,2,FALSE)</f>
        <v>27282</v>
      </c>
      <c r="Q1909">
        <f>VLOOKUP(A1909,table3!A1909:H4243,8,FALSE)</f>
        <v>48</v>
      </c>
    </row>
    <row r="1910" spans="1:17" x14ac:dyDescent="0.3">
      <c r="A1910" s="11" t="s">
        <v>459</v>
      </c>
      <c r="B1910" t="str">
        <f>VLOOKUP(A1910,cleaned_customer_names[],2,FALSE)</f>
        <v>Farvard</v>
      </c>
      <c r="C1910">
        <f>VLOOKUP(A1910,cleaned_Medical_Examinations[],2,FALSE)</f>
        <v>34.21</v>
      </c>
      <c r="D1910">
        <f>VLOOKUP(A1910,cleaned_Medical_Examinations[],3,FALSE)</f>
        <v>4.4800000000000004</v>
      </c>
      <c r="E1910" t="str">
        <f>VLOOKUP(A1910,cleaned_Medical_Examinations[],4,FALSE)</f>
        <v>Yes</v>
      </c>
      <c r="F1910" t="str">
        <f>VLOOKUP(A1910,cleaned_Medical_Examinations[],5,FALSE)</f>
        <v>No</v>
      </c>
      <c r="G1910" t="str">
        <f>VLOOKUP(A1910,cleaned_Medical_Examinations[],6,FALSE)</f>
        <v>No</v>
      </c>
      <c r="H1910">
        <f>VLOOKUP(A1910,cleaned_Medical_Examinations[],7,FALSE)</f>
        <v>1</v>
      </c>
      <c r="I1910" t="str">
        <f>VLOOKUP(A1910,cleaned_Medical_Examinations[],8,FALSE)</f>
        <v>No</v>
      </c>
      <c r="J1910" t="str">
        <f>VLOOKUP(A1910,cleaned_Medical_Examinations[],9,FALSE)</f>
        <v>OBESITY</v>
      </c>
      <c r="K1910" t="str">
        <f>VLOOKUP(A1910,cleaned_Medical_Examinations[],10,FALSE)</f>
        <v>NORMAL</v>
      </c>
      <c r="L1910">
        <f>VLOOKUP(A1910,table3!A1910:H4244,4,)</f>
        <v>24227</v>
      </c>
      <c r="M1910" t="str">
        <f>VLOOKUP(A1910,table3!A1910:H4244,5,FALSE)</f>
        <v>tier - 2</v>
      </c>
      <c r="N1910" t="str">
        <f>VLOOKUP(A1910,table3!A1910:H4244,6,FALSE)</f>
        <v>tier - 1</v>
      </c>
      <c r="O1910" t="str">
        <f>VLOOKUP(A1910,table3!A1910:H4244,7,FALSE)</f>
        <v>R1013</v>
      </c>
      <c r="P1910" s="8">
        <f>VLOOKUP(A1910,table3!A1910:H4244,2,FALSE)</f>
        <v>23727</v>
      </c>
      <c r="Q1910">
        <f>VLOOKUP(A1910,table3!A1910:H4244,8,FALSE)</f>
        <v>58</v>
      </c>
    </row>
    <row r="1911" spans="1:17" x14ac:dyDescent="0.3">
      <c r="A1911" s="13" t="s">
        <v>458</v>
      </c>
      <c r="B1911" t="str">
        <f>VLOOKUP(A1911,cleaned_customer_names[],2,FALSE)</f>
        <v>Kelly</v>
      </c>
      <c r="C1911">
        <f>VLOOKUP(A1911,cleaned_Medical_Examinations[],2,FALSE)</f>
        <v>34.86</v>
      </c>
      <c r="D1911">
        <f>VLOOKUP(A1911,cleaned_Medical_Examinations[],3,FALSE)</f>
        <v>10.97</v>
      </c>
      <c r="E1911" t="str">
        <f>VLOOKUP(A1911,cleaned_Medical_Examinations[],4,FALSE)</f>
        <v>No</v>
      </c>
      <c r="F1911" t="str">
        <f>VLOOKUP(A1911,cleaned_Medical_Examinations[],5,FALSE)</f>
        <v>No</v>
      </c>
      <c r="G1911" t="str">
        <f>VLOOKUP(A1911,cleaned_Medical_Examinations[],6,FALSE)</f>
        <v>No</v>
      </c>
      <c r="H1911">
        <f>VLOOKUP(A1911,cleaned_Medical_Examinations[],7,FALSE)</f>
        <v>0</v>
      </c>
      <c r="I1911" t="str">
        <f>VLOOKUP(A1911,cleaned_Medical_Examinations[],8,FALSE)</f>
        <v>No</v>
      </c>
      <c r="J1911" t="str">
        <f>VLOOKUP(A1911,cleaned_Medical_Examinations[],9,FALSE)</f>
        <v>OBESITY</v>
      </c>
      <c r="K1911" t="str">
        <f>VLOOKUP(A1911,cleaned_Medical_Examinations[],10,FALSE)</f>
        <v>DIABETES</v>
      </c>
      <c r="L1911">
        <f>VLOOKUP(A1911,table3!A1911:H4245,4,)</f>
        <v>24294</v>
      </c>
      <c r="M1911" t="str">
        <f>VLOOKUP(A1911,table3!A1911:H4245,5,FALSE)</f>
        <v>tier - 2</v>
      </c>
      <c r="N1911" t="str">
        <f>VLOOKUP(A1911,table3!A1911:H4245,6,FALSE)</f>
        <v>tier - 1</v>
      </c>
      <c r="O1911" t="str">
        <f>VLOOKUP(A1911,table3!A1911:H4245,7,FALSE)</f>
        <v>R1011</v>
      </c>
      <c r="P1911" s="8">
        <f>VLOOKUP(A1911,table3!A1911:H4245,2,FALSE)</f>
        <v>38202</v>
      </c>
      <c r="Q1911">
        <f>VLOOKUP(A1911,table3!A1911:H4245,8,FALSE)</f>
        <v>18</v>
      </c>
    </row>
    <row r="1912" spans="1:17" x14ac:dyDescent="0.3">
      <c r="A1912" s="11" t="s">
        <v>457</v>
      </c>
      <c r="B1912" t="str">
        <f>VLOOKUP(A1912,cleaned_customer_names[],2,FALSE)</f>
        <v>Skinner</v>
      </c>
      <c r="C1912">
        <f>VLOOKUP(A1912,cleaned_Medical_Examinations[],2,FALSE)</f>
        <v>34.58</v>
      </c>
      <c r="D1912">
        <f>VLOOKUP(A1912,cleaned_Medical_Examinations[],3,FALSE)</f>
        <v>5.14</v>
      </c>
      <c r="E1912" t="str">
        <f>VLOOKUP(A1912,cleaned_Medical_Examinations[],4,FALSE)</f>
        <v>No</v>
      </c>
      <c r="F1912" t="str">
        <f>VLOOKUP(A1912,cleaned_Medical_Examinations[],5,FALSE)</f>
        <v>Yes</v>
      </c>
      <c r="G1912" t="str">
        <f>VLOOKUP(A1912,cleaned_Medical_Examinations[],6,FALSE)</f>
        <v>No</v>
      </c>
      <c r="H1912">
        <f>VLOOKUP(A1912,cleaned_Medical_Examinations[],7,FALSE)</f>
        <v>2</v>
      </c>
      <c r="I1912" t="str">
        <f>VLOOKUP(A1912,cleaned_Medical_Examinations[],8,FALSE)</f>
        <v>No</v>
      </c>
      <c r="J1912" t="str">
        <f>VLOOKUP(A1912,cleaned_Medical_Examinations[],9,FALSE)</f>
        <v>OBESITY</v>
      </c>
      <c r="K1912" t="str">
        <f>VLOOKUP(A1912,cleaned_Medical_Examinations[],10,FALSE)</f>
        <v>NORMAL</v>
      </c>
      <c r="L1912">
        <f>VLOOKUP(A1912,table3!A1912:H4246,4,)</f>
        <v>24388</v>
      </c>
      <c r="M1912" t="str">
        <f>VLOOKUP(A1912,table3!A1912:H4246,5,FALSE)</f>
        <v>tier - 2</v>
      </c>
      <c r="N1912" t="str">
        <f>VLOOKUP(A1912,table3!A1912:H4246,6,FALSE)</f>
        <v>tier - 1</v>
      </c>
      <c r="O1912" t="str">
        <f>VLOOKUP(A1912,table3!A1912:H4246,7,FALSE)</f>
        <v>R1011</v>
      </c>
      <c r="P1912" s="8">
        <f>VLOOKUP(A1912,table3!A1912:H4246,2,FALSE)</f>
        <v>36440</v>
      </c>
      <c r="Q1912">
        <f>VLOOKUP(A1912,table3!A1912:H4246,8,FALSE)</f>
        <v>23</v>
      </c>
    </row>
    <row r="1913" spans="1:17" x14ac:dyDescent="0.3">
      <c r="A1913" s="13" t="s">
        <v>456</v>
      </c>
      <c r="B1913" t="str">
        <f>VLOOKUP(A1913,cleaned_customer_names[],2,FALSE)</f>
        <v>Murphy</v>
      </c>
      <c r="C1913">
        <f>VLOOKUP(A1913,cleaned_Medical_Examinations[],2,FALSE)</f>
        <v>17.940000000000001</v>
      </c>
      <c r="D1913">
        <f>VLOOKUP(A1913,cleaned_Medical_Examinations[],3,FALSE)</f>
        <v>5.17</v>
      </c>
      <c r="E1913" t="str">
        <f>VLOOKUP(A1913,cleaned_Medical_Examinations[],4,FALSE)</f>
        <v>Yes</v>
      </c>
      <c r="F1913" t="str">
        <f>VLOOKUP(A1913,cleaned_Medical_Examinations[],5,FALSE)</f>
        <v>No</v>
      </c>
      <c r="G1913" t="str">
        <f>VLOOKUP(A1913,cleaned_Medical_Examinations[],6,FALSE)</f>
        <v>No</v>
      </c>
      <c r="H1913">
        <f>VLOOKUP(A1913,cleaned_Medical_Examinations[],7,FALSE)</f>
        <v>0</v>
      </c>
      <c r="I1913" t="str">
        <f>VLOOKUP(A1913,cleaned_Medical_Examinations[],8,FALSE)</f>
        <v>No</v>
      </c>
      <c r="J1913" t="str">
        <f>VLOOKUP(A1913,cleaned_Medical_Examinations[],9,FALSE)</f>
        <v>UNDER WEIGHT</v>
      </c>
      <c r="K1913" t="str">
        <f>VLOOKUP(A1913,cleaned_Medical_Examinations[],10,FALSE)</f>
        <v>NORMAL</v>
      </c>
      <c r="L1913">
        <f>VLOOKUP(A1913,table3!A1913:H4247,4,)</f>
        <v>24394</v>
      </c>
      <c r="M1913" t="str">
        <f>VLOOKUP(A1913,table3!A1913:H4247,5,FALSE)</f>
        <v>tier - 2</v>
      </c>
      <c r="N1913" t="str">
        <f>VLOOKUP(A1913,table3!A1913:H4247,6,FALSE)</f>
        <v>tier - 3</v>
      </c>
      <c r="O1913" t="str">
        <f>VLOOKUP(A1913,table3!A1913:H4247,7,FALSE)</f>
        <v>R1012</v>
      </c>
      <c r="P1913" s="8">
        <f>VLOOKUP(A1913,table3!A1913:H4247,2,FALSE)</f>
        <v>25902</v>
      </c>
      <c r="Q1913">
        <f>VLOOKUP(A1913,table3!A1913:H4247,8,FALSE)</f>
        <v>52</v>
      </c>
    </row>
    <row r="1914" spans="1:17" x14ac:dyDescent="0.3">
      <c r="A1914" s="11" t="s">
        <v>455</v>
      </c>
      <c r="B1914" t="str">
        <f>VLOOKUP(A1914,cleaned_customer_names[],2,FALSE)</f>
        <v>Shue</v>
      </c>
      <c r="C1914">
        <f>VLOOKUP(A1914,cleaned_Medical_Examinations[],2,FALSE)</f>
        <v>26.8</v>
      </c>
      <c r="D1914">
        <f>VLOOKUP(A1914,cleaned_Medical_Examinations[],3,FALSE)</f>
        <v>6.18</v>
      </c>
      <c r="E1914" t="str">
        <f>VLOOKUP(A1914,cleaned_Medical_Examinations[],4,FALSE)</f>
        <v>Yes</v>
      </c>
      <c r="F1914" t="str">
        <f>VLOOKUP(A1914,cleaned_Medical_Examinations[],5,FALSE)</f>
        <v>No</v>
      </c>
      <c r="G1914" t="str">
        <f>VLOOKUP(A1914,cleaned_Medical_Examinations[],6,FALSE)</f>
        <v>Yes</v>
      </c>
      <c r="H1914">
        <f>VLOOKUP(A1914,cleaned_Medical_Examinations[],7,FALSE)</f>
        <v>1</v>
      </c>
      <c r="I1914" t="str">
        <f>VLOOKUP(A1914,cleaned_Medical_Examinations[],8,FALSE)</f>
        <v>No</v>
      </c>
      <c r="J1914" t="str">
        <f>VLOOKUP(A1914,cleaned_Medical_Examinations[],9,FALSE)</f>
        <v>OVER WEIGHT</v>
      </c>
      <c r="K1914" t="str">
        <f>VLOOKUP(A1914,cleaned_Medical_Examinations[],10,FALSE)</f>
        <v>PREDIABETES</v>
      </c>
      <c r="L1914">
        <f>VLOOKUP(A1914,table3!A1914:H4248,4,)</f>
        <v>24476</v>
      </c>
      <c r="M1914" t="str">
        <f>VLOOKUP(A1914,table3!A1914:H4248,5,FALSE)</f>
        <v>tier - 2</v>
      </c>
      <c r="N1914" t="str">
        <f>VLOOKUP(A1914,table3!A1914:H4248,6,FALSE)</f>
        <v>tier - 2</v>
      </c>
      <c r="O1914" t="str">
        <f>VLOOKUP(A1914,table3!A1914:H4248,7,FALSE)</f>
        <v>R1012</v>
      </c>
      <c r="P1914" s="8">
        <f>VLOOKUP(A1914,table3!A1914:H4248,2,FALSE)</f>
        <v>25025</v>
      </c>
      <c r="Q1914">
        <f>VLOOKUP(A1914,table3!A1914:H4248,8,FALSE)</f>
        <v>54</v>
      </c>
    </row>
    <row r="1915" spans="1:17" x14ac:dyDescent="0.3">
      <c r="A1915" s="13" t="s">
        <v>454</v>
      </c>
      <c r="B1915" t="str">
        <f>VLOOKUP(A1915,cleaned_customer_names[],2,FALSE)</f>
        <v>Reilly</v>
      </c>
      <c r="C1915">
        <f>VLOOKUP(A1915,cleaned_Medical_Examinations[],2,FALSE)</f>
        <v>17.690000000000001</v>
      </c>
      <c r="D1915">
        <f>VLOOKUP(A1915,cleaned_Medical_Examinations[],3,FALSE)</f>
        <v>9.07</v>
      </c>
      <c r="E1915" t="str">
        <f>VLOOKUP(A1915,cleaned_Medical_Examinations[],4,FALSE)</f>
        <v>Yes</v>
      </c>
      <c r="F1915" t="str">
        <f>VLOOKUP(A1915,cleaned_Medical_Examinations[],5,FALSE)</f>
        <v>No</v>
      </c>
      <c r="G1915" t="str">
        <f>VLOOKUP(A1915,cleaned_Medical_Examinations[],6,FALSE)</f>
        <v>No</v>
      </c>
      <c r="H1915">
        <f>VLOOKUP(A1915,cleaned_Medical_Examinations[],7,FALSE)</f>
        <v>0</v>
      </c>
      <c r="I1915" t="str">
        <f>VLOOKUP(A1915,cleaned_Medical_Examinations[],8,FALSE)</f>
        <v>No</v>
      </c>
      <c r="J1915" t="str">
        <f>VLOOKUP(A1915,cleaned_Medical_Examinations[],9,FALSE)</f>
        <v>UNDER WEIGHT</v>
      </c>
      <c r="K1915" t="str">
        <f>VLOOKUP(A1915,cleaned_Medical_Examinations[],10,FALSE)</f>
        <v>DIABETES</v>
      </c>
      <c r="L1915">
        <f>VLOOKUP(A1915,table3!A1915:H4249,4,)</f>
        <v>24513</v>
      </c>
      <c r="M1915" t="str">
        <f>VLOOKUP(A1915,table3!A1915:H4249,5,FALSE)</f>
        <v>tier - 2</v>
      </c>
      <c r="N1915" t="str">
        <f>VLOOKUP(A1915,table3!A1915:H4249,6,FALSE)</f>
        <v>tier - 2</v>
      </c>
      <c r="O1915" t="str">
        <f>VLOOKUP(A1915,table3!A1915:H4249,7,FALSE)</f>
        <v>R1013</v>
      </c>
      <c r="P1915" s="8">
        <f>VLOOKUP(A1915,table3!A1915:H4249,2,FALSE)</f>
        <v>22575</v>
      </c>
      <c r="Q1915">
        <f>VLOOKUP(A1915,table3!A1915:H4249,8,FALSE)</f>
        <v>61</v>
      </c>
    </row>
    <row r="1916" spans="1:17" x14ac:dyDescent="0.3">
      <c r="A1916" s="11" t="s">
        <v>453</v>
      </c>
      <c r="B1916" t="str">
        <f>VLOOKUP(A1916,cleaned_customer_names[],2,FALSE)</f>
        <v>Blinn</v>
      </c>
      <c r="C1916">
        <f>VLOOKUP(A1916,cleaned_Medical_Examinations[],2,FALSE)</f>
        <v>25.77</v>
      </c>
      <c r="D1916">
        <f>VLOOKUP(A1916,cleaned_Medical_Examinations[],3,FALSE)</f>
        <v>4.43</v>
      </c>
      <c r="E1916" t="str">
        <f>VLOOKUP(A1916,cleaned_Medical_Examinations[],4,FALSE)</f>
        <v>No</v>
      </c>
      <c r="F1916" t="str">
        <f>VLOOKUP(A1916,cleaned_Medical_Examinations[],5,FALSE)</f>
        <v>No</v>
      </c>
      <c r="G1916" t="str">
        <f>VLOOKUP(A1916,cleaned_Medical_Examinations[],6,FALSE)</f>
        <v>Yes</v>
      </c>
      <c r="H1916">
        <f>VLOOKUP(A1916,cleaned_Medical_Examinations[],7,FALSE)</f>
        <v>1</v>
      </c>
      <c r="I1916" t="str">
        <f>VLOOKUP(A1916,cleaned_Medical_Examinations[],8,FALSE)</f>
        <v>No</v>
      </c>
      <c r="J1916" t="str">
        <f>VLOOKUP(A1916,cleaned_Medical_Examinations[],9,FALSE)</f>
        <v>OVER WEIGHT</v>
      </c>
      <c r="K1916" t="str">
        <f>VLOOKUP(A1916,cleaned_Medical_Examinations[],10,FALSE)</f>
        <v>NORMAL</v>
      </c>
      <c r="L1916">
        <f>VLOOKUP(A1916,table3!A1916:H4250,4,)</f>
        <v>24520</v>
      </c>
      <c r="M1916" t="str">
        <f>VLOOKUP(A1916,table3!A1916:H4250,5,FALSE)</f>
        <v>tier - 2</v>
      </c>
      <c r="N1916" t="str">
        <f>VLOOKUP(A1916,table3!A1916:H4250,6,FALSE)</f>
        <v>tier - 3</v>
      </c>
      <c r="O1916" t="str">
        <f>VLOOKUP(A1916,table3!A1916:H4250,7,FALSE)</f>
        <v>R1011</v>
      </c>
      <c r="P1916" s="8">
        <f>VLOOKUP(A1916,table3!A1916:H4250,2,FALSE)</f>
        <v>26556</v>
      </c>
      <c r="Q1916">
        <f>VLOOKUP(A1916,table3!A1916:H4250,8,FALSE)</f>
        <v>50</v>
      </c>
    </row>
    <row r="1917" spans="1:17" x14ac:dyDescent="0.3">
      <c r="A1917" s="13" t="s">
        <v>452</v>
      </c>
      <c r="B1917" t="str">
        <f>VLOOKUP(A1917,cleaned_customer_names[],2,FALSE)</f>
        <v>Duyn</v>
      </c>
      <c r="C1917">
        <f>VLOOKUP(A1917,cleaned_Medical_Examinations[],2,FALSE)</f>
        <v>34.46</v>
      </c>
      <c r="D1917">
        <f>VLOOKUP(A1917,cleaned_Medical_Examinations[],3,FALSE)</f>
        <v>4.17</v>
      </c>
      <c r="E1917" t="str">
        <f>VLOOKUP(A1917,cleaned_Medical_Examinations[],4,FALSE)</f>
        <v>No</v>
      </c>
      <c r="F1917" t="str">
        <f>VLOOKUP(A1917,cleaned_Medical_Examinations[],5,FALSE)</f>
        <v>Yes</v>
      </c>
      <c r="G1917" t="str">
        <f>VLOOKUP(A1917,cleaned_Medical_Examinations[],6,FALSE)</f>
        <v>No</v>
      </c>
      <c r="H1917">
        <f>VLOOKUP(A1917,cleaned_Medical_Examinations[],7,FALSE)</f>
        <v>1</v>
      </c>
      <c r="I1917" t="str">
        <f>VLOOKUP(A1917,cleaned_Medical_Examinations[],8,FALSE)</f>
        <v>No</v>
      </c>
      <c r="J1917" t="str">
        <f>VLOOKUP(A1917,cleaned_Medical_Examinations[],9,FALSE)</f>
        <v>OBESITY</v>
      </c>
      <c r="K1917" t="str">
        <f>VLOOKUP(A1917,cleaned_Medical_Examinations[],10,FALSE)</f>
        <v>NORMAL</v>
      </c>
      <c r="L1917">
        <f>VLOOKUP(A1917,table3!A1917:H4251,4,)</f>
        <v>24536</v>
      </c>
      <c r="M1917" t="str">
        <f>VLOOKUP(A1917,table3!A1917:H4251,5,FALSE)</f>
        <v>tier - 2</v>
      </c>
      <c r="N1917" t="str">
        <f>VLOOKUP(A1917,table3!A1917:H4251,6,FALSE)</f>
        <v>tier - 2</v>
      </c>
      <c r="O1917" t="str">
        <f>VLOOKUP(A1917,table3!A1917:H4251,7,FALSE)</f>
        <v>R1012</v>
      </c>
      <c r="P1917" s="8">
        <f>VLOOKUP(A1917,table3!A1917:H4251,2,FALSE)</f>
        <v>27558</v>
      </c>
      <c r="Q1917">
        <f>VLOOKUP(A1917,table3!A1917:H4251,8,FALSE)</f>
        <v>47</v>
      </c>
    </row>
    <row r="1918" spans="1:17" x14ac:dyDescent="0.3">
      <c r="A1918" s="11" t="s">
        <v>451</v>
      </c>
      <c r="B1918" t="str">
        <f>VLOOKUP(A1918,cleaned_customer_names[],2,FALSE)</f>
        <v>Wardian</v>
      </c>
      <c r="C1918">
        <f>VLOOKUP(A1918,cleaned_Medical_Examinations[],2,FALSE)</f>
        <v>30.875</v>
      </c>
      <c r="D1918">
        <f>VLOOKUP(A1918,cleaned_Medical_Examinations[],3,FALSE)</f>
        <v>4.95</v>
      </c>
      <c r="E1918" t="str">
        <f>VLOOKUP(A1918,cleaned_Medical_Examinations[],4,FALSE)</f>
        <v>Yes</v>
      </c>
      <c r="F1918" t="str">
        <f>VLOOKUP(A1918,cleaned_Medical_Examinations[],5,FALSE)</f>
        <v>No</v>
      </c>
      <c r="G1918" t="str">
        <f>VLOOKUP(A1918,cleaned_Medical_Examinations[],6,FALSE)</f>
        <v>No</v>
      </c>
      <c r="H1918">
        <f>VLOOKUP(A1918,cleaned_Medical_Examinations[],7,FALSE)</f>
        <v>0</v>
      </c>
      <c r="I1918" t="str">
        <f>VLOOKUP(A1918,cleaned_Medical_Examinations[],8,FALSE)</f>
        <v>No</v>
      </c>
      <c r="J1918" t="str">
        <f>VLOOKUP(A1918,cleaned_Medical_Examinations[],9,FALSE)</f>
        <v>OBESITY</v>
      </c>
      <c r="K1918" t="str">
        <f>VLOOKUP(A1918,cleaned_Medical_Examinations[],10,FALSE)</f>
        <v>NORMAL</v>
      </c>
      <c r="L1918">
        <f>VLOOKUP(A1918,table3!A1918:H4252,4,)</f>
        <v>24603</v>
      </c>
      <c r="M1918" t="str">
        <f>VLOOKUP(A1918,table3!A1918:H4252,5,FALSE)</f>
        <v>tier - 2</v>
      </c>
      <c r="N1918" t="str">
        <f>VLOOKUP(A1918,table3!A1918:H4252,6,FALSE)</f>
        <v>tier - 2</v>
      </c>
      <c r="O1918" t="str">
        <f>VLOOKUP(A1918,table3!A1918:H4252,7,FALSE)</f>
        <v>R1011</v>
      </c>
      <c r="P1918" s="8">
        <f>VLOOKUP(A1918,table3!A1918:H4252,2,FALSE)</f>
        <v>28045</v>
      </c>
      <c r="Q1918">
        <f>VLOOKUP(A1918,table3!A1918:H4252,8,FALSE)</f>
        <v>46</v>
      </c>
    </row>
    <row r="1919" spans="1:17" x14ac:dyDescent="0.3">
      <c r="A1919" s="13" t="s">
        <v>450</v>
      </c>
      <c r="B1919" t="str">
        <f>VLOOKUP(A1919,cleaned_customer_names[],2,FALSE)</f>
        <v>Heuninck</v>
      </c>
      <c r="C1919">
        <f>VLOOKUP(A1919,cleaned_Medical_Examinations[],2,FALSE)</f>
        <v>39.49</v>
      </c>
      <c r="D1919">
        <f>VLOOKUP(A1919,cleaned_Medical_Examinations[],3,FALSE)</f>
        <v>5.13</v>
      </c>
      <c r="E1919" t="str">
        <f>VLOOKUP(A1919,cleaned_Medical_Examinations[],4,FALSE)</f>
        <v>No</v>
      </c>
      <c r="F1919" t="str">
        <f>VLOOKUP(A1919,cleaned_Medical_Examinations[],5,FALSE)</f>
        <v>No</v>
      </c>
      <c r="G1919" t="str">
        <f>VLOOKUP(A1919,cleaned_Medical_Examinations[],6,FALSE)</f>
        <v>No</v>
      </c>
      <c r="H1919">
        <f>VLOOKUP(A1919,cleaned_Medical_Examinations[],7,FALSE)</f>
        <v>0</v>
      </c>
      <c r="I1919" t="str">
        <f>VLOOKUP(A1919,cleaned_Medical_Examinations[],8,FALSE)</f>
        <v>No</v>
      </c>
      <c r="J1919" t="str">
        <f>VLOOKUP(A1919,cleaned_Medical_Examinations[],9,FALSE)</f>
        <v>OBESITY</v>
      </c>
      <c r="K1919" t="str">
        <f>VLOOKUP(A1919,cleaned_Medical_Examinations[],10,FALSE)</f>
        <v>NORMAL</v>
      </c>
      <c r="L1919">
        <f>VLOOKUP(A1919,table3!A1919:H4253,4,)</f>
        <v>24667</v>
      </c>
      <c r="M1919" t="str">
        <f>VLOOKUP(A1919,table3!A1919:H4253,5,FALSE)</f>
        <v>tier - 2</v>
      </c>
      <c r="N1919" t="str">
        <f>VLOOKUP(A1919,table3!A1919:H4253,6,FALSE)</f>
        <v>tier - 3</v>
      </c>
      <c r="O1919" t="str">
        <f>VLOOKUP(A1919,table3!A1919:H4253,7,FALSE)</f>
        <v>R1013</v>
      </c>
      <c r="P1919" s="8">
        <f>VLOOKUP(A1919,table3!A1919:H4253,2,FALSE)</f>
        <v>25731</v>
      </c>
      <c r="Q1919">
        <f>VLOOKUP(A1919,table3!A1919:H4253,8,FALSE)</f>
        <v>52</v>
      </c>
    </row>
    <row r="1920" spans="1:17" x14ac:dyDescent="0.3">
      <c r="A1920" s="11" t="s">
        <v>449</v>
      </c>
      <c r="B1920" t="str">
        <f>VLOOKUP(A1920,cleaned_customer_names[],2,FALSE)</f>
        <v>Kipyego</v>
      </c>
      <c r="C1920">
        <f>VLOOKUP(A1920,cleaned_Medical_Examinations[],2,FALSE)</f>
        <v>28.88</v>
      </c>
      <c r="D1920">
        <f>VLOOKUP(A1920,cleaned_Medical_Examinations[],3,FALSE)</f>
        <v>4.0999999999999996</v>
      </c>
      <c r="E1920" t="str">
        <f>VLOOKUP(A1920,cleaned_Medical_Examinations[],4,FALSE)</f>
        <v>No</v>
      </c>
      <c r="F1920" t="str">
        <f>VLOOKUP(A1920,cleaned_Medical_Examinations[],5,FALSE)</f>
        <v>No</v>
      </c>
      <c r="G1920" t="str">
        <f>VLOOKUP(A1920,cleaned_Medical_Examinations[],6,FALSE)</f>
        <v>No</v>
      </c>
      <c r="H1920">
        <f>VLOOKUP(A1920,cleaned_Medical_Examinations[],7,FALSE)</f>
        <v>0</v>
      </c>
      <c r="I1920" t="str">
        <f>VLOOKUP(A1920,cleaned_Medical_Examinations[],8,FALSE)</f>
        <v>No</v>
      </c>
      <c r="J1920" t="str">
        <f>VLOOKUP(A1920,cleaned_Medical_Examinations[],9,FALSE)</f>
        <v>OVER WEIGHT</v>
      </c>
      <c r="K1920" t="str">
        <f>VLOOKUP(A1920,cleaned_Medical_Examinations[],10,FALSE)</f>
        <v>NORMAL</v>
      </c>
      <c r="L1920">
        <f>VLOOKUP(A1920,table3!A1920:H4254,4,)</f>
        <v>24672</v>
      </c>
      <c r="M1920" t="str">
        <f>VLOOKUP(A1920,table3!A1920:H4254,5,FALSE)</f>
        <v>tier - 2</v>
      </c>
      <c r="N1920" t="str">
        <f>VLOOKUP(A1920,table3!A1920:H4254,6,FALSE)</f>
        <v>tier - 1</v>
      </c>
      <c r="O1920" t="str">
        <f>VLOOKUP(A1920,table3!A1920:H4254,7,FALSE)</f>
        <v>R1024</v>
      </c>
      <c r="P1920" s="8">
        <f>VLOOKUP(A1920,table3!A1920:H4254,2,FALSE)</f>
        <v>35305</v>
      </c>
      <c r="Q1920">
        <f>VLOOKUP(A1920,table3!A1920:H4254,8,FALSE)</f>
        <v>26</v>
      </c>
    </row>
    <row r="1921" spans="1:17" x14ac:dyDescent="0.3">
      <c r="A1921" s="13" t="s">
        <v>448</v>
      </c>
      <c r="B1921" t="str">
        <f>VLOOKUP(A1921,cleaned_customer_names[],2,FALSE)</f>
        <v>Kuehl</v>
      </c>
      <c r="C1921">
        <f>VLOOKUP(A1921,cleaned_Medical_Examinations[],2,FALSE)</f>
        <v>20.234999999999999</v>
      </c>
      <c r="D1921">
        <f>VLOOKUP(A1921,cleaned_Medical_Examinations[],3,FALSE)</f>
        <v>5.01</v>
      </c>
      <c r="E1921" t="str">
        <f>VLOOKUP(A1921,cleaned_Medical_Examinations[],4,FALSE)</f>
        <v>Yes</v>
      </c>
      <c r="F1921" t="str">
        <f>VLOOKUP(A1921,cleaned_Medical_Examinations[],5,FALSE)</f>
        <v>No</v>
      </c>
      <c r="G1921" t="str">
        <f>VLOOKUP(A1921,cleaned_Medical_Examinations[],6,FALSE)</f>
        <v>No</v>
      </c>
      <c r="H1921">
        <f>VLOOKUP(A1921,cleaned_Medical_Examinations[],7,FALSE)</f>
        <v>0</v>
      </c>
      <c r="I1921" t="str">
        <f>VLOOKUP(A1921,cleaned_Medical_Examinations[],8,FALSE)</f>
        <v>No</v>
      </c>
      <c r="J1921" t="str">
        <f>VLOOKUP(A1921,cleaned_Medical_Examinations[],9,FALSE)</f>
        <v>NORMAL WEIGHT</v>
      </c>
      <c r="K1921" t="str">
        <f>VLOOKUP(A1921,cleaned_Medical_Examinations[],10,FALSE)</f>
        <v>NORMAL</v>
      </c>
      <c r="L1921">
        <f>VLOOKUP(A1921,table3!A1921:H4255,4,)</f>
        <v>24795</v>
      </c>
      <c r="M1921" t="str">
        <f>VLOOKUP(A1921,table3!A1921:H4255,5,FALSE)</f>
        <v>tier - 2</v>
      </c>
      <c r="N1921" t="str">
        <f>VLOOKUP(A1921,table3!A1921:H4255,6,FALSE)</f>
        <v>tier - 3</v>
      </c>
      <c r="O1921" t="str">
        <f>VLOOKUP(A1921,table3!A1921:H4255,7,FALSE)</f>
        <v>R1011</v>
      </c>
      <c r="P1921" s="8">
        <f>VLOOKUP(A1921,table3!A1921:H4255,2,FALSE)</f>
        <v>33888</v>
      </c>
      <c r="Q1921">
        <f>VLOOKUP(A1921,table3!A1921:H4255,8,FALSE)</f>
        <v>30</v>
      </c>
    </row>
    <row r="1922" spans="1:17" x14ac:dyDescent="0.3">
      <c r="A1922" s="11" t="s">
        <v>447</v>
      </c>
      <c r="B1922" t="str">
        <f>VLOOKUP(A1922,cleaned_customer_names[],2,FALSE)</f>
        <v>Burkholder</v>
      </c>
      <c r="C1922">
        <f>VLOOKUP(A1922,cleaned_Medical_Examinations[],2,FALSE)</f>
        <v>30.67</v>
      </c>
      <c r="D1922">
        <f>VLOOKUP(A1922,cleaned_Medical_Examinations[],3,FALSE)</f>
        <v>5.09</v>
      </c>
      <c r="E1922" t="str">
        <f>VLOOKUP(A1922,cleaned_Medical_Examinations[],4,FALSE)</f>
        <v>Yes</v>
      </c>
      <c r="F1922" t="str">
        <f>VLOOKUP(A1922,cleaned_Medical_Examinations[],5,FALSE)</f>
        <v>No</v>
      </c>
      <c r="G1922" t="str">
        <f>VLOOKUP(A1922,cleaned_Medical_Examinations[],6,FALSE)</f>
        <v>No</v>
      </c>
      <c r="H1922">
        <f>VLOOKUP(A1922,cleaned_Medical_Examinations[],7,FALSE)</f>
        <v>0</v>
      </c>
      <c r="I1922" t="str">
        <f>VLOOKUP(A1922,cleaned_Medical_Examinations[],8,FALSE)</f>
        <v>No</v>
      </c>
      <c r="J1922" t="str">
        <f>VLOOKUP(A1922,cleaned_Medical_Examinations[],9,FALSE)</f>
        <v>OBESITY</v>
      </c>
      <c r="K1922" t="str">
        <f>VLOOKUP(A1922,cleaned_Medical_Examinations[],10,FALSE)</f>
        <v>NORMAL</v>
      </c>
      <c r="L1922">
        <f>VLOOKUP(A1922,table3!A1922:H4256,4,)</f>
        <v>24817</v>
      </c>
      <c r="M1922" t="str">
        <f>VLOOKUP(A1922,table3!A1922:H4256,5,FALSE)</f>
        <v>tier - 2</v>
      </c>
      <c r="N1922" t="str">
        <f>VLOOKUP(A1922,table3!A1922:H4256,6,FALSE)</f>
        <v>tier - 2</v>
      </c>
      <c r="O1922" t="str">
        <f>VLOOKUP(A1922,table3!A1922:H4256,7,FALSE)</f>
        <v>R1011</v>
      </c>
      <c r="P1922" s="8">
        <f>VLOOKUP(A1922,table3!A1922:H4256,2,FALSE)</f>
        <v>34586</v>
      </c>
      <c r="Q1922">
        <f>VLOOKUP(A1922,table3!A1922:H4256,8,FALSE)</f>
        <v>28</v>
      </c>
    </row>
    <row r="1923" spans="1:17" x14ac:dyDescent="0.3">
      <c r="A1923" s="13" t="s">
        <v>446</v>
      </c>
      <c r="B1923" t="str">
        <f>VLOOKUP(A1923,cleaned_customer_names[],2,FALSE)</f>
        <v>Stadolnik</v>
      </c>
      <c r="C1923">
        <f>VLOOKUP(A1923,cleaned_Medical_Examinations[],2,FALSE)</f>
        <v>30.875</v>
      </c>
      <c r="D1923">
        <f>VLOOKUP(A1923,cleaned_Medical_Examinations[],3,FALSE)</f>
        <v>6.49</v>
      </c>
      <c r="E1923" t="str">
        <f>VLOOKUP(A1923,cleaned_Medical_Examinations[],4,FALSE)</f>
        <v>No</v>
      </c>
      <c r="F1923" t="str">
        <f>VLOOKUP(A1923,cleaned_Medical_Examinations[],5,FALSE)</f>
        <v>No</v>
      </c>
      <c r="G1923" t="str">
        <f>VLOOKUP(A1923,cleaned_Medical_Examinations[],6,FALSE)</f>
        <v>No</v>
      </c>
      <c r="H1923">
        <f>VLOOKUP(A1923,cleaned_Medical_Examinations[],7,FALSE)</f>
        <v>0</v>
      </c>
      <c r="I1923" t="str">
        <f>VLOOKUP(A1923,cleaned_Medical_Examinations[],8,FALSE)</f>
        <v>No</v>
      </c>
      <c r="J1923" t="str">
        <f>VLOOKUP(A1923,cleaned_Medical_Examinations[],9,FALSE)</f>
        <v>OBESITY</v>
      </c>
      <c r="K1923" t="str">
        <f>VLOOKUP(A1923,cleaned_Medical_Examinations[],10,FALSE)</f>
        <v>DIABETES</v>
      </c>
      <c r="L1923">
        <f>VLOOKUP(A1923,table3!A1923:H4257,4,)</f>
        <v>24863</v>
      </c>
      <c r="M1923" t="str">
        <f>VLOOKUP(A1923,table3!A1923:H4257,5,FALSE)</f>
        <v>tier - 2</v>
      </c>
      <c r="N1923" t="str">
        <f>VLOOKUP(A1923,table3!A1923:H4257,6,FALSE)</f>
        <v>tier - 3</v>
      </c>
      <c r="O1923" t="str">
        <f>VLOOKUP(A1923,table3!A1923:H4257,7,FALSE)</f>
        <v>R1011</v>
      </c>
      <c r="P1923" s="8">
        <f>VLOOKUP(A1923,table3!A1923:H4257,2,FALSE)</f>
        <v>34860</v>
      </c>
      <c r="Q1923">
        <f>VLOOKUP(A1923,table3!A1923:H4257,8,FALSE)</f>
        <v>27</v>
      </c>
    </row>
    <row r="1924" spans="1:17" x14ac:dyDescent="0.3">
      <c r="A1924" s="11" t="s">
        <v>445</v>
      </c>
      <c r="B1924" t="str">
        <f>VLOOKUP(A1924,cleaned_customer_names[],2,FALSE)</f>
        <v>Shields</v>
      </c>
      <c r="C1924">
        <f>VLOOKUP(A1924,cleaned_Medical_Examinations[],2,FALSE)</f>
        <v>23.8</v>
      </c>
      <c r="D1924">
        <f>VLOOKUP(A1924,cleaned_Medical_Examinations[],3,FALSE)</f>
        <v>4.08</v>
      </c>
      <c r="E1924" t="str">
        <f>VLOOKUP(A1924,cleaned_Medical_Examinations[],4,FALSE)</f>
        <v>No</v>
      </c>
      <c r="F1924" t="str">
        <f>VLOOKUP(A1924,cleaned_Medical_Examinations[],5,FALSE)</f>
        <v>No</v>
      </c>
      <c r="G1924" t="str">
        <f>VLOOKUP(A1924,cleaned_Medical_Examinations[],6,FALSE)</f>
        <v>No</v>
      </c>
      <c r="H1924">
        <f>VLOOKUP(A1924,cleaned_Medical_Examinations[],7,FALSE)</f>
        <v>0</v>
      </c>
      <c r="I1924" t="str">
        <f>VLOOKUP(A1924,cleaned_Medical_Examinations[],8,FALSE)</f>
        <v>No</v>
      </c>
      <c r="J1924" t="str">
        <f>VLOOKUP(A1924,cleaned_Medical_Examinations[],9,FALSE)</f>
        <v>NORMAL WEIGHT</v>
      </c>
      <c r="K1924" t="str">
        <f>VLOOKUP(A1924,cleaned_Medical_Examinations[],10,FALSE)</f>
        <v>NORMAL</v>
      </c>
      <c r="L1924">
        <f>VLOOKUP(A1924,table3!A1924:H4258,4,)</f>
        <v>24870</v>
      </c>
      <c r="M1924" t="str">
        <f>VLOOKUP(A1924,table3!A1924:H4258,5,FALSE)</f>
        <v>tier - 2</v>
      </c>
      <c r="N1924" t="str">
        <f>VLOOKUP(A1924,table3!A1924:H4258,6,FALSE)</f>
        <v>tier - 2</v>
      </c>
      <c r="O1924" t="str">
        <f>VLOOKUP(A1924,table3!A1924:H4258,7,FALSE)</f>
        <v>R1016</v>
      </c>
      <c r="P1924" s="8">
        <f>VLOOKUP(A1924,table3!A1924:H4258,2,FALSE)</f>
        <v>25898</v>
      </c>
      <c r="Q1924">
        <f>VLOOKUP(A1924,table3!A1924:H4258,8,FALSE)</f>
        <v>52</v>
      </c>
    </row>
    <row r="1925" spans="1:17" x14ac:dyDescent="0.3">
      <c r="A1925" s="13" t="s">
        <v>444</v>
      </c>
      <c r="B1925" t="str">
        <f>VLOOKUP(A1925,cleaned_customer_names[],2,FALSE)</f>
        <v>Margolis</v>
      </c>
      <c r="C1925">
        <f>VLOOKUP(A1925,cleaned_Medical_Examinations[],2,FALSE)</f>
        <v>15.37</v>
      </c>
      <c r="D1925">
        <f>VLOOKUP(A1925,cleaned_Medical_Examinations[],3,FALSE)</f>
        <v>8.6300000000000008</v>
      </c>
      <c r="E1925" t="str">
        <f>VLOOKUP(A1925,cleaned_Medical_Examinations[],4,FALSE)</f>
        <v>Yes</v>
      </c>
      <c r="F1925" t="str">
        <f>VLOOKUP(A1925,cleaned_Medical_Examinations[],5,FALSE)</f>
        <v>No</v>
      </c>
      <c r="G1925" t="str">
        <f>VLOOKUP(A1925,cleaned_Medical_Examinations[],6,FALSE)</f>
        <v>No</v>
      </c>
      <c r="H1925">
        <f>VLOOKUP(A1925,cleaned_Medical_Examinations[],7,FALSE)</f>
        <v>0</v>
      </c>
      <c r="I1925" t="str">
        <f>VLOOKUP(A1925,cleaned_Medical_Examinations[],8,FALSE)</f>
        <v>No</v>
      </c>
      <c r="J1925" t="str">
        <f>VLOOKUP(A1925,cleaned_Medical_Examinations[],9,FALSE)</f>
        <v>UNDER WEIGHT</v>
      </c>
      <c r="K1925" t="str">
        <f>VLOOKUP(A1925,cleaned_Medical_Examinations[],10,FALSE)</f>
        <v>DIABETES</v>
      </c>
      <c r="L1925">
        <f>VLOOKUP(A1925,table3!A1925:H4259,4,)</f>
        <v>24873</v>
      </c>
      <c r="M1925" t="str">
        <f>VLOOKUP(A1925,table3!A1925:H4259,5,FALSE)</f>
        <v>tier - 2</v>
      </c>
      <c r="N1925" t="str">
        <f>VLOOKUP(A1925,table3!A1925:H4259,6,FALSE)</f>
        <v>tier - 1</v>
      </c>
      <c r="O1925" t="str">
        <f>VLOOKUP(A1925,table3!A1925:H4259,7,FALSE)</f>
        <v>R1024</v>
      </c>
      <c r="P1925" s="8">
        <f>VLOOKUP(A1925,table3!A1925:H4259,2,FALSE)</f>
        <v>25407</v>
      </c>
      <c r="Q1925">
        <f>VLOOKUP(A1925,table3!A1925:H4259,8,FALSE)</f>
        <v>53</v>
      </c>
    </row>
    <row r="1926" spans="1:17" x14ac:dyDescent="0.3">
      <c r="A1926" s="11" t="s">
        <v>443</v>
      </c>
      <c r="B1926" t="str">
        <f>VLOOKUP(A1926,cleaned_customer_names[],2,FALSE)</f>
        <v>Uffenbeck</v>
      </c>
      <c r="C1926">
        <f>VLOOKUP(A1926,cleaned_Medical_Examinations[],2,FALSE)</f>
        <v>30.4</v>
      </c>
      <c r="D1926">
        <f>VLOOKUP(A1926,cleaned_Medical_Examinations[],3,FALSE)</f>
        <v>5.28</v>
      </c>
      <c r="E1926" t="str">
        <f>VLOOKUP(A1926,cleaned_Medical_Examinations[],4,FALSE)</f>
        <v>No</v>
      </c>
      <c r="F1926" t="str">
        <f>VLOOKUP(A1926,cleaned_Medical_Examinations[],5,FALSE)</f>
        <v>No</v>
      </c>
      <c r="G1926" t="str">
        <f>VLOOKUP(A1926,cleaned_Medical_Examinations[],6,FALSE)</f>
        <v>No</v>
      </c>
      <c r="H1926">
        <f>VLOOKUP(A1926,cleaned_Medical_Examinations[],7,FALSE)</f>
        <v>0</v>
      </c>
      <c r="I1926" t="str">
        <f>VLOOKUP(A1926,cleaned_Medical_Examinations[],8,FALSE)</f>
        <v>No</v>
      </c>
      <c r="J1926" t="str">
        <f>VLOOKUP(A1926,cleaned_Medical_Examinations[],9,FALSE)</f>
        <v>OBESITY</v>
      </c>
      <c r="K1926" t="str">
        <f>VLOOKUP(A1926,cleaned_Medical_Examinations[],10,FALSE)</f>
        <v>NORMAL</v>
      </c>
      <c r="L1926">
        <f>VLOOKUP(A1926,table3!A1926:H4260,4,)</f>
        <v>24915</v>
      </c>
      <c r="M1926" t="str">
        <f>VLOOKUP(A1926,table3!A1926:H4260,5,FALSE)</f>
        <v>tier - 2</v>
      </c>
      <c r="N1926" t="str">
        <f>VLOOKUP(A1926,table3!A1926:H4260,6,FALSE)</f>
        <v>tier - 1</v>
      </c>
      <c r="O1926" t="str">
        <f>VLOOKUP(A1926,table3!A1926:H4260,7,FALSE)</f>
        <v>R1024</v>
      </c>
      <c r="P1926" s="8">
        <f>VLOOKUP(A1926,table3!A1926:H4260,2,FALSE)</f>
        <v>31942</v>
      </c>
      <c r="Q1926">
        <f>VLOOKUP(A1926,table3!A1926:H4260,8,FALSE)</f>
        <v>35</v>
      </c>
    </row>
    <row r="1927" spans="1:17" x14ac:dyDescent="0.3">
      <c r="A1927" s="13" t="s">
        <v>442</v>
      </c>
      <c r="B1927" t="str">
        <f>VLOOKUP(A1927,cleaned_customer_names[],2,FALSE)</f>
        <v>Brake</v>
      </c>
      <c r="C1927">
        <f>VLOOKUP(A1927,cleaned_Medical_Examinations[],2,FALSE)</f>
        <v>19.48</v>
      </c>
      <c r="D1927">
        <f>VLOOKUP(A1927,cleaned_Medical_Examinations[],3,FALSE)</f>
        <v>5.63</v>
      </c>
      <c r="E1927" t="str">
        <f>VLOOKUP(A1927,cleaned_Medical_Examinations[],4,FALSE)</f>
        <v>Yes</v>
      </c>
      <c r="F1927" t="str">
        <f>VLOOKUP(A1927,cleaned_Medical_Examinations[],5,FALSE)</f>
        <v>No</v>
      </c>
      <c r="G1927" t="str">
        <f>VLOOKUP(A1927,cleaned_Medical_Examinations[],6,FALSE)</f>
        <v>No</v>
      </c>
      <c r="H1927">
        <f>VLOOKUP(A1927,cleaned_Medical_Examinations[],7,FALSE)</f>
        <v>1</v>
      </c>
      <c r="I1927" t="str">
        <f>VLOOKUP(A1927,cleaned_Medical_Examinations[],8,FALSE)</f>
        <v>No</v>
      </c>
      <c r="J1927" t="str">
        <f>VLOOKUP(A1927,cleaned_Medical_Examinations[],9,FALSE)</f>
        <v>NORMAL WEIGHT</v>
      </c>
      <c r="K1927" t="str">
        <f>VLOOKUP(A1927,cleaned_Medical_Examinations[],10,FALSE)</f>
        <v>NORMAL</v>
      </c>
      <c r="L1927">
        <f>VLOOKUP(A1927,table3!A1927:H4261,4,)</f>
        <v>24915</v>
      </c>
      <c r="M1927" t="str">
        <f>VLOOKUP(A1927,table3!A1927:H4261,5,FALSE)</f>
        <v>tier - 2</v>
      </c>
      <c r="N1927" t="str">
        <f>VLOOKUP(A1927,table3!A1927:H4261,6,FALSE)</f>
        <v>tier - 3</v>
      </c>
      <c r="O1927" t="str">
        <f>VLOOKUP(A1927,table3!A1927:H4261,7,FALSE)</f>
        <v>R1012</v>
      </c>
      <c r="P1927" s="8">
        <f>VLOOKUP(A1927,table3!A1927:H4261,2,FALSE)</f>
        <v>27712</v>
      </c>
      <c r="Q1927">
        <f>VLOOKUP(A1927,table3!A1927:H4261,8,FALSE)</f>
        <v>47</v>
      </c>
    </row>
    <row r="1928" spans="1:17" x14ac:dyDescent="0.3">
      <c r="A1928" s="11" t="s">
        <v>441</v>
      </c>
      <c r="B1928" t="str">
        <f>VLOOKUP(A1928,cleaned_customer_names[],2,FALSE)</f>
        <v>Stepanova</v>
      </c>
      <c r="C1928">
        <f>VLOOKUP(A1928,cleaned_Medical_Examinations[],2,FALSE)</f>
        <v>16.96</v>
      </c>
      <c r="D1928">
        <f>VLOOKUP(A1928,cleaned_Medical_Examinations[],3,FALSE)</f>
        <v>11.47</v>
      </c>
      <c r="E1928" t="str">
        <f>VLOOKUP(A1928,cleaned_Medical_Examinations[],4,FALSE)</f>
        <v>Yes</v>
      </c>
      <c r="F1928" t="str">
        <f>VLOOKUP(A1928,cleaned_Medical_Examinations[],5,FALSE)</f>
        <v>No</v>
      </c>
      <c r="G1928" t="str">
        <f>VLOOKUP(A1928,cleaned_Medical_Examinations[],6,FALSE)</f>
        <v>No</v>
      </c>
      <c r="H1928">
        <f>VLOOKUP(A1928,cleaned_Medical_Examinations[],7,FALSE)</f>
        <v>0</v>
      </c>
      <c r="I1928" t="str">
        <f>VLOOKUP(A1928,cleaned_Medical_Examinations[],8,FALSE)</f>
        <v>No</v>
      </c>
      <c r="J1928" t="str">
        <f>VLOOKUP(A1928,cleaned_Medical_Examinations[],9,FALSE)</f>
        <v>UNDER WEIGHT</v>
      </c>
      <c r="K1928" t="str">
        <f>VLOOKUP(A1928,cleaned_Medical_Examinations[],10,FALSE)</f>
        <v>DIABETES</v>
      </c>
      <c r="L1928">
        <f>VLOOKUP(A1928,table3!A1928:H4262,4,)</f>
        <v>25076</v>
      </c>
      <c r="M1928" t="str">
        <f>VLOOKUP(A1928,table3!A1928:H4262,5,FALSE)</f>
        <v>tier - 2</v>
      </c>
      <c r="N1928" t="str">
        <f>VLOOKUP(A1928,table3!A1928:H4262,6,FALSE)</f>
        <v>tier - 2</v>
      </c>
      <c r="O1928" t="str">
        <f>VLOOKUP(A1928,table3!A1928:H4262,7,FALSE)</f>
        <v>R1011</v>
      </c>
      <c r="P1928" s="8">
        <f>VLOOKUP(A1928,table3!A1928:H4262,2,FALSE)</f>
        <v>35037</v>
      </c>
      <c r="Q1928">
        <f>VLOOKUP(A1928,table3!A1928:H4262,8,FALSE)</f>
        <v>27</v>
      </c>
    </row>
    <row r="1929" spans="1:17" x14ac:dyDescent="0.3">
      <c r="A1929" s="13" t="s">
        <v>440</v>
      </c>
      <c r="B1929" t="str">
        <f>VLOOKUP(A1929,cleaned_customer_names[],2,FALSE)</f>
        <v>Verdi</v>
      </c>
      <c r="C1929">
        <f>VLOOKUP(A1929,cleaned_Medical_Examinations[],2,FALSE)</f>
        <v>19.05</v>
      </c>
      <c r="D1929">
        <f>VLOOKUP(A1929,cleaned_Medical_Examinations[],3,FALSE)</f>
        <v>4.92</v>
      </c>
      <c r="E1929" t="str">
        <f>VLOOKUP(A1929,cleaned_Medical_Examinations[],4,FALSE)</f>
        <v>No</v>
      </c>
      <c r="F1929" t="str">
        <f>VLOOKUP(A1929,cleaned_Medical_Examinations[],5,FALSE)</f>
        <v>No</v>
      </c>
      <c r="G1929" t="str">
        <f>VLOOKUP(A1929,cleaned_Medical_Examinations[],6,FALSE)</f>
        <v>No</v>
      </c>
      <c r="H1929">
        <f>VLOOKUP(A1929,cleaned_Medical_Examinations[],7,FALSE)</f>
        <v>1</v>
      </c>
      <c r="I1929" t="str">
        <f>VLOOKUP(A1929,cleaned_Medical_Examinations[],8,FALSE)</f>
        <v>No</v>
      </c>
      <c r="J1929" t="str">
        <f>VLOOKUP(A1929,cleaned_Medical_Examinations[],9,FALSE)</f>
        <v>NORMAL WEIGHT</v>
      </c>
      <c r="K1929" t="str">
        <f>VLOOKUP(A1929,cleaned_Medical_Examinations[],10,FALSE)</f>
        <v>NORMAL</v>
      </c>
      <c r="L1929">
        <f>VLOOKUP(A1929,table3!A1929:H4263,4,)</f>
        <v>25082</v>
      </c>
      <c r="M1929" t="str">
        <f>VLOOKUP(A1929,table3!A1929:H4263,5,FALSE)</f>
        <v>tier - 2</v>
      </c>
      <c r="N1929" t="str">
        <f>VLOOKUP(A1929,table3!A1929:H4263,6,FALSE)</f>
        <v>tier - 2</v>
      </c>
      <c r="O1929" t="str">
        <f>VLOOKUP(A1929,table3!A1929:H4263,7,FALSE)</f>
        <v>R1013</v>
      </c>
      <c r="P1929" s="8">
        <f>VLOOKUP(A1929,table3!A1929:H4263,2,FALSE)</f>
        <v>35960</v>
      </c>
      <c r="Q1929">
        <f>VLOOKUP(A1929,table3!A1929:H4263,8,FALSE)</f>
        <v>24</v>
      </c>
    </row>
    <row r="1930" spans="1:17" x14ac:dyDescent="0.3">
      <c r="A1930" s="11" t="s">
        <v>439</v>
      </c>
      <c r="B1930" t="str">
        <f>VLOOKUP(A1930,cleaned_customer_names[],2,FALSE)</f>
        <v>McLean</v>
      </c>
      <c r="C1930">
        <f>VLOOKUP(A1930,cleaned_Medical_Examinations[],2,FALSE)</f>
        <v>37.619999999999997</v>
      </c>
      <c r="D1930">
        <f>VLOOKUP(A1930,cleaned_Medical_Examinations[],3,FALSE)</f>
        <v>4.18</v>
      </c>
      <c r="E1930" t="str">
        <f>VLOOKUP(A1930,cleaned_Medical_Examinations[],4,FALSE)</f>
        <v>No</v>
      </c>
      <c r="F1930" t="str">
        <f>VLOOKUP(A1930,cleaned_Medical_Examinations[],5,FALSE)</f>
        <v>No</v>
      </c>
      <c r="G1930" t="str">
        <f>VLOOKUP(A1930,cleaned_Medical_Examinations[],6,FALSE)</f>
        <v>No</v>
      </c>
      <c r="H1930">
        <f>VLOOKUP(A1930,cleaned_Medical_Examinations[],7,FALSE)</f>
        <v>0</v>
      </c>
      <c r="I1930" t="str">
        <f>VLOOKUP(A1930,cleaned_Medical_Examinations[],8,FALSE)</f>
        <v>No</v>
      </c>
      <c r="J1930" t="str">
        <f>VLOOKUP(A1930,cleaned_Medical_Examinations[],9,FALSE)</f>
        <v>OBESITY</v>
      </c>
      <c r="K1930" t="str">
        <f>VLOOKUP(A1930,cleaned_Medical_Examinations[],10,FALSE)</f>
        <v>NORMAL</v>
      </c>
      <c r="L1930">
        <f>VLOOKUP(A1930,table3!A1930:H4264,4,)</f>
        <v>25127</v>
      </c>
      <c r="M1930" t="str">
        <f>VLOOKUP(A1930,table3!A1930:H4264,5,FALSE)</f>
        <v>tier - 2</v>
      </c>
      <c r="N1930" t="str">
        <f>VLOOKUP(A1930,table3!A1930:H4264,6,FALSE)</f>
        <v>tier - 3</v>
      </c>
      <c r="O1930" t="str">
        <f>VLOOKUP(A1930,table3!A1930:H4264,7,FALSE)</f>
        <v>R1011</v>
      </c>
      <c r="P1930" s="8">
        <f>VLOOKUP(A1930,table3!A1930:H4264,2,FALSE)</f>
        <v>36123</v>
      </c>
      <c r="Q1930">
        <f>VLOOKUP(A1930,table3!A1930:H4264,8,FALSE)</f>
        <v>24</v>
      </c>
    </row>
    <row r="1931" spans="1:17" x14ac:dyDescent="0.3">
      <c r="A1931" s="13" t="s">
        <v>438</v>
      </c>
      <c r="B1931" t="str">
        <f>VLOOKUP(A1931,cleaned_customer_names[],2,FALSE)</f>
        <v>Ryan</v>
      </c>
      <c r="C1931">
        <f>VLOOKUP(A1931,cleaned_Medical_Examinations[],2,FALSE)</f>
        <v>29.1</v>
      </c>
      <c r="D1931">
        <f>VLOOKUP(A1931,cleaned_Medical_Examinations[],3,FALSE)</f>
        <v>4.67</v>
      </c>
      <c r="E1931" t="str">
        <f>VLOOKUP(A1931,cleaned_Medical_Examinations[],4,FALSE)</f>
        <v>No</v>
      </c>
      <c r="F1931" t="str">
        <f>VLOOKUP(A1931,cleaned_Medical_Examinations[],5,FALSE)</f>
        <v>No</v>
      </c>
      <c r="G1931" t="str">
        <f>VLOOKUP(A1931,cleaned_Medical_Examinations[],6,FALSE)</f>
        <v>No</v>
      </c>
      <c r="H1931">
        <f>VLOOKUP(A1931,cleaned_Medical_Examinations[],7,FALSE)</f>
        <v>0</v>
      </c>
      <c r="I1931" t="str">
        <f>VLOOKUP(A1931,cleaned_Medical_Examinations[],8,FALSE)</f>
        <v>No</v>
      </c>
      <c r="J1931" t="str">
        <f>VLOOKUP(A1931,cleaned_Medical_Examinations[],9,FALSE)</f>
        <v>OVER WEIGHT</v>
      </c>
      <c r="K1931" t="str">
        <f>VLOOKUP(A1931,cleaned_Medical_Examinations[],10,FALSE)</f>
        <v>NORMAL</v>
      </c>
      <c r="L1931">
        <f>VLOOKUP(A1931,table3!A1931:H4265,4,)</f>
        <v>25309</v>
      </c>
      <c r="M1931" t="str">
        <f>VLOOKUP(A1931,table3!A1931:H4265,5,FALSE)</f>
        <v>tier - 2</v>
      </c>
      <c r="N1931" t="str">
        <f>VLOOKUP(A1931,table3!A1931:H4265,6,FALSE)</f>
        <v>tier - 1</v>
      </c>
      <c r="O1931" t="str">
        <f>VLOOKUP(A1931,table3!A1931:H4265,7,FALSE)</f>
        <v>R1011</v>
      </c>
      <c r="P1931" s="8">
        <f>VLOOKUP(A1931,table3!A1931:H4265,2,FALSE)</f>
        <v>27742</v>
      </c>
      <c r="Q1931">
        <f>VLOOKUP(A1931,table3!A1931:H4265,8,FALSE)</f>
        <v>47</v>
      </c>
    </row>
    <row r="1932" spans="1:17" x14ac:dyDescent="0.3">
      <c r="A1932" s="11" t="s">
        <v>437</v>
      </c>
      <c r="B1932" t="str">
        <f>VLOOKUP(A1932,cleaned_customer_names[],2,FALSE)</f>
        <v>Mickelson</v>
      </c>
      <c r="C1932">
        <f>VLOOKUP(A1932,cleaned_Medical_Examinations[],2,FALSE)</f>
        <v>26.62</v>
      </c>
      <c r="D1932">
        <f>VLOOKUP(A1932,cleaned_Medical_Examinations[],3,FALSE)</f>
        <v>6.24</v>
      </c>
      <c r="E1932" t="str">
        <f>VLOOKUP(A1932,cleaned_Medical_Examinations[],4,FALSE)</f>
        <v>No</v>
      </c>
      <c r="F1932" t="str">
        <f>VLOOKUP(A1932,cleaned_Medical_Examinations[],5,FALSE)</f>
        <v>No</v>
      </c>
      <c r="G1932" t="str">
        <f>VLOOKUP(A1932,cleaned_Medical_Examinations[],6,FALSE)</f>
        <v>No</v>
      </c>
      <c r="H1932">
        <f>VLOOKUP(A1932,cleaned_Medical_Examinations[],7,FALSE)</f>
        <v>0</v>
      </c>
      <c r="I1932" t="str">
        <f>VLOOKUP(A1932,cleaned_Medical_Examinations[],8,FALSE)</f>
        <v>No</v>
      </c>
      <c r="J1932" t="str">
        <f>VLOOKUP(A1932,cleaned_Medical_Examinations[],9,FALSE)</f>
        <v>OVER WEIGHT</v>
      </c>
      <c r="K1932" t="str">
        <f>VLOOKUP(A1932,cleaned_Medical_Examinations[],10,FALSE)</f>
        <v>PREDIABETES</v>
      </c>
      <c r="L1932">
        <f>VLOOKUP(A1932,table3!A1932:H4266,4,)</f>
        <v>25333</v>
      </c>
      <c r="M1932" t="str">
        <f>VLOOKUP(A1932,table3!A1932:H4266,5,FALSE)</f>
        <v>tier - 2</v>
      </c>
      <c r="N1932" t="str">
        <f>VLOOKUP(A1932,table3!A1932:H4266,6,FALSE)</f>
        <v>tier - 2</v>
      </c>
      <c r="O1932" t="str">
        <f>VLOOKUP(A1932,table3!A1932:H4266,7,FALSE)</f>
        <v>R1017</v>
      </c>
      <c r="P1932" s="8">
        <f>VLOOKUP(A1932,table3!A1932:H4266,2,FALSE)</f>
        <v>26568</v>
      </c>
      <c r="Q1932">
        <f>VLOOKUP(A1932,table3!A1932:H4266,8,FALSE)</f>
        <v>50</v>
      </c>
    </row>
    <row r="1933" spans="1:17" x14ac:dyDescent="0.3">
      <c r="A1933" s="13" t="s">
        <v>436</v>
      </c>
      <c r="B1933" t="str">
        <f>VLOOKUP(A1933,cleaned_customer_names[],2,FALSE)</f>
        <v>Dibaba</v>
      </c>
      <c r="C1933">
        <f>VLOOKUP(A1933,cleaned_Medical_Examinations[],2,FALSE)</f>
        <v>25.74</v>
      </c>
      <c r="D1933">
        <f>VLOOKUP(A1933,cleaned_Medical_Examinations[],3,FALSE)</f>
        <v>5.99</v>
      </c>
      <c r="E1933" t="str">
        <f>VLOOKUP(A1933,cleaned_Medical_Examinations[],4,FALSE)</f>
        <v>No</v>
      </c>
      <c r="F1933" t="str">
        <f>VLOOKUP(A1933,cleaned_Medical_Examinations[],5,FALSE)</f>
        <v>No</v>
      </c>
      <c r="G1933" t="str">
        <f>VLOOKUP(A1933,cleaned_Medical_Examinations[],6,FALSE)</f>
        <v>No</v>
      </c>
      <c r="H1933">
        <f>VLOOKUP(A1933,cleaned_Medical_Examinations[],7,FALSE)</f>
        <v>0</v>
      </c>
      <c r="I1933" t="str">
        <f>VLOOKUP(A1933,cleaned_Medical_Examinations[],8,FALSE)</f>
        <v>No</v>
      </c>
      <c r="J1933" t="str">
        <f>VLOOKUP(A1933,cleaned_Medical_Examinations[],9,FALSE)</f>
        <v>OVER WEIGHT</v>
      </c>
      <c r="K1933" t="str">
        <f>VLOOKUP(A1933,cleaned_Medical_Examinations[],10,FALSE)</f>
        <v>PREDIABETES</v>
      </c>
      <c r="L1933">
        <f>VLOOKUP(A1933,table3!A1933:H4267,4,)</f>
        <v>25382</v>
      </c>
      <c r="M1933" t="str">
        <f>VLOOKUP(A1933,table3!A1933:H4267,5,FALSE)</f>
        <v>tier - 2</v>
      </c>
      <c r="N1933" t="str">
        <f>VLOOKUP(A1933,table3!A1933:H4267,6,FALSE)</f>
        <v>tier - 2</v>
      </c>
      <c r="O1933" t="str">
        <f>VLOOKUP(A1933,table3!A1933:H4267,7,FALSE)</f>
        <v>R1011</v>
      </c>
      <c r="P1933" s="8">
        <f>VLOOKUP(A1933,table3!A1933:H4267,2,FALSE)</f>
        <v>25072</v>
      </c>
      <c r="Q1933">
        <f>VLOOKUP(A1933,table3!A1933:H4267,8,FALSE)</f>
        <v>54</v>
      </c>
    </row>
    <row r="1934" spans="1:17" x14ac:dyDescent="0.3">
      <c r="A1934" s="11" t="s">
        <v>435</v>
      </c>
      <c r="B1934" t="str">
        <f>VLOOKUP(A1934,cleaned_customer_names[],2,FALSE)</f>
        <v>Shilling</v>
      </c>
      <c r="C1934">
        <f>VLOOKUP(A1934,cleaned_Medical_Examinations[],2,FALSE)</f>
        <v>18.22</v>
      </c>
      <c r="D1934">
        <f>VLOOKUP(A1934,cleaned_Medical_Examinations[],3,FALSE)</f>
        <v>10.27</v>
      </c>
      <c r="E1934" t="str">
        <f>VLOOKUP(A1934,cleaned_Medical_Examinations[],4,FALSE)</f>
        <v>Yes</v>
      </c>
      <c r="F1934" t="str">
        <f>VLOOKUP(A1934,cleaned_Medical_Examinations[],5,FALSE)</f>
        <v>No</v>
      </c>
      <c r="G1934" t="str">
        <f>VLOOKUP(A1934,cleaned_Medical_Examinations[],6,FALSE)</f>
        <v>No</v>
      </c>
      <c r="H1934">
        <f>VLOOKUP(A1934,cleaned_Medical_Examinations[],7,FALSE)</f>
        <v>1</v>
      </c>
      <c r="I1934" t="str">
        <f>VLOOKUP(A1934,cleaned_Medical_Examinations[],8,FALSE)</f>
        <v>No</v>
      </c>
      <c r="J1934" t="str">
        <f>VLOOKUP(A1934,cleaned_Medical_Examinations[],9,FALSE)</f>
        <v>UNDER WEIGHT</v>
      </c>
      <c r="K1934" t="str">
        <f>VLOOKUP(A1934,cleaned_Medical_Examinations[],10,FALSE)</f>
        <v>DIABETES</v>
      </c>
      <c r="L1934">
        <f>VLOOKUP(A1934,table3!A1934:H4268,4,)</f>
        <v>25517</v>
      </c>
      <c r="M1934" t="str">
        <f>VLOOKUP(A1934,table3!A1934:H4268,5,FALSE)</f>
        <v>tier - 2</v>
      </c>
      <c r="N1934" t="str">
        <f>VLOOKUP(A1934,table3!A1934:H4268,6,FALSE)</f>
        <v>tier - 3</v>
      </c>
      <c r="O1934" t="str">
        <f>VLOOKUP(A1934,table3!A1934:H4268,7,FALSE)</f>
        <v>R1017</v>
      </c>
      <c r="P1934" s="8">
        <f>VLOOKUP(A1934,table3!A1934:H4268,2,FALSE)</f>
        <v>25183</v>
      </c>
      <c r="Q1934">
        <f>VLOOKUP(A1934,table3!A1934:H4268,8,FALSE)</f>
        <v>54</v>
      </c>
    </row>
    <row r="1935" spans="1:17" x14ac:dyDescent="0.3">
      <c r="A1935" s="13" t="s">
        <v>434</v>
      </c>
      <c r="B1935" t="str">
        <f>VLOOKUP(A1935,cleaned_customer_names[],2,FALSE)</f>
        <v>Bashaw</v>
      </c>
      <c r="C1935">
        <f>VLOOKUP(A1935,cleaned_Medical_Examinations[],2,FALSE)</f>
        <v>26.03</v>
      </c>
      <c r="D1935">
        <f>VLOOKUP(A1935,cleaned_Medical_Examinations[],3,FALSE)</f>
        <v>5.97</v>
      </c>
      <c r="E1935" t="str">
        <f>VLOOKUP(A1935,cleaned_Medical_Examinations[],4,FALSE)</f>
        <v>No</v>
      </c>
      <c r="F1935" t="str">
        <f>VLOOKUP(A1935,cleaned_Medical_Examinations[],5,FALSE)</f>
        <v>No</v>
      </c>
      <c r="G1935" t="str">
        <f>VLOOKUP(A1935,cleaned_Medical_Examinations[],6,FALSE)</f>
        <v>Yes</v>
      </c>
      <c r="H1935">
        <f>VLOOKUP(A1935,cleaned_Medical_Examinations[],7,FALSE)</f>
        <v>1</v>
      </c>
      <c r="I1935" t="str">
        <f>VLOOKUP(A1935,cleaned_Medical_Examinations[],8,FALSE)</f>
        <v>No</v>
      </c>
      <c r="J1935" t="str">
        <f>VLOOKUP(A1935,cleaned_Medical_Examinations[],9,FALSE)</f>
        <v>OVER WEIGHT</v>
      </c>
      <c r="K1935" t="str">
        <f>VLOOKUP(A1935,cleaned_Medical_Examinations[],10,FALSE)</f>
        <v>PREDIABETES</v>
      </c>
      <c r="L1935">
        <f>VLOOKUP(A1935,table3!A1935:H4269,4,)</f>
        <v>25649</v>
      </c>
      <c r="M1935" t="str">
        <f>VLOOKUP(A1935,table3!A1935:H4269,5,FALSE)</f>
        <v>tier - 2</v>
      </c>
      <c r="N1935" t="str">
        <f>VLOOKUP(A1935,table3!A1935:H4269,6,FALSE)</f>
        <v>tier - 1</v>
      </c>
      <c r="O1935" t="str">
        <f>VLOOKUP(A1935,table3!A1935:H4269,7,FALSE)</f>
        <v>R1011</v>
      </c>
      <c r="P1935" s="8">
        <f>VLOOKUP(A1935,table3!A1935:H4269,2,FALSE)</f>
        <v>37105</v>
      </c>
      <c r="Q1935">
        <f>VLOOKUP(A1935,table3!A1935:H4269,8,FALSE)</f>
        <v>21</v>
      </c>
    </row>
    <row r="1936" spans="1:17" x14ac:dyDescent="0.3">
      <c r="A1936" s="11" t="s">
        <v>433</v>
      </c>
      <c r="B1936" t="str">
        <f>VLOOKUP(A1936,cleaned_customer_names[],2,FALSE)</f>
        <v>Jacob</v>
      </c>
      <c r="C1936">
        <f>VLOOKUP(A1936,cleaned_Medical_Examinations[],2,FALSE)</f>
        <v>17.29</v>
      </c>
      <c r="D1936">
        <f>VLOOKUP(A1936,cleaned_Medical_Examinations[],3,FALSE)</f>
        <v>4.9800000000000004</v>
      </c>
      <c r="E1936" t="str">
        <f>VLOOKUP(A1936,cleaned_Medical_Examinations[],4,FALSE)</f>
        <v>No</v>
      </c>
      <c r="F1936" t="str">
        <f>VLOOKUP(A1936,cleaned_Medical_Examinations[],5,FALSE)</f>
        <v>No</v>
      </c>
      <c r="G1936" t="str">
        <f>VLOOKUP(A1936,cleaned_Medical_Examinations[],6,FALSE)</f>
        <v>No</v>
      </c>
      <c r="H1936">
        <f>VLOOKUP(A1936,cleaned_Medical_Examinations[],7,FALSE)</f>
        <v>0</v>
      </c>
      <c r="I1936" t="str">
        <f>VLOOKUP(A1936,cleaned_Medical_Examinations[],8,FALSE)</f>
        <v>No</v>
      </c>
      <c r="J1936" t="str">
        <f>VLOOKUP(A1936,cleaned_Medical_Examinations[],9,FALSE)</f>
        <v>UNDER WEIGHT</v>
      </c>
      <c r="K1936" t="str">
        <f>VLOOKUP(A1936,cleaned_Medical_Examinations[],10,FALSE)</f>
        <v>NORMAL</v>
      </c>
      <c r="L1936">
        <f>VLOOKUP(A1936,table3!A1936:H4270,4,)</f>
        <v>25657</v>
      </c>
      <c r="M1936" t="str">
        <f>VLOOKUP(A1936,table3!A1936:H4270,5,FALSE)</f>
        <v>tier - 2</v>
      </c>
      <c r="N1936" t="str">
        <f>VLOOKUP(A1936,table3!A1936:H4270,6,FALSE)</f>
        <v>tier - 3</v>
      </c>
      <c r="O1936" t="str">
        <f>VLOOKUP(A1936,table3!A1936:H4270,7,FALSE)</f>
        <v>R1024</v>
      </c>
      <c r="P1936" s="8">
        <f>VLOOKUP(A1936,table3!A1936:H4270,2,FALSE)</f>
        <v>26497</v>
      </c>
      <c r="Q1936">
        <f>VLOOKUP(A1936,table3!A1936:H4270,8,FALSE)</f>
        <v>50</v>
      </c>
    </row>
    <row r="1937" spans="1:17" x14ac:dyDescent="0.3">
      <c r="A1937" s="13" t="s">
        <v>432</v>
      </c>
      <c r="B1937" t="str">
        <f>VLOOKUP(A1937,cleaned_customer_names[],2,FALSE)</f>
        <v>McCutcheon</v>
      </c>
      <c r="C1937">
        <f>VLOOKUP(A1937,cleaned_Medical_Examinations[],2,FALSE)</f>
        <v>18.170000000000002</v>
      </c>
      <c r="D1937">
        <f>VLOOKUP(A1937,cleaned_Medical_Examinations[],3,FALSE)</f>
        <v>6.91</v>
      </c>
      <c r="E1937" t="str">
        <f>VLOOKUP(A1937,cleaned_Medical_Examinations[],4,FALSE)</f>
        <v>Yes</v>
      </c>
      <c r="F1937" t="str">
        <f>VLOOKUP(A1937,cleaned_Medical_Examinations[],5,FALSE)</f>
        <v>No</v>
      </c>
      <c r="G1937" t="str">
        <f>VLOOKUP(A1937,cleaned_Medical_Examinations[],6,FALSE)</f>
        <v>No</v>
      </c>
      <c r="H1937">
        <f>VLOOKUP(A1937,cleaned_Medical_Examinations[],7,FALSE)</f>
        <v>1</v>
      </c>
      <c r="I1937" t="str">
        <f>VLOOKUP(A1937,cleaned_Medical_Examinations[],8,FALSE)</f>
        <v>No</v>
      </c>
      <c r="J1937" t="str">
        <f>VLOOKUP(A1937,cleaned_Medical_Examinations[],9,FALSE)</f>
        <v>UNDER WEIGHT</v>
      </c>
      <c r="K1937" t="str">
        <f>VLOOKUP(A1937,cleaned_Medical_Examinations[],10,FALSE)</f>
        <v>DIABETES</v>
      </c>
      <c r="L1937">
        <f>VLOOKUP(A1937,table3!A1937:H4271,4,)</f>
        <v>25679</v>
      </c>
      <c r="M1937" t="str">
        <f>VLOOKUP(A1937,table3!A1937:H4271,5,FALSE)</f>
        <v>tier - 2</v>
      </c>
      <c r="N1937" t="str">
        <f>VLOOKUP(A1937,table3!A1937:H4271,6,FALSE)</f>
        <v>tier - 3</v>
      </c>
      <c r="O1937" t="str">
        <f>VLOOKUP(A1937,table3!A1937:H4271,7,FALSE)</f>
        <v>R1012</v>
      </c>
      <c r="P1937" s="8">
        <f>VLOOKUP(A1937,table3!A1937:H4271,2,FALSE)</f>
        <v>23244</v>
      </c>
      <c r="Q1937">
        <f>VLOOKUP(A1937,table3!A1937:H4271,8,FALSE)</f>
        <v>59</v>
      </c>
    </row>
    <row r="1938" spans="1:17" x14ac:dyDescent="0.3">
      <c r="A1938" s="11" t="s">
        <v>431</v>
      </c>
      <c r="B1938" t="str">
        <f>VLOOKUP(A1938,cleaned_customer_names[],2,FALSE)</f>
        <v>Connor</v>
      </c>
      <c r="C1938">
        <f>VLOOKUP(A1938,cleaned_Medical_Examinations[],2,FALSE)</f>
        <v>32.54</v>
      </c>
      <c r="D1938">
        <f>VLOOKUP(A1938,cleaned_Medical_Examinations[],3,FALSE)</f>
        <v>6.38</v>
      </c>
      <c r="E1938" t="str">
        <f>VLOOKUP(A1938,cleaned_Medical_Examinations[],4,FALSE)</f>
        <v>No</v>
      </c>
      <c r="F1938" t="str">
        <f>VLOOKUP(A1938,cleaned_Medical_Examinations[],5,FALSE)</f>
        <v>Yes</v>
      </c>
      <c r="G1938" t="str">
        <f>VLOOKUP(A1938,cleaned_Medical_Examinations[],6,FALSE)</f>
        <v>No</v>
      </c>
      <c r="H1938">
        <f>VLOOKUP(A1938,cleaned_Medical_Examinations[],7,FALSE)</f>
        <v>1</v>
      </c>
      <c r="I1938" t="str">
        <f>VLOOKUP(A1938,cleaned_Medical_Examinations[],8,FALSE)</f>
        <v>No</v>
      </c>
      <c r="J1938" t="str">
        <f>VLOOKUP(A1938,cleaned_Medical_Examinations[],9,FALSE)</f>
        <v>OBESITY</v>
      </c>
      <c r="K1938" t="str">
        <f>VLOOKUP(A1938,cleaned_Medical_Examinations[],10,FALSE)</f>
        <v>PREDIABETES</v>
      </c>
      <c r="L1938">
        <f>VLOOKUP(A1938,table3!A1938:H4272,4,)</f>
        <v>25993</v>
      </c>
      <c r="M1938" t="str">
        <f>VLOOKUP(A1938,table3!A1938:H4272,5,FALSE)</f>
        <v>tier - 2</v>
      </c>
      <c r="N1938" t="str">
        <f>VLOOKUP(A1938,table3!A1938:H4272,6,FALSE)</f>
        <v>tier - 2</v>
      </c>
      <c r="O1938" t="str">
        <f>VLOOKUP(A1938,table3!A1938:H4272,7,FALSE)</f>
        <v>R1013</v>
      </c>
      <c r="P1938" s="8">
        <f>VLOOKUP(A1938,table3!A1938:H4272,2,FALSE)</f>
        <v>25905</v>
      </c>
      <c r="Q1938">
        <f>VLOOKUP(A1938,table3!A1938:H4272,8,FALSE)</f>
        <v>52</v>
      </c>
    </row>
    <row r="1939" spans="1:17" x14ac:dyDescent="0.3">
      <c r="A1939" s="13" t="s">
        <v>430</v>
      </c>
      <c r="B1939" t="str">
        <f>VLOOKUP(A1939,cleaned_customer_names[],2,FALSE)</f>
        <v>May</v>
      </c>
      <c r="C1939">
        <f>VLOOKUP(A1939,cleaned_Medical_Examinations[],2,FALSE)</f>
        <v>30.25</v>
      </c>
      <c r="D1939">
        <f>VLOOKUP(A1939,cleaned_Medical_Examinations[],3,FALSE)</f>
        <v>4.7699999999999996</v>
      </c>
      <c r="E1939" t="str">
        <f>VLOOKUP(A1939,cleaned_Medical_Examinations[],4,FALSE)</f>
        <v>No</v>
      </c>
      <c r="F1939" t="str">
        <f>VLOOKUP(A1939,cleaned_Medical_Examinations[],5,FALSE)</f>
        <v>No</v>
      </c>
      <c r="G1939" t="str">
        <f>VLOOKUP(A1939,cleaned_Medical_Examinations[],6,FALSE)</f>
        <v>No</v>
      </c>
      <c r="H1939">
        <f>VLOOKUP(A1939,cleaned_Medical_Examinations[],7,FALSE)</f>
        <v>0</v>
      </c>
      <c r="I1939" t="str">
        <f>VLOOKUP(A1939,cleaned_Medical_Examinations[],8,FALSE)</f>
        <v>No</v>
      </c>
      <c r="J1939" t="str">
        <f>VLOOKUP(A1939,cleaned_Medical_Examinations[],9,FALSE)</f>
        <v>OBESITY</v>
      </c>
      <c r="K1939" t="str">
        <f>VLOOKUP(A1939,cleaned_Medical_Examinations[],10,FALSE)</f>
        <v>NORMAL</v>
      </c>
      <c r="L1939">
        <f>VLOOKUP(A1939,table3!A1939:H4273,4,)</f>
        <v>26019</v>
      </c>
      <c r="M1939" t="str">
        <f>VLOOKUP(A1939,table3!A1939:H4273,5,FALSE)</f>
        <v>tier - 2</v>
      </c>
      <c r="N1939" t="str">
        <f>VLOOKUP(A1939,table3!A1939:H4273,6,FALSE)</f>
        <v>tier - 2</v>
      </c>
      <c r="O1939" t="str">
        <f>VLOOKUP(A1939,table3!A1939:H4273,7,FALSE)</f>
        <v>R1012</v>
      </c>
      <c r="P1939" s="8">
        <f>VLOOKUP(A1939,table3!A1939:H4273,2,FALSE)</f>
        <v>37047</v>
      </c>
      <c r="Q1939">
        <f>VLOOKUP(A1939,table3!A1939:H4273,8,FALSE)</f>
        <v>22</v>
      </c>
    </row>
    <row r="1940" spans="1:17" x14ac:dyDescent="0.3">
      <c r="A1940" s="11" t="s">
        <v>429</v>
      </c>
      <c r="B1940" t="str">
        <f>VLOOKUP(A1940,cleaned_customer_names[],2,FALSE)</f>
        <v>Geoghegan</v>
      </c>
      <c r="C1940">
        <f>VLOOKUP(A1940,cleaned_Medical_Examinations[],2,FALSE)</f>
        <v>19.59</v>
      </c>
      <c r="D1940">
        <f>VLOOKUP(A1940,cleaned_Medical_Examinations[],3,FALSE)</f>
        <v>6.04</v>
      </c>
      <c r="E1940" t="str">
        <f>VLOOKUP(A1940,cleaned_Medical_Examinations[],4,FALSE)</f>
        <v>Yes</v>
      </c>
      <c r="F1940" t="str">
        <f>VLOOKUP(A1940,cleaned_Medical_Examinations[],5,FALSE)</f>
        <v>No</v>
      </c>
      <c r="G1940" t="str">
        <f>VLOOKUP(A1940,cleaned_Medical_Examinations[],6,FALSE)</f>
        <v>No</v>
      </c>
      <c r="H1940">
        <f>VLOOKUP(A1940,cleaned_Medical_Examinations[],7,FALSE)</f>
        <v>1</v>
      </c>
      <c r="I1940" t="str">
        <f>VLOOKUP(A1940,cleaned_Medical_Examinations[],8,FALSE)</f>
        <v>No</v>
      </c>
      <c r="J1940" t="str">
        <f>VLOOKUP(A1940,cleaned_Medical_Examinations[],9,FALSE)</f>
        <v>NORMAL WEIGHT</v>
      </c>
      <c r="K1940" t="str">
        <f>VLOOKUP(A1940,cleaned_Medical_Examinations[],10,FALSE)</f>
        <v>PREDIABETES</v>
      </c>
      <c r="L1940">
        <f>VLOOKUP(A1940,table3!A1940:H4274,4,)</f>
        <v>26027</v>
      </c>
      <c r="M1940" t="str">
        <f>VLOOKUP(A1940,table3!A1940:H4274,5,FALSE)</f>
        <v>tier - 2</v>
      </c>
      <c r="N1940" t="str">
        <f>VLOOKUP(A1940,table3!A1940:H4274,6,FALSE)</f>
        <v>tier - 3</v>
      </c>
      <c r="O1940" t="str">
        <f>VLOOKUP(A1940,table3!A1940:H4274,7,FALSE)</f>
        <v>R1011</v>
      </c>
      <c r="P1940" s="8">
        <f>VLOOKUP(A1940,table3!A1940:H4274,2,FALSE)</f>
        <v>36886</v>
      </c>
      <c r="Q1940">
        <f>VLOOKUP(A1940,table3!A1940:H4274,8,FALSE)</f>
        <v>22</v>
      </c>
    </row>
    <row r="1941" spans="1:17" x14ac:dyDescent="0.3">
      <c r="A1941" s="13" t="s">
        <v>428</v>
      </c>
      <c r="B1941" t="str">
        <f>VLOOKUP(A1941,cleaned_customer_names[],2,FALSE)</f>
        <v>McGinn</v>
      </c>
      <c r="C1941">
        <f>VLOOKUP(A1941,cleaned_Medical_Examinations[],2,FALSE)</f>
        <v>45.9</v>
      </c>
      <c r="D1941">
        <f>VLOOKUP(A1941,cleaned_Medical_Examinations[],3,FALSE)</f>
        <v>4.3</v>
      </c>
      <c r="E1941" t="str">
        <f>VLOOKUP(A1941,cleaned_Medical_Examinations[],4,FALSE)</f>
        <v>Yes</v>
      </c>
      <c r="F1941" t="str">
        <f>VLOOKUP(A1941,cleaned_Medical_Examinations[],5,FALSE)</f>
        <v>No</v>
      </c>
      <c r="G1941" t="str">
        <f>VLOOKUP(A1941,cleaned_Medical_Examinations[],6,FALSE)</f>
        <v>No</v>
      </c>
      <c r="H1941">
        <f>VLOOKUP(A1941,cleaned_Medical_Examinations[],7,FALSE)</f>
        <v>1</v>
      </c>
      <c r="I1941" t="str">
        <f>VLOOKUP(A1941,cleaned_Medical_Examinations[],8,FALSE)</f>
        <v>No</v>
      </c>
      <c r="J1941" t="str">
        <f>VLOOKUP(A1941,cleaned_Medical_Examinations[],9,FALSE)</f>
        <v>OBESITY</v>
      </c>
      <c r="K1941" t="str">
        <f>VLOOKUP(A1941,cleaned_Medical_Examinations[],10,FALSE)</f>
        <v>NORMAL</v>
      </c>
      <c r="L1941">
        <f>VLOOKUP(A1941,table3!A1941:H4275,4,)</f>
        <v>26109</v>
      </c>
      <c r="M1941" t="str">
        <f>VLOOKUP(A1941,table3!A1941:H4275,5,FALSE)</f>
        <v>tier - 2</v>
      </c>
      <c r="N1941" t="str">
        <f>VLOOKUP(A1941,table3!A1941:H4275,6,FALSE)</f>
        <v>tier - 3</v>
      </c>
      <c r="O1941" t="str">
        <f>VLOOKUP(A1941,table3!A1941:H4275,7,FALSE)</f>
        <v>R1012</v>
      </c>
      <c r="P1941" s="8">
        <f>VLOOKUP(A1941,table3!A1941:H4275,2,FALSE)</f>
        <v>24297</v>
      </c>
      <c r="Q1941">
        <f>VLOOKUP(A1941,table3!A1941:H4275,8,FALSE)</f>
        <v>56</v>
      </c>
    </row>
    <row r="1942" spans="1:17" x14ac:dyDescent="0.3">
      <c r="A1942" s="11" t="s">
        <v>427</v>
      </c>
      <c r="B1942" t="str">
        <f>VLOOKUP(A1942,cleaned_customer_names[],2,FALSE)</f>
        <v>Jones</v>
      </c>
      <c r="C1942">
        <f>VLOOKUP(A1942,cleaned_Medical_Examinations[],2,FALSE)</f>
        <v>17.059999999999999</v>
      </c>
      <c r="D1942">
        <f>VLOOKUP(A1942,cleaned_Medical_Examinations[],3,FALSE)</f>
        <v>8.75</v>
      </c>
      <c r="E1942" t="str">
        <f>VLOOKUP(A1942,cleaned_Medical_Examinations[],4,FALSE)</f>
        <v>Yes</v>
      </c>
      <c r="F1942" t="str">
        <f>VLOOKUP(A1942,cleaned_Medical_Examinations[],5,FALSE)</f>
        <v>No</v>
      </c>
      <c r="G1942" t="str">
        <f>VLOOKUP(A1942,cleaned_Medical_Examinations[],6,FALSE)</f>
        <v>No</v>
      </c>
      <c r="H1942">
        <f>VLOOKUP(A1942,cleaned_Medical_Examinations[],7,FALSE)</f>
        <v>0</v>
      </c>
      <c r="I1942" t="str">
        <f>VLOOKUP(A1942,cleaned_Medical_Examinations[],8,FALSE)</f>
        <v>No</v>
      </c>
      <c r="J1942" t="str">
        <f>VLOOKUP(A1942,cleaned_Medical_Examinations[],9,FALSE)</f>
        <v>UNDER WEIGHT</v>
      </c>
      <c r="K1942" t="str">
        <f>VLOOKUP(A1942,cleaned_Medical_Examinations[],10,FALSE)</f>
        <v>DIABETES</v>
      </c>
      <c r="L1942">
        <f>VLOOKUP(A1942,table3!A1942:H4276,4,)</f>
        <v>26126</v>
      </c>
      <c r="M1942" t="str">
        <f>VLOOKUP(A1942,table3!A1942:H4276,5,FALSE)</f>
        <v>tier - 2</v>
      </c>
      <c r="N1942" t="str">
        <f>VLOOKUP(A1942,table3!A1942:H4276,6,FALSE)</f>
        <v>tier - 1</v>
      </c>
      <c r="O1942" t="str">
        <f>VLOOKUP(A1942,table3!A1942:H4276,7,FALSE)</f>
        <v>R1013</v>
      </c>
      <c r="P1942" s="8">
        <f>VLOOKUP(A1942,table3!A1942:H4276,2,FALSE)</f>
        <v>37540</v>
      </c>
      <c r="Q1942">
        <f>VLOOKUP(A1942,table3!A1942:H4276,8,FALSE)</f>
        <v>20</v>
      </c>
    </row>
    <row r="1943" spans="1:17" x14ac:dyDescent="0.3">
      <c r="A1943" s="13" t="s">
        <v>426</v>
      </c>
      <c r="B1943" t="str">
        <f>VLOOKUP(A1943,cleaned_customer_names[],2,FALSE)</f>
        <v>Quinteros</v>
      </c>
      <c r="C1943">
        <f>VLOOKUP(A1943,cleaned_Medical_Examinations[],2,FALSE)</f>
        <v>32.07</v>
      </c>
      <c r="D1943">
        <f>VLOOKUP(A1943,cleaned_Medical_Examinations[],3,FALSE)</f>
        <v>5.25</v>
      </c>
      <c r="E1943" t="str">
        <f>VLOOKUP(A1943,cleaned_Medical_Examinations[],4,FALSE)</f>
        <v>No</v>
      </c>
      <c r="F1943" t="str">
        <f>VLOOKUP(A1943,cleaned_Medical_Examinations[],5,FALSE)</f>
        <v>No</v>
      </c>
      <c r="G1943" t="str">
        <f>VLOOKUP(A1943,cleaned_Medical_Examinations[],6,FALSE)</f>
        <v>Yes</v>
      </c>
      <c r="H1943">
        <f>VLOOKUP(A1943,cleaned_Medical_Examinations[],7,FALSE)</f>
        <v>1</v>
      </c>
      <c r="I1943" t="str">
        <f>VLOOKUP(A1943,cleaned_Medical_Examinations[],8,FALSE)</f>
        <v>No</v>
      </c>
      <c r="J1943" t="str">
        <f>VLOOKUP(A1943,cleaned_Medical_Examinations[],9,FALSE)</f>
        <v>OBESITY</v>
      </c>
      <c r="K1943" t="str">
        <f>VLOOKUP(A1943,cleaned_Medical_Examinations[],10,FALSE)</f>
        <v>NORMAL</v>
      </c>
      <c r="L1943">
        <f>VLOOKUP(A1943,table3!A1943:H4277,4,)</f>
        <v>26140</v>
      </c>
      <c r="M1943" t="str">
        <f>VLOOKUP(A1943,table3!A1943:H4277,5,FALSE)</f>
        <v>tier - 2</v>
      </c>
      <c r="N1943" t="str">
        <f>VLOOKUP(A1943,table3!A1943:H4277,6,FALSE)</f>
        <v>tier - 3</v>
      </c>
      <c r="O1943" t="str">
        <f>VLOOKUP(A1943,table3!A1943:H4277,7,FALSE)</f>
        <v>R1011</v>
      </c>
      <c r="P1943" s="8">
        <f>VLOOKUP(A1943,table3!A1943:H4277,2,FALSE)</f>
        <v>26852</v>
      </c>
      <c r="Q1943">
        <f>VLOOKUP(A1943,table3!A1943:H4277,8,FALSE)</f>
        <v>49</v>
      </c>
    </row>
    <row r="1944" spans="1:17" x14ac:dyDescent="0.3">
      <c r="A1944" s="11" t="s">
        <v>425</v>
      </c>
      <c r="B1944" t="str">
        <f>VLOOKUP(A1944,cleaned_customer_names[],2,FALSE)</f>
        <v>Loenser</v>
      </c>
      <c r="C1944">
        <f>VLOOKUP(A1944,cleaned_Medical_Examinations[],2,FALSE)</f>
        <v>16.5</v>
      </c>
      <c r="D1944">
        <f>VLOOKUP(A1944,cleaned_Medical_Examinations[],3,FALSE)</f>
        <v>5.03</v>
      </c>
      <c r="E1944" t="str">
        <f>VLOOKUP(A1944,cleaned_Medical_Examinations[],4,FALSE)</f>
        <v>No</v>
      </c>
      <c r="F1944" t="str">
        <f>VLOOKUP(A1944,cleaned_Medical_Examinations[],5,FALSE)</f>
        <v>No</v>
      </c>
      <c r="G1944" t="str">
        <f>VLOOKUP(A1944,cleaned_Medical_Examinations[],6,FALSE)</f>
        <v>No</v>
      </c>
      <c r="H1944">
        <f>VLOOKUP(A1944,cleaned_Medical_Examinations[],7,FALSE)</f>
        <v>1</v>
      </c>
      <c r="I1944" t="str">
        <f>VLOOKUP(A1944,cleaned_Medical_Examinations[],8,FALSE)</f>
        <v>No</v>
      </c>
      <c r="J1944" t="str">
        <f>VLOOKUP(A1944,cleaned_Medical_Examinations[],9,FALSE)</f>
        <v>UNDER WEIGHT</v>
      </c>
      <c r="K1944" t="str">
        <f>VLOOKUP(A1944,cleaned_Medical_Examinations[],10,FALSE)</f>
        <v>NORMAL</v>
      </c>
      <c r="L1944">
        <f>VLOOKUP(A1944,table3!A1944:H4278,4,)</f>
        <v>26237</v>
      </c>
      <c r="M1944" t="str">
        <f>VLOOKUP(A1944,table3!A1944:H4278,5,FALSE)</f>
        <v>tier - 2</v>
      </c>
      <c r="N1944" t="str">
        <f>VLOOKUP(A1944,table3!A1944:H4278,6,FALSE)</f>
        <v>tier - 1</v>
      </c>
      <c r="O1944" t="str">
        <f>VLOOKUP(A1944,table3!A1944:H4278,7,FALSE)</f>
        <v>R1011</v>
      </c>
      <c r="P1944" s="8">
        <f>VLOOKUP(A1944,table3!A1944:H4278,2,FALSE)</f>
        <v>27549</v>
      </c>
      <c r="Q1944">
        <f>VLOOKUP(A1944,table3!A1944:H4278,8,FALSE)</f>
        <v>48</v>
      </c>
    </row>
    <row r="1945" spans="1:17" x14ac:dyDescent="0.3">
      <c r="A1945" s="13" t="s">
        <v>424</v>
      </c>
      <c r="B1945" t="str">
        <f>VLOOKUP(A1945,cleaned_customer_names[],2,FALSE)</f>
        <v>Aitken</v>
      </c>
      <c r="C1945">
        <f>VLOOKUP(A1945,cleaned_Medical_Examinations[],2,FALSE)</f>
        <v>31.4</v>
      </c>
      <c r="D1945">
        <f>VLOOKUP(A1945,cleaned_Medical_Examinations[],3,FALSE)</f>
        <v>5.88</v>
      </c>
      <c r="E1945" t="str">
        <f>VLOOKUP(A1945,cleaned_Medical_Examinations[],4,FALSE)</f>
        <v>No</v>
      </c>
      <c r="F1945" t="str">
        <f>VLOOKUP(A1945,cleaned_Medical_Examinations[],5,FALSE)</f>
        <v>No</v>
      </c>
      <c r="G1945" t="str">
        <f>VLOOKUP(A1945,cleaned_Medical_Examinations[],6,FALSE)</f>
        <v>No</v>
      </c>
      <c r="H1945">
        <f>VLOOKUP(A1945,cleaned_Medical_Examinations[],7,FALSE)</f>
        <v>1</v>
      </c>
      <c r="I1945" t="str">
        <f>VLOOKUP(A1945,cleaned_Medical_Examinations[],8,FALSE)</f>
        <v>No</v>
      </c>
      <c r="J1945" t="str">
        <f>VLOOKUP(A1945,cleaned_Medical_Examinations[],9,FALSE)</f>
        <v>OBESITY</v>
      </c>
      <c r="K1945" t="str">
        <f>VLOOKUP(A1945,cleaned_Medical_Examinations[],10,FALSE)</f>
        <v>PREDIABETES</v>
      </c>
      <c r="L1945">
        <f>VLOOKUP(A1945,table3!A1945:H4279,4,)</f>
        <v>26317</v>
      </c>
      <c r="M1945" t="str">
        <f>VLOOKUP(A1945,table3!A1945:H4279,5,FALSE)</f>
        <v>tier - 2</v>
      </c>
      <c r="N1945" t="str">
        <f>VLOOKUP(A1945,table3!A1945:H4279,6,FALSE)</f>
        <v>tier - 3</v>
      </c>
      <c r="O1945" t="str">
        <f>VLOOKUP(A1945,table3!A1945:H4279,7,FALSE)</f>
        <v>R1011</v>
      </c>
      <c r="P1945" s="8">
        <f>VLOOKUP(A1945,table3!A1945:H4279,2,FALSE)</f>
        <v>38326</v>
      </c>
      <c r="Q1945">
        <f>VLOOKUP(A1945,table3!A1945:H4279,8,FALSE)</f>
        <v>18</v>
      </c>
    </row>
    <row r="1946" spans="1:17" x14ac:dyDescent="0.3">
      <c r="A1946" s="11" t="s">
        <v>423</v>
      </c>
      <c r="B1946" t="str">
        <f>VLOOKUP(A1946,cleaned_customer_names[],2,FALSE)</f>
        <v>Furrer</v>
      </c>
      <c r="C1946">
        <f>VLOOKUP(A1946,cleaned_Medical_Examinations[],2,FALSE)</f>
        <v>20.36</v>
      </c>
      <c r="D1946">
        <f>VLOOKUP(A1946,cleaned_Medical_Examinations[],3,FALSE)</f>
        <v>4.49</v>
      </c>
      <c r="E1946" t="str">
        <f>VLOOKUP(A1946,cleaned_Medical_Examinations[],4,FALSE)</f>
        <v>No</v>
      </c>
      <c r="F1946" t="str">
        <f>VLOOKUP(A1946,cleaned_Medical_Examinations[],5,FALSE)</f>
        <v>No</v>
      </c>
      <c r="G1946" t="str">
        <f>VLOOKUP(A1946,cleaned_Medical_Examinations[],6,FALSE)</f>
        <v>No</v>
      </c>
      <c r="H1946">
        <f>VLOOKUP(A1946,cleaned_Medical_Examinations[],7,FALSE)</f>
        <v>0</v>
      </c>
      <c r="I1946" t="str">
        <f>VLOOKUP(A1946,cleaned_Medical_Examinations[],8,FALSE)</f>
        <v>No</v>
      </c>
      <c r="J1946" t="str">
        <f>VLOOKUP(A1946,cleaned_Medical_Examinations[],9,FALSE)</f>
        <v>NORMAL WEIGHT</v>
      </c>
      <c r="K1946" t="str">
        <f>VLOOKUP(A1946,cleaned_Medical_Examinations[],10,FALSE)</f>
        <v>NORMAL</v>
      </c>
      <c r="L1946">
        <f>VLOOKUP(A1946,table3!A1946:H4280,4,)</f>
        <v>26392</v>
      </c>
      <c r="M1946" t="str">
        <f>VLOOKUP(A1946,table3!A1946:H4280,5,FALSE)</f>
        <v>tier - 2</v>
      </c>
      <c r="N1946" t="str">
        <f>VLOOKUP(A1946,table3!A1946:H4280,6,FALSE)</f>
        <v>tier - 2</v>
      </c>
      <c r="O1946" t="str">
        <f>VLOOKUP(A1946,table3!A1946:H4280,7,FALSE)</f>
        <v>R1024</v>
      </c>
      <c r="P1946" s="8">
        <f>VLOOKUP(A1946,table3!A1946:H4280,2,FALSE)</f>
        <v>27293</v>
      </c>
      <c r="Q1946">
        <f>VLOOKUP(A1946,table3!A1946:H4280,8,FALSE)</f>
        <v>48</v>
      </c>
    </row>
    <row r="1947" spans="1:17" x14ac:dyDescent="0.3">
      <c r="A1947" s="13" t="s">
        <v>422</v>
      </c>
      <c r="B1947" t="str">
        <f>VLOOKUP(A1947,cleaned_customer_names[],2,FALSE)</f>
        <v>Konigs</v>
      </c>
      <c r="C1947">
        <f>VLOOKUP(A1947,cleaned_Medical_Examinations[],2,FALSE)</f>
        <v>25.46</v>
      </c>
      <c r="D1947">
        <f>VLOOKUP(A1947,cleaned_Medical_Examinations[],3,FALSE)</f>
        <v>4.1399999999999997</v>
      </c>
      <c r="E1947" t="str">
        <f>VLOOKUP(A1947,cleaned_Medical_Examinations[],4,FALSE)</f>
        <v>No</v>
      </c>
      <c r="F1947" t="str">
        <f>VLOOKUP(A1947,cleaned_Medical_Examinations[],5,FALSE)</f>
        <v>No</v>
      </c>
      <c r="G1947" t="str">
        <f>VLOOKUP(A1947,cleaned_Medical_Examinations[],6,FALSE)</f>
        <v>No</v>
      </c>
      <c r="H1947">
        <f>VLOOKUP(A1947,cleaned_Medical_Examinations[],7,FALSE)</f>
        <v>1</v>
      </c>
      <c r="I1947" t="str">
        <f>VLOOKUP(A1947,cleaned_Medical_Examinations[],8,FALSE)</f>
        <v>No</v>
      </c>
      <c r="J1947" t="str">
        <f>VLOOKUP(A1947,cleaned_Medical_Examinations[],9,FALSE)</f>
        <v>OVER WEIGHT</v>
      </c>
      <c r="K1947" t="str">
        <f>VLOOKUP(A1947,cleaned_Medical_Examinations[],10,FALSE)</f>
        <v>NORMAL</v>
      </c>
      <c r="L1947">
        <f>VLOOKUP(A1947,table3!A1947:H4281,4,)</f>
        <v>26467</v>
      </c>
      <c r="M1947" t="str">
        <f>VLOOKUP(A1947,table3!A1947:H4281,5,FALSE)</f>
        <v>tier - 2</v>
      </c>
      <c r="N1947" t="str">
        <f>VLOOKUP(A1947,table3!A1947:H4281,6,FALSE)</f>
        <v>tier - 3</v>
      </c>
      <c r="O1947" t="str">
        <f>VLOOKUP(A1947,table3!A1947:H4281,7,FALSE)</f>
        <v>R1012</v>
      </c>
      <c r="P1947" s="8">
        <f>VLOOKUP(A1947,table3!A1947:H4281,2,FALSE)</f>
        <v>25807</v>
      </c>
      <c r="Q1947">
        <f>VLOOKUP(A1947,table3!A1947:H4281,8,FALSE)</f>
        <v>52</v>
      </c>
    </row>
    <row r="1948" spans="1:17" x14ac:dyDescent="0.3">
      <c r="A1948" s="11" t="s">
        <v>421</v>
      </c>
      <c r="B1948" t="str">
        <f>VLOOKUP(A1948,cleaned_customer_names[],2,FALSE)</f>
        <v>Tesdahl</v>
      </c>
      <c r="C1948">
        <f>VLOOKUP(A1948,cleaned_Medical_Examinations[],2,FALSE)</f>
        <v>17.09</v>
      </c>
      <c r="D1948">
        <f>VLOOKUP(A1948,cleaned_Medical_Examinations[],3,FALSE)</f>
        <v>5.8</v>
      </c>
      <c r="E1948" t="str">
        <f>VLOOKUP(A1948,cleaned_Medical_Examinations[],4,FALSE)</f>
        <v>Yes</v>
      </c>
      <c r="F1948" t="str">
        <f>VLOOKUP(A1948,cleaned_Medical_Examinations[],5,FALSE)</f>
        <v>No</v>
      </c>
      <c r="G1948" t="str">
        <f>VLOOKUP(A1948,cleaned_Medical_Examinations[],6,FALSE)</f>
        <v>No</v>
      </c>
      <c r="H1948">
        <f>VLOOKUP(A1948,cleaned_Medical_Examinations[],7,FALSE)</f>
        <v>0</v>
      </c>
      <c r="I1948" t="str">
        <f>VLOOKUP(A1948,cleaned_Medical_Examinations[],8,FALSE)</f>
        <v>No</v>
      </c>
      <c r="J1948" t="str">
        <f>VLOOKUP(A1948,cleaned_Medical_Examinations[],9,FALSE)</f>
        <v>UNDER WEIGHT</v>
      </c>
      <c r="K1948" t="str">
        <f>VLOOKUP(A1948,cleaned_Medical_Examinations[],10,FALSE)</f>
        <v>PREDIABETES</v>
      </c>
      <c r="L1948">
        <f>VLOOKUP(A1948,table3!A1948:H4282,4,)</f>
        <v>26479</v>
      </c>
      <c r="M1948" t="str">
        <f>VLOOKUP(A1948,table3!A1948:H4282,5,FALSE)</f>
        <v>tier - 2</v>
      </c>
      <c r="N1948" t="str">
        <f>VLOOKUP(A1948,table3!A1948:H4282,6,FALSE)</f>
        <v>tier - 2</v>
      </c>
      <c r="O1948" t="str">
        <f>VLOOKUP(A1948,table3!A1948:H4282,7,FALSE)</f>
        <v>R1011</v>
      </c>
      <c r="P1948" s="8">
        <f>VLOOKUP(A1948,table3!A1948:H4282,2,FALSE)</f>
        <v>38235</v>
      </c>
      <c r="Q1948">
        <f>VLOOKUP(A1948,table3!A1948:H4282,8,FALSE)</f>
        <v>18</v>
      </c>
    </row>
    <row r="1949" spans="1:17" x14ac:dyDescent="0.3">
      <c r="A1949" s="13" t="s">
        <v>420</v>
      </c>
      <c r="B1949" t="str">
        <f>VLOOKUP(A1949,cleaned_customer_names[],2,FALSE)</f>
        <v>Engel</v>
      </c>
      <c r="C1949">
        <f>VLOOKUP(A1949,cleaned_Medical_Examinations[],2,FALSE)</f>
        <v>20.83</v>
      </c>
      <c r="D1949">
        <f>VLOOKUP(A1949,cleaned_Medical_Examinations[],3,FALSE)</f>
        <v>5.12</v>
      </c>
      <c r="E1949" t="str">
        <f>VLOOKUP(A1949,cleaned_Medical_Examinations[],4,FALSE)</f>
        <v>No</v>
      </c>
      <c r="F1949" t="str">
        <f>VLOOKUP(A1949,cleaned_Medical_Examinations[],5,FALSE)</f>
        <v>No</v>
      </c>
      <c r="G1949" t="str">
        <f>VLOOKUP(A1949,cleaned_Medical_Examinations[],6,FALSE)</f>
        <v>No</v>
      </c>
      <c r="H1949">
        <f>VLOOKUP(A1949,cleaned_Medical_Examinations[],7,FALSE)</f>
        <v>0</v>
      </c>
      <c r="I1949" t="str">
        <f>VLOOKUP(A1949,cleaned_Medical_Examinations[],8,FALSE)</f>
        <v>No</v>
      </c>
      <c r="J1949" t="str">
        <f>VLOOKUP(A1949,cleaned_Medical_Examinations[],9,FALSE)</f>
        <v>NORMAL WEIGHT</v>
      </c>
      <c r="K1949" t="str">
        <f>VLOOKUP(A1949,cleaned_Medical_Examinations[],10,FALSE)</f>
        <v>NORMAL</v>
      </c>
      <c r="L1949">
        <f>VLOOKUP(A1949,table3!A1949:H4283,4,)</f>
        <v>26608</v>
      </c>
      <c r="M1949" t="str">
        <f>VLOOKUP(A1949,table3!A1949:H4283,5,FALSE)</f>
        <v>tier - 2</v>
      </c>
      <c r="N1949" t="str">
        <f>VLOOKUP(A1949,table3!A1949:H4283,6,FALSE)</f>
        <v>tier - 1</v>
      </c>
      <c r="O1949" t="str">
        <f>VLOOKUP(A1949,table3!A1949:H4283,7,FALSE)</f>
        <v>R1011</v>
      </c>
      <c r="P1949" s="8">
        <f>VLOOKUP(A1949,table3!A1949:H4283,2,FALSE)</f>
        <v>32346</v>
      </c>
      <c r="Q1949">
        <f>VLOOKUP(A1949,table3!A1949:H4283,8,FALSE)</f>
        <v>34</v>
      </c>
    </row>
    <row r="1950" spans="1:17" x14ac:dyDescent="0.3">
      <c r="A1950" s="11" t="s">
        <v>419</v>
      </c>
      <c r="B1950" t="str">
        <f>VLOOKUP(A1950,cleaned_customer_names[],2,FALSE)</f>
        <v>Kuck</v>
      </c>
      <c r="C1950">
        <f>VLOOKUP(A1950,cleaned_Medical_Examinations[],2,FALSE)</f>
        <v>18.920000000000002</v>
      </c>
      <c r="D1950">
        <f>VLOOKUP(A1950,cleaned_Medical_Examinations[],3,FALSE)</f>
        <v>5.98</v>
      </c>
      <c r="E1950" t="str">
        <f>VLOOKUP(A1950,cleaned_Medical_Examinations[],4,FALSE)</f>
        <v>Yes</v>
      </c>
      <c r="F1950" t="str">
        <f>VLOOKUP(A1950,cleaned_Medical_Examinations[],5,FALSE)</f>
        <v>No</v>
      </c>
      <c r="G1950" t="str">
        <f>VLOOKUP(A1950,cleaned_Medical_Examinations[],6,FALSE)</f>
        <v>No</v>
      </c>
      <c r="H1950">
        <f>VLOOKUP(A1950,cleaned_Medical_Examinations[],7,FALSE)</f>
        <v>1</v>
      </c>
      <c r="I1950" t="str">
        <f>VLOOKUP(A1950,cleaned_Medical_Examinations[],8,FALSE)</f>
        <v>No</v>
      </c>
      <c r="J1950" t="str">
        <f>VLOOKUP(A1950,cleaned_Medical_Examinations[],9,FALSE)</f>
        <v>NORMAL WEIGHT</v>
      </c>
      <c r="K1950" t="str">
        <f>VLOOKUP(A1950,cleaned_Medical_Examinations[],10,FALSE)</f>
        <v>PREDIABETES</v>
      </c>
      <c r="L1950">
        <f>VLOOKUP(A1950,table3!A1950:H4284,4,)</f>
        <v>26913</v>
      </c>
      <c r="M1950" t="str">
        <f>VLOOKUP(A1950,table3!A1950:H4284,5,FALSE)</f>
        <v>tier - 2</v>
      </c>
      <c r="N1950" t="str">
        <f>VLOOKUP(A1950,table3!A1950:H4284,6,FALSE)</f>
        <v>tier - 2</v>
      </c>
      <c r="O1950" t="str">
        <f>VLOOKUP(A1950,table3!A1950:H4284,7,FALSE)</f>
        <v>R1011</v>
      </c>
      <c r="P1950" s="8">
        <f>VLOOKUP(A1950,table3!A1950:H4284,2,FALSE)</f>
        <v>33472</v>
      </c>
      <c r="Q1950">
        <f>VLOOKUP(A1950,table3!A1950:H4284,8,FALSE)</f>
        <v>31</v>
      </c>
    </row>
    <row r="1951" spans="1:17" x14ac:dyDescent="0.3">
      <c r="A1951" s="13" t="s">
        <v>418</v>
      </c>
      <c r="B1951" t="str">
        <f>VLOOKUP(A1951,cleaned_customer_names[],2,FALSE)</f>
        <v>Dillon</v>
      </c>
      <c r="C1951">
        <f>VLOOKUP(A1951,cleaned_Medical_Examinations[],2,FALSE)</f>
        <v>37.1</v>
      </c>
      <c r="D1951">
        <f>VLOOKUP(A1951,cleaned_Medical_Examinations[],3,FALSE)</f>
        <v>5.46</v>
      </c>
      <c r="E1951" t="str">
        <f>VLOOKUP(A1951,cleaned_Medical_Examinations[],4,FALSE)</f>
        <v>No</v>
      </c>
      <c r="F1951" t="str">
        <f>VLOOKUP(A1951,cleaned_Medical_Examinations[],5,FALSE)</f>
        <v>No</v>
      </c>
      <c r="G1951" t="str">
        <f>VLOOKUP(A1951,cleaned_Medical_Examinations[],6,FALSE)</f>
        <v>No</v>
      </c>
      <c r="H1951">
        <f>VLOOKUP(A1951,cleaned_Medical_Examinations[],7,FALSE)</f>
        <v>0</v>
      </c>
      <c r="I1951" t="str">
        <f>VLOOKUP(A1951,cleaned_Medical_Examinations[],8,FALSE)</f>
        <v>No</v>
      </c>
      <c r="J1951" t="str">
        <f>VLOOKUP(A1951,cleaned_Medical_Examinations[],9,FALSE)</f>
        <v>OBESITY</v>
      </c>
      <c r="K1951" t="str">
        <f>VLOOKUP(A1951,cleaned_Medical_Examinations[],10,FALSE)</f>
        <v>NORMAL</v>
      </c>
      <c r="L1951">
        <f>VLOOKUP(A1951,table3!A1951:H4285,4,)</f>
        <v>26927</v>
      </c>
      <c r="M1951" t="str">
        <f>VLOOKUP(A1951,table3!A1951:H4285,5,FALSE)</f>
        <v>tier - 2</v>
      </c>
      <c r="N1951" t="str">
        <f>VLOOKUP(A1951,table3!A1951:H4285,6,FALSE)</f>
        <v>tier - 1</v>
      </c>
      <c r="O1951" t="str">
        <f>VLOOKUP(A1951,table3!A1951:H4285,7,FALSE)</f>
        <v>R1013</v>
      </c>
      <c r="P1951" s="8">
        <f>VLOOKUP(A1951,table3!A1951:H4285,2,FALSE)</f>
        <v>21544</v>
      </c>
      <c r="Q1951">
        <f>VLOOKUP(A1951,table3!A1951:H4285,8,FALSE)</f>
        <v>64</v>
      </c>
    </row>
    <row r="1952" spans="1:17" x14ac:dyDescent="0.3">
      <c r="A1952" s="11" t="s">
        <v>417</v>
      </c>
      <c r="B1952" t="str">
        <f>VLOOKUP(A1952,cleaned_customer_names[],2,FALSE)</f>
        <v>Neuschel</v>
      </c>
      <c r="C1952">
        <f>VLOOKUP(A1952,cleaned_Medical_Examinations[],2,FALSE)</f>
        <v>22.515000000000001</v>
      </c>
      <c r="D1952">
        <f>VLOOKUP(A1952,cleaned_Medical_Examinations[],3,FALSE)</f>
        <v>4.91</v>
      </c>
      <c r="E1952" t="str">
        <f>VLOOKUP(A1952,cleaned_Medical_Examinations[],4,FALSE)</f>
        <v>Yes</v>
      </c>
      <c r="F1952" t="str">
        <f>VLOOKUP(A1952,cleaned_Medical_Examinations[],5,FALSE)</f>
        <v>No</v>
      </c>
      <c r="G1952" t="str">
        <f>VLOOKUP(A1952,cleaned_Medical_Examinations[],6,FALSE)</f>
        <v>Yes</v>
      </c>
      <c r="H1952">
        <f>VLOOKUP(A1952,cleaned_Medical_Examinations[],7,FALSE)</f>
        <v>1</v>
      </c>
      <c r="I1952" t="str">
        <f>VLOOKUP(A1952,cleaned_Medical_Examinations[],8,FALSE)</f>
        <v>No</v>
      </c>
      <c r="J1952" t="str">
        <f>VLOOKUP(A1952,cleaned_Medical_Examinations[],9,FALSE)</f>
        <v>NORMAL WEIGHT</v>
      </c>
      <c r="K1952" t="str">
        <f>VLOOKUP(A1952,cleaned_Medical_Examinations[],10,FALSE)</f>
        <v>NORMAL</v>
      </c>
      <c r="L1952">
        <f>VLOOKUP(A1952,table3!A1952:H4286,4,)</f>
        <v>26928</v>
      </c>
      <c r="M1952" t="str">
        <f>VLOOKUP(A1952,table3!A1952:H4286,5,FALSE)</f>
        <v>tier - 2</v>
      </c>
      <c r="N1952" t="str">
        <f>VLOOKUP(A1952,table3!A1952:H4286,6,FALSE)</f>
        <v>tier - 2</v>
      </c>
      <c r="O1952" t="str">
        <f>VLOOKUP(A1952,table3!A1952:H4286,7,FALSE)</f>
        <v>R1011</v>
      </c>
      <c r="P1952" s="8">
        <f>VLOOKUP(A1952,table3!A1952:H4286,2,FALSE)</f>
        <v>37424</v>
      </c>
      <c r="Q1952">
        <f>VLOOKUP(A1952,table3!A1952:H4286,8,FALSE)</f>
        <v>20</v>
      </c>
    </row>
    <row r="1953" spans="1:17" x14ac:dyDescent="0.3">
      <c r="A1953" s="13" t="s">
        <v>416</v>
      </c>
      <c r="B1953" t="str">
        <f>VLOOKUP(A1953,cleaned_customer_names[],2,FALSE)</f>
        <v>Rosales Ramirez</v>
      </c>
      <c r="C1953">
        <f>VLOOKUP(A1953,cleaned_Medical_Examinations[],2,FALSE)</f>
        <v>32.700000000000003</v>
      </c>
      <c r="D1953">
        <f>VLOOKUP(A1953,cleaned_Medical_Examinations[],3,FALSE)</f>
        <v>4.66</v>
      </c>
      <c r="E1953" t="str">
        <f>VLOOKUP(A1953,cleaned_Medical_Examinations[],4,FALSE)</f>
        <v>No</v>
      </c>
      <c r="F1953" t="str">
        <f>VLOOKUP(A1953,cleaned_Medical_Examinations[],5,FALSE)</f>
        <v>No</v>
      </c>
      <c r="G1953" t="str">
        <f>VLOOKUP(A1953,cleaned_Medical_Examinations[],6,FALSE)</f>
        <v>No</v>
      </c>
      <c r="H1953">
        <f>VLOOKUP(A1953,cleaned_Medical_Examinations[],7,FALSE)</f>
        <v>0</v>
      </c>
      <c r="I1953" t="str">
        <f>VLOOKUP(A1953,cleaned_Medical_Examinations[],8,FALSE)</f>
        <v>No</v>
      </c>
      <c r="J1953" t="str">
        <f>VLOOKUP(A1953,cleaned_Medical_Examinations[],9,FALSE)</f>
        <v>OBESITY</v>
      </c>
      <c r="K1953" t="str">
        <f>VLOOKUP(A1953,cleaned_Medical_Examinations[],10,FALSE)</f>
        <v>NORMAL</v>
      </c>
      <c r="L1953">
        <f>VLOOKUP(A1953,table3!A1953:H4287,4,)</f>
        <v>26937</v>
      </c>
      <c r="M1953" t="str">
        <f>VLOOKUP(A1953,table3!A1953:H4287,5,FALSE)</f>
        <v>tier - 2</v>
      </c>
      <c r="N1953" t="str">
        <f>VLOOKUP(A1953,table3!A1953:H4287,6,FALSE)</f>
        <v>tier - 3</v>
      </c>
      <c r="O1953" t="str">
        <f>VLOOKUP(A1953,table3!A1953:H4287,7,FALSE)</f>
        <v>R1011</v>
      </c>
      <c r="P1953" s="8">
        <f>VLOOKUP(A1953,table3!A1953:H4287,2,FALSE)</f>
        <v>36839</v>
      </c>
      <c r="Q1953">
        <f>VLOOKUP(A1953,table3!A1953:H4287,8,FALSE)</f>
        <v>22</v>
      </c>
    </row>
    <row r="1954" spans="1:17" x14ac:dyDescent="0.3">
      <c r="A1954" s="11" t="s">
        <v>415</v>
      </c>
      <c r="B1954" t="str">
        <f>VLOOKUP(A1954,cleaned_customer_names[],2,FALSE)</f>
        <v>Marquez</v>
      </c>
      <c r="C1954">
        <f>VLOOKUP(A1954,cleaned_Medical_Examinations[],2,FALSE)</f>
        <v>17.75</v>
      </c>
      <c r="D1954">
        <f>VLOOKUP(A1954,cleaned_Medical_Examinations[],3,FALSE)</f>
        <v>6.8</v>
      </c>
      <c r="E1954" t="str">
        <f>VLOOKUP(A1954,cleaned_Medical_Examinations[],4,FALSE)</f>
        <v>Yes</v>
      </c>
      <c r="F1954" t="str">
        <f>VLOOKUP(A1954,cleaned_Medical_Examinations[],5,FALSE)</f>
        <v>No</v>
      </c>
      <c r="G1954" t="str">
        <f>VLOOKUP(A1954,cleaned_Medical_Examinations[],6,FALSE)</f>
        <v>No</v>
      </c>
      <c r="H1954">
        <f>VLOOKUP(A1954,cleaned_Medical_Examinations[],7,FALSE)</f>
        <v>1</v>
      </c>
      <c r="I1954" t="str">
        <f>VLOOKUP(A1954,cleaned_Medical_Examinations[],8,FALSE)</f>
        <v>No</v>
      </c>
      <c r="J1954" t="str">
        <f>VLOOKUP(A1954,cleaned_Medical_Examinations[],9,FALSE)</f>
        <v>UNDER WEIGHT</v>
      </c>
      <c r="K1954" t="str">
        <f>VLOOKUP(A1954,cleaned_Medical_Examinations[],10,FALSE)</f>
        <v>DIABETES</v>
      </c>
      <c r="L1954">
        <f>VLOOKUP(A1954,table3!A1954:H4288,4,)</f>
        <v>27001</v>
      </c>
      <c r="M1954" t="str">
        <f>VLOOKUP(A1954,table3!A1954:H4288,5,FALSE)</f>
        <v>tier - 2</v>
      </c>
      <c r="N1954" t="str">
        <f>VLOOKUP(A1954,table3!A1954:H4288,6,FALSE)</f>
        <v>tier - 2</v>
      </c>
      <c r="O1954" t="str">
        <f>VLOOKUP(A1954,table3!A1954:H4288,7,FALSE)</f>
        <v>R1013</v>
      </c>
      <c r="P1954" s="8">
        <f>VLOOKUP(A1954,table3!A1954:H4288,2,FALSE)</f>
        <v>22106</v>
      </c>
      <c r="Q1954">
        <f>VLOOKUP(A1954,table3!A1954:H4288,8,FALSE)</f>
        <v>62</v>
      </c>
    </row>
    <row r="1955" spans="1:17" x14ac:dyDescent="0.3">
      <c r="A1955" s="13" t="s">
        <v>414</v>
      </c>
      <c r="B1955" t="str">
        <f>VLOOKUP(A1955,cleaned_customer_names[],2,FALSE)</f>
        <v>Green</v>
      </c>
      <c r="C1955">
        <f>VLOOKUP(A1955,cleaned_Medical_Examinations[],2,FALSE)</f>
        <v>33.630000000000003</v>
      </c>
      <c r="D1955">
        <f>VLOOKUP(A1955,cleaned_Medical_Examinations[],3,FALSE)</f>
        <v>4.47</v>
      </c>
      <c r="E1955" t="str">
        <f>VLOOKUP(A1955,cleaned_Medical_Examinations[],4,FALSE)</f>
        <v>Yes</v>
      </c>
      <c r="F1955" t="str">
        <f>VLOOKUP(A1955,cleaned_Medical_Examinations[],5,FALSE)</f>
        <v>No</v>
      </c>
      <c r="G1955" t="str">
        <f>VLOOKUP(A1955,cleaned_Medical_Examinations[],6,FALSE)</f>
        <v>No</v>
      </c>
      <c r="H1955">
        <f>VLOOKUP(A1955,cleaned_Medical_Examinations[],7,FALSE)</f>
        <v>0</v>
      </c>
      <c r="I1955" t="str">
        <f>VLOOKUP(A1955,cleaned_Medical_Examinations[],8,FALSE)</f>
        <v>No</v>
      </c>
      <c r="J1955" t="str">
        <f>VLOOKUP(A1955,cleaned_Medical_Examinations[],9,FALSE)</f>
        <v>OBESITY</v>
      </c>
      <c r="K1955" t="str">
        <f>VLOOKUP(A1955,cleaned_Medical_Examinations[],10,FALSE)</f>
        <v>NORMAL</v>
      </c>
      <c r="L1955">
        <f>VLOOKUP(A1955,table3!A1955:H4289,4,)</f>
        <v>27038</v>
      </c>
      <c r="M1955" t="str">
        <f>VLOOKUP(A1955,table3!A1955:H4289,5,FALSE)</f>
        <v>tier - 2</v>
      </c>
      <c r="N1955" t="str">
        <f>VLOOKUP(A1955,table3!A1955:H4289,6,FALSE)</f>
        <v>tier - 2</v>
      </c>
      <c r="O1955" t="str">
        <f>VLOOKUP(A1955,table3!A1955:H4289,7,FALSE)</f>
        <v>R1013</v>
      </c>
      <c r="P1955" s="8">
        <f>VLOOKUP(A1955,table3!A1955:H4289,2,FALSE)</f>
        <v>21366</v>
      </c>
      <c r="Q1955">
        <f>VLOOKUP(A1955,table3!A1955:H4289,8,FALSE)</f>
        <v>64</v>
      </c>
    </row>
    <row r="1956" spans="1:17" x14ac:dyDescent="0.3">
      <c r="A1956" s="11" t="s">
        <v>413</v>
      </c>
      <c r="B1956" t="str">
        <f>VLOOKUP(A1956,cleaned_customer_names[],2,FALSE)</f>
        <v>Schubel</v>
      </c>
      <c r="C1956">
        <f>VLOOKUP(A1956,cleaned_Medical_Examinations[],2,FALSE)</f>
        <v>34.799999999999997</v>
      </c>
      <c r="D1956">
        <f>VLOOKUP(A1956,cleaned_Medical_Examinations[],3,FALSE)</f>
        <v>4.08</v>
      </c>
      <c r="E1956" t="str">
        <f>VLOOKUP(A1956,cleaned_Medical_Examinations[],4,FALSE)</f>
        <v>Yes</v>
      </c>
      <c r="F1956" t="str">
        <f>VLOOKUP(A1956,cleaned_Medical_Examinations[],5,FALSE)</f>
        <v>No</v>
      </c>
      <c r="G1956" t="str">
        <f>VLOOKUP(A1956,cleaned_Medical_Examinations[],6,FALSE)</f>
        <v>No</v>
      </c>
      <c r="H1956">
        <f>VLOOKUP(A1956,cleaned_Medical_Examinations[],7,FALSE)</f>
        <v>1</v>
      </c>
      <c r="I1956" t="str">
        <f>VLOOKUP(A1956,cleaned_Medical_Examinations[],8,FALSE)</f>
        <v>No</v>
      </c>
      <c r="J1956" t="str">
        <f>VLOOKUP(A1956,cleaned_Medical_Examinations[],9,FALSE)</f>
        <v>OBESITY</v>
      </c>
      <c r="K1956" t="str">
        <f>VLOOKUP(A1956,cleaned_Medical_Examinations[],10,FALSE)</f>
        <v>NORMAL</v>
      </c>
      <c r="L1956">
        <f>VLOOKUP(A1956,table3!A1956:H4290,4,)</f>
        <v>27081</v>
      </c>
      <c r="M1956" t="str">
        <f>VLOOKUP(A1956,table3!A1956:H4290,5,FALSE)</f>
        <v>tier - 2</v>
      </c>
      <c r="N1956" t="str">
        <f>VLOOKUP(A1956,table3!A1956:H4290,6,FALSE)</f>
        <v>tier - 2</v>
      </c>
      <c r="O1956" t="str">
        <f>VLOOKUP(A1956,table3!A1956:H4290,7,FALSE)</f>
        <v>R1011</v>
      </c>
      <c r="P1956" s="8">
        <f>VLOOKUP(A1956,table3!A1956:H4290,2,FALSE)</f>
        <v>34517</v>
      </c>
      <c r="Q1956">
        <f>VLOOKUP(A1956,table3!A1956:H4290,8,FALSE)</f>
        <v>28</v>
      </c>
    </row>
    <row r="1957" spans="1:17" x14ac:dyDescent="0.3">
      <c r="A1957" s="13" t="s">
        <v>412</v>
      </c>
      <c r="B1957" t="str">
        <f>VLOOKUP(A1957,cleaned_customer_names[],2,FALSE)</f>
        <v>Jimenez</v>
      </c>
      <c r="C1957">
        <f>VLOOKUP(A1957,cleaned_Medical_Examinations[],2,FALSE)</f>
        <v>16.809999999999999</v>
      </c>
      <c r="D1957">
        <f>VLOOKUP(A1957,cleaned_Medical_Examinations[],3,FALSE)</f>
        <v>5.51</v>
      </c>
      <c r="E1957" t="str">
        <f>VLOOKUP(A1957,cleaned_Medical_Examinations[],4,FALSE)</f>
        <v>Yes</v>
      </c>
      <c r="F1957" t="str">
        <f>VLOOKUP(A1957,cleaned_Medical_Examinations[],5,FALSE)</f>
        <v>No</v>
      </c>
      <c r="G1957" t="str">
        <f>VLOOKUP(A1957,cleaned_Medical_Examinations[],6,FALSE)</f>
        <v>No</v>
      </c>
      <c r="H1957">
        <f>VLOOKUP(A1957,cleaned_Medical_Examinations[],7,FALSE)</f>
        <v>1</v>
      </c>
      <c r="I1957" t="str">
        <f>VLOOKUP(A1957,cleaned_Medical_Examinations[],8,FALSE)</f>
        <v>No</v>
      </c>
      <c r="J1957" t="str">
        <f>VLOOKUP(A1957,cleaned_Medical_Examinations[],9,FALSE)</f>
        <v>UNDER WEIGHT</v>
      </c>
      <c r="K1957" t="str">
        <f>VLOOKUP(A1957,cleaned_Medical_Examinations[],10,FALSE)</f>
        <v>NORMAL</v>
      </c>
      <c r="L1957">
        <f>VLOOKUP(A1957,table3!A1957:H4291,4,)</f>
        <v>27092</v>
      </c>
      <c r="M1957" t="str">
        <f>VLOOKUP(A1957,table3!A1957:H4291,5,FALSE)</f>
        <v>tier - 2</v>
      </c>
      <c r="N1957" t="str">
        <f>VLOOKUP(A1957,table3!A1957:H4291,6,FALSE)</f>
        <v>tier - 3</v>
      </c>
      <c r="O1957" t="str">
        <f>VLOOKUP(A1957,table3!A1957:H4291,7,FALSE)</f>
        <v>R1011</v>
      </c>
      <c r="P1957" s="8">
        <f>VLOOKUP(A1957,table3!A1957:H4291,2,FALSE)</f>
        <v>33220</v>
      </c>
      <c r="Q1957">
        <f>VLOOKUP(A1957,table3!A1957:H4291,8,FALSE)</f>
        <v>32</v>
      </c>
    </row>
    <row r="1958" spans="1:17" x14ac:dyDescent="0.3">
      <c r="A1958" s="11" t="s">
        <v>411</v>
      </c>
      <c r="B1958" t="str">
        <f>VLOOKUP(A1958,cleaned_customer_names[],2,FALSE)</f>
        <v>Zimny-Schmitt</v>
      </c>
      <c r="C1958">
        <f>VLOOKUP(A1958,cleaned_Medical_Examinations[],2,FALSE)</f>
        <v>16.690000000000001</v>
      </c>
      <c r="D1958">
        <f>VLOOKUP(A1958,cleaned_Medical_Examinations[],3,FALSE)</f>
        <v>8.4</v>
      </c>
      <c r="E1958" t="str">
        <f>VLOOKUP(A1958,cleaned_Medical_Examinations[],4,FALSE)</f>
        <v>Yes</v>
      </c>
      <c r="F1958" t="str">
        <f>VLOOKUP(A1958,cleaned_Medical_Examinations[],5,FALSE)</f>
        <v>No</v>
      </c>
      <c r="G1958" t="str">
        <f>VLOOKUP(A1958,cleaned_Medical_Examinations[],6,FALSE)</f>
        <v>No</v>
      </c>
      <c r="H1958">
        <f>VLOOKUP(A1958,cleaned_Medical_Examinations[],7,FALSE)</f>
        <v>0</v>
      </c>
      <c r="I1958" t="str">
        <f>VLOOKUP(A1958,cleaned_Medical_Examinations[],8,FALSE)</f>
        <v>No</v>
      </c>
      <c r="J1958" t="str">
        <f>VLOOKUP(A1958,cleaned_Medical_Examinations[],9,FALSE)</f>
        <v>UNDER WEIGHT</v>
      </c>
      <c r="K1958" t="str">
        <f>VLOOKUP(A1958,cleaned_Medical_Examinations[],10,FALSE)</f>
        <v>DIABETES</v>
      </c>
      <c r="L1958">
        <f>VLOOKUP(A1958,table3!A1958:H4292,4,)</f>
        <v>27118</v>
      </c>
      <c r="M1958" t="str">
        <f>VLOOKUP(A1958,table3!A1958:H4292,5,FALSE)</f>
        <v>tier - 2</v>
      </c>
      <c r="N1958" t="str">
        <f>VLOOKUP(A1958,table3!A1958:H4292,6,FALSE)</f>
        <v>tier - 2</v>
      </c>
      <c r="O1958" t="str">
        <f>VLOOKUP(A1958,table3!A1958:H4292,7,FALSE)</f>
        <v>R1013</v>
      </c>
      <c r="P1958" s="8">
        <f>VLOOKUP(A1958,table3!A1958:H4292,2,FALSE)</f>
        <v>25843</v>
      </c>
      <c r="Q1958">
        <f>VLOOKUP(A1958,table3!A1958:H4292,8,FALSE)</f>
        <v>52</v>
      </c>
    </row>
    <row r="1959" spans="1:17" x14ac:dyDescent="0.3">
      <c r="A1959" s="13" t="s">
        <v>410</v>
      </c>
      <c r="B1959" t="str">
        <f>VLOOKUP(A1959,cleaned_customer_names[],2,FALSE)</f>
        <v>Hill</v>
      </c>
      <c r="C1959">
        <f>VLOOKUP(A1959,cleaned_Medical_Examinations[],2,FALSE)</f>
        <v>23.21</v>
      </c>
      <c r="D1959">
        <f>VLOOKUP(A1959,cleaned_Medical_Examinations[],3,FALSE)</f>
        <v>5.14</v>
      </c>
      <c r="E1959" t="str">
        <f>VLOOKUP(A1959,cleaned_Medical_Examinations[],4,FALSE)</f>
        <v>Yes</v>
      </c>
      <c r="F1959" t="str">
        <f>VLOOKUP(A1959,cleaned_Medical_Examinations[],5,FALSE)</f>
        <v>No</v>
      </c>
      <c r="G1959" t="str">
        <f>VLOOKUP(A1959,cleaned_Medical_Examinations[],6,FALSE)</f>
        <v>No</v>
      </c>
      <c r="H1959">
        <f>VLOOKUP(A1959,cleaned_Medical_Examinations[],7,FALSE)</f>
        <v>1</v>
      </c>
      <c r="I1959" t="str">
        <f>VLOOKUP(A1959,cleaned_Medical_Examinations[],8,FALSE)</f>
        <v>No</v>
      </c>
      <c r="J1959" t="str">
        <f>VLOOKUP(A1959,cleaned_Medical_Examinations[],9,FALSE)</f>
        <v>NORMAL WEIGHT</v>
      </c>
      <c r="K1959" t="str">
        <f>VLOOKUP(A1959,cleaned_Medical_Examinations[],10,FALSE)</f>
        <v>NORMAL</v>
      </c>
      <c r="L1959">
        <f>VLOOKUP(A1959,table3!A1959:H4293,4,)</f>
        <v>27218</v>
      </c>
      <c r="M1959" t="str">
        <f>VLOOKUP(A1959,table3!A1959:H4293,5,FALSE)</f>
        <v>tier - 2</v>
      </c>
      <c r="N1959" t="str">
        <f>VLOOKUP(A1959,table3!A1959:H4293,6,FALSE)</f>
        <v>tier - 1</v>
      </c>
      <c r="O1959" t="str">
        <f>VLOOKUP(A1959,table3!A1959:H4293,7,FALSE)</f>
        <v>R1017</v>
      </c>
      <c r="P1959" s="8">
        <f>VLOOKUP(A1959,table3!A1959:H4293,2,FALSE)</f>
        <v>24097</v>
      </c>
      <c r="Q1959">
        <f>VLOOKUP(A1959,table3!A1959:H4293,8,FALSE)</f>
        <v>57</v>
      </c>
    </row>
    <row r="1960" spans="1:17" x14ac:dyDescent="0.3">
      <c r="A1960" s="11" t="s">
        <v>409</v>
      </c>
      <c r="B1960" t="str">
        <f>VLOOKUP(A1960,cleaned_customer_names[],2,FALSE)</f>
        <v>Brohart</v>
      </c>
      <c r="C1960">
        <f>VLOOKUP(A1960,cleaned_Medical_Examinations[],2,FALSE)</f>
        <v>25.175000000000001</v>
      </c>
      <c r="D1960">
        <f>VLOOKUP(A1960,cleaned_Medical_Examinations[],3,FALSE)</f>
        <v>5.21</v>
      </c>
      <c r="E1960" t="str">
        <f>VLOOKUP(A1960,cleaned_Medical_Examinations[],4,FALSE)</f>
        <v>Yes</v>
      </c>
      <c r="F1960" t="str">
        <f>VLOOKUP(A1960,cleaned_Medical_Examinations[],5,FALSE)</f>
        <v>No</v>
      </c>
      <c r="G1960" t="str">
        <f>VLOOKUP(A1960,cleaned_Medical_Examinations[],6,FALSE)</f>
        <v>No</v>
      </c>
      <c r="H1960">
        <f>VLOOKUP(A1960,cleaned_Medical_Examinations[],7,FALSE)</f>
        <v>1</v>
      </c>
      <c r="I1960" t="str">
        <f>VLOOKUP(A1960,cleaned_Medical_Examinations[],8,FALSE)</f>
        <v>No</v>
      </c>
      <c r="J1960" t="str">
        <f>VLOOKUP(A1960,cleaned_Medical_Examinations[],9,FALSE)</f>
        <v>OVER WEIGHT</v>
      </c>
      <c r="K1960" t="str">
        <f>VLOOKUP(A1960,cleaned_Medical_Examinations[],10,FALSE)</f>
        <v>NORMAL</v>
      </c>
      <c r="L1960">
        <f>VLOOKUP(A1960,table3!A1960:H4294,4,)</f>
        <v>27237</v>
      </c>
      <c r="M1960" t="str">
        <f>VLOOKUP(A1960,table3!A1960:H4294,5,FALSE)</f>
        <v>tier - 2</v>
      </c>
      <c r="N1960" t="str">
        <f>VLOOKUP(A1960,table3!A1960:H4294,6,FALSE)</f>
        <v>tier - 1</v>
      </c>
      <c r="O1960" t="str">
        <f>VLOOKUP(A1960,table3!A1960:H4294,7,FALSE)</f>
        <v>R1011</v>
      </c>
      <c r="P1960" s="8">
        <f>VLOOKUP(A1960,table3!A1960:H4294,2,FALSE)</f>
        <v>36496</v>
      </c>
      <c r="Q1960">
        <f>VLOOKUP(A1960,table3!A1960:H4294,8,FALSE)</f>
        <v>23</v>
      </c>
    </row>
    <row r="1961" spans="1:17" x14ac:dyDescent="0.3">
      <c r="A1961" s="13" t="s">
        <v>408</v>
      </c>
      <c r="B1961" t="str">
        <f>VLOOKUP(A1961,cleaned_customer_names[],2,FALSE)</f>
        <v>Ryan</v>
      </c>
      <c r="C1961">
        <f>VLOOKUP(A1961,cleaned_Medical_Examinations[],2,FALSE)</f>
        <v>34.770000000000003</v>
      </c>
      <c r="D1961">
        <f>VLOOKUP(A1961,cleaned_Medical_Examinations[],3,FALSE)</f>
        <v>6.23</v>
      </c>
      <c r="E1961" t="str">
        <f>VLOOKUP(A1961,cleaned_Medical_Examinations[],4,FALSE)</f>
        <v>No</v>
      </c>
      <c r="F1961" t="str">
        <f>VLOOKUP(A1961,cleaned_Medical_Examinations[],5,FALSE)</f>
        <v>No</v>
      </c>
      <c r="G1961" t="str">
        <f>VLOOKUP(A1961,cleaned_Medical_Examinations[],6,FALSE)</f>
        <v>No</v>
      </c>
      <c r="H1961">
        <f>VLOOKUP(A1961,cleaned_Medical_Examinations[],7,FALSE)</f>
        <v>0</v>
      </c>
      <c r="I1961" t="str">
        <f>VLOOKUP(A1961,cleaned_Medical_Examinations[],8,FALSE)</f>
        <v>No</v>
      </c>
      <c r="J1961" t="str">
        <f>VLOOKUP(A1961,cleaned_Medical_Examinations[],9,FALSE)</f>
        <v>OBESITY</v>
      </c>
      <c r="K1961" t="str">
        <f>VLOOKUP(A1961,cleaned_Medical_Examinations[],10,FALSE)</f>
        <v>PREDIABETES</v>
      </c>
      <c r="L1961">
        <f>VLOOKUP(A1961,table3!A1961:H4295,4,)</f>
        <v>27323</v>
      </c>
      <c r="M1961" t="str">
        <f>VLOOKUP(A1961,table3!A1961:H4295,5,FALSE)</f>
        <v>tier - 2</v>
      </c>
      <c r="N1961" t="str">
        <f>VLOOKUP(A1961,table3!A1961:H4295,6,FALSE)</f>
        <v>tier - 2</v>
      </c>
      <c r="O1961" t="str">
        <f>VLOOKUP(A1961,table3!A1961:H4295,7,FALSE)</f>
        <v>R1013</v>
      </c>
      <c r="P1961" s="8">
        <f>VLOOKUP(A1961,table3!A1961:H4295,2,FALSE)</f>
        <v>24995</v>
      </c>
      <c r="Q1961">
        <f>VLOOKUP(A1961,table3!A1961:H4295,8,FALSE)</f>
        <v>55</v>
      </c>
    </row>
    <row r="1962" spans="1:17" x14ac:dyDescent="0.3">
      <c r="A1962" s="11" t="s">
        <v>407</v>
      </c>
      <c r="B1962" t="str">
        <f>VLOOKUP(A1962,cleaned_customer_names[],2,FALSE)</f>
        <v>Oka</v>
      </c>
      <c r="C1962">
        <f>VLOOKUP(A1962,cleaned_Medical_Examinations[],2,FALSE)</f>
        <v>27.7</v>
      </c>
      <c r="D1962">
        <f>VLOOKUP(A1962,cleaned_Medical_Examinations[],3,FALSE)</f>
        <v>5.6</v>
      </c>
      <c r="E1962" t="str">
        <f>VLOOKUP(A1962,cleaned_Medical_Examinations[],4,FALSE)</f>
        <v>No</v>
      </c>
      <c r="F1962" t="str">
        <f>VLOOKUP(A1962,cleaned_Medical_Examinations[],5,FALSE)</f>
        <v>No</v>
      </c>
      <c r="G1962" t="str">
        <f>VLOOKUP(A1962,cleaned_Medical_Examinations[],6,FALSE)</f>
        <v>No</v>
      </c>
      <c r="H1962">
        <f>VLOOKUP(A1962,cleaned_Medical_Examinations[],7,FALSE)</f>
        <v>1</v>
      </c>
      <c r="I1962" t="str">
        <f>VLOOKUP(A1962,cleaned_Medical_Examinations[],8,FALSE)</f>
        <v>No</v>
      </c>
      <c r="J1962" t="str">
        <f>VLOOKUP(A1962,cleaned_Medical_Examinations[],9,FALSE)</f>
        <v>OVER WEIGHT</v>
      </c>
      <c r="K1962" t="str">
        <f>VLOOKUP(A1962,cleaned_Medical_Examinations[],10,FALSE)</f>
        <v>NORMAL</v>
      </c>
      <c r="L1962">
        <f>VLOOKUP(A1962,table3!A1962:H4296,4,)</f>
        <v>27346</v>
      </c>
      <c r="M1962" t="str">
        <f>VLOOKUP(A1962,table3!A1962:H4296,5,FALSE)</f>
        <v>tier - 2</v>
      </c>
      <c r="N1962" t="str">
        <f>VLOOKUP(A1962,table3!A1962:H4296,6,FALSE)</f>
        <v>tier - 2</v>
      </c>
      <c r="O1962" t="str">
        <f>VLOOKUP(A1962,table3!A1962:H4296,7,FALSE)</f>
        <v>R1013</v>
      </c>
      <c r="P1962" s="8">
        <f>VLOOKUP(A1962,table3!A1962:H4296,2,FALSE)</f>
        <v>25492</v>
      </c>
      <c r="Q1962">
        <f>VLOOKUP(A1962,table3!A1962:H4296,8,FALSE)</f>
        <v>53</v>
      </c>
    </row>
    <row r="1963" spans="1:17" x14ac:dyDescent="0.3">
      <c r="A1963" s="13" t="s">
        <v>406</v>
      </c>
      <c r="B1963" t="str">
        <f>VLOOKUP(A1963,cleaned_customer_names[],2,FALSE)</f>
        <v>Newman</v>
      </c>
      <c r="C1963">
        <f>VLOOKUP(A1963,cleaned_Medical_Examinations[],2,FALSE)</f>
        <v>19.12</v>
      </c>
      <c r="D1963">
        <f>VLOOKUP(A1963,cleaned_Medical_Examinations[],3,FALSE)</f>
        <v>4.72</v>
      </c>
      <c r="E1963" t="str">
        <f>VLOOKUP(A1963,cleaned_Medical_Examinations[],4,FALSE)</f>
        <v>Yes</v>
      </c>
      <c r="F1963" t="str">
        <f>VLOOKUP(A1963,cleaned_Medical_Examinations[],5,FALSE)</f>
        <v>No</v>
      </c>
      <c r="G1963" t="str">
        <f>VLOOKUP(A1963,cleaned_Medical_Examinations[],6,FALSE)</f>
        <v>No</v>
      </c>
      <c r="H1963">
        <f>VLOOKUP(A1963,cleaned_Medical_Examinations[],7,FALSE)</f>
        <v>1</v>
      </c>
      <c r="I1963" t="str">
        <f>VLOOKUP(A1963,cleaned_Medical_Examinations[],8,FALSE)</f>
        <v>No</v>
      </c>
      <c r="J1963" t="str">
        <f>VLOOKUP(A1963,cleaned_Medical_Examinations[],9,FALSE)</f>
        <v>NORMAL WEIGHT</v>
      </c>
      <c r="K1963" t="str">
        <f>VLOOKUP(A1963,cleaned_Medical_Examinations[],10,FALSE)</f>
        <v>NORMAL</v>
      </c>
      <c r="L1963">
        <f>VLOOKUP(A1963,table3!A1963:H4297,4,)</f>
        <v>27376</v>
      </c>
      <c r="M1963" t="str">
        <f>VLOOKUP(A1963,table3!A1963:H4297,5,FALSE)</f>
        <v>tier - 2</v>
      </c>
      <c r="N1963" t="str">
        <f>VLOOKUP(A1963,table3!A1963:H4297,6,FALSE)</f>
        <v>tier - 3</v>
      </c>
      <c r="O1963" t="str">
        <f>VLOOKUP(A1963,table3!A1963:H4297,7,FALSE)</f>
        <v>R1015</v>
      </c>
      <c r="P1963" s="8">
        <f>VLOOKUP(A1963,table3!A1963:H4297,2,FALSE)</f>
        <v>32401</v>
      </c>
      <c r="Q1963">
        <f>VLOOKUP(A1963,table3!A1963:H4297,8,FALSE)</f>
        <v>34</v>
      </c>
    </row>
    <row r="1964" spans="1:17" x14ac:dyDescent="0.3">
      <c r="A1964" s="11" t="s">
        <v>405</v>
      </c>
      <c r="B1964" t="str">
        <f>VLOOKUP(A1964,cleaned_customer_names[],2,FALSE)</f>
        <v>Metzger</v>
      </c>
      <c r="C1964">
        <f>VLOOKUP(A1964,cleaned_Medical_Examinations[],2,FALSE)</f>
        <v>32.67</v>
      </c>
      <c r="D1964">
        <f>VLOOKUP(A1964,cleaned_Medical_Examinations[],3,FALSE)</f>
        <v>4.67</v>
      </c>
      <c r="E1964" t="str">
        <f>VLOOKUP(A1964,cleaned_Medical_Examinations[],4,FALSE)</f>
        <v>No</v>
      </c>
      <c r="F1964" t="str">
        <f>VLOOKUP(A1964,cleaned_Medical_Examinations[],5,FALSE)</f>
        <v>No</v>
      </c>
      <c r="G1964" t="str">
        <f>VLOOKUP(A1964,cleaned_Medical_Examinations[],6,FALSE)</f>
        <v>Yes</v>
      </c>
      <c r="H1964">
        <f>VLOOKUP(A1964,cleaned_Medical_Examinations[],7,FALSE)</f>
        <v>1</v>
      </c>
      <c r="I1964" t="str">
        <f>VLOOKUP(A1964,cleaned_Medical_Examinations[],8,FALSE)</f>
        <v>No</v>
      </c>
      <c r="J1964" t="str">
        <f>VLOOKUP(A1964,cleaned_Medical_Examinations[],9,FALSE)</f>
        <v>OBESITY</v>
      </c>
      <c r="K1964" t="str">
        <f>VLOOKUP(A1964,cleaned_Medical_Examinations[],10,FALSE)</f>
        <v>NORMAL</v>
      </c>
      <c r="L1964">
        <f>VLOOKUP(A1964,table3!A1964:H4298,4,)</f>
        <v>27433</v>
      </c>
      <c r="M1964" t="str">
        <f>VLOOKUP(A1964,table3!A1964:H4298,5,FALSE)</f>
        <v>tier - 2</v>
      </c>
      <c r="N1964" t="str">
        <f>VLOOKUP(A1964,table3!A1964:H4298,6,FALSE)</f>
        <v>tier - 1</v>
      </c>
      <c r="O1964" t="str">
        <f>VLOOKUP(A1964,table3!A1964:H4298,7,FALSE)</f>
        <v>R1011</v>
      </c>
      <c r="P1964" s="8">
        <f>VLOOKUP(A1964,table3!A1964:H4298,2,FALSE)</f>
        <v>31386</v>
      </c>
      <c r="Q1964">
        <f>VLOOKUP(A1964,table3!A1964:H4298,8,FALSE)</f>
        <v>37</v>
      </c>
    </row>
    <row r="1965" spans="1:17" x14ac:dyDescent="0.3">
      <c r="A1965" s="13" t="s">
        <v>404</v>
      </c>
      <c r="B1965" t="str">
        <f>VLOOKUP(A1965,cleaned_customer_names[],2,FALSE)</f>
        <v>Gonzalez</v>
      </c>
      <c r="C1965">
        <f>VLOOKUP(A1965,cleaned_Medical_Examinations[],2,FALSE)</f>
        <v>28.5</v>
      </c>
      <c r="D1965">
        <f>VLOOKUP(A1965,cleaned_Medical_Examinations[],3,FALSE)</f>
        <v>6.11</v>
      </c>
      <c r="E1965" t="str">
        <f>VLOOKUP(A1965,cleaned_Medical_Examinations[],4,FALSE)</f>
        <v>No</v>
      </c>
      <c r="F1965" t="str">
        <f>VLOOKUP(A1965,cleaned_Medical_Examinations[],5,FALSE)</f>
        <v>No</v>
      </c>
      <c r="G1965" t="str">
        <f>VLOOKUP(A1965,cleaned_Medical_Examinations[],6,FALSE)</f>
        <v>No</v>
      </c>
      <c r="H1965">
        <f>VLOOKUP(A1965,cleaned_Medical_Examinations[],7,FALSE)</f>
        <v>1</v>
      </c>
      <c r="I1965" t="str">
        <f>VLOOKUP(A1965,cleaned_Medical_Examinations[],8,FALSE)</f>
        <v>No</v>
      </c>
      <c r="J1965" t="str">
        <f>VLOOKUP(A1965,cleaned_Medical_Examinations[],9,FALSE)</f>
        <v>OVER WEIGHT</v>
      </c>
      <c r="K1965" t="str">
        <f>VLOOKUP(A1965,cleaned_Medical_Examinations[],10,FALSE)</f>
        <v>PREDIABETES</v>
      </c>
      <c r="L1965">
        <f>VLOOKUP(A1965,table3!A1965:H4299,4,)</f>
        <v>27496</v>
      </c>
      <c r="M1965" t="str">
        <f>VLOOKUP(A1965,table3!A1965:H4299,5,FALSE)</f>
        <v>tier - 2</v>
      </c>
      <c r="N1965" t="str">
        <f>VLOOKUP(A1965,table3!A1965:H4299,6,FALSE)</f>
        <v>tier - 1</v>
      </c>
      <c r="O1965" t="str">
        <f>VLOOKUP(A1965,table3!A1965:H4299,7,FALSE)</f>
        <v>R1011</v>
      </c>
      <c r="P1965" s="8">
        <f>VLOOKUP(A1965,table3!A1965:H4299,2,FALSE)</f>
        <v>29862</v>
      </c>
      <c r="Q1965">
        <f>VLOOKUP(A1965,table3!A1965:H4299,8,FALSE)</f>
        <v>41</v>
      </c>
    </row>
    <row r="1966" spans="1:17" x14ac:dyDescent="0.3">
      <c r="A1966" s="11" t="s">
        <v>403</v>
      </c>
      <c r="B1966" t="str">
        <f>VLOOKUP(A1966,cleaned_customer_names[],2,FALSE)</f>
        <v>Vaughn</v>
      </c>
      <c r="C1966">
        <f>VLOOKUP(A1966,cleaned_Medical_Examinations[],2,FALSE)</f>
        <v>39.270000000000003</v>
      </c>
      <c r="D1966">
        <f>VLOOKUP(A1966,cleaned_Medical_Examinations[],3,FALSE)</f>
        <v>6.25</v>
      </c>
      <c r="E1966" t="str">
        <f>VLOOKUP(A1966,cleaned_Medical_Examinations[],4,FALSE)</f>
        <v>No</v>
      </c>
      <c r="F1966" t="str">
        <f>VLOOKUP(A1966,cleaned_Medical_Examinations[],5,FALSE)</f>
        <v>No</v>
      </c>
      <c r="G1966" t="str">
        <f>VLOOKUP(A1966,cleaned_Medical_Examinations[],6,FALSE)</f>
        <v>No</v>
      </c>
      <c r="H1966">
        <f>VLOOKUP(A1966,cleaned_Medical_Examinations[],7,FALSE)</f>
        <v>0</v>
      </c>
      <c r="I1966" t="str">
        <f>VLOOKUP(A1966,cleaned_Medical_Examinations[],8,FALSE)</f>
        <v>No</v>
      </c>
      <c r="J1966" t="str">
        <f>VLOOKUP(A1966,cleaned_Medical_Examinations[],9,FALSE)</f>
        <v>OBESITY</v>
      </c>
      <c r="K1966" t="str">
        <f>VLOOKUP(A1966,cleaned_Medical_Examinations[],10,FALSE)</f>
        <v>PREDIABETES</v>
      </c>
      <c r="L1966">
        <f>VLOOKUP(A1966,table3!A1966:H4300,4,)</f>
        <v>27534</v>
      </c>
      <c r="M1966" t="str">
        <f>VLOOKUP(A1966,table3!A1966:H4300,5,FALSE)</f>
        <v>tier - 2</v>
      </c>
      <c r="N1966" t="str">
        <f>VLOOKUP(A1966,table3!A1966:H4300,6,FALSE)</f>
        <v>tier - 3</v>
      </c>
      <c r="O1966" t="str">
        <f>VLOOKUP(A1966,table3!A1966:H4300,7,FALSE)</f>
        <v>R1013</v>
      </c>
      <c r="P1966" s="8">
        <f>VLOOKUP(A1966,table3!A1966:H4300,2,FALSE)</f>
        <v>24034</v>
      </c>
      <c r="Q1966">
        <f>VLOOKUP(A1966,table3!A1966:H4300,8,FALSE)</f>
        <v>57</v>
      </c>
    </row>
    <row r="1967" spans="1:17" x14ac:dyDescent="0.3">
      <c r="A1967" s="13" t="s">
        <v>402</v>
      </c>
      <c r="B1967" t="str">
        <f>VLOOKUP(A1967,cleaned_customer_names[],2,FALSE)</f>
        <v>Clifford</v>
      </c>
      <c r="C1967">
        <f>VLOOKUP(A1967,cleaned_Medical_Examinations[],2,FALSE)</f>
        <v>32.49</v>
      </c>
      <c r="D1967">
        <f>VLOOKUP(A1967,cleaned_Medical_Examinations[],3,FALSE)</f>
        <v>4</v>
      </c>
      <c r="E1967" t="str">
        <f>VLOOKUP(A1967,cleaned_Medical_Examinations[],4,FALSE)</f>
        <v>Yes</v>
      </c>
      <c r="F1967" t="str">
        <f>VLOOKUP(A1967,cleaned_Medical_Examinations[],5,FALSE)</f>
        <v>No</v>
      </c>
      <c r="G1967" t="str">
        <f>VLOOKUP(A1967,cleaned_Medical_Examinations[],6,FALSE)</f>
        <v>No</v>
      </c>
      <c r="H1967">
        <f>VLOOKUP(A1967,cleaned_Medical_Examinations[],7,FALSE)</f>
        <v>0</v>
      </c>
      <c r="I1967" t="str">
        <f>VLOOKUP(A1967,cleaned_Medical_Examinations[],8,FALSE)</f>
        <v>No</v>
      </c>
      <c r="J1967" t="str">
        <f>VLOOKUP(A1967,cleaned_Medical_Examinations[],9,FALSE)</f>
        <v>OBESITY</v>
      </c>
      <c r="K1967" t="str">
        <f>VLOOKUP(A1967,cleaned_Medical_Examinations[],10,FALSE)</f>
        <v>NORMAL</v>
      </c>
      <c r="L1967">
        <f>VLOOKUP(A1967,table3!A1967:H4301,4,)</f>
        <v>27535</v>
      </c>
      <c r="M1967" t="str">
        <f>VLOOKUP(A1967,table3!A1967:H4301,5,FALSE)</f>
        <v>tier - 2</v>
      </c>
      <c r="N1967" t="str">
        <f>VLOOKUP(A1967,table3!A1967:H4301,6,FALSE)</f>
        <v>tier - 2</v>
      </c>
      <c r="O1967" t="str">
        <f>VLOOKUP(A1967,table3!A1967:H4301,7,FALSE)</f>
        <v>R1011</v>
      </c>
      <c r="P1967" s="8">
        <f>VLOOKUP(A1967,table3!A1967:H4301,2,FALSE)</f>
        <v>30885</v>
      </c>
      <c r="Q1967">
        <f>VLOOKUP(A1967,table3!A1967:H4301,8,FALSE)</f>
        <v>38</v>
      </c>
    </row>
    <row r="1968" spans="1:17" x14ac:dyDescent="0.3">
      <c r="A1968" s="11" t="s">
        <v>401</v>
      </c>
      <c r="B1968" t="str">
        <f>VLOOKUP(A1968,cleaned_customer_names[],2,FALSE)</f>
        <v>Petty</v>
      </c>
      <c r="C1968">
        <f>VLOOKUP(A1968,cleaned_Medical_Examinations[],2,FALSE)</f>
        <v>23.7</v>
      </c>
      <c r="D1968">
        <f>VLOOKUP(A1968,cleaned_Medical_Examinations[],3,FALSE)</f>
        <v>5.55</v>
      </c>
      <c r="E1968" t="str">
        <f>VLOOKUP(A1968,cleaned_Medical_Examinations[],4,FALSE)</f>
        <v>Yes</v>
      </c>
      <c r="F1968" t="str">
        <f>VLOOKUP(A1968,cleaned_Medical_Examinations[],5,FALSE)</f>
        <v>No</v>
      </c>
      <c r="G1968" t="str">
        <f>VLOOKUP(A1968,cleaned_Medical_Examinations[],6,FALSE)</f>
        <v>No</v>
      </c>
      <c r="H1968">
        <f>VLOOKUP(A1968,cleaned_Medical_Examinations[],7,FALSE)</f>
        <v>0</v>
      </c>
      <c r="I1968" t="str">
        <f>VLOOKUP(A1968,cleaned_Medical_Examinations[],8,FALSE)</f>
        <v>No</v>
      </c>
      <c r="J1968" t="str">
        <f>VLOOKUP(A1968,cleaned_Medical_Examinations[],9,FALSE)</f>
        <v>NORMAL WEIGHT</v>
      </c>
      <c r="K1968" t="str">
        <f>VLOOKUP(A1968,cleaned_Medical_Examinations[],10,FALSE)</f>
        <v>NORMAL</v>
      </c>
      <c r="L1968">
        <f>VLOOKUP(A1968,table3!A1968:H4302,4,)</f>
        <v>27599</v>
      </c>
      <c r="M1968" t="str">
        <f>VLOOKUP(A1968,table3!A1968:H4302,5,FALSE)</f>
        <v>tier - 2</v>
      </c>
      <c r="N1968" t="str">
        <f>VLOOKUP(A1968,table3!A1968:H4302,6,FALSE)</f>
        <v>tier - 1</v>
      </c>
      <c r="O1968" t="str">
        <f>VLOOKUP(A1968,table3!A1968:H4302,7,FALSE)</f>
        <v>R1011</v>
      </c>
      <c r="P1968" s="8">
        <f>VLOOKUP(A1968,table3!A1968:H4302,2,FALSE)</f>
        <v>31357</v>
      </c>
      <c r="Q1968">
        <f>VLOOKUP(A1968,table3!A1968:H4302,8,FALSE)</f>
        <v>37</v>
      </c>
    </row>
    <row r="1969" spans="1:17" x14ac:dyDescent="0.3">
      <c r="A1969" s="13" t="s">
        <v>400</v>
      </c>
      <c r="B1969" t="str">
        <f>VLOOKUP(A1969,cleaned_customer_names[],2,FALSE)</f>
        <v>Sanford</v>
      </c>
      <c r="C1969">
        <f>VLOOKUP(A1969,cleaned_Medical_Examinations[],2,FALSE)</f>
        <v>30.4</v>
      </c>
      <c r="D1969">
        <f>VLOOKUP(A1969,cleaned_Medical_Examinations[],3,FALSE)</f>
        <v>5.95</v>
      </c>
      <c r="E1969" t="str">
        <f>VLOOKUP(A1969,cleaned_Medical_Examinations[],4,FALSE)</f>
        <v>No</v>
      </c>
      <c r="F1969" t="str">
        <f>VLOOKUP(A1969,cleaned_Medical_Examinations[],5,FALSE)</f>
        <v>Yes</v>
      </c>
      <c r="G1969" t="str">
        <f>VLOOKUP(A1969,cleaned_Medical_Examinations[],6,FALSE)</f>
        <v>No</v>
      </c>
      <c r="H1969">
        <f>VLOOKUP(A1969,cleaned_Medical_Examinations[],7,FALSE)</f>
        <v>1</v>
      </c>
      <c r="I1969" t="str">
        <f>VLOOKUP(A1969,cleaned_Medical_Examinations[],8,FALSE)</f>
        <v>No</v>
      </c>
      <c r="J1969" t="str">
        <f>VLOOKUP(A1969,cleaned_Medical_Examinations[],9,FALSE)</f>
        <v>OBESITY</v>
      </c>
      <c r="K1969" t="str">
        <f>VLOOKUP(A1969,cleaned_Medical_Examinations[],10,FALSE)</f>
        <v>PREDIABETES</v>
      </c>
      <c r="L1969">
        <f>VLOOKUP(A1969,table3!A1969:H4303,4,)</f>
        <v>27615</v>
      </c>
      <c r="M1969" t="str">
        <f>VLOOKUP(A1969,table3!A1969:H4303,5,FALSE)</f>
        <v>tier - 2</v>
      </c>
      <c r="N1969" t="str">
        <f>VLOOKUP(A1969,table3!A1969:H4303,6,FALSE)</f>
        <v>tier - 3</v>
      </c>
      <c r="O1969" t="str">
        <f>VLOOKUP(A1969,table3!A1969:H4303,7,FALSE)</f>
        <v>R1011</v>
      </c>
      <c r="P1969" s="8">
        <f>VLOOKUP(A1969,table3!A1969:H4303,2,FALSE)</f>
        <v>33766</v>
      </c>
      <c r="Q1969">
        <f>VLOOKUP(A1969,table3!A1969:H4303,8,FALSE)</f>
        <v>30</v>
      </c>
    </row>
    <row r="1970" spans="1:17" x14ac:dyDescent="0.3">
      <c r="A1970" s="11" t="s">
        <v>399</v>
      </c>
      <c r="B1970" t="str">
        <f>VLOOKUP(A1970,cleaned_customer_names[],2,FALSE)</f>
        <v>Sprague</v>
      </c>
      <c r="C1970">
        <f>VLOOKUP(A1970,cleaned_Medical_Examinations[],2,FALSE)</f>
        <v>38.94</v>
      </c>
      <c r="D1970">
        <f>VLOOKUP(A1970,cleaned_Medical_Examinations[],3,FALSE)</f>
        <v>4.3600000000000003</v>
      </c>
      <c r="E1970" t="str">
        <f>VLOOKUP(A1970,cleaned_Medical_Examinations[],4,FALSE)</f>
        <v>No</v>
      </c>
      <c r="F1970" t="str">
        <f>VLOOKUP(A1970,cleaned_Medical_Examinations[],5,FALSE)</f>
        <v>No</v>
      </c>
      <c r="G1970" t="str">
        <f>VLOOKUP(A1970,cleaned_Medical_Examinations[],6,FALSE)</f>
        <v>Yes</v>
      </c>
      <c r="H1970">
        <f>VLOOKUP(A1970,cleaned_Medical_Examinations[],7,FALSE)</f>
        <v>1</v>
      </c>
      <c r="I1970" t="str">
        <f>VLOOKUP(A1970,cleaned_Medical_Examinations[],8,FALSE)</f>
        <v>No</v>
      </c>
      <c r="J1970" t="str">
        <f>VLOOKUP(A1970,cleaned_Medical_Examinations[],9,FALSE)</f>
        <v>OBESITY</v>
      </c>
      <c r="K1970" t="str">
        <f>VLOOKUP(A1970,cleaned_Medical_Examinations[],10,FALSE)</f>
        <v>NORMAL</v>
      </c>
      <c r="L1970">
        <f>VLOOKUP(A1970,table3!A1970:H4304,4,)</f>
        <v>27619</v>
      </c>
      <c r="M1970" t="str">
        <f>VLOOKUP(A1970,table3!A1970:H4304,5,FALSE)</f>
        <v>tier - 2</v>
      </c>
      <c r="N1970" t="str">
        <f>VLOOKUP(A1970,table3!A1970:H4304,6,FALSE)</f>
        <v>tier - 3</v>
      </c>
      <c r="O1970" t="str">
        <f>VLOOKUP(A1970,table3!A1970:H4304,7,FALSE)</f>
        <v>R1011</v>
      </c>
      <c r="P1970" s="8">
        <f>VLOOKUP(A1970,table3!A1970:H4304,2,FALSE)</f>
        <v>35682</v>
      </c>
      <c r="Q1970">
        <f>VLOOKUP(A1970,table3!A1970:H4304,8,FALSE)</f>
        <v>25</v>
      </c>
    </row>
    <row r="1971" spans="1:17" x14ac:dyDescent="0.3">
      <c r="A1971" s="13" t="s">
        <v>398</v>
      </c>
      <c r="B1971" t="str">
        <f>VLOOKUP(A1971,cleaned_customer_names[],2,FALSE)</f>
        <v>Lasseron</v>
      </c>
      <c r="C1971">
        <f>VLOOKUP(A1971,cleaned_Medical_Examinations[],2,FALSE)</f>
        <v>31.02</v>
      </c>
      <c r="D1971">
        <f>VLOOKUP(A1971,cleaned_Medical_Examinations[],3,FALSE)</f>
        <v>4.84</v>
      </c>
      <c r="E1971" t="str">
        <f>VLOOKUP(A1971,cleaned_Medical_Examinations[],4,FALSE)</f>
        <v>No</v>
      </c>
      <c r="F1971" t="str">
        <f>VLOOKUP(A1971,cleaned_Medical_Examinations[],5,FALSE)</f>
        <v>No</v>
      </c>
      <c r="G1971" t="str">
        <f>VLOOKUP(A1971,cleaned_Medical_Examinations[],6,FALSE)</f>
        <v>Yes</v>
      </c>
      <c r="H1971">
        <f>VLOOKUP(A1971,cleaned_Medical_Examinations[],7,FALSE)</f>
        <v>1</v>
      </c>
      <c r="I1971" t="str">
        <f>VLOOKUP(A1971,cleaned_Medical_Examinations[],8,FALSE)</f>
        <v>No</v>
      </c>
      <c r="J1971" t="str">
        <f>VLOOKUP(A1971,cleaned_Medical_Examinations[],9,FALSE)</f>
        <v>OBESITY</v>
      </c>
      <c r="K1971" t="str">
        <f>VLOOKUP(A1971,cleaned_Medical_Examinations[],10,FALSE)</f>
        <v>NORMAL</v>
      </c>
      <c r="L1971">
        <f>VLOOKUP(A1971,table3!A1971:H4305,4,)</f>
        <v>27625</v>
      </c>
      <c r="M1971" t="str">
        <f>VLOOKUP(A1971,table3!A1971:H4305,5,FALSE)</f>
        <v>tier - 1</v>
      </c>
      <c r="N1971" t="str">
        <f>VLOOKUP(A1971,table3!A1971:H4305,6,FALSE)</f>
        <v>tier - 1</v>
      </c>
      <c r="O1971" t="str">
        <f>VLOOKUP(A1971,table3!A1971:H4305,7,FALSE)</f>
        <v>R1011</v>
      </c>
      <c r="P1971" s="8">
        <f>VLOOKUP(A1971,table3!A1971:H4305,2,FALSE)</f>
        <v>35710</v>
      </c>
      <c r="Q1971">
        <f>VLOOKUP(A1971,table3!A1971:H4305,8,FALSE)</f>
        <v>25</v>
      </c>
    </row>
    <row r="1972" spans="1:17" x14ac:dyDescent="0.3">
      <c r="A1972" s="11" t="s">
        <v>397</v>
      </c>
      <c r="B1972" t="str">
        <f>VLOOKUP(A1972,cleaned_customer_names[],2,FALSE)</f>
        <v>Bushong</v>
      </c>
      <c r="C1972">
        <f>VLOOKUP(A1972,cleaned_Medical_Examinations[],2,FALSE)</f>
        <v>17.5</v>
      </c>
      <c r="D1972">
        <f>VLOOKUP(A1972,cleaned_Medical_Examinations[],3,FALSE)</f>
        <v>4.5599999999999996</v>
      </c>
      <c r="E1972" t="str">
        <f>VLOOKUP(A1972,cleaned_Medical_Examinations[],4,FALSE)</f>
        <v>No</v>
      </c>
      <c r="F1972" t="str">
        <f>VLOOKUP(A1972,cleaned_Medical_Examinations[],5,FALSE)</f>
        <v>No</v>
      </c>
      <c r="G1972" t="str">
        <f>VLOOKUP(A1972,cleaned_Medical_Examinations[],6,FALSE)</f>
        <v>No</v>
      </c>
      <c r="H1972">
        <f>VLOOKUP(A1972,cleaned_Medical_Examinations[],7,FALSE)</f>
        <v>1</v>
      </c>
      <c r="I1972" t="str">
        <f>VLOOKUP(A1972,cleaned_Medical_Examinations[],8,FALSE)</f>
        <v>No</v>
      </c>
      <c r="J1972" t="str">
        <f>VLOOKUP(A1972,cleaned_Medical_Examinations[],9,FALSE)</f>
        <v>UNDER WEIGHT</v>
      </c>
      <c r="K1972" t="str">
        <f>VLOOKUP(A1972,cleaned_Medical_Examinations[],10,FALSE)</f>
        <v>NORMAL</v>
      </c>
      <c r="L1972">
        <f>VLOOKUP(A1972,table3!A1972:H4306,4,)</f>
        <v>27696</v>
      </c>
      <c r="M1972" t="str">
        <f>VLOOKUP(A1972,table3!A1972:H4306,5,FALSE)</f>
        <v>tier - 1</v>
      </c>
      <c r="N1972" t="str">
        <f>VLOOKUP(A1972,table3!A1972:H4306,6,FALSE)</f>
        <v>tier - 2</v>
      </c>
      <c r="O1972" t="str">
        <f>VLOOKUP(A1972,table3!A1972:H4306,7,FALSE)</f>
        <v>R1011</v>
      </c>
      <c r="P1972" s="8">
        <f>VLOOKUP(A1972,table3!A1972:H4306,2,FALSE)</f>
        <v>33788</v>
      </c>
      <c r="Q1972">
        <f>VLOOKUP(A1972,table3!A1972:H4306,8,FALSE)</f>
        <v>30</v>
      </c>
    </row>
    <row r="1973" spans="1:17" x14ac:dyDescent="0.3">
      <c r="A1973" s="13" t="s">
        <v>396</v>
      </c>
      <c r="B1973" t="str">
        <f>VLOOKUP(A1973,cleaned_customer_names[],2,FALSE)</f>
        <v>Dennison</v>
      </c>
      <c r="C1973">
        <f>VLOOKUP(A1973,cleaned_Medical_Examinations[],2,FALSE)</f>
        <v>34.799999999999997</v>
      </c>
      <c r="D1973">
        <f>VLOOKUP(A1973,cleaned_Medical_Examinations[],3,FALSE)</f>
        <v>4.42</v>
      </c>
      <c r="E1973" t="str">
        <f>VLOOKUP(A1973,cleaned_Medical_Examinations[],4,FALSE)</f>
        <v>Yes</v>
      </c>
      <c r="F1973" t="str">
        <f>VLOOKUP(A1973,cleaned_Medical_Examinations[],5,FALSE)</f>
        <v>Yes</v>
      </c>
      <c r="G1973" t="str">
        <f>VLOOKUP(A1973,cleaned_Medical_Examinations[],6,FALSE)</f>
        <v>No</v>
      </c>
      <c r="H1973">
        <f>VLOOKUP(A1973,cleaned_Medical_Examinations[],7,FALSE)</f>
        <v>2</v>
      </c>
      <c r="I1973" t="str">
        <f>VLOOKUP(A1973,cleaned_Medical_Examinations[],8,FALSE)</f>
        <v>No</v>
      </c>
      <c r="J1973" t="str">
        <f>VLOOKUP(A1973,cleaned_Medical_Examinations[],9,FALSE)</f>
        <v>OBESITY</v>
      </c>
      <c r="K1973" t="str">
        <f>VLOOKUP(A1973,cleaned_Medical_Examinations[],10,FALSE)</f>
        <v>NORMAL</v>
      </c>
      <c r="L1973">
        <f>VLOOKUP(A1973,table3!A1973:H4307,4,)</f>
        <v>27724</v>
      </c>
      <c r="M1973" t="str">
        <f>VLOOKUP(A1973,table3!A1973:H4307,5,FALSE)</f>
        <v>tier - 1</v>
      </c>
      <c r="N1973" t="str">
        <f>VLOOKUP(A1973,table3!A1973:H4307,6,FALSE)</f>
        <v>tier - 3</v>
      </c>
      <c r="O1973" t="str">
        <f>VLOOKUP(A1973,table3!A1973:H4307,7,FALSE)</f>
        <v>R1013</v>
      </c>
      <c r="P1973" s="8">
        <f>VLOOKUP(A1973,table3!A1973:H4307,2,FALSE)</f>
        <v>37596</v>
      </c>
      <c r="Q1973">
        <f>VLOOKUP(A1973,table3!A1973:H4307,8,FALSE)</f>
        <v>20</v>
      </c>
    </row>
    <row r="1974" spans="1:17" x14ac:dyDescent="0.3">
      <c r="A1974" s="11" t="s">
        <v>395</v>
      </c>
      <c r="B1974" t="str">
        <f>VLOOKUP(A1974,cleaned_customer_names[],2,FALSE)</f>
        <v>Lira</v>
      </c>
      <c r="C1974">
        <f>VLOOKUP(A1974,cleaned_Medical_Examinations[],2,FALSE)</f>
        <v>17.3</v>
      </c>
      <c r="D1974">
        <f>VLOOKUP(A1974,cleaned_Medical_Examinations[],3,FALSE)</f>
        <v>7.66</v>
      </c>
      <c r="E1974" t="str">
        <f>VLOOKUP(A1974,cleaned_Medical_Examinations[],4,FALSE)</f>
        <v>Yes</v>
      </c>
      <c r="F1974" t="str">
        <f>VLOOKUP(A1974,cleaned_Medical_Examinations[],5,FALSE)</f>
        <v>No</v>
      </c>
      <c r="G1974" t="str">
        <f>VLOOKUP(A1974,cleaned_Medical_Examinations[],6,FALSE)</f>
        <v>No</v>
      </c>
      <c r="H1974">
        <f>VLOOKUP(A1974,cleaned_Medical_Examinations[],7,FALSE)</f>
        <v>1</v>
      </c>
      <c r="I1974" t="str">
        <f>VLOOKUP(A1974,cleaned_Medical_Examinations[],8,FALSE)</f>
        <v>No</v>
      </c>
      <c r="J1974" t="str">
        <f>VLOOKUP(A1974,cleaned_Medical_Examinations[],9,FALSE)</f>
        <v>UNDER WEIGHT</v>
      </c>
      <c r="K1974" t="str">
        <f>VLOOKUP(A1974,cleaned_Medical_Examinations[],10,FALSE)</f>
        <v>DIABETES</v>
      </c>
      <c r="L1974">
        <f>VLOOKUP(A1974,table3!A1974:H4308,4,)</f>
        <v>27809</v>
      </c>
      <c r="M1974" t="str">
        <f>VLOOKUP(A1974,table3!A1974:H4308,5,FALSE)</f>
        <v>tier - 1</v>
      </c>
      <c r="N1974" t="str">
        <f>VLOOKUP(A1974,table3!A1974:H4308,6,FALSE)</f>
        <v>tier - 1</v>
      </c>
      <c r="O1974" t="str">
        <f>VLOOKUP(A1974,table3!A1974:H4308,7,FALSE)</f>
        <v>R1013</v>
      </c>
      <c r="P1974" s="8">
        <f>VLOOKUP(A1974,table3!A1974:H4308,2,FALSE)</f>
        <v>22103</v>
      </c>
      <c r="Q1974">
        <f>VLOOKUP(A1974,table3!A1974:H4308,8,FALSE)</f>
        <v>62</v>
      </c>
    </row>
    <row r="1975" spans="1:17" x14ac:dyDescent="0.3">
      <c r="A1975" s="13" t="s">
        <v>394</v>
      </c>
      <c r="B1975" t="str">
        <f>VLOOKUP(A1975,cleaned_customer_names[],2,FALSE)</f>
        <v>Nahigian</v>
      </c>
      <c r="C1975">
        <f>VLOOKUP(A1975,cleaned_Medical_Examinations[],2,FALSE)</f>
        <v>32.25</v>
      </c>
      <c r="D1975">
        <f>VLOOKUP(A1975,cleaned_Medical_Examinations[],3,FALSE)</f>
        <v>5.2</v>
      </c>
      <c r="E1975" t="str">
        <f>VLOOKUP(A1975,cleaned_Medical_Examinations[],4,FALSE)</f>
        <v>Yes</v>
      </c>
      <c r="F1975" t="str">
        <f>VLOOKUP(A1975,cleaned_Medical_Examinations[],5,FALSE)</f>
        <v>No</v>
      </c>
      <c r="G1975" t="str">
        <f>VLOOKUP(A1975,cleaned_Medical_Examinations[],6,FALSE)</f>
        <v>No</v>
      </c>
      <c r="H1975">
        <f>VLOOKUP(A1975,cleaned_Medical_Examinations[],7,FALSE)</f>
        <v>0</v>
      </c>
      <c r="I1975" t="str">
        <f>VLOOKUP(A1975,cleaned_Medical_Examinations[],8,FALSE)</f>
        <v>No</v>
      </c>
      <c r="J1975" t="str">
        <f>VLOOKUP(A1975,cleaned_Medical_Examinations[],9,FALSE)</f>
        <v>OBESITY</v>
      </c>
      <c r="K1975" t="str">
        <f>VLOOKUP(A1975,cleaned_Medical_Examinations[],10,FALSE)</f>
        <v>NORMAL</v>
      </c>
      <c r="L1975">
        <f>VLOOKUP(A1975,table3!A1975:H4309,4,)</f>
        <v>27850</v>
      </c>
      <c r="M1975" t="str">
        <f>VLOOKUP(A1975,table3!A1975:H4309,5,FALSE)</f>
        <v>tier - 1</v>
      </c>
      <c r="N1975" t="str">
        <f>VLOOKUP(A1975,table3!A1975:H4309,6,FALSE)</f>
        <v>tier - 1</v>
      </c>
      <c r="O1975" t="str">
        <f>VLOOKUP(A1975,table3!A1975:H4309,7,FALSE)</f>
        <v>R1011</v>
      </c>
      <c r="P1975" s="8">
        <f>VLOOKUP(A1975,table3!A1975:H4309,2,FALSE)</f>
        <v>31385</v>
      </c>
      <c r="Q1975">
        <f>VLOOKUP(A1975,table3!A1975:H4309,8,FALSE)</f>
        <v>37</v>
      </c>
    </row>
    <row r="1976" spans="1:17" x14ac:dyDescent="0.3">
      <c r="A1976" s="11" t="s">
        <v>393</v>
      </c>
      <c r="B1976" t="str">
        <f>VLOOKUP(A1976,cleaned_customer_names[],2,FALSE)</f>
        <v>Cackett</v>
      </c>
      <c r="C1976">
        <f>VLOOKUP(A1976,cleaned_Medical_Examinations[],2,FALSE)</f>
        <v>42.4</v>
      </c>
      <c r="D1976">
        <f>VLOOKUP(A1976,cleaned_Medical_Examinations[],3,FALSE)</f>
        <v>5.53</v>
      </c>
      <c r="E1976" t="str">
        <f>VLOOKUP(A1976,cleaned_Medical_Examinations[],4,FALSE)</f>
        <v>Yes</v>
      </c>
      <c r="F1976" t="str">
        <f>VLOOKUP(A1976,cleaned_Medical_Examinations[],5,FALSE)</f>
        <v>No</v>
      </c>
      <c r="G1976" t="str">
        <f>VLOOKUP(A1976,cleaned_Medical_Examinations[],6,FALSE)</f>
        <v>No</v>
      </c>
      <c r="H1976">
        <f>VLOOKUP(A1976,cleaned_Medical_Examinations[],7,FALSE)</f>
        <v>0</v>
      </c>
      <c r="I1976" t="str">
        <f>VLOOKUP(A1976,cleaned_Medical_Examinations[],8,FALSE)</f>
        <v>No</v>
      </c>
      <c r="J1976" t="str">
        <f>VLOOKUP(A1976,cleaned_Medical_Examinations[],9,FALSE)</f>
        <v>OBESITY</v>
      </c>
      <c r="K1976" t="str">
        <f>VLOOKUP(A1976,cleaned_Medical_Examinations[],10,FALSE)</f>
        <v>NORMAL</v>
      </c>
      <c r="L1976">
        <f>VLOOKUP(A1976,table3!A1976:H4310,4,)</f>
        <v>27926</v>
      </c>
      <c r="M1976" t="str">
        <f>VLOOKUP(A1976,table3!A1976:H4310,5,FALSE)</f>
        <v>tier - 1</v>
      </c>
      <c r="N1976" t="str">
        <f>VLOOKUP(A1976,table3!A1976:H4310,6,FALSE)</f>
        <v>tier - 2</v>
      </c>
      <c r="O1976" t="str">
        <f>VLOOKUP(A1976,table3!A1976:H4310,7,FALSE)</f>
        <v>R1011</v>
      </c>
      <c r="P1976" s="8">
        <f>VLOOKUP(A1976,table3!A1976:H4310,2,FALSE)</f>
        <v>32833</v>
      </c>
      <c r="Q1976">
        <f>VLOOKUP(A1976,table3!A1976:H4310,8,FALSE)</f>
        <v>33</v>
      </c>
    </row>
    <row r="1977" spans="1:17" x14ac:dyDescent="0.3">
      <c r="A1977" s="13" t="s">
        <v>392</v>
      </c>
      <c r="B1977" t="str">
        <f>VLOOKUP(A1977,cleaned_customer_names[],2,FALSE)</f>
        <v>Hunter-Galvan</v>
      </c>
      <c r="C1977">
        <f>VLOOKUP(A1977,cleaned_Medical_Examinations[],2,FALSE)</f>
        <v>38.664999999999999</v>
      </c>
      <c r="D1977">
        <f>VLOOKUP(A1977,cleaned_Medical_Examinations[],3,FALSE)</f>
        <v>4.8600000000000003</v>
      </c>
      <c r="E1977" t="str">
        <f>VLOOKUP(A1977,cleaned_Medical_Examinations[],4,FALSE)</f>
        <v>No</v>
      </c>
      <c r="F1977" t="str">
        <f>VLOOKUP(A1977,cleaned_Medical_Examinations[],5,FALSE)</f>
        <v>Yes</v>
      </c>
      <c r="G1977" t="str">
        <f>VLOOKUP(A1977,cleaned_Medical_Examinations[],6,FALSE)</f>
        <v>No</v>
      </c>
      <c r="H1977">
        <f>VLOOKUP(A1977,cleaned_Medical_Examinations[],7,FALSE)</f>
        <v>1</v>
      </c>
      <c r="I1977" t="str">
        <f>VLOOKUP(A1977,cleaned_Medical_Examinations[],8,FALSE)</f>
        <v>No</v>
      </c>
      <c r="J1977" t="str">
        <f>VLOOKUP(A1977,cleaned_Medical_Examinations[],9,FALSE)</f>
        <v>OBESITY</v>
      </c>
      <c r="K1977" t="str">
        <f>VLOOKUP(A1977,cleaned_Medical_Examinations[],10,FALSE)</f>
        <v>NORMAL</v>
      </c>
      <c r="L1977">
        <f>VLOOKUP(A1977,table3!A1977:H4311,4,)</f>
        <v>27931</v>
      </c>
      <c r="M1977" t="str">
        <f>VLOOKUP(A1977,table3!A1977:H4311,5,FALSE)</f>
        <v>tier - 1</v>
      </c>
      <c r="N1977" t="str">
        <f>VLOOKUP(A1977,table3!A1977:H4311,6,FALSE)</f>
        <v>tier - 3</v>
      </c>
      <c r="O1977" t="str">
        <f>VLOOKUP(A1977,table3!A1977:H4311,7,FALSE)</f>
        <v>R1011</v>
      </c>
      <c r="P1977" s="8">
        <f>VLOOKUP(A1977,table3!A1977:H4311,2,FALSE)</f>
        <v>33393</v>
      </c>
      <c r="Q1977">
        <f>VLOOKUP(A1977,table3!A1977:H4311,8,FALSE)</f>
        <v>32</v>
      </c>
    </row>
    <row r="1978" spans="1:17" x14ac:dyDescent="0.3">
      <c r="A1978" s="11" t="s">
        <v>391</v>
      </c>
      <c r="B1978" t="str">
        <f>VLOOKUP(A1978,cleaned_customer_names[],2,FALSE)</f>
        <v>Pierret</v>
      </c>
      <c r="C1978">
        <f>VLOOKUP(A1978,cleaned_Medical_Examinations[],2,FALSE)</f>
        <v>29.92</v>
      </c>
      <c r="D1978">
        <f>VLOOKUP(A1978,cleaned_Medical_Examinations[],3,FALSE)</f>
        <v>5.49</v>
      </c>
      <c r="E1978" t="str">
        <f>VLOOKUP(A1978,cleaned_Medical_Examinations[],4,FALSE)</f>
        <v>Yes</v>
      </c>
      <c r="F1978" t="str">
        <f>VLOOKUP(A1978,cleaned_Medical_Examinations[],5,FALSE)</f>
        <v>No</v>
      </c>
      <c r="G1978" t="str">
        <f>VLOOKUP(A1978,cleaned_Medical_Examinations[],6,FALSE)</f>
        <v>No</v>
      </c>
      <c r="H1978">
        <f>VLOOKUP(A1978,cleaned_Medical_Examinations[],7,FALSE)</f>
        <v>0</v>
      </c>
      <c r="I1978" t="str">
        <f>VLOOKUP(A1978,cleaned_Medical_Examinations[],8,FALSE)</f>
        <v>No</v>
      </c>
      <c r="J1978" t="str">
        <f>VLOOKUP(A1978,cleaned_Medical_Examinations[],9,FALSE)</f>
        <v>OBESITY</v>
      </c>
      <c r="K1978" t="str">
        <f>VLOOKUP(A1978,cleaned_Medical_Examinations[],10,FALSE)</f>
        <v>NORMAL</v>
      </c>
      <c r="L1978">
        <f>VLOOKUP(A1978,table3!A1978:H4312,4,)</f>
        <v>27941</v>
      </c>
      <c r="M1978" t="str">
        <f>VLOOKUP(A1978,table3!A1978:H4312,5,FALSE)</f>
        <v>tier - 1</v>
      </c>
      <c r="N1978" t="str">
        <f>VLOOKUP(A1978,table3!A1978:H4312,6,FALSE)</f>
        <v>tier - 3</v>
      </c>
      <c r="O1978" t="str">
        <f>VLOOKUP(A1978,table3!A1978:H4312,7,FALSE)</f>
        <v>R1011</v>
      </c>
      <c r="P1978" s="8">
        <f>VLOOKUP(A1978,table3!A1978:H4312,2,FALSE)</f>
        <v>22490</v>
      </c>
      <c r="Q1978">
        <f>VLOOKUP(A1978,table3!A1978:H4312,8,FALSE)</f>
        <v>61</v>
      </c>
    </row>
    <row r="1979" spans="1:17" x14ac:dyDescent="0.3">
      <c r="A1979" s="13" t="s">
        <v>390</v>
      </c>
      <c r="B1979" t="str">
        <f>VLOOKUP(A1979,cleaned_customer_names[],2,FALSE)</f>
        <v>White</v>
      </c>
      <c r="C1979">
        <f>VLOOKUP(A1979,cleaned_Medical_Examinations[],2,FALSE)</f>
        <v>29.48</v>
      </c>
      <c r="D1979">
        <f>VLOOKUP(A1979,cleaned_Medical_Examinations[],3,FALSE)</f>
        <v>4.09</v>
      </c>
      <c r="E1979" t="str">
        <f>VLOOKUP(A1979,cleaned_Medical_Examinations[],4,FALSE)</f>
        <v>Yes</v>
      </c>
      <c r="F1979" t="str">
        <f>VLOOKUP(A1979,cleaned_Medical_Examinations[],5,FALSE)</f>
        <v>No</v>
      </c>
      <c r="G1979" t="str">
        <f>VLOOKUP(A1979,cleaned_Medical_Examinations[],6,FALSE)</f>
        <v>No</v>
      </c>
      <c r="H1979">
        <f>VLOOKUP(A1979,cleaned_Medical_Examinations[],7,FALSE)</f>
        <v>0</v>
      </c>
      <c r="I1979" t="str">
        <f>VLOOKUP(A1979,cleaned_Medical_Examinations[],8,FALSE)</f>
        <v>No</v>
      </c>
      <c r="J1979" t="str">
        <f>VLOOKUP(A1979,cleaned_Medical_Examinations[],9,FALSE)</f>
        <v>OVER WEIGHT</v>
      </c>
      <c r="K1979" t="str">
        <f>VLOOKUP(A1979,cleaned_Medical_Examinations[],10,FALSE)</f>
        <v>NORMAL</v>
      </c>
      <c r="L1979">
        <f>VLOOKUP(A1979,table3!A1979:H4313,4,)</f>
        <v>27981</v>
      </c>
      <c r="M1979" t="str">
        <f>VLOOKUP(A1979,table3!A1979:H4313,5,FALSE)</f>
        <v>tier - 1</v>
      </c>
      <c r="N1979" t="str">
        <f>VLOOKUP(A1979,table3!A1979:H4313,6,FALSE)</f>
        <v>tier - 1</v>
      </c>
      <c r="O1979" t="str">
        <f>VLOOKUP(A1979,table3!A1979:H4313,7,FALSE)</f>
        <v>R1011</v>
      </c>
      <c r="P1979" s="8">
        <f>VLOOKUP(A1979,table3!A1979:H4313,2,FALSE)</f>
        <v>36515</v>
      </c>
      <c r="Q1979">
        <f>VLOOKUP(A1979,table3!A1979:H4313,8,FALSE)</f>
        <v>23</v>
      </c>
    </row>
    <row r="1980" spans="1:17" x14ac:dyDescent="0.3">
      <c r="A1980" s="11" t="s">
        <v>389</v>
      </c>
      <c r="B1980" t="str">
        <f>VLOOKUP(A1980,cleaned_customer_names[],2,FALSE)</f>
        <v>O'Neil</v>
      </c>
      <c r="C1980">
        <f>VLOOKUP(A1980,cleaned_Medical_Examinations[],2,FALSE)</f>
        <v>28.785</v>
      </c>
      <c r="D1980">
        <f>VLOOKUP(A1980,cleaned_Medical_Examinations[],3,FALSE)</f>
        <v>4.3099999999999996</v>
      </c>
      <c r="E1980" t="str">
        <f>VLOOKUP(A1980,cleaned_Medical_Examinations[],4,FALSE)</f>
        <v>Yes</v>
      </c>
      <c r="F1980" t="str">
        <f>VLOOKUP(A1980,cleaned_Medical_Examinations[],5,FALSE)</f>
        <v>No</v>
      </c>
      <c r="G1980" t="str">
        <f>VLOOKUP(A1980,cleaned_Medical_Examinations[],6,FALSE)</f>
        <v>No</v>
      </c>
      <c r="H1980">
        <f>VLOOKUP(A1980,cleaned_Medical_Examinations[],7,FALSE)</f>
        <v>0</v>
      </c>
      <c r="I1980" t="str">
        <f>VLOOKUP(A1980,cleaned_Medical_Examinations[],8,FALSE)</f>
        <v>No</v>
      </c>
      <c r="J1980" t="str">
        <f>VLOOKUP(A1980,cleaned_Medical_Examinations[],9,FALSE)</f>
        <v>OVER WEIGHT</v>
      </c>
      <c r="K1980" t="str">
        <f>VLOOKUP(A1980,cleaned_Medical_Examinations[],10,FALSE)</f>
        <v>NORMAL</v>
      </c>
      <c r="L1980">
        <f>VLOOKUP(A1980,table3!A1980:H4314,4,)</f>
        <v>28007</v>
      </c>
      <c r="M1980" t="str">
        <f>VLOOKUP(A1980,table3!A1980:H4314,5,FALSE)</f>
        <v>tier - 1</v>
      </c>
      <c r="N1980" t="str">
        <f>VLOOKUP(A1980,table3!A1980:H4314,6,FALSE)</f>
        <v>tier - 2</v>
      </c>
      <c r="O1980" t="str">
        <f>VLOOKUP(A1980,table3!A1980:H4314,7,FALSE)</f>
        <v>R1011</v>
      </c>
      <c r="P1980" s="8">
        <f>VLOOKUP(A1980,table3!A1980:H4314,2,FALSE)</f>
        <v>31380</v>
      </c>
      <c r="Q1980">
        <f>VLOOKUP(A1980,table3!A1980:H4314,8,FALSE)</f>
        <v>37</v>
      </c>
    </row>
    <row r="1981" spans="1:17" x14ac:dyDescent="0.3">
      <c r="A1981" s="13" t="s">
        <v>388</v>
      </c>
      <c r="B1981" t="str">
        <f>VLOOKUP(A1981,cleaned_customer_names[],2,FALSE)</f>
        <v>Leitz</v>
      </c>
      <c r="C1981">
        <f>VLOOKUP(A1981,cleaned_Medical_Examinations[],2,FALSE)</f>
        <v>19.8</v>
      </c>
      <c r="D1981">
        <f>VLOOKUP(A1981,cleaned_Medical_Examinations[],3,FALSE)</f>
        <v>4</v>
      </c>
      <c r="E1981" t="str">
        <f>VLOOKUP(A1981,cleaned_Medical_Examinations[],4,FALSE)</f>
        <v>Yes</v>
      </c>
      <c r="F1981" t="str">
        <f>VLOOKUP(A1981,cleaned_Medical_Examinations[],5,FALSE)</f>
        <v>No</v>
      </c>
      <c r="G1981" t="str">
        <f>VLOOKUP(A1981,cleaned_Medical_Examinations[],6,FALSE)</f>
        <v>No</v>
      </c>
      <c r="H1981">
        <f>VLOOKUP(A1981,cleaned_Medical_Examinations[],7,FALSE)</f>
        <v>0</v>
      </c>
      <c r="I1981" t="str">
        <f>VLOOKUP(A1981,cleaned_Medical_Examinations[],8,FALSE)</f>
        <v>No</v>
      </c>
      <c r="J1981" t="str">
        <f>VLOOKUP(A1981,cleaned_Medical_Examinations[],9,FALSE)</f>
        <v>NORMAL WEIGHT</v>
      </c>
      <c r="K1981" t="str">
        <f>VLOOKUP(A1981,cleaned_Medical_Examinations[],10,FALSE)</f>
        <v>NORMAL</v>
      </c>
      <c r="L1981">
        <f>VLOOKUP(A1981,table3!A1981:H4315,4,)</f>
        <v>28101</v>
      </c>
      <c r="M1981" t="str">
        <f>VLOOKUP(A1981,table3!A1981:H4315,5,FALSE)</f>
        <v>tier - 1</v>
      </c>
      <c r="N1981" t="str">
        <f>VLOOKUP(A1981,table3!A1981:H4315,6,FALSE)</f>
        <v>tier - 2</v>
      </c>
      <c r="O1981" t="str">
        <f>VLOOKUP(A1981,table3!A1981:H4315,7,FALSE)</f>
        <v>R1019</v>
      </c>
      <c r="P1981" s="8">
        <f>VLOOKUP(A1981,table3!A1981:H4315,2,FALSE)</f>
        <v>22242</v>
      </c>
      <c r="Q1981">
        <f>VLOOKUP(A1981,table3!A1981:H4315,8,FALSE)</f>
        <v>62</v>
      </c>
    </row>
    <row r="1982" spans="1:17" x14ac:dyDescent="0.3">
      <c r="A1982" s="11" t="s">
        <v>387</v>
      </c>
      <c r="B1982" t="str">
        <f>VLOOKUP(A1982,cleaned_customer_names[],2,FALSE)</f>
        <v>Durfee</v>
      </c>
      <c r="C1982">
        <f>VLOOKUP(A1982,cleaned_Medical_Examinations[],2,FALSE)</f>
        <v>35.53</v>
      </c>
      <c r="D1982">
        <f>VLOOKUP(A1982,cleaned_Medical_Examinations[],3,FALSE)</f>
        <v>4.68</v>
      </c>
      <c r="E1982" t="str">
        <f>VLOOKUP(A1982,cleaned_Medical_Examinations[],4,FALSE)</f>
        <v>No</v>
      </c>
      <c r="F1982" t="str">
        <f>VLOOKUP(A1982,cleaned_Medical_Examinations[],5,FALSE)</f>
        <v>No</v>
      </c>
      <c r="G1982" t="str">
        <f>VLOOKUP(A1982,cleaned_Medical_Examinations[],6,FALSE)</f>
        <v>Yes</v>
      </c>
      <c r="H1982">
        <f>VLOOKUP(A1982,cleaned_Medical_Examinations[],7,FALSE)</f>
        <v>1</v>
      </c>
      <c r="I1982" t="str">
        <f>VLOOKUP(A1982,cleaned_Medical_Examinations[],8,FALSE)</f>
        <v>No</v>
      </c>
      <c r="J1982" t="str">
        <f>VLOOKUP(A1982,cleaned_Medical_Examinations[],9,FALSE)</f>
        <v>OBESITY</v>
      </c>
      <c r="K1982" t="str">
        <f>VLOOKUP(A1982,cleaned_Medical_Examinations[],10,FALSE)</f>
        <v>NORMAL</v>
      </c>
      <c r="L1982">
        <f>VLOOKUP(A1982,table3!A1982:H4316,4,)</f>
        <v>28245</v>
      </c>
      <c r="M1982" t="str">
        <f>VLOOKUP(A1982,table3!A1982:H4316,5,FALSE)</f>
        <v>tier - 1</v>
      </c>
      <c r="N1982" t="str">
        <f>VLOOKUP(A1982,table3!A1982:H4316,6,FALSE)</f>
        <v>tier - 3</v>
      </c>
      <c r="O1982" t="str">
        <f>VLOOKUP(A1982,table3!A1982:H4316,7,FALSE)</f>
        <v>R1011</v>
      </c>
      <c r="P1982" s="8">
        <f>VLOOKUP(A1982,table3!A1982:H4316,2,FALSE)</f>
        <v>36409</v>
      </c>
      <c r="Q1982">
        <f>VLOOKUP(A1982,table3!A1982:H4316,8,FALSE)</f>
        <v>23</v>
      </c>
    </row>
    <row r="1983" spans="1:17" x14ac:dyDescent="0.3">
      <c r="A1983" s="13" t="s">
        <v>386</v>
      </c>
      <c r="B1983" t="str">
        <f>VLOOKUP(A1983,cleaned_customer_names[],2,FALSE)</f>
        <v>Maylone</v>
      </c>
      <c r="C1983">
        <f>VLOOKUP(A1983,cleaned_Medical_Examinations[],2,FALSE)</f>
        <v>21.47</v>
      </c>
      <c r="D1983">
        <f>VLOOKUP(A1983,cleaned_Medical_Examinations[],3,FALSE)</f>
        <v>4.0199999999999996</v>
      </c>
      <c r="E1983" t="str">
        <f>VLOOKUP(A1983,cleaned_Medical_Examinations[],4,FALSE)</f>
        <v>Yes</v>
      </c>
      <c r="F1983" t="str">
        <f>VLOOKUP(A1983,cleaned_Medical_Examinations[],5,FALSE)</f>
        <v>No</v>
      </c>
      <c r="G1983" t="str">
        <f>VLOOKUP(A1983,cleaned_Medical_Examinations[],6,FALSE)</f>
        <v>No</v>
      </c>
      <c r="H1983">
        <f>VLOOKUP(A1983,cleaned_Medical_Examinations[],7,FALSE)</f>
        <v>1</v>
      </c>
      <c r="I1983" t="str">
        <f>VLOOKUP(A1983,cleaned_Medical_Examinations[],8,FALSE)</f>
        <v>No</v>
      </c>
      <c r="J1983" t="str">
        <f>VLOOKUP(A1983,cleaned_Medical_Examinations[],9,FALSE)</f>
        <v>NORMAL WEIGHT</v>
      </c>
      <c r="K1983" t="str">
        <f>VLOOKUP(A1983,cleaned_Medical_Examinations[],10,FALSE)</f>
        <v>NORMAL</v>
      </c>
      <c r="L1983">
        <f>VLOOKUP(A1983,table3!A1983:H4317,4,)</f>
        <v>28288</v>
      </c>
      <c r="M1983" t="str">
        <f>VLOOKUP(A1983,table3!A1983:H4317,5,FALSE)</f>
        <v>tier - 1</v>
      </c>
      <c r="N1983" t="str">
        <f>VLOOKUP(A1983,table3!A1983:H4317,6,FALSE)</f>
        <v>tier - 1</v>
      </c>
      <c r="O1983" t="str">
        <f>VLOOKUP(A1983,table3!A1983:H4317,7,FALSE)</f>
        <v>R1013</v>
      </c>
      <c r="P1983" s="8">
        <f>VLOOKUP(A1983,table3!A1983:H4317,2,FALSE)</f>
        <v>23340</v>
      </c>
      <c r="Q1983">
        <f>VLOOKUP(A1983,table3!A1983:H4317,8,FALSE)</f>
        <v>59</v>
      </c>
    </row>
    <row r="1984" spans="1:17" x14ac:dyDescent="0.3">
      <c r="A1984" s="11" t="s">
        <v>385</v>
      </c>
      <c r="B1984" t="str">
        <f>VLOOKUP(A1984,cleaned_customer_names[],2,FALSE)</f>
        <v>Reiland</v>
      </c>
      <c r="C1984">
        <f>VLOOKUP(A1984,cleaned_Medical_Examinations[],2,FALSE)</f>
        <v>25.9</v>
      </c>
      <c r="D1984">
        <f>VLOOKUP(A1984,cleaned_Medical_Examinations[],3,FALSE)</f>
        <v>5.12</v>
      </c>
      <c r="E1984" t="str">
        <f>VLOOKUP(A1984,cleaned_Medical_Examinations[],4,FALSE)</f>
        <v>No</v>
      </c>
      <c r="F1984" t="str">
        <f>VLOOKUP(A1984,cleaned_Medical_Examinations[],5,FALSE)</f>
        <v>No</v>
      </c>
      <c r="G1984" t="str">
        <f>VLOOKUP(A1984,cleaned_Medical_Examinations[],6,FALSE)</f>
        <v>Yes</v>
      </c>
      <c r="H1984">
        <f>VLOOKUP(A1984,cleaned_Medical_Examinations[],7,FALSE)</f>
        <v>1</v>
      </c>
      <c r="I1984" t="str">
        <f>VLOOKUP(A1984,cleaned_Medical_Examinations[],8,FALSE)</f>
        <v>No</v>
      </c>
      <c r="J1984" t="str">
        <f>VLOOKUP(A1984,cleaned_Medical_Examinations[],9,FALSE)</f>
        <v>OVER WEIGHT</v>
      </c>
      <c r="K1984" t="str">
        <f>VLOOKUP(A1984,cleaned_Medical_Examinations[],10,FALSE)</f>
        <v>NORMAL</v>
      </c>
      <c r="L1984">
        <f>VLOOKUP(A1984,table3!A1984:H4318,4,)</f>
        <v>28302</v>
      </c>
      <c r="M1984" t="str">
        <f>VLOOKUP(A1984,table3!A1984:H4318,5,FALSE)</f>
        <v>tier - 1</v>
      </c>
      <c r="N1984" t="str">
        <f>VLOOKUP(A1984,table3!A1984:H4318,6,FALSE)</f>
        <v>tier - 2</v>
      </c>
      <c r="O1984" t="str">
        <f>VLOOKUP(A1984,table3!A1984:H4318,7,FALSE)</f>
        <v>R1011</v>
      </c>
      <c r="P1984" s="8">
        <f>VLOOKUP(A1984,table3!A1984:H4318,2,FALSE)</f>
        <v>33231</v>
      </c>
      <c r="Q1984">
        <f>VLOOKUP(A1984,table3!A1984:H4318,8,FALSE)</f>
        <v>32</v>
      </c>
    </row>
    <row r="1985" spans="1:17" x14ac:dyDescent="0.3">
      <c r="A1985" s="13" t="s">
        <v>384</v>
      </c>
      <c r="B1985" t="str">
        <f>VLOOKUP(A1985,cleaned_customer_names[],2,FALSE)</f>
        <v>Hu</v>
      </c>
      <c r="C1985">
        <f>VLOOKUP(A1985,cleaned_Medical_Examinations[],2,FALSE)</f>
        <v>20.81</v>
      </c>
      <c r="D1985">
        <f>VLOOKUP(A1985,cleaned_Medical_Examinations[],3,FALSE)</f>
        <v>5.52</v>
      </c>
      <c r="E1985" t="str">
        <f>VLOOKUP(A1985,cleaned_Medical_Examinations[],4,FALSE)</f>
        <v>No</v>
      </c>
      <c r="F1985" t="str">
        <f>VLOOKUP(A1985,cleaned_Medical_Examinations[],5,FALSE)</f>
        <v>No</v>
      </c>
      <c r="G1985" t="str">
        <f>VLOOKUP(A1985,cleaned_Medical_Examinations[],6,FALSE)</f>
        <v>No</v>
      </c>
      <c r="H1985">
        <f>VLOOKUP(A1985,cleaned_Medical_Examinations[],7,FALSE)</f>
        <v>0</v>
      </c>
      <c r="I1985" t="str">
        <f>VLOOKUP(A1985,cleaned_Medical_Examinations[],8,FALSE)</f>
        <v>No</v>
      </c>
      <c r="J1985" t="str">
        <f>VLOOKUP(A1985,cleaned_Medical_Examinations[],9,FALSE)</f>
        <v>NORMAL WEIGHT</v>
      </c>
      <c r="K1985" t="str">
        <f>VLOOKUP(A1985,cleaned_Medical_Examinations[],10,FALSE)</f>
        <v>NORMAL</v>
      </c>
      <c r="L1985">
        <f>VLOOKUP(A1985,table3!A1985:H4319,4,)</f>
        <v>28340</v>
      </c>
      <c r="M1985" t="str">
        <f>VLOOKUP(A1985,table3!A1985:H4319,5,FALSE)</f>
        <v>tier - 1</v>
      </c>
      <c r="N1985" t="str">
        <f>VLOOKUP(A1985,table3!A1985:H4319,6,FALSE)</f>
        <v>tier - 2</v>
      </c>
      <c r="O1985" t="str">
        <f>VLOOKUP(A1985,table3!A1985:H4319,7,FALSE)</f>
        <v>R1012</v>
      </c>
      <c r="P1985" s="8">
        <f>VLOOKUP(A1985,table3!A1985:H4319,2,FALSE)</f>
        <v>28461</v>
      </c>
      <c r="Q1985">
        <f>VLOOKUP(A1985,table3!A1985:H4319,8,FALSE)</f>
        <v>45</v>
      </c>
    </row>
    <row r="1986" spans="1:17" x14ac:dyDescent="0.3">
      <c r="A1986" s="11" t="s">
        <v>383</v>
      </c>
      <c r="B1986" t="str">
        <f>VLOOKUP(A1986,cleaned_customer_names[],2,FALSE)</f>
        <v>Lessek</v>
      </c>
      <c r="C1986">
        <f>VLOOKUP(A1986,cleaned_Medical_Examinations[],2,FALSE)</f>
        <v>25.84</v>
      </c>
      <c r="D1986">
        <f>VLOOKUP(A1986,cleaned_Medical_Examinations[],3,FALSE)</f>
        <v>5.81</v>
      </c>
      <c r="E1986" t="str">
        <f>VLOOKUP(A1986,cleaned_Medical_Examinations[],4,FALSE)</f>
        <v>Yes</v>
      </c>
      <c r="F1986" t="str">
        <f>VLOOKUP(A1986,cleaned_Medical_Examinations[],5,FALSE)</f>
        <v>No</v>
      </c>
      <c r="G1986" t="str">
        <f>VLOOKUP(A1986,cleaned_Medical_Examinations[],6,FALSE)</f>
        <v>Yes</v>
      </c>
      <c r="H1986">
        <f>VLOOKUP(A1986,cleaned_Medical_Examinations[],7,FALSE)</f>
        <v>1</v>
      </c>
      <c r="I1986" t="str">
        <f>VLOOKUP(A1986,cleaned_Medical_Examinations[],8,FALSE)</f>
        <v>No</v>
      </c>
      <c r="J1986" t="str">
        <f>VLOOKUP(A1986,cleaned_Medical_Examinations[],9,FALSE)</f>
        <v>OVER WEIGHT</v>
      </c>
      <c r="K1986" t="str">
        <f>VLOOKUP(A1986,cleaned_Medical_Examinations[],10,FALSE)</f>
        <v>PREDIABETES</v>
      </c>
      <c r="L1986">
        <f>VLOOKUP(A1986,table3!A1986:H4320,4,)</f>
        <v>28469</v>
      </c>
      <c r="M1986" t="str">
        <f>VLOOKUP(A1986,table3!A1986:H4320,5,FALSE)</f>
        <v>tier - 1</v>
      </c>
      <c r="N1986" t="str">
        <f>VLOOKUP(A1986,table3!A1986:H4320,6,FALSE)</f>
        <v>tier - 1</v>
      </c>
      <c r="O1986" t="str">
        <f>VLOOKUP(A1986,table3!A1986:H4320,7,FALSE)</f>
        <v>R1012</v>
      </c>
      <c r="P1986" s="8">
        <f>VLOOKUP(A1986,table3!A1986:H4320,2,FALSE)</f>
        <v>27288</v>
      </c>
      <c r="Q1986">
        <f>VLOOKUP(A1986,table3!A1986:H4320,8,FALSE)</f>
        <v>48</v>
      </c>
    </row>
    <row r="1987" spans="1:17" x14ac:dyDescent="0.3">
      <c r="A1987" s="13" t="s">
        <v>382</v>
      </c>
      <c r="B1987" t="str">
        <f>VLOOKUP(A1987,cleaned_customer_names[],2,FALSE)</f>
        <v>Colavincenzo</v>
      </c>
      <c r="C1987">
        <f>VLOOKUP(A1987,cleaned_Medical_Examinations[],2,FALSE)</f>
        <v>30.95</v>
      </c>
      <c r="D1987">
        <f>VLOOKUP(A1987,cleaned_Medical_Examinations[],3,FALSE)</f>
        <v>5.16</v>
      </c>
      <c r="E1987" t="str">
        <f>VLOOKUP(A1987,cleaned_Medical_Examinations[],4,FALSE)</f>
        <v>No</v>
      </c>
      <c r="F1987" t="str">
        <f>VLOOKUP(A1987,cleaned_Medical_Examinations[],5,FALSE)</f>
        <v>No</v>
      </c>
      <c r="G1987" t="str">
        <f>VLOOKUP(A1987,cleaned_Medical_Examinations[],6,FALSE)</f>
        <v>Yes</v>
      </c>
      <c r="H1987">
        <f>VLOOKUP(A1987,cleaned_Medical_Examinations[],7,FALSE)</f>
        <v>1</v>
      </c>
      <c r="I1987" t="str">
        <f>VLOOKUP(A1987,cleaned_Medical_Examinations[],8,FALSE)</f>
        <v>No</v>
      </c>
      <c r="J1987" t="str">
        <f>VLOOKUP(A1987,cleaned_Medical_Examinations[],9,FALSE)</f>
        <v>OBESITY</v>
      </c>
      <c r="K1987" t="str">
        <f>VLOOKUP(A1987,cleaned_Medical_Examinations[],10,FALSE)</f>
        <v>NORMAL</v>
      </c>
      <c r="L1987">
        <f>VLOOKUP(A1987,table3!A1987:H4321,4,)</f>
        <v>28477</v>
      </c>
      <c r="M1987" t="str">
        <f>VLOOKUP(A1987,table3!A1987:H4321,5,FALSE)</f>
        <v>tier - 1</v>
      </c>
      <c r="N1987" t="str">
        <f>VLOOKUP(A1987,table3!A1987:H4321,6,FALSE)</f>
        <v>tier - 2</v>
      </c>
      <c r="O1987" t="str">
        <f>VLOOKUP(A1987,table3!A1987:H4321,7,FALSE)</f>
        <v>R1012</v>
      </c>
      <c r="P1987" s="8">
        <f>VLOOKUP(A1987,table3!A1987:H4321,2,FALSE)</f>
        <v>30296</v>
      </c>
      <c r="Q1987">
        <f>VLOOKUP(A1987,table3!A1987:H4321,8,FALSE)</f>
        <v>40</v>
      </c>
    </row>
    <row r="1988" spans="1:17" x14ac:dyDescent="0.3">
      <c r="A1988" s="11" t="s">
        <v>381</v>
      </c>
      <c r="B1988" t="str">
        <f>VLOOKUP(A1988,cleaned_customer_names[],2,FALSE)</f>
        <v>Mendez-Karr</v>
      </c>
      <c r="C1988">
        <f>VLOOKUP(A1988,cleaned_Medical_Examinations[],2,FALSE)</f>
        <v>30.54</v>
      </c>
      <c r="D1988">
        <f>VLOOKUP(A1988,cleaned_Medical_Examinations[],3,FALSE)</f>
        <v>5</v>
      </c>
      <c r="E1988" t="str">
        <f>VLOOKUP(A1988,cleaned_Medical_Examinations[],4,FALSE)</f>
        <v>No</v>
      </c>
      <c r="F1988" t="str">
        <f>VLOOKUP(A1988,cleaned_Medical_Examinations[],5,FALSE)</f>
        <v>No</v>
      </c>
      <c r="G1988" t="str">
        <f>VLOOKUP(A1988,cleaned_Medical_Examinations[],6,FALSE)</f>
        <v>Yes</v>
      </c>
      <c r="H1988">
        <f>VLOOKUP(A1988,cleaned_Medical_Examinations[],7,FALSE)</f>
        <v>1</v>
      </c>
      <c r="I1988" t="str">
        <f>VLOOKUP(A1988,cleaned_Medical_Examinations[],8,FALSE)</f>
        <v>No</v>
      </c>
      <c r="J1988" t="str">
        <f>VLOOKUP(A1988,cleaned_Medical_Examinations[],9,FALSE)</f>
        <v>OBESITY</v>
      </c>
      <c r="K1988" t="str">
        <f>VLOOKUP(A1988,cleaned_Medical_Examinations[],10,FALSE)</f>
        <v>NORMAL</v>
      </c>
      <c r="L1988">
        <f>VLOOKUP(A1988,table3!A1988:H4322,4,)</f>
        <v>28543</v>
      </c>
      <c r="M1988" t="str">
        <f>VLOOKUP(A1988,table3!A1988:H4322,5,FALSE)</f>
        <v>tier - 1</v>
      </c>
      <c r="N1988" t="str">
        <f>VLOOKUP(A1988,table3!A1988:H4322,6,FALSE)</f>
        <v>tier - 3</v>
      </c>
      <c r="O1988" t="str">
        <f>VLOOKUP(A1988,table3!A1988:H4322,7,FALSE)</f>
        <v>R1011</v>
      </c>
      <c r="P1988" s="8">
        <f>VLOOKUP(A1988,table3!A1988:H4322,2,FALSE)</f>
        <v>31317</v>
      </c>
      <c r="Q1988">
        <f>VLOOKUP(A1988,table3!A1988:H4322,8,FALSE)</f>
        <v>37</v>
      </c>
    </row>
    <row r="1989" spans="1:17" x14ac:dyDescent="0.3">
      <c r="A1989" s="13" t="s">
        <v>380</v>
      </c>
      <c r="B1989" t="str">
        <f>VLOOKUP(A1989,cleaned_customer_names[],2,FALSE)</f>
        <v>Saulnier</v>
      </c>
      <c r="C1989">
        <f>VLOOKUP(A1989,cleaned_Medical_Examinations[],2,FALSE)</f>
        <v>33.914999999999999</v>
      </c>
      <c r="D1989">
        <f>VLOOKUP(A1989,cleaned_Medical_Examinations[],3,FALSE)</f>
        <v>5.84</v>
      </c>
      <c r="E1989" t="str">
        <f>VLOOKUP(A1989,cleaned_Medical_Examinations[],4,FALSE)</f>
        <v>Yes</v>
      </c>
      <c r="F1989" t="str">
        <f>VLOOKUP(A1989,cleaned_Medical_Examinations[],5,FALSE)</f>
        <v>No</v>
      </c>
      <c r="G1989" t="str">
        <f>VLOOKUP(A1989,cleaned_Medical_Examinations[],6,FALSE)</f>
        <v>No</v>
      </c>
      <c r="H1989">
        <f>VLOOKUP(A1989,cleaned_Medical_Examinations[],7,FALSE)</f>
        <v>0</v>
      </c>
      <c r="I1989" t="str">
        <f>VLOOKUP(A1989,cleaned_Medical_Examinations[],8,FALSE)</f>
        <v>No</v>
      </c>
      <c r="J1989" t="str">
        <f>VLOOKUP(A1989,cleaned_Medical_Examinations[],9,FALSE)</f>
        <v>OBESITY</v>
      </c>
      <c r="K1989" t="str">
        <f>VLOOKUP(A1989,cleaned_Medical_Examinations[],10,FALSE)</f>
        <v>PREDIABETES</v>
      </c>
      <c r="L1989">
        <f>VLOOKUP(A1989,table3!A1989:H4323,4,)</f>
        <v>28716</v>
      </c>
      <c r="M1989" t="str">
        <f>VLOOKUP(A1989,table3!A1989:H4323,5,FALSE)</f>
        <v>tier - 1</v>
      </c>
      <c r="N1989" t="str">
        <f>VLOOKUP(A1989,table3!A1989:H4323,6,FALSE)</f>
        <v>tier - 3</v>
      </c>
      <c r="O1989" t="str">
        <f>VLOOKUP(A1989,table3!A1989:H4323,7,FALSE)</f>
        <v>R1011</v>
      </c>
      <c r="P1989" s="8">
        <f>VLOOKUP(A1989,table3!A1989:H4323,2,FALSE)</f>
        <v>33212</v>
      </c>
      <c r="Q1989">
        <f>VLOOKUP(A1989,table3!A1989:H4323,8,FALSE)</f>
        <v>32</v>
      </c>
    </row>
    <row r="1990" spans="1:17" x14ac:dyDescent="0.3">
      <c r="A1990" s="11" t="s">
        <v>379</v>
      </c>
      <c r="B1990" t="str">
        <f>VLOOKUP(A1990,cleaned_customer_names[],2,FALSE)</f>
        <v>Schoonover</v>
      </c>
      <c r="C1990">
        <f>VLOOKUP(A1990,cleaned_Medical_Examinations[],2,FALSE)</f>
        <v>33.31</v>
      </c>
      <c r="D1990">
        <f>VLOOKUP(A1990,cleaned_Medical_Examinations[],3,FALSE)</f>
        <v>4.1900000000000004</v>
      </c>
      <c r="E1990" t="str">
        <f>VLOOKUP(A1990,cleaned_Medical_Examinations[],4,FALSE)</f>
        <v>No</v>
      </c>
      <c r="F1990" t="str">
        <f>VLOOKUP(A1990,cleaned_Medical_Examinations[],5,FALSE)</f>
        <v>No</v>
      </c>
      <c r="G1990" t="str">
        <f>VLOOKUP(A1990,cleaned_Medical_Examinations[],6,FALSE)</f>
        <v>Yes</v>
      </c>
      <c r="H1990">
        <f>VLOOKUP(A1990,cleaned_Medical_Examinations[],7,FALSE)</f>
        <v>1</v>
      </c>
      <c r="I1990" t="str">
        <f>VLOOKUP(A1990,cleaned_Medical_Examinations[],8,FALSE)</f>
        <v>No</v>
      </c>
      <c r="J1990" t="str">
        <f>VLOOKUP(A1990,cleaned_Medical_Examinations[],9,FALSE)</f>
        <v>OBESITY</v>
      </c>
      <c r="K1990" t="str">
        <f>VLOOKUP(A1990,cleaned_Medical_Examinations[],10,FALSE)</f>
        <v>NORMAL</v>
      </c>
      <c r="L1990">
        <f>VLOOKUP(A1990,table3!A1990:H4324,4,)</f>
        <v>28869</v>
      </c>
      <c r="M1990" t="str">
        <f>VLOOKUP(A1990,table3!A1990:H4324,5,FALSE)</f>
        <v>tier - 1</v>
      </c>
      <c r="N1990" t="str">
        <f>VLOOKUP(A1990,table3!A1990:H4324,6,FALSE)</f>
        <v>tier - 2</v>
      </c>
      <c r="O1990" t="str">
        <f>VLOOKUP(A1990,table3!A1990:H4324,7,FALSE)</f>
        <v>R1012</v>
      </c>
      <c r="P1990" s="8">
        <f>VLOOKUP(A1990,table3!A1990:H4324,2,FALSE)</f>
        <v>22496</v>
      </c>
      <c r="Q1990">
        <f>VLOOKUP(A1990,table3!A1990:H4324,8,FALSE)</f>
        <v>61</v>
      </c>
    </row>
    <row r="1991" spans="1:17" x14ac:dyDescent="0.3">
      <c r="A1991" s="13" t="s">
        <v>378</v>
      </c>
      <c r="B1991" t="str">
        <f>VLOOKUP(A1991,cleaned_customer_names[],2,FALSE)</f>
        <v>Hass</v>
      </c>
      <c r="C1991">
        <f>VLOOKUP(A1991,cleaned_Medical_Examinations[],2,FALSE)</f>
        <v>25.745000000000001</v>
      </c>
      <c r="D1991">
        <f>VLOOKUP(A1991,cleaned_Medical_Examinations[],3,FALSE)</f>
        <v>4.62</v>
      </c>
      <c r="E1991" t="str">
        <f>VLOOKUP(A1991,cleaned_Medical_Examinations[],4,FALSE)</f>
        <v>Yes</v>
      </c>
      <c r="F1991" t="str">
        <f>VLOOKUP(A1991,cleaned_Medical_Examinations[],5,FALSE)</f>
        <v>No</v>
      </c>
      <c r="G1991" t="str">
        <f>VLOOKUP(A1991,cleaned_Medical_Examinations[],6,FALSE)</f>
        <v>No</v>
      </c>
      <c r="H1991">
        <f>VLOOKUP(A1991,cleaned_Medical_Examinations[],7,FALSE)</f>
        <v>0</v>
      </c>
      <c r="I1991" t="str">
        <f>VLOOKUP(A1991,cleaned_Medical_Examinations[],8,FALSE)</f>
        <v>No</v>
      </c>
      <c r="J1991" t="str">
        <f>VLOOKUP(A1991,cleaned_Medical_Examinations[],9,FALSE)</f>
        <v>OVER WEIGHT</v>
      </c>
      <c r="K1991" t="str">
        <f>VLOOKUP(A1991,cleaned_Medical_Examinations[],10,FALSE)</f>
        <v>NORMAL</v>
      </c>
      <c r="L1991">
        <f>VLOOKUP(A1991,table3!A1991:H4325,4,)</f>
        <v>28923</v>
      </c>
      <c r="M1991" t="str">
        <f>VLOOKUP(A1991,table3!A1991:H4325,5,FALSE)</f>
        <v>tier - 1</v>
      </c>
      <c r="N1991" t="str">
        <f>VLOOKUP(A1991,table3!A1991:H4325,6,FALSE)</f>
        <v>tier - 1</v>
      </c>
      <c r="O1991" t="str">
        <f>VLOOKUP(A1991,table3!A1991:H4325,7,FALSE)</f>
        <v>R1012</v>
      </c>
      <c r="P1991" s="8">
        <f>VLOOKUP(A1991,table3!A1991:H4325,2,FALSE)</f>
        <v>22852</v>
      </c>
      <c r="Q1991">
        <f>VLOOKUP(A1991,table3!A1991:H4325,8,FALSE)</f>
        <v>60</v>
      </c>
    </row>
    <row r="1992" spans="1:17" x14ac:dyDescent="0.3">
      <c r="A1992" s="11" t="s">
        <v>377</v>
      </c>
      <c r="B1992" t="str">
        <f>VLOOKUP(A1992,cleaned_customer_names[],2,FALSE)</f>
        <v>Cadotte</v>
      </c>
      <c r="C1992">
        <f>VLOOKUP(A1992,cleaned_Medical_Examinations[],2,FALSE)</f>
        <v>37.1</v>
      </c>
      <c r="D1992">
        <f>VLOOKUP(A1992,cleaned_Medical_Examinations[],3,FALSE)</f>
        <v>6.24</v>
      </c>
      <c r="E1992" t="str">
        <f>VLOOKUP(A1992,cleaned_Medical_Examinations[],4,FALSE)</f>
        <v>No</v>
      </c>
      <c r="F1992" t="str">
        <f>VLOOKUP(A1992,cleaned_Medical_Examinations[],5,FALSE)</f>
        <v>No</v>
      </c>
      <c r="G1992" t="str">
        <f>VLOOKUP(A1992,cleaned_Medical_Examinations[],6,FALSE)</f>
        <v>No</v>
      </c>
      <c r="H1992">
        <f>VLOOKUP(A1992,cleaned_Medical_Examinations[],7,FALSE)</f>
        <v>0</v>
      </c>
      <c r="I1992" t="str">
        <f>VLOOKUP(A1992,cleaned_Medical_Examinations[],8,FALSE)</f>
        <v>No</v>
      </c>
      <c r="J1992" t="str">
        <f>VLOOKUP(A1992,cleaned_Medical_Examinations[],9,FALSE)</f>
        <v>OBESITY</v>
      </c>
      <c r="K1992" t="str">
        <f>VLOOKUP(A1992,cleaned_Medical_Examinations[],10,FALSE)</f>
        <v>PREDIABETES</v>
      </c>
      <c r="L1992">
        <f>VLOOKUP(A1992,table3!A1992:H4326,4,)</f>
        <v>28950</v>
      </c>
      <c r="M1992" t="str">
        <f>VLOOKUP(A1992,table3!A1992:H4326,5,FALSE)</f>
        <v>tier - 1</v>
      </c>
      <c r="N1992" t="str">
        <f>VLOOKUP(A1992,table3!A1992:H4326,6,FALSE)</f>
        <v>tier - 1</v>
      </c>
      <c r="O1992" t="str">
        <f>VLOOKUP(A1992,table3!A1992:H4326,7,FALSE)</f>
        <v>R1012</v>
      </c>
      <c r="P1992" s="8">
        <f>VLOOKUP(A1992,table3!A1992:H4326,2,FALSE)</f>
        <v>21889</v>
      </c>
      <c r="Q1992">
        <f>VLOOKUP(A1992,table3!A1992:H4326,8,FALSE)</f>
        <v>63</v>
      </c>
    </row>
    <row r="1993" spans="1:17" x14ac:dyDescent="0.3">
      <c r="A1993" s="13" t="s">
        <v>376</v>
      </c>
      <c r="B1993" t="str">
        <f>VLOOKUP(A1993,cleaned_customer_names[],2,FALSE)</f>
        <v>Cacciapaglia</v>
      </c>
      <c r="C1993">
        <f>VLOOKUP(A1993,cleaned_Medical_Examinations[],2,FALSE)</f>
        <v>35.435000000000002</v>
      </c>
      <c r="D1993">
        <f>VLOOKUP(A1993,cleaned_Medical_Examinations[],3,FALSE)</f>
        <v>5.81</v>
      </c>
      <c r="E1993" t="str">
        <f>VLOOKUP(A1993,cleaned_Medical_Examinations[],4,FALSE)</f>
        <v>No</v>
      </c>
      <c r="F1993" t="str">
        <f>VLOOKUP(A1993,cleaned_Medical_Examinations[],5,FALSE)</f>
        <v>No</v>
      </c>
      <c r="G1993" t="str">
        <f>VLOOKUP(A1993,cleaned_Medical_Examinations[],6,FALSE)</f>
        <v>No</v>
      </c>
      <c r="H1993">
        <f>VLOOKUP(A1993,cleaned_Medical_Examinations[],7,FALSE)</f>
        <v>0</v>
      </c>
      <c r="I1993" t="str">
        <f>VLOOKUP(A1993,cleaned_Medical_Examinations[],8,FALSE)</f>
        <v>No</v>
      </c>
      <c r="J1993" t="str">
        <f>VLOOKUP(A1993,cleaned_Medical_Examinations[],9,FALSE)</f>
        <v>OBESITY</v>
      </c>
      <c r="K1993" t="str">
        <f>VLOOKUP(A1993,cleaned_Medical_Examinations[],10,FALSE)</f>
        <v>PREDIABETES</v>
      </c>
      <c r="L1993">
        <f>VLOOKUP(A1993,table3!A1993:H4327,4,)</f>
        <v>28999</v>
      </c>
      <c r="M1993" t="str">
        <f>VLOOKUP(A1993,table3!A1993:H4327,5,FALSE)</f>
        <v>tier - 1</v>
      </c>
      <c r="N1993" t="str">
        <f>VLOOKUP(A1993,table3!A1993:H4327,6,FALSE)</f>
        <v>tier - 3</v>
      </c>
      <c r="O1993" t="str">
        <f>VLOOKUP(A1993,table3!A1993:H4327,7,FALSE)</f>
        <v>R1011</v>
      </c>
      <c r="P1993" s="8">
        <f>VLOOKUP(A1993,table3!A1993:H4327,2,FALSE)</f>
        <v>37865</v>
      </c>
      <c r="Q1993">
        <f>VLOOKUP(A1993,table3!A1993:H4327,8,FALSE)</f>
        <v>19</v>
      </c>
    </row>
    <row r="1994" spans="1:17" x14ac:dyDescent="0.3">
      <c r="A1994" s="11" t="s">
        <v>375</v>
      </c>
      <c r="B1994" t="str">
        <f>VLOOKUP(A1994,cleaned_customer_names[],2,FALSE)</f>
        <v>Mininger</v>
      </c>
      <c r="C1994">
        <f>VLOOKUP(A1994,cleaned_Medical_Examinations[],2,FALSE)</f>
        <v>20.399999999999999</v>
      </c>
      <c r="D1994">
        <f>VLOOKUP(A1994,cleaned_Medical_Examinations[],3,FALSE)</f>
        <v>4.83</v>
      </c>
      <c r="E1994" t="str">
        <f>VLOOKUP(A1994,cleaned_Medical_Examinations[],4,FALSE)</f>
        <v>No</v>
      </c>
      <c r="F1994" t="str">
        <f>VLOOKUP(A1994,cleaned_Medical_Examinations[],5,FALSE)</f>
        <v>No</v>
      </c>
      <c r="G1994" t="str">
        <f>VLOOKUP(A1994,cleaned_Medical_Examinations[],6,FALSE)</f>
        <v>No</v>
      </c>
      <c r="H1994">
        <f>VLOOKUP(A1994,cleaned_Medical_Examinations[],7,FALSE)</f>
        <v>0</v>
      </c>
      <c r="I1994" t="str">
        <f>VLOOKUP(A1994,cleaned_Medical_Examinations[],8,FALSE)</f>
        <v>No</v>
      </c>
      <c r="J1994" t="str">
        <f>VLOOKUP(A1994,cleaned_Medical_Examinations[],9,FALSE)</f>
        <v>NORMAL WEIGHT</v>
      </c>
      <c r="K1994" t="str">
        <f>VLOOKUP(A1994,cleaned_Medical_Examinations[],10,FALSE)</f>
        <v>NORMAL</v>
      </c>
      <c r="L1994">
        <f>VLOOKUP(A1994,table3!A1994:H4328,4,)</f>
        <v>29008</v>
      </c>
      <c r="M1994" t="str">
        <f>VLOOKUP(A1994,table3!A1994:H4328,5,FALSE)</f>
        <v>tier - 1</v>
      </c>
      <c r="N1994" t="str">
        <f>VLOOKUP(A1994,table3!A1994:H4328,6,FALSE)</f>
        <v>tier - 3</v>
      </c>
      <c r="O1994" t="str">
        <f>VLOOKUP(A1994,table3!A1994:H4328,7,FALSE)</f>
        <v>R1011</v>
      </c>
      <c r="P1994" s="8">
        <f>VLOOKUP(A1994,table3!A1994:H4328,2,FALSE)</f>
        <v>33792</v>
      </c>
      <c r="Q1994">
        <f>VLOOKUP(A1994,table3!A1994:H4328,8,FALSE)</f>
        <v>30</v>
      </c>
    </row>
    <row r="1995" spans="1:17" x14ac:dyDescent="0.3">
      <c r="A1995" s="13" t="s">
        <v>374</v>
      </c>
      <c r="B1995" t="str">
        <f>VLOOKUP(A1995,cleaned_customer_names[],2,FALSE)</f>
        <v>Mayo</v>
      </c>
      <c r="C1995">
        <f>VLOOKUP(A1995,cleaned_Medical_Examinations[],2,FALSE)</f>
        <v>42.13</v>
      </c>
      <c r="D1995">
        <f>VLOOKUP(A1995,cleaned_Medical_Examinations[],3,FALSE)</f>
        <v>5.72</v>
      </c>
      <c r="E1995" t="str">
        <f>VLOOKUP(A1995,cleaned_Medical_Examinations[],4,FALSE)</f>
        <v>Yes</v>
      </c>
      <c r="F1995" t="str">
        <f>VLOOKUP(A1995,cleaned_Medical_Examinations[],5,FALSE)</f>
        <v>No</v>
      </c>
      <c r="G1995" t="str">
        <f>VLOOKUP(A1995,cleaned_Medical_Examinations[],6,FALSE)</f>
        <v>Yes</v>
      </c>
      <c r="H1995">
        <f>VLOOKUP(A1995,cleaned_Medical_Examinations[],7,FALSE)</f>
        <v>1</v>
      </c>
      <c r="I1995" t="str">
        <f>VLOOKUP(A1995,cleaned_Medical_Examinations[],8,FALSE)</f>
        <v>No</v>
      </c>
      <c r="J1995" t="str">
        <f>VLOOKUP(A1995,cleaned_Medical_Examinations[],9,FALSE)</f>
        <v>OBESITY</v>
      </c>
      <c r="K1995" t="str">
        <f>VLOOKUP(A1995,cleaned_Medical_Examinations[],10,FALSE)</f>
        <v>PREDIABETES</v>
      </c>
      <c r="L1995">
        <f>VLOOKUP(A1995,table3!A1995:H4329,4,)</f>
        <v>29114</v>
      </c>
      <c r="M1995" t="str">
        <f>VLOOKUP(A1995,table3!A1995:H4329,5,FALSE)</f>
        <v>tier - 1</v>
      </c>
      <c r="N1995" t="str">
        <f>VLOOKUP(A1995,table3!A1995:H4329,6,FALSE)</f>
        <v>tier - 3</v>
      </c>
      <c r="O1995" t="str">
        <f>VLOOKUP(A1995,table3!A1995:H4329,7,FALSE)</f>
        <v>R1011</v>
      </c>
      <c r="P1995" s="8">
        <f>VLOOKUP(A1995,table3!A1995:H4329,2,FALSE)</f>
        <v>29416</v>
      </c>
      <c r="Q1995">
        <f>VLOOKUP(A1995,table3!A1995:H4329,8,FALSE)</f>
        <v>42</v>
      </c>
    </row>
    <row r="1996" spans="1:17" x14ac:dyDescent="0.3">
      <c r="A1996" s="11" t="s">
        <v>373</v>
      </c>
      <c r="B1996" t="str">
        <f>VLOOKUP(A1996,cleaned_customer_names[],2,FALSE)</f>
        <v>Zicko</v>
      </c>
      <c r="C1996">
        <f>VLOOKUP(A1996,cleaned_Medical_Examinations[],2,FALSE)</f>
        <v>33.99</v>
      </c>
      <c r="D1996">
        <f>VLOOKUP(A1996,cleaned_Medical_Examinations[],3,FALSE)</f>
        <v>4.83</v>
      </c>
      <c r="E1996" t="str">
        <f>VLOOKUP(A1996,cleaned_Medical_Examinations[],4,FALSE)</f>
        <v>Yes</v>
      </c>
      <c r="F1996" t="str">
        <f>VLOOKUP(A1996,cleaned_Medical_Examinations[],5,FALSE)</f>
        <v>No</v>
      </c>
      <c r="G1996" t="str">
        <f>VLOOKUP(A1996,cleaned_Medical_Examinations[],6,FALSE)</f>
        <v>Yes</v>
      </c>
      <c r="H1996">
        <f>VLOOKUP(A1996,cleaned_Medical_Examinations[],7,FALSE)</f>
        <v>1</v>
      </c>
      <c r="I1996" t="str">
        <f>VLOOKUP(A1996,cleaned_Medical_Examinations[],8,FALSE)</f>
        <v>No</v>
      </c>
      <c r="J1996" t="str">
        <f>VLOOKUP(A1996,cleaned_Medical_Examinations[],9,FALSE)</f>
        <v>OBESITY</v>
      </c>
      <c r="K1996" t="str">
        <f>VLOOKUP(A1996,cleaned_Medical_Examinations[],10,FALSE)</f>
        <v>NORMAL</v>
      </c>
      <c r="L1996">
        <f>VLOOKUP(A1996,table3!A1996:H4330,4,)</f>
        <v>29115</v>
      </c>
      <c r="M1996" t="str">
        <f>VLOOKUP(A1996,table3!A1996:H4330,5,FALSE)</f>
        <v>tier - 1</v>
      </c>
      <c r="N1996" t="str">
        <f>VLOOKUP(A1996,table3!A1996:H4330,6,FALSE)</f>
        <v>tier - 1</v>
      </c>
      <c r="O1996" t="str">
        <f>VLOOKUP(A1996,table3!A1996:H4330,7,FALSE)</f>
        <v>R1011</v>
      </c>
      <c r="P1996" s="8">
        <f>VLOOKUP(A1996,table3!A1996:H4330,2,FALSE)</f>
        <v>28823</v>
      </c>
      <c r="Q1996">
        <f>VLOOKUP(A1996,table3!A1996:H4330,8,FALSE)</f>
        <v>44</v>
      </c>
    </row>
    <row r="1997" spans="1:17" x14ac:dyDescent="0.3">
      <c r="A1997" s="13" t="s">
        <v>372</v>
      </c>
      <c r="B1997" t="str">
        <f>VLOOKUP(A1997,cleaned_customer_names[],2,FALSE)</f>
        <v>Graham</v>
      </c>
      <c r="C1997">
        <f>VLOOKUP(A1997,cleaned_Medical_Examinations[],2,FALSE)</f>
        <v>28.594999999999999</v>
      </c>
      <c r="D1997">
        <f>VLOOKUP(A1997,cleaned_Medical_Examinations[],3,FALSE)</f>
        <v>4.1399999999999997</v>
      </c>
      <c r="E1997" t="str">
        <f>VLOOKUP(A1997,cleaned_Medical_Examinations[],4,FALSE)</f>
        <v>Yes</v>
      </c>
      <c r="F1997" t="str">
        <f>VLOOKUP(A1997,cleaned_Medical_Examinations[],5,FALSE)</f>
        <v>No</v>
      </c>
      <c r="G1997" t="str">
        <f>VLOOKUP(A1997,cleaned_Medical_Examinations[],6,FALSE)</f>
        <v>Yes</v>
      </c>
      <c r="H1997">
        <f>VLOOKUP(A1997,cleaned_Medical_Examinations[],7,FALSE)</f>
        <v>1</v>
      </c>
      <c r="I1997" t="str">
        <f>VLOOKUP(A1997,cleaned_Medical_Examinations[],8,FALSE)</f>
        <v>No</v>
      </c>
      <c r="J1997" t="str">
        <f>VLOOKUP(A1997,cleaned_Medical_Examinations[],9,FALSE)</f>
        <v>OVER WEIGHT</v>
      </c>
      <c r="K1997" t="str">
        <f>VLOOKUP(A1997,cleaned_Medical_Examinations[],10,FALSE)</f>
        <v>NORMAL</v>
      </c>
      <c r="L1997">
        <f>VLOOKUP(A1997,table3!A1997:H4331,4,)</f>
        <v>29141</v>
      </c>
      <c r="M1997" t="str">
        <f>VLOOKUP(A1997,table3!A1997:H4331,5,FALSE)</f>
        <v>tier - 1</v>
      </c>
      <c r="N1997" t="str">
        <f>VLOOKUP(A1997,table3!A1997:H4331,6,FALSE)</f>
        <v>tier - 3</v>
      </c>
      <c r="O1997" t="str">
        <f>VLOOKUP(A1997,table3!A1997:H4331,7,FALSE)</f>
        <v>R1012</v>
      </c>
      <c r="P1997" s="8">
        <f>VLOOKUP(A1997,table3!A1997:H4331,2,FALSE)</f>
        <v>22639</v>
      </c>
      <c r="Q1997">
        <f>VLOOKUP(A1997,table3!A1997:H4331,8,FALSE)</f>
        <v>61</v>
      </c>
    </row>
    <row r="1998" spans="1:17" x14ac:dyDescent="0.3">
      <c r="A1998" s="11" t="s">
        <v>371</v>
      </c>
      <c r="B1998" t="str">
        <f>VLOOKUP(A1998,cleaned_customer_names[],2,FALSE)</f>
        <v>Boland</v>
      </c>
      <c r="C1998">
        <f>VLOOKUP(A1998,cleaned_Medical_Examinations[],2,FALSE)</f>
        <v>20.8</v>
      </c>
      <c r="D1998">
        <f>VLOOKUP(A1998,cleaned_Medical_Examinations[],3,FALSE)</f>
        <v>4.07</v>
      </c>
      <c r="E1998" t="str">
        <f>VLOOKUP(A1998,cleaned_Medical_Examinations[],4,FALSE)</f>
        <v>Yes</v>
      </c>
      <c r="F1998" t="str">
        <f>VLOOKUP(A1998,cleaned_Medical_Examinations[],5,FALSE)</f>
        <v>No</v>
      </c>
      <c r="G1998" t="str">
        <f>VLOOKUP(A1998,cleaned_Medical_Examinations[],6,FALSE)</f>
        <v>Yes</v>
      </c>
      <c r="H1998">
        <f>VLOOKUP(A1998,cleaned_Medical_Examinations[],7,FALSE)</f>
        <v>1</v>
      </c>
      <c r="I1998" t="str">
        <f>VLOOKUP(A1998,cleaned_Medical_Examinations[],8,FALSE)</f>
        <v>No</v>
      </c>
      <c r="J1998" t="str">
        <f>VLOOKUP(A1998,cleaned_Medical_Examinations[],9,FALSE)</f>
        <v>NORMAL WEIGHT</v>
      </c>
      <c r="K1998" t="str">
        <f>VLOOKUP(A1998,cleaned_Medical_Examinations[],10,FALSE)</f>
        <v>NORMAL</v>
      </c>
      <c r="L1998">
        <f>VLOOKUP(A1998,table3!A1998:H4332,4,)</f>
        <v>29160</v>
      </c>
      <c r="M1998" t="str">
        <f>VLOOKUP(A1998,table3!A1998:H4332,5,FALSE)</f>
        <v>tier - 1</v>
      </c>
      <c r="N1998" t="str">
        <f>VLOOKUP(A1998,table3!A1998:H4332,6,FALSE)</f>
        <v>tier - 2</v>
      </c>
      <c r="O1998" t="str">
        <f>VLOOKUP(A1998,table3!A1998:H4332,7,FALSE)</f>
        <v>R1011</v>
      </c>
      <c r="P1998" s="8">
        <f>VLOOKUP(A1998,table3!A1998:H4332,2,FALSE)</f>
        <v>28072</v>
      </c>
      <c r="Q1998">
        <f>VLOOKUP(A1998,table3!A1998:H4332,8,FALSE)</f>
        <v>46</v>
      </c>
    </row>
    <row r="1999" spans="1:17" x14ac:dyDescent="0.3">
      <c r="A1999" s="13" t="s">
        <v>370</v>
      </c>
      <c r="B1999" t="str">
        <f>VLOOKUP(A1999,cleaned_customer_names[],2,FALSE)</f>
        <v>Cupp</v>
      </c>
      <c r="C1999">
        <f>VLOOKUP(A1999,cleaned_Medical_Examinations[],2,FALSE)</f>
        <v>23.465</v>
      </c>
      <c r="D1999">
        <f>VLOOKUP(A1999,cleaned_Medical_Examinations[],3,FALSE)</f>
        <v>6.26</v>
      </c>
      <c r="E1999" t="str">
        <f>VLOOKUP(A1999,cleaned_Medical_Examinations[],4,FALSE)</f>
        <v>Yes</v>
      </c>
      <c r="F1999" t="str">
        <f>VLOOKUP(A1999,cleaned_Medical_Examinations[],5,FALSE)</f>
        <v>No</v>
      </c>
      <c r="G1999" t="str">
        <f>VLOOKUP(A1999,cleaned_Medical_Examinations[],6,FALSE)</f>
        <v>Yes</v>
      </c>
      <c r="H1999">
        <f>VLOOKUP(A1999,cleaned_Medical_Examinations[],7,FALSE)</f>
        <v>1</v>
      </c>
      <c r="I1999" t="str">
        <f>VLOOKUP(A1999,cleaned_Medical_Examinations[],8,FALSE)</f>
        <v>No</v>
      </c>
      <c r="J1999" t="str">
        <f>VLOOKUP(A1999,cleaned_Medical_Examinations[],9,FALSE)</f>
        <v>NORMAL WEIGHT</v>
      </c>
      <c r="K1999" t="str">
        <f>VLOOKUP(A1999,cleaned_Medical_Examinations[],10,FALSE)</f>
        <v>PREDIABETES</v>
      </c>
      <c r="L1999">
        <f>VLOOKUP(A1999,table3!A1999:H4333,4,)</f>
        <v>29186</v>
      </c>
      <c r="M1999" t="str">
        <f>VLOOKUP(A1999,table3!A1999:H4333,5,FALSE)</f>
        <v>tier - 1</v>
      </c>
      <c r="N1999" t="str">
        <f>VLOOKUP(A1999,table3!A1999:H4333,6,FALSE)</f>
        <v>tier - 3</v>
      </c>
      <c r="O1999" t="str">
        <f>VLOOKUP(A1999,table3!A1999:H4333,7,FALSE)</f>
        <v>R1024</v>
      </c>
      <c r="P1999" s="8">
        <f>VLOOKUP(A1999,table3!A1999:H4333,2,FALSE)</f>
        <v>25393</v>
      </c>
      <c r="Q1999">
        <f>VLOOKUP(A1999,table3!A1999:H4333,8,FALSE)</f>
        <v>53</v>
      </c>
    </row>
    <row r="2000" spans="1:17" x14ac:dyDescent="0.3">
      <c r="A2000" s="11" t="s">
        <v>369</v>
      </c>
      <c r="B2000" t="str">
        <f>VLOOKUP(A2000,cleaned_customer_names[],2,FALSE)</f>
        <v>Shaw</v>
      </c>
      <c r="C2000">
        <f>VLOOKUP(A2000,cleaned_Medical_Examinations[],2,FALSE)</f>
        <v>40.185000000000002</v>
      </c>
      <c r="D2000">
        <f>VLOOKUP(A2000,cleaned_Medical_Examinations[],3,FALSE)</f>
        <v>5.88</v>
      </c>
      <c r="E2000" t="str">
        <f>VLOOKUP(A2000,cleaned_Medical_Examinations[],4,FALSE)</f>
        <v>Yes</v>
      </c>
      <c r="F2000" t="str">
        <f>VLOOKUP(A2000,cleaned_Medical_Examinations[],5,FALSE)</f>
        <v>No</v>
      </c>
      <c r="G2000" t="str">
        <f>VLOOKUP(A2000,cleaned_Medical_Examinations[],6,FALSE)</f>
        <v>No</v>
      </c>
      <c r="H2000">
        <f>VLOOKUP(A2000,cleaned_Medical_Examinations[],7,FALSE)</f>
        <v>0</v>
      </c>
      <c r="I2000" t="str">
        <f>VLOOKUP(A2000,cleaned_Medical_Examinations[],8,FALSE)</f>
        <v>No</v>
      </c>
      <c r="J2000" t="str">
        <f>VLOOKUP(A2000,cleaned_Medical_Examinations[],9,FALSE)</f>
        <v>OBESITY</v>
      </c>
      <c r="K2000" t="str">
        <f>VLOOKUP(A2000,cleaned_Medical_Examinations[],10,FALSE)</f>
        <v>PREDIABETES</v>
      </c>
      <c r="L2000">
        <f>VLOOKUP(A2000,table3!A2000:H4334,4,)</f>
        <v>29228</v>
      </c>
      <c r="M2000" t="str">
        <f>VLOOKUP(A2000,table3!A2000:H4334,5,FALSE)</f>
        <v>tier - 1</v>
      </c>
      <c r="N2000" t="str">
        <f>VLOOKUP(A2000,table3!A2000:H4334,6,FALSE)</f>
        <v>tier - 3</v>
      </c>
      <c r="O2000" t="str">
        <f>VLOOKUP(A2000,table3!A2000:H4334,7,FALSE)</f>
        <v>R1012</v>
      </c>
      <c r="P2000" s="8">
        <f>VLOOKUP(A2000,table3!A2000:H4334,2,FALSE)</f>
        <v>28692</v>
      </c>
      <c r="Q2000">
        <f>VLOOKUP(A2000,table3!A2000:H4334,8,FALSE)</f>
        <v>44</v>
      </c>
    </row>
    <row r="2001" spans="1:17" x14ac:dyDescent="0.3">
      <c r="A2001" s="13" t="s">
        <v>368</v>
      </c>
      <c r="B2001" t="str">
        <f>VLOOKUP(A2001,cleaned_customer_names[],2,FALSE)</f>
        <v>Klassen</v>
      </c>
      <c r="C2001">
        <f>VLOOKUP(A2001,cleaned_Medical_Examinations[],2,FALSE)</f>
        <v>21.89</v>
      </c>
      <c r="D2001">
        <f>VLOOKUP(A2001,cleaned_Medical_Examinations[],3,FALSE)</f>
        <v>5.72</v>
      </c>
      <c r="E2001" t="str">
        <f>VLOOKUP(A2001,cleaned_Medical_Examinations[],4,FALSE)</f>
        <v>Yes</v>
      </c>
      <c r="F2001" t="str">
        <f>VLOOKUP(A2001,cleaned_Medical_Examinations[],5,FALSE)</f>
        <v>No</v>
      </c>
      <c r="G2001" t="str">
        <f>VLOOKUP(A2001,cleaned_Medical_Examinations[],6,FALSE)</f>
        <v>No</v>
      </c>
      <c r="H2001">
        <f>VLOOKUP(A2001,cleaned_Medical_Examinations[],7,FALSE)</f>
        <v>0</v>
      </c>
      <c r="I2001" t="str">
        <f>VLOOKUP(A2001,cleaned_Medical_Examinations[],8,FALSE)</f>
        <v>No</v>
      </c>
      <c r="J2001" t="str">
        <f>VLOOKUP(A2001,cleaned_Medical_Examinations[],9,FALSE)</f>
        <v>NORMAL WEIGHT</v>
      </c>
      <c r="K2001" t="str">
        <f>VLOOKUP(A2001,cleaned_Medical_Examinations[],10,FALSE)</f>
        <v>PREDIABETES</v>
      </c>
      <c r="L2001">
        <f>VLOOKUP(A2001,table3!A2001:H4335,4,)</f>
        <v>29331</v>
      </c>
      <c r="M2001" t="str">
        <f>VLOOKUP(A2001,table3!A2001:H4335,5,FALSE)</f>
        <v>tier - 1</v>
      </c>
      <c r="N2001" t="str">
        <f>VLOOKUP(A2001,table3!A2001:H4335,6,FALSE)</f>
        <v>tier - 2</v>
      </c>
      <c r="O2001" t="str">
        <f>VLOOKUP(A2001,table3!A2001:H4335,7,FALSE)</f>
        <v>R1012</v>
      </c>
      <c r="P2001" s="8">
        <f>VLOOKUP(A2001,table3!A2001:H4335,2,FALSE)</f>
        <v>21341</v>
      </c>
      <c r="Q2001">
        <f>VLOOKUP(A2001,table3!A2001:H4335,8,FALSE)</f>
        <v>65</v>
      </c>
    </row>
    <row r="2002" spans="1:17" x14ac:dyDescent="0.3">
      <c r="A2002" s="11" t="s">
        <v>367</v>
      </c>
      <c r="B2002" t="str">
        <f>VLOOKUP(A2002,cleaned_customer_names[],2,FALSE)</f>
        <v>Musal</v>
      </c>
      <c r="C2002">
        <f>VLOOKUP(A2002,cleaned_Medical_Examinations[],2,FALSE)</f>
        <v>29.34</v>
      </c>
      <c r="D2002">
        <f>VLOOKUP(A2002,cleaned_Medical_Examinations[],3,FALSE)</f>
        <v>6.09</v>
      </c>
      <c r="E2002" t="str">
        <f>VLOOKUP(A2002,cleaned_Medical_Examinations[],4,FALSE)</f>
        <v>Yes</v>
      </c>
      <c r="F2002" t="str">
        <f>VLOOKUP(A2002,cleaned_Medical_Examinations[],5,FALSE)</f>
        <v>Yes</v>
      </c>
      <c r="G2002" t="str">
        <f>VLOOKUP(A2002,cleaned_Medical_Examinations[],6,FALSE)</f>
        <v>No</v>
      </c>
      <c r="H2002">
        <f>VLOOKUP(A2002,cleaned_Medical_Examinations[],7,FALSE)</f>
        <v>2</v>
      </c>
      <c r="I2002" t="str">
        <f>VLOOKUP(A2002,cleaned_Medical_Examinations[],8,FALSE)</f>
        <v>No</v>
      </c>
      <c r="J2002" t="str">
        <f>VLOOKUP(A2002,cleaned_Medical_Examinations[],9,FALSE)</f>
        <v>OVER WEIGHT</v>
      </c>
      <c r="K2002" t="str">
        <f>VLOOKUP(A2002,cleaned_Medical_Examinations[],10,FALSE)</f>
        <v>PREDIABETES</v>
      </c>
      <c r="L2002">
        <f>VLOOKUP(A2002,table3!A2002:H4336,4,)</f>
        <v>29353</v>
      </c>
      <c r="M2002" t="str">
        <f>VLOOKUP(A2002,table3!A2002:H4336,5,FALSE)</f>
        <v>tier - 1</v>
      </c>
      <c r="N2002" t="str">
        <f>VLOOKUP(A2002,table3!A2002:H4336,6,FALSE)</f>
        <v>tier - 1</v>
      </c>
      <c r="O2002" t="str">
        <f>VLOOKUP(A2002,table3!A2002:H4336,7,FALSE)</f>
        <v>R1011</v>
      </c>
      <c r="P2002" s="8">
        <f>VLOOKUP(A2002,table3!A2002:H4336,2,FALSE)</f>
        <v>31358</v>
      </c>
      <c r="Q2002">
        <f>VLOOKUP(A2002,table3!A2002:H4336,8,FALSE)</f>
        <v>37</v>
      </c>
    </row>
    <row r="2003" spans="1:17" x14ac:dyDescent="0.3">
      <c r="A2003" s="13" t="s">
        <v>366</v>
      </c>
      <c r="B2003" t="str">
        <f>VLOOKUP(A2003,cleaned_customer_names[],2,FALSE)</f>
        <v>Kitayama</v>
      </c>
      <c r="C2003">
        <f>VLOOKUP(A2003,cleaned_Medical_Examinations[],2,FALSE)</f>
        <v>22.61</v>
      </c>
      <c r="D2003">
        <f>VLOOKUP(A2003,cleaned_Medical_Examinations[],3,FALSE)</f>
        <v>4.25</v>
      </c>
      <c r="E2003" t="str">
        <f>VLOOKUP(A2003,cleaned_Medical_Examinations[],4,FALSE)</f>
        <v>Yes</v>
      </c>
      <c r="F2003" t="str">
        <f>VLOOKUP(A2003,cleaned_Medical_Examinations[],5,FALSE)</f>
        <v>No</v>
      </c>
      <c r="G2003" t="str">
        <f>VLOOKUP(A2003,cleaned_Medical_Examinations[],6,FALSE)</f>
        <v>No</v>
      </c>
      <c r="H2003">
        <f>VLOOKUP(A2003,cleaned_Medical_Examinations[],7,FALSE)</f>
        <v>0</v>
      </c>
      <c r="I2003" t="str">
        <f>VLOOKUP(A2003,cleaned_Medical_Examinations[],8,FALSE)</f>
        <v>No</v>
      </c>
      <c r="J2003" t="str">
        <f>VLOOKUP(A2003,cleaned_Medical_Examinations[],9,FALSE)</f>
        <v>NORMAL WEIGHT</v>
      </c>
      <c r="K2003" t="str">
        <f>VLOOKUP(A2003,cleaned_Medical_Examinations[],10,FALSE)</f>
        <v>NORMAL</v>
      </c>
      <c r="L2003">
        <f>VLOOKUP(A2003,table3!A2003:H4337,4,)</f>
        <v>29444</v>
      </c>
      <c r="M2003" t="str">
        <f>VLOOKUP(A2003,table3!A2003:H4337,5,FALSE)</f>
        <v>tier - 1</v>
      </c>
      <c r="N2003" t="str">
        <f>VLOOKUP(A2003,table3!A2003:H4337,6,FALSE)</f>
        <v>tier - 1</v>
      </c>
      <c r="O2003" t="str">
        <f>VLOOKUP(A2003,table3!A2003:H4337,7,FALSE)</f>
        <v>R1011</v>
      </c>
      <c r="P2003" s="8">
        <f>VLOOKUP(A2003,table3!A2003:H4337,2,FALSE)</f>
        <v>31974</v>
      </c>
      <c r="Q2003">
        <f>VLOOKUP(A2003,table3!A2003:H4337,8,FALSE)</f>
        <v>35</v>
      </c>
    </row>
    <row r="2004" spans="1:17" x14ac:dyDescent="0.3">
      <c r="A2004" s="11" t="s">
        <v>365</v>
      </c>
      <c r="B2004" t="str">
        <f>VLOOKUP(A2004,cleaned_customer_names[],2,FALSE)</f>
        <v>Altman</v>
      </c>
      <c r="C2004">
        <f>VLOOKUP(A2004,cleaned_Medical_Examinations[],2,FALSE)</f>
        <v>22.23</v>
      </c>
      <c r="D2004">
        <f>VLOOKUP(A2004,cleaned_Medical_Examinations[],3,FALSE)</f>
        <v>6.09</v>
      </c>
      <c r="E2004" t="str">
        <f>VLOOKUP(A2004,cleaned_Medical_Examinations[],4,FALSE)</f>
        <v>Yes</v>
      </c>
      <c r="F2004" t="str">
        <f>VLOOKUP(A2004,cleaned_Medical_Examinations[],5,FALSE)</f>
        <v>No</v>
      </c>
      <c r="G2004" t="str">
        <f>VLOOKUP(A2004,cleaned_Medical_Examinations[],6,FALSE)</f>
        <v>No</v>
      </c>
      <c r="H2004">
        <f>VLOOKUP(A2004,cleaned_Medical_Examinations[],7,FALSE)</f>
        <v>0</v>
      </c>
      <c r="I2004" t="str">
        <f>VLOOKUP(A2004,cleaned_Medical_Examinations[],8,FALSE)</f>
        <v>No</v>
      </c>
      <c r="J2004" t="str">
        <f>VLOOKUP(A2004,cleaned_Medical_Examinations[],9,FALSE)</f>
        <v>NORMAL WEIGHT</v>
      </c>
      <c r="K2004" t="str">
        <f>VLOOKUP(A2004,cleaned_Medical_Examinations[],10,FALSE)</f>
        <v>PREDIABETES</v>
      </c>
      <c r="L2004">
        <f>VLOOKUP(A2004,table3!A2004:H4338,4,)</f>
        <v>29523</v>
      </c>
      <c r="M2004" t="str">
        <f>VLOOKUP(A2004,table3!A2004:H4338,5,FALSE)</f>
        <v>tier - 1</v>
      </c>
      <c r="N2004" t="str">
        <f>VLOOKUP(A2004,table3!A2004:H4338,6,FALSE)</f>
        <v>tier - 2</v>
      </c>
      <c r="O2004" t="str">
        <f>VLOOKUP(A2004,table3!A2004:H4338,7,FALSE)</f>
        <v>R1024</v>
      </c>
      <c r="P2004" s="8">
        <f>VLOOKUP(A2004,table3!A2004:H4338,2,FALSE)</f>
        <v>21843</v>
      </c>
      <c r="Q2004">
        <f>VLOOKUP(A2004,table3!A2004:H4338,8,FALSE)</f>
        <v>63</v>
      </c>
    </row>
    <row r="2005" spans="1:17" x14ac:dyDescent="0.3">
      <c r="A2005" s="13" t="s">
        <v>364</v>
      </c>
      <c r="B2005" t="str">
        <f>VLOOKUP(A2005,cleaned_customer_names[],2,FALSE)</f>
        <v>Demchko</v>
      </c>
      <c r="C2005">
        <f>VLOOKUP(A2005,cleaned_Medical_Examinations[],2,FALSE)</f>
        <v>33.4</v>
      </c>
      <c r="D2005">
        <f>VLOOKUP(A2005,cleaned_Medical_Examinations[],3,FALSE)</f>
        <v>5.51</v>
      </c>
      <c r="E2005" t="str">
        <f>VLOOKUP(A2005,cleaned_Medical_Examinations[],4,FALSE)</f>
        <v>No</v>
      </c>
      <c r="F2005" t="str">
        <f>VLOOKUP(A2005,cleaned_Medical_Examinations[],5,FALSE)</f>
        <v>No</v>
      </c>
      <c r="G2005" t="str">
        <f>VLOOKUP(A2005,cleaned_Medical_Examinations[],6,FALSE)</f>
        <v>No</v>
      </c>
      <c r="H2005">
        <f>VLOOKUP(A2005,cleaned_Medical_Examinations[],7,FALSE)</f>
        <v>0</v>
      </c>
      <c r="I2005" t="str">
        <f>VLOOKUP(A2005,cleaned_Medical_Examinations[],8,FALSE)</f>
        <v>No</v>
      </c>
      <c r="J2005" t="str">
        <f>VLOOKUP(A2005,cleaned_Medical_Examinations[],9,FALSE)</f>
        <v>OBESITY</v>
      </c>
      <c r="K2005" t="str">
        <f>VLOOKUP(A2005,cleaned_Medical_Examinations[],10,FALSE)</f>
        <v>NORMAL</v>
      </c>
      <c r="L2005">
        <f>VLOOKUP(A2005,table3!A2005:H4339,4,)</f>
        <v>29584</v>
      </c>
      <c r="M2005" t="str">
        <f>VLOOKUP(A2005,table3!A2005:H4339,5,FALSE)</f>
        <v>tier - 1</v>
      </c>
      <c r="N2005" t="str">
        <f>VLOOKUP(A2005,table3!A2005:H4339,6,FALSE)</f>
        <v>tier - 1</v>
      </c>
      <c r="O2005" t="str">
        <f>VLOOKUP(A2005,table3!A2005:H4339,7,FALSE)</f>
        <v>R1011</v>
      </c>
      <c r="P2005" s="8">
        <f>VLOOKUP(A2005,table3!A2005:H4339,2,FALSE)</f>
        <v>27701</v>
      </c>
      <c r="Q2005">
        <f>VLOOKUP(A2005,table3!A2005:H4339,8,FALSE)</f>
        <v>47</v>
      </c>
    </row>
    <row r="2006" spans="1:17" x14ac:dyDescent="0.3">
      <c r="A2006" s="11" t="s">
        <v>363</v>
      </c>
      <c r="B2006" t="str">
        <f>VLOOKUP(A2006,cleaned_customer_names[],2,FALSE)</f>
        <v>Wild</v>
      </c>
      <c r="C2006">
        <f>VLOOKUP(A2006,cleaned_Medical_Examinations[],2,FALSE)</f>
        <v>33.11</v>
      </c>
      <c r="D2006">
        <f>VLOOKUP(A2006,cleaned_Medical_Examinations[],3,FALSE)</f>
        <v>5.63</v>
      </c>
      <c r="E2006" t="str">
        <f>VLOOKUP(A2006,cleaned_Medical_Examinations[],4,FALSE)</f>
        <v>No</v>
      </c>
      <c r="F2006" t="str">
        <f>VLOOKUP(A2006,cleaned_Medical_Examinations[],5,FALSE)</f>
        <v>No</v>
      </c>
      <c r="G2006" t="str">
        <f>VLOOKUP(A2006,cleaned_Medical_Examinations[],6,FALSE)</f>
        <v>No</v>
      </c>
      <c r="H2006">
        <f>VLOOKUP(A2006,cleaned_Medical_Examinations[],7,FALSE)</f>
        <v>0</v>
      </c>
      <c r="I2006" t="str">
        <f>VLOOKUP(A2006,cleaned_Medical_Examinations[],8,FALSE)</f>
        <v>No</v>
      </c>
      <c r="J2006" t="str">
        <f>VLOOKUP(A2006,cleaned_Medical_Examinations[],9,FALSE)</f>
        <v>OBESITY</v>
      </c>
      <c r="K2006" t="str">
        <f>VLOOKUP(A2006,cleaned_Medical_Examinations[],10,FALSE)</f>
        <v>NORMAL</v>
      </c>
      <c r="L2006">
        <f>VLOOKUP(A2006,table3!A2006:H4340,4,)</f>
        <v>29623</v>
      </c>
      <c r="M2006" t="str">
        <f>VLOOKUP(A2006,table3!A2006:H4340,5,FALSE)</f>
        <v>tier - 1</v>
      </c>
      <c r="N2006" t="str">
        <f>VLOOKUP(A2006,table3!A2006:H4340,6,FALSE)</f>
        <v>tier - 1</v>
      </c>
      <c r="O2006" t="str">
        <f>VLOOKUP(A2006,table3!A2006:H4340,7,FALSE)</f>
        <v>R1011</v>
      </c>
      <c r="P2006" s="8">
        <f>VLOOKUP(A2006,table3!A2006:H4340,2,FALSE)</f>
        <v>34177</v>
      </c>
      <c r="Q2006">
        <f>VLOOKUP(A2006,table3!A2006:H4340,8,FALSE)</f>
        <v>29</v>
      </c>
    </row>
    <row r="2007" spans="1:17" x14ac:dyDescent="0.3">
      <c r="A2007" s="13" t="s">
        <v>362</v>
      </c>
      <c r="B2007" t="str">
        <f>VLOOKUP(A2007,cleaned_customer_names[],2,FALSE)</f>
        <v>Betts</v>
      </c>
      <c r="C2007">
        <f>VLOOKUP(A2007,cleaned_Medical_Examinations[],2,FALSE)</f>
        <v>16.815000000000001</v>
      </c>
      <c r="D2007">
        <f>VLOOKUP(A2007,cleaned_Medical_Examinations[],3,FALSE)</f>
        <v>5.29</v>
      </c>
      <c r="E2007" t="str">
        <f>VLOOKUP(A2007,cleaned_Medical_Examinations[],4,FALSE)</f>
        <v>Yes</v>
      </c>
      <c r="F2007" t="str">
        <f>VLOOKUP(A2007,cleaned_Medical_Examinations[],5,FALSE)</f>
        <v>No</v>
      </c>
      <c r="G2007" t="str">
        <f>VLOOKUP(A2007,cleaned_Medical_Examinations[],6,FALSE)</f>
        <v>No</v>
      </c>
      <c r="H2007">
        <f>VLOOKUP(A2007,cleaned_Medical_Examinations[],7,FALSE)</f>
        <v>0</v>
      </c>
      <c r="I2007" t="str">
        <f>VLOOKUP(A2007,cleaned_Medical_Examinations[],8,FALSE)</f>
        <v>No</v>
      </c>
      <c r="J2007" t="str">
        <f>VLOOKUP(A2007,cleaned_Medical_Examinations[],9,FALSE)</f>
        <v>UNDER WEIGHT</v>
      </c>
      <c r="K2007" t="str">
        <f>VLOOKUP(A2007,cleaned_Medical_Examinations[],10,FALSE)</f>
        <v>NORMAL</v>
      </c>
      <c r="L2007">
        <f>VLOOKUP(A2007,table3!A2007:H4341,4,)</f>
        <v>29758</v>
      </c>
      <c r="M2007" t="str">
        <f>VLOOKUP(A2007,table3!A2007:H4341,5,FALSE)</f>
        <v>tier - 1</v>
      </c>
      <c r="N2007" t="str">
        <f>VLOOKUP(A2007,table3!A2007:H4341,6,FALSE)</f>
        <v>tier - 3</v>
      </c>
      <c r="O2007" t="str">
        <f>VLOOKUP(A2007,table3!A2007:H4341,7,FALSE)</f>
        <v>R1011</v>
      </c>
      <c r="P2007" s="8">
        <f>VLOOKUP(A2007,table3!A2007:H4341,2,FALSE)</f>
        <v>26899</v>
      </c>
      <c r="Q2007">
        <f>VLOOKUP(A2007,table3!A2007:H4341,8,FALSE)</f>
        <v>49</v>
      </c>
    </row>
    <row r="2008" spans="1:17" x14ac:dyDescent="0.3">
      <c r="A2008" s="11" t="s">
        <v>361</v>
      </c>
      <c r="B2008" t="str">
        <f>VLOOKUP(A2008,cleaned_customer_names[],2,FALSE)</f>
        <v>Martin</v>
      </c>
      <c r="C2008">
        <f>VLOOKUP(A2008,cleaned_Medical_Examinations[],2,FALSE)</f>
        <v>25.61</v>
      </c>
      <c r="D2008">
        <f>VLOOKUP(A2008,cleaned_Medical_Examinations[],3,FALSE)</f>
        <v>4</v>
      </c>
      <c r="E2008" t="str">
        <f>VLOOKUP(A2008,cleaned_Medical_Examinations[],4,FALSE)</f>
        <v>No</v>
      </c>
      <c r="F2008" t="str">
        <f>VLOOKUP(A2008,cleaned_Medical_Examinations[],5,FALSE)</f>
        <v>No</v>
      </c>
      <c r="G2008" t="str">
        <f>VLOOKUP(A2008,cleaned_Medical_Examinations[],6,FALSE)</f>
        <v>Yes</v>
      </c>
      <c r="H2008">
        <f>VLOOKUP(A2008,cleaned_Medical_Examinations[],7,FALSE)</f>
        <v>1</v>
      </c>
      <c r="I2008" t="str">
        <f>VLOOKUP(A2008,cleaned_Medical_Examinations[],8,FALSE)</f>
        <v>No</v>
      </c>
      <c r="J2008" t="str">
        <f>VLOOKUP(A2008,cleaned_Medical_Examinations[],9,FALSE)</f>
        <v>OVER WEIGHT</v>
      </c>
      <c r="K2008" t="str">
        <f>VLOOKUP(A2008,cleaned_Medical_Examinations[],10,FALSE)</f>
        <v>NORMAL</v>
      </c>
      <c r="L2008">
        <f>VLOOKUP(A2008,table3!A2008:H4342,4,)</f>
        <v>29761</v>
      </c>
      <c r="M2008" t="str">
        <f>VLOOKUP(A2008,table3!A2008:H4342,5,FALSE)</f>
        <v>tier - 1</v>
      </c>
      <c r="N2008" t="str">
        <f>VLOOKUP(A2008,table3!A2008:H4342,6,FALSE)</f>
        <v>tier - 2</v>
      </c>
      <c r="O2008" t="str">
        <f>VLOOKUP(A2008,table3!A2008:H4342,7,FALSE)</f>
        <v>R1011</v>
      </c>
      <c r="P2008" s="8">
        <f>VLOOKUP(A2008,table3!A2008:H4342,2,FALSE)</f>
        <v>35966</v>
      </c>
      <c r="Q2008">
        <f>VLOOKUP(A2008,table3!A2008:H4342,8,FALSE)</f>
        <v>24</v>
      </c>
    </row>
    <row r="2009" spans="1:17" x14ac:dyDescent="0.3">
      <c r="A2009" s="13" t="s">
        <v>360</v>
      </c>
      <c r="B2009" t="str">
        <f>VLOOKUP(A2009,cleaned_customer_names[],2,FALSE)</f>
        <v>Vandeventer</v>
      </c>
      <c r="C2009">
        <f>VLOOKUP(A2009,cleaned_Medical_Examinations[],2,FALSE)</f>
        <v>25.8</v>
      </c>
      <c r="D2009">
        <f>VLOOKUP(A2009,cleaned_Medical_Examinations[],3,FALSE)</f>
        <v>5.49</v>
      </c>
      <c r="E2009" t="str">
        <f>VLOOKUP(A2009,cleaned_Medical_Examinations[],4,FALSE)</f>
        <v>No</v>
      </c>
      <c r="F2009" t="str">
        <f>VLOOKUP(A2009,cleaned_Medical_Examinations[],5,FALSE)</f>
        <v>No</v>
      </c>
      <c r="G2009" t="str">
        <f>VLOOKUP(A2009,cleaned_Medical_Examinations[],6,FALSE)</f>
        <v>No</v>
      </c>
      <c r="H2009">
        <f>VLOOKUP(A2009,cleaned_Medical_Examinations[],7,FALSE)</f>
        <v>0</v>
      </c>
      <c r="I2009" t="str">
        <f>VLOOKUP(A2009,cleaned_Medical_Examinations[],8,FALSE)</f>
        <v>No</v>
      </c>
      <c r="J2009" t="str">
        <f>VLOOKUP(A2009,cleaned_Medical_Examinations[],9,FALSE)</f>
        <v>OVER WEIGHT</v>
      </c>
      <c r="K2009" t="str">
        <f>VLOOKUP(A2009,cleaned_Medical_Examinations[],10,FALSE)</f>
        <v>NORMAL</v>
      </c>
      <c r="L2009">
        <f>VLOOKUP(A2009,table3!A2009:H4343,4,)</f>
        <v>29817</v>
      </c>
      <c r="M2009" t="str">
        <f>VLOOKUP(A2009,table3!A2009:H4343,5,FALSE)</f>
        <v>tier - 1</v>
      </c>
      <c r="N2009" t="str">
        <f>VLOOKUP(A2009,table3!A2009:H4343,6,FALSE)</f>
        <v>tier - 2</v>
      </c>
      <c r="O2009" t="str">
        <f>VLOOKUP(A2009,table3!A2009:H4343,7,FALSE)</f>
        <v>R1011</v>
      </c>
      <c r="P2009" s="8">
        <f>VLOOKUP(A2009,table3!A2009:H4343,2,FALSE)</f>
        <v>29811</v>
      </c>
      <c r="Q2009">
        <f>VLOOKUP(A2009,table3!A2009:H4343,8,FALSE)</f>
        <v>41</v>
      </c>
    </row>
    <row r="2010" spans="1:17" x14ac:dyDescent="0.3">
      <c r="A2010" s="11" t="s">
        <v>359</v>
      </c>
      <c r="B2010" t="str">
        <f>VLOOKUP(A2010,cleaned_customer_names[],2,FALSE)</f>
        <v>Hirano</v>
      </c>
      <c r="C2010">
        <f>VLOOKUP(A2010,cleaned_Medical_Examinations[],2,FALSE)</f>
        <v>27.39</v>
      </c>
      <c r="D2010">
        <f>VLOOKUP(A2010,cleaned_Medical_Examinations[],3,FALSE)</f>
        <v>5.34</v>
      </c>
      <c r="E2010" t="str">
        <f>VLOOKUP(A2010,cleaned_Medical_Examinations[],4,FALSE)</f>
        <v>No</v>
      </c>
      <c r="F2010" t="str">
        <f>VLOOKUP(A2010,cleaned_Medical_Examinations[],5,FALSE)</f>
        <v>No</v>
      </c>
      <c r="G2010" t="str">
        <f>VLOOKUP(A2010,cleaned_Medical_Examinations[],6,FALSE)</f>
        <v>No</v>
      </c>
      <c r="H2010">
        <f>VLOOKUP(A2010,cleaned_Medical_Examinations[],7,FALSE)</f>
        <v>0</v>
      </c>
      <c r="I2010" t="str">
        <f>VLOOKUP(A2010,cleaned_Medical_Examinations[],8,FALSE)</f>
        <v>No</v>
      </c>
      <c r="J2010" t="str">
        <f>VLOOKUP(A2010,cleaned_Medical_Examinations[],9,FALSE)</f>
        <v>OVER WEIGHT</v>
      </c>
      <c r="K2010" t="str">
        <f>VLOOKUP(A2010,cleaned_Medical_Examinations[],10,FALSE)</f>
        <v>NORMAL</v>
      </c>
      <c r="L2010">
        <f>VLOOKUP(A2010,table3!A2010:H4344,4,)</f>
        <v>29819</v>
      </c>
      <c r="M2010" t="str">
        <f>VLOOKUP(A2010,table3!A2010:H4344,5,FALSE)</f>
        <v>tier - 1</v>
      </c>
      <c r="N2010" t="str">
        <f>VLOOKUP(A2010,table3!A2010:H4344,6,FALSE)</f>
        <v>tier - 1</v>
      </c>
      <c r="O2010" t="str">
        <f>VLOOKUP(A2010,table3!A2010:H4344,7,FALSE)</f>
        <v>R1012</v>
      </c>
      <c r="P2010" s="8">
        <f>VLOOKUP(A2010,table3!A2010:H4344,2,FALSE)</f>
        <v>30253</v>
      </c>
      <c r="Q2010">
        <f>VLOOKUP(A2010,table3!A2010:H4344,8,FALSE)</f>
        <v>40</v>
      </c>
    </row>
    <row r="2011" spans="1:17" x14ac:dyDescent="0.3">
      <c r="A2011" s="13" t="s">
        <v>358</v>
      </c>
      <c r="B2011" t="str">
        <f>VLOOKUP(A2011,cleaned_customer_names[],2,FALSE)</f>
        <v>Davi</v>
      </c>
      <c r="C2011">
        <f>VLOOKUP(A2011,cleaned_Medical_Examinations[],2,FALSE)</f>
        <v>17.03</v>
      </c>
      <c r="D2011">
        <f>VLOOKUP(A2011,cleaned_Medical_Examinations[],3,FALSE)</f>
        <v>4.12</v>
      </c>
      <c r="E2011" t="str">
        <f>VLOOKUP(A2011,cleaned_Medical_Examinations[],4,FALSE)</f>
        <v>No</v>
      </c>
      <c r="F2011" t="str">
        <f>VLOOKUP(A2011,cleaned_Medical_Examinations[],5,FALSE)</f>
        <v>No</v>
      </c>
      <c r="G2011" t="str">
        <f>VLOOKUP(A2011,cleaned_Medical_Examinations[],6,FALSE)</f>
        <v>No</v>
      </c>
      <c r="H2011">
        <f>VLOOKUP(A2011,cleaned_Medical_Examinations[],7,FALSE)</f>
        <v>1</v>
      </c>
      <c r="I2011" t="str">
        <f>VLOOKUP(A2011,cleaned_Medical_Examinations[],8,FALSE)</f>
        <v>No</v>
      </c>
      <c r="J2011" t="str">
        <f>VLOOKUP(A2011,cleaned_Medical_Examinations[],9,FALSE)</f>
        <v>UNDER WEIGHT</v>
      </c>
      <c r="K2011" t="str">
        <f>VLOOKUP(A2011,cleaned_Medical_Examinations[],10,FALSE)</f>
        <v>NORMAL</v>
      </c>
      <c r="L2011">
        <f>VLOOKUP(A2011,table3!A2011:H4345,4,)</f>
        <v>29852</v>
      </c>
      <c r="M2011" t="str">
        <f>VLOOKUP(A2011,table3!A2011:H4345,5,FALSE)</f>
        <v>tier - 1</v>
      </c>
      <c r="N2011" t="str">
        <f>VLOOKUP(A2011,table3!A2011:H4345,6,FALSE)</f>
        <v>tier - 3</v>
      </c>
      <c r="O2011" t="str">
        <f>VLOOKUP(A2011,table3!A2011:H4345,7,FALSE)</f>
        <v>R1011</v>
      </c>
      <c r="P2011" s="8">
        <f>VLOOKUP(A2011,table3!A2011:H4345,2,FALSE)</f>
        <v>32872</v>
      </c>
      <c r="Q2011">
        <f>VLOOKUP(A2011,table3!A2011:H4345,8,FALSE)</f>
        <v>33</v>
      </c>
    </row>
    <row r="2012" spans="1:17" x14ac:dyDescent="0.3">
      <c r="A2012" s="11" t="s">
        <v>357</v>
      </c>
      <c r="B2012" t="str">
        <f>VLOOKUP(A2012,cleaned_customer_names[],2,FALSE)</f>
        <v>Sloan</v>
      </c>
      <c r="C2012">
        <f>VLOOKUP(A2012,cleaned_Medical_Examinations[],2,FALSE)</f>
        <v>23.75</v>
      </c>
      <c r="D2012">
        <f>VLOOKUP(A2012,cleaned_Medical_Examinations[],3,FALSE)</f>
        <v>5.49</v>
      </c>
      <c r="E2012" t="str">
        <f>VLOOKUP(A2012,cleaned_Medical_Examinations[],4,FALSE)</f>
        <v>Yes</v>
      </c>
      <c r="F2012" t="str">
        <f>VLOOKUP(A2012,cleaned_Medical_Examinations[],5,FALSE)</f>
        <v>No</v>
      </c>
      <c r="G2012" t="str">
        <f>VLOOKUP(A2012,cleaned_Medical_Examinations[],6,FALSE)</f>
        <v>No</v>
      </c>
      <c r="H2012">
        <f>VLOOKUP(A2012,cleaned_Medical_Examinations[],7,FALSE)</f>
        <v>0</v>
      </c>
      <c r="I2012" t="str">
        <f>VLOOKUP(A2012,cleaned_Medical_Examinations[],8,FALSE)</f>
        <v>No</v>
      </c>
      <c r="J2012" t="str">
        <f>VLOOKUP(A2012,cleaned_Medical_Examinations[],9,FALSE)</f>
        <v>NORMAL WEIGHT</v>
      </c>
      <c r="K2012" t="str">
        <f>VLOOKUP(A2012,cleaned_Medical_Examinations[],10,FALSE)</f>
        <v>NORMAL</v>
      </c>
      <c r="L2012">
        <f>VLOOKUP(A2012,table3!A2012:H4346,4,)</f>
        <v>29899</v>
      </c>
      <c r="M2012" t="str">
        <f>VLOOKUP(A2012,table3!A2012:H4346,5,FALSE)</f>
        <v>tier - 1</v>
      </c>
      <c r="N2012" t="str">
        <f>VLOOKUP(A2012,table3!A2012:H4346,6,FALSE)</f>
        <v>tier - 3</v>
      </c>
      <c r="O2012" t="str">
        <f>VLOOKUP(A2012,table3!A2012:H4346,7,FALSE)</f>
        <v>R1011</v>
      </c>
      <c r="P2012" s="8">
        <f>VLOOKUP(A2012,table3!A2012:H4346,2,FALSE)</f>
        <v>27625</v>
      </c>
      <c r="Q2012">
        <f>VLOOKUP(A2012,table3!A2012:H4346,8,FALSE)</f>
        <v>47</v>
      </c>
    </row>
    <row r="2013" spans="1:17" x14ac:dyDescent="0.3">
      <c r="A2013" s="13" t="s">
        <v>355</v>
      </c>
      <c r="B2013" t="str">
        <f>VLOOKUP(A2013,cleaned_customer_names[],2,FALSE)</f>
        <v>Homich</v>
      </c>
      <c r="C2013">
        <f>VLOOKUP(A2013,cleaned_Medical_Examinations[],2,FALSE)</f>
        <v>26.03</v>
      </c>
      <c r="D2013">
        <f>VLOOKUP(A2013,cleaned_Medical_Examinations[],3,FALSE)</f>
        <v>5.1100000000000003</v>
      </c>
      <c r="E2013" t="str">
        <f>VLOOKUP(A2013,cleaned_Medical_Examinations[],4,FALSE)</f>
        <v>Yes</v>
      </c>
      <c r="F2013" t="str">
        <f>VLOOKUP(A2013,cleaned_Medical_Examinations[],5,FALSE)</f>
        <v>No</v>
      </c>
      <c r="G2013" t="str">
        <f>VLOOKUP(A2013,cleaned_Medical_Examinations[],6,FALSE)</f>
        <v>No</v>
      </c>
      <c r="H2013">
        <f>VLOOKUP(A2013,cleaned_Medical_Examinations[],7,FALSE)</f>
        <v>1</v>
      </c>
      <c r="I2013" t="str">
        <f>VLOOKUP(A2013,cleaned_Medical_Examinations[],8,FALSE)</f>
        <v>No</v>
      </c>
      <c r="J2013" t="str">
        <f>VLOOKUP(A2013,cleaned_Medical_Examinations[],9,FALSE)</f>
        <v>OVER WEIGHT</v>
      </c>
      <c r="K2013" t="str">
        <f>VLOOKUP(A2013,cleaned_Medical_Examinations[],10,FALSE)</f>
        <v>NORMAL</v>
      </c>
      <c r="L2013">
        <f>VLOOKUP(A2013,table3!A2013:H4347,4,)</f>
        <v>29930</v>
      </c>
      <c r="M2013" t="str">
        <f>VLOOKUP(A2013,table3!A2013:H4347,5,FALSE)</f>
        <v>tier - 1</v>
      </c>
      <c r="N2013" t="str">
        <f>VLOOKUP(A2013,table3!A2013:H4347,6,FALSE)</f>
        <v>tier - 1</v>
      </c>
      <c r="O2013" t="str">
        <f>VLOOKUP(A2013,table3!A2013:H4347,7,FALSE)</f>
        <v>R1011</v>
      </c>
      <c r="P2013" s="8">
        <f>VLOOKUP(A2013,table3!A2013:H4347,2,FALSE)</f>
        <v>32507</v>
      </c>
      <c r="Q2013">
        <f>VLOOKUP(A2013,table3!A2013:H4347,8,FALSE)</f>
        <v>34</v>
      </c>
    </row>
    <row r="2014" spans="1:17" x14ac:dyDescent="0.3">
      <c r="A2014" s="11" t="s">
        <v>354</v>
      </c>
      <c r="B2014" t="str">
        <f>VLOOKUP(A2014,cleaned_customer_names[],2,FALSE)</f>
        <v>Bell</v>
      </c>
      <c r="C2014">
        <f>VLOOKUP(A2014,cleaned_Medical_Examinations[],2,FALSE)</f>
        <v>16.079999999999998</v>
      </c>
      <c r="D2014">
        <f>VLOOKUP(A2014,cleaned_Medical_Examinations[],3,FALSE)</f>
        <v>5.94</v>
      </c>
      <c r="E2014" t="str">
        <f>VLOOKUP(A2014,cleaned_Medical_Examinations[],4,FALSE)</f>
        <v>No</v>
      </c>
      <c r="F2014" t="str">
        <f>VLOOKUP(A2014,cleaned_Medical_Examinations[],5,FALSE)</f>
        <v>No</v>
      </c>
      <c r="G2014" t="str">
        <f>VLOOKUP(A2014,cleaned_Medical_Examinations[],6,FALSE)</f>
        <v>No</v>
      </c>
      <c r="H2014">
        <f>VLOOKUP(A2014,cleaned_Medical_Examinations[],7,FALSE)</f>
        <v>0</v>
      </c>
      <c r="I2014" t="str">
        <f>VLOOKUP(A2014,cleaned_Medical_Examinations[],8,FALSE)</f>
        <v>No</v>
      </c>
      <c r="J2014" t="str">
        <f>VLOOKUP(A2014,cleaned_Medical_Examinations[],9,FALSE)</f>
        <v>UNDER WEIGHT</v>
      </c>
      <c r="K2014" t="str">
        <f>VLOOKUP(A2014,cleaned_Medical_Examinations[],10,FALSE)</f>
        <v>PREDIABETES</v>
      </c>
      <c r="L2014">
        <f>VLOOKUP(A2014,table3!A2014:H4348,4,)</f>
        <v>29934</v>
      </c>
      <c r="M2014" t="str">
        <f>VLOOKUP(A2014,table3!A2014:H4348,5,FALSE)</f>
        <v>tier - 1</v>
      </c>
      <c r="N2014" t="str">
        <f>VLOOKUP(A2014,table3!A2014:H4348,6,FALSE)</f>
        <v>tier - 1</v>
      </c>
      <c r="O2014" t="str">
        <f>VLOOKUP(A2014,table3!A2014:H4348,7,FALSE)</f>
        <v>R1011</v>
      </c>
      <c r="P2014" s="8">
        <f>VLOOKUP(A2014,table3!A2014:H4348,2,FALSE)</f>
        <v>27923</v>
      </c>
      <c r="Q2014">
        <f>VLOOKUP(A2014,table3!A2014:H4348,8,FALSE)</f>
        <v>46</v>
      </c>
    </row>
    <row r="2015" spans="1:17" x14ac:dyDescent="0.3">
      <c r="A2015" s="13" t="s">
        <v>353</v>
      </c>
      <c r="B2015" t="str">
        <f>VLOOKUP(A2015,cleaned_customer_names[],2,FALSE)</f>
        <v>Kristjansson</v>
      </c>
      <c r="C2015">
        <f>VLOOKUP(A2015,cleaned_Medical_Examinations[],2,FALSE)</f>
        <v>30.875</v>
      </c>
      <c r="D2015">
        <f>VLOOKUP(A2015,cleaned_Medical_Examinations[],3,FALSE)</f>
        <v>5.54</v>
      </c>
      <c r="E2015" t="str">
        <f>VLOOKUP(A2015,cleaned_Medical_Examinations[],4,FALSE)</f>
        <v>No</v>
      </c>
      <c r="F2015" t="str">
        <f>VLOOKUP(A2015,cleaned_Medical_Examinations[],5,FALSE)</f>
        <v>No</v>
      </c>
      <c r="G2015" t="str">
        <f>VLOOKUP(A2015,cleaned_Medical_Examinations[],6,FALSE)</f>
        <v>No</v>
      </c>
      <c r="H2015">
        <f>VLOOKUP(A2015,cleaned_Medical_Examinations[],7,FALSE)</f>
        <v>0</v>
      </c>
      <c r="I2015" t="str">
        <f>VLOOKUP(A2015,cleaned_Medical_Examinations[],8,FALSE)</f>
        <v>No</v>
      </c>
      <c r="J2015" t="str">
        <f>VLOOKUP(A2015,cleaned_Medical_Examinations[],9,FALSE)</f>
        <v>OBESITY</v>
      </c>
      <c r="K2015" t="str">
        <f>VLOOKUP(A2015,cleaned_Medical_Examinations[],10,FALSE)</f>
        <v>NORMAL</v>
      </c>
      <c r="L2015">
        <f>VLOOKUP(A2015,table3!A2015:H4349,4,)</f>
        <v>29970</v>
      </c>
      <c r="M2015" t="str">
        <f>VLOOKUP(A2015,table3!A2015:H4349,5,FALSE)</f>
        <v>tier - 1</v>
      </c>
      <c r="N2015" t="str">
        <f>VLOOKUP(A2015,table3!A2015:H4349,6,FALSE)</f>
        <v>tier - 1</v>
      </c>
      <c r="O2015" t="str">
        <f>VLOOKUP(A2015,table3!A2015:H4349,7,FALSE)</f>
        <v>R1011</v>
      </c>
      <c r="P2015" s="8">
        <f>VLOOKUP(A2015,table3!A2015:H4349,2,FALSE)</f>
        <v>33516</v>
      </c>
      <c r="Q2015">
        <f>VLOOKUP(A2015,table3!A2015:H4349,8,FALSE)</f>
        <v>31</v>
      </c>
    </row>
    <row r="2016" spans="1:17" x14ac:dyDescent="0.3">
      <c r="A2016" s="11" t="s">
        <v>352</v>
      </c>
      <c r="B2016" t="str">
        <f>VLOOKUP(A2016,cleaned_customer_names[],2,FALSE)</f>
        <v>Pitman</v>
      </c>
      <c r="C2016">
        <f>VLOOKUP(A2016,cleaned_Medical_Examinations[],2,FALSE)</f>
        <v>31.79</v>
      </c>
      <c r="D2016">
        <f>VLOOKUP(A2016,cleaned_Medical_Examinations[],3,FALSE)</f>
        <v>7.09</v>
      </c>
      <c r="E2016" t="str">
        <f>VLOOKUP(A2016,cleaned_Medical_Examinations[],4,FALSE)</f>
        <v>No</v>
      </c>
      <c r="F2016" t="str">
        <f>VLOOKUP(A2016,cleaned_Medical_Examinations[],5,FALSE)</f>
        <v>No</v>
      </c>
      <c r="G2016" t="str">
        <f>VLOOKUP(A2016,cleaned_Medical_Examinations[],6,FALSE)</f>
        <v>No</v>
      </c>
      <c r="H2016">
        <f>VLOOKUP(A2016,cleaned_Medical_Examinations[],7,FALSE)</f>
        <v>0</v>
      </c>
      <c r="I2016" t="str">
        <f>VLOOKUP(A2016,cleaned_Medical_Examinations[],8,FALSE)</f>
        <v>No</v>
      </c>
      <c r="J2016" t="str">
        <f>VLOOKUP(A2016,cleaned_Medical_Examinations[],9,FALSE)</f>
        <v>OBESITY</v>
      </c>
      <c r="K2016" t="str">
        <f>VLOOKUP(A2016,cleaned_Medical_Examinations[],10,FALSE)</f>
        <v>DIABETES</v>
      </c>
      <c r="L2016">
        <f>VLOOKUP(A2016,table3!A2016:H4350,4,)</f>
        <v>30027</v>
      </c>
      <c r="M2016" t="str">
        <f>VLOOKUP(A2016,table3!A2016:H4350,5,FALSE)</f>
        <v>tier - 2</v>
      </c>
      <c r="N2016" t="str">
        <f>VLOOKUP(A2016,table3!A2016:H4350,6,FALSE)</f>
        <v>tier - 3</v>
      </c>
      <c r="O2016" t="str">
        <f>VLOOKUP(A2016,table3!A2016:H4350,7,FALSE)</f>
        <v>R1012</v>
      </c>
      <c r="P2016" s="8">
        <f>VLOOKUP(A2016,table3!A2016:H4350,2,FALSE)</f>
        <v>29802</v>
      </c>
      <c r="Q2016">
        <f>VLOOKUP(A2016,table3!A2016:H4350,8,FALSE)</f>
        <v>41</v>
      </c>
    </row>
    <row r="2017" spans="1:17" x14ac:dyDescent="0.3">
      <c r="A2017" s="13" t="s">
        <v>351</v>
      </c>
      <c r="B2017" t="str">
        <f>VLOOKUP(A2017,cleaned_customer_names[],2,FALSE)</f>
        <v>Curley</v>
      </c>
      <c r="C2017">
        <f>VLOOKUP(A2017,cleaned_Medical_Examinations[],2,FALSE)</f>
        <v>28.48</v>
      </c>
      <c r="D2017">
        <f>VLOOKUP(A2017,cleaned_Medical_Examinations[],3,FALSE)</f>
        <v>6.22</v>
      </c>
      <c r="E2017" t="str">
        <f>VLOOKUP(A2017,cleaned_Medical_Examinations[],4,FALSE)</f>
        <v>Yes</v>
      </c>
      <c r="F2017" t="str">
        <f>VLOOKUP(A2017,cleaned_Medical_Examinations[],5,FALSE)</f>
        <v>No</v>
      </c>
      <c r="G2017" t="str">
        <f>VLOOKUP(A2017,cleaned_Medical_Examinations[],6,FALSE)</f>
        <v>Yes</v>
      </c>
      <c r="H2017">
        <f>VLOOKUP(A2017,cleaned_Medical_Examinations[],7,FALSE)</f>
        <v>1</v>
      </c>
      <c r="I2017" t="str">
        <f>VLOOKUP(A2017,cleaned_Medical_Examinations[],8,FALSE)</f>
        <v>No</v>
      </c>
      <c r="J2017" t="str">
        <f>VLOOKUP(A2017,cleaned_Medical_Examinations[],9,FALSE)</f>
        <v>OVER WEIGHT</v>
      </c>
      <c r="K2017" t="str">
        <f>VLOOKUP(A2017,cleaned_Medical_Examinations[],10,FALSE)</f>
        <v>PREDIABETES</v>
      </c>
      <c r="L2017">
        <f>VLOOKUP(A2017,table3!A2017:H4351,4,)</f>
        <v>30064</v>
      </c>
      <c r="M2017" t="str">
        <f>VLOOKUP(A2017,table3!A2017:H4351,5,FALSE)</f>
        <v>tier - 1</v>
      </c>
      <c r="N2017" t="str">
        <f>VLOOKUP(A2017,table3!A2017:H4351,6,FALSE)</f>
        <v>tier - 1</v>
      </c>
      <c r="O2017" t="str">
        <f>VLOOKUP(A2017,table3!A2017:H4351,7,FALSE)</f>
        <v>R1012</v>
      </c>
      <c r="P2017" s="8">
        <f>VLOOKUP(A2017,table3!A2017:H4351,2,FALSE)</f>
        <v>24639</v>
      </c>
      <c r="Q2017">
        <f>VLOOKUP(A2017,table3!A2017:H4351,8,FALSE)</f>
        <v>55</v>
      </c>
    </row>
    <row r="2018" spans="1:17" x14ac:dyDescent="0.3">
      <c r="A2018" s="11" t="s">
        <v>350</v>
      </c>
      <c r="B2018" t="str">
        <f>VLOOKUP(A2018,cleaned_customer_names[],2,FALSE)</f>
        <v>Zimmer</v>
      </c>
      <c r="C2018">
        <f>VLOOKUP(A2018,cleaned_Medical_Examinations[],2,FALSE)</f>
        <v>26.6</v>
      </c>
      <c r="D2018">
        <f>VLOOKUP(A2018,cleaned_Medical_Examinations[],3,FALSE)</f>
        <v>4.33</v>
      </c>
      <c r="E2018" t="str">
        <f>VLOOKUP(A2018,cleaned_Medical_Examinations[],4,FALSE)</f>
        <v>No</v>
      </c>
      <c r="F2018" t="str">
        <f>VLOOKUP(A2018,cleaned_Medical_Examinations[],5,FALSE)</f>
        <v>No</v>
      </c>
      <c r="G2018" t="str">
        <f>VLOOKUP(A2018,cleaned_Medical_Examinations[],6,FALSE)</f>
        <v>No</v>
      </c>
      <c r="H2018">
        <f>VLOOKUP(A2018,cleaned_Medical_Examinations[],7,FALSE)</f>
        <v>1</v>
      </c>
      <c r="I2018" t="str">
        <f>VLOOKUP(A2018,cleaned_Medical_Examinations[],8,FALSE)</f>
        <v>No</v>
      </c>
      <c r="J2018" t="str">
        <f>VLOOKUP(A2018,cleaned_Medical_Examinations[],9,FALSE)</f>
        <v>OVER WEIGHT</v>
      </c>
      <c r="K2018" t="str">
        <f>VLOOKUP(A2018,cleaned_Medical_Examinations[],10,FALSE)</f>
        <v>NORMAL</v>
      </c>
      <c r="L2018">
        <f>VLOOKUP(A2018,table3!A2018:H4352,4,)</f>
        <v>30096</v>
      </c>
      <c r="M2018" t="str">
        <f>VLOOKUP(A2018,table3!A2018:H4352,5,FALSE)</f>
        <v>tier - 2</v>
      </c>
      <c r="N2018" t="str">
        <f>VLOOKUP(A2018,table3!A2018:H4352,6,FALSE)</f>
        <v>tier - 3</v>
      </c>
      <c r="O2018" t="str">
        <f>VLOOKUP(A2018,table3!A2018:H4352,7,FALSE)</f>
        <v>R1011</v>
      </c>
      <c r="P2018" s="8">
        <f>VLOOKUP(A2018,table3!A2018:H4352,2,FALSE)</f>
        <v>29100</v>
      </c>
      <c r="Q2018">
        <f>VLOOKUP(A2018,table3!A2018:H4352,8,FALSE)</f>
        <v>43</v>
      </c>
    </row>
    <row r="2019" spans="1:17" x14ac:dyDescent="0.3">
      <c r="A2019" s="13" t="s">
        <v>349</v>
      </c>
      <c r="B2019" t="str">
        <f>VLOOKUP(A2019,cleaned_customer_names[],2,FALSE)</f>
        <v>Granski</v>
      </c>
      <c r="C2019">
        <f>VLOOKUP(A2019,cleaned_Medical_Examinations[],2,FALSE)</f>
        <v>25.27</v>
      </c>
      <c r="D2019">
        <f>VLOOKUP(A2019,cleaned_Medical_Examinations[],3,FALSE)</f>
        <v>5.83</v>
      </c>
      <c r="E2019" t="str">
        <f>VLOOKUP(A2019,cleaned_Medical_Examinations[],4,FALSE)</f>
        <v>No</v>
      </c>
      <c r="F2019" t="str">
        <f>VLOOKUP(A2019,cleaned_Medical_Examinations[],5,FALSE)</f>
        <v>No</v>
      </c>
      <c r="G2019" t="str">
        <f>VLOOKUP(A2019,cleaned_Medical_Examinations[],6,FALSE)</f>
        <v>No</v>
      </c>
      <c r="H2019">
        <f>VLOOKUP(A2019,cleaned_Medical_Examinations[],7,FALSE)</f>
        <v>1</v>
      </c>
      <c r="I2019" t="str">
        <f>VLOOKUP(A2019,cleaned_Medical_Examinations[],8,FALSE)</f>
        <v>No</v>
      </c>
      <c r="J2019" t="str">
        <f>VLOOKUP(A2019,cleaned_Medical_Examinations[],9,FALSE)</f>
        <v>OVER WEIGHT</v>
      </c>
      <c r="K2019" t="str">
        <f>VLOOKUP(A2019,cleaned_Medical_Examinations[],10,FALSE)</f>
        <v>PREDIABETES</v>
      </c>
      <c r="L2019">
        <f>VLOOKUP(A2019,table3!A2019:H4353,4,)</f>
        <v>30135</v>
      </c>
      <c r="M2019" t="str">
        <f>VLOOKUP(A2019,table3!A2019:H4353,5,FALSE)</f>
        <v>tier - 2</v>
      </c>
      <c r="N2019" t="str">
        <f>VLOOKUP(A2019,table3!A2019:H4353,6,FALSE)</f>
        <v>tier - 3</v>
      </c>
      <c r="O2019" t="str">
        <f>VLOOKUP(A2019,table3!A2019:H4353,7,FALSE)</f>
        <v>R1011</v>
      </c>
      <c r="P2019" s="8">
        <f>VLOOKUP(A2019,table3!A2019:H4353,2,FALSE)</f>
        <v>26292</v>
      </c>
      <c r="Q2019">
        <f>VLOOKUP(A2019,table3!A2019:H4353,8,FALSE)</f>
        <v>51</v>
      </c>
    </row>
    <row r="2020" spans="1:17" x14ac:dyDescent="0.3">
      <c r="A2020" s="11" t="s">
        <v>348</v>
      </c>
      <c r="B2020" t="str">
        <f>VLOOKUP(A2020,cleaned_customer_names[],2,FALSE)</f>
        <v>Dunn</v>
      </c>
      <c r="C2020">
        <f>VLOOKUP(A2020,cleaned_Medical_Examinations[],2,FALSE)</f>
        <v>34.484999999999999</v>
      </c>
      <c r="D2020">
        <f>VLOOKUP(A2020,cleaned_Medical_Examinations[],3,FALSE)</f>
        <v>4.7</v>
      </c>
      <c r="E2020" t="str">
        <f>VLOOKUP(A2020,cleaned_Medical_Examinations[],4,FALSE)</f>
        <v>Yes</v>
      </c>
      <c r="F2020" t="str">
        <f>VLOOKUP(A2020,cleaned_Medical_Examinations[],5,FALSE)</f>
        <v>No</v>
      </c>
      <c r="G2020" t="str">
        <f>VLOOKUP(A2020,cleaned_Medical_Examinations[],6,FALSE)</f>
        <v>Yes</v>
      </c>
      <c r="H2020">
        <f>VLOOKUP(A2020,cleaned_Medical_Examinations[],7,FALSE)</f>
        <v>1</v>
      </c>
      <c r="I2020" t="str">
        <f>VLOOKUP(A2020,cleaned_Medical_Examinations[],8,FALSE)</f>
        <v>No</v>
      </c>
      <c r="J2020" t="str">
        <f>VLOOKUP(A2020,cleaned_Medical_Examinations[],9,FALSE)</f>
        <v>OBESITY</v>
      </c>
      <c r="K2020" t="str">
        <f>VLOOKUP(A2020,cleaned_Medical_Examinations[],10,FALSE)</f>
        <v>NORMAL</v>
      </c>
      <c r="L2020">
        <f>VLOOKUP(A2020,table3!A2020:H4354,4,)</f>
        <v>30167</v>
      </c>
      <c r="M2020" t="str">
        <f>VLOOKUP(A2020,table3!A2020:H4354,5,FALSE)</f>
        <v>tier - 1</v>
      </c>
      <c r="N2020" t="str">
        <f>VLOOKUP(A2020,table3!A2020:H4354,6,FALSE)</f>
        <v>tier - 3</v>
      </c>
      <c r="O2020" t="str">
        <f>VLOOKUP(A2020,table3!A2020:H4354,7,FALSE)</f>
        <v>R1012</v>
      </c>
      <c r="P2020" s="8">
        <f>VLOOKUP(A2020,table3!A2020:H4354,2,FALSE)</f>
        <v>21408</v>
      </c>
      <c r="Q2020">
        <f>VLOOKUP(A2020,table3!A2020:H4354,8,FALSE)</f>
        <v>64</v>
      </c>
    </row>
    <row r="2021" spans="1:17" x14ac:dyDescent="0.3">
      <c r="A2021" s="13" t="s">
        <v>347</v>
      </c>
      <c r="B2021" t="str">
        <f>VLOOKUP(A2021,cleaned_customer_names[],2,FALSE)</f>
        <v>Regina</v>
      </c>
      <c r="C2021">
        <f>VLOOKUP(A2021,cleaned_Medical_Examinations[],2,FALSE)</f>
        <v>15.57</v>
      </c>
      <c r="D2021">
        <f>VLOOKUP(A2021,cleaned_Medical_Examinations[],3,FALSE)</f>
        <v>4.07</v>
      </c>
      <c r="E2021" t="str">
        <f>VLOOKUP(A2021,cleaned_Medical_Examinations[],4,FALSE)</f>
        <v>Yes</v>
      </c>
      <c r="F2021" t="str">
        <f>VLOOKUP(A2021,cleaned_Medical_Examinations[],5,FALSE)</f>
        <v>No</v>
      </c>
      <c r="G2021" t="str">
        <f>VLOOKUP(A2021,cleaned_Medical_Examinations[],6,FALSE)</f>
        <v>No</v>
      </c>
      <c r="H2021">
        <f>VLOOKUP(A2021,cleaned_Medical_Examinations[],7,FALSE)</f>
        <v>1</v>
      </c>
      <c r="I2021" t="str">
        <f>VLOOKUP(A2021,cleaned_Medical_Examinations[],8,FALSE)</f>
        <v>No</v>
      </c>
      <c r="J2021" t="str">
        <f>VLOOKUP(A2021,cleaned_Medical_Examinations[],9,FALSE)</f>
        <v>UNDER WEIGHT</v>
      </c>
      <c r="K2021" t="str">
        <f>VLOOKUP(A2021,cleaned_Medical_Examinations[],10,FALSE)</f>
        <v>NORMAL</v>
      </c>
      <c r="L2021">
        <f>VLOOKUP(A2021,table3!A2021:H4355,4,)</f>
        <v>30185</v>
      </c>
      <c r="M2021" t="str">
        <f>VLOOKUP(A2021,table3!A2021:H4355,5,FALSE)</f>
        <v>tier - 1</v>
      </c>
      <c r="N2021" t="str">
        <f>VLOOKUP(A2021,table3!A2021:H4355,6,FALSE)</f>
        <v>tier - 1</v>
      </c>
      <c r="O2021" t="str">
        <f>VLOOKUP(A2021,table3!A2021:H4355,7,FALSE)</f>
        <v>R1014</v>
      </c>
      <c r="P2021" s="8">
        <f>VLOOKUP(A2021,table3!A2021:H4355,2,FALSE)</f>
        <v>23267</v>
      </c>
      <c r="Q2021">
        <f>VLOOKUP(A2021,table3!A2021:H4355,8,FALSE)</f>
        <v>59</v>
      </c>
    </row>
    <row r="2022" spans="1:17" x14ac:dyDescent="0.3">
      <c r="A2022" s="11" t="s">
        <v>346</v>
      </c>
      <c r="B2022" t="str">
        <f>VLOOKUP(A2022,cleaned_customer_names[],2,FALSE)</f>
        <v>O'Connor</v>
      </c>
      <c r="C2022">
        <f>VLOOKUP(A2022,cleaned_Medical_Examinations[],2,FALSE)</f>
        <v>30.36</v>
      </c>
      <c r="D2022">
        <f>VLOOKUP(A2022,cleaned_Medical_Examinations[],3,FALSE)</f>
        <v>9.39</v>
      </c>
      <c r="E2022" t="str">
        <f>VLOOKUP(A2022,cleaned_Medical_Examinations[],4,FALSE)</f>
        <v>No</v>
      </c>
      <c r="F2022" t="str">
        <f>VLOOKUP(A2022,cleaned_Medical_Examinations[],5,FALSE)</f>
        <v>No</v>
      </c>
      <c r="G2022" t="str">
        <f>VLOOKUP(A2022,cleaned_Medical_Examinations[],6,FALSE)</f>
        <v>No</v>
      </c>
      <c r="H2022">
        <f>VLOOKUP(A2022,cleaned_Medical_Examinations[],7,FALSE)</f>
        <v>0</v>
      </c>
      <c r="I2022" t="str">
        <f>VLOOKUP(A2022,cleaned_Medical_Examinations[],8,FALSE)</f>
        <v>No</v>
      </c>
      <c r="J2022" t="str">
        <f>VLOOKUP(A2022,cleaned_Medical_Examinations[],9,FALSE)</f>
        <v>OBESITY</v>
      </c>
      <c r="K2022" t="str">
        <f>VLOOKUP(A2022,cleaned_Medical_Examinations[],10,FALSE)</f>
        <v>DIABETES</v>
      </c>
      <c r="L2022">
        <f>VLOOKUP(A2022,table3!A2022:H4356,4,)</f>
        <v>30260</v>
      </c>
      <c r="M2022" t="str">
        <f>VLOOKUP(A2022,table3!A2022:H4356,5,FALSE)</f>
        <v>tier - 1</v>
      </c>
      <c r="N2022" t="str">
        <f>VLOOKUP(A2022,table3!A2022:H4356,6,FALSE)</f>
        <v>tier - 1</v>
      </c>
      <c r="O2022" t="str">
        <f>VLOOKUP(A2022,table3!A2022:H4356,7,FALSE)</f>
        <v>R1014</v>
      </c>
      <c r="P2022" s="8">
        <f>VLOOKUP(A2022,table3!A2022:H4356,2,FALSE)</f>
        <v>22904</v>
      </c>
      <c r="Q2022">
        <f>VLOOKUP(A2022,table3!A2022:H4356,8,FALSE)</f>
        <v>60</v>
      </c>
    </row>
    <row r="2023" spans="1:17" x14ac:dyDescent="0.3">
      <c r="A2023" s="13" t="s">
        <v>345</v>
      </c>
      <c r="B2023" t="str">
        <f>VLOOKUP(A2023,cleaned_customer_names[],2,FALSE)</f>
        <v>Howe</v>
      </c>
      <c r="C2023">
        <f>VLOOKUP(A2023,cleaned_Medical_Examinations[],2,FALSE)</f>
        <v>19.37</v>
      </c>
      <c r="D2023">
        <f>VLOOKUP(A2023,cleaned_Medical_Examinations[],3,FALSE)</f>
        <v>4.18</v>
      </c>
      <c r="E2023" t="str">
        <f>VLOOKUP(A2023,cleaned_Medical_Examinations[],4,FALSE)</f>
        <v>No</v>
      </c>
      <c r="F2023" t="str">
        <f>VLOOKUP(A2023,cleaned_Medical_Examinations[],5,FALSE)</f>
        <v>No</v>
      </c>
      <c r="G2023" t="str">
        <f>VLOOKUP(A2023,cleaned_Medical_Examinations[],6,FALSE)</f>
        <v>No</v>
      </c>
      <c r="H2023">
        <f>VLOOKUP(A2023,cleaned_Medical_Examinations[],7,FALSE)</f>
        <v>0</v>
      </c>
      <c r="I2023" t="str">
        <f>VLOOKUP(A2023,cleaned_Medical_Examinations[],8,FALSE)</f>
        <v>No</v>
      </c>
      <c r="J2023" t="str">
        <f>VLOOKUP(A2023,cleaned_Medical_Examinations[],9,FALSE)</f>
        <v>NORMAL WEIGHT</v>
      </c>
      <c r="K2023" t="str">
        <f>VLOOKUP(A2023,cleaned_Medical_Examinations[],10,FALSE)</f>
        <v>NORMAL</v>
      </c>
      <c r="L2023">
        <f>VLOOKUP(A2023,table3!A2023:H4357,4,)</f>
        <v>30285</v>
      </c>
      <c r="M2023" t="str">
        <f>VLOOKUP(A2023,table3!A2023:H4357,5,FALSE)</f>
        <v>tier - 1</v>
      </c>
      <c r="N2023" t="str">
        <f>VLOOKUP(A2023,table3!A2023:H4357,6,FALSE)</f>
        <v>tier - 1</v>
      </c>
      <c r="O2023" t="str">
        <f>VLOOKUP(A2023,table3!A2023:H4357,7,FALSE)</f>
        <v>R1012</v>
      </c>
      <c r="P2023" s="8">
        <f>VLOOKUP(A2023,table3!A2023:H4357,2,FALSE)</f>
        <v>26504</v>
      </c>
      <c r="Q2023">
        <f>VLOOKUP(A2023,table3!A2023:H4357,8,FALSE)</f>
        <v>50</v>
      </c>
    </row>
    <row r="2024" spans="1:17" x14ac:dyDescent="0.3">
      <c r="A2024" s="11" t="s">
        <v>344</v>
      </c>
      <c r="B2024" t="str">
        <f>VLOOKUP(A2024,cleaned_customer_names[],2,FALSE)</f>
        <v>Atwater</v>
      </c>
      <c r="C2024">
        <f>VLOOKUP(A2024,cleaned_Medical_Examinations[],2,FALSE)</f>
        <v>16.71</v>
      </c>
      <c r="D2024">
        <f>VLOOKUP(A2024,cleaned_Medical_Examinations[],3,FALSE)</f>
        <v>4.18</v>
      </c>
      <c r="E2024" t="str">
        <f>VLOOKUP(A2024,cleaned_Medical_Examinations[],4,FALSE)</f>
        <v>No</v>
      </c>
      <c r="F2024" t="str">
        <f>VLOOKUP(A2024,cleaned_Medical_Examinations[],5,FALSE)</f>
        <v>No</v>
      </c>
      <c r="G2024" t="str">
        <f>VLOOKUP(A2024,cleaned_Medical_Examinations[],6,FALSE)</f>
        <v>No</v>
      </c>
      <c r="H2024">
        <f>VLOOKUP(A2024,cleaned_Medical_Examinations[],7,FALSE)</f>
        <v>1</v>
      </c>
      <c r="I2024" t="str">
        <f>VLOOKUP(A2024,cleaned_Medical_Examinations[],8,FALSE)</f>
        <v>No</v>
      </c>
      <c r="J2024" t="str">
        <f>VLOOKUP(A2024,cleaned_Medical_Examinations[],9,FALSE)</f>
        <v>UNDER WEIGHT</v>
      </c>
      <c r="K2024" t="str">
        <f>VLOOKUP(A2024,cleaned_Medical_Examinations[],10,FALSE)</f>
        <v>NORMAL</v>
      </c>
      <c r="L2024">
        <f>VLOOKUP(A2024,table3!A2024:H4358,4,)</f>
        <v>30328</v>
      </c>
      <c r="M2024" t="str">
        <f>VLOOKUP(A2024,table3!A2024:H4358,5,FALSE)</f>
        <v>tier - 2</v>
      </c>
      <c r="N2024" t="str">
        <f>VLOOKUP(A2024,table3!A2024:H4358,6,FALSE)</f>
        <v>tier - 2</v>
      </c>
      <c r="O2024" t="str">
        <f>VLOOKUP(A2024,table3!A2024:H4358,7,FALSE)</f>
        <v>R1011</v>
      </c>
      <c r="P2024" s="8">
        <f>VLOOKUP(A2024,table3!A2024:H4358,2,FALSE)</f>
        <v>38139</v>
      </c>
      <c r="Q2024">
        <f>VLOOKUP(A2024,table3!A2024:H4358,8,FALSE)</f>
        <v>19</v>
      </c>
    </row>
    <row r="2025" spans="1:17" x14ac:dyDescent="0.3">
      <c r="A2025" s="13" t="s">
        <v>343</v>
      </c>
      <c r="B2025" t="str">
        <f>VLOOKUP(A2025,cleaned_customer_names[],2,FALSE)</f>
        <v>Gurganus</v>
      </c>
      <c r="C2025">
        <f>VLOOKUP(A2025,cleaned_Medical_Examinations[],2,FALSE)</f>
        <v>24.1</v>
      </c>
      <c r="D2025">
        <f>VLOOKUP(A2025,cleaned_Medical_Examinations[],3,FALSE)</f>
        <v>4.4000000000000004</v>
      </c>
      <c r="E2025" t="str">
        <f>VLOOKUP(A2025,cleaned_Medical_Examinations[],4,FALSE)</f>
        <v>Yes</v>
      </c>
      <c r="F2025" t="str">
        <f>VLOOKUP(A2025,cleaned_Medical_Examinations[],5,FALSE)</f>
        <v>No</v>
      </c>
      <c r="G2025" t="str">
        <f>VLOOKUP(A2025,cleaned_Medical_Examinations[],6,FALSE)</f>
        <v>No</v>
      </c>
      <c r="H2025">
        <f>VLOOKUP(A2025,cleaned_Medical_Examinations[],7,FALSE)</f>
        <v>1</v>
      </c>
      <c r="I2025" t="str">
        <f>VLOOKUP(A2025,cleaned_Medical_Examinations[],8,FALSE)</f>
        <v>No</v>
      </c>
      <c r="J2025" t="str">
        <f>VLOOKUP(A2025,cleaned_Medical_Examinations[],9,FALSE)</f>
        <v>NORMAL WEIGHT</v>
      </c>
      <c r="K2025" t="str">
        <f>VLOOKUP(A2025,cleaned_Medical_Examinations[],10,FALSE)</f>
        <v>NORMAL</v>
      </c>
      <c r="L2025">
        <f>VLOOKUP(A2025,table3!A2025:H4359,4,)</f>
        <v>30367</v>
      </c>
      <c r="M2025" t="str">
        <f>VLOOKUP(A2025,table3!A2025:H4359,5,FALSE)</f>
        <v>tier - 2</v>
      </c>
      <c r="N2025" t="str">
        <f>VLOOKUP(A2025,table3!A2025:H4359,6,FALSE)</f>
        <v>tier - 2</v>
      </c>
      <c r="O2025" t="str">
        <f>VLOOKUP(A2025,table3!A2025:H4359,7,FALSE)</f>
        <v>R1011</v>
      </c>
      <c r="P2025" s="8">
        <f>VLOOKUP(A2025,table3!A2025:H4359,2,FALSE)</f>
        <v>25414</v>
      </c>
      <c r="Q2025">
        <f>VLOOKUP(A2025,table3!A2025:H4359,8,FALSE)</f>
        <v>53</v>
      </c>
    </row>
    <row r="2026" spans="1:17" x14ac:dyDescent="0.3">
      <c r="A2026" s="11" t="s">
        <v>342</v>
      </c>
      <c r="B2026" t="str">
        <f>VLOOKUP(A2026,cleaned_customer_names[],2,FALSE)</f>
        <v>Holden</v>
      </c>
      <c r="C2026">
        <f>VLOOKUP(A2026,cleaned_Medical_Examinations[],2,FALSE)</f>
        <v>29.77</v>
      </c>
      <c r="D2026">
        <f>VLOOKUP(A2026,cleaned_Medical_Examinations[],3,FALSE)</f>
        <v>9.9</v>
      </c>
      <c r="E2026" t="str">
        <f>VLOOKUP(A2026,cleaned_Medical_Examinations[],4,FALSE)</f>
        <v>No</v>
      </c>
      <c r="F2026" t="str">
        <f>VLOOKUP(A2026,cleaned_Medical_Examinations[],5,FALSE)</f>
        <v>No</v>
      </c>
      <c r="G2026" t="str">
        <f>VLOOKUP(A2026,cleaned_Medical_Examinations[],6,FALSE)</f>
        <v>No</v>
      </c>
      <c r="H2026">
        <f>VLOOKUP(A2026,cleaned_Medical_Examinations[],7,FALSE)</f>
        <v>0</v>
      </c>
      <c r="I2026" t="str">
        <f>VLOOKUP(A2026,cleaned_Medical_Examinations[],8,FALSE)</f>
        <v>No</v>
      </c>
      <c r="J2026" t="str">
        <f>VLOOKUP(A2026,cleaned_Medical_Examinations[],9,FALSE)</f>
        <v>OVER WEIGHT</v>
      </c>
      <c r="K2026" t="str">
        <f>VLOOKUP(A2026,cleaned_Medical_Examinations[],10,FALSE)</f>
        <v>DIABETES</v>
      </c>
      <c r="L2026">
        <f>VLOOKUP(A2026,table3!A2026:H4360,4,)</f>
        <v>30410</v>
      </c>
      <c r="M2026" t="str">
        <f>VLOOKUP(A2026,table3!A2026:H4360,5,FALSE)</f>
        <v>tier - 2</v>
      </c>
      <c r="N2026" t="str">
        <f>VLOOKUP(A2026,table3!A2026:H4360,6,FALSE)</f>
        <v>tier - 3</v>
      </c>
      <c r="O2026" t="str">
        <f>VLOOKUP(A2026,table3!A2026:H4360,7,FALSE)</f>
        <v>R1012</v>
      </c>
      <c r="P2026" s="8">
        <f>VLOOKUP(A2026,table3!A2026:H4360,2,FALSE)</f>
        <v>28006</v>
      </c>
      <c r="Q2026">
        <f>VLOOKUP(A2026,table3!A2026:H4360,8,FALSE)</f>
        <v>46</v>
      </c>
    </row>
    <row r="2027" spans="1:17" x14ac:dyDescent="0.3">
      <c r="A2027" s="13" t="s">
        <v>341</v>
      </c>
      <c r="B2027" t="str">
        <f>VLOOKUP(A2027,cleaned_customer_names[],2,FALSE)</f>
        <v>Parton</v>
      </c>
      <c r="C2027">
        <f>VLOOKUP(A2027,cleaned_Medical_Examinations[],2,FALSE)</f>
        <v>46.53</v>
      </c>
      <c r="D2027">
        <f>VLOOKUP(A2027,cleaned_Medical_Examinations[],3,FALSE)</f>
        <v>4.84</v>
      </c>
      <c r="E2027" t="str">
        <f>VLOOKUP(A2027,cleaned_Medical_Examinations[],4,FALSE)</f>
        <v>Yes</v>
      </c>
      <c r="F2027" t="str">
        <f>VLOOKUP(A2027,cleaned_Medical_Examinations[],5,FALSE)</f>
        <v>No</v>
      </c>
      <c r="G2027" t="str">
        <f>VLOOKUP(A2027,cleaned_Medical_Examinations[],6,FALSE)</f>
        <v>No</v>
      </c>
      <c r="H2027">
        <f>VLOOKUP(A2027,cleaned_Medical_Examinations[],7,FALSE)</f>
        <v>0</v>
      </c>
      <c r="I2027" t="str">
        <f>VLOOKUP(A2027,cleaned_Medical_Examinations[],8,FALSE)</f>
        <v>No</v>
      </c>
      <c r="J2027" t="str">
        <f>VLOOKUP(A2027,cleaned_Medical_Examinations[],9,FALSE)</f>
        <v>OBESITY</v>
      </c>
      <c r="K2027" t="str">
        <f>VLOOKUP(A2027,cleaned_Medical_Examinations[],10,FALSE)</f>
        <v>NORMAL</v>
      </c>
      <c r="L2027">
        <f>VLOOKUP(A2027,table3!A2027:H4361,4,)</f>
        <v>30422</v>
      </c>
      <c r="M2027" t="str">
        <f>VLOOKUP(A2027,table3!A2027:H4361,5,FALSE)</f>
        <v>tier - 2</v>
      </c>
      <c r="N2027" t="str">
        <f>VLOOKUP(A2027,table3!A2027:H4361,6,FALSE)</f>
        <v>tier - 3</v>
      </c>
      <c r="O2027" t="str">
        <f>VLOOKUP(A2027,table3!A2027:H4361,7,FALSE)</f>
        <v>R1011</v>
      </c>
      <c r="P2027" s="8">
        <f>VLOOKUP(A2027,table3!A2027:H4361,2,FALSE)</f>
        <v>36096</v>
      </c>
      <c r="Q2027">
        <f>VLOOKUP(A2027,table3!A2027:H4361,8,FALSE)</f>
        <v>24</v>
      </c>
    </row>
    <row r="2028" spans="1:17" x14ac:dyDescent="0.3">
      <c r="A2028" s="11" t="s">
        <v>340</v>
      </c>
      <c r="B2028" t="str">
        <f>VLOOKUP(A2028,cleaned_customer_names[],2,FALSE)</f>
        <v>Downs</v>
      </c>
      <c r="C2028">
        <f>VLOOKUP(A2028,cleaned_Medical_Examinations[],2,FALSE)</f>
        <v>23.4</v>
      </c>
      <c r="D2028">
        <f>VLOOKUP(A2028,cleaned_Medical_Examinations[],3,FALSE)</f>
        <v>5.53</v>
      </c>
      <c r="E2028" t="str">
        <f>VLOOKUP(A2028,cleaned_Medical_Examinations[],4,FALSE)</f>
        <v>No</v>
      </c>
      <c r="F2028" t="str">
        <f>VLOOKUP(A2028,cleaned_Medical_Examinations[],5,FALSE)</f>
        <v>No</v>
      </c>
      <c r="G2028" t="str">
        <f>VLOOKUP(A2028,cleaned_Medical_Examinations[],6,FALSE)</f>
        <v>Yes</v>
      </c>
      <c r="H2028">
        <f>VLOOKUP(A2028,cleaned_Medical_Examinations[],7,FALSE)</f>
        <v>1</v>
      </c>
      <c r="I2028" t="str">
        <f>VLOOKUP(A2028,cleaned_Medical_Examinations[],8,FALSE)</f>
        <v>No</v>
      </c>
      <c r="J2028" t="str">
        <f>VLOOKUP(A2028,cleaned_Medical_Examinations[],9,FALSE)</f>
        <v>NORMAL WEIGHT</v>
      </c>
      <c r="K2028" t="str">
        <f>VLOOKUP(A2028,cleaned_Medical_Examinations[],10,FALSE)</f>
        <v>NORMAL</v>
      </c>
      <c r="L2028">
        <f>VLOOKUP(A2028,table3!A2028:H4362,4,)</f>
        <v>30457</v>
      </c>
      <c r="M2028" t="str">
        <f>VLOOKUP(A2028,table3!A2028:H4362,5,FALSE)</f>
        <v>tier - 2</v>
      </c>
      <c r="N2028" t="str">
        <f>VLOOKUP(A2028,table3!A2028:H4362,6,FALSE)</f>
        <v>tier - 1</v>
      </c>
      <c r="O2028" t="str">
        <f>VLOOKUP(A2028,table3!A2028:H4362,7,FALSE)</f>
        <v>R1012</v>
      </c>
      <c r="P2028" s="8">
        <f>VLOOKUP(A2028,table3!A2028:H4362,2,FALSE)</f>
        <v>30562</v>
      </c>
      <c r="Q2028">
        <f>VLOOKUP(A2028,table3!A2028:H4362,8,FALSE)</f>
        <v>39</v>
      </c>
    </row>
    <row r="2029" spans="1:17" x14ac:dyDescent="0.3">
      <c r="A2029" s="13" t="s">
        <v>339</v>
      </c>
      <c r="B2029" t="str">
        <f>VLOOKUP(A2029,cleaned_customer_names[],2,FALSE)</f>
        <v>Dent</v>
      </c>
      <c r="C2029">
        <f>VLOOKUP(A2029,cleaned_Medical_Examinations[],2,FALSE)</f>
        <v>30</v>
      </c>
      <c r="D2029">
        <f>VLOOKUP(A2029,cleaned_Medical_Examinations[],3,FALSE)</f>
        <v>4.33</v>
      </c>
      <c r="E2029" t="str">
        <f>VLOOKUP(A2029,cleaned_Medical_Examinations[],4,FALSE)</f>
        <v>Yes</v>
      </c>
      <c r="F2029" t="str">
        <f>VLOOKUP(A2029,cleaned_Medical_Examinations[],5,FALSE)</f>
        <v>No</v>
      </c>
      <c r="G2029" t="str">
        <f>VLOOKUP(A2029,cleaned_Medical_Examinations[],6,FALSE)</f>
        <v>No</v>
      </c>
      <c r="H2029">
        <f>VLOOKUP(A2029,cleaned_Medical_Examinations[],7,FALSE)</f>
        <v>0</v>
      </c>
      <c r="I2029" t="str">
        <f>VLOOKUP(A2029,cleaned_Medical_Examinations[],8,FALSE)</f>
        <v>No</v>
      </c>
      <c r="J2029" t="str">
        <f>VLOOKUP(A2029,cleaned_Medical_Examinations[],9,FALSE)</f>
        <v>OBESITY</v>
      </c>
      <c r="K2029" t="str">
        <f>VLOOKUP(A2029,cleaned_Medical_Examinations[],10,FALSE)</f>
        <v>NORMAL</v>
      </c>
      <c r="L2029">
        <f>VLOOKUP(A2029,table3!A2029:H4363,4,)</f>
        <v>30530</v>
      </c>
      <c r="M2029" t="str">
        <f>VLOOKUP(A2029,table3!A2029:H4363,5,FALSE)</f>
        <v>tier - 2</v>
      </c>
      <c r="N2029" t="str">
        <f>VLOOKUP(A2029,table3!A2029:H4363,6,FALSE)</f>
        <v>tier - 1</v>
      </c>
      <c r="O2029" t="str">
        <f>VLOOKUP(A2029,table3!A2029:H4363,7,FALSE)</f>
        <v>R1011</v>
      </c>
      <c r="P2029" s="8">
        <f>VLOOKUP(A2029,table3!A2029:H4363,2,FALSE)</f>
        <v>31634</v>
      </c>
      <c r="Q2029">
        <f>VLOOKUP(A2029,table3!A2029:H4363,8,FALSE)</f>
        <v>36</v>
      </c>
    </row>
    <row r="2030" spans="1:17" x14ac:dyDescent="0.3">
      <c r="A2030" s="11" t="s">
        <v>338</v>
      </c>
      <c r="B2030" t="str">
        <f>VLOOKUP(A2030,cleaned_customer_names[],2,FALSE)</f>
        <v>Ranti</v>
      </c>
      <c r="C2030">
        <f>VLOOKUP(A2030,cleaned_Medical_Examinations[],2,FALSE)</f>
        <v>29.15</v>
      </c>
      <c r="D2030">
        <f>VLOOKUP(A2030,cleaned_Medical_Examinations[],3,FALSE)</f>
        <v>4.91</v>
      </c>
      <c r="E2030" t="str">
        <f>VLOOKUP(A2030,cleaned_Medical_Examinations[],4,FALSE)</f>
        <v>Yes</v>
      </c>
      <c r="F2030" t="str">
        <f>VLOOKUP(A2030,cleaned_Medical_Examinations[],5,FALSE)</f>
        <v>No</v>
      </c>
      <c r="G2030" t="str">
        <f>VLOOKUP(A2030,cleaned_Medical_Examinations[],6,FALSE)</f>
        <v>No</v>
      </c>
      <c r="H2030">
        <f>VLOOKUP(A2030,cleaned_Medical_Examinations[],7,FALSE)</f>
        <v>0</v>
      </c>
      <c r="I2030" t="str">
        <f>VLOOKUP(A2030,cleaned_Medical_Examinations[],8,FALSE)</f>
        <v>No</v>
      </c>
      <c r="J2030" t="str">
        <f>VLOOKUP(A2030,cleaned_Medical_Examinations[],9,FALSE)</f>
        <v>OVER WEIGHT</v>
      </c>
      <c r="K2030" t="str">
        <f>VLOOKUP(A2030,cleaned_Medical_Examinations[],10,FALSE)</f>
        <v>NORMAL</v>
      </c>
      <c r="L2030">
        <f>VLOOKUP(A2030,table3!A2030:H4364,4,)</f>
        <v>30626</v>
      </c>
      <c r="M2030" t="str">
        <f>VLOOKUP(A2030,table3!A2030:H4364,5,FALSE)</f>
        <v>tier - 2</v>
      </c>
      <c r="N2030" t="str">
        <f>VLOOKUP(A2030,table3!A2030:H4364,6,FALSE)</f>
        <v>tier - 3</v>
      </c>
      <c r="O2030" t="str">
        <f>VLOOKUP(A2030,table3!A2030:H4364,7,FALSE)</f>
        <v>R1011</v>
      </c>
      <c r="P2030" s="8">
        <f>VLOOKUP(A2030,table3!A2030:H4364,2,FALSE)</f>
        <v>25883</v>
      </c>
      <c r="Q2030">
        <f>VLOOKUP(A2030,table3!A2030:H4364,8,FALSE)</f>
        <v>52</v>
      </c>
    </row>
    <row r="2031" spans="1:17" x14ac:dyDescent="0.3">
      <c r="A2031" s="13" t="s">
        <v>337</v>
      </c>
      <c r="B2031" t="str">
        <f>VLOOKUP(A2031,cleaned_customer_names[],2,FALSE)</f>
        <v>Ishaq</v>
      </c>
      <c r="C2031">
        <f>VLOOKUP(A2031,cleaned_Medical_Examinations[],2,FALSE)</f>
        <v>34.865000000000002</v>
      </c>
      <c r="D2031">
        <f>VLOOKUP(A2031,cleaned_Medical_Examinations[],3,FALSE)</f>
        <v>4.8</v>
      </c>
      <c r="E2031" t="str">
        <f>VLOOKUP(A2031,cleaned_Medical_Examinations[],4,FALSE)</f>
        <v>No</v>
      </c>
      <c r="F2031" t="str">
        <f>VLOOKUP(A2031,cleaned_Medical_Examinations[],5,FALSE)</f>
        <v>No</v>
      </c>
      <c r="G2031" t="str">
        <f>VLOOKUP(A2031,cleaned_Medical_Examinations[],6,FALSE)</f>
        <v>No</v>
      </c>
      <c r="H2031">
        <f>VLOOKUP(A2031,cleaned_Medical_Examinations[],7,FALSE)</f>
        <v>0</v>
      </c>
      <c r="I2031" t="str">
        <f>VLOOKUP(A2031,cleaned_Medical_Examinations[],8,FALSE)</f>
        <v>No</v>
      </c>
      <c r="J2031" t="str">
        <f>VLOOKUP(A2031,cleaned_Medical_Examinations[],9,FALSE)</f>
        <v>OBESITY</v>
      </c>
      <c r="K2031" t="str">
        <f>VLOOKUP(A2031,cleaned_Medical_Examinations[],10,FALSE)</f>
        <v>NORMAL</v>
      </c>
      <c r="L2031">
        <f>VLOOKUP(A2031,table3!A2031:H4365,4,)</f>
        <v>30698</v>
      </c>
      <c r="M2031" t="str">
        <f>VLOOKUP(A2031,table3!A2031:H4365,5,FALSE)</f>
        <v>tier - 1</v>
      </c>
      <c r="N2031" t="str">
        <f>VLOOKUP(A2031,table3!A2031:H4365,6,FALSE)</f>
        <v>tier - 2</v>
      </c>
      <c r="O2031" t="str">
        <f>VLOOKUP(A2031,table3!A2031:H4365,7,FALSE)</f>
        <v>R1011</v>
      </c>
      <c r="P2031" s="8">
        <f>VLOOKUP(A2031,table3!A2031:H4365,2,FALSE)</f>
        <v>36424</v>
      </c>
      <c r="Q2031">
        <f>VLOOKUP(A2031,table3!A2031:H4365,8,FALSE)</f>
        <v>23</v>
      </c>
    </row>
    <row r="2032" spans="1:17" x14ac:dyDescent="0.3">
      <c r="A2032" s="11" t="s">
        <v>336</v>
      </c>
      <c r="B2032" t="str">
        <f>VLOOKUP(A2032,cleaned_customer_names[],2,FALSE)</f>
        <v>Wiles</v>
      </c>
      <c r="C2032">
        <f>VLOOKUP(A2032,cleaned_Medical_Examinations[],2,FALSE)</f>
        <v>28.12</v>
      </c>
      <c r="D2032">
        <f>VLOOKUP(A2032,cleaned_Medical_Examinations[],3,FALSE)</f>
        <v>5.55</v>
      </c>
      <c r="E2032" t="str">
        <f>VLOOKUP(A2032,cleaned_Medical_Examinations[],4,FALSE)</f>
        <v>Yes</v>
      </c>
      <c r="F2032" t="str">
        <f>VLOOKUP(A2032,cleaned_Medical_Examinations[],5,FALSE)</f>
        <v>Yes</v>
      </c>
      <c r="G2032" t="str">
        <f>VLOOKUP(A2032,cleaned_Medical_Examinations[],6,FALSE)</f>
        <v>No</v>
      </c>
      <c r="H2032">
        <f>VLOOKUP(A2032,cleaned_Medical_Examinations[],7,FALSE)</f>
        <v>2</v>
      </c>
      <c r="I2032" t="str">
        <f>VLOOKUP(A2032,cleaned_Medical_Examinations[],8,FALSE)</f>
        <v>No</v>
      </c>
      <c r="J2032" t="str">
        <f>VLOOKUP(A2032,cleaned_Medical_Examinations[],9,FALSE)</f>
        <v>OVER WEIGHT</v>
      </c>
      <c r="K2032" t="str">
        <f>VLOOKUP(A2032,cleaned_Medical_Examinations[],10,FALSE)</f>
        <v>NORMAL</v>
      </c>
      <c r="L2032">
        <f>VLOOKUP(A2032,table3!A2032:H4366,4,)</f>
        <v>30724</v>
      </c>
      <c r="M2032" t="str">
        <f>VLOOKUP(A2032,table3!A2032:H4366,5,FALSE)</f>
        <v>tier - 2</v>
      </c>
      <c r="N2032" t="str">
        <f>VLOOKUP(A2032,table3!A2032:H4366,6,FALSE)</f>
        <v>tier - 3</v>
      </c>
      <c r="O2032" t="str">
        <f>VLOOKUP(A2032,table3!A2032:H4366,7,FALSE)</f>
        <v>R1011</v>
      </c>
      <c r="P2032" s="8">
        <f>VLOOKUP(A2032,table3!A2032:H4366,2,FALSE)</f>
        <v>30671</v>
      </c>
      <c r="Q2032">
        <f>VLOOKUP(A2032,table3!A2032:H4366,8,FALSE)</f>
        <v>39</v>
      </c>
    </row>
    <row r="2033" spans="1:17" x14ac:dyDescent="0.3">
      <c r="A2033" s="13" t="s">
        <v>335</v>
      </c>
      <c r="B2033" t="str">
        <f>VLOOKUP(A2033,cleaned_customer_names[],2,FALSE)</f>
        <v>Roberts</v>
      </c>
      <c r="C2033">
        <f>VLOOKUP(A2033,cleaned_Medical_Examinations[],2,FALSE)</f>
        <v>29.45</v>
      </c>
      <c r="D2033">
        <f>VLOOKUP(A2033,cleaned_Medical_Examinations[],3,FALSE)</f>
        <v>5.24</v>
      </c>
      <c r="E2033" t="str">
        <f>VLOOKUP(A2033,cleaned_Medical_Examinations[],4,FALSE)</f>
        <v>Yes</v>
      </c>
      <c r="F2033" t="str">
        <f>VLOOKUP(A2033,cleaned_Medical_Examinations[],5,FALSE)</f>
        <v>No</v>
      </c>
      <c r="G2033" t="str">
        <f>VLOOKUP(A2033,cleaned_Medical_Examinations[],6,FALSE)</f>
        <v>No</v>
      </c>
      <c r="H2033">
        <f>VLOOKUP(A2033,cleaned_Medical_Examinations[],7,FALSE)</f>
        <v>0</v>
      </c>
      <c r="I2033" t="str">
        <f>VLOOKUP(A2033,cleaned_Medical_Examinations[],8,FALSE)</f>
        <v>No</v>
      </c>
      <c r="J2033" t="str">
        <f>VLOOKUP(A2033,cleaned_Medical_Examinations[],9,FALSE)</f>
        <v>OVER WEIGHT</v>
      </c>
      <c r="K2033" t="str">
        <f>VLOOKUP(A2033,cleaned_Medical_Examinations[],10,FALSE)</f>
        <v>NORMAL</v>
      </c>
      <c r="L2033">
        <f>VLOOKUP(A2033,table3!A2033:H4367,4,)</f>
        <v>30763</v>
      </c>
      <c r="M2033" t="str">
        <f>VLOOKUP(A2033,table3!A2033:H4367,5,FALSE)</f>
        <v>tier - 2</v>
      </c>
      <c r="N2033" t="str">
        <f>VLOOKUP(A2033,table3!A2033:H4367,6,FALSE)</f>
        <v>tier - 1</v>
      </c>
      <c r="O2033" t="str">
        <f>VLOOKUP(A2033,table3!A2033:H4367,7,FALSE)</f>
        <v>R1011</v>
      </c>
      <c r="P2033" s="8">
        <f>VLOOKUP(A2033,table3!A2033:H4367,2,FALSE)</f>
        <v>32391</v>
      </c>
      <c r="Q2033">
        <f>VLOOKUP(A2033,table3!A2033:H4367,8,FALSE)</f>
        <v>34</v>
      </c>
    </row>
    <row r="2034" spans="1:17" x14ac:dyDescent="0.3">
      <c r="A2034" s="11" t="s">
        <v>334</v>
      </c>
      <c r="B2034" t="str">
        <f>VLOOKUP(A2034,cleaned_customer_names[],2,FALSE)</f>
        <v>Serafini</v>
      </c>
      <c r="C2034">
        <f>VLOOKUP(A2034,cleaned_Medical_Examinations[],2,FALSE)</f>
        <v>27.94</v>
      </c>
      <c r="D2034">
        <f>VLOOKUP(A2034,cleaned_Medical_Examinations[],3,FALSE)</f>
        <v>6.08</v>
      </c>
      <c r="E2034" t="str">
        <f>VLOOKUP(A2034,cleaned_Medical_Examinations[],4,FALSE)</f>
        <v>No</v>
      </c>
      <c r="F2034" t="str">
        <f>VLOOKUP(A2034,cleaned_Medical_Examinations[],5,FALSE)</f>
        <v>No</v>
      </c>
      <c r="G2034" t="str">
        <f>VLOOKUP(A2034,cleaned_Medical_Examinations[],6,FALSE)</f>
        <v>Yes</v>
      </c>
      <c r="H2034">
        <f>VLOOKUP(A2034,cleaned_Medical_Examinations[],7,FALSE)</f>
        <v>1</v>
      </c>
      <c r="I2034" t="str">
        <f>VLOOKUP(A2034,cleaned_Medical_Examinations[],8,FALSE)</f>
        <v>No</v>
      </c>
      <c r="J2034" t="str">
        <f>VLOOKUP(A2034,cleaned_Medical_Examinations[],9,FALSE)</f>
        <v>OVER WEIGHT</v>
      </c>
      <c r="K2034" t="str">
        <f>VLOOKUP(A2034,cleaned_Medical_Examinations[],10,FALSE)</f>
        <v>PREDIABETES</v>
      </c>
      <c r="L2034">
        <f>VLOOKUP(A2034,table3!A2034:H4368,4,)</f>
        <v>30942</v>
      </c>
      <c r="M2034" t="str">
        <f>VLOOKUP(A2034,table3!A2034:H4368,5,FALSE)</f>
        <v>tier - 2</v>
      </c>
      <c r="N2034" t="str">
        <f>VLOOKUP(A2034,table3!A2034:H4368,6,FALSE)</f>
        <v>tier - 2</v>
      </c>
      <c r="O2034" t="str">
        <f>VLOOKUP(A2034,table3!A2034:H4368,7,FALSE)</f>
        <v>R1013</v>
      </c>
      <c r="P2034" s="8">
        <f>VLOOKUP(A2034,table3!A2034:H4368,2,FALSE)</f>
        <v>22533</v>
      </c>
      <c r="Q2034">
        <f>VLOOKUP(A2034,table3!A2034:H4368,8,FALSE)</f>
        <v>61</v>
      </c>
    </row>
    <row r="2035" spans="1:17" x14ac:dyDescent="0.3">
      <c r="A2035" s="13" t="s">
        <v>333</v>
      </c>
      <c r="B2035" t="str">
        <f>VLOOKUP(A2035,cleaned_customer_names[],2,FALSE)</f>
        <v>Button</v>
      </c>
      <c r="C2035">
        <f>VLOOKUP(A2035,cleaned_Medical_Examinations[],2,FALSE)</f>
        <v>27.2</v>
      </c>
      <c r="D2035">
        <f>VLOOKUP(A2035,cleaned_Medical_Examinations[],3,FALSE)</f>
        <v>5.83</v>
      </c>
      <c r="E2035" t="str">
        <f>VLOOKUP(A2035,cleaned_Medical_Examinations[],4,FALSE)</f>
        <v>No</v>
      </c>
      <c r="F2035" t="str">
        <f>VLOOKUP(A2035,cleaned_Medical_Examinations[],5,FALSE)</f>
        <v>No</v>
      </c>
      <c r="G2035" t="str">
        <f>VLOOKUP(A2035,cleaned_Medical_Examinations[],6,FALSE)</f>
        <v>Yes</v>
      </c>
      <c r="H2035">
        <f>VLOOKUP(A2035,cleaned_Medical_Examinations[],7,FALSE)</f>
        <v>1</v>
      </c>
      <c r="I2035" t="str">
        <f>VLOOKUP(A2035,cleaned_Medical_Examinations[],8,FALSE)</f>
        <v>No</v>
      </c>
      <c r="J2035" t="str">
        <f>VLOOKUP(A2035,cleaned_Medical_Examinations[],9,FALSE)</f>
        <v>OVER WEIGHT</v>
      </c>
      <c r="K2035" t="str">
        <f>VLOOKUP(A2035,cleaned_Medical_Examinations[],10,FALSE)</f>
        <v>PREDIABETES</v>
      </c>
      <c r="L2035">
        <f>VLOOKUP(A2035,table3!A2035:H4369,4,)</f>
        <v>31197</v>
      </c>
      <c r="M2035" t="str">
        <f>VLOOKUP(A2035,table3!A2035:H4369,5,FALSE)</f>
        <v>tier - 2</v>
      </c>
      <c r="N2035" t="str">
        <f>VLOOKUP(A2035,table3!A2035:H4369,6,FALSE)</f>
        <v>tier - 1</v>
      </c>
      <c r="O2035" t="str">
        <f>VLOOKUP(A2035,table3!A2035:H4369,7,FALSE)</f>
        <v>R1011</v>
      </c>
      <c r="P2035" s="8">
        <f>VLOOKUP(A2035,table3!A2035:H4369,2,FALSE)</f>
        <v>38300</v>
      </c>
      <c r="Q2035">
        <f>VLOOKUP(A2035,table3!A2035:H4369,8,FALSE)</f>
        <v>18</v>
      </c>
    </row>
    <row r="2036" spans="1:17" x14ac:dyDescent="0.3">
      <c r="A2036" s="11" t="s">
        <v>332</v>
      </c>
      <c r="B2036" t="str">
        <f>VLOOKUP(A2036,cleaned_customer_names[],2,FALSE)</f>
        <v>Gaal</v>
      </c>
      <c r="C2036">
        <f>VLOOKUP(A2036,cleaned_Medical_Examinations[],2,FALSE)</f>
        <v>33.344999999999999</v>
      </c>
      <c r="D2036">
        <f>VLOOKUP(A2036,cleaned_Medical_Examinations[],3,FALSE)</f>
        <v>4.29</v>
      </c>
      <c r="E2036" t="str">
        <f>VLOOKUP(A2036,cleaned_Medical_Examinations[],4,FALSE)</f>
        <v>No</v>
      </c>
      <c r="F2036" t="str">
        <f>VLOOKUP(A2036,cleaned_Medical_Examinations[],5,FALSE)</f>
        <v>No</v>
      </c>
      <c r="G2036" t="str">
        <f>VLOOKUP(A2036,cleaned_Medical_Examinations[],6,FALSE)</f>
        <v>No</v>
      </c>
      <c r="H2036">
        <f>VLOOKUP(A2036,cleaned_Medical_Examinations[],7,FALSE)</f>
        <v>1</v>
      </c>
      <c r="I2036" t="str">
        <f>VLOOKUP(A2036,cleaned_Medical_Examinations[],8,FALSE)</f>
        <v>No</v>
      </c>
      <c r="J2036" t="str">
        <f>VLOOKUP(A2036,cleaned_Medical_Examinations[],9,FALSE)</f>
        <v>OBESITY</v>
      </c>
      <c r="K2036" t="str">
        <f>VLOOKUP(A2036,cleaned_Medical_Examinations[],10,FALSE)</f>
        <v>NORMAL</v>
      </c>
      <c r="L2036">
        <f>VLOOKUP(A2036,table3!A2036:H4370,4,)</f>
        <v>31235</v>
      </c>
      <c r="M2036" t="str">
        <f>VLOOKUP(A2036,table3!A2036:H4370,5,FALSE)</f>
        <v>tier - 1</v>
      </c>
      <c r="N2036" t="str">
        <f>VLOOKUP(A2036,table3!A2036:H4370,6,FALSE)</f>
        <v>tier - 1</v>
      </c>
      <c r="O2036" t="str">
        <f>VLOOKUP(A2036,table3!A2036:H4370,7,FALSE)</f>
        <v>R1011</v>
      </c>
      <c r="P2036" s="8">
        <f>VLOOKUP(A2036,table3!A2036:H4370,2,FALSE)</f>
        <v>36729</v>
      </c>
      <c r="Q2036">
        <f>VLOOKUP(A2036,table3!A2036:H4370,8,FALSE)</f>
        <v>22</v>
      </c>
    </row>
    <row r="2037" spans="1:17" x14ac:dyDescent="0.3">
      <c r="A2037" s="13" t="s">
        <v>331</v>
      </c>
      <c r="B2037" t="str">
        <f>VLOOKUP(A2037,cleaned_customer_names[],2,FALSE)</f>
        <v>Liptak</v>
      </c>
      <c r="C2037">
        <f>VLOOKUP(A2037,cleaned_Medical_Examinations[],2,FALSE)</f>
        <v>29.925000000000001</v>
      </c>
      <c r="D2037">
        <f>VLOOKUP(A2037,cleaned_Medical_Examinations[],3,FALSE)</f>
        <v>5.3</v>
      </c>
      <c r="E2037" t="str">
        <f>VLOOKUP(A2037,cleaned_Medical_Examinations[],4,FALSE)</f>
        <v>No</v>
      </c>
      <c r="F2037" t="str">
        <f>VLOOKUP(A2037,cleaned_Medical_Examinations[],5,FALSE)</f>
        <v>No</v>
      </c>
      <c r="G2037" t="str">
        <f>VLOOKUP(A2037,cleaned_Medical_Examinations[],6,FALSE)</f>
        <v>No</v>
      </c>
      <c r="H2037">
        <f>VLOOKUP(A2037,cleaned_Medical_Examinations[],7,FALSE)</f>
        <v>1</v>
      </c>
      <c r="I2037" t="str">
        <f>VLOOKUP(A2037,cleaned_Medical_Examinations[],8,FALSE)</f>
        <v>No</v>
      </c>
      <c r="J2037" t="str">
        <f>VLOOKUP(A2037,cleaned_Medical_Examinations[],9,FALSE)</f>
        <v>OBESITY</v>
      </c>
      <c r="K2037" t="str">
        <f>VLOOKUP(A2037,cleaned_Medical_Examinations[],10,FALSE)</f>
        <v>NORMAL</v>
      </c>
      <c r="L2037">
        <f>VLOOKUP(A2037,table3!A2037:H4371,4,)</f>
        <v>31323</v>
      </c>
      <c r="M2037" t="str">
        <f>VLOOKUP(A2037,table3!A2037:H4371,5,FALSE)</f>
        <v>tier - 2</v>
      </c>
      <c r="N2037" t="str">
        <f>VLOOKUP(A2037,table3!A2037:H4371,6,FALSE)</f>
        <v>tier - 1</v>
      </c>
      <c r="O2037" t="str">
        <f>VLOOKUP(A2037,table3!A2037:H4371,7,FALSE)</f>
        <v>R1011</v>
      </c>
      <c r="P2037" s="8">
        <f>VLOOKUP(A2037,table3!A2037:H4371,2,FALSE)</f>
        <v>25028</v>
      </c>
      <c r="Q2037">
        <f>VLOOKUP(A2037,table3!A2037:H4371,8,FALSE)</f>
        <v>54</v>
      </c>
    </row>
    <row r="2038" spans="1:17" x14ac:dyDescent="0.3">
      <c r="A2038" s="11" t="s">
        <v>330</v>
      </c>
      <c r="B2038" t="str">
        <f>VLOOKUP(A2038,cleaned_customer_names[],2,FALSE)</f>
        <v>Kellam</v>
      </c>
      <c r="C2038">
        <f>VLOOKUP(A2038,cleaned_Medical_Examinations[],2,FALSE)</f>
        <v>24.225000000000001</v>
      </c>
      <c r="D2038">
        <f>VLOOKUP(A2038,cleaned_Medical_Examinations[],3,FALSE)</f>
        <v>4.42</v>
      </c>
      <c r="E2038" t="str">
        <f>VLOOKUP(A2038,cleaned_Medical_Examinations[],4,FALSE)</f>
        <v>No</v>
      </c>
      <c r="F2038" t="str">
        <f>VLOOKUP(A2038,cleaned_Medical_Examinations[],5,FALSE)</f>
        <v>No</v>
      </c>
      <c r="G2038" t="str">
        <f>VLOOKUP(A2038,cleaned_Medical_Examinations[],6,FALSE)</f>
        <v>No</v>
      </c>
      <c r="H2038">
        <f>VLOOKUP(A2038,cleaned_Medical_Examinations[],7,FALSE)</f>
        <v>1</v>
      </c>
      <c r="I2038" t="str">
        <f>VLOOKUP(A2038,cleaned_Medical_Examinations[],8,FALSE)</f>
        <v>No</v>
      </c>
      <c r="J2038" t="str">
        <f>VLOOKUP(A2038,cleaned_Medical_Examinations[],9,FALSE)</f>
        <v>NORMAL WEIGHT</v>
      </c>
      <c r="K2038" t="str">
        <f>VLOOKUP(A2038,cleaned_Medical_Examinations[],10,FALSE)</f>
        <v>NORMAL</v>
      </c>
      <c r="L2038">
        <f>VLOOKUP(A2038,table3!A2038:H4372,4,)</f>
        <v>31328</v>
      </c>
      <c r="M2038" t="str">
        <f>VLOOKUP(A2038,table3!A2038:H4372,5,FALSE)</f>
        <v>tier - 2</v>
      </c>
      <c r="N2038" t="str">
        <f>VLOOKUP(A2038,table3!A2038:H4372,6,FALSE)</f>
        <v>tier - 2</v>
      </c>
      <c r="O2038" t="str">
        <f>VLOOKUP(A2038,table3!A2038:H4372,7,FALSE)</f>
        <v>R1011</v>
      </c>
      <c r="P2038" s="8">
        <f>VLOOKUP(A2038,table3!A2038:H4372,2,FALSE)</f>
        <v>34969</v>
      </c>
      <c r="Q2038">
        <f>VLOOKUP(A2038,table3!A2038:H4372,8,FALSE)</f>
        <v>27</v>
      </c>
    </row>
    <row r="2039" spans="1:17" x14ac:dyDescent="0.3">
      <c r="A2039" s="13" t="s">
        <v>329</v>
      </c>
      <c r="B2039" t="str">
        <f>VLOOKUP(A2039,cleaned_customer_names[],2,FALSE)</f>
        <v>Gordon</v>
      </c>
      <c r="C2039">
        <f>VLOOKUP(A2039,cleaned_Medical_Examinations[],2,FALSE)</f>
        <v>29.68</v>
      </c>
      <c r="D2039">
        <f>VLOOKUP(A2039,cleaned_Medical_Examinations[],3,FALSE)</f>
        <v>5.68</v>
      </c>
      <c r="E2039" t="str">
        <f>VLOOKUP(A2039,cleaned_Medical_Examinations[],4,FALSE)</f>
        <v>No</v>
      </c>
      <c r="F2039" t="str">
        <f>VLOOKUP(A2039,cleaned_Medical_Examinations[],5,FALSE)</f>
        <v>Yes</v>
      </c>
      <c r="G2039" t="str">
        <f>VLOOKUP(A2039,cleaned_Medical_Examinations[],6,FALSE)</f>
        <v>No</v>
      </c>
      <c r="H2039">
        <f>VLOOKUP(A2039,cleaned_Medical_Examinations[],7,FALSE)</f>
        <v>1</v>
      </c>
      <c r="I2039" t="str">
        <f>VLOOKUP(A2039,cleaned_Medical_Examinations[],8,FALSE)</f>
        <v>No</v>
      </c>
      <c r="J2039" t="str">
        <f>VLOOKUP(A2039,cleaned_Medical_Examinations[],9,FALSE)</f>
        <v>OVER WEIGHT</v>
      </c>
      <c r="K2039" t="str">
        <f>VLOOKUP(A2039,cleaned_Medical_Examinations[],10,FALSE)</f>
        <v>NORMAL</v>
      </c>
      <c r="L2039">
        <f>VLOOKUP(A2039,table3!A2039:H4373,4,)</f>
        <v>31369</v>
      </c>
      <c r="M2039" t="str">
        <f>VLOOKUP(A2039,table3!A2039:H4373,5,FALSE)</f>
        <v>tier - 2</v>
      </c>
      <c r="N2039" t="str">
        <f>VLOOKUP(A2039,table3!A2039:H4373,6,FALSE)</f>
        <v>tier - 3</v>
      </c>
      <c r="O2039" t="str">
        <f>VLOOKUP(A2039,table3!A2039:H4373,7,FALSE)</f>
        <v>R1011</v>
      </c>
      <c r="P2039" s="8">
        <f>VLOOKUP(A2039,table3!A2039:H4373,2,FALSE)</f>
        <v>27310</v>
      </c>
      <c r="Q2039">
        <f>VLOOKUP(A2039,table3!A2039:H4373,8,FALSE)</f>
        <v>48</v>
      </c>
    </row>
    <row r="2040" spans="1:17" x14ac:dyDescent="0.3">
      <c r="A2040" s="11" t="s">
        <v>328</v>
      </c>
      <c r="B2040" t="str">
        <f>VLOOKUP(A2040,cleaned_customer_names[],2,FALSE)</f>
        <v>Hyland</v>
      </c>
      <c r="C2040">
        <f>VLOOKUP(A2040,cleaned_Medical_Examinations[],2,FALSE)</f>
        <v>20.614999999999998</v>
      </c>
      <c r="D2040">
        <f>VLOOKUP(A2040,cleaned_Medical_Examinations[],3,FALSE)</f>
        <v>6.05</v>
      </c>
      <c r="E2040" t="str">
        <f>VLOOKUP(A2040,cleaned_Medical_Examinations[],4,FALSE)</f>
        <v>No</v>
      </c>
      <c r="F2040" t="str">
        <f>VLOOKUP(A2040,cleaned_Medical_Examinations[],5,FALSE)</f>
        <v>No</v>
      </c>
      <c r="G2040" t="str">
        <f>VLOOKUP(A2040,cleaned_Medical_Examinations[],6,FALSE)</f>
        <v>Yes</v>
      </c>
      <c r="H2040">
        <f>VLOOKUP(A2040,cleaned_Medical_Examinations[],7,FALSE)</f>
        <v>1</v>
      </c>
      <c r="I2040" t="str">
        <f>VLOOKUP(A2040,cleaned_Medical_Examinations[],8,FALSE)</f>
        <v>No</v>
      </c>
      <c r="J2040" t="str">
        <f>VLOOKUP(A2040,cleaned_Medical_Examinations[],9,FALSE)</f>
        <v>NORMAL WEIGHT</v>
      </c>
      <c r="K2040" t="str">
        <f>VLOOKUP(A2040,cleaned_Medical_Examinations[],10,FALSE)</f>
        <v>PREDIABETES</v>
      </c>
      <c r="L2040">
        <f>VLOOKUP(A2040,table3!A2040:H4374,4,)</f>
        <v>31592</v>
      </c>
      <c r="M2040" t="str">
        <f>VLOOKUP(A2040,table3!A2040:H4374,5,FALSE)</f>
        <v>tier - 2</v>
      </c>
      <c r="N2040" t="str">
        <f>VLOOKUP(A2040,table3!A2040:H4374,6,FALSE)</f>
        <v>tier - 1</v>
      </c>
      <c r="O2040" t="str">
        <f>VLOOKUP(A2040,table3!A2040:H4374,7,FALSE)</f>
        <v>R1011</v>
      </c>
      <c r="P2040" s="8">
        <f>VLOOKUP(A2040,table3!A2040:H4374,2,FALSE)</f>
        <v>27696</v>
      </c>
      <c r="Q2040">
        <f>VLOOKUP(A2040,table3!A2040:H4374,8,FALSE)</f>
        <v>47</v>
      </c>
    </row>
    <row r="2041" spans="1:17" x14ac:dyDescent="0.3">
      <c r="A2041" s="13" t="s">
        <v>327</v>
      </c>
      <c r="B2041" t="str">
        <f>VLOOKUP(A2041,cleaned_customer_names[],2,FALSE)</f>
        <v>Wagoner</v>
      </c>
      <c r="C2041">
        <f>VLOOKUP(A2041,cleaned_Medical_Examinations[],2,FALSE)</f>
        <v>32.119999999999997</v>
      </c>
      <c r="D2041">
        <f>VLOOKUP(A2041,cleaned_Medical_Examinations[],3,FALSE)</f>
        <v>5.33</v>
      </c>
      <c r="E2041" t="str">
        <f>VLOOKUP(A2041,cleaned_Medical_Examinations[],4,FALSE)</f>
        <v>No</v>
      </c>
      <c r="F2041" t="str">
        <f>VLOOKUP(A2041,cleaned_Medical_Examinations[],5,FALSE)</f>
        <v>Yes</v>
      </c>
      <c r="G2041" t="str">
        <f>VLOOKUP(A2041,cleaned_Medical_Examinations[],6,FALSE)</f>
        <v>No</v>
      </c>
      <c r="H2041">
        <f>VLOOKUP(A2041,cleaned_Medical_Examinations[],7,FALSE)</f>
        <v>1</v>
      </c>
      <c r="I2041" t="str">
        <f>VLOOKUP(A2041,cleaned_Medical_Examinations[],8,FALSE)</f>
        <v>No</v>
      </c>
      <c r="J2041" t="str">
        <f>VLOOKUP(A2041,cleaned_Medical_Examinations[],9,FALSE)</f>
        <v>OBESITY</v>
      </c>
      <c r="K2041" t="str">
        <f>VLOOKUP(A2041,cleaned_Medical_Examinations[],10,FALSE)</f>
        <v>NORMAL</v>
      </c>
      <c r="L2041">
        <f>VLOOKUP(A2041,table3!A2041:H4375,4,)</f>
        <v>31620</v>
      </c>
      <c r="M2041" t="str">
        <f>VLOOKUP(A2041,table3!A2041:H4375,5,FALSE)</f>
        <v>tier - 2</v>
      </c>
      <c r="N2041" t="str">
        <f>VLOOKUP(A2041,table3!A2041:H4375,6,FALSE)</f>
        <v>tier - 1</v>
      </c>
      <c r="O2041" t="str">
        <f>VLOOKUP(A2041,table3!A2041:H4375,7,FALSE)</f>
        <v>R1024</v>
      </c>
      <c r="P2041" s="8">
        <f>VLOOKUP(A2041,table3!A2041:H4375,2,FALSE)</f>
        <v>22263</v>
      </c>
      <c r="Q2041">
        <f>VLOOKUP(A2041,table3!A2041:H4375,8,FALSE)</f>
        <v>62</v>
      </c>
    </row>
    <row r="2042" spans="1:17" x14ac:dyDescent="0.3">
      <c r="A2042" s="11" t="s">
        <v>326</v>
      </c>
      <c r="B2042" t="str">
        <f>VLOOKUP(A2042,cleaned_customer_names[],2,FALSE)</f>
        <v>Thomas</v>
      </c>
      <c r="C2042">
        <f>VLOOKUP(A2042,cleaned_Medical_Examinations[],2,FALSE)</f>
        <v>27.36</v>
      </c>
      <c r="D2042">
        <f>VLOOKUP(A2042,cleaned_Medical_Examinations[],3,FALSE)</f>
        <v>6.22</v>
      </c>
      <c r="E2042" t="str">
        <f>VLOOKUP(A2042,cleaned_Medical_Examinations[],4,FALSE)</f>
        <v>No</v>
      </c>
      <c r="F2042" t="str">
        <f>VLOOKUP(A2042,cleaned_Medical_Examinations[],5,FALSE)</f>
        <v>No</v>
      </c>
      <c r="G2042" t="str">
        <f>VLOOKUP(A2042,cleaned_Medical_Examinations[],6,FALSE)</f>
        <v>No</v>
      </c>
      <c r="H2042">
        <f>VLOOKUP(A2042,cleaned_Medical_Examinations[],7,FALSE)</f>
        <v>0</v>
      </c>
      <c r="I2042" t="str">
        <f>VLOOKUP(A2042,cleaned_Medical_Examinations[],8,FALSE)</f>
        <v>No</v>
      </c>
      <c r="J2042" t="str">
        <f>VLOOKUP(A2042,cleaned_Medical_Examinations[],9,FALSE)</f>
        <v>OVER WEIGHT</v>
      </c>
      <c r="K2042" t="str">
        <f>VLOOKUP(A2042,cleaned_Medical_Examinations[],10,FALSE)</f>
        <v>PREDIABETES</v>
      </c>
      <c r="L2042">
        <f>VLOOKUP(A2042,table3!A2042:H4376,4,)</f>
        <v>31737</v>
      </c>
      <c r="M2042" t="str">
        <f>VLOOKUP(A2042,table3!A2042:H4376,5,FALSE)</f>
        <v>tier - 2</v>
      </c>
      <c r="N2042" t="str">
        <f>VLOOKUP(A2042,table3!A2042:H4376,6,FALSE)</f>
        <v>tier - 2</v>
      </c>
      <c r="O2042" t="str">
        <f>VLOOKUP(A2042,table3!A2042:H4376,7,FALSE)</f>
        <v>R1012</v>
      </c>
      <c r="P2042" s="8">
        <f>VLOOKUP(A2042,table3!A2042:H4376,2,FALSE)</f>
        <v>28412</v>
      </c>
      <c r="Q2042">
        <f>VLOOKUP(A2042,table3!A2042:H4376,8,FALSE)</f>
        <v>45</v>
      </c>
    </row>
    <row r="2043" spans="1:17" x14ac:dyDescent="0.3">
      <c r="A2043" s="13" t="s">
        <v>325</v>
      </c>
      <c r="B2043" t="str">
        <f>VLOOKUP(A2043,cleaned_customer_names[],2,FALSE)</f>
        <v>Goffi</v>
      </c>
      <c r="C2043">
        <f>VLOOKUP(A2043,cleaned_Medical_Examinations[],2,FALSE)</f>
        <v>17.385000000000002</v>
      </c>
      <c r="D2043">
        <f>VLOOKUP(A2043,cleaned_Medical_Examinations[],3,FALSE)</f>
        <v>5.84</v>
      </c>
      <c r="E2043" t="str">
        <f>VLOOKUP(A2043,cleaned_Medical_Examinations[],4,FALSE)</f>
        <v>No</v>
      </c>
      <c r="F2043" t="str">
        <f>VLOOKUP(A2043,cleaned_Medical_Examinations[],5,FALSE)</f>
        <v>No</v>
      </c>
      <c r="G2043" t="str">
        <f>VLOOKUP(A2043,cleaned_Medical_Examinations[],6,FALSE)</f>
        <v>No</v>
      </c>
      <c r="H2043">
        <f>VLOOKUP(A2043,cleaned_Medical_Examinations[],7,FALSE)</f>
        <v>0</v>
      </c>
      <c r="I2043" t="str">
        <f>VLOOKUP(A2043,cleaned_Medical_Examinations[],8,FALSE)</f>
        <v>No</v>
      </c>
      <c r="J2043" t="str">
        <f>VLOOKUP(A2043,cleaned_Medical_Examinations[],9,FALSE)</f>
        <v>UNDER WEIGHT</v>
      </c>
      <c r="K2043" t="str">
        <f>VLOOKUP(A2043,cleaned_Medical_Examinations[],10,FALSE)</f>
        <v>PREDIABETES</v>
      </c>
      <c r="L2043">
        <f>VLOOKUP(A2043,table3!A2043:H4377,4,)</f>
        <v>31744</v>
      </c>
      <c r="M2043" t="str">
        <f>VLOOKUP(A2043,table3!A2043:H4377,5,FALSE)</f>
        <v>tier - 2</v>
      </c>
      <c r="N2043" t="str">
        <f>VLOOKUP(A2043,table3!A2043:H4377,6,FALSE)</f>
        <v>tier - 1</v>
      </c>
      <c r="O2043" t="str">
        <f>VLOOKUP(A2043,table3!A2043:H4377,7,FALSE)</f>
        <v>R1011</v>
      </c>
      <c r="P2043" s="8">
        <f>VLOOKUP(A2043,table3!A2043:H4377,2,FALSE)</f>
        <v>30935</v>
      </c>
      <c r="Q2043">
        <f>VLOOKUP(A2043,table3!A2043:H4377,8,FALSE)</f>
        <v>38</v>
      </c>
    </row>
    <row r="2044" spans="1:17" x14ac:dyDescent="0.3">
      <c r="A2044" s="11" t="s">
        <v>324</v>
      </c>
      <c r="B2044" t="str">
        <f>VLOOKUP(A2044,cleaned_customer_names[],2,FALSE)</f>
        <v>Salovaara</v>
      </c>
      <c r="C2044">
        <f>VLOOKUP(A2044,cleaned_Medical_Examinations[],2,FALSE)</f>
        <v>30.13</v>
      </c>
      <c r="D2044">
        <f>VLOOKUP(A2044,cleaned_Medical_Examinations[],3,FALSE)</f>
        <v>5.71</v>
      </c>
      <c r="E2044" t="str">
        <f>VLOOKUP(A2044,cleaned_Medical_Examinations[],4,FALSE)</f>
        <v>No</v>
      </c>
      <c r="F2044" t="str">
        <f>VLOOKUP(A2044,cleaned_Medical_Examinations[],5,FALSE)</f>
        <v>Yes</v>
      </c>
      <c r="G2044" t="str">
        <f>VLOOKUP(A2044,cleaned_Medical_Examinations[],6,FALSE)</f>
        <v>No</v>
      </c>
      <c r="H2044">
        <f>VLOOKUP(A2044,cleaned_Medical_Examinations[],7,FALSE)</f>
        <v>1</v>
      </c>
      <c r="I2044" t="str">
        <f>VLOOKUP(A2044,cleaned_Medical_Examinations[],8,FALSE)</f>
        <v>No</v>
      </c>
      <c r="J2044" t="str">
        <f>VLOOKUP(A2044,cleaned_Medical_Examinations[],9,FALSE)</f>
        <v>OBESITY</v>
      </c>
      <c r="K2044" t="str">
        <f>VLOOKUP(A2044,cleaned_Medical_Examinations[],10,FALSE)</f>
        <v>PREDIABETES</v>
      </c>
      <c r="L2044">
        <f>VLOOKUP(A2044,table3!A2044:H4378,4,)</f>
        <v>31897</v>
      </c>
      <c r="M2044" t="str">
        <f>VLOOKUP(A2044,table3!A2044:H4378,5,FALSE)</f>
        <v>tier - 2</v>
      </c>
      <c r="N2044" t="str">
        <f>VLOOKUP(A2044,table3!A2044:H4378,6,FALSE)</f>
        <v>tier - 3</v>
      </c>
      <c r="O2044" t="str">
        <f>VLOOKUP(A2044,table3!A2044:H4378,7,FALSE)</f>
        <v>R1011</v>
      </c>
      <c r="P2044" s="8">
        <f>VLOOKUP(A2044,table3!A2044:H4378,2,FALSE)</f>
        <v>27662</v>
      </c>
      <c r="Q2044">
        <f>VLOOKUP(A2044,table3!A2044:H4378,8,FALSE)</f>
        <v>47</v>
      </c>
    </row>
    <row r="2045" spans="1:17" x14ac:dyDescent="0.3">
      <c r="A2045" s="13" t="s">
        <v>323</v>
      </c>
      <c r="B2045" t="str">
        <f>VLOOKUP(A2045,cleaned_customer_names[],2,FALSE)</f>
        <v>Reid</v>
      </c>
      <c r="C2045">
        <f>VLOOKUP(A2045,cleaned_Medical_Examinations[],2,FALSE)</f>
        <v>25.44</v>
      </c>
      <c r="D2045">
        <f>VLOOKUP(A2045,cleaned_Medical_Examinations[],3,FALSE)</f>
        <v>6.04</v>
      </c>
      <c r="E2045" t="str">
        <f>VLOOKUP(A2045,cleaned_Medical_Examinations[],4,FALSE)</f>
        <v>Yes</v>
      </c>
      <c r="F2045" t="str">
        <f>VLOOKUP(A2045,cleaned_Medical_Examinations[],5,FALSE)</f>
        <v>No</v>
      </c>
      <c r="G2045" t="str">
        <f>VLOOKUP(A2045,cleaned_Medical_Examinations[],6,FALSE)</f>
        <v>Yes</v>
      </c>
      <c r="H2045">
        <f>VLOOKUP(A2045,cleaned_Medical_Examinations[],7,FALSE)</f>
        <v>1</v>
      </c>
      <c r="I2045" t="str">
        <f>VLOOKUP(A2045,cleaned_Medical_Examinations[],8,FALSE)</f>
        <v>No</v>
      </c>
      <c r="J2045" t="str">
        <f>VLOOKUP(A2045,cleaned_Medical_Examinations[],9,FALSE)</f>
        <v>OVER WEIGHT</v>
      </c>
      <c r="K2045" t="str">
        <f>VLOOKUP(A2045,cleaned_Medical_Examinations[],10,FALSE)</f>
        <v>PREDIABETES</v>
      </c>
      <c r="L2045">
        <f>VLOOKUP(A2045,table3!A2045:H4379,4,)</f>
        <v>31981</v>
      </c>
      <c r="M2045" t="str">
        <f>VLOOKUP(A2045,table3!A2045:H4379,5,FALSE)</f>
        <v>tier - 2</v>
      </c>
      <c r="N2045" t="str">
        <f>VLOOKUP(A2045,table3!A2045:H4379,6,FALSE)</f>
        <v>tier - 1</v>
      </c>
      <c r="O2045" t="str">
        <f>VLOOKUP(A2045,table3!A2045:H4379,7,FALSE)</f>
        <v>R1011</v>
      </c>
      <c r="P2045" s="8">
        <f>VLOOKUP(A2045,table3!A2045:H4379,2,FALSE)</f>
        <v>26563</v>
      </c>
      <c r="Q2045">
        <f>VLOOKUP(A2045,table3!A2045:H4379,8,FALSE)</f>
        <v>50</v>
      </c>
    </row>
    <row r="2046" spans="1:17" x14ac:dyDescent="0.3">
      <c r="A2046" s="11" t="s">
        <v>322</v>
      </c>
      <c r="B2046" t="str">
        <f>VLOOKUP(A2046,cleaned_customer_names[],2,FALSE)</f>
        <v>Allan</v>
      </c>
      <c r="C2046">
        <f>VLOOKUP(A2046,cleaned_Medical_Examinations[],2,FALSE)</f>
        <v>39.805</v>
      </c>
      <c r="D2046">
        <f>VLOOKUP(A2046,cleaned_Medical_Examinations[],3,FALSE)</f>
        <v>4.38</v>
      </c>
      <c r="E2046" t="str">
        <f>VLOOKUP(A2046,cleaned_Medical_Examinations[],4,FALSE)</f>
        <v>No</v>
      </c>
      <c r="F2046" t="str">
        <f>VLOOKUP(A2046,cleaned_Medical_Examinations[],5,FALSE)</f>
        <v>Yes</v>
      </c>
      <c r="G2046" t="str">
        <f>VLOOKUP(A2046,cleaned_Medical_Examinations[],6,FALSE)</f>
        <v>No</v>
      </c>
      <c r="H2046">
        <f>VLOOKUP(A2046,cleaned_Medical_Examinations[],7,FALSE)</f>
        <v>1</v>
      </c>
      <c r="I2046" t="str">
        <f>VLOOKUP(A2046,cleaned_Medical_Examinations[],8,FALSE)</f>
        <v>No</v>
      </c>
      <c r="J2046" t="str">
        <f>VLOOKUP(A2046,cleaned_Medical_Examinations[],9,FALSE)</f>
        <v>OBESITY</v>
      </c>
      <c r="K2046" t="str">
        <f>VLOOKUP(A2046,cleaned_Medical_Examinations[],10,FALSE)</f>
        <v>NORMAL</v>
      </c>
      <c r="L2046">
        <f>VLOOKUP(A2046,table3!A2046:H4380,4,)</f>
        <v>32086</v>
      </c>
      <c r="M2046" t="str">
        <f>VLOOKUP(A2046,table3!A2046:H4380,5,FALSE)</f>
        <v>tier - 1</v>
      </c>
      <c r="N2046" t="str">
        <f>VLOOKUP(A2046,table3!A2046:H4380,6,FALSE)</f>
        <v>tier - 3</v>
      </c>
      <c r="O2046" t="str">
        <f>VLOOKUP(A2046,table3!A2046:H4380,7,FALSE)</f>
        <v>R1011</v>
      </c>
      <c r="P2046" s="8">
        <f>VLOOKUP(A2046,table3!A2046:H4380,2,FALSE)</f>
        <v>34225</v>
      </c>
      <c r="Q2046">
        <f>VLOOKUP(A2046,table3!A2046:H4380,8,FALSE)</f>
        <v>29</v>
      </c>
    </row>
    <row r="2047" spans="1:17" x14ac:dyDescent="0.3">
      <c r="A2047" s="13" t="s">
        <v>321</v>
      </c>
      <c r="B2047" t="str">
        <f>VLOOKUP(A2047,cleaned_customer_names[],2,FALSE)</f>
        <v>McLaughlin</v>
      </c>
      <c r="C2047">
        <f>VLOOKUP(A2047,cleaned_Medical_Examinations[],2,FALSE)</f>
        <v>30.4</v>
      </c>
      <c r="D2047">
        <f>VLOOKUP(A2047,cleaned_Medical_Examinations[],3,FALSE)</f>
        <v>5.56</v>
      </c>
      <c r="E2047" t="str">
        <f>VLOOKUP(A2047,cleaned_Medical_Examinations[],4,FALSE)</f>
        <v>Yes</v>
      </c>
      <c r="F2047" t="str">
        <f>VLOOKUP(A2047,cleaned_Medical_Examinations[],5,FALSE)</f>
        <v>Yes</v>
      </c>
      <c r="G2047" t="str">
        <f>VLOOKUP(A2047,cleaned_Medical_Examinations[],6,FALSE)</f>
        <v>No</v>
      </c>
      <c r="H2047">
        <f>VLOOKUP(A2047,cleaned_Medical_Examinations[],7,FALSE)</f>
        <v>1</v>
      </c>
      <c r="I2047" t="str">
        <f>VLOOKUP(A2047,cleaned_Medical_Examinations[],8,FALSE)</f>
        <v>No</v>
      </c>
      <c r="J2047" t="str">
        <f>VLOOKUP(A2047,cleaned_Medical_Examinations[],9,FALSE)</f>
        <v>OBESITY</v>
      </c>
      <c r="K2047" t="str">
        <f>VLOOKUP(A2047,cleaned_Medical_Examinations[],10,FALSE)</f>
        <v>NORMAL</v>
      </c>
      <c r="L2047">
        <f>VLOOKUP(A2047,table3!A2047:H4381,4,)</f>
        <v>32109</v>
      </c>
      <c r="M2047" t="str">
        <f>VLOOKUP(A2047,table3!A2047:H4381,5,FALSE)</f>
        <v>tier - 1</v>
      </c>
      <c r="N2047" t="str">
        <f>VLOOKUP(A2047,table3!A2047:H4381,6,FALSE)</f>
        <v>tier - 3</v>
      </c>
      <c r="O2047" t="str">
        <f>VLOOKUP(A2047,table3!A2047:H4381,7,FALSE)</f>
        <v>R1017</v>
      </c>
      <c r="P2047" s="8">
        <f>VLOOKUP(A2047,table3!A2047:H4381,2,FALSE)</f>
        <v>28804</v>
      </c>
      <c r="Q2047">
        <f>VLOOKUP(A2047,table3!A2047:H4381,8,FALSE)</f>
        <v>44</v>
      </c>
    </row>
    <row r="2048" spans="1:17" x14ac:dyDescent="0.3">
      <c r="A2048" s="11" t="s">
        <v>320</v>
      </c>
      <c r="B2048" t="str">
        <f>VLOOKUP(A2048,cleaned_customer_names[],2,FALSE)</f>
        <v>Lee</v>
      </c>
      <c r="C2048">
        <f>VLOOKUP(A2048,cleaned_Medical_Examinations[],2,FALSE)</f>
        <v>23.18</v>
      </c>
      <c r="D2048">
        <f>VLOOKUP(A2048,cleaned_Medical_Examinations[],3,FALSE)</f>
        <v>4.24</v>
      </c>
      <c r="E2048" t="str">
        <f>VLOOKUP(A2048,cleaned_Medical_Examinations[],4,FALSE)</f>
        <v>No</v>
      </c>
      <c r="F2048" t="str">
        <f>VLOOKUP(A2048,cleaned_Medical_Examinations[],5,FALSE)</f>
        <v>Yes</v>
      </c>
      <c r="G2048" t="str">
        <f>VLOOKUP(A2048,cleaned_Medical_Examinations[],6,FALSE)</f>
        <v>No</v>
      </c>
      <c r="H2048">
        <f>VLOOKUP(A2048,cleaned_Medical_Examinations[],7,FALSE)</f>
        <v>1</v>
      </c>
      <c r="I2048" t="str">
        <f>VLOOKUP(A2048,cleaned_Medical_Examinations[],8,FALSE)</f>
        <v>No</v>
      </c>
      <c r="J2048" t="str">
        <f>VLOOKUP(A2048,cleaned_Medical_Examinations[],9,FALSE)</f>
        <v>NORMAL WEIGHT</v>
      </c>
      <c r="K2048" t="str">
        <f>VLOOKUP(A2048,cleaned_Medical_Examinations[],10,FALSE)</f>
        <v>NORMAL</v>
      </c>
      <c r="L2048">
        <f>VLOOKUP(A2048,table3!A2048:H4382,4,)</f>
        <v>32193</v>
      </c>
      <c r="M2048" t="str">
        <f>VLOOKUP(A2048,table3!A2048:H4382,5,FALSE)</f>
        <v>tier - 1</v>
      </c>
      <c r="N2048" t="str">
        <f>VLOOKUP(A2048,table3!A2048:H4382,6,FALSE)</f>
        <v>tier - 2</v>
      </c>
      <c r="O2048" t="str">
        <f>VLOOKUP(A2048,table3!A2048:H4382,7,FALSE)</f>
        <v>R1011</v>
      </c>
      <c r="P2048" s="8">
        <f>VLOOKUP(A2048,table3!A2048:H4382,2,FALSE)</f>
        <v>25457</v>
      </c>
      <c r="Q2048">
        <f>VLOOKUP(A2048,table3!A2048:H4382,8,FALSE)</f>
        <v>53</v>
      </c>
    </row>
    <row r="2049" spans="1:17" x14ac:dyDescent="0.3">
      <c r="A2049" s="13" t="s">
        <v>319</v>
      </c>
      <c r="B2049" t="str">
        <f>VLOOKUP(A2049,cleaned_customer_names[],2,FALSE)</f>
        <v>Tang</v>
      </c>
      <c r="C2049">
        <f>VLOOKUP(A2049,cleaned_Medical_Examinations[],2,FALSE)</f>
        <v>39.615000000000002</v>
      </c>
      <c r="D2049">
        <f>VLOOKUP(A2049,cleaned_Medical_Examinations[],3,FALSE)</f>
        <v>6.32</v>
      </c>
      <c r="E2049" t="str">
        <f>VLOOKUP(A2049,cleaned_Medical_Examinations[],4,FALSE)</f>
        <v>No</v>
      </c>
      <c r="F2049" t="str">
        <f>VLOOKUP(A2049,cleaned_Medical_Examinations[],5,FALSE)</f>
        <v>No</v>
      </c>
      <c r="G2049" t="str">
        <f>VLOOKUP(A2049,cleaned_Medical_Examinations[],6,FALSE)</f>
        <v>Yes</v>
      </c>
      <c r="H2049">
        <f>VLOOKUP(A2049,cleaned_Medical_Examinations[],7,FALSE)</f>
        <v>1</v>
      </c>
      <c r="I2049" t="str">
        <f>VLOOKUP(A2049,cleaned_Medical_Examinations[],8,FALSE)</f>
        <v>No</v>
      </c>
      <c r="J2049" t="str">
        <f>VLOOKUP(A2049,cleaned_Medical_Examinations[],9,FALSE)</f>
        <v>OBESITY</v>
      </c>
      <c r="K2049" t="str">
        <f>VLOOKUP(A2049,cleaned_Medical_Examinations[],10,FALSE)</f>
        <v>PREDIABETES</v>
      </c>
      <c r="L2049">
        <f>VLOOKUP(A2049,table3!A2049:H4383,4,)</f>
        <v>32223</v>
      </c>
      <c r="M2049" t="str">
        <f>VLOOKUP(A2049,table3!A2049:H4383,5,FALSE)</f>
        <v>tier - 2</v>
      </c>
      <c r="N2049" t="str">
        <f>VLOOKUP(A2049,table3!A2049:H4383,6,FALSE)</f>
        <v>tier - 1</v>
      </c>
      <c r="O2049" t="str">
        <f>VLOOKUP(A2049,table3!A2049:H4383,7,FALSE)</f>
        <v>R1011</v>
      </c>
      <c r="P2049" s="8">
        <f>VLOOKUP(A2049,table3!A2049:H4383,2,FALSE)</f>
        <v>34585</v>
      </c>
      <c r="Q2049">
        <f>VLOOKUP(A2049,table3!A2049:H4383,8,FALSE)</f>
        <v>28</v>
      </c>
    </row>
    <row r="2050" spans="1:17" x14ac:dyDescent="0.3">
      <c r="A2050" s="11" t="s">
        <v>318</v>
      </c>
      <c r="B2050" t="str">
        <f>VLOOKUP(A2050,cleaned_customer_names[],2,FALSE)</f>
        <v>Kennedy</v>
      </c>
      <c r="C2050">
        <f>VLOOKUP(A2050,cleaned_Medical_Examinations[],2,FALSE)</f>
        <v>30.59</v>
      </c>
      <c r="D2050">
        <f>VLOOKUP(A2050,cleaned_Medical_Examinations[],3,FALSE)</f>
        <v>6.3</v>
      </c>
      <c r="E2050" t="str">
        <f>VLOOKUP(A2050,cleaned_Medical_Examinations[],4,FALSE)</f>
        <v>Yes</v>
      </c>
      <c r="F2050" t="str">
        <f>VLOOKUP(A2050,cleaned_Medical_Examinations[],5,FALSE)</f>
        <v>No</v>
      </c>
      <c r="G2050" t="str">
        <f>VLOOKUP(A2050,cleaned_Medical_Examinations[],6,FALSE)</f>
        <v>Yes</v>
      </c>
      <c r="H2050">
        <f>VLOOKUP(A2050,cleaned_Medical_Examinations[],7,FALSE)</f>
        <v>1</v>
      </c>
      <c r="I2050" t="str">
        <f>VLOOKUP(A2050,cleaned_Medical_Examinations[],8,FALSE)</f>
        <v>No</v>
      </c>
      <c r="J2050" t="str">
        <f>VLOOKUP(A2050,cleaned_Medical_Examinations[],9,FALSE)</f>
        <v>OBESITY</v>
      </c>
      <c r="K2050" t="str">
        <f>VLOOKUP(A2050,cleaned_Medical_Examinations[],10,FALSE)</f>
        <v>PREDIABETES</v>
      </c>
      <c r="L2050">
        <f>VLOOKUP(A2050,table3!A2050:H4384,4,)</f>
        <v>32260</v>
      </c>
      <c r="M2050" t="str">
        <f>VLOOKUP(A2050,table3!A2050:H4384,5,FALSE)</f>
        <v>tier - 2</v>
      </c>
      <c r="N2050" t="str">
        <f>VLOOKUP(A2050,table3!A2050:H4384,6,FALSE)</f>
        <v>tier - 3</v>
      </c>
      <c r="O2050" t="str">
        <f>VLOOKUP(A2050,table3!A2050:H4384,7,FALSE)</f>
        <v>R1012</v>
      </c>
      <c r="P2050" s="8">
        <f>VLOOKUP(A2050,table3!A2050:H4384,2,FALSE)</f>
        <v>27745</v>
      </c>
      <c r="Q2050">
        <f>VLOOKUP(A2050,table3!A2050:H4384,8,FALSE)</f>
        <v>47</v>
      </c>
    </row>
    <row r="2051" spans="1:17" x14ac:dyDescent="0.3">
      <c r="A2051" s="13" t="s">
        <v>317</v>
      </c>
      <c r="B2051" t="str">
        <f>VLOOKUP(A2051,cleaned_customer_names[],2,FALSE)</f>
        <v>Condon</v>
      </c>
      <c r="C2051">
        <f>VLOOKUP(A2051,cleaned_Medical_Examinations[],2,FALSE)</f>
        <v>16.72</v>
      </c>
      <c r="D2051">
        <f>VLOOKUP(A2051,cleaned_Medical_Examinations[],3,FALSE)</f>
        <v>4.38</v>
      </c>
      <c r="E2051" t="str">
        <f>VLOOKUP(A2051,cleaned_Medical_Examinations[],4,FALSE)</f>
        <v>Yes</v>
      </c>
      <c r="F2051" t="str">
        <f>VLOOKUP(A2051,cleaned_Medical_Examinations[],5,FALSE)</f>
        <v>No</v>
      </c>
      <c r="G2051" t="str">
        <f>VLOOKUP(A2051,cleaned_Medical_Examinations[],6,FALSE)</f>
        <v>No</v>
      </c>
      <c r="H2051">
        <f>VLOOKUP(A2051,cleaned_Medical_Examinations[],7,FALSE)</f>
        <v>1</v>
      </c>
      <c r="I2051" t="str">
        <f>VLOOKUP(A2051,cleaned_Medical_Examinations[],8,FALSE)</f>
        <v>No</v>
      </c>
      <c r="J2051" t="str">
        <f>VLOOKUP(A2051,cleaned_Medical_Examinations[],9,FALSE)</f>
        <v>UNDER WEIGHT</v>
      </c>
      <c r="K2051" t="str">
        <f>VLOOKUP(A2051,cleaned_Medical_Examinations[],10,FALSE)</f>
        <v>NORMAL</v>
      </c>
      <c r="L2051">
        <f>VLOOKUP(A2051,table3!A2051:H4385,4,)</f>
        <v>32288</v>
      </c>
      <c r="M2051" t="str">
        <f>VLOOKUP(A2051,table3!A2051:H4385,5,FALSE)</f>
        <v>tier - 2</v>
      </c>
      <c r="N2051" t="str">
        <f>VLOOKUP(A2051,table3!A2051:H4385,6,FALSE)</f>
        <v>tier - 2</v>
      </c>
      <c r="O2051" t="str">
        <f>VLOOKUP(A2051,table3!A2051:H4385,7,FALSE)</f>
        <v>R1011</v>
      </c>
      <c r="P2051" s="8">
        <f>VLOOKUP(A2051,table3!A2051:H4385,2,FALSE)</f>
        <v>31748</v>
      </c>
      <c r="Q2051">
        <f>VLOOKUP(A2051,table3!A2051:H4385,8,FALSE)</f>
        <v>36</v>
      </c>
    </row>
    <row r="2052" spans="1:17" x14ac:dyDescent="0.3">
      <c r="A2052" s="11" t="s">
        <v>316</v>
      </c>
      <c r="B2052" t="str">
        <f>VLOOKUP(A2052,cleaned_customer_names[],2,FALSE)</f>
        <v>Chepkwony</v>
      </c>
      <c r="C2052">
        <f>VLOOKUP(A2052,cleaned_Medical_Examinations[],2,FALSE)</f>
        <v>26.22</v>
      </c>
      <c r="D2052">
        <f>VLOOKUP(A2052,cleaned_Medical_Examinations[],3,FALSE)</f>
        <v>4.6500000000000004</v>
      </c>
      <c r="E2052" t="str">
        <f>VLOOKUP(A2052,cleaned_Medical_Examinations[],4,FALSE)</f>
        <v>Yes</v>
      </c>
      <c r="F2052" t="str">
        <f>VLOOKUP(A2052,cleaned_Medical_Examinations[],5,FALSE)</f>
        <v>No</v>
      </c>
      <c r="G2052" t="str">
        <f>VLOOKUP(A2052,cleaned_Medical_Examinations[],6,FALSE)</f>
        <v>Yes</v>
      </c>
      <c r="H2052">
        <f>VLOOKUP(A2052,cleaned_Medical_Examinations[],7,FALSE)</f>
        <v>1</v>
      </c>
      <c r="I2052" t="str">
        <f>VLOOKUP(A2052,cleaned_Medical_Examinations[],8,FALSE)</f>
        <v>No</v>
      </c>
      <c r="J2052" t="str">
        <f>VLOOKUP(A2052,cleaned_Medical_Examinations[],9,FALSE)</f>
        <v>OVER WEIGHT</v>
      </c>
      <c r="K2052" t="str">
        <f>VLOOKUP(A2052,cleaned_Medical_Examinations[],10,FALSE)</f>
        <v>NORMAL</v>
      </c>
      <c r="L2052">
        <f>VLOOKUP(A2052,table3!A2052:H4386,4,)</f>
        <v>32429</v>
      </c>
      <c r="M2052" t="str">
        <f>VLOOKUP(A2052,table3!A2052:H4386,5,FALSE)</f>
        <v>tier - 2</v>
      </c>
      <c r="N2052" t="str">
        <f>VLOOKUP(A2052,table3!A2052:H4386,6,FALSE)</f>
        <v>tier - 2</v>
      </c>
      <c r="O2052" t="str">
        <f>VLOOKUP(A2052,table3!A2052:H4386,7,FALSE)</f>
        <v>R1011</v>
      </c>
      <c r="P2052" s="8">
        <f>VLOOKUP(A2052,table3!A2052:H4386,2,FALSE)</f>
        <v>26591</v>
      </c>
      <c r="Q2052">
        <f>VLOOKUP(A2052,table3!A2052:H4386,8,FALSE)</f>
        <v>50</v>
      </c>
    </row>
    <row r="2053" spans="1:17" x14ac:dyDescent="0.3">
      <c r="A2053" s="13" t="s">
        <v>315</v>
      </c>
      <c r="B2053" t="str">
        <f>VLOOKUP(A2053,cleaned_customer_names[],2,FALSE)</f>
        <v>Rodriguez</v>
      </c>
      <c r="C2053">
        <f>VLOOKUP(A2053,cleaned_Medical_Examinations[],2,FALSE)</f>
        <v>31.824999999999999</v>
      </c>
      <c r="D2053">
        <f>VLOOKUP(A2053,cleaned_Medical_Examinations[],3,FALSE)</f>
        <v>4.7</v>
      </c>
      <c r="E2053" t="str">
        <f>VLOOKUP(A2053,cleaned_Medical_Examinations[],4,FALSE)</f>
        <v>No</v>
      </c>
      <c r="F2053" t="str">
        <f>VLOOKUP(A2053,cleaned_Medical_Examinations[],5,FALSE)</f>
        <v>No</v>
      </c>
      <c r="G2053" t="str">
        <f>VLOOKUP(A2053,cleaned_Medical_Examinations[],6,FALSE)</f>
        <v>Yes</v>
      </c>
      <c r="H2053">
        <f>VLOOKUP(A2053,cleaned_Medical_Examinations[],7,FALSE)</f>
        <v>1</v>
      </c>
      <c r="I2053" t="str">
        <f>VLOOKUP(A2053,cleaned_Medical_Examinations[],8,FALSE)</f>
        <v>No</v>
      </c>
      <c r="J2053" t="str">
        <f>VLOOKUP(A2053,cleaned_Medical_Examinations[],9,FALSE)</f>
        <v>OBESITY</v>
      </c>
      <c r="K2053" t="str">
        <f>VLOOKUP(A2053,cleaned_Medical_Examinations[],10,FALSE)</f>
        <v>NORMAL</v>
      </c>
      <c r="L2053">
        <f>VLOOKUP(A2053,table3!A2053:H4387,4,)</f>
        <v>32430</v>
      </c>
      <c r="M2053" t="str">
        <f>VLOOKUP(A2053,table3!A2053:H4387,5,FALSE)</f>
        <v>tier - 2</v>
      </c>
      <c r="N2053" t="str">
        <f>VLOOKUP(A2053,table3!A2053:H4387,6,FALSE)</f>
        <v>tier - 3</v>
      </c>
      <c r="O2053" t="str">
        <f>VLOOKUP(A2053,table3!A2053:H4387,7,FALSE)</f>
        <v>R1011</v>
      </c>
      <c r="P2053" s="8">
        <f>VLOOKUP(A2053,table3!A2053:H4387,2,FALSE)</f>
        <v>27981</v>
      </c>
      <c r="Q2053">
        <f>VLOOKUP(A2053,table3!A2053:H4387,8,FALSE)</f>
        <v>46</v>
      </c>
    </row>
    <row r="2054" spans="1:17" x14ac:dyDescent="0.3">
      <c r="A2054" s="11" t="s">
        <v>314</v>
      </c>
      <c r="B2054" t="str">
        <f>VLOOKUP(A2054,cleaned_customer_names[],2,FALSE)</f>
        <v>Szynkarczuk</v>
      </c>
      <c r="C2054">
        <f>VLOOKUP(A2054,cleaned_Medical_Examinations[],2,FALSE)</f>
        <v>25.745000000000001</v>
      </c>
      <c r="D2054">
        <f>VLOOKUP(A2054,cleaned_Medical_Examinations[],3,FALSE)</f>
        <v>4.34</v>
      </c>
      <c r="E2054" t="str">
        <f>VLOOKUP(A2054,cleaned_Medical_Examinations[],4,FALSE)</f>
        <v>No</v>
      </c>
      <c r="F2054" t="str">
        <f>VLOOKUP(A2054,cleaned_Medical_Examinations[],5,FALSE)</f>
        <v>No</v>
      </c>
      <c r="G2054" t="str">
        <f>VLOOKUP(A2054,cleaned_Medical_Examinations[],6,FALSE)</f>
        <v>Yes</v>
      </c>
      <c r="H2054">
        <f>VLOOKUP(A2054,cleaned_Medical_Examinations[],7,FALSE)</f>
        <v>1</v>
      </c>
      <c r="I2054" t="str">
        <f>VLOOKUP(A2054,cleaned_Medical_Examinations[],8,FALSE)</f>
        <v>No</v>
      </c>
      <c r="J2054" t="str">
        <f>VLOOKUP(A2054,cleaned_Medical_Examinations[],9,FALSE)</f>
        <v>OVER WEIGHT</v>
      </c>
      <c r="K2054" t="str">
        <f>VLOOKUP(A2054,cleaned_Medical_Examinations[],10,FALSE)</f>
        <v>NORMAL</v>
      </c>
      <c r="L2054">
        <f>VLOOKUP(A2054,table3!A2054:H4388,4,)</f>
        <v>32462</v>
      </c>
      <c r="M2054" t="str">
        <f>VLOOKUP(A2054,table3!A2054:H4388,5,FALSE)</f>
        <v>tier - 2</v>
      </c>
      <c r="N2054" t="str">
        <f>VLOOKUP(A2054,table3!A2054:H4388,6,FALSE)</f>
        <v>tier - 2</v>
      </c>
      <c r="O2054" t="str">
        <f>VLOOKUP(A2054,table3!A2054:H4388,7,FALSE)</f>
        <v>R1011</v>
      </c>
      <c r="P2054" s="8">
        <f>VLOOKUP(A2054,table3!A2054:H4388,2,FALSE)</f>
        <v>29856</v>
      </c>
      <c r="Q2054">
        <f>VLOOKUP(A2054,table3!A2054:H4388,8,FALSE)</f>
        <v>41</v>
      </c>
    </row>
    <row r="2055" spans="1:17" x14ac:dyDescent="0.3">
      <c r="A2055" s="13" t="s">
        <v>313</v>
      </c>
      <c r="B2055" t="str">
        <f>VLOOKUP(A2055,cleaned_customer_names[],2,FALSE)</f>
        <v>Brill</v>
      </c>
      <c r="C2055">
        <f>VLOOKUP(A2055,cleaned_Medical_Examinations[],2,FALSE)</f>
        <v>24.605</v>
      </c>
      <c r="D2055">
        <f>VLOOKUP(A2055,cleaned_Medical_Examinations[],3,FALSE)</f>
        <v>5.62</v>
      </c>
      <c r="E2055" t="str">
        <f>VLOOKUP(A2055,cleaned_Medical_Examinations[],4,FALSE)</f>
        <v>No</v>
      </c>
      <c r="F2055" t="str">
        <f>VLOOKUP(A2055,cleaned_Medical_Examinations[],5,FALSE)</f>
        <v>No</v>
      </c>
      <c r="G2055" t="str">
        <f>VLOOKUP(A2055,cleaned_Medical_Examinations[],6,FALSE)</f>
        <v>Yes</v>
      </c>
      <c r="H2055">
        <f>VLOOKUP(A2055,cleaned_Medical_Examinations[],7,FALSE)</f>
        <v>1</v>
      </c>
      <c r="I2055" t="str">
        <f>VLOOKUP(A2055,cleaned_Medical_Examinations[],8,FALSE)</f>
        <v>No</v>
      </c>
      <c r="J2055" t="str">
        <f>VLOOKUP(A2055,cleaned_Medical_Examinations[],9,FALSE)</f>
        <v>NORMAL WEIGHT</v>
      </c>
      <c r="K2055" t="str">
        <f>VLOOKUP(A2055,cleaned_Medical_Examinations[],10,FALSE)</f>
        <v>NORMAL</v>
      </c>
      <c r="L2055">
        <f>VLOOKUP(A2055,table3!A2055:H4389,4,)</f>
        <v>32485</v>
      </c>
      <c r="M2055" t="str">
        <f>VLOOKUP(A2055,table3!A2055:H4389,5,FALSE)</f>
        <v>tier - 2</v>
      </c>
      <c r="N2055" t="str">
        <f>VLOOKUP(A2055,table3!A2055:H4389,6,FALSE)</f>
        <v>tier - 1</v>
      </c>
      <c r="O2055" t="str">
        <f>VLOOKUP(A2055,table3!A2055:H4389,7,FALSE)</f>
        <v>R1011</v>
      </c>
      <c r="P2055" s="8">
        <f>VLOOKUP(A2055,table3!A2055:H4389,2,FALSE)</f>
        <v>28022</v>
      </c>
      <c r="Q2055">
        <f>VLOOKUP(A2055,table3!A2055:H4389,8,FALSE)</f>
        <v>46</v>
      </c>
    </row>
    <row r="2056" spans="1:17" x14ac:dyDescent="0.3">
      <c r="A2056" s="11" t="s">
        <v>312</v>
      </c>
      <c r="B2056" t="str">
        <f>VLOOKUP(A2056,cleaned_customer_names[],2,FALSE)</f>
        <v>Adams</v>
      </c>
      <c r="C2056">
        <f>VLOOKUP(A2056,cleaned_Medical_Examinations[],2,FALSE)</f>
        <v>24.51</v>
      </c>
      <c r="D2056">
        <f>VLOOKUP(A2056,cleaned_Medical_Examinations[],3,FALSE)</f>
        <v>4.24</v>
      </c>
      <c r="E2056" t="str">
        <f>VLOOKUP(A2056,cleaned_Medical_Examinations[],4,FALSE)</f>
        <v>No</v>
      </c>
      <c r="F2056" t="str">
        <f>VLOOKUP(A2056,cleaned_Medical_Examinations[],5,FALSE)</f>
        <v>No</v>
      </c>
      <c r="G2056" t="str">
        <f>VLOOKUP(A2056,cleaned_Medical_Examinations[],6,FALSE)</f>
        <v>Yes</v>
      </c>
      <c r="H2056">
        <f>VLOOKUP(A2056,cleaned_Medical_Examinations[],7,FALSE)</f>
        <v>1</v>
      </c>
      <c r="I2056" t="str">
        <f>VLOOKUP(A2056,cleaned_Medical_Examinations[],8,FALSE)</f>
        <v>No</v>
      </c>
      <c r="J2056" t="str">
        <f>VLOOKUP(A2056,cleaned_Medical_Examinations[],9,FALSE)</f>
        <v>NORMAL WEIGHT</v>
      </c>
      <c r="K2056" t="str">
        <f>VLOOKUP(A2056,cleaned_Medical_Examinations[],10,FALSE)</f>
        <v>NORMAL</v>
      </c>
      <c r="L2056">
        <f>VLOOKUP(A2056,table3!A2056:H4390,4,)</f>
        <v>32548</v>
      </c>
      <c r="M2056" t="str">
        <f>VLOOKUP(A2056,table3!A2056:H4390,5,FALSE)</f>
        <v>tier - 1</v>
      </c>
      <c r="N2056" t="str">
        <f>VLOOKUP(A2056,table3!A2056:H4390,6,FALSE)</f>
        <v>tier - 2</v>
      </c>
      <c r="O2056" t="str">
        <f>VLOOKUP(A2056,table3!A2056:H4390,7,FALSE)</f>
        <v>R1013</v>
      </c>
      <c r="P2056" s="8">
        <f>VLOOKUP(A2056,table3!A2056:H4390,2,FALSE)</f>
        <v>37902</v>
      </c>
      <c r="Q2056">
        <f>VLOOKUP(A2056,table3!A2056:H4390,8,FALSE)</f>
        <v>19</v>
      </c>
    </row>
    <row r="2057" spans="1:17" x14ac:dyDescent="0.3">
      <c r="A2057" s="13" t="s">
        <v>311</v>
      </c>
      <c r="B2057" t="str">
        <f>VLOOKUP(A2057,cleaned_customer_names[],2,FALSE)</f>
        <v>Nunn</v>
      </c>
      <c r="C2057">
        <f>VLOOKUP(A2057,cleaned_Medical_Examinations[],2,FALSE)</f>
        <v>31.065000000000001</v>
      </c>
      <c r="D2057">
        <f>VLOOKUP(A2057,cleaned_Medical_Examinations[],3,FALSE)</f>
        <v>4.57</v>
      </c>
      <c r="E2057" t="str">
        <f>VLOOKUP(A2057,cleaned_Medical_Examinations[],4,FALSE)</f>
        <v>Yes</v>
      </c>
      <c r="F2057" t="str">
        <f>VLOOKUP(A2057,cleaned_Medical_Examinations[],5,FALSE)</f>
        <v>No</v>
      </c>
      <c r="G2057" t="str">
        <f>VLOOKUP(A2057,cleaned_Medical_Examinations[],6,FALSE)</f>
        <v>No</v>
      </c>
      <c r="H2057">
        <f>VLOOKUP(A2057,cleaned_Medical_Examinations[],7,FALSE)</f>
        <v>0</v>
      </c>
      <c r="I2057" t="str">
        <f>VLOOKUP(A2057,cleaned_Medical_Examinations[],8,FALSE)</f>
        <v>No</v>
      </c>
      <c r="J2057" t="str">
        <f>VLOOKUP(A2057,cleaned_Medical_Examinations[],9,FALSE)</f>
        <v>OBESITY</v>
      </c>
      <c r="K2057" t="str">
        <f>VLOOKUP(A2057,cleaned_Medical_Examinations[],10,FALSE)</f>
        <v>NORMAL</v>
      </c>
      <c r="L2057">
        <f>VLOOKUP(A2057,table3!A2057:H4391,4,)</f>
        <v>32672</v>
      </c>
      <c r="M2057" t="str">
        <f>VLOOKUP(A2057,table3!A2057:H4391,5,FALSE)</f>
        <v>tier - 1</v>
      </c>
      <c r="N2057" t="str">
        <f>VLOOKUP(A2057,table3!A2057:H4391,6,FALSE)</f>
        <v>tier - 1</v>
      </c>
      <c r="O2057" t="str">
        <f>VLOOKUP(A2057,table3!A2057:H4391,7,FALSE)</f>
        <v>R1011</v>
      </c>
      <c r="P2057" s="8">
        <f>VLOOKUP(A2057,table3!A2057:H4391,2,FALSE)</f>
        <v>33067</v>
      </c>
      <c r="Q2057">
        <f>VLOOKUP(A2057,table3!A2057:H4391,8,FALSE)</f>
        <v>32</v>
      </c>
    </row>
    <row r="2058" spans="1:17" x14ac:dyDescent="0.3">
      <c r="A2058" s="11" t="s">
        <v>310</v>
      </c>
      <c r="B2058" t="str">
        <f>VLOOKUP(A2058,cleaned_customer_names[],2,FALSE)</f>
        <v>Blair</v>
      </c>
      <c r="C2058">
        <f>VLOOKUP(A2058,cleaned_Medical_Examinations[],2,FALSE)</f>
        <v>28.12</v>
      </c>
      <c r="D2058">
        <f>VLOOKUP(A2058,cleaned_Medical_Examinations[],3,FALSE)</f>
        <v>5.05</v>
      </c>
      <c r="E2058" t="str">
        <f>VLOOKUP(A2058,cleaned_Medical_Examinations[],4,FALSE)</f>
        <v>No</v>
      </c>
      <c r="F2058" t="str">
        <f>VLOOKUP(A2058,cleaned_Medical_Examinations[],5,FALSE)</f>
        <v>No</v>
      </c>
      <c r="G2058" t="str">
        <f>VLOOKUP(A2058,cleaned_Medical_Examinations[],6,FALSE)</f>
        <v>No</v>
      </c>
      <c r="H2058">
        <f>VLOOKUP(A2058,cleaned_Medical_Examinations[],7,FALSE)</f>
        <v>0</v>
      </c>
      <c r="I2058" t="str">
        <f>VLOOKUP(A2058,cleaned_Medical_Examinations[],8,FALSE)</f>
        <v>No</v>
      </c>
      <c r="J2058" t="str">
        <f>VLOOKUP(A2058,cleaned_Medical_Examinations[],9,FALSE)</f>
        <v>OVER WEIGHT</v>
      </c>
      <c r="K2058" t="str">
        <f>VLOOKUP(A2058,cleaned_Medical_Examinations[],10,FALSE)</f>
        <v>NORMAL</v>
      </c>
      <c r="L2058">
        <f>VLOOKUP(A2058,table3!A2058:H4392,4,)</f>
        <v>32686</v>
      </c>
      <c r="M2058" t="str">
        <f>VLOOKUP(A2058,table3!A2058:H4392,5,FALSE)</f>
        <v>tier - 2</v>
      </c>
      <c r="N2058" t="str">
        <f>VLOOKUP(A2058,table3!A2058:H4392,6,FALSE)</f>
        <v>tier - 3</v>
      </c>
      <c r="O2058" t="str">
        <f>VLOOKUP(A2058,table3!A2058:H4392,7,FALSE)</f>
        <v>R1011</v>
      </c>
      <c r="P2058" s="8">
        <f>VLOOKUP(A2058,table3!A2058:H4392,2,FALSE)</f>
        <v>25143</v>
      </c>
      <c r="Q2058">
        <f>VLOOKUP(A2058,table3!A2058:H4392,8,FALSE)</f>
        <v>54</v>
      </c>
    </row>
    <row r="2059" spans="1:17" x14ac:dyDescent="0.3">
      <c r="A2059" s="13" t="s">
        <v>309</v>
      </c>
      <c r="B2059" t="str">
        <f>VLOOKUP(A2059,cleaned_customer_names[],2,FALSE)</f>
        <v>Sharkey</v>
      </c>
      <c r="C2059">
        <f>VLOOKUP(A2059,cleaned_Medical_Examinations[],2,FALSE)</f>
        <v>38.06</v>
      </c>
      <c r="D2059">
        <f>VLOOKUP(A2059,cleaned_Medical_Examinations[],3,FALSE)</f>
        <v>6.16</v>
      </c>
      <c r="E2059" t="str">
        <f>VLOOKUP(A2059,cleaned_Medical_Examinations[],4,FALSE)</f>
        <v>No</v>
      </c>
      <c r="F2059" t="str">
        <f>VLOOKUP(A2059,cleaned_Medical_Examinations[],5,FALSE)</f>
        <v>No</v>
      </c>
      <c r="G2059" t="str">
        <f>VLOOKUP(A2059,cleaned_Medical_Examinations[],6,FALSE)</f>
        <v>No</v>
      </c>
      <c r="H2059">
        <f>VLOOKUP(A2059,cleaned_Medical_Examinations[],7,FALSE)</f>
        <v>0</v>
      </c>
      <c r="I2059" t="str">
        <f>VLOOKUP(A2059,cleaned_Medical_Examinations[],8,FALSE)</f>
        <v>No</v>
      </c>
      <c r="J2059" t="str">
        <f>VLOOKUP(A2059,cleaned_Medical_Examinations[],9,FALSE)</f>
        <v>OBESITY</v>
      </c>
      <c r="K2059" t="str">
        <f>VLOOKUP(A2059,cleaned_Medical_Examinations[],10,FALSE)</f>
        <v>PREDIABETES</v>
      </c>
      <c r="L2059">
        <f>VLOOKUP(A2059,table3!A2059:H4393,4,)</f>
        <v>32716</v>
      </c>
      <c r="M2059" t="str">
        <f>VLOOKUP(A2059,table3!A2059:H4393,5,FALSE)</f>
        <v>tier - 1</v>
      </c>
      <c r="N2059" t="str">
        <f>VLOOKUP(A2059,table3!A2059:H4393,6,FALSE)</f>
        <v>tier - 2</v>
      </c>
      <c r="O2059" t="str">
        <f>VLOOKUP(A2059,table3!A2059:H4393,7,FALSE)</f>
        <v>R1011</v>
      </c>
      <c r="P2059" s="8">
        <f>VLOOKUP(A2059,table3!A2059:H4393,2,FALSE)</f>
        <v>33146</v>
      </c>
      <c r="Q2059">
        <f>VLOOKUP(A2059,table3!A2059:H4393,8,FALSE)</f>
        <v>32</v>
      </c>
    </row>
    <row r="2060" spans="1:17" x14ac:dyDescent="0.3">
      <c r="A2060" s="11" t="s">
        <v>308</v>
      </c>
      <c r="B2060" t="str">
        <f>VLOOKUP(A2060,cleaned_customer_names[],2,FALSE)</f>
        <v>Scalard</v>
      </c>
      <c r="C2060">
        <f>VLOOKUP(A2060,cleaned_Medical_Examinations[],2,FALSE)</f>
        <v>24.96</v>
      </c>
      <c r="D2060">
        <f>VLOOKUP(A2060,cleaned_Medical_Examinations[],3,FALSE)</f>
        <v>4.57</v>
      </c>
      <c r="E2060" t="str">
        <f>VLOOKUP(A2060,cleaned_Medical_Examinations[],4,FALSE)</f>
        <v>No</v>
      </c>
      <c r="F2060" t="str">
        <f>VLOOKUP(A2060,cleaned_Medical_Examinations[],5,FALSE)</f>
        <v>No</v>
      </c>
      <c r="G2060" t="str">
        <f>VLOOKUP(A2060,cleaned_Medical_Examinations[],6,FALSE)</f>
        <v>No</v>
      </c>
      <c r="H2060">
        <f>VLOOKUP(A2060,cleaned_Medical_Examinations[],7,FALSE)</f>
        <v>0</v>
      </c>
      <c r="I2060" t="str">
        <f>VLOOKUP(A2060,cleaned_Medical_Examinations[],8,FALSE)</f>
        <v>No</v>
      </c>
      <c r="J2060" t="str">
        <f>VLOOKUP(A2060,cleaned_Medical_Examinations[],9,FALSE)</f>
        <v>OVER WEIGHT</v>
      </c>
      <c r="K2060" t="str">
        <f>VLOOKUP(A2060,cleaned_Medical_Examinations[],10,FALSE)</f>
        <v>NORMAL</v>
      </c>
      <c r="L2060">
        <f>VLOOKUP(A2060,table3!A2060:H4394,4,)</f>
        <v>32734</v>
      </c>
      <c r="M2060" t="str">
        <f>VLOOKUP(A2060,table3!A2060:H4394,5,FALSE)</f>
        <v>tier - 2</v>
      </c>
      <c r="N2060" t="str">
        <f>VLOOKUP(A2060,table3!A2060:H4394,6,FALSE)</f>
        <v>tier - 1</v>
      </c>
      <c r="O2060" t="str">
        <f>VLOOKUP(A2060,table3!A2060:H4394,7,FALSE)</f>
        <v>R1012</v>
      </c>
      <c r="P2060" s="8">
        <f>VLOOKUP(A2060,table3!A2060:H4394,2,FALSE)</f>
        <v>33063</v>
      </c>
      <c r="Q2060">
        <f>VLOOKUP(A2060,table3!A2060:H4394,8,FALSE)</f>
        <v>32</v>
      </c>
    </row>
    <row r="2061" spans="1:17" x14ac:dyDescent="0.3">
      <c r="A2061" s="13" t="s">
        <v>307</v>
      </c>
      <c r="B2061" t="str">
        <f>VLOOKUP(A2061,cleaned_customer_names[],2,FALSE)</f>
        <v>Burget</v>
      </c>
      <c r="C2061">
        <f>VLOOKUP(A2061,cleaned_Medical_Examinations[],2,FALSE)</f>
        <v>17.670000000000002</v>
      </c>
      <c r="D2061">
        <f>VLOOKUP(A2061,cleaned_Medical_Examinations[],3,FALSE)</f>
        <v>5.53</v>
      </c>
      <c r="E2061" t="str">
        <f>VLOOKUP(A2061,cleaned_Medical_Examinations[],4,FALSE)</f>
        <v>Yes</v>
      </c>
      <c r="F2061" t="str">
        <f>VLOOKUP(A2061,cleaned_Medical_Examinations[],5,FALSE)</f>
        <v>No</v>
      </c>
      <c r="G2061" t="str">
        <f>VLOOKUP(A2061,cleaned_Medical_Examinations[],6,FALSE)</f>
        <v>No</v>
      </c>
      <c r="H2061">
        <f>VLOOKUP(A2061,cleaned_Medical_Examinations[],7,FALSE)</f>
        <v>0</v>
      </c>
      <c r="I2061" t="str">
        <f>VLOOKUP(A2061,cleaned_Medical_Examinations[],8,FALSE)</f>
        <v>No</v>
      </c>
      <c r="J2061" t="str">
        <f>VLOOKUP(A2061,cleaned_Medical_Examinations[],9,FALSE)</f>
        <v>UNDER WEIGHT</v>
      </c>
      <c r="K2061" t="str">
        <f>VLOOKUP(A2061,cleaned_Medical_Examinations[],10,FALSE)</f>
        <v>NORMAL</v>
      </c>
      <c r="L2061">
        <f>VLOOKUP(A2061,table3!A2061:H4395,4,)</f>
        <v>32760</v>
      </c>
      <c r="M2061" t="str">
        <f>VLOOKUP(A2061,table3!A2061:H4395,5,FALSE)</f>
        <v>tier - 1</v>
      </c>
      <c r="N2061" t="str">
        <f>VLOOKUP(A2061,table3!A2061:H4395,6,FALSE)</f>
        <v>tier - 1</v>
      </c>
      <c r="O2061" t="str">
        <f>VLOOKUP(A2061,table3!A2061:H4395,7,FALSE)</f>
        <v>R1011</v>
      </c>
      <c r="P2061" s="8">
        <f>VLOOKUP(A2061,table3!A2061:H4395,2,FALSE)</f>
        <v>27369</v>
      </c>
      <c r="Q2061">
        <f>VLOOKUP(A2061,table3!A2061:H4395,8,FALSE)</f>
        <v>48</v>
      </c>
    </row>
    <row r="2062" spans="1:17" x14ac:dyDescent="0.3">
      <c r="A2062" s="11" t="s">
        <v>306</v>
      </c>
      <c r="B2062" t="str">
        <f>VLOOKUP(A2062,cleaned_customer_names[],2,FALSE)</f>
        <v>English</v>
      </c>
      <c r="C2062">
        <f>VLOOKUP(A2062,cleaned_Medical_Examinations[],2,FALSE)</f>
        <v>31.35</v>
      </c>
      <c r="D2062">
        <f>VLOOKUP(A2062,cleaned_Medical_Examinations[],3,FALSE)</f>
        <v>5.84</v>
      </c>
      <c r="E2062" t="str">
        <f>VLOOKUP(A2062,cleaned_Medical_Examinations[],4,FALSE)</f>
        <v>No</v>
      </c>
      <c r="F2062" t="str">
        <f>VLOOKUP(A2062,cleaned_Medical_Examinations[],5,FALSE)</f>
        <v>Yes</v>
      </c>
      <c r="G2062" t="str">
        <f>VLOOKUP(A2062,cleaned_Medical_Examinations[],6,FALSE)</f>
        <v>No</v>
      </c>
      <c r="H2062">
        <f>VLOOKUP(A2062,cleaned_Medical_Examinations[],7,FALSE)</f>
        <v>1</v>
      </c>
      <c r="I2062" t="str">
        <f>VLOOKUP(A2062,cleaned_Medical_Examinations[],8,FALSE)</f>
        <v>No</v>
      </c>
      <c r="J2062" t="str">
        <f>VLOOKUP(A2062,cleaned_Medical_Examinations[],9,FALSE)</f>
        <v>OBESITY</v>
      </c>
      <c r="K2062" t="str">
        <f>VLOOKUP(A2062,cleaned_Medical_Examinations[],10,FALSE)</f>
        <v>PREDIABETES</v>
      </c>
      <c r="L2062">
        <f>VLOOKUP(A2062,table3!A2062:H4396,4,)</f>
        <v>32765</v>
      </c>
      <c r="M2062" t="str">
        <f>VLOOKUP(A2062,table3!A2062:H4396,5,FALSE)</f>
        <v>tier - 2</v>
      </c>
      <c r="N2062" t="str">
        <f>VLOOKUP(A2062,table3!A2062:H4396,6,FALSE)</f>
        <v>tier - 2</v>
      </c>
      <c r="O2062" t="str">
        <f>VLOOKUP(A2062,table3!A2062:H4396,7,FALSE)</f>
        <v>R1012</v>
      </c>
      <c r="P2062" s="8">
        <f>VLOOKUP(A2062,table3!A2062:H4396,2,FALSE)</f>
        <v>26610</v>
      </c>
      <c r="Q2062">
        <f>VLOOKUP(A2062,table3!A2062:H4396,8,FALSE)</f>
        <v>50</v>
      </c>
    </row>
    <row r="2063" spans="1:17" x14ac:dyDescent="0.3">
      <c r="A2063" s="13" t="s">
        <v>305</v>
      </c>
      <c r="B2063" t="str">
        <f>VLOOKUP(A2063,cleaned_customer_names[],2,FALSE)</f>
        <v>Hampton</v>
      </c>
      <c r="C2063">
        <f>VLOOKUP(A2063,cleaned_Medical_Examinations[],2,FALSE)</f>
        <v>28.31</v>
      </c>
      <c r="D2063">
        <f>VLOOKUP(A2063,cleaned_Medical_Examinations[],3,FALSE)</f>
        <v>6.41</v>
      </c>
      <c r="E2063" t="str">
        <f>VLOOKUP(A2063,cleaned_Medical_Examinations[],4,FALSE)</f>
        <v>No</v>
      </c>
      <c r="F2063" t="str">
        <f>VLOOKUP(A2063,cleaned_Medical_Examinations[],5,FALSE)</f>
        <v>Yes</v>
      </c>
      <c r="G2063" t="str">
        <f>VLOOKUP(A2063,cleaned_Medical_Examinations[],6,FALSE)</f>
        <v>No</v>
      </c>
      <c r="H2063">
        <f>VLOOKUP(A2063,cleaned_Medical_Examinations[],7,FALSE)</f>
        <v>1</v>
      </c>
      <c r="I2063" t="str">
        <f>VLOOKUP(A2063,cleaned_Medical_Examinations[],8,FALSE)</f>
        <v>No</v>
      </c>
      <c r="J2063" t="str">
        <f>VLOOKUP(A2063,cleaned_Medical_Examinations[],9,FALSE)</f>
        <v>OVER WEIGHT</v>
      </c>
      <c r="K2063" t="str">
        <f>VLOOKUP(A2063,cleaned_Medical_Examinations[],10,FALSE)</f>
        <v>DIABETES</v>
      </c>
      <c r="L2063">
        <f>VLOOKUP(A2063,table3!A2063:H4397,4,)</f>
        <v>32787</v>
      </c>
      <c r="M2063" t="str">
        <f>VLOOKUP(A2063,table3!A2063:H4397,5,FALSE)</f>
        <v>tier - 1</v>
      </c>
      <c r="N2063" t="str">
        <f>VLOOKUP(A2063,table3!A2063:H4397,6,FALSE)</f>
        <v>tier - 3</v>
      </c>
      <c r="O2063" t="str">
        <f>VLOOKUP(A2063,table3!A2063:H4397,7,FALSE)</f>
        <v>R1012</v>
      </c>
      <c r="P2063" s="8">
        <f>VLOOKUP(A2063,table3!A2063:H4397,2,FALSE)</f>
        <v>29567</v>
      </c>
      <c r="Q2063">
        <f>VLOOKUP(A2063,table3!A2063:H4397,8,FALSE)</f>
        <v>42</v>
      </c>
    </row>
    <row r="2064" spans="1:17" x14ac:dyDescent="0.3">
      <c r="A2064" s="11" t="s">
        <v>304</v>
      </c>
      <c r="B2064" t="str">
        <f>VLOOKUP(A2064,cleaned_customer_names[],2,FALSE)</f>
        <v>Flynn</v>
      </c>
      <c r="C2064">
        <f>VLOOKUP(A2064,cleaned_Medical_Examinations[],2,FALSE)</f>
        <v>30.3</v>
      </c>
      <c r="D2064">
        <f>VLOOKUP(A2064,cleaned_Medical_Examinations[],3,FALSE)</f>
        <v>4.7300000000000004</v>
      </c>
      <c r="E2064" t="str">
        <f>VLOOKUP(A2064,cleaned_Medical_Examinations[],4,FALSE)</f>
        <v>Yes</v>
      </c>
      <c r="F2064" t="str">
        <f>VLOOKUP(A2064,cleaned_Medical_Examinations[],5,FALSE)</f>
        <v>No</v>
      </c>
      <c r="G2064" t="str">
        <f>VLOOKUP(A2064,cleaned_Medical_Examinations[],6,FALSE)</f>
        <v>Yes</v>
      </c>
      <c r="H2064">
        <f>VLOOKUP(A2064,cleaned_Medical_Examinations[],7,FALSE)</f>
        <v>1</v>
      </c>
      <c r="I2064" t="str">
        <f>VLOOKUP(A2064,cleaned_Medical_Examinations[],8,FALSE)</f>
        <v>No</v>
      </c>
      <c r="J2064" t="str">
        <f>VLOOKUP(A2064,cleaned_Medical_Examinations[],9,FALSE)</f>
        <v>OBESITY</v>
      </c>
      <c r="K2064" t="str">
        <f>VLOOKUP(A2064,cleaned_Medical_Examinations[],10,FALSE)</f>
        <v>NORMAL</v>
      </c>
      <c r="L2064">
        <f>VLOOKUP(A2064,table3!A2064:H4398,4,)</f>
        <v>32828</v>
      </c>
      <c r="M2064" t="str">
        <f>VLOOKUP(A2064,table3!A2064:H4398,5,FALSE)</f>
        <v>tier - 1</v>
      </c>
      <c r="N2064" t="str">
        <f>VLOOKUP(A2064,table3!A2064:H4398,6,FALSE)</f>
        <v>tier - 2</v>
      </c>
      <c r="O2064" t="str">
        <f>VLOOKUP(A2064,table3!A2064:H4398,7,FALSE)</f>
        <v>R1011</v>
      </c>
      <c r="P2064" s="8">
        <f>VLOOKUP(A2064,table3!A2064:H4398,2,FALSE)</f>
        <v>35037</v>
      </c>
      <c r="Q2064">
        <f>VLOOKUP(A2064,table3!A2064:H4398,8,FALSE)</f>
        <v>27</v>
      </c>
    </row>
    <row r="2065" spans="1:17" x14ac:dyDescent="0.3">
      <c r="A2065" s="13" t="s">
        <v>303</v>
      </c>
      <c r="B2065" t="str">
        <f>VLOOKUP(A2065,cleaned_customer_names[],2,FALSE)</f>
        <v>Knast</v>
      </c>
      <c r="C2065">
        <f>VLOOKUP(A2065,cleaned_Medical_Examinations[],2,FALSE)</f>
        <v>26.4</v>
      </c>
      <c r="D2065">
        <f>VLOOKUP(A2065,cleaned_Medical_Examinations[],3,FALSE)</f>
        <v>6.22</v>
      </c>
      <c r="E2065" t="str">
        <f>VLOOKUP(A2065,cleaned_Medical_Examinations[],4,FALSE)</f>
        <v>Yes</v>
      </c>
      <c r="F2065" t="str">
        <f>VLOOKUP(A2065,cleaned_Medical_Examinations[],5,FALSE)</f>
        <v>No</v>
      </c>
      <c r="G2065" t="str">
        <f>VLOOKUP(A2065,cleaned_Medical_Examinations[],6,FALSE)</f>
        <v>No</v>
      </c>
      <c r="H2065">
        <f>VLOOKUP(A2065,cleaned_Medical_Examinations[],7,FALSE)</f>
        <v>0</v>
      </c>
      <c r="I2065" t="str">
        <f>VLOOKUP(A2065,cleaned_Medical_Examinations[],8,FALSE)</f>
        <v>No</v>
      </c>
      <c r="J2065" t="str">
        <f>VLOOKUP(A2065,cleaned_Medical_Examinations[],9,FALSE)</f>
        <v>OVER WEIGHT</v>
      </c>
      <c r="K2065" t="str">
        <f>VLOOKUP(A2065,cleaned_Medical_Examinations[],10,FALSE)</f>
        <v>PREDIABETES</v>
      </c>
      <c r="L2065">
        <f>VLOOKUP(A2065,table3!A2065:H4399,4,)</f>
        <v>32907</v>
      </c>
      <c r="M2065" t="str">
        <f>VLOOKUP(A2065,table3!A2065:H4399,5,FALSE)</f>
        <v>tier - 2</v>
      </c>
      <c r="N2065" t="str">
        <f>VLOOKUP(A2065,table3!A2065:H4399,6,FALSE)</f>
        <v>tier - 3</v>
      </c>
      <c r="O2065" t="str">
        <f>VLOOKUP(A2065,table3!A2065:H4399,7,FALSE)</f>
        <v>R1011</v>
      </c>
      <c r="P2065" s="8">
        <f>VLOOKUP(A2065,table3!A2065:H4399,2,FALSE)</f>
        <v>29907</v>
      </c>
      <c r="Q2065">
        <f>VLOOKUP(A2065,table3!A2065:H4399,8,FALSE)</f>
        <v>41</v>
      </c>
    </row>
    <row r="2066" spans="1:17" x14ac:dyDescent="0.3">
      <c r="A2066" s="11" t="s">
        <v>302</v>
      </c>
      <c r="B2066" t="str">
        <f>VLOOKUP(A2066,cleaned_customer_names[],2,FALSE)</f>
        <v>Lucas</v>
      </c>
      <c r="C2066">
        <f>VLOOKUP(A2066,cleaned_Medical_Examinations[],2,FALSE)</f>
        <v>22.135000000000002</v>
      </c>
      <c r="D2066">
        <f>VLOOKUP(A2066,cleaned_Medical_Examinations[],3,FALSE)</f>
        <v>4.46</v>
      </c>
      <c r="E2066" t="str">
        <f>VLOOKUP(A2066,cleaned_Medical_Examinations[],4,FALSE)</f>
        <v>Yes</v>
      </c>
      <c r="F2066" t="str">
        <f>VLOOKUP(A2066,cleaned_Medical_Examinations[],5,FALSE)</f>
        <v>No</v>
      </c>
      <c r="G2066" t="str">
        <f>VLOOKUP(A2066,cleaned_Medical_Examinations[],6,FALSE)</f>
        <v>No</v>
      </c>
      <c r="H2066">
        <f>VLOOKUP(A2066,cleaned_Medical_Examinations[],7,FALSE)</f>
        <v>0</v>
      </c>
      <c r="I2066" t="str">
        <f>VLOOKUP(A2066,cleaned_Medical_Examinations[],8,FALSE)</f>
        <v>No</v>
      </c>
      <c r="J2066" t="str">
        <f>VLOOKUP(A2066,cleaned_Medical_Examinations[],9,FALSE)</f>
        <v>NORMAL WEIGHT</v>
      </c>
      <c r="K2066" t="str">
        <f>VLOOKUP(A2066,cleaned_Medical_Examinations[],10,FALSE)</f>
        <v>NORMAL</v>
      </c>
      <c r="L2066">
        <f>VLOOKUP(A2066,table3!A2066:H4400,4,)</f>
        <v>32948</v>
      </c>
      <c r="M2066" t="str">
        <f>VLOOKUP(A2066,table3!A2066:H4400,5,FALSE)</f>
        <v>tier - 2</v>
      </c>
      <c r="N2066" t="str">
        <f>VLOOKUP(A2066,table3!A2066:H4400,6,FALSE)</f>
        <v>tier - 1</v>
      </c>
      <c r="O2066" t="str">
        <f>VLOOKUP(A2066,table3!A2066:H4400,7,FALSE)</f>
        <v>R1011</v>
      </c>
      <c r="P2066" s="8">
        <f>VLOOKUP(A2066,table3!A2066:H4400,2,FALSE)</f>
        <v>26169</v>
      </c>
      <c r="Q2066">
        <f>VLOOKUP(A2066,table3!A2066:H4400,8,FALSE)</f>
        <v>51</v>
      </c>
    </row>
    <row r="2067" spans="1:17" x14ac:dyDescent="0.3">
      <c r="A2067" s="13" t="s">
        <v>301</v>
      </c>
      <c r="B2067" t="str">
        <f>VLOOKUP(A2067,cleaned_customer_names[],2,FALSE)</f>
        <v>Thomas</v>
      </c>
      <c r="C2067">
        <f>VLOOKUP(A2067,cleaned_Medical_Examinations[],2,FALSE)</f>
        <v>17.399999999999999</v>
      </c>
      <c r="D2067">
        <f>VLOOKUP(A2067,cleaned_Medical_Examinations[],3,FALSE)</f>
        <v>4.5</v>
      </c>
      <c r="E2067" t="str">
        <f>VLOOKUP(A2067,cleaned_Medical_Examinations[],4,FALSE)</f>
        <v>Yes</v>
      </c>
      <c r="F2067" t="str">
        <f>VLOOKUP(A2067,cleaned_Medical_Examinations[],5,FALSE)</f>
        <v>No</v>
      </c>
      <c r="G2067" t="str">
        <f>VLOOKUP(A2067,cleaned_Medical_Examinations[],6,FALSE)</f>
        <v>No</v>
      </c>
      <c r="H2067">
        <f>VLOOKUP(A2067,cleaned_Medical_Examinations[],7,FALSE)</f>
        <v>0</v>
      </c>
      <c r="I2067" t="str">
        <f>VLOOKUP(A2067,cleaned_Medical_Examinations[],8,FALSE)</f>
        <v>No</v>
      </c>
      <c r="J2067" t="str">
        <f>VLOOKUP(A2067,cleaned_Medical_Examinations[],9,FALSE)</f>
        <v>UNDER WEIGHT</v>
      </c>
      <c r="K2067" t="str">
        <f>VLOOKUP(A2067,cleaned_Medical_Examinations[],10,FALSE)</f>
        <v>NORMAL</v>
      </c>
      <c r="L2067">
        <f>VLOOKUP(A2067,table3!A2067:H4401,4,)</f>
        <v>33017</v>
      </c>
      <c r="M2067" t="str">
        <f>VLOOKUP(A2067,table3!A2067:H4401,5,FALSE)</f>
        <v>tier - 1</v>
      </c>
      <c r="N2067" t="str">
        <f>VLOOKUP(A2067,table3!A2067:H4401,6,FALSE)</f>
        <v>tier - 1</v>
      </c>
      <c r="O2067" t="str">
        <f>VLOOKUP(A2067,table3!A2067:H4401,7,FALSE)</f>
        <v>R1011</v>
      </c>
      <c r="P2067" s="8">
        <f>VLOOKUP(A2067,table3!A2067:H4401,2,FALSE)</f>
        <v>34888</v>
      </c>
      <c r="Q2067">
        <f>VLOOKUP(A2067,table3!A2067:H4401,8,FALSE)</f>
        <v>27</v>
      </c>
    </row>
    <row r="2068" spans="1:17" x14ac:dyDescent="0.3">
      <c r="A2068" s="11" t="s">
        <v>299</v>
      </c>
      <c r="B2068" t="str">
        <f>VLOOKUP(A2068,cleaned_customer_names[],2,FALSE)</f>
        <v>Cherewatti</v>
      </c>
      <c r="C2068">
        <f>VLOOKUP(A2068,cleaned_Medical_Examinations[],2,FALSE)</f>
        <v>28.06</v>
      </c>
      <c r="D2068">
        <f>VLOOKUP(A2068,cleaned_Medical_Examinations[],3,FALSE)</f>
        <v>8.93</v>
      </c>
      <c r="E2068" t="str">
        <f>VLOOKUP(A2068,cleaned_Medical_Examinations[],4,FALSE)</f>
        <v>No</v>
      </c>
      <c r="F2068" t="str">
        <f>VLOOKUP(A2068,cleaned_Medical_Examinations[],5,FALSE)</f>
        <v>No</v>
      </c>
      <c r="G2068" t="str">
        <f>VLOOKUP(A2068,cleaned_Medical_Examinations[],6,FALSE)</f>
        <v>No</v>
      </c>
      <c r="H2068">
        <f>VLOOKUP(A2068,cleaned_Medical_Examinations[],7,FALSE)</f>
        <v>0</v>
      </c>
      <c r="I2068" t="str">
        <f>VLOOKUP(A2068,cleaned_Medical_Examinations[],8,FALSE)</f>
        <v>No</v>
      </c>
      <c r="J2068" t="str">
        <f>VLOOKUP(A2068,cleaned_Medical_Examinations[],9,FALSE)</f>
        <v>OVER WEIGHT</v>
      </c>
      <c r="K2068" t="str">
        <f>VLOOKUP(A2068,cleaned_Medical_Examinations[],10,FALSE)</f>
        <v>DIABETES</v>
      </c>
      <c r="L2068">
        <f>VLOOKUP(A2068,table3!A2068:H4402,4,)</f>
        <v>33025</v>
      </c>
      <c r="M2068" t="str">
        <f>VLOOKUP(A2068,table3!A2068:H4402,5,FALSE)</f>
        <v>tier - 2</v>
      </c>
      <c r="N2068" t="str">
        <f>VLOOKUP(A2068,table3!A2068:H4402,6,FALSE)</f>
        <v>tier - 3</v>
      </c>
      <c r="O2068" t="str">
        <f>VLOOKUP(A2068,table3!A2068:H4402,7,FALSE)</f>
        <v>R1011</v>
      </c>
      <c r="P2068" s="8">
        <f>VLOOKUP(A2068,table3!A2068:H4402,2,FALSE)</f>
        <v>24663</v>
      </c>
      <c r="Q2068">
        <f>VLOOKUP(A2068,table3!A2068:H4402,8,FALSE)</f>
        <v>55</v>
      </c>
    </row>
    <row r="2069" spans="1:17" x14ac:dyDescent="0.3">
      <c r="A2069" s="13" t="s">
        <v>298</v>
      </c>
      <c r="B2069" t="str">
        <f>VLOOKUP(A2069,cleaned_customer_names[],2,FALSE)</f>
        <v>Olle</v>
      </c>
      <c r="C2069">
        <f>VLOOKUP(A2069,cleaned_Medical_Examinations[],2,FALSE)</f>
        <v>31.13</v>
      </c>
      <c r="D2069">
        <f>VLOOKUP(A2069,cleaned_Medical_Examinations[],3,FALSE)</f>
        <v>11.02</v>
      </c>
      <c r="E2069" t="str">
        <f>VLOOKUP(A2069,cleaned_Medical_Examinations[],4,FALSE)</f>
        <v>No</v>
      </c>
      <c r="F2069" t="str">
        <f>VLOOKUP(A2069,cleaned_Medical_Examinations[],5,FALSE)</f>
        <v>No</v>
      </c>
      <c r="G2069" t="str">
        <f>VLOOKUP(A2069,cleaned_Medical_Examinations[],6,FALSE)</f>
        <v>No</v>
      </c>
      <c r="H2069">
        <f>VLOOKUP(A2069,cleaned_Medical_Examinations[],7,FALSE)</f>
        <v>0</v>
      </c>
      <c r="I2069" t="str">
        <f>VLOOKUP(A2069,cleaned_Medical_Examinations[],8,FALSE)</f>
        <v>No</v>
      </c>
      <c r="J2069" t="str">
        <f>VLOOKUP(A2069,cleaned_Medical_Examinations[],9,FALSE)</f>
        <v>OBESITY</v>
      </c>
      <c r="K2069" t="str">
        <f>VLOOKUP(A2069,cleaned_Medical_Examinations[],10,FALSE)</f>
        <v>DIABETES</v>
      </c>
      <c r="L2069">
        <f>VLOOKUP(A2069,table3!A2069:H4403,4,)</f>
        <v>33057</v>
      </c>
      <c r="M2069" t="str">
        <f>VLOOKUP(A2069,table3!A2069:H4403,5,FALSE)</f>
        <v>tier - 1</v>
      </c>
      <c r="N2069" t="str">
        <f>VLOOKUP(A2069,table3!A2069:H4403,6,FALSE)</f>
        <v>tier - 2</v>
      </c>
      <c r="O2069" t="str">
        <f>VLOOKUP(A2069,table3!A2069:H4403,7,FALSE)</f>
        <v>R1011</v>
      </c>
      <c r="P2069" s="8">
        <f>VLOOKUP(A2069,table3!A2069:H4403,2,FALSE)</f>
        <v>34543</v>
      </c>
      <c r="Q2069">
        <f>VLOOKUP(A2069,table3!A2069:H4403,8,FALSE)</f>
        <v>28</v>
      </c>
    </row>
    <row r="2070" spans="1:17" x14ac:dyDescent="0.3">
      <c r="A2070" s="11" t="s">
        <v>297</v>
      </c>
      <c r="B2070" t="str">
        <f>VLOOKUP(A2070,cleaned_customer_names[],2,FALSE)</f>
        <v>Hamsi</v>
      </c>
      <c r="C2070">
        <f>VLOOKUP(A2070,cleaned_Medical_Examinations[],2,FALSE)</f>
        <v>18.46</v>
      </c>
      <c r="D2070">
        <f>VLOOKUP(A2070,cleaned_Medical_Examinations[],3,FALSE)</f>
        <v>5.25</v>
      </c>
      <c r="E2070" t="str">
        <f>VLOOKUP(A2070,cleaned_Medical_Examinations[],4,FALSE)</f>
        <v>No</v>
      </c>
      <c r="F2070" t="str">
        <f>VLOOKUP(A2070,cleaned_Medical_Examinations[],5,FALSE)</f>
        <v>No</v>
      </c>
      <c r="G2070" t="str">
        <f>VLOOKUP(A2070,cleaned_Medical_Examinations[],6,FALSE)</f>
        <v>No</v>
      </c>
      <c r="H2070">
        <f>VLOOKUP(A2070,cleaned_Medical_Examinations[],7,FALSE)</f>
        <v>0</v>
      </c>
      <c r="I2070" t="str">
        <f>VLOOKUP(A2070,cleaned_Medical_Examinations[],8,FALSE)</f>
        <v>No</v>
      </c>
      <c r="J2070" t="str">
        <f>VLOOKUP(A2070,cleaned_Medical_Examinations[],9,FALSE)</f>
        <v>UNDER WEIGHT</v>
      </c>
      <c r="K2070" t="str">
        <f>VLOOKUP(A2070,cleaned_Medical_Examinations[],10,FALSE)</f>
        <v>NORMAL</v>
      </c>
      <c r="L2070">
        <f>VLOOKUP(A2070,table3!A2070:H4404,4,)</f>
        <v>33075</v>
      </c>
      <c r="M2070" t="str">
        <f>VLOOKUP(A2070,table3!A2070:H4404,5,FALSE)</f>
        <v>tier - 1</v>
      </c>
      <c r="N2070" t="str">
        <f>VLOOKUP(A2070,table3!A2070:H4404,6,FALSE)</f>
        <v>tier - 2</v>
      </c>
      <c r="O2070" t="str">
        <f>VLOOKUP(A2070,table3!A2070:H4404,7,FALSE)</f>
        <v>R1011</v>
      </c>
      <c r="P2070" s="8">
        <f>VLOOKUP(A2070,table3!A2070:H4404,2,FALSE)</f>
        <v>22828</v>
      </c>
      <c r="Q2070">
        <f>VLOOKUP(A2070,table3!A2070:H4404,8,FALSE)</f>
        <v>60</v>
      </c>
    </row>
    <row r="2071" spans="1:17" x14ac:dyDescent="0.3">
      <c r="A2071" s="13" t="s">
        <v>296</v>
      </c>
      <c r="B2071" t="str">
        <f>VLOOKUP(A2071,cleaned_customer_names[],2,FALSE)</f>
        <v>Finnegan</v>
      </c>
      <c r="C2071">
        <f>VLOOKUP(A2071,cleaned_Medical_Examinations[],2,FALSE)</f>
        <v>17.3</v>
      </c>
      <c r="D2071">
        <f>VLOOKUP(A2071,cleaned_Medical_Examinations[],3,FALSE)</f>
        <v>4.75</v>
      </c>
      <c r="E2071" t="str">
        <f>VLOOKUP(A2071,cleaned_Medical_Examinations[],4,FALSE)</f>
        <v>No</v>
      </c>
      <c r="F2071" t="str">
        <f>VLOOKUP(A2071,cleaned_Medical_Examinations[],5,FALSE)</f>
        <v>No</v>
      </c>
      <c r="G2071" t="str">
        <f>VLOOKUP(A2071,cleaned_Medical_Examinations[],6,FALSE)</f>
        <v>No</v>
      </c>
      <c r="H2071">
        <f>VLOOKUP(A2071,cleaned_Medical_Examinations[],7,FALSE)</f>
        <v>0</v>
      </c>
      <c r="I2071" t="str">
        <f>VLOOKUP(A2071,cleaned_Medical_Examinations[],8,FALSE)</f>
        <v>No</v>
      </c>
      <c r="J2071" t="str">
        <f>VLOOKUP(A2071,cleaned_Medical_Examinations[],9,FALSE)</f>
        <v>UNDER WEIGHT</v>
      </c>
      <c r="K2071" t="str">
        <f>VLOOKUP(A2071,cleaned_Medical_Examinations[],10,FALSE)</f>
        <v>NORMAL</v>
      </c>
      <c r="L2071">
        <f>VLOOKUP(A2071,table3!A2071:H4405,4,)</f>
        <v>33091</v>
      </c>
      <c r="M2071" t="str">
        <f>VLOOKUP(A2071,table3!A2071:H4405,5,FALSE)</f>
        <v>tier - 2</v>
      </c>
      <c r="N2071" t="str">
        <f>VLOOKUP(A2071,table3!A2071:H4405,6,FALSE)</f>
        <v>tier - 2</v>
      </c>
      <c r="O2071" t="str">
        <f>VLOOKUP(A2071,table3!A2071:H4405,7,FALSE)</f>
        <v>R1011</v>
      </c>
      <c r="P2071" s="8">
        <f>VLOOKUP(A2071,table3!A2071:H4405,2,FALSE)</f>
        <v>25506</v>
      </c>
      <c r="Q2071">
        <f>VLOOKUP(A2071,table3!A2071:H4405,8,FALSE)</f>
        <v>53</v>
      </c>
    </row>
    <row r="2072" spans="1:17" x14ac:dyDescent="0.3">
      <c r="A2072" s="11" t="s">
        <v>295</v>
      </c>
      <c r="B2072" t="str">
        <f>VLOOKUP(A2072,cleaned_customer_names[],2,FALSE)</f>
        <v>Walsh</v>
      </c>
      <c r="C2072">
        <f>VLOOKUP(A2072,cleaned_Medical_Examinations[],2,FALSE)</f>
        <v>35.625</v>
      </c>
      <c r="D2072">
        <f>VLOOKUP(A2072,cleaned_Medical_Examinations[],3,FALSE)</f>
        <v>4.68</v>
      </c>
      <c r="E2072" t="str">
        <f>VLOOKUP(A2072,cleaned_Medical_Examinations[],4,FALSE)</f>
        <v>Yes</v>
      </c>
      <c r="F2072" t="str">
        <f>VLOOKUP(A2072,cleaned_Medical_Examinations[],5,FALSE)</f>
        <v>No</v>
      </c>
      <c r="G2072" t="str">
        <f>VLOOKUP(A2072,cleaned_Medical_Examinations[],6,FALSE)</f>
        <v>Yes</v>
      </c>
      <c r="H2072">
        <f>VLOOKUP(A2072,cleaned_Medical_Examinations[],7,FALSE)</f>
        <v>1</v>
      </c>
      <c r="I2072" t="str">
        <f>VLOOKUP(A2072,cleaned_Medical_Examinations[],8,FALSE)</f>
        <v>No</v>
      </c>
      <c r="J2072" t="str">
        <f>VLOOKUP(A2072,cleaned_Medical_Examinations[],9,FALSE)</f>
        <v>OBESITY</v>
      </c>
      <c r="K2072" t="str">
        <f>VLOOKUP(A2072,cleaned_Medical_Examinations[],10,FALSE)</f>
        <v>NORMAL</v>
      </c>
      <c r="L2072">
        <f>VLOOKUP(A2072,table3!A2072:H4406,4,)</f>
        <v>33121</v>
      </c>
      <c r="M2072" t="str">
        <f>VLOOKUP(A2072,table3!A2072:H4406,5,FALSE)</f>
        <v>tier - 2</v>
      </c>
      <c r="N2072" t="str">
        <f>VLOOKUP(A2072,table3!A2072:H4406,6,FALSE)</f>
        <v>tier - 1</v>
      </c>
      <c r="O2072" t="str">
        <f>VLOOKUP(A2072,table3!A2072:H4406,7,FALSE)</f>
        <v>R1011</v>
      </c>
      <c r="P2072" s="8">
        <f>VLOOKUP(A2072,table3!A2072:H4406,2,FALSE)</f>
        <v>31243</v>
      </c>
      <c r="Q2072">
        <f>VLOOKUP(A2072,table3!A2072:H4406,8,FALSE)</f>
        <v>37</v>
      </c>
    </row>
    <row r="2073" spans="1:17" x14ac:dyDescent="0.3">
      <c r="A2073" s="13" t="s">
        <v>294</v>
      </c>
      <c r="B2073" t="str">
        <f>VLOOKUP(A2073,cleaned_customer_names[],2,FALSE)</f>
        <v>Villa</v>
      </c>
      <c r="C2073">
        <f>VLOOKUP(A2073,cleaned_Medical_Examinations[],2,FALSE)</f>
        <v>20.234999999999999</v>
      </c>
      <c r="D2073">
        <f>VLOOKUP(A2073,cleaned_Medical_Examinations[],3,FALSE)</f>
        <v>6.17</v>
      </c>
      <c r="E2073" t="str">
        <f>VLOOKUP(A2073,cleaned_Medical_Examinations[],4,FALSE)</f>
        <v>Yes</v>
      </c>
      <c r="F2073" t="str">
        <f>VLOOKUP(A2073,cleaned_Medical_Examinations[],5,FALSE)</f>
        <v>Yes</v>
      </c>
      <c r="G2073" t="str">
        <f>VLOOKUP(A2073,cleaned_Medical_Examinations[],6,FALSE)</f>
        <v>No</v>
      </c>
      <c r="H2073">
        <f>VLOOKUP(A2073,cleaned_Medical_Examinations[],7,FALSE)</f>
        <v>2</v>
      </c>
      <c r="I2073" t="str">
        <f>VLOOKUP(A2073,cleaned_Medical_Examinations[],8,FALSE)</f>
        <v>No</v>
      </c>
      <c r="J2073" t="str">
        <f>VLOOKUP(A2073,cleaned_Medical_Examinations[],9,FALSE)</f>
        <v>NORMAL WEIGHT</v>
      </c>
      <c r="K2073" t="str">
        <f>VLOOKUP(A2073,cleaned_Medical_Examinations[],10,FALSE)</f>
        <v>PREDIABETES</v>
      </c>
      <c r="L2073">
        <f>VLOOKUP(A2073,table3!A2073:H4407,4,)</f>
        <v>33293</v>
      </c>
      <c r="M2073" t="str">
        <f>VLOOKUP(A2073,table3!A2073:H4407,5,FALSE)</f>
        <v>tier - 2</v>
      </c>
      <c r="N2073" t="str">
        <f>VLOOKUP(A2073,table3!A2073:H4407,6,FALSE)</f>
        <v>tier - 1</v>
      </c>
      <c r="O2073" t="str">
        <f>VLOOKUP(A2073,table3!A2073:H4407,7,FALSE)</f>
        <v>R1011</v>
      </c>
      <c r="P2073" s="8">
        <f>VLOOKUP(A2073,table3!A2073:H4407,2,FALSE)</f>
        <v>33158</v>
      </c>
      <c r="Q2073">
        <f>VLOOKUP(A2073,table3!A2073:H4407,8,FALSE)</f>
        <v>32</v>
      </c>
    </row>
    <row r="2074" spans="1:17" x14ac:dyDescent="0.3">
      <c r="A2074" s="11" t="s">
        <v>293</v>
      </c>
      <c r="B2074" t="str">
        <f>VLOOKUP(A2074,cleaned_customer_names[],2,FALSE)</f>
        <v>Cable</v>
      </c>
      <c r="C2074">
        <f>VLOOKUP(A2074,cleaned_Medical_Examinations[],2,FALSE)</f>
        <v>27.55</v>
      </c>
      <c r="D2074">
        <f>VLOOKUP(A2074,cleaned_Medical_Examinations[],3,FALSE)</f>
        <v>4.5599999999999996</v>
      </c>
      <c r="E2074" t="str">
        <f>VLOOKUP(A2074,cleaned_Medical_Examinations[],4,FALSE)</f>
        <v>Yes</v>
      </c>
      <c r="F2074" t="str">
        <f>VLOOKUP(A2074,cleaned_Medical_Examinations[],5,FALSE)</f>
        <v>No</v>
      </c>
      <c r="G2074" t="str">
        <f>VLOOKUP(A2074,cleaned_Medical_Examinations[],6,FALSE)</f>
        <v>Yes</v>
      </c>
      <c r="H2074">
        <f>VLOOKUP(A2074,cleaned_Medical_Examinations[],7,FALSE)</f>
        <v>1</v>
      </c>
      <c r="I2074" t="str">
        <f>VLOOKUP(A2074,cleaned_Medical_Examinations[],8,FALSE)</f>
        <v>No</v>
      </c>
      <c r="J2074" t="str">
        <f>VLOOKUP(A2074,cleaned_Medical_Examinations[],9,FALSE)</f>
        <v>OVER WEIGHT</v>
      </c>
      <c r="K2074" t="str">
        <f>VLOOKUP(A2074,cleaned_Medical_Examinations[],10,FALSE)</f>
        <v>NORMAL</v>
      </c>
      <c r="L2074">
        <f>VLOOKUP(A2074,table3!A2074:H4408,4,)</f>
        <v>33308</v>
      </c>
      <c r="M2074" t="str">
        <f>VLOOKUP(A2074,table3!A2074:H4408,5,FALSE)</f>
        <v>tier - 2</v>
      </c>
      <c r="N2074" t="str">
        <f>VLOOKUP(A2074,table3!A2074:H4408,6,FALSE)</f>
        <v>tier - 3</v>
      </c>
      <c r="O2074" t="str">
        <f>VLOOKUP(A2074,table3!A2074:H4408,7,FALSE)</f>
        <v>R1012</v>
      </c>
      <c r="P2074" s="8">
        <f>VLOOKUP(A2074,table3!A2074:H4408,2,FALSE)</f>
        <v>37953</v>
      </c>
      <c r="Q2074">
        <f>VLOOKUP(A2074,table3!A2074:H4408,8,FALSE)</f>
        <v>19</v>
      </c>
    </row>
    <row r="2075" spans="1:17" x14ac:dyDescent="0.3">
      <c r="A2075" s="13" t="s">
        <v>292</v>
      </c>
      <c r="B2075" t="str">
        <f>VLOOKUP(A2075,cleaned_customer_names[],2,FALSE)</f>
        <v>Eiring</v>
      </c>
      <c r="C2075">
        <f>VLOOKUP(A2075,cleaned_Medical_Examinations[],2,FALSE)</f>
        <v>17.97</v>
      </c>
      <c r="D2075">
        <f>VLOOKUP(A2075,cleaned_Medical_Examinations[],3,FALSE)</f>
        <v>6.3</v>
      </c>
      <c r="E2075" t="str">
        <f>VLOOKUP(A2075,cleaned_Medical_Examinations[],4,FALSE)</f>
        <v>No</v>
      </c>
      <c r="F2075" t="str">
        <f>VLOOKUP(A2075,cleaned_Medical_Examinations[],5,FALSE)</f>
        <v>No</v>
      </c>
      <c r="G2075" t="str">
        <f>VLOOKUP(A2075,cleaned_Medical_Examinations[],6,FALSE)</f>
        <v>No</v>
      </c>
      <c r="H2075">
        <f>VLOOKUP(A2075,cleaned_Medical_Examinations[],7,FALSE)</f>
        <v>0</v>
      </c>
      <c r="I2075" t="str">
        <f>VLOOKUP(A2075,cleaned_Medical_Examinations[],8,FALSE)</f>
        <v>No</v>
      </c>
      <c r="J2075" t="str">
        <f>VLOOKUP(A2075,cleaned_Medical_Examinations[],9,FALSE)</f>
        <v>UNDER WEIGHT</v>
      </c>
      <c r="K2075" t="str">
        <f>VLOOKUP(A2075,cleaned_Medical_Examinations[],10,FALSE)</f>
        <v>PREDIABETES</v>
      </c>
      <c r="L2075">
        <f>VLOOKUP(A2075,table3!A2075:H4409,4,)</f>
        <v>33344</v>
      </c>
      <c r="M2075" t="str">
        <f>VLOOKUP(A2075,table3!A2075:H4409,5,FALSE)</f>
        <v>tier - 2</v>
      </c>
      <c r="N2075" t="str">
        <f>VLOOKUP(A2075,table3!A2075:H4409,6,FALSE)</f>
        <v>tier - 3</v>
      </c>
      <c r="O2075" t="str">
        <f>VLOOKUP(A2075,table3!A2075:H4409,7,FALSE)</f>
        <v>R1011</v>
      </c>
      <c r="P2075" s="8">
        <f>VLOOKUP(A2075,table3!A2075:H4409,2,FALSE)</f>
        <v>26547</v>
      </c>
      <c r="Q2075">
        <f>VLOOKUP(A2075,table3!A2075:H4409,8,FALSE)</f>
        <v>50</v>
      </c>
    </row>
    <row r="2076" spans="1:17" x14ac:dyDescent="0.3">
      <c r="A2076" s="11" t="s">
        <v>291</v>
      </c>
      <c r="B2076" t="str">
        <f>VLOOKUP(A2076,cleaned_customer_names[],2,FALSE)</f>
        <v>Connor</v>
      </c>
      <c r="C2076">
        <f>VLOOKUP(A2076,cleaned_Medical_Examinations[],2,FALSE)</f>
        <v>29.98</v>
      </c>
      <c r="D2076">
        <f>VLOOKUP(A2076,cleaned_Medical_Examinations[],3,FALSE)</f>
        <v>6.03</v>
      </c>
      <c r="E2076" t="str">
        <f>VLOOKUP(A2076,cleaned_Medical_Examinations[],4,FALSE)</f>
        <v>No</v>
      </c>
      <c r="F2076" t="str">
        <f>VLOOKUP(A2076,cleaned_Medical_Examinations[],5,FALSE)</f>
        <v>Yes</v>
      </c>
      <c r="G2076" t="str">
        <f>VLOOKUP(A2076,cleaned_Medical_Examinations[],6,FALSE)</f>
        <v>No</v>
      </c>
      <c r="H2076">
        <f>VLOOKUP(A2076,cleaned_Medical_Examinations[],7,FALSE)</f>
        <v>1</v>
      </c>
      <c r="I2076" t="str">
        <f>VLOOKUP(A2076,cleaned_Medical_Examinations[],8,FALSE)</f>
        <v>No</v>
      </c>
      <c r="J2076" t="str">
        <f>VLOOKUP(A2076,cleaned_Medical_Examinations[],9,FALSE)</f>
        <v>OBESITY</v>
      </c>
      <c r="K2076" t="str">
        <f>VLOOKUP(A2076,cleaned_Medical_Examinations[],10,FALSE)</f>
        <v>PREDIABETES</v>
      </c>
      <c r="L2076">
        <f>VLOOKUP(A2076,table3!A2076:H4410,4,)</f>
        <v>33451</v>
      </c>
      <c r="M2076" t="str">
        <f>VLOOKUP(A2076,table3!A2076:H4410,5,FALSE)</f>
        <v>tier - 2</v>
      </c>
      <c r="N2076" t="str">
        <f>VLOOKUP(A2076,table3!A2076:H4410,6,FALSE)</f>
        <v>tier - 2</v>
      </c>
      <c r="O2076" t="str">
        <f>VLOOKUP(A2076,table3!A2076:H4410,7,FALSE)</f>
        <v>R1011</v>
      </c>
      <c r="P2076" s="8">
        <f>VLOOKUP(A2076,table3!A2076:H4410,2,FALSE)</f>
        <v>31388</v>
      </c>
      <c r="Q2076">
        <f>VLOOKUP(A2076,table3!A2076:H4410,8,FALSE)</f>
        <v>37</v>
      </c>
    </row>
    <row r="2077" spans="1:17" x14ac:dyDescent="0.3">
      <c r="A2077" s="13" t="s">
        <v>290</v>
      </c>
      <c r="B2077" t="str">
        <f>VLOOKUP(A2077,cleaned_customer_names[],2,FALSE)</f>
        <v>Friedman</v>
      </c>
      <c r="C2077">
        <f>VLOOKUP(A2077,cleaned_Medical_Examinations[],2,FALSE)</f>
        <v>33.659999999999997</v>
      </c>
      <c r="D2077">
        <f>VLOOKUP(A2077,cleaned_Medical_Examinations[],3,FALSE)</f>
        <v>4.2</v>
      </c>
      <c r="E2077" t="str">
        <f>VLOOKUP(A2077,cleaned_Medical_Examinations[],4,FALSE)</f>
        <v>Yes</v>
      </c>
      <c r="F2077" t="str">
        <f>VLOOKUP(A2077,cleaned_Medical_Examinations[],5,FALSE)</f>
        <v>No</v>
      </c>
      <c r="G2077" t="str">
        <f>VLOOKUP(A2077,cleaned_Medical_Examinations[],6,FALSE)</f>
        <v>No</v>
      </c>
      <c r="H2077">
        <f>VLOOKUP(A2077,cleaned_Medical_Examinations[],7,FALSE)</f>
        <v>1</v>
      </c>
      <c r="I2077" t="str">
        <f>VLOOKUP(A2077,cleaned_Medical_Examinations[],8,FALSE)</f>
        <v>No</v>
      </c>
      <c r="J2077" t="str">
        <f>VLOOKUP(A2077,cleaned_Medical_Examinations[],9,FALSE)</f>
        <v>OBESITY</v>
      </c>
      <c r="K2077" t="str">
        <f>VLOOKUP(A2077,cleaned_Medical_Examinations[],10,FALSE)</f>
        <v>NORMAL</v>
      </c>
      <c r="L2077">
        <f>VLOOKUP(A2077,table3!A2077:H4411,4,)</f>
        <v>33472</v>
      </c>
      <c r="M2077" t="str">
        <f>VLOOKUP(A2077,table3!A2077:H4411,5,FALSE)</f>
        <v>tier - 2</v>
      </c>
      <c r="N2077" t="str">
        <f>VLOOKUP(A2077,table3!A2077:H4411,6,FALSE)</f>
        <v>tier - 2</v>
      </c>
      <c r="O2077" t="str">
        <f>VLOOKUP(A2077,table3!A2077:H4411,7,FALSE)</f>
        <v>R1012</v>
      </c>
      <c r="P2077" s="8">
        <f>VLOOKUP(A2077,table3!A2077:H4411,2,FALSE)</f>
        <v>25737</v>
      </c>
      <c r="Q2077">
        <f>VLOOKUP(A2077,table3!A2077:H4411,8,FALSE)</f>
        <v>52</v>
      </c>
    </row>
    <row r="2078" spans="1:17" x14ac:dyDescent="0.3">
      <c r="A2078" s="11" t="s">
        <v>289</v>
      </c>
      <c r="B2078" t="str">
        <f>VLOOKUP(A2078,cleaned_customer_names[],2,FALSE)</f>
        <v>Croker</v>
      </c>
      <c r="C2078">
        <f>VLOOKUP(A2078,cleaned_Medical_Examinations[],2,FALSE)</f>
        <v>32.67</v>
      </c>
      <c r="D2078">
        <f>VLOOKUP(A2078,cleaned_Medical_Examinations[],3,FALSE)</f>
        <v>5.61</v>
      </c>
      <c r="E2078" t="str">
        <f>VLOOKUP(A2078,cleaned_Medical_Examinations[],4,FALSE)</f>
        <v>Yes</v>
      </c>
      <c r="F2078" t="str">
        <f>VLOOKUP(A2078,cleaned_Medical_Examinations[],5,FALSE)</f>
        <v>No</v>
      </c>
      <c r="G2078" t="str">
        <f>VLOOKUP(A2078,cleaned_Medical_Examinations[],6,FALSE)</f>
        <v>No</v>
      </c>
      <c r="H2078">
        <f>VLOOKUP(A2078,cleaned_Medical_Examinations[],7,FALSE)</f>
        <v>1</v>
      </c>
      <c r="I2078" t="str">
        <f>VLOOKUP(A2078,cleaned_Medical_Examinations[],8,FALSE)</f>
        <v>No</v>
      </c>
      <c r="J2078" t="str">
        <f>VLOOKUP(A2078,cleaned_Medical_Examinations[],9,FALSE)</f>
        <v>OBESITY</v>
      </c>
      <c r="K2078" t="str">
        <f>VLOOKUP(A2078,cleaned_Medical_Examinations[],10,FALSE)</f>
        <v>NORMAL</v>
      </c>
      <c r="L2078">
        <f>VLOOKUP(A2078,table3!A2078:H4412,4,)</f>
        <v>33476</v>
      </c>
      <c r="M2078" t="str">
        <f>VLOOKUP(A2078,table3!A2078:H4412,5,FALSE)</f>
        <v>tier - 1</v>
      </c>
      <c r="N2078" t="str">
        <f>VLOOKUP(A2078,table3!A2078:H4412,6,FALSE)</f>
        <v>tier - 1</v>
      </c>
      <c r="O2078" t="str">
        <f>VLOOKUP(A2078,table3!A2078:H4412,7,FALSE)</f>
        <v>R1018</v>
      </c>
      <c r="P2078" s="8">
        <f>VLOOKUP(A2078,table3!A2078:H4412,2,FALSE)</f>
        <v>37493</v>
      </c>
      <c r="Q2078">
        <f>VLOOKUP(A2078,table3!A2078:H4412,8,FALSE)</f>
        <v>20</v>
      </c>
    </row>
    <row r="2079" spans="1:17" x14ac:dyDescent="0.3">
      <c r="A2079" s="13" t="s">
        <v>288</v>
      </c>
      <c r="B2079" t="str">
        <f>VLOOKUP(A2079,cleaned_customer_names[],2,FALSE)</f>
        <v>Beganics</v>
      </c>
      <c r="C2079">
        <f>VLOOKUP(A2079,cleaned_Medical_Examinations[],2,FALSE)</f>
        <v>30.5</v>
      </c>
      <c r="D2079">
        <f>VLOOKUP(A2079,cleaned_Medical_Examinations[],3,FALSE)</f>
        <v>5.88</v>
      </c>
      <c r="E2079" t="str">
        <f>VLOOKUP(A2079,cleaned_Medical_Examinations[],4,FALSE)</f>
        <v>Yes</v>
      </c>
      <c r="F2079" t="str">
        <f>VLOOKUP(A2079,cleaned_Medical_Examinations[],5,FALSE)</f>
        <v>No</v>
      </c>
      <c r="G2079" t="str">
        <f>VLOOKUP(A2079,cleaned_Medical_Examinations[],6,FALSE)</f>
        <v>No</v>
      </c>
      <c r="H2079">
        <f>VLOOKUP(A2079,cleaned_Medical_Examinations[],7,FALSE)</f>
        <v>1</v>
      </c>
      <c r="I2079" t="str">
        <f>VLOOKUP(A2079,cleaned_Medical_Examinations[],8,FALSE)</f>
        <v>No</v>
      </c>
      <c r="J2079" t="str">
        <f>VLOOKUP(A2079,cleaned_Medical_Examinations[],9,FALSE)</f>
        <v>OBESITY</v>
      </c>
      <c r="K2079" t="str">
        <f>VLOOKUP(A2079,cleaned_Medical_Examinations[],10,FALSE)</f>
        <v>PREDIABETES</v>
      </c>
      <c r="L2079">
        <f>VLOOKUP(A2079,table3!A2079:H4413,4,)</f>
        <v>33527</v>
      </c>
      <c r="M2079" t="str">
        <f>VLOOKUP(A2079,table3!A2079:H4413,5,FALSE)</f>
        <v>tier - 2</v>
      </c>
      <c r="N2079" t="str">
        <f>VLOOKUP(A2079,table3!A2079:H4413,6,FALSE)</f>
        <v>tier - 3</v>
      </c>
      <c r="O2079" t="str">
        <f>VLOOKUP(A2079,table3!A2079:H4413,7,FALSE)</f>
        <v>R1011</v>
      </c>
      <c r="P2079" s="8">
        <f>VLOOKUP(A2079,table3!A2079:H4413,2,FALSE)</f>
        <v>30885</v>
      </c>
      <c r="Q2079">
        <f>VLOOKUP(A2079,table3!A2079:H4413,8,FALSE)</f>
        <v>38</v>
      </c>
    </row>
    <row r="2080" spans="1:17" x14ac:dyDescent="0.3">
      <c r="A2080" s="11" t="s">
        <v>287</v>
      </c>
      <c r="B2080" t="str">
        <f>VLOOKUP(A2080,cleaned_customer_names[],2,FALSE)</f>
        <v>Huberty</v>
      </c>
      <c r="C2080">
        <f>VLOOKUP(A2080,cleaned_Medical_Examinations[],2,FALSE)</f>
        <v>23.1</v>
      </c>
      <c r="D2080">
        <f>VLOOKUP(A2080,cleaned_Medical_Examinations[],3,FALSE)</f>
        <v>5.92</v>
      </c>
      <c r="E2080" t="str">
        <f>VLOOKUP(A2080,cleaned_Medical_Examinations[],4,FALSE)</f>
        <v>Yes</v>
      </c>
      <c r="F2080" t="str">
        <f>VLOOKUP(A2080,cleaned_Medical_Examinations[],5,FALSE)</f>
        <v>No</v>
      </c>
      <c r="G2080" t="str">
        <f>VLOOKUP(A2080,cleaned_Medical_Examinations[],6,FALSE)</f>
        <v>No</v>
      </c>
      <c r="H2080">
        <f>VLOOKUP(A2080,cleaned_Medical_Examinations[],7,FALSE)</f>
        <v>1</v>
      </c>
      <c r="I2080" t="str">
        <f>VLOOKUP(A2080,cleaned_Medical_Examinations[],8,FALSE)</f>
        <v>No</v>
      </c>
      <c r="J2080" t="str">
        <f>VLOOKUP(A2080,cleaned_Medical_Examinations[],9,FALSE)</f>
        <v>NORMAL WEIGHT</v>
      </c>
      <c r="K2080" t="str">
        <f>VLOOKUP(A2080,cleaned_Medical_Examinations[],10,FALSE)</f>
        <v>PREDIABETES</v>
      </c>
      <c r="L2080">
        <f>VLOOKUP(A2080,table3!A2080:H4414,4,)</f>
        <v>33612</v>
      </c>
      <c r="M2080" t="str">
        <f>VLOOKUP(A2080,table3!A2080:H4414,5,FALSE)</f>
        <v>tier - 1</v>
      </c>
      <c r="N2080" t="str">
        <f>VLOOKUP(A2080,table3!A2080:H4414,6,FALSE)</f>
        <v>tier - 2</v>
      </c>
      <c r="O2080" t="str">
        <f>VLOOKUP(A2080,table3!A2080:H4414,7,FALSE)</f>
        <v>R1011</v>
      </c>
      <c r="P2080" s="8">
        <f>VLOOKUP(A2080,table3!A2080:H4414,2,FALSE)</f>
        <v>37873</v>
      </c>
      <c r="Q2080">
        <f>VLOOKUP(A2080,table3!A2080:H4414,8,FALSE)</f>
        <v>19</v>
      </c>
    </row>
    <row r="2081" spans="1:17" x14ac:dyDescent="0.3">
      <c r="A2081" s="13" t="s">
        <v>286</v>
      </c>
      <c r="B2081" t="str">
        <f>VLOOKUP(A2081,cleaned_customer_names[],2,FALSE)</f>
        <v>Jacobs</v>
      </c>
      <c r="C2081">
        <f>VLOOKUP(A2081,cleaned_Medical_Examinations[],2,FALSE)</f>
        <v>39.49</v>
      </c>
      <c r="D2081">
        <f>VLOOKUP(A2081,cleaned_Medical_Examinations[],3,FALSE)</f>
        <v>4.8099999999999996</v>
      </c>
      <c r="E2081" t="str">
        <f>VLOOKUP(A2081,cleaned_Medical_Examinations[],4,FALSE)</f>
        <v>No</v>
      </c>
      <c r="F2081" t="str">
        <f>VLOOKUP(A2081,cleaned_Medical_Examinations[],5,FALSE)</f>
        <v>No</v>
      </c>
      <c r="G2081" t="str">
        <f>VLOOKUP(A2081,cleaned_Medical_Examinations[],6,FALSE)</f>
        <v>No</v>
      </c>
      <c r="H2081">
        <f>VLOOKUP(A2081,cleaned_Medical_Examinations[],7,FALSE)</f>
        <v>1</v>
      </c>
      <c r="I2081" t="str">
        <f>VLOOKUP(A2081,cleaned_Medical_Examinations[],8,FALSE)</f>
        <v>No</v>
      </c>
      <c r="J2081" t="str">
        <f>VLOOKUP(A2081,cleaned_Medical_Examinations[],9,FALSE)</f>
        <v>OBESITY</v>
      </c>
      <c r="K2081" t="str">
        <f>VLOOKUP(A2081,cleaned_Medical_Examinations[],10,FALSE)</f>
        <v>NORMAL</v>
      </c>
      <c r="L2081">
        <f>VLOOKUP(A2081,table3!A2081:H4415,4,)</f>
        <v>33708</v>
      </c>
      <c r="M2081" t="str">
        <f>VLOOKUP(A2081,table3!A2081:H4415,5,FALSE)</f>
        <v>tier - 2</v>
      </c>
      <c r="N2081" t="str">
        <f>VLOOKUP(A2081,table3!A2081:H4415,6,FALSE)</f>
        <v>tier - 2</v>
      </c>
      <c r="O2081" t="str">
        <f>VLOOKUP(A2081,table3!A2081:H4415,7,FALSE)</f>
        <v>R1011</v>
      </c>
      <c r="P2081" s="8">
        <f>VLOOKUP(A2081,table3!A2081:H4415,2,FALSE)</f>
        <v>34301</v>
      </c>
      <c r="Q2081">
        <f>VLOOKUP(A2081,table3!A2081:H4415,8,FALSE)</f>
        <v>29</v>
      </c>
    </row>
    <row r="2082" spans="1:17" x14ac:dyDescent="0.3">
      <c r="A2082" s="11" t="s">
        <v>285</v>
      </c>
      <c r="B2082" t="str">
        <f>VLOOKUP(A2082,cleaned_customer_names[],2,FALSE)</f>
        <v>Hazlehurst</v>
      </c>
      <c r="C2082">
        <f>VLOOKUP(A2082,cleaned_Medical_Examinations[],2,FALSE)</f>
        <v>33.99</v>
      </c>
      <c r="D2082">
        <f>VLOOKUP(A2082,cleaned_Medical_Examinations[],3,FALSE)</f>
        <v>4.55</v>
      </c>
      <c r="E2082" t="str">
        <f>VLOOKUP(A2082,cleaned_Medical_Examinations[],4,FALSE)</f>
        <v>No</v>
      </c>
      <c r="F2082" t="str">
        <f>VLOOKUP(A2082,cleaned_Medical_Examinations[],5,FALSE)</f>
        <v>No</v>
      </c>
      <c r="G2082" t="str">
        <f>VLOOKUP(A2082,cleaned_Medical_Examinations[],6,FALSE)</f>
        <v>No</v>
      </c>
      <c r="H2082">
        <f>VLOOKUP(A2082,cleaned_Medical_Examinations[],7,FALSE)</f>
        <v>1</v>
      </c>
      <c r="I2082" t="str">
        <f>VLOOKUP(A2082,cleaned_Medical_Examinations[],8,FALSE)</f>
        <v>No</v>
      </c>
      <c r="J2082" t="str">
        <f>VLOOKUP(A2082,cleaned_Medical_Examinations[],9,FALSE)</f>
        <v>OBESITY</v>
      </c>
      <c r="K2082" t="str">
        <f>VLOOKUP(A2082,cleaned_Medical_Examinations[],10,FALSE)</f>
        <v>NORMAL</v>
      </c>
      <c r="L2082">
        <f>VLOOKUP(A2082,table3!A2082:H4416,4,)</f>
        <v>33733</v>
      </c>
      <c r="M2082" t="str">
        <f>VLOOKUP(A2082,table3!A2082:H4416,5,FALSE)</f>
        <v>tier - 1</v>
      </c>
      <c r="N2082" t="str">
        <f>VLOOKUP(A2082,table3!A2082:H4416,6,FALSE)</f>
        <v>tier - 1</v>
      </c>
      <c r="O2082" t="str">
        <f>VLOOKUP(A2082,table3!A2082:H4416,7,FALSE)</f>
        <v>R1017</v>
      </c>
      <c r="P2082" s="8">
        <f>VLOOKUP(A2082,table3!A2082:H4416,2,FALSE)</f>
        <v>38292</v>
      </c>
      <c r="Q2082">
        <f>VLOOKUP(A2082,table3!A2082:H4416,8,FALSE)</f>
        <v>18</v>
      </c>
    </row>
    <row r="2083" spans="1:17" x14ac:dyDescent="0.3">
      <c r="A2083" s="13" t="s">
        <v>284</v>
      </c>
      <c r="B2083" t="str">
        <f>VLOOKUP(A2083,cleaned_customer_names[],2,FALSE)</f>
        <v>Marin</v>
      </c>
      <c r="C2083">
        <f>VLOOKUP(A2083,cleaned_Medical_Examinations[],2,FALSE)</f>
        <v>27.72</v>
      </c>
      <c r="D2083">
        <f>VLOOKUP(A2083,cleaned_Medical_Examinations[],3,FALSE)</f>
        <v>6.43</v>
      </c>
      <c r="E2083" t="str">
        <f>VLOOKUP(A2083,cleaned_Medical_Examinations[],4,FALSE)</f>
        <v>No</v>
      </c>
      <c r="F2083" t="str">
        <f>VLOOKUP(A2083,cleaned_Medical_Examinations[],5,FALSE)</f>
        <v>No</v>
      </c>
      <c r="G2083" t="str">
        <f>VLOOKUP(A2083,cleaned_Medical_Examinations[],6,FALSE)</f>
        <v>No</v>
      </c>
      <c r="H2083">
        <f>VLOOKUP(A2083,cleaned_Medical_Examinations[],7,FALSE)</f>
        <v>1</v>
      </c>
      <c r="I2083" t="str">
        <f>VLOOKUP(A2083,cleaned_Medical_Examinations[],8,FALSE)</f>
        <v>No</v>
      </c>
      <c r="J2083" t="str">
        <f>VLOOKUP(A2083,cleaned_Medical_Examinations[],9,FALSE)</f>
        <v>OVER WEIGHT</v>
      </c>
      <c r="K2083" t="str">
        <f>VLOOKUP(A2083,cleaned_Medical_Examinations[],10,FALSE)</f>
        <v>DIABETES</v>
      </c>
      <c r="L2083">
        <f>VLOOKUP(A2083,table3!A2083:H4417,4,)</f>
        <v>33750</v>
      </c>
      <c r="M2083" t="str">
        <f>VLOOKUP(A2083,table3!A2083:H4417,5,FALSE)</f>
        <v>tier - 1</v>
      </c>
      <c r="N2083" t="str">
        <f>VLOOKUP(A2083,table3!A2083:H4417,6,FALSE)</f>
        <v>tier - 3</v>
      </c>
      <c r="O2083" t="str">
        <f>VLOOKUP(A2083,table3!A2083:H4417,7,FALSE)</f>
        <v>R1012</v>
      </c>
      <c r="P2083" s="8">
        <f>VLOOKUP(A2083,table3!A2083:H4417,2,FALSE)</f>
        <v>37876</v>
      </c>
      <c r="Q2083">
        <f>VLOOKUP(A2083,table3!A2083:H4417,8,FALSE)</f>
        <v>19</v>
      </c>
    </row>
    <row r="2084" spans="1:17" x14ac:dyDescent="0.3">
      <c r="A2084" s="11" t="s">
        <v>283</v>
      </c>
      <c r="B2084" t="str">
        <f>VLOOKUP(A2084,cleaned_customer_names[],2,FALSE)</f>
        <v>Dear</v>
      </c>
      <c r="C2084">
        <f>VLOOKUP(A2084,cleaned_Medical_Examinations[],2,FALSE)</f>
        <v>30.59</v>
      </c>
      <c r="D2084">
        <f>VLOOKUP(A2084,cleaned_Medical_Examinations[],3,FALSE)</f>
        <v>11.62</v>
      </c>
      <c r="E2084" t="str">
        <f>VLOOKUP(A2084,cleaned_Medical_Examinations[],4,FALSE)</f>
        <v>No</v>
      </c>
      <c r="F2084" t="str">
        <f>VLOOKUP(A2084,cleaned_Medical_Examinations[],5,FALSE)</f>
        <v>No</v>
      </c>
      <c r="G2084" t="str">
        <f>VLOOKUP(A2084,cleaned_Medical_Examinations[],6,FALSE)</f>
        <v>No</v>
      </c>
      <c r="H2084">
        <f>VLOOKUP(A2084,cleaned_Medical_Examinations[],7,FALSE)</f>
        <v>0</v>
      </c>
      <c r="I2084" t="str">
        <f>VLOOKUP(A2084,cleaned_Medical_Examinations[],8,FALSE)</f>
        <v>No</v>
      </c>
      <c r="J2084" t="str">
        <f>VLOOKUP(A2084,cleaned_Medical_Examinations[],9,FALSE)</f>
        <v>OBESITY</v>
      </c>
      <c r="K2084" t="str">
        <f>VLOOKUP(A2084,cleaned_Medical_Examinations[],10,FALSE)</f>
        <v>DIABETES</v>
      </c>
      <c r="L2084">
        <f>VLOOKUP(A2084,table3!A2084:H4418,4,)</f>
        <v>33753</v>
      </c>
      <c r="M2084" t="str">
        <f>VLOOKUP(A2084,table3!A2084:H4418,5,FALSE)</f>
        <v>tier - 1</v>
      </c>
      <c r="N2084" t="str">
        <f>VLOOKUP(A2084,table3!A2084:H4418,6,FALSE)</f>
        <v>tier - 3</v>
      </c>
      <c r="O2084" t="str">
        <f>VLOOKUP(A2084,table3!A2084:H4418,7,FALSE)</f>
        <v>R1011</v>
      </c>
      <c r="P2084" s="8">
        <f>VLOOKUP(A2084,table3!A2084:H4418,2,FALSE)</f>
        <v>22991</v>
      </c>
      <c r="Q2084">
        <f>VLOOKUP(A2084,table3!A2084:H4418,8,FALSE)</f>
        <v>60</v>
      </c>
    </row>
    <row r="2085" spans="1:17" x14ac:dyDescent="0.3">
      <c r="A2085" s="13" t="s">
        <v>282</v>
      </c>
      <c r="B2085" t="str">
        <f>VLOOKUP(A2085,cleaned_customer_names[],2,FALSE)</f>
        <v>Lederer</v>
      </c>
      <c r="C2085">
        <f>VLOOKUP(A2085,cleaned_Medical_Examinations[],2,FALSE)</f>
        <v>22.6</v>
      </c>
      <c r="D2085">
        <f>VLOOKUP(A2085,cleaned_Medical_Examinations[],3,FALSE)</f>
        <v>6.04</v>
      </c>
      <c r="E2085" t="str">
        <f>VLOOKUP(A2085,cleaned_Medical_Examinations[],4,FALSE)</f>
        <v>No</v>
      </c>
      <c r="F2085" t="str">
        <f>VLOOKUP(A2085,cleaned_Medical_Examinations[],5,FALSE)</f>
        <v>No</v>
      </c>
      <c r="G2085" t="str">
        <f>VLOOKUP(A2085,cleaned_Medical_Examinations[],6,FALSE)</f>
        <v>No</v>
      </c>
      <c r="H2085">
        <f>VLOOKUP(A2085,cleaned_Medical_Examinations[],7,FALSE)</f>
        <v>1</v>
      </c>
      <c r="I2085" t="str">
        <f>VLOOKUP(A2085,cleaned_Medical_Examinations[],8,FALSE)</f>
        <v>No</v>
      </c>
      <c r="J2085" t="str">
        <f>VLOOKUP(A2085,cleaned_Medical_Examinations[],9,FALSE)</f>
        <v>NORMAL WEIGHT</v>
      </c>
      <c r="K2085" t="str">
        <f>VLOOKUP(A2085,cleaned_Medical_Examinations[],10,FALSE)</f>
        <v>PREDIABETES</v>
      </c>
      <c r="L2085">
        <f>VLOOKUP(A2085,table3!A2085:H4419,4,)</f>
        <v>33829</v>
      </c>
      <c r="M2085" t="str">
        <f>VLOOKUP(A2085,table3!A2085:H4419,5,FALSE)</f>
        <v>tier - 2</v>
      </c>
      <c r="N2085" t="str">
        <f>VLOOKUP(A2085,table3!A2085:H4419,6,FALSE)</f>
        <v>tier - 3</v>
      </c>
      <c r="O2085" t="str">
        <f>VLOOKUP(A2085,table3!A2085:H4419,7,FALSE)</f>
        <v>R1011</v>
      </c>
      <c r="P2085" s="8">
        <f>VLOOKUP(A2085,table3!A2085:H4419,2,FALSE)</f>
        <v>36825</v>
      </c>
      <c r="Q2085">
        <f>VLOOKUP(A2085,table3!A2085:H4419,8,FALSE)</f>
        <v>22</v>
      </c>
    </row>
    <row r="2086" spans="1:17" x14ac:dyDescent="0.3">
      <c r="A2086" s="11" t="s">
        <v>281</v>
      </c>
      <c r="B2086" t="str">
        <f>VLOOKUP(A2086,cleaned_customer_names[],2,FALSE)</f>
        <v>Robson</v>
      </c>
      <c r="C2086">
        <f>VLOOKUP(A2086,cleaned_Medical_Examinations[],2,FALSE)</f>
        <v>28.785</v>
      </c>
      <c r="D2086">
        <f>VLOOKUP(A2086,cleaned_Medical_Examinations[],3,FALSE)</f>
        <v>8.82</v>
      </c>
      <c r="E2086" t="str">
        <f>VLOOKUP(A2086,cleaned_Medical_Examinations[],4,FALSE)</f>
        <v>No</v>
      </c>
      <c r="F2086" t="str">
        <f>VLOOKUP(A2086,cleaned_Medical_Examinations[],5,FALSE)</f>
        <v>No</v>
      </c>
      <c r="G2086" t="str">
        <f>VLOOKUP(A2086,cleaned_Medical_Examinations[],6,FALSE)</f>
        <v>No</v>
      </c>
      <c r="H2086">
        <f>VLOOKUP(A2086,cleaned_Medical_Examinations[],7,FALSE)</f>
        <v>0</v>
      </c>
      <c r="I2086" t="str">
        <f>VLOOKUP(A2086,cleaned_Medical_Examinations[],8,FALSE)</f>
        <v>No</v>
      </c>
      <c r="J2086" t="str">
        <f>VLOOKUP(A2086,cleaned_Medical_Examinations[],9,FALSE)</f>
        <v>OVER WEIGHT</v>
      </c>
      <c r="K2086" t="str">
        <f>VLOOKUP(A2086,cleaned_Medical_Examinations[],10,FALSE)</f>
        <v>DIABETES</v>
      </c>
      <c r="L2086">
        <f>VLOOKUP(A2086,table3!A2086:H4420,4,)</f>
        <v>33901</v>
      </c>
      <c r="M2086" t="str">
        <f>VLOOKUP(A2086,table3!A2086:H4420,5,FALSE)</f>
        <v>tier - 2</v>
      </c>
      <c r="N2086" t="str">
        <f>VLOOKUP(A2086,table3!A2086:H4420,6,FALSE)</f>
        <v>tier - 3</v>
      </c>
      <c r="O2086" t="str">
        <f>VLOOKUP(A2086,table3!A2086:H4420,7,FALSE)</f>
        <v>R1011</v>
      </c>
      <c r="P2086" s="8">
        <f>VLOOKUP(A2086,table3!A2086:H4420,2,FALSE)</f>
        <v>35651</v>
      </c>
      <c r="Q2086">
        <f>VLOOKUP(A2086,table3!A2086:H4420,8,FALSE)</f>
        <v>25</v>
      </c>
    </row>
    <row r="2087" spans="1:17" x14ac:dyDescent="0.3">
      <c r="A2087" s="13" t="s">
        <v>280</v>
      </c>
      <c r="B2087" t="str">
        <f>VLOOKUP(A2087,cleaned_customer_names[],2,FALSE)</f>
        <v>Galvan</v>
      </c>
      <c r="C2087">
        <f>VLOOKUP(A2087,cleaned_Medical_Examinations[],2,FALSE)</f>
        <v>50.38</v>
      </c>
      <c r="D2087">
        <f>VLOOKUP(A2087,cleaned_Medical_Examinations[],3,FALSE)</f>
        <v>5.8</v>
      </c>
      <c r="E2087" t="str">
        <f>VLOOKUP(A2087,cleaned_Medical_Examinations[],4,FALSE)</f>
        <v>No</v>
      </c>
      <c r="F2087" t="str">
        <f>VLOOKUP(A2087,cleaned_Medical_Examinations[],5,FALSE)</f>
        <v>No</v>
      </c>
      <c r="G2087" t="str">
        <f>VLOOKUP(A2087,cleaned_Medical_Examinations[],6,FALSE)</f>
        <v>No</v>
      </c>
      <c r="H2087">
        <f>VLOOKUP(A2087,cleaned_Medical_Examinations[],7,FALSE)</f>
        <v>0</v>
      </c>
      <c r="I2087" t="str">
        <f>VLOOKUP(A2087,cleaned_Medical_Examinations[],8,FALSE)</f>
        <v>No</v>
      </c>
      <c r="J2087" t="str">
        <f>VLOOKUP(A2087,cleaned_Medical_Examinations[],9,FALSE)</f>
        <v>OBESITY</v>
      </c>
      <c r="K2087" t="str">
        <f>VLOOKUP(A2087,cleaned_Medical_Examinations[],10,FALSE)</f>
        <v>PREDIABETES</v>
      </c>
      <c r="L2087">
        <f>VLOOKUP(A2087,table3!A2087:H4421,4,)</f>
        <v>33908</v>
      </c>
      <c r="M2087" t="str">
        <f>VLOOKUP(A2087,table3!A2087:H4421,5,FALSE)</f>
        <v>tier - 2</v>
      </c>
      <c r="N2087" t="str">
        <f>VLOOKUP(A2087,table3!A2087:H4421,6,FALSE)</f>
        <v>tier - 2</v>
      </c>
      <c r="O2087" t="str">
        <f>VLOOKUP(A2087,table3!A2087:H4421,7,FALSE)</f>
        <v>R1012</v>
      </c>
      <c r="P2087" s="8">
        <f>VLOOKUP(A2087,table3!A2087:H4421,2,FALSE)</f>
        <v>36887</v>
      </c>
      <c r="Q2087">
        <f>VLOOKUP(A2087,table3!A2087:H4421,8,FALSE)</f>
        <v>22</v>
      </c>
    </row>
    <row r="2088" spans="1:17" x14ac:dyDescent="0.3">
      <c r="A2088" s="11" t="s">
        <v>279</v>
      </c>
      <c r="B2088" t="str">
        <f>VLOOKUP(A2088,cleaned_customer_names[],2,FALSE)</f>
        <v>Walsh</v>
      </c>
      <c r="C2088">
        <f>VLOOKUP(A2088,cleaned_Medical_Examinations[],2,FALSE)</f>
        <v>35.200000000000003</v>
      </c>
      <c r="D2088">
        <f>VLOOKUP(A2088,cleaned_Medical_Examinations[],3,FALSE)</f>
        <v>4.28</v>
      </c>
      <c r="E2088" t="str">
        <f>VLOOKUP(A2088,cleaned_Medical_Examinations[],4,FALSE)</f>
        <v>No</v>
      </c>
      <c r="F2088" t="str">
        <f>VLOOKUP(A2088,cleaned_Medical_Examinations[],5,FALSE)</f>
        <v>No</v>
      </c>
      <c r="G2088" t="str">
        <f>VLOOKUP(A2088,cleaned_Medical_Examinations[],6,FALSE)</f>
        <v>No</v>
      </c>
      <c r="H2088">
        <f>VLOOKUP(A2088,cleaned_Medical_Examinations[],7,FALSE)</f>
        <v>0</v>
      </c>
      <c r="I2088" t="str">
        <f>VLOOKUP(A2088,cleaned_Medical_Examinations[],8,FALSE)</f>
        <v>No</v>
      </c>
      <c r="J2088" t="str">
        <f>VLOOKUP(A2088,cleaned_Medical_Examinations[],9,FALSE)</f>
        <v>OBESITY</v>
      </c>
      <c r="K2088" t="str">
        <f>VLOOKUP(A2088,cleaned_Medical_Examinations[],10,FALSE)</f>
        <v>NORMAL</v>
      </c>
      <c r="L2088">
        <f>VLOOKUP(A2088,table3!A2088:H4422,4,)</f>
        <v>33975</v>
      </c>
      <c r="M2088" t="str">
        <f>VLOOKUP(A2088,table3!A2088:H4422,5,FALSE)</f>
        <v>tier - 2</v>
      </c>
      <c r="N2088" t="str">
        <f>VLOOKUP(A2088,table3!A2088:H4422,6,FALSE)</f>
        <v>tier - 2</v>
      </c>
      <c r="O2088" t="str">
        <f>VLOOKUP(A2088,table3!A2088:H4422,7,FALSE)</f>
        <v>R1011</v>
      </c>
      <c r="P2088" s="8">
        <f>VLOOKUP(A2088,table3!A2088:H4422,2,FALSE)</f>
        <v>34602</v>
      </c>
      <c r="Q2088">
        <f>VLOOKUP(A2088,table3!A2088:H4422,8,FALSE)</f>
        <v>28</v>
      </c>
    </row>
    <row r="2089" spans="1:17" x14ac:dyDescent="0.3">
      <c r="A2089" s="13" t="s">
        <v>278</v>
      </c>
      <c r="B2089" t="str">
        <f>VLOOKUP(A2089,cleaned_customer_names[],2,FALSE)</f>
        <v>Teeuwen</v>
      </c>
      <c r="C2089">
        <f>VLOOKUP(A2089,cleaned_Medical_Examinations[],2,FALSE)</f>
        <v>35.72</v>
      </c>
      <c r="D2089">
        <f>VLOOKUP(A2089,cleaned_Medical_Examinations[],3,FALSE)</f>
        <v>5.5</v>
      </c>
      <c r="E2089" t="str">
        <f>VLOOKUP(A2089,cleaned_Medical_Examinations[],4,FALSE)</f>
        <v>Yes</v>
      </c>
      <c r="F2089" t="str">
        <f>VLOOKUP(A2089,cleaned_Medical_Examinations[],5,FALSE)</f>
        <v>No</v>
      </c>
      <c r="G2089" t="str">
        <f>VLOOKUP(A2089,cleaned_Medical_Examinations[],6,FALSE)</f>
        <v>No</v>
      </c>
      <c r="H2089">
        <f>VLOOKUP(A2089,cleaned_Medical_Examinations[],7,FALSE)</f>
        <v>0</v>
      </c>
      <c r="I2089" t="str">
        <f>VLOOKUP(A2089,cleaned_Medical_Examinations[],8,FALSE)</f>
        <v>No</v>
      </c>
      <c r="J2089" t="str">
        <f>VLOOKUP(A2089,cleaned_Medical_Examinations[],9,FALSE)</f>
        <v>OBESITY</v>
      </c>
      <c r="K2089" t="str">
        <f>VLOOKUP(A2089,cleaned_Medical_Examinations[],10,FALSE)</f>
        <v>NORMAL</v>
      </c>
      <c r="L2089">
        <f>VLOOKUP(A2089,table3!A2089:H4423,4,)</f>
        <v>34053</v>
      </c>
      <c r="M2089" t="str">
        <f>VLOOKUP(A2089,table3!A2089:H4423,5,FALSE)</f>
        <v>tier - 2</v>
      </c>
      <c r="N2089" t="str">
        <f>VLOOKUP(A2089,table3!A2089:H4423,6,FALSE)</f>
        <v>tier - 2</v>
      </c>
      <c r="O2089" t="str">
        <f>VLOOKUP(A2089,table3!A2089:H4423,7,FALSE)</f>
        <v>R1011</v>
      </c>
      <c r="P2089" s="8">
        <f>VLOOKUP(A2089,table3!A2089:H4423,2,FALSE)</f>
        <v>26506</v>
      </c>
      <c r="Q2089">
        <f>VLOOKUP(A2089,table3!A2089:H4423,8,FALSE)</f>
        <v>50</v>
      </c>
    </row>
    <row r="2090" spans="1:17" x14ac:dyDescent="0.3">
      <c r="A2090" s="11" t="s">
        <v>277</v>
      </c>
      <c r="B2090" t="str">
        <f>VLOOKUP(A2090,cleaned_customer_names[],2,FALSE)</f>
        <v>List</v>
      </c>
      <c r="C2090">
        <f>VLOOKUP(A2090,cleaned_Medical_Examinations[],2,FALSE)</f>
        <v>24.51</v>
      </c>
      <c r="D2090">
        <f>VLOOKUP(A2090,cleaned_Medical_Examinations[],3,FALSE)</f>
        <v>4.6900000000000004</v>
      </c>
      <c r="E2090" t="str">
        <f>VLOOKUP(A2090,cleaned_Medical_Examinations[],4,FALSE)</f>
        <v>No</v>
      </c>
      <c r="F2090" t="str">
        <f>VLOOKUP(A2090,cleaned_Medical_Examinations[],5,FALSE)</f>
        <v>No</v>
      </c>
      <c r="G2090" t="str">
        <f>VLOOKUP(A2090,cleaned_Medical_Examinations[],6,FALSE)</f>
        <v>No</v>
      </c>
      <c r="H2090">
        <f>VLOOKUP(A2090,cleaned_Medical_Examinations[],7,FALSE)</f>
        <v>0</v>
      </c>
      <c r="I2090" t="str">
        <f>VLOOKUP(A2090,cleaned_Medical_Examinations[],8,FALSE)</f>
        <v>No</v>
      </c>
      <c r="J2090" t="str">
        <f>VLOOKUP(A2090,cleaned_Medical_Examinations[],9,FALSE)</f>
        <v>NORMAL WEIGHT</v>
      </c>
      <c r="K2090" t="str">
        <f>VLOOKUP(A2090,cleaned_Medical_Examinations[],10,FALSE)</f>
        <v>NORMAL</v>
      </c>
      <c r="L2090">
        <f>VLOOKUP(A2090,table3!A2090:H4424,4,)</f>
        <v>34085</v>
      </c>
      <c r="M2090" t="str">
        <f>VLOOKUP(A2090,table3!A2090:H4424,5,FALSE)</f>
        <v>tier - 2</v>
      </c>
      <c r="N2090" t="str">
        <f>VLOOKUP(A2090,table3!A2090:H4424,6,FALSE)</f>
        <v>tier - 3</v>
      </c>
      <c r="O2090" t="str">
        <f>VLOOKUP(A2090,table3!A2090:H4424,7,FALSE)</f>
        <v>R1011</v>
      </c>
      <c r="P2090" s="8">
        <f>VLOOKUP(A2090,table3!A2090:H4424,2,FALSE)</f>
        <v>37616</v>
      </c>
      <c r="Q2090">
        <f>VLOOKUP(A2090,table3!A2090:H4424,8,FALSE)</f>
        <v>20</v>
      </c>
    </row>
    <row r="2091" spans="1:17" x14ac:dyDescent="0.3">
      <c r="A2091" s="13" t="s">
        <v>275</v>
      </c>
      <c r="B2091" t="str">
        <f>VLOOKUP(A2091,cleaned_customer_names[],2,FALSE)</f>
        <v>Shafar</v>
      </c>
      <c r="C2091">
        <f>VLOOKUP(A2091,cleaned_Medical_Examinations[],2,FALSE)</f>
        <v>23.844999999999999</v>
      </c>
      <c r="D2091">
        <f>VLOOKUP(A2091,cleaned_Medical_Examinations[],3,FALSE)</f>
        <v>4.43</v>
      </c>
      <c r="E2091" t="str">
        <f>VLOOKUP(A2091,cleaned_Medical_Examinations[],4,FALSE)</f>
        <v>No</v>
      </c>
      <c r="F2091" t="str">
        <f>VLOOKUP(A2091,cleaned_Medical_Examinations[],5,FALSE)</f>
        <v>No</v>
      </c>
      <c r="G2091" t="str">
        <f>VLOOKUP(A2091,cleaned_Medical_Examinations[],6,FALSE)</f>
        <v>No</v>
      </c>
      <c r="H2091">
        <f>VLOOKUP(A2091,cleaned_Medical_Examinations[],7,FALSE)</f>
        <v>0</v>
      </c>
      <c r="I2091" t="str">
        <f>VLOOKUP(A2091,cleaned_Medical_Examinations[],8,FALSE)</f>
        <v>No</v>
      </c>
      <c r="J2091" t="str">
        <f>VLOOKUP(A2091,cleaned_Medical_Examinations[],9,FALSE)</f>
        <v>NORMAL WEIGHT</v>
      </c>
      <c r="K2091" t="str">
        <f>VLOOKUP(A2091,cleaned_Medical_Examinations[],10,FALSE)</f>
        <v>NORMAL</v>
      </c>
      <c r="L2091">
        <f>VLOOKUP(A2091,table3!A2091:H4425,4,)</f>
        <v>34166</v>
      </c>
      <c r="M2091" t="str">
        <f>VLOOKUP(A2091,table3!A2091:H4425,5,FALSE)</f>
        <v>tier - 2</v>
      </c>
      <c r="N2091" t="str">
        <f>VLOOKUP(A2091,table3!A2091:H4425,6,FALSE)</f>
        <v>tier - 3</v>
      </c>
      <c r="O2091" t="str">
        <f>VLOOKUP(A2091,table3!A2091:H4425,7,FALSE)</f>
        <v>R1011</v>
      </c>
      <c r="P2091" s="8">
        <f>VLOOKUP(A2091,table3!A2091:H4425,2,FALSE)</f>
        <v>36470</v>
      </c>
      <c r="Q2091">
        <f>VLOOKUP(A2091,table3!A2091:H4425,8,FALSE)</f>
        <v>23</v>
      </c>
    </row>
    <row r="2092" spans="1:17" x14ac:dyDescent="0.3">
      <c r="A2092" s="11" t="s">
        <v>274</v>
      </c>
      <c r="B2092" t="str">
        <f>VLOOKUP(A2092,cleaned_customer_names[],2,FALSE)</f>
        <v>Copenhaver</v>
      </c>
      <c r="C2092">
        <f>VLOOKUP(A2092,cleaned_Medical_Examinations[],2,FALSE)</f>
        <v>15.68</v>
      </c>
      <c r="D2092">
        <f>VLOOKUP(A2092,cleaned_Medical_Examinations[],3,FALSE)</f>
        <v>6.16</v>
      </c>
      <c r="E2092" t="str">
        <f>VLOOKUP(A2092,cleaned_Medical_Examinations[],4,FALSE)</f>
        <v>Yes</v>
      </c>
      <c r="F2092" t="str">
        <f>VLOOKUP(A2092,cleaned_Medical_Examinations[],5,FALSE)</f>
        <v>No</v>
      </c>
      <c r="G2092" t="str">
        <f>VLOOKUP(A2092,cleaned_Medical_Examinations[],6,FALSE)</f>
        <v>No</v>
      </c>
      <c r="H2092">
        <f>VLOOKUP(A2092,cleaned_Medical_Examinations[],7,FALSE)</f>
        <v>1</v>
      </c>
      <c r="I2092" t="str">
        <f>VLOOKUP(A2092,cleaned_Medical_Examinations[],8,FALSE)</f>
        <v>No</v>
      </c>
      <c r="J2092" t="str">
        <f>VLOOKUP(A2092,cleaned_Medical_Examinations[],9,FALSE)</f>
        <v>UNDER WEIGHT</v>
      </c>
      <c r="K2092" t="str">
        <f>VLOOKUP(A2092,cleaned_Medical_Examinations[],10,FALSE)</f>
        <v>PREDIABETES</v>
      </c>
      <c r="L2092">
        <f>VLOOKUP(A2092,table3!A2092:H4426,4,)</f>
        <v>34205</v>
      </c>
      <c r="M2092" t="str">
        <f>VLOOKUP(A2092,table3!A2092:H4426,5,FALSE)</f>
        <v>tier - 2</v>
      </c>
      <c r="N2092" t="str">
        <f>VLOOKUP(A2092,table3!A2092:H4426,6,FALSE)</f>
        <v>tier - 2</v>
      </c>
      <c r="O2092" t="str">
        <f>VLOOKUP(A2092,table3!A2092:H4426,7,FALSE)</f>
        <v>R1011</v>
      </c>
      <c r="P2092" s="8">
        <f>VLOOKUP(A2092,table3!A2092:H4426,2,FALSE)</f>
        <v>26170</v>
      </c>
      <c r="Q2092">
        <f>VLOOKUP(A2092,table3!A2092:H4426,8,FALSE)</f>
        <v>51</v>
      </c>
    </row>
    <row r="2093" spans="1:17" x14ac:dyDescent="0.3">
      <c r="A2093" s="13" t="s">
        <v>273</v>
      </c>
      <c r="B2093" t="str">
        <f>VLOOKUP(A2093,cleaned_customer_names[],2,FALSE)</f>
        <v>Stump</v>
      </c>
      <c r="C2093">
        <f>VLOOKUP(A2093,cleaned_Medical_Examinations[],2,FALSE)</f>
        <v>32.395000000000003</v>
      </c>
      <c r="D2093">
        <f>VLOOKUP(A2093,cleaned_Medical_Examinations[],3,FALSE)</f>
        <v>6.66</v>
      </c>
      <c r="E2093" t="str">
        <f>VLOOKUP(A2093,cleaned_Medical_Examinations[],4,FALSE)</f>
        <v>No</v>
      </c>
      <c r="F2093" t="str">
        <f>VLOOKUP(A2093,cleaned_Medical_Examinations[],5,FALSE)</f>
        <v>No</v>
      </c>
      <c r="G2093" t="str">
        <f>VLOOKUP(A2093,cleaned_Medical_Examinations[],6,FALSE)</f>
        <v>No</v>
      </c>
      <c r="H2093">
        <f>VLOOKUP(A2093,cleaned_Medical_Examinations[],7,FALSE)</f>
        <v>0</v>
      </c>
      <c r="I2093" t="str">
        <f>VLOOKUP(A2093,cleaned_Medical_Examinations[],8,FALSE)</f>
        <v>No</v>
      </c>
      <c r="J2093" t="str">
        <f>VLOOKUP(A2093,cleaned_Medical_Examinations[],9,FALSE)</f>
        <v>OBESITY</v>
      </c>
      <c r="K2093" t="str">
        <f>VLOOKUP(A2093,cleaned_Medical_Examinations[],10,FALSE)</f>
        <v>DIABETES</v>
      </c>
      <c r="L2093">
        <f>VLOOKUP(A2093,table3!A2093:H4427,4,)</f>
        <v>34210</v>
      </c>
      <c r="M2093" t="str">
        <f>VLOOKUP(A2093,table3!A2093:H4427,5,FALSE)</f>
        <v>tier - 2</v>
      </c>
      <c r="N2093" t="str">
        <f>VLOOKUP(A2093,table3!A2093:H4427,6,FALSE)</f>
        <v>tier - 1</v>
      </c>
      <c r="O2093" t="str">
        <f>VLOOKUP(A2093,table3!A2093:H4427,7,FALSE)</f>
        <v>R1012</v>
      </c>
      <c r="P2093" s="8">
        <f>VLOOKUP(A2093,table3!A2093:H4427,2,FALSE)</f>
        <v>27596</v>
      </c>
      <c r="Q2093">
        <f>VLOOKUP(A2093,table3!A2093:H4427,8,FALSE)</f>
        <v>47</v>
      </c>
    </row>
    <row r="2094" spans="1:17" x14ac:dyDescent="0.3">
      <c r="A2094" s="11" t="s">
        <v>272</v>
      </c>
      <c r="B2094" t="str">
        <f>VLOOKUP(A2094,cleaned_customer_names[],2,FALSE)</f>
        <v>Wehrman</v>
      </c>
      <c r="C2094">
        <f>VLOOKUP(A2094,cleaned_Medical_Examinations[],2,FALSE)</f>
        <v>23.655000000000001</v>
      </c>
      <c r="D2094">
        <f>VLOOKUP(A2094,cleaned_Medical_Examinations[],3,FALSE)</f>
        <v>5.92</v>
      </c>
      <c r="E2094" t="str">
        <f>VLOOKUP(A2094,cleaned_Medical_Examinations[],4,FALSE)</f>
        <v>No</v>
      </c>
      <c r="F2094" t="str">
        <f>VLOOKUP(A2094,cleaned_Medical_Examinations[],5,FALSE)</f>
        <v>No</v>
      </c>
      <c r="G2094" t="str">
        <f>VLOOKUP(A2094,cleaned_Medical_Examinations[],6,FALSE)</f>
        <v>No</v>
      </c>
      <c r="H2094">
        <f>VLOOKUP(A2094,cleaned_Medical_Examinations[],7,FALSE)</f>
        <v>1</v>
      </c>
      <c r="I2094" t="str">
        <f>VLOOKUP(A2094,cleaned_Medical_Examinations[],8,FALSE)</f>
        <v>No</v>
      </c>
      <c r="J2094" t="str">
        <f>VLOOKUP(A2094,cleaned_Medical_Examinations[],9,FALSE)</f>
        <v>NORMAL WEIGHT</v>
      </c>
      <c r="K2094" t="str">
        <f>VLOOKUP(A2094,cleaned_Medical_Examinations[],10,FALSE)</f>
        <v>PREDIABETES</v>
      </c>
      <c r="L2094">
        <f>VLOOKUP(A2094,table3!A2094:H4428,4,)</f>
        <v>34218</v>
      </c>
      <c r="M2094" t="str">
        <f>VLOOKUP(A2094,table3!A2094:H4428,5,FALSE)</f>
        <v>tier - 1</v>
      </c>
      <c r="N2094" t="str">
        <f>VLOOKUP(A2094,table3!A2094:H4428,6,FALSE)</f>
        <v>tier - 1</v>
      </c>
      <c r="O2094" t="str">
        <f>VLOOKUP(A2094,table3!A2094:H4428,7,FALSE)</f>
        <v>R1011</v>
      </c>
      <c r="P2094" s="8">
        <f>VLOOKUP(A2094,table3!A2094:H4428,2,FALSE)</f>
        <v>22832</v>
      </c>
      <c r="Q2094">
        <f>VLOOKUP(A2094,table3!A2094:H4428,8,FALSE)</f>
        <v>60</v>
      </c>
    </row>
    <row r="2095" spans="1:17" x14ac:dyDescent="0.3">
      <c r="A2095" s="13" t="s">
        <v>271</v>
      </c>
      <c r="B2095" t="str">
        <f>VLOOKUP(A2095,cleaned_customer_names[],2,FALSE)</f>
        <v>Sischo</v>
      </c>
      <c r="C2095">
        <f>VLOOKUP(A2095,cleaned_Medical_Examinations[],2,FALSE)</f>
        <v>28.4</v>
      </c>
      <c r="D2095">
        <f>VLOOKUP(A2095,cleaned_Medical_Examinations[],3,FALSE)</f>
        <v>5.97</v>
      </c>
      <c r="E2095" t="str">
        <f>VLOOKUP(A2095,cleaned_Medical_Examinations[],4,FALSE)</f>
        <v>No</v>
      </c>
      <c r="F2095" t="str">
        <f>VLOOKUP(A2095,cleaned_Medical_Examinations[],5,FALSE)</f>
        <v>No</v>
      </c>
      <c r="G2095" t="str">
        <f>VLOOKUP(A2095,cleaned_Medical_Examinations[],6,FALSE)</f>
        <v>Yes</v>
      </c>
      <c r="H2095">
        <f>VLOOKUP(A2095,cleaned_Medical_Examinations[],7,FALSE)</f>
        <v>1</v>
      </c>
      <c r="I2095" t="str">
        <f>VLOOKUP(A2095,cleaned_Medical_Examinations[],8,FALSE)</f>
        <v>No</v>
      </c>
      <c r="J2095" t="str">
        <f>VLOOKUP(A2095,cleaned_Medical_Examinations[],9,FALSE)</f>
        <v>OVER WEIGHT</v>
      </c>
      <c r="K2095" t="str">
        <f>VLOOKUP(A2095,cleaned_Medical_Examinations[],10,FALSE)</f>
        <v>PREDIABETES</v>
      </c>
      <c r="L2095">
        <f>VLOOKUP(A2095,table3!A2095:H4429,4,)</f>
        <v>34254</v>
      </c>
      <c r="M2095" t="str">
        <f>VLOOKUP(A2095,table3!A2095:H4429,5,FALSE)</f>
        <v>tier - 1</v>
      </c>
      <c r="N2095" t="str">
        <f>VLOOKUP(A2095,table3!A2095:H4429,6,FALSE)</f>
        <v>tier - 3</v>
      </c>
      <c r="O2095" t="str">
        <f>VLOOKUP(A2095,table3!A2095:H4429,7,FALSE)</f>
        <v>R1019</v>
      </c>
      <c r="P2095" s="8">
        <f>VLOOKUP(A2095,table3!A2095:H4429,2,FALSE)</f>
        <v>35957</v>
      </c>
      <c r="Q2095">
        <f>VLOOKUP(A2095,table3!A2095:H4429,8,FALSE)</f>
        <v>24</v>
      </c>
    </row>
    <row r="2096" spans="1:17" x14ac:dyDescent="0.3">
      <c r="A2096" s="11" t="s">
        <v>270</v>
      </c>
      <c r="B2096" t="str">
        <f>VLOOKUP(A2096,cleaned_customer_names[],2,FALSE)</f>
        <v>Fonti</v>
      </c>
      <c r="C2096">
        <f>VLOOKUP(A2096,cleaned_Medical_Examinations[],2,FALSE)</f>
        <v>35.42</v>
      </c>
      <c r="D2096">
        <f>VLOOKUP(A2096,cleaned_Medical_Examinations[],3,FALSE)</f>
        <v>4.6399999999999997</v>
      </c>
      <c r="E2096" t="str">
        <f>VLOOKUP(A2096,cleaned_Medical_Examinations[],4,FALSE)</f>
        <v>Yes</v>
      </c>
      <c r="F2096" t="str">
        <f>VLOOKUP(A2096,cleaned_Medical_Examinations[],5,FALSE)</f>
        <v>No</v>
      </c>
      <c r="G2096" t="str">
        <f>VLOOKUP(A2096,cleaned_Medical_Examinations[],6,FALSE)</f>
        <v>No</v>
      </c>
      <c r="H2096">
        <f>VLOOKUP(A2096,cleaned_Medical_Examinations[],7,FALSE)</f>
        <v>0</v>
      </c>
      <c r="I2096" t="str">
        <f>VLOOKUP(A2096,cleaned_Medical_Examinations[],8,FALSE)</f>
        <v>No</v>
      </c>
      <c r="J2096" t="str">
        <f>VLOOKUP(A2096,cleaned_Medical_Examinations[],9,FALSE)</f>
        <v>OBESITY</v>
      </c>
      <c r="K2096" t="str">
        <f>VLOOKUP(A2096,cleaned_Medical_Examinations[],10,FALSE)</f>
        <v>NORMAL</v>
      </c>
      <c r="L2096">
        <f>VLOOKUP(A2096,table3!A2096:H4430,4,)</f>
        <v>34289</v>
      </c>
      <c r="M2096" t="str">
        <f>VLOOKUP(A2096,table3!A2096:H4430,5,FALSE)</f>
        <v>tier - 1</v>
      </c>
      <c r="N2096" t="str">
        <f>VLOOKUP(A2096,table3!A2096:H4430,6,FALSE)</f>
        <v>tier - 1</v>
      </c>
      <c r="O2096" t="str">
        <f>VLOOKUP(A2096,table3!A2096:H4430,7,FALSE)</f>
        <v>R1011</v>
      </c>
      <c r="P2096" s="8">
        <f>VLOOKUP(A2096,table3!A2096:H4430,2,FALSE)</f>
        <v>35002</v>
      </c>
      <c r="Q2096">
        <f>VLOOKUP(A2096,table3!A2096:H4430,8,FALSE)</f>
        <v>27</v>
      </c>
    </row>
    <row r="2097" spans="1:17" x14ac:dyDescent="0.3">
      <c r="A2097" s="13" t="s">
        <v>269</v>
      </c>
      <c r="B2097" t="str">
        <f>VLOOKUP(A2097,cleaned_customer_names[],2,FALSE)</f>
        <v>Merlis</v>
      </c>
      <c r="C2097">
        <f>VLOOKUP(A2097,cleaned_Medical_Examinations[],2,FALSE)</f>
        <v>26.18</v>
      </c>
      <c r="D2097">
        <f>VLOOKUP(A2097,cleaned_Medical_Examinations[],3,FALSE)</f>
        <v>6.12</v>
      </c>
      <c r="E2097" t="str">
        <f>VLOOKUP(A2097,cleaned_Medical_Examinations[],4,FALSE)</f>
        <v>No</v>
      </c>
      <c r="F2097" t="str">
        <f>VLOOKUP(A2097,cleaned_Medical_Examinations[],5,FALSE)</f>
        <v>Yes</v>
      </c>
      <c r="G2097" t="str">
        <f>VLOOKUP(A2097,cleaned_Medical_Examinations[],6,FALSE)</f>
        <v>No</v>
      </c>
      <c r="H2097">
        <f>VLOOKUP(A2097,cleaned_Medical_Examinations[],7,FALSE)</f>
        <v>1</v>
      </c>
      <c r="I2097" t="str">
        <f>VLOOKUP(A2097,cleaned_Medical_Examinations[],8,FALSE)</f>
        <v>No</v>
      </c>
      <c r="J2097" t="str">
        <f>VLOOKUP(A2097,cleaned_Medical_Examinations[],9,FALSE)</f>
        <v>OVER WEIGHT</v>
      </c>
      <c r="K2097" t="str">
        <f>VLOOKUP(A2097,cleaned_Medical_Examinations[],10,FALSE)</f>
        <v>PREDIABETES</v>
      </c>
      <c r="L2097">
        <f>VLOOKUP(A2097,table3!A2097:H4431,4,)</f>
        <v>34293</v>
      </c>
      <c r="M2097" t="str">
        <f>VLOOKUP(A2097,table3!A2097:H4431,5,FALSE)</f>
        <v>tier - 1</v>
      </c>
      <c r="N2097" t="str">
        <f>VLOOKUP(A2097,table3!A2097:H4431,6,FALSE)</f>
        <v>tier - 2</v>
      </c>
      <c r="O2097" t="str">
        <f>VLOOKUP(A2097,table3!A2097:H4431,7,FALSE)</f>
        <v>R1011</v>
      </c>
      <c r="P2097" s="8">
        <f>VLOOKUP(A2097,table3!A2097:H4431,2,FALSE)</f>
        <v>31696</v>
      </c>
      <c r="Q2097">
        <f>VLOOKUP(A2097,table3!A2097:H4431,8,FALSE)</f>
        <v>36</v>
      </c>
    </row>
    <row r="2098" spans="1:17" x14ac:dyDescent="0.3">
      <c r="A2098" s="11" t="s">
        <v>268</v>
      </c>
      <c r="B2098" t="str">
        <f>VLOOKUP(A2098,cleaned_customer_names[],2,FALSE)</f>
        <v>Hasegawa</v>
      </c>
      <c r="C2098">
        <f>VLOOKUP(A2098,cleaned_Medical_Examinations[],2,FALSE)</f>
        <v>20.8</v>
      </c>
      <c r="D2098">
        <f>VLOOKUP(A2098,cleaned_Medical_Examinations[],3,FALSE)</f>
        <v>4.87</v>
      </c>
      <c r="E2098" t="str">
        <f>VLOOKUP(A2098,cleaned_Medical_Examinations[],4,FALSE)</f>
        <v>Yes</v>
      </c>
      <c r="F2098" t="str">
        <f>VLOOKUP(A2098,cleaned_Medical_Examinations[],5,FALSE)</f>
        <v>No</v>
      </c>
      <c r="G2098" t="str">
        <f>VLOOKUP(A2098,cleaned_Medical_Examinations[],6,FALSE)</f>
        <v>No</v>
      </c>
      <c r="H2098">
        <f>VLOOKUP(A2098,cleaned_Medical_Examinations[],7,FALSE)</f>
        <v>0</v>
      </c>
      <c r="I2098" t="str">
        <f>VLOOKUP(A2098,cleaned_Medical_Examinations[],8,FALSE)</f>
        <v>No</v>
      </c>
      <c r="J2098" t="str">
        <f>VLOOKUP(A2098,cleaned_Medical_Examinations[],9,FALSE)</f>
        <v>NORMAL WEIGHT</v>
      </c>
      <c r="K2098" t="str">
        <f>VLOOKUP(A2098,cleaned_Medical_Examinations[],10,FALSE)</f>
        <v>NORMAL</v>
      </c>
      <c r="L2098">
        <f>VLOOKUP(A2098,table3!A2098:H4432,4,)</f>
        <v>34303</v>
      </c>
      <c r="M2098" t="str">
        <f>VLOOKUP(A2098,table3!A2098:H4432,5,FALSE)</f>
        <v>tier - 1</v>
      </c>
      <c r="N2098" t="str">
        <f>VLOOKUP(A2098,table3!A2098:H4432,6,FALSE)</f>
        <v>tier - 3</v>
      </c>
      <c r="O2098" t="str">
        <f>VLOOKUP(A2098,table3!A2098:H4432,7,FALSE)</f>
        <v>R1013</v>
      </c>
      <c r="P2098" s="8">
        <f>VLOOKUP(A2098,table3!A2098:H4432,2,FALSE)</f>
        <v>38292</v>
      </c>
      <c r="Q2098">
        <f>VLOOKUP(A2098,table3!A2098:H4432,8,FALSE)</f>
        <v>18</v>
      </c>
    </row>
    <row r="2099" spans="1:17" x14ac:dyDescent="0.3">
      <c r="A2099" s="13" t="s">
        <v>267</v>
      </c>
      <c r="B2099" t="str">
        <f>VLOOKUP(A2099,cleaned_customer_names[],2,FALSE)</f>
        <v>Haselden</v>
      </c>
      <c r="C2099">
        <f>VLOOKUP(A2099,cleaned_Medical_Examinations[],2,FALSE)</f>
        <v>15.82</v>
      </c>
      <c r="D2099">
        <f>VLOOKUP(A2099,cleaned_Medical_Examinations[],3,FALSE)</f>
        <v>4.5999999999999996</v>
      </c>
      <c r="E2099" t="str">
        <f>VLOOKUP(A2099,cleaned_Medical_Examinations[],4,FALSE)</f>
        <v>No</v>
      </c>
      <c r="F2099" t="str">
        <f>VLOOKUP(A2099,cleaned_Medical_Examinations[],5,FALSE)</f>
        <v>No</v>
      </c>
      <c r="G2099" t="str">
        <f>VLOOKUP(A2099,cleaned_Medical_Examinations[],6,FALSE)</f>
        <v>No</v>
      </c>
      <c r="H2099">
        <f>VLOOKUP(A2099,cleaned_Medical_Examinations[],7,FALSE)</f>
        <v>0</v>
      </c>
      <c r="I2099" t="str">
        <f>VLOOKUP(A2099,cleaned_Medical_Examinations[],8,FALSE)</f>
        <v>No</v>
      </c>
      <c r="J2099" t="str">
        <f>VLOOKUP(A2099,cleaned_Medical_Examinations[],9,FALSE)</f>
        <v>UNDER WEIGHT</v>
      </c>
      <c r="K2099" t="str">
        <f>VLOOKUP(A2099,cleaned_Medical_Examinations[],10,FALSE)</f>
        <v>NORMAL</v>
      </c>
      <c r="L2099">
        <f>VLOOKUP(A2099,table3!A2099:H4433,4,)</f>
        <v>34307</v>
      </c>
      <c r="M2099" t="str">
        <f>VLOOKUP(A2099,table3!A2099:H4433,5,FALSE)</f>
        <v>tier - 2</v>
      </c>
      <c r="N2099" t="str">
        <f>VLOOKUP(A2099,table3!A2099:H4433,6,FALSE)</f>
        <v>tier - 2</v>
      </c>
      <c r="O2099" t="str">
        <f>VLOOKUP(A2099,table3!A2099:H4433,7,FALSE)</f>
        <v>R1012</v>
      </c>
      <c r="P2099" s="8">
        <f>VLOOKUP(A2099,table3!A2099:H4433,2,FALSE)</f>
        <v>30591</v>
      </c>
      <c r="Q2099">
        <f>VLOOKUP(A2099,table3!A2099:H4433,8,FALSE)</f>
        <v>39</v>
      </c>
    </row>
    <row r="2100" spans="1:17" x14ac:dyDescent="0.3">
      <c r="A2100" s="11" t="s">
        <v>266</v>
      </c>
      <c r="B2100" t="str">
        <f>VLOOKUP(A2100,cleaned_customer_names[],2,FALSE)</f>
        <v>Simonson</v>
      </c>
      <c r="C2100">
        <f>VLOOKUP(A2100,cleaned_Medical_Examinations[],2,FALSE)</f>
        <v>17.670000000000002</v>
      </c>
      <c r="D2100">
        <f>VLOOKUP(A2100,cleaned_Medical_Examinations[],3,FALSE)</f>
        <v>4.78</v>
      </c>
      <c r="E2100" t="str">
        <f>VLOOKUP(A2100,cleaned_Medical_Examinations[],4,FALSE)</f>
        <v>No</v>
      </c>
      <c r="F2100" t="str">
        <f>VLOOKUP(A2100,cleaned_Medical_Examinations[],5,FALSE)</f>
        <v>No</v>
      </c>
      <c r="G2100" t="str">
        <f>VLOOKUP(A2100,cleaned_Medical_Examinations[],6,FALSE)</f>
        <v>No</v>
      </c>
      <c r="H2100">
        <f>VLOOKUP(A2100,cleaned_Medical_Examinations[],7,FALSE)</f>
        <v>0</v>
      </c>
      <c r="I2100" t="str">
        <f>VLOOKUP(A2100,cleaned_Medical_Examinations[],8,FALSE)</f>
        <v>No</v>
      </c>
      <c r="J2100" t="str">
        <f>VLOOKUP(A2100,cleaned_Medical_Examinations[],9,FALSE)</f>
        <v>UNDER WEIGHT</v>
      </c>
      <c r="K2100" t="str">
        <f>VLOOKUP(A2100,cleaned_Medical_Examinations[],10,FALSE)</f>
        <v>NORMAL</v>
      </c>
      <c r="L2100">
        <f>VLOOKUP(A2100,table3!A2100:H4434,4,)</f>
        <v>34402</v>
      </c>
      <c r="M2100" t="str">
        <f>VLOOKUP(A2100,table3!A2100:H4434,5,FALSE)</f>
        <v>tier - 2</v>
      </c>
      <c r="N2100" t="str">
        <f>VLOOKUP(A2100,table3!A2100:H4434,6,FALSE)</f>
        <v>tier - 3</v>
      </c>
      <c r="O2100" t="str">
        <f>VLOOKUP(A2100,table3!A2100:H4434,7,FALSE)</f>
        <v>R1011</v>
      </c>
      <c r="P2100" s="8">
        <f>VLOOKUP(A2100,table3!A2100:H4434,2,FALSE)</f>
        <v>30956</v>
      </c>
      <c r="Q2100">
        <f>VLOOKUP(A2100,table3!A2100:H4434,8,FALSE)</f>
        <v>38</v>
      </c>
    </row>
    <row r="2101" spans="1:17" x14ac:dyDescent="0.3">
      <c r="A2101" s="13" t="s">
        <v>265</v>
      </c>
      <c r="B2101" t="str">
        <f>VLOOKUP(A2101,cleaned_customer_names[],2,FALSE)</f>
        <v>Montag</v>
      </c>
      <c r="C2101">
        <f>VLOOKUP(A2101,cleaned_Medical_Examinations[],2,FALSE)</f>
        <v>31.92</v>
      </c>
      <c r="D2101">
        <f>VLOOKUP(A2101,cleaned_Medical_Examinations[],3,FALSE)</f>
        <v>11.05</v>
      </c>
      <c r="E2101" t="str">
        <f>VLOOKUP(A2101,cleaned_Medical_Examinations[],4,FALSE)</f>
        <v>No</v>
      </c>
      <c r="F2101" t="str">
        <f>VLOOKUP(A2101,cleaned_Medical_Examinations[],5,FALSE)</f>
        <v>No</v>
      </c>
      <c r="G2101" t="str">
        <f>VLOOKUP(A2101,cleaned_Medical_Examinations[],6,FALSE)</f>
        <v>No</v>
      </c>
      <c r="H2101">
        <f>VLOOKUP(A2101,cleaned_Medical_Examinations[],7,FALSE)</f>
        <v>0</v>
      </c>
      <c r="I2101" t="str">
        <f>VLOOKUP(A2101,cleaned_Medical_Examinations[],8,FALSE)</f>
        <v>No</v>
      </c>
      <c r="J2101" t="str">
        <f>VLOOKUP(A2101,cleaned_Medical_Examinations[],9,FALSE)</f>
        <v>OBESITY</v>
      </c>
      <c r="K2101" t="str">
        <f>VLOOKUP(A2101,cleaned_Medical_Examinations[],10,FALSE)</f>
        <v>DIABETES</v>
      </c>
      <c r="L2101">
        <f>VLOOKUP(A2101,table3!A2101:H4435,4,)</f>
        <v>34440</v>
      </c>
      <c r="M2101" t="str">
        <f>VLOOKUP(A2101,table3!A2101:H4435,5,FALSE)</f>
        <v>tier - 2</v>
      </c>
      <c r="N2101" t="str">
        <f>VLOOKUP(A2101,table3!A2101:H4435,6,FALSE)</f>
        <v>tier - 1</v>
      </c>
      <c r="O2101" t="str">
        <f>VLOOKUP(A2101,table3!A2101:H4435,7,FALSE)</f>
        <v>R1013</v>
      </c>
      <c r="P2101" s="8">
        <f>VLOOKUP(A2101,table3!A2101:H4435,2,FALSE)</f>
        <v>37899</v>
      </c>
      <c r="Q2101">
        <f>VLOOKUP(A2101,table3!A2101:H4435,8,FALSE)</f>
        <v>19</v>
      </c>
    </row>
    <row r="2102" spans="1:17" x14ac:dyDescent="0.3">
      <c r="A2102" s="11" t="s">
        <v>264</v>
      </c>
      <c r="B2102" t="str">
        <f>VLOOKUP(A2102,cleaned_customer_names[],2,FALSE)</f>
        <v>Deroian</v>
      </c>
      <c r="C2102">
        <f>VLOOKUP(A2102,cleaned_Medical_Examinations[],2,FALSE)</f>
        <v>28.975000000000001</v>
      </c>
      <c r="D2102">
        <f>VLOOKUP(A2102,cleaned_Medical_Examinations[],3,FALSE)</f>
        <v>7.62</v>
      </c>
      <c r="E2102" t="str">
        <f>VLOOKUP(A2102,cleaned_Medical_Examinations[],4,FALSE)</f>
        <v>No</v>
      </c>
      <c r="F2102" t="str">
        <f>VLOOKUP(A2102,cleaned_Medical_Examinations[],5,FALSE)</f>
        <v>No</v>
      </c>
      <c r="G2102" t="str">
        <f>VLOOKUP(A2102,cleaned_Medical_Examinations[],6,FALSE)</f>
        <v>No</v>
      </c>
      <c r="H2102">
        <f>VLOOKUP(A2102,cleaned_Medical_Examinations[],7,FALSE)</f>
        <v>0</v>
      </c>
      <c r="I2102" t="str">
        <f>VLOOKUP(A2102,cleaned_Medical_Examinations[],8,FALSE)</f>
        <v>No</v>
      </c>
      <c r="J2102" t="str">
        <f>VLOOKUP(A2102,cleaned_Medical_Examinations[],9,FALSE)</f>
        <v>OVER WEIGHT</v>
      </c>
      <c r="K2102" t="str">
        <f>VLOOKUP(A2102,cleaned_Medical_Examinations[],10,FALSE)</f>
        <v>DIABETES</v>
      </c>
      <c r="L2102">
        <f>VLOOKUP(A2102,table3!A2102:H4436,4,)</f>
        <v>34456</v>
      </c>
      <c r="M2102" t="str">
        <f>VLOOKUP(A2102,table3!A2102:H4436,5,FALSE)</f>
        <v>tier - 1</v>
      </c>
      <c r="N2102" t="str">
        <f>VLOOKUP(A2102,table3!A2102:H4436,6,FALSE)</f>
        <v>tier - 2</v>
      </c>
      <c r="O2102" t="str">
        <f>VLOOKUP(A2102,table3!A2102:H4436,7,FALSE)</f>
        <v>R1011</v>
      </c>
      <c r="P2102" s="8">
        <f>VLOOKUP(A2102,table3!A2102:H4436,2,FALSE)</f>
        <v>33140</v>
      </c>
      <c r="Q2102">
        <f>VLOOKUP(A2102,table3!A2102:H4436,8,FALSE)</f>
        <v>32</v>
      </c>
    </row>
    <row r="2103" spans="1:17" x14ac:dyDescent="0.3">
      <c r="A2103" s="13" t="s">
        <v>263</v>
      </c>
      <c r="B2103" t="str">
        <f>VLOOKUP(A2103,cleaned_customer_names[],2,FALSE)</f>
        <v>Goetz</v>
      </c>
      <c r="C2103">
        <f>VLOOKUP(A2103,cleaned_Medical_Examinations[],2,FALSE)</f>
        <v>31.73</v>
      </c>
      <c r="D2103">
        <f>VLOOKUP(A2103,cleaned_Medical_Examinations[],3,FALSE)</f>
        <v>4.78</v>
      </c>
      <c r="E2103" t="str">
        <f>VLOOKUP(A2103,cleaned_Medical_Examinations[],4,FALSE)</f>
        <v>Yes</v>
      </c>
      <c r="F2103" t="str">
        <f>VLOOKUP(A2103,cleaned_Medical_Examinations[],5,FALSE)</f>
        <v>Yes</v>
      </c>
      <c r="G2103" t="str">
        <f>VLOOKUP(A2103,cleaned_Medical_Examinations[],6,FALSE)</f>
        <v>No</v>
      </c>
      <c r="H2103">
        <f>VLOOKUP(A2103,cleaned_Medical_Examinations[],7,FALSE)</f>
        <v>2</v>
      </c>
      <c r="I2103" t="str">
        <f>VLOOKUP(A2103,cleaned_Medical_Examinations[],8,FALSE)</f>
        <v>No</v>
      </c>
      <c r="J2103" t="str">
        <f>VLOOKUP(A2103,cleaned_Medical_Examinations[],9,FALSE)</f>
        <v>OBESITY</v>
      </c>
      <c r="K2103" t="str">
        <f>VLOOKUP(A2103,cleaned_Medical_Examinations[],10,FALSE)</f>
        <v>NORMAL</v>
      </c>
      <c r="L2103">
        <f>VLOOKUP(A2103,table3!A2103:H4437,4,)</f>
        <v>34473</v>
      </c>
      <c r="M2103" t="str">
        <f>VLOOKUP(A2103,table3!A2103:H4437,5,FALSE)</f>
        <v>tier - 1</v>
      </c>
      <c r="N2103" t="str">
        <f>VLOOKUP(A2103,table3!A2103:H4437,6,FALSE)</f>
        <v>tier - 3</v>
      </c>
      <c r="O2103" t="str">
        <f>VLOOKUP(A2103,table3!A2103:H4437,7,FALSE)</f>
        <v>R1011</v>
      </c>
      <c r="P2103" s="8">
        <f>VLOOKUP(A2103,table3!A2103:H4437,2,FALSE)</f>
        <v>35970</v>
      </c>
      <c r="Q2103">
        <f>VLOOKUP(A2103,table3!A2103:H4437,8,FALSE)</f>
        <v>24</v>
      </c>
    </row>
    <row r="2104" spans="1:17" x14ac:dyDescent="0.3">
      <c r="A2104" s="11" t="s">
        <v>262</v>
      </c>
      <c r="B2104" t="str">
        <f>VLOOKUP(A2104,cleaned_customer_names[],2,FALSE)</f>
        <v>Brady</v>
      </c>
      <c r="C2104">
        <f>VLOOKUP(A2104,cleaned_Medical_Examinations[],2,FALSE)</f>
        <v>28.88</v>
      </c>
      <c r="D2104">
        <f>VLOOKUP(A2104,cleaned_Medical_Examinations[],3,FALSE)</f>
        <v>6.09</v>
      </c>
      <c r="E2104" t="str">
        <f>VLOOKUP(A2104,cleaned_Medical_Examinations[],4,FALSE)</f>
        <v>Yes</v>
      </c>
      <c r="F2104" t="str">
        <f>VLOOKUP(A2104,cleaned_Medical_Examinations[],5,FALSE)</f>
        <v>Yes</v>
      </c>
      <c r="G2104" t="str">
        <f>VLOOKUP(A2104,cleaned_Medical_Examinations[],6,FALSE)</f>
        <v>No</v>
      </c>
      <c r="H2104">
        <f>VLOOKUP(A2104,cleaned_Medical_Examinations[],7,FALSE)</f>
        <v>2</v>
      </c>
      <c r="I2104" t="str">
        <f>VLOOKUP(A2104,cleaned_Medical_Examinations[],8,FALSE)</f>
        <v>No</v>
      </c>
      <c r="J2104" t="str">
        <f>VLOOKUP(A2104,cleaned_Medical_Examinations[],9,FALSE)</f>
        <v>OVER WEIGHT</v>
      </c>
      <c r="K2104" t="str">
        <f>VLOOKUP(A2104,cleaned_Medical_Examinations[],10,FALSE)</f>
        <v>PREDIABETES</v>
      </c>
      <c r="L2104">
        <f>VLOOKUP(A2104,table3!A2104:H4438,4,)</f>
        <v>34543</v>
      </c>
      <c r="M2104" t="str">
        <f>VLOOKUP(A2104,table3!A2104:H4438,5,FALSE)</f>
        <v>tier - 2</v>
      </c>
      <c r="N2104" t="str">
        <f>VLOOKUP(A2104,table3!A2104:H4438,6,FALSE)</f>
        <v>tier - 3</v>
      </c>
      <c r="O2104" t="str">
        <f>VLOOKUP(A2104,table3!A2104:H4438,7,FALSE)</f>
        <v>R1011</v>
      </c>
      <c r="P2104" s="8">
        <f>VLOOKUP(A2104,table3!A2104:H4438,2,FALSE)</f>
        <v>28089</v>
      </c>
      <c r="Q2104">
        <f>VLOOKUP(A2104,table3!A2104:H4438,8,FALSE)</f>
        <v>46</v>
      </c>
    </row>
    <row r="2105" spans="1:17" x14ac:dyDescent="0.3">
      <c r="A2105" s="13" t="s">
        <v>261</v>
      </c>
      <c r="B2105" t="str">
        <f>VLOOKUP(A2105,cleaned_customer_names[],2,FALSE)</f>
        <v>Moran</v>
      </c>
      <c r="C2105">
        <f>VLOOKUP(A2105,cleaned_Medical_Examinations[],2,FALSE)</f>
        <v>25.555</v>
      </c>
      <c r="D2105">
        <f>VLOOKUP(A2105,cleaned_Medical_Examinations[],3,FALSE)</f>
        <v>5.1100000000000003</v>
      </c>
      <c r="E2105" t="str">
        <f>VLOOKUP(A2105,cleaned_Medical_Examinations[],4,FALSE)</f>
        <v>No</v>
      </c>
      <c r="F2105" t="str">
        <f>VLOOKUP(A2105,cleaned_Medical_Examinations[],5,FALSE)</f>
        <v>No</v>
      </c>
      <c r="G2105" t="str">
        <f>VLOOKUP(A2105,cleaned_Medical_Examinations[],6,FALSE)</f>
        <v>Yes</v>
      </c>
      <c r="H2105">
        <f>VLOOKUP(A2105,cleaned_Medical_Examinations[],7,FALSE)</f>
        <v>1</v>
      </c>
      <c r="I2105" t="str">
        <f>VLOOKUP(A2105,cleaned_Medical_Examinations[],8,FALSE)</f>
        <v>No</v>
      </c>
      <c r="J2105" t="str">
        <f>VLOOKUP(A2105,cleaned_Medical_Examinations[],9,FALSE)</f>
        <v>OVER WEIGHT</v>
      </c>
      <c r="K2105" t="str">
        <f>VLOOKUP(A2105,cleaned_Medical_Examinations[],10,FALSE)</f>
        <v>NORMAL</v>
      </c>
      <c r="L2105">
        <f>VLOOKUP(A2105,table3!A2105:H4439,4,)</f>
        <v>34618</v>
      </c>
      <c r="M2105" t="str">
        <f>VLOOKUP(A2105,table3!A2105:H4439,5,FALSE)</f>
        <v>tier - 1</v>
      </c>
      <c r="N2105" t="str">
        <f>VLOOKUP(A2105,table3!A2105:H4439,6,FALSE)</f>
        <v>tier - 3</v>
      </c>
      <c r="O2105" t="str">
        <f>VLOOKUP(A2105,table3!A2105:H4439,7,FALSE)</f>
        <v>R1016</v>
      </c>
      <c r="P2105" s="8">
        <f>VLOOKUP(A2105,table3!A2105:H4439,2,FALSE)</f>
        <v>38269</v>
      </c>
      <c r="Q2105">
        <f>VLOOKUP(A2105,table3!A2105:H4439,8,FALSE)</f>
        <v>18</v>
      </c>
    </row>
    <row r="2106" spans="1:17" x14ac:dyDescent="0.3">
      <c r="A2106" s="11" t="s">
        <v>260</v>
      </c>
      <c r="B2106" t="str">
        <f>VLOOKUP(A2106,cleaned_customer_names[],2,FALSE)</f>
        <v>Strickler</v>
      </c>
      <c r="C2106">
        <f>VLOOKUP(A2106,cleaned_Medical_Examinations[],2,FALSE)</f>
        <v>37.29</v>
      </c>
      <c r="D2106">
        <f>VLOOKUP(A2106,cleaned_Medical_Examinations[],3,FALSE)</f>
        <v>4.46</v>
      </c>
      <c r="E2106" t="str">
        <f>VLOOKUP(A2106,cleaned_Medical_Examinations[],4,FALSE)</f>
        <v>No</v>
      </c>
      <c r="F2106" t="str">
        <f>VLOOKUP(A2106,cleaned_Medical_Examinations[],5,FALSE)</f>
        <v>Yes</v>
      </c>
      <c r="G2106" t="str">
        <f>VLOOKUP(A2106,cleaned_Medical_Examinations[],6,FALSE)</f>
        <v>No</v>
      </c>
      <c r="H2106">
        <f>VLOOKUP(A2106,cleaned_Medical_Examinations[],7,FALSE)</f>
        <v>1</v>
      </c>
      <c r="I2106" t="str">
        <f>VLOOKUP(A2106,cleaned_Medical_Examinations[],8,FALSE)</f>
        <v>No</v>
      </c>
      <c r="J2106" t="str">
        <f>VLOOKUP(A2106,cleaned_Medical_Examinations[],9,FALSE)</f>
        <v>OBESITY</v>
      </c>
      <c r="K2106" t="str">
        <f>VLOOKUP(A2106,cleaned_Medical_Examinations[],10,FALSE)</f>
        <v>NORMAL</v>
      </c>
      <c r="L2106">
        <f>VLOOKUP(A2106,table3!A2106:H4440,4,)</f>
        <v>34672</v>
      </c>
      <c r="M2106" t="str">
        <f>VLOOKUP(A2106,table3!A2106:H4440,5,FALSE)</f>
        <v>tier - 1</v>
      </c>
      <c r="N2106" t="str">
        <f>VLOOKUP(A2106,table3!A2106:H4440,6,FALSE)</f>
        <v>tier - 3</v>
      </c>
      <c r="O2106" t="str">
        <f>VLOOKUP(A2106,table3!A2106:H4440,7,FALSE)</f>
        <v>R1013</v>
      </c>
      <c r="P2106" s="8">
        <f>VLOOKUP(A2106,table3!A2106:H4440,2,FALSE)</f>
        <v>34522</v>
      </c>
      <c r="Q2106">
        <f>VLOOKUP(A2106,table3!A2106:H4440,8,FALSE)</f>
        <v>28</v>
      </c>
    </row>
    <row r="2107" spans="1:17" x14ac:dyDescent="0.3">
      <c r="A2107" s="13" t="s">
        <v>259</v>
      </c>
      <c r="B2107" t="str">
        <f>VLOOKUP(A2107,cleaned_customer_names[],2,FALSE)</f>
        <v>Simone</v>
      </c>
      <c r="C2107">
        <f>VLOOKUP(A2107,cleaned_Medical_Examinations[],2,FALSE)</f>
        <v>40.28</v>
      </c>
      <c r="D2107">
        <f>VLOOKUP(A2107,cleaned_Medical_Examinations[],3,FALSE)</f>
        <v>6.11</v>
      </c>
      <c r="E2107" t="str">
        <f>VLOOKUP(A2107,cleaned_Medical_Examinations[],4,FALSE)</f>
        <v>No</v>
      </c>
      <c r="F2107" t="str">
        <f>VLOOKUP(A2107,cleaned_Medical_Examinations[],5,FALSE)</f>
        <v>Yes</v>
      </c>
      <c r="G2107" t="str">
        <f>VLOOKUP(A2107,cleaned_Medical_Examinations[],6,FALSE)</f>
        <v>No</v>
      </c>
      <c r="H2107">
        <f>VLOOKUP(A2107,cleaned_Medical_Examinations[],7,FALSE)</f>
        <v>1</v>
      </c>
      <c r="I2107" t="str">
        <f>VLOOKUP(A2107,cleaned_Medical_Examinations[],8,FALSE)</f>
        <v>No</v>
      </c>
      <c r="J2107" t="str">
        <f>VLOOKUP(A2107,cleaned_Medical_Examinations[],9,FALSE)</f>
        <v>OBESITY</v>
      </c>
      <c r="K2107" t="str">
        <f>VLOOKUP(A2107,cleaned_Medical_Examinations[],10,FALSE)</f>
        <v>PREDIABETES</v>
      </c>
      <c r="L2107">
        <f>VLOOKUP(A2107,table3!A2107:H4441,4,)</f>
        <v>34780</v>
      </c>
      <c r="M2107" t="str">
        <f>VLOOKUP(A2107,table3!A2107:H4441,5,FALSE)</f>
        <v>tier - 1</v>
      </c>
      <c r="N2107" t="str">
        <f>VLOOKUP(A2107,table3!A2107:H4441,6,FALSE)</f>
        <v>tier - 2</v>
      </c>
      <c r="O2107" t="str">
        <f>VLOOKUP(A2107,table3!A2107:H4441,7,FALSE)</f>
        <v>R1011</v>
      </c>
      <c r="P2107" s="8">
        <f>VLOOKUP(A2107,table3!A2107:H4441,2,FALSE)</f>
        <v>37805</v>
      </c>
      <c r="Q2107">
        <f>VLOOKUP(A2107,table3!A2107:H4441,8,FALSE)</f>
        <v>19</v>
      </c>
    </row>
    <row r="2108" spans="1:17" x14ac:dyDescent="0.3">
      <c r="A2108" s="11" t="s">
        <v>258</v>
      </c>
      <c r="B2108" t="str">
        <f>VLOOKUP(A2108,cleaned_customer_names[],2,FALSE)</f>
        <v>Von Rock</v>
      </c>
      <c r="C2108">
        <f>VLOOKUP(A2108,cleaned_Medical_Examinations[],2,FALSE)</f>
        <v>40.185000000000002</v>
      </c>
      <c r="D2108">
        <f>VLOOKUP(A2108,cleaned_Medical_Examinations[],3,FALSE)</f>
        <v>4.66</v>
      </c>
      <c r="E2108" t="str">
        <f>VLOOKUP(A2108,cleaned_Medical_Examinations[],4,FALSE)</f>
        <v>No</v>
      </c>
      <c r="F2108" t="str">
        <f>VLOOKUP(A2108,cleaned_Medical_Examinations[],5,FALSE)</f>
        <v>Yes</v>
      </c>
      <c r="G2108" t="str">
        <f>VLOOKUP(A2108,cleaned_Medical_Examinations[],6,FALSE)</f>
        <v>No</v>
      </c>
      <c r="H2108">
        <f>VLOOKUP(A2108,cleaned_Medical_Examinations[],7,FALSE)</f>
        <v>1</v>
      </c>
      <c r="I2108" t="str">
        <f>VLOOKUP(A2108,cleaned_Medical_Examinations[],8,FALSE)</f>
        <v>No</v>
      </c>
      <c r="J2108" t="str">
        <f>VLOOKUP(A2108,cleaned_Medical_Examinations[],9,FALSE)</f>
        <v>OBESITY</v>
      </c>
      <c r="K2108" t="str">
        <f>VLOOKUP(A2108,cleaned_Medical_Examinations[],10,FALSE)</f>
        <v>NORMAL</v>
      </c>
      <c r="L2108">
        <f>VLOOKUP(A2108,table3!A2108:H4442,4,)</f>
        <v>34806</v>
      </c>
      <c r="M2108" t="str">
        <f>VLOOKUP(A2108,table3!A2108:H4442,5,FALSE)</f>
        <v>tier - 1</v>
      </c>
      <c r="N2108" t="str">
        <f>VLOOKUP(A2108,table3!A2108:H4442,6,FALSE)</f>
        <v>tier - 2</v>
      </c>
      <c r="O2108" t="str">
        <f>VLOOKUP(A2108,table3!A2108:H4442,7,FALSE)</f>
        <v>R1013</v>
      </c>
      <c r="P2108" s="8">
        <f>VLOOKUP(A2108,table3!A2108:H4442,2,FALSE)</f>
        <v>35060</v>
      </c>
      <c r="Q2108">
        <f>VLOOKUP(A2108,table3!A2108:H4442,8,FALSE)</f>
        <v>27</v>
      </c>
    </row>
    <row r="2109" spans="1:17" x14ac:dyDescent="0.3">
      <c r="A2109" s="13" t="s">
        <v>257</v>
      </c>
      <c r="B2109" t="str">
        <f>VLOOKUP(A2109,cleaned_customer_names[],2,FALSE)</f>
        <v>Woodard</v>
      </c>
      <c r="C2109">
        <f>VLOOKUP(A2109,cleaned_Medical_Examinations[],2,FALSE)</f>
        <v>23.57</v>
      </c>
      <c r="D2109">
        <f>VLOOKUP(A2109,cleaned_Medical_Examinations[],3,FALSE)</f>
        <v>6.14</v>
      </c>
      <c r="E2109" t="str">
        <f>VLOOKUP(A2109,cleaned_Medical_Examinations[],4,FALSE)</f>
        <v>No</v>
      </c>
      <c r="F2109" t="str">
        <f>VLOOKUP(A2109,cleaned_Medical_Examinations[],5,FALSE)</f>
        <v>No</v>
      </c>
      <c r="G2109" t="str">
        <f>VLOOKUP(A2109,cleaned_Medical_Examinations[],6,FALSE)</f>
        <v>No</v>
      </c>
      <c r="H2109">
        <f>VLOOKUP(A2109,cleaned_Medical_Examinations[],7,FALSE)</f>
        <v>0</v>
      </c>
      <c r="I2109" t="str">
        <f>VLOOKUP(A2109,cleaned_Medical_Examinations[],8,FALSE)</f>
        <v>No</v>
      </c>
      <c r="J2109" t="str">
        <f>VLOOKUP(A2109,cleaned_Medical_Examinations[],9,FALSE)</f>
        <v>NORMAL WEIGHT</v>
      </c>
      <c r="K2109" t="str">
        <f>VLOOKUP(A2109,cleaned_Medical_Examinations[],10,FALSE)</f>
        <v>PREDIABETES</v>
      </c>
      <c r="L2109">
        <f>VLOOKUP(A2109,table3!A2109:H4443,4,)</f>
        <v>34829</v>
      </c>
      <c r="M2109" t="str">
        <f>VLOOKUP(A2109,table3!A2109:H4443,5,FALSE)</f>
        <v>tier - 1</v>
      </c>
      <c r="N2109" t="str">
        <f>VLOOKUP(A2109,table3!A2109:H4443,6,FALSE)</f>
        <v>tier - 3</v>
      </c>
      <c r="O2109" t="str">
        <f>VLOOKUP(A2109,table3!A2109:H4443,7,FALSE)</f>
        <v>R1011</v>
      </c>
      <c r="P2109" s="8">
        <f>VLOOKUP(A2109,table3!A2109:H4443,2,FALSE)</f>
        <v>37881</v>
      </c>
      <c r="Q2109">
        <f>VLOOKUP(A2109,table3!A2109:H4443,8,FALSE)</f>
        <v>19</v>
      </c>
    </row>
    <row r="2110" spans="1:17" x14ac:dyDescent="0.3">
      <c r="A2110" s="11" t="s">
        <v>256</v>
      </c>
      <c r="B2110" t="str">
        <f>VLOOKUP(A2110,cleaned_customer_names[],2,FALSE)</f>
        <v>Li</v>
      </c>
      <c r="C2110">
        <f>VLOOKUP(A2110,cleaned_Medical_Examinations[],2,FALSE)</f>
        <v>35.625</v>
      </c>
      <c r="D2110">
        <f>VLOOKUP(A2110,cleaned_Medical_Examinations[],3,FALSE)</f>
        <v>6.21</v>
      </c>
      <c r="E2110" t="str">
        <f>VLOOKUP(A2110,cleaned_Medical_Examinations[],4,FALSE)</f>
        <v>No</v>
      </c>
      <c r="F2110" t="str">
        <f>VLOOKUP(A2110,cleaned_Medical_Examinations[],5,FALSE)</f>
        <v>Yes</v>
      </c>
      <c r="G2110" t="str">
        <f>VLOOKUP(A2110,cleaned_Medical_Examinations[],6,FALSE)</f>
        <v>No</v>
      </c>
      <c r="H2110">
        <f>VLOOKUP(A2110,cleaned_Medical_Examinations[],7,FALSE)</f>
        <v>1</v>
      </c>
      <c r="I2110" t="str">
        <f>VLOOKUP(A2110,cleaned_Medical_Examinations[],8,FALSE)</f>
        <v>No</v>
      </c>
      <c r="J2110" t="str">
        <f>VLOOKUP(A2110,cleaned_Medical_Examinations[],9,FALSE)</f>
        <v>OBESITY</v>
      </c>
      <c r="K2110" t="str">
        <f>VLOOKUP(A2110,cleaned_Medical_Examinations[],10,FALSE)</f>
        <v>PREDIABETES</v>
      </c>
      <c r="L2110">
        <f>VLOOKUP(A2110,table3!A2110:H4444,4,)</f>
        <v>34839</v>
      </c>
      <c r="M2110" t="str">
        <f>VLOOKUP(A2110,table3!A2110:H4444,5,FALSE)</f>
        <v>tier - 2</v>
      </c>
      <c r="N2110" t="str">
        <f>VLOOKUP(A2110,table3!A2110:H4444,6,FALSE)</f>
        <v>tier - 3</v>
      </c>
      <c r="O2110" t="str">
        <f>VLOOKUP(A2110,table3!A2110:H4444,7,FALSE)</f>
        <v>R1011</v>
      </c>
      <c r="P2110" s="8">
        <f>VLOOKUP(A2110,table3!A2110:H4444,2,FALSE)</f>
        <v>34989</v>
      </c>
      <c r="Q2110">
        <f>VLOOKUP(A2110,table3!A2110:H4444,8,FALSE)</f>
        <v>27</v>
      </c>
    </row>
    <row r="2111" spans="1:17" x14ac:dyDescent="0.3">
      <c r="A2111" s="13" t="s">
        <v>255</v>
      </c>
      <c r="B2111" t="str">
        <f>VLOOKUP(A2111,cleaned_customer_names[],2,FALSE)</f>
        <v>Sinda</v>
      </c>
      <c r="C2111">
        <f>VLOOKUP(A2111,cleaned_Medical_Examinations[],2,FALSE)</f>
        <v>33.155000000000001</v>
      </c>
      <c r="D2111">
        <f>VLOOKUP(A2111,cleaned_Medical_Examinations[],3,FALSE)</f>
        <v>4.5999999999999996</v>
      </c>
      <c r="E2111" t="str">
        <f>VLOOKUP(A2111,cleaned_Medical_Examinations[],4,FALSE)</f>
        <v>No</v>
      </c>
      <c r="F2111" t="str">
        <f>VLOOKUP(A2111,cleaned_Medical_Examinations[],5,FALSE)</f>
        <v>Yes</v>
      </c>
      <c r="G2111" t="str">
        <f>VLOOKUP(A2111,cleaned_Medical_Examinations[],6,FALSE)</f>
        <v>No</v>
      </c>
      <c r="H2111">
        <f>VLOOKUP(A2111,cleaned_Medical_Examinations[],7,FALSE)</f>
        <v>1</v>
      </c>
      <c r="I2111" t="str">
        <f>VLOOKUP(A2111,cleaned_Medical_Examinations[],8,FALSE)</f>
        <v>No</v>
      </c>
      <c r="J2111" t="str">
        <f>VLOOKUP(A2111,cleaned_Medical_Examinations[],9,FALSE)</f>
        <v>OBESITY</v>
      </c>
      <c r="K2111" t="str">
        <f>VLOOKUP(A2111,cleaned_Medical_Examinations[],10,FALSE)</f>
        <v>NORMAL</v>
      </c>
      <c r="L2111">
        <f>VLOOKUP(A2111,table3!A2111:H4445,4,)</f>
        <v>34941</v>
      </c>
      <c r="M2111" t="str">
        <f>VLOOKUP(A2111,table3!A2111:H4445,5,FALSE)</f>
        <v>tier - 2</v>
      </c>
      <c r="N2111" t="str">
        <f>VLOOKUP(A2111,table3!A2111:H4445,6,FALSE)</f>
        <v>tier - 3</v>
      </c>
      <c r="O2111" t="str">
        <f>VLOOKUP(A2111,table3!A2111:H4445,7,FALSE)</f>
        <v>R1011</v>
      </c>
      <c r="P2111" s="8">
        <f>VLOOKUP(A2111,table3!A2111:H4445,2,FALSE)</f>
        <v>30526</v>
      </c>
      <c r="Q2111">
        <f>VLOOKUP(A2111,table3!A2111:H4445,8,FALSE)</f>
        <v>39</v>
      </c>
    </row>
    <row r="2112" spans="1:17" x14ac:dyDescent="0.3">
      <c r="A2112" s="11" t="s">
        <v>254</v>
      </c>
      <c r="B2112" t="str">
        <f>VLOOKUP(A2112,cleaned_customer_names[],2,FALSE)</f>
        <v>Rydland</v>
      </c>
      <c r="C2112">
        <f>VLOOKUP(A2112,cleaned_Medical_Examinations[],2,FALSE)</f>
        <v>31.92</v>
      </c>
      <c r="D2112">
        <f>VLOOKUP(A2112,cleaned_Medical_Examinations[],3,FALSE)</f>
        <v>5.04</v>
      </c>
      <c r="E2112" t="str">
        <f>VLOOKUP(A2112,cleaned_Medical_Examinations[],4,FALSE)</f>
        <v>No</v>
      </c>
      <c r="F2112" t="str">
        <f>VLOOKUP(A2112,cleaned_Medical_Examinations[],5,FALSE)</f>
        <v>Yes</v>
      </c>
      <c r="G2112" t="str">
        <f>VLOOKUP(A2112,cleaned_Medical_Examinations[],6,FALSE)</f>
        <v>No</v>
      </c>
      <c r="H2112">
        <f>VLOOKUP(A2112,cleaned_Medical_Examinations[],7,FALSE)</f>
        <v>1</v>
      </c>
      <c r="I2112" t="str">
        <f>VLOOKUP(A2112,cleaned_Medical_Examinations[],8,FALSE)</f>
        <v>No</v>
      </c>
      <c r="J2112" t="str">
        <f>VLOOKUP(A2112,cleaned_Medical_Examinations[],9,FALSE)</f>
        <v>OBESITY</v>
      </c>
      <c r="K2112" t="str">
        <f>VLOOKUP(A2112,cleaned_Medical_Examinations[],10,FALSE)</f>
        <v>NORMAL</v>
      </c>
      <c r="L2112">
        <f>VLOOKUP(A2112,table3!A2112:H4446,4,)</f>
        <v>34976</v>
      </c>
      <c r="M2112" t="str">
        <f>VLOOKUP(A2112,table3!A2112:H4446,5,FALSE)</f>
        <v>tier - 2</v>
      </c>
      <c r="N2112" t="str">
        <f>VLOOKUP(A2112,table3!A2112:H4446,6,FALSE)</f>
        <v>tier - 2</v>
      </c>
      <c r="O2112" t="str">
        <f>VLOOKUP(A2112,table3!A2112:H4446,7,FALSE)</f>
        <v>R1011</v>
      </c>
      <c r="P2112" s="8">
        <f>VLOOKUP(A2112,table3!A2112:H4446,2,FALSE)</f>
        <v>24752</v>
      </c>
      <c r="Q2112">
        <f>VLOOKUP(A2112,table3!A2112:H4446,8,FALSE)</f>
        <v>55</v>
      </c>
    </row>
    <row r="2113" spans="1:17" x14ac:dyDescent="0.3">
      <c r="A2113" s="13" t="s">
        <v>253</v>
      </c>
      <c r="B2113" t="str">
        <f>VLOOKUP(A2113,cleaned_customer_names[],2,FALSE)</f>
        <v>Vespa</v>
      </c>
      <c r="C2113">
        <f>VLOOKUP(A2113,cleaned_Medical_Examinations[],2,FALSE)</f>
        <v>30.305</v>
      </c>
      <c r="D2113">
        <f>VLOOKUP(A2113,cleaned_Medical_Examinations[],3,FALSE)</f>
        <v>5.08</v>
      </c>
      <c r="E2113" t="str">
        <f>VLOOKUP(A2113,cleaned_Medical_Examinations[],4,FALSE)</f>
        <v>No</v>
      </c>
      <c r="F2113" t="str">
        <f>VLOOKUP(A2113,cleaned_Medical_Examinations[],5,FALSE)</f>
        <v>Yes</v>
      </c>
      <c r="G2113" t="str">
        <f>VLOOKUP(A2113,cleaned_Medical_Examinations[],6,FALSE)</f>
        <v>No</v>
      </c>
      <c r="H2113">
        <f>VLOOKUP(A2113,cleaned_Medical_Examinations[],7,FALSE)</f>
        <v>1</v>
      </c>
      <c r="I2113" t="str">
        <f>VLOOKUP(A2113,cleaned_Medical_Examinations[],8,FALSE)</f>
        <v>No</v>
      </c>
      <c r="J2113" t="str">
        <f>VLOOKUP(A2113,cleaned_Medical_Examinations[],9,FALSE)</f>
        <v>OBESITY</v>
      </c>
      <c r="K2113" t="str">
        <f>VLOOKUP(A2113,cleaned_Medical_Examinations[],10,FALSE)</f>
        <v>NORMAL</v>
      </c>
      <c r="L2113">
        <f>VLOOKUP(A2113,table3!A2113:H4447,4,)</f>
        <v>34976</v>
      </c>
      <c r="M2113" t="str">
        <f>VLOOKUP(A2113,table3!A2113:H4447,5,FALSE)</f>
        <v>tier - 2</v>
      </c>
      <c r="N2113" t="str">
        <f>VLOOKUP(A2113,table3!A2113:H4447,6,FALSE)</f>
        <v>tier - 1</v>
      </c>
      <c r="O2113" t="str">
        <f>VLOOKUP(A2113,table3!A2113:H4447,7,FALSE)</f>
        <v>R1011</v>
      </c>
      <c r="P2113" s="8">
        <f>VLOOKUP(A2113,table3!A2113:H4447,2,FALSE)</f>
        <v>36029</v>
      </c>
      <c r="Q2113">
        <f>VLOOKUP(A2113,table3!A2113:H4447,8,FALSE)</f>
        <v>24</v>
      </c>
    </row>
    <row r="2114" spans="1:17" x14ac:dyDescent="0.3">
      <c r="A2114" s="11" t="s">
        <v>252</v>
      </c>
      <c r="B2114" t="str">
        <f>VLOOKUP(A2114,cleaned_customer_names[],2,FALSE)</f>
        <v>Meadows</v>
      </c>
      <c r="C2114">
        <f>VLOOKUP(A2114,cleaned_Medical_Examinations[],2,FALSE)</f>
        <v>30.114999999999998</v>
      </c>
      <c r="D2114">
        <f>VLOOKUP(A2114,cleaned_Medical_Examinations[],3,FALSE)</f>
        <v>4.38</v>
      </c>
      <c r="E2114" t="str">
        <f>VLOOKUP(A2114,cleaned_Medical_Examinations[],4,FALSE)</f>
        <v>No</v>
      </c>
      <c r="F2114" t="str">
        <f>VLOOKUP(A2114,cleaned_Medical_Examinations[],5,FALSE)</f>
        <v>Yes</v>
      </c>
      <c r="G2114" t="str">
        <f>VLOOKUP(A2114,cleaned_Medical_Examinations[],6,FALSE)</f>
        <v>No</v>
      </c>
      <c r="H2114">
        <f>VLOOKUP(A2114,cleaned_Medical_Examinations[],7,FALSE)</f>
        <v>1</v>
      </c>
      <c r="I2114" t="str">
        <f>VLOOKUP(A2114,cleaned_Medical_Examinations[],8,FALSE)</f>
        <v>No</v>
      </c>
      <c r="J2114" t="str">
        <f>VLOOKUP(A2114,cleaned_Medical_Examinations[],9,FALSE)</f>
        <v>OBESITY</v>
      </c>
      <c r="K2114" t="str">
        <f>VLOOKUP(A2114,cleaned_Medical_Examinations[],10,FALSE)</f>
        <v>NORMAL</v>
      </c>
      <c r="L2114">
        <f>VLOOKUP(A2114,table3!A2114:H4448,4,)</f>
        <v>34980</v>
      </c>
      <c r="M2114" t="str">
        <f>VLOOKUP(A2114,table3!A2114:H4448,5,FALSE)</f>
        <v>tier - 2</v>
      </c>
      <c r="N2114" t="str">
        <f>VLOOKUP(A2114,table3!A2114:H4448,6,FALSE)</f>
        <v>tier - 2</v>
      </c>
      <c r="O2114" t="str">
        <f>VLOOKUP(A2114,table3!A2114:H4448,7,FALSE)</f>
        <v>R1011</v>
      </c>
      <c r="P2114" s="8">
        <f>VLOOKUP(A2114,table3!A2114:H4448,2,FALSE)</f>
        <v>35664</v>
      </c>
      <c r="Q2114">
        <f>VLOOKUP(A2114,table3!A2114:H4448,8,FALSE)</f>
        <v>25</v>
      </c>
    </row>
    <row r="2115" spans="1:17" x14ac:dyDescent="0.3">
      <c r="A2115" s="13" t="s">
        <v>251</v>
      </c>
      <c r="B2115" t="str">
        <f>VLOOKUP(A2115,cleaned_customer_names[],2,FALSE)</f>
        <v>Toppen</v>
      </c>
      <c r="C2115">
        <f>VLOOKUP(A2115,cleaned_Medical_Examinations[],2,FALSE)</f>
        <v>24.09</v>
      </c>
      <c r="D2115">
        <f>VLOOKUP(A2115,cleaned_Medical_Examinations[],3,FALSE)</f>
        <v>4.79</v>
      </c>
      <c r="E2115" t="str">
        <f>VLOOKUP(A2115,cleaned_Medical_Examinations[],4,FALSE)</f>
        <v>No</v>
      </c>
      <c r="F2115" t="str">
        <f>VLOOKUP(A2115,cleaned_Medical_Examinations[],5,FALSE)</f>
        <v>Yes</v>
      </c>
      <c r="G2115" t="str">
        <f>VLOOKUP(A2115,cleaned_Medical_Examinations[],6,FALSE)</f>
        <v>No</v>
      </c>
      <c r="H2115">
        <f>VLOOKUP(A2115,cleaned_Medical_Examinations[],7,FALSE)</f>
        <v>1</v>
      </c>
      <c r="I2115" t="str">
        <f>VLOOKUP(A2115,cleaned_Medical_Examinations[],8,FALSE)</f>
        <v>No</v>
      </c>
      <c r="J2115" t="str">
        <f>VLOOKUP(A2115,cleaned_Medical_Examinations[],9,FALSE)</f>
        <v>NORMAL WEIGHT</v>
      </c>
      <c r="K2115" t="str">
        <f>VLOOKUP(A2115,cleaned_Medical_Examinations[],10,FALSE)</f>
        <v>NORMAL</v>
      </c>
      <c r="L2115">
        <f>VLOOKUP(A2115,table3!A2115:H4449,4,)</f>
        <v>35001</v>
      </c>
      <c r="M2115" t="str">
        <f>VLOOKUP(A2115,table3!A2115:H4449,5,FALSE)</f>
        <v>tier - 2</v>
      </c>
      <c r="N2115" t="str">
        <f>VLOOKUP(A2115,table3!A2115:H4449,6,FALSE)</f>
        <v>tier - 3</v>
      </c>
      <c r="O2115" t="str">
        <f>VLOOKUP(A2115,table3!A2115:H4449,7,FALSE)</f>
        <v>R1011</v>
      </c>
      <c r="P2115" s="8">
        <f>VLOOKUP(A2115,table3!A2115:H4449,2,FALSE)</f>
        <v>30137</v>
      </c>
      <c r="Q2115">
        <f>VLOOKUP(A2115,table3!A2115:H4449,8,FALSE)</f>
        <v>40</v>
      </c>
    </row>
    <row r="2116" spans="1:17" x14ac:dyDescent="0.3">
      <c r="A2116" s="11" t="s">
        <v>250</v>
      </c>
      <c r="B2116" t="str">
        <f>VLOOKUP(A2116,cleaned_customer_names[],2,FALSE)</f>
        <v>Ermer</v>
      </c>
      <c r="C2116">
        <f>VLOOKUP(A2116,cleaned_Medical_Examinations[],2,FALSE)</f>
        <v>28.215</v>
      </c>
      <c r="D2116">
        <f>VLOOKUP(A2116,cleaned_Medical_Examinations[],3,FALSE)</f>
        <v>4.21</v>
      </c>
      <c r="E2116" t="str">
        <f>VLOOKUP(A2116,cleaned_Medical_Examinations[],4,FALSE)</f>
        <v>No</v>
      </c>
      <c r="F2116" t="str">
        <f>VLOOKUP(A2116,cleaned_Medical_Examinations[],5,FALSE)</f>
        <v>Yes</v>
      </c>
      <c r="G2116" t="str">
        <f>VLOOKUP(A2116,cleaned_Medical_Examinations[],6,FALSE)</f>
        <v>No</v>
      </c>
      <c r="H2116">
        <f>VLOOKUP(A2116,cleaned_Medical_Examinations[],7,FALSE)</f>
        <v>1</v>
      </c>
      <c r="I2116" t="str">
        <f>VLOOKUP(A2116,cleaned_Medical_Examinations[],8,FALSE)</f>
        <v>No</v>
      </c>
      <c r="J2116" t="str">
        <f>VLOOKUP(A2116,cleaned_Medical_Examinations[],9,FALSE)</f>
        <v>OVER WEIGHT</v>
      </c>
      <c r="K2116" t="str">
        <f>VLOOKUP(A2116,cleaned_Medical_Examinations[],10,FALSE)</f>
        <v>NORMAL</v>
      </c>
      <c r="L2116">
        <f>VLOOKUP(A2116,table3!A2116:H4450,4,)</f>
        <v>35051</v>
      </c>
      <c r="M2116" t="str">
        <f>VLOOKUP(A2116,table3!A2116:H4450,5,FALSE)</f>
        <v>tier - 2</v>
      </c>
      <c r="N2116" t="str">
        <f>VLOOKUP(A2116,table3!A2116:H4450,6,FALSE)</f>
        <v>tier - 1</v>
      </c>
      <c r="O2116" t="str">
        <f>VLOOKUP(A2116,table3!A2116:H4450,7,FALSE)</f>
        <v>R1011</v>
      </c>
      <c r="P2116" s="8">
        <f>VLOOKUP(A2116,table3!A2116:H4450,2,FALSE)</f>
        <v>27635</v>
      </c>
      <c r="Q2116">
        <f>VLOOKUP(A2116,table3!A2116:H4450,8,FALSE)</f>
        <v>47</v>
      </c>
    </row>
    <row r="2117" spans="1:17" x14ac:dyDescent="0.3">
      <c r="A2117" s="13" t="s">
        <v>248</v>
      </c>
      <c r="B2117" t="str">
        <f>VLOOKUP(A2117,cleaned_customer_names[],2,FALSE)</f>
        <v>Dionne</v>
      </c>
      <c r="C2117">
        <f>VLOOKUP(A2117,cleaned_Medical_Examinations[],2,FALSE)</f>
        <v>26.315000000000001</v>
      </c>
      <c r="D2117">
        <f>VLOOKUP(A2117,cleaned_Medical_Examinations[],3,FALSE)</f>
        <v>5.47</v>
      </c>
      <c r="E2117" t="str">
        <f>VLOOKUP(A2117,cleaned_Medical_Examinations[],4,FALSE)</f>
        <v>No</v>
      </c>
      <c r="F2117" t="str">
        <f>VLOOKUP(A2117,cleaned_Medical_Examinations[],5,FALSE)</f>
        <v>Yes</v>
      </c>
      <c r="G2117" t="str">
        <f>VLOOKUP(A2117,cleaned_Medical_Examinations[],6,FALSE)</f>
        <v>No</v>
      </c>
      <c r="H2117">
        <f>VLOOKUP(A2117,cleaned_Medical_Examinations[],7,FALSE)</f>
        <v>1</v>
      </c>
      <c r="I2117" t="str">
        <f>VLOOKUP(A2117,cleaned_Medical_Examinations[],8,FALSE)</f>
        <v>No</v>
      </c>
      <c r="J2117" t="str">
        <f>VLOOKUP(A2117,cleaned_Medical_Examinations[],9,FALSE)</f>
        <v>OVER WEIGHT</v>
      </c>
      <c r="K2117" t="str">
        <f>VLOOKUP(A2117,cleaned_Medical_Examinations[],10,FALSE)</f>
        <v>NORMAL</v>
      </c>
      <c r="L2117">
        <f>VLOOKUP(A2117,table3!A2117:H4451,4,)</f>
        <v>35069</v>
      </c>
      <c r="M2117" t="str">
        <f>VLOOKUP(A2117,table3!A2117:H4451,5,FALSE)</f>
        <v>tier - 1</v>
      </c>
      <c r="N2117" t="str">
        <f>VLOOKUP(A2117,table3!A2117:H4451,6,FALSE)</f>
        <v>tier - 1</v>
      </c>
      <c r="O2117" t="str">
        <f>VLOOKUP(A2117,table3!A2117:H4451,7,FALSE)</f>
        <v>R1017</v>
      </c>
      <c r="P2117" s="8">
        <f>VLOOKUP(A2117,table3!A2117:H4451,2,FALSE)</f>
        <v>28305</v>
      </c>
      <c r="Q2117">
        <f>VLOOKUP(A2117,table3!A2117:H4451,8,FALSE)</f>
        <v>45</v>
      </c>
    </row>
    <row r="2118" spans="1:17" x14ac:dyDescent="0.3">
      <c r="A2118" s="11" t="s">
        <v>246</v>
      </c>
      <c r="B2118" t="str">
        <f>VLOOKUP(A2118,cleaned_customer_names[],2,FALSE)</f>
        <v>Stasulli</v>
      </c>
      <c r="C2118">
        <f>VLOOKUP(A2118,cleaned_Medical_Examinations[],2,FALSE)</f>
        <v>25.08</v>
      </c>
      <c r="D2118">
        <f>VLOOKUP(A2118,cleaned_Medical_Examinations[],3,FALSE)</f>
        <v>5.09</v>
      </c>
      <c r="E2118" t="str">
        <f>VLOOKUP(A2118,cleaned_Medical_Examinations[],4,FALSE)</f>
        <v>No</v>
      </c>
      <c r="F2118" t="str">
        <f>VLOOKUP(A2118,cleaned_Medical_Examinations[],5,FALSE)</f>
        <v>Yes</v>
      </c>
      <c r="G2118" t="str">
        <f>VLOOKUP(A2118,cleaned_Medical_Examinations[],6,FALSE)</f>
        <v>No</v>
      </c>
      <c r="H2118">
        <f>VLOOKUP(A2118,cleaned_Medical_Examinations[],7,FALSE)</f>
        <v>1</v>
      </c>
      <c r="I2118" t="str">
        <f>VLOOKUP(A2118,cleaned_Medical_Examinations[],8,FALSE)</f>
        <v>No</v>
      </c>
      <c r="J2118" t="str">
        <f>VLOOKUP(A2118,cleaned_Medical_Examinations[],9,FALSE)</f>
        <v>OVER WEIGHT</v>
      </c>
      <c r="K2118" t="str">
        <f>VLOOKUP(A2118,cleaned_Medical_Examinations[],10,FALSE)</f>
        <v>NORMAL</v>
      </c>
      <c r="L2118">
        <f>VLOOKUP(A2118,table3!A2118:H4452,4,)</f>
        <v>35148</v>
      </c>
      <c r="M2118" t="str">
        <f>VLOOKUP(A2118,table3!A2118:H4452,5,FALSE)</f>
        <v>tier - 1</v>
      </c>
      <c r="N2118" t="str">
        <f>VLOOKUP(A2118,table3!A2118:H4452,6,FALSE)</f>
        <v>tier - 1</v>
      </c>
      <c r="O2118" t="str">
        <f>VLOOKUP(A2118,table3!A2118:H4452,7,FALSE)</f>
        <v>R1016</v>
      </c>
      <c r="P2118" s="8">
        <f>VLOOKUP(A2118,table3!A2118:H4452,2,FALSE)</f>
        <v>36151</v>
      </c>
      <c r="Q2118">
        <f>VLOOKUP(A2118,table3!A2118:H4452,8,FALSE)</f>
        <v>24</v>
      </c>
    </row>
    <row r="2119" spans="1:17" x14ac:dyDescent="0.3">
      <c r="A2119" s="13" t="s">
        <v>245</v>
      </c>
      <c r="B2119" t="str">
        <f>VLOOKUP(A2119,cleaned_customer_names[],2,FALSE)</f>
        <v>Duran</v>
      </c>
      <c r="C2119">
        <f>VLOOKUP(A2119,cleaned_Medical_Examinations[],2,FALSE)</f>
        <v>15.41</v>
      </c>
      <c r="D2119">
        <f>VLOOKUP(A2119,cleaned_Medical_Examinations[],3,FALSE)</f>
        <v>5.08</v>
      </c>
      <c r="E2119" t="str">
        <f>VLOOKUP(A2119,cleaned_Medical_Examinations[],4,FALSE)</f>
        <v>No</v>
      </c>
      <c r="F2119" t="str">
        <f>VLOOKUP(A2119,cleaned_Medical_Examinations[],5,FALSE)</f>
        <v>No</v>
      </c>
      <c r="G2119" t="str">
        <f>VLOOKUP(A2119,cleaned_Medical_Examinations[],6,FALSE)</f>
        <v>No</v>
      </c>
      <c r="H2119">
        <f>VLOOKUP(A2119,cleaned_Medical_Examinations[],7,FALSE)</f>
        <v>0</v>
      </c>
      <c r="I2119" t="str">
        <f>VLOOKUP(A2119,cleaned_Medical_Examinations[],8,FALSE)</f>
        <v>No</v>
      </c>
      <c r="J2119" t="str">
        <f>VLOOKUP(A2119,cleaned_Medical_Examinations[],9,FALSE)</f>
        <v>UNDER WEIGHT</v>
      </c>
      <c r="K2119" t="str">
        <f>VLOOKUP(A2119,cleaned_Medical_Examinations[],10,FALSE)</f>
        <v>NORMAL</v>
      </c>
      <c r="L2119">
        <f>VLOOKUP(A2119,table3!A2119:H4453,4,)</f>
        <v>35160</v>
      </c>
      <c r="M2119" t="str">
        <f>VLOOKUP(A2119,table3!A2119:H4453,5,FALSE)</f>
        <v>tier - 2</v>
      </c>
      <c r="N2119" t="str">
        <f>VLOOKUP(A2119,table3!A2119:H4453,6,FALSE)</f>
        <v>tier - 2</v>
      </c>
      <c r="O2119" t="str">
        <f>VLOOKUP(A2119,table3!A2119:H4453,7,FALSE)</f>
        <v>R1011</v>
      </c>
      <c r="P2119" s="8">
        <f>VLOOKUP(A2119,table3!A2119:H4453,2,FALSE)</f>
        <v>24836</v>
      </c>
      <c r="Q2119">
        <f>VLOOKUP(A2119,table3!A2119:H4453,8,FALSE)</f>
        <v>55</v>
      </c>
    </row>
    <row r="2120" spans="1:17" x14ac:dyDescent="0.3">
      <c r="A2120" s="11" t="s">
        <v>244</v>
      </c>
      <c r="B2120" t="str">
        <f>VLOOKUP(A2120,cleaned_customer_names[],2,FALSE)</f>
        <v>Klundt</v>
      </c>
      <c r="C2120">
        <f>VLOOKUP(A2120,cleaned_Medical_Examinations[],2,FALSE)</f>
        <v>23.83</v>
      </c>
      <c r="D2120">
        <f>VLOOKUP(A2120,cleaned_Medical_Examinations[],3,FALSE)</f>
        <v>5.68</v>
      </c>
      <c r="E2120" t="str">
        <f>VLOOKUP(A2120,cleaned_Medical_Examinations[],4,FALSE)</f>
        <v>No</v>
      </c>
      <c r="F2120" t="str">
        <f>VLOOKUP(A2120,cleaned_Medical_Examinations[],5,FALSE)</f>
        <v>No</v>
      </c>
      <c r="G2120" t="str">
        <f>VLOOKUP(A2120,cleaned_Medical_Examinations[],6,FALSE)</f>
        <v>No</v>
      </c>
      <c r="H2120">
        <f>VLOOKUP(A2120,cleaned_Medical_Examinations[],7,FALSE)</f>
        <v>0</v>
      </c>
      <c r="I2120" t="str">
        <f>VLOOKUP(A2120,cleaned_Medical_Examinations[],8,FALSE)</f>
        <v>No</v>
      </c>
      <c r="J2120" t="str">
        <f>VLOOKUP(A2120,cleaned_Medical_Examinations[],9,FALSE)</f>
        <v>NORMAL WEIGHT</v>
      </c>
      <c r="K2120" t="str">
        <f>VLOOKUP(A2120,cleaned_Medical_Examinations[],10,FALSE)</f>
        <v>NORMAL</v>
      </c>
      <c r="L2120">
        <f>VLOOKUP(A2120,table3!A2120:H4454,4,)</f>
        <v>35302</v>
      </c>
      <c r="M2120" t="str">
        <f>VLOOKUP(A2120,table3!A2120:H4454,5,FALSE)</f>
        <v>tier - 1</v>
      </c>
      <c r="N2120" t="str">
        <f>VLOOKUP(A2120,table3!A2120:H4454,6,FALSE)</f>
        <v>tier - 2</v>
      </c>
      <c r="O2120" t="str">
        <f>VLOOKUP(A2120,table3!A2120:H4454,7,FALSE)</f>
        <v>R1011</v>
      </c>
      <c r="P2120" s="8">
        <f>VLOOKUP(A2120,table3!A2120:H4454,2,FALSE)</f>
        <v>35620</v>
      </c>
      <c r="Q2120">
        <f>VLOOKUP(A2120,table3!A2120:H4454,8,FALSE)</f>
        <v>25</v>
      </c>
    </row>
    <row r="2121" spans="1:17" x14ac:dyDescent="0.3">
      <c r="A2121" s="13" t="s">
        <v>243</v>
      </c>
      <c r="B2121" t="str">
        <f>VLOOKUP(A2121,cleaned_customer_names[],2,FALSE)</f>
        <v>Waters</v>
      </c>
      <c r="C2121">
        <f>VLOOKUP(A2121,cleaned_Medical_Examinations[],2,FALSE)</f>
        <v>36</v>
      </c>
      <c r="D2121">
        <f>VLOOKUP(A2121,cleaned_Medical_Examinations[],3,FALSE)</f>
        <v>4.66</v>
      </c>
      <c r="E2121" t="str">
        <f>VLOOKUP(A2121,cleaned_Medical_Examinations[],4,FALSE)</f>
        <v>No</v>
      </c>
      <c r="F2121" t="str">
        <f>VLOOKUP(A2121,cleaned_Medical_Examinations[],5,FALSE)</f>
        <v>Yes</v>
      </c>
      <c r="G2121" t="str">
        <f>VLOOKUP(A2121,cleaned_Medical_Examinations[],6,FALSE)</f>
        <v>No</v>
      </c>
      <c r="H2121">
        <f>VLOOKUP(A2121,cleaned_Medical_Examinations[],7,FALSE)</f>
        <v>1</v>
      </c>
      <c r="I2121" t="str">
        <f>VLOOKUP(A2121,cleaned_Medical_Examinations[],8,FALSE)</f>
        <v>No</v>
      </c>
      <c r="J2121" t="str">
        <f>VLOOKUP(A2121,cleaned_Medical_Examinations[],9,FALSE)</f>
        <v>OBESITY</v>
      </c>
      <c r="K2121" t="str">
        <f>VLOOKUP(A2121,cleaned_Medical_Examinations[],10,FALSE)</f>
        <v>NORMAL</v>
      </c>
      <c r="L2121">
        <f>VLOOKUP(A2121,table3!A2121:H4455,4,)</f>
        <v>35316</v>
      </c>
      <c r="M2121" t="str">
        <f>VLOOKUP(A2121,table3!A2121:H4455,5,FALSE)</f>
        <v>tier - 2</v>
      </c>
      <c r="N2121" t="str">
        <f>VLOOKUP(A2121,table3!A2121:H4455,6,FALSE)</f>
        <v>tier - 1</v>
      </c>
      <c r="O2121" t="str">
        <f>VLOOKUP(A2121,table3!A2121:H4455,7,FALSE)</f>
        <v>R1011</v>
      </c>
      <c r="P2121" s="8">
        <f>VLOOKUP(A2121,table3!A2121:H4455,2,FALSE)</f>
        <v>32405</v>
      </c>
      <c r="Q2121">
        <f>VLOOKUP(A2121,table3!A2121:H4455,8,FALSE)</f>
        <v>34</v>
      </c>
    </row>
    <row r="2122" spans="1:17" x14ac:dyDescent="0.3">
      <c r="A2122" s="11" t="s">
        <v>242</v>
      </c>
      <c r="B2122" t="str">
        <f>VLOOKUP(A2122,cleaned_customer_names[],2,FALSE)</f>
        <v>Rusk</v>
      </c>
      <c r="C2122">
        <f>VLOOKUP(A2122,cleaned_Medical_Examinations[],2,FALSE)</f>
        <v>28.82</v>
      </c>
      <c r="D2122">
        <f>VLOOKUP(A2122,cleaned_Medical_Examinations[],3,FALSE)</f>
        <v>5.59</v>
      </c>
      <c r="E2122" t="str">
        <f>VLOOKUP(A2122,cleaned_Medical_Examinations[],4,FALSE)</f>
        <v>No</v>
      </c>
      <c r="F2122" t="str">
        <f>VLOOKUP(A2122,cleaned_Medical_Examinations[],5,FALSE)</f>
        <v>Yes</v>
      </c>
      <c r="G2122" t="str">
        <f>VLOOKUP(A2122,cleaned_Medical_Examinations[],6,FALSE)</f>
        <v>No</v>
      </c>
      <c r="H2122">
        <f>VLOOKUP(A2122,cleaned_Medical_Examinations[],7,FALSE)</f>
        <v>1</v>
      </c>
      <c r="I2122" t="str">
        <f>VLOOKUP(A2122,cleaned_Medical_Examinations[],8,FALSE)</f>
        <v>No</v>
      </c>
      <c r="J2122" t="str">
        <f>VLOOKUP(A2122,cleaned_Medical_Examinations[],9,FALSE)</f>
        <v>OVER WEIGHT</v>
      </c>
      <c r="K2122" t="str">
        <f>VLOOKUP(A2122,cleaned_Medical_Examinations[],10,FALSE)</f>
        <v>NORMAL</v>
      </c>
      <c r="L2122">
        <f>VLOOKUP(A2122,table3!A2122:H4456,4,)</f>
        <v>35346</v>
      </c>
      <c r="M2122" t="str">
        <f>VLOOKUP(A2122,table3!A2122:H4456,5,FALSE)</f>
        <v>tier - 2</v>
      </c>
      <c r="N2122" t="str">
        <f>VLOOKUP(A2122,table3!A2122:H4456,6,FALSE)</f>
        <v>tier - 3</v>
      </c>
      <c r="O2122" t="str">
        <f>VLOOKUP(A2122,table3!A2122:H4456,7,FALSE)</f>
        <v>R1011</v>
      </c>
      <c r="P2122" s="8">
        <f>VLOOKUP(A2122,table3!A2122:H4456,2,FALSE)</f>
        <v>26198</v>
      </c>
      <c r="Q2122">
        <f>VLOOKUP(A2122,table3!A2122:H4456,8,FALSE)</f>
        <v>51</v>
      </c>
    </row>
    <row r="2123" spans="1:17" x14ac:dyDescent="0.3">
      <c r="A2123" s="13" t="s">
        <v>241</v>
      </c>
      <c r="B2123" t="str">
        <f>VLOOKUP(A2123,cleaned_customer_names[],2,FALSE)</f>
        <v>Gersbach</v>
      </c>
      <c r="C2123">
        <f>VLOOKUP(A2123,cleaned_Medical_Examinations[],2,FALSE)</f>
        <v>28.05</v>
      </c>
      <c r="D2123">
        <f>VLOOKUP(A2123,cleaned_Medical_Examinations[],3,FALSE)</f>
        <v>6.2</v>
      </c>
      <c r="E2123" t="str">
        <f>VLOOKUP(A2123,cleaned_Medical_Examinations[],4,FALSE)</f>
        <v>No</v>
      </c>
      <c r="F2123" t="str">
        <f>VLOOKUP(A2123,cleaned_Medical_Examinations[],5,FALSE)</f>
        <v>Yes</v>
      </c>
      <c r="G2123" t="str">
        <f>VLOOKUP(A2123,cleaned_Medical_Examinations[],6,FALSE)</f>
        <v>No</v>
      </c>
      <c r="H2123">
        <f>VLOOKUP(A2123,cleaned_Medical_Examinations[],7,FALSE)</f>
        <v>1</v>
      </c>
      <c r="I2123" t="str">
        <f>VLOOKUP(A2123,cleaned_Medical_Examinations[],8,FALSE)</f>
        <v>No</v>
      </c>
      <c r="J2123" t="str">
        <f>VLOOKUP(A2123,cleaned_Medical_Examinations[],9,FALSE)</f>
        <v>OVER WEIGHT</v>
      </c>
      <c r="K2123" t="str">
        <f>VLOOKUP(A2123,cleaned_Medical_Examinations[],10,FALSE)</f>
        <v>PREDIABETES</v>
      </c>
      <c r="L2123">
        <f>VLOOKUP(A2123,table3!A2123:H4457,4,)</f>
        <v>35492</v>
      </c>
      <c r="M2123" t="str">
        <f>VLOOKUP(A2123,table3!A2123:H4457,5,FALSE)</f>
        <v>tier - 1</v>
      </c>
      <c r="N2123" t="str">
        <f>VLOOKUP(A2123,table3!A2123:H4457,6,FALSE)</f>
        <v>tier - 2</v>
      </c>
      <c r="O2123" t="str">
        <f>VLOOKUP(A2123,table3!A2123:H4457,7,FALSE)</f>
        <v>R1011</v>
      </c>
      <c r="P2123" s="8">
        <f>VLOOKUP(A2123,table3!A2123:H4457,2,FALSE)</f>
        <v>32467</v>
      </c>
      <c r="Q2123">
        <f>VLOOKUP(A2123,table3!A2123:H4457,8,FALSE)</f>
        <v>34</v>
      </c>
    </row>
    <row r="2124" spans="1:17" x14ac:dyDescent="0.3">
      <c r="A2124" s="11" t="s">
        <v>240</v>
      </c>
      <c r="B2124" t="str">
        <f>VLOOKUP(A2124,cleaned_customer_names[],2,FALSE)</f>
        <v>Taylor-Watson</v>
      </c>
      <c r="C2124">
        <f>VLOOKUP(A2124,cleaned_Medical_Examinations[],2,FALSE)</f>
        <v>27.1</v>
      </c>
      <c r="D2124">
        <f>VLOOKUP(A2124,cleaned_Medical_Examinations[],3,FALSE)</f>
        <v>4.45</v>
      </c>
      <c r="E2124" t="str">
        <f>VLOOKUP(A2124,cleaned_Medical_Examinations[],4,FALSE)</f>
        <v>No</v>
      </c>
      <c r="F2124" t="str">
        <f>VLOOKUP(A2124,cleaned_Medical_Examinations[],5,FALSE)</f>
        <v>Yes</v>
      </c>
      <c r="G2124" t="str">
        <f>VLOOKUP(A2124,cleaned_Medical_Examinations[],6,FALSE)</f>
        <v>No</v>
      </c>
      <c r="H2124">
        <f>VLOOKUP(A2124,cleaned_Medical_Examinations[],7,FALSE)</f>
        <v>1</v>
      </c>
      <c r="I2124" t="str">
        <f>VLOOKUP(A2124,cleaned_Medical_Examinations[],8,FALSE)</f>
        <v>No</v>
      </c>
      <c r="J2124" t="str">
        <f>VLOOKUP(A2124,cleaned_Medical_Examinations[],9,FALSE)</f>
        <v>OVER WEIGHT</v>
      </c>
      <c r="K2124" t="str">
        <f>VLOOKUP(A2124,cleaned_Medical_Examinations[],10,FALSE)</f>
        <v>NORMAL</v>
      </c>
      <c r="L2124">
        <f>VLOOKUP(A2124,table3!A2124:H4458,4,)</f>
        <v>35517</v>
      </c>
      <c r="M2124" t="str">
        <f>VLOOKUP(A2124,table3!A2124:H4458,5,FALSE)</f>
        <v>tier - 2</v>
      </c>
      <c r="N2124" t="str">
        <f>VLOOKUP(A2124,table3!A2124:H4458,6,FALSE)</f>
        <v>tier - 2</v>
      </c>
      <c r="O2124" t="str">
        <f>VLOOKUP(A2124,table3!A2124:H4458,7,FALSE)</f>
        <v>R1011</v>
      </c>
      <c r="P2124" s="8">
        <f>VLOOKUP(A2124,table3!A2124:H4458,2,FALSE)</f>
        <v>27014</v>
      </c>
      <c r="Q2124">
        <f>VLOOKUP(A2124,table3!A2124:H4458,8,FALSE)</f>
        <v>49</v>
      </c>
    </row>
    <row r="2125" spans="1:17" x14ac:dyDescent="0.3">
      <c r="A2125" s="13" t="s">
        <v>239</v>
      </c>
      <c r="B2125" t="str">
        <f>VLOOKUP(A2125,cleaned_customer_names[],2,FALSE)</f>
        <v>Crawford</v>
      </c>
      <c r="C2125">
        <f>VLOOKUP(A2125,cleaned_Medical_Examinations[],2,FALSE)</f>
        <v>24.3</v>
      </c>
      <c r="D2125">
        <f>VLOOKUP(A2125,cleaned_Medical_Examinations[],3,FALSE)</f>
        <v>6.1</v>
      </c>
      <c r="E2125" t="str">
        <f>VLOOKUP(A2125,cleaned_Medical_Examinations[],4,FALSE)</f>
        <v>Yes</v>
      </c>
      <c r="F2125" t="str">
        <f>VLOOKUP(A2125,cleaned_Medical_Examinations[],5,FALSE)</f>
        <v>Yes</v>
      </c>
      <c r="G2125" t="str">
        <f>VLOOKUP(A2125,cleaned_Medical_Examinations[],6,FALSE)</f>
        <v>No</v>
      </c>
      <c r="H2125">
        <f>VLOOKUP(A2125,cleaned_Medical_Examinations[],7,FALSE)</f>
        <v>1</v>
      </c>
      <c r="I2125" t="str">
        <f>VLOOKUP(A2125,cleaned_Medical_Examinations[],8,FALSE)</f>
        <v>No</v>
      </c>
      <c r="J2125" t="str">
        <f>VLOOKUP(A2125,cleaned_Medical_Examinations[],9,FALSE)</f>
        <v>NORMAL WEIGHT</v>
      </c>
      <c r="K2125" t="str">
        <f>VLOOKUP(A2125,cleaned_Medical_Examinations[],10,FALSE)</f>
        <v>PREDIABETES</v>
      </c>
      <c r="L2125">
        <f>VLOOKUP(A2125,table3!A2125:H4459,4,)</f>
        <v>35547</v>
      </c>
      <c r="M2125" t="str">
        <f>VLOOKUP(A2125,table3!A2125:H4459,5,FALSE)</f>
        <v>tier - 2</v>
      </c>
      <c r="N2125" t="str">
        <f>VLOOKUP(A2125,table3!A2125:H4459,6,FALSE)</f>
        <v>tier - 3</v>
      </c>
      <c r="O2125" t="str">
        <f>VLOOKUP(A2125,table3!A2125:H4459,7,FALSE)</f>
        <v>R1011</v>
      </c>
      <c r="P2125" s="8">
        <f>VLOOKUP(A2125,table3!A2125:H4459,2,FALSE)</f>
        <v>33860</v>
      </c>
      <c r="Q2125">
        <f>VLOOKUP(A2125,table3!A2125:H4459,8,FALSE)</f>
        <v>30</v>
      </c>
    </row>
    <row r="2126" spans="1:17" x14ac:dyDescent="0.3">
      <c r="A2126" s="11" t="s">
        <v>238</v>
      </c>
      <c r="B2126" t="str">
        <f>VLOOKUP(A2126,cleaned_customer_names[],2,FALSE)</f>
        <v>Levitsky</v>
      </c>
      <c r="C2126">
        <f>VLOOKUP(A2126,cleaned_Medical_Examinations[],2,FALSE)</f>
        <v>30.72</v>
      </c>
      <c r="D2126">
        <f>VLOOKUP(A2126,cleaned_Medical_Examinations[],3,FALSE)</f>
        <v>6.06</v>
      </c>
      <c r="E2126" t="str">
        <f>VLOOKUP(A2126,cleaned_Medical_Examinations[],4,FALSE)</f>
        <v>No</v>
      </c>
      <c r="F2126" t="str">
        <f>VLOOKUP(A2126,cleaned_Medical_Examinations[],5,FALSE)</f>
        <v>Yes</v>
      </c>
      <c r="G2126" t="str">
        <f>VLOOKUP(A2126,cleaned_Medical_Examinations[],6,FALSE)</f>
        <v>No</v>
      </c>
      <c r="H2126">
        <f>VLOOKUP(A2126,cleaned_Medical_Examinations[],7,FALSE)</f>
        <v>1</v>
      </c>
      <c r="I2126" t="str">
        <f>VLOOKUP(A2126,cleaned_Medical_Examinations[],8,FALSE)</f>
        <v>No</v>
      </c>
      <c r="J2126" t="str">
        <f>VLOOKUP(A2126,cleaned_Medical_Examinations[],9,FALSE)</f>
        <v>OBESITY</v>
      </c>
      <c r="K2126" t="str">
        <f>VLOOKUP(A2126,cleaned_Medical_Examinations[],10,FALSE)</f>
        <v>PREDIABETES</v>
      </c>
      <c r="L2126">
        <f>VLOOKUP(A2126,table3!A2126:H4460,4,)</f>
        <v>35548</v>
      </c>
      <c r="M2126" t="str">
        <f>VLOOKUP(A2126,table3!A2126:H4460,5,FALSE)</f>
        <v>tier - 1</v>
      </c>
      <c r="N2126" t="str">
        <f>VLOOKUP(A2126,table3!A2126:H4460,6,FALSE)</f>
        <v>tier - 1</v>
      </c>
      <c r="O2126" t="str">
        <f>VLOOKUP(A2126,table3!A2126:H4460,7,FALSE)</f>
        <v>R1011</v>
      </c>
      <c r="P2126" s="8">
        <f>VLOOKUP(A2126,table3!A2126:H4460,2,FALSE)</f>
        <v>26964</v>
      </c>
      <c r="Q2126">
        <f>VLOOKUP(A2126,table3!A2126:H4460,8,FALSE)</f>
        <v>49</v>
      </c>
    </row>
    <row r="2127" spans="1:17" x14ac:dyDescent="0.3">
      <c r="A2127" s="13" t="s">
        <v>237</v>
      </c>
      <c r="B2127" t="str">
        <f>VLOOKUP(A2127,cleaned_customer_names[],2,FALSE)</f>
        <v>Carroll</v>
      </c>
      <c r="C2127">
        <f>VLOOKUP(A2127,cleaned_Medical_Examinations[],2,FALSE)</f>
        <v>37.43</v>
      </c>
      <c r="D2127">
        <f>VLOOKUP(A2127,cleaned_Medical_Examinations[],3,FALSE)</f>
        <v>4.5599999999999996</v>
      </c>
      <c r="E2127" t="str">
        <f>VLOOKUP(A2127,cleaned_Medical_Examinations[],4,FALSE)</f>
        <v>No</v>
      </c>
      <c r="F2127" t="str">
        <f>VLOOKUP(A2127,cleaned_Medical_Examinations[],5,FALSE)</f>
        <v>No</v>
      </c>
      <c r="G2127" t="str">
        <f>VLOOKUP(A2127,cleaned_Medical_Examinations[],6,FALSE)</f>
        <v>Yes</v>
      </c>
      <c r="H2127">
        <f>VLOOKUP(A2127,cleaned_Medical_Examinations[],7,FALSE)</f>
        <v>1</v>
      </c>
      <c r="I2127" t="str">
        <f>VLOOKUP(A2127,cleaned_Medical_Examinations[],8,FALSE)</f>
        <v>No</v>
      </c>
      <c r="J2127" t="str">
        <f>VLOOKUP(A2127,cleaned_Medical_Examinations[],9,FALSE)</f>
        <v>OBESITY</v>
      </c>
      <c r="K2127" t="str">
        <f>VLOOKUP(A2127,cleaned_Medical_Examinations[],10,FALSE)</f>
        <v>NORMAL</v>
      </c>
      <c r="L2127">
        <f>VLOOKUP(A2127,table3!A2127:H4461,4,)</f>
        <v>35573</v>
      </c>
      <c r="M2127" t="str">
        <f>VLOOKUP(A2127,table3!A2127:H4461,5,FALSE)</f>
        <v>tier - 2</v>
      </c>
      <c r="N2127" t="str">
        <f>VLOOKUP(A2127,table3!A2127:H4461,6,FALSE)</f>
        <v>tier - 1</v>
      </c>
      <c r="O2127" t="str">
        <f>VLOOKUP(A2127,table3!A2127:H4461,7,FALSE)</f>
        <v>R1011</v>
      </c>
      <c r="P2127" s="8">
        <f>VLOOKUP(A2127,table3!A2127:H4461,2,FALSE)</f>
        <v>23618</v>
      </c>
      <c r="Q2127">
        <f>VLOOKUP(A2127,table3!A2127:H4461,8,FALSE)</f>
        <v>58</v>
      </c>
    </row>
    <row r="2128" spans="1:17" x14ac:dyDescent="0.3">
      <c r="A2128" s="11" t="s">
        <v>236</v>
      </c>
      <c r="B2128" t="str">
        <f>VLOOKUP(A2128,cleaned_customer_names[],2,FALSE)</f>
        <v>Campos</v>
      </c>
      <c r="C2128">
        <f>VLOOKUP(A2128,cleaned_Medical_Examinations[],2,FALSE)</f>
        <v>25.74</v>
      </c>
      <c r="D2128">
        <f>VLOOKUP(A2128,cleaned_Medical_Examinations[],3,FALSE)</f>
        <v>6.41</v>
      </c>
      <c r="E2128" t="str">
        <f>VLOOKUP(A2128,cleaned_Medical_Examinations[],4,FALSE)</f>
        <v>Yes</v>
      </c>
      <c r="F2128" t="str">
        <f>VLOOKUP(A2128,cleaned_Medical_Examinations[],5,FALSE)</f>
        <v>No</v>
      </c>
      <c r="G2128" t="str">
        <f>VLOOKUP(A2128,cleaned_Medical_Examinations[],6,FALSE)</f>
        <v>Yes</v>
      </c>
      <c r="H2128">
        <f>VLOOKUP(A2128,cleaned_Medical_Examinations[],7,FALSE)</f>
        <v>1</v>
      </c>
      <c r="I2128" t="str">
        <f>VLOOKUP(A2128,cleaned_Medical_Examinations[],8,FALSE)</f>
        <v>No</v>
      </c>
      <c r="J2128" t="str">
        <f>VLOOKUP(A2128,cleaned_Medical_Examinations[],9,FALSE)</f>
        <v>OVER WEIGHT</v>
      </c>
      <c r="K2128" t="str">
        <f>VLOOKUP(A2128,cleaned_Medical_Examinations[],10,FALSE)</f>
        <v>DIABETES</v>
      </c>
      <c r="L2128">
        <f>VLOOKUP(A2128,table3!A2128:H4462,4,)</f>
        <v>35583</v>
      </c>
      <c r="M2128" t="str">
        <f>VLOOKUP(A2128,table3!A2128:H4462,5,FALSE)</f>
        <v>tier - 1</v>
      </c>
      <c r="N2128" t="str">
        <f>VLOOKUP(A2128,table3!A2128:H4462,6,FALSE)</f>
        <v>tier - 3</v>
      </c>
      <c r="O2128" t="str">
        <f>VLOOKUP(A2128,table3!A2128:H4462,7,FALSE)</f>
        <v>R1011</v>
      </c>
      <c r="P2128" s="8">
        <f>VLOOKUP(A2128,table3!A2128:H4462,2,FALSE)</f>
        <v>26155</v>
      </c>
      <c r="Q2128">
        <f>VLOOKUP(A2128,table3!A2128:H4462,8,FALSE)</f>
        <v>51</v>
      </c>
    </row>
    <row r="2129" spans="1:17" x14ac:dyDescent="0.3">
      <c r="A2129" s="13" t="s">
        <v>235</v>
      </c>
      <c r="B2129" t="str">
        <f>VLOOKUP(A2129,cleaned_customer_names[],2,FALSE)</f>
        <v>Flajslik</v>
      </c>
      <c r="C2129">
        <f>VLOOKUP(A2129,cleaned_Medical_Examinations[],2,FALSE)</f>
        <v>36.575000000000003</v>
      </c>
      <c r="D2129">
        <f>VLOOKUP(A2129,cleaned_Medical_Examinations[],3,FALSE)</f>
        <v>5.57</v>
      </c>
      <c r="E2129" t="str">
        <f>VLOOKUP(A2129,cleaned_Medical_Examinations[],4,FALSE)</f>
        <v>No</v>
      </c>
      <c r="F2129" t="str">
        <f>VLOOKUP(A2129,cleaned_Medical_Examinations[],5,FALSE)</f>
        <v>No</v>
      </c>
      <c r="G2129" t="str">
        <f>VLOOKUP(A2129,cleaned_Medical_Examinations[],6,FALSE)</f>
        <v>Yes</v>
      </c>
      <c r="H2129">
        <f>VLOOKUP(A2129,cleaned_Medical_Examinations[],7,FALSE)</f>
        <v>1</v>
      </c>
      <c r="I2129" t="str">
        <f>VLOOKUP(A2129,cleaned_Medical_Examinations[],8,FALSE)</f>
        <v>No</v>
      </c>
      <c r="J2129" t="str">
        <f>VLOOKUP(A2129,cleaned_Medical_Examinations[],9,FALSE)</f>
        <v>OBESITY</v>
      </c>
      <c r="K2129" t="str">
        <f>VLOOKUP(A2129,cleaned_Medical_Examinations[],10,FALSE)</f>
        <v>NORMAL</v>
      </c>
      <c r="L2129">
        <f>VLOOKUP(A2129,table3!A2129:H4463,4,)</f>
        <v>35586</v>
      </c>
      <c r="M2129" t="str">
        <f>VLOOKUP(A2129,table3!A2129:H4463,5,FALSE)</f>
        <v>tier - 1</v>
      </c>
      <c r="N2129" t="str">
        <f>VLOOKUP(A2129,table3!A2129:H4463,6,FALSE)</f>
        <v>tier - 2</v>
      </c>
      <c r="O2129" t="str">
        <f>VLOOKUP(A2129,table3!A2129:H4463,7,FALSE)</f>
        <v>R1011</v>
      </c>
      <c r="P2129" s="8">
        <f>VLOOKUP(A2129,table3!A2129:H4463,2,FALSE)</f>
        <v>36812</v>
      </c>
      <c r="Q2129">
        <f>VLOOKUP(A2129,table3!A2129:H4463,8,FALSE)</f>
        <v>22</v>
      </c>
    </row>
    <row r="2130" spans="1:17" x14ac:dyDescent="0.3">
      <c r="A2130" s="11" t="s">
        <v>234</v>
      </c>
      <c r="B2130" t="str">
        <f>VLOOKUP(A2130,cleaned_customer_names[],2,FALSE)</f>
        <v>Chua</v>
      </c>
      <c r="C2130">
        <f>VLOOKUP(A2130,cleaned_Medical_Examinations[],2,FALSE)</f>
        <v>35.15</v>
      </c>
      <c r="D2130">
        <f>VLOOKUP(A2130,cleaned_Medical_Examinations[],3,FALSE)</f>
        <v>5.47</v>
      </c>
      <c r="E2130" t="str">
        <f>VLOOKUP(A2130,cleaned_Medical_Examinations[],4,FALSE)</f>
        <v>No</v>
      </c>
      <c r="F2130" t="str">
        <f>VLOOKUP(A2130,cleaned_Medical_Examinations[],5,FALSE)</f>
        <v>No</v>
      </c>
      <c r="G2130" t="str">
        <f>VLOOKUP(A2130,cleaned_Medical_Examinations[],6,FALSE)</f>
        <v>Yes</v>
      </c>
      <c r="H2130">
        <f>VLOOKUP(A2130,cleaned_Medical_Examinations[],7,FALSE)</f>
        <v>1</v>
      </c>
      <c r="I2130" t="str">
        <f>VLOOKUP(A2130,cleaned_Medical_Examinations[],8,FALSE)</f>
        <v>No</v>
      </c>
      <c r="J2130" t="str">
        <f>VLOOKUP(A2130,cleaned_Medical_Examinations[],9,FALSE)</f>
        <v>OBESITY</v>
      </c>
      <c r="K2130" t="str">
        <f>VLOOKUP(A2130,cleaned_Medical_Examinations[],10,FALSE)</f>
        <v>NORMAL</v>
      </c>
      <c r="L2130">
        <f>VLOOKUP(A2130,table3!A2130:H4464,4,)</f>
        <v>35586</v>
      </c>
      <c r="M2130" t="str">
        <f>VLOOKUP(A2130,table3!A2130:H4464,5,FALSE)</f>
        <v>tier - 2</v>
      </c>
      <c r="N2130" t="str">
        <f>VLOOKUP(A2130,table3!A2130:H4464,6,FALSE)</f>
        <v>tier - 3</v>
      </c>
      <c r="O2130" t="str">
        <f>VLOOKUP(A2130,table3!A2130:H4464,7,FALSE)</f>
        <v>R1011</v>
      </c>
      <c r="P2130" s="8">
        <f>VLOOKUP(A2130,table3!A2130:H4464,2,FALSE)</f>
        <v>36849</v>
      </c>
      <c r="Q2130">
        <f>VLOOKUP(A2130,table3!A2130:H4464,8,FALSE)</f>
        <v>22</v>
      </c>
    </row>
    <row r="2131" spans="1:17" x14ac:dyDescent="0.3">
      <c r="A2131" s="13" t="s">
        <v>233</v>
      </c>
      <c r="B2131" t="str">
        <f>VLOOKUP(A2131,cleaned_customer_names[],2,FALSE)</f>
        <v>Wiltse</v>
      </c>
      <c r="C2131">
        <f>VLOOKUP(A2131,cleaned_Medical_Examinations[],2,FALSE)</f>
        <v>32.11</v>
      </c>
      <c r="D2131">
        <f>VLOOKUP(A2131,cleaned_Medical_Examinations[],3,FALSE)</f>
        <v>4.43</v>
      </c>
      <c r="E2131" t="str">
        <f>VLOOKUP(A2131,cleaned_Medical_Examinations[],4,FALSE)</f>
        <v>No</v>
      </c>
      <c r="F2131" t="str">
        <f>VLOOKUP(A2131,cleaned_Medical_Examinations[],5,FALSE)</f>
        <v>No</v>
      </c>
      <c r="G2131" t="str">
        <f>VLOOKUP(A2131,cleaned_Medical_Examinations[],6,FALSE)</f>
        <v>Yes</v>
      </c>
      <c r="H2131">
        <f>VLOOKUP(A2131,cleaned_Medical_Examinations[],7,FALSE)</f>
        <v>1</v>
      </c>
      <c r="I2131" t="str">
        <f>VLOOKUP(A2131,cleaned_Medical_Examinations[],8,FALSE)</f>
        <v>No</v>
      </c>
      <c r="J2131" t="str">
        <f>VLOOKUP(A2131,cleaned_Medical_Examinations[],9,FALSE)</f>
        <v>OBESITY</v>
      </c>
      <c r="K2131" t="str">
        <f>VLOOKUP(A2131,cleaned_Medical_Examinations[],10,FALSE)</f>
        <v>NORMAL</v>
      </c>
      <c r="L2131">
        <f>VLOOKUP(A2131,table3!A2131:H4465,4,)</f>
        <v>35596</v>
      </c>
      <c r="M2131" t="str">
        <f>VLOOKUP(A2131,table3!A2131:H4465,5,FALSE)</f>
        <v>tier - 2</v>
      </c>
      <c r="N2131" t="str">
        <f>VLOOKUP(A2131,table3!A2131:H4465,6,FALSE)</f>
        <v>tier - 3</v>
      </c>
      <c r="O2131" t="str">
        <f>VLOOKUP(A2131,table3!A2131:H4465,7,FALSE)</f>
        <v>R1013</v>
      </c>
      <c r="P2131" s="8">
        <f>VLOOKUP(A2131,table3!A2131:H4465,2,FALSE)</f>
        <v>36877</v>
      </c>
      <c r="Q2131">
        <f>VLOOKUP(A2131,table3!A2131:H4465,8,FALSE)</f>
        <v>22</v>
      </c>
    </row>
    <row r="2132" spans="1:17" x14ac:dyDescent="0.3">
      <c r="A2132" s="11" t="s">
        <v>232</v>
      </c>
      <c r="B2132" t="str">
        <f>VLOOKUP(A2132,cleaned_customer_names[],2,FALSE)</f>
        <v>Fisher</v>
      </c>
      <c r="C2132">
        <f>VLOOKUP(A2132,cleaned_Medical_Examinations[],2,FALSE)</f>
        <v>30.495000000000001</v>
      </c>
      <c r="D2132">
        <f>VLOOKUP(A2132,cleaned_Medical_Examinations[],3,FALSE)</f>
        <v>4.95</v>
      </c>
      <c r="E2132" t="str">
        <f>VLOOKUP(A2132,cleaned_Medical_Examinations[],4,FALSE)</f>
        <v>No</v>
      </c>
      <c r="F2132" t="str">
        <f>VLOOKUP(A2132,cleaned_Medical_Examinations[],5,FALSE)</f>
        <v>No</v>
      </c>
      <c r="G2132" t="str">
        <f>VLOOKUP(A2132,cleaned_Medical_Examinations[],6,FALSE)</f>
        <v>Yes</v>
      </c>
      <c r="H2132">
        <f>VLOOKUP(A2132,cleaned_Medical_Examinations[],7,FALSE)</f>
        <v>1</v>
      </c>
      <c r="I2132" t="str">
        <f>VLOOKUP(A2132,cleaned_Medical_Examinations[],8,FALSE)</f>
        <v>No</v>
      </c>
      <c r="J2132" t="str">
        <f>VLOOKUP(A2132,cleaned_Medical_Examinations[],9,FALSE)</f>
        <v>OBESITY</v>
      </c>
      <c r="K2132" t="str">
        <f>VLOOKUP(A2132,cleaned_Medical_Examinations[],10,FALSE)</f>
        <v>NORMAL</v>
      </c>
      <c r="L2132">
        <f>VLOOKUP(A2132,table3!A2132:H4466,4,)</f>
        <v>35702</v>
      </c>
      <c r="M2132" t="str">
        <f>VLOOKUP(A2132,table3!A2132:H4466,5,FALSE)</f>
        <v>tier - 2</v>
      </c>
      <c r="N2132" t="str">
        <f>VLOOKUP(A2132,table3!A2132:H4466,6,FALSE)</f>
        <v>tier - 1</v>
      </c>
      <c r="O2132" t="str">
        <f>VLOOKUP(A2132,table3!A2132:H4466,7,FALSE)</f>
        <v>R1011</v>
      </c>
      <c r="P2132" s="8">
        <f>VLOOKUP(A2132,table3!A2132:H4466,2,FALSE)</f>
        <v>28843</v>
      </c>
      <c r="Q2132">
        <f>VLOOKUP(A2132,table3!A2132:H4466,8,FALSE)</f>
        <v>44</v>
      </c>
    </row>
    <row r="2133" spans="1:17" x14ac:dyDescent="0.3">
      <c r="A2133" s="13" t="s">
        <v>231</v>
      </c>
      <c r="B2133" t="str">
        <f>VLOOKUP(A2133,cleaned_customer_names[],2,FALSE)</f>
        <v>Wilzbacher</v>
      </c>
      <c r="C2133">
        <f>VLOOKUP(A2133,cleaned_Medical_Examinations[],2,FALSE)</f>
        <v>29.24</v>
      </c>
      <c r="D2133">
        <f>VLOOKUP(A2133,cleaned_Medical_Examinations[],3,FALSE)</f>
        <v>4.04</v>
      </c>
      <c r="E2133" t="str">
        <f>VLOOKUP(A2133,cleaned_Medical_Examinations[],4,FALSE)</f>
        <v>No</v>
      </c>
      <c r="F2133" t="str">
        <f>VLOOKUP(A2133,cleaned_Medical_Examinations[],5,FALSE)</f>
        <v>Yes</v>
      </c>
      <c r="G2133" t="str">
        <f>VLOOKUP(A2133,cleaned_Medical_Examinations[],6,FALSE)</f>
        <v>No</v>
      </c>
      <c r="H2133">
        <f>VLOOKUP(A2133,cleaned_Medical_Examinations[],7,FALSE)</f>
        <v>1</v>
      </c>
      <c r="I2133" t="str">
        <f>VLOOKUP(A2133,cleaned_Medical_Examinations[],8,FALSE)</f>
        <v>No</v>
      </c>
      <c r="J2133" t="str">
        <f>VLOOKUP(A2133,cleaned_Medical_Examinations[],9,FALSE)</f>
        <v>OVER WEIGHT</v>
      </c>
      <c r="K2133" t="str">
        <f>VLOOKUP(A2133,cleaned_Medical_Examinations[],10,FALSE)</f>
        <v>NORMAL</v>
      </c>
      <c r="L2133">
        <f>VLOOKUP(A2133,table3!A2133:H4467,4,)</f>
        <v>35711</v>
      </c>
      <c r="M2133" t="str">
        <f>VLOOKUP(A2133,table3!A2133:H4467,5,FALSE)</f>
        <v>tier - 2</v>
      </c>
      <c r="N2133" t="str">
        <f>VLOOKUP(A2133,table3!A2133:H4467,6,FALSE)</f>
        <v>tier - 3</v>
      </c>
      <c r="O2133" t="str">
        <f>VLOOKUP(A2133,table3!A2133:H4467,7,FALSE)</f>
        <v>R1012</v>
      </c>
      <c r="P2133" s="8">
        <f>VLOOKUP(A2133,table3!A2133:H4467,2,FALSE)</f>
        <v>27225</v>
      </c>
      <c r="Q2133">
        <f>VLOOKUP(A2133,table3!A2133:H4467,8,FALSE)</f>
        <v>48</v>
      </c>
    </row>
    <row r="2134" spans="1:17" x14ac:dyDescent="0.3">
      <c r="A2134" s="11" t="s">
        <v>230</v>
      </c>
      <c r="B2134" t="str">
        <f>VLOOKUP(A2134,cleaned_customer_names[],2,FALSE)</f>
        <v>Thayer</v>
      </c>
      <c r="C2134">
        <f>VLOOKUP(A2134,cleaned_Medical_Examinations[],2,FALSE)</f>
        <v>22.515000000000001</v>
      </c>
      <c r="D2134">
        <f>VLOOKUP(A2134,cleaned_Medical_Examinations[],3,FALSE)</f>
        <v>5.93</v>
      </c>
      <c r="E2134" t="str">
        <f>VLOOKUP(A2134,cleaned_Medical_Examinations[],4,FALSE)</f>
        <v>No</v>
      </c>
      <c r="F2134" t="str">
        <f>VLOOKUP(A2134,cleaned_Medical_Examinations[],5,FALSE)</f>
        <v>No</v>
      </c>
      <c r="G2134" t="str">
        <f>VLOOKUP(A2134,cleaned_Medical_Examinations[],6,FALSE)</f>
        <v>Yes</v>
      </c>
      <c r="H2134">
        <f>VLOOKUP(A2134,cleaned_Medical_Examinations[],7,FALSE)</f>
        <v>1</v>
      </c>
      <c r="I2134" t="str">
        <f>VLOOKUP(A2134,cleaned_Medical_Examinations[],8,FALSE)</f>
        <v>No</v>
      </c>
      <c r="J2134" t="str">
        <f>VLOOKUP(A2134,cleaned_Medical_Examinations[],9,FALSE)</f>
        <v>NORMAL WEIGHT</v>
      </c>
      <c r="K2134" t="str">
        <f>VLOOKUP(A2134,cleaned_Medical_Examinations[],10,FALSE)</f>
        <v>PREDIABETES</v>
      </c>
      <c r="L2134">
        <f>VLOOKUP(A2134,table3!A2134:H4468,4,)</f>
        <v>35734</v>
      </c>
      <c r="M2134" t="str">
        <f>VLOOKUP(A2134,table3!A2134:H4468,5,FALSE)</f>
        <v>tier - 2</v>
      </c>
      <c r="N2134" t="str">
        <f>VLOOKUP(A2134,table3!A2134:H4468,6,FALSE)</f>
        <v>tier - 2</v>
      </c>
      <c r="O2134" t="str">
        <f>VLOOKUP(A2134,table3!A2134:H4468,7,FALSE)</f>
        <v>R1011</v>
      </c>
      <c r="P2134" s="8">
        <f>VLOOKUP(A2134,table3!A2134:H4468,2,FALSE)</f>
        <v>28037</v>
      </c>
      <c r="Q2134">
        <f>VLOOKUP(A2134,table3!A2134:H4468,8,FALSE)</f>
        <v>46</v>
      </c>
    </row>
    <row r="2135" spans="1:17" x14ac:dyDescent="0.3">
      <c r="A2135" s="13" t="s">
        <v>229</v>
      </c>
      <c r="B2135" t="str">
        <f>VLOOKUP(A2135,cleaned_customer_names[],2,FALSE)</f>
        <v>Brosseau</v>
      </c>
      <c r="C2135">
        <f>VLOOKUP(A2135,cleaned_Medical_Examinations[],2,FALSE)</f>
        <v>15.65</v>
      </c>
      <c r="D2135">
        <f>VLOOKUP(A2135,cleaned_Medical_Examinations[],3,FALSE)</f>
        <v>4.2300000000000004</v>
      </c>
      <c r="E2135" t="str">
        <f>VLOOKUP(A2135,cleaned_Medical_Examinations[],4,FALSE)</f>
        <v>No</v>
      </c>
      <c r="F2135" t="str">
        <f>VLOOKUP(A2135,cleaned_Medical_Examinations[],5,FALSE)</f>
        <v>No</v>
      </c>
      <c r="G2135" t="str">
        <f>VLOOKUP(A2135,cleaned_Medical_Examinations[],6,FALSE)</f>
        <v>No</v>
      </c>
      <c r="H2135">
        <f>VLOOKUP(A2135,cleaned_Medical_Examinations[],7,FALSE)</f>
        <v>0</v>
      </c>
      <c r="I2135" t="str">
        <f>VLOOKUP(A2135,cleaned_Medical_Examinations[],8,FALSE)</f>
        <v>No</v>
      </c>
      <c r="J2135" t="str">
        <f>VLOOKUP(A2135,cleaned_Medical_Examinations[],9,FALSE)</f>
        <v>UNDER WEIGHT</v>
      </c>
      <c r="K2135" t="str">
        <f>VLOOKUP(A2135,cleaned_Medical_Examinations[],10,FALSE)</f>
        <v>NORMAL</v>
      </c>
      <c r="L2135">
        <f>VLOOKUP(A2135,table3!A2135:H4469,4,)</f>
        <v>35883</v>
      </c>
      <c r="M2135" t="str">
        <f>VLOOKUP(A2135,table3!A2135:H4469,5,FALSE)</f>
        <v>tier - 2</v>
      </c>
      <c r="N2135" t="str">
        <f>VLOOKUP(A2135,table3!A2135:H4469,6,FALSE)</f>
        <v>tier - 1</v>
      </c>
      <c r="O2135" t="str">
        <f>VLOOKUP(A2135,table3!A2135:H4469,7,FALSE)</f>
        <v>R1011</v>
      </c>
      <c r="P2135" s="8">
        <f>VLOOKUP(A2135,table3!A2135:H4469,2,FALSE)</f>
        <v>33773</v>
      </c>
      <c r="Q2135">
        <f>VLOOKUP(A2135,table3!A2135:H4469,8,FALSE)</f>
        <v>30</v>
      </c>
    </row>
    <row r="2136" spans="1:17" x14ac:dyDescent="0.3">
      <c r="A2136" s="11" t="s">
        <v>228</v>
      </c>
      <c r="B2136" t="str">
        <f>VLOOKUP(A2136,cleaned_customer_names[],2,FALSE)</f>
        <v>Phares</v>
      </c>
      <c r="C2136">
        <f>VLOOKUP(A2136,cleaned_Medical_Examinations[],2,FALSE)</f>
        <v>27.36</v>
      </c>
      <c r="D2136">
        <f>VLOOKUP(A2136,cleaned_Medical_Examinations[],3,FALSE)</f>
        <v>5.59</v>
      </c>
      <c r="E2136" t="str">
        <f>VLOOKUP(A2136,cleaned_Medical_Examinations[],4,FALSE)</f>
        <v>Yes</v>
      </c>
      <c r="F2136" t="str">
        <f>VLOOKUP(A2136,cleaned_Medical_Examinations[],5,FALSE)</f>
        <v>No</v>
      </c>
      <c r="G2136" t="str">
        <f>VLOOKUP(A2136,cleaned_Medical_Examinations[],6,FALSE)</f>
        <v>No</v>
      </c>
      <c r="H2136">
        <f>VLOOKUP(A2136,cleaned_Medical_Examinations[],7,FALSE)</f>
        <v>0</v>
      </c>
      <c r="I2136" t="str">
        <f>VLOOKUP(A2136,cleaned_Medical_Examinations[],8,FALSE)</f>
        <v>No</v>
      </c>
      <c r="J2136" t="str">
        <f>VLOOKUP(A2136,cleaned_Medical_Examinations[],9,FALSE)</f>
        <v>OVER WEIGHT</v>
      </c>
      <c r="K2136" t="str">
        <f>VLOOKUP(A2136,cleaned_Medical_Examinations[],10,FALSE)</f>
        <v>NORMAL</v>
      </c>
      <c r="L2136">
        <f>VLOOKUP(A2136,table3!A2136:H4470,4,)</f>
        <v>35953</v>
      </c>
      <c r="M2136" t="str">
        <f>VLOOKUP(A2136,table3!A2136:H4470,5,FALSE)</f>
        <v>tier - 1</v>
      </c>
      <c r="N2136" t="str">
        <f>VLOOKUP(A2136,table3!A2136:H4470,6,FALSE)</f>
        <v>tier - 3</v>
      </c>
      <c r="O2136" t="str">
        <f>VLOOKUP(A2136,table3!A2136:H4470,7,FALSE)</f>
        <v>R1011</v>
      </c>
      <c r="P2136" s="8">
        <f>VLOOKUP(A2136,table3!A2136:H4470,2,FALSE)</f>
        <v>29912</v>
      </c>
      <c r="Q2136">
        <f>VLOOKUP(A2136,table3!A2136:H4470,8,FALSE)</f>
        <v>41</v>
      </c>
    </row>
    <row r="2137" spans="1:17" x14ac:dyDescent="0.3">
      <c r="A2137" s="13" t="s">
        <v>227</v>
      </c>
      <c r="B2137" t="str">
        <f>VLOOKUP(A2137,cleaned_customer_names[],2,FALSE)</f>
        <v>Curley</v>
      </c>
      <c r="C2137">
        <f>VLOOKUP(A2137,cleaned_Medical_Examinations[],2,FALSE)</f>
        <v>22.3</v>
      </c>
      <c r="D2137">
        <f>VLOOKUP(A2137,cleaned_Medical_Examinations[],3,FALSE)</f>
        <v>4.8899999999999997</v>
      </c>
      <c r="E2137" t="str">
        <f>VLOOKUP(A2137,cleaned_Medical_Examinations[],4,FALSE)</f>
        <v>Yes</v>
      </c>
      <c r="F2137" t="str">
        <f>VLOOKUP(A2137,cleaned_Medical_Examinations[],5,FALSE)</f>
        <v>No</v>
      </c>
      <c r="G2137" t="str">
        <f>VLOOKUP(A2137,cleaned_Medical_Examinations[],6,FALSE)</f>
        <v>No</v>
      </c>
      <c r="H2137">
        <f>VLOOKUP(A2137,cleaned_Medical_Examinations[],7,FALSE)</f>
        <v>0</v>
      </c>
      <c r="I2137" t="str">
        <f>VLOOKUP(A2137,cleaned_Medical_Examinations[],8,FALSE)</f>
        <v>No</v>
      </c>
      <c r="J2137" t="str">
        <f>VLOOKUP(A2137,cleaned_Medical_Examinations[],9,FALSE)</f>
        <v>NORMAL WEIGHT</v>
      </c>
      <c r="K2137" t="str">
        <f>VLOOKUP(A2137,cleaned_Medical_Examinations[],10,FALSE)</f>
        <v>NORMAL</v>
      </c>
      <c r="L2137">
        <f>VLOOKUP(A2137,table3!A2137:H4471,4,)</f>
        <v>36021</v>
      </c>
      <c r="M2137" t="str">
        <f>VLOOKUP(A2137,table3!A2137:H4471,5,FALSE)</f>
        <v>tier - 2</v>
      </c>
      <c r="N2137" t="str">
        <f>VLOOKUP(A2137,table3!A2137:H4471,6,FALSE)</f>
        <v>tier - 3</v>
      </c>
      <c r="O2137" t="str">
        <f>VLOOKUP(A2137,table3!A2137:H4471,7,FALSE)</f>
        <v>R1013</v>
      </c>
      <c r="P2137" s="8">
        <f>VLOOKUP(A2137,table3!A2137:H4471,2,FALSE)</f>
        <v>36407</v>
      </c>
      <c r="Q2137">
        <f>VLOOKUP(A2137,table3!A2137:H4471,8,FALSE)</f>
        <v>23</v>
      </c>
    </row>
    <row r="2138" spans="1:17" x14ac:dyDescent="0.3">
      <c r="A2138" s="11" t="s">
        <v>226</v>
      </c>
      <c r="B2138" t="str">
        <f>VLOOKUP(A2138,cleaned_customer_names[],2,FALSE)</f>
        <v>Johnston</v>
      </c>
      <c r="C2138">
        <f>VLOOKUP(A2138,cleaned_Medical_Examinations[],2,FALSE)</f>
        <v>26.03</v>
      </c>
      <c r="D2138">
        <f>VLOOKUP(A2138,cleaned_Medical_Examinations[],3,FALSE)</f>
        <v>5.81</v>
      </c>
      <c r="E2138" t="str">
        <f>VLOOKUP(A2138,cleaned_Medical_Examinations[],4,FALSE)</f>
        <v>Yes</v>
      </c>
      <c r="F2138" t="str">
        <f>VLOOKUP(A2138,cleaned_Medical_Examinations[],5,FALSE)</f>
        <v>No</v>
      </c>
      <c r="G2138" t="str">
        <f>VLOOKUP(A2138,cleaned_Medical_Examinations[],6,FALSE)</f>
        <v>No</v>
      </c>
      <c r="H2138">
        <f>VLOOKUP(A2138,cleaned_Medical_Examinations[],7,FALSE)</f>
        <v>0</v>
      </c>
      <c r="I2138" t="str">
        <f>VLOOKUP(A2138,cleaned_Medical_Examinations[],8,FALSE)</f>
        <v>No</v>
      </c>
      <c r="J2138" t="str">
        <f>VLOOKUP(A2138,cleaned_Medical_Examinations[],9,FALSE)</f>
        <v>OVER WEIGHT</v>
      </c>
      <c r="K2138" t="str">
        <f>VLOOKUP(A2138,cleaned_Medical_Examinations[],10,FALSE)</f>
        <v>PREDIABETES</v>
      </c>
      <c r="L2138">
        <f>VLOOKUP(A2138,table3!A2138:H4472,4,)</f>
        <v>36074</v>
      </c>
      <c r="M2138" t="str">
        <f>VLOOKUP(A2138,table3!A2138:H4472,5,FALSE)</f>
        <v>tier - 2</v>
      </c>
      <c r="N2138" t="str">
        <f>VLOOKUP(A2138,table3!A2138:H4472,6,FALSE)</f>
        <v>tier - 1</v>
      </c>
      <c r="O2138" t="str">
        <f>VLOOKUP(A2138,table3!A2138:H4472,7,FALSE)</f>
        <v>R1011</v>
      </c>
      <c r="P2138" s="8">
        <f>VLOOKUP(A2138,table3!A2138:H4472,2,FALSE)</f>
        <v>23214</v>
      </c>
      <c r="Q2138">
        <f>VLOOKUP(A2138,table3!A2138:H4472,8,FALSE)</f>
        <v>59</v>
      </c>
    </row>
    <row r="2139" spans="1:17" x14ac:dyDescent="0.3">
      <c r="A2139" s="13" t="s">
        <v>225</v>
      </c>
      <c r="B2139" t="str">
        <f>VLOOKUP(A2139,cleaned_customer_names[],2,FALSE)</f>
        <v>Padula</v>
      </c>
      <c r="C2139">
        <f>VLOOKUP(A2139,cleaned_Medical_Examinations[],2,FALSE)</f>
        <v>27.74</v>
      </c>
      <c r="D2139">
        <f>VLOOKUP(A2139,cleaned_Medical_Examinations[],3,FALSE)</f>
        <v>4.29</v>
      </c>
      <c r="E2139" t="str">
        <f>VLOOKUP(A2139,cleaned_Medical_Examinations[],4,FALSE)</f>
        <v>No</v>
      </c>
      <c r="F2139" t="str">
        <f>VLOOKUP(A2139,cleaned_Medical_Examinations[],5,FALSE)</f>
        <v>Yes</v>
      </c>
      <c r="G2139" t="str">
        <f>VLOOKUP(A2139,cleaned_Medical_Examinations[],6,FALSE)</f>
        <v>No</v>
      </c>
      <c r="H2139">
        <f>VLOOKUP(A2139,cleaned_Medical_Examinations[],7,FALSE)</f>
        <v>1</v>
      </c>
      <c r="I2139" t="str">
        <f>VLOOKUP(A2139,cleaned_Medical_Examinations[],8,FALSE)</f>
        <v>No</v>
      </c>
      <c r="J2139" t="str">
        <f>VLOOKUP(A2139,cleaned_Medical_Examinations[],9,FALSE)</f>
        <v>OVER WEIGHT</v>
      </c>
      <c r="K2139" t="str">
        <f>VLOOKUP(A2139,cleaned_Medical_Examinations[],10,FALSE)</f>
        <v>NORMAL</v>
      </c>
      <c r="L2139">
        <f>VLOOKUP(A2139,table3!A2139:H4473,4,)</f>
        <v>36085</v>
      </c>
      <c r="M2139" t="str">
        <f>VLOOKUP(A2139,table3!A2139:H4473,5,FALSE)</f>
        <v>tier - 1</v>
      </c>
      <c r="N2139" t="str">
        <f>VLOOKUP(A2139,table3!A2139:H4473,6,FALSE)</f>
        <v>tier - 1</v>
      </c>
      <c r="O2139" t="str">
        <f>VLOOKUP(A2139,table3!A2139:H4473,7,FALSE)</f>
        <v>R1011</v>
      </c>
      <c r="P2139" s="8">
        <f>VLOOKUP(A2139,table3!A2139:H4473,2,FALSE)</f>
        <v>35297</v>
      </c>
      <c r="Q2139">
        <f>VLOOKUP(A2139,table3!A2139:H4473,8,FALSE)</f>
        <v>26</v>
      </c>
    </row>
    <row r="2140" spans="1:17" x14ac:dyDescent="0.3">
      <c r="A2140" s="11" t="s">
        <v>224</v>
      </c>
      <c r="B2140" t="str">
        <f>VLOOKUP(A2140,cleaned_customer_names[],2,FALSE)</f>
        <v>Gamirov</v>
      </c>
      <c r="C2140">
        <f>VLOOKUP(A2140,cleaned_Medical_Examinations[],2,FALSE)</f>
        <v>32.11</v>
      </c>
      <c r="D2140">
        <f>VLOOKUP(A2140,cleaned_Medical_Examinations[],3,FALSE)</f>
        <v>4.03</v>
      </c>
      <c r="E2140" t="str">
        <f>VLOOKUP(A2140,cleaned_Medical_Examinations[],4,FALSE)</f>
        <v>Yes</v>
      </c>
      <c r="F2140" t="str">
        <f>VLOOKUP(A2140,cleaned_Medical_Examinations[],5,FALSE)</f>
        <v>Yes</v>
      </c>
      <c r="G2140" t="str">
        <f>VLOOKUP(A2140,cleaned_Medical_Examinations[],6,FALSE)</f>
        <v>No</v>
      </c>
      <c r="H2140">
        <f>VLOOKUP(A2140,cleaned_Medical_Examinations[],7,FALSE)</f>
        <v>2</v>
      </c>
      <c r="I2140" t="str">
        <f>VLOOKUP(A2140,cleaned_Medical_Examinations[],8,FALSE)</f>
        <v>No</v>
      </c>
      <c r="J2140" t="str">
        <f>VLOOKUP(A2140,cleaned_Medical_Examinations[],9,FALSE)</f>
        <v>OBESITY</v>
      </c>
      <c r="K2140" t="str">
        <f>VLOOKUP(A2140,cleaned_Medical_Examinations[],10,FALSE)</f>
        <v>NORMAL</v>
      </c>
      <c r="L2140">
        <f>VLOOKUP(A2140,table3!A2140:H4474,4,)</f>
        <v>36090</v>
      </c>
      <c r="M2140" t="str">
        <f>VLOOKUP(A2140,table3!A2140:H4474,5,FALSE)</f>
        <v>tier - 2</v>
      </c>
      <c r="N2140" t="str">
        <f>VLOOKUP(A2140,table3!A2140:H4474,6,FALSE)</f>
        <v>tier - 2</v>
      </c>
      <c r="O2140" t="str">
        <f>VLOOKUP(A2140,table3!A2140:H4474,7,FALSE)</f>
        <v>R1011</v>
      </c>
      <c r="P2140" s="8">
        <f>VLOOKUP(A2140,table3!A2140:H4474,2,FALSE)</f>
        <v>29163</v>
      </c>
      <c r="Q2140">
        <f>VLOOKUP(A2140,table3!A2140:H4474,8,FALSE)</f>
        <v>43</v>
      </c>
    </row>
    <row r="2141" spans="1:17" x14ac:dyDescent="0.3">
      <c r="A2141" s="13" t="s">
        <v>223</v>
      </c>
      <c r="B2141" t="str">
        <f>VLOOKUP(A2141,cleaned_customer_names[],2,FALSE)</f>
        <v>Briot</v>
      </c>
      <c r="C2141">
        <f>VLOOKUP(A2141,cleaned_Medical_Examinations[],2,FALSE)</f>
        <v>25.175000000000001</v>
      </c>
      <c r="D2141">
        <f>VLOOKUP(A2141,cleaned_Medical_Examinations[],3,FALSE)</f>
        <v>6.29</v>
      </c>
      <c r="E2141" t="str">
        <f>VLOOKUP(A2141,cleaned_Medical_Examinations[],4,FALSE)</f>
        <v>Yes</v>
      </c>
      <c r="F2141" t="str">
        <f>VLOOKUP(A2141,cleaned_Medical_Examinations[],5,FALSE)</f>
        <v>Yes</v>
      </c>
      <c r="G2141" t="str">
        <f>VLOOKUP(A2141,cleaned_Medical_Examinations[],6,FALSE)</f>
        <v>No</v>
      </c>
      <c r="H2141">
        <f>VLOOKUP(A2141,cleaned_Medical_Examinations[],7,FALSE)</f>
        <v>2</v>
      </c>
      <c r="I2141" t="str">
        <f>VLOOKUP(A2141,cleaned_Medical_Examinations[],8,FALSE)</f>
        <v>No</v>
      </c>
      <c r="J2141" t="str">
        <f>VLOOKUP(A2141,cleaned_Medical_Examinations[],9,FALSE)</f>
        <v>OVER WEIGHT</v>
      </c>
      <c r="K2141" t="str">
        <f>VLOOKUP(A2141,cleaned_Medical_Examinations[],10,FALSE)</f>
        <v>PREDIABETES</v>
      </c>
      <c r="L2141">
        <f>VLOOKUP(A2141,table3!A2141:H4475,4,)</f>
        <v>36125</v>
      </c>
      <c r="M2141" t="str">
        <f>VLOOKUP(A2141,table3!A2141:H4475,5,FALSE)</f>
        <v>tier - 1</v>
      </c>
      <c r="N2141" t="str">
        <f>VLOOKUP(A2141,table3!A2141:H4475,6,FALSE)</f>
        <v>tier - 3</v>
      </c>
      <c r="O2141" t="str">
        <f>VLOOKUP(A2141,table3!A2141:H4475,7,FALSE)</f>
        <v>R1013</v>
      </c>
      <c r="P2141" s="8">
        <f>VLOOKUP(A2141,table3!A2141:H4475,2,FALSE)</f>
        <v>35593</v>
      </c>
      <c r="Q2141">
        <f>VLOOKUP(A2141,table3!A2141:H4475,8,FALSE)</f>
        <v>25</v>
      </c>
    </row>
    <row r="2142" spans="1:17" x14ac:dyDescent="0.3">
      <c r="A2142" s="11" t="s">
        <v>222</v>
      </c>
      <c r="B2142" t="str">
        <f>VLOOKUP(A2142,cleaned_customer_names[],2,FALSE)</f>
        <v>De Hueck</v>
      </c>
      <c r="C2142">
        <f>VLOOKUP(A2142,cleaned_Medical_Examinations[],2,FALSE)</f>
        <v>39.49</v>
      </c>
      <c r="D2142">
        <f>VLOOKUP(A2142,cleaned_Medical_Examinations[],3,FALSE)</f>
        <v>4.4800000000000004</v>
      </c>
      <c r="E2142" t="str">
        <f>VLOOKUP(A2142,cleaned_Medical_Examinations[],4,FALSE)</f>
        <v>Yes</v>
      </c>
      <c r="F2142" t="str">
        <f>VLOOKUP(A2142,cleaned_Medical_Examinations[],5,FALSE)</f>
        <v>No</v>
      </c>
      <c r="G2142" t="str">
        <f>VLOOKUP(A2142,cleaned_Medical_Examinations[],6,FALSE)</f>
        <v>No</v>
      </c>
      <c r="H2142">
        <f>VLOOKUP(A2142,cleaned_Medical_Examinations[],7,FALSE)</f>
        <v>0</v>
      </c>
      <c r="I2142" t="str">
        <f>VLOOKUP(A2142,cleaned_Medical_Examinations[],8,FALSE)</f>
        <v>No</v>
      </c>
      <c r="J2142" t="str">
        <f>VLOOKUP(A2142,cleaned_Medical_Examinations[],9,FALSE)</f>
        <v>OBESITY</v>
      </c>
      <c r="K2142" t="str">
        <f>VLOOKUP(A2142,cleaned_Medical_Examinations[],10,FALSE)</f>
        <v>NORMAL</v>
      </c>
      <c r="L2142">
        <f>VLOOKUP(A2142,table3!A2142:H4476,4,)</f>
        <v>36149</v>
      </c>
      <c r="M2142" t="str">
        <f>VLOOKUP(A2142,table3!A2142:H4476,5,FALSE)</f>
        <v>tier - 2</v>
      </c>
      <c r="N2142" t="str">
        <f>VLOOKUP(A2142,table3!A2142:H4476,6,FALSE)</f>
        <v>tier - 2</v>
      </c>
      <c r="O2142" t="str">
        <f>VLOOKUP(A2142,table3!A2142:H4476,7,FALSE)</f>
        <v>R1013</v>
      </c>
      <c r="P2142" s="8">
        <f>VLOOKUP(A2142,table3!A2142:H4476,2,FALSE)</f>
        <v>38229</v>
      </c>
      <c r="Q2142">
        <f>VLOOKUP(A2142,table3!A2142:H4476,8,FALSE)</f>
        <v>18</v>
      </c>
    </row>
    <row r="2143" spans="1:17" x14ac:dyDescent="0.3">
      <c r="A2143" s="13" t="s">
        <v>221</v>
      </c>
      <c r="B2143" t="str">
        <f>VLOOKUP(A2143,cleaned_customer_names[],2,FALSE)</f>
        <v>Putt</v>
      </c>
      <c r="C2143">
        <f>VLOOKUP(A2143,cleaned_Medical_Examinations[],2,FALSE)</f>
        <v>34.869999999999997</v>
      </c>
      <c r="D2143">
        <f>VLOOKUP(A2143,cleaned_Medical_Examinations[],3,FALSE)</f>
        <v>5.51</v>
      </c>
      <c r="E2143" t="str">
        <f>VLOOKUP(A2143,cleaned_Medical_Examinations[],4,FALSE)</f>
        <v>Yes</v>
      </c>
      <c r="F2143" t="str">
        <f>VLOOKUP(A2143,cleaned_Medical_Examinations[],5,FALSE)</f>
        <v>No</v>
      </c>
      <c r="G2143" t="str">
        <f>VLOOKUP(A2143,cleaned_Medical_Examinations[],6,FALSE)</f>
        <v>No</v>
      </c>
      <c r="H2143">
        <f>VLOOKUP(A2143,cleaned_Medical_Examinations[],7,FALSE)</f>
        <v>0</v>
      </c>
      <c r="I2143" t="str">
        <f>VLOOKUP(A2143,cleaned_Medical_Examinations[],8,FALSE)</f>
        <v>No</v>
      </c>
      <c r="J2143" t="str">
        <f>VLOOKUP(A2143,cleaned_Medical_Examinations[],9,FALSE)</f>
        <v>OBESITY</v>
      </c>
      <c r="K2143" t="str">
        <f>VLOOKUP(A2143,cleaned_Medical_Examinations[],10,FALSE)</f>
        <v>NORMAL</v>
      </c>
      <c r="L2143">
        <f>VLOOKUP(A2143,table3!A2143:H4477,4,)</f>
        <v>36183</v>
      </c>
      <c r="M2143" t="str">
        <f>VLOOKUP(A2143,table3!A2143:H4477,5,FALSE)</f>
        <v>tier - 2</v>
      </c>
      <c r="N2143" t="str">
        <f>VLOOKUP(A2143,table3!A2143:H4477,6,FALSE)</f>
        <v>tier - 3</v>
      </c>
      <c r="O2143" t="str">
        <f>VLOOKUP(A2143,table3!A2143:H4477,7,FALSE)</f>
        <v>R1012</v>
      </c>
      <c r="P2143" s="8">
        <f>VLOOKUP(A2143,table3!A2143:H4477,2,FALSE)</f>
        <v>27369</v>
      </c>
      <c r="Q2143">
        <f>VLOOKUP(A2143,table3!A2143:H4477,8,FALSE)</f>
        <v>48</v>
      </c>
    </row>
    <row r="2144" spans="1:17" x14ac:dyDescent="0.3">
      <c r="A2144" s="11" t="s">
        <v>220</v>
      </c>
      <c r="B2144" t="str">
        <f>VLOOKUP(A2144,cleaned_customer_names[],2,FALSE)</f>
        <v>Deiman</v>
      </c>
      <c r="C2144">
        <f>VLOOKUP(A2144,cleaned_Medical_Examinations[],2,FALSE)</f>
        <v>34.6</v>
      </c>
      <c r="D2144">
        <f>VLOOKUP(A2144,cleaned_Medical_Examinations[],3,FALSE)</f>
        <v>4.5</v>
      </c>
      <c r="E2144" t="str">
        <f>VLOOKUP(A2144,cleaned_Medical_Examinations[],4,FALSE)</f>
        <v>Yes</v>
      </c>
      <c r="F2144" t="str">
        <f>VLOOKUP(A2144,cleaned_Medical_Examinations[],5,FALSE)</f>
        <v>No</v>
      </c>
      <c r="G2144" t="str">
        <f>VLOOKUP(A2144,cleaned_Medical_Examinations[],6,FALSE)</f>
        <v>No</v>
      </c>
      <c r="H2144">
        <f>VLOOKUP(A2144,cleaned_Medical_Examinations[],7,FALSE)</f>
        <v>0</v>
      </c>
      <c r="I2144" t="str">
        <f>VLOOKUP(A2144,cleaned_Medical_Examinations[],8,FALSE)</f>
        <v>No</v>
      </c>
      <c r="J2144" t="str">
        <f>VLOOKUP(A2144,cleaned_Medical_Examinations[],9,FALSE)</f>
        <v>OBESITY</v>
      </c>
      <c r="K2144" t="str">
        <f>VLOOKUP(A2144,cleaned_Medical_Examinations[],10,FALSE)</f>
        <v>NORMAL</v>
      </c>
      <c r="L2144">
        <f>VLOOKUP(A2144,table3!A2144:H4478,4,)</f>
        <v>36189</v>
      </c>
      <c r="M2144" t="str">
        <f>VLOOKUP(A2144,table3!A2144:H4478,5,FALSE)</f>
        <v>tier - 1</v>
      </c>
      <c r="N2144" t="str">
        <f>VLOOKUP(A2144,table3!A2144:H4478,6,FALSE)</f>
        <v>tier - 3</v>
      </c>
      <c r="O2144" t="str">
        <f>VLOOKUP(A2144,table3!A2144:H4478,7,FALSE)</f>
        <v>R1016</v>
      </c>
      <c r="P2144" s="8">
        <f>VLOOKUP(A2144,table3!A2144:H4478,2,FALSE)</f>
        <v>36434</v>
      </c>
      <c r="Q2144">
        <f>VLOOKUP(A2144,table3!A2144:H4478,8,FALSE)</f>
        <v>23</v>
      </c>
    </row>
    <row r="2145" spans="1:17" x14ac:dyDescent="0.3">
      <c r="A2145" s="13" t="s">
        <v>219</v>
      </c>
      <c r="B2145" t="str">
        <f>VLOOKUP(A2145,cleaned_customer_names[],2,FALSE)</f>
        <v>Bonanni</v>
      </c>
      <c r="C2145">
        <f>VLOOKUP(A2145,cleaned_Medical_Examinations[],2,FALSE)</f>
        <v>25.8</v>
      </c>
      <c r="D2145">
        <f>VLOOKUP(A2145,cleaned_Medical_Examinations[],3,FALSE)</f>
        <v>6.29</v>
      </c>
      <c r="E2145" t="str">
        <f>VLOOKUP(A2145,cleaned_Medical_Examinations[],4,FALSE)</f>
        <v>Yes</v>
      </c>
      <c r="F2145" t="str">
        <f>VLOOKUP(A2145,cleaned_Medical_Examinations[],5,FALSE)</f>
        <v>No</v>
      </c>
      <c r="G2145" t="str">
        <f>VLOOKUP(A2145,cleaned_Medical_Examinations[],6,FALSE)</f>
        <v>No</v>
      </c>
      <c r="H2145">
        <f>VLOOKUP(A2145,cleaned_Medical_Examinations[],7,FALSE)</f>
        <v>0</v>
      </c>
      <c r="I2145" t="str">
        <f>VLOOKUP(A2145,cleaned_Medical_Examinations[],8,FALSE)</f>
        <v>No</v>
      </c>
      <c r="J2145" t="str">
        <f>VLOOKUP(A2145,cleaned_Medical_Examinations[],9,FALSE)</f>
        <v>OVER WEIGHT</v>
      </c>
      <c r="K2145" t="str">
        <f>VLOOKUP(A2145,cleaned_Medical_Examinations[],10,FALSE)</f>
        <v>PREDIABETES</v>
      </c>
      <c r="L2145">
        <f>VLOOKUP(A2145,table3!A2145:H4479,4,)</f>
        <v>36198</v>
      </c>
      <c r="M2145" t="str">
        <f>VLOOKUP(A2145,table3!A2145:H4479,5,FALSE)</f>
        <v>tier - 1</v>
      </c>
      <c r="N2145" t="str">
        <f>VLOOKUP(A2145,table3!A2145:H4479,6,FALSE)</f>
        <v>tier - 3</v>
      </c>
      <c r="O2145" t="str">
        <f>VLOOKUP(A2145,table3!A2145:H4479,7,FALSE)</f>
        <v>R1011</v>
      </c>
      <c r="P2145" s="8">
        <f>VLOOKUP(A2145,table3!A2145:H4479,2,FALSE)</f>
        <v>34331</v>
      </c>
      <c r="Q2145">
        <f>VLOOKUP(A2145,table3!A2145:H4479,8,FALSE)</f>
        <v>29</v>
      </c>
    </row>
    <row r="2146" spans="1:17" x14ac:dyDescent="0.3">
      <c r="A2146" s="11" t="s">
        <v>218</v>
      </c>
      <c r="B2146" t="str">
        <f>VLOOKUP(A2146,cleaned_customer_names[],2,FALSE)</f>
        <v>Stein</v>
      </c>
      <c r="C2146">
        <f>VLOOKUP(A2146,cleaned_Medical_Examinations[],2,FALSE)</f>
        <v>35.86</v>
      </c>
      <c r="D2146">
        <f>VLOOKUP(A2146,cleaned_Medical_Examinations[],3,FALSE)</f>
        <v>4.33</v>
      </c>
      <c r="E2146" t="str">
        <f>VLOOKUP(A2146,cleaned_Medical_Examinations[],4,FALSE)</f>
        <v>No</v>
      </c>
      <c r="F2146" t="str">
        <f>VLOOKUP(A2146,cleaned_Medical_Examinations[],5,FALSE)</f>
        <v>No</v>
      </c>
      <c r="G2146" t="str">
        <f>VLOOKUP(A2146,cleaned_Medical_Examinations[],6,FALSE)</f>
        <v>No</v>
      </c>
      <c r="H2146">
        <f>VLOOKUP(A2146,cleaned_Medical_Examinations[],7,FALSE)</f>
        <v>1</v>
      </c>
      <c r="I2146" t="str">
        <f>VLOOKUP(A2146,cleaned_Medical_Examinations[],8,FALSE)</f>
        <v>No</v>
      </c>
      <c r="J2146" t="str">
        <f>VLOOKUP(A2146,cleaned_Medical_Examinations[],9,FALSE)</f>
        <v>OBESITY</v>
      </c>
      <c r="K2146" t="str">
        <f>VLOOKUP(A2146,cleaned_Medical_Examinations[],10,FALSE)</f>
        <v>NORMAL</v>
      </c>
      <c r="L2146">
        <f>VLOOKUP(A2146,table3!A2146:H4480,4,)</f>
        <v>36219</v>
      </c>
      <c r="M2146" t="str">
        <f>VLOOKUP(A2146,table3!A2146:H4480,5,FALSE)</f>
        <v>tier - 1</v>
      </c>
      <c r="N2146" t="str">
        <f>VLOOKUP(A2146,table3!A2146:H4480,6,FALSE)</f>
        <v>tier - 1</v>
      </c>
      <c r="O2146" t="str">
        <f>VLOOKUP(A2146,table3!A2146:H4480,7,FALSE)</f>
        <v>R1012</v>
      </c>
      <c r="P2146" s="8">
        <f>VLOOKUP(A2146,table3!A2146:H4480,2,FALSE)</f>
        <v>37869</v>
      </c>
      <c r="Q2146">
        <f>VLOOKUP(A2146,table3!A2146:H4480,8,FALSE)</f>
        <v>19</v>
      </c>
    </row>
    <row r="2147" spans="1:17" x14ac:dyDescent="0.3">
      <c r="A2147" s="13" t="s">
        <v>217</v>
      </c>
      <c r="B2147" t="str">
        <f>VLOOKUP(A2147,cleaned_customer_names[],2,FALSE)</f>
        <v>Laumann</v>
      </c>
      <c r="C2147">
        <f>VLOOKUP(A2147,cleaned_Medical_Examinations[],2,FALSE)</f>
        <v>40.47</v>
      </c>
      <c r="D2147">
        <f>VLOOKUP(A2147,cleaned_Medical_Examinations[],3,FALSE)</f>
        <v>11.15</v>
      </c>
      <c r="E2147" t="str">
        <f>VLOOKUP(A2147,cleaned_Medical_Examinations[],4,FALSE)</f>
        <v>No</v>
      </c>
      <c r="F2147" t="str">
        <f>VLOOKUP(A2147,cleaned_Medical_Examinations[],5,FALSE)</f>
        <v>No</v>
      </c>
      <c r="G2147" t="str">
        <f>VLOOKUP(A2147,cleaned_Medical_Examinations[],6,FALSE)</f>
        <v>No</v>
      </c>
      <c r="H2147">
        <f>VLOOKUP(A2147,cleaned_Medical_Examinations[],7,FALSE)</f>
        <v>0</v>
      </c>
      <c r="I2147" t="str">
        <f>VLOOKUP(A2147,cleaned_Medical_Examinations[],8,FALSE)</f>
        <v>No</v>
      </c>
      <c r="J2147" t="str">
        <f>VLOOKUP(A2147,cleaned_Medical_Examinations[],9,FALSE)</f>
        <v>OBESITY</v>
      </c>
      <c r="K2147" t="str">
        <f>VLOOKUP(A2147,cleaned_Medical_Examinations[],10,FALSE)</f>
        <v>DIABETES</v>
      </c>
      <c r="L2147">
        <f>VLOOKUP(A2147,table3!A2147:H4481,4,)</f>
        <v>36308</v>
      </c>
      <c r="M2147" t="str">
        <f>VLOOKUP(A2147,table3!A2147:H4481,5,FALSE)</f>
        <v>tier - 1</v>
      </c>
      <c r="N2147" t="str">
        <f>VLOOKUP(A2147,table3!A2147:H4481,6,FALSE)</f>
        <v>tier - 2</v>
      </c>
      <c r="O2147" t="str">
        <f>VLOOKUP(A2147,table3!A2147:H4481,7,FALSE)</f>
        <v>R1013</v>
      </c>
      <c r="P2147" s="8">
        <f>VLOOKUP(A2147,table3!A2147:H4481,2,FALSE)</f>
        <v>38346</v>
      </c>
      <c r="Q2147">
        <f>VLOOKUP(A2147,table3!A2147:H4481,8,FALSE)</f>
        <v>18</v>
      </c>
    </row>
    <row r="2148" spans="1:17" x14ac:dyDescent="0.3">
      <c r="A2148" s="11" t="s">
        <v>216</v>
      </c>
      <c r="B2148" t="str">
        <f>VLOOKUP(A2148,cleaned_customer_names[],2,FALSE)</f>
        <v>Galaviz</v>
      </c>
      <c r="C2148">
        <f>VLOOKUP(A2148,cleaned_Medical_Examinations[],2,FALSE)</f>
        <v>32.01</v>
      </c>
      <c r="D2148">
        <f>VLOOKUP(A2148,cleaned_Medical_Examinations[],3,FALSE)</f>
        <v>6.45</v>
      </c>
      <c r="E2148" t="str">
        <f>VLOOKUP(A2148,cleaned_Medical_Examinations[],4,FALSE)</f>
        <v>No</v>
      </c>
      <c r="F2148" t="str">
        <f>VLOOKUP(A2148,cleaned_Medical_Examinations[],5,FALSE)</f>
        <v>No</v>
      </c>
      <c r="G2148" t="str">
        <f>VLOOKUP(A2148,cleaned_Medical_Examinations[],6,FALSE)</f>
        <v>No</v>
      </c>
      <c r="H2148">
        <f>VLOOKUP(A2148,cleaned_Medical_Examinations[],7,FALSE)</f>
        <v>1</v>
      </c>
      <c r="I2148" t="str">
        <f>VLOOKUP(A2148,cleaned_Medical_Examinations[],8,FALSE)</f>
        <v>No</v>
      </c>
      <c r="J2148" t="str">
        <f>VLOOKUP(A2148,cleaned_Medical_Examinations[],9,FALSE)</f>
        <v>OBESITY</v>
      </c>
      <c r="K2148" t="str">
        <f>VLOOKUP(A2148,cleaned_Medical_Examinations[],10,FALSE)</f>
        <v>DIABETES</v>
      </c>
      <c r="L2148">
        <f>VLOOKUP(A2148,table3!A2148:H4482,4,)</f>
        <v>36314</v>
      </c>
      <c r="M2148" t="str">
        <f>VLOOKUP(A2148,table3!A2148:H4482,5,FALSE)</f>
        <v>tier - 2</v>
      </c>
      <c r="N2148" t="str">
        <f>VLOOKUP(A2148,table3!A2148:H4482,6,FALSE)</f>
        <v>tier - 2</v>
      </c>
      <c r="O2148" t="str">
        <f>VLOOKUP(A2148,table3!A2148:H4482,7,FALSE)</f>
        <v>R1011</v>
      </c>
      <c r="P2148" s="8">
        <f>VLOOKUP(A2148,table3!A2148:H4482,2,FALSE)</f>
        <v>33771</v>
      </c>
      <c r="Q2148">
        <f>VLOOKUP(A2148,table3!A2148:H4482,8,FALSE)</f>
        <v>30</v>
      </c>
    </row>
    <row r="2149" spans="1:17" x14ac:dyDescent="0.3">
      <c r="A2149" s="13" t="s">
        <v>215</v>
      </c>
      <c r="B2149" t="str">
        <f>VLOOKUP(A2149,cleaned_customer_names[],2,FALSE)</f>
        <v>Piper</v>
      </c>
      <c r="C2149">
        <f>VLOOKUP(A2149,cleaned_Medical_Examinations[],2,FALSE)</f>
        <v>33</v>
      </c>
      <c r="D2149">
        <f>VLOOKUP(A2149,cleaned_Medical_Examinations[],3,FALSE)</f>
        <v>9.27</v>
      </c>
      <c r="E2149" t="str">
        <f>VLOOKUP(A2149,cleaned_Medical_Examinations[],4,FALSE)</f>
        <v>No</v>
      </c>
      <c r="F2149" t="str">
        <f>VLOOKUP(A2149,cleaned_Medical_Examinations[],5,FALSE)</f>
        <v>No</v>
      </c>
      <c r="G2149" t="str">
        <f>VLOOKUP(A2149,cleaned_Medical_Examinations[],6,FALSE)</f>
        <v>No</v>
      </c>
      <c r="H2149">
        <f>VLOOKUP(A2149,cleaned_Medical_Examinations[],7,FALSE)</f>
        <v>0</v>
      </c>
      <c r="I2149" t="str">
        <f>VLOOKUP(A2149,cleaned_Medical_Examinations[],8,FALSE)</f>
        <v>No</v>
      </c>
      <c r="J2149" t="str">
        <f>VLOOKUP(A2149,cleaned_Medical_Examinations[],9,FALSE)</f>
        <v>OBESITY</v>
      </c>
      <c r="K2149" t="str">
        <f>VLOOKUP(A2149,cleaned_Medical_Examinations[],10,FALSE)</f>
        <v>DIABETES</v>
      </c>
      <c r="L2149">
        <f>VLOOKUP(A2149,table3!A2149:H4483,4,)</f>
        <v>36332</v>
      </c>
      <c r="M2149" t="str">
        <f>VLOOKUP(A2149,table3!A2149:H4483,5,FALSE)</f>
        <v>tier - 1</v>
      </c>
      <c r="N2149" t="str">
        <f>VLOOKUP(A2149,table3!A2149:H4483,6,FALSE)</f>
        <v>tier - 3</v>
      </c>
      <c r="O2149" t="str">
        <f>VLOOKUP(A2149,table3!A2149:H4483,7,FALSE)</f>
        <v>R1011</v>
      </c>
      <c r="P2149" s="8">
        <f>VLOOKUP(A2149,table3!A2149:H4483,2,FALSE)</f>
        <v>24763</v>
      </c>
      <c r="Q2149">
        <f>VLOOKUP(A2149,table3!A2149:H4483,8,FALSE)</f>
        <v>55</v>
      </c>
    </row>
    <row r="2150" spans="1:17" x14ac:dyDescent="0.3">
      <c r="A2150" s="11" t="s">
        <v>214</v>
      </c>
      <c r="B2150" t="str">
        <f>VLOOKUP(A2150,cleaned_customer_names[],2,FALSE)</f>
        <v>Cantini</v>
      </c>
      <c r="C2150">
        <f>VLOOKUP(A2150,cleaned_Medical_Examinations[],2,FALSE)</f>
        <v>29.3</v>
      </c>
      <c r="D2150">
        <f>VLOOKUP(A2150,cleaned_Medical_Examinations[],3,FALSE)</f>
        <v>6.15</v>
      </c>
      <c r="E2150" t="str">
        <f>VLOOKUP(A2150,cleaned_Medical_Examinations[],4,FALSE)</f>
        <v>No</v>
      </c>
      <c r="F2150" t="str">
        <f>VLOOKUP(A2150,cleaned_Medical_Examinations[],5,FALSE)</f>
        <v>No</v>
      </c>
      <c r="G2150" t="str">
        <f>VLOOKUP(A2150,cleaned_Medical_Examinations[],6,FALSE)</f>
        <v>No</v>
      </c>
      <c r="H2150">
        <f>VLOOKUP(A2150,cleaned_Medical_Examinations[],7,FALSE)</f>
        <v>1</v>
      </c>
      <c r="I2150" t="str">
        <f>VLOOKUP(A2150,cleaned_Medical_Examinations[],8,FALSE)</f>
        <v>No</v>
      </c>
      <c r="J2150" t="str">
        <f>VLOOKUP(A2150,cleaned_Medical_Examinations[],9,FALSE)</f>
        <v>OVER WEIGHT</v>
      </c>
      <c r="K2150" t="str">
        <f>VLOOKUP(A2150,cleaned_Medical_Examinations[],10,FALSE)</f>
        <v>PREDIABETES</v>
      </c>
      <c r="L2150">
        <f>VLOOKUP(A2150,table3!A2150:H4484,4,)</f>
        <v>36351</v>
      </c>
      <c r="M2150" t="str">
        <f>VLOOKUP(A2150,table3!A2150:H4484,5,FALSE)</f>
        <v>tier - 1</v>
      </c>
      <c r="N2150" t="str">
        <f>VLOOKUP(A2150,table3!A2150:H4484,6,FALSE)</f>
        <v>tier - 2</v>
      </c>
      <c r="O2150" t="str">
        <f>VLOOKUP(A2150,table3!A2150:H4484,7,FALSE)</f>
        <v>R1011</v>
      </c>
      <c r="P2150" s="8">
        <f>VLOOKUP(A2150,table3!A2150:H4484,2,FALSE)</f>
        <v>27550</v>
      </c>
      <c r="Q2150">
        <f>VLOOKUP(A2150,table3!A2150:H4484,8,FALSE)</f>
        <v>48</v>
      </c>
    </row>
    <row r="2151" spans="1:17" x14ac:dyDescent="0.3">
      <c r="A2151" s="13" t="s">
        <v>213</v>
      </c>
      <c r="B2151" t="str">
        <f>VLOOKUP(A2151,cleaned_customer_names[],2,FALSE)</f>
        <v>Hartman</v>
      </c>
      <c r="C2151">
        <f>VLOOKUP(A2151,cleaned_Medical_Examinations[],2,FALSE)</f>
        <v>25.8</v>
      </c>
      <c r="D2151">
        <f>VLOOKUP(A2151,cleaned_Medical_Examinations[],3,FALSE)</f>
        <v>4.13</v>
      </c>
      <c r="E2151" t="str">
        <f>VLOOKUP(A2151,cleaned_Medical_Examinations[],4,FALSE)</f>
        <v>No</v>
      </c>
      <c r="F2151" t="str">
        <f>VLOOKUP(A2151,cleaned_Medical_Examinations[],5,FALSE)</f>
        <v>No</v>
      </c>
      <c r="G2151" t="str">
        <f>VLOOKUP(A2151,cleaned_Medical_Examinations[],6,FALSE)</f>
        <v>No</v>
      </c>
      <c r="H2151">
        <f>VLOOKUP(A2151,cleaned_Medical_Examinations[],7,FALSE)</f>
        <v>1</v>
      </c>
      <c r="I2151" t="str">
        <f>VLOOKUP(A2151,cleaned_Medical_Examinations[],8,FALSE)</f>
        <v>No</v>
      </c>
      <c r="J2151" t="str">
        <f>VLOOKUP(A2151,cleaned_Medical_Examinations[],9,FALSE)</f>
        <v>OVER WEIGHT</v>
      </c>
      <c r="K2151" t="str">
        <f>VLOOKUP(A2151,cleaned_Medical_Examinations[],10,FALSE)</f>
        <v>NORMAL</v>
      </c>
      <c r="L2151">
        <f>VLOOKUP(A2151,table3!A2151:H4485,4,)</f>
        <v>36398</v>
      </c>
      <c r="M2151" t="str">
        <f>VLOOKUP(A2151,table3!A2151:H4485,5,FALSE)</f>
        <v>tier - 2</v>
      </c>
      <c r="N2151" t="str">
        <f>VLOOKUP(A2151,table3!A2151:H4485,6,FALSE)</f>
        <v>tier - 3</v>
      </c>
      <c r="O2151" t="str">
        <f>VLOOKUP(A2151,table3!A2151:H4485,7,FALSE)</f>
        <v>R1011</v>
      </c>
      <c r="P2151" s="8">
        <f>VLOOKUP(A2151,table3!A2151:H4485,2,FALSE)</f>
        <v>37964</v>
      </c>
      <c r="Q2151">
        <f>VLOOKUP(A2151,table3!A2151:H4485,8,FALSE)</f>
        <v>19</v>
      </c>
    </row>
    <row r="2152" spans="1:17" x14ac:dyDescent="0.3">
      <c r="A2152" s="11" t="s">
        <v>212</v>
      </c>
      <c r="B2152" t="str">
        <f>VLOOKUP(A2152,cleaned_customer_names[],2,FALSE)</f>
        <v>Werhane</v>
      </c>
      <c r="C2152">
        <f>VLOOKUP(A2152,cleaned_Medical_Examinations[],2,FALSE)</f>
        <v>23.4</v>
      </c>
      <c r="D2152">
        <f>VLOOKUP(A2152,cleaned_Medical_Examinations[],3,FALSE)</f>
        <v>4.24</v>
      </c>
      <c r="E2152" t="str">
        <f>VLOOKUP(A2152,cleaned_Medical_Examinations[],4,FALSE)</f>
        <v>No</v>
      </c>
      <c r="F2152" t="str">
        <f>VLOOKUP(A2152,cleaned_Medical_Examinations[],5,FALSE)</f>
        <v>No</v>
      </c>
      <c r="G2152" t="str">
        <f>VLOOKUP(A2152,cleaned_Medical_Examinations[],6,FALSE)</f>
        <v>No</v>
      </c>
      <c r="H2152">
        <f>VLOOKUP(A2152,cleaned_Medical_Examinations[],7,FALSE)</f>
        <v>1</v>
      </c>
      <c r="I2152" t="str">
        <f>VLOOKUP(A2152,cleaned_Medical_Examinations[],8,FALSE)</f>
        <v>No</v>
      </c>
      <c r="J2152" t="str">
        <f>VLOOKUP(A2152,cleaned_Medical_Examinations[],9,FALSE)</f>
        <v>NORMAL WEIGHT</v>
      </c>
      <c r="K2152" t="str">
        <f>VLOOKUP(A2152,cleaned_Medical_Examinations[],10,FALSE)</f>
        <v>NORMAL</v>
      </c>
      <c r="L2152">
        <f>VLOOKUP(A2152,table3!A2152:H4486,4,)</f>
        <v>36446</v>
      </c>
      <c r="M2152" t="str">
        <f>VLOOKUP(A2152,table3!A2152:H4486,5,FALSE)</f>
        <v>tier - 2</v>
      </c>
      <c r="N2152" t="str">
        <f>VLOOKUP(A2152,table3!A2152:H4486,6,FALSE)</f>
        <v>tier - 2</v>
      </c>
      <c r="O2152" t="str">
        <f>VLOOKUP(A2152,table3!A2152:H4486,7,FALSE)</f>
        <v>R1011</v>
      </c>
      <c r="P2152" s="8">
        <f>VLOOKUP(A2152,table3!A2152:H4486,2,FALSE)</f>
        <v>22969</v>
      </c>
      <c r="Q2152">
        <f>VLOOKUP(A2152,table3!A2152:H4486,8,FALSE)</f>
        <v>60</v>
      </c>
    </row>
    <row r="2153" spans="1:17" x14ac:dyDescent="0.3">
      <c r="A2153" s="13" t="s">
        <v>211</v>
      </c>
      <c r="B2153" t="str">
        <f>VLOOKUP(A2153,cleaned_customer_names[],2,FALSE)</f>
        <v>Davies</v>
      </c>
      <c r="C2153">
        <f>VLOOKUP(A2153,cleaned_Medical_Examinations[],2,FALSE)</f>
        <v>27.93</v>
      </c>
      <c r="D2153">
        <f>VLOOKUP(A2153,cleaned_Medical_Examinations[],3,FALSE)</f>
        <v>9.8800000000000008</v>
      </c>
      <c r="E2153" t="str">
        <f>VLOOKUP(A2153,cleaned_Medical_Examinations[],4,FALSE)</f>
        <v>No</v>
      </c>
      <c r="F2153" t="str">
        <f>VLOOKUP(A2153,cleaned_Medical_Examinations[],5,FALSE)</f>
        <v>No</v>
      </c>
      <c r="G2153" t="str">
        <f>VLOOKUP(A2153,cleaned_Medical_Examinations[],6,FALSE)</f>
        <v>No</v>
      </c>
      <c r="H2153">
        <f>VLOOKUP(A2153,cleaned_Medical_Examinations[],7,FALSE)</f>
        <v>0</v>
      </c>
      <c r="I2153" t="str">
        <f>VLOOKUP(A2153,cleaned_Medical_Examinations[],8,FALSE)</f>
        <v>No</v>
      </c>
      <c r="J2153" t="str">
        <f>VLOOKUP(A2153,cleaned_Medical_Examinations[],9,FALSE)</f>
        <v>OVER WEIGHT</v>
      </c>
      <c r="K2153" t="str">
        <f>VLOOKUP(A2153,cleaned_Medical_Examinations[],10,FALSE)</f>
        <v>DIABETES</v>
      </c>
      <c r="L2153">
        <f>VLOOKUP(A2153,table3!A2153:H4487,4,)</f>
        <v>36542</v>
      </c>
      <c r="M2153" t="str">
        <f>VLOOKUP(A2153,table3!A2153:H4487,5,FALSE)</f>
        <v>tier - 2</v>
      </c>
      <c r="N2153" t="str">
        <f>VLOOKUP(A2153,table3!A2153:H4487,6,FALSE)</f>
        <v>tier - 3</v>
      </c>
      <c r="O2153" t="str">
        <f>VLOOKUP(A2153,table3!A2153:H4487,7,FALSE)</f>
        <v>R1011</v>
      </c>
      <c r="P2153" s="8">
        <f>VLOOKUP(A2153,table3!A2153:H4487,2,FALSE)</f>
        <v>26885</v>
      </c>
      <c r="Q2153">
        <f>VLOOKUP(A2153,table3!A2153:H4487,8,FALSE)</f>
        <v>49</v>
      </c>
    </row>
    <row r="2154" spans="1:17" x14ac:dyDescent="0.3">
      <c r="A2154" s="11" t="s">
        <v>210</v>
      </c>
      <c r="B2154" t="str">
        <f>VLOOKUP(A2154,cleaned_customer_names[],2,FALSE)</f>
        <v>Hummel</v>
      </c>
      <c r="C2154">
        <f>VLOOKUP(A2154,cleaned_Medical_Examinations[],2,FALSE)</f>
        <v>22</v>
      </c>
      <c r="D2154">
        <f>VLOOKUP(A2154,cleaned_Medical_Examinations[],3,FALSE)</f>
        <v>9.5</v>
      </c>
      <c r="E2154" t="str">
        <f>VLOOKUP(A2154,cleaned_Medical_Examinations[],4,FALSE)</f>
        <v>No</v>
      </c>
      <c r="F2154" t="str">
        <f>VLOOKUP(A2154,cleaned_Medical_Examinations[],5,FALSE)</f>
        <v>No</v>
      </c>
      <c r="G2154" t="str">
        <f>VLOOKUP(A2154,cleaned_Medical_Examinations[],6,FALSE)</f>
        <v>No</v>
      </c>
      <c r="H2154">
        <f>VLOOKUP(A2154,cleaned_Medical_Examinations[],7,FALSE)</f>
        <v>0</v>
      </c>
      <c r="I2154" t="str">
        <f>VLOOKUP(A2154,cleaned_Medical_Examinations[],8,FALSE)</f>
        <v>No</v>
      </c>
      <c r="J2154" t="str">
        <f>VLOOKUP(A2154,cleaned_Medical_Examinations[],9,FALSE)</f>
        <v>NORMAL WEIGHT</v>
      </c>
      <c r="K2154" t="str">
        <f>VLOOKUP(A2154,cleaned_Medical_Examinations[],10,FALSE)</f>
        <v>DIABETES</v>
      </c>
      <c r="L2154">
        <f>VLOOKUP(A2154,table3!A2154:H4488,4,)</f>
        <v>36573</v>
      </c>
      <c r="M2154" t="str">
        <f>VLOOKUP(A2154,table3!A2154:H4488,5,FALSE)</f>
        <v>tier - 1</v>
      </c>
      <c r="N2154" t="str">
        <f>VLOOKUP(A2154,table3!A2154:H4488,6,FALSE)</f>
        <v>tier - 2</v>
      </c>
      <c r="O2154" t="str">
        <f>VLOOKUP(A2154,table3!A2154:H4488,7,FALSE)</f>
        <v>R1011</v>
      </c>
      <c r="P2154" s="8">
        <f>VLOOKUP(A2154,table3!A2154:H4488,2,FALSE)</f>
        <v>33886</v>
      </c>
      <c r="Q2154">
        <f>VLOOKUP(A2154,table3!A2154:H4488,8,FALSE)</f>
        <v>30</v>
      </c>
    </row>
    <row r="2155" spans="1:17" x14ac:dyDescent="0.3">
      <c r="A2155" s="13" t="s">
        <v>209</v>
      </c>
      <c r="B2155" t="str">
        <f>VLOOKUP(A2155,cleaned_customer_names[],2,FALSE)</f>
        <v>Lutz</v>
      </c>
      <c r="C2155">
        <f>VLOOKUP(A2155,cleaned_Medical_Examinations[],2,FALSE)</f>
        <v>36.86</v>
      </c>
      <c r="D2155">
        <f>VLOOKUP(A2155,cleaned_Medical_Examinations[],3,FALSE)</f>
        <v>4.97</v>
      </c>
      <c r="E2155" t="str">
        <f>VLOOKUP(A2155,cleaned_Medical_Examinations[],4,FALSE)</f>
        <v>Yes</v>
      </c>
      <c r="F2155" t="str">
        <f>VLOOKUP(A2155,cleaned_Medical_Examinations[],5,FALSE)</f>
        <v>No</v>
      </c>
      <c r="G2155" t="str">
        <f>VLOOKUP(A2155,cleaned_Medical_Examinations[],6,FALSE)</f>
        <v>No</v>
      </c>
      <c r="H2155">
        <f>VLOOKUP(A2155,cleaned_Medical_Examinations[],7,FALSE)</f>
        <v>0</v>
      </c>
      <c r="I2155" t="str">
        <f>VLOOKUP(A2155,cleaned_Medical_Examinations[],8,FALSE)</f>
        <v>No</v>
      </c>
      <c r="J2155" t="str">
        <f>VLOOKUP(A2155,cleaned_Medical_Examinations[],9,FALSE)</f>
        <v>OBESITY</v>
      </c>
      <c r="K2155" t="str">
        <f>VLOOKUP(A2155,cleaned_Medical_Examinations[],10,FALSE)</f>
        <v>NORMAL</v>
      </c>
      <c r="L2155">
        <f>VLOOKUP(A2155,table3!A2155:H4489,4,)</f>
        <v>36580</v>
      </c>
      <c r="M2155" t="str">
        <f>VLOOKUP(A2155,table3!A2155:H4489,5,FALSE)</f>
        <v>tier - 2</v>
      </c>
      <c r="N2155" t="str">
        <f>VLOOKUP(A2155,table3!A2155:H4489,6,FALSE)</f>
        <v>tier - 2</v>
      </c>
      <c r="O2155" t="str">
        <f>VLOOKUP(A2155,table3!A2155:H4489,7,FALSE)</f>
        <v>R1013</v>
      </c>
      <c r="P2155" s="8">
        <f>VLOOKUP(A2155,table3!A2155:H4489,2,FALSE)</f>
        <v>22491</v>
      </c>
      <c r="Q2155">
        <f>VLOOKUP(A2155,table3!A2155:H4489,8,FALSE)</f>
        <v>61</v>
      </c>
    </row>
    <row r="2156" spans="1:17" x14ac:dyDescent="0.3">
      <c r="A2156" s="11" t="s">
        <v>208</v>
      </c>
      <c r="B2156" t="str">
        <f>VLOOKUP(A2156,cleaned_customer_names[],2,FALSE)</f>
        <v>Waters</v>
      </c>
      <c r="C2156">
        <f>VLOOKUP(A2156,cleaned_Medical_Examinations[],2,FALSE)</f>
        <v>31.254999999999999</v>
      </c>
      <c r="D2156">
        <f>VLOOKUP(A2156,cleaned_Medical_Examinations[],3,FALSE)</f>
        <v>5.49</v>
      </c>
      <c r="E2156" t="str">
        <f>VLOOKUP(A2156,cleaned_Medical_Examinations[],4,FALSE)</f>
        <v>Yes</v>
      </c>
      <c r="F2156" t="str">
        <f>VLOOKUP(A2156,cleaned_Medical_Examinations[],5,FALSE)</f>
        <v>No</v>
      </c>
      <c r="G2156" t="str">
        <f>VLOOKUP(A2156,cleaned_Medical_Examinations[],6,FALSE)</f>
        <v>No</v>
      </c>
      <c r="H2156">
        <f>VLOOKUP(A2156,cleaned_Medical_Examinations[],7,FALSE)</f>
        <v>0</v>
      </c>
      <c r="I2156" t="str">
        <f>VLOOKUP(A2156,cleaned_Medical_Examinations[],8,FALSE)</f>
        <v>No</v>
      </c>
      <c r="J2156" t="str">
        <f>VLOOKUP(A2156,cleaned_Medical_Examinations[],9,FALSE)</f>
        <v>OBESITY</v>
      </c>
      <c r="K2156" t="str">
        <f>VLOOKUP(A2156,cleaned_Medical_Examinations[],10,FALSE)</f>
        <v>NORMAL</v>
      </c>
      <c r="L2156">
        <f>VLOOKUP(A2156,table3!A2156:H4490,4,)</f>
        <v>36786</v>
      </c>
      <c r="M2156" t="str">
        <f>VLOOKUP(A2156,table3!A2156:H4490,5,FALSE)</f>
        <v>tier - 1</v>
      </c>
      <c r="N2156" t="str">
        <f>VLOOKUP(A2156,table3!A2156:H4490,6,FALSE)</f>
        <v>tier - 1</v>
      </c>
      <c r="O2156" t="str">
        <f>VLOOKUP(A2156,table3!A2156:H4490,7,FALSE)</f>
        <v>R1011</v>
      </c>
      <c r="P2156" s="8">
        <f>VLOOKUP(A2156,table3!A2156:H4490,2,FALSE)</f>
        <v>25763</v>
      </c>
      <c r="Q2156">
        <f>VLOOKUP(A2156,table3!A2156:H4490,8,FALSE)</f>
        <v>52</v>
      </c>
    </row>
    <row r="2157" spans="1:17" x14ac:dyDescent="0.3">
      <c r="A2157" s="13" t="s">
        <v>207</v>
      </c>
      <c r="B2157" t="str">
        <f>VLOOKUP(A2157,cleaned_customer_names[],2,FALSE)</f>
        <v>Viglienzoni</v>
      </c>
      <c r="C2157">
        <f>VLOOKUP(A2157,cleaned_Medical_Examinations[],2,FALSE)</f>
        <v>23.06</v>
      </c>
      <c r="D2157">
        <f>VLOOKUP(A2157,cleaned_Medical_Examinations[],3,FALSE)</f>
        <v>4.47</v>
      </c>
      <c r="E2157" t="str">
        <f>VLOOKUP(A2157,cleaned_Medical_Examinations[],4,FALSE)</f>
        <v>No</v>
      </c>
      <c r="F2157" t="str">
        <f>VLOOKUP(A2157,cleaned_Medical_Examinations[],5,FALSE)</f>
        <v>No</v>
      </c>
      <c r="G2157" t="str">
        <f>VLOOKUP(A2157,cleaned_Medical_Examinations[],6,FALSE)</f>
        <v>No</v>
      </c>
      <c r="H2157">
        <f>VLOOKUP(A2157,cleaned_Medical_Examinations[],7,FALSE)</f>
        <v>0</v>
      </c>
      <c r="I2157" t="str">
        <f>VLOOKUP(A2157,cleaned_Medical_Examinations[],8,FALSE)</f>
        <v>No</v>
      </c>
      <c r="J2157" t="str">
        <f>VLOOKUP(A2157,cleaned_Medical_Examinations[],9,FALSE)</f>
        <v>NORMAL WEIGHT</v>
      </c>
      <c r="K2157" t="str">
        <f>VLOOKUP(A2157,cleaned_Medical_Examinations[],10,FALSE)</f>
        <v>NORMAL</v>
      </c>
      <c r="L2157">
        <f>VLOOKUP(A2157,table3!A2157:H4491,4,)</f>
        <v>36795</v>
      </c>
      <c r="M2157" t="str">
        <f>VLOOKUP(A2157,table3!A2157:H4491,5,FALSE)</f>
        <v>tier - 2</v>
      </c>
      <c r="N2157" t="str">
        <f>VLOOKUP(A2157,table3!A2157:H4491,6,FALSE)</f>
        <v>tier - 1</v>
      </c>
      <c r="O2157" t="str">
        <f>VLOOKUP(A2157,table3!A2157:H4491,7,FALSE)</f>
        <v>R1011</v>
      </c>
      <c r="P2157" s="8">
        <f>VLOOKUP(A2157,table3!A2157:H4491,2,FALSE)</f>
        <v>24104</v>
      </c>
      <c r="Q2157">
        <f>VLOOKUP(A2157,table3!A2157:H4491,8,FALSE)</f>
        <v>57</v>
      </c>
    </row>
    <row r="2158" spans="1:17" x14ac:dyDescent="0.3">
      <c r="A2158" s="11" t="s">
        <v>206</v>
      </c>
      <c r="B2158" t="str">
        <f>VLOOKUP(A2158,cleaned_customer_names[],2,FALSE)</f>
        <v>Rathbun</v>
      </c>
      <c r="C2158">
        <f>VLOOKUP(A2158,cleaned_Medical_Examinations[],2,FALSE)</f>
        <v>28.975000000000001</v>
      </c>
      <c r="D2158">
        <f>VLOOKUP(A2158,cleaned_Medical_Examinations[],3,FALSE)</f>
        <v>4.34</v>
      </c>
      <c r="E2158" t="str">
        <f>VLOOKUP(A2158,cleaned_Medical_Examinations[],4,FALSE)</f>
        <v>Yes</v>
      </c>
      <c r="F2158" t="str">
        <f>VLOOKUP(A2158,cleaned_Medical_Examinations[],5,FALSE)</f>
        <v>No</v>
      </c>
      <c r="G2158" t="str">
        <f>VLOOKUP(A2158,cleaned_Medical_Examinations[],6,FALSE)</f>
        <v>No</v>
      </c>
      <c r="H2158">
        <f>VLOOKUP(A2158,cleaned_Medical_Examinations[],7,FALSE)</f>
        <v>0</v>
      </c>
      <c r="I2158" t="str">
        <f>VLOOKUP(A2158,cleaned_Medical_Examinations[],8,FALSE)</f>
        <v>No</v>
      </c>
      <c r="J2158" t="str">
        <f>VLOOKUP(A2158,cleaned_Medical_Examinations[],9,FALSE)</f>
        <v>OVER WEIGHT</v>
      </c>
      <c r="K2158" t="str">
        <f>VLOOKUP(A2158,cleaned_Medical_Examinations[],10,FALSE)</f>
        <v>NORMAL</v>
      </c>
      <c r="L2158">
        <f>VLOOKUP(A2158,table3!A2158:H4492,4,)</f>
        <v>36837</v>
      </c>
      <c r="M2158" t="str">
        <f>VLOOKUP(A2158,table3!A2158:H4492,5,FALSE)</f>
        <v>tier - 1</v>
      </c>
      <c r="N2158" t="str">
        <f>VLOOKUP(A2158,table3!A2158:H4492,6,FALSE)</f>
        <v>tier - 2</v>
      </c>
      <c r="O2158" t="str">
        <f>VLOOKUP(A2158,table3!A2158:H4492,7,FALSE)</f>
        <v>R1011</v>
      </c>
      <c r="P2158" s="8">
        <f>VLOOKUP(A2158,table3!A2158:H4492,2,FALSE)</f>
        <v>33883</v>
      </c>
      <c r="Q2158">
        <f>VLOOKUP(A2158,table3!A2158:H4492,8,FALSE)</f>
        <v>30</v>
      </c>
    </row>
    <row r="2159" spans="1:17" x14ac:dyDescent="0.3">
      <c r="A2159" s="13" t="s">
        <v>205</v>
      </c>
      <c r="B2159" t="str">
        <f>VLOOKUP(A2159,cleaned_customer_names[],2,FALSE)</f>
        <v>crane</v>
      </c>
      <c r="C2159">
        <f>VLOOKUP(A2159,cleaned_Medical_Examinations[],2,FALSE)</f>
        <v>33.299999999999997</v>
      </c>
      <c r="D2159">
        <f>VLOOKUP(A2159,cleaned_Medical_Examinations[],3,FALSE)</f>
        <v>9.49</v>
      </c>
      <c r="E2159" t="str">
        <f>VLOOKUP(A2159,cleaned_Medical_Examinations[],4,FALSE)</f>
        <v>No</v>
      </c>
      <c r="F2159" t="str">
        <f>VLOOKUP(A2159,cleaned_Medical_Examinations[],5,FALSE)</f>
        <v>No</v>
      </c>
      <c r="G2159" t="str">
        <f>VLOOKUP(A2159,cleaned_Medical_Examinations[],6,FALSE)</f>
        <v>No</v>
      </c>
      <c r="H2159">
        <f>VLOOKUP(A2159,cleaned_Medical_Examinations[],7,FALSE)</f>
        <v>0</v>
      </c>
      <c r="I2159" t="str">
        <f>VLOOKUP(A2159,cleaned_Medical_Examinations[],8,FALSE)</f>
        <v>No</v>
      </c>
      <c r="J2159" t="str">
        <f>VLOOKUP(A2159,cleaned_Medical_Examinations[],9,FALSE)</f>
        <v>OBESITY</v>
      </c>
      <c r="K2159" t="str">
        <f>VLOOKUP(A2159,cleaned_Medical_Examinations[],10,FALSE)</f>
        <v>DIABETES</v>
      </c>
      <c r="L2159">
        <f>VLOOKUP(A2159,table3!A2159:H4493,4,)</f>
        <v>36837</v>
      </c>
      <c r="M2159" t="str">
        <f>VLOOKUP(A2159,table3!A2159:H4493,5,FALSE)</f>
        <v>tier - 2</v>
      </c>
      <c r="N2159" t="str">
        <f>VLOOKUP(A2159,table3!A2159:H4493,6,FALSE)</f>
        <v>tier - 3</v>
      </c>
      <c r="O2159" t="str">
        <f>VLOOKUP(A2159,table3!A2159:H4493,7,FALSE)</f>
        <v>R1011</v>
      </c>
      <c r="P2159" s="8">
        <f>VLOOKUP(A2159,table3!A2159:H4493,2,FALSE)</f>
        <v>33789</v>
      </c>
      <c r="Q2159">
        <f>VLOOKUP(A2159,table3!A2159:H4493,8,FALSE)</f>
        <v>30</v>
      </c>
    </row>
    <row r="2160" spans="1:17" x14ac:dyDescent="0.3">
      <c r="A2160" s="11" t="s">
        <v>204</v>
      </c>
      <c r="B2160" t="str">
        <f>VLOOKUP(A2160,cleaned_customer_names[],2,FALSE)</f>
        <v>Conant</v>
      </c>
      <c r="C2160">
        <f>VLOOKUP(A2160,cleaned_Medical_Examinations[],2,FALSE)</f>
        <v>33</v>
      </c>
      <c r="D2160">
        <f>VLOOKUP(A2160,cleaned_Medical_Examinations[],3,FALSE)</f>
        <v>10.16</v>
      </c>
      <c r="E2160" t="str">
        <f>VLOOKUP(A2160,cleaned_Medical_Examinations[],4,FALSE)</f>
        <v>No</v>
      </c>
      <c r="F2160" t="str">
        <f>VLOOKUP(A2160,cleaned_Medical_Examinations[],5,FALSE)</f>
        <v>No</v>
      </c>
      <c r="G2160" t="str">
        <f>VLOOKUP(A2160,cleaned_Medical_Examinations[],6,FALSE)</f>
        <v>No</v>
      </c>
      <c r="H2160">
        <f>VLOOKUP(A2160,cleaned_Medical_Examinations[],7,FALSE)</f>
        <v>0</v>
      </c>
      <c r="I2160" t="str">
        <f>VLOOKUP(A2160,cleaned_Medical_Examinations[],8,FALSE)</f>
        <v>No</v>
      </c>
      <c r="J2160" t="str">
        <f>VLOOKUP(A2160,cleaned_Medical_Examinations[],9,FALSE)</f>
        <v>OBESITY</v>
      </c>
      <c r="K2160" t="str">
        <f>VLOOKUP(A2160,cleaned_Medical_Examinations[],10,FALSE)</f>
        <v>DIABETES</v>
      </c>
      <c r="L2160">
        <f>VLOOKUP(A2160,table3!A2160:H4494,4,)</f>
        <v>36890</v>
      </c>
      <c r="M2160" t="str">
        <f>VLOOKUP(A2160,table3!A2160:H4494,5,FALSE)</f>
        <v>tier - 1</v>
      </c>
      <c r="N2160" t="str">
        <f>VLOOKUP(A2160,table3!A2160:H4494,6,FALSE)</f>
        <v>tier - 3</v>
      </c>
      <c r="O2160" t="str">
        <f>VLOOKUP(A2160,table3!A2160:H4494,7,FALSE)</f>
        <v>R1011</v>
      </c>
      <c r="P2160" s="8">
        <f>VLOOKUP(A2160,table3!A2160:H4494,2,FALSE)</f>
        <v>26638</v>
      </c>
      <c r="Q2160">
        <f>VLOOKUP(A2160,table3!A2160:H4494,8,FALSE)</f>
        <v>50</v>
      </c>
    </row>
    <row r="2161" spans="1:17" x14ac:dyDescent="0.3">
      <c r="A2161" s="13" t="s">
        <v>203</v>
      </c>
      <c r="B2161" t="str">
        <f>VLOOKUP(A2161,cleaned_customer_names[],2,FALSE)</f>
        <v>Huyser-Wierenga</v>
      </c>
      <c r="C2161">
        <f>VLOOKUP(A2161,cleaned_Medical_Examinations[],2,FALSE)</f>
        <v>31.46</v>
      </c>
      <c r="D2161">
        <f>VLOOKUP(A2161,cleaned_Medical_Examinations[],3,FALSE)</f>
        <v>11.19</v>
      </c>
      <c r="E2161" t="str">
        <f>VLOOKUP(A2161,cleaned_Medical_Examinations[],4,FALSE)</f>
        <v>No</v>
      </c>
      <c r="F2161" t="str">
        <f>VLOOKUP(A2161,cleaned_Medical_Examinations[],5,FALSE)</f>
        <v>No</v>
      </c>
      <c r="G2161" t="str">
        <f>VLOOKUP(A2161,cleaned_Medical_Examinations[],6,FALSE)</f>
        <v>No</v>
      </c>
      <c r="H2161">
        <f>VLOOKUP(A2161,cleaned_Medical_Examinations[],7,FALSE)</f>
        <v>0</v>
      </c>
      <c r="I2161" t="str">
        <f>VLOOKUP(A2161,cleaned_Medical_Examinations[],8,FALSE)</f>
        <v>No</v>
      </c>
      <c r="J2161" t="str">
        <f>VLOOKUP(A2161,cleaned_Medical_Examinations[],9,FALSE)</f>
        <v>OBESITY</v>
      </c>
      <c r="K2161" t="str">
        <f>VLOOKUP(A2161,cleaned_Medical_Examinations[],10,FALSE)</f>
        <v>DIABETES</v>
      </c>
      <c r="L2161">
        <f>VLOOKUP(A2161,table3!A2161:H4495,4,)</f>
        <v>36899</v>
      </c>
      <c r="M2161" t="str">
        <f>VLOOKUP(A2161,table3!A2161:H4495,5,FALSE)</f>
        <v>tier - 2</v>
      </c>
      <c r="N2161" t="str">
        <f>VLOOKUP(A2161,table3!A2161:H4495,6,FALSE)</f>
        <v>tier - 1</v>
      </c>
      <c r="O2161" t="str">
        <f>VLOOKUP(A2161,table3!A2161:H4495,7,FALSE)</f>
        <v>R1012</v>
      </c>
      <c r="P2161" s="8">
        <f>VLOOKUP(A2161,table3!A2161:H4495,2,FALSE)</f>
        <v>37793</v>
      </c>
      <c r="Q2161">
        <f>VLOOKUP(A2161,table3!A2161:H4495,8,FALSE)</f>
        <v>19</v>
      </c>
    </row>
    <row r="2162" spans="1:17" x14ac:dyDescent="0.3">
      <c r="A2162" s="11" t="s">
        <v>202</v>
      </c>
      <c r="B2162" t="str">
        <f>VLOOKUP(A2162,cleaned_customer_names[],2,FALSE)</f>
        <v>Natalini</v>
      </c>
      <c r="C2162">
        <f>VLOOKUP(A2162,cleaned_Medical_Examinations[],2,FALSE)</f>
        <v>29.6</v>
      </c>
      <c r="D2162">
        <f>VLOOKUP(A2162,cleaned_Medical_Examinations[],3,FALSE)</f>
        <v>11.03</v>
      </c>
      <c r="E2162" t="str">
        <f>VLOOKUP(A2162,cleaned_Medical_Examinations[],4,FALSE)</f>
        <v>No</v>
      </c>
      <c r="F2162" t="str">
        <f>VLOOKUP(A2162,cleaned_Medical_Examinations[],5,FALSE)</f>
        <v>No</v>
      </c>
      <c r="G2162" t="str">
        <f>VLOOKUP(A2162,cleaned_Medical_Examinations[],6,FALSE)</f>
        <v>No</v>
      </c>
      <c r="H2162">
        <f>VLOOKUP(A2162,cleaned_Medical_Examinations[],7,FALSE)</f>
        <v>0</v>
      </c>
      <c r="I2162" t="str">
        <f>VLOOKUP(A2162,cleaned_Medical_Examinations[],8,FALSE)</f>
        <v>No</v>
      </c>
      <c r="J2162" t="str">
        <f>VLOOKUP(A2162,cleaned_Medical_Examinations[],9,FALSE)</f>
        <v>OVER WEIGHT</v>
      </c>
      <c r="K2162" t="str">
        <f>VLOOKUP(A2162,cleaned_Medical_Examinations[],10,FALSE)</f>
        <v>DIABETES</v>
      </c>
      <c r="L2162">
        <f>VLOOKUP(A2162,table3!A2162:H4496,4,)</f>
        <v>36911</v>
      </c>
      <c r="M2162" t="str">
        <f>VLOOKUP(A2162,table3!A2162:H4496,5,FALSE)</f>
        <v>tier - 2</v>
      </c>
      <c r="N2162" t="str">
        <f>VLOOKUP(A2162,table3!A2162:H4496,6,FALSE)</f>
        <v>tier - 2</v>
      </c>
      <c r="O2162" t="str">
        <f>VLOOKUP(A2162,table3!A2162:H4496,7,FALSE)</f>
        <v>R1011</v>
      </c>
      <c r="P2162" s="8">
        <f>VLOOKUP(A2162,table3!A2162:H4496,2,FALSE)</f>
        <v>23216</v>
      </c>
      <c r="Q2162">
        <f>VLOOKUP(A2162,table3!A2162:H4496,8,FALSE)</f>
        <v>59</v>
      </c>
    </row>
    <row r="2163" spans="1:17" x14ac:dyDescent="0.3">
      <c r="A2163" s="13" t="s">
        <v>201</v>
      </c>
      <c r="B2163" t="str">
        <f>VLOOKUP(A2163,cleaned_customer_names[],2,FALSE)</f>
        <v>Robbins</v>
      </c>
      <c r="C2163">
        <f>VLOOKUP(A2163,cleaned_Medical_Examinations[],2,FALSE)</f>
        <v>22.05</v>
      </c>
      <c r="D2163">
        <f>VLOOKUP(A2163,cleaned_Medical_Examinations[],3,FALSE)</f>
        <v>4.43</v>
      </c>
      <c r="E2163" t="str">
        <f>VLOOKUP(A2163,cleaned_Medical_Examinations[],4,FALSE)</f>
        <v>Yes</v>
      </c>
      <c r="F2163" t="str">
        <f>VLOOKUP(A2163,cleaned_Medical_Examinations[],5,FALSE)</f>
        <v>No</v>
      </c>
      <c r="G2163" t="str">
        <f>VLOOKUP(A2163,cleaned_Medical_Examinations[],6,FALSE)</f>
        <v>No</v>
      </c>
      <c r="H2163">
        <f>VLOOKUP(A2163,cleaned_Medical_Examinations[],7,FALSE)</f>
        <v>0</v>
      </c>
      <c r="I2163" t="str">
        <f>VLOOKUP(A2163,cleaned_Medical_Examinations[],8,FALSE)</f>
        <v>No</v>
      </c>
      <c r="J2163" t="str">
        <f>VLOOKUP(A2163,cleaned_Medical_Examinations[],9,FALSE)</f>
        <v>NORMAL WEIGHT</v>
      </c>
      <c r="K2163" t="str">
        <f>VLOOKUP(A2163,cleaned_Medical_Examinations[],10,FALSE)</f>
        <v>NORMAL</v>
      </c>
      <c r="L2163">
        <f>VLOOKUP(A2163,table3!A2163:H4497,4,)</f>
        <v>36912</v>
      </c>
      <c r="M2163" t="str">
        <f>VLOOKUP(A2163,table3!A2163:H4497,5,FALSE)</f>
        <v>tier - 2</v>
      </c>
      <c r="N2163" t="str">
        <f>VLOOKUP(A2163,table3!A2163:H4497,6,FALSE)</f>
        <v>tier - 2</v>
      </c>
      <c r="O2163" t="str">
        <f>VLOOKUP(A2163,table3!A2163:H4497,7,FALSE)</f>
        <v>R1011</v>
      </c>
      <c r="P2163" s="8">
        <f>VLOOKUP(A2163,table3!A2163:H4497,2,FALSE)</f>
        <v>33399</v>
      </c>
      <c r="Q2163">
        <f>VLOOKUP(A2163,table3!A2163:H4497,8,FALSE)</f>
        <v>31</v>
      </c>
    </row>
    <row r="2164" spans="1:17" x14ac:dyDescent="0.3">
      <c r="A2164" s="11" t="s">
        <v>199</v>
      </c>
      <c r="B2164" t="str">
        <f>VLOOKUP(A2164,cleaned_customer_names[],2,FALSE)</f>
        <v>Stanislav</v>
      </c>
      <c r="C2164">
        <f>VLOOKUP(A2164,cleaned_Medical_Examinations[],2,FALSE)</f>
        <v>27.06</v>
      </c>
      <c r="D2164">
        <f>VLOOKUP(A2164,cleaned_Medical_Examinations[],3,FALSE)</f>
        <v>6.14</v>
      </c>
      <c r="E2164" t="str">
        <f>VLOOKUP(A2164,cleaned_Medical_Examinations[],4,FALSE)</f>
        <v>No</v>
      </c>
      <c r="F2164" t="str">
        <f>VLOOKUP(A2164,cleaned_Medical_Examinations[],5,FALSE)</f>
        <v>Yes</v>
      </c>
      <c r="G2164" t="str">
        <f>VLOOKUP(A2164,cleaned_Medical_Examinations[],6,FALSE)</f>
        <v>No</v>
      </c>
      <c r="H2164">
        <f>VLOOKUP(A2164,cleaned_Medical_Examinations[],7,FALSE)</f>
        <v>1</v>
      </c>
      <c r="I2164" t="str">
        <f>VLOOKUP(A2164,cleaned_Medical_Examinations[],8,FALSE)</f>
        <v>No</v>
      </c>
      <c r="J2164" t="str">
        <f>VLOOKUP(A2164,cleaned_Medical_Examinations[],9,FALSE)</f>
        <v>OVER WEIGHT</v>
      </c>
      <c r="K2164" t="str">
        <f>VLOOKUP(A2164,cleaned_Medical_Examinations[],10,FALSE)</f>
        <v>PREDIABETES</v>
      </c>
      <c r="L2164">
        <f>VLOOKUP(A2164,table3!A2164:H4498,4,)</f>
        <v>36923</v>
      </c>
      <c r="M2164" t="str">
        <f>VLOOKUP(A2164,table3!A2164:H4498,5,FALSE)</f>
        <v>tier - 2</v>
      </c>
      <c r="N2164" t="str">
        <f>VLOOKUP(A2164,table3!A2164:H4498,6,FALSE)</f>
        <v>tier - 1</v>
      </c>
      <c r="O2164" t="str">
        <f>VLOOKUP(A2164,table3!A2164:H4498,7,FALSE)</f>
        <v>R1011</v>
      </c>
      <c r="P2164" s="8">
        <f>VLOOKUP(A2164,table3!A2164:H4498,2,FALSE)</f>
        <v>25133</v>
      </c>
      <c r="Q2164">
        <f>VLOOKUP(A2164,table3!A2164:H4498,8,FALSE)</f>
        <v>54</v>
      </c>
    </row>
    <row r="2165" spans="1:17" x14ac:dyDescent="0.3">
      <c r="A2165" s="13" t="s">
        <v>198</v>
      </c>
      <c r="B2165" t="str">
        <f>VLOOKUP(A2165,cleaned_customer_names[],2,FALSE)</f>
        <v>Meyer</v>
      </c>
      <c r="C2165">
        <f>VLOOKUP(A2165,cleaned_Medical_Examinations[],2,FALSE)</f>
        <v>20.49</v>
      </c>
      <c r="D2165">
        <f>VLOOKUP(A2165,cleaned_Medical_Examinations[],3,FALSE)</f>
        <v>4.87</v>
      </c>
      <c r="E2165" t="str">
        <f>VLOOKUP(A2165,cleaned_Medical_Examinations[],4,FALSE)</f>
        <v>No</v>
      </c>
      <c r="F2165" t="str">
        <f>VLOOKUP(A2165,cleaned_Medical_Examinations[],5,FALSE)</f>
        <v>No</v>
      </c>
      <c r="G2165" t="str">
        <f>VLOOKUP(A2165,cleaned_Medical_Examinations[],6,FALSE)</f>
        <v>No</v>
      </c>
      <c r="H2165">
        <f>VLOOKUP(A2165,cleaned_Medical_Examinations[],7,FALSE)</f>
        <v>0</v>
      </c>
      <c r="I2165" t="str">
        <f>VLOOKUP(A2165,cleaned_Medical_Examinations[],8,FALSE)</f>
        <v>No</v>
      </c>
      <c r="J2165" t="str">
        <f>VLOOKUP(A2165,cleaned_Medical_Examinations[],9,FALSE)</f>
        <v>NORMAL WEIGHT</v>
      </c>
      <c r="K2165" t="str">
        <f>VLOOKUP(A2165,cleaned_Medical_Examinations[],10,FALSE)</f>
        <v>NORMAL</v>
      </c>
      <c r="L2165">
        <f>VLOOKUP(A2165,table3!A2165:H4499,4,)</f>
        <v>36936</v>
      </c>
      <c r="M2165" t="str">
        <f>VLOOKUP(A2165,table3!A2165:H4499,5,FALSE)</f>
        <v>tier - 2</v>
      </c>
      <c r="N2165" t="str">
        <f>VLOOKUP(A2165,table3!A2165:H4499,6,FALSE)</f>
        <v>tier - 1</v>
      </c>
      <c r="O2165" t="str">
        <f>VLOOKUP(A2165,table3!A2165:H4499,7,FALSE)</f>
        <v>R1011</v>
      </c>
      <c r="P2165" s="8">
        <f>VLOOKUP(A2165,table3!A2165:H4499,2,FALSE)</f>
        <v>28350</v>
      </c>
      <c r="Q2165">
        <f>VLOOKUP(A2165,table3!A2165:H4499,8,FALSE)</f>
        <v>45</v>
      </c>
    </row>
    <row r="2166" spans="1:17" x14ac:dyDescent="0.3">
      <c r="A2166" s="11" t="s">
        <v>197</v>
      </c>
      <c r="B2166" t="str">
        <f>VLOOKUP(A2166,cleaned_customer_names[],2,FALSE)</f>
        <v>Mears</v>
      </c>
      <c r="C2166">
        <f>VLOOKUP(A2166,cleaned_Medical_Examinations[],2,FALSE)</f>
        <v>28.4</v>
      </c>
      <c r="D2166">
        <f>VLOOKUP(A2166,cleaned_Medical_Examinations[],3,FALSE)</f>
        <v>4.3</v>
      </c>
      <c r="E2166" t="str">
        <f>VLOOKUP(A2166,cleaned_Medical_Examinations[],4,FALSE)</f>
        <v>No</v>
      </c>
      <c r="F2166" t="str">
        <f>VLOOKUP(A2166,cleaned_Medical_Examinations[],5,FALSE)</f>
        <v>No</v>
      </c>
      <c r="G2166" t="str">
        <f>VLOOKUP(A2166,cleaned_Medical_Examinations[],6,FALSE)</f>
        <v>Yes</v>
      </c>
      <c r="H2166">
        <f>VLOOKUP(A2166,cleaned_Medical_Examinations[],7,FALSE)</f>
        <v>1</v>
      </c>
      <c r="I2166" t="str">
        <f>VLOOKUP(A2166,cleaned_Medical_Examinations[],8,FALSE)</f>
        <v>No</v>
      </c>
      <c r="J2166" t="str">
        <f>VLOOKUP(A2166,cleaned_Medical_Examinations[],9,FALSE)</f>
        <v>OVER WEIGHT</v>
      </c>
      <c r="K2166" t="str">
        <f>VLOOKUP(A2166,cleaned_Medical_Examinations[],10,FALSE)</f>
        <v>NORMAL</v>
      </c>
      <c r="L2166">
        <f>VLOOKUP(A2166,table3!A2166:H4500,4,)</f>
        <v>36950</v>
      </c>
      <c r="M2166" t="str">
        <f>VLOOKUP(A2166,table3!A2166:H4500,5,FALSE)</f>
        <v>tier - 1</v>
      </c>
      <c r="N2166" t="str">
        <f>VLOOKUP(A2166,table3!A2166:H4500,6,FALSE)</f>
        <v>tier - 1</v>
      </c>
      <c r="O2166" t="str">
        <f>VLOOKUP(A2166,table3!A2166:H4500,7,FALSE)</f>
        <v>R1013</v>
      </c>
      <c r="P2166" s="8">
        <f>VLOOKUP(A2166,table3!A2166:H4500,2,FALSE)</f>
        <v>33841</v>
      </c>
      <c r="Q2166">
        <f>VLOOKUP(A2166,table3!A2166:H4500,8,FALSE)</f>
        <v>30</v>
      </c>
    </row>
    <row r="2167" spans="1:17" x14ac:dyDescent="0.3">
      <c r="A2167" s="13" t="s">
        <v>196</v>
      </c>
      <c r="B2167" t="str">
        <f>VLOOKUP(A2167,cleaned_customer_names[],2,FALSE)</f>
        <v>Neill</v>
      </c>
      <c r="C2167">
        <f>VLOOKUP(A2167,cleaned_Medical_Examinations[],2,FALSE)</f>
        <v>41.91</v>
      </c>
      <c r="D2167">
        <f>VLOOKUP(A2167,cleaned_Medical_Examinations[],3,FALSE)</f>
        <v>6.19</v>
      </c>
      <c r="E2167" t="str">
        <f>VLOOKUP(A2167,cleaned_Medical_Examinations[],4,FALSE)</f>
        <v>No</v>
      </c>
      <c r="F2167" t="str">
        <f>VLOOKUP(A2167,cleaned_Medical_Examinations[],5,FALSE)</f>
        <v>No</v>
      </c>
      <c r="G2167" t="str">
        <f>VLOOKUP(A2167,cleaned_Medical_Examinations[],6,FALSE)</f>
        <v>No</v>
      </c>
      <c r="H2167">
        <f>VLOOKUP(A2167,cleaned_Medical_Examinations[],7,FALSE)</f>
        <v>0</v>
      </c>
      <c r="I2167" t="str">
        <f>VLOOKUP(A2167,cleaned_Medical_Examinations[],8,FALSE)</f>
        <v>No</v>
      </c>
      <c r="J2167" t="str">
        <f>VLOOKUP(A2167,cleaned_Medical_Examinations[],9,FALSE)</f>
        <v>OBESITY</v>
      </c>
      <c r="K2167" t="str">
        <f>VLOOKUP(A2167,cleaned_Medical_Examinations[],10,FALSE)</f>
        <v>PREDIABETES</v>
      </c>
      <c r="L2167">
        <f>VLOOKUP(A2167,table3!A2167:H4501,4,)</f>
        <v>36976</v>
      </c>
      <c r="M2167" t="str">
        <f>VLOOKUP(A2167,table3!A2167:H4501,5,FALSE)</f>
        <v>tier - 2</v>
      </c>
      <c r="N2167" t="str">
        <f>VLOOKUP(A2167,table3!A2167:H4501,6,FALSE)</f>
        <v>tier - 3</v>
      </c>
      <c r="O2167" t="str">
        <f>VLOOKUP(A2167,table3!A2167:H4501,7,FALSE)</f>
        <v>R1011</v>
      </c>
      <c r="P2167" s="8">
        <f>VLOOKUP(A2167,table3!A2167:H4501,2,FALSE)</f>
        <v>33860</v>
      </c>
      <c r="Q2167">
        <f>VLOOKUP(A2167,table3!A2167:H4501,8,FALSE)</f>
        <v>30</v>
      </c>
    </row>
    <row r="2168" spans="1:17" x14ac:dyDescent="0.3">
      <c r="A2168" s="11" t="s">
        <v>195</v>
      </c>
      <c r="B2168" t="str">
        <f>VLOOKUP(A2168,cleaned_customer_names[],2,FALSE)</f>
        <v>Tola</v>
      </c>
      <c r="C2168">
        <f>VLOOKUP(A2168,cleaned_Medical_Examinations[],2,FALSE)</f>
        <v>24.6</v>
      </c>
      <c r="D2168">
        <f>VLOOKUP(A2168,cleaned_Medical_Examinations[],3,FALSE)</f>
        <v>6.19</v>
      </c>
      <c r="E2168" t="str">
        <f>VLOOKUP(A2168,cleaned_Medical_Examinations[],4,FALSE)</f>
        <v>No</v>
      </c>
      <c r="F2168" t="str">
        <f>VLOOKUP(A2168,cleaned_Medical_Examinations[],5,FALSE)</f>
        <v>No</v>
      </c>
      <c r="G2168" t="str">
        <f>VLOOKUP(A2168,cleaned_Medical_Examinations[],6,FALSE)</f>
        <v>Yes</v>
      </c>
      <c r="H2168">
        <f>VLOOKUP(A2168,cleaned_Medical_Examinations[],7,FALSE)</f>
        <v>1</v>
      </c>
      <c r="I2168" t="str">
        <f>VLOOKUP(A2168,cleaned_Medical_Examinations[],8,FALSE)</f>
        <v>No</v>
      </c>
      <c r="J2168" t="str">
        <f>VLOOKUP(A2168,cleaned_Medical_Examinations[],9,FALSE)</f>
        <v>NORMAL WEIGHT</v>
      </c>
      <c r="K2168" t="str">
        <f>VLOOKUP(A2168,cleaned_Medical_Examinations[],10,FALSE)</f>
        <v>PREDIABETES</v>
      </c>
      <c r="L2168">
        <f>VLOOKUP(A2168,table3!A2168:H4502,4,)</f>
        <v>37041</v>
      </c>
      <c r="M2168" t="str">
        <f>VLOOKUP(A2168,table3!A2168:H4502,5,FALSE)</f>
        <v>tier - 2</v>
      </c>
      <c r="N2168" t="str">
        <f>VLOOKUP(A2168,table3!A2168:H4502,6,FALSE)</f>
        <v>tier - 2</v>
      </c>
      <c r="O2168" t="str">
        <f>VLOOKUP(A2168,table3!A2168:H4502,7,FALSE)</f>
        <v>R1011</v>
      </c>
      <c r="P2168" s="8">
        <f>VLOOKUP(A2168,table3!A2168:H4502,2,FALSE)</f>
        <v>33543</v>
      </c>
      <c r="Q2168">
        <f>VLOOKUP(A2168,table3!A2168:H4502,8,FALSE)</f>
        <v>31</v>
      </c>
    </row>
    <row r="2169" spans="1:17" x14ac:dyDescent="0.3">
      <c r="A2169" s="13" t="s">
        <v>194</v>
      </c>
      <c r="B2169" t="str">
        <f>VLOOKUP(A2169,cleaned_customer_names[],2,FALSE)</f>
        <v>Briskman</v>
      </c>
      <c r="C2169">
        <f>VLOOKUP(A2169,cleaned_Medical_Examinations[],2,FALSE)</f>
        <v>20.9</v>
      </c>
      <c r="D2169">
        <f>VLOOKUP(A2169,cleaned_Medical_Examinations[],3,FALSE)</f>
        <v>5.12</v>
      </c>
      <c r="E2169" t="str">
        <f>VLOOKUP(A2169,cleaned_Medical_Examinations[],4,FALSE)</f>
        <v>No</v>
      </c>
      <c r="F2169" t="str">
        <f>VLOOKUP(A2169,cleaned_Medical_Examinations[],5,FALSE)</f>
        <v>No</v>
      </c>
      <c r="G2169" t="str">
        <f>VLOOKUP(A2169,cleaned_Medical_Examinations[],6,FALSE)</f>
        <v>Yes</v>
      </c>
      <c r="H2169">
        <f>VLOOKUP(A2169,cleaned_Medical_Examinations[],7,FALSE)</f>
        <v>1</v>
      </c>
      <c r="I2169" t="str">
        <f>VLOOKUP(A2169,cleaned_Medical_Examinations[],8,FALSE)</f>
        <v>No</v>
      </c>
      <c r="J2169" t="str">
        <f>VLOOKUP(A2169,cleaned_Medical_Examinations[],9,FALSE)</f>
        <v>NORMAL WEIGHT</v>
      </c>
      <c r="K2169" t="str">
        <f>VLOOKUP(A2169,cleaned_Medical_Examinations[],10,FALSE)</f>
        <v>NORMAL</v>
      </c>
      <c r="L2169">
        <f>VLOOKUP(A2169,table3!A2169:H4503,4,)</f>
        <v>37076</v>
      </c>
      <c r="M2169" t="str">
        <f>VLOOKUP(A2169,table3!A2169:H4503,5,FALSE)</f>
        <v>tier - 2</v>
      </c>
      <c r="N2169" t="str">
        <f>VLOOKUP(A2169,table3!A2169:H4503,6,FALSE)</f>
        <v>tier - 1</v>
      </c>
      <c r="O2169" t="str">
        <f>VLOOKUP(A2169,table3!A2169:H4503,7,FALSE)</f>
        <v>R1011</v>
      </c>
      <c r="P2169" s="8">
        <f>VLOOKUP(A2169,table3!A2169:H4503,2,FALSE)</f>
        <v>32494</v>
      </c>
      <c r="Q2169">
        <f>VLOOKUP(A2169,table3!A2169:H4503,8,FALSE)</f>
        <v>34</v>
      </c>
    </row>
    <row r="2170" spans="1:17" x14ac:dyDescent="0.3">
      <c r="A2170" s="11" t="s">
        <v>193</v>
      </c>
      <c r="B2170" t="str">
        <f>VLOOKUP(A2170,cleaned_customer_names[],2,FALSE)</f>
        <v>Ritzenhein</v>
      </c>
      <c r="C2170">
        <f>VLOOKUP(A2170,cleaned_Medical_Examinations[],2,FALSE)</f>
        <v>34.4</v>
      </c>
      <c r="D2170">
        <f>VLOOKUP(A2170,cleaned_Medical_Examinations[],3,FALSE)</f>
        <v>4.04</v>
      </c>
      <c r="E2170" t="str">
        <f>VLOOKUP(A2170,cleaned_Medical_Examinations[],4,FALSE)</f>
        <v>No</v>
      </c>
      <c r="F2170" t="str">
        <f>VLOOKUP(A2170,cleaned_Medical_Examinations[],5,FALSE)</f>
        <v>No</v>
      </c>
      <c r="G2170" t="str">
        <f>VLOOKUP(A2170,cleaned_Medical_Examinations[],6,FALSE)</f>
        <v>No</v>
      </c>
      <c r="H2170">
        <f>VLOOKUP(A2170,cleaned_Medical_Examinations[],7,FALSE)</f>
        <v>0</v>
      </c>
      <c r="I2170" t="str">
        <f>VLOOKUP(A2170,cleaned_Medical_Examinations[],8,FALSE)</f>
        <v>No</v>
      </c>
      <c r="J2170" t="str">
        <f>VLOOKUP(A2170,cleaned_Medical_Examinations[],9,FALSE)</f>
        <v>OBESITY</v>
      </c>
      <c r="K2170" t="str">
        <f>VLOOKUP(A2170,cleaned_Medical_Examinations[],10,FALSE)</f>
        <v>NORMAL</v>
      </c>
      <c r="L2170">
        <f>VLOOKUP(A2170,table3!A2170:H4504,4,)</f>
        <v>37079</v>
      </c>
      <c r="M2170" t="str">
        <f>VLOOKUP(A2170,table3!A2170:H4504,5,FALSE)</f>
        <v>tier - 2</v>
      </c>
      <c r="N2170" t="str">
        <f>VLOOKUP(A2170,table3!A2170:H4504,6,FALSE)</f>
        <v>tier - 3</v>
      </c>
      <c r="O2170" t="str">
        <f>VLOOKUP(A2170,table3!A2170:H4504,7,FALSE)</f>
        <v>R1011</v>
      </c>
      <c r="P2170" s="8">
        <f>VLOOKUP(A2170,table3!A2170:H4504,2,FALSE)</f>
        <v>32669</v>
      </c>
      <c r="Q2170">
        <f>VLOOKUP(A2170,table3!A2170:H4504,8,FALSE)</f>
        <v>33</v>
      </c>
    </row>
    <row r="2171" spans="1:17" x14ac:dyDescent="0.3">
      <c r="A2171" s="13" t="s">
        <v>192</v>
      </c>
      <c r="B2171" t="str">
        <f>VLOOKUP(A2171,cleaned_customer_names[],2,FALSE)</f>
        <v>Malkowski</v>
      </c>
      <c r="C2171">
        <f>VLOOKUP(A2171,cleaned_Medical_Examinations[],2,FALSE)</f>
        <v>32.56</v>
      </c>
      <c r="D2171">
        <f>VLOOKUP(A2171,cleaned_Medical_Examinations[],3,FALSE)</f>
        <v>5.36</v>
      </c>
      <c r="E2171" t="str">
        <f>VLOOKUP(A2171,cleaned_Medical_Examinations[],4,FALSE)</f>
        <v>No</v>
      </c>
      <c r="F2171" t="str">
        <f>VLOOKUP(A2171,cleaned_Medical_Examinations[],5,FALSE)</f>
        <v>No</v>
      </c>
      <c r="G2171" t="str">
        <f>VLOOKUP(A2171,cleaned_Medical_Examinations[],6,FALSE)</f>
        <v>No</v>
      </c>
      <c r="H2171">
        <f>VLOOKUP(A2171,cleaned_Medical_Examinations[],7,FALSE)</f>
        <v>0</v>
      </c>
      <c r="I2171" t="str">
        <f>VLOOKUP(A2171,cleaned_Medical_Examinations[],8,FALSE)</f>
        <v>No</v>
      </c>
      <c r="J2171" t="str">
        <f>VLOOKUP(A2171,cleaned_Medical_Examinations[],9,FALSE)</f>
        <v>OBESITY</v>
      </c>
      <c r="K2171" t="str">
        <f>VLOOKUP(A2171,cleaned_Medical_Examinations[],10,FALSE)</f>
        <v>NORMAL</v>
      </c>
      <c r="L2171">
        <f>VLOOKUP(A2171,table3!A2171:H4505,4,)</f>
        <v>37134</v>
      </c>
      <c r="M2171" t="str">
        <f>VLOOKUP(A2171,table3!A2171:H4505,5,FALSE)</f>
        <v>tier - 2</v>
      </c>
      <c r="N2171" t="str">
        <f>VLOOKUP(A2171,table3!A2171:H4505,6,FALSE)</f>
        <v>tier - 2</v>
      </c>
      <c r="O2171" t="str">
        <f>VLOOKUP(A2171,table3!A2171:H4505,7,FALSE)</f>
        <v>R1013</v>
      </c>
      <c r="P2171" s="8">
        <f>VLOOKUP(A2171,table3!A2171:H4505,2,FALSE)</f>
        <v>35002</v>
      </c>
      <c r="Q2171">
        <f>VLOOKUP(A2171,table3!A2171:H4505,8,FALSE)</f>
        <v>27</v>
      </c>
    </row>
    <row r="2172" spans="1:17" x14ac:dyDescent="0.3">
      <c r="A2172" s="11" t="s">
        <v>191</v>
      </c>
      <c r="B2172" t="str">
        <f>VLOOKUP(A2172,cleaned_customer_names[],2,FALSE)</f>
        <v>Andreyko</v>
      </c>
      <c r="C2172">
        <f>VLOOKUP(A2172,cleaned_Medical_Examinations[],2,FALSE)</f>
        <v>27.98</v>
      </c>
      <c r="D2172">
        <f>VLOOKUP(A2172,cleaned_Medical_Examinations[],3,FALSE)</f>
        <v>4.38</v>
      </c>
      <c r="E2172" t="str">
        <f>VLOOKUP(A2172,cleaned_Medical_Examinations[],4,FALSE)</f>
        <v>No</v>
      </c>
      <c r="F2172" t="str">
        <f>VLOOKUP(A2172,cleaned_Medical_Examinations[],5,FALSE)</f>
        <v>Yes</v>
      </c>
      <c r="G2172" t="str">
        <f>VLOOKUP(A2172,cleaned_Medical_Examinations[],6,FALSE)</f>
        <v>No</v>
      </c>
      <c r="H2172">
        <f>VLOOKUP(A2172,cleaned_Medical_Examinations[],7,FALSE)</f>
        <v>1</v>
      </c>
      <c r="I2172" t="str">
        <f>VLOOKUP(A2172,cleaned_Medical_Examinations[],8,FALSE)</f>
        <v>No</v>
      </c>
      <c r="J2172" t="str">
        <f>VLOOKUP(A2172,cleaned_Medical_Examinations[],9,FALSE)</f>
        <v>OVER WEIGHT</v>
      </c>
      <c r="K2172" t="str">
        <f>VLOOKUP(A2172,cleaned_Medical_Examinations[],10,FALSE)</f>
        <v>NORMAL</v>
      </c>
      <c r="L2172">
        <f>VLOOKUP(A2172,table3!A2172:H4506,4,)</f>
        <v>37165</v>
      </c>
      <c r="M2172" t="str">
        <f>VLOOKUP(A2172,table3!A2172:H4506,5,FALSE)</f>
        <v>tier - 1</v>
      </c>
      <c r="N2172" t="str">
        <f>VLOOKUP(A2172,table3!A2172:H4506,6,FALSE)</f>
        <v>tier - 3</v>
      </c>
      <c r="O2172" t="str">
        <f>VLOOKUP(A2172,table3!A2172:H4506,7,FALSE)</f>
        <v>unknown</v>
      </c>
      <c r="P2172" s="8">
        <f>VLOOKUP(A2172,table3!A2172:H4506,2,FALSE)</f>
        <v>36774</v>
      </c>
      <c r="Q2172">
        <f>VLOOKUP(A2172,table3!A2172:H4506,8,FALSE)</f>
        <v>22</v>
      </c>
    </row>
    <row r="2173" spans="1:17" x14ac:dyDescent="0.3">
      <c r="A2173" s="13" t="s">
        <v>190</v>
      </c>
      <c r="B2173" t="str">
        <f>VLOOKUP(A2173,cleaned_customer_names[],2,FALSE)</f>
        <v>Landry</v>
      </c>
      <c r="C2173">
        <f>VLOOKUP(A2173,cleaned_Medical_Examinations[],2,FALSE)</f>
        <v>26.51</v>
      </c>
      <c r="D2173">
        <f>VLOOKUP(A2173,cleaned_Medical_Examinations[],3,FALSE)</f>
        <v>4.58</v>
      </c>
      <c r="E2173" t="str">
        <f>VLOOKUP(A2173,cleaned_Medical_Examinations[],4,FALSE)</f>
        <v>No</v>
      </c>
      <c r="F2173" t="str">
        <f>VLOOKUP(A2173,cleaned_Medical_Examinations[],5,FALSE)</f>
        <v>No</v>
      </c>
      <c r="G2173" t="str">
        <f>VLOOKUP(A2173,cleaned_Medical_Examinations[],6,FALSE)</f>
        <v>No</v>
      </c>
      <c r="H2173">
        <f>VLOOKUP(A2173,cleaned_Medical_Examinations[],7,FALSE)</f>
        <v>0</v>
      </c>
      <c r="I2173" t="str">
        <f>VLOOKUP(A2173,cleaned_Medical_Examinations[],8,FALSE)</f>
        <v>No</v>
      </c>
      <c r="J2173" t="str">
        <f>VLOOKUP(A2173,cleaned_Medical_Examinations[],9,FALSE)</f>
        <v>OVER WEIGHT</v>
      </c>
      <c r="K2173" t="str">
        <f>VLOOKUP(A2173,cleaned_Medical_Examinations[],10,FALSE)</f>
        <v>NORMAL</v>
      </c>
      <c r="L2173">
        <f>VLOOKUP(A2173,table3!A2173:H4507,4,)</f>
        <v>37251</v>
      </c>
      <c r="M2173" t="str">
        <f>VLOOKUP(A2173,table3!A2173:H4507,5,FALSE)</f>
        <v>tier - 2</v>
      </c>
      <c r="N2173" t="str">
        <f>VLOOKUP(A2173,table3!A2173:H4507,6,FALSE)</f>
        <v>tier - 2</v>
      </c>
      <c r="O2173" t="str">
        <f>VLOOKUP(A2173,table3!A2173:H4507,7,FALSE)</f>
        <v>R1011</v>
      </c>
      <c r="P2173" s="8">
        <f>VLOOKUP(A2173,table3!A2173:H4507,2,FALSE)</f>
        <v>33163</v>
      </c>
      <c r="Q2173">
        <f>VLOOKUP(A2173,table3!A2173:H4507,8,FALSE)</f>
        <v>32</v>
      </c>
    </row>
    <row r="2174" spans="1:17" x14ac:dyDescent="0.3">
      <c r="A2174" s="11" t="s">
        <v>189</v>
      </c>
      <c r="B2174" t="str">
        <f>VLOOKUP(A2174,cleaned_customer_names[],2,FALSE)</f>
        <v>Lozier</v>
      </c>
      <c r="C2174">
        <f>VLOOKUP(A2174,cleaned_Medical_Examinations[],2,FALSE)</f>
        <v>29.734999999999999</v>
      </c>
      <c r="D2174">
        <f>VLOOKUP(A2174,cleaned_Medical_Examinations[],3,FALSE)</f>
        <v>11.92</v>
      </c>
      <c r="E2174" t="str">
        <f>VLOOKUP(A2174,cleaned_Medical_Examinations[],4,FALSE)</f>
        <v>No</v>
      </c>
      <c r="F2174" t="str">
        <f>VLOOKUP(A2174,cleaned_Medical_Examinations[],5,FALSE)</f>
        <v>No</v>
      </c>
      <c r="G2174" t="str">
        <f>VLOOKUP(A2174,cleaned_Medical_Examinations[],6,FALSE)</f>
        <v>No</v>
      </c>
      <c r="H2174">
        <f>VLOOKUP(A2174,cleaned_Medical_Examinations[],7,FALSE)</f>
        <v>0</v>
      </c>
      <c r="I2174" t="str">
        <f>VLOOKUP(A2174,cleaned_Medical_Examinations[],8,FALSE)</f>
        <v>No</v>
      </c>
      <c r="J2174" t="str">
        <f>VLOOKUP(A2174,cleaned_Medical_Examinations[],9,FALSE)</f>
        <v>OVER WEIGHT</v>
      </c>
      <c r="K2174" t="str">
        <f>VLOOKUP(A2174,cleaned_Medical_Examinations[],10,FALSE)</f>
        <v>DIABETES</v>
      </c>
      <c r="L2174">
        <f>VLOOKUP(A2174,table3!A2174:H4508,4,)</f>
        <v>37270</v>
      </c>
      <c r="M2174" t="str">
        <f>VLOOKUP(A2174,table3!A2174:H4508,5,FALSE)</f>
        <v>tier - 2</v>
      </c>
      <c r="N2174" t="str">
        <f>VLOOKUP(A2174,table3!A2174:H4508,6,FALSE)</f>
        <v>tier - 1</v>
      </c>
      <c r="O2174" t="str">
        <f>VLOOKUP(A2174,table3!A2174:H4508,7,FALSE)</f>
        <v>R1024</v>
      </c>
      <c r="P2174" s="8">
        <f>VLOOKUP(A2174,table3!A2174:H4508,2,FALSE)</f>
        <v>31368</v>
      </c>
      <c r="Q2174">
        <f>VLOOKUP(A2174,table3!A2174:H4508,8,FALSE)</f>
        <v>37</v>
      </c>
    </row>
    <row r="2175" spans="1:17" x14ac:dyDescent="0.3">
      <c r="A2175" s="13" t="s">
        <v>188</v>
      </c>
      <c r="B2175" t="str">
        <f>VLOOKUP(A2175,cleaned_customer_names[],2,FALSE)</f>
        <v>O'Brien</v>
      </c>
      <c r="C2175">
        <f>VLOOKUP(A2175,cleaned_Medical_Examinations[],2,FALSE)</f>
        <v>40.5</v>
      </c>
      <c r="D2175">
        <f>VLOOKUP(A2175,cleaned_Medical_Examinations[],3,FALSE)</f>
        <v>5.4</v>
      </c>
      <c r="E2175" t="str">
        <f>VLOOKUP(A2175,cleaned_Medical_Examinations[],4,FALSE)</f>
        <v>No</v>
      </c>
      <c r="F2175" t="str">
        <f>VLOOKUP(A2175,cleaned_Medical_Examinations[],5,FALSE)</f>
        <v>No</v>
      </c>
      <c r="G2175" t="str">
        <f>VLOOKUP(A2175,cleaned_Medical_Examinations[],6,FALSE)</f>
        <v>Yes</v>
      </c>
      <c r="H2175">
        <f>VLOOKUP(A2175,cleaned_Medical_Examinations[],7,FALSE)</f>
        <v>1</v>
      </c>
      <c r="I2175" t="str">
        <f>VLOOKUP(A2175,cleaned_Medical_Examinations[],8,FALSE)</f>
        <v>No</v>
      </c>
      <c r="J2175" t="str">
        <f>VLOOKUP(A2175,cleaned_Medical_Examinations[],9,FALSE)</f>
        <v>OBESITY</v>
      </c>
      <c r="K2175" t="str">
        <f>VLOOKUP(A2175,cleaned_Medical_Examinations[],10,FALSE)</f>
        <v>NORMAL</v>
      </c>
      <c r="L2175">
        <f>VLOOKUP(A2175,table3!A2175:H4509,4,)</f>
        <v>37272</v>
      </c>
      <c r="M2175" t="str">
        <f>VLOOKUP(A2175,table3!A2175:H4509,5,FALSE)</f>
        <v>tier - 2</v>
      </c>
      <c r="N2175" t="str">
        <f>VLOOKUP(A2175,table3!A2175:H4509,6,FALSE)</f>
        <v>tier - 3</v>
      </c>
      <c r="O2175" t="str">
        <f>VLOOKUP(A2175,table3!A2175:H4509,7,FALSE)</f>
        <v>R1011</v>
      </c>
      <c r="P2175" s="8">
        <f>VLOOKUP(A2175,table3!A2175:H4509,2,FALSE)</f>
        <v>27707</v>
      </c>
      <c r="Q2175">
        <f>VLOOKUP(A2175,table3!A2175:H4509,8,FALSE)</f>
        <v>47</v>
      </c>
    </row>
    <row r="2176" spans="1:17" x14ac:dyDescent="0.3">
      <c r="A2176" s="11" t="s">
        <v>187</v>
      </c>
      <c r="B2176" t="str">
        <f>VLOOKUP(A2176,cleaned_customer_names[],2,FALSE)</f>
        <v>Rodas</v>
      </c>
      <c r="C2176">
        <f>VLOOKUP(A2176,cleaned_Medical_Examinations[],2,FALSE)</f>
        <v>25.64</v>
      </c>
      <c r="D2176">
        <f>VLOOKUP(A2176,cleaned_Medical_Examinations[],3,FALSE)</f>
        <v>4.76</v>
      </c>
      <c r="E2176" t="str">
        <f>VLOOKUP(A2176,cleaned_Medical_Examinations[],4,FALSE)</f>
        <v>No</v>
      </c>
      <c r="F2176" t="str">
        <f>VLOOKUP(A2176,cleaned_Medical_Examinations[],5,FALSE)</f>
        <v>No</v>
      </c>
      <c r="G2176" t="str">
        <f>VLOOKUP(A2176,cleaned_Medical_Examinations[],6,FALSE)</f>
        <v>No</v>
      </c>
      <c r="H2176">
        <f>VLOOKUP(A2176,cleaned_Medical_Examinations[],7,FALSE)</f>
        <v>1</v>
      </c>
      <c r="I2176" t="str">
        <f>VLOOKUP(A2176,cleaned_Medical_Examinations[],8,FALSE)</f>
        <v>No</v>
      </c>
      <c r="J2176" t="str">
        <f>VLOOKUP(A2176,cleaned_Medical_Examinations[],9,FALSE)</f>
        <v>OVER WEIGHT</v>
      </c>
      <c r="K2176" t="str">
        <f>VLOOKUP(A2176,cleaned_Medical_Examinations[],10,FALSE)</f>
        <v>NORMAL</v>
      </c>
      <c r="L2176">
        <f>VLOOKUP(A2176,table3!A2176:H4510,4,)</f>
        <v>37277</v>
      </c>
      <c r="M2176" t="str">
        <f>VLOOKUP(A2176,table3!A2176:H4510,5,FALSE)</f>
        <v>tier - 1</v>
      </c>
      <c r="N2176" t="str">
        <f>VLOOKUP(A2176,table3!A2176:H4510,6,FALSE)</f>
        <v>tier - 3</v>
      </c>
      <c r="O2176" t="str">
        <f>VLOOKUP(A2176,table3!A2176:H4510,7,FALSE)</f>
        <v>R1011</v>
      </c>
      <c r="P2176" s="8">
        <f>VLOOKUP(A2176,table3!A2176:H4510,2,FALSE)</f>
        <v>25506</v>
      </c>
      <c r="Q2176">
        <f>VLOOKUP(A2176,table3!A2176:H4510,8,FALSE)</f>
        <v>53</v>
      </c>
    </row>
    <row r="2177" spans="1:17" x14ac:dyDescent="0.3">
      <c r="A2177" s="13" t="s">
        <v>186</v>
      </c>
      <c r="B2177" t="str">
        <f>VLOOKUP(A2177,cleaned_customer_names[],2,FALSE)</f>
        <v>O'Connor</v>
      </c>
      <c r="C2177">
        <f>VLOOKUP(A2177,cleaned_Medical_Examinations[],2,FALSE)</f>
        <v>32.9</v>
      </c>
      <c r="D2177">
        <f>VLOOKUP(A2177,cleaned_Medical_Examinations[],3,FALSE)</f>
        <v>4.78</v>
      </c>
      <c r="E2177" t="str">
        <f>VLOOKUP(A2177,cleaned_Medical_Examinations[],4,FALSE)</f>
        <v>No</v>
      </c>
      <c r="F2177" t="str">
        <f>VLOOKUP(A2177,cleaned_Medical_Examinations[],5,FALSE)</f>
        <v>No</v>
      </c>
      <c r="G2177" t="str">
        <f>VLOOKUP(A2177,cleaned_Medical_Examinations[],6,FALSE)</f>
        <v>Yes</v>
      </c>
      <c r="H2177">
        <f>VLOOKUP(A2177,cleaned_Medical_Examinations[],7,FALSE)</f>
        <v>1</v>
      </c>
      <c r="I2177" t="str">
        <f>VLOOKUP(A2177,cleaned_Medical_Examinations[],8,FALSE)</f>
        <v>No</v>
      </c>
      <c r="J2177" t="str">
        <f>VLOOKUP(A2177,cleaned_Medical_Examinations[],9,FALSE)</f>
        <v>OBESITY</v>
      </c>
      <c r="K2177" t="str">
        <f>VLOOKUP(A2177,cleaned_Medical_Examinations[],10,FALSE)</f>
        <v>NORMAL</v>
      </c>
      <c r="L2177">
        <f>VLOOKUP(A2177,table3!A2177:H4511,4,)</f>
        <v>37426</v>
      </c>
      <c r="M2177" t="str">
        <f>VLOOKUP(A2177,table3!A2177:H4511,5,FALSE)</f>
        <v>tier - 2</v>
      </c>
      <c r="N2177" t="str">
        <f>VLOOKUP(A2177,table3!A2177:H4511,6,FALSE)</f>
        <v>tier - 1</v>
      </c>
      <c r="O2177" t="str">
        <f>VLOOKUP(A2177,table3!A2177:H4511,7,FALSE)</f>
        <v>R1011</v>
      </c>
      <c r="P2177" s="8">
        <f>VLOOKUP(A2177,table3!A2177:H4511,2,FALSE)</f>
        <v>29070</v>
      </c>
      <c r="Q2177">
        <f>VLOOKUP(A2177,table3!A2177:H4511,8,FALSE)</f>
        <v>43</v>
      </c>
    </row>
    <row r="2178" spans="1:17" x14ac:dyDescent="0.3">
      <c r="A2178" s="11" t="s">
        <v>185</v>
      </c>
      <c r="B2178" t="str">
        <f>VLOOKUP(A2178,cleaned_customer_names[],2,FALSE)</f>
        <v>White</v>
      </c>
      <c r="C2178">
        <f>VLOOKUP(A2178,cleaned_Medical_Examinations[],2,FALSE)</f>
        <v>29.8</v>
      </c>
      <c r="D2178">
        <f>VLOOKUP(A2178,cleaned_Medical_Examinations[],3,FALSE)</f>
        <v>4.26</v>
      </c>
      <c r="E2178" t="str">
        <f>VLOOKUP(A2178,cleaned_Medical_Examinations[],4,FALSE)</f>
        <v>No</v>
      </c>
      <c r="F2178" t="str">
        <f>VLOOKUP(A2178,cleaned_Medical_Examinations[],5,FALSE)</f>
        <v>No</v>
      </c>
      <c r="G2178" t="str">
        <f>VLOOKUP(A2178,cleaned_Medical_Examinations[],6,FALSE)</f>
        <v>Yes</v>
      </c>
      <c r="H2178">
        <f>VLOOKUP(A2178,cleaned_Medical_Examinations[],7,FALSE)</f>
        <v>1</v>
      </c>
      <c r="I2178" t="str">
        <f>VLOOKUP(A2178,cleaned_Medical_Examinations[],8,FALSE)</f>
        <v>No</v>
      </c>
      <c r="J2178" t="str">
        <f>VLOOKUP(A2178,cleaned_Medical_Examinations[],9,FALSE)</f>
        <v>OVER WEIGHT</v>
      </c>
      <c r="K2178" t="str">
        <f>VLOOKUP(A2178,cleaned_Medical_Examinations[],10,FALSE)</f>
        <v>NORMAL</v>
      </c>
      <c r="L2178">
        <f>VLOOKUP(A2178,table3!A2178:H4512,4,)</f>
        <v>37465</v>
      </c>
      <c r="M2178" t="str">
        <f>VLOOKUP(A2178,table3!A2178:H4512,5,FALSE)</f>
        <v>tier - 1</v>
      </c>
      <c r="N2178" t="str">
        <f>VLOOKUP(A2178,table3!A2178:H4512,6,FALSE)</f>
        <v>tier - 2</v>
      </c>
      <c r="O2178" t="str">
        <f>VLOOKUP(A2178,table3!A2178:H4512,7,FALSE)</f>
        <v>R1012</v>
      </c>
      <c r="P2178" s="8">
        <f>VLOOKUP(A2178,table3!A2178:H4512,2,FALSE)</f>
        <v>37526</v>
      </c>
      <c r="Q2178">
        <f>VLOOKUP(A2178,table3!A2178:H4512,8,FALSE)</f>
        <v>20</v>
      </c>
    </row>
    <row r="2179" spans="1:17" x14ac:dyDescent="0.3">
      <c r="A2179" s="13" t="s">
        <v>184</v>
      </c>
      <c r="B2179" t="str">
        <f>VLOOKUP(A2179,cleaned_customer_names[],2,FALSE)</f>
        <v>Davenport</v>
      </c>
      <c r="C2179">
        <f>VLOOKUP(A2179,cleaned_Medical_Examinations[],2,FALSE)</f>
        <v>28.9</v>
      </c>
      <c r="D2179">
        <f>VLOOKUP(A2179,cleaned_Medical_Examinations[],3,FALSE)</f>
        <v>5.85</v>
      </c>
      <c r="E2179" t="str">
        <f>VLOOKUP(A2179,cleaned_Medical_Examinations[],4,FALSE)</f>
        <v>No</v>
      </c>
      <c r="F2179" t="str">
        <f>VLOOKUP(A2179,cleaned_Medical_Examinations[],5,FALSE)</f>
        <v>No</v>
      </c>
      <c r="G2179" t="str">
        <f>VLOOKUP(A2179,cleaned_Medical_Examinations[],6,FALSE)</f>
        <v>Yes</v>
      </c>
      <c r="H2179">
        <f>VLOOKUP(A2179,cleaned_Medical_Examinations[],7,FALSE)</f>
        <v>1</v>
      </c>
      <c r="I2179" t="str">
        <f>VLOOKUP(A2179,cleaned_Medical_Examinations[],8,FALSE)</f>
        <v>No</v>
      </c>
      <c r="J2179" t="str">
        <f>VLOOKUP(A2179,cleaned_Medical_Examinations[],9,FALSE)</f>
        <v>OVER WEIGHT</v>
      </c>
      <c r="K2179" t="str">
        <f>VLOOKUP(A2179,cleaned_Medical_Examinations[],10,FALSE)</f>
        <v>PREDIABETES</v>
      </c>
      <c r="L2179">
        <f>VLOOKUP(A2179,table3!A2179:H4513,4,)</f>
        <v>37484</v>
      </c>
      <c r="M2179" t="str">
        <f>VLOOKUP(A2179,table3!A2179:H4513,5,FALSE)</f>
        <v>tier - 1</v>
      </c>
      <c r="N2179" t="str">
        <f>VLOOKUP(A2179,table3!A2179:H4513,6,FALSE)</f>
        <v>tier - 1</v>
      </c>
      <c r="O2179" t="str">
        <f>VLOOKUP(A2179,table3!A2179:H4513,7,FALSE)</f>
        <v>R1013</v>
      </c>
      <c r="P2179" s="8">
        <f>VLOOKUP(A2179,table3!A2179:H4513,2,FALSE)</f>
        <v>36811</v>
      </c>
      <c r="Q2179">
        <f>VLOOKUP(A2179,table3!A2179:H4513,8,FALSE)</f>
        <v>22</v>
      </c>
    </row>
    <row r="2180" spans="1:17" x14ac:dyDescent="0.3">
      <c r="A2180" s="11" t="s">
        <v>183</v>
      </c>
      <c r="B2180" t="str">
        <f>VLOOKUP(A2180,cleaned_customer_names[],2,FALSE)</f>
        <v>Karmen</v>
      </c>
      <c r="C2180">
        <f>VLOOKUP(A2180,cleaned_Medical_Examinations[],2,FALSE)</f>
        <v>24.7</v>
      </c>
      <c r="D2180">
        <f>VLOOKUP(A2180,cleaned_Medical_Examinations[],3,FALSE)</f>
        <v>5.32</v>
      </c>
      <c r="E2180" t="str">
        <f>VLOOKUP(A2180,cleaned_Medical_Examinations[],4,FALSE)</f>
        <v>No</v>
      </c>
      <c r="F2180" t="str">
        <f>VLOOKUP(A2180,cleaned_Medical_Examinations[],5,FALSE)</f>
        <v>No</v>
      </c>
      <c r="G2180" t="str">
        <f>VLOOKUP(A2180,cleaned_Medical_Examinations[],6,FALSE)</f>
        <v>Yes</v>
      </c>
      <c r="H2180">
        <f>VLOOKUP(A2180,cleaned_Medical_Examinations[],7,FALSE)</f>
        <v>1</v>
      </c>
      <c r="I2180" t="str">
        <f>VLOOKUP(A2180,cleaned_Medical_Examinations[],8,FALSE)</f>
        <v>No</v>
      </c>
      <c r="J2180" t="str">
        <f>VLOOKUP(A2180,cleaned_Medical_Examinations[],9,FALSE)</f>
        <v>NORMAL WEIGHT</v>
      </c>
      <c r="K2180" t="str">
        <f>VLOOKUP(A2180,cleaned_Medical_Examinations[],10,FALSE)</f>
        <v>NORMAL</v>
      </c>
      <c r="L2180">
        <f>VLOOKUP(A2180,table3!A2180:H4514,4,)</f>
        <v>37608</v>
      </c>
      <c r="M2180" t="str">
        <f>VLOOKUP(A2180,table3!A2180:H4514,5,FALSE)</f>
        <v>tier - 1</v>
      </c>
      <c r="N2180" t="str">
        <f>VLOOKUP(A2180,table3!A2180:H4514,6,FALSE)</f>
        <v>tier - 2</v>
      </c>
      <c r="O2180" t="str">
        <f>VLOOKUP(A2180,table3!A2180:H4514,7,FALSE)</f>
        <v>R1019</v>
      </c>
      <c r="P2180" s="8">
        <f>VLOOKUP(A2180,table3!A2180:H4514,2,FALSE)</f>
        <v>33193</v>
      </c>
      <c r="Q2180">
        <f>VLOOKUP(A2180,table3!A2180:H4514,8,FALSE)</f>
        <v>32</v>
      </c>
    </row>
    <row r="2181" spans="1:17" x14ac:dyDescent="0.3">
      <c r="A2181" s="13" t="s">
        <v>182</v>
      </c>
      <c r="B2181" t="str">
        <f>VLOOKUP(A2181,cleaned_customer_names[],2,FALSE)</f>
        <v>Miller</v>
      </c>
      <c r="C2181">
        <f>VLOOKUP(A2181,cleaned_Medical_Examinations[],2,FALSE)</f>
        <v>20.6</v>
      </c>
      <c r="D2181">
        <f>VLOOKUP(A2181,cleaned_Medical_Examinations[],3,FALSE)</f>
        <v>5.14</v>
      </c>
      <c r="E2181" t="str">
        <f>VLOOKUP(A2181,cleaned_Medical_Examinations[],4,FALSE)</f>
        <v>No</v>
      </c>
      <c r="F2181" t="str">
        <f>VLOOKUP(A2181,cleaned_Medical_Examinations[],5,FALSE)</f>
        <v>No</v>
      </c>
      <c r="G2181" t="str">
        <f>VLOOKUP(A2181,cleaned_Medical_Examinations[],6,FALSE)</f>
        <v>Yes</v>
      </c>
      <c r="H2181">
        <f>VLOOKUP(A2181,cleaned_Medical_Examinations[],7,FALSE)</f>
        <v>1</v>
      </c>
      <c r="I2181" t="str">
        <f>VLOOKUP(A2181,cleaned_Medical_Examinations[],8,FALSE)</f>
        <v>No</v>
      </c>
      <c r="J2181" t="str">
        <f>VLOOKUP(A2181,cleaned_Medical_Examinations[],9,FALSE)</f>
        <v>NORMAL WEIGHT</v>
      </c>
      <c r="K2181" t="str">
        <f>VLOOKUP(A2181,cleaned_Medical_Examinations[],10,FALSE)</f>
        <v>NORMAL</v>
      </c>
      <c r="L2181">
        <f>VLOOKUP(A2181,table3!A2181:H4515,4,)</f>
        <v>37651</v>
      </c>
      <c r="M2181" t="str">
        <f>VLOOKUP(A2181,table3!A2181:H4515,5,FALSE)</f>
        <v>tier - 2</v>
      </c>
      <c r="N2181" t="str">
        <f>VLOOKUP(A2181,table3!A2181:H4515,6,FALSE)</f>
        <v>tier - 2</v>
      </c>
      <c r="O2181" t="str">
        <f>VLOOKUP(A2181,table3!A2181:H4515,7,FALSE)</f>
        <v>R1012</v>
      </c>
      <c r="P2181" s="8">
        <f>VLOOKUP(A2181,table3!A2181:H4515,2,FALSE)</f>
        <v>30122</v>
      </c>
      <c r="Q2181">
        <f>VLOOKUP(A2181,table3!A2181:H4515,8,FALSE)</f>
        <v>40</v>
      </c>
    </row>
    <row r="2182" spans="1:17" x14ac:dyDescent="0.3">
      <c r="A2182" s="11" t="s">
        <v>181</v>
      </c>
      <c r="B2182" t="str">
        <f>VLOOKUP(A2182,cleaned_customer_names[],2,FALSE)</f>
        <v>Lippmann</v>
      </c>
      <c r="C2182">
        <f>VLOOKUP(A2182,cleaned_Medical_Examinations[],2,FALSE)</f>
        <v>18.600000000000001</v>
      </c>
      <c r="D2182">
        <f>VLOOKUP(A2182,cleaned_Medical_Examinations[],3,FALSE)</f>
        <v>5</v>
      </c>
      <c r="E2182" t="str">
        <f>VLOOKUP(A2182,cleaned_Medical_Examinations[],4,FALSE)</f>
        <v>No</v>
      </c>
      <c r="F2182" t="str">
        <f>VLOOKUP(A2182,cleaned_Medical_Examinations[],5,FALSE)</f>
        <v>No</v>
      </c>
      <c r="G2182" t="str">
        <f>VLOOKUP(A2182,cleaned_Medical_Examinations[],6,FALSE)</f>
        <v>Yes</v>
      </c>
      <c r="H2182">
        <f>VLOOKUP(A2182,cleaned_Medical_Examinations[],7,FALSE)</f>
        <v>1</v>
      </c>
      <c r="I2182" t="str">
        <f>VLOOKUP(A2182,cleaned_Medical_Examinations[],8,FALSE)</f>
        <v>No</v>
      </c>
      <c r="J2182" t="str">
        <f>VLOOKUP(A2182,cleaned_Medical_Examinations[],9,FALSE)</f>
        <v>NORMAL WEIGHT</v>
      </c>
      <c r="K2182" t="str">
        <f>VLOOKUP(A2182,cleaned_Medical_Examinations[],10,FALSE)</f>
        <v>NORMAL</v>
      </c>
      <c r="L2182">
        <f>VLOOKUP(A2182,table3!A2182:H4516,4,)</f>
        <v>37675</v>
      </c>
      <c r="M2182" t="str">
        <f>VLOOKUP(A2182,table3!A2182:H4516,5,FALSE)</f>
        <v>tier - 2</v>
      </c>
      <c r="N2182" t="str">
        <f>VLOOKUP(A2182,table3!A2182:H4516,6,FALSE)</f>
        <v>tier - 3</v>
      </c>
      <c r="O2182" t="str">
        <f>VLOOKUP(A2182,table3!A2182:H4516,7,FALSE)</f>
        <v>R1011</v>
      </c>
      <c r="P2182" s="8">
        <f>VLOOKUP(A2182,table3!A2182:H4516,2,FALSE)</f>
        <v>25869</v>
      </c>
      <c r="Q2182">
        <f>VLOOKUP(A2182,table3!A2182:H4516,8,FALSE)</f>
        <v>52</v>
      </c>
    </row>
    <row r="2183" spans="1:17" x14ac:dyDescent="0.3">
      <c r="A2183" s="13" t="s">
        <v>180</v>
      </c>
      <c r="B2183" t="str">
        <f>VLOOKUP(A2183,cleaned_customer_names[],2,FALSE)</f>
        <v>Klehm</v>
      </c>
      <c r="C2183">
        <f>VLOOKUP(A2183,cleaned_Medical_Examinations[],2,FALSE)</f>
        <v>17.8</v>
      </c>
      <c r="D2183">
        <f>VLOOKUP(A2183,cleaned_Medical_Examinations[],3,FALSE)</f>
        <v>4.55</v>
      </c>
      <c r="E2183" t="str">
        <f>VLOOKUP(A2183,cleaned_Medical_Examinations[],4,FALSE)</f>
        <v>No</v>
      </c>
      <c r="F2183" t="str">
        <f>VLOOKUP(A2183,cleaned_Medical_Examinations[],5,FALSE)</f>
        <v>No</v>
      </c>
      <c r="G2183" t="str">
        <f>VLOOKUP(A2183,cleaned_Medical_Examinations[],6,FALSE)</f>
        <v>Yes</v>
      </c>
      <c r="H2183">
        <f>VLOOKUP(A2183,cleaned_Medical_Examinations[],7,FALSE)</f>
        <v>1</v>
      </c>
      <c r="I2183" t="str">
        <f>VLOOKUP(A2183,cleaned_Medical_Examinations[],8,FALSE)</f>
        <v>No</v>
      </c>
      <c r="J2183" t="str">
        <f>VLOOKUP(A2183,cleaned_Medical_Examinations[],9,FALSE)</f>
        <v>UNDER WEIGHT</v>
      </c>
      <c r="K2183" t="str">
        <f>VLOOKUP(A2183,cleaned_Medical_Examinations[],10,FALSE)</f>
        <v>NORMAL</v>
      </c>
      <c r="L2183">
        <f>VLOOKUP(A2183,table3!A2183:H4517,4,)</f>
        <v>37702</v>
      </c>
      <c r="M2183" t="str">
        <f>VLOOKUP(A2183,table3!A2183:H4517,5,FALSE)</f>
        <v>tier - 2</v>
      </c>
      <c r="N2183" t="str">
        <f>VLOOKUP(A2183,table3!A2183:H4517,6,FALSE)</f>
        <v>tier - 3</v>
      </c>
      <c r="O2183" t="str">
        <f>VLOOKUP(A2183,table3!A2183:H4517,7,FALSE)</f>
        <v>R1023</v>
      </c>
      <c r="P2183" s="8">
        <f>VLOOKUP(A2183,table3!A2183:H4517,2,FALSE)</f>
        <v>32426</v>
      </c>
      <c r="Q2183">
        <f>VLOOKUP(A2183,table3!A2183:H4517,8,FALSE)</f>
        <v>34</v>
      </c>
    </row>
    <row r="2184" spans="1:17" x14ac:dyDescent="0.3">
      <c r="A2184" s="11" t="s">
        <v>179</v>
      </c>
      <c r="B2184" t="str">
        <f>VLOOKUP(A2184,cleaned_customer_names[],2,FALSE)</f>
        <v>Murphy</v>
      </c>
      <c r="C2184">
        <f>VLOOKUP(A2184,cleaned_Medical_Examinations[],2,FALSE)</f>
        <v>35.200000000000003</v>
      </c>
      <c r="D2184">
        <f>VLOOKUP(A2184,cleaned_Medical_Examinations[],3,FALSE)</f>
        <v>5.97</v>
      </c>
      <c r="E2184" t="str">
        <f>VLOOKUP(A2184,cleaned_Medical_Examinations[],4,FALSE)</f>
        <v>No</v>
      </c>
      <c r="F2184" t="str">
        <f>VLOOKUP(A2184,cleaned_Medical_Examinations[],5,FALSE)</f>
        <v>Yes</v>
      </c>
      <c r="G2184" t="str">
        <f>VLOOKUP(A2184,cleaned_Medical_Examinations[],6,FALSE)</f>
        <v>No</v>
      </c>
      <c r="H2184">
        <f>VLOOKUP(A2184,cleaned_Medical_Examinations[],7,FALSE)</f>
        <v>1</v>
      </c>
      <c r="I2184" t="str">
        <f>VLOOKUP(A2184,cleaned_Medical_Examinations[],8,FALSE)</f>
        <v>No</v>
      </c>
      <c r="J2184" t="str">
        <f>VLOOKUP(A2184,cleaned_Medical_Examinations[],9,FALSE)</f>
        <v>OBESITY</v>
      </c>
      <c r="K2184" t="str">
        <f>VLOOKUP(A2184,cleaned_Medical_Examinations[],10,FALSE)</f>
        <v>PREDIABETES</v>
      </c>
      <c r="L2184">
        <f>VLOOKUP(A2184,table3!A2184:H4518,4,)</f>
        <v>37735</v>
      </c>
      <c r="M2184" t="str">
        <f>VLOOKUP(A2184,table3!A2184:H4518,5,FALSE)</f>
        <v>tier - 2</v>
      </c>
      <c r="N2184" t="str">
        <f>VLOOKUP(A2184,table3!A2184:H4518,6,FALSE)</f>
        <v>tier - 2</v>
      </c>
      <c r="O2184" t="str">
        <f>VLOOKUP(A2184,table3!A2184:H4518,7,FALSE)</f>
        <v>R1011</v>
      </c>
      <c r="P2184" s="8">
        <f>VLOOKUP(A2184,table3!A2184:H4518,2,FALSE)</f>
        <v>28021</v>
      </c>
      <c r="Q2184">
        <f>VLOOKUP(A2184,table3!A2184:H4518,8,FALSE)</f>
        <v>46</v>
      </c>
    </row>
    <row r="2185" spans="1:17" x14ac:dyDescent="0.3">
      <c r="A2185" s="13" t="s">
        <v>178</v>
      </c>
      <c r="B2185" t="str">
        <f>VLOOKUP(A2185,cleaned_customer_names[],2,FALSE)</f>
        <v>Desisa</v>
      </c>
      <c r="C2185">
        <f>VLOOKUP(A2185,cleaned_Medical_Examinations[],2,FALSE)</f>
        <v>33.770000000000003</v>
      </c>
      <c r="D2185">
        <f>VLOOKUP(A2185,cleaned_Medical_Examinations[],3,FALSE)</f>
        <v>4.0199999999999996</v>
      </c>
      <c r="E2185" t="str">
        <f>VLOOKUP(A2185,cleaned_Medical_Examinations[],4,FALSE)</f>
        <v>No</v>
      </c>
      <c r="F2185" t="str">
        <f>VLOOKUP(A2185,cleaned_Medical_Examinations[],5,FALSE)</f>
        <v>Yes</v>
      </c>
      <c r="G2185" t="str">
        <f>VLOOKUP(A2185,cleaned_Medical_Examinations[],6,FALSE)</f>
        <v>No</v>
      </c>
      <c r="H2185">
        <f>VLOOKUP(A2185,cleaned_Medical_Examinations[],7,FALSE)</f>
        <v>1</v>
      </c>
      <c r="I2185" t="str">
        <f>VLOOKUP(A2185,cleaned_Medical_Examinations[],8,FALSE)</f>
        <v>No</v>
      </c>
      <c r="J2185" t="str">
        <f>VLOOKUP(A2185,cleaned_Medical_Examinations[],9,FALSE)</f>
        <v>OBESITY</v>
      </c>
      <c r="K2185" t="str">
        <f>VLOOKUP(A2185,cleaned_Medical_Examinations[],10,FALSE)</f>
        <v>NORMAL</v>
      </c>
      <c r="L2185">
        <f>VLOOKUP(A2185,table3!A2185:H4519,4,)</f>
        <v>37743</v>
      </c>
      <c r="M2185" t="str">
        <f>VLOOKUP(A2185,table3!A2185:H4519,5,FALSE)</f>
        <v>tier - 1</v>
      </c>
      <c r="N2185" t="str">
        <f>VLOOKUP(A2185,table3!A2185:H4519,6,FALSE)</f>
        <v>tier - 1</v>
      </c>
      <c r="O2185" t="str">
        <f>VLOOKUP(A2185,table3!A2185:H4519,7,FALSE)</f>
        <v>R1013</v>
      </c>
      <c r="P2185" s="8">
        <f>VLOOKUP(A2185,table3!A2185:H4519,2,FALSE)</f>
        <v>31639</v>
      </c>
      <c r="Q2185">
        <f>VLOOKUP(A2185,table3!A2185:H4519,8,FALSE)</f>
        <v>36</v>
      </c>
    </row>
    <row r="2186" spans="1:17" x14ac:dyDescent="0.3">
      <c r="A2186" s="11" t="s">
        <v>177</v>
      </c>
      <c r="B2186" t="str">
        <f>VLOOKUP(A2186,cleaned_customer_names[],2,FALSE)</f>
        <v>Brooks</v>
      </c>
      <c r="C2186">
        <f>VLOOKUP(A2186,cleaned_Medical_Examinations[],2,FALSE)</f>
        <v>30.03</v>
      </c>
      <c r="D2186">
        <f>VLOOKUP(A2186,cleaned_Medical_Examinations[],3,FALSE)</f>
        <v>4.04</v>
      </c>
      <c r="E2186" t="str">
        <f>VLOOKUP(A2186,cleaned_Medical_Examinations[],4,FALSE)</f>
        <v>No</v>
      </c>
      <c r="F2186" t="str">
        <f>VLOOKUP(A2186,cleaned_Medical_Examinations[],5,FALSE)</f>
        <v>Yes</v>
      </c>
      <c r="G2186" t="str">
        <f>VLOOKUP(A2186,cleaned_Medical_Examinations[],6,FALSE)</f>
        <v>No</v>
      </c>
      <c r="H2186">
        <f>VLOOKUP(A2186,cleaned_Medical_Examinations[],7,FALSE)</f>
        <v>1</v>
      </c>
      <c r="I2186" t="str">
        <f>VLOOKUP(A2186,cleaned_Medical_Examinations[],8,FALSE)</f>
        <v>No</v>
      </c>
      <c r="J2186" t="str">
        <f>VLOOKUP(A2186,cleaned_Medical_Examinations[],9,FALSE)</f>
        <v>OBESITY</v>
      </c>
      <c r="K2186" t="str">
        <f>VLOOKUP(A2186,cleaned_Medical_Examinations[],10,FALSE)</f>
        <v>NORMAL</v>
      </c>
      <c r="L2186">
        <f>VLOOKUP(A2186,table3!A2186:H4520,4,)</f>
        <v>37801</v>
      </c>
      <c r="M2186" t="str">
        <f>VLOOKUP(A2186,table3!A2186:H4520,5,FALSE)</f>
        <v>tier - 2</v>
      </c>
      <c r="N2186" t="str">
        <f>VLOOKUP(A2186,table3!A2186:H4520,6,FALSE)</f>
        <v>tier - 2</v>
      </c>
      <c r="O2186" t="str">
        <f>VLOOKUP(A2186,table3!A2186:H4520,7,FALSE)</f>
        <v>R1011</v>
      </c>
      <c r="P2186" s="8">
        <f>VLOOKUP(A2186,table3!A2186:H4520,2,FALSE)</f>
        <v>30523</v>
      </c>
      <c r="Q2186">
        <f>VLOOKUP(A2186,table3!A2186:H4520,8,FALSE)</f>
        <v>39</v>
      </c>
    </row>
    <row r="2187" spans="1:17" x14ac:dyDescent="0.3">
      <c r="A2187" s="13" t="s">
        <v>176</v>
      </c>
      <c r="B2187" t="str">
        <f>VLOOKUP(A2187,cleaned_customer_names[],2,FALSE)</f>
        <v>Stone</v>
      </c>
      <c r="C2187">
        <f>VLOOKUP(A2187,cleaned_Medical_Examinations[],2,FALSE)</f>
        <v>29.37</v>
      </c>
      <c r="D2187">
        <f>VLOOKUP(A2187,cleaned_Medical_Examinations[],3,FALSE)</f>
        <v>5.54</v>
      </c>
      <c r="E2187" t="str">
        <f>VLOOKUP(A2187,cleaned_Medical_Examinations[],4,FALSE)</f>
        <v>No</v>
      </c>
      <c r="F2187" t="str">
        <f>VLOOKUP(A2187,cleaned_Medical_Examinations[],5,FALSE)</f>
        <v>Yes</v>
      </c>
      <c r="G2187" t="str">
        <f>VLOOKUP(A2187,cleaned_Medical_Examinations[],6,FALSE)</f>
        <v>No</v>
      </c>
      <c r="H2187">
        <f>VLOOKUP(A2187,cleaned_Medical_Examinations[],7,FALSE)</f>
        <v>1</v>
      </c>
      <c r="I2187" t="str">
        <f>VLOOKUP(A2187,cleaned_Medical_Examinations[],8,FALSE)</f>
        <v>No</v>
      </c>
      <c r="J2187" t="str">
        <f>VLOOKUP(A2187,cleaned_Medical_Examinations[],9,FALSE)</f>
        <v>OVER WEIGHT</v>
      </c>
      <c r="K2187" t="str">
        <f>VLOOKUP(A2187,cleaned_Medical_Examinations[],10,FALSE)</f>
        <v>NORMAL</v>
      </c>
      <c r="L2187">
        <f>VLOOKUP(A2187,table3!A2187:H4521,4,)</f>
        <v>37830</v>
      </c>
      <c r="M2187" t="str">
        <f>VLOOKUP(A2187,table3!A2187:H4521,5,FALSE)</f>
        <v>tier - 1</v>
      </c>
      <c r="N2187" t="str">
        <f>VLOOKUP(A2187,table3!A2187:H4521,6,FALSE)</f>
        <v>tier - 2</v>
      </c>
      <c r="O2187" t="str">
        <f>VLOOKUP(A2187,table3!A2187:H4521,7,FALSE)</f>
        <v>R1011</v>
      </c>
      <c r="P2187" s="8">
        <f>VLOOKUP(A2187,table3!A2187:H4521,2,FALSE)</f>
        <v>29107</v>
      </c>
      <c r="Q2187">
        <f>VLOOKUP(A2187,table3!A2187:H4521,8,FALSE)</f>
        <v>43</v>
      </c>
    </row>
    <row r="2188" spans="1:17" x14ac:dyDescent="0.3">
      <c r="A2188" s="11" t="s">
        <v>175</v>
      </c>
      <c r="B2188" t="str">
        <f>VLOOKUP(A2188,cleaned_customer_names[],2,FALSE)</f>
        <v>Weispfennig</v>
      </c>
      <c r="C2188">
        <f>VLOOKUP(A2188,cleaned_Medical_Examinations[],2,FALSE)</f>
        <v>28.5</v>
      </c>
      <c r="D2188">
        <f>VLOOKUP(A2188,cleaned_Medical_Examinations[],3,FALSE)</f>
        <v>4.03</v>
      </c>
      <c r="E2188" t="str">
        <f>VLOOKUP(A2188,cleaned_Medical_Examinations[],4,FALSE)</f>
        <v>No</v>
      </c>
      <c r="F2188" t="str">
        <f>VLOOKUP(A2188,cleaned_Medical_Examinations[],5,FALSE)</f>
        <v>Yes</v>
      </c>
      <c r="G2188" t="str">
        <f>VLOOKUP(A2188,cleaned_Medical_Examinations[],6,FALSE)</f>
        <v>No</v>
      </c>
      <c r="H2188">
        <f>VLOOKUP(A2188,cleaned_Medical_Examinations[],7,FALSE)</f>
        <v>1</v>
      </c>
      <c r="I2188" t="str">
        <f>VLOOKUP(A2188,cleaned_Medical_Examinations[],8,FALSE)</f>
        <v>No</v>
      </c>
      <c r="J2188" t="str">
        <f>VLOOKUP(A2188,cleaned_Medical_Examinations[],9,FALSE)</f>
        <v>OVER WEIGHT</v>
      </c>
      <c r="K2188" t="str">
        <f>VLOOKUP(A2188,cleaned_Medical_Examinations[],10,FALSE)</f>
        <v>NORMAL</v>
      </c>
      <c r="L2188">
        <f>VLOOKUP(A2188,table3!A2188:H4522,4,)</f>
        <v>38126</v>
      </c>
      <c r="M2188" t="str">
        <f>VLOOKUP(A2188,table3!A2188:H4522,5,FALSE)</f>
        <v>tier - 1</v>
      </c>
      <c r="N2188" t="str">
        <f>VLOOKUP(A2188,table3!A2188:H4522,6,FALSE)</f>
        <v>tier - 3</v>
      </c>
      <c r="O2188" t="str">
        <f>VLOOKUP(A2188,table3!A2188:H4522,7,FALSE)</f>
        <v>R1013</v>
      </c>
      <c r="P2188" s="8">
        <f>VLOOKUP(A2188,table3!A2188:H4522,2,FALSE)</f>
        <v>36005</v>
      </c>
      <c r="Q2188">
        <f>VLOOKUP(A2188,table3!A2188:H4522,8,FALSE)</f>
        <v>24</v>
      </c>
    </row>
    <row r="2189" spans="1:17" x14ac:dyDescent="0.3">
      <c r="A2189" s="13" t="s">
        <v>174</v>
      </c>
      <c r="B2189" t="str">
        <f>VLOOKUP(A2189,cleaned_customer_names[],2,FALSE)</f>
        <v>Sorrell</v>
      </c>
      <c r="C2189">
        <f>VLOOKUP(A2189,cleaned_Medical_Examinations[],2,FALSE)</f>
        <v>23.32</v>
      </c>
      <c r="D2189">
        <f>VLOOKUP(A2189,cleaned_Medical_Examinations[],3,FALSE)</f>
        <v>5.62</v>
      </c>
      <c r="E2189" t="str">
        <f>VLOOKUP(A2189,cleaned_Medical_Examinations[],4,FALSE)</f>
        <v>No</v>
      </c>
      <c r="F2189" t="str">
        <f>VLOOKUP(A2189,cleaned_Medical_Examinations[],5,FALSE)</f>
        <v>Yes</v>
      </c>
      <c r="G2189" t="str">
        <f>VLOOKUP(A2189,cleaned_Medical_Examinations[],6,FALSE)</f>
        <v>No</v>
      </c>
      <c r="H2189">
        <f>VLOOKUP(A2189,cleaned_Medical_Examinations[],7,FALSE)</f>
        <v>1</v>
      </c>
      <c r="I2189" t="str">
        <f>VLOOKUP(A2189,cleaned_Medical_Examinations[],8,FALSE)</f>
        <v>No</v>
      </c>
      <c r="J2189" t="str">
        <f>VLOOKUP(A2189,cleaned_Medical_Examinations[],9,FALSE)</f>
        <v>NORMAL WEIGHT</v>
      </c>
      <c r="K2189" t="str">
        <f>VLOOKUP(A2189,cleaned_Medical_Examinations[],10,FALSE)</f>
        <v>NORMAL</v>
      </c>
      <c r="L2189">
        <f>VLOOKUP(A2189,table3!A2189:H4523,4,)</f>
        <v>38189</v>
      </c>
      <c r="M2189" t="str">
        <f>VLOOKUP(A2189,table3!A2189:H4523,5,FALSE)</f>
        <v>tier - 2</v>
      </c>
      <c r="N2189" t="str">
        <f>VLOOKUP(A2189,table3!A2189:H4523,6,FALSE)</f>
        <v>tier - 2</v>
      </c>
      <c r="O2189" t="str">
        <f>VLOOKUP(A2189,table3!A2189:H4523,7,FALSE)</f>
        <v>R1011</v>
      </c>
      <c r="P2189" s="8">
        <f>VLOOKUP(A2189,table3!A2189:H4523,2,FALSE)</f>
        <v>26622</v>
      </c>
      <c r="Q2189">
        <f>VLOOKUP(A2189,table3!A2189:H4523,8,FALSE)</f>
        <v>50</v>
      </c>
    </row>
    <row r="2190" spans="1:17" x14ac:dyDescent="0.3">
      <c r="A2190" s="11" t="s">
        <v>173</v>
      </c>
      <c r="B2190" t="str">
        <f>VLOOKUP(A2190,cleaned_customer_names[],2,FALSE)</f>
        <v>Morris</v>
      </c>
      <c r="C2190">
        <f>VLOOKUP(A2190,cleaned_Medical_Examinations[],2,FALSE)</f>
        <v>26.125</v>
      </c>
      <c r="D2190">
        <f>VLOOKUP(A2190,cleaned_Medical_Examinations[],3,FALSE)</f>
        <v>5.27</v>
      </c>
      <c r="E2190" t="str">
        <f>VLOOKUP(A2190,cleaned_Medical_Examinations[],4,FALSE)</f>
        <v>No</v>
      </c>
      <c r="F2190" t="str">
        <f>VLOOKUP(A2190,cleaned_Medical_Examinations[],5,FALSE)</f>
        <v>Yes</v>
      </c>
      <c r="G2190" t="str">
        <f>VLOOKUP(A2190,cleaned_Medical_Examinations[],6,FALSE)</f>
        <v>No</v>
      </c>
      <c r="H2190">
        <f>VLOOKUP(A2190,cleaned_Medical_Examinations[],7,FALSE)</f>
        <v>1</v>
      </c>
      <c r="I2190" t="str">
        <f>VLOOKUP(A2190,cleaned_Medical_Examinations[],8,FALSE)</f>
        <v>No</v>
      </c>
      <c r="J2190" t="str">
        <f>VLOOKUP(A2190,cleaned_Medical_Examinations[],9,FALSE)</f>
        <v>OVER WEIGHT</v>
      </c>
      <c r="K2190" t="str">
        <f>VLOOKUP(A2190,cleaned_Medical_Examinations[],10,FALSE)</f>
        <v>NORMAL</v>
      </c>
      <c r="L2190">
        <f>VLOOKUP(A2190,table3!A2190:H4524,4,)</f>
        <v>38237</v>
      </c>
      <c r="M2190" t="str">
        <f>VLOOKUP(A2190,table3!A2190:H4524,5,FALSE)</f>
        <v>tier - 2</v>
      </c>
      <c r="N2190" t="str">
        <f>VLOOKUP(A2190,table3!A2190:H4524,6,FALSE)</f>
        <v>tier - 3</v>
      </c>
      <c r="O2190" t="str">
        <f>VLOOKUP(A2190,table3!A2190:H4524,7,FALSE)</f>
        <v>R1011</v>
      </c>
      <c r="P2190" s="8">
        <f>VLOOKUP(A2190,table3!A2190:H4524,2,FALSE)</f>
        <v>32759</v>
      </c>
      <c r="Q2190">
        <f>VLOOKUP(A2190,table3!A2190:H4524,8,FALSE)</f>
        <v>33</v>
      </c>
    </row>
    <row r="2191" spans="1:17" x14ac:dyDescent="0.3">
      <c r="A2191" s="13" t="s">
        <v>172</v>
      </c>
      <c r="B2191" t="str">
        <f>VLOOKUP(A2191,cleaned_customer_names[],2,FALSE)</f>
        <v>Marek</v>
      </c>
      <c r="C2191">
        <f>VLOOKUP(A2191,cleaned_Medical_Examinations[],2,FALSE)</f>
        <v>25.46</v>
      </c>
      <c r="D2191">
        <f>VLOOKUP(A2191,cleaned_Medical_Examinations[],3,FALSE)</f>
        <v>5.18</v>
      </c>
      <c r="E2191" t="str">
        <f>VLOOKUP(A2191,cleaned_Medical_Examinations[],4,FALSE)</f>
        <v>No</v>
      </c>
      <c r="F2191" t="str">
        <f>VLOOKUP(A2191,cleaned_Medical_Examinations[],5,FALSE)</f>
        <v>Yes</v>
      </c>
      <c r="G2191" t="str">
        <f>VLOOKUP(A2191,cleaned_Medical_Examinations[],6,FALSE)</f>
        <v>No</v>
      </c>
      <c r="H2191">
        <f>VLOOKUP(A2191,cleaned_Medical_Examinations[],7,FALSE)</f>
        <v>1</v>
      </c>
      <c r="I2191" t="str">
        <f>VLOOKUP(A2191,cleaned_Medical_Examinations[],8,FALSE)</f>
        <v>No</v>
      </c>
      <c r="J2191" t="str">
        <f>VLOOKUP(A2191,cleaned_Medical_Examinations[],9,FALSE)</f>
        <v>OVER WEIGHT</v>
      </c>
      <c r="K2191" t="str">
        <f>VLOOKUP(A2191,cleaned_Medical_Examinations[],10,FALSE)</f>
        <v>NORMAL</v>
      </c>
      <c r="L2191">
        <f>VLOOKUP(A2191,table3!A2191:H4525,4,)</f>
        <v>38242</v>
      </c>
      <c r="M2191" t="str">
        <f>VLOOKUP(A2191,table3!A2191:H4525,5,FALSE)</f>
        <v>tier - 2</v>
      </c>
      <c r="N2191" t="str">
        <f>VLOOKUP(A2191,table3!A2191:H4525,6,FALSE)</f>
        <v>tier - 3</v>
      </c>
      <c r="O2191" t="str">
        <f>VLOOKUP(A2191,table3!A2191:H4525,7,FALSE)</f>
        <v>R1011</v>
      </c>
      <c r="P2191" s="8">
        <f>VLOOKUP(A2191,table3!A2191:H4525,2,FALSE)</f>
        <v>23544</v>
      </c>
      <c r="Q2191">
        <f>VLOOKUP(A2191,table3!A2191:H4525,8,FALSE)</f>
        <v>58</v>
      </c>
    </row>
    <row r="2192" spans="1:17" x14ac:dyDescent="0.3">
      <c r="A2192" s="11" t="s">
        <v>171</v>
      </c>
      <c r="B2192" t="str">
        <f>VLOOKUP(A2192,cleaned_customer_names[],2,FALSE)</f>
        <v>Armstrong</v>
      </c>
      <c r="C2192">
        <f>VLOOKUP(A2192,cleaned_Medical_Examinations[],2,FALSE)</f>
        <v>23.75</v>
      </c>
      <c r="D2192">
        <f>VLOOKUP(A2192,cleaned_Medical_Examinations[],3,FALSE)</f>
        <v>5.27</v>
      </c>
      <c r="E2192" t="str">
        <f>VLOOKUP(A2192,cleaned_Medical_Examinations[],4,FALSE)</f>
        <v>No</v>
      </c>
      <c r="F2192" t="str">
        <f>VLOOKUP(A2192,cleaned_Medical_Examinations[],5,FALSE)</f>
        <v>Yes</v>
      </c>
      <c r="G2192" t="str">
        <f>VLOOKUP(A2192,cleaned_Medical_Examinations[],6,FALSE)</f>
        <v>No</v>
      </c>
      <c r="H2192">
        <f>VLOOKUP(A2192,cleaned_Medical_Examinations[],7,FALSE)</f>
        <v>1</v>
      </c>
      <c r="I2192" t="str">
        <f>VLOOKUP(A2192,cleaned_Medical_Examinations[],8,FALSE)</f>
        <v>No</v>
      </c>
      <c r="J2192" t="str">
        <f>VLOOKUP(A2192,cleaned_Medical_Examinations[],9,FALSE)</f>
        <v>NORMAL WEIGHT</v>
      </c>
      <c r="K2192" t="str">
        <f>VLOOKUP(A2192,cleaned_Medical_Examinations[],10,FALSE)</f>
        <v>NORMAL</v>
      </c>
      <c r="L2192">
        <f>VLOOKUP(A2192,table3!A2192:H4526,4,)</f>
        <v>38246</v>
      </c>
      <c r="M2192" t="str">
        <f>VLOOKUP(A2192,table3!A2192:H4526,5,FALSE)</f>
        <v>tier - 1</v>
      </c>
      <c r="N2192" t="str">
        <f>VLOOKUP(A2192,table3!A2192:H4526,6,FALSE)</f>
        <v>tier - 2</v>
      </c>
      <c r="O2192" t="str">
        <f>VLOOKUP(A2192,table3!A2192:H4526,7,FALSE)</f>
        <v>R1013</v>
      </c>
      <c r="P2192" s="8">
        <f>VLOOKUP(A2192,table3!A2192:H4526,2,FALSE)</f>
        <v>29449</v>
      </c>
      <c r="Q2192">
        <f>VLOOKUP(A2192,table3!A2192:H4526,8,FALSE)</f>
        <v>42</v>
      </c>
    </row>
    <row r="2193" spans="1:17" x14ac:dyDescent="0.3">
      <c r="A2193" s="13" t="s">
        <v>169</v>
      </c>
      <c r="B2193" t="str">
        <f>VLOOKUP(A2193,cleaned_customer_names[],2,FALSE)</f>
        <v>Werner</v>
      </c>
      <c r="C2193">
        <f>VLOOKUP(A2193,cleaned_Medical_Examinations[],2,FALSE)</f>
        <v>23.085000000000001</v>
      </c>
      <c r="D2193">
        <f>VLOOKUP(A2193,cleaned_Medical_Examinations[],3,FALSE)</f>
        <v>5.62</v>
      </c>
      <c r="E2193" t="str">
        <f>VLOOKUP(A2193,cleaned_Medical_Examinations[],4,FALSE)</f>
        <v>No</v>
      </c>
      <c r="F2193" t="str">
        <f>VLOOKUP(A2193,cleaned_Medical_Examinations[],5,FALSE)</f>
        <v>Yes</v>
      </c>
      <c r="G2193" t="str">
        <f>VLOOKUP(A2193,cleaned_Medical_Examinations[],6,FALSE)</f>
        <v>No</v>
      </c>
      <c r="H2193">
        <f>VLOOKUP(A2193,cleaned_Medical_Examinations[],7,FALSE)</f>
        <v>1</v>
      </c>
      <c r="I2193" t="str">
        <f>VLOOKUP(A2193,cleaned_Medical_Examinations[],8,FALSE)</f>
        <v>No</v>
      </c>
      <c r="J2193" t="str">
        <f>VLOOKUP(A2193,cleaned_Medical_Examinations[],9,FALSE)</f>
        <v>NORMAL WEIGHT</v>
      </c>
      <c r="K2193" t="str">
        <f>VLOOKUP(A2193,cleaned_Medical_Examinations[],10,FALSE)</f>
        <v>NORMAL</v>
      </c>
      <c r="L2193">
        <f>VLOOKUP(A2193,table3!A2193:H4527,4,)</f>
        <v>38283</v>
      </c>
      <c r="M2193" t="str">
        <f>VLOOKUP(A2193,table3!A2193:H4527,5,FALSE)</f>
        <v>tier - 1</v>
      </c>
      <c r="N2193" t="str">
        <f>VLOOKUP(A2193,table3!A2193:H4527,6,FALSE)</f>
        <v>tier - 2</v>
      </c>
      <c r="O2193" t="str">
        <f>VLOOKUP(A2193,table3!A2193:H4527,7,FALSE)</f>
        <v>R1013</v>
      </c>
      <c r="P2193" s="8">
        <f>VLOOKUP(A2193,table3!A2193:H4527,2,FALSE)</f>
        <v>32811</v>
      </c>
      <c r="Q2193">
        <f>VLOOKUP(A2193,table3!A2193:H4527,8,FALSE)</f>
        <v>33</v>
      </c>
    </row>
    <row r="2194" spans="1:17" x14ac:dyDescent="0.3">
      <c r="A2194" s="11" t="s">
        <v>167</v>
      </c>
      <c r="B2194" t="str">
        <f>VLOOKUP(A2194,cleaned_customer_names[],2,FALSE)</f>
        <v>Gries</v>
      </c>
      <c r="C2194">
        <f>VLOOKUP(A2194,cleaned_Medical_Examinations[],2,FALSE)</f>
        <v>22.99</v>
      </c>
      <c r="D2194">
        <f>VLOOKUP(A2194,cleaned_Medical_Examinations[],3,FALSE)</f>
        <v>5.0599999999999996</v>
      </c>
      <c r="E2194" t="str">
        <f>VLOOKUP(A2194,cleaned_Medical_Examinations[],4,FALSE)</f>
        <v>No</v>
      </c>
      <c r="F2194" t="str">
        <f>VLOOKUP(A2194,cleaned_Medical_Examinations[],5,FALSE)</f>
        <v>Yes</v>
      </c>
      <c r="G2194" t="str">
        <f>VLOOKUP(A2194,cleaned_Medical_Examinations[],6,FALSE)</f>
        <v>No</v>
      </c>
      <c r="H2194">
        <f>VLOOKUP(A2194,cleaned_Medical_Examinations[],7,FALSE)</f>
        <v>1</v>
      </c>
      <c r="I2194" t="str">
        <f>VLOOKUP(A2194,cleaned_Medical_Examinations[],8,FALSE)</f>
        <v>No</v>
      </c>
      <c r="J2194" t="str">
        <f>VLOOKUP(A2194,cleaned_Medical_Examinations[],9,FALSE)</f>
        <v>NORMAL WEIGHT</v>
      </c>
      <c r="K2194" t="str">
        <f>VLOOKUP(A2194,cleaned_Medical_Examinations[],10,FALSE)</f>
        <v>NORMAL</v>
      </c>
      <c r="L2194">
        <f>VLOOKUP(A2194,table3!A2194:H4528,4,)</f>
        <v>38313</v>
      </c>
      <c r="M2194" t="str">
        <f>VLOOKUP(A2194,table3!A2194:H4528,5,FALSE)</f>
        <v>tier - 1</v>
      </c>
      <c r="N2194" t="str">
        <f>VLOOKUP(A2194,table3!A2194:H4528,6,FALSE)</f>
        <v>tier - 3</v>
      </c>
      <c r="O2194" t="str">
        <f>VLOOKUP(A2194,table3!A2194:H4528,7,FALSE)</f>
        <v>R1011</v>
      </c>
      <c r="P2194" s="8">
        <f>VLOOKUP(A2194,table3!A2194:H4528,2,FALSE)</f>
        <v>29384</v>
      </c>
      <c r="Q2194">
        <f>VLOOKUP(A2194,table3!A2194:H4528,8,FALSE)</f>
        <v>42</v>
      </c>
    </row>
    <row r="2195" spans="1:17" x14ac:dyDescent="0.3">
      <c r="A2195" s="13" t="s">
        <v>165</v>
      </c>
      <c r="B2195" t="str">
        <f>VLOOKUP(A2195,cleaned_customer_names[],2,FALSE)</f>
        <v>Mills</v>
      </c>
      <c r="C2195">
        <f>VLOOKUP(A2195,cleaned_Medical_Examinations[],2,FALSE)</f>
        <v>21.47</v>
      </c>
      <c r="D2195">
        <f>VLOOKUP(A2195,cleaned_Medical_Examinations[],3,FALSE)</f>
        <v>4.6900000000000004</v>
      </c>
      <c r="E2195" t="str">
        <f>VLOOKUP(A2195,cleaned_Medical_Examinations[],4,FALSE)</f>
        <v>No</v>
      </c>
      <c r="F2195" t="str">
        <f>VLOOKUP(A2195,cleaned_Medical_Examinations[],5,FALSE)</f>
        <v>Yes</v>
      </c>
      <c r="G2195" t="str">
        <f>VLOOKUP(A2195,cleaned_Medical_Examinations[],6,FALSE)</f>
        <v>No</v>
      </c>
      <c r="H2195">
        <f>VLOOKUP(A2195,cleaned_Medical_Examinations[],7,FALSE)</f>
        <v>1</v>
      </c>
      <c r="I2195" t="str">
        <f>VLOOKUP(A2195,cleaned_Medical_Examinations[],8,FALSE)</f>
        <v>No</v>
      </c>
      <c r="J2195" t="str">
        <f>VLOOKUP(A2195,cleaned_Medical_Examinations[],9,FALSE)</f>
        <v>NORMAL WEIGHT</v>
      </c>
      <c r="K2195" t="str">
        <f>VLOOKUP(A2195,cleaned_Medical_Examinations[],10,FALSE)</f>
        <v>NORMAL</v>
      </c>
      <c r="L2195">
        <f>VLOOKUP(A2195,table3!A2195:H4529,4,)</f>
        <v>38345</v>
      </c>
      <c r="M2195" t="str">
        <f>VLOOKUP(A2195,table3!A2195:H4529,5,FALSE)</f>
        <v>tier - 1</v>
      </c>
      <c r="N2195" t="str">
        <f>VLOOKUP(A2195,table3!A2195:H4529,6,FALSE)</f>
        <v>tier - 3</v>
      </c>
      <c r="O2195" t="str">
        <f>VLOOKUP(A2195,table3!A2195:H4529,7,FALSE)</f>
        <v>R1011</v>
      </c>
      <c r="P2195" s="8">
        <f>VLOOKUP(A2195,table3!A2195:H4529,2,FALSE)</f>
        <v>37516</v>
      </c>
      <c r="Q2195">
        <f>VLOOKUP(A2195,table3!A2195:H4529,8,FALSE)</f>
        <v>20</v>
      </c>
    </row>
    <row r="2196" spans="1:17" x14ac:dyDescent="0.3">
      <c r="A2196" s="11" t="s">
        <v>163</v>
      </c>
      <c r="B2196" t="str">
        <f>VLOOKUP(A2196,cleaned_customer_names[],2,FALSE)</f>
        <v>Penny</v>
      </c>
      <c r="C2196">
        <f>VLOOKUP(A2196,cleaned_Medical_Examinations[],2,FALSE)</f>
        <v>15.96</v>
      </c>
      <c r="D2196">
        <f>VLOOKUP(A2196,cleaned_Medical_Examinations[],3,FALSE)</f>
        <v>5.44</v>
      </c>
      <c r="E2196" t="str">
        <f>VLOOKUP(A2196,cleaned_Medical_Examinations[],4,FALSE)</f>
        <v>No</v>
      </c>
      <c r="F2196" t="str">
        <f>VLOOKUP(A2196,cleaned_Medical_Examinations[],5,FALSE)</f>
        <v>Yes</v>
      </c>
      <c r="G2196" t="str">
        <f>VLOOKUP(A2196,cleaned_Medical_Examinations[],6,FALSE)</f>
        <v>No</v>
      </c>
      <c r="H2196">
        <f>VLOOKUP(A2196,cleaned_Medical_Examinations[],7,FALSE)</f>
        <v>1</v>
      </c>
      <c r="I2196" t="str">
        <f>VLOOKUP(A2196,cleaned_Medical_Examinations[],8,FALSE)</f>
        <v>No</v>
      </c>
      <c r="J2196" t="str">
        <f>VLOOKUP(A2196,cleaned_Medical_Examinations[],9,FALSE)</f>
        <v>UNDER WEIGHT</v>
      </c>
      <c r="K2196" t="str">
        <f>VLOOKUP(A2196,cleaned_Medical_Examinations[],10,FALSE)</f>
        <v>NORMAL</v>
      </c>
      <c r="L2196">
        <f>VLOOKUP(A2196,table3!A2196:H4530,4,)</f>
        <v>38390</v>
      </c>
      <c r="M2196" t="str">
        <f>VLOOKUP(A2196,table3!A2196:H4530,5,FALSE)</f>
        <v>tier - 2</v>
      </c>
      <c r="N2196" t="str">
        <f>VLOOKUP(A2196,table3!A2196:H4530,6,FALSE)</f>
        <v>tier - 3</v>
      </c>
      <c r="O2196" t="str">
        <f>VLOOKUP(A2196,table3!A2196:H4530,7,FALSE)</f>
        <v>R1011</v>
      </c>
      <c r="P2196" s="8">
        <f>VLOOKUP(A2196,table3!A2196:H4530,2,FALSE)</f>
        <v>25802</v>
      </c>
      <c r="Q2196">
        <f>VLOOKUP(A2196,table3!A2196:H4530,8,FALSE)</f>
        <v>52</v>
      </c>
    </row>
    <row r="2197" spans="1:17" x14ac:dyDescent="0.3">
      <c r="A2197" s="13" t="s">
        <v>162</v>
      </c>
      <c r="B2197" t="str">
        <f>VLOOKUP(A2197,cleaned_customer_names[],2,FALSE)</f>
        <v>Hicks</v>
      </c>
      <c r="C2197">
        <f>VLOOKUP(A2197,cleaned_Medical_Examinations[],2,FALSE)</f>
        <v>39.5</v>
      </c>
      <c r="D2197">
        <f>VLOOKUP(A2197,cleaned_Medical_Examinations[],3,FALSE)</f>
        <v>5.05</v>
      </c>
      <c r="E2197" t="str">
        <f>VLOOKUP(A2197,cleaned_Medical_Examinations[],4,FALSE)</f>
        <v>No</v>
      </c>
      <c r="F2197" t="str">
        <f>VLOOKUP(A2197,cleaned_Medical_Examinations[],5,FALSE)</f>
        <v>Yes</v>
      </c>
      <c r="G2197" t="str">
        <f>VLOOKUP(A2197,cleaned_Medical_Examinations[],6,FALSE)</f>
        <v>No</v>
      </c>
      <c r="H2197">
        <f>VLOOKUP(A2197,cleaned_Medical_Examinations[],7,FALSE)</f>
        <v>1</v>
      </c>
      <c r="I2197" t="str">
        <f>VLOOKUP(A2197,cleaned_Medical_Examinations[],8,FALSE)</f>
        <v>No</v>
      </c>
      <c r="J2197" t="str">
        <f>VLOOKUP(A2197,cleaned_Medical_Examinations[],9,FALSE)</f>
        <v>OBESITY</v>
      </c>
      <c r="K2197" t="str">
        <f>VLOOKUP(A2197,cleaned_Medical_Examinations[],10,FALSE)</f>
        <v>NORMAL</v>
      </c>
      <c r="L2197">
        <f>VLOOKUP(A2197,table3!A2197:H4531,4,)</f>
        <v>38405</v>
      </c>
      <c r="M2197" t="str">
        <f>VLOOKUP(A2197,table3!A2197:H4531,5,FALSE)</f>
        <v>tier - 2</v>
      </c>
      <c r="N2197" t="str">
        <f>VLOOKUP(A2197,table3!A2197:H4531,6,FALSE)</f>
        <v>tier - 1</v>
      </c>
      <c r="O2197" t="str">
        <f>VLOOKUP(A2197,table3!A2197:H4531,7,FALSE)</f>
        <v>R1011</v>
      </c>
      <c r="P2197" s="8">
        <f>VLOOKUP(A2197,table3!A2197:H4531,2,FALSE)</f>
        <v>26290</v>
      </c>
      <c r="Q2197">
        <f>VLOOKUP(A2197,table3!A2197:H4531,8,FALSE)</f>
        <v>51</v>
      </c>
    </row>
    <row r="2198" spans="1:17" x14ac:dyDescent="0.3">
      <c r="A2198" s="11" t="s">
        <v>161</v>
      </c>
      <c r="B2198" t="str">
        <f>VLOOKUP(A2198,cleaned_customer_names[],2,FALSE)</f>
        <v>Masayesva</v>
      </c>
      <c r="C2198">
        <f>VLOOKUP(A2198,cleaned_Medical_Examinations[],2,FALSE)</f>
        <v>33.770000000000003</v>
      </c>
      <c r="D2198">
        <f>VLOOKUP(A2198,cleaned_Medical_Examinations[],3,FALSE)</f>
        <v>6</v>
      </c>
      <c r="E2198" t="str">
        <f>VLOOKUP(A2198,cleaned_Medical_Examinations[],4,FALSE)</f>
        <v>No</v>
      </c>
      <c r="F2198" t="str">
        <f>VLOOKUP(A2198,cleaned_Medical_Examinations[],5,FALSE)</f>
        <v>Yes</v>
      </c>
      <c r="G2198" t="str">
        <f>VLOOKUP(A2198,cleaned_Medical_Examinations[],6,FALSE)</f>
        <v>No</v>
      </c>
      <c r="H2198">
        <f>VLOOKUP(A2198,cleaned_Medical_Examinations[],7,FALSE)</f>
        <v>1</v>
      </c>
      <c r="I2198" t="str">
        <f>VLOOKUP(A2198,cleaned_Medical_Examinations[],8,FALSE)</f>
        <v>No</v>
      </c>
      <c r="J2198" t="str">
        <f>VLOOKUP(A2198,cleaned_Medical_Examinations[],9,FALSE)</f>
        <v>OBESITY</v>
      </c>
      <c r="K2198" t="str">
        <f>VLOOKUP(A2198,cleaned_Medical_Examinations[],10,FALSE)</f>
        <v>PREDIABETES</v>
      </c>
      <c r="L2198">
        <f>VLOOKUP(A2198,table3!A2198:H4532,4,)</f>
        <v>38415</v>
      </c>
      <c r="M2198" t="str">
        <f>VLOOKUP(A2198,table3!A2198:H4532,5,FALSE)</f>
        <v>tier - 1</v>
      </c>
      <c r="N2198" t="str">
        <f>VLOOKUP(A2198,table3!A2198:H4532,6,FALSE)</f>
        <v>tier - 2</v>
      </c>
      <c r="O2198" t="str">
        <f>VLOOKUP(A2198,table3!A2198:H4532,7,FALSE)</f>
        <v>R1011</v>
      </c>
      <c r="P2198" s="8">
        <f>VLOOKUP(A2198,table3!A2198:H4532,2,FALSE)</f>
        <v>31584</v>
      </c>
      <c r="Q2198">
        <f>VLOOKUP(A2198,table3!A2198:H4532,8,FALSE)</f>
        <v>36</v>
      </c>
    </row>
    <row r="2199" spans="1:17" x14ac:dyDescent="0.3">
      <c r="A2199" s="13" t="s">
        <v>160</v>
      </c>
      <c r="B2199" t="str">
        <f>VLOOKUP(A2199,cleaned_customer_names[],2,FALSE)</f>
        <v>Paavola</v>
      </c>
      <c r="C2199">
        <f>VLOOKUP(A2199,cleaned_Medical_Examinations[],2,FALSE)</f>
        <v>26.84</v>
      </c>
      <c r="D2199">
        <f>VLOOKUP(A2199,cleaned_Medical_Examinations[],3,FALSE)</f>
        <v>5.99</v>
      </c>
      <c r="E2199" t="str">
        <f>VLOOKUP(A2199,cleaned_Medical_Examinations[],4,FALSE)</f>
        <v>Yes</v>
      </c>
      <c r="F2199" t="str">
        <f>VLOOKUP(A2199,cleaned_Medical_Examinations[],5,FALSE)</f>
        <v>Yes</v>
      </c>
      <c r="G2199" t="str">
        <f>VLOOKUP(A2199,cleaned_Medical_Examinations[],6,FALSE)</f>
        <v>No</v>
      </c>
      <c r="H2199">
        <f>VLOOKUP(A2199,cleaned_Medical_Examinations[],7,FALSE)</f>
        <v>1</v>
      </c>
      <c r="I2199" t="str">
        <f>VLOOKUP(A2199,cleaned_Medical_Examinations[],8,FALSE)</f>
        <v>No</v>
      </c>
      <c r="J2199" t="str">
        <f>VLOOKUP(A2199,cleaned_Medical_Examinations[],9,FALSE)</f>
        <v>OVER WEIGHT</v>
      </c>
      <c r="K2199" t="str">
        <f>VLOOKUP(A2199,cleaned_Medical_Examinations[],10,FALSE)</f>
        <v>PREDIABETES</v>
      </c>
      <c r="L2199">
        <f>VLOOKUP(A2199,table3!A2199:H4533,4,)</f>
        <v>38512</v>
      </c>
      <c r="M2199" t="str">
        <f>VLOOKUP(A2199,table3!A2199:H4533,5,FALSE)</f>
        <v>tier - 2</v>
      </c>
      <c r="N2199" t="str">
        <f>VLOOKUP(A2199,table3!A2199:H4533,6,FALSE)</f>
        <v>tier - 2</v>
      </c>
      <c r="O2199" t="str">
        <f>VLOOKUP(A2199,table3!A2199:H4533,7,FALSE)</f>
        <v>R1024</v>
      </c>
      <c r="P2199" s="8">
        <f>VLOOKUP(A2199,table3!A2199:H4533,2,FALSE)</f>
        <v>36476</v>
      </c>
      <c r="Q2199">
        <f>VLOOKUP(A2199,table3!A2199:H4533,8,FALSE)</f>
        <v>23</v>
      </c>
    </row>
    <row r="2200" spans="1:17" x14ac:dyDescent="0.3">
      <c r="A2200" s="11" t="s">
        <v>159</v>
      </c>
      <c r="B2200" t="str">
        <f>VLOOKUP(A2200,cleaned_customer_names[],2,FALSE)</f>
        <v>Gehlsen</v>
      </c>
      <c r="C2200">
        <f>VLOOKUP(A2200,cleaned_Medical_Examinations[],2,FALSE)</f>
        <v>35.53</v>
      </c>
      <c r="D2200">
        <f>VLOOKUP(A2200,cleaned_Medical_Examinations[],3,FALSE)</f>
        <v>4.3600000000000003</v>
      </c>
      <c r="E2200" t="str">
        <f>VLOOKUP(A2200,cleaned_Medical_Examinations[],4,FALSE)</f>
        <v>No</v>
      </c>
      <c r="F2200" t="str">
        <f>VLOOKUP(A2200,cleaned_Medical_Examinations[],5,FALSE)</f>
        <v>No</v>
      </c>
      <c r="G2200" t="str">
        <f>VLOOKUP(A2200,cleaned_Medical_Examinations[],6,FALSE)</f>
        <v>Yes</v>
      </c>
      <c r="H2200">
        <f>VLOOKUP(A2200,cleaned_Medical_Examinations[],7,FALSE)</f>
        <v>1</v>
      </c>
      <c r="I2200" t="str">
        <f>VLOOKUP(A2200,cleaned_Medical_Examinations[],8,FALSE)</f>
        <v>No</v>
      </c>
      <c r="J2200" t="str">
        <f>VLOOKUP(A2200,cleaned_Medical_Examinations[],9,FALSE)</f>
        <v>OBESITY</v>
      </c>
      <c r="K2200" t="str">
        <f>VLOOKUP(A2200,cleaned_Medical_Examinations[],10,FALSE)</f>
        <v>NORMAL</v>
      </c>
      <c r="L2200">
        <f>VLOOKUP(A2200,table3!A2200:H4534,4,)</f>
        <v>38652</v>
      </c>
      <c r="M2200" t="str">
        <f>VLOOKUP(A2200,table3!A2200:H4534,5,FALSE)</f>
        <v>tier - 2</v>
      </c>
      <c r="N2200" t="str">
        <f>VLOOKUP(A2200,table3!A2200:H4534,6,FALSE)</f>
        <v>tier - 2</v>
      </c>
      <c r="O2200" t="str">
        <f>VLOOKUP(A2200,table3!A2200:H4534,7,FALSE)</f>
        <v>R1011</v>
      </c>
      <c r="P2200" s="8">
        <f>VLOOKUP(A2200,table3!A2200:H4534,2,FALSE)</f>
        <v>33067</v>
      </c>
      <c r="Q2200">
        <f>VLOOKUP(A2200,table3!A2200:H4534,8,FALSE)</f>
        <v>32</v>
      </c>
    </row>
    <row r="2201" spans="1:17" x14ac:dyDescent="0.3">
      <c r="A2201" s="13" t="s">
        <v>158</v>
      </c>
      <c r="B2201" t="str">
        <f>VLOOKUP(A2201,cleaned_customer_names[],2,FALSE)</f>
        <v>Roche</v>
      </c>
      <c r="C2201">
        <f>VLOOKUP(A2201,cleaned_Medical_Examinations[],2,FALSE)</f>
        <v>30.59</v>
      </c>
      <c r="D2201">
        <f>VLOOKUP(A2201,cleaned_Medical_Examinations[],3,FALSE)</f>
        <v>4.41</v>
      </c>
      <c r="E2201" t="str">
        <f>VLOOKUP(A2201,cleaned_Medical_Examinations[],4,FALSE)</f>
        <v>No</v>
      </c>
      <c r="F2201" t="str">
        <f>VLOOKUP(A2201,cleaned_Medical_Examinations[],5,FALSE)</f>
        <v>No</v>
      </c>
      <c r="G2201" t="str">
        <f>VLOOKUP(A2201,cleaned_Medical_Examinations[],6,FALSE)</f>
        <v>Yes</v>
      </c>
      <c r="H2201">
        <f>VLOOKUP(A2201,cleaned_Medical_Examinations[],7,FALSE)</f>
        <v>1</v>
      </c>
      <c r="I2201" t="str">
        <f>VLOOKUP(A2201,cleaned_Medical_Examinations[],8,FALSE)</f>
        <v>No</v>
      </c>
      <c r="J2201" t="str">
        <f>VLOOKUP(A2201,cleaned_Medical_Examinations[],9,FALSE)</f>
        <v>OBESITY</v>
      </c>
      <c r="K2201" t="str">
        <f>VLOOKUP(A2201,cleaned_Medical_Examinations[],10,FALSE)</f>
        <v>NORMAL</v>
      </c>
      <c r="L2201">
        <f>VLOOKUP(A2201,table3!A2201:H4535,4,)</f>
        <v>38709</v>
      </c>
      <c r="M2201" t="str">
        <f>VLOOKUP(A2201,table3!A2201:H4535,5,FALSE)</f>
        <v>tier - 1</v>
      </c>
      <c r="N2201" t="str">
        <f>VLOOKUP(A2201,table3!A2201:H4535,6,FALSE)</f>
        <v>tier - 3</v>
      </c>
      <c r="O2201" t="str">
        <f>VLOOKUP(A2201,table3!A2201:H4535,7,FALSE)</f>
        <v>R1013</v>
      </c>
      <c r="P2201" s="8">
        <f>VLOOKUP(A2201,table3!A2201:H4535,2,FALSE)</f>
        <v>31613</v>
      </c>
      <c r="Q2201">
        <f>VLOOKUP(A2201,table3!A2201:H4535,8,FALSE)</f>
        <v>36</v>
      </c>
    </row>
    <row r="2202" spans="1:17" x14ac:dyDescent="0.3">
      <c r="A2202" s="11" t="s">
        <v>157</v>
      </c>
      <c r="B2202" t="str">
        <f>VLOOKUP(A2202,cleaned_customer_names[],2,FALSE)</f>
        <v>Hearn</v>
      </c>
      <c r="C2202">
        <f>VLOOKUP(A2202,cleaned_Medical_Examinations[],2,FALSE)</f>
        <v>30.59</v>
      </c>
      <c r="D2202">
        <f>VLOOKUP(A2202,cleaned_Medical_Examinations[],3,FALSE)</f>
        <v>4.17</v>
      </c>
      <c r="E2202" t="str">
        <f>VLOOKUP(A2202,cleaned_Medical_Examinations[],4,FALSE)</f>
        <v>No</v>
      </c>
      <c r="F2202" t="str">
        <f>VLOOKUP(A2202,cleaned_Medical_Examinations[],5,FALSE)</f>
        <v>No</v>
      </c>
      <c r="G2202" t="str">
        <f>VLOOKUP(A2202,cleaned_Medical_Examinations[],6,FALSE)</f>
        <v>Yes</v>
      </c>
      <c r="H2202">
        <f>VLOOKUP(A2202,cleaned_Medical_Examinations[],7,FALSE)</f>
        <v>1</v>
      </c>
      <c r="I2202" t="str">
        <f>VLOOKUP(A2202,cleaned_Medical_Examinations[],8,FALSE)</f>
        <v>No</v>
      </c>
      <c r="J2202" t="str">
        <f>VLOOKUP(A2202,cleaned_Medical_Examinations[],9,FALSE)</f>
        <v>OBESITY</v>
      </c>
      <c r="K2202" t="str">
        <f>VLOOKUP(A2202,cleaned_Medical_Examinations[],10,FALSE)</f>
        <v>NORMAL</v>
      </c>
      <c r="L2202">
        <f>VLOOKUP(A2202,table3!A2202:H4536,4,)</f>
        <v>38711</v>
      </c>
      <c r="M2202" t="str">
        <f>VLOOKUP(A2202,table3!A2202:H4536,5,FALSE)</f>
        <v>tier - 1</v>
      </c>
      <c r="N2202" t="str">
        <f>VLOOKUP(A2202,table3!A2202:H4536,6,FALSE)</f>
        <v>tier - 3</v>
      </c>
      <c r="O2202" t="str">
        <f>VLOOKUP(A2202,table3!A2202:H4536,7,FALSE)</f>
        <v>R1011</v>
      </c>
      <c r="P2202" s="8">
        <f>VLOOKUP(A2202,table3!A2202:H4536,2,FALSE)</f>
        <v>33564</v>
      </c>
      <c r="Q2202">
        <f>VLOOKUP(A2202,table3!A2202:H4536,8,FALSE)</f>
        <v>31</v>
      </c>
    </row>
    <row r="2203" spans="1:17" x14ac:dyDescent="0.3">
      <c r="A2203" s="13" t="s">
        <v>156</v>
      </c>
      <c r="B2203" t="str">
        <f>VLOOKUP(A2203,cleaned_customer_names[],2,FALSE)</f>
        <v>Dimson</v>
      </c>
      <c r="C2203">
        <f>VLOOKUP(A2203,cleaned_Medical_Examinations[],2,FALSE)</f>
        <v>27.835000000000001</v>
      </c>
      <c r="D2203">
        <f>VLOOKUP(A2203,cleaned_Medical_Examinations[],3,FALSE)</f>
        <v>4.4400000000000004</v>
      </c>
      <c r="E2203" t="str">
        <f>VLOOKUP(A2203,cleaned_Medical_Examinations[],4,FALSE)</f>
        <v>No</v>
      </c>
      <c r="F2203" t="str">
        <f>VLOOKUP(A2203,cleaned_Medical_Examinations[],5,FALSE)</f>
        <v>No</v>
      </c>
      <c r="G2203" t="str">
        <f>VLOOKUP(A2203,cleaned_Medical_Examinations[],6,FALSE)</f>
        <v>Yes</v>
      </c>
      <c r="H2203">
        <f>VLOOKUP(A2203,cleaned_Medical_Examinations[],7,FALSE)</f>
        <v>1</v>
      </c>
      <c r="I2203" t="str">
        <f>VLOOKUP(A2203,cleaned_Medical_Examinations[],8,FALSE)</f>
        <v>No</v>
      </c>
      <c r="J2203" t="str">
        <f>VLOOKUP(A2203,cleaned_Medical_Examinations[],9,FALSE)</f>
        <v>OVER WEIGHT</v>
      </c>
      <c r="K2203" t="str">
        <f>VLOOKUP(A2203,cleaned_Medical_Examinations[],10,FALSE)</f>
        <v>NORMAL</v>
      </c>
      <c r="L2203">
        <f>VLOOKUP(A2203,table3!A2203:H4537,4,)</f>
        <v>38711</v>
      </c>
      <c r="M2203" t="str">
        <f>VLOOKUP(A2203,table3!A2203:H4537,5,FALSE)</f>
        <v>tier - 2</v>
      </c>
      <c r="N2203" t="str">
        <f>VLOOKUP(A2203,table3!A2203:H4537,6,FALSE)</f>
        <v>tier - 2</v>
      </c>
      <c r="O2203" t="str">
        <f>VLOOKUP(A2203,table3!A2203:H4537,7,FALSE)</f>
        <v>R1011</v>
      </c>
      <c r="P2203" s="8">
        <f>VLOOKUP(A2203,table3!A2203:H4537,2,FALSE)</f>
        <v>33544</v>
      </c>
      <c r="Q2203">
        <f>VLOOKUP(A2203,table3!A2203:H4537,8,FALSE)</f>
        <v>31</v>
      </c>
    </row>
    <row r="2204" spans="1:17" x14ac:dyDescent="0.3">
      <c r="A2204" s="11" t="s">
        <v>155</v>
      </c>
      <c r="B2204" t="str">
        <f>VLOOKUP(A2204,cleaned_customer_names[],2,FALSE)</f>
        <v>Slason</v>
      </c>
      <c r="C2204">
        <f>VLOOKUP(A2204,cleaned_Medical_Examinations[],2,FALSE)</f>
        <v>40.26</v>
      </c>
      <c r="D2204">
        <f>VLOOKUP(A2204,cleaned_Medical_Examinations[],3,FALSE)</f>
        <v>5.52</v>
      </c>
      <c r="E2204" t="str">
        <f>VLOOKUP(A2204,cleaned_Medical_Examinations[],4,FALSE)</f>
        <v>No</v>
      </c>
      <c r="F2204" t="str">
        <f>VLOOKUP(A2204,cleaned_Medical_Examinations[],5,FALSE)</f>
        <v>Yes</v>
      </c>
      <c r="G2204" t="str">
        <f>VLOOKUP(A2204,cleaned_Medical_Examinations[],6,FALSE)</f>
        <v>No</v>
      </c>
      <c r="H2204">
        <f>VLOOKUP(A2204,cleaned_Medical_Examinations[],7,FALSE)</f>
        <v>1</v>
      </c>
      <c r="I2204" t="str">
        <f>VLOOKUP(A2204,cleaned_Medical_Examinations[],8,FALSE)</f>
        <v>No</v>
      </c>
      <c r="J2204" t="str">
        <f>VLOOKUP(A2204,cleaned_Medical_Examinations[],9,FALSE)</f>
        <v>OBESITY</v>
      </c>
      <c r="K2204" t="str">
        <f>VLOOKUP(A2204,cleaned_Medical_Examinations[],10,FALSE)</f>
        <v>NORMAL</v>
      </c>
      <c r="L2204">
        <f>VLOOKUP(A2204,table3!A2204:H4538,4,)</f>
        <v>38740</v>
      </c>
      <c r="M2204" t="str">
        <f>VLOOKUP(A2204,table3!A2204:H4538,5,FALSE)</f>
        <v>tier - 2</v>
      </c>
      <c r="N2204" t="str">
        <f>VLOOKUP(A2204,table3!A2204:H4538,6,FALSE)</f>
        <v>tier - 2</v>
      </c>
      <c r="O2204" t="str">
        <f>VLOOKUP(A2204,table3!A2204:H4538,7,FALSE)</f>
        <v>R1012</v>
      </c>
      <c r="P2204" s="8">
        <f>VLOOKUP(A2204,table3!A2204:H4538,2,FALSE)</f>
        <v>27926</v>
      </c>
      <c r="Q2204">
        <f>VLOOKUP(A2204,table3!A2204:H4538,8,FALSE)</f>
        <v>46</v>
      </c>
    </row>
    <row r="2205" spans="1:17" x14ac:dyDescent="0.3">
      <c r="A2205" s="13" t="s">
        <v>154</v>
      </c>
      <c r="B2205" t="str">
        <f>VLOOKUP(A2205,cleaned_customer_names[],2,FALSE)</f>
        <v>Gibson</v>
      </c>
      <c r="C2205">
        <f>VLOOKUP(A2205,cleaned_Medical_Examinations[],2,FALSE)</f>
        <v>39.82</v>
      </c>
      <c r="D2205">
        <f>VLOOKUP(A2205,cleaned_Medical_Examinations[],3,FALSE)</f>
        <v>6.01</v>
      </c>
      <c r="E2205" t="str">
        <f>VLOOKUP(A2205,cleaned_Medical_Examinations[],4,FALSE)</f>
        <v>No</v>
      </c>
      <c r="F2205" t="str">
        <f>VLOOKUP(A2205,cleaned_Medical_Examinations[],5,FALSE)</f>
        <v>Yes</v>
      </c>
      <c r="G2205" t="str">
        <f>VLOOKUP(A2205,cleaned_Medical_Examinations[],6,FALSE)</f>
        <v>No</v>
      </c>
      <c r="H2205">
        <f>VLOOKUP(A2205,cleaned_Medical_Examinations[],7,FALSE)</f>
        <v>1</v>
      </c>
      <c r="I2205" t="str">
        <f>VLOOKUP(A2205,cleaned_Medical_Examinations[],8,FALSE)</f>
        <v>No</v>
      </c>
      <c r="J2205" t="str">
        <f>VLOOKUP(A2205,cleaned_Medical_Examinations[],9,FALSE)</f>
        <v>OBESITY</v>
      </c>
      <c r="K2205" t="str">
        <f>VLOOKUP(A2205,cleaned_Medical_Examinations[],10,FALSE)</f>
        <v>PREDIABETES</v>
      </c>
      <c r="L2205">
        <f>VLOOKUP(A2205,table3!A2205:H4539,4,)</f>
        <v>38746</v>
      </c>
      <c r="M2205" t="str">
        <f>VLOOKUP(A2205,table3!A2205:H4539,5,FALSE)</f>
        <v>tier - 1</v>
      </c>
      <c r="N2205" t="str">
        <f>VLOOKUP(A2205,table3!A2205:H4539,6,FALSE)</f>
        <v>tier - 2</v>
      </c>
      <c r="O2205" t="str">
        <f>VLOOKUP(A2205,table3!A2205:H4539,7,FALSE)</f>
        <v>R1012</v>
      </c>
      <c r="P2205" s="8">
        <f>VLOOKUP(A2205,table3!A2205:H4539,2,FALSE)</f>
        <v>33550</v>
      </c>
      <c r="Q2205">
        <f>VLOOKUP(A2205,table3!A2205:H4539,8,FALSE)</f>
        <v>31</v>
      </c>
    </row>
    <row r="2206" spans="1:17" x14ac:dyDescent="0.3">
      <c r="A2206" s="11" t="s">
        <v>153</v>
      </c>
      <c r="B2206" t="str">
        <f>VLOOKUP(A2206,cleaned_customer_names[],2,FALSE)</f>
        <v>Erdos</v>
      </c>
      <c r="C2206">
        <f>VLOOKUP(A2206,cleaned_Medical_Examinations[],2,FALSE)</f>
        <v>39.159999999999997</v>
      </c>
      <c r="D2206">
        <f>VLOOKUP(A2206,cleaned_Medical_Examinations[],3,FALSE)</f>
        <v>5.81</v>
      </c>
      <c r="E2206" t="str">
        <f>VLOOKUP(A2206,cleaned_Medical_Examinations[],4,FALSE)</f>
        <v>No</v>
      </c>
      <c r="F2206" t="str">
        <f>VLOOKUP(A2206,cleaned_Medical_Examinations[],5,FALSE)</f>
        <v>Yes</v>
      </c>
      <c r="G2206" t="str">
        <f>VLOOKUP(A2206,cleaned_Medical_Examinations[],6,FALSE)</f>
        <v>No</v>
      </c>
      <c r="H2206">
        <f>VLOOKUP(A2206,cleaned_Medical_Examinations[],7,FALSE)</f>
        <v>1</v>
      </c>
      <c r="I2206" t="str">
        <f>VLOOKUP(A2206,cleaned_Medical_Examinations[],8,FALSE)</f>
        <v>No</v>
      </c>
      <c r="J2206" t="str">
        <f>VLOOKUP(A2206,cleaned_Medical_Examinations[],9,FALSE)</f>
        <v>OBESITY</v>
      </c>
      <c r="K2206" t="str">
        <f>VLOOKUP(A2206,cleaned_Medical_Examinations[],10,FALSE)</f>
        <v>PREDIABETES</v>
      </c>
      <c r="L2206">
        <f>VLOOKUP(A2206,table3!A2206:H4540,4,)</f>
        <v>38793</v>
      </c>
      <c r="M2206" t="str">
        <f>VLOOKUP(A2206,table3!A2206:H4540,5,FALSE)</f>
        <v>tier - 2</v>
      </c>
      <c r="N2206" t="str">
        <f>VLOOKUP(A2206,table3!A2206:H4540,6,FALSE)</f>
        <v>tier - 2</v>
      </c>
      <c r="O2206" t="str">
        <f>VLOOKUP(A2206,table3!A2206:H4540,7,FALSE)</f>
        <v>R1013</v>
      </c>
      <c r="P2206" s="8">
        <f>VLOOKUP(A2206,table3!A2206:H4540,2,FALSE)</f>
        <v>38326</v>
      </c>
      <c r="Q2206">
        <f>VLOOKUP(A2206,table3!A2206:H4540,8,FALSE)</f>
        <v>18</v>
      </c>
    </row>
    <row r="2207" spans="1:17" x14ac:dyDescent="0.3">
      <c r="A2207" s="13" t="s">
        <v>152</v>
      </c>
      <c r="B2207" t="str">
        <f>VLOOKUP(A2207,cleaned_customer_names[],2,FALSE)</f>
        <v>Cushman</v>
      </c>
      <c r="C2207">
        <f>VLOOKUP(A2207,cleaned_Medical_Examinations[],2,FALSE)</f>
        <v>25.555</v>
      </c>
      <c r="D2207">
        <f>VLOOKUP(A2207,cleaned_Medical_Examinations[],3,FALSE)</f>
        <v>4.37</v>
      </c>
      <c r="E2207" t="str">
        <f>VLOOKUP(A2207,cleaned_Medical_Examinations[],4,FALSE)</f>
        <v>No</v>
      </c>
      <c r="F2207" t="str">
        <f>VLOOKUP(A2207,cleaned_Medical_Examinations[],5,FALSE)</f>
        <v>No</v>
      </c>
      <c r="G2207" t="str">
        <f>VLOOKUP(A2207,cleaned_Medical_Examinations[],6,FALSE)</f>
        <v>Yes</v>
      </c>
      <c r="H2207">
        <f>VLOOKUP(A2207,cleaned_Medical_Examinations[],7,FALSE)</f>
        <v>1</v>
      </c>
      <c r="I2207" t="str">
        <f>VLOOKUP(A2207,cleaned_Medical_Examinations[],8,FALSE)</f>
        <v>No</v>
      </c>
      <c r="J2207" t="str">
        <f>VLOOKUP(A2207,cleaned_Medical_Examinations[],9,FALSE)</f>
        <v>OVER WEIGHT</v>
      </c>
      <c r="K2207" t="str">
        <f>VLOOKUP(A2207,cleaned_Medical_Examinations[],10,FALSE)</f>
        <v>NORMAL</v>
      </c>
      <c r="L2207">
        <f>VLOOKUP(A2207,table3!A2207:H4541,4,)</f>
        <v>38837</v>
      </c>
      <c r="M2207" t="str">
        <f>VLOOKUP(A2207,table3!A2207:H4541,5,FALSE)</f>
        <v>tier - 2</v>
      </c>
      <c r="N2207" t="str">
        <f>VLOOKUP(A2207,table3!A2207:H4541,6,FALSE)</f>
        <v>tier - 1</v>
      </c>
      <c r="O2207" t="str">
        <f>VLOOKUP(A2207,table3!A2207:H4541,7,FALSE)</f>
        <v>R1011</v>
      </c>
      <c r="P2207" s="8">
        <f>VLOOKUP(A2207,table3!A2207:H4541,2,FALSE)</f>
        <v>29192</v>
      </c>
      <c r="Q2207">
        <f>VLOOKUP(A2207,table3!A2207:H4541,8,FALSE)</f>
        <v>43</v>
      </c>
    </row>
    <row r="2208" spans="1:17" x14ac:dyDescent="0.3">
      <c r="A2208" s="11" t="s">
        <v>151</v>
      </c>
      <c r="B2208" t="str">
        <f>VLOOKUP(A2208,cleaned_customer_names[],2,FALSE)</f>
        <v>Hammel</v>
      </c>
      <c r="C2208">
        <f>VLOOKUP(A2208,cleaned_Medical_Examinations[],2,FALSE)</f>
        <v>25.175000000000001</v>
      </c>
      <c r="D2208">
        <f>VLOOKUP(A2208,cleaned_Medical_Examinations[],3,FALSE)</f>
        <v>5.74</v>
      </c>
      <c r="E2208" t="str">
        <f>VLOOKUP(A2208,cleaned_Medical_Examinations[],4,FALSE)</f>
        <v>No</v>
      </c>
      <c r="F2208" t="str">
        <f>VLOOKUP(A2208,cleaned_Medical_Examinations[],5,FALSE)</f>
        <v>No</v>
      </c>
      <c r="G2208" t="str">
        <f>VLOOKUP(A2208,cleaned_Medical_Examinations[],6,FALSE)</f>
        <v>Yes</v>
      </c>
      <c r="H2208">
        <f>VLOOKUP(A2208,cleaned_Medical_Examinations[],7,FALSE)</f>
        <v>1</v>
      </c>
      <c r="I2208" t="str">
        <f>VLOOKUP(A2208,cleaned_Medical_Examinations[],8,FALSE)</f>
        <v>No</v>
      </c>
      <c r="J2208" t="str">
        <f>VLOOKUP(A2208,cleaned_Medical_Examinations[],9,FALSE)</f>
        <v>OVER WEIGHT</v>
      </c>
      <c r="K2208" t="str">
        <f>VLOOKUP(A2208,cleaned_Medical_Examinations[],10,FALSE)</f>
        <v>PREDIABETES</v>
      </c>
      <c r="L2208">
        <f>VLOOKUP(A2208,table3!A2208:H4542,4,)</f>
        <v>38869</v>
      </c>
      <c r="M2208" t="str">
        <f>VLOOKUP(A2208,table3!A2208:H4542,5,FALSE)</f>
        <v>tier - 2</v>
      </c>
      <c r="N2208" t="str">
        <f>VLOOKUP(A2208,table3!A2208:H4542,6,FALSE)</f>
        <v>tier - 2</v>
      </c>
      <c r="O2208" t="str">
        <f>VLOOKUP(A2208,table3!A2208:H4542,7,FALSE)</f>
        <v>R1011</v>
      </c>
      <c r="P2208" s="8">
        <f>VLOOKUP(A2208,table3!A2208:H4542,2,FALSE)</f>
        <v>23534</v>
      </c>
      <c r="Q2208">
        <f>VLOOKUP(A2208,table3!A2208:H4542,8,FALSE)</f>
        <v>59</v>
      </c>
    </row>
    <row r="2209" spans="1:17" x14ac:dyDescent="0.3">
      <c r="A2209" s="13" t="s">
        <v>150</v>
      </c>
      <c r="B2209" t="str">
        <f>VLOOKUP(A2209,cleaned_customer_names[],2,FALSE)</f>
        <v>Ytterstad</v>
      </c>
      <c r="C2209">
        <f>VLOOKUP(A2209,cleaned_Medical_Examinations[],2,FALSE)</f>
        <v>38.28</v>
      </c>
      <c r="D2209">
        <f>VLOOKUP(A2209,cleaned_Medical_Examinations[],3,FALSE)</f>
        <v>5.39</v>
      </c>
      <c r="E2209" t="str">
        <f>VLOOKUP(A2209,cleaned_Medical_Examinations[],4,FALSE)</f>
        <v>No</v>
      </c>
      <c r="F2209" t="str">
        <f>VLOOKUP(A2209,cleaned_Medical_Examinations[],5,FALSE)</f>
        <v>Yes</v>
      </c>
      <c r="G2209" t="str">
        <f>VLOOKUP(A2209,cleaned_Medical_Examinations[],6,FALSE)</f>
        <v>No</v>
      </c>
      <c r="H2209">
        <f>VLOOKUP(A2209,cleaned_Medical_Examinations[],7,FALSE)</f>
        <v>1</v>
      </c>
      <c r="I2209" t="str">
        <f>VLOOKUP(A2209,cleaned_Medical_Examinations[],8,FALSE)</f>
        <v>No</v>
      </c>
      <c r="J2209" t="str">
        <f>VLOOKUP(A2209,cleaned_Medical_Examinations[],9,FALSE)</f>
        <v>OBESITY</v>
      </c>
      <c r="K2209" t="str">
        <f>VLOOKUP(A2209,cleaned_Medical_Examinations[],10,FALSE)</f>
        <v>NORMAL</v>
      </c>
      <c r="L2209">
        <f>VLOOKUP(A2209,table3!A2209:H4543,4,)</f>
        <v>38893</v>
      </c>
      <c r="M2209" t="str">
        <f>VLOOKUP(A2209,table3!A2209:H4543,5,FALSE)</f>
        <v>tier - 1</v>
      </c>
      <c r="N2209" t="str">
        <f>VLOOKUP(A2209,table3!A2209:H4543,6,FALSE)</f>
        <v>tier - 2</v>
      </c>
      <c r="O2209" t="str">
        <f>VLOOKUP(A2209,table3!A2209:H4543,7,FALSE)</f>
        <v>R1011</v>
      </c>
      <c r="P2209" s="8">
        <f>VLOOKUP(A2209,table3!A2209:H4543,2,FALSE)</f>
        <v>24683</v>
      </c>
      <c r="Q2209">
        <f>VLOOKUP(A2209,table3!A2209:H4543,8,FALSE)</f>
        <v>55</v>
      </c>
    </row>
    <row r="2210" spans="1:17" x14ac:dyDescent="0.3">
      <c r="A2210" s="11" t="s">
        <v>149</v>
      </c>
      <c r="B2210" t="str">
        <f>VLOOKUP(A2210,cleaned_customer_names[],2,FALSE)</f>
        <v>Prince</v>
      </c>
      <c r="C2210">
        <f>VLOOKUP(A2210,cleaned_Medical_Examinations[],2,FALSE)</f>
        <v>38.17</v>
      </c>
      <c r="D2210">
        <f>VLOOKUP(A2210,cleaned_Medical_Examinations[],3,FALSE)</f>
        <v>4.07</v>
      </c>
      <c r="E2210" t="str">
        <f>VLOOKUP(A2210,cleaned_Medical_Examinations[],4,FALSE)</f>
        <v>No</v>
      </c>
      <c r="F2210" t="str">
        <f>VLOOKUP(A2210,cleaned_Medical_Examinations[],5,FALSE)</f>
        <v>Yes</v>
      </c>
      <c r="G2210" t="str">
        <f>VLOOKUP(A2210,cleaned_Medical_Examinations[],6,FALSE)</f>
        <v>No</v>
      </c>
      <c r="H2210">
        <f>VLOOKUP(A2210,cleaned_Medical_Examinations[],7,FALSE)</f>
        <v>1</v>
      </c>
      <c r="I2210" t="str">
        <f>VLOOKUP(A2210,cleaned_Medical_Examinations[],8,FALSE)</f>
        <v>No</v>
      </c>
      <c r="J2210" t="str">
        <f>VLOOKUP(A2210,cleaned_Medical_Examinations[],9,FALSE)</f>
        <v>OBESITY</v>
      </c>
      <c r="K2210" t="str">
        <f>VLOOKUP(A2210,cleaned_Medical_Examinations[],10,FALSE)</f>
        <v>NORMAL</v>
      </c>
      <c r="L2210">
        <f>VLOOKUP(A2210,table3!A2210:H4544,4,)</f>
        <v>38924</v>
      </c>
      <c r="M2210" t="str">
        <f>VLOOKUP(A2210,table3!A2210:H4544,5,FALSE)</f>
        <v>tier - 2</v>
      </c>
      <c r="N2210" t="str">
        <f>VLOOKUP(A2210,table3!A2210:H4544,6,FALSE)</f>
        <v>tier - 2</v>
      </c>
      <c r="O2210" t="str">
        <f>VLOOKUP(A2210,table3!A2210:H4544,7,FALSE)</f>
        <v>R1011</v>
      </c>
      <c r="P2210" s="8">
        <f>VLOOKUP(A2210,table3!A2210:H4544,2,FALSE)</f>
        <v>31944</v>
      </c>
      <c r="Q2210">
        <f>VLOOKUP(A2210,table3!A2210:H4544,8,FALSE)</f>
        <v>35</v>
      </c>
    </row>
    <row r="2211" spans="1:17" x14ac:dyDescent="0.3">
      <c r="A2211" s="13" t="s">
        <v>148</v>
      </c>
      <c r="B2211" t="str">
        <f>VLOOKUP(A2211,cleaned_customer_names[],2,FALSE)</f>
        <v>Freeman</v>
      </c>
      <c r="C2211">
        <f>VLOOKUP(A2211,cleaned_Medical_Examinations[],2,FALSE)</f>
        <v>36.85</v>
      </c>
      <c r="D2211">
        <f>VLOOKUP(A2211,cleaned_Medical_Examinations[],3,FALSE)</f>
        <v>5.49</v>
      </c>
      <c r="E2211" t="str">
        <f>VLOOKUP(A2211,cleaned_Medical_Examinations[],4,FALSE)</f>
        <v>No</v>
      </c>
      <c r="F2211" t="str">
        <f>VLOOKUP(A2211,cleaned_Medical_Examinations[],5,FALSE)</f>
        <v>Yes</v>
      </c>
      <c r="G2211" t="str">
        <f>VLOOKUP(A2211,cleaned_Medical_Examinations[],6,FALSE)</f>
        <v>No</v>
      </c>
      <c r="H2211">
        <f>VLOOKUP(A2211,cleaned_Medical_Examinations[],7,FALSE)</f>
        <v>1</v>
      </c>
      <c r="I2211" t="str">
        <f>VLOOKUP(A2211,cleaned_Medical_Examinations[],8,FALSE)</f>
        <v>No</v>
      </c>
      <c r="J2211" t="str">
        <f>VLOOKUP(A2211,cleaned_Medical_Examinations[],9,FALSE)</f>
        <v>OBESITY</v>
      </c>
      <c r="K2211" t="str">
        <f>VLOOKUP(A2211,cleaned_Medical_Examinations[],10,FALSE)</f>
        <v>NORMAL</v>
      </c>
      <c r="L2211">
        <f>VLOOKUP(A2211,table3!A2211:H4545,4,)</f>
        <v>38933</v>
      </c>
      <c r="M2211" t="str">
        <f>VLOOKUP(A2211,table3!A2211:H4545,5,FALSE)</f>
        <v>tier - 2</v>
      </c>
      <c r="N2211" t="str">
        <f>VLOOKUP(A2211,table3!A2211:H4545,6,FALSE)</f>
        <v>tier - 3</v>
      </c>
      <c r="O2211" t="str">
        <f>VLOOKUP(A2211,table3!A2211:H4545,7,FALSE)</f>
        <v>R1011</v>
      </c>
      <c r="P2211" s="8">
        <f>VLOOKUP(A2211,table3!A2211:H4545,2,FALSE)</f>
        <v>28109</v>
      </c>
      <c r="Q2211">
        <f>VLOOKUP(A2211,table3!A2211:H4545,8,FALSE)</f>
        <v>46</v>
      </c>
    </row>
    <row r="2212" spans="1:17" x14ac:dyDescent="0.3">
      <c r="A2212" s="11" t="s">
        <v>147</v>
      </c>
      <c r="B2212" t="str">
        <f>VLOOKUP(A2212,cleaned_customer_names[],2,FALSE)</f>
        <v>Petrulak</v>
      </c>
      <c r="C2212">
        <f>VLOOKUP(A2212,cleaned_Medical_Examinations[],2,FALSE)</f>
        <v>22.61</v>
      </c>
      <c r="D2212">
        <f>VLOOKUP(A2212,cleaned_Medical_Examinations[],3,FALSE)</f>
        <v>5.68</v>
      </c>
      <c r="E2212" t="str">
        <f>VLOOKUP(A2212,cleaned_Medical_Examinations[],4,FALSE)</f>
        <v>No</v>
      </c>
      <c r="F2212" t="str">
        <f>VLOOKUP(A2212,cleaned_Medical_Examinations[],5,FALSE)</f>
        <v>No</v>
      </c>
      <c r="G2212" t="str">
        <f>VLOOKUP(A2212,cleaned_Medical_Examinations[],6,FALSE)</f>
        <v>Yes</v>
      </c>
      <c r="H2212">
        <f>VLOOKUP(A2212,cleaned_Medical_Examinations[],7,FALSE)</f>
        <v>1</v>
      </c>
      <c r="I2212" t="str">
        <f>VLOOKUP(A2212,cleaned_Medical_Examinations[],8,FALSE)</f>
        <v>No</v>
      </c>
      <c r="J2212" t="str">
        <f>VLOOKUP(A2212,cleaned_Medical_Examinations[],9,FALSE)</f>
        <v>NORMAL WEIGHT</v>
      </c>
      <c r="K2212" t="str">
        <f>VLOOKUP(A2212,cleaned_Medical_Examinations[],10,FALSE)</f>
        <v>NORMAL</v>
      </c>
      <c r="L2212">
        <f>VLOOKUP(A2212,table3!A2212:H4546,4,)</f>
        <v>38947</v>
      </c>
      <c r="M2212" t="str">
        <f>VLOOKUP(A2212,table3!A2212:H4546,5,FALSE)</f>
        <v>tier - 2</v>
      </c>
      <c r="N2212" t="str">
        <f>VLOOKUP(A2212,table3!A2212:H4546,6,FALSE)</f>
        <v>tier - 3</v>
      </c>
      <c r="O2212" t="str">
        <f>VLOOKUP(A2212,table3!A2212:H4546,7,FALSE)</f>
        <v>R1011</v>
      </c>
      <c r="P2212" s="8">
        <f>VLOOKUP(A2212,table3!A2212:H4546,2,FALSE)</f>
        <v>29488</v>
      </c>
      <c r="Q2212">
        <f>VLOOKUP(A2212,table3!A2212:H4546,8,FALSE)</f>
        <v>42</v>
      </c>
    </row>
    <row r="2213" spans="1:17" x14ac:dyDescent="0.3">
      <c r="A2213" s="13" t="s">
        <v>146</v>
      </c>
      <c r="B2213" t="str">
        <f>VLOOKUP(A2213,cleaned_customer_names[],2,FALSE)</f>
        <v>Lloyd</v>
      </c>
      <c r="C2213">
        <f>VLOOKUP(A2213,cleaned_Medical_Examinations[],2,FALSE)</f>
        <v>21.754999999999999</v>
      </c>
      <c r="D2213">
        <f>VLOOKUP(A2213,cleaned_Medical_Examinations[],3,FALSE)</f>
        <v>6.09</v>
      </c>
      <c r="E2213" t="str">
        <f>VLOOKUP(A2213,cleaned_Medical_Examinations[],4,FALSE)</f>
        <v>No</v>
      </c>
      <c r="F2213" t="str">
        <f>VLOOKUP(A2213,cleaned_Medical_Examinations[],5,FALSE)</f>
        <v>No</v>
      </c>
      <c r="G2213" t="str">
        <f>VLOOKUP(A2213,cleaned_Medical_Examinations[],6,FALSE)</f>
        <v>Yes</v>
      </c>
      <c r="H2213">
        <f>VLOOKUP(A2213,cleaned_Medical_Examinations[],7,FALSE)</f>
        <v>1</v>
      </c>
      <c r="I2213" t="str">
        <f>VLOOKUP(A2213,cleaned_Medical_Examinations[],8,FALSE)</f>
        <v>No</v>
      </c>
      <c r="J2213" t="str">
        <f>VLOOKUP(A2213,cleaned_Medical_Examinations[],9,FALSE)</f>
        <v>NORMAL WEIGHT</v>
      </c>
      <c r="K2213" t="str">
        <f>VLOOKUP(A2213,cleaned_Medical_Examinations[],10,FALSE)</f>
        <v>PREDIABETES</v>
      </c>
      <c r="L2213">
        <f>VLOOKUP(A2213,table3!A2213:H4547,4,)</f>
        <v>38999</v>
      </c>
      <c r="M2213" t="str">
        <f>VLOOKUP(A2213,table3!A2213:H4547,5,FALSE)</f>
        <v>tier - 1</v>
      </c>
      <c r="N2213" t="str">
        <f>VLOOKUP(A2213,table3!A2213:H4547,6,FALSE)</f>
        <v>tier - 1</v>
      </c>
      <c r="O2213" t="str">
        <f>VLOOKUP(A2213,table3!A2213:H4547,7,FALSE)</f>
        <v>R1011</v>
      </c>
      <c r="P2213" s="8">
        <f>VLOOKUP(A2213,table3!A2213:H4547,2,FALSE)</f>
        <v>28775</v>
      </c>
      <c r="Q2213">
        <f>VLOOKUP(A2213,table3!A2213:H4547,8,FALSE)</f>
        <v>44</v>
      </c>
    </row>
    <row r="2214" spans="1:17" x14ac:dyDescent="0.3">
      <c r="A2214" s="11" t="s">
        <v>145</v>
      </c>
      <c r="B2214" t="str">
        <f>VLOOKUP(A2214,cleaned_customer_names[],2,FALSE)</f>
        <v>Zablocki</v>
      </c>
      <c r="C2214">
        <f>VLOOKUP(A2214,cleaned_Medical_Examinations[],2,FALSE)</f>
        <v>20.425000000000001</v>
      </c>
      <c r="D2214">
        <f>VLOOKUP(A2214,cleaned_Medical_Examinations[],3,FALSE)</f>
        <v>5.53</v>
      </c>
      <c r="E2214" t="str">
        <f>VLOOKUP(A2214,cleaned_Medical_Examinations[],4,FALSE)</f>
        <v>No</v>
      </c>
      <c r="F2214" t="str">
        <f>VLOOKUP(A2214,cleaned_Medical_Examinations[],5,FALSE)</f>
        <v>No</v>
      </c>
      <c r="G2214" t="str">
        <f>VLOOKUP(A2214,cleaned_Medical_Examinations[],6,FALSE)</f>
        <v>Yes</v>
      </c>
      <c r="H2214">
        <f>VLOOKUP(A2214,cleaned_Medical_Examinations[],7,FALSE)</f>
        <v>1</v>
      </c>
      <c r="I2214" t="str">
        <f>VLOOKUP(A2214,cleaned_Medical_Examinations[],8,FALSE)</f>
        <v>No</v>
      </c>
      <c r="J2214" t="str">
        <f>VLOOKUP(A2214,cleaned_Medical_Examinations[],9,FALSE)</f>
        <v>NORMAL WEIGHT</v>
      </c>
      <c r="K2214" t="str">
        <f>VLOOKUP(A2214,cleaned_Medical_Examinations[],10,FALSE)</f>
        <v>NORMAL</v>
      </c>
      <c r="L2214">
        <f>VLOOKUP(A2214,table3!A2214:H4548,4,)</f>
        <v>39047</v>
      </c>
      <c r="M2214" t="str">
        <f>VLOOKUP(A2214,table3!A2214:H4548,5,FALSE)</f>
        <v>tier - 1</v>
      </c>
      <c r="N2214" t="str">
        <f>VLOOKUP(A2214,table3!A2214:H4548,6,FALSE)</f>
        <v>tier - 3</v>
      </c>
      <c r="O2214" t="str">
        <f>VLOOKUP(A2214,table3!A2214:H4548,7,FALSE)</f>
        <v>R1017</v>
      </c>
      <c r="P2214" s="8">
        <f>VLOOKUP(A2214,table3!A2214:H4548,2,FALSE)</f>
        <v>31310</v>
      </c>
      <c r="Q2214">
        <f>VLOOKUP(A2214,table3!A2214:H4548,8,FALSE)</f>
        <v>37</v>
      </c>
    </row>
    <row r="2215" spans="1:17" x14ac:dyDescent="0.3">
      <c r="A2215" s="13" t="s">
        <v>144</v>
      </c>
      <c r="B2215" t="str">
        <f>VLOOKUP(A2215,cleaned_customer_names[],2,FALSE)</f>
        <v>Van Meter</v>
      </c>
      <c r="C2215">
        <f>VLOOKUP(A2215,cleaned_Medical_Examinations[],2,FALSE)</f>
        <v>31.35</v>
      </c>
      <c r="D2215">
        <f>VLOOKUP(A2215,cleaned_Medical_Examinations[],3,FALSE)</f>
        <v>4.28</v>
      </c>
      <c r="E2215" t="str">
        <f>VLOOKUP(A2215,cleaned_Medical_Examinations[],4,FALSE)</f>
        <v>No</v>
      </c>
      <c r="F2215" t="str">
        <f>VLOOKUP(A2215,cleaned_Medical_Examinations[],5,FALSE)</f>
        <v>Yes</v>
      </c>
      <c r="G2215" t="str">
        <f>VLOOKUP(A2215,cleaned_Medical_Examinations[],6,FALSE)</f>
        <v>No</v>
      </c>
      <c r="H2215">
        <f>VLOOKUP(A2215,cleaned_Medical_Examinations[],7,FALSE)</f>
        <v>1</v>
      </c>
      <c r="I2215" t="str">
        <f>VLOOKUP(A2215,cleaned_Medical_Examinations[],8,FALSE)</f>
        <v>No</v>
      </c>
      <c r="J2215" t="str">
        <f>VLOOKUP(A2215,cleaned_Medical_Examinations[],9,FALSE)</f>
        <v>OBESITY</v>
      </c>
      <c r="K2215" t="str">
        <f>VLOOKUP(A2215,cleaned_Medical_Examinations[],10,FALSE)</f>
        <v>NORMAL</v>
      </c>
      <c r="L2215">
        <f>VLOOKUP(A2215,table3!A2215:H4549,4,)</f>
        <v>39125</v>
      </c>
      <c r="M2215" t="str">
        <f>VLOOKUP(A2215,table3!A2215:H4549,5,FALSE)</f>
        <v>tier - 1</v>
      </c>
      <c r="N2215" t="str">
        <f>VLOOKUP(A2215,table3!A2215:H4549,6,FALSE)</f>
        <v>tier - 1</v>
      </c>
      <c r="O2215" t="str">
        <f>VLOOKUP(A2215,table3!A2215:H4549,7,FALSE)</f>
        <v>R1016</v>
      </c>
      <c r="P2215" s="8">
        <f>VLOOKUP(A2215,table3!A2215:H4549,2,FALSE)</f>
        <v>30167</v>
      </c>
      <c r="Q2215">
        <f>VLOOKUP(A2215,table3!A2215:H4549,8,FALSE)</f>
        <v>40</v>
      </c>
    </row>
    <row r="2216" spans="1:17" x14ac:dyDescent="0.3">
      <c r="A2216" s="11" t="s">
        <v>143</v>
      </c>
      <c r="B2216" t="str">
        <f>VLOOKUP(A2216,cleaned_customer_names[],2,FALSE)</f>
        <v>Babay</v>
      </c>
      <c r="C2216">
        <f>VLOOKUP(A2216,cleaned_Medical_Examinations[],2,FALSE)</f>
        <v>31.13</v>
      </c>
      <c r="D2216">
        <f>VLOOKUP(A2216,cleaned_Medical_Examinations[],3,FALSE)</f>
        <v>6.01</v>
      </c>
      <c r="E2216" t="str">
        <f>VLOOKUP(A2216,cleaned_Medical_Examinations[],4,FALSE)</f>
        <v>No</v>
      </c>
      <c r="F2216" t="str">
        <f>VLOOKUP(A2216,cleaned_Medical_Examinations[],5,FALSE)</f>
        <v>Yes</v>
      </c>
      <c r="G2216" t="str">
        <f>VLOOKUP(A2216,cleaned_Medical_Examinations[],6,FALSE)</f>
        <v>No</v>
      </c>
      <c r="H2216">
        <f>VLOOKUP(A2216,cleaned_Medical_Examinations[],7,FALSE)</f>
        <v>1</v>
      </c>
      <c r="I2216" t="str">
        <f>VLOOKUP(A2216,cleaned_Medical_Examinations[],8,FALSE)</f>
        <v>No</v>
      </c>
      <c r="J2216" t="str">
        <f>VLOOKUP(A2216,cleaned_Medical_Examinations[],9,FALSE)</f>
        <v>OBESITY</v>
      </c>
      <c r="K2216" t="str">
        <f>VLOOKUP(A2216,cleaned_Medical_Examinations[],10,FALSE)</f>
        <v>PREDIABETES</v>
      </c>
      <c r="L2216">
        <f>VLOOKUP(A2216,table3!A2216:H4550,4,)</f>
        <v>39221</v>
      </c>
      <c r="M2216" t="str">
        <f>VLOOKUP(A2216,table3!A2216:H4550,5,FALSE)</f>
        <v>tier - 2</v>
      </c>
      <c r="N2216" t="str">
        <f>VLOOKUP(A2216,table3!A2216:H4550,6,FALSE)</f>
        <v>tier - 1</v>
      </c>
      <c r="O2216" t="str">
        <f>VLOOKUP(A2216,table3!A2216:H4550,7,FALSE)</f>
        <v>R1011</v>
      </c>
      <c r="P2216" s="8">
        <f>VLOOKUP(A2216,table3!A2216:H4550,2,FALSE)</f>
        <v>22834</v>
      </c>
      <c r="Q2216">
        <f>VLOOKUP(A2216,table3!A2216:H4550,8,FALSE)</f>
        <v>60</v>
      </c>
    </row>
    <row r="2217" spans="1:17" x14ac:dyDescent="0.3">
      <c r="A2217" s="13" t="s">
        <v>142</v>
      </c>
      <c r="B2217" t="str">
        <f>VLOOKUP(A2217,cleaned_customer_names[],2,FALSE)</f>
        <v>Taylor</v>
      </c>
      <c r="C2217">
        <f>VLOOKUP(A2217,cleaned_Medical_Examinations[],2,FALSE)</f>
        <v>17.48</v>
      </c>
      <c r="D2217">
        <f>VLOOKUP(A2217,cleaned_Medical_Examinations[],3,FALSE)</f>
        <v>4.59</v>
      </c>
      <c r="E2217" t="str">
        <f>VLOOKUP(A2217,cleaned_Medical_Examinations[],4,FALSE)</f>
        <v>No</v>
      </c>
      <c r="F2217" t="str">
        <f>VLOOKUP(A2217,cleaned_Medical_Examinations[],5,FALSE)</f>
        <v>No</v>
      </c>
      <c r="G2217" t="str">
        <f>VLOOKUP(A2217,cleaned_Medical_Examinations[],6,FALSE)</f>
        <v>Yes</v>
      </c>
      <c r="H2217">
        <f>VLOOKUP(A2217,cleaned_Medical_Examinations[],7,FALSE)</f>
        <v>1</v>
      </c>
      <c r="I2217" t="str">
        <f>VLOOKUP(A2217,cleaned_Medical_Examinations[],8,FALSE)</f>
        <v>No</v>
      </c>
      <c r="J2217" t="str">
        <f>VLOOKUP(A2217,cleaned_Medical_Examinations[],9,FALSE)</f>
        <v>UNDER WEIGHT</v>
      </c>
      <c r="K2217" t="str">
        <f>VLOOKUP(A2217,cleaned_Medical_Examinations[],10,FALSE)</f>
        <v>NORMAL</v>
      </c>
      <c r="L2217">
        <f>VLOOKUP(A2217,table3!A2217:H4551,4,)</f>
        <v>39241</v>
      </c>
      <c r="M2217" t="str">
        <f>VLOOKUP(A2217,table3!A2217:H4551,5,FALSE)</f>
        <v>tier - 1</v>
      </c>
      <c r="N2217" t="str">
        <f>VLOOKUP(A2217,table3!A2217:H4551,6,FALSE)</f>
        <v>tier - 3</v>
      </c>
      <c r="O2217" t="str">
        <f>VLOOKUP(A2217,table3!A2217:H4551,7,FALSE)</f>
        <v>R1011</v>
      </c>
      <c r="P2217" s="8">
        <f>VLOOKUP(A2217,table3!A2217:H4551,2,FALSE)</f>
        <v>33938</v>
      </c>
      <c r="Q2217">
        <f>VLOOKUP(A2217,table3!A2217:H4551,8,FALSE)</f>
        <v>30</v>
      </c>
    </row>
    <row r="2218" spans="1:17" x14ac:dyDescent="0.3">
      <c r="A2218" s="11" t="s">
        <v>141</v>
      </c>
      <c r="B2218" t="str">
        <f>VLOOKUP(A2218,cleaned_customer_names[],2,FALSE)</f>
        <v>Smith</v>
      </c>
      <c r="C2218">
        <f>VLOOKUP(A2218,cleaned_Medical_Examinations[],2,FALSE)</f>
        <v>22.57</v>
      </c>
      <c r="D2218">
        <f>VLOOKUP(A2218,cleaned_Medical_Examinations[],3,FALSE)</f>
        <v>5.8</v>
      </c>
      <c r="E2218" t="str">
        <f>VLOOKUP(A2218,cleaned_Medical_Examinations[],4,FALSE)</f>
        <v>Yes</v>
      </c>
      <c r="F2218" t="str">
        <f>VLOOKUP(A2218,cleaned_Medical_Examinations[],5,FALSE)</f>
        <v>No</v>
      </c>
      <c r="G2218" t="str">
        <f>VLOOKUP(A2218,cleaned_Medical_Examinations[],6,FALSE)</f>
        <v>No</v>
      </c>
      <c r="H2218">
        <f>VLOOKUP(A2218,cleaned_Medical_Examinations[],7,FALSE)</f>
        <v>1</v>
      </c>
      <c r="I2218" t="str">
        <f>VLOOKUP(A2218,cleaned_Medical_Examinations[],8,FALSE)</f>
        <v>No</v>
      </c>
      <c r="J2218" t="str">
        <f>VLOOKUP(A2218,cleaned_Medical_Examinations[],9,FALSE)</f>
        <v>NORMAL WEIGHT</v>
      </c>
      <c r="K2218" t="str">
        <f>VLOOKUP(A2218,cleaned_Medical_Examinations[],10,FALSE)</f>
        <v>PREDIABETES</v>
      </c>
      <c r="L2218">
        <f>VLOOKUP(A2218,table3!A2218:H4552,4,)</f>
        <v>39315</v>
      </c>
      <c r="M2218" t="str">
        <f>VLOOKUP(A2218,table3!A2218:H4552,5,FALSE)</f>
        <v>tier - 2</v>
      </c>
      <c r="N2218" t="str">
        <f>VLOOKUP(A2218,table3!A2218:H4552,6,FALSE)</f>
        <v>tier - 3</v>
      </c>
      <c r="O2218" t="str">
        <f>VLOOKUP(A2218,table3!A2218:H4552,7,FALSE)</f>
        <v>R1011</v>
      </c>
      <c r="P2218" s="8">
        <f>VLOOKUP(A2218,table3!A2218:H4552,2,FALSE)</f>
        <v>30179</v>
      </c>
      <c r="Q2218">
        <f>VLOOKUP(A2218,table3!A2218:H4552,8,FALSE)</f>
        <v>40</v>
      </c>
    </row>
    <row r="2219" spans="1:17" x14ac:dyDescent="0.3">
      <c r="A2219" s="13" t="s">
        <v>140</v>
      </c>
      <c r="B2219" t="str">
        <f>VLOOKUP(A2219,cleaned_customer_names[],2,FALSE)</f>
        <v>Moody</v>
      </c>
      <c r="C2219">
        <f>VLOOKUP(A2219,cleaned_Medical_Examinations[],2,FALSE)</f>
        <v>26.73</v>
      </c>
      <c r="D2219">
        <f>VLOOKUP(A2219,cleaned_Medical_Examinations[],3,FALSE)</f>
        <v>5.08</v>
      </c>
      <c r="E2219" t="str">
        <f>VLOOKUP(A2219,cleaned_Medical_Examinations[],4,FALSE)</f>
        <v>No</v>
      </c>
      <c r="F2219" t="str">
        <f>VLOOKUP(A2219,cleaned_Medical_Examinations[],5,FALSE)</f>
        <v>Yes</v>
      </c>
      <c r="G2219" t="str">
        <f>VLOOKUP(A2219,cleaned_Medical_Examinations[],6,FALSE)</f>
        <v>No</v>
      </c>
      <c r="H2219">
        <f>VLOOKUP(A2219,cleaned_Medical_Examinations[],7,FALSE)</f>
        <v>1</v>
      </c>
      <c r="I2219" t="str">
        <f>VLOOKUP(A2219,cleaned_Medical_Examinations[],8,FALSE)</f>
        <v>No</v>
      </c>
      <c r="J2219" t="str">
        <f>VLOOKUP(A2219,cleaned_Medical_Examinations[],9,FALSE)</f>
        <v>OVER WEIGHT</v>
      </c>
      <c r="K2219" t="str">
        <f>VLOOKUP(A2219,cleaned_Medical_Examinations[],10,FALSE)</f>
        <v>NORMAL</v>
      </c>
      <c r="L2219">
        <f>VLOOKUP(A2219,table3!A2219:H4553,4,)</f>
        <v>39353</v>
      </c>
      <c r="M2219" t="str">
        <f>VLOOKUP(A2219,table3!A2219:H4553,5,FALSE)</f>
        <v>tier - 2</v>
      </c>
      <c r="N2219" t="str">
        <f>VLOOKUP(A2219,table3!A2219:H4553,6,FALSE)</f>
        <v>tier - 3</v>
      </c>
      <c r="O2219" t="str">
        <f>VLOOKUP(A2219,table3!A2219:H4553,7,FALSE)</f>
        <v>R1011</v>
      </c>
      <c r="P2219" s="8">
        <f>VLOOKUP(A2219,table3!A2219:H4553,2,FALSE)</f>
        <v>28707</v>
      </c>
      <c r="Q2219">
        <f>VLOOKUP(A2219,table3!A2219:H4553,8,FALSE)</f>
        <v>44</v>
      </c>
    </row>
    <row r="2220" spans="1:17" x14ac:dyDescent="0.3">
      <c r="A2220" s="11" t="s">
        <v>139</v>
      </c>
      <c r="B2220" t="str">
        <f>VLOOKUP(A2220,cleaned_customer_names[],2,FALSE)</f>
        <v>Swierzbinski</v>
      </c>
      <c r="C2220">
        <f>VLOOKUP(A2220,cleaned_Medical_Examinations[],2,FALSE)</f>
        <v>20.79</v>
      </c>
      <c r="D2220">
        <f>VLOOKUP(A2220,cleaned_Medical_Examinations[],3,FALSE)</f>
        <v>5.84</v>
      </c>
      <c r="E2220" t="str">
        <f>VLOOKUP(A2220,cleaned_Medical_Examinations[],4,FALSE)</f>
        <v>No</v>
      </c>
      <c r="F2220" t="str">
        <f>VLOOKUP(A2220,cleaned_Medical_Examinations[],5,FALSE)</f>
        <v>Yes</v>
      </c>
      <c r="G2220" t="str">
        <f>VLOOKUP(A2220,cleaned_Medical_Examinations[],6,FALSE)</f>
        <v>No</v>
      </c>
      <c r="H2220">
        <f>VLOOKUP(A2220,cleaned_Medical_Examinations[],7,FALSE)</f>
        <v>1</v>
      </c>
      <c r="I2220" t="str">
        <f>VLOOKUP(A2220,cleaned_Medical_Examinations[],8,FALSE)</f>
        <v>No</v>
      </c>
      <c r="J2220" t="str">
        <f>VLOOKUP(A2220,cleaned_Medical_Examinations[],9,FALSE)</f>
        <v>NORMAL WEIGHT</v>
      </c>
      <c r="K2220" t="str">
        <f>VLOOKUP(A2220,cleaned_Medical_Examinations[],10,FALSE)</f>
        <v>PREDIABETES</v>
      </c>
      <c r="L2220">
        <f>VLOOKUP(A2220,table3!A2220:H4554,4,)</f>
        <v>39397</v>
      </c>
      <c r="M2220" t="str">
        <f>VLOOKUP(A2220,table3!A2220:H4554,5,FALSE)</f>
        <v>tier - 2</v>
      </c>
      <c r="N2220" t="str">
        <f>VLOOKUP(A2220,table3!A2220:H4554,6,FALSE)</f>
        <v>tier - 2</v>
      </c>
      <c r="O2220" t="str">
        <f>VLOOKUP(A2220,table3!A2220:H4554,7,FALSE)</f>
        <v>R1011</v>
      </c>
      <c r="P2220" s="8">
        <f>VLOOKUP(A2220,table3!A2220:H4554,2,FALSE)</f>
        <v>24282</v>
      </c>
      <c r="Q2220">
        <f>VLOOKUP(A2220,table3!A2220:H4554,8,FALSE)</f>
        <v>56</v>
      </c>
    </row>
    <row r="2221" spans="1:17" x14ac:dyDescent="0.3">
      <c r="A2221" s="13" t="s">
        <v>138</v>
      </c>
      <c r="B2221" t="str">
        <f>VLOOKUP(A2221,cleaned_customer_names[],2,FALSE)</f>
        <v>Schwartz</v>
      </c>
      <c r="C2221">
        <f>VLOOKUP(A2221,cleaned_Medical_Examinations[],2,FALSE)</f>
        <v>20.149999999999999</v>
      </c>
      <c r="D2221">
        <f>VLOOKUP(A2221,cleaned_Medical_Examinations[],3,FALSE)</f>
        <v>4.1500000000000004</v>
      </c>
      <c r="E2221" t="str">
        <f>VLOOKUP(A2221,cleaned_Medical_Examinations[],4,FALSE)</f>
        <v>No</v>
      </c>
      <c r="F2221" t="str">
        <f>VLOOKUP(A2221,cleaned_Medical_Examinations[],5,FALSE)</f>
        <v>No</v>
      </c>
      <c r="G2221" t="str">
        <f>VLOOKUP(A2221,cleaned_Medical_Examinations[],6,FALSE)</f>
        <v>No</v>
      </c>
      <c r="H2221">
        <f>VLOOKUP(A2221,cleaned_Medical_Examinations[],7,FALSE)</f>
        <v>1</v>
      </c>
      <c r="I2221" t="str">
        <f>VLOOKUP(A2221,cleaned_Medical_Examinations[],8,FALSE)</f>
        <v>No</v>
      </c>
      <c r="J2221" t="str">
        <f>VLOOKUP(A2221,cleaned_Medical_Examinations[],9,FALSE)</f>
        <v>NORMAL WEIGHT</v>
      </c>
      <c r="K2221" t="str">
        <f>VLOOKUP(A2221,cleaned_Medical_Examinations[],10,FALSE)</f>
        <v>NORMAL</v>
      </c>
      <c r="L2221">
        <f>VLOOKUP(A2221,table3!A2221:H4555,4,)</f>
        <v>39556</v>
      </c>
      <c r="M2221" t="str">
        <f>VLOOKUP(A2221,table3!A2221:H4555,5,FALSE)</f>
        <v>tier - 1</v>
      </c>
      <c r="N2221" t="str">
        <f>VLOOKUP(A2221,table3!A2221:H4555,6,FALSE)</f>
        <v>tier - 2</v>
      </c>
      <c r="O2221" t="str">
        <f>VLOOKUP(A2221,table3!A2221:H4555,7,FALSE)</f>
        <v>R1015</v>
      </c>
      <c r="P2221" s="8">
        <f>VLOOKUP(A2221,table3!A2221:H4555,2,FALSE)</f>
        <v>28683</v>
      </c>
      <c r="Q2221">
        <f>VLOOKUP(A2221,table3!A2221:H4555,8,FALSE)</f>
        <v>44</v>
      </c>
    </row>
    <row r="2222" spans="1:17" x14ac:dyDescent="0.3">
      <c r="A2222" s="11" t="s">
        <v>137</v>
      </c>
      <c r="B2222" t="str">
        <f>VLOOKUP(A2222,cleaned_customer_names[],2,FALSE)</f>
        <v>Sanseverino</v>
      </c>
      <c r="C2222">
        <f>VLOOKUP(A2222,cleaned_Medical_Examinations[],2,FALSE)</f>
        <v>36.85</v>
      </c>
      <c r="D2222">
        <f>VLOOKUP(A2222,cleaned_Medical_Examinations[],3,FALSE)</f>
        <v>4.3600000000000003</v>
      </c>
      <c r="E2222" t="str">
        <f>VLOOKUP(A2222,cleaned_Medical_Examinations[],4,FALSE)</f>
        <v>Yes</v>
      </c>
      <c r="F2222" t="str">
        <f>VLOOKUP(A2222,cleaned_Medical_Examinations[],5,FALSE)</f>
        <v>No</v>
      </c>
      <c r="G2222" t="str">
        <f>VLOOKUP(A2222,cleaned_Medical_Examinations[],6,FALSE)</f>
        <v>No</v>
      </c>
      <c r="H2222">
        <f>VLOOKUP(A2222,cleaned_Medical_Examinations[],7,FALSE)</f>
        <v>0</v>
      </c>
      <c r="I2222" t="str">
        <f>VLOOKUP(A2222,cleaned_Medical_Examinations[],8,FALSE)</f>
        <v>No</v>
      </c>
      <c r="J2222" t="str">
        <f>VLOOKUP(A2222,cleaned_Medical_Examinations[],9,FALSE)</f>
        <v>OBESITY</v>
      </c>
      <c r="K2222" t="str">
        <f>VLOOKUP(A2222,cleaned_Medical_Examinations[],10,FALSE)</f>
        <v>NORMAL</v>
      </c>
      <c r="L2222">
        <f>VLOOKUP(A2222,table3!A2222:H4556,4,)</f>
        <v>39597</v>
      </c>
      <c r="M2222" t="str">
        <f>VLOOKUP(A2222,table3!A2222:H4556,5,FALSE)</f>
        <v>tier - 1</v>
      </c>
      <c r="N2222" t="str">
        <f>VLOOKUP(A2222,table3!A2222:H4556,6,FALSE)</f>
        <v>tier - 2</v>
      </c>
      <c r="O2222" t="str">
        <f>VLOOKUP(A2222,table3!A2222:H4556,7,FALSE)</f>
        <v>R1017</v>
      </c>
      <c r="P2222" s="8">
        <f>VLOOKUP(A2222,table3!A2222:H4556,2,FALSE)</f>
        <v>29772</v>
      </c>
      <c r="Q2222">
        <f>VLOOKUP(A2222,table3!A2222:H4556,8,FALSE)</f>
        <v>41</v>
      </c>
    </row>
    <row r="2223" spans="1:17" x14ac:dyDescent="0.3">
      <c r="A2223" s="13" t="s">
        <v>136</v>
      </c>
      <c r="B2223" t="str">
        <f>VLOOKUP(A2223,cleaned_customer_names[],2,FALSE)</f>
        <v>Lawder</v>
      </c>
      <c r="C2223">
        <f>VLOOKUP(A2223,cleaned_Medical_Examinations[],2,FALSE)</f>
        <v>35.53</v>
      </c>
      <c r="D2223">
        <f>VLOOKUP(A2223,cleaned_Medical_Examinations[],3,FALSE)</f>
        <v>4.55</v>
      </c>
      <c r="E2223" t="str">
        <f>VLOOKUP(A2223,cleaned_Medical_Examinations[],4,FALSE)</f>
        <v>Yes</v>
      </c>
      <c r="F2223" t="str">
        <f>VLOOKUP(A2223,cleaned_Medical_Examinations[],5,FALSE)</f>
        <v>No</v>
      </c>
      <c r="G2223" t="str">
        <f>VLOOKUP(A2223,cleaned_Medical_Examinations[],6,FALSE)</f>
        <v>No</v>
      </c>
      <c r="H2223">
        <f>VLOOKUP(A2223,cleaned_Medical_Examinations[],7,FALSE)</f>
        <v>0</v>
      </c>
      <c r="I2223" t="str">
        <f>VLOOKUP(A2223,cleaned_Medical_Examinations[],8,FALSE)</f>
        <v>No</v>
      </c>
      <c r="J2223" t="str">
        <f>VLOOKUP(A2223,cleaned_Medical_Examinations[],9,FALSE)</f>
        <v>OBESITY</v>
      </c>
      <c r="K2223" t="str">
        <f>VLOOKUP(A2223,cleaned_Medical_Examinations[],10,FALSE)</f>
        <v>NORMAL</v>
      </c>
      <c r="L2223">
        <f>VLOOKUP(A2223,table3!A2223:H4557,4,)</f>
        <v>39612</v>
      </c>
      <c r="M2223" t="str">
        <f>VLOOKUP(A2223,table3!A2223:H4557,5,FALSE)</f>
        <v>tier - 1</v>
      </c>
      <c r="N2223" t="str">
        <f>VLOOKUP(A2223,table3!A2223:H4557,6,FALSE)</f>
        <v>tier - 3</v>
      </c>
      <c r="O2223" t="str">
        <f>VLOOKUP(A2223,table3!A2223:H4557,7,FALSE)</f>
        <v>R1013</v>
      </c>
      <c r="P2223" s="8">
        <f>VLOOKUP(A2223,table3!A2223:H4557,2,FALSE)</f>
        <v>34918</v>
      </c>
      <c r="Q2223">
        <f>VLOOKUP(A2223,table3!A2223:H4557,8,FALSE)</f>
        <v>27</v>
      </c>
    </row>
    <row r="2224" spans="1:17" x14ac:dyDescent="0.3">
      <c r="A2224" s="11" t="s">
        <v>135</v>
      </c>
      <c r="B2224" t="str">
        <f>VLOOKUP(A2224,cleaned_customer_names[],2,FALSE)</f>
        <v>Young</v>
      </c>
      <c r="C2224">
        <f>VLOOKUP(A2224,cleaned_Medical_Examinations[],2,FALSE)</f>
        <v>31.1</v>
      </c>
      <c r="D2224">
        <f>VLOOKUP(A2224,cleaned_Medical_Examinations[],3,FALSE)</f>
        <v>4.37</v>
      </c>
      <c r="E2224" t="str">
        <f>VLOOKUP(A2224,cleaned_Medical_Examinations[],4,FALSE)</f>
        <v>Yes</v>
      </c>
      <c r="F2224" t="str">
        <f>VLOOKUP(A2224,cleaned_Medical_Examinations[],5,FALSE)</f>
        <v>No</v>
      </c>
      <c r="G2224" t="str">
        <f>VLOOKUP(A2224,cleaned_Medical_Examinations[],6,FALSE)</f>
        <v>No</v>
      </c>
      <c r="H2224">
        <f>VLOOKUP(A2224,cleaned_Medical_Examinations[],7,FALSE)</f>
        <v>0</v>
      </c>
      <c r="I2224" t="str">
        <f>VLOOKUP(A2224,cleaned_Medical_Examinations[],8,FALSE)</f>
        <v>No</v>
      </c>
      <c r="J2224" t="str">
        <f>VLOOKUP(A2224,cleaned_Medical_Examinations[],9,FALSE)</f>
        <v>OBESITY</v>
      </c>
      <c r="K2224" t="str">
        <f>VLOOKUP(A2224,cleaned_Medical_Examinations[],10,FALSE)</f>
        <v>NORMAL</v>
      </c>
      <c r="L2224">
        <f>VLOOKUP(A2224,table3!A2224:H4558,4,)</f>
        <v>39670</v>
      </c>
      <c r="M2224" t="str">
        <f>VLOOKUP(A2224,table3!A2224:H4558,5,FALSE)</f>
        <v>tier - 2</v>
      </c>
      <c r="N2224" t="str">
        <f>VLOOKUP(A2224,table3!A2224:H4558,6,FALSE)</f>
        <v>tier - 1</v>
      </c>
      <c r="O2224" t="str">
        <f>VLOOKUP(A2224,table3!A2224:H4558,7,FALSE)</f>
        <v>R1012</v>
      </c>
      <c r="P2224" s="8">
        <f>VLOOKUP(A2224,table3!A2224:H4558,2,FALSE)</f>
        <v>28476</v>
      </c>
      <c r="Q2224">
        <f>VLOOKUP(A2224,table3!A2224:H4558,8,FALSE)</f>
        <v>45</v>
      </c>
    </row>
    <row r="2225" spans="1:17" x14ac:dyDescent="0.3">
      <c r="A2225" s="13" t="s">
        <v>134</v>
      </c>
      <c r="B2225" t="str">
        <f>VLOOKUP(A2225,cleaned_customer_names[],2,FALSE)</f>
        <v>Hoerner</v>
      </c>
      <c r="C2225">
        <f>VLOOKUP(A2225,cleaned_Medical_Examinations[],2,FALSE)</f>
        <v>23.21</v>
      </c>
      <c r="D2225">
        <f>VLOOKUP(A2225,cleaned_Medical_Examinations[],3,FALSE)</f>
        <v>5.24</v>
      </c>
      <c r="E2225" t="str">
        <f>VLOOKUP(A2225,cleaned_Medical_Examinations[],4,FALSE)</f>
        <v>Yes</v>
      </c>
      <c r="F2225" t="str">
        <f>VLOOKUP(A2225,cleaned_Medical_Examinations[],5,FALSE)</f>
        <v>No</v>
      </c>
      <c r="G2225" t="str">
        <f>VLOOKUP(A2225,cleaned_Medical_Examinations[],6,FALSE)</f>
        <v>No</v>
      </c>
      <c r="H2225">
        <f>VLOOKUP(A2225,cleaned_Medical_Examinations[],7,FALSE)</f>
        <v>0</v>
      </c>
      <c r="I2225" t="str">
        <f>VLOOKUP(A2225,cleaned_Medical_Examinations[],8,FALSE)</f>
        <v>No</v>
      </c>
      <c r="J2225" t="str">
        <f>VLOOKUP(A2225,cleaned_Medical_Examinations[],9,FALSE)</f>
        <v>NORMAL WEIGHT</v>
      </c>
      <c r="K2225" t="str">
        <f>VLOOKUP(A2225,cleaned_Medical_Examinations[],10,FALSE)</f>
        <v>NORMAL</v>
      </c>
      <c r="L2225">
        <f>VLOOKUP(A2225,table3!A2225:H4559,4,)</f>
        <v>39722</v>
      </c>
      <c r="M2225" t="str">
        <f>VLOOKUP(A2225,table3!A2225:H4559,5,FALSE)</f>
        <v>tier - 2</v>
      </c>
      <c r="N2225" t="str">
        <f>VLOOKUP(A2225,table3!A2225:H4559,6,FALSE)</f>
        <v>tier - 2</v>
      </c>
      <c r="O2225" t="str">
        <f>VLOOKUP(A2225,table3!A2225:H4559,7,FALSE)</f>
        <v>R1011</v>
      </c>
      <c r="P2225" s="8">
        <f>VLOOKUP(A2225,table3!A2225:H4559,2,FALSE)</f>
        <v>25110</v>
      </c>
      <c r="Q2225">
        <f>VLOOKUP(A2225,table3!A2225:H4559,8,FALSE)</f>
        <v>54</v>
      </c>
    </row>
    <row r="2226" spans="1:17" x14ac:dyDescent="0.3">
      <c r="A2226" s="11" t="s">
        <v>133</v>
      </c>
      <c r="B2226" t="str">
        <f>VLOOKUP(A2226,cleaned_customer_names[],2,FALSE)</f>
        <v>Benson</v>
      </c>
      <c r="C2226">
        <f>VLOOKUP(A2226,cleaned_Medical_Examinations[],2,FALSE)</f>
        <v>18.36</v>
      </c>
      <c r="D2226">
        <f>VLOOKUP(A2226,cleaned_Medical_Examinations[],3,FALSE)</f>
        <v>5.96</v>
      </c>
      <c r="E2226" t="str">
        <f>VLOOKUP(A2226,cleaned_Medical_Examinations[],4,FALSE)</f>
        <v>No</v>
      </c>
      <c r="F2226" t="str">
        <f>VLOOKUP(A2226,cleaned_Medical_Examinations[],5,FALSE)</f>
        <v>No</v>
      </c>
      <c r="G2226" t="str">
        <f>VLOOKUP(A2226,cleaned_Medical_Examinations[],6,FALSE)</f>
        <v>No</v>
      </c>
      <c r="H2226">
        <f>VLOOKUP(A2226,cleaned_Medical_Examinations[],7,FALSE)</f>
        <v>1</v>
      </c>
      <c r="I2226" t="str">
        <f>VLOOKUP(A2226,cleaned_Medical_Examinations[],8,FALSE)</f>
        <v>No</v>
      </c>
      <c r="J2226" t="str">
        <f>VLOOKUP(A2226,cleaned_Medical_Examinations[],9,FALSE)</f>
        <v>UNDER WEIGHT</v>
      </c>
      <c r="K2226" t="str">
        <f>VLOOKUP(A2226,cleaned_Medical_Examinations[],10,FALSE)</f>
        <v>PREDIABETES</v>
      </c>
      <c r="L2226">
        <f>VLOOKUP(A2226,table3!A2226:H4560,4,)</f>
        <v>39723</v>
      </c>
      <c r="M2226" t="str">
        <f>VLOOKUP(A2226,table3!A2226:H4560,5,FALSE)</f>
        <v>tier - 1</v>
      </c>
      <c r="N2226" t="str">
        <f>VLOOKUP(A2226,table3!A2226:H4560,6,FALSE)</f>
        <v>tier - 1</v>
      </c>
      <c r="O2226" t="str">
        <f>VLOOKUP(A2226,table3!A2226:H4560,7,FALSE)</f>
        <v>R1013</v>
      </c>
      <c r="P2226" s="8">
        <f>VLOOKUP(A2226,table3!A2226:H4560,2,FALSE)</f>
        <v>37818</v>
      </c>
      <c r="Q2226">
        <f>VLOOKUP(A2226,table3!A2226:H4560,8,FALSE)</f>
        <v>19</v>
      </c>
    </row>
    <row r="2227" spans="1:17" x14ac:dyDescent="0.3">
      <c r="A2227" s="13" t="s">
        <v>132</v>
      </c>
      <c r="B2227" t="str">
        <f>VLOOKUP(A2227,cleaned_customer_names[],2,FALSE)</f>
        <v>Horton</v>
      </c>
      <c r="C2227">
        <f>VLOOKUP(A2227,cleaned_Medical_Examinations[],2,FALSE)</f>
        <v>15.92</v>
      </c>
      <c r="D2227">
        <f>VLOOKUP(A2227,cleaned_Medical_Examinations[],3,FALSE)</f>
        <v>4.76</v>
      </c>
      <c r="E2227" t="str">
        <f>VLOOKUP(A2227,cleaned_Medical_Examinations[],4,FALSE)</f>
        <v>Yes</v>
      </c>
      <c r="F2227" t="str">
        <f>VLOOKUP(A2227,cleaned_Medical_Examinations[],5,FALSE)</f>
        <v>No</v>
      </c>
      <c r="G2227" t="str">
        <f>VLOOKUP(A2227,cleaned_Medical_Examinations[],6,FALSE)</f>
        <v>No</v>
      </c>
      <c r="H2227">
        <f>VLOOKUP(A2227,cleaned_Medical_Examinations[],7,FALSE)</f>
        <v>1</v>
      </c>
      <c r="I2227" t="str">
        <f>VLOOKUP(A2227,cleaned_Medical_Examinations[],8,FALSE)</f>
        <v>No</v>
      </c>
      <c r="J2227" t="str">
        <f>VLOOKUP(A2227,cleaned_Medical_Examinations[],9,FALSE)</f>
        <v>UNDER WEIGHT</v>
      </c>
      <c r="K2227" t="str">
        <f>VLOOKUP(A2227,cleaned_Medical_Examinations[],10,FALSE)</f>
        <v>NORMAL</v>
      </c>
      <c r="L2227">
        <f>VLOOKUP(A2227,table3!A2227:H4561,4,)</f>
        <v>39726</v>
      </c>
      <c r="M2227" t="str">
        <f>VLOOKUP(A2227,table3!A2227:H4561,5,FALSE)</f>
        <v>tier - 2</v>
      </c>
      <c r="N2227" t="str">
        <f>VLOOKUP(A2227,table3!A2227:H4561,6,FALSE)</f>
        <v>tier - 1</v>
      </c>
      <c r="O2227" t="str">
        <f>VLOOKUP(A2227,table3!A2227:H4561,7,FALSE)</f>
        <v>R1012</v>
      </c>
      <c r="P2227" s="8">
        <f>VLOOKUP(A2227,table3!A2227:H4561,2,FALSE)</f>
        <v>28349</v>
      </c>
      <c r="Q2227">
        <f>VLOOKUP(A2227,table3!A2227:H4561,8,FALSE)</f>
        <v>45</v>
      </c>
    </row>
    <row r="2228" spans="1:17" x14ac:dyDescent="0.3">
      <c r="A2228" s="11" t="s">
        <v>131</v>
      </c>
      <c r="B2228" t="str">
        <f>VLOOKUP(A2228,cleaned_customer_names[],2,FALSE)</f>
        <v>McGraw</v>
      </c>
      <c r="C2228">
        <f>VLOOKUP(A2228,cleaned_Medical_Examinations[],2,FALSE)</f>
        <v>15.17</v>
      </c>
      <c r="D2228">
        <f>VLOOKUP(A2228,cleaned_Medical_Examinations[],3,FALSE)</f>
        <v>4.3</v>
      </c>
      <c r="E2228" t="str">
        <f>VLOOKUP(A2228,cleaned_Medical_Examinations[],4,FALSE)</f>
        <v>Yes</v>
      </c>
      <c r="F2228" t="str">
        <f>VLOOKUP(A2228,cleaned_Medical_Examinations[],5,FALSE)</f>
        <v>No</v>
      </c>
      <c r="G2228" t="str">
        <f>VLOOKUP(A2228,cleaned_Medical_Examinations[],6,FALSE)</f>
        <v>Yes</v>
      </c>
      <c r="H2228">
        <f>VLOOKUP(A2228,cleaned_Medical_Examinations[],7,FALSE)</f>
        <v>1</v>
      </c>
      <c r="I2228" t="str">
        <f>VLOOKUP(A2228,cleaned_Medical_Examinations[],8,FALSE)</f>
        <v>No</v>
      </c>
      <c r="J2228" t="str">
        <f>VLOOKUP(A2228,cleaned_Medical_Examinations[],9,FALSE)</f>
        <v>UNDER WEIGHT</v>
      </c>
      <c r="K2228" t="str">
        <f>VLOOKUP(A2228,cleaned_Medical_Examinations[],10,FALSE)</f>
        <v>NORMAL</v>
      </c>
      <c r="L2228">
        <f>VLOOKUP(A2228,table3!A2228:H4562,4,)</f>
        <v>39728</v>
      </c>
      <c r="M2228" t="str">
        <f>VLOOKUP(A2228,table3!A2228:H4562,5,FALSE)</f>
        <v>tier - 1</v>
      </c>
      <c r="N2228" t="str">
        <f>VLOOKUP(A2228,table3!A2228:H4562,6,FALSE)</f>
        <v>tier - 2</v>
      </c>
      <c r="O2228" t="str">
        <f>VLOOKUP(A2228,table3!A2228:H4562,7,FALSE)</f>
        <v>R1011</v>
      </c>
      <c r="P2228" s="8">
        <f>VLOOKUP(A2228,table3!A2228:H4562,2,FALSE)</f>
        <v>27015</v>
      </c>
      <c r="Q2228">
        <f>VLOOKUP(A2228,table3!A2228:H4562,8,FALSE)</f>
        <v>49</v>
      </c>
    </row>
    <row r="2229" spans="1:17" x14ac:dyDescent="0.3">
      <c r="A2229" s="13" t="s">
        <v>130</v>
      </c>
      <c r="B2229" t="str">
        <f>VLOOKUP(A2229,cleaned_customer_names[],2,FALSE)</f>
        <v>Beaulne</v>
      </c>
      <c r="C2229">
        <f>VLOOKUP(A2229,cleaned_Medical_Examinations[],2,FALSE)</f>
        <v>16.63</v>
      </c>
      <c r="D2229">
        <f>VLOOKUP(A2229,cleaned_Medical_Examinations[],3,FALSE)</f>
        <v>4.5</v>
      </c>
      <c r="E2229" t="str">
        <f>VLOOKUP(A2229,cleaned_Medical_Examinations[],4,FALSE)</f>
        <v>No</v>
      </c>
      <c r="F2229" t="str">
        <f>VLOOKUP(A2229,cleaned_Medical_Examinations[],5,FALSE)</f>
        <v>No</v>
      </c>
      <c r="G2229" t="str">
        <f>VLOOKUP(A2229,cleaned_Medical_Examinations[],6,FALSE)</f>
        <v>No</v>
      </c>
      <c r="H2229">
        <f>VLOOKUP(A2229,cleaned_Medical_Examinations[],7,FALSE)</f>
        <v>1</v>
      </c>
      <c r="I2229" t="str">
        <f>VLOOKUP(A2229,cleaned_Medical_Examinations[],8,FALSE)</f>
        <v>No</v>
      </c>
      <c r="J2229" t="str">
        <f>VLOOKUP(A2229,cleaned_Medical_Examinations[],9,FALSE)</f>
        <v>UNDER WEIGHT</v>
      </c>
      <c r="K2229" t="str">
        <f>VLOOKUP(A2229,cleaned_Medical_Examinations[],10,FALSE)</f>
        <v>NORMAL</v>
      </c>
      <c r="L2229">
        <f>VLOOKUP(A2229,table3!A2229:H4563,4,)</f>
        <v>39774</v>
      </c>
      <c r="M2229" t="str">
        <f>VLOOKUP(A2229,table3!A2229:H4563,5,FALSE)</f>
        <v>tier - 1</v>
      </c>
      <c r="N2229" t="str">
        <f>VLOOKUP(A2229,table3!A2229:H4563,6,FALSE)</f>
        <v>tier - 1</v>
      </c>
      <c r="O2229" t="str">
        <f>VLOOKUP(A2229,table3!A2229:H4563,7,FALSE)</f>
        <v>R1014</v>
      </c>
      <c r="P2229" s="8">
        <f>VLOOKUP(A2229,table3!A2229:H4563,2,FALSE)</f>
        <v>31982</v>
      </c>
      <c r="Q2229">
        <f>VLOOKUP(A2229,table3!A2229:H4563,8,FALSE)</f>
        <v>35</v>
      </c>
    </row>
    <row r="2230" spans="1:17" x14ac:dyDescent="0.3">
      <c r="A2230" s="11" t="s">
        <v>129</v>
      </c>
      <c r="B2230" t="str">
        <f>VLOOKUP(A2230,cleaned_customer_names[],2,FALSE)</f>
        <v>Lunz</v>
      </c>
      <c r="C2230">
        <f>VLOOKUP(A2230,cleaned_Medical_Examinations[],2,FALSE)</f>
        <v>19.39</v>
      </c>
      <c r="D2230">
        <f>VLOOKUP(A2230,cleaned_Medical_Examinations[],3,FALSE)</f>
        <v>5.59</v>
      </c>
      <c r="E2230" t="str">
        <f>VLOOKUP(A2230,cleaned_Medical_Examinations[],4,FALSE)</f>
        <v>No</v>
      </c>
      <c r="F2230" t="str">
        <f>VLOOKUP(A2230,cleaned_Medical_Examinations[],5,FALSE)</f>
        <v>No</v>
      </c>
      <c r="G2230" t="str">
        <f>VLOOKUP(A2230,cleaned_Medical_Examinations[],6,FALSE)</f>
        <v>Yes</v>
      </c>
      <c r="H2230">
        <f>VLOOKUP(A2230,cleaned_Medical_Examinations[],7,FALSE)</f>
        <v>1</v>
      </c>
      <c r="I2230" t="str">
        <f>VLOOKUP(A2230,cleaned_Medical_Examinations[],8,FALSE)</f>
        <v>No</v>
      </c>
      <c r="J2230" t="str">
        <f>VLOOKUP(A2230,cleaned_Medical_Examinations[],9,FALSE)</f>
        <v>NORMAL WEIGHT</v>
      </c>
      <c r="K2230" t="str">
        <f>VLOOKUP(A2230,cleaned_Medical_Examinations[],10,FALSE)</f>
        <v>NORMAL</v>
      </c>
      <c r="L2230">
        <f>VLOOKUP(A2230,table3!A2230:H4564,4,)</f>
        <v>39837</v>
      </c>
      <c r="M2230" t="str">
        <f>VLOOKUP(A2230,table3!A2230:H4564,5,FALSE)</f>
        <v>tier - 2</v>
      </c>
      <c r="N2230" t="str">
        <f>VLOOKUP(A2230,table3!A2230:H4564,6,FALSE)</f>
        <v>tier - 1</v>
      </c>
      <c r="O2230" t="str">
        <f>VLOOKUP(A2230,table3!A2230:H4564,7,FALSE)</f>
        <v>R1011</v>
      </c>
      <c r="P2230" s="8">
        <f>VLOOKUP(A2230,table3!A2230:H4564,2,FALSE)</f>
        <v>31245</v>
      </c>
      <c r="Q2230">
        <f>VLOOKUP(A2230,table3!A2230:H4564,8,FALSE)</f>
        <v>37</v>
      </c>
    </row>
    <row r="2231" spans="1:17" x14ac:dyDescent="0.3">
      <c r="A2231" s="13" t="s">
        <v>128</v>
      </c>
      <c r="B2231" t="str">
        <f>VLOOKUP(A2231,cleaned_customer_names[],2,FALSE)</f>
        <v>Kyle</v>
      </c>
      <c r="C2231">
        <f>VLOOKUP(A2231,cleaned_Medical_Examinations[],2,FALSE)</f>
        <v>17.34</v>
      </c>
      <c r="D2231">
        <f>VLOOKUP(A2231,cleaned_Medical_Examinations[],3,FALSE)</f>
        <v>6.29</v>
      </c>
      <c r="E2231" t="str">
        <f>VLOOKUP(A2231,cleaned_Medical_Examinations[],4,FALSE)</f>
        <v>Yes</v>
      </c>
      <c r="F2231" t="str">
        <f>VLOOKUP(A2231,cleaned_Medical_Examinations[],5,FALSE)</f>
        <v>No</v>
      </c>
      <c r="G2231" t="str">
        <f>VLOOKUP(A2231,cleaned_Medical_Examinations[],6,FALSE)</f>
        <v>Yes</v>
      </c>
      <c r="H2231">
        <f>VLOOKUP(A2231,cleaned_Medical_Examinations[],7,FALSE)</f>
        <v>1</v>
      </c>
      <c r="I2231" t="str">
        <f>VLOOKUP(A2231,cleaned_Medical_Examinations[],8,FALSE)</f>
        <v>No</v>
      </c>
      <c r="J2231" t="str">
        <f>VLOOKUP(A2231,cleaned_Medical_Examinations[],9,FALSE)</f>
        <v>UNDER WEIGHT</v>
      </c>
      <c r="K2231" t="str">
        <f>VLOOKUP(A2231,cleaned_Medical_Examinations[],10,FALSE)</f>
        <v>PREDIABETES</v>
      </c>
      <c r="L2231">
        <f>VLOOKUP(A2231,table3!A2231:H4565,4,)</f>
        <v>39866</v>
      </c>
      <c r="M2231" t="str">
        <f>VLOOKUP(A2231,table3!A2231:H4565,5,FALSE)</f>
        <v>tier - 2</v>
      </c>
      <c r="N2231" t="str">
        <f>VLOOKUP(A2231,table3!A2231:H4565,6,FALSE)</f>
        <v>tier - 2</v>
      </c>
      <c r="O2231" t="str">
        <f>VLOOKUP(A2231,table3!A2231:H4565,7,FALSE)</f>
        <v>R1011</v>
      </c>
      <c r="P2231" s="8">
        <f>VLOOKUP(A2231,table3!A2231:H4565,2,FALSE)</f>
        <v>30468</v>
      </c>
      <c r="Q2231">
        <f>VLOOKUP(A2231,table3!A2231:H4565,8,FALSE)</f>
        <v>40</v>
      </c>
    </row>
    <row r="2232" spans="1:17" x14ac:dyDescent="0.3">
      <c r="A2232" s="11" t="s">
        <v>127</v>
      </c>
      <c r="B2232" t="str">
        <f>VLOOKUP(A2232,cleaned_customer_names[],2,FALSE)</f>
        <v>Brackenwagen</v>
      </c>
      <c r="C2232">
        <f>VLOOKUP(A2232,cleaned_Medical_Examinations[],2,FALSE)</f>
        <v>17.940000000000001</v>
      </c>
      <c r="D2232">
        <f>VLOOKUP(A2232,cleaned_Medical_Examinations[],3,FALSE)</f>
        <v>4.1900000000000004</v>
      </c>
      <c r="E2232" t="str">
        <f>VLOOKUP(A2232,cleaned_Medical_Examinations[],4,FALSE)</f>
        <v>No</v>
      </c>
      <c r="F2232" t="str">
        <f>VLOOKUP(A2232,cleaned_Medical_Examinations[],5,FALSE)</f>
        <v>Yes</v>
      </c>
      <c r="G2232" t="str">
        <f>VLOOKUP(A2232,cleaned_Medical_Examinations[],6,FALSE)</f>
        <v>No</v>
      </c>
      <c r="H2232">
        <f>VLOOKUP(A2232,cleaned_Medical_Examinations[],7,FALSE)</f>
        <v>1</v>
      </c>
      <c r="I2232" t="str">
        <f>VLOOKUP(A2232,cleaned_Medical_Examinations[],8,FALSE)</f>
        <v>No</v>
      </c>
      <c r="J2232" t="str">
        <f>VLOOKUP(A2232,cleaned_Medical_Examinations[],9,FALSE)</f>
        <v>UNDER WEIGHT</v>
      </c>
      <c r="K2232" t="str">
        <f>VLOOKUP(A2232,cleaned_Medical_Examinations[],10,FALSE)</f>
        <v>NORMAL</v>
      </c>
      <c r="L2232">
        <f>VLOOKUP(A2232,table3!A2232:H4566,4,)</f>
        <v>39872</v>
      </c>
      <c r="M2232" t="str">
        <f>VLOOKUP(A2232,table3!A2232:H4566,5,FALSE)</f>
        <v>tier - 1</v>
      </c>
      <c r="N2232" t="str">
        <f>VLOOKUP(A2232,table3!A2232:H4566,6,FALSE)</f>
        <v>tier - 2</v>
      </c>
      <c r="O2232" t="str">
        <f>VLOOKUP(A2232,table3!A2232:H4566,7,FALSE)</f>
        <v>R1013</v>
      </c>
      <c r="P2232" s="8">
        <f>VLOOKUP(A2232,table3!A2232:H4566,2,FALSE)</f>
        <v>31281</v>
      </c>
      <c r="Q2232">
        <f>VLOOKUP(A2232,table3!A2232:H4566,8,FALSE)</f>
        <v>37</v>
      </c>
    </row>
    <row r="2233" spans="1:17" x14ac:dyDescent="0.3">
      <c r="A2233" s="13" t="s">
        <v>126</v>
      </c>
      <c r="B2233" t="str">
        <f>VLOOKUP(A2233,cleaned_customer_names[],2,FALSE)</f>
        <v>Schmitt</v>
      </c>
      <c r="C2233">
        <f>VLOOKUP(A2233,cleaned_Medical_Examinations[],2,FALSE)</f>
        <v>16.670000000000002</v>
      </c>
      <c r="D2233">
        <f>VLOOKUP(A2233,cleaned_Medical_Examinations[],3,FALSE)</f>
        <v>4.7</v>
      </c>
      <c r="E2233" t="str">
        <f>VLOOKUP(A2233,cleaned_Medical_Examinations[],4,FALSE)</f>
        <v>Yes</v>
      </c>
      <c r="F2233" t="str">
        <f>VLOOKUP(A2233,cleaned_Medical_Examinations[],5,FALSE)</f>
        <v>No</v>
      </c>
      <c r="G2233" t="str">
        <f>VLOOKUP(A2233,cleaned_Medical_Examinations[],6,FALSE)</f>
        <v>Yes</v>
      </c>
      <c r="H2233">
        <f>VLOOKUP(A2233,cleaned_Medical_Examinations[],7,FALSE)</f>
        <v>1</v>
      </c>
      <c r="I2233" t="str">
        <f>VLOOKUP(A2233,cleaned_Medical_Examinations[],8,FALSE)</f>
        <v>No</v>
      </c>
      <c r="J2233" t="str">
        <f>VLOOKUP(A2233,cleaned_Medical_Examinations[],9,FALSE)</f>
        <v>UNDER WEIGHT</v>
      </c>
      <c r="K2233" t="str">
        <f>VLOOKUP(A2233,cleaned_Medical_Examinations[],10,FALSE)</f>
        <v>NORMAL</v>
      </c>
      <c r="L2233">
        <f>VLOOKUP(A2233,table3!A2233:H4567,4,)</f>
        <v>39963</v>
      </c>
      <c r="M2233" t="str">
        <f>VLOOKUP(A2233,table3!A2233:H4567,5,FALSE)</f>
        <v>tier - 2</v>
      </c>
      <c r="N2233" t="str">
        <f>VLOOKUP(A2233,table3!A2233:H4567,6,FALSE)</f>
        <v>tier - 2</v>
      </c>
      <c r="O2233" t="str">
        <f>VLOOKUP(A2233,table3!A2233:H4567,7,FALSE)</f>
        <v>R1011</v>
      </c>
      <c r="P2233" s="8">
        <f>VLOOKUP(A2233,table3!A2233:H4567,2,FALSE)</f>
        <v>27730</v>
      </c>
      <c r="Q2233">
        <f>VLOOKUP(A2233,table3!A2233:H4567,8,FALSE)</f>
        <v>47</v>
      </c>
    </row>
    <row r="2234" spans="1:17" x14ac:dyDescent="0.3">
      <c r="A2234" s="11" t="s">
        <v>125</v>
      </c>
      <c r="B2234" t="str">
        <f>VLOOKUP(A2234,cleaned_customer_names[],2,FALSE)</f>
        <v>Borden</v>
      </c>
      <c r="C2234">
        <f>VLOOKUP(A2234,cleaned_Medical_Examinations[],2,FALSE)</f>
        <v>20.58</v>
      </c>
      <c r="D2234">
        <f>VLOOKUP(A2234,cleaned_Medical_Examinations[],3,FALSE)</f>
        <v>5.64</v>
      </c>
      <c r="E2234" t="str">
        <f>VLOOKUP(A2234,cleaned_Medical_Examinations[],4,FALSE)</f>
        <v>Yes</v>
      </c>
      <c r="F2234" t="str">
        <f>VLOOKUP(A2234,cleaned_Medical_Examinations[],5,FALSE)</f>
        <v>No</v>
      </c>
      <c r="G2234" t="str">
        <f>VLOOKUP(A2234,cleaned_Medical_Examinations[],6,FALSE)</f>
        <v>No</v>
      </c>
      <c r="H2234">
        <f>VLOOKUP(A2234,cleaned_Medical_Examinations[],7,FALSE)</f>
        <v>0</v>
      </c>
      <c r="I2234" t="str">
        <f>VLOOKUP(A2234,cleaned_Medical_Examinations[],8,FALSE)</f>
        <v>No</v>
      </c>
      <c r="J2234" t="str">
        <f>VLOOKUP(A2234,cleaned_Medical_Examinations[],9,FALSE)</f>
        <v>NORMAL WEIGHT</v>
      </c>
      <c r="K2234" t="str">
        <f>VLOOKUP(A2234,cleaned_Medical_Examinations[],10,FALSE)</f>
        <v>NORMAL</v>
      </c>
      <c r="L2234">
        <f>VLOOKUP(A2234,table3!A2234:H4568,4,)</f>
        <v>39983</v>
      </c>
      <c r="M2234" t="str">
        <f>VLOOKUP(A2234,table3!A2234:H4568,5,FALSE)</f>
        <v>tier - 2</v>
      </c>
      <c r="N2234" t="str">
        <f>VLOOKUP(A2234,table3!A2234:H4568,6,FALSE)</f>
        <v>tier - 3</v>
      </c>
      <c r="O2234" t="str">
        <f>VLOOKUP(A2234,table3!A2234:H4568,7,FALSE)</f>
        <v>R1012</v>
      </c>
      <c r="P2234" s="8">
        <f>VLOOKUP(A2234,table3!A2234:H4568,2,FALSE)</f>
        <v>31997</v>
      </c>
      <c r="Q2234">
        <f>VLOOKUP(A2234,table3!A2234:H4568,8,FALSE)</f>
        <v>35</v>
      </c>
    </row>
    <row r="2235" spans="1:17" x14ac:dyDescent="0.3">
      <c r="A2235" s="13" t="s">
        <v>124</v>
      </c>
      <c r="B2235" t="str">
        <f>VLOOKUP(A2235,cleaned_customer_names[],2,FALSE)</f>
        <v>McLean</v>
      </c>
      <c r="C2235">
        <f>VLOOKUP(A2235,cleaned_Medical_Examinations[],2,FALSE)</f>
        <v>16.5</v>
      </c>
      <c r="D2235">
        <f>VLOOKUP(A2235,cleaned_Medical_Examinations[],3,FALSE)</f>
        <v>4.1100000000000003</v>
      </c>
      <c r="E2235" t="str">
        <f>VLOOKUP(A2235,cleaned_Medical_Examinations[],4,FALSE)</f>
        <v>Yes</v>
      </c>
      <c r="F2235" t="str">
        <f>VLOOKUP(A2235,cleaned_Medical_Examinations[],5,FALSE)</f>
        <v>No</v>
      </c>
      <c r="G2235" t="str">
        <f>VLOOKUP(A2235,cleaned_Medical_Examinations[],6,FALSE)</f>
        <v>No</v>
      </c>
      <c r="H2235">
        <f>VLOOKUP(A2235,cleaned_Medical_Examinations[],7,FALSE)</f>
        <v>0</v>
      </c>
      <c r="I2235" t="str">
        <f>VLOOKUP(A2235,cleaned_Medical_Examinations[],8,FALSE)</f>
        <v>No</v>
      </c>
      <c r="J2235" t="str">
        <f>VLOOKUP(A2235,cleaned_Medical_Examinations[],9,FALSE)</f>
        <v>UNDER WEIGHT</v>
      </c>
      <c r="K2235" t="str">
        <f>VLOOKUP(A2235,cleaned_Medical_Examinations[],10,FALSE)</f>
        <v>NORMAL</v>
      </c>
      <c r="L2235">
        <f>VLOOKUP(A2235,table3!A2235:H4569,4,)</f>
        <v>40003</v>
      </c>
      <c r="M2235" t="str">
        <f>VLOOKUP(A2235,table3!A2235:H4569,5,FALSE)</f>
        <v>tier - 1</v>
      </c>
      <c r="N2235" t="str">
        <f>VLOOKUP(A2235,table3!A2235:H4569,6,FALSE)</f>
        <v>tier - 1</v>
      </c>
      <c r="O2235" t="str">
        <f>VLOOKUP(A2235,table3!A2235:H4569,7,FALSE)</f>
        <v>R1012</v>
      </c>
      <c r="P2235" s="8">
        <f>VLOOKUP(A2235,table3!A2235:H4569,2,FALSE)</f>
        <v>30310</v>
      </c>
      <c r="Q2235">
        <f>VLOOKUP(A2235,table3!A2235:H4569,8,FALSE)</f>
        <v>40</v>
      </c>
    </row>
    <row r="2236" spans="1:17" x14ac:dyDescent="0.3">
      <c r="A2236" s="11" t="s">
        <v>123</v>
      </c>
      <c r="B2236" t="str">
        <f>VLOOKUP(A2236,cleaned_customer_names[],2,FALSE)</f>
        <v>Regan</v>
      </c>
      <c r="C2236">
        <f>VLOOKUP(A2236,cleaned_Medical_Examinations[],2,FALSE)</f>
        <v>15.41</v>
      </c>
      <c r="D2236">
        <f>VLOOKUP(A2236,cleaned_Medical_Examinations[],3,FALSE)</f>
        <v>5.43</v>
      </c>
      <c r="E2236" t="str">
        <f>VLOOKUP(A2236,cleaned_Medical_Examinations[],4,FALSE)</f>
        <v>Yes</v>
      </c>
      <c r="F2236" t="str">
        <f>VLOOKUP(A2236,cleaned_Medical_Examinations[],5,FALSE)</f>
        <v>No</v>
      </c>
      <c r="G2236" t="str">
        <f>VLOOKUP(A2236,cleaned_Medical_Examinations[],6,FALSE)</f>
        <v>Yes</v>
      </c>
      <c r="H2236">
        <f>VLOOKUP(A2236,cleaned_Medical_Examinations[],7,FALSE)</f>
        <v>1</v>
      </c>
      <c r="I2236" t="str">
        <f>VLOOKUP(A2236,cleaned_Medical_Examinations[],8,FALSE)</f>
        <v>No</v>
      </c>
      <c r="J2236" t="str">
        <f>VLOOKUP(A2236,cleaned_Medical_Examinations[],9,FALSE)</f>
        <v>UNDER WEIGHT</v>
      </c>
      <c r="K2236" t="str">
        <f>VLOOKUP(A2236,cleaned_Medical_Examinations[],10,FALSE)</f>
        <v>NORMAL</v>
      </c>
      <c r="L2236">
        <f>VLOOKUP(A2236,table3!A2236:H4570,4,)</f>
        <v>40055</v>
      </c>
      <c r="M2236" t="str">
        <f>VLOOKUP(A2236,table3!A2236:H4570,5,FALSE)</f>
        <v>tier - 1</v>
      </c>
      <c r="N2236" t="str">
        <f>VLOOKUP(A2236,table3!A2236:H4570,6,FALSE)</f>
        <v>tier - 3</v>
      </c>
      <c r="O2236" t="str">
        <f>VLOOKUP(A2236,table3!A2236:H4570,7,FALSE)</f>
        <v>R1011</v>
      </c>
      <c r="P2236" s="8">
        <f>VLOOKUP(A2236,table3!A2236:H4570,2,FALSE)</f>
        <v>28844</v>
      </c>
      <c r="Q2236">
        <f>VLOOKUP(A2236,table3!A2236:H4570,8,FALSE)</f>
        <v>44</v>
      </c>
    </row>
    <row r="2237" spans="1:17" x14ac:dyDescent="0.3">
      <c r="A2237" s="13" t="s">
        <v>122</v>
      </c>
      <c r="B2237" t="str">
        <f>VLOOKUP(A2237,cleaned_customer_names[],2,FALSE)</f>
        <v>Koenis</v>
      </c>
      <c r="C2237">
        <f>VLOOKUP(A2237,cleaned_Medical_Examinations[],2,FALSE)</f>
        <v>24.59</v>
      </c>
      <c r="D2237">
        <f>VLOOKUP(A2237,cleaned_Medical_Examinations[],3,FALSE)</f>
        <v>4.38</v>
      </c>
      <c r="E2237" t="str">
        <f>VLOOKUP(A2237,cleaned_Medical_Examinations[],4,FALSE)</f>
        <v>No</v>
      </c>
      <c r="F2237" t="str">
        <f>VLOOKUP(A2237,cleaned_Medical_Examinations[],5,FALSE)</f>
        <v>No</v>
      </c>
      <c r="G2237" t="str">
        <f>VLOOKUP(A2237,cleaned_Medical_Examinations[],6,FALSE)</f>
        <v>No</v>
      </c>
      <c r="H2237">
        <f>VLOOKUP(A2237,cleaned_Medical_Examinations[],7,FALSE)</f>
        <v>1</v>
      </c>
      <c r="I2237" t="str">
        <f>VLOOKUP(A2237,cleaned_Medical_Examinations[],8,FALSE)</f>
        <v>No</v>
      </c>
      <c r="J2237" t="str">
        <f>VLOOKUP(A2237,cleaned_Medical_Examinations[],9,FALSE)</f>
        <v>NORMAL WEIGHT</v>
      </c>
      <c r="K2237" t="str">
        <f>VLOOKUP(A2237,cleaned_Medical_Examinations[],10,FALSE)</f>
        <v>NORMAL</v>
      </c>
      <c r="L2237">
        <f>VLOOKUP(A2237,table3!A2237:H4571,4,)</f>
        <v>40069</v>
      </c>
      <c r="M2237" t="str">
        <f>VLOOKUP(A2237,table3!A2237:H4571,5,FALSE)</f>
        <v>tier - 1</v>
      </c>
      <c r="N2237" t="str">
        <f>VLOOKUP(A2237,table3!A2237:H4571,6,FALSE)</f>
        <v>tier - 3</v>
      </c>
      <c r="O2237" t="str">
        <f>VLOOKUP(A2237,table3!A2237:H4571,7,FALSE)</f>
        <v>R1011</v>
      </c>
      <c r="P2237" s="8">
        <f>VLOOKUP(A2237,table3!A2237:H4571,2,FALSE)</f>
        <v>24331</v>
      </c>
      <c r="Q2237">
        <f>VLOOKUP(A2237,table3!A2237:H4571,8,FALSE)</f>
        <v>56</v>
      </c>
    </row>
    <row r="2238" spans="1:17" x14ac:dyDescent="0.3">
      <c r="A2238" s="11" t="s">
        <v>121</v>
      </c>
      <c r="B2238" t="str">
        <f>VLOOKUP(A2238,cleaned_customer_names[],2,FALSE)</f>
        <v>Kittaka</v>
      </c>
      <c r="C2238">
        <f>VLOOKUP(A2238,cleaned_Medical_Examinations[],2,FALSE)</f>
        <v>33.33</v>
      </c>
      <c r="D2238">
        <f>VLOOKUP(A2238,cleaned_Medical_Examinations[],3,FALSE)</f>
        <v>9.7899999999999991</v>
      </c>
      <c r="E2238" t="str">
        <f>VLOOKUP(A2238,cleaned_Medical_Examinations[],4,FALSE)</f>
        <v>No</v>
      </c>
      <c r="F2238" t="str">
        <f>VLOOKUP(A2238,cleaned_Medical_Examinations[],5,FALSE)</f>
        <v>No</v>
      </c>
      <c r="G2238" t="str">
        <f>VLOOKUP(A2238,cleaned_Medical_Examinations[],6,FALSE)</f>
        <v>No</v>
      </c>
      <c r="H2238">
        <f>VLOOKUP(A2238,cleaned_Medical_Examinations[],7,FALSE)</f>
        <v>0</v>
      </c>
      <c r="I2238" t="str">
        <f>VLOOKUP(A2238,cleaned_Medical_Examinations[],8,FALSE)</f>
        <v>No</v>
      </c>
      <c r="J2238" t="str">
        <f>VLOOKUP(A2238,cleaned_Medical_Examinations[],9,FALSE)</f>
        <v>OBESITY</v>
      </c>
      <c r="K2238" t="str">
        <f>VLOOKUP(A2238,cleaned_Medical_Examinations[],10,FALSE)</f>
        <v>DIABETES</v>
      </c>
      <c r="L2238">
        <f>VLOOKUP(A2238,table3!A2238:H4572,4,)</f>
        <v>40104</v>
      </c>
      <c r="M2238" t="str">
        <f>VLOOKUP(A2238,table3!A2238:H4572,5,FALSE)</f>
        <v>tier - 1</v>
      </c>
      <c r="N2238" t="str">
        <f>VLOOKUP(A2238,table3!A2238:H4572,6,FALSE)</f>
        <v>tier - 2</v>
      </c>
      <c r="O2238" t="str">
        <f>VLOOKUP(A2238,table3!A2238:H4572,7,FALSE)</f>
        <v>R1011</v>
      </c>
      <c r="P2238" s="8">
        <f>VLOOKUP(A2238,table3!A2238:H4572,2,FALSE)</f>
        <v>30603</v>
      </c>
      <c r="Q2238">
        <f>VLOOKUP(A2238,table3!A2238:H4572,8,FALSE)</f>
        <v>39</v>
      </c>
    </row>
    <row r="2239" spans="1:17" x14ac:dyDescent="0.3">
      <c r="A2239" s="13" t="s">
        <v>120</v>
      </c>
      <c r="B2239" t="str">
        <f>VLOOKUP(A2239,cleaned_customer_names[],2,FALSE)</f>
        <v>Concannon</v>
      </c>
      <c r="C2239">
        <f>VLOOKUP(A2239,cleaned_Medical_Examinations[],2,FALSE)</f>
        <v>18.5</v>
      </c>
      <c r="D2239">
        <f>VLOOKUP(A2239,cleaned_Medical_Examinations[],3,FALSE)</f>
        <v>11.84</v>
      </c>
      <c r="E2239" t="str">
        <f>VLOOKUP(A2239,cleaned_Medical_Examinations[],4,FALSE)</f>
        <v>No</v>
      </c>
      <c r="F2239" t="str">
        <f>VLOOKUP(A2239,cleaned_Medical_Examinations[],5,FALSE)</f>
        <v>No</v>
      </c>
      <c r="G2239" t="str">
        <f>VLOOKUP(A2239,cleaned_Medical_Examinations[],6,FALSE)</f>
        <v>No</v>
      </c>
      <c r="H2239">
        <f>VLOOKUP(A2239,cleaned_Medical_Examinations[],7,FALSE)</f>
        <v>0</v>
      </c>
      <c r="I2239" t="str">
        <f>VLOOKUP(A2239,cleaned_Medical_Examinations[],8,FALSE)</f>
        <v>No</v>
      </c>
      <c r="J2239" t="str">
        <f>VLOOKUP(A2239,cleaned_Medical_Examinations[],9,FALSE)</f>
        <v>NORMAL WEIGHT</v>
      </c>
      <c r="K2239" t="str">
        <f>VLOOKUP(A2239,cleaned_Medical_Examinations[],10,FALSE)</f>
        <v>DIABETES</v>
      </c>
      <c r="L2239">
        <f>VLOOKUP(A2239,table3!A2239:H4573,4,)</f>
        <v>40182</v>
      </c>
      <c r="M2239" t="str">
        <f>VLOOKUP(A2239,table3!A2239:H4573,5,FALSE)</f>
        <v>tier - 1</v>
      </c>
      <c r="N2239" t="str">
        <f>VLOOKUP(A2239,table3!A2239:H4573,6,FALSE)</f>
        <v>tier - 2</v>
      </c>
      <c r="O2239" t="str">
        <f>VLOOKUP(A2239,table3!A2239:H4573,7,FALSE)</f>
        <v>R1011</v>
      </c>
      <c r="P2239" s="8">
        <f>VLOOKUP(A2239,table3!A2239:H4573,2,FALSE)</f>
        <v>31341</v>
      </c>
      <c r="Q2239">
        <f>VLOOKUP(A2239,table3!A2239:H4573,8,FALSE)</f>
        <v>37</v>
      </c>
    </row>
    <row r="2240" spans="1:17" x14ac:dyDescent="0.3">
      <c r="A2240" s="11" t="s">
        <v>119</v>
      </c>
      <c r="B2240" t="str">
        <f>VLOOKUP(A2240,cleaned_customer_names[],2,FALSE)</f>
        <v>Johnson</v>
      </c>
      <c r="C2240">
        <f>VLOOKUP(A2240,cleaned_Medical_Examinations[],2,FALSE)</f>
        <v>18.579999999999998</v>
      </c>
      <c r="D2240">
        <f>VLOOKUP(A2240,cleaned_Medical_Examinations[],3,FALSE)</f>
        <v>6.22</v>
      </c>
      <c r="E2240" t="str">
        <f>VLOOKUP(A2240,cleaned_Medical_Examinations[],4,FALSE)</f>
        <v>No</v>
      </c>
      <c r="F2240" t="str">
        <f>VLOOKUP(A2240,cleaned_Medical_Examinations[],5,FALSE)</f>
        <v>No</v>
      </c>
      <c r="G2240" t="str">
        <f>VLOOKUP(A2240,cleaned_Medical_Examinations[],6,FALSE)</f>
        <v>No</v>
      </c>
      <c r="H2240">
        <f>VLOOKUP(A2240,cleaned_Medical_Examinations[],7,FALSE)</f>
        <v>0</v>
      </c>
      <c r="I2240" t="str">
        <f>VLOOKUP(A2240,cleaned_Medical_Examinations[],8,FALSE)</f>
        <v>No</v>
      </c>
      <c r="J2240" t="str">
        <f>VLOOKUP(A2240,cleaned_Medical_Examinations[],9,FALSE)</f>
        <v>NORMAL WEIGHT</v>
      </c>
      <c r="K2240" t="str">
        <f>VLOOKUP(A2240,cleaned_Medical_Examinations[],10,FALSE)</f>
        <v>PREDIABETES</v>
      </c>
      <c r="L2240">
        <f>VLOOKUP(A2240,table3!A2240:H4574,4,)</f>
        <v>40205</v>
      </c>
      <c r="M2240" t="str">
        <f>VLOOKUP(A2240,table3!A2240:H4574,5,FALSE)</f>
        <v>tier - 1</v>
      </c>
      <c r="N2240" t="str">
        <f>VLOOKUP(A2240,table3!A2240:H4574,6,FALSE)</f>
        <v>tier - 3</v>
      </c>
      <c r="O2240" t="str">
        <f>VLOOKUP(A2240,table3!A2240:H4574,7,FALSE)</f>
        <v>R1012</v>
      </c>
      <c r="P2240" s="8">
        <f>VLOOKUP(A2240,table3!A2240:H4574,2,FALSE)</f>
        <v>29085</v>
      </c>
      <c r="Q2240">
        <f>VLOOKUP(A2240,table3!A2240:H4574,8,FALSE)</f>
        <v>43</v>
      </c>
    </row>
    <row r="2241" spans="1:17" x14ac:dyDescent="0.3">
      <c r="A2241" s="13" t="s">
        <v>118</v>
      </c>
      <c r="B2241" t="str">
        <f>VLOOKUP(A2241,cleaned_customer_names[],2,FALSE)</f>
        <v>Schultz</v>
      </c>
      <c r="C2241">
        <f>VLOOKUP(A2241,cleaned_Medical_Examinations[],2,FALSE)</f>
        <v>16.64</v>
      </c>
      <c r="D2241">
        <f>VLOOKUP(A2241,cleaned_Medical_Examinations[],3,FALSE)</f>
        <v>10.01</v>
      </c>
      <c r="E2241" t="str">
        <f>VLOOKUP(A2241,cleaned_Medical_Examinations[],4,FALSE)</f>
        <v>No</v>
      </c>
      <c r="F2241" t="str">
        <f>VLOOKUP(A2241,cleaned_Medical_Examinations[],5,FALSE)</f>
        <v>No</v>
      </c>
      <c r="G2241" t="str">
        <f>VLOOKUP(A2241,cleaned_Medical_Examinations[],6,FALSE)</f>
        <v>No</v>
      </c>
      <c r="H2241">
        <f>VLOOKUP(A2241,cleaned_Medical_Examinations[],7,FALSE)</f>
        <v>0</v>
      </c>
      <c r="I2241" t="str">
        <f>VLOOKUP(A2241,cleaned_Medical_Examinations[],8,FALSE)</f>
        <v>No</v>
      </c>
      <c r="J2241" t="str">
        <f>VLOOKUP(A2241,cleaned_Medical_Examinations[],9,FALSE)</f>
        <v>UNDER WEIGHT</v>
      </c>
      <c r="K2241" t="str">
        <f>VLOOKUP(A2241,cleaned_Medical_Examinations[],10,FALSE)</f>
        <v>DIABETES</v>
      </c>
      <c r="L2241">
        <f>VLOOKUP(A2241,table3!A2241:H4575,4,)</f>
        <v>40209</v>
      </c>
      <c r="M2241" t="str">
        <f>VLOOKUP(A2241,table3!A2241:H4575,5,FALSE)</f>
        <v>tier - 1</v>
      </c>
      <c r="N2241" t="str">
        <f>VLOOKUP(A2241,table3!A2241:H4575,6,FALSE)</f>
        <v>tier - 2</v>
      </c>
      <c r="O2241" t="str">
        <f>VLOOKUP(A2241,table3!A2241:H4575,7,FALSE)</f>
        <v>R1011</v>
      </c>
      <c r="P2241" s="8">
        <f>VLOOKUP(A2241,table3!A2241:H4575,2,FALSE)</f>
        <v>29795</v>
      </c>
      <c r="Q2241">
        <f>VLOOKUP(A2241,table3!A2241:H4575,8,FALSE)</f>
        <v>41</v>
      </c>
    </row>
    <row r="2242" spans="1:17" x14ac:dyDescent="0.3">
      <c r="A2242" s="11" t="s">
        <v>117</v>
      </c>
      <c r="B2242" t="str">
        <f>VLOOKUP(A2242,cleaned_customer_names[],2,FALSE)</f>
        <v>Brannigan</v>
      </c>
      <c r="C2242">
        <f>VLOOKUP(A2242,cleaned_Medical_Examinations[],2,FALSE)</f>
        <v>19.329999999999998</v>
      </c>
      <c r="D2242">
        <f>VLOOKUP(A2242,cleaned_Medical_Examinations[],3,FALSE)</f>
        <v>4.32</v>
      </c>
      <c r="E2242" t="str">
        <f>VLOOKUP(A2242,cleaned_Medical_Examinations[],4,FALSE)</f>
        <v>No</v>
      </c>
      <c r="F2242" t="str">
        <f>VLOOKUP(A2242,cleaned_Medical_Examinations[],5,FALSE)</f>
        <v>No</v>
      </c>
      <c r="G2242" t="str">
        <f>VLOOKUP(A2242,cleaned_Medical_Examinations[],6,FALSE)</f>
        <v>No</v>
      </c>
      <c r="H2242">
        <f>VLOOKUP(A2242,cleaned_Medical_Examinations[],7,FALSE)</f>
        <v>1</v>
      </c>
      <c r="I2242" t="str">
        <f>VLOOKUP(A2242,cleaned_Medical_Examinations[],8,FALSE)</f>
        <v>No</v>
      </c>
      <c r="J2242" t="str">
        <f>VLOOKUP(A2242,cleaned_Medical_Examinations[],9,FALSE)</f>
        <v>NORMAL WEIGHT</v>
      </c>
      <c r="K2242" t="str">
        <f>VLOOKUP(A2242,cleaned_Medical_Examinations[],10,FALSE)</f>
        <v>NORMAL</v>
      </c>
      <c r="L2242">
        <f>VLOOKUP(A2242,table3!A2242:H4576,4,)</f>
        <v>40274</v>
      </c>
      <c r="M2242" t="str">
        <f>VLOOKUP(A2242,table3!A2242:H4576,5,FALSE)</f>
        <v>tier - 1</v>
      </c>
      <c r="N2242" t="str">
        <f>VLOOKUP(A2242,table3!A2242:H4576,6,FALSE)</f>
        <v>tier - 3</v>
      </c>
      <c r="O2242" t="str">
        <f>VLOOKUP(A2242,table3!A2242:H4576,7,FALSE)</f>
        <v>R1013</v>
      </c>
      <c r="P2242" s="8">
        <f>VLOOKUP(A2242,table3!A2242:H4576,2,FALSE)</f>
        <v>29863</v>
      </c>
      <c r="Q2242">
        <f>VLOOKUP(A2242,table3!A2242:H4576,8,FALSE)</f>
        <v>41</v>
      </c>
    </row>
    <row r="2243" spans="1:17" x14ac:dyDescent="0.3">
      <c r="A2243" s="13" t="s">
        <v>116</v>
      </c>
      <c r="B2243" t="str">
        <f>VLOOKUP(A2243,cleaned_customer_names[],2,FALSE)</f>
        <v>Cavallo</v>
      </c>
      <c r="C2243">
        <f>VLOOKUP(A2243,cleaned_Medical_Examinations[],2,FALSE)</f>
        <v>21.26</v>
      </c>
      <c r="D2243">
        <f>VLOOKUP(A2243,cleaned_Medical_Examinations[],3,FALSE)</f>
        <v>5.65</v>
      </c>
      <c r="E2243" t="str">
        <f>VLOOKUP(A2243,cleaned_Medical_Examinations[],4,FALSE)</f>
        <v>Yes</v>
      </c>
      <c r="F2243" t="str">
        <f>VLOOKUP(A2243,cleaned_Medical_Examinations[],5,FALSE)</f>
        <v>No</v>
      </c>
      <c r="G2243" t="str">
        <f>VLOOKUP(A2243,cleaned_Medical_Examinations[],6,FALSE)</f>
        <v>Yes</v>
      </c>
      <c r="H2243">
        <f>VLOOKUP(A2243,cleaned_Medical_Examinations[],7,FALSE)</f>
        <v>1</v>
      </c>
      <c r="I2243" t="str">
        <f>VLOOKUP(A2243,cleaned_Medical_Examinations[],8,FALSE)</f>
        <v>No</v>
      </c>
      <c r="J2243" t="str">
        <f>VLOOKUP(A2243,cleaned_Medical_Examinations[],9,FALSE)</f>
        <v>NORMAL WEIGHT</v>
      </c>
      <c r="K2243" t="str">
        <f>VLOOKUP(A2243,cleaned_Medical_Examinations[],10,FALSE)</f>
        <v>NORMAL</v>
      </c>
      <c r="L2243">
        <f>VLOOKUP(A2243,table3!A2243:H4577,4,)</f>
        <v>40284</v>
      </c>
      <c r="M2243" t="str">
        <f>VLOOKUP(A2243,table3!A2243:H4577,5,FALSE)</f>
        <v>tier - 1</v>
      </c>
      <c r="N2243" t="str">
        <f>VLOOKUP(A2243,table3!A2243:H4577,6,FALSE)</f>
        <v>tier - 3</v>
      </c>
      <c r="O2243" t="str">
        <f>VLOOKUP(A2243,table3!A2243:H4577,7,FALSE)</f>
        <v>R1012</v>
      </c>
      <c r="P2243" s="8">
        <f>VLOOKUP(A2243,table3!A2243:H4577,2,FALSE)</f>
        <v>28303</v>
      </c>
      <c r="Q2243">
        <f>VLOOKUP(A2243,table3!A2243:H4577,8,FALSE)</f>
        <v>45</v>
      </c>
    </row>
    <row r="2244" spans="1:17" x14ac:dyDescent="0.3">
      <c r="A2244" s="11" t="s">
        <v>115</v>
      </c>
      <c r="B2244" t="str">
        <f>VLOOKUP(A2244,cleaned_customer_names[],2,FALSE)</f>
        <v>Chang</v>
      </c>
      <c r="C2244">
        <f>VLOOKUP(A2244,cleaned_Medical_Examinations[],2,FALSE)</f>
        <v>15.6</v>
      </c>
      <c r="D2244">
        <f>VLOOKUP(A2244,cleaned_Medical_Examinations[],3,FALSE)</f>
        <v>4.12</v>
      </c>
      <c r="E2244" t="str">
        <f>VLOOKUP(A2244,cleaned_Medical_Examinations[],4,FALSE)</f>
        <v>Yes</v>
      </c>
      <c r="F2244" t="str">
        <f>VLOOKUP(A2244,cleaned_Medical_Examinations[],5,FALSE)</f>
        <v>No</v>
      </c>
      <c r="G2244" t="str">
        <f>VLOOKUP(A2244,cleaned_Medical_Examinations[],6,FALSE)</f>
        <v>No</v>
      </c>
      <c r="H2244">
        <f>VLOOKUP(A2244,cleaned_Medical_Examinations[],7,FALSE)</f>
        <v>1</v>
      </c>
      <c r="I2244" t="str">
        <f>VLOOKUP(A2244,cleaned_Medical_Examinations[],8,FALSE)</f>
        <v>No</v>
      </c>
      <c r="J2244" t="str">
        <f>VLOOKUP(A2244,cleaned_Medical_Examinations[],9,FALSE)</f>
        <v>UNDER WEIGHT</v>
      </c>
      <c r="K2244" t="str">
        <f>VLOOKUP(A2244,cleaned_Medical_Examinations[],10,FALSE)</f>
        <v>NORMAL</v>
      </c>
      <c r="L2244">
        <f>VLOOKUP(A2244,table3!A2244:H4578,4,)</f>
        <v>40310</v>
      </c>
      <c r="M2244" t="str">
        <f>VLOOKUP(A2244,table3!A2244:H4578,5,FALSE)</f>
        <v>tier - 1</v>
      </c>
      <c r="N2244" t="str">
        <f>VLOOKUP(A2244,table3!A2244:H4578,6,FALSE)</f>
        <v>tier - 3</v>
      </c>
      <c r="O2244" t="str">
        <f>VLOOKUP(A2244,table3!A2244:H4578,7,FALSE)</f>
        <v>R1011</v>
      </c>
      <c r="P2244" s="8">
        <f>VLOOKUP(A2244,table3!A2244:H4578,2,FALSE)</f>
        <v>22893</v>
      </c>
      <c r="Q2244">
        <f>VLOOKUP(A2244,table3!A2244:H4578,8,FALSE)</f>
        <v>60</v>
      </c>
    </row>
    <row r="2245" spans="1:17" x14ac:dyDescent="0.3">
      <c r="A2245" s="13" t="s">
        <v>114</v>
      </c>
      <c r="B2245" t="str">
        <f>VLOOKUP(A2245,cleaned_customer_names[],2,FALSE)</f>
        <v>Axelrod</v>
      </c>
      <c r="C2245">
        <f>VLOOKUP(A2245,cleaned_Medical_Examinations[],2,FALSE)</f>
        <v>24.39</v>
      </c>
      <c r="D2245">
        <f>VLOOKUP(A2245,cleaned_Medical_Examinations[],3,FALSE)</f>
        <v>6.24</v>
      </c>
      <c r="E2245" t="str">
        <f>VLOOKUP(A2245,cleaned_Medical_Examinations[],4,FALSE)</f>
        <v>No</v>
      </c>
      <c r="F2245" t="str">
        <f>VLOOKUP(A2245,cleaned_Medical_Examinations[],5,FALSE)</f>
        <v>No</v>
      </c>
      <c r="G2245" t="str">
        <f>VLOOKUP(A2245,cleaned_Medical_Examinations[],6,FALSE)</f>
        <v>No</v>
      </c>
      <c r="H2245">
        <f>VLOOKUP(A2245,cleaned_Medical_Examinations[],7,FALSE)</f>
        <v>1</v>
      </c>
      <c r="I2245" t="str">
        <f>VLOOKUP(A2245,cleaned_Medical_Examinations[],8,FALSE)</f>
        <v>No</v>
      </c>
      <c r="J2245" t="str">
        <f>VLOOKUP(A2245,cleaned_Medical_Examinations[],9,FALSE)</f>
        <v>NORMAL WEIGHT</v>
      </c>
      <c r="K2245" t="str">
        <f>VLOOKUP(A2245,cleaned_Medical_Examinations[],10,FALSE)</f>
        <v>PREDIABETES</v>
      </c>
      <c r="L2245">
        <f>VLOOKUP(A2245,table3!A2245:H4579,4,)</f>
        <v>40374</v>
      </c>
      <c r="M2245" t="str">
        <f>VLOOKUP(A2245,table3!A2245:H4579,5,FALSE)</f>
        <v>tier - 1</v>
      </c>
      <c r="N2245" t="str">
        <f>VLOOKUP(A2245,table3!A2245:H4579,6,FALSE)</f>
        <v>tier - 3</v>
      </c>
      <c r="O2245" t="str">
        <f>VLOOKUP(A2245,table3!A2245:H4579,7,FALSE)</f>
        <v>R1011</v>
      </c>
      <c r="P2245" s="8">
        <f>VLOOKUP(A2245,table3!A2245:H4579,2,FALSE)</f>
        <v>24331</v>
      </c>
      <c r="Q2245">
        <f>VLOOKUP(A2245,table3!A2245:H4579,8,FALSE)</f>
        <v>56</v>
      </c>
    </row>
    <row r="2246" spans="1:17" x14ac:dyDescent="0.3">
      <c r="A2246" s="11" t="s">
        <v>113</v>
      </c>
      <c r="B2246" t="str">
        <f>VLOOKUP(A2246,cleaned_customer_names[],2,FALSE)</f>
        <v>Davenport</v>
      </c>
      <c r="C2246">
        <f>VLOOKUP(A2246,cleaned_Medical_Examinations[],2,FALSE)</f>
        <v>24.75</v>
      </c>
      <c r="D2246">
        <f>VLOOKUP(A2246,cleaned_Medical_Examinations[],3,FALSE)</f>
        <v>4.83</v>
      </c>
      <c r="E2246" t="str">
        <f>VLOOKUP(A2246,cleaned_Medical_Examinations[],4,FALSE)</f>
        <v>No</v>
      </c>
      <c r="F2246" t="str">
        <f>VLOOKUP(A2246,cleaned_Medical_Examinations[],5,FALSE)</f>
        <v>No</v>
      </c>
      <c r="G2246" t="str">
        <f>VLOOKUP(A2246,cleaned_Medical_Examinations[],6,FALSE)</f>
        <v>No</v>
      </c>
      <c r="H2246">
        <f>VLOOKUP(A2246,cleaned_Medical_Examinations[],7,FALSE)</f>
        <v>0</v>
      </c>
      <c r="I2246" t="str">
        <f>VLOOKUP(A2246,cleaned_Medical_Examinations[],8,FALSE)</f>
        <v>No</v>
      </c>
      <c r="J2246" t="str">
        <f>VLOOKUP(A2246,cleaned_Medical_Examinations[],9,FALSE)</f>
        <v>NORMAL WEIGHT</v>
      </c>
      <c r="K2246" t="str">
        <f>VLOOKUP(A2246,cleaned_Medical_Examinations[],10,FALSE)</f>
        <v>NORMAL</v>
      </c>
      <c r="L2246">
        <f>VLOOKUP(A2246,table3!A2246:H4580,4,)</f>
        <v>40419</v>
      </c>
      <c r="M2246" t="str">
        <f>VLOOKUP(A2246,table3!A2246:H4580,5,FALSE)</f>
        <v>tier - 1</v>
      </c>
      <c r="N2246" t="str">
        <f>VLOOKUP(A2246,table3!A2246:H4580,6,FALSE)</f>
        <v>tier - 2</v>
      </c>
      <c r="O2246" t="str">
        <f>VLOOKUP(A2246,table3!A2246:H4580,7,FALSE)</f>
        <v>R1013</v>
      </c>
      <c r="P2246" s="8">
        <f>VLOOKUP(A2246,table3!A2246:H4580,2,FALSE)</f>
        <v>31354</v>
      </c>
      <c r="Q2246">
        <f>VLOOKUP(A2246,table3!A2246:H4580,8,FALSE)</f>
        <v>37</v>
      </c>
    </row>
    <row r="2247" spans="1:17" x14ac:dyDescent="0.3">
      <c r="A2247" s="13" t="s">
        <v>112</v>
      </c>
      <c r="B2247" t="str">
        <f>VLOOKUP(A2247,cleaned_customer_names[],2,FALSE)</f>
        <v>Roberge</v>
      </c>
      <c r="C2247">
        <f>VLOOKUP(A2247,cleaned_Medical_Examinations[],2,FALSE)</f>
        <v>20.88</v>
      </c>
      <c r="D2247">
        <f>VLOOKUP(A2247,cleaned_Medical_Examinations[],3,FALSE)</f>
        <v>7.4</v>
      </c>
      <c r="E2247" t="str">
        <f>VLOOKUP(A2247,cleaned_Medical_Examinations[],4,FALSE)</f>
        <v>No</v>
      </c>
      <c r="F2247" t="str">
        <f>VLOOKUP(A2247,cleaned_Medical_Examinations[],5,FALSE)</f>
        <v>No</v>
      </c>
      <c r="G2247" t="str">
        <f>VLOOKUP(A2247,cleaned_Medical_Examinations[],6,FALSE)</f>
        <v>No</v>
      </c>
      <c r="H2247">
        <f>VLOOKUP(A2247,cleaned_Medical_Examinations[],7,FALSE)</f>
        <v>0</v>
      </c>
      <c r="I2247" t="str">
        <f>VLOOKUP(A2247,cleaned_Medical_Examinations[],8,FALSE)</f>
        <v>No</v>
      </c>
      <c r="J2247" t="str">
        <f>VLOOKUP(A2247,cleaned_Medical_Examinations[],9,FALSE)</f>
        <v>NORMAL WEIGHT</v>
      </c>
      <c r="K2247" t="str">
        <f>VLOOKUP(A2247,cleaned_Medical_Examinations[],10,FALSE)</f>
        <v>DIABETES</v>
      </c>
      <c r="L2247">
        <f>VLOOKUP(A2247,table3!A2247:H4581,4,)</f>
        <v>40591</v>
      </c>
      <c r="M2247" t="str">
        <f>VLOOKUP(A2247,table3!A2247:H4581,5,FALSE)</f>
        <v>tier - 1</v>
      </c>
      <c r="N2247" t="str">
        <f>VLOOKUP(A2247,table3!A2247:H4581,6,FALSE)</f>
        <v>tier - 3</v>
      </c>
      <c r="O2247" t="str">
        <f>VLOOKUP(A2247,table3!A2247:H4581,7,FALSE)</f>
        <v>R1012</v>
      </c>
      <c r="P2247" s="8">
        <f>VLOOKUP(A2247,table3!A2247:H4581,2,FALSE)</f>
        <v>27585</v>
      </c>
      <c r="Q2247">
        <f>VLOOKUP(A2247,table3!A2247:H4581,8,FALSE)</f>
        <v>47</v>
      </c>
    </row>
    <row r="2248" spans="1:17" x14ac:dyDescent="0.3">
      <c r="A2248" s="11" t="s">
        <v>111</v>
      </c>
      <c r="B2248" t="str">
        <f>VLOOKUP(A2248,cleaned_customer_names[],2,FALSE)</f>
        <v>Schmidt</v>
      </c>
      <c r="C2248">
        <f>VLOOKUP(A2248,cleaned_Medical_Examinations[],2,FALSE)</f>
        <v>20.43</v>
      </c>
      <c r="D2248">
        <f>VLOOKUP(A2248,cleaned_Medical_Examinations[],3,FALSE)</f>
        <v>4.54</v>
      </c>
      <c r="E2248" t="str">
        <f>VLOOKUP(A2248,cleaned_Medical_Examinations[],4,FALSE)</f>
        <v>No</v>
      </c>
      <c r="F2248" t="str">
        <f>VLOOKUP(A2248,cleaned_Medical_Examinations[],5,FALSE)</f>
        <v>No</v>
      </c>
      <c r="G2248" t="str">
        <f>VLOOKUP(A2248,cleaned_Medical_Examinations[],6,FALSE)</f>
        <v>No</v>
      </c>
      <c r="H2248">
        <f>VLOOKUP(A2248,cleaned_Medical_Examinations[],7,FALSE)</f>
        <v>0</v>
      </c>
      <c r="I2248" t="str">
        <f>VLOOKUP(A2248,cleaned_Medical_Examinations[],8,FALSE)</f>
        <v>No</v>
      </c>
      <c r="J2248" t="str">
        <f>VLOOKUP(A2248,cleaned_Medical_Examinations[],9,FALSE)</f>
        <v>NORMAL WEIGHT</v>
      </c>
      <c r="K2248" t="str">
        <f>VLOOKUP(A2248,cleaned_Medical_Examinations[],10,FALSE)</f>
        <v>NORMAL</v>
      </c>
      <c r="L2248">
        <f>VLOOKUP(A2248,table3!A2248:H4582,4,)</f>
        <v>40693</v>
      </c>
      <c r="M2248" t="str">
        <f>VLOOKUP(A2248,table3!A2248:H4582,5,FALSE)</f>
        <v>tier - 1</v>
      </c>
      <c r="N2248" t="str">
        <f>VLOOKUP(A2248,table3!A2248:H4582,6,FALSE)</f>
        <v>tier - 1</v>
      </c>
      <c r="O2248" t="str">
        <f>VLOOKUP(A2248,table3!A2248:H4582,7,FALSE)</f>
        <v>R1011</v>
      </c>
      <c r="P2248" s="8">
        <f>VLOOKUP(A2248,table3!A2248:H4582,2,FALSE)</f>
        <v>25836</v>
      </c>
      <c r="Q2248">
        <f>VLOOKUP(A2248,table3!A2248:H4582,8,FALSE)</f>
        <v>52</v>
      </c>
    </row>
    <row r="2249" spans="1:17" x14ac:dyDescent="0.3">
      <c r="A2249" s="13" t="s">
        <v>110</v>
      </c>
      <c r="B2249" t="str">
        <f>VLOOKUP(A2249,cleaned_customer_names[],2,FALSE)</f>
        <v>Kosters</v>
      </c>
      <c r="C2249">
        <f>VLOOKUP(A2249,cleaned_Medical_Examinations[],2,FALSE)</f>
        <v>15.18</v>
      </c>
      <c r="D2249">
        <f>VLOOKUP(A2249,cleaned_Medical_Examinations[],3,FALSE)</f>
        <v>11.11</v>
      </c>
      <c r="E2249" t="str">
        <f>VLOOKUP(A2249,cleaned_Medical_Examinations[],4,FALSE)</f>
        <v>No</v>
      </c>
      <c r="F2249" t="str">
        <f>VLOOKUP(A2249,cleaned_Medical_Examinations[],5,FALSE)</f>
        <v>No</v>
      </c>
      <c r="G2249" t="str">
        <f>VLOOKUP(A2249,cleaned_Medical_Examinations[],6,FALSE)</f>
        <v>No</v>
      </c>
      <c r="H2249">
        <f>VLOOKUP(A2249,cleaned_Medical_Examinations[],7,FALSE)</f>
        <v>0</v>
      </c>
      <c r="I2249" t="str">
        <f>VLOOKUP(A2249,cleaned_Medical_Examinations[],8,FALSE)</f>
        <v>No</v>
      </c>
      <c r="J2249" t="str">
        <f>VLOOKUP(A2249,cleaned_Medical_Examinations[],9,FALSE)</f>
        <v>UNDER WEIGHT</v>
      </c>
      <c r="K2249" t="str">
        <f>VLOOKUP(A2249,cleaned_Medical_Examinations[],10,FALSE)</f>
        <v>DIABETES</v>
      </c>
      <c r="L2249">
        <f>VLOOKUP(A2249,table3!A2249:H4583,4,)</f>
        <v>40721</v>
      </c>
      <c r="M2249" t="str">
        <f>VLOOKUP(A2249,table3!A2249:H4583,5,FALSE)</f>
        <v>tier - 1</v>
      </c>
      <c r="N2249" t="str">
        <f>VLOOKUP(A2249,table3!A2249:H4583,6,FALSE)</f>
        <v>tier - 3</v>
      </c>
      <c r="O2249" t="str">
        <f>VLOOKUP(A2249,table3!A2249:H4583,7,FALSE)</f>
        <v>R1012</v>
      </c>
      <c r="P2249" s="8">
        <f>VLOOKUP(A2249,table3!A2249:H4583,2,FALSE)</f>
        <v>28120</v>
      </c>
      <c r="Q2249">
        <f>VLOOKUP(A2249,table3!A2249:H4583,8,FALSE)</f>
        <v>46</v>
      </c>
    </row>
    <row r="2250" spans="1:17" x14ac:dyDescent="0.3">
      <c r="A2250" s="11" t="s">
        <v>109</v>
      </c>
      <c r="B2250" t="str">
        <f>VLOOKUP(A2250,cleaned_customer_names[],2,FALSE)</f>
        <v>Dykes</v>
      </c>
      <c r="C2250">
        <f>VLOOKUP(A2250,cleaned_Medical_Examinations[],2,FALSE)</f>
        <v>15.12</v>
      </c>
      <c r="D2250">
        <f>VLOOKUP(A2250,cleaned_Medical_Examinations[],3,FALSE)</f>
        <v>4.03</v>
      </c>
      <c r="E2250" t="str">
        <f>VLOOKUP(A2250,cleaned_Medical_Examinations[],4,FALSE)</f>
        <v>Yes</v>
      </c>
      <c r="F2250" t="str">
        <f>VLOOKUP(A2250,cleaned_Medical_Examinations[],5,FALSE)</f>
        <v>No</v>
      </c>
      <c r="G2250" t="str">
        <f>VLOOKUP(A2250,cleaned_Medical_Examinations[],6,FALSE)</f>
        <v>No</v>
      </c>
      <c r="H2250">
        <f>VLOOKUP(A2250,cleaned_Medical_Examinations[],7,FALSE)</f>
        <v>0</v>
      </c>
      <c r="I2250" t="str">
        <f>VLOOKUP(A2250,cleaned_Medical_Examinations[],8,FALSE)</f>
        <v>No</v>
      </c>
      <c r="J2250" t="str">
        <f>VLOOKUP(A2250,cleaned_Medical_Examinations[],9,FALSE)</f>
        <v>UNDER WEIGHT</v>
      </c>
      <c r="K2250" t="str">
        <f>VLOOKUP(A2250,cleaned_Medical_Examinations[],10,FALSE)</f>
        <v>NORMAL</v>
      </c>
      <c r="L2250">
        <f>VLOOKUP(A2250,table3!A2250:H4584,4,)</f>
        <v>40818</v>
      </c>
      <c r="M2250" t="str">
        <f>VLOOKUP(A2250,table3!A2250:H4584,5,FALSE)</f>
        <v>tier - 1</v>
      </c>
      <c r="N2250" t="str">
        <f>VLOOKUP(A2250,table3!A2250:H4584,6,FALSE)</f>
        <v>tier - 3</v>
      </c>
      <c r="O2250" t="str">
        <f>VLOOKUP(A2250,table3!A2250:H4584,7,FALSE)</f>
        <v>R1011</v>
      </c>
      <c r="P2250" s="8">
        <f>VLOOKUP(A2250,table3!A2250:H4584,2,FALSE)</f>
        <v>26460</v>
      </c>
      <c r="Q2250">
        <f>VLOOKUP(A2250,table3!A2250:H4584,8,FALSE)</f>
        <v>50</v>
      </c>
    </row>
    <row r="2251" spans="1:17" x14ac:dyDescent="0.3">
      <c r="A2251" s="13" t="s">
        <v>108</v>
      </c>
      <c r="B2251" t="str">
        <f>VLOOKUP(A2251,cleaned_customer_names[],2,FALSE)</f>
        <v>Velan</v>
      </c>
      <c r="C2251">
        <f>VLOOKUP(A2251,cleaned_Medical_Examinations[],2,FALSE)</f>
        <v>23.88</v>
      </c>
      <c r="D2251">
        <f>VLOOKUP(A2251,cleaned_Medical_Examinations[],3,FALSE)</f>
        <v>4.51</v>
      </c>
      <c r="E2251" t="str">
        <f>VLOOKUP(A2251,cleaned_Medical_Examinations[],4,FALSE)</f>
        <v>No</v>
      </c>
      <c r="F2251" t="str">
        <f>VLOOKUP(A2251,cleaned_Medical_Examinations[],5,FALSE)</f>
        <v>No</v>
      </c>
      <c r="G2251" t="str">
        <f>VLOOKUP(A2251,cleaned_Medical_Examinations[],6,FALSE)</f>
        <v>No</v>
      </c>
      <c r="H2251">
        <f>VLOOKUP(A2251,cleaned_Medical_Examinations[],7,FALSE)</f>
        <v>1</v>
      </c>
      <c r="I2251" t="str">
        <f>VLOOKUP(A2251,cleaned_Medical_Examinations[],8,FALSE)</f>
        <v>No</v>
      </c>
      <c r="J2251" t="str">
        <f>VLOOKUP(A2251,cleaned_Medical_Examinations[],9,FALSE)</f>
        <v>NORMAL WEIGHT</v>
      </c>
      <c r="K2251" t="str">
        <f>VLOOKUP(A2251,cleaned_Medical_Examinations[],10,FALSE)</f>
        <v>NORMAL</v>
      </c>
      <c r="L2251">
        <f>VLOOKUP(A2251,table3!A2251:H4585,4,)</f>
        <v>40904</v>
      </c>
      <c r="M2251" t="str">
        <f>VLOOKUP(A2251,table3!A2251:H4585,5,FALSE)</f>
        <v>tier - 1</v>
      </c>
      <c r="N2251" t="str">
        <f>VLOOKUP(A2251,table3!A2251:H4585,6,FALSE)</f>
        <v>tier - 1</v>
      </c>
      <c r="O2251" t="str">
        <f>VLOOKUP(A2251,table3!A2251:H4585,7,FALSE)</f>
        <v>R1024</v>
      </c>
      <c r="P2251" s="8">
        <f>VLOOKUP(A2251,table3!A2251:H4585,2,FALSE)</f>
        <v>36343</v>
      </c>
      <c r="Q2251">
        <f>VLOOKUP(A2251,table3!A2251:H4585,8,FALSE)</f>
        <v>23</v>
      </c>
    </row>
    <row r="2252" spans="1:17" x14ac:dyDescent="0.3">
      <c r="A2252" s="11" t="s">
        <v>107</v>
      </c>
      <c r="B2252" t="str">
        <f>VLOOKUP(A2252,cleaned_customer_names[],2,FALSE)</f>
        <v>Goolik</v>
      </c>
      <c r="C2252">
        <f>VLOOKUP(A2252,cleaned_Medical_Examinations[],2,FALSE)</f>
        <v>16.13</v>
      </c>
      <c r="D2252">
        <f>VLOOKUP(A2252,cleaned_Medical_Examinations[],3,FALSE)</f>
        <v>5.56</v>
      </c>
      <c r="E2252" t="str">
        <f>VLOOKUP(A2252,cleaned_Medical_Examinations[],4,FALSE)</f>
        <v>No</v>
      </c>
      <c r="F2252" t="str">
        <f>VLOOKUP(A2252,cleaned_Medical_Examinations[],5,FALSE)</f>
        <v>Yes</v>
      </c>
      <c r="G2252" t="str">
        <f>VLOOKUP(A2252,cleaned_Medical_Examinations[],6,FALSE)</f>
        <v>No</v>
      </c>
      <c r="H2252">
        <f>VLOOKUP(A2252,cleaned_Medical_Examinations[],7,FALSE)</f>
        <v>1</v>
      </c>
      <c r="I2252" t="str">
        <f>VLOOKUP(A2252,cleaned_Medical_Examinations[],8,FALSE)</f>
        <v>No</v>
      </c>
      <c r="J2252" t="str">
        <f>VLOOKUP(A2252,cleaned_Medical_Examinations[],9,FALSE)</f>
        <v>UNDER WEIGHT</v>
      </c>
      <c r="K2252" t="str">
        <f>VLOOKUP(A2252,cleaned_Medical_Examinations[],10,FALSE)</f>
        <v>NORMAL</v>
      </c>
      <c r="L2252">
        <f>VLOOKUP(A2252,table3!A2252:H4586,4,)</f>
        <v>40932</v>
      </c>
      <c r="M2252" t="str">
        <f>VLOOKUP(A2252,table3!A2252:H4586,5,FALSE)</f>
        <v>tier - 1</v>
      </c>
      <c r="N2252" t="str">
        <f>VLOOKUP(A2252,table3!A2252:H4586,6,FALSE)</f>
        <v>tier - 2</v>
      </c>
      <c r="O2252" t="str">
        <f>VLOOKUP(A2252,table3!A2252:H4586,7,FALSE)</f>
        <v>R1013</v>
      </c>
      <c r="P2252" s="8">
        <f>VLOOKUP(A2252,table3!A2252:H4586,2,FALSE)</f>
        <v>33820</v>
      </c>
      <c r="Q2252">
        <f>VLOOKUP(A2252,table3!A2252:H4586,8,FALSE)</f>
        <v>30</v>
      </c>
    </row>
    <row r="2253" spans="1:17" x14ac:dyDescent="0.3">
      <c r="A2253" s="13" t="s">
        <v>106</v>
      </c>
      <c r="B2253" t="str">
        <f>VLOOKUP(A2253,cleaned_customer_names[],2,FALSE)</f>
        <v>Bain</v>
      </c>
      <c r="C2253">
        <f>VLOOKUP(A2253,cleaned_Medical_Examinations[],2,FALSE)</f>
        <v>24.09</v>
      </c>
      <c r="D2253">
        <f>VLOOKUP(A2253,cleaned_Medical_Examinations[],3,FALSE)</f>
        <v>4.0999999999999996</v>
      </c>
      <c r="E2253" t="str">
        <f>VLOOKUP(A2253,cleaned_Medical_Examinations[],4,FALSE)</f>
        <v>No</v>
      </c>
      <c r="F2253" t="str">
        <f>VLOOKUP(A2253,cleaned_Medical_Examinations[],5,FALSE)</f>
        <v>Yes</v>
      </c>
      <c r="G2253" t="str">
        <f>VLOOKUP(A2253,cleaned_Medical_Examinations[],6,FALSE)</f>
        <v>No</v>
      </c>
      <c r="H2253">
        <f>VLOOKUP(A2253,cleaned_Medical_Examinations[],7,FALSE)</f>
        <v>1</v>
      </c>
      <c r="I2253" t="str">
        <f>VLOOKUP(A2253,cleaned_Medical_Examinations[],8,FALSE)</f>
        <v>No</v>
      </c>
      <c r="J2253" t="str">
        <f>VLOOKUP(A2253,cleaned_Medical_Examinations[],9,FALSE)</f>
        <v>NORMAL WEIGHT</v>
      </c>
      <c r="K2253" t="str">
        <f>VLOOKUP(A2253,cleaned_Medical_Examinations[],10,FALSE)</f>
        <v>NORMAL</v>
      </c>
      <c r="L2253">
        <f>VLOOKUP(A2253,table3!A2253:H4587,4,)</f>
        <v>40941</v>
      </c>
      <c r="M2253" t="str">
        <f>VLOOKUP(A2253,table3!A2253:H4587,5,FALSE)</f>
        <v>tier - 1</v>
      </c>
      <c r="N2253" t="str">
        <f>VLOOKUP(A2253,table3!A2253:H4587,6,FALSE)</f>
        <v>tier - 2</v>
      </c>
      <c r="O2253" t="str">
        <f>VLOOKUP(A2253,table3!A2253:H4587,7,FALSE)</f>
        <v>R1013</v>
      </c>
      <c r="P2253" s="8">
        <f>VLOOKUP(A2253,table3!A2253:H4587,2,FALSE)</f>
        <v>29114</v>
      </c>
      <c r="Q2253">
        <f>VLOOKUP(A2253,table3!A2253:H4587,8,FALSE)</f>
        <v>43</v>
      </c>
    </row>
    <row r="2254" spans="1:17" x14ac:dyDescent="0.3">
      <c r="A2254" s="11" t="s">
        <v>105</v>
      </c>
      <c r="B2254" t="str">
        <f>VLOOKUP(A2254,cleaned_customer_names[],2,FALSE)</f>
        <v>Wieck</v>
      </c>
      <c r="C2254">
        <f>VLOOKUP(A2254,cleaned_Medical_Examinations[],2,FALSE)</f>
        <v>19.43</v>
      </c>
      <c r="D2254">
        <f>VLOOKUP(A2254,cleaned_Medical_Examinations[],3,FALSE)</f>
        <v>5.85</v>
      </c>
      <c r="E2254" t="str">
        <f>VLOOKUP(A2254,cleaned_Medical_Examinations[],4,FALSE)</f>
        <v>No</v>
      </c>
      <c r="F2254" t="str">
        <f>VLOOKUP(A2254,cleaned_Medical_Examinations[],5,FALSE)</f>
        <v>Yes</v>
      </c>
      <c r="G2254" t="str">
        <f>VLOOKUP(A2254,cleaned_Medical_Examinations[],6,FALSE)</f>
        <v>No</v>
      </c>
      <c r="H2254">
        <f>VLOOKUP(A2254,cleaned_Medical_Examinations[],7,FALSE)</f>
        <v>1</v>
      </c>
      <c r="I2254" t="str">
        <f>VLOOKUP(A2254,cleaned_Medical_Examinations[],8,FALSE)</f>
        <v>No</v>
      </c>
      <c r="J2254" t="str">
        <f>VLOOKUP(A2254,cleaned_Medical_Examinations[],9,FALSE)</f>
        <v>NORMAL WEIGHT</v>
      </c>
      <c r="K2254" t="str">
        <f>VLOOKUP(A2254,cleaned_Medical_Examinations[],10,FALSE)</f>
        <v>PREDIABETES</v>
      </c>
      <c r="L2254">
        <f>VLOOKUP(A2254,table3!A2254:H4588,4,)</f>
        <v>40961</v>
      </c>
      <c r="M2254" t="str">
        <f>VLOOKUP(A2254,table3!A2254:H4588,5,FALSE)</f>
        <v>tier - 1</v>
      </c>
      <c r="N2254" t="str">
        <f>VLOOKUP(A2254,table3!A2254:H4588,6,FALSE)</f>
        <v>tier - 2</v>
      </c>
      <c r="O2254" t="str">
        <f>VLOOKUP(A2254,table3!A2254:H4588,7,FALSE)</f>
        <v>R1011</v>
      </c>
      <c r="P2254" s="8">
        <f>VLOOKUP(A2254,table3!A2254:H4588,2,FALSE)</f>
        <v>30567</v>
      </c>
      <c r="Q2254">
        <f>VLOOKUP(A2254,table3!A2254:H4588,8,FALSE)</f>
        <v>39</v>
      </c>
    </row>
    <row r="2255" spans="1:17" x14ac:dyDescent="0.3">
      <c r="A2255" s="13" t="s">
        <v>104</v>
      </c>
      <c r="B2255" t="str">
        <f>VLOOKUP(A2255,cleaned_customer_names[],2,FALSE)</f>
        <v>Friel</v>
      </c>
      <c r="C2255">
        <f>VLOOKUP(A2255,cleaned_Medical_Examinations[],2,FALSE)</f>
        <v>15.22</v>
      </c>
      <c r="D2255">
        <f>VLOOKUP(A2255,cleaned_Medical_Examinations[],3,FALSE)</f>
        <v>4.92</v>
      </c>
      <c r="E2255" t="str">
        <f>VLOOKUP(A2255,cleaned_Medical_Examinations[],4,FALSE)</f>
        <v>Yes</v>
      </c>
      <c r="F2255" t="str">
        <f>VLOOKUP(A2255,cleaned_Medical_Examinations[],5,FALSE)</f>
        <v>No</v>
      </c>
      <c r="G2255" t="str">
        <f>VLOOKUP(A2255,cleaned_Medical_Examinations[],6,FALSE)</f>
        <v>Yes</v>
      </c>
      <c r="H2255">
        <f>VLOOKUP(A2255,cleaned_Medical_Examinations[],7,FALSE)</f>
        <v>1</v>
      </c>
      <c r="I2255" t="str">
        <f>VLOOKUP(A2255,cleaned_Medical_Examinations[],8,FALSE)</f>
        <v>No</v>
      </c>
      <c r="J2255" t="str">
        <f>VLOOKUP(A2255,cleaned_Medical_Examinations[],9,FALSE)</f>
        <v>UNDER WEIGHT</v>
      </c>
      <c r="K2255" t="str">
        <f>VLOOKUP(A2255,cleaned_Medical_Examinations[],10,FALSE)</f>
        <v>NORMAL</v>
      </c>
      <c r="L2255">
        <f>VLOOKUP(A2255,table3!A2255:H4589,4,)</f>
        <v>40974</v>
      </c>
      <c r="M2255" t="str">
        <f>VLOOKUP(A2255,table3!A2255:H4589,5,FALSE)</f>
        <v>tier - 1</v>
      </c>
      <c r="N2255" t="str">
        <f>VLOOKUP(A2255,table3!A2255:H4589,6,FALSE)</f>
        <v>tier - 2</v>
      </c>
      <c r="O2255" t="str">
        <f>VLOOKUP(A2255,table3!A2255:H4589,7,FALSE)</f>
        <v>R1013</v>
      </c>
      <c r="P2255" s="8">
        <f>VLOOKUP(A2255,table3!A2255:H4589,2,FALSE)</f>
        <v>27185</v>
      </c>
      <c r="Q2255">
        <f>VLOOKUP(A2255,table3!A2255:H4589,8,FALSE)</f>
        <v>49</v>
      </c>
    </row>
    <row r="2256" spans="1:17" x14ac:dyDescent="0.3">
      <c r="A2256" s="11" t="s">
        <v>103</v>
      </c>
      <c r="B2256" t="str">
        <f>VLOOKUP(A2256,cleaned_customer_names[],2,FALSE)</f>
        <v>Santandreu</v>
      </c>
      <c r="C2256">
        <f>VLOOKUP(A2256,cleaned_Medical_Examinations[],2,FALSE)</f>
        <v>20.72</v>
      </c>
      <c r="D2256">
        <f>VLOOKUP(A2256,cleaned_Medical_Examinations[],3,FALSE)</f>
        <v>9.4600000000000009</v>
      </c>
      <c r="E2256" t="str">
        <f>VLOOKUP(A2256,cleaned_Medical_Examinations[],4,FALSE)</f>
        <v>No</v>
      </c>
      <c r="F2256" t="str">
        <f>VLOOKUP(A2256,cleaned_Medical_Examinations[],5,FALSE)</f>
        <v>No</v>
      </c>
      <c r="G2256" t="str">
        <f>VLOOKUP(A2256,cleaned_Medical_Examinations[],6,FALSE)</f>
        <v>No</v>
      </c>
      <c r="H2256">
        <f>VLOOKUP(A2256,cleaned_Medical_Examinations[],7,FALSE)</f>
        <v>0</v>
      </c>
      <c r="I2256" t="str">
        <f>VLOOKUP(A2256,cleaned_Medical_Examinations[],8,FALSE)</f>
        <v>No</v>
      </c>
      <c r="J2256" t="str">
        <f>VLOOKUP(A2256,cleaned_Medical_Examinations[],9,FALSE)</f>
        <v>NORMAL WEIGHT</v>
      </c>
      <c r="K2256" t="str">
        <f>VLOOKUP(A2256,cleaned_Medical_Examinations[],10,FALSE)</f>
        <v>DIABETES</v>
      </c>
      <c r="L2256">
        <f>VLOOKUP(A2256,table3!A2256:H4590,4,)</f>
        <v>41034</v>
      </c>
      <c r="M2256" t="str">
        <f>VLOOKUP(A2256,table3!A2256:H4590,5,FALSE)</f>
        <v>tier - 1</v>
      </c>
      <c r="N2256" t="str">
        <f>VLOOKUP(A2256,table3!A2256:H4590,6,FALSE)</f>
        <v>tier - 3</v>
      </c>
      <c r="O2256" t="str">
        <f>VLOOKUP(A2256,table3!A2256:H4590,7,FALSE)</f>
        <v>R1017</v>
      </c>
      <c r="P2256" s="8">
        <f>VLOOKUP(A2256,table3!A2256:H4590,2,FALSE)</f>
        <v>29139</v>
      </c>
      <c r="Q2256">
        <f>VLOOKUP(A2256,table3!A2256:H4590,8,FALSE)</f>
        <v>43</v>
      </c>
    </row>
    <row r="2257" spans="1:17" x14ac:dyDescent="0.3">
      <c r="A2257" s="13" t="s">
        <v>102</v>
      </c>
      <c r="B2257" t="str">
        <f>VLOOKUP(A2257,cleaned_customer_names[],2,FALSE)</f>
        <v>Johnson</v>
      </c>
      <c r="C2257">
        <f>VLOOKUP(A2257,cleaned_Medical_Examinations[],2,FALSE)</f>
        <v>35.4</v>
      </c>
      <c r="D2257">
        <f>VLOOKUP(A2257,cleaned_Medical_Examinations[],3,FALSE)</f>
        <v>5.94</v>
      </c>
      <c r="E2257" t="str">
        <f>VLOOKUP(A2257,cleaned_Medical_Examinations[],4,FALSE)</f>
        <v>No</v>
      </c>
      <c r="F2257" t="str">
        <f>VLOOKUP(A2257,cleaned_Medical_Examinations[],5,FALSE)</f>
        <v>No</v>
      </c>
      <c r="G2257" t="str">
        <f>VLOOKUP(A2257,cleaned_Medical_Examinations[],6,FALSE)</f>
        <v>Yes</v>
      </c>
      <c r="H2257">
        <f>VLOOKUP(A2257,cleaned_Medical_Examinations[],7,FALSE)</f>
        <v>1</v>
      </c>
      <c r="I2257" t="str">
        <f>VLOOKUP(A2257,cleaned_Medical_Examinations[],8,FALSE)</f>
        <v>No</v>
      </c>
      <c r="J2257" t="str">
        <f>VLOOKUP(A2257,cleaned_Medical_Examinations[],9,FALSE)</f>
        <v>OBESITY</v>
      </c>
      <c r="K2257" t="str">
        <f>VLOOKUP(A2257,cleaned_Medical_Examinations[],10,FALSE)</f>
        <v>PREDIABETES</v>
      </c>
      <c r="L2257">
        <f>VLOOKUP(A2257,table3!A2257:H4591,4,)</f>
        <v>41055</v>
      </c>
      <c r="M2257" t="str">
        <f>VLOOKUP(A2257,table3!A2257:H4591,5,FALSE)</f>
        <v>tier - 1</v>
      </c>
      <c r="N2257" t="str">
        <f>VLOOKUP(A2257,table3!A2257:H4591,6,FALSE)</f>
        <v>tier - 2</v>
      </c>
      <c r="O2257" t="str">
        <f>VLOOKUP(A2257,table3!A2257:H4591,7,FALSE)</f>
        <v>R1011</v>
      </c>
      <c r="P2257" s="8">
        <f>VLOOKUP(A2257,table3!A2257:H4591,2,FALSE)</f>
        <v>26523</v>
      </c>
      <c r="Q2257">
        <f>VLOOKUP(A2257,table3!A2257:H4591,8,FALSE)</f>
        <v>50</v>
      </c>
    </row>
    <row r="2258" spans="1:17" x14ac:dyDescent="0.3">
      <c r="A2258" s="11" t="s">
        <v>101</v>
      </c>
      <c r="B2258" t="str">
        <f>VLOOKUP(A2258,cleaned_customer_names[],2,FALSE)</f>
        <v>Gerber</v>
      </c>
      <c r="C2258">
        <f>VLOOKUP(A2258,cleaned_Medical_Examinations[],2,FALSE)</f>
        <v>34.4</v>
      </c>
      <c r="D2258">
        <f>VLOOKUP(A2258,cleaned_Medical_Examinations[],3,FALSE)</f>
        <v>5.7</v>
      </c>
      <c r="E2258" t="str">
        <f>VLOOKUP(A2258,cleaned_Medical_Examinations[],4,FALSE)</f>
        <v>No</v>
      </c>
      <c r="F2258" t="str">
        <f>VLOOKUP(A2258,cleaned_Medical_Examinations[],5,FALSE)</f>
        <v>No</v>
      </c>
      <c r="G2258" t="str">
        <f>VLOOKUP(A2258,cleaned_Medical_Examinations[],6,FALSE)</f>
        <v>Yes</v>
      </c>
      <c r="H2258">
        <f>VLOOKUP(A2258,cleaned_Medical_Examinations[],7,FALSE)</f>
        <v>1</v>
      </c>
      <c r="I2258" t="str">
        <f>VLOOKUP(A2258,cleaned_Medical_Examinations[],8,FALSE)</f>
        <v>No</v>
      </c>
      <c r="J2258" t="str">
        <f>VLOOKUP(A2258,cleaned_Medical_Examinations[],9,FALSE)</f>
        <v>OBESITY</v>
      </c>
      <c r="K2258" t="str">
        <f>VLOOKUP(A2258,cleaned_Medical_Examinations[],10,FALSE)</f>
        <v>PREDIABETES</v>
      </c>
      <c r="L2258">
        <f>VLOOKUP(A2258,table3!A2258:H4592,4,)</f>
        <v>41097</v>
      </c>
      <c r="M2258" t="str">
        <f>VLOOKUP(A2258,table3!A2258:H4592,5,FALSE)</f>
        <v>tier - 1</v>
      </c>
      <c r="N2258" t="str">
        <f>VLOOKUP(A2258,table3!A2258:H4592,6,FALSE)</f>
        <v>tier - 3</v>
      </c>
      <c r="O2258" t="str">
        <f>VLOOKUP(A2258,table3!A2258:H4592,7,FALSE)</f>
        <v>R1016</v>
      </c>
      <c r="P2258" s="8">
        <f>VLOOKUP(A2258,table3!A2258:H4592,2,FALSE)</f>
        <v>26548</v>
      </c>
      <c r="Q2258">
        <f>VLOOKUP(A2258,table3!A2258:H4592,8,FALSE)</f>
        <v>50</v>
      </c>
    </row>
    <row r="2259" spans="1:17" x14ac:dyDescent="0.3">
      <c r="A2259" s="13" t="s">
        <v>100</v>
      </c>
      <c r="B2259" t="str">
        <f>VLOOKUP(A2259,cleaned_customer_names[],2,FALSE)</f>
        <v>Benadum</v>
      </c>
      <c r="C2259">
        <f>VLOOKUP(A2259,cleaned_Medical_Examinations[],2,FALSE)</f>
        <v>34.1</v>
      </c>
      <c r="D2259">
        <f>VLOOKUP(A2259,cleaned_Medical_Examinations[],3,FALSE)</f>
        <v>4.13</v>
      </c>
      <c r="E2259" t="str">
        <f>VLOOKUP(A2259,cleaned_Medical_Examinations[],4,FALSE)</f>
        <v>No</v>
      </c>
      <c r="F2259" t="str">
        <f>VLOOKUP(A2259,cleaned_Medical_Examinations[],5,FALSE)</f>
        <v>No</v>
      </c>
      <c r="G2259" t="str">
        <f>VLOOKUP(A2259,cleaned_Medical_Examinations[],6,FALSE)</f>
        <v>Yes</v>
      </c>
      <c r="H2259">
        <f>VLOOKUP(A2259,cleaned_Medical_Examinations[],7,FALSE)</f>
        <v>1</v>
      </c>
      <c r="I2259" t="str">
        <f>VLOOKUP(A2259,cleaned_Medical_Examinations[],8,FALSE)</f>
        <v>No</v>
      </c>
      <c r="J2259" t="str">
        <f>VLOOKUP(A2259,cleaned_Medical_Examinations[],9,FALSE)</f>
        <v>OBESITY</v>
      </c>
      <c r="K2259" t="str">
        <f>VLOOKUP(A2259,cleaned_Medical_Examinations[],10,FALSE)</f>
        <v>NORMAL</v>
      </c>
      <c r="L2259">
        <f>VLOOKUP(A2259,table3!A2259:H4593,4,)</f>
        <v>41192</v>
      </c>
      <c r="M2259" t="str">
        <f>VLOOKUP(A2259,table3!A2259:H4593,5,FALSE)</f>
        <v>tier - 1</v>
      </c>
      <c r="N2259" t="str">
        <f>VLOOKUP(A2259,table3!A2259:H4593,6,FALSE)</f>
        <v>tier - 2</v>
      </c>
      <c r="O2259" t="str">
        <f>VLOOKUP(A2259,table3!A2259:H4593,7,FALSE)</f>
        <v>R1011</v>
      </c>
      <c r="P2259" s="8">
        <f>VLOOKUP(A2259,table3!A2259:H4593,2,FALSE)</f>
        <v>25423</v>
      </c>
      <c r="Q2259">
        <f>VLOOKUP(A2259,table3!A2259:H4593,8,FALSE)</f>
        <v>53</v>
      </c>
    </row>
    <row r="2260" spans="1:17" x14ac:dyDescent="0.3">
      <c r="A2260" s="11" t="s">
        <v>99</v>
      </c>
      <c r="B2260" t="str">
        <f>VLOOKUP(A2260,cleaned_customer_names[],2,FALSE)</f>
        <v>Ragazzini</v>
      </c>
      <c r="C2260">
        <f>VLOOKUP(A2260,cleaned_Medical_Examinations[],2,FALSE)</f>
        <v>30.4</v>
      </c>
      <c r="D2260">
        <f>VLOOKUP(A2260,cleaned_Medical_Examinations[],3,FALSE)</f>
        <v>4.7699999999999996</v>
      </c>
      <c r="E2260" t="str">
        <f>VLOOKUP(A2260,cleaned_Medical_Examinations[],4,FALSE)</f>
        <v>No</v>
      </c>
      <c r="F2260" t="str">
        <f>VLOOKUP(A2260,cleaned_Medical_Examinations[],5,FALSE)</f>
        <v>No</v>
      </c>
      <c r="G2260" t="str">
        <f>VLOOKUP(A2260,cleaned_Medical_Examinations[],6,FALSE)</f>
        <v>Yes</v>
      </c>
      <c r="H2260">
        <f>VLOOKUP(A2260,cleaned_Medical_Examinations[],7,FALSE)</f>
        <v>1</v>
      </c>
      <c r="I2260" t="str">
        <f>VLOOKUP(A2260,cleaned_Medical_Examinations[],8,FALSE)</f>
        <v>No</v>
      </c>
      <c r="J2260" t="str">
        <f>VLOOKUP(A2260,cleaned_Medical_Examinations[],9,FALSE)</f>
        <v>OBESITY</v>
      </c>
      <c r="K2260" t="str">
        <f>VLOOKUP(A2260,cleaned_Medical_Examinations[],10,FALSE)</f>
        <v>NORMAL</v>
      </c>
      <c r="L2260">
        <f>VLOOKUP(A2260,table3!A2260:H4594,4,)</f>
        <v>41250</v>
      </c>
      <c r="M2260" t="str">
        <f>VLOOKUP(A2260,table3!A2260:H4594,5,FALSE)</f>
        <v>tier - 1</v>
      </c>
      <c r="N2260" t="str">
        <f>VLOOKUP(A2260,table3!A2260:H4594,6,FALSE)</f>
        <v>tier - 3</v>
      </c>
      <c r="O2260" t="str">
        <f>VLOOKUP(A2260,table3!A2260:H4594,7,FALSE)</f>
        <v>R1011</v>
      </c>
      <c r="P2260" s="8">
        <f>VLOOKUP(A2260,table3!A2260:H4594,2,FALSE)</f>
        <v>23534</v>
      </c>
      <c r="Q2260">
        <f>VLOOKUP(A2260,table3!A2260:H4594,8,FALSE)</f>
        <v>59</v>
      </c>
    </row>
    <row r="2261" spans="1:17" x14ac:dyDescent="0.3">
      <c r="A2261" s="13" t="s">
        <v>98</v>
      </c>
      <c r="B2261" t="str">
        <f>VLOOKUP(A2261,cleaned_customer_names[],2,FALSE)</f>
        <v>Kessinger</v>
      </c>
      <c r="C2261">
        <f>VLOOKUP(A2261,cleaned_Medical_Examinations[],2,FALSE)</f>
        <v>28.7</v>
      </c>
      <c r="D2261">
        <f>VLOOKUP(A2261,cleaned_Medical_Examinations[],3,FALSE)</f>
        <v>4.99</v>
      </c>
      <c r="E2261" t="str">
        <f>VLOOKUP(A2261,cleaned_Medical_Examinations[],4,FALSE)</f>
        <v>No</v>
      </c>
      <c r="F2261" t="str">
        <f>VLOOKUP(A2261,cleaned_Medical_Examinations[],5,FALSE)</f>
        <v>No</v>
      </c>
      <c r="G2261" t="str">
        <f>VLOOKUP(A2261,cleaned_Medical_Examinations[],6,FALSE)</f>
        <v>Yes</v>
      </c>
      <c r="H2261">
        <f>VLOOKUP(A2261,cleaned_Medical_Examinations[],7,FALSE)</f>
        <v>1</v>
      </c>
      <c r="I2261" t="str">
        <f>VLOOKUP(A2261,cleaned_Medical_Examinations[],8,FALSE)</f>
        <v>No</v>
      </c>
      <c r="J2261" t="str">
        <f>VLOOKUP(A2261,cleaned_Medical_Examinations[],9,FALSE)</f>
        <v>OVER WEIGHT</v>
      </c>
      <c r="K2261" t="str">
        <f>VLOOKUP(A2261,cleaned_Medical_Examinations[],10,FALSE)</f>
        <v>NORMAL</v>
      </c>
      <c r="L2261">
        <f>VLOOKUP(A2261,table3!A2261:H4595,4,)</f>
        <v>41272</v>
      </c>
      <c r="M2261" t="str">
        <f>VLOOKUP(A2261,table3!A2261:H4595,5,FALSE)</f>
        <v>tier - 1</v>
      </c>
      <c r="N2261" t="str">
        <f>VLOOKUP(A2261,table3!A2261:H4595,6,FALSE)</f>
        <v>tier - 2</v>
      </c>
      <c r="O2261" t="str">
        <f>VLOOKUP(A2261,table3!A2261:H4595,7,FALSE)</f>
        <v>R1011</v>
      </c>
      <c r="P2261" s="8">
        <f>VLOOKUP(A2261,table3!A2261:H4595,2,FALSE)</f>
        <v>28364</v>
      </c>
      <c r="Q2261">
        <f>VLOOKUP(A2261,table3!A2261:H4595,8,FALSE)</f>
        <v>45</v>
      </c>
    </row>
    <row r="2262" spans="1:17" x14ac:dyDescent="0.3">
      <c r="A2262" s="11" t="s">
        <v>97</v>
      </c>
      <c r="B2262" t="str">
        <f>VLOOKUP(A2262,cleaned_customer_names[],2,FALSE)</f>
        <v>Bezgin</v>
      </c>
      <c r="C2262">
        <f>VLOOKUP(A2262,cleaned_Medical_Examinations[],2,FALSE)</f>
        <v>17.440000000000001</v>
      </c>
      <c r="D2262">
        <f>VLOOKUP(A2262,cleaned_Medical_Examinations[],3,FALSE)</f>
        <v>4.42</v>
      </c>
      <c r="E2262" t="str">
        <f>VLOOKUP(A2262,cleaned_Medical_Examinations[],4,FALSE)</f>
        <v>Yes</v>
      </c>
      <c r="F2262" t="str">
        <f>VLOOKUP(A2262,cleaned_Medical_Examinations[],5,FALSE)</f>
        <v>No</v>
      </c>
      <c r="G2262" t="str">
        <f>VLOOKUP(A2262,cleaned_Medical_Examinations[],6,FALSE)</f>
        <v>Yes</v>
      </c>
      <c r="H2262">
        <f>VLOOKUP(A2262,cleaned_Medical_Examinations[],7,FALSE)</f>
        <v>1</v>
      </c>
      <c r="I2262" t="str">
        <f>VLOOKUP(A2262,cleaned_Medical_Examinations[],8,FALSE)</f>
        <v>No</v>
      </c>
      <c r="J2262" t="str">
        <f>VLOOKUP(A2262,cleaned_Medical_Examinations[],9,FALSE)</f>
        <v>UNDER WEIGHT</v>
      </c>
      <c r="K2262" t="str">
        <f>VLOOKUP(A2262,cleaned_Medical_Examinations[],10,FALSE)</f>
        <v>NORMAL</v>
      </c>
      <c r="L2262">
        <f>VLOOKUP(A2262,table3!A2262:H4596,4,)</f>
        <v>41332</v>
      </c>
      <c r="M2262" t="str">
        <f>VLOOKUP(A2262,table3!A2262:H4596,5,FALSE)</f>
        <v>tier - 1</v>
      </c>
      <c r="N2262" t="str">
        <f>VLOOKUP(A2262,table3!A2262:H4596,6,FALSE)</f>
        <v>tier - 2</v>
      </c>
      <c r="O2262" t="str">
        <f>VLOOKUP(A2262,table3!A2262:H4596,7,FALSE)</f>
        <v>R1011</v>
      </c>
      <c r="P2262" s="8">
        <f>VLOOKUP(A2262,table3!A2262:H4596,2,FALSE)</f>
        <v>23657</v>
      </c>
      <c r="Q2262">
        <f>VLOOKUP(A2262,table3!A2262:H4596,8,FALSE)</f>
        <v>58</v>
      </c>
    </row>
    <row r="2263" spans="1:17" x14ac:dyDescent="0.3">
      <c r="A2263" s="13" t="s">
        <v>96</v>
      </c>
      <c r="B2263" t="str">
        <f>VLOOKUP(A2263,cleaned_customer_names[],2,FALSE)</f>
        <v>Woldesilassie</v>
      </c>
      <c r="C2263">
        <f>VLOOKUP(A2263,cleaned_Medical_Examinations[],2,FALSE)</f>
        <v>27.6</v>
      </c>
      <c r="D2263">
        <f>VLOOKUP(A2263,cleaned_Medical_Examinations[],3,FALSE)</f>
        <v>4.01</v>
      </c>
      <c r="E2263" t="str">
        <f>VLOOKUP(A2263,cleaned_Medical_Examinations[],4,FALSE)</f>
        <v>No</v>
      </c>
      <c r="F2263" t="str">
        <f>VLOOKUP(A2263,cleaned_Medical_Examinations[],5,FALSE)</f>
        <v>No</v>
      </c>
      <c r="G2263" t="str">
        <f>VLOOKUP(A2263,cleaned_Medical_Examinations[],6,FALSE)</f>
        <v>Yes</v>
      </c>
      <c r="H2263">
        <f>VLOOKUP(A2263,cleaned_Medical_Examinations[],7,FALSE)</f>
        <v>1</v>
      </c>
      <c r="I2263" t="str">
        <f>VLOOKUP(A2263,cleaned_Medical_Examinations[],8,FALSE)</f>
        <v>No</v>
      </c>
      <c r="J2263" t="str">
        <f>VLOOKUP(A2263,cleaned_Medical_Examinations[],9,FALSE)</f>
        <v>OVER WEIGHT</v>
      </c>
      <c r="K2263" t="str">
        <f>VLOOKUP(A2263,cleaned_Medical_Examinations[],10,FALSE)</f>
        <v>NORMAL</v>
      </c>
      <c r="L2263">
        <f>VLOOKUP(A2263,table3!A2263:H4597,4,)</f>
        <v>41352</v>
      </c>
      <c r="M2263" t="str">
        <f>VLOOKUP(A2263,table3!A2263:H4597,5,FALSE)</f>
        <v>tier - 1</v>
      </c>
      <c r="N2263" t="str">
        <f>VLOOKUP(A2263,table3!A2263:H4597,6,FALSE)</f>
        <v>tier - 2</v>
      </c>
      <c r="O2263" t="str">
        <f>VLOOKUP(A2263,table3!A2263:H4597,7,FALSE)</f>
        <v>R1011</v>
      </c>
      <c r="P2263" s="8">
        <f>VLOOKUP(A2263,table3!A2263:H4597,2,FALSE)</f>
        <v>26222</v>
      </c>
      <c r="Q2263">
        <f>VLOOKUP(A2263,table3!A2263:H4597,8,FALSE)</f>
        <v>51</v>
      </c>
    </row>
    <row r="2264" spans="1:17" x14ac:dyDescent="0.3">
      <c r="A2264" s="11" t="s">
        <v>95</v>
      </c>
      <c r="B2264" t="str">
        <f>VLOOKUP(A2264,cleaned_customer_names[],2,FALSE)</f>
        <v>Ruiz Herrero</v>
      </c>
      <c r="C2264">
        <f>VLOOKUP(A2264,cleaned_Medical_Examinations[],2,FALSE)</f>
        <v>20.7</v>
      </c>
      <c r="D2264">
        <f>VLOOKUP(A2264,cleaned_Medical_Examinations[],3,FALSE)</f>
        <v>4.49</v>
      </c>
      <c r="E2264" t="str">
        <f>VLOOKUP(A2264,cleaned_Medical_Examinations[],4,FALSE)</f>
        <v>No</v>
      </c>
      <c r="F2264" t="str">
        <f>VLOOKUP(A2264,cleaned_Medical_Examinations[],5,FALSE)</f>
        <v>No</v>
      </c>
      <c r="G2264" t="str">
        <f>VLOOKUP(A2264,cleaned_Medical_Examinations[],6,FALSE)</f>
        <v>Yes</v>
      </c>
      <c r="H2264">
        <f>VLOOKUP(A2264,cleaned_Medical_Examinations[],7,FALSE)</f>
        <v>1</v>
      </c>
      <c r="I2264" t="str">
        <f>VLOOKUP(A2264,cleaned_Medical_Examinations[],8,FALSE)</f>
        <v>No</v>
      </c>
      <c r="J2264" t="str">
        <f>VLOOKUP(A2264,cleaned_Medical_Examinations[],9,FALSE)</f>
        <v>NORMAL WEIGHT</v>
      </c>
      <c r="K2264" t="str">
        <f>VLOOKUP(A2264,cleaned_Medical_Examinations[],10,FALSE)</f>
        <v>NORMAL</v>
      </c>
      <c r="L2264">
        <f>VLOOKUP(A2264,table3!A2264:H4598,4,)</f>
        <v>41505</v>
      </c>
      <c r="M2264" t="str">
        <f>VLOOKUP(A2264,table3!A2264:H4598,5,FALSE)</f>
        <v>tier - 1</v>
      </c>
      <c r="N2264" t="str">
        <f>VLOOKUP(A2264,table3!A2264:H4598,6,FALSE)</f>
        <v>tier - 2</v>
      </c>
      <c r="O2264" t="str">
        <f>VLOOKUP(A2264,table3!A2264:H4598,7,FALSE)</f>
        <v>R1011</v>
      </c>
      <c r="P2264" s="8">
        <f>VLOOKUP(A2264,table3!A2264:H4598,2,FALSE)</f>
        <v>24828</v>
      </c>
      <c r="Q2264">
        <f>VLOOKUP(A2264,table3!A2264:H4598,8,FALSE)</f>
        <v>55</v>
      </c>
    </row>
    <row r="2265" spans="1:17" x14ac:dyDescent="0.3">
      <c r="A2265" s="13" t="s">
        <v>94</v>
      </c>
      <c r="B2265" t="str">
        <f>VLOOKUP(A2265,cleaned_customer_names[],2,FALSE)</f>
        <v>Bin Alias</v>
      </c>
      <c r="C2265">
        <f>VLOOKUP(A2265,cleaned_Medical_Examinations[],2,FALSE)</f>
        <v>20.3</v>
      </c>
      <c r="D2265">
        <f>VLOOKUP(A2265,cleaned_Medical_Examinations[],3,FALSE)</f>
        <v>6.37</v>
      </c>
      <c r="E2265" t="str">
        <f>VLOOKUP(A2265,cleaned_Medical_Examinations[],4,FALSE)</f>
        <v>No</v>
      </c>
      <c r="F2265" t="str">
        <f>VLOOKUP(A2265,cleaned_Medical_Examinations[],5,FALSE)</f>
        <v>No</v>
      </c>
      <c r="G2265" t="str">
        <f>VLOOKUP(A2265,cleaned_Medical_Examinations[],6,FALSE)</f>
        <v>Yes</v>
      </c>
      <c r="H2265">
        <f>VLOOKUP(A2265,cleaned_Medical_Examinations[],7,FALSE)</f>
        <v>1</v>
      </c>
      <c r="I2265" t="str">
        <f>VLOOKUP(A2265,cleaned_Medical_Examinations[],8,FALSE)</f>
        <v>No</v>
      </c>
      <c r="J2265" t="str">
        <f>VLOOKUP(A2265,cleaned_Medical_Examinations[],9,FALSE)</f>
        <v>NORMAL WEIGHT</v>
      </c>
      <c r="K2265" t="str">
        <f>VLOOKUP(A2265,cleaned_Medical_Examinations[],10,FALSE)</f>
        <v>PREDIABETES</v>
      </c>
      <c r="L2265">
        <f>VLOOKUP(A2265,table3!A2265:H4599,4,)</f>
        <v>41636</v>
      </c>
      <c r="M2265" t="str">
        <f>VLOOKUP(A2265,table3!A2265:H4599,5,FALSE)</f>
        <v>tier - 1</v>
      </c>
      <c r="N2265" t="str">
        <f>VLOOKUP(A2265,table3!A2265:H4599,6,FALSE)</f>
        <v>tier - 1</v>
      </c>
      <c r="O2265" t="str">
        <f>VLOOKUP(A2265,table3!A2265:H4599,7,FALSE)</f>
        <v>R1011</v>
      </c>
      <c r="P2265" s="8">
        <f>VLOOKUP(A2265,table3!A2265:H4599,2,FALSE)</f>
        <v>27357</v>
      </c>
      <c r="Q2265">
        <f>VLOOKUP(A2265,table3!A2265:H4599,8,FALSE)</f>
        <v>48</v>
      </c>
    </row>
    <row r="2266" spans="1:17" x14ac:dyDescent="0.3">
      <c r="A2266" s="11" t="s">
        <v>93</v>
      </c>
      <c r="B2266" t="str">
        <f>VLOOKUP(A2266,cleaned_customer_names[],2,FALSE)</f>
        <v>Fischer-Daly</v>
      </c>
      <c r="C2266">
        <f>VLOOKUP(A2266,cleaned_Medical_Examinations[],2,FALSE)</f>
        <v>19.8</v>
      </c>
      <c r="D2266">
        <f>VLOOKUP(A2266,cleaned_Medical_Examinations[],3,FALSE)</f>
        <v>5.12</v>
      </c>
      <c r="E2266" t="str">
        <f>VLOOKUP(A2266,cleaned_Medical_Examinations[],4,FALSE)</f>
        <v>No</v>
      </c>
      <c r="F2266" t="str">
        <f>VLOOKUP(A2266,cleaned_Medical_Examinations[],5,FALSE)</f>
        <v>No</v>
      </c>
      <c r="G2266" t="str">
        <f>VLOOKUP(A2266,cleaned_Medical_Examinations[],6,FALSE)</f>
        <v>Yes</v>
      </c>
      <c r="H2266">
        <f>VLOOKUP(A2266,cleaned_Medical_Examinations[],7,FALSE)</f>
        <v>1</v>
      </c>
      <c r="I2266" t="str">
        <f>VLOOKUP(A2266,cleaned_Medical_Examinations[],8,FALSE)</f>
        <v>No</v>
      </c>
      <c r="J2266" t="str">
        <f>VLOOKUP(A2266,cleaned_Medical_Examinations[],9,FALSE)</f>
        <v>NORMAL WEIGHT</v>
      </c>
      <c r="K2266" t="str">
        <f>VLOOKUP(A2266,cleaned_Medical_Examinations[],10,FALSE)</f>
        <v>NORMAL</v>
      </c>
      <c r="L2266">
        <f>VLOOKUP(A2266,table3!A2266:H4600,4,)</f>
        <v>41662</v>
      </c>
      <c r="M2266" t="str">
        <f>VLOOKUP(A2266,table3!A2266:H4600,5,FALSE)</f>
        <v>tier - 1</v>
      </c>
      <c r="N2266" t="str">
        <f>VLOOKUP(A2266,table3!A2266:H4600,6,FALSE)</f>
        <v>tier - 3</v>
      </c>
      <c r="O2266" t="str">
        <f>VLOOKUP(A2266,table3!A2266:H4600,7,FALSE)</f>
        <v>R1011</v>
      </c>
      <c r="P2266" s="8">
        <f>VLOOKUP(A2266,table3!A2266:H4600,2,FALSE)</f>
        <v>28062</v>
      </c>
      <c r="Q2266">
        <f>VLOOKUP(A2266,table3!A2266:H4600,8,FALSE)</f>
        <v>46</v>
      </c>
    </row>
    <row r="2267" spans="1:17" x14ac:dyDescent="0.3">
      <c r="A2267" s="13" t="s">
        <v>92</v>
      </c>
      <c r="B2267" t="str">
        <f>VLOOKUP(A2267,cleaned_customer_names[],2,FALSE)</f>
        <v>Pulliam</v>
      </c>
      <c r="C2267">
        <f>VLOOKUP(A2267,cleaned_Medical_Examinations[],2,FALSE)</f>
        <v>21.87</v>
      </c>
      <c r="D2267">
        <f>VLOOKUP(A2267,cleaned_Medical_Examinations[],3,FALSE)</f>
        <v>8.59</v>
      </c>
      <c r="E2267" t="str">
        <f>VLOOKUP(A2267,cleaned_Medical_Examinations[],4,FALSE)</f>
        <v>No</v>
      </c>
      <c r="F2267" t="str">
        <f>VLOOKUP(A2267,cleaned_Medical_Examinations[],5,FALSE)</f>
        <v>No</v>
      </c>
      <c r="G2267" t="str">
        <f>VLOOKUP(A2267,cleaned_Medical_Examinations[],6,FALSE)</f>
        <v>No</v>
      </c>
      <c r="H2267">
        <f>VLOOKUP(A2267,cleaned_Medical_Examinations[],7,FALSE)</f>
        <v>0</v>
      </c>
      <c r="I2267" t="str">
        <f>VLOOKUP(A2267,cleaned_Medical_Examinations[],8,FALSE)</f>
        <v>No</v>
      </c>
      <c r="J2267" t="str">
        <f>VLOOKUP(A2267,cleaned_Medical_Examinations[],9,FALSE)</f>
        <v>NORMAL WEIGHT</v>
      </c>
      <c r="K2267" t="str">
        <f>VLOOKUP(A2267,cleaned_Medical_Examinations[],10,FALSE)</f>
        <v>DIABETES</v>
      </c>
      <c r="L2267">
        <f>VLOOKUP(A2267,table3!A2267:H4601,4,)</f>
        <v>41676</v>
      </c>
      <c r="M2267" t="str">
        <f>VLOOKUP(A2267,table3!A2267:H4601,5,FALSE)</f>
        <v>tier - 1</v>
      </c>
      <c r="N2267" t="str">
        <f>VLOOKUP(A2267,table3!A2267:H4601,6,FALSE)</f>
        <v>tier - 2</v>
      </c>
      <c r="O2267" t="str">
        <f>VLOOKUP(A2267,table3!A2267:H4601,7,FALSE)</f>
        <v>R1013</v>
      </c>
      <c r="P2267" s="8">
        <f>VLOOKUP(A2267,table3!A2267:H4601,2,FALSE)</f>
        <v>27712</v>
      </c>
      <c r="Q2267">
        <f>VLOOKUP(A2267,table3!A2267:H4601,8,FALSE)</f>
        <v>47</v>
      </c>
    </row>
    <row r="2268" spans="1:17" x14ac:dyDescent="0.3">
      <c r="A2268" s="11" t="s">
        <v>91</v>
      </c>
      <c r="B2268" t="str">
        <f>VLOOKUP(A2268,cleaned_customer_names[],2,FALSE)</f>
        <v>Guisinger</v>
      </c>
      <c r="C2268">
        <f>VLOOKUP(A2268,cleaned_Medical_Examinations[],2,FALSE)</f>
        <v>16.600000000000001</v>
      </c>
      <c r="D2268">
        <f>VLOOKUP(A2268,cleaned_Medical_Examinations[],3,FALSE)</f>
        <v>5.87</v>
      </c>
      <c r="E2268" t="str">
        <f>VLOOKUP(A2268,cleaned_Medical_Examinations[],4,FALSE)</f>
        <v>No</v>
      </c>
      <c r="F2268" t="str">
        <f>VLOOKUP(A2268,cleaned_Medical_Examinations[],5,FALSE)</f>
        <v>No</v>
      </c>
      <c r="G2268" t="str">
        <f>VLOOKUP(A2268,cleaned_Medical_Examinations[],6,FALSE)</f>
        <v>No</v>
      </c>
      <c r="H2268">
        <f>VLOOKUP(A2268,cleaned_Medical_Examinations[],7,FALSE)</f>
        <v>1</v>
      </c>
      <c r="I2268" t="str">
        <f>VLOOKUP(A2268,cleaned_Medical_Examinations[],8,FALSE)</f>
        <v>No</v>
      </c>
      <c r="J2268" t="str">
        <f>VLOOKUP(A2268,cleaned_Medical_Examinations[],9,FALSE)</f>
        <v>UNDER WEIGHT</v>
      </c>
      <c r="K2268" t="str">
        <f>VLOOKUP(A2268,cleaned_Medical_Examinations[],10,FALSE)</f>
        <v>PREDIABETES</v>
      </c>
      <c r="L2268">
        <f>VLOOKUP(A2268,table3!A2268:H4602,4,)</f>
        <v>41682</v>
      </c>
      <c r="M2268" t="str">
        <f>VLOOKUP(A2268,table3!A2268:H4602,5,FALSE)</f>
        <v>tier - 1</v>
      </c>
      <c r="N2268" t="str">
        <f>VLOOKUP(A2268,table3!A2268:H4602,6,FALSE)</f>
        <v>tier - 1</v>
      </c>
      <c r="O2268" t="str">
        <f>VLOOKUP(A2268,table3!A2268:H4602,7,FALSE)</f>
        <v>R1011</v>
      </c>
      <c r="P2268" s="8">
        <f>VLOOKUP(A2268,table3!A2268:H4602,2,FALSE)</f>
        <v>27666</v>
      </c>
      <c r="Q2268">
        <f>VLOOKUP(A2268,table3!A2268:H4602,8,FALSE)</f>
        <v>47</v>
      </c>
    </row>
    <row r="2269" spans="1:17" x14ac:dyDescent="0.3">
      <c r="A2269" s="13" t="s">
        <v>90</v>
      </c>
      <c r="B2269" t="str">
        <f>VLOOKUP(A2269,cleaned_customer_names[],2,FALSE)</f>
        <v>Arnerich</v>
      </c>
      <c r="C2269">
        <f>VLOOKUP(A2269,cleaned_Medical_Examinations[],2,FALSE)</f>
        <v>21.98</v>
      </c>
      <c r="D2269">
        <f>VLOOKUP(A2269,cleaned_Medical_Examinations[],3,FALSE)</f>
        <v>7.03</v>
      </c>
      <c r="E2269" t="str">
        <f>VLOOKUP(A2269,cleaned_Medical_Examinations[],4,FALSE)</f>
        <v>No</v>
      </c>
      <c r="F2269" t="str">
        <f>VLOOKUP(A2269,cleaned_Medical_Examinations[],5,FALSE)</f>
        <v>No</v>
      </c>
      <c r="G2269" t="str">
        <f>VLOOKUP(A2269,cleaned_Medical_Examinations[],6,FALSE)</f>
        <v>No</v>
      </c>
      <c r="H2269">
        <f>VLOOKUP(A2269,cleaned_Medical_Examinations[],7,FALSE)</f>
        <v>0</v>
      </c>
      <c r="I2269" t="str">
        <f>VLOOKUP(A2269,cleaned_Medical_Examinations[],8,FALSE)</f>
        <v>No</v>
      </c>
      <c r="J2269" t="str">
        <f>VLOOKUP(A2269,cleaned_Medical_Examinations[],9,FALSE)</f>
        <v>NORMAL WEIGHT</v>
      </c>
      <c r="K2269" t="str">
        <f>VLOOKUP(A2269,cleaned_Medical_Examinations[],10,FALSE)</f>
        <v>DIABETES</v>
      </c>
      <c r="L2269">
        <f>VLOOKUP(A2269,table3!A2269:H4603,4,)</f>
        <v>41795</v>
      </c>
      <c r="M2269" t="str">
        <f>VLOOKUP(A2269,table3!A2269:H4603,5,FALSE)</f>
        <v>tier - 1</v>
      </c>
      <c r="N2269" t="str">
        <f>VLOOKUP(A2269,table3!A2269:H4603,6,FALSE)</f>
        <v>tier - 3</v>
      </c>
      <c r="O2269" t="str">
        <f>VLOOKUP(A2269,table3!A2269:H4603,7,FALSE)</f>
        <v>R1011</v>
      </c>
      <c r="P2269" s="8">
        <f>VLOOKUP(A2269,table3!A2269:H4603,2,FALSE)</f>
        <v>22911</v>
      </c>
      <c r="Q2269">
        <f>VLOOKUP(A2269,table3!A2269:H4603,8,FALSE)</f>
        <v>60</v>
      </c>
    </row>
    <row r="2270" spans="1:17" x14ac:dyDescent="0.3">
      <c r="A2270" s="11" t="s">
        <v>89</v>
      </c>
      <c r="B2270" t="str">
        <f>VLOOKUP(A2270,cleaned_customer_names[],2,FALSE)</f>
        <v>Lynch</v>
      </c>
      <c r="C2270">
        <f>VLOOKUP(A2270,cleaned_Medical_Examinations[],2,FALSE)</f>
        <v>19.7</v>
      </c>
      <c r="D2270">
        <f>VLOOKUP(A2270,cleaned_Medical_Examinations[],3,FALSE)</f>
        <v>5.51</v>
      </c>
      <c r="E2270" t="str">
        <f>VLOOKUP(A2270,cleaned_Medical_Examinations[],4,FALSE)</f>
        <v>No</v>
      </c>
      <c r="F2270" t="str">
        <f>VLOOKUP(A2270,cleaned_Medical_Examinations[],5,FALSE)</f>
        <v>No</v>
      </c>
      <c r="G2270" t="str">
        <f>VLOOKUP(A2270,cleaned_Medical_Examinations[],6,FALSE)</f>
        <v>No</v>
      </c>
      <c r="H2270">
        <f>VLOOKUP(A2270,cleaned_Medical_Examinations[],7,FALSE)</f>
        <v>1</v>
      </c>
      <c r="I2270" t="str">
        <f>VLOOKUP(A2270,cleaned_Medical_Examinations[],8,FALSE)</f>
        <v>No</v>
      </c>
      <c r="J2270" t="str">
        <f>VLOOKUP(A2270,cleaned_Medical_Examinations[],9,FALSE)</f>
        <v>NORMAL WEIGHT</v>
      </c>
      <c r="K2270" t="str">
        <f>VLOOKUP(A2270,cleaned_Medical_Examinations[],10,FALSE)</f>
        <v>NORMAL</v>
      </c>
      <c r="L2270">
        <f>VLOOKUP(A2270,table3!A2270:H4604,4,)</f>
        <v>41887</v>
      </c>
      <c r="M2270" t="str">
        <f>VLOOKUP(A2270,table3!A2270:H4604,5,FALSE)</f>
        <v>tier - 1</v>
      </c>
      <c r="N2270" t="str">
        <f>VLOOKUP(A2270,table3!A2270:H4604,6,FALSE)</f>
        <v>tier - 3</v>
      </c>
      <c r="O2270" t="str">
        <f>VLOOKUP(A2270,table3!A2270:H4604,7,FALSE)</f>
        <v>R1011</v>
      </c>
      <c r="P2270" s="8">
        <f>VLOOKUP(A2270,table3!A2270:H4604,2,FALSE)</f>
        <v>24371</v>
      </c>
      <c r="Q2270">
        <f>VLOOKUP(A2270,table3!A2270:H4604,8,FALSE)</f>
        <v>56</v>
      </c>
    </row>
    <row r="2271" spans="1:17" x14ac:dyDescent="0.3">
      <c r="A2271" s="13" t="s">
        <v>88</v>
      </c>
      <c r="B2271" t="str">
        <f>VLOOKUP(A2271,cleaned_customer_names[],2,FALSE)</f>
        <v>Reilly</v>
      </c>
      <c r="C2271">
        <f>VLOOKUP(A2271,cleaned_Medical_Examinations[],2,FALSE)</f>
        <v>19.21</v>
      </c>
      <c r="D2271">
        <f>VLOOKUP(A2271,cleaned_Medical_Examinations[],3,FALSE)</f>
        <v>4.76</v>
      </c>
      <c r="E2271" t="str">
        <f>VLOOKUP(A2271,cleaned_Medical_Examinations[],4,FALSE)</f>
        <v>No</v>
      </c>
      <c r="F2271" t="str">
        <f>VLOOKUP(A2271,cleaned_Medical_Examinations[],5,FALSE)</f>
        <v>Yes</v>
      </c>
      <c r="G2271" t="str">
        <f>VLOOKUP(A2271,cleaned_Medical_Examinations[],6,FALSE)</f>
        <v>No</v>
      </c>
      <c r="H2271">
        <f>VLOOKUP(A2271,cleaned_Medical_Examinations[],7,FALSE)</f>
        <v>1</v>
      </c>
      <c r="I2271" t="str">
        <f>VLOOKUP(A2271,cleaned_Medical_Examinations[],8,FALSE)</f>
        <v>No</v>
      </c>
      <c r="J2271" t="str">
        <f>VLOOKUP(A2271,cleaned_Medical_Examinations[],9,FALSE)</f>
        <v>NORMAL WEIGHT</v>
      </c>
      <c r="K2271" t="str">
        <f>VLOOKUP(A2271,cleaned_Medical_Examinations[],10,FALSE)</f>
        <v>NORMAL</v>
      </c>
      <c r="L2271">
        <f>VLOOKUP(A2271,table3!A2271:H4605,4,)</f>
        <v>41919</v>
      </c>
      <c r="M2271" t="str">
        <f>VLOOKUP(A2271,table3!A2271:H4605,5,FALSE)</f>
        <v>tier - 1</v>
      </c>
      <c r="N2271" t="str">
        <f>VLOOKUP(A2271,table3!A2271:H4605,6,FALSE)</f>
        <v>tier - 1</v>
      </c>
      <c r="O2271" t="str">
        <f>VLOOKUP(A2271,table3!A2271:H4605,7,FALSE)</f>
        <v>R1016</v>
      </c>
      <c r="P2271" s="8">
        <f>VLOOKUP(A2271,table3!A2271:H4605,2,FALSE)</f>
        <v>26458</v>
      </c>
      <c r="Q2271">
        <f>VLOOKUP(A2271,table3!A2271:H4605,8,FALSE)</f>
        <v>51</v>
      </c>
    </row>
    <row r="2272" spans="1:17" x14ac:dyDescent="0.3">
      <c r="A2272" s="11" t="s">
        <v>87</v>
      </c>
      <c r="B2272" t="str">
        <f>VLOOKUP(A2272,cleaned_customer_names[],2,FALSE)</f>
        <v>Nolette</v>
      </c>
      <c r="C2272">
        <f>VLOOKUP(A2272,cleaned_Medical_Examinations[],2,FALSE)</f>
        <v>19.3</v>
      </c>
      <c r="D2272">
        <f>VLOOKUP(A2272,cleaned_Medical_Examinations[],3,FALSE)</f>
        <v>4.7</v>
      </c>
      <c r="E2272" t="str">
        <f>VLOOKUP(A2272,cleaned_Medical_Examinations[],4,FALSE)</f>
        <v>No</v>
      </c>
      <c r="F2272" t="str">
        <f>VLOOKUP(A2272,cleaned_Medical_Examinations[],5,FALSE)</f>
        <v>Yes</v>
      </c>
      <c r="G2272" t="str">
        <f>VLOOKUP(A2272,cleaned_Medical_Examinations[],6,FALSE)</f>
        <v>No</v>
      </c>
      <c r="H2272">
        <f>VLOOKUP(A2272,cleaned_Medical_Examinations[],7,FALSE)</f>
        <v>1</v>
      </c>
      <c r="I2272" t="str">
        <f>VLOOKUP(A2272,cleaned_Medical_Examinations[],8,FALSE)</f>
        <v>No</v>
      </c>
      <c r="J2272" t="str">
        <f>VLOOKUP(A2272,cleaned_Medical_Examinations[],9,FALSE)</f>
        <v>NORMAL WEIGHT</v>
      </c>
      <c r="K2272" t="str">
        <f>VLOOKUP(A2272,cleaned_Medical_Examinations[],10,FALSE)</f>
        <v>NORMAL</v>
      </c>
      <c r="L2272">
        <f>VLOOKUP(A2272,table3!A2272:H4606,4,)</f>
        <v>41949</v>
      </c>
      <c r="M2272" t="str">
        <f>VLOOKUP(A2272,table3!A2272:H4606,5,FALSE)</f>
        <v>tier - 1</v>
      </c>
      <c r="N2272" t="str">
        <f>VLOOKUP(A2272,table3!A2272:H4606,6,FALSE)</f>
        <v>tier - 1</v>
      </c>
      <c r="O2272" t="str">
        <f>VLOOKUP(A2272,table3!A2272:H4606,7,FALSE)</f>
        <v>R1013</v>
      </c>
      <c r="P2272" s="8">
        <f>VLOOKUP(A2272,table3!A2272:H4606,2,FALSE)</f>
        <v>30996</v>
      </c>
      <c r="Q2272">
        <f>VLOOKUP(A2272,table3!A2272:H4606,8,FALSE)</f>
        <v>38</v>
      </c>
    </row>
    <row r="2273" spans="1:17" x14ac:dyDescent="0.3">
      <c r="A2273" s="13" t="s">
        <v>86</v>
      </c>
      <c r="B2273" t="str">
        <f>VLOOKUP(A2273,cleaned_customer_names[],2,FALSE)</f>
        <v>Chabrier</v>
      </c>
      <c r="C2273">
        <f>VLOOKUP(A2273,cleaned_Medical_Examinations[],2,FALSE)</f>
        <v>16.22</v>
      </c>
      <c r="D2273">
        <f>VLOOKUP(A2273,cleaned_Medical_Examinations[],3,FALSE)</f>
        <v>6.21</v>
      </c>
      <c r="E2273" t="str">
        <f>VLOOKUP(A2273,cleaned_Medical_Examinations[],4,FALSE)</f>
        <v>Yes</v>
      </c>
      <c r="F2273" t="str">
        <f>VLOOKUP(A2273,cleaned_Medical_Examinations[],5,FALSE)</f>
        <v>No</v>
      </c>
      <c r="G2273" t="str">
        <f>VLOOKUP(A2273,cleaned_Medical_Examinations[],6,FALSE)</f>
        <v>No</v>
      </c>
      <c r="H2273">
        <f>VLOOKUP(A2273,cleaned_Medical_Examinations[],7,FALSE)</f>
        <v>0</v>
      </c>
      <c r="I2273" t="str">
        <f>VLOOKUP(A2273,cleaned_Medical_Examinations[],8,FALSE)</f>
        <v>No</v>
      </c>
      <c r="J2273" t="str">
        <f>VLOOKUP(A2273,cleaned_Medical_Examinations[],9,FALSE)</f>
        <v>UNDER WEIGHT</v>
      </c>
      <c r="K2273" t="str">
        <f>VLOOKUP(A2273,cleaned_Medical_Examinations[],10,FALSE)</f>
        <v>PREDIABETES</v>
      </c>
      <c r="L2273">
        <f>VLOOKUP(A2273,table3!A2273:H4607,4,)</f>
        <v>42000</v>
      </c>
      <c r="M2273" t="str">
        <f>VLOOKUP(A2273,table3!A2273:H4607,5,FALSE)</f>
        <v>tier - 1</v>
      </c>
      <c r="N2273" t="str">
        <f>VLOOKUP(A2273,table3!A2273:H4607,6,FALSE)</f>
        <v>tier - 3</v>
      </c>
      <c r="O2273" t="str">
        <f>VLOOKUP(A2273,table3!A2273:H4607,7,FALSE)</f>
        <v>R1013</v>
      </c>
      <c r="P2273" s="8">
        <f>VLOOKUP(A2273,table3!A2273:H4607,2,FALSE)</f>
        <v>25191</v>
      </c>
      <c r="Q2273">
        <f>VLOOKUP(A2273,table3!A2273:H4607,8,FALSE)</f>
        <v>54</v>
      </c>
    </row>
    <row r="2274" spans="1:17" x14ac:dyDescent="0.3">
      <c r="A2274" s="11" t="s">
        <v>85</v>
      </c>
      <c r="B2274" t="str">
        <f>VLOOKUP(A2274,cleaned_customer_names[],2,FALSE)</f>
        <v>Lee</v>
      </c>
      <c r="C2274">
        <f>VLOOKUP(A2274,cleaned_Medical_Examinations[],2,FALSE)</f>
        <v>17.12</v>
      </c>
      <c r="D2274">
        <f>VLOOKUP(A2274,cleaned_Medical_Examinations[],3,FALSE)</f>
        <v>4.5199999999999996</v>
      </c>
      <c r="E2274" t="str">
        <f>VLOOKUP(A2274,cleaned_Medical_Examinations[],4,FALSE)</f>
        <v>No</v>
      </c>
      <c r="F2274" t="str">
        <f>VLOOKUP(A2274,cleaned_Medical_Examinations[],5,FALSE)</f>
        <v>Yes</v>
      </c>
      <c r="G2274" t="str">
        <f>VLOOKUP(A2274,cleaned_Medical_Examinations[],6,FALSE)</f>
        <v>No</v>
      </c>
      <c r="H2274">
        <f>VLOOKUP(A2274,cleaned_Medical_Examinations[],7,FALSE)</f>
        <v>1</v>
      </c>
      <c r="I2274" t="str">
        <f>VLOOKUP(A2274,cleaned_Medical_Examinations[],8,FALSE)</f>
        <v>No</v>
      </c>
      <c r="J2274" t="str">
        <f>VLOOKUP(A2274,cleaned_Medical_Examinations[],9,FALSE)</f>
        <v>UNDER WEIGHT</v>
      </c>
      <c r="K2274" t="str">
        <f>VLOOKUP(A2274,cleaned_Medical_Examinations[],10,FALSE)</f>
        <v>NORMAL</v>
      </c>
      <c r="L2274">
        <f>VLOOKUP(A2274,table3!A2274:H4608,4,)</f>
        <v>42112</v>
      </c>
      <c r="M2274" t="str">
        <f>VLOOKUP(A2274,table3!A2274:H4608,5,FALSE)</f>
        <v>tier - 1</v>
      </c>
      <c r="N2274" t="str">
        <f>VLOOKUP(A2274,table3!A2274:H4608,6,FALSE)</f>
        <v>tier - 1</v>
      </c>
      <c r="O2274" t="str">
        <f>VLOOKUP(A2274,table3!A2274:H4608,7,FALSE)</f>
        <v>R1024</v>
      </c>
      <c r="P2274" s="8">
        <f>VLOOKUP(A2274,table3!A2274:H4608,2,FALSE)</f>
        <v>28092</v>
      </c>
      <c r="Q2274">
        <f>VLOOKUP(A2274,table3!A2274:H4608,8,FALSE)</f>
        <v>46</v>
      </c>
    </row>
    <row r="2275" spans="1:17" x14ac:dyDescent="0.3">
      <c r="A2275" s="13" t="s">
        <v>84</v>
      </c>
      <c r="B2275" t="str">
        <f>VLOOKUP(A2275,cleaned_customer_names[],2,FALSE)</f>
        <v>Knotts</v>
      </c>
      <c r="C2275">
        <f>VLOOKUP(A2275,cleaned_Medical_Examinations[],2,FALSE)</f>
        <v>19.07</v>
      </c>
      <c r="D2275">
        <f>VLOOKUP(A2275,cleaned_Medical_Examinations[],3,FALSE)</f>
        <v>5.45</v>
      </c>
      <c r="E2275" t="str">
        <f>VLOOKUP(A2275,cleaned_Medical_Examinations[],4,FALSE)</f>
        <v>No</v>
      </c>
      <c r="F2275" t="str">
        <f>VLOOKUP(A2275,cleaned_Medical_Examinations[],5,FALSE)</f>
        <v>No</v>
      </c>
      <c r="G2275" t="str">
        <f>VLOOKUP(A2275,cleaned_Medical_Examinations[],6,FALSE)</f>
        <v>No</v>
      </c>
      <c r="H2275">
        <f>VLOOKUP(A2275,cleaned_Medical_Examinations[],7,FALSE)</f>
        <v>1</v>
      </c>
      <c r="I2275" t="str">
        <f>VLOOKUP(A2275,cleaned_Medical_Examinations[],8,FALSE)</f>
        <v>No</v>
      </c>
      <c r="J2275" t="str">
        <f>VLOOKUP(A2275,cleaned_Medical_Examinations[],9,FALSE)</f>
        <v>NORMAL WEIGHT</v>
      </c>
      <c r="K2275" t="str">
        <f>VLOOKUP(A2275,cleaned_Medical_Examinations[],10,FALSE)</f>
        <v>NORMAL</v>
      </c>
      <c r="L2275">
        <f>VLOOKUP(A2275,table3!A2275:H4609,4,)</f>
        <v>42112</v>
      </c>
      <c r="M2275" t="str">
        <f>VLOOKUP(A2275,table3!A2275:H4609,5,FALSE)</f>
        <v>tier - 1</v>
      </c>
      <c r="N2275" t="str">
        <f>VLOOKUP(A2275,table3!A2275:H4609,6,FALSE)</f>
        <v>tier - 3</v>
      </c>
      <c r="O2275" t="str">
        <f>VLOOKUP(A2275,table3!A2275:H4609,7,FALSE)</f>
        <v>R1013</v>
      </c>
      <c r="P2275" s="8">
        <f>VLOOKUP(A2275,table3!A2275:H4609,2,FALSE)</f>
        <v>35773</v>
      </c>
      <c r="Q2275">
        <f>VLOOKUP(A2275,table3!A2275:H4609,8,FALSE)</f>
        <v>25</v>
      </c>
    </row>
    <row r="2276" spans="1:17" x14ac:dyDescent="0.3">
      <c r="A2276" s="11" t="s">
        <v>83</v>
      </c>
      <c r="B2276" t="str">
        <f>VLOOKUP(A2276,cleaned_customer_names[],2,FALSE)</f>
        <v>Pultorak</v>
      </c>
      <c r="C2276">
        <f>VLOOKUP(A2276,cleaned_Medical_Examinations[],2,FALSE)</f>
        <v>15.56</v>
      </c>
      <c r="D2276">
        <f>VLOOKUP(A2276,cleaned_Medical_Examinations[],3,FALSE)</f>
        <v>4.42</v>
      </c>
      <c r="E2276" t="str">
        <f>VLOOKUP(A2276,cleaned_Medical_Examinations[],4,FALSE)</f>
        <v>No</v>
      </c>
      <c r="F2276" t="str">
        <f>VLOOKUP(A2276,cleaned_Medical_Examinations[],5,FALSE)</f>
        <v>No</v>
      </c>
      <c r="G2276" t="str">
        <f>VLOOKUP(A2276,cleaned_Medical_Examinations[],6,FALSE)</f>
        <v>No</v>
      </c>
      <c r="H2276">
        <f>VLOOKUP(A2276,cleaned_Medical_Examinations[],7,FALSE)</f>
        <v>0</v>
      </c>
      <c r="I2276" t="str">
        <f>VLOOKUP(A2276,cleaned_Medical_Examinations[],8,FALSE)</f>
        <v>No</v>
      </c>
      <c r="J2276" t="str">
        <f>VLOOKUP(A2276,cleaned_Medical_Examinations[],9,FALSE)</f>
        <v>UNDER WEIGHT</v>
      </c>
      <c r="K2276" t="str">
        <f>VLOOKUP(A2276,cleaned_Medical_Examinations[],10,FALSE)</f>
        <v>NORMAL</v>
      </c>
      <c r="L2276">
        <f>VLOOKUP(A2276,table3!A2276:H4610,4,)</f>
        <v>42125</v>
      </c>
      <c r="M2276" t="str">
        <f>VLOOKUP(A2276,table3!A2276:H4610,5,FALSE)</f>
        <v>tier - 1</v>
      </c>
      <c r="N2276" t="str">
        <f>VLOOKUP(A2276,table3!A2276:H4610,6,FALSE)</f>
        <v>tier - 1</v>
      </c>
      <c r="O2276" t="str">
        <f>VLOOKUP(A2276,table3!A2276:H4610,7,FALSE)</f>
        <v>R1013</v>
      </c>
      <c r="P2276" s="8">
        <f>VLOOKUP(A2276,table3!A2276:H4610,2,FALSE)</f>
        <v>29039</v>
      </c>
      <c r="Q2276">
        <f>VLOOKUP(A2276,table3!A2276:H4610,8,FALSE)</f>
        <v>43</v>
      </c>
    </row>
    <row r="2277" spans="1:17" x14ac:dyDescent="0.3">
      <c r="A2277" s="13" t="s">
        <v>82</v>
      </c>
      <c r="B2277" t="str">
        <f>VLOOKUP(A2277,cleaned_customer_names[],2,FALSE)</f>
        <v>Maxon</v>
      </c>
      <c r="C2277">
        <f>VLOOKUP(A2277,cleaned_Medical_Examinations[],2,FALSE)</f>
        <v>22.76</v>
      </c>
      <c r="D2277">
        <f>VLOOKUP(A2277,cleaned_Medical_Examinations[],3,FALSE)</f>
        <v>9.44</v>
      </c>
      <c r="E2277" t="str">
        <f>VLOOKUP(A2277,cleaned_Medical_Examinations[],4,FALSE)</f>
        <v>No</v>
      </c>
      <c r="F2277" t="str">
        <f>VLOOKUP(A2277,cleaned_Medical_Examinations[],5,FALSE)</f>
        <v>No</v>
      </c>
      <c r="G2277" t="str">
        <f>VLOOKUP(A2277,cleaned_Medical_Examinations[],6,FALSE)</f>
        <v>No</v>
      </c>
      <c r="H2277">
        <f>VLOOKUP(A2277,cleaned_Medical_Examinations[],7,FALSE)</f>
        <v>0</v>
      </c>
      <c r="I2277" t="str">
        <f>VLOOKUP(A2277,cleaned_Medical_Examinations[],8,FALSE)</f>
        <v>No</v>
      </c>
      <c r="J2277" t="str">
        <f>VLOOKUP(A2277,cleaned_Medical_Examinations[],9,FALSE)</f>
        <v>NORMAL WEIGHT</v>
      </c>
      <c r="K2277" t="str">
        <f>VLOOKUP(A2277,cleaned_Medical_Examinations[],10,FALSE)</f>
        <v>DIABETES</v>
      </c>
      <c r="L2277">
        <f>VLOOKUP(A2277,table3!A2277:H4611,4,)</f>
        <v>42188</v>
      </c>
      <c r="M2277" t="str">
        <f>VLOOKUP(A2277,table3!A2277:H4611,5,FALSE)</f>
        <v>tier - 1</v>
      </c>
      <c r="N2277" t="str">
        <f>VLOOKUP(A2277,table3!A2277:H4611,6,FALSE)</f>
        <v>tier - 1</v>
      </c>
      <c r="O2277" t="str">
        <f>VLOOKUP(A2277,table3!A2277:H4611,7,FALSE)</f>
        <v>R1011</v>
      </c>
      <c r="P2277" s="8">
        <f>VLOOKUP(A2277,table3!A2277:H4611,2,FALSE)</f>
        <v>26925</v>
      </c>
      <c r="Q2277">
        <f>VLOOKUP(A2277,table3!A2277:H4611,8,FALSE)</f>
        <v>49</v>
      </c>
    </row>
    <row r="2278" spans="1:17" x14ac:dyDescent="0.3">
      <c r="A2278" s="11" t="s">
        <v>81</v>
      </c>
      <c r="B2278" t="str">
        <f>VLOOKUP(A2278,cleaned_customer_names[],2,FALSE)</f>
        <v>Kraai</v>
      </c>
      <c r="C2278">
        <f>VLOOKUP(A2278,cleaned_Medical_Examinations[],2,FALSE)</f>
        <v>22.79</v>
      </c>
      <c r="D2278">
        <f>VLOOKUP(A2278,cleaned_Medical_Examinations[],3,FALSE)</f>
        <v>6.15</v>
      </c>
      <c r="E2278" t="str">
        <f>VLOOKUP(A2278,cleaned_Medical_Examinations[],4,FALSE)</f>
        <v>Yes</v>
      </c>
      <c r="F2278" t="str">
        <f>VLOOKUP(A2278,cleaned_Medical_Examinations[],5,FALSE)</f>
        <v>No</v>
      </c>
      <c r="G2278" t="str">
        <f>VLOOKUP(A2278,cleaned_Medical_Examinations[],6,FALSE)</f>
        <v>Yes</v>
      </c>
      <c r="H2278">
        <f>VLOOKUP(A2278,cleaned_Medical_Examinations[],7,FALSE)</f>
        <v>1</v>
      </c>
      <c r="I2278" t="str">
        <f>VLOOKUP(A2278,cleaned_Medical_Examinations[],8,FALSE)</f>
        <v>No</v>
      </c>
      <c r="J2278" t="str">
        <f>VLOOKUP(A2278,cleaned_Medical_Examinations[],9,FALSE)</f>
        <v>NORMAL WEIGHT</v>
      </c>
      <c r="K2278" t="str">
        <f>VLOOKUP(A2278,cleaned_Medical_Examinations[],10,FALSE)</f>
        <v>PREDIABETES</v>
      </c>
      <c r="L2278">
        <f>VLOOKUP(A2278,table3!A2278:H4612,4,)</f>
        <v>42211</v>
      </c>
      <c r="M2278" t="str">
        <f>VLOOKUP(A2278,table3!A2278:H4612,5,FALSE)</f>
        <v>tier - 1</v>
      </c>
      <c r="N2278" t="str">
        <f>VLOOKUP(A2278,table3!A2278:H4612,6,FALSE)</f>
        <v>tier - 3</v>
      </c>
      <c r="O2278" t="str">
        <f>VLOOKUP(A2278,table3!A2278:H4612,7,FALSE)</f>
        <v>R1013</v>
      </c>
      <c r="P2278" s="8">
        <f>VLOOKUP(A2278,table3!A2278:H4612,2,FALSE)</f>
        <v>27621</v>
      </c>
      <c r="Q2278">
        <f>VLOOKUP(A2278,table3!A2278:H4612,8,FALSE)</f>
        <v>47</v>
      </c>
    </row>
    <row r="2279" spans="1:17" x14ac:dyDescent="0.3">
      <c r="A2279" s="13" t="s">
        <v>80</v>
      </c>
      <c r="B2279" t="str">
        <f>VLOOKUP(A2279,cleaned_customer_names[],2,FALSE)</f>
        <v>Larosa</v>
      </c>
      <c r="C2279">
        <f>VLOOKUP(A2279,cleaned_Medical_Examinations[],2,FALSE)</f>
        <v>17.41</v>
      </c>
      <c r="D2279">
        <f>VLOOKUP(A2279,cleaned_Medical_Examinations[],3,FALSE)</f>
        <v>5.13</v>
      </c>
      <c r="E2279" t="str">
        <f>VLOOKUP(A2279,cleaned_Medical_Examinations[],4,FALSE)</f>
        <v>Yes</v>
      </c>
      <c r="F2279" t="str">
        <f>VLOOKUP(A2279,cleaned_Medical_Examinations[],5,FALSE)</f>
        <v>No</v>
      </c>
      <c r="G2279" t="str">
        <f>VLOOKUP(A2279,cleaned_Medical_Examinations[],6,FALSE)</f>
        <v>No</v>
      </c>
      <c r="H2279">
        <f>VLOOKUP(A2279,cleaned_Medical_Examinations[],7,FALSE)</f>
        <v>0</v>
      </c>
      <c r="I2279" t="str">
        <f>VLOOKUP(A2279,cleaned_Medical_Examinations[],8,FALSE)</f>
        <v>No</v>
      </c>
      <c r="J2279" t="str">
        <f>VLOOKUP(A2279,cleaned_Medical_Examinations[],9,FALSE)</f>
        <v>UNDER WEIGHT</v>
      </c>
      <c r="K2279" t="str">
        <f>VLOOKUP(A2279,cleaned_Medical_Examinations[],10,FALSE)</f>
        <v>NORMAL</v>
      </c>
      <c r="L2279">
        <f>VLOOKUP(A2279,table3!A2279:H4613,4,)</f>
        <v>42304</v>
      </c>
      <c r="M2279" t="str">
        <f>VLOOKUP(A2279,table3!A2279:H4613,5,FALSE)</f>
        <v>tier - 1</v>
      </c>
      <c r="N2279" t="str">
        <f>VLOOKUP(A2279,table3!A2279:H4613,6,FALSE)</f>
        <v>tier - 2</v>
      </c>
      <c r="O2279" t="str">
        <f>VLOOKUP(A2279,table3!A2279:H4613,7,FALSE)</f>
        <v>R1016</v>
      </c>
      <c r="P2279" s="8">
        <f>VLOOKUP(A2279,table3!A2279:H4613,2,FALSE)</f>
        <v>24651</v>
      </c>
      <c r="Q2279">
        <f>VLOOKUP(A2279,table3!A2279:H4613,8,FALSE)</f>
        <v>55</v>
      </c>
    </row>
    <row r="2280" spans="1:17" x14ac:dyDescent="0.3">
      <c r="A2280" s="11" t="s">
        <v>79</v>
      </c>
      <c r="B2280" t="str">
        <f>VLOOKUP(A2280,cleaned_customer_names[],2,FALSE)</f>
        <v>King</v>
      </c>
      <c r="C2280">
        <f>VLOOKUP(A2280,cleaned_Medical_Examinations[],2,FALSE)</f>
        <v>19.32</v>
      </c>
      <c r="D2280">
        <f>VLOOKUP(A2280,cleaned_Medical_Examinations[],3,FALSE)</f>
        <v>4.96</v>
      </c>
      <c r="E2280" t="str">
        <f>VLOOKUP(A2280,cleaned_Medical_Examinations[],4,FALSE)</f>
        <v>Yes</v>
      </c>
      <c r="F2280" t="str">
        <f>VLOOKUP(A2280,cleaned_Medical_Examinations[],5,FALSE)</f>
        <v>No</v>
      </c>
      <c r="G2280" t="str">
        <f>VLOOKUP(A2280,cleaned_Medical_Examinations[],6,FALSE)</f>
        <v>No</v>
      </c>
      <c r="H2280">
        <f>VLOOKUP(A2280,cleaned_Medical_Examinations[],7,FALSE)</f>
        <v>0</v>
      </c>
      <c r="I2280" t="str">
        <f>VLOOKUP(A2280,cleaned_Medical_Examinations[],8,FALSE)</f>
        <v>No</v>
      </c>
      <c r="J2280" t="str">
        <f>VLOOKUP(A2280,cleaned_Medical_Examinations[],9,FALSE)</f>
        <v>NORMAL WEIGHT</v>
      </c>
      <c r="K2280" t="str">
        <f>VLOOKUP(A2280,cleaned_Medical_Examinations[],10,FALSE)</f>
        <v>NORMAL</v>
      </c>
      <c r="L2280">
        <f>VLOOKUP(A2280,table3!A2280:H4614,4,)</f>
        <v>42479</v>
      </c>
      <c r="M2280" t="str">
        <f>VLOOKUP(A2280,table3!A2280:H4614,5,FALSE)</f>
        <v>tier - 1</v>
      </c>
      <c r="N2280" t="str">
        <f>VLOOKUP(A2280,table3!A2280:H4614,6,FALSE)</f>
        <v>tier - 2</v>
      </c>
      <c r="O2280" t="str">
        <f>VLOOKUP(A2280,table3!A2280:H4614,7,FALSE)</f>
        <v>R1011</v>
      </c>
      <c r="P2280" s="8">
        <f>VLOOKUP(A2280,table3!A2280:H4614,2,FALSE)</f>
        <v>25053</v>
      </c>
      <c r="Q2280">
        <f>VLOOKUP(A2280,table3!A2280:H4614,8,FALSE)</f>
        <v>54</v>
      </c>
    </row>
    <row r="2281" spans="1:17" x14ac:dyDescent="0.3">
      <c r="A2281" s="13" t="s">
        <v>78</v>
      </c>
      <c r="B2281" t="str">
        <f>VLOOKUP(A2281,cleaned_customer_names[],2,FALSE)</f>
        <v>Haney</v>
      </c>
      <c r="C2281">
        <f>VLOOKUP(A2281,cleaned_Medical_Examinations[],2,FALSE)</f>
        <v>18.25</v>
      </c>
      <c r="D2281">
        <f>VLOOKUP(A2281,cleaned_Medical_Examinations[],3,FALSE)</f>
        <v>10.95</v>
      </c>
      <c r="E2281" t="str">
        <f>VLOOKUP(A2281,cleaned_Medical_Examinations[],4,FALSE)</f>
        <v>No</v>
      </c>
      <c r="F2281" t="str">
        <f>VLOOKUP(A2281,cleaned_Medical_Examinations[],5,FALSE)</f>
        <v>No</v>
      </c>
      <c r="G2281" t="str">
        <f>VLOOKUP(A2281,cleaned_Medical_Examinations[],6,FALSE)</f>
        <v>No</v>
      </c>
      <c r="H2281">
        <f>VLOOKUP(A2281,cleaned_Medical_Examinations[],7,FALSE)</f>
        <v>0</v>
      </c>
      <c r="I2281" t="str">
        <f>VLOOKUP(A2281,cleaned_Medical_Examinations[],8,FALSE)</f>
        <v>No</v>
      </c>
      <c r="J2281" t="str">
        <f>VLOOKUP(A2281,cleaned_Medical_Examinations[],9,FALSE)</f>
        <v>UNDER WEIGHT</v>
      </c>
      <c r="K2281" t="str">
        <f>VLOOKUP(A2281,cleaned_Medical_Examinations[],10,FALSE)</f>
        <v>DIABETES</v>
      </c>
      <c r="L2281">
        <f>VLOOKUP(A2281,table3!A2281:H4615,4,)</f>
        <v>42539</v>
      </c>
      <c r="M2281" t="str">
        <f>VLOOKUP(A2281,table3!A2281:H4615,5,FALSE)</f>
        <v>tier - 1</v>
      </c>
      <c r="N2281" t="str">
        <f>VLOOKUP(A2281,table3!A2281:H4615,6,FALSE)</f>
        <v>tier - 3</v>
      </c>
      <c r="O2281" t="str">
        <f>VLOOKUP(A2281,table3!A2281:H4615,7,FALSE)</f>
        <v>R1011</v>
      </c>
      <c r="P2281" s="8">
        <f>VLOOKUP(A2281,table3!A2281:H4615,2,FALSE)</f>
        <v>24650</v>
      </c>
      <c r="Q2281">
        <f>VLOOKUP(A2281,table3!A2281:H4615,8,FALSE)</f>
        <v>55</v>
      </c>
    </row>
    <row r="2282" spans="1:17" x14ac:dyDescent="0.3">
      <c r="A2282" s="11" t="s">
        <v>77</v>
      </c>
      <c r="B2282" t="str">
        <f>VLOOKUP(A2282,cleaned_customer_names[],2,FALSE)</f>
        <v>Boulay</v>
      </c>
      <c r="C2282">
        <f>VLOOKUP(A2282,cleaned_Medical_Examinations[],2,FALSE)</f>
        <v>53.13</v>
      </c>
      <c r="D2282">
        <f>VLOOKUP(A2282,cleaned_Medical_Examinations[],3,FALSE)</f>
        <v>4.4400000000000004</v>
      </c>
      <c r="E2282" t="str">
        <f>VLOOKUP(A2282,cleaned_Medical_Examinations[],4,FALSE)</f>
        <v>No</v>
      </c>
      <c r="F2282" t="str">
        <f>VLOOKUP(A2282,cleaned_Medical_Examinations[],5,FALSE)</f>
        <v>Yes</v>
      </c>
      <c r="G2282" t="str">
        <f>VLOOKUP(A2282,cleaned_Medical_Examinations[],6,FALSE)</f>
        <v>No</v>
      </c>
      <c r="H2282">
        <f>VLOOKUP(A2282,cleaned_Medical_Examinations[],7,FALSE)</f>
        <v>1</v>
      </c>
      <c r="I2282" t="str">
        <f>VLOOKUP(A2282,cleaned_Medical_Examinations[],8,FALSE)</f>
        <v>No</v>
      </c>
      <c r="J2282" t="str">
        <f>VLOOKUP(A2282,cleaned_Medical_Examinations[],9,FALSE)</f>
        <v>OBESITY</v>
      </c>
      <c r="K2282" t="str">
        <f>VLOOKUP(A2282,cleaned_Medical_Examinations[],10,FALSE)</f>
        <v>NORMAL</v>
      </c>
      <c r="L2282">
        <f>VLOOKUP(A2282,table3!A2282:H4616,4,)</f>
        <v>42560</v>
      </c>
      <c r="M2282" t="str">
        <f>VLOOKUP(A2282,table3!A2282:H4616,5,FALSE)</f>
        <v>tier - 1</v>
      </c>
      <c r="N2282" t="str">
        <f>VLOOKUP(A2282,table3!A2282:H4616,6,FALSE)</f>
        <v>tier - 3</v>
      </c>
      <c r="O2282" t="str">
        <f>VLOOKUP(A2282,table3!A2282:H4616,7,FALSE)</f>
        <v>R1013</v>
      </c>
      <c r="P2282" s="8">
        <f>VLOOKUP(A2282,table3!A2282:H4616,2,FALSE)</f>
        <v>29216</v>
      </c>
      <c r="Q2282">
        <f>VLOOKUP(A2282,table3!A2282:H4616,8,FALSE)</f>
        <v>43</v>
      </c>
    </row>
    <row r="2283" spans="1:17" x14ac:dyDescent="0.3">
      <c r="A2283" s="13" t="s">
        <v>76</v>
      </c>
      <c r="B2283" t="str">
        <f>VLOOKUP(A2283,cleaned_customer_names[],2,FALSE)</f>
        <v>Peters</v>
      </c>
      <c r="C2283">
        <f>VLOOKUP(A2283,cleaned_Medical_Examinations[],2,FALSE)</f>
        <v>20.46</v>
      </c>
      <c r="D2283">
        <f>VLOOKUP(A2283,cleaned_Medical_Examinations[],3,FALSE)</f>
        <v>4.0199999999999996</v>
      </c>
      <c r="E2283" t="str">
        <f>VLOOKUP(A2283,cleaned_Medical_Examinations[],4,FALSE)</f>
        <v>No</v>
      </c>
      <c r="F2283" t="str">
        <f>VLOOKUP(A2283,cleaned_Medical_Examinations[],5,FALSE)</f>
        <v>No</v>
      </c>
      <c r="G2283" t="str">
        <f>VLOOKUP(A2283,cleaned_Medical_Examinations[],6,FALSE)</f>
        <v>No</v>
      </c>
      <c r="H2283">
        <f>VLOOKUP(A2283,cleaned_Medical_Examinations[],7,FALSE)</f>
        <v>0</v>
      </c>
      <c r="I2283" t="str">
        <f>VLOOKUP(A2283,cleaned_Medical_Examinations[],8,FALSE)</f>
        <v>No</v>
      </c>
      <c r="J2283" t="str">
        <f>VLOOKUP(A2283,cleaned_Medical_Examinations[],9,FALSE)</f>
        <v>NORMAL WEIGHT</v>
      </c>
      <c r="K2283" t="str">
        <f>VLOOKUP(A2283,cleaned_Medical_Examinations[],10,FALSE)</f>
        <v>NORMAL</v>
      </c>
      <c r="L2283">
        <f>VLOOKUP(A2283,table3!A2283:H4617,4,)</f>
        <v>42644</v>
      </c>
      <c r="M2283" t="str">
        <f>VLOOKUP(A2283,table3!A2283:H4617,5,FALSE)</f>
        <v>tier - 1</v>
      </c>
      <c r="N2283" t="str">
        <f>VLOOKUP(A2283,table3!A2283:H4617,6,FALSE)</f>
        <v>tier - 3</v>
      </c>
      <c r="O2283" t="str">
        <f>VLOOKUP(A2283,table3!A2283:H4617,7,FALSE)</f>
        <v>R1011</v>
      </c>
      <c r="P2283" s="8">
        <f>VLOOKUP(A2283,table3!A2283:H4617,2,FALSE)</f>
        <v>26240</v>
      </c>
      <c r="Q2283">
        <f>VLOOKUP(A2283,table3!A2283:H4617,8,FALSE)</f>
        <v>51</v>
      </c>
    </row>
    <row r="2284" spans="1:17" x14ac:dyDescent="0.3">
      <c r="A2284" s="11" t="s">
        <v>75</v>
      </c>
      <c r="B2284" t="str">
        <f>VLOOKUP(A2284,cleaned_customer_names[],2,FALSE)</f>
        <v>Luy</v>
      </c>
      <c r="C2284">
        <f>VLOOKUP(A2284,cleaned_Medical_Examinations[],2,FALSE)</f>
        <v>43.01</v>
      </c>
      <c r="D2284">
        <f>VLOOKUP(A2284,cleaned_Medical_Examinations[],3,FALSE)</f>
        <v>5.44</v>
      </c>
      <c r="E2284" t="str">
        <f>VLOOKUP(A2284,cleaned_Medical_Examinations[],4,FALSE)</f>
        <v>No</v>
      </c>
      <c r="F2284" t="str">
        <f>VLOOKUP(A2284,cleaned_Medical_Examinations[],5,FALSE)</f>
        <v>Yes</v>
      </c>
      <c r="G2284" t="str">
        <f>VLOOKUP(A2284,cleaned_Medical_Examinations[],6,FALSE)</f>
        <v>No</v>
      </c>
      <c r="H2284">
        <f>VLOOKUP(A2284,cleaned_Medical_Examinations[],7,FALSE)</f>
        <v>1</v>
      </c>
      <c r="I2284" t="str">
        <f>VLOOKUP(A2284,cleaned_Medical_Examinations[],8,FALSE)</f>
        <v>No</v>
      </c>
      <c r="J2284" t="str">
        <f>VLOOKUP(A2284,cleaned_Medical_Examinations[],9,FALSE)</f>
        <v>OBESITY</v>
      </c>
      <c r="K2284" t="str">
        <f>VLOOKUP(A2284,cleaned_Medical_Examinations[],10,FALSE)</f>
        <v>NORMAL</v>
      </c>
      <c r="L2284">
        <f>VLOOKUP(A2284,table3!A2284:H4618,4,)</f>
        <v>42760</v>
      </c>
      <c r="M2284" t="str">
        <f>VLOOKUP(A2284,table3!A2284:H4618,5,FALSE)</f>
        <v>tier - 1</v>
      </c>
      <c r="N2284" t="str">
        <f>VLOOKUP(A2284,table3!A2284:H4618,6,FALSE)</f>
        <v>tier - 2</v>
      </c>
      <c r="O2284" t="str">
        <f>VLOOKUP(A2284,table3!A2284:H4618,7,FALSE)</f>
        <v>R1012</v>
      </c>
      <c r="P2284" s="8">
        <f>VLOOKUP(A2284,table3!A2284:H4618,2,FALSE)</f>
        <v>28419</v>
      </c>
      <c r="Q2284">
        <f>VLOOKUP(A2284,table3!A2284:H4618,8,FALSE)</f>
        <v>45</v>
      </c>
    </row>
    <row r="2285" spans="1:17" x14ac:dyDescent="0.3">
      <c r="A2285" s="13" t="s">
        <v>74</v>
      </c>
      <c r="B2285" t="str">
        <f>VLOOKUP(A2285,cleaned_customer_names[],2,FALSE)</f>
        <v>Fava</v>
      </c>
      <c r="C2285">
        <f>VLOOKUP(A2285,cleaned_Medical_Examinations[],2,FALSE)</f>
        <v>15.01</v>
      </c>
      <c r="D2285">
        <f>VLOOKUP(A2285,cleaned_Medical_Examinations[],3,FALSE)</f>
        <v>4.1500000000000004</v>
      </c>
      <c r="E2285" t="str">
        <f>VLOOKUP(A2285,cleaned_Medical_Examinations[],4,FALSE)</f>
        <v>No</v>
      </c>
      <c r="F2285" t="str">
        <f>VLOOKUP(A2285,cleaned_Medical_Examinations[],5,FALSE)</f>
        <v>No</v>
      </c>
      <c r="G2285" t="str">
        <f>VLOOKUP(A2285,cleaned_Medical_Examinations[],6,FALSE)</f>
        <v>Yes</v>
      </c>
      <c r="H2285">
        <f>VLOOKUP(A2285,cleaned_Medical_Examinations[],7,FALSE)</f>
        <v>1</v>
      </c>
      <c r="I2285" t="str">
        <f>VLOOKUP(A2285,cleaned_Medical_Examinations[],8,FALSE)</f>
        <v>No</v>
      </c>
      <c r="J2285" t="str">
        <f>VLOOKUP(A2285,cleaned_Medical_Examinations[],9,FALSE)</f>
        <v>UNDER WEIGHT</v>
      </c>
      <c r="K2285" t="str">
        <f>VLOOKUP(A2285,cleaned_Medical_Examinations[],10,FALSE)</f>
        <v>NORMAL</v>
      </c>
      <c r="L2285">
        <f>VLOOKUP(A2285,table3!A2285:H4619,4,)</f>
        <v>42764</v>
      </c>
      <c r="M2285" t="str">
        <f>VLOOKUP(A2285,table3!A2285:H4619,5,FALSE)</f>
        <v>tier - 1</v>
      </c>
      <c r="N2285" t="str">
        <f>VLOOKUP(A2285,table3!A2285:H4619,6,FALSE)</f>
        <v>tier - 2</v>
      </c>
      <c r="O2285" t="str">
        <f>VLOOKUP(A2285,table3!A2285:H4619,7,FALSE)</f>
        <v>R1011</v>
      </c>
      <c r="P2285" s="8">
        <f>VLOOKUP(A2285,table3!A2285:H4619,2,FALSE)</f>
        <v>24044</v>
      </c>
      <c r="Q2285">
        <f>VLOOKUP(A2285,table3!A2285:H4619,8,FALSE)</f>
        <v>57</v>
      </c>
    </row>
    <row r="2286" spans="1:17" x14ac:dyDescent="0.3">
      <c r="A2286" s="11" t="s">
        <v>73</v>
      </c>
      <c r="B2286" t="str">
        <f>VLOOKUP(A2286,cleaned_customer_names[],2,FALSE)</f>
        <v>Montoya</v>
      </c>
      <c r="C2286">
        <f>VLOOKUP(A2286,cleaned_Medical_Examinations[],2,FALSE)</f>
        <v>41.14</v>
      </c>
      <c r="D2286">
        <f>VLOOKUP(A2286,cleaned_Medical_Examinations[],3,FALSE)</f>
        <v>6.02</v>
      </c>
      <c r="E2286" t="str">
        <f>VLOOKUP(A2286,cleaned_Medical_Examinations[],4,FALSE)</f>
        <v>No</v>
      </c>
      <c r="F2286" t="str">
        <f>VLOOKUP(A2286,cleaned_Medical_Examinations[],5,FALSE)</f>
        <v>Yes</v>
      </c>
      <c r="G2286" t="str">
        <f>VLOOKUP(A2286,cleaned_Medical_Examinations[],6,FALSE)</f>
        <v>No</v>
      </c>
      <c r="H2286">
        <f>VLOOKUP(A2286,cleaned_Medical_Examinations[],7,FALSE)</f>
        <v>1</v>
      </c>
      <c r="I2286" t="str">
        <f>VLOOKUP(A2286,cleaned_Medical_Examinations[],8,FALSE)</f>
        <v>No</v>
      </c>
      <c r="J2286" t="str">
        <f>VLOOKUP(A2286,cleaned_Medical_Examinations[],9,FALSE)</f>
        <v>OBESITY</v>
      </c>
      <c r="K2286" t="str">
        <f>VLOOKUP(A2286,cleaned_Medical_Examinations[],10,FALSE)</f>
        <v>PREDIABETES</v>
      </c>
      <c r="L2286">
        <f>VLOOKUP(A2286,table3!A2286:H4620,4,)</f>
        <v>42857</v>
      </c>
      <c r="M2286" t="str">
        <f>VLOOKUP(A2286,table3!A2286:H4620,5,FALSE)</f>
        <v>tier - 1</v>
      </c>
      <c r="N2286" t="str">
        <f>VLOOKUP(A2286,table3!A2286:H4620,6,FALSE)</f>
        <v>tier - 1</v>
      </c>
      <c r="O2286" t="str">
        <f>VLOOKUP(A2286,table3!A2286:H4620,7,FALSE)</f>
        <v>R1011</v>
      </c>
      <c r="P2286" s="8">
        <f>VLOOKUP(A2286,table3!A2286:H4620,2,FALSE)</f>
        <v>26552</v>
      </c>
      <c r="Q2286">
        <f>VLOOKUP(A2286,table3!A2286:H4620,8,FALSE)</f>
        <v>50</v>
      </c>
    </row>
    <row r="2287" spans="1:17" x14ac:dyDescent="0.3">
      <c r="A2287" s="13" t="s">
        <v>72</v>
      </c>
      <c r="B2287" t="str">
        <f>VLOOKUP(A2287,cleaned_customer_names[],2,FALSE)</f>
        <v>Bain</v>
      </c>
      <c r="C2287">
        <f>VLOOKUP(A2287,cleaned_Medical_Examinations[],2,FALSE)</f>
        <v>16.55</v>
      </c>
      <c r="D2287">
        <f>VLOOKUP(A2287,cleaned_Medical_Examinations[],3,FALSE)</f>
        <v>7.73</v>
      </c>
      <c r="E2287" t="str">
        <f>VLOOKUP(A2287,cleaned_Medical_Examinations[],4,FALSE)</f>
        <v>No</v>
      </c>
      <c r="F2287" t="str">
        <f>VLOOKUP(A2287,cleaned_Medical_Examinations[],5,FALSE)</f>
        <v>No</v>
      </c>
      <c r="G2287" t="str">
        <f>VLOOKUP(A2287,cleaned_Medical_Examinations[],6,FALSE)</f>
        <v>No</v>
      </c>
      <c r="H2287">
        <f>VLOOKUP(A2287,cleaned_Medical_Examinations[],7,FALSE)</f>
        <v>0</v>
      </c>
      <c r="I2287" t="str">
        <f>VLOOKUP(A2287,cleaned_Medical_Examinations[],8,FALSE)</f>
        <v>No</v>
      </c>
      <c r="J2287" t="str">
        <f>VLOOKUP(A2287,cleaned_Medical_Examinations[],9,FALSE)</f>
        <v>UNDER WEIGHT</v>
      </c>
      <c r="K2287" t="str">
        <f>VLOOKUP(A2287,cleaned_Medical_Examinations[],10,FALSE)</f>
        <v>DIABETES</v>
      </c>
      <c r="L2287">
        <f>VLOOKUP(A2287,table3!A2287:H4621,4,)</f>
        <v>42970</v>
      </c>
      <c r="M2287" t="str">
        <f>VLOOKUP(A2287,table3!A2287:H4621,5,FALSE)</f>
        <v>tier - 1</v>
      </c>
      <c r="N2287" t="str">
        <f>VLOOKUP(A2287,table3!A2287:H4621,6,FALSE)</f>
        <v>tier - 3</v>
      </c>
      <c r="O2287" t="str">
        <f>VLOOKUP(A2287,table3!A2287:H4621,7,FALSE)</f>
        <v>R1013</v>
      </c>
      <c r="P2287" s="8">
        <f>VLOOKUP(A2287,table3!A2287:H4621,2,FALSE)</f>
        <v>27690</v>
      </c>
      <c r="Q2287">
        <f>VLOOKUP(A2287,table3!A2287:H4621,8,FALSE)</f>
        <v>47</v>
      </c>
    </row>
    <row r="2288" spans="1:17" x14ac:dyDescent="0.3">
      <c r="A2288" s="11" t="s">
        <v>71</v>
      </c>
      <c r="B2288" t="str">
        <f>VLOOKUP(A2288,cleaned_customer_names[],2,FALSE)</f>
        <v>Albertson</v>
      </c>
      <c r="C2288">
        <f>VLOOKUP(A2288,cleaned_Medical_Examinations[],2,FALSE)</f>
        <v>37.29</v>
      </c>
      <c r="D2288">
        <f>VLOOKUP(A2288,cleaned_Medical_Examinations[],3,FALSE)</f>
        <v>5.03</v>
      </c>
      <c r="E2288" t="str">
        <f>VLOOKUP(A2288,cleaned_Medical_Examinations[],4,FALSE)</f>
        <v>No</v>
      </c>
      <c r="F2288" t="str">
        <f>VLOOKUP(A2288,cleaned_Medical_Examinations[],5,FALSE)</f>
        <v>Yes</v>
      </c>
      <c r="G2288" t="str">
        <f>VLOOKUP(A2288,cleaned_Medical_Examinations[],6,FALSE)</f>
        <v>No</v>
      </c>
      <c r="H2288">
        <f>VLOOKUP(A2288,cleaned_Medical_Examinations[],7,FALSE)</f>
        <v>1</v>
      </c>
      <c r="I2288" t="str">
        <f>VLOOKUP(A2288,cleaned_Medical_Examinations[],8,FALSE)</f>
        <v>No</v>
      </c>
      <c r="J2288" t="str">
        <f>VLOOKUP(A2288,cleaned_Medical_Examinations[],9,FALSE)</f>
        <v>OBESITY</v>
      </c>
      <c r="K2288" t="str">
        <f>VLOOKUP(A2288,cleaned_Medical_Examinations[],10,FALSE)</f>
        <v>NORMAL</v>
      </c>
      <c r="L2288">
        <f>VLOOKUP(A2288,table3!A2288:H4622,4,)</f>
        <v>42983</v>
      </c>
      <c r="M2288" t="str">
        <f>VLOOKUP(A2288,table3!A2288:H4622,5,FALSE)</f>
        <v>tier - 1</v>
      </c>
      <c r="N2288" t="str">
        <f>VLOOKUP(A2288,table3!A2288:H4622,6,FALSE)</f>
        <v>tier - 2</v>
      </c>
      <c r="O2288" t="str">
        <f>VLOOKUP(A2288,table3!A2288:H4622,7,FALSE)</f>
        <v>R1012</v>
      </c>
      <c r="P2288" s="8">
        <f>VLOOKUP(A2288,table3!A2288:H4622,2,FALSE)</f>
        <v>28798</v>
      </c>
      <c r="Q2288">
        <f>VLOOKUP(A2288,table3!A2288:H4622,8,FALSE)</f>
        <v>44</v>
      </c>
    </row>
    <row r="2289" spans="1:17" x14ac:dyDescent="0.3">
      <c r="A2289" s="13" t="s">
        <v>70</v>
      </c>
      <c r="B2289" t="str">
        <f>VLOOKUP(A2289,cleaned_customer_names[],2,FALSE)</f>
        <v>Barger</v>
      </c>
      <c r="C2289">
        <f>VLOOKUP(A2289,cleaned_Medical_Examinations[],2,FALSE)</f>
        <v>16.739999999999998</v>
      </c>
      <c r="D2289">
        <f>VLOOKUP(A2289,cleaned_Medical_Examinations[],3,FALSE)</f>
        <v>4.08</v>
      </c>
      <c r="E2289" t="str">
        <f>VLOOKUP(A2289,cleaned_Medical_Examinations[],4,FALSE)</f>
        <v>Yes</v>
      </c>
      <c r="F2289" t="str">
        <f>VLOOKUP(A2289,cleaned_Medical_Examinations[],5,FALSE)</f>
        <v>No</v>
      </c>
      <c r="G2289" t="str">
        <f>VLOOKUP(A2289,cleaned_Medical_Examinations[],6,FALSE)</f>
        <v>No</v>
      </c>
      <c r="H2289">
        <f>VLOOKUP(A2289,cleaned_Medical_Examinations[],7,FALSE)</f>
        <v>0</v>
      </c>
      <c r="I2289" t="str">
        <f>VLOOKUP(A2289,cleaned_Medical_Examinations[],8,FALSE)</f>
        <v>No</v>
      </c>
      <c r="J2289" t="str">
        <f>VLOOKUP(A2289,cleaned_Medical_Examinations[],9,FALSE)</f>
        <v>UNDER WEIGHT</v>
      </c>
      <c r="K2289" t="str">
        <f>VLOOKUP(A2289,cleaned_Medical_Examinations[],10,FALSE)</f>
        <v>NORMAL</v>
      </c>
      <c r="L2289">
        <f>VLOOKUP(A2289,table3!A2289:H4623,4,)</f>
        <v>43074</v>
      </c>
      <c r="M2289" t="str">
        <f>VLOOKUP(A2289,table3!A2289:H4623,5,FALSE)</f>
        <v>tier - 2</v>
      </c>
      <c r="N2289" t="str">
        <f>VLOOKUP(A2289,table3!A2289:H4623,6,FALSE)</f>
        <v>tier - 2</v>
      </c>
      <c r="O2289" t="str">
        <f>VLOOKUP(A2289,table3!A2289:H4623,7,FALSE)</f>
        <v>R1011</v>
      </c>
      <c r="P2289" s="8">
        <f>VLOOKUP(A2289,table3!A2289:H4623,2,FALSE)</f>
        <v>24075</v>
      </c>
      <c r="Q2289">
        <f>VLOOKUP(A2289,table3!A2289:H4623,8,FALSE)</f>
        <v>57</v>
      </c>
    </row>
    <row r="2290" spans="1:17" x14ac:dyDescent="0.3">
      <c r="A2290" s="11" t="s">
        <v>69</v>
      </c>
      <c r="B2290" t="str">
        <f>VLOOKUP(A2290,cleaned_customer_names[],2,FALSE)</f>
        <v>Fraioli</v>
      </c>
      <c r="C2290">
        <f>VLOOKUP(A2290,cleaned_Medical_Examinations[],2,FALSE)</f>
        <v>34.43</v>
      </c>
      <c r="D2290">
        <f>VLOOKUP(A2290,cleaned_Medical_Examinations[],3,FALSE)</f>
        <v>4.2699999999999996</v>
      </c>
      <c r="E2290" t="str">
        <f>VLOOKUP(A2290,cleaned_Medical_Examinations[],4,FALSE)</f>
        <v>No</v>
      </c>
      <c r="F2290" t="str">
        <f>VLOOKUP(A2290,cleaned_Medical_Examinations[],5,FALSE)</f>
        <v>Yes</v>
      </c>
      <c r="G2290" t="str">
        <f>VLOOKUP(A2290,cleaned_Medical_Examinations[],6,FALSE)</f>
        <v>No</v>
      </c>
      <c r="H2290">
        <f>VLOOKUP(A2290,cleaned_Medical_Examinations[],7,FALSE)</f>
        <v>1</v>
      </c>
      <c r="I2290" t="str">
        <f>VLOOKUP(A2290,cleaned_Medical_Examinations[],8,FALSE)</f>
        <v>No</v>
      </c>
      <c r="J2290" t="str">
        <f>VLOOKUP(A2290,cleaned_Medical_Examinations[],9,FALSE)</f>
        <v>OBESITY</v>
      </c>
      <c r="K2290" t="str">
        <f>VLOOKUP(A2290,cleaned_Medical_Examinations[],10,FALSE)</f>
        <v>NORMAL</v>
      </c>
      <c r="L2290">
        <f>VLOOKUP(A2290,table3!A2290:H4624,4,)</f>
        <v>43254</v>
      </c>
      <c r="M2290" t="str">
        <f>VLOOKUP(A2290,table3!A2290:H4624,5,FALSE)</f>
        <v>tier - 2</v>
      </c>
      <c r="N2290" t="str">
        <f>VLOOKUP(A2290,table3!A2290:H4624,6,FALSE)</f>
        <v>tier - 2</v>
      </c>
      <c r="O2290" t="str">
        <f>VLOOKUP(A2290,table3!A2290:H4624,7,FALSE)</f>
        <v>R1016</v>
      </c>
      <c r="P2290" s="8">
        <f>VLOOKUP(A2290,table3!A2290:H4624,2,FALSE)</f>
        <v>25540</v>
      </c>
      <c r="Q2290">
        <f>VLOOKUP(A2290,table3!A2290:H4624,8,FALSE)</f>
        <v>53</v>
      </c>
    </row>
    <row r="2291" spans="1:17" x14ac:dyDescent="0.3">
      <c r="A2291" s="13" t="s">
        <v>68</v>
      </c>
      <c r="B2291" t="str">
        <f>VLOOKUP(A2291,cleaned_customer_names[],2,FALSE)</f>
        <v>April</v>
      </c>
      <c r="C2291">
        <f>VLOOKUP(A2291,cleaned_Medical_Examinations[],2,FALSE)</f>
        <v>34.1</v>
      </c>
      <c r="D2291">
        <f>VLOOKUP(A2291,cleaned_Medical_Examinations[],3,FALSE)</f>
        <v>4.07</v>
      </c>
      <c r="E2291" t="str">
        <f>VLOOKUP(A2291,cleaned_Medical_Examinations[],4,FALSE)</f>
        <v>No</v>
      </c>
      <c r="F2291" t="str">
        <f>VLOOKUP(A2291,cleaned_Medical_Examinations[],5,FALSE)</f>
        <v>Yes</v>
      </c>
      <c r="G2291" t="str">
        <f>VLOOKUP(A2291,cleaned_Medical_Examinations[],6,FALSE)</f>
        <v>No</v>
      </c>
      <c r="H2291">
        <f>VLOOKUP(A2291,cleaned_Medical_Examinations[],7,FALSE)</f>
        <v>1</v>
      </c>
      <c r="I2291" t="str">
        <f>VLOOKUP(A2291,cleaned_Medical_Examinations[],8,FALSE)</f>
        <v>No</v>
      </c>
      <c r="J2291" t="str">
        <f>VLOOKUP(A2291,cleaned_Medical_Examinations[],9,FALSE)</f>
        <v>OBESITY</v>
      </c>
      <c r="K2291" t="str">
        <f>VLOOKUP(A2291,cleaned_Medical_Examinations[],10,FALSE)</f>
        <v>NORMAL</v>
      </c>
      <c r="L2291">
        <f>VLOOKUP(A2291,table3!A2291:H4625,4,)</f>
        <v>43579</v>
      </c>
      <c r="M2291" t="str">
        <f>VLOOKUP(A2291,table3!A2291:H4625,5,FALSE)</f>
        <v>tier - 2</v>
      </c>
      <c r="N2291" t="str">
        <f>VLOOKUP(A2291,table3!A2291:H4625,6,FALSE)</f>
        <v>tier - 2</v>
      </c>
      <c r="O2291" t="str">
        <f>VLOOKUP(A2291,table3!A2291:H4625,7,FALSE)</f>
        <v>R1012</v>
      </c>
      <c r="P2291" s="8">
        <f>VLOOKUP(A2291,table3!A2291:H4625,2,FALSE)</f>
        <v>23976</v>
      </c>
      <c r="Q2291">
        <f>VLOOKUP(A2291,table3!A2291:H4625,8,FALSE)</f>
        <v>57</v>
      </c>
    </row>
    <row r="2292" spans="1:17" x14ac:dyDescent="0.3">
      <c r="A2292" s="11" t="s">
        <v>67</v>
      </c>
      <c r="B2292" t="str">
        <f>VLOOKUP(A2292,cleaned_customer_names[],2,FALSE)</f>
        <v>King</v>
      </c>
      <c r="C2292">
        <f>VLOOKUP(A2292,cleaned_Medical_Examinations[],2,FALSE)</f>
        <v>19.3</v>
      </c>
      <c r="D2292">
        <f>VLOOKUP(A2292,cleaned_Medical_Examinations[],3,FALSE)</f>
        <v>10.36</v>
      </c>
      <c r="E2292" t="str">
        <f>VLOOKUP(A2292,cleaned_Medical_Examinations[],4,FALSE)</f>
        <v>No</v>
      </c>
      <c r="F2292" t="str">
        <f>VLOOKUP(A2292,cleaned_Medical_Examinations[],5,FALSE)</f>
        <v>No</v>
      </c>
      <c r="G2292" t="str">
        <f>VLOOKUP(A2292,cleaned_Medical_Examinations[],6,FALSE)</f>
        <v>No</v>
      </c>
      <c r="H2292">
        <f>VLOOKUP(A2292,cleaned_Medical_Examinations[],7,FALSE)</f>
        <v>0</v>
      </c>
      <c r="I2292" t="str">
        <f>VLOOKUP(A2292,cleaned_Medical_Examinations[],8,FALSE)</f>
        <v>No</v>
      </c>
      <c r="J2292" t="str">
        <f>VLOOKUP(A2292,cleaned_Medical_Examinations[],9,FALSE)</f>
        <v>NORMAL WEIGHT</v>
      </c>
      <c r="K2292" t="str">
        <f>VLOOKUP(A2292,cleaned_Medical_Examinations[],10,FALSE)</f>
        <v>DIABETES</v>
      </c>
      <c r="L2292">
        <f>VLOOKUP(A2292,table3!A2292:H4626,4,)</f>
        <v>43753</v>
      </c>
      <c r="M2292" t="str">
        <f>VLOOKUP(A2292,table3!A2292:H4626,5,FALSE)</f>
        <v>tier - 2</v>
      </c>
      <c r="N2292" t="str">
        <f>VLOOKUP(A2292,table3!A2292:H4626,6,FALSE)</f>
        <v>tier - 1</v>
      </c>
      <c r="O2292" t="str">
        <f>VLOOKUP(A2292,table3!A2292:H4626,7,FALSE)</f>
        <v>R1015</v>
      </c>
      <c r="P2292" s="8">
        <f>VLOOKUP(A2292,table3!A2292:H4626,2,FALSE)</f>
        <v>31775</v>
      </c>
      <c r="Q2292">
        <f>VLOOKUP(A2292,table3!A2292:H4626,8,FALSE)</f>
        <v>36</v>
      </c>
    </row>
    <row r="2293" spans="1:17" x14ac:dyDescent="0.3">
      <c r="A2293" s="13" t="s">
        <v>66</v>
      </c>
      <c r="B2293" t="str">
        <f>VLOOKUP(A2293,cleaned_customer_names[],2,FALSE)</f>
        <v>Talhelm</v>
      </c>
      <c r="C2293">
        <f>VLOOKUP(A2293,cleaned_Medical_Examinations[],2,FALSE)</f>
        <v>33.659999999999997</v>
      </c>
      <c r="D2293">
        <f>VLOOKUP(A2293,cleaned_Medical_Examinations[],3,FALSE)</f>
        <v>5.71</v>
      </c>
      <c r="E2293" t="str">
        <f>VLOOKUP(A2293,cleaned_Medical_Examinations[],4,FALSE)</f>
        <v>No</v>
      </c>
      <c r="F2293" t="str">
        <f>VLOOKUP(A2293,cleaned_Medical_Examinations[],5,FALSE)</f>
        <v>Yes</v>
      </c>
      <c r="G2293" t="str">
        <f>VLOOKUP(A2293,cleaned_Medical_Examinations[],6,FALSE)</f>
        <v>No</v>
      </c>
      <c r="H2293">
        <f>VLOOKUP(A2293,cleaned_Medical_Examinations[],7,FALSE)</f>
        <v>1</v>
      </c>
      <c r="I2293" t="str">
        <f>VLOOKUP(A2293,cleaned_Medical_Examinations[],8,FALSE)</f>
        <v>No</v>
      </c>
      <c r="J2293" t="str">
        <f>VLOOKUP(A2293,cleaned_Medical_Examinations[],9,FALSE)</f>
        <v>OBESITY</v>
      </c>
      <c r="K2293" t="str">
        <f>VLOOKUP(A2293,cleaned_Medical_Examinations[],10,FALSE)</f>
        <v>PREDIABETES</v>
      </c>
      <c r="L2293">
        <f>VLOOKUP(A2293,table3!A2293:H4627,4,)</f>
        <v>43814</v>
      </c>
      <c r="M2293" t="str">
        <f>VLOOKUP(A2293,table3!A2293:H4627,5,FALSE)</f>
        <v>tier - 2</v>
      </c>
      <c r="N2293" t="str">
        <f>VLOOKUP(A2293,table3!A2293:H4627,6,FALSE)</f>
        <v>tier - 2</v>
      </c>
      <c r="O2293" t="str">
        <f>VLOOKUP(A2293,table3!A2293:H4627,7,FALSE)</f>
        <v>R1013</v>
      </c>
      <c r="P2293" s="8">
        <f>VLOOKUP(A2293,table3!A2293:H4627,2,FALSE)</f>
        <v>24405</v>
      </c>
      <c r="Q2293">
        <f>VLOOKUP(A2293,table3!A2293:H4627,8,FALSE)</f>
        <v>56</v>
      </c>
    </row>
    <row r="2294" spans="1:17" x14ac:dyDescent="0.3">
      <c r="A2294" s="11" t="s">
        <v>65</v>
      </c>
      <c r="B2294" t="str">
        <f>VLOOKUP(A2294,cleaned_customer_names[],2,FALSE)</f>
        <v>Regnier</v>
      </c>
      <c r="C2294">
        <f>VLOOKUP(A2294,cleaned_Medical_Examinations[],2,FALSE)</f>
        <v>33.33</v>
      </c>
      <c r="D2294">
        <f>VLOOKUP(A2294,cleaned_Medical_Examinations[],3,FALSE)</f>
        <v>6.08</v>
      </c>
      <c r="E2294" t="str">
        <f>VLOOKUP(A2294,cleaned_Medical_Examinations[],4,FALSE)</f>
        <v>No</v>
      </c>
      <c r="F2294" t="str">
        <f>VLOOKUP(A2294,cleaned_Medical_Examinations[],5,FALSE)</f>
        <v>Yes</v>
      </c>
      <c r="G2294" t="str">
        <f>VLOOKUP(A2294,cleaned_Medical_Examinations[],6,FALSE)</f>
        <v>No</v>
      </c>
      <c r="H2294">
        <f>VLOOKUP(A2294,cleaned_Medical_Examinations[],7,FALSE)</f>
        <v>1</v>
      </c>
      <c r="I2294" t="str">
        <f>VLOOKUP(A2294,cleaned_Medical_Examinations[],8,FALSE)</f>
        <v>No</v>
      </c>
      <c r="J2294" t="str">
        <f>VLOOKUP(A2294,cleaned_Medical_Examinations[],9,FALSE)</f>
        <v>OBESITY</v>
      </c>
      <c r="K2294" t="str">
        <f>VLOOKUP(A2294,cleaned_Medical_Examinations[],10,FALSE)</f>
        <v>PREDIABETES</v>
      </c>
      <c r="L2294">
        <f>VLOOKUP(A2294,table3!A2294:H4628,4,)</f>
        <v>43817</v>
      </c>
      <c r="M2294" t="str">
        <f>VLOOKUP(A2294,table3!A2294:H4628,5,FALSE)</f>
        <v>tier - 2</v>
      </c>
      <c r="N2294" t="str">
        <f>VLOOKUP(A2294,table3!A2294:H4628,6,FALSE)</f>
        <v>tier - 3</v>
      </c>
      <c r="O2294" t="str">
        <f>VLOOKUP(A2294,table3!A2294:H4628,7,FALSE)</f>
        <v>R1012</v>
      </c>
      <c r="P2294" s="8">
        <f>VLOOKUP(A2294,table3!A2294:H4628,2,FALSE)</f>
        <v>24290</v>
      </c>
      <c r="Q2294">
        <f>VLOOKUP(A2294,table3!A2294:H4628,8,FALSE)</f>
        <v>56</v>
      </c>
    </row>
    <row r="2295" spans="1:17" x14ac:dyDescent="0.3">
      <c r="A2295" s="13" t="s">
        <v>64</v>
      </c>
      <c r="B2295" t="str">
        <f>VLOOKUP(A2295,cleaned_customer_names[],2,FALSE)</f>
        <v>Treece</v>
      </c>
      <c r="C2295">
        <f>VLOOKUP(A2295,cleaned_Medical_Examinations[],2,FALSE)</f>
        <v>21.84</v>
      </c>
      <c r="D2295">
        <f>VLOOKUP(A2295,cleaned_Medical_Examinations[],3,FALSE)</f>
        <v>5.71</v>
      </c>
      <c r="E2295" t="str">
        <f>VLOOKUP(A2295,cleaned_Medical_Examinations[],4,FALSE)</f>
        <v>No</v>
      </c>
      <c r="F2295" t="str">
        <f>VLOOKUP(A2295,cleaned_Medical_Examinations[],5,FALSE)</f>
        <v>Yes</v>
      </c>
      <c r="G2295" t="str">
        <f>VLOOKUP(A2295,cleaned_Medical_Examinations[],6,FALSE)</f>
        <v>No</v>
      </c>
      <c r="H2295">
        <f>VLOOKUP(A2295,cleaned_Medical_Examinations[],7,FALSE)</f>
        <v>1</v>
      </c>
      <c r="I2295" t="str">
        <f>VLOOKUP(A2295,cleaned_Medical_Examinations[],8,FALSE)</f>
        <v>No</v>
      </c>
      <c r="J2295" t="str">
        <f>VLOOKUP(A2295,cleaned_Medical_Examinations[],9,FALSE)</f>
        <v>NORMAL WEIGHT</v>
      </c>
      <c r="K2295" t="str">
        <f>VLOOKUP(A2295,cleaned_Medical_Examinations[],10,FALSE)</f>
        <v>PREDIABETES</v>
      </c>
      <c r="L2295">
        <f>VLOOKUP(A2295,table3!A2295:H4629,4,)</f>
        <v>43896</v>
      </c>
      <c r="M2295" t="str">
        <f>VLOOKUP(A2295,table3!A2295:H4629,5,FALSE)</f>
        <v>tier - 2</v>
      </c>
      <c r="N2295" t="str">
        <f>VLOOKUP(A2295,table3!A2295:H4629,6,FALSE)</f>
        <v>tier - 1</v>
      </c>
      <c r="O2295" t="str">
        <f>VLOOKUP(A2295,table3!A2295:H4629,7,FALSE)</f>
        <v>R1013</v>
      </c>
      <c r="P2295" s="8">
        <f>VLOOKUP(A2295,table3!A2295:H4629,2,FALSE)</f>
        <v>29535</v>
      </c>
      <c r="Q2295">
        <f>VLOOKUP(A2295,table3!A2295:H4629,8,FALSE)</f>
        <v>42</v>
      </c>
    </row>
    <row r="2296" spans="1:17" x14ac:dyDescent="0.3">
      <c r="A2296" s="11" t="s">
        <v>63</v>
      </c>
      <c r="B2296" t="str">
        <f>VLOOKUP(A2296,cleaned_customer_names[],2,FALSE)</f>
        <v>Beisel</v>
      </c>
      <c r="C2296">
        <f>VLOOKUP(A2296,cleaned_Medical_Examinations[],2,FALSE)</f>
        <v>16.87</v>
      </c>
      <c r="D2296">
        <f>VLOOKUP(A2296,cleaned_Medical_Examinations[],3,FALSE)</f>
        <v>9.1300000000000008</v>
      </c>
      <c r="E2296" t="str">
        <f>VLOOKUP(A2296,cleaned_Medical_Examinations[],4,FALSE)</f>
        <v>No</v>
      </c>
      <c r="F2296" t="str">
        <f>VLOOKUP(A2296,cleaned_Medical_Examinations[],5,FALSE)</f>
        <v>No</v>
      </c>
      <c r="G2296" t="str">
        <f>VLOOKUP(A2296,cleaned_Medical_Examinations[],6,FALSE)</f>
        <v>No</v>
      </c>
      <c r="H2296">
        <f>VLOOKUP(A2296,cleaned_Medical_Examinations[],7,FALSE)</f>
        <v>0</v>
      </c>
      <c r="I2296" t="str">
        <f>VLOOKUP(A2296,cleaned_Medical_Examinations[],8,FALSE)</f>
        <v>No</v>
      </c>
      <c r="J2296" t="str">
        <f>VLOOKUP(A2296,cleaned_Medical_Examinations[],9,FALSE)</f>
        <v>UNDER WEIGHT</v>
      </c>
      <c r="K2296" t="str">
        <f>VLOOKUP(A2296,cleaned_Medical_Examinations[],10,FALSE)</f>
        <v>DIABETES</v>
      </c>
      <c r="L2296">
        <f>VLOOKUP(A2296,table3!A2296:H4630,4,)</f>
        <v>43921</v>
      </c>
      <c r="M2296" t="str">
        <f>VLOOKUP(A2296,table3!A2296:H4630,5,FALSE)</f>
        <v>tier - 2</v>
      </c>
      <c r="N2296" t="str">
        <f>VLOOKUP(A2296,table3!A2296:H4630,6,FALSE)</f>
        <v>tier - 2</v>
      </c>
      <c r="O2296" t="str">
        <f>VLOOKUP(A2296,table3!A2296:H4630,7,FALSE)</f>
        <v>R1012</v>
      </c>
      <c r="P2296" s="8">
        <f>VLOOKUP(A2296,table3!A2296:H4630,2,FALSE)</f>
        <v>24385</v>
      </c>
      <c r="Q2296">
        <f>VLOOKUP(A2296,table3!A2296:H4630,8,FALSE)</f>
        <v>56</v>
      </c>
    </row>
    <row r="2297" spans="1:17" x14ac:dyDescent="0.3">
      <c r="A2297" s="13" t="s">
        <v>62</v>
      </c>
      <c r="B2297" t="str">
        <f>VLOOKUP(A2297,cleaned_customer_names[],2,FALSE)</f>
        <v>Enke</v>
      </c>
      <c r="C2297">
        <f>VLOOKUP(A2297,cleaned_Medical_Examinations[],2,FALSE)</f>
        <v>30.14</v>
      </c>
      <c r="D2297">
        <f>VLOOKUP(A2297,cleaned_Medical_Examinations[],3,FALSE)</f>
        <v>5.49</v>
      </c>
      <c r="E2297" t="str">
        <f>VLOOKUP(A2297,cleaned_Medical_Examinations[],4,FALSE)</f>
        <v>No</v>
      </c>
      <c r="F2297" t="str">
        <f>VLOOKUP(A2297,cleaned_Medical_Examinations[],5,FALSE)</f>
        <v>Yes</v>
      </c>
      <c r="G2297" t="str">
        <f>VLOOKUP(A2297,cleaned_Medical_Examinations[],6,FALSE)</f>
        <v>No</v>
      </c>
      <c r="H2297">
        <f>VLOOKUP(A2297,cleaned_Medical_Examinations[],7,FALSE)</f>
        <v>1</v>
      </c>
      <c r="I2297" t="str">
        <f>VLOOKUP(A2297,cleaned_Medical_Examinations[],8,FALSE)</f>
        <v>No</v>
      </c>
      <c r="J2297" t="str">
        <f>VLOOKUP(A2297,cleaned_Medical_Examinations[],9,FALSE)</f>
        <v>OBESITY</v>
      </c>
      <c r="K2297" t="str">
        <f>VLOOKUP(A2297,cleaned_Medical_Examinations[],10,FALSE)</f>
        <v>NORMAL</v>
      </c>
      <c r="L2297">
        <f>VLOOKUP(A2297,table3!A2297:H4631,4,)</f>
        <v>43944</v>
      </c>
      <c r="M2297" t="str">
        <f>VLOOKUP(A2297,table3!A2297:H4631,5,FALSE)</f>
        <v>tier - 2</v>
      </c>
      <c r="N2297" t="str">
        <f>VLOOKUP(A2297,table3!A2297:H4631,6,FALSE)</f>
        <v>tier - 1</v>
      </c>
      <c r="O2297" t="str">
        <f>VLOOKUP(A2297,table3!A2297:H4631,7,FALSE)</f>
        <v>R1012</v>
      </c>
      <c r="P2297" s="8">
        <f>VLOOKUP(A2297,table3!A2297:H4631,2,FALSE)</f>
        <v>32340</v>
      </c>
      <c r="Q2297">
        <f>VLOOKUP(A2297,table3!A2297:H4631,8,FALSE)</f>
        <v>34</v>
      </c>
    </row>
    <row r="2298" spans="1:17" x14ac:dyDescent="0.3">
      <c r="A2298" s="11" t="s">
        <v>61</v>
      </c>
      <c r="B2298" t="str">
        <f>VLOOKUP(A2298,cleaned_customer_names[],2,FALSE)</f>
        <v>Ruiz-Tagle Barros</v>
      </c>
      <c r="C2298">
        <f>VLOOKUP(A2298,cleaned_Medical_Examinations[],2,FALSE)</f>
        <v>23.21</v>
      </c>
      <c r="D2298">
        <f>VLOOKUP(A2298,cleaned_Medical_Examinations[],3,FALSE)</f>
        <v>4.37</v>
      </c>
      <c r="E2298" t="str">
        <f>VLOOKUP(A2298,cleaned_Medical_Examinations[],4,FALSE)</f>
        <v>No</v>
      </c>
      <c r="F2298" t="str">
        <f>VLOOKUP(A2298,cleaned_Medical_Examinations[],5,FALSE)</f>
        <v>Yes</v>
      </c>
      <c r="G2298" t="str">
        <f>VLOOKUP(A2298,cleaned_Medical_Examinations[],6,FALSE)</f>
        <v>No</v>
      </c>
      <c r="H2298">
        <f>VLOOKUP(A2298,cleaned_Medical_Examinations[],7,FALSE)</f>
        <v>1</v>
      </c>
      <c r="I2298" t="str">
        <f>VLOOKUP(A2298,cleaned_Medical_Examinations[],8,FALSE)</f>
        <v>No</v>
      </c>
      <c r="J2298" t="str">
        <f>VLOOKUP(A2298,cleaned_Medical_Examinations[],9,FALSE)</f>
        <v>NORMAL WEIGHT</v>
      </c>
      <c r="K2298" t="str">
        <f>VLOOKUP(A2298,cleaned_Medical_Examinations[],10,FALSE)</f>
        <v>NORMAL</v>
      </c>
      <c r="L2298">
        <f>VLOOKUP(A2298,table3!A2298:H4632,4,)</f>
        <v>44203</v>
      </c>
      <c r="M2298" t="str">
        <f>VLOOKUP(A2298,table3!A2298:H4632,5,FALSE)</f>
        <v>tier - 2</v>
      </c>
      <c r="N2298" t="str">
        <f>VLOOKUP(A2298,table3!A2298:H4632,6,FALSE)</f>
        <v>tier - 2</v>
      </c>
      <c r="O2298" t="str">
        <f>VLOOKUP(A2298,table3!A2298:H4632,7,FALSE)</f>
        <v>R1013</v>
      </c>
      <c r="P2298" s="8">
        <f>VLOOKUP(A2298,table3!A2298:H4632,2,FALSE)</f>
        <v>27546</v>
      </c>
      <c r="Q2298">
        <f>VLOOKUP(A2298,table3!A2298:H4632,8,FALSE)</f>
        <v>48</v>
      </c>
    </row>
    <row r="2299" spans="1:17" x14ac:dyDescent="0.3">
      <c r="A2299" s="13" t="s">
        <v>60</v>
      </c>
      <c r="B2299" t="str">
        <f>VLOOKUP(A2299,cleaned_customer_names[],2,FALSE)</f>
        <v>Ferrell</v>
      </c>
      <c r="C2299">
        <f>VLOOKUP(A2299,cleaned_Medical_Examinations[],2,FALSE)</f>
        <v>17.170000000000002</v>
      </c>
      <c r="D2299">
        <f>VLOOKUP(A2299,cleaned_Medical_Examinations[],3,FALSE)</f>
        <v>8.4600000000000009</v>
      </c>
      <c r="E2299" t="str">
        <f>VLOOKUP(A2299,cleaned_Medical_Examinations[],4,FALSE)</f>
        <v>No</v>
      </c>
      <c r="F2299" t="str">
        <f>VLOOKUP(A2299,cleaned_Medical_Examinations[],5,FALSE)</f>
        <v>No</v>
      </c>
      <c r="G2299" t="str">
        <f>VLOOKUP(A2299,cleaned_Medical_Examinations[],6,FALSE)</f>
        <v>No</v>
      </c>
      <c r="H2299">
        <f>VLOOKUP(A2299,cleaned_Medical_Examinations[],7,FALSE)</f>
        <v>0</v>
      </c>
      <c r="I2299" t="str">
        <f>VLOOKUP(A2299,cleaned_Medical_Examinations[],8,FALSE)</f>
        <v>No</v>
      </c>
      <c r="J2299" t="str">
        <f>VLOOKUP(A2299,cleaned_Medical_Examinations[],9,FALSE)</f>
        <v>UNDER WEIGHT</v>
      </c>
      <c r="K2299" t="str">
        <f>VLOOKUP(A2299,cleaned_Medical_Examinations[],10,FALSE)</f>
        <v>DIABETES</v>
      </c>
      <c r="L2299">
        <f>VLOOKUP(A2299,table3!A2299:H4633,4,)</f>
        <v>44261</v>
      </c>
      <c r="M2299" t="str">
        <f>VLOOKUP(A2299,table3!A2299:H4633,5,FALSE)</f>
        <v>tier - 2</v>
      </c>
      <c r="N2299" t="str">
        <f>VLOOKUP(A2299,table3!A2299:H4633,6,FALSE)</f>
        <v>tier - 1</v>
      </c>
      <c r="O2299" t="str">
        <f>VLOOKUP(A2299,table3!A2299:H4633,7,FALSE)</f>
        <v>R1013</v>
      </c>
      <c r="P2299" s="8">
        <f>VLOOKUP(A2299,table3!A2299:H4633,2,FALSE)</f>
        <v>25166</v>
      </c>
      <c r="Q2299">
        <f>VLOOKUP(A2299,table3!A2299:H4633,8,FALSE)</f>
        <v>54</v>
      </c>
    </row>
    <row r="2300" spans="1:17" x14ac:dyDescent="0.3">
      <c r="A2300" s="11" t="s">
        <v>59</v>
      </c>
      <c r="B2300" t="str">
        <f>VLOOKUP(A2300,cleaned_customer_names[],2,FALSE)</f>
        <v>Gates</v>
      </c>
      <c r="C2300">
        <f>VLOOKUP(A2300,cleaned_Medical_Examinations[],2,FALSE)</f>
        <v>15.61</v>
      </c>
      <c r="D2300">
        <f>VLOOKUP(A2300,cleaned_Medical_Examinations[],3,FALSE)</f>
        <v>5.28</v>
      </c>
      <c r="E2300" t="str">
        <f>VLOOKUP(A2300,cleaned_Medical_Examinations[],4,FALSE)</f>
        <v>No</v>
      </c>
      <c r="F2300" t="str">
        <f>VLOOKUP(A2300,cleaned_Medical_Examinations[],5,FALSE)</f>
        <v>No</v>
      </c>
      <c r="G2300" t="str">
        <f>VLOOKUP(A2300,cleaned_Medical_Examinations[],6,FALSE)</f>
        <v>No</v>
      </c>
      <c r="H2300">
        <f>VLOOKUP(A2300,cleaned_Medical_Examinations[],7,FALSE)</f>
        <v>1</v>
      </c>
      <c r="I2300" t="str">
        <f>VLOOKUP(A2300,cleaned_Medical_Examinations[],8,FALSE)</f>
        <v>No</v>
      </c>
      <c r="J2300" t="str">
        <f>VLOOKUP(A2300,cleaned_Medical_Examinations[],9,FALSE)</f>
        <v>UNDER WEIGHT</v>
      </c>
      <c r="K2300" t="str">
        <f>VLOOKUP(A2300,cleaned_Medical_Examinations[],10,FALSE)</f>
        <v>NORMAL</v>
      </c>
      <c r="L2300">
        <f>VLOOKUP(A2300,table3!A2300:H4634,4,)</f>
        <v>44400</v>
      </c>
      <c r="M2300" t="str">
        <f>VLOOKUP(A2300,table3!A2300:H4634,5,FALSE)</f>
        <v>tier - 2</v>
      </c>
      <c r="N2300" t="str">
        <f>VLOOKUP(A2300,table3!A2300:H4634,6,FALSE)</f>
        <v>tier - 2</v>
      </c>
      <c r="O2300" t="str">
        <f>VLOOKUP(A2300,table3!A2300:H4634,7,FALSE)</f>
        <v>R1013</v>
      </c>
      <c r="P2300" s="8">
        <f>VLOOKUP(A2300,table3!A2300:H4634,2,FALSE)</f>
        <v>26235</v>
      </c>
      <c r="Q2300">
        <f>VLOOKUP(A2300,table3!A2300:H4634,8,FALSE)</f>
        <v>51</v>
      </c>
    </row>
    <row r="2301" spans="1:17" x14ac:dyDescent="0.3">
      <c r="A2301" s="13" t="s">
        <v>58</v>
      </c>
      <c r="B2301" t="str">
        <f>VLOOKUP(A2301,cleaned_customer_names[],2,FALSE)</f>
        <v>Jeffers</v>
      </c>
      <c r="C2301">
        <f>VLOOKUP(A2301,cleaned_Medical_Examinations[],2,FALSE)</f>
        <v>17.98</v>
      </c>
      <c r="D2301">
        <f>VLOOKUP(A2301,cleaned_Medical_Examinations[],3,FALSE)</f>
        <v>5.33</v>
      </c>
      <c r="E2301" t="str">
        <f>VLOOKUP(A2301,cleaned_Medical_Examinations[],4,FALSE)</f>
        <v>Yes</v>
      </c>
      <c r="F2301" t="str">
        <f>VLOOKUP(A2301,cleaned_Medical_Examinations[],5,FALSE)</f>
        <v>No</v>
      </c>
      <c r="G2301" t="str">
        <f>VLOOKUP(A2301,cleaned_Medical_Examinations[],6,FALSE)</f>
        <v>Yes</v>
      </c>
      <c r="H2301">
        <f>VLOOKUP(A2301,cleaned_Medical_Examinations[],7,FALSE)</f>
        <v>1</v>
      </c>
      <c r="I2301" t="str">
        <f>VLOOKUP(A2301,cleaned_Medical_Examinations[],8,FALSE)</f>
        <v>No</v>
      </c>
      <c r="J2301" t="str">
        <f>VLOOKUP(A2301,cleaned_Medical_Examinations[],9,FALSE)</f>
        <v>UNDER WEIGHT</v>
      </c>
      <c r="K2301" t="str">
        <f>VLOOKUP(A2301,cleaned_Medical_Examinations[],10,FALSE)</f>
        <v>NORMAL</v>
      </c>
      <c r="L2301">
        <f>VLOOKUP(A2301,table3!A2301:H4635,4,)</f>
        <v>44424</v>
      </c>
      <c r="M2301" t="str">
        <f>VLOOKUP(A2301,table3!A2301:H4635,5,FALSE)</f>
        <v>tier - 2</v>
      </c>
      <c r="N2301" t="str">
        <f>VLOOKUP(A2301,table3!A2301:H4635,6,FALSE)</f>
        <v>tier - 3</v>
      </c>
      <c r="O2301" t="str">
        <f>VLOOKUP(A2301,table3!A2301:H4635,7,FALSE)</f>
        <v>R1013</v>
      </c>
      <c r="P2301" s="8">
        <f>VLOOKUP(A2301,table3!A2301:H4635,2,FALSE)</f>
        <v>24729</v>
      </c>
      <c r="Q2301">
        <f>VLOOKUP(A2301,table3!A2301:H4635,8,FALSE)</f>
        <v>55</v>
      </c>
    </row>
    <row r="2302" spans="1:17" x14ac:dyDescent="0.3">
      <c r="A2302" s="11" t="s">
        <v>57</v>
      </c>
      <c r="B2302" t="str">
        <f>VLOOKUP(A2302,cleaned_customer_names[],2,FALSE)</f>
        <v>Sulhanek</v>
      </c>
      <c r="C2302">
        <f>VLOOKUP(A2302,cleaned_Medical_Examinations[],2,FALSE)</f>
        <v>21.64</v>
      </c>
      <c r="D2302">
        <f>VLOOKUP(A2302,cleaned_Medical_Examinations[],3,FALSE)</f>
        <v>5.5</v>
      </c>
      <c r="E2302" t="str">
        <f>VLOOKUP(A2302,cleaned_Medical_Examinations[],4,FALSE)</f>
        <v>No</v>
      </c>
      <c r="F2302" t="str">
        <f>VLOOKUP(A2302,cleaned_Medical_Examinations[],5,FALSE)</f>
        <v>Yes</v>
      </c>
      <c r="G2302" t="str">
        <f>VLOOKUP(A2302,cleaned_Medical_Examinations[],6,FALSE)</f>
        <v>No</v>
      </c>
      <c r="H2302">
        <f>VLOOKUP(A2302,cleaned_Medical_Examinations[],7,FALSE)</f>
        <v>1</v>
      </c>
      <c r="I2302" t="str">
        <f>VLOOKUP(A2302,cleaned_Medical_Examinations[],8,FALSE)</f>
        <v>No</v>
      </c>
      <c r="J2302" t="str">
        <f>VLOOKUP(A2302,cleaned_Medical_Examinations[],9,FALSE)</f>
        <v>NORMAL WEIGHT</v>
      </c>
      <c r="K2302" t="str">
        <f>VLOOKUP(A2302,cleaned_Medical_Examinations[],10,FALSE)</f>
        <v>NORMAL</v>
      </c>
      <c r="L2302">
        <f>VLOOKUP(A2302,table3!A2302:H4636,4,)</f>
        <v>44501</v>
      </c>
      <c r="M2302" t="str">
        <f>VLOOKUP(A2302,table3!A2302:H4636,5,FALSE)</f>
        <v>tier - 2</v>
      </c>
      <c r="N2302" t="str">
        <f>VLOOKUP(A2302,table3!A2302:H4636,6,FALSE)</f>
        <v>tier - 3</v>
      </c>
      <c r="O2302" t="str">
        <f>VLOOKUP(A2302,table3!A2302:H4636,7,FALSE)</f>
        <v>R1013</v>
      </c>
      <c r="P2302" s="8">
        <f>VLOOKUP(A2302,table3!A2302:H4636,2,FALSE)</f>
        <v>36740</v>
      </c>
      <c r="Q2302">
        <f>VLOOKUP(A2302,table3!A2302:H4636,8,FALSE)</f>
        <v>22</v>
      </c>
    </row>
    <row r="2303" spans="1:17" x14ac:dyDescent="0.3">
      <c r="A2303" s="13" t="s">
        <v>56</v>
      </c>
      <c r="B2303" t="str">
        <f>VLOOKUP(A2303,cleaned_customer_names[],2,FALSE)</f>
        <v>Ozahowski</v>
      </c>
      <c r="C2303">
        <f>VLOOKUP(A2303,cleaned_Medical_Examinations[],2,FALSE)</f>
        <v>16.399999999999999</v>
      </c>
      <c r="D2303">
        <f>VLOOKUP(A2303,cleaned_Medical_Examinations[],3,FALSE)</f>
        <v>5.4</v>
      </c>
      <c r="E2303" t="str">
        <f>VLOOKUP(A2303,cleaned_Medical_Examinations[],4,FALSE)</f>
        <v>No</v>
      </c>
      <c r="F2303" t="str">
        <f>VLOOKUP(A2303,cleaned_Medical_Examinations[],5,FALSE)</f>
        <v>No</v>
      </c>
      <c r="G2303" t="str">
        <f>VLOOKUP(A2303,cleaned_Medical_Examinations[],6,FALSE)</f>
        <v>Yes</v>
      </c>
      <c r="H2303">
        <f>VLOOKUP(A2303,cleaned_Medical_Examinations[],7,FALSE)</f>
        <v>1</v>
      </c>
      <c r="I2303" t="str">
        <f>VLOOKUP(A2303,cleaned_Medical_Examinations[],8,FALSE)</f>
        <v>No</v>
      </c>
      <c r="J2303" t="str">
        <f>VLOOKUP(A2303,cleaned_Medical_Examinations[],9,FALSE)</f>
        <v>UNDER WEIGHT</v>
      </c>
      <c r="K2303" t="str">
        <f>VLOOKUP(A2303,cleaned_Medical_Examinations[],10,FALSE)</f>
        <v>NORMAL</v>
      </c>
      <c r="L2303">
        <f>VLOOKUP(A2303,table3!A2303:H4637,4,)</f>
        <v>44585</v>
      </c>
      <c r="M2303" t="str">
        <f>VLOOKUP(A2303,table3!A2303:H4637,5,FALSE)</f>
        <v>tier - 2</v>
      </c>
      <c r="N2303" t="str">
        <f>VLOOKUP(A2303,table3!A2303:H4637,6,FALSE)</f>
        <v>tier - 2</v>
      </c>
      <c r="O2303" t="str">
        <f>VLOOKUP(A2303,table3!A2303:H4637,7,FALSE)</f>
        <v>R1011</v>
      </c>
      <c r="P2303" s="8">
        <f>VLOOKUP(A2303,table3!A2303:H4637,2,FALSE)</f>
        <v>34253</v>
      </c>
      <c r="Q2303">
        <f>VLOOKUP(A2303,table3!A2303:H4637,8,FALSE)</f>
        <v>29</v>
      </c>
    </row>
    <row r="2304" spans="1:17" x14ac:dyDescent="0.3">
      <c r="A2304" s="11" t="s">
        <v>55</v>
      </c>
      <c r="B2304" t="str">
        <f>VLOOKUP(A2304,cleaned_customer_names[],2,FALSE)</f>
        <v>Caron</v>
      </c>
      <c r="C2304">
        <f>VLOOKUP(A2304,cleaned_Medical_Examinations[],2,FALSE)</f>
        <v>15.77</v>
      </c>
      <c r="D2304">
        <f>VLOOKUP(A2304,cleaned_Medical_Examinations[],3,FALSE)</f>
        <v>6.05</v>
      </c>
      <c r="E2304" t="str">
        <f>VLOOKUP(A2304,cleaned_Medical_Examinations[],4,FALSE)</f>
        <v>Yes</v>
      </c>
      <c r="F2304" t="str">
        <f>VLOOKUP(A2304,cleaned_Medical_Examinations[],5,FALSE)</f>
        <v>No</v>
      </c>
      <c r="G2304" t="str">
        <f>VLOOKUP(A2304,cleaned_Medical_Examinations[],6,FALSE)</f>
        <v>No</v>
      </c>
      <c r="H2304">
        <f>VLOOKUP(A2304,cleaned_Medical_Examinations[],7,FALSE)</f>
        <v>1</v>
      </c>
      <c r="I2304" t="str">
        <f>VLOOKUP(A2304,cleaned_Medical_Examinations[],8,FALSE)</f>
        <v>No</v>
      </c>
      <c r="J2304" t="str">
        <f>VLOOKUP(A2304,cleaned_Medical_Examinations[],9,FALSE)</f>
        <v>UNDER WEIGHT</v>
      </c>
      <c r="K2304" t="str">
        <f>VLOOKUP(A2304,cleaned_Medical_Examinations[],10,FALSE)</f>
        <v>PREDIABETES</v>
      </c>
      <c r="L2304">
        <f>VLOOKUP(A2304,table3!A2304:H4638,4,)</f>
        <v>44641</v>
      </c>
      <c r="M2304" t="str">
        <f>VLOOKUP(A2304,table3!A2304:H4638,5,FALSE)</f>
        <v>tier - 2</v>
      </c>
      <c r="N2304" t="str">
        <f>VLOOKUP(A2304,table3!A2304:H4638,6,FALSE)</f>
        <v>tier - 3</v>
      </c>
      <c r="O2304" t="str">
        <f>VLOOKUP(A2304,table3!A2304:H4638,7,FALSE)</f>
        <v>R1024</v>
      </c>
      <c r="P2304" s="8">
        <f>VLOOKUP(A2304,table3!A2304:H4638,2,FALSE)</f>
        <v>26158</v>
      </c>
      <c r="Q2304">
        <f>VLOOKUP(A2304,table3!A2304:H4638,8,FALSE)</f>
        <v>51</v>
      </c>
    </row>
    <row r="2305" spans="1:17" x14ac:dyDescent="0.3">
      <c r="A2305" s="13" t="s">
        <v>54</v>
      </c>
      <c r="B2305" t="str">
        <f>VLOOKUP(A2305,cleaned_customer_names[],2,FALSE)</f>
        <v>Fullarton</v>
      </c>
      <c r="C2305">
        <f>VLOOKUP(A2305,cleaned_Medical_Examinations[],2,FALSE)</f>
        <v>18.27</v>
      </c>
      <c r="D2305">
        <f>VLOOKUP(A2305,cleaned_Medical_Examinations[],3,FALSE)</f>
        <v>11.46</v>
      </c>
      <c r="E2305" t="str">
        <f>VLOOKUP(A2305,cleaned_Medical_Examinations[],4,FALSE)</f>
        <v>No</v>
      </c>
      <c r="F2305" t="str">
        <f>VLOOKUP(A2305,cleaned_Medical_Examinations[],5,FALSE)</f>
        <v>No</v>
      </c>
      <c r="G2305" t="str">
        <f>VLOOKUP(A2305,cleaned_Medical_Examinations[],6,FALSE)</f>
        <v>No</v>
      </c>
      <c r="H2305">
        <f>VLOOKUP(A2305,cleaned_Medical_Examinations[],7,FALSE)</f>
        <v>0</v>
      </c>
      <c r="I2305" t="str">
        <f>VLOOKUP(A2305,cleaned_Medical_Examinations[],8,FALSE)</f>
        <v>No</v>
      </c>
      <c r="J2305" t="str">
        <f>VLOOKUP(A2305,cleaned_Medical_Examinations[],9,FALSE)</f>
        <v>UNDER WEIGHT</v>
      </c>
      <c r="K2305" t="str">
        <f>VLOOKUP(A2305,cleaned_Medical_Examinations[],10,FALSE)</f>
        <v>DIABETES</v>
      </c>
      <c r="L2305">
        <f>VLOOKUP(A2305,table3!A2305:H4639,4,)</f>
        <v>45009</v>
      </c>
      <c r="M2305" t="str">
        <f>VLOOKUP(A2305,table3!A2305:H4639,5,FALSE)</f>
        <v>tier - 2</v>
      </c>
      <c r="N2305" t="str">
        <f>VLOOKUP(A2305,table3!A2305:H4639,6,FALSE)</f>
        <v>tier - 2</v>
      </c>
      <c r="O2305" t="str">
        <f>VLOOKUP(A2305,table3!A2305:H4639,7,FALSE)</f>
        <v>R1013</v>
      </c>
      <c r="P2305" s="8">
        <f>VLOOKUP(A2305,table3!A2305:H4639,2,FALSE)</f>
        <v>22997</v>
      </c>
      <c r="Q2305">
        <f>VLOOKUP(A2305,table3!A2305:H4639,8,FALSE)</f>
        <v>60</v>
      </c>
    </row>
    <row r="2306" spans="1:17" x14ac:dyDescent="0.3">
      <c r="A2306" s="11" t="s">
        <v>53</v>
      </c>
      <c r="B2306" t="str">
        <f>VLOOKUP(A2306,cleaned_customer_names[],2,FALSE)</f>
        <v>Lindgren</v>
      </c>
      <c r="C2306">
        <f>VLOOKUP(A2306,cleaned_Medical_Examinations[],2,FALSE)</f>
        <v>16.489999999999998</v>
      </c>
      <c r="D2306">
        <f>VLOOKUP(A2306,cleaned_Medical_Examinations[],3,FALSE)</f>
        <v>8.48</v>
      </c>
      <c r="E2306" t="str">
        <f>VLOOKUP(A2306,cleaned_Medical_Examinations[],4,FALSE)</f>
        <v>No</v>
      </c>
      <c r="F2306" t="str">
        <f>VLOOKUP(A2306,cleaned_Medical_Examinations[],5,FALSE)</f>
        <v>No</v>
      </c>
      <c r="G2306" t="str">
        <f>VLOOKUP(A2306,cleaned_Medical_Examinations[],6,FALSE)</f>
        <v>No</v>
      </c>
      <c r="H2306">
        <f>VLOOKUP(A2306,cleaned_Medical_Examinations[],7,FALSE)</f>
        <v>0</v>
      </c>
      <c r="I2306" t="str">
        <f>VLOOKUP(A2306,cleaned_Medical_Examinations[],8,FALSE)</f>
        <v>No</v>
      </c>
      <c r="J2306" t="str">
        <f>VLOOKUP(A2306,cleaned_Medical_Examinations[],9,FALSE)</f>
        <v>UNDER WEIGHT</v>
      </c>
      <c r="K2306" t="str">
        <f>VLOOKUP(A2306,cleaned_Medical_Examinations[],10,FALSE)</f>
        <v>DIABETES</v>
      </c>
      <c r="L2306">
        <f>VLOOKUP(A2306,table3!A2306:H4640,4,)</f>
        <v>45702</v>
      </c>
      <c r="M2306" t="str">
        <f>VLOOKUP(A2306,table3!A2306:H4640,5,FALSE)</f>
        <v>tier - 2</v>
      </c>
      <c r="N2306" t="str">
        <f>VLOOKUP(A2306,table3!A2306:H4640,6,FALSE)</f>
        <v>tier - 2</v>
      </c>
      <c r="O2306" t="str">
        <f>VLOOKUP(A2306,table3!A2306:H4640,7,FALSE)</f>
        <v>R1012</v>
      </c>
      <c r="P2306" s="8">
        <f>VLOOKUP(A2306,table3!A2306:H4640,2,FALSE)</f>
        <v>27250</v>
      </c>
      <c r="Q2306">
        <f>VLOOKUP(A2306,table3!A2306:H4640,8,FALSE)</f>
        <v>48</v>
      </c>
    </row>
    <row r="2307" spans="1:17" x14ac:dyDescent="0.3">
      <c r="A2307" s="13" t="s">
        <v>52</v>
      </c>
      <c r="B2307" t="str">
        <f>VLOOKUP(A2307,cleaned_customer_names[],2,FALSE)</f>
        <v>Akiha</v>
      </c>
      <c r="C2307">
        <f>VLOOKUP(A2307,cleaned_Medical_Examinations[],2,FALSE)</f>
        <v>16.14</v>
      </c>
      <c r="D2307">
        <f>VLOOKUP(A2307,cleaned_Medical_Examinations[],3,FALSE)</f>
        <v>4.8600000000000003</v>
      </c>
      <c r="E2307" t="str">
        <f>VLOOKUP(A2307,cleaned_Medical_Examinations[],4,FALSE)</f>
        <v>No</v>
      </c>
      <c r="F2307" t="str">
        <f>VLOOKUP(A2307,cleaned_Medical_Examinations[],5,FALSE)</f>
        <v>No</v>
      </c>
      <c r="G2307" t="str">
        <f>VLOOKUP(A2307,cleaned_Medical_Examinations[],6,FALSE)</f>
        <v>No</v>
      </c>
      <c r="H2307">
        <f>VLOOKUP(A2307,cleaned_Medical_Examinations[],7,FALSE)</f>
        <v>0</v>
      </c>
      <c r="I2307" t="str">
        <f>VLOOKUP(A2307,cleaned_Medical_Examinations[],8,FALSE)</f>
        <v>No</v>
      </c>
      <c r="J2307" t="str">
        <f>VLOOKUP(A2307,cleaned_Medical_Examinations[],9,FALSE)</f>
        <v>UNDER WEIGHT</v>
      </c>
      <c r="K2307" t="str">
        <f>VLOOKUP(A2307,cleaned_Medical_Examinations[],10,FALSE)</f>
        <v>NORMAL</v>
      </c>
      <c r="L2307">
        <f>VLOOKUP(A2307,table3!A2307:H4641,4,)</f>
        <v>45710</v>
      </c>
      <c r="M2307" t="str">
        <f>VLOOKUP(A2307,table3!A2307:H4641,5,FALSE)</f>
        <v>tier - 2</v>
      </c>
      <c r="N2307" t="str">
        <f>VLOOKUP(A2307,table3!A2307:H4641,6,FALSE)</f>
        <v>tier - 2</v>
      </c>
      <c r="O2307" t="str">
        <f>VLOOKUP(A2307,table3!A2307:H4641,7,FALSE)</f>
        <v>R1016</v>
      </c>
      <c r="P2307" s="8">
        <f>VLOOKUP(A2307,table3!A2307:H4641,2,FALSE)</f>
        <v>22271</v>
      </c>
      <c r="Q2307">
        <f>VLOOKUP(A2307,table3!A2307:H4641,8,FALSE)</f>
        <v>62</v>
      </c>
    </row>
    <row r="2308" spans="1:17" x14ac:dyDescent="0.3">
      <c r="A2308" s="11" t="s">
        <v>51</v>
      </c>
      <c r="B2308" t="str">
        <f>VLOOKUP(A2308,cleaned_customer_names[],2,FALSE)</f>
        <v>Sweny</v>
      </c>
      <c r="C2308">
        <f>VLOOKUP(A2308,cleaned_Medical_Examinations[],2,FALSE)</f>
        <v>20.85</v>
      </c>
      <c r="D2308">
        <f>VLOOKUP(A2308,cleaned_Medical_Examinations[],3,FALSE)</f>
        <v>4.45</v>
      </c>
      <c r="E2308" t="str">
        <f>VLOOKUP(A2308,cleaned_Medical_Examinations[],4,FALSE)</f>
        <v>Yes</v>
      </c>
      <c r="F2308" t="str">
        <f>VLOOKUP(A2308,cleaned_Medical_Examinations[],5,FALSE)</f>
        <v>No</v>
      </c>
      <c r="G2308" t="str">
        <f>VLOOKUP(A2308,cleaned_Medical_Examinations[],6,FALSE)</f>
        <v>No</v>
      </c>
      <c r="H2308">
        <f>VLOOKUP(A2308,cleaned_Medical_Examinations[],7,FALSE)</f>
        <v>1</v>
      </c>
      <c r="I2308" t="str">
        <f>VLOOKUP(A2308,cleaned_Medical_Examinations[],8,FALSE)</f>
        <v>No</v>
      </c>
      <c r="J2308" t="str">
        <f>VLOOKUP(A2308,cleaned_Medical_Examinations[],9,FALSE)</f>
        <v>NORMAL WEIGHT</v>
      </c>
      <c r="K2308" t="str">
        <f>VLOOKUP(A2308,cleaned_Medical_Examinations[],10,FALSE)</f>
        <v>NORMAL</v>
      </c>
      <c r="L2308">
        <f>VLOOKUP(A2308,table3!A2308:H4642,4,)</f>
        <v>45863</v>
      </c>
      <c r="M2308" t="str">
        <f>VLOOKUP(A2308,table3!A2308:H4642,5,FALSE)</f>
        <v>tier - 2</v>
      </c>
      <c r="N2308" t="str">
        <f>VLOOKUP(A2308,table3!A2308:H4642,6,FALSE)</f>
        <v>tier - 1</v>
      </c>
      <c r="O2308" t="str">
        <f>VLOOKUP(A2308,table3!A2308:H4642,7,FALSE)</f>
        <v>R1013</v>
      </c>
      <c r="P2308" s="8">
        <f>VLOOKUP(A2308,table3!A2308:H4642,2,FALSE)</f>
        <v>29079</v>
      </c>
      <c r="Q2308">
        <f>VLOOKUP(A2308,table3!A2308:H4642,8,FALSE)</f>
        <v>43</v>
      </c>
    </row>
    <row r="2309" spans="1:17" x14ac:dyDescent="0.3">
      <c r="A2309" s="13" t="s">
        <v>50</v>
      </c>
      <c r="B2309" t="str">
        <f>VLOOKUP(A2309,cleaned_customer_names[],2,FALSE)</f>
        <v>Tobin</v>
      </c>
      <c r="C2309">
        <f>VLOOKUP(A2309,cleaned_Medical_Examinations[],2,FALSE)</f>
        <v>15.88</v>
      </c>
      <c r="D2309">
        <f>VLOOKUP(A2309,cleaned_Medical_Examinations[],3,FALSE)</f>
        <v>4.3600000000000003</v>
      </c>
      <c r="E2309" t="str">
        <f>VLOOKUP(A2309,cleaned_Medical_Examinations[],4,FALSE)</f>
        <v>No</v>
      </c>
      <c r="F2309" t="str">
        <f>VLOOKUP(A2309,cleaned_Medical_Examinations[],5,FALSE)</f>
        <v>No</v>
      </c>
      <c r="G2309" t="str">
        <f>VLOOKUP(A2309,cleaned_Medical_Examinations[],6,FALSE)</f>
        <v>No</v>
      </c>
      <c r="H2309">
        <f>VLOOKUP(A2309,cleaned_Medical_Examinations[],7,FALSE)</f>
        <v>0</v>
      </c>
      <c r="I2309" t="str">
        <f>VLOOKUP(A2309,cleaned_Medical_Examinations[],8,FALSE)</f>
        <v>No</v>
      </c>
      <c r="J2309" t="str">
        <f>VLOOKUP(A2309,cleaned_Medical_Examinations[],9,FALSE)</f>
        <v>UNDER WEIGHT</v>
      </c>
      <c r="K2309" t="str">
        <f>VLOOKUP(A2309,cleaned_Medical_Examinations[],10,FALSE)</f>
        <v>NORMAL</v>
      </c>
      <c r="L2309">
        <f>VLOOKUP(A2309,table3!A2309:H4643,4,)</f>
        <v>46114</v>
      </c>
      <c r="M2309" t="str">
        <f>VLOOKUP(A2309,table3!A2309:H4643,5,FALSE)</f>
        <v>tier - 2</v>
      </c>
      <c r="N2309" t="str">
        <f>VLOOKUP(A2309,table3!A2309:H4643,6,FALSE)</f>
        <v>tier - 3</v>
      </c>
      <c r="O2309" t="str">
        <f>VLOOKUP(A2309,table3!A2309:H4643,7,FALSE)</f>
        <v>R1011</v>
      </c>
      <c r="P2309" s="8">
        <f>VLOOKUP(A2309,table3!A2309:H4643,2,FALSE)</f>
        <v>31320</v>
      </c>
      <c r="Q2309">
        <f>VLOOKUP(A2309,table3!A2309:H4643,8,FALSE)</f>
        <v>37</v>
      </c>
    </row>
    <row r="2310" spans="1:17" x14ac:dyDescent="0.3">
      <c r="A2310" s="11" t="s">
        <v>49</v>
      </c>
      <c r="B2310" t="str">
        <f>VLOOKUP(A2310,cleaned_customer_names[],2,FALSE)</f>
        <v>Pedersen</v>
      </c>
      <c r="C2310">
        <f>VLOOKUP(A2310,cleaned_Medical_Examinations[],2,FALSE)</f>
        <v>20.66</v>
      </c>
      <c r="D2310">
        <f>VLOOKUP(A2310,cleaned_Medical_Examinations[],3,FALSE)</f>
        <v>5.8</v>
      </c>
      <c r="E2310" t="str">
        <f>VLOOKUP(A2310,cleaned_Medical_Examinations[],4,FALSE)</f>
        <v>No</v>
      </c>
      <c r="F2310" t="str">
        <f>VLOOKUP(A2310,cleaned_Medical_Examinations[],5,FALSE)</f>
        <v>Yes</v>
      </c>
      <c r="G2310" t="str">
        <f>VLOOKUP(A2310,cleaned_Medical_Examinations[],6,FALSE)</f>
        <v>No</v>
      </c>
      <c r="H2310">
        <f>VLOOKUP(A2310,cleaned_Medical_Examinations[],7,FALSE)</f>
        <v>1</v>
      </c>
      <c r="I2310" t="str">
        <f>VLOOKUP(A2310,cleaned_Medical_Examinations[],8,FALSE)</f>
        <v>No</v>
      </c>
      <c r="J2310" t="str">
        <f>VLOOKUP(A2310,cleaned_Medical_Examinations[],9,FALSE)</f>
        <v>NORMAL WEIGHT</v>
      </c>
      <c r="K2310" t="str">
        <f>VLOOKUP(A2310,cleaned_Medical_Examinations[],10,FALSE)</f>
        <v>PREDIABETES</v>
      </c>
      <c r="L2310">
        <f>VLOOKUP(A2310,table3!A2310:H4644,4,)</f>
        <v>46131</v>
      </c>
      <c r="M2310" t="str">
        <f>VLOOKUP(A2310,table3!A2310:H4644,5,FALSE)</f>
        <v>tier - 1</v>
      </c>
      <c r="N2310" t="str">
        <f>VLOOKUP(A2310,table3!A2310:H4644,6,FALSE)</f>
        <v>tier - 1</v>
      </c>
      <c r="O2310" t="str">
        <f>VLOOKUP(A2310,table3!A2310:H4644,7,FALSE)</f>
        <v>R1012</v>
      </c>
      <c r="P2310" s="8">
        <f>VLOOKUP(A2310,table3!A2310:H4644,2,FALSE)</f>
        <v>22984</v>
      </c>
      <c r="Q2310">
        <f>VLOOKUP(A2310,table3!A2310:H4644,8,FALSE)</f>
        <v>60</v>
      </c>
    </row>
    <row r="2311" spans="1:17" x14ac:dyDescent="0.3">
      <c r="A2311" s="13" t="s">
        <v>48</v>
      </c>
      <c r="B2311" t="str">
        <f>VLOOKUP(A2311,cleaned_customer_names[],2,FALSE)</f>
        <v>Lynch</v>
      </c>
      <c r="C2311">
        <f>VLOOKUP(A2311,cleaned_Medical_Examinations[],2,FALSE)</f>
        <v>20.399999999999999</v>
      </c>
      <c r="D2311">
        <f>VLOOKUP(A2311,cleaned_Medical_Examinations[],3,FALSE)</f>
        <v>5.27</v>
      </c>
      <c r="E2311" t="str">
        <f>VLOOKUP(A2311,cleaned_Medical_Examinations[],4,FALSE)</f>
        <v>No</v>
      </c>
      <c r="F2311" t="str">
        <f>VLOOKUP(A2311,cleaned_Medical_Examinations[],5,FALSE)</f>
        <v>No</v>
      </c>
      <c r="G2311" t="str">
        <f>VLOOKUP(A2311,cleaned_Medical_Examinations[],6,FALSE)</f>
        <v>No</v>
      </c>
      <c r="H2311">
        <f>VLOOKUP(A2311,cleaned_Medical_Examinations[],7,FALSE)</f>
        <v>0</v>
      </c>
      <c r="I2311" t="str">
        <f>VLOOKUP(A2311,cleaned_Medical_Examinations[],8,FALSE)</f>
        <v>No</v>
      </c>
      <c r="J2311" t="str">
        <f>VLOOKUP(A2311,cleaned_Medical_Examinations[],9,FALSE)</f>
        <v>NORMAL WEIGHT</v>
      </c>
      <c r="K2311" t="str">
        <f>VLOOKUP(A2311,cleaned_Medical_Examinations[],10,FALSE)</f>
        <v>NORMAL</v>
      </c>
      <c r="L2311">
        <f>VLOOKUP(A2311,table3!A2311:H4645,4,)</f>
        <v>46151</v>
      </c>
      <c r="M2311" t="str">
        <f>VLOOKUP(A2311,table3!A2311:H4645,5,FALSE)</f>
        <v>tier - 1</v>
      </c>
      <c r="N2311" t="str">
        <f>VLOOKUP(A2311,table3!A2311:H4645,6,FALSE)</f>
        <v>tier - 3</v>
      </c>
      <c r="O2311" t="str">
        <f>VLOOKUP(A2311,table3!A2311:H4645,7,FALSE)</f>
        <v>R1013</v>
      </c>
      <c r="P2311" s="8">
        <f>VLOOKUP(A2311,table3!A2311:H4645,2,FALSE)</f>
        <v>28096</v>
      </c>
      <c r="Q2311">
        <f>VLOOKUP(A2311,table3!A2311:H4645,8,FALSE)</f>
        <v>46</v>
      </c>
    </row>
    <row r="2312" spans="1:17" x14ac:dyDescent="0.3">
      <c r="A2312" s="11" t="s">
        <v>47</v>
      </c>
      <c r="B2312" t="str">
        <f>VLOOKUP(A2312,cleaned_customer_names[],2,FALSE)</f>
        <v>Keys</v>
      </c>
      <c r="C2312">
        <f>VLOOKUP(A2312,cleaned_Medical_Examinations[],2,FALSE)</f>
        <v>25.19</v>
      </c>
      <c r="D2312">
        <f>VLOOKUP(A2312,cleaned_Medical_Examinations[],3,FALSE)</f>
        <v>5.64</v>
      </c>
      <c r="E2312" t="str">
        <f>VLOOKUP(A2312,cleaned_Medical_Examinations[],4,FALSE)</f>
        <v>Yes</v>
      </c>
      <c r="F2312" t="str">
        <f>VLOOKUP(A2312,cleaned_Medical_Examinations[],5,FALSE)</f>
        <v>No</v>
      </c>
      <c r="G2312" t="str">
        <f>VLOOKUP(A2312,cleaned_Medical_Examinations[],6,FALSE)</f>
        <v>No</v>
      </c>
      <c r="H2312">
        <f>VLOOKUP(A2312,cleaned_Medical_Examinations[],7,FALSE)</f>
        <v>0</v>
      </c>
      <c r="I2312" t="str">
        <f>VLOOKUP(A2312,cleaned_Medical_Examinations[],8,FALSE)</f>
        <v>No</v>
      </c>
      <c r="J2312" t="str">
        <f>VLOOKUP(A2312,cleaned_Medical_Examinations[],9,FALSE)</f>
        <v>OVER WEIGHT</v>
      </c>
      <c r="K2312" t="str">
        <f>VLOOKUP(A2312,cleaned_Medical_Examinations[],10,FALSE)</f>
        <v>NORMAL</v>
      </c>
      <c r="L2312">
        <f>VLOOKUP(A2312,table3!A2312:H4646,4,)</f>
        <v>46201</v>
      </c>
      <c r="M2312" t="str">
        <f>VLOOKUP(A2312,table3!A2312:H4646,5,FALSE)</f>
        <v>tier - 1</v>
      </c>
      <c r="N2312" t="str">
        <f>VLOOKUP(A2312,table3!A2312:H4646,6,FALSE)</f>
        <v>tier - 1</v>
      </c>
      <c r="O2312" t="str">
        <f>VLOOKUP(A2312,table3!A2312:H4646,7,FALSE)</f>
        <v>R1013</v>
      </c>
      <c r="P2312" s="8">
        <f>VLOOKUP(A2312,table3!A2312:H4646,2,FALSE)</f>
        <v>28719</v>
      </c>
      <c r="Q2312">
        <f>VLOOKUP(A2312,table3!A2312:H4646,8,FALSE)</f>
        <v>44</v>
      </c>
    </row>
    <row r="2313" spans="1:17" x14ac:dyDescent="0.3">
      <c r="A2313" s="13" t="s">
        <v>46</v>
      </c>
      <c r="B2313" t="str">
        <f>VLOOKUP(A2313,cleaned_customer_names[],2,FALSE)</f>
        <v>Wilbur</v>
      </c>
      <c r="C2313">
        <f>VLOOKUP(A2313,cleaned_Medical_Examinations[],2,FALSE)</f>
        <v>20.54</v>
      </c>
      <c r="D2313">
        <f>VLOOKUP(A2313,cleaned_Medical_Examinations[],3,FALSE)</f>
        <v>4.2</v>
      </c>
      <c r="E2313" t="str">
        <f>VLOOKUP(A2313,cleaned_Medical_Examinations[],4,FALSE)</f>
        <v>Yes</v>
      </c>
      <c r="F2313" t="str">
        <f>VLOOKUP(A2313,cleaned_Medical_Examinations[],5,FALSE)</f>
        <v>No</v>
      </c>
      <c r="G2313" t="str">
        <f>VLOOKUP(A2313,cleaned_Medical_Examinations[],6,FALSE)</f>
        <v>No</v>
      </c>
      <c r="H2313">
        <f>VLOOKUP(A2313,cleaned_Medical_Examinations[],7,FALSE)</f>
        <v>1</v>
      </c>
      <c r="I2313" t="str">
        <f>VLOOKUP(A2313,cleaned_Medical_Examinations[],8,FALSE)</f>
        <v>No</v>
      </c>
      <c r="J2313" t="str">
        <f>VLOOKUP(A2313,cleaned_Medical_Examinations[],9,FALSE)</f>
        <v>NORMAL WEIGHT</v>
      </c>
      <c r="K2313" t="str">
        <f>VLOOKUP(A2313,cleaned_Medical_Examinations[],10,FALSE)</f>
        <v>NORMAL</v>
      </c>
      <c r="L2313">
        <f>VLOOKUP(A2313,table3!A2313:H4647,4,)</f>
        <v>46255</v>
      </c>
      <c r="M2313" t="str">
        <f>VLOOKUP(A2313,table3!A2313:H4647,5,FALSE)</f>
        <v>tier - 1</v>
      </c>
      <c r="N2313" t="str">
        <f>VLOOKUP(A2313,table3!A2313:H4647,6,FALSE)</f>
        <v>tier - 3</v>
      </c>
      <c r="O2313" t="str">
        <f>VLOOKUP(A2313,table3!A2313:H4647,7,FALSE)</f>
        <v>R1024</v>
      </c>
      <c r="P2313" s="8">
        <f>VLOOKUP(A2313,table3!A2313:H4647,2,FALSE)</f>
        <v>26273</v>
      </c>
      <c r="Q2313">
        <f>VLOOKUP(A2313,table3!A2313:H4647,8,FALSE)</f>
        <v>51</v>
      </c>
    </row>
    <row r="2314" spans="1:17" x14ac:dyDescent="0.3">
      <c r="A2314" s="11" t="s">
        <v>45</v>
      </c>
      <c r="B2314" t="str">
        <f>VLOOKUP(A2314,cleaned_customer_names[],2,FALSE)</f>
        <v>Ditota</v>
      </c>
      <c r="C2314">
        <f>VLOOKUP(A2314,cleaned_Medical_Examinations[],2,FALSE)</f>
        <v>20.13</v>
      </c>
      <c r="D2314">
        <f>VLOOKUP(A2314,cleaned_Medical_Examinations[],3,FALSE)</f>
        <v>5.42</v>
      </c>
      <c r="E2314" t="str">
        <f>VLOOKUP(A2314,cleaned_Medical_Examinations[],4,FALSE)</f>
        <v>No</v>
      </c>
      <c r="F2314" t="str">
        <f>VLOOKUP(A2314,cleaned_Medical_Examinations[],5,FALSE)</f>
        <v>No</v>
      </c>
      <c r="G2314" t="str">
        <f>VLOOKUP(A2314,cleaned_Medical_Examinations[],6,FALSE)</f>
        <v>No</v>
      </c>
      <c r="H2314">
        <f>VLOOKUP(A2314,cleaned_Medical_Examinations[],7,FALSE)</f>
        <v>0</v>
      </c>
      <c r="I2314" t="str">
        <f>VLOOKUP(A2314,cleaned_Medical_Examinations[],8,FALSE)</f>
        <v>No</v>
      </c>
      <c r="J2314" t="str">
        <f>VLOOKUP(A2314,cleaned_Medical_Examinations[],9,FALSE)</f>
        <v>NORMAL WEIGHT</v>
      </c>
      <c r="K2314" t="str">
        <f>VLOOKUP(A2314,cleaned_Medical_Examinations[],10,FALSE)</f>
        <v>NORMAL</v>
      </c>
      <c r="L2314">
        <f>VLOOKUP(A2314,table3!A2314:H4648,4,)</f>
        <v>46599</v>
      </c>
      <c r="M2314" t="str">
        <f>VLOOKUP(A2314,table3!A2314:H4648,5,FALSE)</f>
        <v>tier - 1</v>
      </c>
      <c r="N2314" t="str">
        <f>VLOOKUP(A2314,table3!A2314:H4648,6,FALSE)</f>
        <v>tier - 1</v>
      </c>
      <c r="O2314" t="str">
        <f>VLOOKUP(A2314,table3!A2314:H4648,7,FALSE)</f>
        <v>R1013</v>
      </c>
      <c r="P2314" s="8">
        <f>VLOOKUP(A2314,table3!A2314:H4648,2,FALSE)</f>
        <v>22501</v>
      </c>
      <c r="Q2314">
        <f>VLOOKUP(A2314,table3!A2314:H4648,8,FALSE)</f>
        <v>61</v>
      </c>
    </row>
    <row r="2315" spans="1:17" x14ac:dyDescent="0.3">
      <c r="A2315" s="13" t="s">
        <v>44</v>
      </c>
      <c r="B2315" t="str">
        <f>VLOOKUP(A2315,cleaned_customer_names[],2,FALSE)</f>
        <v>Horbol</v>
      </c>
      <c r="C2315">
        <f>VLOOKUP(A2315,cleaned_Medical_Examinations[],2,FALSE)</f>
        <v>18.93</v>
      </c>
      <c r="D2315">
        <f>VLOOKUP(A2315,cleaned_Medical_Examinations[],3,FALSE)</f>
        <v>6.11</v>
      </c>
      <c r="E2315" t="str">
        <f>VLOOKUP(A2315,cleaned_Medical_Examinations[],4,FALSE)</f>
        <v>No</v>
      </c>
      <c r="F2315" t="str">
        <f>VLOOKUP(A2315,cleaned_Medical_Examinations[],5,FALSE)</f>
        <v>No</v>
      </c>
      <c r="G2315" t="str">
        <f>VLOOKUP(A2315,cleaned_Medical_Examinations[],6,FALSE)</f>
        <v>Yes</v>
      </c>
      <c r="H2315">
        <f>VLOOKUP(A2315,cleaned_Medical_Examinations[],7,FALSE)</f>
        <v>1</v>
      </c>
      <c r="I2315" t="str">
        <f>VLOOKUP(A2315,cleaned_Medical_Examinations[],8,FALSE)</f>
        <v>No</v>
      </c>
      <c r="J2315" t="str">
        <f>VLOOKUP(A2315,cleaned_Medical_Examinations[],9,FALSE)</f>
        <v>NORMAL WEIGHT</v>
      </c>
      <c r="K2315" t="str">
        <f>VLOOKUP(A2315,cleaned_Medical_Examinations[],10,FALSE)</f>
        <v>PREDIABETES</v>
      </c>
      <c r="L2315">
        <f>VLOOKUP(A2315,table3!A2315:H4649,4,)</f>
        <v>46661</v>
      </c>
      <c r="M2315" t="str">
        <f>VLOOKUP(A2315,table3!A2315:H4649,5,FALSE)</f>
        <v>tier - 1</v>
      </c>
      <c r="N2315" t="str">
        <f>VLOOKUP(A2315,table3!A2315:H4649,6,FALSE)</f>
        <v>tier - 3</v>
      </c>
      <c r="O2315" t="str">
        <f>VLOOKUP(A2315,table3!A2315:H4649,7,FALSE)</f>
        <v>R1012</v>
      </c>
      <c r="P2315" s="8">
        <f>VLOOKUP(A2315,table3!A2315:H4649,2,FALSE)</f>
        <v>25377</v>
      </c>
      <c r="Q2315">
        <f>VLOOKUP(A2315,table3!A2315:H4649,8,FALSE)</f>
        <v>53</v>
      </c>
    </row>
    <row r="2316" spans="1:17" x14ac:dyDescent="0.3">
      <c r="A2316" s="11" t="s">
        <v>43</v>
      </c>
      <c r="B2316" t="str">
        <f>VLOOKUP(A2316,cleaned_customer_names[],2,FALSE)</f>
        <v>O'Rourke</v>
      </c>
      <c r="C2316">
        <f>VLOOKUP(A2316,cleaned_Medical_Examinations[],2,FALSE)</f>
        <v>24.14</v>
      </c>
      <c r="D2316">
        <f>VLOOKUP(A2316,cleaned_Medical_Examinations[],3,FALSE)</f>
        <v>5.29</v>
      </c>
      <c r="E2316" t="str">
        <f>VLOOKUP(A2316,cleaned_Medical_Examinations[],4,FALSE)</f>
        <v>No</v>
      </c>
      <c r="F2316" t="str">
        <f>VLOOKUP(A2316,cleaned_Medical_Examinations[],5,FALSE)</f>
        <v>Yes</v>
      </c>
      <c r="G2316" t="str">
        <f>VLOOKUP(A2316,cleaned_Medical_Examinations[],6,FALSE)</f>
        <v>No</v>
      </c>
      <c r="H2316">
        <f>VLOOKUP(A2316,cleaned_Medical_Examinations[],7,FALSE)</f>
        <v>1</v>
      </c>
      <c r="I2316" t="str">
        <f>VLOOKUP(A2316,cleaned_Medical_Examinations[],8,FALSE)</f>
        <v>No</v>
      </c>
      <c r="J2316" t="str">
        <f>VLOOKUP(A2316,cleaned_Medical_Examinations[],9,FALSE)</f>
        <v>NORMAL WEIGHT</v>
      </c>
      <c r="K2316" t="str">
        <f>VLOOKUP(A2316,cleaned_Medical_Examinations[],10,FALSE)</f>
        <v>NORMAL</v>
      </c>
      <c r="L2316">
        <f>VLOOKUP(A2316,table3!A2316:H4650,4,)</f>
        <v>46718</v>
      </c>
      <c r="M2316" t="str">
        <f>VLOOKUP(A2316,table3!A2316:H4650,5,FALSE)</f>
        <v>tier - 1</v>
      </c>
      <c r="N2316" t="str">
        <f>VLOOKUP(A2316,table3!A2316:H4650,6,FALSE)</f>
        <v>tier - 1</v>
      </c>
      <c r="O2316" t="str">
        <f>VLOOKUP(A2316,table3!A2316:H4650,7,FALSE)</f>
        <v>R1012</v>
      </c>
      <c r="P2316" s="8">
        <f>VLOOKUP(A2316,table3!A2316:H4650,2,FALSE)</f>
        <v>22237</v>
      </c>
      <c r="Q2316">
        <f>VLOOKUP(A2316,table3!A2316:H4650,8,FALSE)</f>
        <v>62</v>
      </c>
    </row>
    <row r="2317" spans="1:17" x14ac:dyDescent="0.3">
      <c r="A2317" s="13" t="s">
        <v>41</v>
      </c>
      <c r="B2317" t="str">
        <f>VLOOKUP(A2317,cleaned_customer_names[],2,FALSE)</f>
        <v>Williams</v>
      </c>
      <c r="C2317">
        <f>VLOOKUP(A2317,cleaned_Medical_Examinations[],2,FALSE)</f>
        <v>25.03</v>
      </c>
      <c r="D2317">
        <f>VLOOKUP(A2317,cleaned_Medical_Examinations[],3,FALSE)</f>
        <v>5.91</v>
      </c>
      <c r="E2317" t="str">
        <f>VLOOKUP(A2317,cleaned_Medical_Examinations[],4,FALSE)</f>
        <v>No</v>
      </c>
      <c r="F2317" t="str">
        <f>VLOOKUP(A2317,cleaned_Medical_Examinations[],5,FALSE)</f>
        <v>Yes</v>
      </c>
      <c r="G2317" t="str">
        <f>VLOOKUP(A2317,cleaned_Medical_Examinations[],6,FALSE)</f>
        <v>No</v>
      </c>
      <c r="H2317">
        <f>VLOOKUP(A2317,cleaned_Medical_Examinations[],7,FALSE)</f>
        <v>1</v>
      </c>
      <c r="I2317" t="str">
        <f>VLOOKUP(A2317,cleaned_Medical_Examinations[],8,FALSE)</f>
        <v>No</v>
      </c>
      <c r="J2317" t="str">
        <f>VLOOKUP(A2317,cleaned_Medical_Examinations[],9,FALSE)</f>
        <v>OVER WEIGHT</v>
      </c>
      <c r="K2317" t="str">
        <f>VLOOKUP(A2317,cleaned_Medical_Examinations[],10,FALSE)</f>
        <v>PREDIABETES</v>
      </c>
      <c r="L2317">
        <f>VLOOKUP(A2317,table3!A2317:H4651,4,)</f>
        <v>46889</v>
      </c>
      <c r="M2317" t="str">
        <f>VLOOKUP(A2317,table3!A2317:H4651,5,FALSE)</f>
        <v>tier - 2</v>
      </c>
      <c r="N2317" t="str">
        <f>VLOOKUP(A2317,table3!A2317:H4651,6,FALSE)</f>
        <v>tier - 3</v>
      </c>
      <c r="O2317" t="str">
        <f>VLOOKUP(A2317,table3!A2317:H4651,7,FALSE)</f>
        <v>R1013</v>
      </c>
      <c r="P2317" s="8">
        <f>VLOOKUP(A2317,table3!A2317:H4651,2,FALSE)</f>
        <v>21443</v>
      </c>
      <c r="Q2317">
        <f>VLOOKUP(A2317,table3!A2317:H4651,8,FALSE)</f>
        <v>64</v>
      </c>
    </row>
    <row r="2318" spans="1:17" x14ac:dyDescent="0.3">
      <c r="A2318" s="11" t="s">
        <v>40</v>
      </c>
      <c r="B2318" t="str">
        <f>VLOOKUP(A2318,cleaned_customer_names[],2,FALSE)</f>
        <v>Murakami</v>
      </c>
      <c r="C2318">
        <f>VLOOKUP(A2318,cleaned_Medical_Examinations[],2,FALSE)</f>
        <v>20.47</v>
      </c>
      <c r="D2318">
        <f>VLOOKUP(A2318,cleaned_Medical_Examinations[],3,FALSE)</f>
        <v>5.81</v>
      </c>
      <c r="E2318" t="str">
        <f>VLOOKUP(A2318,cleaned_Medical_Examinations[],4,FALSE)</f>
        <v>Yes</v>
      </c>
      <c r="F2318" t="str">
        <f>VLOOKUP(A2318,cleaned_Medical_Examinations[],5,FALSE)</f>
        <v>No</v>
      </c>
      <c r="G2318" t="str">
        <f>VLOOKUP(A2318,cleaned_Medical_Examinations[],6,FALSE)</f>
        <v>No</v>
      </c>
      <c r="H2318">
        <f>VLOOKUP(A2318,cleaned_Medical_Examinations[],7,FALSE)</f>
        <v>1</v>
      </c>
      <c r="I2318" t="str">
        <f>VLOOKUP(A2318,cleaned_Medical_Examinations[],8,FALSE)</f>
        <v>No</v>
      </c>
      <c r="J2318" t="str">
        <f>VLOOKUP(A2318,cleaned_Medical_Examinations[],9,FALSE)</f>
        <v>NORMAL WEIGHT</v>
      </c>
      <c r="K2318" t="str">
        <f>VLOOKUP(A2318,cleaned_Medical_Examinations[],10,FALSE)</f>
        <v>PREDIABETES</v>
      </c>
      <c r="L2318">
        <f>VLOOKUP(A2318,table3!A2318:H4652,4,)</f>
        <v>47056</v>
      </c>
      <c r="M2318" t="str">
        <f>VLOOKUP(A2318,table3!A2318:H4652,5,FALSE)</f>
        <v>tier - 2</v>
      </c>
      <c r="N2318" t="str">
        <f>VLOOKUP(A2318,table3!A2318:H4652,6,FALSE)</f>
        <v>tier - 1</v>
      </c>
      <c r="O2318" t="str">
        <f>VLOOKUP(A2318,table3!A2318:H4652,7,FALSE)</f>
        <v>R1013</v>
      </c>
      <c r="P2318" s="8">
        <f>VLOOKUP(A2318,table3!A2318:H4652,2,FALSE)</f>
        <v>21745</v>
      </c>
      <c r="Q2318">
        <f>VLOOKUP(A2318,table3!A2318:H4652,8,FALSE)</f>
        <v>63</v>
      </c>
    </row>
    <row r="2319" spans="1:17" x14ac:dyDescent="0.3">
      <c r="A2319" s="13" t="s">
        <v>39</v>
      </c>
      <c r="B2319" t="str">
        <f>VLOOKUP(A2319,cleaned_customer_names[],2,FALSE)</f>
        <v>Gagnon</v>
      </c>
      <c r="C2319">
        <f>VLOOKUP(A2319,cleaned_Medical_Examinations[],2,FALSE)</f>
        <v>18.82</v>
      </c>
      <c r="D2319">
        <f>VLOOKUP(A2319,cleaned_Medical_Examinations[],3,FALSE)</f>
        <v>5.51</v>
      </c>
      <c r="E2319" t="str">
        <f>VLOOKUP(A2319,cleaned_Medical_Examinations[],4,FALSE)</f>
        <v>Yes</v>
      </c>
      <c r="F2319" t="str">
        <f>VLOOKUP(A2319,cleaned_Medical_Examinations[],5,FALSE)</f>
        <v>No</v>
      </c>
      <c r="G2319" t="str">
        <f>VLOOKUP(A2319,cleaned_Medical_Examinations[],6,FALSE)</f>
        <v>No</v>
      </c>
      <c r="H2319">
        <f>VLOOKUP(A2319,cleaned_Medical_Examinations[],7,FALSE)</f>
        <v>0</v>
      </c>
      <c r="I2319" t="str">
        <f>VLOOKUP(A2319,cleaned_Medical_Examinations[],8,FALSE)</f>
        <v>No</v>
      </c>
      <c r="J2319" t="str">
        <f>VLOOKUP(A2319,cleaned_Medical_Examinations[],9,FALSE)</f>
        <v>NORMAL WEIGHT</v>
      </c>
      <c r="K2319" t="str">
        <f>VLOOKUP(A2319,cleaned_Medical_Examinations[],10,FALSE)</f>
        <v>NORMAL</v>
      </c>
      <c r="L2319">
        <f>VLOOKUP(A2319,table3!A2319:H4653,4,)</f>
        <v>47270</v>
      </c>
      <c r="M2319" t="str">
        <f>VLOOKUP(A2319,table3!A2319:H4653,5,FALSE)</f>
        <v>tier - 1</v>
      </c>
      <c r="N2319" t="str">
        <f>VLOOKUP(A2319,table3!A2319:H4653,6,FALSE)</f>
        <v>tier - 2</v>
      </c>
      <c r="O2319" t="str">
        <f>VLOOKUP(A2319,table3!A2319:H4653,7,FALSE)</f>
        <v>R1013</v>
      </c>
      <c r="P2319" s="8">
        <f>VLOOKUP(A2319,table3!A2319:H4653,2,FALSE)</f>
        <v>25930</v>
      </c>
      <c r="Q2319">
        <f>VLOOKUP(A2319,table3!A2319:H4653,8,FALSE)</f>
        <v>52</v>
      </c>
    </row>
    <row r="2320" spans="1:17" x14ac:dyDescent="0.3">
      <c r="A2320" s="11" t="s">
        <v>38</v>
      </c>
      <c r="B2320" t="str">
        <f>VLOOKUP(A2320,cleaned_customer_names[],2,FALSE)</f>
        <v>Petermann</v>
      </c>
      <c r="C2320">
        <f>VLOOKUP(A2320,cleaned_Medical_Examinations[],2,FALSE)</f>
        <v>17.079999999999998</v>
      </c>
      <c r="D2320">
        <f>VLOOKUP(A2320,cleaned_Medical_Examinations[],3,FALSE)</f>
        <v>5.73</v>
      </c>
      <c r="E2320" t="str">
        <f>VLOOKUP(A2320,cleaned_Medical_Examinations[],4,FALSE)</f>
        <v>No</v>
      </c>
      <c r="F2320" t="str">
        <f>VLOOKUP(A2320,cleaned_Medical_Examinations[],5,FALSE)</f>
        <v>No</v>
      </c>
      <c r="G2320" t="str">
        <f>VLOOKUP(A2320,cleaned_Medical_Examinations[],6,FALSE)</f>
        <v>Yes</v>
      </c>
      <c r="H2320">
        <f>VLOOKUP(A2320,cleaned_Medical_Examinations[],7,FALSE)</f>
        <v>1</v>
      </c>
      <c r="I2320" t="str">
        <f>VLOOKUP(A2320,cleaned_Medical_Examinations[],8,FALSE)</f>
        <v>No</v>
      </c>
      <c r="J2320" t="str">
        <f>VLOOKUP(A2320,cleaned_Medical_Examinations[],9,FALSE)</f>
        <v>UNDER WEIGHT</v>
      </c>
      <c r="K2320" t="str">
        <f>VLOOKUP(A2320,cleaned_Medical_Examinations[],10,FALSE)</f>
        <v>PREDIABETES</v>
      </c>
      <c r="L2320">
        <f>VLOOKUP(A2320,table3!A2320:H4654,4,)</f>
        <v>47291</v>
      </c>
      <c r="M2320" t="str">
        <f>VLOOKUP(A2320,table3!A2320:H4654,5,FALSE)</f>
        <v>tier - 2</v>
      </c>
      <c r="N2320" t="str">
        <f>VLOOKUP(A2320,table3!A2320:H4654,6,FALSE)</f>
        <v>tier - 1</v>
      </c>
      <c r="O2320" t="str">
        <f>VLOOKUP(A2320,table3!A2320:H4654,7,FALSE)</f>
        <v>R1011</v>
      </c>
      <c r="P2320" s="8">
        <f>VLOOKUP(A2320,table3!A2320:H4654,2,FALSE)</f>
        <v>21431</v>
      </c>
      <c r="Q2320">
        <f>VLOOKUP(A2320,table3!A2320:H4654,8,FALSE)</f>
        <v>64</v>
      </c>
    </row>
    <row r="2321" spans="1:17" x14ac:dyDescent="0.3">
      <c r="A2321" s="13" t="s">
        <v>36</v>
      </c>
      <c r="B2321" t="str">
        <f>VLOOKUP(A2321,cleaned_customer_names[],2,FALSE)</f>
        <v>Graves - Rostro</v>
      </c>
      <c r="C2321">
        <f>VLOOKUP(A2321,cleaned_Medical_Examinations[],2,FALSE)</f>
        <v>19.21</v>
      </c>
      <c r="D2321">
        <f>VLOOKUP(A2321,cleaned_Medical_Examinations[],3,FALSE)</f>
        <v>5.53</v>
      </c>
      <c r="E2321" t="str">
        <f>VLOOKUP(A2321,cleaned_Medical_Examinations[],4,FALSE)</f>
        <v>Yes</v>
      </c>
      <c r="F2321" t="str">
        <f>VLOOKUP(A2321,cleaned_Medical_Examinations[],5,FALSE)</f>
        <v>No</v>
      </c>
      <c r="G2321" t="str">
        <f>VLOOKUP(A2321,cleaned_Medical_Examinations[],6,FALSE)</f>
        <v>No</v>
      </c>
      <c r="H2321">
        <f>VLOOKUP(A2321,cleaned_Medical_Examinations[],7,FALSE)</f>
        <v>0</v>
      </c>
      <c r="I2321" t="str">
        <f>VLOOKUP(A2321,cleaned_Medical_Examinations[],8,FALSE)</f>
        <v>No</v>
      </c>
      <c r="J2321" t="str">
        <f>VLOOKUP(A2321,cleaned_Medical_Examinations[],9,FALSE)</f>
        <v>NORMAL WEIGHT</v>
      </c>
      <c r="K2321" t="str">
        <f>VLOOKUP(A2321,cleaned_Medical_Examinations[],10,FALSE)</f>
        <v>NORMAL</v>
      </c>
      <c r="L2321">
        <f>VLOOKUP(A2321,table3!A2321:H4655,4,)</f>
        <v>47305</v>
      </c>
      <c r="M2321" t="str">
        <f>VLOOKUP(A2321,table3!A2321:H4655,5,FALSE)</f>
        <v>tier - 2</v>
      </c>
      <c r="N2321" t="str">
        <f>VLOOKUP(A2321,table3!A2321:H4655,6,FALSE)</f>
        <v>tier - 1</v>
      </c>
      <c r="O2321" t="str">
        <f>VLOOKUP(A2321,table3!A2321:H4655,7,FALSE)</f>
        <v>R1011</v>
      </c>
      <c r="P2321" s="8">
        <f>VLOOKUP(A2321,table3!A2321:H4655,2,FALSE)</f>
        <v>21827</v>
      </c>
      <c r="Q2321">
        <f>VLOOKUP(A2321,table3!A2321:H4655,8,FALSE)</f>
        <v>63</v>
      </c>
    </row>
    <row r="2322" spans="1:17" x14ac:dyDescent="0.3">
      <c r="A2322" s="11" t="s">
        <v>34</v>
      </c>
      <c r="B2322" t="str">
        <f>VLOOKUP(A2322,cleaned_customer_names[],2,FALSE)</f>
        <v>Danielson</v>
      </c>
      <c r="C2322">
        <f>VLOOKUP(A2322,cleaned_Medical_Examinations[],2,FALSE)</f>
        <v>17.86</v>
      </c>
      <c r="D2322">
        <f>VLOOKUP(A2322,cleaned_Medical_Examinations[],3,FALSE)</f>
        <v>5.43</v>
      </c>
      <c r="E2322" t="str">
        <f>VLOOKUP(A2322,cleaned_Medical_Examinations[],4,FALSE)</f>
        <v>No</v>
      </c>
      <c r="F2322" t="str">
        <f>VLOOKUP(A2322,cleaned_Medical_Examinations[],5,FALSE)</f>
        <v>No</v>
      </c>
      <c r="G2322" t="str">
        <f>VLOOKUP(A2322,cleaned_Medical_Examinations[],6,FALSE)</f>
        <v>Yes</v>
      </c>
      <c r="H2322">
        <f>VLOOKUP(A2322,cleaned_Medical_Examinations[],7,FALSE)</f>
        <v>1</v>
      </c>
      <c r="I2322" t="str">
        <f>VLOOKUP(A2322,cleaned_Medical_Examinations[],8,FALSE)</f>
        <v>No</v>
      </c>
      <c r="J2322" t="str">
        <f>VLOOKUP(A2322,cleaned_Medical_Examinations[],9,FALSE)</f>
        <v>UNDER WEIGHT</v>
      </c>
      <c r="K2322" t="str">
        <f>VLOOKUP(A2322,cleaned_Medical_Examinations[],10,FALSE)</f>
        <v>NORMAL</v>
      </c>
      <c r="L2322">
        <f>VLOOKUP(A2322,table3!A2322:H4656,4,)</f>
        <v>47404</v>
      </c>
      <c r="M2322" t="str">
        <f>VLOOKUP(A2322,table3!A2322:H4656,5,FALSE)</f>
        <v>tier - 1</v>
      </c>
      <c r="N2322" t="str">
        <f>VLOOKUP(A2322,table3!A2322:H4656,6,FALSE)</f>
        <v>tier - 3</v>
      </c>
      <c r="O2322" t="str">
        <f>VLOOKUP(A2322,table3!A2322:H4656,7,FALSE)</f>
        <v>R1011</v>
      </c>
      <c r="P2322" s="8">
        <f>VLOOKUP(A2322,table3!A2322:H4656,2,FALSE)</f>
        <v>22445</v>
      </c>
      <c r="Q2322">
        <f>VLOOKUP(A2322,table3!A2322:H4656,8,FALSE)</f>
        <v>61</v>
      </c>
    </row>
    <row r="2323" spans="1:17" x14ac:dyDescent="0.3">
      <c r="A2323" s="13" t="s">
        <v>33</v>
      </c>
      <c r="B2323" t="str">
        <f>VLOOKUP(A2323,cleaned_customer_names[],2,FALSE)</f>
        <v>Street</v>
      </c>
      <c r="C2323">
        <f>VLOOKUP(A2323,cleaned_Medical_Examinations[],2,FALSE)</f>
        <v>21.38</v>
      </c>
      <c r="D2323">
        <f>VLOOKUP(A2323,cleaned_Medical_Examinations[],3,FALSE)</f>
        <v>8.01</v>
      </c>
      <c r="E2323" t="str">
        <f>VLOOKUP(A2323,cleaned_Medical_Examinations[],4,FALSE)</f>
        <v>No</v>
      </c>
      <c r="F2323" t="str">
        <f>VLOOKUP(A2323,cleaned_Medical_Examinations[],5,FALSE)</f>
        <v>No</v>
      </c>
      <c r="G2323" t="str">
        <f>VLOOKUP(A2323,cleaned_Medical_Examinations[],6,FALSE)</f>
        <v>No</v>
      </c>
      <c r="H2323">
        <f>VLOOKUP(A2323,cleaned_Medical_Examinations[],7,FALSE)</f>
        <v>0</v>
      </c>
      <c r="I2323" t="str">
        <f>VLOOKUP(A2323,cleaned_Medical_Examinations[],8,FALSE)</f>
        <v>No</v>
      </c>
      <c r="J2323" t="str">
        <f>VLOOKUP(A2323,cleaned_Medical_Examinations[],9,FALSE)</f>
        <v>NORMAL WEIGHT</v>
      </c>
      <c r="K2323" t="str">
        <f>VLOOKUP(A2323,cleaned_Medical_Examinations[],10,FALSE)</f>
        <v>DIABETES</v>
      </c>
      <c r="L2323">
        <f>VLOOKUP(A2323,table3!A2323:H4657,4,)</f>
        <v>47463</v>
      </c>
      <c r="M2323" t="str">
        <f>VLOOKUP(A2323,table3!A2323:H4657,5,FALSE)</f>
        <v>tier - 1</v>
      </c>
      <c r="N2323" t="str">
        <f>VLOOKUP(A2323,table3!A2323:H4657,6,FALSE)</f>
        <v>tier - 2</v>
      </c>
      <c r="O2323" t="str">
        <f>VLOOKUP(A2323,table3!A2323:H4657,7,FALSE)</f>
        <v>R1013</v>
      </c>
      <c r="P2323" s="8">
        <f>VLOOKUP(A2323,table3!A2323:H4657,2,FALSE)</f>
        <v>26203</v>
      </c>
      <c r="Q2323">
        <f>VLOOKUP(A2323,table3!A2323:H4657,8,FALSE)</f>
        <v>51</v>
      </c>
    </row>
    <row r="2324" spans="1:17" x14ac:dyDescent="0.3">
      <c r="A2324" s="11" t="s">
        <v>32</v>
      </c>
      <c r="B2324" t="str">
        <f>VLOOKUP(A2324,cleaned_customer_names[],2,FALSE)</f>
        <v>Buss</v>
      </c>
      <c r="C2324">
        <f>VLOOKUP(A2324,cleaned_Medical_Examinations[],2,FALSE)</f>
        <v>23.35</v>
      </c>
      <c r="D2324">
        <f>VLOOKUP(A2324,cleaned_Medical_Examinations[],3,FALSE)</f>
        <v>5.94</v>
      </c>
      <c r="E2324" t="str">
        <f>VLOOKUP(A2324,cleaned_Medical_Examinations[],4,FALSE)</f>
        <v>No</v>
      </c>
      <c r="F2324" t="str">
        <f>VLOOKUP(A2324,cleaned_Medical_Examinations[],5,FALSE)</f>
        <v>No</v>
      </c>
      <c r="G2324" t="str">
        <f>VLOOKUP(A2324,cleaned_Medical_Examinations[],6,FALSE)</f>
        <v>No</v>
      </c>
      <c r="H2324">
        <f>VLOOKUP(A2324,cleaned_Medical_Examinations[],7,FALSE)</f>
        <v>0</v>
      </c>
      <c r="I2324" t="str">
        <f>VLOOKUP(A2324,cleaned_Medical_Examinations[],8,FALSE)</f>
        <v>No</v>
      </c>
      <c r="J2324" t="str">
        <f>VLOOKUP(A2324,cleaned_Medical_Examinations[],9,FALSE)</f>
        <v>NORMAL WEIGHT</v>
      </c>
      <c r="K2324" t="str">
        <f>VLOOKUP(A2324,cleaned_Medical_Examinations[],10,FALSE)</f>
        <v>PREDIABETES</v>
      </c>
      <c r="L2324">
        <f>VLOOKUP(A2324,table3!A2324:H4658,4,)</f>
        <v>47496</v>
      </c>
      <c r="M2324" t="str">
        <f>VLOOKUP(A2324,table3!A2324:H4658,5,FALSE)</f>
        <v>tier - 1</v>
      </c>
      <c r="N2324" t="str">
        <f>VLOOKUP(A2324,table3!A2324:H4658,6,FALSE)</f>
        <v>tier - 3</v>
      </c>
      <c r="O2324" t="str">
        <f>VLOOKUP(A2324,table3!A2324:H4658,7,FALSE)</f>
        <v>R1012</v>
      </c>
      <c r="P2324" s="8">
        <f>VLOOKUP(A2324,table3!A2324:H4658,2,FALSE)</f>
        <v>23688</v>
      </c>
      <c r="Q2324">
        <f>VLOOKUP(A2324,table3!A2324:H4658,8,FALSE)</f>
        <v>58</v>
      </c>
    </row>
    <row r="2325" spans="1:17" x14ac:dyDescent="0.3">
      <c r="A2325" s="13" t="s">
        <v>29</v>
      </c>
      <c r="B2325" t="str">
        <f>VLOOKUP(A2325,cleaned_customer_names[],2,FALSE)</f>
        <v>Duffy</v>
      </c>
      <c r="C2325">
        <f>VLOOKUP(A2325,cleaned_Medical_Examinations[],2,FALSE)</f>
        <v>22.24</v>
      </c>
      <c r="D2325">
        <f>VLOOKUP(A2325,cleaned_Medical_Examinations[],3,FALSE)</f>
        <v>5.04</v>
      </c>
      <c r="E2325" t="str">
        <f>VLOOKUP(A2325,cleaned_Medical_Examinations[],4,FALSE)</f>
        <v>No</v>
      </c>
      <c r="F2325" t="str">
        <f>VLOOKUP(A2325,cleaned_Medical_Examinations[],5,FALSE)</f>
        <v>No</v>
      </c>
      <c r="G2325" t="str">
        <f>VLOOKUP(A2325,cleaned_Medical_Examinations[],6,FALSE)</f>
        <v>No</v>
      </c>
      <c r="H2325">
        <f>VLOOKUP(A2325,cleaned_Medical_Examinations[],7,FALSE)</f>
        <v>0</v>
      </c>
      <c r="I2325" t="str">
        <f>VLOOKUP(A2325,cleaned_Medical_Examinations[],8,FALSE)</f>
        <v>No</v>
      </c>
      <c r="J2325" t="str">
        <f>VLOOKUP(A2325,cleaned_Medical_Examinations[],9,FALSE)</f>
        <v>NORMAL WEIGHT</v>
      </c>
      <c r="K2325" t="str">
        <f>VLOOKUP(A2325,cleaned_Medical_Examinations[],10,FALSE)</f>
        <v>NORMAL</v>
      </c>
      <c r="L2325">
        <f>VLOOKUP(A2325,table3!A2325:H4659,4,)</f>
        <v>47897</v>
      </c>
      <c r="M2325" t="str">
        <f>VLOOKUP(A2325,table3!A2325:H4659,5,FALSE)</f>
        <v>tier - 1</v>
      </c>
      <c r="N2325" t="str">
        <f>VLOOKUP(A2325,table3!A2325:H4659,6,FALSE)</f>
        <v>tier - 3</v>
      </c>
      <c r="O2325" t="str">
        <f>VLOOKUP(A2325,table3!A2325:H4659,7,FALSE)</f>
        <v>R1024</v>
      </c>
      <c r="P2325" s="8">
        <f>VLOOKUP(A2325,table3!A2325:H4659,2,FALSE)</f>
        <v>23228</v>
      </c>
      <c r="Q2325">
        <f>VLOOKUP(A2325,table3!A2325:H4659,8,FALSE)</f>
        <v>59</v>
      </c>
    </row>
    <row r="2326" spans="1:17" x14ac:dyDescent="0.3">
      <c r="A2326" s="11" t="s">
        <v>28</v>
      </c>
      <c r="B2326" t="str">
        <f>VLOOKUP(A2326,cleaned_customer_names[],2,FALSE)</f>
        <v>Hines</v>
      </c>
      <c r="C2326">
        <f>VLOOKUP(A2326,cleaned_Medical_Examinations[],2,FALSE)</f>
        <v>24.76</v>
      </c>
      <c r="D2326">
        <f>VLOOKUP(A2326,cleaned_Medical_Examinations[],3,FALSE)</f>
        <v>4.54</v>
      </c>
      <c r="E2326" t="str">
        <f>VLOOKUP(A2326,cleaned_Medical_Examinations[],4,FALSE)</f>
        <v>Yes</v>
      </c>
      <c r="F2326" t="str">
        <f>VLOOKUP(A2326,cleaned_Medical_Examinations[],5,FALSE)</f>
        <v>No</v>
      </c>
      <c r="G2326" t="str">
        <f>VLOOKUP(A2326,cleaned_Medical_Examinations[],6,FALSE)</f>
        <v>No</v>
      </c>
      <c r="H2326">
        <f>VLOOKUP(A2326,cleaned_Medical_Examinations[],7,FALSE)</f>
        <v>0</v>
      </c>
      <c r="I2326" t="str">
        <f>VLOOKUP(A2326,cleaned_Medical_Examinations[],8,FALSE)</f>
        <v>No</v>
      </c>
      <c r="J2326" t="str">
        <f>VLOOKUP(A2326,cleaned_Medical_Examinations[],9,FALSE)</f>
        <v>NORMAL WEIGHT</v>
      </c>
      <c r="K2326" t="str">
        <f>VLOOKUP(A2326,cleaned_Medical_Examinations[],10,FALSE)</f>
        <v>NORMAL</v>
      </c>
      <c r="L2326">
        <f>VLOOKUP(A2326,table3!A2326:H4660,4,)</f>
        <v>47928</v>
      </c>
      <c r="M2326" t="str">
        <f>VLOOKUP(A2326,table3!A2326:H4660,5,FALSE)</f>
        <v>tier - 2</v>
      </c>
      <c r="N2326" t="str">
        <f>VLOOKUP(A2326,table3!A2326:H4660,6,FALSE)</f>
        <v>tier - 3</v>
      </c>
      <c r="O2326" t="str">
        <f>VLOOKUP(A2326,table3!A2326:H4660,7,FALSE)</f>
        <v>R1011</v>
      </c>
      <c r="P2326" s="8">
        <f>VLOOKUP(A2326,table3!A2326:H4660,2,FALSE)</f>
        <v>21505</v>
      </c>
      <c r="Q2326">
        <f>VLOOKUP(A2326,table3!A2326:H4660,8,FALSE)</f>
        <v>64</v>
      </c>
    </row>
    <row r="2327" spans="1:17" x14ac:dyDescent="0.3">
      <c r="A2327" s="13" t="s">
        <v>27</v>
      </c>
      <c r="B2327" t="str">
        <f>VLOOKUP(A2327,cleaned_customer_names[],2,FALSE)</f>
        <v>Castro</v>
      </c>
      <c r="C2327">
        <f>VLOOKUP(A2327,cleaned_Medical_Examinations[],2,FALSE)</f>
        <v>20.100000000000001</v>
      </c>
      <c r="D2327">
        <f>VLOOKUP(A2327,cleaned_Medical_Examinations[],3,FALSE)</f>
        <v>5.6</v>
      </c>
      <c r="E2327" t="str">
        <f>VLOOKUP(A2327,cleaned_Medical_Examinations[],4,FALSE)</f>
        <v>Yes</v>
      </c>
      <c r="F2327" t="str">
        <f>VLOOKUP(A2327,cleaned_Medical_Examinations[],5,FALSE)</f>
        <v>No</v>
      </c>
      <c r="G2327" t="str">
        <f>VLOOKUP(A2327,cleaned_Medical_Examinations[],6,FALSE)</f>
        <v>Yes</v>
      </c>
      <c r="H2327">
        <f>VLOOKUP(A2327,cleaned_Medical_Examinations[],7,FALSE)</f>
        <v>1</v>
      </c>
      <c r="I2327" t="str">
        <f>VLOOKUP(A2327,cleaned_Medical_Examinations[],8,FALSE)</f>
        <v>No</v>
      </c>
      <c r="J2327" t="str">
        <f>VLOOKUP(A2327,cleaned_Medical_Examinations[],9,FALSE)</f>
        <v>NORMAL WEIGHT</v>
      </c>
      <c r="K2327" t="str">
        <f>VLOOKUP(A2327,cleaned_Medical_Examinations[],10,FALSE)</f>
        <v>NORMAL</v>
      </c>
      <c r="L2327">
        <f>VLOOKUP(A2327,table3!A2327:H4661,4,)</f>
        <v>48173</v>
      </c>
      <c r="M2327" t="str">
        <f>VLOOKUP(A2327,table3!A2327:H4661,5,FALSE)</f>
        <v>tier - 1</v>
      </c>
      <c r="N2327" t="str">
        <f>VLOOKUP(A2327,table3!A2327:H4661,6,FALSE)</f>
        <v>tier - 3</v>
      </c>
      <c r="O2327" t="str">
        <f>VLOOKUP(A2327,table3!A2327:H4661,7,FALSE)</f>
        <v>R1011</v>
      </c>
      <c r="P2327" s="8">
        <f>VLOOKUP(A2327,table3!A2327:H4661,2,FALSE)</f>
        <v>22885</v>
      </c>
      <c r="Q2327">
        <f>VLOOKUP(A2327,table3!A2327:H4661,8,FALSE)</f>
        <v>60</v>
      </c>
    </row>
    <row r="2328" spans="1:17" x14ac:dyDescent="0.3">
      <c r="A2328" s="11" t="s">
        <v>26</v>
      </c>
      <c r="B2328" t="str">
        <f>VLOOKUP(A2328,cleaned_customer_names[],2,FALSE)</f>
        <v>Howell</v>
      </c>
      <c r="C2328">
        <f>VLOOKUP(A2328,cleaned_Medical_Examinations[],2,FALSE)</f>
        <v>21.77</v>
      </c>
      <c r="D2328">
        <f>VLOOKUP(A2328,cleaned_Medical_Examinations[],3,FALSE)</f>
        <v>10.67</v>
      </c>
      <c r="E2328" t="str">
        <f>VLOOKUP(A2328,cleaned_Medical_Examinations[],4,FALSE)</f>
        <v>No</v>
      </c>
      <c r="F2328" t="str">
        <f>VLOOKUP(A2328,cleaned_Medical_Examinations[],5,FALSE)</f>
        <v>No</v>
      </c>
      <c r="G2328" t="str">
        <f>VLOOKUP(A2328,cleaned_Medical_Examinations[],6,FALSE)</f>
        <v>No</v>
      </c>
      <c r="H2328">
        <f>VLOOKUP(A2328,cleaned_Medical_Examinations[],7,FALSE)</f>
        <v>0</v>
      </c>
      <c r="I2328" t="str">
        <f>VLOOKUP(A2328,cleaned_Medical_Examinations[],8,FALSE)</f>
        <v>No</v>
      </c>
      <c r="J2328" t="str">
        <f>VLOOKUP(A2328,cleaned_Medical_Examinations[],9,FALSE)</f>
        <v>NORMAL WEIGHT</v>
      </c>
      <c r="K2328" t="str">
        <f>VLOOKUP(A2328,cleaned_Medical_Examinations[],10,FALSE)</f>
        <v>DIABETES</v>
      </c>
      <c r="L2328">
        <f>VLOOKUP(A2328,table3!A2328:H4662,4,)</f>
        <v>48518</v>
      </c>
      <c r="M2328" t="str">
        <f>VLOOKUP(A2328,table3!A2328:H4662,5,FALSE)</f>
        <v>tier - 1</v>
      </c>
      <c r="N2328" t="str">
        <f>VLOOKUP(A2328,table3!A2328:H4662,6,FALSE)</f>
        <v>tier - 3</v>
      </c>
      <c r="O2328" t="str">
        <f>VLOOKUP(A2328,table3!A2328:H4662,7,FALSE)</f>
        <v>R1024</v>
      </c>
      <c r="P2328" s="8">
        <f>VLOOKUP(A2328,table3!A2328:H4662,2,FALSE)</f>
        <v>22636</v>
      </c>
      <c r="Q2328">
        <f>VLOOKUP(A2328,table3!A2328:H4662,8,FALSE)</f>
        <v>61</v>
      </c>
    </row>
    <row r="2329" spans="1:17" x14ac:dyDescent="0.3">
      <c r="A2329" s="13" t="s">
        <v>25</v>
      </c>
      <c r="B2329" t="str">
        <f>VLOOKUP(A2329,cleaned_customer_names[],2,FALSE)</f>
        <v>Avery</v>
      </c>
      <c r="C2329">
        <f>VLOOKUP(A2329,cleaned_Medical_Examinations[],2,FALSE)</f>
        <v>17.82</v>
      </c>
      <c r="D2329">
        <f>VLOOKUP(A2329,cleaned_Medical_Examinations[],3,FALSE)</f>
        <v>5.26</v>
      </c>
      <c r="E2329" t="str">
        <f>VLOOKUP(A2329,cleaned_Medical_Examinations[],4,FALSE)</f>
        <v>Yes</v>
      </c>
      <c r="F2329" t="str">
        <f>VLOOKUP(A2329,cleaned_Medical_Examinations[],5,FALSE)</f>
        <v>No</v>
      </c>
      <c r="G2329" t="str">
        <f>VLOOKUP(A2329,cleaned_Medical_Examinations[],6,FALSE)</f>
        <v>No</v>
      </c>
      <c r="H2329">
        <f>VLOOKUP(A2329,cleaned_Medical_Examinations[],7,FALSE)</f>
        <v>1</v>
      </c>
      <c r="I2329" t="str">
        <f>VLOOKUP(A2329,cleaned_Medical_Examinations[],8,FALSE)</f>
        <v>No</v>
      </c>
      <c r="J2329" t="str">
        <f>VLOOKUP(A2329,cleaned_Medical_Examinations[],9,FALSE)</f>
        <v>UNDER WEIGHT</v>
      </c>
      <c r="K2329" t="str">
        <f>VLOOKUP(A2329,cleaned_Medical_Examinations[],10,FALSE)</f>
        <v>NORMAL</v>
      </c>
      <c r="L2329">
        <f>VLOOKUP(A2329,table3!A2329:H4663,4,)</f>
        <v>48549</v>
      </c>
      <c r="M2329" t="str">
        <f>VLOOKUP(A2329,table3!A2329:H4663,5,FALSE)</f>
        <v>tier - 1</v>
      </c>
      <c r="N2329" t="str">
        <f>VLOOKUP(A2329,table3!A2329:H4663,6,FALSE)</f>
        <v>tier - 3</v>
      </c>
      <c r="O2329" t="str">
        <f>VLOOKUP(A2329,table3!A2329:H4663,7,FALSE)</f>
        <v>R1016</v>
      </c>
      <c r="P2329" s="8">
        <f>VLOOKUP(A2329,table3!A2329:H4663,2,FALSE)</f>
        <v>25173</v>
      </c>
      <c r="Q2329">
        <f>VLOOKUP(A2329,table3!A2329:H4663,8,FALSE)</f>
        <v>54</v>
      </c>
    </row>
    <row r="2330" spans="1:17" x14ac:dyDescent="0.3">
      <c r="A2330" s="11" t="s">
        <v>24</v>
      </c>
      <c r="B2330" t="str">
        <f>VLOOKUP(A2330,cleaned_customer_names[],2,FALSE)</f>
        <v>Bohinski</v>
      </c>
      <c r="C2330">
        <f>VLOOKUP(A2330,cleaned_Medical_Examinations[],2,FALSE)</f>
        <v>17.07</v>
      </c>
      <c r="D2330">
        <f>VLOOKUP(A2330,cleaned_Medical_Examinations[],3,FALSE)</f>
        <v>5.22</v>
      </c>
      <c r="E2330" t="str">
        <f>VLOOKUP(A2330,cleaned_Medical_Examinations[],4,FALSE)</f>
        <v>No</v>
      </c>
      <c r="F2330" t="str">
        <f>VLOOKUP(A2330,cleaned_Medical_Examinations[],5,FALSE)</f>
        <v>No</v>
      </c>
      <c r="G2330" t="str">
        <f>VLOOKUP(A2330,cleaned_Medical_Examinations[],6,FALSE)</f>
        <v>Yes</v>
      </c>
      <c r="H2330">
        <f>VLOOKUP(A2330,cleaned_Medical_Examinations[],7,FALSE)</f>
        <v>1</v>
      </c>
      <c r="I2330" t="str">
        <f>VLOOKUP(A2330,cleaned_Medical_Examinations[],8,FALSE)</f>
        <v>No</v>
      </c>
      <c r="J2330" t="str">
        <f>VLOOKUP(A2330,cleaned_Medical_Examinations[],9,FALSE)</f>
        <v>UNDER WEIGHT</v>
      </c>
      <c r="K2330" t="str">
        <f>VLOOKUP(A2330,cleaned_Medical_Examinations[],10,FALSE)</f>
        <v>NORMAL</v>
      </c>
      <c r="L2330">
        <f>VLOOKUP(A2330,table3!A2330:H4664,4,)</f>
        <v>48674</v>
      </c>
      <c r="M2330" t="str">
        <f>VLOOKUP(A2330,table3!A2330:H4664,5,FALSE)</f>
        <v>tier - 1</v>
      </c>
      <c r="N2330" t="str">
        <f>VLOOKUP(A2330,table3!A2330:H4664,6,FALSE)</f>
        <v>tier - 2</v>
      </c>
      <c r="O2330" t="str">
        <f>VLOOKUP(A2330,table3!A2330:H4664,7,FALSE)</f>
        <v>R1013</v>
      </c>
      <c r="P2330" s="8">
        <f>VLOOKUP(A2330,table3!A2330:H4664,2,FALSE)</f>
        <v>22930</v>
      </c>
      <c r="Q2330">
        <f>VLOOKUP(A2330,table3!A2330:H4664,8,FALSE)</f>
        <v>60</v>
      </c>
    </row>
    <row r="2331" spans="1:17" x14ac:dyDescent="0.3">
      <c r="A2331" s="13" t="s">
        <v>22</v>
      </c>
      <c r="B2331" t="str">
        <f>VLOOKUP(A2331,cleaned_customer_names[],2,FALSE)</f>
        <v>Kohls</v>
      </c>
      <c r="C2331">
        <f>VLOOKUP(A2331,cleaned_Medical_Examinations[],2,FALSE)</f>
        <v>22.24</v>
      </c>
      <c r="D2331">
        <f>VLOOKUP(A2331,cleaned_Medical_Examinations[],3,FALSE)</f>
        <v>4.29</v>
      </c>
      <c r="E2331" t="str">
        <f>VLOOKUP(A2331,cleaned_Medical_Examinations[],4,FALSE)</f>
        <v>Yes</v>
      </c>
      <c r="F2331" t="str">
        <f>VLOOKUP(A2331,cleaned_Medical_Examinations[],5,FALSE)</f>
        <v>No</v>
      </c>
      <c r="G2331" t="str">
        <f>VLOOKUP(A2331,cleaned_Medical_Examinations[],6,FALSE)</f>
        <v>No</v>
      </c>
      <c r="H2331">
        <f>VLOOKUP(A2331,cleaned_Medical_Examinations[],7,FALSE)</f>
        <v>0</v>
      </c>
      <c r="I2331" t="str">
        <f>VLOOKUP(A2331,cleaned_Medical_Examinations[],8,FALSE)</f>
        <v>No</v>
      </c>
      <c r="J2331" t="str">
        <f>VLOOKUP(A2331,cleaned_Medical_Examinations[],9,FALSE)</f>
        <v>NORMAL WEIGHT</v>
      </c>
      <c r="K2331" t="str">
        <f>VLOOKUP(A2331,cleaned_Medical_Examinations[],10,FALSE)</f>
        <v>NORMAL</v>
      </c>
      <c r="L2331">
        <f>VLOOKUP(A2331,table3!A2331:H4665,4,)</f>
        <v>48676</v>
      </c>
      <c r="M2331" t="str">
        <f>VLOOKUP(A2331,table3!A2331:H4665,5,FALSE)</f>
        <v>tier - 1</v>
      </c>
      <c r="N2331" t="str">
        <f>VLOOKUP(A2331,table3!A2331:H4665,6,FALSE)</f>
        <v>tier - 2</v>
      </c>
      <c r="O2331" t="str">
        <f>VLOOKUP(A2331,table3!A2331:H4665,7,FALSE)</f>
        <v>R1013</v>
      </c>
      <c r="P2331" s="8">
        <f>VLOOKUP(A2331,table3!A2331:H4665,2,FALSE)</f>
        <v>24042</v>
      </c>
      <c r="Q2331">
        <f>VLOOKUP(A2331,table3!A2331:H4665,8,FALSE)</f>
        <v>57</v>
      </c>
    </row>
    <row r="2332" spans="1:17" x14ac:dyDescent="0.3">
      <c r="A2332" s="11" t="s">
        <v>21</v>
      </c>
      <c r="B2332" t="str">
        <f>VLOOKUP(A2332,cleaned_customer_names[],2,FALSE)</f>
        <v>Brietzke</v>
      </c>
      <c r="C2332">
        <f>VLOOKUP(A2332,cleaned_Medical_Examinations[],2,FALSE)</f>
        <v>22.34</v>
      </c>
      <c r="D2332">
        <f>VLOOKUP(A2332,cleaned_Medical_Examinations[],3,FALSE)</f>
        <v>5.57</v>
      </c>
      <c r="E2332" t="str">
        <f>VLOOKUP(A2332,cleaned_Medical_Examinations[],4,FALSE)</f>
        <v>No</v>
      </c>
      <c r="F2332" t="str">
        <f>VLOOKUP(A2332,cleaned_Medical_Examinations[],5,FALSE)</f>
        <v>No</v>
      </c>
      <c r="G2332" t="str">
        <f>VLOOKUP(A2332,cleaned_Medical_Examinations[],6,FALSE)</f>
        <v>No</v>
      </c>
      <c r="H2332">
        <f>VLOOKUP(A2332,cleaned_Medical_Examinations[],7,FALSE)</f>
        <v>1</v>
      </c>
      <c r="I2332" t="str">
        <f>VLOOKUP(A2332,cleaned_Medical_Examinations[],8,FALSE)</f>
        <v>No</v>
      </c>
      <c r="J2332" t="str">
        <f>VLOOKUP(A2332,cleaned_Medical_Examinations[],9,FALSE)</f>
        <v>NORMAL WEIGHT</v>
      </c>
      <c r="K2332" t="str">
        <f>VLOOKUP(A2332,cleaned_Medical_Examinations[],10,FALSE)</f>
        <v>NORMAL</v>
      </c>
      <c r="L2332">
        <f>VLOOKUP(A2332,table3!A2332:H4666,4,)</f>
        <v>48824</v>
      </c>
      <c r="M2332" t="str">
        <f>VLOOKUP(A2332,table3!A2332:H4666,5,FALSE)</f>
        <v>tier - 2</v>
      </c>
      <c r="N2332" t="str">
        <f>VLOOKUP(A2332,table3!A2332:H4666,6,FALSE)</f>
        <v>tier - 1</v>
      </c>
      <c r="O2332" t="str">
        <f>VLOOKUP(A2332,table3!A2332:H4666,7,FALSE)</f>
        <v>R1011</v>
      </c>
      <c r="P2332" s="8">
        <f>VLOOKUP(A2332,table3!A2332:H4666,2,FALSE)</f>
        <v>21753</v>
      </c>
      <c r="Q2332">
        <f>VLOOKUP(A2332,table3!A2332:H4666,8,FALSE)</f>
        <v>63</v>
      </c>
    </row>
    <row r="2333" spans="1:17" x14ac:dyDescent="0.3">
      <c r="A2333" s="13" t="s">
        <v>19</v>
      </c>
      <c r="B2333" t="str">
        <f>VLOOKUP(A2333,cleaned_customer_names[],2,FALSE)</f>
        <v>Riveros Gonzalez</v>
      </c>
      <c r="C2333">
        <f>VLOOKUP(A2333,cleaned_Medical_Examinations[],2,FALSE)</f>
        <v>17.7</v>
      </c>
      <c r="D2333">
        <f>VLOOKUP(A2333,cleaned_Medical_Examinations[],3,FALSE)</f>
        <v>6.28</v>
      </c>
      <c r="E2333" t="str">
        <f>VLOOKUP(A2333,cleaned_Medical_Examinations[],4,FALSE)</f>
        <v>No</v>
      </c>
      <c r="F2333" t="str">
        <f>VLOOKUP(A2333,cleaned_Medical_Examinations[],5,FALSE)</f>
        <v>No</v>
      </c>
      <c r="G2333" t="str">
        <f>VLOOKUP(A2333,cleaned_Medical_Examinations[],6,FALSE)</f>
        <v>No</v>
      </c>
      <c r="H2333">
        <f>VLOOKUP(A2333,cleaned_Medical_Examinations[],7,FALSE)</f>
        <v>1</v>
      </c>
      <c r="I2333" t="str">
        <f>VLOOKUP(A2333,cleaned_Medical_Examinations[],8,FALSE)</f>
        <v>No</v>
      </c>
      <c r="J2333" t="str">
        <f>VLOOKUP(A2333,cleaned_Medical_Examinations[],9,FALSE)</f>
        <v>UNDER WEIGHT</v>
      </c>
      <c r="K2333" t="str">
        <f>VLOOKUP(A2333,cleaned_Medical_Examinations[],10,FALSE)</f>
        <v>PREDIABETES</v>
      </c>
      <c r="L2333">
        <f>VLOOKUP(A2333,table3!A2333:H4667,4,)</f>
        <v>48885</v>
      </c>
      <c r="M2333" t="str">
        <f>VLOOKUP(A2333,table3!A2333:H4667,5,FALSE)</f>
        <v>tier - 1</v>
      </c>
      <c r="N2333" t="str">
        <f>VLOOKUP(A2333,table3!A2333:H4667,6,FALSE)</f>
        <v>tier - 2</v>
      </c>
      <c r="O2333" t="str">
        <f>VLOOKUP(A2333,table3!A2333:H4667,7,FALSE)</f>
        <v>R1013</v>
      </c>
      <c r="P2333" s="8">
        <f>VLOOKUP(A2333,table3!A2333:H4667,2,FALSE)</f>
        <v>28853</v>
      </c>
      <c r="Q2333">
        <f>VLOOKUP(A2333,table3!A2333:H4667,8,FALSE)</f>
        <v>44</v>
      </c>
    </row>
    <row r="2334" spans="1:17" x14ac:dyDescent="0.3">
      <c r="A2334" s="11" t="s">
        <v>17</v>
      </c>
      <c r="B2334" t="str">
        <f>VLOOKUP(A2334,cleaned_customer_names[],2,FALSE)</f>
        <v>Albano</v>
      </c>
      <c r="C2334">
        <f>VLOOKUP(A2334,cleaned_Medical_Examinations[],2,FALSE)</f>
        <v>16.47</v>
      </c>
      <c r="D2334">
        <f>VLOOKUP(A2334,cleaned_Medical_Examinations[],3,FALSE)</f>
        <v>6.35</v>
      </c>
      <c r="E2334" t="str">
        <f>VLOOKUP(A2334,cleaned_Medical_Examinations[],4,FALSE)</f>
        <v>No</v>
      </c>
      <c r="F2334" t="str">
        <f>VLOOKUP(A2334,cleaned_Medical_Examinations[],5,FALSE)</f>
        <v>No</v>
      </c>
      <c r="G2334" t="str">
        <f>VLOOKUP(A2334,cleaned_Medical_Examinations[],6,FALSE)</f>
        <v>Yes</v>
      </c>
      <c r="H2334">
        <f>VLOOKUP(A2334,cleaned_Medical_Examinations[],7,FALSE)</f>
        <v>1</v>
      </c>
      <c r="I2334" t="str">
        <f>VLOOKUP(A2334,cleaned_Medical_Examinations[],8,FALSE)</f>
        <v>No</v>
      </c>
      <c r="J2334" t="str">
        <f>VLOOKUP(A2334,cleaned_Medical_Examinations[],9,FALSE)</f>
        <v>UNDER WEIGHT</v>
      </c>
      <c r="K2334" t="str">
        <f>VLOOKUP(A2334,cleaned_Medical_Examinations[],10,FALSE)</f>
        <v>PREDIABETES</v>
      </c>
      <c r="L2334">
        <f>VLOOKUP(A2334,table3!A2334:H4668,4,)</f>
        <v>48970</v>
      </c>
      <c r="M2334" t="str">
        <f>VLOOKUP(A2334,table3!A2334:H4668,5,FALSE)</f>
        <v>tier - 1</v>
      </c>
      <c r="N2334" t="str">
        <f>VLOOKUP(A2334,table3!A2334:H4668,6,FALSE)</f>
        <v>tier - 2</v>
      </c>
      <c r="O2334" t="str">
        <f>VLOOKUP(A2334,table3!A2334:H4668,7,FALSE)</f>
        <v>R1013</v>
      </c>
      <c r="P2334" s="8">
        <f>VLOOKUP(A2334,table3!A2334:H4668,2,FALSE)</f>
        <v>23258</v>
      </c>
      <c r="Q2334">
        <f>VLOOKUP(A2334,table3!A2334:H4668,8,FALSE)</f>
        <v>59</v>
      </c>
    </row>
    <row r="2335" spans="1:17" x14ac:dyDescent="0.3">
      <c r="A2335" s="13" t="s">
        <v>14</v>
      </c>
      <c r="B2335" t="str">
        <f>VLOOKUP(A2335,cleaned_customer_names[],2,FALSE)</f>
        <v>Rosendahl</v>
      </c>
      <c r="C2335">
        <f>VLOOKUP(A2335,cleaned_Medical_Examinations[],2,FALSE)</f>
        <v>17.600000000000001</v>
      </c>
      <c r="D2335">
        <f>VLOOKUP(A2335,cleaned_Medical_Examinations[],3,FALSE)</f>
        <v>4.3899999999999997</v>
      </c>
      <c r="E2335" t="str">
        <f>VLOOKUP(A2335,cleaned_Medical_Examinations[],4,FALSE)</f>
        <v>No</v>
      </c>
      <c r="F2335" t="str">
        <f>VLOOKUP(A2335,cleaned_Medical_Examinations[],5,FALSE)</f>
        <v>No</v>
      </c>
      <c r="G2335" t="str">
        <f>VLOOKUP(A2335,cleaned_Medical_Examinations[],6,FALSE)</f>
        <v>No</v>
      </c>
      <c r="H2335">
        <f>VLOOKUP(A2335,cleaned_Medical_Examinations[],7,FALSE)</f>
        <v>1</v>
      </c>
      <c r="I2335" t="str">
        <f>VLOOKUP(A2335,cleaned_Medical_Examinations[],8,FALSE)</f>
        <v>No</v>
      </c>
      <c r="J2335" t="str">
        <f>VLOOKUP(A2335,cleaned_Medical_Examinations[],9,FALSE)</f>
        <v>UNDER WEIGHT</v>
      </c>
      <c r="K2335" t="str">
        <f>VLOOKUP(A2335,cleaned_Medical_Examinations[],10,FALSE)</f>
        <v>NORMAL</v>
      </c>
      <c r="L2335">
        <f>VLOOKUP(A2335,table3!A2335:H4669,4,)</f>
        <v>49578</v>
      </c>
      <c r="M2335" t="str">
        <f>VLOOKUP(A2335,table3!A2335:H4669,5,FALSE)</f>
        <v>tier - 2</v>
      </c>
      <c r="N2335" t="str">
        <f>VLOOKUP(A2335,table3!A2335:H4669,6,FALSE)</f>
        <v>tier - 2</v>
      </c>
      <c r="O2335" t="str">
        <f>VLOOKUP(A2335,table3!A2335:H4669,7,FALSE)</f>
        <v>R1013</v>
      </c>
      <c r="P2335" s="8">
        <f>VLOOKUP(A2335,table3!A2335:H4669,2,FALSE)</f>
        <v>21363</v>
      </c>
      <c r="Q2335">
        <f>VLOOKUP(A2335,table3!A2335:H4669,8,FALSE)</f>
        <v>64</v>
      </c>
    </row>
    <row r="2336" spans="1:17" x14ac:dyDescent="0.3">
      <c r="A2336" s="11" t="s">
        <v>9</v>
      </c>
      <c r="B2336" t="str">
        <f>VLOOKUP(A2336,cleaned_customer_names[],2,FALSE)</f>
        <v>German</v>
      </c>
      <c r="C2336">
        <f>VLOOKUP(A2336,cleaned_Medical_Examinations[],2,FALSE)</f>
        <v>17.579999999999998</v>
      </c>
      <c r="D2336">
        <f>VLOOKUP(A2336,cleaned_Medical_Examinations[],3,FALSE)</f>
        <v>4.51</v>
      </c>
      <c r="E2336" t="str">
        <f>VLOOKUP(A2336,cleaned_Medical_Examinations[],4,FALSE)</f>
        <v>No</v>
      </c>
      <c r="F2336" t="str">
        <f>VLOOKUP(A2336,cleaned_Medical_Examinations[],5,FALSE)</f>
        <v>No</v>
      </c>
      <c r="G2336" t="str">
        <f>VLOOKUP(A2336,cleaned_Medical_Examinations[],6,FALSE)</f>
        <v>No</v>
      </c>
      <c r="H2336">
        <f>VLOOKUP(A2336,cleaned_Medical_Examinations[],7,FALSE)</f>
        <v>1</v>
      </c>
      <c r="I2336" t="str">
        <f>VLOOKUP(A2336,cleaned_Medical_Examinations[],8,FALSE)</f>
        <v>No</v>
      </c>
      <c r="J2336" t="str">
        <f>VLOOKUP(A2336,cleaned_Medical_Examinations[],9,FALSE)</f>
        <v>UNDER WEIGHT</v>
      </c>
      <c r="K2336" t="str">
        <f>VLOOKUP(A2336,cleaned_Medical_Examinations[],10,FALSE)</f>
        <v>NORMAL</v>
      </c>
      <c r="L2336">
        <f>VLOOKUP(A2336,table3!A2336:H4670,4,)</f>
        <v>51195</v>
      </c>
      <c r="M2336" t="str">
        <f>VLOOKUP(A2336,table3!A2336:H4670,5,FALSE)</f>
        <v>tier - 1</v>
      </c>
      <c r="N2336" t="str">
        <f>VLOOKUP(A2336,table3!A2336:H4670,6,FALSE)</f>
        <v>tier - 3</v>
      </c>
      <c r="O2336" t="str">
        <f>VLOOKUP(A2336,table3!A2336:H4670,7,FALSE)</f>
        <v>R1011</v>
      </c>
      <c r="P2336" s="8">
        <f>VLOOKUP(A2336,table3!A2336:H4670,2,FALSE)</f>
        <v>34634</v>
      </c>
      <c r="Q2336">
        <f>VLOOKUP(A2336,table3!A2336:H4670,8,FALSE)</f>
        <v>28</v>
      </c>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13076-D2B4-4DA7-9794-21183971BB49}">
  <dimension ref="A1:J2336"/>
  <sheetViews>
    <sheetView workbookViewId="0"/>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 min="9" max="9" width="15.88671875" bestFit="1" customWidth="1"/>
    <col min="10" max="10" width="14.33203125" bestFit="1" customWidth="1"/>
  </cols>
  <sheetData>
    <row r="1" spans="1:10" x14ac:dyDescent="0.3">
      <c r="A1" t="s">
        <v>0</v>
      </c>
      <c r="B1" t="s">
        <v>2373</v>
      </c>
      <c r="C1" t="s">
        <v>2374</v>
      </c>
      <c r="D1" t="s">
        <v>2375</v>
      </c>
      <c r="E1" t="s">
        <v>2376</v>
      </c>
      <c r="F1" t="s">
        <v>2377</v>
      </c>
      <c r="G1" t="s">
        <v>2378</v>
      </c>
      <c r="H1" t="s">
        <v>2379</v>
      </c>
      <c r="I1" t="s">
        <v>4720</v>
      </c>
      <c r="J1" t="s">
        <v>4721</v>
      </c>
    </row>
    <row r="2" spans="1:10" x14ac:dyDescent="0.3">
      <c r="A2" s="7" t="s">
        <v>2372</v>
      </c>
      <c r="B2">
        <v>47.41</v>
      </c>
      <c r="C2">
        <v>7.47</v>
      </c>
      <c r="D2" s="7" t="s">
        <v>2380</v>
      </c>
      <c r="E2" s="7" t="s">
        <v>2380</v>
      </c>
      <c r="F2" s="7" t="s">
        <v>2380</v>
      </c>
      <c r="G2">
        <v>0</v>
      </c>
      <c r="H2" s="7" t="s">
        <v>2383</v>
      </c>
      <c r="I2" s="7" t="s">
        <v>4722</v>
      </c>
      <c r="J2" s="7" t="s">
        <v>4723</v>
      </c>
    </row>
    <row r="3" spans="1:10" x14ac:dyDescent="0.3">
      <c r="A3" s="7" t="s">
        <v>2371</v>
      </c>
      <c r="B3">
        <v>30.36</v>
      </c>
      <c r="C3">
        <v>5.77</v>
      </c>
      <c r="D3" s="7" t="s">
        <v>2380</v>
      </c>
      <c r="E3" s="7" t="s">
        <v>2380</v>
      </c>
      <c r="F3" s="7" t="s">
        <v>2380</v>
      </c>
      <c r="G3">
        <v>0</v>
      </c>
      <c r="H3" s="7" t="s">
        <v>2383</v>
      </c>
      <c r="I3" s="7" t="s">
        <v>4722</v>
      </c>
      <c r="J3" s="7" t="s">
        <v>4724</v>
      </c>
    </row>
    <row r="4" spans="1:10" x14ac:dyDescent="0.3">
      <c r="A4" s="7" t="s">
        <v>2370</v>
      </c>
      <c r="B4">
        <v>34.484999999999999</v>
      </c>
      <c r="C4">
        <v>11.87</v>
      </c>
      <c r="D4" s="7" t="s">
        <v>2383</v>
      </c>
      <c r="E4" s="7" t="s">
        <v>2380</v>
      </c>
      <c r="F4" s="7" t="s">
        <v>2380</v>
      </c>
      <c r="G4">
        <v>2</v>
      </c>
      <c r="H4" s="7" t="s">
        <v>2383</v>
      </c>
      <c r="I4" s="7" t="s">
        <v>4722</v>
      </c>
      <c r="J4" s="7" t="s">
        <v>4723</v>
      </c>
    </row>
    <row r="5" spans="1:10" x14ac:dyDescent="0.3">
      <c r="A5" s="7" t="s">
        <v>2369</v>
      </c>
      <c r="B5">
        <v>38.094999999999999</v>
      </c>
      <c r="C5">
        <v>6.05</v>
      </c>
      <c r="D5" s="7" t="s">
        <v>2380</v>
      </c>
      <c r="E5" s="7" t="s">
        <v>2380</v>
      </c>
      <c r="F5" s="7" t="s">
        <v>2380</v>
      </c>
      <c r="G5">
        <v>0</v>
      </c>
      <c r="H5" s="7" t="s">
        <v>2383</v>
      </c>
      <c r="I5" s="7" t="s">
        <v>4722</v>
      </c>
      <c r="J5" s="7" t="s">
        <v>4724</v>
      </c>
    </row>
    <row r="6" spans="1:10" x14ac:dyDescent="0.3">
      <c r="A6" s="7" t="s">
        <v>2368</v>
      </c>
      <c r="B6">
        <v>35.53</v>
      </c>
      <c r="C6">
        <v>5.45</v>
      </c>
      <c r="D6" s="7" t="s">
        <v>2380</v>
      </c>
      <c r="E6" s="7" t="s">
        <v>2380</v>
      </c>
      <c r="F6" s="7" t="s">
        <v>2380</v>
      </c>
      <c r="G6">
        <v>0</v>
      </c>
      <c r="H6" s="7" t="s">
        <v>2383</v>
      </c>
      <c r="I6" s="7" t="s">
        <v>4722</v>
      </c>
      <c r="J6" s="7" t="s">
        <v>4725</v>
      </c>
    </row>
    <row r="7" spans="1:10" x14ac:dyDescent="0.3">
      <c r="A7" s="7" t="s">
        <v>2367</v>
      </c>
      <c r="B7">
        <v>32.799999999999997</v>
      </c>
      <c r="C7">
        <v>6.59</v>
      </c>
      <c r="D7" s="7" t="s">
        <v>2380</v>
      </c>
      <c r="E7" s="7" t="s">
        <v>2380</v>
      </c>
      <c r="F7" s="7" t="s">
        <v>2380</v>
      </c>
      <c r="G7">
        <v>0</v>
      </c>
      <c r="H7" s="7" t="s">
        <v>2383</v>
      </c>
      <c r="I7" s="7" t="s">
        <v>4722</v>
      </c>
      <c r="J7" s="7" t="s">
        <v>4723</v>
      </c>
    </row>
    <row r="8" spans="1:10" x14ac:dyDescent="0.3">
      <c r="A8" s="7" t="s">
        <v>2366</v>
      </c>
      <c r="B8">
        <v>36.4</v>
      </c>
      <c r="C8">
        <v>6.07</v>
      </c>
      <c r="D8" s="7" t="s">
        <v>2380</v>
      </c>
      <c r="E8" s="7" t="s">
        <v>2380</v>
      </c>
      <c r="F8" s="7" t="s">
        <v>2380</v>
      </c>
      <c r="G8">
        <v>0</v>
      </c>
      <c r="H8" s="7" t="s">
        <v>2383</v>
      </c>
      <c r="I8" s="7" t="s">
        <v>4722</v>
      </c>
      <c r="J8" s="7" t="s">
        <v>4724</v>
      </c>
    </row>
    <row r="9" spans="1:10" x14ac:dyDescent="0.3">
      <c r="A9" s="7" t="s">
        <v>2365</v>
      </c>
      <c r="B9">
        <v>36.96</v>
      </c>
      <c r="C9">
        <v>7.93</v>
      </c>
      <c r="D9" s="7" t="s">
        <v>2380</v>
      </c>
      <c r="E9" s="7" t="s">
        <v>2380</v>
      </c>
      <c r="F9" s="7" t="s">
        <v>2380</v>
      </c>
      <c r="G9">
        <v>3</v>
      </c>
      <c r="H9" s="7" t="s">
        <v>2383</v>
      </c>
      <c r="I9" s="7" t="s">
        <v>4722</v>
      </c>
      <c r="J9" s="7" t="s">
        <v>4723</v>
      </c>
    </row>
    <row r="10" spans="1:10" x14ac:dyDescent="0.3">
      <c r="A10" s="7" t="s">
        <v>2364</v>
      </c>
      <c r="B10">
        <v>41.14</v>
      </c>
      <c r="C10">
        <v>9.58</v>
      </c>
      <c r="D10" s="7" t="s">
        <v>2383</v>
      </c>
      <c r="E10" s="7" t="s">
        <v>2380</v>
      </c>
      <c r="F10" s="7" t="s">
        <v>2383</v>
      </c>
      <c r="G10">
        <v>1</v>
      </c>
      <c r="H10" s="7" t="s">
        <v>2383</v>
      </c>
      <c r="I10" s="7" t="s">
        <v>4722</v>
      </c>
      <c r="J10" s="7" t="s">
        <v>4723</v>
      </c>
    </row>
    <row r="11" spans="1:10" x14ac:dyDescent="0.3">
      <c r="A11" s="7" t="s">
        <v>2363</v>
      </c>
      <c r="B11">
        <v>38.06</v>
      </c>
      <c r="C11">
        <v>10.79</v>
      </c>
      <c r="D11" s="7" t="s">
        <v>2380</v>
      </c>
      <c r="E11" s="7" t="s">
        <v>2380</v>
      </c>
      <c r="F11" s="7" t="s">
        <v>2380</v>
      </c>
      <c r="G11">
        <v>0</v>
      </c>
      <c r="H11" s="7" t="s">
        <v>2383</v>
      </c>
      <c r="I11" s="7" t="s">
        <v>4722</v>
      </c>
      <c r="J11" s="7" t="s">
        <v>4723</v>
      </c>
    </row>
    <row r="12" spans="1:10" x14ac:dyDescent="0.3">
      <c r="A12" s="7" t="s">
        <v>2362</v>
      </c>
      <c r="B12">
        <v>37.700000000000003</v>
      </c>
      <c r="C12">
        <v>5.96</v>
      </c>
      <c r="D12" s="7" t="s">
        <v>2383</v>
      </c>
      <c r="E12" s="7" t="s">
        <v>2380</v>
      </c>
      <c r="F12" s="7" t="s">
        <v>2380</v>
      </c>
      <c r="G12">
        <v>2</v>
      </c>
      <c r="H12" s="7" t="s">
        <v>2383</v>
      </c>
      <c r="I12" s="7" t="s">
        <v>4722</v>
      </c>
      <c r="J12" s="7" t="s">
        <v>4724</v>
      </c>
    </row>
    <row r="13" spans="1:10" x14ac:dyDescent="0.3">
      <c r="A13" s="7" t="s">
        <v>2361</v>
      </c>
      <c r="B13">
        <v>42.13</v>
      </c>
      <c r="C13">
        <v>11.9</v>
      </c>
      <c r="D13" s="7" t="s">
        <v>2380</v>
      </c>
      <c r="E13" s="7" t="s">
        <v>2380</v>
      </c>
      <c r="F13" s="7" t="s">
        <v>2380</v>
      </c>
      <c r="G13">
        <v>0</v>
      </c>
      <c r="H13" s="7" t="s">
        <v>2383</v>
      </c>
      <c r="I13" s="7" t="s">
        <v>4722</v>
      </c>
      <c r="J13" s="7" t="s">
        <v>4723</v>
      </c>
    </row>
    <row r="14" spans="1:10" x14ac:dyDescent="0.3">
      <c r="A14" s="7" t="s">
        <v>2360</v>
      </c>
      <c r="B14">
        <v>40.92</v>
      </c>
      <c r="C14">
        <v>8.41</v>
      </c>
      <c r="D14" s="7" t="s">
        <v>2380</v>
      </c>
      <c r="E14" s="7" t="s">
        <v>2380</v>
      </c>
      <c r="F14" s="7" t="s">
        <v>2380</v>
      </c>
      <c r="G14">
        <v>0</v>
      </c>
      <c r="H14" s="7" t="s">
        <v>2383</v>
      </c>
      <c r="I14" s="7" t="s">
        <v>4722</v>
      </c>
      <c r="J14" s="7" t="s">
        <v>4723</v>
      </c>
    </row>
    <row r="15" spans="1:10" x14ac:dyDescent="0.3">
      <c r="A15" s="7" t="s">
        <v>2359</v>
      </c>
      <c r="B15">
        <v>40.564999999999998</v>
      </c>
      <c r="C15">
        <v>7.02</v>
      </c>
      <c r="D15" s="7" t="s">
        <v>2380</v>
      </c>
      <c r="E15" s="7" t="s">
        <v>2380</v>
      </c>
      <c r="F15" s="7" t="s">
        <v>2380</v>
      </c>
      <c r="G15">
        <v>0</v>
      </c>
      <c r="H15" s="7" t="s">
        <v>2383</v>
      </c>
      <c r="I15" s="7" t="s">
        <v>4722</v>
      </c>
      <c r="J15" s="7" t="s">
        <v>4723</v>
      </c>
    </row>
    <row r="16" spans="1:10" x14ac:dyDescent="0.3">
      <c r="A16" s="7" t="s">
        <v>2358</v>
      </c>
      <c r="B16">
        <v>36.384999999999998</v>
      </c>
      <c r="C16">
        <v>7.59</v>
      </c>
      <c r="D16" s="7" t="s">
        <v>2383</v>
      </c>
      <c r="E16" s="7" t="s">
        <v>2380</v>
      </c>
      <c r="F16" s="7" t="s">
        <v>2380</v>
      </c>
      <c r="G16">
        <v>2</v>
      </c>
      <c r="H16" s="7" t="s">
        <v>2383</v>
      </c>
      <c r="I16" s="7" t="s">
        <v>4722</v>
      </c>
      <c r="J16" s="7" t="s">
        <v>4723</v>
      </c>
    </row>
    <row r="17" spans="1:10" x14ac:dyDescent="0.3">
      <c r="A17" s="7" t="s">
        <v>2357</v>
      </c>
      <c r="B17">
        <v>39.9</v>
      </c>
      <c r="C17">
        <v>11.32</v>
      </c>
      <c r="D17" s="7" t="s">
        <v>2380</v>
      </c>
      <c r="E17" s="7" t="s">
        <v>2380</v>
      </c>
      <c r="F17" s="7" t="s">
        <v>2380</v>
      </c>
      <c r="G17">
        <v>0</v>
      </c>
      <c r="H17" s="7" t="s">
        <v>2383</v>
      </c>
      <c r="I17" s="7" t="s">
        <v>4722</v>
      </c>
      <c r="J17" s="7" t="s">
        <v>4723</v>
      </c>
    </row>
    <row r="18" spans="1:10" x14ac:dyDescent="0.3">
      <c r="A18" s="7" t="s">
        <v>2356</v>
      </c>
      <c r="B18">
        <v>33.799999999999997</v>
      </c>
      <c r="C18">
        <v>7.67</v>
      </c>
      <c r="D18" s="7" t="s">
        <v>2380</v>
      </c>
      <c r="E18" s="7" t="s">
        <v>2380</v>
      </c>
      <c r="F18" s="7" t="s">
        <v>2380</v>
      </c>
      <c r="G18">
        <v>3</v>
      </c>
      <c r="H18" s="7" t="s">
        <v>2383</v>
      </c>
      <c r="I18" s="7" t="s">
        <v>4722</v>
      </c>
      <c r="J18" s="7" t="s">
        <v>4723</v>
      </c>
    </row>
    <row r="19" spans="1:10" x14ac:dyDescent="0.3">
      <c r="A19" s="7" t="s">
        <v>2355</v>
      </c>
      <c r="B19">
        <v>36.765000000000001</v>
      </c>
      <c r="C19">
        <v>7.29</v>
      </c>
      <c r="D19" s="7" t="s">
        <v>2383</v>
      </c>
      <c r="E19" s="7" t="s">
        <v>2380</v>
      </c>
      <c r="F19" s="7" t="s">
        <v>2383</v>
      </c>
      <c r="G19">
        <v>1</v>
      </c>
      <c r="H19" s="7" t="s">
        <v>2383</v>
      </c>
      <c r="I19" s="7" t="s">
        <v>4722</v>
      </c>
      <c r="J19" s="7" t="s">
        <v>4723</v>
      </c>
    </row>
    <row r="20" spans="1:10" x14ac:dyDescent="0.3">
      <c r="A20" s="7" t="s">
        <v>2354</v>
      </c>
      <c r="B20">
        <v>36.954999999999998</v>
      </c>
      <c r="C20">
        <v>4.72</v>
      </c>
      <c r="D20" s="7" t="s">
        <v>2383</v>
      </c>
      <c r="E20" s="7" t="s">
        <v>2380</v>
      </c>
      <c r="F20" s="7" t="s">
        <v>2380</v>
      </c>
      <c r="G20">
        <v>1</v>
      </c>
      <c r="H20" s="7" t="s">
        <v>2383</v>
      </c>
      <c r="I20" s="7" t="s">
        <v>4722</v>
      </c>
      <c r="J20" s="7" t="s">
        <v>4725</v>
      </c>
    </row>
    <row r="21" spans="1:10" x14ac:dyDescent="0.3">
      <c r="A21" s="7" t="s">
        <v>2353</v>
      </c>
      <c r="B21">
        <v>42.9</v>
      </c>
      <c r="C21">
        <v>11.41</v>
      </c>
      <c r="D21" s="7" t="s">
        <v>2380</v>
      </c>
      <c r="E21" s="7" t="s">
        <v>2380</v>
      </c>
      <c r="F21" s="7" t="s">
        <v>2380</v>
      </c>
      <c r="G21">
        <v>0</v>
      </c>
      <c r="H21" s="7" t="s">
        <v>2383</v>
      </c>
      <c r="I21" s="7" t="s">
        <v>4722</v>
      </c>
      <c r="J21" s="7" t="s">
        <v>4723</v>
      </c>
    </row>
    <row r="22" spans="1:10" x14ac:dyDescent="0.3">
      <c r="A22" s="7" t="s">
        <v>2352</v>
      </c>
      <c r="B22">
        <v>36.299999999999997</v>
      </c>
      <c r="C22">
        <v>11.5</v>
      </c>
      <c r="D22" s="7" t="s">
        <v>2383</v>
      </c>
      <c r="E22" s="7" t="s">
        <v>2380</v>
      </c>
      <c r="F22" s="7" t="s">
        <v>2380</v>
      </c>
      <c r="G22">
        <v>2</v>
      </c>
      <c r="H22" s="7" t="s">
        <v>2383</v>
      </c>
      <c r="I22" s="7" t="s">
        <v>4722</v>
      </c>
      <c r="J22" s="7" t="s">
        <v>4723</v>
      </c>
    </row>
    <row r="23" spans="1:10" x14ac:dyDescent="0.3">
      <c r="A23" s="7" t="s">
        <v>2351</v>
      </c>
      <c r="B23">
        <v>32.200000000000003</v>
      </c>
      <c r="C23">
        <v>6.22</v>
      </c>
      <c r="D23" s="7" t="s">
        <v>2383</v>
      </c>
      <c r="E23" s="7" t="s">
        <v>2380</v>
      </c>
      <c r="F23" s="7" t="s">
        <v>2380</v>
      </c>
      <c r="G23">
        <v>2</v>
      </c>
      <c r="H23" s="7" t="s">
        <v>2383</v>
      </c>
      <c r="I23" s="7" t="s">
        <v>4722</v>
      </c>
      <c r="J23" s="7" t="s">
        <v>4724</v>
      </c>
    </row>
    <row r="24" spans="1:10" x14ac:dyDescent="0.3">
      <c r="A24" s="7" t="s">
        <v>2350</v>
      </c>
      <c r="B24">
        <v>31.3</v>
      </c>
      <c r="C24">
        <v>11.38</v>
      </c>
      <c r="D24" s="7" t="s">
        <v>2380</v>
      </c>
      <c r="E24" s="7" t="s">
        <v>2380</v>
      </c>
      <c r="F24" s="7" t="s">
        <v>2380</v>
      </c>
      <c r="G24">
        <v>3</v>
      </c>
      <c r="H24" s="7" t="s">
        <v>2383</v>
      </c>
      <c r="I24" s="7" t="s">
        <v>4722</v>
      </c>
      <c r="J24" s="7" t="s">
        <v>4723</v>
      </c>
    </row>
    <row r="25" spans="1:10" x14ac:dyDescent="0.3">
      <c r="A25" s="7" t="s">
        <v>2349</v>
      </c>
      <c r="B25">
        <v>41.8</v>
      </c>
      <c r="C25">
        <v>7.89</v>
      </c>
      <c r="D25" s="7" t="s">
        <v>2383</v>
      </c>
      <c r="E25" s="7" t="s">
        <v>2380</v>
      </c>
      <c r="F25" s="7" t="s">
        <v>2380</v>
      </c>
      <c r="G25">
        <v>2</v>
      </c>
      <c r="H25" s="7" t="s">
        <v>2383</v>
      </c>
      <c r="I25" s="7" t="s">
        <v>4722</v>
      </c>
      <c r="J25" s="7" t="s">
        <v>4723</v>
      </c>
    </row>
    <row r="26" spans="1:10" x14ac:dyDescent="0.3">
      <c r="A26" s="7" t="s">
        <v>2348</v>
      </c>
      <c r="B26">
        <v>35.090000000000003</v>
      </c>
      <c r="C26">
        <v>4.38</v>
      </c>
      <c r="D26" s="7" t="s">
        <v>2383</v>
      </c>
      <c r="E26" s="7" t="s">
        <v>2380</v>
      </c>
      <c r="F26" s="7" t="s">
        <v>2380</v>
      </c>
      <c r="G26">
        <v>2</v>
      </c>
      <c r="H26" s="7" t="s">
        <v>2383</v>
      </c>
      <c r="I26" s="7" t="s">
        <v>4722</v>
      </c>
      <c r="J26" s="7" t="s">
        <v>4725</v>
      </c>
    </row>
    <row r="27" spans="1:10" x14ac:dyDescent="0.3">
      <c r="A27" s="7" t="s">
        <v>2347</v>
      </c>
      <c r="B27">
        <v>33.880000000000003</v>
      </c>
      <c r="C27">
        <v>7.01</v>
      </c>
      <c r="D27" s="7" t="s">
        <v>2380</v>
      </c>
      <c r="E27" s="7" t="s">
        <v>2380</v>
      </c>
      <c r="F27" s="7" t="s">
        <v>2380</v>
      </c>
      <c r="G27">
        <v>3</v>
      </c>
      <c r="H27" s="7" t="s">
        <v>2383</v>
      </c>
      <c r="I27" s="7" t="s">
        <v>4722</v>
      </c>
      <c r="J27" s="7" t="s">
        <v>4723</v>
      </c>
    </row>
    <row r="28" spans="1:10" x14ac:dyDescent="0.3">
      <c r="A28" s="7" t="s">
        <v>2346</v>
      </c>
      <c r="B28">
        <v>30.875</v>
      </c>
      <c r="C28">
        <v>11.88</v>
      </c>
      <c r="D28" s="7" t="s">
        <v>2380</v>
      </c>
      <c r="E28" s="7" t="s">
        <v>2380</v>
      </c>
      <c r="F28" s="7" t="s">
        <v>2380</v>
      </c>
      <c r="G28">
        <v>0</v>
      </c>
      <c r="H28" s="7" t="s">
        <v>2383</v>
      </c>
      <c r="I28" s="7" t="s">
        <v>4722</v>
      </c>
      <c r="J28" s="7" t="s">
        <v>4723</v>
      </c>
    </row>
    <row r="29" spans="1:10" x14ac:dyDescent="0.3">
      <c r="A29" s="7" t="s">
        <v>2345</v>
      </c>
      <c r="B29">
        <v>36.86</v>
      </c>
      <c r="C29">
        <v>5.19</v>
      </c>
      <c r="D29" s="7" t="s">
        <v>2383</v>
      </c>
      <c r="E29" s="7" t="s">
        <v>2380</v>
      </c>
      <c r="F29" s="7" t="s">
        <v>2383</v>
      </c>
      <c r="G29">
        <v>1</v>
      </c>
      <c r="H29" s="7" t="s">
        <v>2383</v>
      </c>
      <c r="I29" s="7" t="s">
        <v>4722</v>
      </c>
      <c r="J29" s="7" t="s">
        <v>4725</v>
      </c>
    </row>
    <row r="30" spans="1:10" x14ac:dyDescent="0.3">
      <c r="A30" s="7" t="s">
        <v>2344</v>
      </c>
      <c r="B30">
        <v>35.86</v>
      </c>
      <c r="C30">
        <v>6.74</v>
      </c>
      <c r="D30" s="7" t="s">
        <v>2383</v>
      </c>
      <c r="E30" s="7" t="s">
        <v>2380</v>
      </c>
      <c r="F30" s="7" t="s">
        <v>2380</v>
      </c>
      <c r="G30">
        <v>2</v>
      </c>
      <c r="H30" s="7" t="s">
        <v>2383</v>
      </c>
      <c r="I30" s="7" t="s">
        <v>4722</v>
      </c>
      <c r="J30" s="7" t="s">
        <v>4723</v>
      </c>
    </row>
    <row r="31" spans="1:10" x14ac:dyDescent="0.3">
      <c r="A31" s="7" t="s">
        <v>2343</v>
      </c>
      <c r="B31">
        <v>37.049999999999997</v>
      </c>
      <c r="C31">
        <v>8.44</v>
      </c>
      <c r="D31" s="7" t="s">
        <v>2380</v>
      </c>
      <c r="E31" s="7" t="s">
        <v>2380</v>
      </c>
      <c r="F31" s="7" t="s">
        <v>2380</v>
      </c>
      <c r="G31">
        <v>0</v>
      </c>
      <c r="H31" s="7" t="s">
        <v>2383</v>
      </c>
      <c r="I31" s="7" t="s">
        <v>4722</v>
      </c>
      <c r="J31" s="7" t="s">
        <v>4723</v>
      </c>
    </row>
    <row r="32" spans="1:10" x14ac:dyDescent="0.3">
      <c r="A32" s="7" t="s">
        <v>2342</v>
      </c>
      <c r="B32">
        <v>43.89</v>
      </c>
      <c r="C32">
        <v>8.7100000000000009</v>
      </c>
      <c r="D32" s="7" t="s">
        <v>2380</v>
      </c>
      <c r="E32" s="7" t="s">
        <v>2380</v>
      </c>
      <c r="F32" s="7" t="s">
        <v>2380</v>
      </c>
      <c r="G32">
        <v>0</v>
      </c>
      <c r="H32" s="7" t="s">
        <v>2383</v>
      </c>
      <c r="I32" s="7" t="s">
        <v>4722</v>
      </c>
      <c r="J32" s="7" t="s">
        <v>4723</v>
      </c>
    </row>
    <row r="33" spans="1:10" x14ac:dyDescent="0.3">
      <c r="A33" s="7" t="s">
        <v>2341</v>
      </c>
      <c r="B33">
        <v>42.35</v>
      </c>
      <c r="C33">
        <v>5.08</v>
      </c>
      <c r="D33" s="7" t="s">
        <v>2383</v>
      </c>
      <c r="E33" s="7" t="s">
        <v>2380</v>
      </c>
      <c r="F33" s="7" t="s">
        <v>2380</v>
      </c>
      <c r="G33">
        <v>0</v>
      </c>
      <c r="H33" s="7" t="s">
        <v>2383</v>
      </c>
      <c r="I33" s="7" t="s">
        <v>4722</v>
      </c>
      <c r="J33" s="7" t="s">
        <v>4725</v>
      </c>
    </row>
    <row r="34" spans="1:10" x14ac:dyDescent="0.3">
      <c r="A34" s="7" t="s">
        <v>2340</v>
      </c>
      <c r="B34">
        <v>31.35</v>
      </c>
      <c r="C34">
        <v>6.86</v>
      </c>
      <c r="D34" s="7" t="s">
        <v>2380</v>
      </c>
      <c r="E34" s="7" t="s">
        <v>2380</v>
      </c>
      <c r="F34" s="7" t="s">
        <v>2380</v>
      </c>
      <c r="G34">
        <v>0</v>
      </c>
      <c r="H34" s="7" t="s">
        <v>2383</v>
      </c>
      <c r="I34" s="7" t="s">
        <v>4722</v>
      </c>
      <c r="J34" s="7" t="s">
        <v>4723</v>
      </c>
    </row>
    <row r="35" spans="1:10" x14ac:dyDescent="0.3">
      <c r="A35" s="7" t="s">
        <v>2339</v>
      </c>
      <c r="B35">
        <v>47.6</v>
      </c>
      <c r="C35">
        <v>5.95</v>
      </c>
      <c r="D35" s="7" t="s">
        <v>2383</v>
      </c>
      <c r="E35" s="7" t="s">
        <v>2380</v>
      </c>
      <c r="F35" s="7" t="s">
        <v>2380</v>
      </c>
      <c r="G35">
        <v>0</v>
      </c>
      <c r="H35" s="7" t="s">
        <v>2383</v>
      </c>
      <c r="I35" s="7" t="s">
        <v>4722</v>
      </c>
      <c r="J35" s="7" t="s">
        <v>4724</v>
      </c>
    </row>
    <row r="36" spans="1:10" x14ac:dyDescent="0.3">
      <c r="A36" s="7" t="s">
        <v>2338</v>
      </c>
      <c r="B36">
        <v>46.2</v>
      </c>
      <c r="C36">
        <v>6.09</v>
      </c>
      <c r="D36" s="7" t="s">
        <v>2380</v>
      </c>
      <c r="E36" s="7" t="s">
        <v>2380</v>
      </c>
      <c r="F36" s="7" t="s">
        <v>2383</v>
      </c>
      <c r="G36">
        <v>1</v>
      </c>
      <c r="H36" s="7" t="s">
        <v>2383</v>
      </c>
      <c r="I36" s="7" t="s">
        <v>4722</v>
      </c>
      <c r="J36" s="7" t="s">
        <v>4724</v>
      </c>
    </row>
    <row r="37" spans="1:10" x14ac:dyDescent="0.3">
      <c r="A37" s="7" t="s">
        <v>2337</v>
      </c>
      <c r="B37">
        <v>32.015000000000001</v>
      </c>
      <c r="C37">
        <v>11.75</v>
      </c>
      <c r="D37" s="7" t="s">
        <v>2380</v>
      </c>
      <c r="E37" s="7" t="s">
        <v>2380</v>
      </c>
      <c r="F37" s="7" t="s">
        <v>2380</v>
      </c>
      <c r="G37">
        <v>0</v>
      </c>
      <c r="H37" s="7" t="s">
        <v>2383</v>
      </c>
      <c r="I37" s="7" t="s">
        <v>4722</v>
      </c>
      <c r="J37" s="7" t="s">
        <v>4723</v>
      </c>
    </row>
    <row r="38" spans="1:10" x14ac:dyDescent="0.3">
      <c r="A38" s="7" t="s">
        <v>2336</v>
      </c>
      <c r="B38">
        <v>40.564999999999998</v>
      </c>
      <c r="C38">
        <v>7.37</v>
      </c>
      <c r="D38" s="7" t="s">
        <v>2380</v>
      </c>
      <c r="E38" s="7" t="s">
        <v>2380</v>
      </c>
      <c r="F38" s="7" t="s">
        <v>2380</v>
      </c>
      <c r="G38">
        <v>0</v>
      </c>
      <c r="H38" s="7" t="s">
        <v>2383</v>
      </c>
      <c r="I38" s="7" t="s">
        <v>4722</v>
      </c>
      <c r="J38" s="7" t="s">
        <v>4723</v>
      </c>
    </row>
    <row r="39" spans="1:10" x14ac:dyDescent="0.3">
      <c r="A39" s="7" t="s">
        <v>2335</v>
      </c>
      <c r="B39">
        <v>32.450000000000003</v>
      </c>
      <c r="C39">
        <v>11.91</v>
      </c>
      <c r="D39" s="7" t="s">
        <v>2380</v>
      </c>
      <c r="E39" s="7" t="s">
        <v>2380</v>
      </c>
      <c r="F39" s="7" t="s">
        <v>2380</v>
      </c>
      <c r="G39">
        <v>0</v>
      </c>
      <c r="H39" s="7" t="s">
        <v>2383</v>
      </c>
      <c r="I39" s="7" t="s">
        <v>4722</v>
      </c>
      <c r="J39" s="7" t="s">
        <v>4723</v>
      </c>
    </row>
    <row r="40" spans="1:10" x14ac:dyDescent="0.3">
      <c r="A40" s="7" t="s">
        <v>2334</v>
      </c>
      <c r="B40">
        <v>34.96</v>
      </c>
      <c r="C40">
        <v>6.52</v>
      </c>
      <c r="D40" s="7" t="s">
        <v>2380</v>
      </c>
      <c r="E40" s="7" t="s">
        <v>2380</v>
      </c>
      <c r="F40" s="7" t="s">
        <v>2380</v>
      </c>
      <c r="G40">
        <v>0</v>
      </c>
      <c r="H40" s="7" t="s">
        <v>2383</v>
      </c>
      <c r="I40" s="7" t="s">
        <v>4722</v>
      </c>
      <c r="J40" s="7" t="s">
        <v>4723</v>
      </c>
    </row>
    <row r="41" spans="1:10" x14ac:dyDescent="0.3">
      <c r="A41" s="7" t="s">
        <v>2333</v>
      </c>
      <c r="B41">
        <v>35.5</v>
      </c>
      <c r="C41">
        <v>5.14</v>
      </c>
      <c r="D41" s="7" t="s">
        <v>2380</v>
      </c>
      <c r="E41" s="7" t="s">
        <v>2380</v>
      </c>
      <c r="F41" s="7" t="s">
        <v>2383</v>
      </c>
      <c r="G41">
        <v>1</v>
      </c>
      <c r="H41" s="7" t="s">
        <v>2383</v>
      </c>
      <c r="I41" s="7" t="s">
        <v>4722</v>
      </c>
      <c r="J41" s="7" t="s">
        <v>4725</v>
      </c>
    </row>
    <row r="42" spans="1:10" x14ac:dyDescent="0.3">
      <c r="A42" s="7" t="s">
        <v>2332</v>
      </c>
      <c r="B42">
        <v>52.58</v>
      </c>
      <c r="C42">
        <v>4.1900000000000004</v>
      </c>
      <c r="D42" s="7" t="s">
        <v>2380</v>
      </c>
      <c r="E42" s="7" t="s">
        <v>2383</v>
      </c>
      <c r="F42" s="7" t="s">
        <v>2380</v>
      </c>
      <c r="G42">
        <v>1</v>
      </c>
      <c r="H42" s="7" t="s">
        <v>2383</v>
      </c>
      <c r="I42" s="7" t="s">
        <v>4722</v>
      </c>
      <c r="J42" s="7" t="s">
        <v>4725</v>
      </c>
    </row>
    <row r="43" spans="1:10" x14ac:dyDescent="0.3">
      <c r="A43" s="7" t="s">
        <v>2331</v>
      </c>
      <c r="B43">
        <v>35.200000000000003</v>
      </c>
      <c r="C43">
        <v>11.68</v>
      </c>
      <c r="D43" s="7" t="s">
        <v>2383</v>
      </c>
      <c r="E43" s="7" t="s">
        <v>2380</v>
      </c>
      <c r="F43" s="7" t="s">
        <v>2380</v>
      </c>
      <c r="G43">
        <v>0</v>
      </c>
      <c r="H43" s="7" t="s">
        <v>2383</v>
      </c>
      <c r="I43" s="7" t="s">
        <v>4722</v>
      </c>
      <c r="J43" s="7" t="s">
        <v>4723</v>
      </c>
    </row>
    <row r="44" spans="1:10" x14ac:dyDescent="0.3">
      <c r="A44" s="7" t="s">
        <v>2330</v>
      </c>
      <c r="B44">
        <v>38.06</v>
      </c>
      <c r="C44">
        <v>6.98</v>
      </c>
      <c r="D44" s="7" t="s">
        <v>2380</v>
      </c>
      <c r="E44" s="7" t="s">
        <v>2380</v>
      </c>
      <c r="F44" s="7" t="s">
        <v>2380</v>
      </c>
      <c r="G44">
        <v>0</v>
      </c>
      <c r="H44" s="7" t="s">
        <v>2383</v>
      </c>
      <c r="I44" s="7" t="s">
        <v>4722</v>
      </c>
      <c r="J44" s="7" t="s">
        <v>4723</v>
      </c>
    </row>
    <row r="45" spans="1:10" x14ac:dyDescent="0.3">
      <c r="A45" s="7" t="s">
        <v>2329</v>
      </c>
      <c r="B45">
        <v>34.21</v>
      </c>
      <c r="C45">
        <v>8.34</v>
      </c>
      <c r="D45" s="7" t="s">
        <v>2380</v>
      </c>
      <c r="E45" s="7" t="s">
        <v>2380</v>
      </c>
      <c r="F45" s="7" t="s">
        <v>2380</v>
      </c>
      <c r="G45">
        <v>0</v>
      </c>
      <c r="H45" s="7" t="s">
        <v>2383</v>
      </c>
      <c r="I45" s="7" t="s">
        <v>4722</v>
      </c>
      <c r="J45" s="7" t="s">
        <v>4723</v>
      </c>
    </row>
    <row r="46" spans="1:10" x14ac:dyDescent="0.3">
      <c r="A46" s="7" t="s">
        <v>2328</v>
      </c>
      <c r="B46">
        <v>38.94</v>
      </c>
      <c r="C46">
        <v>8.49</v>
      </c>
      <c r="D46" s="7" t="s">
        <v>2383</v>
      </c>
      <c r="E46" s="7" t="s">
        <v>2380</v>
      </c>
      <c r="F46" s="7" t="s">
        <v>2380</v>
      </c>
      <c r="G46">
        <v>1</v>
      </c>
      <c r="H46" s="7" t="s">
        <v>2383</v>
      </c>
      <c r="I46" s="7" t="s">
        <v>4722</v>
      </c>
      <c r="J46" s="7" t="s">
        <v>4723</v>
      </c>
    </row>
    <row r="47" spans="1:10" x14ac:dyDescent="0.3">
      <c r="A47" s="7" t="s">
        <v>2327</v>
      </c>
      <c r="B47">
        <v>30.21</v>
      </c>
      <c r="C47">
        <v>5.34</v>
      </c>
      <c r="D47" s="7" t="s">
        <v>2383</v>
      </c>
      <c r="E47" s="7" t="s">
        <v>2380</v>
      </c>
      <c r="F47" s="7" t="s">
        <v>2380</v>
      </c>
      <c r="G47">
        <v>1</v>
      </c>
      <c r="H47" s="7" t="s">
        <v>2383</v>
      </c>
      <c r="I47" s="7" t="s">
        <v>4722</v>
      </c>
      <c r="J47" s="7" t="s">
        <v>4725</v>
      </c>
    </row>
    <row r="48" spans="1:10" x14ac:dyDescent="0.3">
      <c r="A48" s="7" t="s">
        <v>2326</v>
      </c>
      <c r="B48">
        <v>33.630000000000003</v>
      </c>
      <c r="C48">
        <v>4.43</v>
      </c>
      <c r="D48" s="7" t="s">
        <v>2383</v>
      </c>
      <c r="E48" s="7" t="s">
        <v>2380</v>
      </c>
      <c r="F48" s="7" t="s">
        <v>2380</v>
      </c>
      <c r="G48">
        <v>2</v>
      </c>
      <c r="H48" s="7" t="s">
        <v>2383</v>
      </c>
      <c r="I48" s="7" t="s">
        <v>4722</v>
      </c>
      <c r="J48" s="7" t="s">
        <v>4725</v>
      </c>
    </row>
    <row r="49" spans="1:10" x14ac:dyDescent="0.3">
      <c r="A49" s="7" t="s">
        <v>2325</v>
      </c>
      <c r="B49">
        <v>40.369999999999997</v>
      </c>
      <c r="C49">
        <v>4.47</v>
      </c>
      <c r="D49" s="7" t="s">
        <v>2380</v>
      </c>
      <c r="E49" s="7" t="s">
        <v>2380</v>
      </c>
      <c r="F49" s="7" t="s">
        <v>2380</v>
      </c>
      <c r="G49">
        <v>0</v>
      </c>
      <c r="H49" s="7" t="s">
        <v>2383</v>
      </c>
      <c r="I49" s="7" t="s">
        <v>4722</v>
      </c>
      <c r="J49" s="7" t="s">
        <v>4725</v>
      </c>
    </row>
    <row r="50" spans="1:10" x14ac:dyDescent="0.3">
      <c r="A50" s="7" t="s">
        <v>2324</v>
      </c>
      <c r="B50">
        <v>53.09</v>
      </c>
      <c r="C50">
        <v>4.82</v>
      </c>
      <c r="D50" s="7" t="s">
        <v>2383</v>
      </c>
      <c r="E50" s="7" t="s">
        <v>2380</v>
      </c>
      <c r="F50" s="7" t="s">
        <v>2380</v>
      </c>
      <c r="G50">
        <v>2</v>
      </c>
      <c r="H50" s="7" t="s">
        <v>2383</v>
      </c>
      <c r="I50" s="7" t="s">
        <v>4722</v>
      </c>
      <c r="J50" s="7" t="s">
        <v>4725</v>
      </c>
    </row>
    <row r="51" spans="1:10" x14ac:dyDescent="0.3">
      <c r="A51" s="7" t="s">
        <v>2323</v>
      </c>
      <c r="B51">
        <v>31.79</v>
      </c>
      <c r="C51">
        <v>5.51</v>
      </c>
      <c r="D51" s="7" t="s">
        <v>2383</v>
      </c>
      <c r="E51" s="7" t="s">
        <v>2380</v>
      </c>
      <c r="F51" s="7" t="s">
        <v>2380</v>
      </c>
      <c r="G51">
        <v>2</v>
      </c>
      <c r="H51" s="7" t="s">
        <v>2383</v>
      </c>
      <c r="I51" s="7" t="s">
        <v>4722</v>
      </c>
      <c r="J51" s="7" t="s">
        <v>4725</v>
      </c>
    </row>
    <row r="52" spans="1:10" x14ac:dyDescent="0.3">
      <c r="A52" s="7" t="s">
        <v>2322</v>
      </c>
      <c r="B52">
        <v>41.895000000000003</v>
      </c>
      <c r="C52">
        <v>10.87</v>
      </c>
      <c r="D52" s="7" t="s">
        <v>2383</v>
      </c>
      <c r="E52" s="7" t="s">
        <v>2380</v>
      </c>
      <c r="F52" s="7" t="s">
        <v>2380</v>
      </c>
      <c r="G52">
        <v>1</v>
      </c>
      <c r="H52" s="7" t="s">
        <v>2383</v>
      </c>
      <c r="I52" s="7" t="s">
        <v>4722</v>
      </c>
      <c r="J52" s="7" t="s">
        <v>4723</v>
      </c>
    </row>
    <row r="53" spans="1:10" x14ac:dyDescent="0.3">
      <c r="A53" s="7" t="s">
        <v>2321</v>
      </c>
      <c r="B53">
        <v>31.16</v>
      </c>
      <c r="C53">
        <v>9.34</v>
      </c>
      <c r="D53" s="7" t="s">
        <v>2380</v>
      </c>
      <c r="E53" s="7" t="s">
        <v>2380</v>
      </c>
      <c r="F53" s="7" t="s">
        <v>2380</v>
      </c>
      <c r="G53">
        <v>0</v>
      </c>
      <c r="H53" s="7" t="s">
        <v>2383</v>
      </c>
      <c r="I53" s="7" t="s">
        <v>4722</v>
      </c>
      <c r="J53" s="7" t="s">
        <v>4723</v>
      </c>
    </row>
    <row r="54" spans="1:10" x14ac:dyDescent="0.3">
      <c r="A54" s="7" t="s">
        <v>2320</v>
      </c>
      <c r="B54">
        <v>34.104999999999997</v>
      </c>
      <c r="C54">
        <v>5.03</v>
      </c>
      <c r="D54" s="7" t="s">
        <v>2383</v>
      </c>
      <c r="E54" s="7" t="s">
        <v>2380</v>
      </c>
      <c r="F54" s="7" t="s">
        <v>2383</v>
      </c>
      <c r="G54">
        <v>1</v>
      </c>
      <c r="H54" s="7" t="s">
        <v>2383</v>
      </c>
      <c r="I54" s="7" t="s">
        <v>4722</v>
      </c>
      <c r="J54" s="7" t="s">
        <v>4725</v>
      </c>
    </row>
    <row r="55" spans="1:10" x14ac:dyDescent="0.3">
      <c r="A55" s="7" t="s">
        <v>2319</v>
      </c>
      <c r="B55">
        <v>51.93</v>
      </c>
      <c r="C55">
        <v>11.05</v>
      </c>
      <c r="D55" s="7" t="s">
        <v>2380</v>
      </c>
      <c r="E55" s="7" t="s">
        <v>2380</v>
      </c>
      <c r="F55" s="7" t="s">
        <v>2380</v>
      </c>
      <c r="G55">
        <v>0</v>
      </c>
      <c r="H55" s="7" t="s">
        <v>2383</v>
      </c>
      <c r="I55" s="7" t="s">
        <v>4722</v>
      </c>
      <c r="J55" s="7" t="s">
        <v>4723</v>
      </c>
    </row>
    <row r="56" spans="1:10" x14ac:dyDescent="0.3">
      <c r="A56" s="7" t="s">
        <v>2318</v>
      </c>
      <c r="B56">
        <v>38.950000000000003</v>
      </c>
      <c r="C56">
        <v>11.95</v>
      </c>
      <c r="D56" s="7" t="s">
        <v>2380</v>
      </c>
      <c r="E56" s="7" t="s">
        <v>2380</v>
      </c>
      <c r="F56" s="7" t="s">
        <v>2380</v>
      </c>
      <c r="G56">
        <v>0</v>
      </c>
      <c r="H56" s="7" t="s">
        <v>2383</v>
      </c>
      <c r="I56" s="7" t="s">
        <v>4722</v>
      </c>
      <c r="J56" s="7" t="s">
        <v>4723</v>
      </c>
    </row>
    <row r="57" spans="1:10" x14ac:dyDescent="0.3">
      <c r="A57" s="7" t="s">
        <v>2317</v>
      </c>
      <c r="B57">
        <v>36.630000000000003</v>
      </c>
      <c r="C57">
        <v>7.72</v>
      </c>
      <c r="D57" s="7" t="s">
        <v>2383</v>
      </c>
      <c r="E57" s="7" t="s">
        <v>2380</v>
      </c>
      <c r="F57" s="7" t="s">
        <v>2380</v>
      </c>
      <c r="G57">
        <v>1</v>
      </c>
      <c r="H57" s="7" t="s">
        <v>2383</v>
      </c>
      <c r="I57" s="7" t="s">
        <v>4722</v>
      </c>
      <c r="J57" s="7" t="s">
        <v>4723</v>
      </c>
    </row>
    <row r="58" spans="1:10" x14ac:dyDescent="0.3">
      <c r="A58" s="7" t="s">
        <v>2316</v>
      </c>
      <c r="B58">
        <v>34.200000000000003</v>
      </c>
      <c r="C58">
        <v>5.75</v>
      </c>
      <c r="D58" s="7" t="s">
        <v>2380</v>
      </c>
      <c r="E58" s="7" t="s">
        <v>2380</v>
      </c>
      <c r="F58" s="7" t="s">
        <v>2380</v>
      </c>
      <c r="G58">
        <v>2</v>
      </c>
      <c r="H58" s="7" t="s">
        <v>2383</v>
      </c>
      <c r="I58" s="7" t="s">
        <v>4722</v>
      </c>
      <c r="J58" s="7" t="s">
        <v>4724</v>
      </c>
    </row>
    <row r="59" spans="1:10" x14ac:dyDescent="0.3">
      <c r="A59" s="7" t="s">
        <v>2315</v>
      </c>
      <c r="B59">
        <v>50.63</v>
      </c>
      <c r="C59">
        <v>11.89</v>
      </c>
      <c r="D59" s="7" t="s">
        <v>2380</v>
      </c>
      <c r="E59" s="7" t="s">
        <v>2380</v>
      </c>
      <c r="F59" s="7" t="s">
        <v>2380</v>
      </c>
      <c r="G59">
        <v>0</v>
      </c>
      <c r="H59" s="7" t="s">
        <v>2383</v>
      </c>
      <c r="I59" s="7" t="s">
        <v>4722</v>
      </c>
      <c r="J59" s="7" t="s">
        <v>4723</v>
      </c>
    </row>
    <row r="60" spans="1:10" x14ac:dyDescent="0.3">
      <c r="A60" s="7" t="s">
        <v>2314</v>
      </c>
      <c r="B60">
        <v>36.479999999999997</v>
      </c>
      <c r="C60">
        <v>6.2</v>
      </c>
      <c r="D60" s="7" t="s">
        <v>2380</v>
      </c>
      <c r="E60" s="7" t="s">
        <v>2380</v>
      </c>
      <c r="F60" s="7" t="s">
        <v>2380</v>
      </c>
      <c r="G60">
        <v>0</v>
      </c>
      <c r="H60" s="7" t="s">
        <v>2383</v>
      </c>
      <c r="I60" s="7" t="s">
        <v>4722</v>
      </c>
      <c r="J60" s="7" t="s">
        <v>4724</v>
      </c>
    </row>
    <row r="61" spans="1:10" x14ac:dyDescent="0.3">
      <c r="A61" s="7" t="s">
        <v>2313</v>
      </c>
      <c r="B61">
        <v>54.82</v>
      </c>
      <c r="C61">
        <v>10.61</v>
      </c>
      <c r="D61" s="7" t="s">
        <v>2380</v>
      </c>
      <c r="E61" s="7" t="s">
        <v>2380</v>
      </c>
      <c r="F61" s="7" t="s">
        <v>2380</v>
      </c>
      <c r="G61">
        <v>0</v>
      </c>
      <c r="H61" s="7" t="s">
        <v>2383</v>
      </c>
      <c r="I61" s="7" t="s">
        <v>4722</v>
      </c>
      <c r="J61" s="7" t="s">
        <v>4723</v>
      </c>
    </row>
    <row r="62" spans="1:10" x14ac:dyDescent="0.3">
      <c r="A62" s="7" t="s">
        <v>2312</v>
      </c>
      <c r="B62">
        <v>38.06</v>
      </c>
      <c r="C62">
        <v>6.04</v>
      </c>
      <c r="D62" s="7" t="s">
        <v>2380</v>
      </c>
      <c r="E62" s="7" t="s">
        <v>2380</v>
      </c>
      <c r="F62" s="7" t="s">
        <v>2383</v>
      </c>
      <c r="G62">
        <v>1</v>
      </c>
      <c r="H62" s="7" t="s">
        <v>2383</v>
      </c>
      <c r="I62" s="7" t="s">
        <v>4722</v>
      </c>
      <c r="J62" s="7" t="s">
        <v>4724</v>
      </c>
    </row>
    <row r="63" spans="1:10" x14ac:dyDescent="0.3">
      <c r="A63" s="7" t="s">
        <v>2311</v>
      </c>
      <c r="B63">
        <v>51.48</v>
      </c>
      <c r="C63">
        <v>9.33</v>
      </c>
      <c r="D63" s="7" t="s">
        <v>2383</v>
      </c>
      <c r="E63" s="7" t="s">
        <v>2380</v>
      </c>
      <c r="F63" s="7" t="s">
        <v>2380</v>
      </c>
      <c r="G63">
        <v>0</v>
      </c>
      <c r="H63" s="7" t="s">
        <v>2383</v>
      </c>
      <c r="I63" s="7" t="s">
        <v>4722</v>
      </c>
      <c r="J63" s="7" t="s">
        <v>4723</v>
      </c>
    </row>
    <row r="64" spans="1:10" x14ac:dyDescent="0.3">
      <c r="A64" s="7" t="s">
        <v>2310</v>
      </c>
      <c r="B64">
        <v>52.06</v>
      </c>
      <c r="C64">
        <v>11.47</v>
      </c>
      <c r="D64" s="7" t="s">
        <v>2380</v>
      </c>
      <c r="E64" s="7" t="s">
        <v>2380</v>
      </c>
      <c r="F64" s="7" t="s">
        <v>2380</v>
      </c>
      <c r="G64">
        <v>0</v>
      </c>
      <c r="H64" s="7" t="s">
        <v>2383</v>
      </c>
      <c r="I64" s="7" t="s">
        <v>4722</v>
      </c>
      <c r="J64" s="7" t="s">
        <v>4723</v>
      </c>
    </row>
    <row r="65" spans="1:10" x14ac:dyDescent="0.3">
      <c r="A65" s="7" t="s">
        <v>2309</v>
      </c>
      <c r="B65">
        <v>30.684999999999999</v>
      </c>
      <c r="C65">
        <v>7.02</v>
      </c>
      <c r="D65" s="7" t="s">
        <v>2383</v>
      </c>
      <c r="E65" s="7" t="s">
        <v>2380</v>
      </c>
      <c r="F65" s="7" t="s">
        <v>2380</v>
      </c>
      <c r="G65">
        <v>0</v>
      </c>
      <c r="H65" s="7" t="s">
        <v>2383</v>
      </c>
      <c r="I65" s="7" t="s">
        <v>4722</v>
      </c>
      <c r="J65" s="7" t="s">
        <v>4723</v>
      </c>
    </row>
    <row r="66" spans="1:10" x14ac:dyDescent="0.3">
      <c r="A66" s="7" t="s">
        <v>2308</v>
      </c>
      <c r="B66">
        <v>36.08</v>
      </c>
      <c r="C66">
        <v>8.8000000000000007</v>
      </c>
      <c r="D66" s="7" t="s">
        <v>2383</v>
      </c>
      <c r="E66" s="7" t="s">
        <v>2380</v>
      </c>
      <c r="F66" s="7" t="s">
        <v>2380</v>
      </c>
      <c r="G66">
        <v>1</v>
      </c>
      <c r="H66" s="7" t="s">
        <v>2383</v>
      </c>
      <c r="I66" s="7" t="s">
        <v>4722</v>
      </c>
      <c r="J66" s="7" t="s">
        <v>4723</v>
      </c>
    </row>
    <row r="67" spans="1:10" x14ac:dyDescent="0.3">
      <c r="A67" s="7" t="s">
        <v>2307</v>
      </c>
      <c r="B67">
        <v>54.99</v>
      </c>
      <c r="C67">
        <v>8.68</v>
      </c>
      <c r="D67" s="7" t="s">
        <v>2380</v>
      </c>
      <c r="E67" s="7" t="s">
        <v>2380</v>
      </c>
      <c r="F67" s="7" t="s">
        <v>2380</v>
      </c>
      <c r="G67">
        <v>2</v>
      </c>
      <c r="H67" s="7" t="s">
        <v>2383</v>
      </c>
      <c r="I67" s="7" t="s">
        <v>4722</v>
      </c>
      <c r="J67" s="7" t="s">
        <v>4723</v>
      </c>
    </row>
    <row r="68" spans="1:10" x14ac:dyDescent="0.3">
      <c r="A68" s="7" t="s">
        <v>2306</v>
      </c>
      <c r="B68">
        <v>35.97</v>
      </c>
      <c r="C68">
        <v>6.12</v>
      </c>
      <c r="D68" s="7" t="s">
        <v>2380</v>
      </c>
      <c r="E68" s="7" t="s">
        <v>2380</v>
      </c>
      <c r="F68" s="7" t="s">
        <v>2383</v>
      </c>
      <c r="G68">
        <v>1</v>
      </c>
      <c r="H68" s="7" t="s">
        <v>2383</v>
      </c>
      <c r="I68" s="7" t="s">
        <v>4722</v>
      </c>
      <c r="J68" s="7" t="s">
        <v>4724</v>
      </c>
    </row>
    <row r="69" spans="1:10" x14ac:dyDescent="0.3">
      <c r="A69" s="7" t="s">
        <v>2305</v>
      </c>
      <c r="B69">
        <v>45.54</v>
      </c>
      <c r="C69">
        <v>5.4</v>
      </c>
      <c r="D69" s="7" t="s">
        <v>2383</v>
      </c>
      <c r="E69" s="7" t="s">
        <v>2380</v>
      </c>
      <c r="F69" s="7" t="s">
        <v>2383</v>
      </c>
      <c r="G69">
        <v>1</v>
      </c>
      <c r="H69" s="7" t="s">
        <v>2383</v>
      </c>
      <c r="I69" s="7" t="s">
        <v>4722</v>
      </c>
      <c r="J69" s="7" t="s">
        <v>4725</v>
      </c>
    </row>
    <row r="70" spans="1:10" x14ac:dyDescent="0.3">
      <c r="A70" s="7" t="s">
        <v>2304</v>
      </c>
      <c r="B70">
        <v>35.53</v>
      </c>
      <c r="C70">
        <v>4.3600000000000003</v>
      </c>
      <c r="D70" s="7" t="s">
        <v>2383</v>
      </c>
      <c r="E70" s="7" t="s">
        <v>2380</v>
      </c>
      <c r="F70" s="7" t="s">
        <v>2380</v>
      </c>
      <c r="G70">
        <v>0</v>
      </c>
      <c r="H70" s="7" t="s">
        <v>2383</v>
      </c>
      <c r="I70" s="7" t="s">
        <v>4722</v>
      </c>
      <c r="J70" s="7" t="s">
        <v>4725</v>
      </c>
    </row>
    <row r="71" spans="1:10" x14ac:dyDescent="0.3">
      <c r="A71" s="7" t="s">
        <v>2303</v>
      </c>
      <c r="B71">
        <v>30.8</v>
      </c>
      <c r="C71">
        <v>9.77</v>
      </c>
      <c r="D71" s="7" t="s">
        <v>2380</v>
      </c>
      <c r="E71" s="7" t="s">
        <v>2380</v>
      </c>
      <c r="F71" s="7" t="s">
        <v>2380</v>
      </c>
      <c r="G71">
        <v>0</v>
      </c>
      <c r="H71" s="7" t="s">
        <v>2383</v>
      </c>
      <c r="I71" s="7" t="s">
        <v>4722</v>
      </c>
      <c r="J71" s="7" t="s">
        <v>4723</v>
      </c>
    </row>
    <row r="72" spans="1:10" x14ac:dyDescent="0.3">
      <c r="A72" s="7" t="s">
        <v>2302</v>
      </c>
      <c r="B72">
        <v>38.39</v>
      </c>
      <c r="C72">
        <v>4.25</v>
      </c>
      <c r="D72" s="7" t="s">
        <v>2380</v>
      </c>
      <c r="E72" s="7" t="s">
        <v>2380</v>
      </c>
      <c r="F72" s="7" t="s">
        <v>2380</v>
      </c>
      <c r="G72">
        <v>1</v>
      </c>
      <c r="H72" s="7" t="s">
        <v>2383</v>
      </c>
      <c r="I72" s="7" t="s">
        <v>4722</v>
      </c>
      <c r="J72" s="7" t="s">
        <v>4725</v>
      </c>
    </row>
    <row r="73" spans="1:10" x14ac:dyDescent="0.3">
      <c r="A73" s="7" t="s">
        <v>2301</v>
      </c>
      <c r="B73">
        <v>32.299999999999997</v>
      </c>
      <c r="C73">
        <v>4.76</v>
      </c>
      <c r="D73" s="7" t="s">
        <v>2380</v>
      </c>
      <c r="E73" s="7" t="s">
        <v>2380</v>
      </c>
      <c r="F73" s="7" t="s">
        <v>2380</v>
      </c>
      <c r="G73">
        <v>2</v>
      </c>
      <c r="H73" s="7" t="s">
        <v>2383</v>
      </c>
      <c r="I73" s="7" t="s">
        <v>4722</v>
      </c>
      <c r="J73" s="7" t="s">
        <v>4725</v>
      </c>
    </row>
    <row r="74" spans="1:10" x14ac:dyDescent="0.3">
      <c r="A74" s="7" t="s">
        <v>2300</v>
      </c>
      <c r="B74">
        <v>48.8</v>
      </c>
      <c r="C74">
        <v>6.22</v>
      </c>
      <c r="D74" s="7" t="s">
        <v>2383</v>
      </c>
      <c r="E74" s="7" t="s">
        <v>2380</v>
      </c>
      <c r="F74" s="7" t="s">
        <v>2380</v>
      </c>
      <c r="G74">
        <v>2</v>
      </c>
      <c r="H74" s="7" t="s">
        <v>2383</v>
      </c>
      <c r="I74" s="7" t="s">
        <v>4722</v>
      </c>
      <c r="J74" s="7" t="s">
        <v>4724</v>
      </c>
    </row>
    <row r="75" spans="1:10" x14ac:dyDescent="0.3">
      <c r="A75" s="7" t="s">
        <v>2299</v>
      </c>
      <c r="B75">
        <v>45.5</v>
      </c>
      <c r="C75">
        <v>7.96</v>
      </c>
      <c r="D75" s="7" t="s">
        <v>2380</v>
      </c>
      <c r="E75" s="7" t="s">
        <v>2380</v>
      </c>
      <c r="F75" s="7" t="s">
        <v>2380</v>
      </c>
      <c r="G75">
        <v>0</v>
      </c>
      <c r="H75" s="7" t="s">
        <v>2383</v>
      </c>
      <c r="I75" s="7" t="s">
        <v>4722</v>
      </c>
      <c r="J75" s="7" t="s">
        <v>4723</v>
      </c>
    </row>
    <row r="76" spans="1:10" x14ac:dyDescent="0.3">
      <c r="A76" s="7" t="s">
        <v>2298</v>
      </c>
      <c r="B76">
        <v>53.61</v>
      </c>
      <c r="C76">
        <v>10.92</v>
      </c>
      <c r="D76" s="7" t="s">
        <v>2383</v>
      </c>
      <c r="E76" s="7" t="s">
        <v>2380</v>
      </c>
      <c r="F76" s="7" t="s">
        <v>2380</v>
      </c>
      <c r="G76">
        <v>1</v>
      </c>
      <c r="H76" s="7" t="s">
        <v>2383</v>
      </c>
      <c r="I76" s="7" t="s">
        <v>4722</v>
      </c>
      <c r="J76" s="7" t="s">
        <v>4723</v>
      </c>
    </row>
    <row r="77" spans="1:10" x14ac:dyDescent="0.3">
      <c r="A77" s="7" t="s">
        <v>2297</v>
      </c>
      <c r="B77">
        <v>36.19</v>
      </c>
      <c r="C77">
        <v>11.51</v>
      </c>
      <c r="D77" s="7" t="s">
        <v>2383</v>
      </c>
      <c r="E77" s="7" t="s">
        <v>2380</v>
      </c>
      <c r="F77" s="7" t="s">
        <v>2380</v>
      </c>
      <c r="G77">
        <v>1</v>
      </c>
      <c r="H77" s="7" t="s">
        <v>2383</v>
      </c>
      <c r="I77" s="7" t="s">
        <v>4722</v>
      </c>
      <c r="J77" s="7" t="s">
        <v>4723</v>
      </c>
    </row>
    <row r="78" spans="1:10" x14ac:dyDescent="0.3">
      <c r="A78" s="7" t="s">
        <v>2296</v>
      </c>
      <c r="B78">
        <v>34.6</v>
      </c>
      <c r="C78">
        <v>5.99</v>
      </c>
      <c r="D78" s="7" t="s">
        <v>2383</v>
      </c>
      <c r="E78" s="7" t="s">
        <v>2380</v>
      </c>
      <c r="F78" s="7" t="s">
        <v>2380</v>
      </c>
      <c r="G78">
        <v>0</v>
      </c>
      <c r="H78" s="7" t="s">
        <v>2383</v>
      </c>
      <c r="I78" s="7" t="s">
        <v>4722</v>
      </c>
      <c r="J78" s="7" t="s">
        <v>4724</v>
      </c>
    </row>
    <row r="79" spans="1:10" x14ac:dyDescent="0.3">
      <c r="A79" s="7" t="s">
        <v>2295</v>
      </c>
      <c r="B79">
        <v>54.12</v>
      </c>
      <c r="C79">
        <v>11.57</v>
      </c>
      <c r="D79" s="7" t="s">
        <v>2380</v>
      </c>
      <c r="E79" s="7" t="s">
        <v>2380</v>
      </c>
      <c r="F79" s="7" t="s">
        <v>2380</v>
      </c>
      <c r="G79">
        <v>0</v>
      </c>
      <c r="H79" s="7" t="s">
        <v>2383</v>
      </c>
      <c r="I79" s="7" t="s">
        <v>4722</v>
      </c>
      <c r="J79" s="7" t="s">
        <v>4723</v>
      </c>
    </row>
    <row r="80" spans="1:10" x14ac:dyDescent="0.3">
      <c r="A80" s="7" t="s">
        <v>2294</v>
      </c>
      <c r="B80">
        <v>48.82</v>
      </c>
      <c r="C80">
        <v>6.67</v>
      </c>
      <c r="D80" s="7" t="s">
        <v>2383</v>
      </c>
      <c r="E80" s="7" t="s">
        <v>2380</v>
      </c>
      <c r="F80" s="7" t="s">
        <v>2380</v>
      </c>
      <c r="G80">
        <v>0</v>
      </c>
      <c r="H80" s="7" t="s">
        <v>2383</v>
      </c>
      <c r="I80" s="7" t="s">
        <v>4722</v>
      </c>
      <c r="J80" s="7" t="s">
        <v>4723</v>
      </c>
    </row>
    <row r="81" spans="1:10" x14ac:dyDescent="0.3">
      <c r="A81" s="7" t="s">
        <v>2293</v>
      </c>
      <c r="B81">
        <v>51.01</v>
      </c>
      <c r="C81">
        <v>9.1999999999999993</v>
      </c>
      <c r="D81" s="7" t="s">
        <v>2380</v>
      </c>
      <c r="E81" s="7" t="s">
        <v>2380</v>
      </c>
      <c r="F81" s="7" t="s">
        <v>2380</v>
      </c>
      <c r="G81">
        <v>0</v>
      </c>
      <c r="H81" s="7" t="s">
        <v>2383</v>
      </c>
      <c r="I81" s="7" t="s">
        <v>4722</v>
      </c>
      <c r="J81" s="7" t="s">
        <v>4723</v>
      </c>
    </row>
    <row r="82" spans="1:10" x14ac:dyDescent="0.3">
      <c r="A82" s="7" t="s">
        <v>2292</v>
      </c>
      <c r="B82">
        <v>45.65</v>
      </c>
      <c r="C82">
        <v>5.1100000000000003</v>
      </c>
      <c r="D82" s="7" t="s">
        <v>2383</v>
      </c>
      <c r="E82" s="7" t="s">
        <v>2380</v>
      </c>
      <c r="F82" s="7" t="s">
        <v>2380</v>
      </c>
      <c r="G82">
        <v>1</v>
      </c>
      <c r="H82" s="7" t="s">
        <v>2383</v>
      </c>
      <c r="I82" s="7" t="s">
        <v>4722</v>
      </c>
      <c r="J82" s="7" t="s">
        <v>4725</v>
      </c>
    </row>
    <row r="83" spans="1:10" x14ac:dyDescent="0.3">
      <c r="A83" s="7" t="s">
        <v>2291</v>
      </c>
      <c r="B83">
        <v>52.9</v>
      </c>
      <c r="C83">
        <v>5.34</v>
      </c>
      <c r="D83" s="7" t="s">
        <v>2380</v>
      </c>
      <c r="E83" s="7" t="s">
        <v>2380</v>
      </c>
      <c r="F83" s="7" t="s">
        <v>2380</v>
      </c>
      <c r="G83">
        <v>0</v>
      </c>
      <c r="H83" s="7" t="s">
        <v>2383</v>
      </c>
      <c r="I83" s="7" t="s">
        <v>4722</v>
      </c>
      <c r="J83" s="7" t="s">
        <v>4725</v>
      </c>
    </row>
    <row r="84" spans="1:10" x14ac:dyDescent="0.3">
      <c r="A84" s="7" t="s">
        <v>2290</v>
      </c>
      <c r="B84">
        <v>45.41</v>
      </c>
      <c r="C84">
        <v>4.03</v>
      </c>
      <c r="D84" s="7" t="s">
        <v>2383</v>
      </c>
      <c r="E84" s="7" t="s">
        <v>2380</v>
      </c>
      <c r="F84" s="7" t="s">
        <v>2380</v>
      </c>
      <c r="G84">
        <v>1</v>
      </c>
      <c r="H84" s="7" t="s">
        <v>2383</v>
      </c>
      <c r="I84" s="7" t="s">
        <v>4722</v>
      </c>
      <c r="J84" s="7" t="s">
        <v>4725</v>
      </c>
    </row>
    <row r="85" spans="1:10" x14ac:dyDescent="0.3">
      <c r="A85" s="7" t="s">
        <v>2289</v>
      </c>
      <c r="B85">
        <v>49.41</v>
      </c>
      <c r="C85">
        <v>4.2300000000000004</v>
      </c>
      <c r="D85" s="7" t="s">
        <v>2383</v>
      </c>
      <c r="E85" s="7" t="s">
        <v>2380</v>
      </c>
      <c r="F85" s="7" t="s">
        <v>2383</v>
      </c>
      <c r="G85">
        <v>1</v>
      </c>
      <c r="H85" s="7" t="s">
        <v>2383</v>
      </c>
      <c r="I85" s="7" t="s">
        <v>4722</v>
      </c>
      <c r="J85" s="7" t="s">
        <v>4725</v>
      </c>
    </row>
    <row r="86" spans="1:10" x14ac:dyDescent="0.3">
      <c r="A86" s="7" t="s">
        <v>2288</v>
      </c>
      <c r="B86">
        <v>31.824999999999999</v>
      </c>
      <c r="C86">
        <v>4.0599999999999996</v>
      </c>
      <c r="D86" s="7" t="s">
        <v>2380</v>
      </c>
      <c r="E86" s="7" t="s">
        <v>2380</v>
      </c>
      <c r="F86" s="7" t="s">
        <v>2380</v>
      </c>
      <c r="G86">
        <v>2</v>
      </c>
      <c r="H86" s="7" t="s">
        <v>2383</v>
      </c>
      <c r="I86" s="7" t="s">
        <v>4722</v>
      </c>
      <c r="J86" s="7" t="s">
        <v>4725</v>
      </c>
    </row>
    <row r="87" spans="1:10" x14ac:dyDescent="0.3">
      <c r="A87" s="7" t="s">
        <v>2287</v>
      </c>
      <c r="B87">
        <v>51.28</v>
      </c>
      <c r="C87">
        <v>4.68</v>
      </c>
      <c r="D87" s="7" t="s">
        <v>2380</v>
      </c>
      <c r="E87" s="7" t="s">
        <v>2380</v>
      </c>
      <c r="F87" s="7" t="s">
        <v>2380</v>
      </c>
      <c r="G87">
        <v>2</v>
      </c>
      <c r="H87" s="7" t="s">
        <v>2383</v>
      </c>
      <c r="I87" s="7" t="s">
        <v>4722</v>
      </c>
      <c r="J87" s="7" t="s">
        <v>4725</v>
      </c>
    </row>
    <row r="88" spans="1:10" x14ac:dyDescent="0.3">
      <c r="A88" s="7" t="s">
        <v>2286</v>
      </c>
      <c r="B88">
        <v>34.96</v>
      </c>
      <c r="C88">
        <v>4.34</v>
      </c>
      <c r="D88" s="7" t="s">
        <v>2380</v>
      </c>
      <c r="E88" s="7" t="s">
        <v>2380</v>
      </c>
      <c r="F88" s="7" t="s">
        <v>2383</v>
      </c>
      <c r="G88">
        <v>1</v>
      </c>
      <c r="H88" s="7" t="s">
        <v>2383</v>
      </c>
      <c r="I88" s="7" t="s">
        <v>4722</v>
      </c>
      <c r="J88" s="7" t="s">
        <v>4725</v>
      </c>
    </row>
    <row r="89" spans="1:10" x14ac:dyDescent="0.3">
      <c r="A89" s="7" t="s">
        <v>2285</v>
      </c>
      <c r="B89">
        <v>33.11</v>
      </c>
      <c r="C89">
        <v>10.51</v>
      </c>
      <c r="D89" s="7" t="s">
        <v>2380</v>
      </c>
      <c r="E89" s="7" t="s">
        <v>2380</v>
      </c>
      <c r="F89" s="7" t="s">
        <v>2380</v>
      </c>
      <c r="G89">
        <v>0</v>
      </c>
      <c r="H89" s="7" t="s">
        <v>2383</v>
      </c>
      <c r="I89" s="7" t="s">
        <v>4722</v>
      </c>
      <c r="J89" s="7" t="s">
        <v>4723</v>
      </c>
    </row>
    <row r="90" spans="1:10" x14ac:dyDescent="0.3">
      <c r="A90" s="7" t="s">
        <v>2284</v>
      </c>
      <c r="B90">
        <v>54.74</v>
      </c>
      <c r="C90">
        <v>5.84</v>
      </c>
      <c r="D90" s="7" t="s">
        <v>2383</v>
      </c>
      <c r="E90" s="7" t="s">
        <v>2380</v>
      </c>
      <c r="F90" s="7" t="s">
        <v>2383</v>
      </c>
      <c r="G90">
        <v>1</v>
      </c>
      <c r="H90" s="7" t="s">
        <v>2383</v>
      </c>
      <c r="I90" s="7" t="s">
        <v>4722</v>
      </c>
      <c r="J90" s="7" t="s">
        <v>4724</v>
      </c>
    </row>
    <row r="91" spans="1:10" x14ac:dyDescent="0.3">
      <c r="A91" s="7" t="s">
        <v>2283</v>
      </c>
      <c r="B91">
        <v>32.56</v>
      </c>
      <c r="C91">
        <v>5.41</v>
      </c>
      <c r="D91" s="7" t="s">
        <v>2380</v>
      </c>
      <c r="E91" s="7" t="s">
        <v>2380</v>
      </c>
      <c r="F91" s="7" t="s">
        <v>2383</v>
      </c>
      <c r="G91">
        <v>1</v>
      </c>
      <c r="H91" s="7" t="s">
        <v>2383</v>
      </c>
      <c r="I91" s="7" t="s">
        <v>4722</v>
      </c>
      <c r="J91" s="7" t="s">
        <v>4725</v>
      </c>
    </row>
    <row r="92" spans="1:10" x14ac:dyDescent="0.3">
      <c r="A92" s="7" t="s">
        <v>2282</v>
      </c>
      <c r="B92">
        <v>39.049999999999997</v>
      </c>
      <c r="C92">
        <v>6.06</v>
      </c>
      <c r="D92" s="7" t="s">
        <v>2380</v>
      </c>
      <c r="E92" s="7" t="s">
        <v>2380</v>
      </c>
      <c r="F92" s="7" t="s">
        <v>2380</v>
      </c>
      <c r="G92">
        <v>1</v>
      </c>
      <c r="H92" s="7" t="s">
        <v>2383</v>
      </c>
      <c r="I92" s="7" t="s">
        <v>4722</v>
      </c>
      <c r="J92" s="7" t="s">
        <v>4724</v>
      </c>
    </row>
    <row r="93" spans="1:10" x14ac:dyDescent="0.3">
      <c r="A93" s="7" t="s">
        <v>2281</v>
      </c>
      <c r="B93">
        <v>42.75</v>
      </c>
      <c r="C93">
        <v>4.22</v>
      </c>
      <c r="D93" s="7" t="s">
        <v>2380</v>
      </c>
      <c r="E93" s="7" t="s">
        <v>2380</v>
      </c>
      <c r="F93" s="7" t="s">
        <v>2380</v>
      </c>
      <c r="G93">
        <v>0</v>
      </c>
      <c r="H93" s="7" t="s">
        <v>2383</v>
      </c>
      <c r="I93" s="7" t="s">
        <v>4722</v>
      </c>
      <c r="J93" s="7" t="s">
        <v>4725</v>
      </c>
    </row>
    <row r="94" spans="1:10" x14ac:dyDescent="0.3">
      <c r="A94" s="7" t="s">
        <v>2280</v>
      </c>
      <c r="B94">
        <v>50.58</v>
      </c>
      <c r="C94">
        <v>5.12</v>
      </c>
      <c r="D94" s="7" t="s">
        <v>2380</v>
      </c>
      <c r="E94" s="7" t="s">
        <v>2380</v>
      </c>
      <c r="F94" s="7" t="s">
        <v>2380</v>
      </c>
      <c r="G94">
        <v>2</v>
      </c>
      <c r="H94" s="7" t="s">
        <v>2383</v>
      </c>
      <c r="I94" s="7" t="s">
        <v>4722</v>
      </c>
      <c r="J94" s="7" t="s">
        <v>4725</v>
      </c>
    </row>
    <row r="95" spans="1:10" x14ac:dyDescent="0.3">
      <c r="A95" s="7" t="s">
        <v>2279</v>
      </c>
      <c r="B95">
        <v>30.495000000000001</v>
      </c>
      <c r="C95">
        <v>4.57</v>
      </c>
      <c r="D95" s="7" t="s">
        <v>2383</v>
      </c>
      <c r="E95" s="7" t="s">
        <v>2380</v>
      </c>
      <c r="F95" s="7" t="s">
        <v>2380</v>
      </c>
      <c r="G95">
        <v>0</v>
      </c>
      <c r="H95" s="7" t="s">
        <v>2383</v>
      </c>
      <c r="I95" s="7" t="s">
        <v>4722</v>
      </c>
      <c r="J95" s="7" t="s">
        <v>4725</v>
      </c>
    </row>
    <row r="96" spans="1:10" x14ac:dyDescent="0.3">
      <c r="A96" s="7" t="s">
        <v>2278</v>
      </c>
      <c r="B96">
        <v>48.31</v>
      </c>
      <c r="C96">
        <v>9.58</v>
      </c>
      <c r="D96" s="7" t="s">
        <v>2383</v>
      </c>
      <c r="E96" s="7" t="s">
        <v>2380</v>
      </c>
      <c r="F96" s="7" t="s">
        <v>2380</v>
      </c>
      <c r="G96">
        <v>2</v>
      </c>
      <c r="H96" s="7" t="s">
        <v>2383</v>
      </c>
      <c r="I96" s="7" t="s">
        <v>4722</v>
      </c>
      <c r="J96" s="7" t="s">
        <v>4723</v>
      </c>
    </row>
    <row r="97" spans="1:10" x14ac:dyDescent="0.3">
      <c r="A97" s="7" t="s">
        <v>2277</v>
      </c>
      <c r="B97">
        <v>48.99</v>
      </c>
      <c r="C97">
        <v>9.7799999999999994</v>
      </c>
      <c r="D97" s="7" t="s">
        <v>2383</v>
      </c>
      <c r="E97" s="7" t="s">
        <v>2380</v>
      </c>
      <c r="F97" s="7" t="s">
        <v>2380</v>
      </c>
      <c r="G97">
        <v>1</v>
      </c>
      <c r="H97" s="7" t="s">
        <v>2383</v>
      </c>
      <c r="I97" s="7" t="s">
        <v>4722</v>
      </c>
      <c r="J97" s="7" t="s">
        <v>4723</v>
      </c>
    </row>
    <row r="98" spans="1:10" x14ac:dyDescent="0.3">
      <c r="A98" s="7" t="s">
        <v>2276</v>
      </c>
      <c r="B98">
        <v>38.39</v>
      </c>
      <c r="C98">
        <v>4.1100000000000003</v>
      </c>
      <c r="D98" s="7" t="s">
        <v>2383</v>
      </c>
      <c r="E98" s="7" t="s">
        <v>2380</v>
      </c>
      <c r="F98" s="7" t="s">
        <v>2380</v>
      </c>
      <c r="G98">
        <v>0</v>
      </c>
      <c r="H98" s="7" t="s">
        <v>2383</v>
      </c>
      <c r="I98" s="7" t="s">
        <v>4722</v>
      </c>
      <c r="J98" s="7" t="s">
        <v>4725</v>
      </c>
    </row>
    <row r="99" spans="1:10" x14ac:dyDescent="0.3">
      <c r="A99" s="7" t="s">
        <v>2275</v>
      </c>
      <c r="B99">
        <v>44.34</v>
      </c>
      <c r="C99">
        <v>4.0199999999999996</v>
      </c>
      <c r="D99" s="7" t="s">
        <v>2383</v>
      </c>
      <c r="E99" s="7" t="s">
        <v>2380</v>
      </c>
      <c r="F99" s="7" t="s">
        <v>2380</v>
      </c>
      <c r="G99">
        <v>2</v>
      </c>
      <c r="H99" s="7" t="s">
        <v>2383</v>
      </c>
      <c r="I99" s="7" t="s">
        <v>4722</v>
      </c>
      <c r="J99" s="7" t="s">
        <v>4725</v>
      </c>
    </row>
    <row r="100" spans="1:10" x14ac:dyDescent="0.3">
      <c r="A100" s="7" t="s">
        <v>2274</v>
      </c>
      <c r="B100">
        <v>41.51</v>
      </c>
      <c r="C100">
        <v>6.92</v>
      </c>
      <c r="D100" s="7" t="s">
        <v>2380</v>
      </c>
      <c r="E100" s="7" t="s">
        <v>2380</v>
      </c>
      <c r="F100" s="7" t="s">
        <v>2380</v>
      </c>
      <c r="G100">
        <v>0</v>
      </c>
      <c r="H100" s="7" t="s">
        <v>2383</v>
      </c>
      <c r="I100" s="7" t="s">
        <v>4722</v>
      </c>
      <c r="J100" s="7" t="s">
        <v>4723</v>
      </c>
    </row>
    <row r="101" spans="1:10" x14ac:dyDescent="0.3">
      <c r="A101" s="7" t="s">
        <v>2273</v>
      </c>
      <c r="B101">
        <v>48.2</v>
      </c>
      <c r="C101">
        <v>4.84</v>
      </c>
      <c r="D101" s="7" t="s">
        <v>2380</v>
      </c>
      <c r="E101" s="7" t="s">
        <v>2380</v>
      </c>
      <c r="F101" s="7" t="s">
        <v>2380</v>
      </c>
      <c r="G101">
        <v>0</v>
      </c>
      <c r="H101" s="7" t="s">
        <v>2383</v>
      </c>
      <c r="I101" s="7" t="s">
        <v>4722</v>
      </c>
      <c r="J101" s="7" t="s">
        <v>4725</v>
      </c>
    </row>
    <row r="102" spans="1:10" x14ac:dyDescent="0.3">
      <c r="A102" s="7" t="s">
        <v>2272</v>
      </c>
      <c r="B102">
        <v>35.75</v>
      </c>
      <c r="C102">
        <v>8</v>
      </c>
      <c r="D102" s="7" t="s">
        <v>2383</v>
      </c>
      <c r="E102" s="7" t="s">
        <v>2380</v>
      </c>
      <c r="F102" s="7" t="s">
        <v>2380</v>
      </c>
      <c r="G102">
        <v>0</v>
      </c>
      <c r="H102" s="7" t="s">
        <v>2383</v>
      </c>
      <c r="I102" s="7" t="s">
        <v>4722</v>
      </c>
      <c r="J102" s="7" t="s">
        <v>4723</v>
      </c>
    </row>
    <row r="103" spans="1:10" x14ac:dyDescent="0.3">
      <c r="A103" s="7" t="s">
        <v>2271</v>
      </c>
      <c r="B103">
        <v>53.81</v>
      </c>
      <c r="C103">
        <v>8.77</v>
      </c>
      <c r="D103" s="7" t="s">
        <v>2383</v>
      </c>
      <c r="E103" s="7" t="s">
        <v>2380</v>
      </c>
      <c r="F103" s="7" t="s">
        <v>2380</v>
      </c>
      <c r="G103">
        <v>0</v>
      </c>
      <c r="H103" s="7" t="s">
        <v>2383</v>
      </c>
      <c r="I103" s="7" t="s">
        <v>4722</v>
      </c>
      <c r="J103" s="7" t="s">
        <v>4723</v>
      </c>
    </row>
    <row r="104" spans="1:10" x14ac:dyDescent="0.3">
      <c r="A104" s="7" t="s">
        <v>2270</v>
      </c>
      <c r="B104">
        <v>49.48</v>
      </c>
      <c r="C104">
        <v>4.96</v>
      </c>
      <c r="D104" s="7" t="s">
        <v>2380</v>
      </c>
      <c r="E104" s="7" t="s">
        <v>2380</v>
      </c>
      <c r="F104" s="7" t="s">
        <v>2383</v>
      </c>
      <c r="G104">
        <v>1</v>
      </c>
      <c r="H104" s="7" t="s">
        <v>2383</v>
      </c>
      <c r="I104" s="7" t="s">
        <v>4722</v>
      </c>
      <c r="J104" s="7" t="s">
        <v>4725</v>
      </c>
    </row>
    <row r="105" spans="1:10" x14ac:dyDescent="0.3">
      <c r="A105" s="7" t="s">
        <v>2269</v>
      </c>
      <c r="B105">
        <v>34.1</v>
      </c>
      <c r="C105">
        <v>4.43</v>
      </c>
      <c r="D105" s="7" t="s">
        <v>2383</v>
      </c>
      <c r="E105" s="7" t="s">
        <v>2380</v>
      </c>
      <c r="F105" s="7" t="s">
        <v>2380</v>
      </c>
      <c r="G105">
        <v>0</v>
      </c>
      <c r="H105" s="7" t="s">
        <v>2383</v>
      </c>
      <c r="I105" s="7" t="s">
        <v>4722</v>
      </c>
      <c r="J105" s="7" t="s">
        <v>4725</v>
      </c>
    </row>
    <row r="106" spans="1:10" x14ac:dyDescent="0.3">
      <c r="A106" s="7" t="s">
        <v>2268</v>
      </c>
      <c r="B106">
        <v>35.299999999999997</v>
      </c>
      <c r="C106">
        <v>5.82</v>
      </c>
      <c r="D106" s="7" t="s">
        <v>2383</v>
      </c>
      <c r="E106" s="7" t="s">
        <v>2380</v>
      </c>
      <c r="F106" s="7" t="s">
        <v>2383</v>
      </c>
      <c r="G106">
        <v>1</v>
      </c>
      <c r="H106" s="7" t="s">
        <v>2383</v>
      </c>
      <c r="I106" s="7" t="s">
        <v>4722</v>
      </c>
      <c r="J106" s="7" t="s">
        <v>4724</v>
      </c>
    </row>
    <row r="107" spans="1:10" x14ac:dyDescent="0.3">
      <c r="A107" s="7" t="s">
        <v>2267</v>
      </c>
      <c r="B107">
        <v>43.83</v>
      </c>
      <c r="C107">
        <v>6.03</v>
      </c>
      <c r="D107" s="7" t="s">
        <v>2383</v>
      </c>
      <c r="E107" s="7" t="s">
        <v>2380</v>
      </c>
      <c r="F107" s="7" t="s">
        <v>2380</v>
      </c>
      <c r="G107">
        <v>2</v>
      </c>
      <c r="H107" s="7" t="s">
        <v>2383</v>
      </c>
      <c r="I107" s="7" t="s">
        <v>4722</v>
      </c>
      <c r="J107" s="7" t="s">
        <v>4724</v>
      </c>
    </row>
    <row r="108" spans="1:10" x14ac:dyDescent="0.3">
      <c r="A108" s="7" t="s">
        <v>2266</v>
      </c>
      <c r="B108">
        <v>50.07</v>
      </c>
      <c r="C108">
        <v>9.27</v>
      </c>
      <c r="D108" s="7" t="s">
        <v>2380</v>
      </c>
      <c r="E108" s="7" t="s">
        <v>2380</v>
      </c>
      <c r="F108" s="7" t="s">
        <v>2380</v>
      </c>
      <c r="G108">
        <v>0</v>
      </c>
      <c r="H108" s="7" t="s">
        <v>2383</v>
      </c>
      <c r="I108" s="7" t="s">
        <v>4722</v>
      </c>
      <c r="J108" s="7" t="s">
        <v>4723</v>
      </c>
    </row>
    <row r="109" spans="1:10" x14ac:dyDescent="0.3">
      <c r="A109" s="7" t="s">
        <v>2265</v>
      </c>
      <c r="B109">
        <v>32.774999999999999</v>
      </c>
      <c r="C109">
        <v>5.53</v>
      </c>
      <c r="D109" s="7" t="s">
        <v>2380</v>
      </c>
      <c r="E109" s="7" t="s">
        <v>2380</v>
      </c>
      <c r="F109" s="7" t="s">
        <v>2380</v>
      </c>
      <c r="G109">
        <v>0</v>
      </c>
      <c r="H109" s="7" t="s">
        <v>2383</v>
      </c>
      <c r="I109" s="7" t="s">
        <v>4722</v>
      </c>
      <c r="J109" s="7" t="s">
        <v>4725</v>
      </c>
    </row>
    <row r="110" spans="1:10" x14ac:dyDescent="0.3">
      <c r="A110" s="7" t="s">
        <v>2264</v>
      </c>
      <c r="B110">
        <v>34.104999999999997</v>
      </c>
      <c r="C110">
        <v>5.07</v>
      </c>
      <c r="D110" s="7" t="s">
        <v>2380</v>
      </c>
      <c r="E110" s="7" t="s">
        <v>2380</v>
      </c>
      <c r="F110" s="7" t="s">
        <v>2380</v>
      </c>
      <c r="G110">
        <v>1</v>
      </c>
      <c r="H110" s="7" t="s">
        <v>2383</v>
      </c>
      <c r="I110" s="7" t="s">
        <v>4722</v>
      </c>
      <c r="J110" s="7" t="s">
        <v>4725</v>
      </c>
    </row>
    <row r="111" spans="1:10" x14ac:dyDescent="0.3">
      <c r="A111" s="7" t="s">
        <v>2263</v>
      </c>
      <c r="B111">
        <v>48.93</v>
      </c>
      <c r="C111">
        <v>11.17</v>
      </c>
      <c r="D111" s="7" t="s">
        <v>2383</v>
      </c>
      <c r="E111" s="7" t="s">
        <v>2380</v>
      </c>
      <c r="F111" s="7" t="s">
        <v>2380</v>
      </c>
      <c r="G111">
        <v>1</v>
      </c>
      <c r="H111" s="7" t="s">
        <v>2383</v>
      </c>
      <c r="I111" s="7" t="s">
        <v>4722</v>
      </c>
      <c r="J111" s="7" t="s">
        <v>4723</v>
      </c>
    </row>
    <row r="112" spans="1:10" x14ac:dyDescent="0.3">
      <c r="A112" s="7" t="s">
        <v>2262</v>
      </c>
      <c r="B112">
        <v>37.07</v>
      </c>
      <c r="C112">
        <v>6.14</v>
      </c>
      <c r="D112" s="7" t="s">
        <v>2383</v>
      </c>
      <c r="E112" s="7" t="s">
        <v>2380</v>
      </c>
      <c r="F112" s="7" t="s">
        <v>2380</v>
      </c>
      <c r="G112">
        <v>0</v>
      </c>
      <c r="H112" s="7" t="s">
        <v>2383</v>
      </c>
      <c r="I112" s="7" t="s">
        <v>4722</v>
      </c>
      <c r="J112" s="7" t="s">
        <v>4724</v>
      </c>
    </row>
    <row r="113" spans="1:10" x14ac:dyDescent="0.3">
      <c r="A113" s="7" t="s">
        <v>2261</v>
      </c>
      <c r="B113">
        <v>51.51</v>
      </c>
      <c r="C113">
        <v>6.26</v>
      </c>
      <c r="D113" s="7" t="s">
        <v>2383</v>
      </c>
      <c r="E113" s="7" t="s">
        <v>2380</v>
      </c>
      <c r="F113" s="7" t="s">
        <v>2383</v>
      </c>
      <c r="G113">
        <v>1</v>
      </c>
      <c r="H113" s="7" t="s">
        <v>2383</v>
      </c>
      <c r="I113" s="7" t="s">
        <v>4722</v>
      </c>
      <c r="J113" s="7" t="s">
        <v>4724</v>
      </c>
    </row>
    <row r="114" spans="1:10" x14ac:dyDescent="0.3">
      <c r="A114" s="7" t="s">
        <v>2260</v>
      </c>
      <c r="B114">
        <v>34.799999999999997</v>
      </c>
      <c r="C114">
        <v>4.72</v>
      </c>
      <c r="D114" s="7" t="s">
        <v>2383</v>
      </c>
      <c r="E114" s="7" t="s">
        <v>2380</v>
      </c>
      <c r="F114" s="7" t="s">
        <v>2380</v>
      </c>
      <c r="G114">
        <v>0</v>
      </c>
      <c r="H114" s="7" t="s">
        <v>2383</v>
      </c>
      <c r="I114" s="7" t="s">
        <v>4722</v>
      </c>
      <c r="J114" s="7" t="s">
        <v>4725</v>
      </c>
    </row>
    <row r="115" spans="1:10" x14ac:dyDescent="0.3">
      <c r="A115" s="7" t="s">
        <v>2259</v>
      </c>
      <c r="B115">
        <v>36.67</v>
      </c>
      <c r="C115">
        <v>5.18</v>
      </c>
      <c r="D115" s="7" t="s">
        <v>2380</v>
      </c>
      <c r="E115" s="7" t="s">
        <v>2380</v>
      </c>
      <c r="F115" s="7" t="s">
        <v>2380</v>
      </c>
      <c r="G115">
        <v>1</v>
      </c>
      <c r="H115" s="7" t="s">
        <v>2383</v>
      </c>
      <c r="I115" s="7" t="s">
        <v>4722</v>
      </c>
      <c r="J115" s="7" t="s">
        <v>4725</v>
      </c>
    </row>
    <row r="116" spans="1:10" x14ac:dyDescent="0.3">
      <c r="A116" s="7" t="s">
        <v>2258</v>
      </c>
      <c r="B116">
        <v>30.9</v>
      </c>
      <c r="C116">
        <v>9.4</v>
      </c>
      <c r="D116" s="7" t="s">
        <v>2380</v>
      </c>
      <c r="E116" s="7" t="s">
        <v>2380</v>
      </c>
      <c r="F116" s="7" t="s">
        <v>2380</v>
      </c>
      <c r="G116">
        <v>2</v>
      </c>
      <c r="H116" s="7" t="s">
        <v>2383</v>
      </c>
      <c r="I116" s="7" t="s">
        <v>4722</v>
      </c>
      <c r="J116" s="7" t="s">
        <v>4723</v>
      </c>
    </row>
    <row r="117" spans="1:10" x14ac:dyDescent="0.3">
      <c r="A117" s="7" t="s">
        <v>2257</v>
      </c>
      <c r="B117">
        <v>30.495000000000001</v>
      </c>
      <c r="C117">
        <v>6.29</v>
      </c>
      <c r="D117" s="7" t="s">
        <v>2380</v>
      </c>
      <c r="E117" s="7" t="s">
        <v>2380</v>
      </c>
      <c r="F117" s="7" t="s">
        <v>2380</v>
      </c>
      <c r="G117">
        <v>0</v>
      </c>
      <c r="H117" s="7" t="s">
        <v>2383</v>
      </c>
      <c r="I117" s="7" t="s">
        <v>4722</v>
      </c>
      <c r="J117" s="7" t="s">
        <v>4724</v>
      </c>
    </row>
    <row r="118" spans="1:10" x14ac:dyDescent="0.3">
      <c r="A118" s="7" t="s">
        <v>2256</v>
      </c>
      <c r="B118">
        <v>44.88</v>
      </c>
      <c r="C118">
        <v>6.04</v>
      </c>
      <c r="D118" s="7" t="s">
        <v>2380</v>
      </c>
      <c r="E118" s="7" t="s">
        <v>2380</v>
      </c>
      <c r="F118" s="7" t="s">
        <v>2383</v>
      </c>
      <c r="G118">
        <v>1</v>
      </c>
      <c r="H118" s="7" t="s">
        <v>2383</v>
      </c>
      <c r="I118" s="7" t="s">
        <v>4722</v>
      </c>
      <c r="J118" s="7" t="s">
        <v>4724</v>
      </c>
    </row>
    <row r="119" spans="1:10" x14ac:dyDescent="0.3">
      <c r="A119" s="7" t="s">
        <v>2255</v>
      </c>
      <c r="B119">
        <v>44.32</v>
      </c>
      <c r="C119">
        <v>10.55</v>
      </c>
      <c r="D119" s="7" t="s">
        <v>2380</v>
      </c>
      <c r="E119" s="7" t="s">
        <v>2380</v>
      </c>
      <c r="F119" s="7" t="s">
        <v>2380</v>
      </c>
      <c r="G119">
        <v>0</v>
      </c>
      <c r="H119" s="7" t="s">
        <v>2383</v>
      </c>
      <c r="I119" s="7" t="s">
        <v>4722</v>
      </c>
      <c r="J119" s="7" t="s">
        <v>4723</v>
      </c>
    </row>
    <row r="120" spans="1:10" x14ac:dyDescent="0.3">
      <c r="A120" s="7" t="s">
        <v>2254</v>
      </c>
      <c r="B120">
        <v>46.39</v>
      </c>
      <c r="C120">
        <v>5.09</v>
      </c>
      <c r="D120" s="7" t="s">
        <v>2380</v>
      </c>
      <c r="E120" s="7" t="s">
        <v>2380</v>
      </c>
      <c r="F120" s="7" t="s">
        <v>2380</v>
      </c>
      <c r="G120">
        <v>0</v>
      </c>
      <c r="H120" s="7" t="s">
        <v>2383</v>
      </c>
      <c r="I120" s="7" t="s">
        <v>4722</v>
      </c>
      <c r="J120" s="7" t="s">
        <v>4725</v>
      </c>
    </row>
    <row r="121" spans="1:10" x14ac:dyDescent="0.3">
      <c r="A121" s="7" t="s">
        <v>2253</v>
      </c>
      <c r="B121">
        <v>42.13</v>
      </c>
      <c r="C121">
        <v>5.2</v>
      </c>
      <c r="D121" s="7" t="s">
        <v>2383</v>
      </c>
      <c r="E121" s="7" t="s">
        <v>2380</v>
      </c>
      <c r="F121" s="7" t="s">
        <v>2380</v>
      </c>
      <c r="G121">
        <v>1</v>
      </c>
      <c r="H121" s="7" t="s">
        <v>2383</v>
      </c>
      <c r="I121" s="7" t="s">
        <v>4722</v>
      </c>
      <c r="J121" s="7" t="s">
        <v>4725</v>
      </c>
    </row>
    <row r="122" spans="1:10" x14ac:dyDescent="0.3">
      <c r="A122" s="7" t="s">
        <v>2252</v>
      </c>
      <c r="B122">
        <v>30.78</v>
      </c>
      <c r="C122">
        <v>8.4499999999999993</v>
      </c>
      <c r="D122" s="7" t="s">
        <v>2383</v>
      </c>
      <c r="E122" s="7" t="s">
        <v>2380</v>
      </c>
      <c r="F122" s="7" t="s">
        <v>2380</v>
      </c>
      <c r="G122">
        <v>0</v>
      </c>
      <c r="H122" s="7" t="s">
        <v>2383</v>
      </c>
      <c r="I122" s="7" t="s">
        <v>4722</v>
      </c>
      <c r="J122" s="7" t="s">
        <v>4723</v>
      </c>
    </row>
    <row r="123" spans="1:10" x14ac:dyDescent="0.3">
      <c r="A123" s="7" t="s">
        <v>2251</v>
      </c>
      <c r="B123">
        <v>31.35</v>
      </c>
      <c r="C123">
        <v>9.5399999999999991</v>
      </c>
      <c r="D123" s="7" t="s">
        <v>2380</v>
      </c>
      <c r="E123" s="7" t="s">
        <v>2380</v>
      </c>
      <c r="F123" s="7" t="s">
        <v>2380</v>
      </c>
      <c r="G123">
        <v>0</v>
      </c>
      <c r="H123" s="7" t="s">
        <v>2383</v>
      </c>
      <c r="I123" s="7" t="s">
        <v>4722</v>
      </c>
      <c r="J123" s="7" t="s">
        <v>4723</v>
      </c>
    </row>
    <row r="124" spans="1:10" x14ac:dyDescent="0.3">
      <c r="A124" s="7" t="s">
        <v>2250</v>
      </c>
      <c r="B124">
        <v>41.46</v>
      </c>
      <c r="C124">
        <v>4.99</v>
      </c>
      <c r="D124" s="7" t="s">
        <v>2383</v>
      </c>
      <c r="E124" s="7" t="s">
        <v>2380</v>
      </c>
      <c r="F124" s="7" t="s">
        <v>2380</v>
      </c>
      <c r="G124">
        <v>2</v>
      </c>
      <c r="H124" s="7" t="s">
        <v>2383</v>
      </c>
      <c r="I124" s="7" t="s">
        <v>4722</v>
      </c>
      <c r="J124" s="7" t="s">
        <v>4725</v>
      </c>
    </row>
    <row r="125" spans="1:10" x14ac:dyDescent="0.3">
      <c r="A125" s="7" t="s">
        <v>2249</v>
      </c>
      <c r="B125">
        <v>48</v>
      </c>
      <c r="C125">
        <v>10.54</v>
      </c>
      <c r="D125" s="7" t="s">
        <v>2380</v>
      </c>
      <c r="E125" s="7" t="s">
        <v>2380</v>
      </c>
      <c r="F125" s="7" t="s">
        <v>2380</v>
      </c>
      <c r="G125">
        <v>0</v>
      </c>
      <c r="H125" s="7" t="s">
        <v>2383</v>
      </c>
      <c r="I125" s="7" t="s">
        <v>4722</v>
      </c>
      <c r="J125" s="7" t="s">
        <v>4723</v>
      </c>
    </row>
    <row r="126" spans="1:10" x14ac:dyDescent="0.3">
      <c r="A126" s="7" t="s">
        <v>2248</v>
      </c>
      <c r="B126">
        <v>49.13</v>
      </c>
      <c r="C126">
        <v>4.54</v>
      </c>
      <c r="D126" s="7" t="s">
        <v>2380</v>
      </c>
      <c r="E126" s="7" t="s">
        <v>2380</v>
      </c>
      <c r="F126" s="7" t="s">
        <v>2380</v>
      </c>
      <c r="G126">
        <v>0</v>
      </c>
      <c r="H126" s="7" t="s">
        <v>2383</v>
      </c>
      <c r="I126" s="7" t="s">
        <v>4722</v>
      </c>
      <c r="J126" s="7" t="s">
        <v>4725</v>
      </c>
    </row>
    <row r="127" spans="1:10" x14ac:dyDescent="0.3">
      <c r="A127" s="7" t="s">
        <v>2247</v>
      </c>
      <c r="B127">
        <v>37.799999999999997</v>
      </c>
      <c r="C127">
        <v>6.29</v>
      </c>
      <c r="D127" s="7" t="s">
        <v>2380</v>
      </c>
      <c r="E127" s="7" t="s">
        <v>2380</v>
      </c>
      <c r="F127" s="7" t="s">
        <v>2380</v>
      </c>
      <c r="G127">
        <v>1</v>
      </c>
      <c r="H127" s="7" t="s">
        <v>2383</v>
      </c>
      <c r="I127" s="7" t="s">
        <v>4722</v>
      </c>
      <c r="J127" s="7" t="s">
        <v>4724</v>
      </c>
    </row>
    <row r="128" spans="1:10" x14ac:dyDescent="0.3">
      <c r="A128" s="7" t="s">
        <v>2246</v>
      </c>
      <c r="B128">
        <v>38.299999999999997</v>
      </c>
      <c r="C128">
        <v>9.51</v>
      </c>
      <c r="D128" s="7" t="s">
        <v>2380</v>
      </c>
      <c r="E128" s="7" t="s">
        <v>2380</v>
      </c>
      <c r="F128" s="7" t="s">
        <v>2380</v>
      </c>
      <c r="G128">
        <v>0</v>
      </c>
      <c r="H128" s="7" t="s">
        <v>2383</v>
      </c>
      <c r="I128" s="7" t="s">
        <v>4722</v>
      </c>
      <c r="J128" s="7" t="s">
        <v>4723</v>
      </c>
    </row>
    <row r="129" spans="1:10" x14ac:dyDescent="0.3">
      <c r="A129" s="7" t="s">
        <v>2245</v>
      </c>
      <c r="B129">
        <v>32.774999999999999</v>
      </c>
      <c r="C129">
        <v>4.72</v>
      </c>
      <c r="D129" s="7" t="s">
        <v>2380</v>
      </c>
      <c r="E129" s="7" t="s">
        <v>2380</v>
      </c>
      <c r="F129" s="7" t="s">
        <v>2380</v>
      </c>
      <c r="G129">
        <v>0</v>
      </c>
      <c r="H129" s="7" t="s">
        <v>2383</v>
      </c>
      <c r="I129" s="7" t="s">
        <v>4722</v>
      </c>
      <c r="J129" s="7" t="s">
        <v>4725</v>
      </c>
    </row>
    <row r="130" spans="1:10" x14ac:dyDescent="0.3">
      <c r="A130" s="7" t="s">
        <v>2244</v>
      </c>
      <c r="B130">
        <v>34.200000000000003</v>
      </c>
      <c r="C130">
        <v>5.91</v>
      </c>
      <c r="D130" s="7" t="s">
        <v>2383</v>
      </c>
      <c r="E130" s="7" t="s">
        <v>2380</v>
      </c>
      <c r="F130" s="7" t="s">
        <v>2380</v>
      </c>
      <c r="G130">
        <v>0</v>
      </c>
      <c r="H130" s="7" t="s">
        <v>2383</v>
      </c>
      <c r="I130" s="7" t="s">
        <v>4722</v>
      </c>
      <c r="J130" s="7" t="s">
        <v>4724</v>
      </c>
    </row>
    <row r="131" spans="1:10" x14ac:dyDescent="0.3">
      <c r="A131" s="7" t="s">
        <v>2243</v>
      </c>
      <c r="B131">
        <v>30.2</v>
      </c>
      <c r="C131">
        <v>9.58</v>
      </c>
      <c r="D131" s="7" t="s">
        <v>2380</v>
      </c>
      <c r="E131" s="7" t="s">
        <v>2380</v>
      </c>
      <c r="F131" s="7" t="s">
        <v>2380</v>
      </c>
      <c r="G131">
        <v>0</v>
      </c>
      <c r="H131" s="7" t="s">
        <v>2383</v>
      </c>
      <c r="I131" s="7" t="s">
        <v>4722</v>
      </c>
      <c r="J131" s="7" t="s">
        <v>4723</v>
      </c>
    </row>
    <row r="132" spans="1:10" x14ac:dyDescent="0.3">
      <c r="A132" s="7" t="s">
        <v>2242</v>
      </c>
      <c r="B132">
        <v>48.32</v>
      </c>
      <c r="C132">
        <v>5.77</v>
      </c>
      <c r="D132" s="7" t="s">
        <v>2380</v>
      </c>
      <c r="E132" s="7" t="s">
        <v>2380</v>
      </c>
      <c r="F132" s="7" t="s">
        <v>2380</v>
      </c>
      <c r="G132">
        <v>0</v>
      </c>
      <c r="H132" s="7" t="s">
        <v>2383</v>
      </c>
      <c r="I132" s="7" t="s">
        <v>4722</v>
      </c>
      <c r="J132" s="7" t="s">
        <v>4724</v>
      </c>
    </row>
    <row r="133" spans="1:10" x14ac:dyDescent="0.3">
      <c r="A133" s="7" t="s">
        <v>2241</v>
      </c>
      <c r="B133">
        <v>44.86</v>
      </c>
      <c r="C133">
        <v>4.38</v>
      </c>
      <c r="D133" s="7" t="s">
        <v>2383</v>
      </c>
      <c r="E133" s="7" t="s">
        <v>2380</v>
      </c>
      <c r="F133" s="7" t="s">
        <v>2380</v>
      </c>
      <c r="G133">
        <v>0</v>
      </c>
      <c r="H133" s="7" t="s">
        <v>2383</v>
      </c>
      <c r="I133" s="7" t="s">
        <v>4722</v>
      </c>
      <c r="J133" s="7" t="s">
        <v>4725</v>
      </c>
    </row>
    <row r="134" spans="1:10" x14ac:dyDescent="0.3">
      <c r="A134" s="7" t="s">
        <v>2240</v>
      </c>
      <c r="B134">
        <v>52.15</v>
      </c>
      <c r="C134">
        <v>5.65</v>
      </c>
      <c r="D134" s="7" t="s">
        <v>2380</v>
      </c>
      <c r="E134" s="7" t="s">
        <v>2380</v>
      </c>
      <c r="F134" s="7" t="s">
        <v>2380</v>
      </c>
      <c r="G134">
        <v>1</v>
      </c>
      <c r="H134" s="7" t="s">
        <v>2383</v>
      </c>
      <c r="I134" s="7" t="s">
        <v>4722</v>
      </c>
      <c r="J134" s="7" t="s">
        <v>4725</v>
      </c>
    </row>
    <row r="135" spans="1:10" x14ac:dyDescent="0.3">
      <c r="A135" s="7" t="s">
        <v>2239</v>
      </c>
      <c r="B135">
        <v>41.12</v>
      </c>
      <c r="C135">
        <v>7.54</v>
      </c>
      <c r="D135" s="7" t="s">
        <v>2383</v>
      </c>
      <c r="E135" s="7" t="s">
        <v>2380</v>
      </c>
      <c r="F135" s="7" t="s">
        <v>2380</v>
      </c>
      <c r="G135">
        <v>0</v>
      </c>
      <c r="H135" s="7" t="s">
        <v>2383</v>
      </c>
      <c r="I135" s="7" t="s">
        <v>4722</v>
      </c>
      <c r="J135" s="7" t="s">
        <v>4723</v>
      </c>
    </row>
    <row r="136" spans="1:10" x14ac:dyDescent="0.3">
      <c r="A136" s="7" t="s">
        <v>2238</v>
      </c>
      <c r="B136">
        <v>38.39</v>
      </c>
      <c r="C136">
        <v>5.1100000000000003</v>
      </c>
      <c r="D136" s="7" t="s">
        <v>2383</v>
      </c>
      <c r="E136" s="7" t="s">
        <v>2380</v>
      </c>
      <c r="F136" s="7" t="s">
        <v>2380</v>
      </c>
      <c r="G136">
        <v>1</v>
      </c>
      <c r="H136" s="7" t="s">
        <v>2383</v>
      </c>
      <c r="I136" s="7" t="s">
        <v>4722</v>
      </c>
      <c r="J136" s="7" t="s">
        <v>4725</v>
      </c>
    </row>
    <row r="137" spans="1:10" x14ac:dyDescent="0.3">
      <c r="A137" s="7" t="s">
        <v>2237</v>
      </c>
      <c r="B137">
        <v>46.85</v>
      </c>
      <c r="C137">
        <v>4.25</v>
      </c>
      <c r="D137" s="7" t="s">
        <v>2380</v>
      </c>
      <c r="E137" s="7" t="s">
        <v>2380</v>
      </c>
      <c r="F137" s="7" t="s">
        <v>2383</v>
      </c>
      <c r="G137">
        <v>1</v>
      </c>
      <c r="H137" s="7" t="s">
        <v>2383</v>
      </c>
      <c r="I137" s="7" t="s">
        <v>4722</v>
      </c>
      <c r="J137" s="7" t="s">
        <v>4725</v>
      </c>
    </row>
    <row r="138" spans="1:10" x14ac:dyDescent="0.3">
      <c r="A138" s="7" t="s">
        <v>2236</v>
      </c>
      <c r="B138">
        <v>42.24</v>
      </c>
      <c r="C138">
        <v>5.55</v>
      </c>
      <c r="D138" s="7" t="s">
        <v>2380</v>
      </c>
      <c r="E138" s="7" t="s">
        <v>2383</v>
      </c>
      <c r="F138" s="7" t="s">
        <v>2380</v>
      </c>
      <c r="G138">
        <v>1</v>
      </c>
      <c r="H138" s="7" t="s">
        <v>2383</v>
      </c>
      <c r="I138" s="7" t="s">
        <v>4722</v>
      </c>
      <c r="J138" s="7" t="s">
        <v>4725</v>
      </c>
    </row>
    <row r="139" spans="1:10" x14ac:dyDescent="0.3">
      <c r="A139" s="7" t="s">
        <v>2235</v>
      </c>
      <c r="B139">
        <v>34.39</v>
      </c>
      <c r="C139">
        <v>5.78</v>
      </c>
      <c r="D139" s="7" t="s">
        <v>2380</v>
      </c>
      <c r="E139" s="7" t="s">
        <v>2380</v>
      </c>
      <c r="F139" s="7" t="s">
        <v>2380</v>
      </c>
      <c r="G139">
        <v>0</v>
      </c>
      <c r="H139" s="7" t="s">
        <v>2383</v>
      </c>
      <c r="I139" s="7" t="s">
        <v>4722</v>
      </c>
      <c r="J139" s="7" t="s">
        <v>4724</v>
      </c>
    </row>
    <row r="140" spans="1:10" x14ac:dyDescent="0.3">
      <c r="A140" s="7" t="s">
        <v>2234</v>
      </c>
      <c r="B140">
        <v>42.89</v>
      </c>
      <c r="C140">
        <v>5.28</v>
      </c>
      <c r="D140" s="7" t="s">
        <v>2383</v>
      </c>
      <c r="E140" s="7" t="s">
        <v>2380</v>
      </c>
      <c r="F140" s="7" t="s">
        <v>2380</v>
      </c>
      <c r="G140">
        <v>0</v>
      </c>
      <c r="H140" s="7" t="s">
        <v>2383</v>
      </c>
      <c r="I140" s="7" t="s">
        <v>4722</v>
      </c>
      <c r="J140" s="7" t="s">
        <v>4725</v>
      </c>
    </row>
    <row r="141" spans="1:10" x14ac:dyDescent="0.3">
      <c r="A141" s="7" t="s">
        <v>2233</v>
      </c>
      <c r="B141">
        <v>36.299999999999997</v>
      </c>
      <c r="C141">
        <v>5.39</v>
      </c>
      <c r="D141" s="7" t="s">
        <v>2380</v>
      </c>
      <c r="E141" s="7" t="s">
        <v>2380</v>
      </c>
      <c r="F141" s="7" t="s">
        <v>2380</v>
      </c>
      <c r="G141">
        <v>0</v>
      </c>
      <c r="H141" s="7" t="s">
        <v>2383</v>
      </c>
      <c r="I141" s="7" t="s">
        <v>4722</v>
      </c>
      <c r="J141" s="7" t="s">
        <v>4725</v>
      </c>
    </row>
    <row r="142" spans="1:10" x14ac:dyDescent="0.3">
      <c r="A142" s="7" t="s">
        <v>2232</v>
      </c>
      <c r="B142">
        <v>35.200000000000003</v>
      </c>
      <c r="C142">
        <v>8.01</v>
      </c>
      <c r="D142" s="7" t="s">
        <v>2383</v>
      </c>
      <c r="E142" s="7" t="s">
        <v>2380</v>
      </c>
      <c r="F142" s="7" t="s">
        <v>2380</v>
      </c>
      <c r="G142">
        <v>1</v>
      </c>
      <c r="H142" s="7" t="s">
        <v>2383</v>
      </c>
      <c r="I142" s="7" t="s">
        <v>4722</v>
      </c>
      <c r="J142" s="7" t="s">
        <v>4723</v>
      </c>
    </row>
    <row r="143" spans="1:10" x14ac:dyDescent="0.3">
      <c r="A143" s="7" t="s">
        <v>2231</v>
      </c>
      <c r="B143">
        <v>53.62</v>
      </c>
      <c r="C143">
        <v>5.21</v>
      </c>
      <c r="D143" s="7" t="s">
        <v>2380</v>
      </c>
      <c r="E143" s="7" t="s">
        <v>2380</v>
      </c>
      <c r="F143" s="7" t="s">
        <v>2380</v>
      </c>
      <c r="G143">
        <v>0</v>
      </c>
      <c r="H143" s="7" t="s">
        <v>2383</v>
      </c>
      <c r="I143" s="7" t="s">
        <v>4722</v>
      </c>
      <c r="J143" s="7" t="s">
        <v>4725</v>
      </c>
    </row>
    <row r="144" spans="1:10" x14ac:dyDescent="0.3">
      <c r="A144" s="7" t="s">
        <v>2230</v>
      </c>
      <c r="B144">
        <v>36.67</v>
      </c>
      <c r="C144">
        <v>6.27</v>
      </c>
      <c r="D144" s="7" t="s">
        <v>2380</v>
      </c>
      <c r="E144" s="7" t="s">
        <v>2380</v>
      </c>
      <c r="F144" s="7" t="s">
        <v>2380</v>
      </c>
      <c r="G144">
        <v>0</v>
      </c>
      <c r="H144" s="7" t="s">
        <v>2383</v>
      </c>
      <c r="I144" s="7" t="s">
        <v>4722</v>
      </c>
      <c r="J144" s="7" t="s">
        <v>4724</v>
      </c>
    </row>
    <row r="145" spans="1:10" x14ac:dyDescent="0.3">
      <c r="A145" s="7" t="s">
        <v>2229</v>
      </c>
      <c r="B145">
        <v>33.4</v>
      </c>
      <c r="C145">
        <v>10.73</v>
      </c>
      <c r="D145" s="7" t="s">
        <v>2383</v>
      </c>
      <c r="E145" s="7" t="s">
        <v>2380</v>
      </c>
      <c r="F145" s="7" t="s">
        <v>2380</v>
      </c>
      <c r="G145">
        <v>1</v>
      </c>
      <c r="H145" s="7" t="s">
        <v>2383</v>
      </c>
      <c r="I145" s="7" t="s">
        <v>4722</v>
      </c>
      <c r="J145" s="7" t="s">
        <v>4723</v>
      </c>
    </row>
    <row r="146" spans="1:10" x14ac:dyDescent="0.3">
      <c r="A146" s="7" t="s">
        <v>2228</v>
      </c>
      <c r="B146">
        <v>42.71</v>
      </c>
      <c r="C146">
        <v>10.52</v>
      </c>
      <c r="D146" s="7" t="s">
        <v>2380</v>
      </c>
      <c r="E146" s="7" t="s">
        <v>2380</v>
      </c>
      <c r="F146" s="7" t="s">
        <v>2380</v>
      </c>
      <c r="G146">
        <v>0</v>
      </c>
      <c r="H146" s="7" t="s">
        <v>2383</v>
      </c>
      <c r="I146" s="7" t="s">
        <v>4722</v>
      </c>
      <c r="J146" s="7" t="s">
        <v>4723</v>
      </c>
    </row>
    <row r="147" spans="1:10" x14ac:dyDescent="0.3">
      <c r="A147" s="7" t="s">
        <v>2227</v>
      </c>
      <c r="B147">
        <v>41.52</v>
      </c>
      <c r="C147">
        <v>11.82</v>
      </c>
      <c r="D147" s="7" t="s">
        <v>2383</v>
      </c>
      <c r="E147" s="7" t="s">
        <v>2380</v>
      </c>
      <c r="F147" s="7" t="s">
        <v>2380</v>
      </c>
      <c r="G147">
        <v>2</v>
      </c>
      <c r="H147" s="7" t="s">
        <v>2383</v>
      </c>
      <c r="I147" s="7" t="s">
        <v>4722</v>
      </c>
      <c r="J147" s="7" t="s">
        <v>4723</v>
      </c>
    </row>
    <row r="148" spans="1:10" x14ac:dyDescent="0.3">
      <c r="A148" s="7" t="s">
        <v>2226</v>
      </c>
      <c r="B148">
        <v>39.4</v>
      </c>
      <c r="C148">
        <v>6.76</v>
      </c>
      <c r="D148" s="7" t="s">
        <v>2380</v>
      </c>
      <c r="E148" s="7" t="s">
        <v>2380</v>
      </c>
      <c r="F148" s="7" t="s">
        <v>2380</v>
      </c>
      <c r="G148">
        <v>0</v>
      </c>
      <c r="H148" s="7" t="s">
        <v>2383</v>
      </c>
      <c r="I148" s="7" t="s">
        <v>4722</v>
      </c>
      <c r="J148" s="7" t="s">
        <v>4723</v>
      </c>
    </row>
    <row r="149" spans="1:10" x14ac:dyDescent="0.3">
      <c r="A149" s="7" t="s">
        <v>2225</v>
      </c>
      <c r="B149">
        <v>46.45</v>
      </c>
      <c r="C149">
        <v>5.62</v>
      </c>
      <c r="D149" s="7" t="s">
        <v>2380</v>
      </c>
      <c r="E149" s="7" t="s">
        <v>2380</v>
      </c>
      <c r="F149" s="7" t="s">
        <v>2380</v>
      </c>
      <c r="G149">
        <v>0</v>
      </c>
      <c r="H149" s="7" t="s">
        <v>2383</v>
      </c>
      <c r="I149" s="7" t="s">
        <v>4722</v>
      </c>
      <c r="J149" s="7" t="s">
        <v>4725</v>
      </c>
    </row>
    <row r="150" spans="1:10" x14ac:dyDescent="0.3">
      <c r="A150" s="7" t="s">
        <v>2224</v>
      </c>
      <c r="B150">
        <v>35.75</v>
      </c>
      <c r="C150">
        <v>4.1900000000000004</v>
      </c>
      <c r="D150" s="7" t="s">
        <v>2380</v>
      </c>
      <c r="E150" s="7" t="s">
        <v>2380</v>
      </c>
      <c r="F150" s="7" t="s">
        <v>2380</v>
      </c>
      <c r="G150">
        <v>0</v>
      </c>
      <c r="H150" s="7" t="s">
        <v>2383</v>
      </c>
      <c r="I150" s="7" t="s">
        <v>4722</v>
      </c>
      <c r="J150" s="7" t="s">
        <v>4725</v>
      </c>
    </row>
    <row r="151" spans="1:10" x14ac:dyDescent="0.3">
      <c r="A151" s="7" t="s">
        <v>2223</v>
      </c>
      <c r="B151">
        <v>26.07</v>
      </c>
      <c r="C151">
        <v>5.32</v>
      </c>
      <c r="D151" s="7" t="s">
        <v>2380</v>
      </c>
      <c r="E151" s="7" t="s">
        <v>2380</v>
      </c>
      <c r="F151" s="7" t="s">
        <v>2380</v>
      </c>
      <c r="G151">
        <v>0</v>
      </c>
      <c r="H151" s="7" t="s">
        <v>2383</v>
      </c>
      <c r="I151" s="7" t="s">
        <v>4726</v>
      </c>
      <c r="J151" s="7" t="s">
        <v>4725</v>
      </c>
    </row>
    <row r="152" spans="1:10" x14ac:dyDescent="0.3">
      <c r="A152" s="7" t="s">
        <v>2222</v>
      </c>
      <c r="B152">
        <v>36.54</v>
      </c>
      <c r="C152">
        <v>4.46</v>
      </c>
      <c r="D152" s="7" t="s">
        <v>2383</v>
      </c>
      <c r="E152" s="7" t="s">
        <v>2380</v>
      </c>
      <c r="F152" s="7" t="s">
        <v>2380</v>
      </c>
      <c r="G152">
        <v>1</v>
      </c>
      <c r="H152" s="7" t="s">
        <v>2383</v>
      </c>
      <c r="I152" s="7" t="s">
        <v>4722</v>
      </c>
      <c r="J152" s="7" t="s">
        <v>4725</v>
      </c>
    </row>
    <row r="153" spans="1:10" x14ac:dyDescent="0.3">
      <c r="A153" s="7" t="s">
        <v>2221</v>
      </c>
      <c r="B153">
        <v>51.64</v>
      </c>
      <c r="C153">
        <v>5.65</v>
      </c>
      <c r="D153" s="7" t="s">
        <v>2380</v>
      </c>
      <c r="E153" s="7" t="s">
        <v>2380</v>
      </c>
      <c r="F153" s="7" t="s">
        <v>2380</v>
      </c>
      <c r="G153">
        <v>0</v>
      </c>
      <c r="H153" s="7" t="s">
        <v>2383</v>
      </c>
      <c r="I153" s="7" t="s">
        <v>4722</v>
      </c>
      <c r="J153" s="7" t="s">
        <v>4725</v>
      </c>
    </row>
    <row r="154" spans="1:10" x14ac:dyDescent="0.3">
      <c r="A154" s="7" t="s">
        <v>2220</v>
      </c>
      <c r="B154">
        <v>42.83</v>
      </c>
      <c r="C154">
        <v>6.04</v>
      </c>
      <c r="D154" s="7" t="s">
        <v>2380</v>
      </c>
      <c r="E154" s="7" t="s">
        <v>2380</v>
      </c>
      <c r="F154" s="7" t="s">
        <v>2380</v>
      </c>
      <c r="G154">
        <v>2</v>
      </c>
      <c r="H154" s="7" t="s">
        <v>2383</v>
      </c>
      <c r="I154" s="7" t="s">
        <v>4722</v>
      </c>
      <c r="J154" s="7" t="s">
        <v>4724</v>
      </c>
    </row>
    <row r="155" spans="1:10" x14ac:dyDescent="0.3">
      <c r="A155" s="7" t="s">
        <v>2219</v>
      </c>
      <c r="B155">
        <v>40.15</v>
      </c>
      <c r="C155">
        <v>5.76</v>
      </c>
      <c r="D155" s="7" t="s">
        <v>2380</v>
      </c>
      <c r="E155" s="7" t="s">
        <v>2380</v>
      </c>
      <c r="F155" s="7" t="s">
        <v>2380</v>
      </c>
      <c r="G155">
        <v>1</v>
      </c>
      <c r="H155" s="7" t="s">
        <v>2383</v>
      </c>
      <c r="I155" s="7" t="s">
        <v>4722</v>
      </c>
      <c r="J155" s="7" t="s">
        <v>4724</v>
      </c>
    </row>
    <row r="156" spans="1:10" x14ac:dyDescent="0.3">
      <c r="A156" s="7" t="s">
        <v>2218</v>
      </c>
      <c r="B156">
        <v>27.8</v>
      </c>
      <c r="C156">
        <v>4.3600000000000003</v>
      </c>
      <c r="D156" s="7" t="s">
        <v>2380</v>
      </c>
      <c r="E156" s="7" t="s">
        <v>2380</v>
      </c>
      <c r="F156" s="7" t="s">
        <v>2383</v>
      </c>
      <c r="G156">
        <v>1</v>
      </c>
      <c r="H156" s="7" t="s">
        <v>2383</v>
      </c>
      <c r="I156" s="7" t="s">
        <v>4726</v>
      </c>
      <c r="J156" s="7" t="s">
        <v>4725</v>
      </c>
    </row>
    <row r="157" spans="1:10" x14ac:dyDescent="0.3">
      <c r="A157" s="7" t="s">
        <v>2217</v>
      </c>
      <c r="B157">
        <v>45.81</v>
      </c>
      <c r="C157">
        <v>4.76</v>
      </c>
      <c r="D157" s="7" t="s">
        <v>2383</v>
      </c>
      <c r="E157" s="7" t="s">
        <v>2380</v>
      </c>
      <c r="F157" s="7" t="s">
        <v>2383</v>
      </c>
      <c r="G157">
        <v>1</v>
      </c>
      <c r="H157" s="7" t="s">
        <v>2383</v>
      </c>
      <c r="I157" s="7" t="s">
        <v>4722</v>
      </c>
      <c r="J157" s="7" t="s">
        <v>4725</v>
      </c>
    </row>
    <row r="158" spans="1:10" x14ac:dyDescent="0.3">
      <c r="A158" s="7" t="s">
        <v>2216</v>
      </c>
      <c r="B158">
        <v>34.43</v>
      </c>
      <c r="C158">
        <v>10.82</v>
      </c>
      <c r="D158" s="7" t="s">
        <v>2383</v>
      </c>
      <c r="E158" s="7" t="s">
        <v>2380</v>
      </c>
      <c r="F158" s="7" t="s">
        <v>2380</v>
      </c>
      <c r="G158">
        <v>1</v>
      </c>
      <c r="H158" s="7" t="s">
        <v>2383</v>
      </c>
      <c r="I158" s="7" t="s">
        <v>4722</v>
      </c>
      <c r="J158" s="7" t="s">
        <v>4723</v>
      </c>
    </row>
    <row r="159" spans="1:10" x14ac:dyDescent="0.3">
      <c r="A159" s="7" t="s">
        <v>2215</v>
      </c>
      <c r="B159">
        <v>41.33</v>
      </c>
      <c r="C159">
        <v>4.01</v>
      </c>
      <c r="D159" s="7" t="s">
        <v>2383</v>
      </c>
      <c r="E159" s="7" t="s">
        <v>2380</v>
      </c>
      <c r="F159" s="7" t="s">
        <v>2380</v>
      </c>
      <c r="G159">
        <v>0</v>
      </c>
      <c r="H159" s="7" t="s">
        <v>2383</v>
      </c>
      <c r="I159" s="7" t="s">
        <v>4722</v>
      </c>
      <c r="J159" s="7" t="s">
        <v>4725</v>
      </c>
    </row>
    <row r="160" spans="1:10" x14ac:dyDescent="0.3">
      <c r="A160" s="7" t="s">
        <v>2214</v>
      </c>
      <c r="B160">
        <v>31.92</v>
      </c>
      <c r="C160">
        <v>5.12</v>
      </c>
      <c r="D160" s="7" t="s">
        <v>2383</v>
      </c>
      <c r="E160" s="7" t="s">
        <v>2380</v>
      </c>
      <c r="F160" s="7" t="s">
        <v>2380</v>
      </c>
      <c r="G160">
        <v>1</v>
      </c>
      <c r="H160" s="7" t="s">
        <v>2383</v>
      </c>
      <c r="I160" s="7" t="s">
        <v>4722</v>
      </c>
      <c r="J160" s="7" t="s">
        <v>4725</v>
      </c>
    </row>
    <row r="161" spans="1:10" x14ac:dyDescent="0.3">
      <c r="A161" s="7" t="s">
        <v>2213</v>
      </c>
      <c r="B161">
        <v>39.799999999999997</v>
      </c>
      <c r="C161">
        <v>10.54</v>
      </c>
      <c r="D161" s="7" t="s">
        <v>2383</v>
      </c>
      <c r="E161" s="7" t="s">
        <v>2380</v>
      </c>
      <c r="F161" s="7" t="s">
        <v>2380</v>
      </c>
      <c r="G161">
        <v>2</v>
      </c>
      <c r="H161" s="7" t="s">
        <v>2383</v>
      </c>
      <c r="I161" s="7" t="s">
        <v>4722</v>
      </c>
      <c r="J161" s="7" t="s">
        <v>4723</v>
      </c>
    </row>
    <row r="162" spans="1:10" x14ac:dyDescent="0.3">
      <c r="A162" s="7" t="s">
        <v>2212</v>
      </c>
      <c r="B162">
        <v>42.82</v>
      </c>
      <c r="C162">
        <v>4.21</v>
      </c>
      <c r="D162" s="7" t="s">
        <v>2380</v>
      </c>
      <c r="E162" s="7" t="s">
        <v>2380</v>
      </c>
      <c r="F162" s="7" t="s">
        <v>2380</v>
      </c>
      <c r="G162">
        <v>0</v>
      </c>
      <c r="H162" s="7" t="s">
        <v>2383</v>
      </c>
      <c r="I162" s="7" t="s">
        <v>4722</v>
      </c>
      <c r="J162" s="7" t="s">
        <v>4725</v>
      </c>
    </row>
    <row r="163" spans="1:10" x14ac:dyDescent="0.3">
      <c r="A163" s="7" t="s">
        <v>2211</v>
      </c>
      <c r="B163">
        <v>33.630000000000003</v>
      </c>
      <c r="C163">
        <v>5.42</v>
      </c>
      <c r="D163" s="7" t="s">
        <v>2380</v>
      </c>
      <c r="E163" s="7" t="s">
        <v>2380</v>
      </c>
      <c r="F163" s="7" t="s">
        <v>2380</v>
      </c>
      <c r="G163">
        <v>0</v>
      </c>
      <c r="H163" s="7" t="s">
        <v>2383</v>
      </c>
      <c r="I163" s="7" t="s">
        <v>4722</v>
      </c>
      <c r="J163" s="7" t="s">
        <v>4725</v>
      </c>
    </row>
    <row r="164" spans="1:10" x14ac:dyDescent="0.3">
      <c r="A164" s="7" t="s">
        <v>2210</v>
      </c>
      <c r="B164">
        <v>37.07</v>
      </c>
      <c r="C164">
        <v>4.28</v>
      </c>
      <c r="D164" s="7" t="s">
        <v>2380</v>
      </c>
      <c r="E164" s="7" t="s">
        <v>2383</v>
      </c>
      <c r="F164" s="7" t="s">
        <v>2380</v>
      </c>
      <c r="G164">
        <v>1</v>
      </c>
      <c r="H164" s="7" t="s">
        <v>2383</v>
      </c>
      <c r="I164" s="7" t="s">
        <v>4722</v>
      </c>
      <c r="J164" s="7" t="s">
        <v>4725</v>
      </c>
    </row>
    <row r="165" spans="1:10" x14ac:dyDescent="0.3">
      <c r="A165" s="7" t="s">
        <v>2209</v>
      </c>
      <c r="B165">
        <v>35.625</v>
      </c>
      <c r="C165">
        <v>8.9</v>
      </c>
      <c r="D165" s="7" t="s">
        <v>2380</v>
      </c>
      <c r="E165" s="7" t="s">
        <v>2380</v>
      </c>
      <c r="F165" s="7" t="s">
        <v>2380</v>
      </c>
      <c r="G165">
        <v>0</v>
      </c>
      <c r="H165" s="7" t="s">
        <v>2383</v>
      </c>
      <c r="I165" s="7" t="s">
        <v>4722</v>
      </c>
      <c r="J165" s="7" t="s">
        <v>4723</v>
      </c>
    </row>
    <row r="166" spans="1:10" x14ac:dyDescent="0.3">
      <c r="A166" s="7" t="s">
        <v>2208</v>
      </c>
      <c r="B166">
        <v>42.69</v>
      </c>
      <c r="C166">
        <v>4.8899999999999997</v>
      </c>
      <c r="D166" s="7" t="s">
        <v>2380</v>
      </c>
      <c r="E166" s="7" t="s">
        <v>2380</v>
      </c>
      <c r="F166" s="7" t="s">
        <v>2383</v>
      </c>
      <c r="G166">
        <v>1</v>
      </c>
      <c r="H166" s="7" t="s">
        <v>2383</v>
      </c>
      <c r="I166" s="7" t="s">
        <v>4722</v>
      </c>
      <c r="J166" s="7" t="s">
        <v>4725</v>
      </c>
    </row>
    <row r="167" spans="1:10" x14ac:dyDescent="0.3">
      <c r="A167" s="7" t="s">
        <v>2207</v>
      </c>
      <c r="B167">
        <v>37.869999999999997</v>
      </c>
      <c r="C167">
        <v>4.29</v>
      </c>
      <c r="D167" s="7" t="s">
        <v>2383</v>
      </c>
      <c r="E167" s="7" t="s">
        <v>2380</v>
      </c>
      <c r="F167" s="7" t="s">
        <v>2383</v>
      </c>
      <c r="G167">
        <v>1</v>
      </c>
      <c r="H167" s="7" t="s">
        <v>2383</v>
      </c>
      <c r="I167" s="7" t="s">
        <v>4722</v>
      </c>
      <c r="J167" s="7" t="s">
        <v>4725</v>
      </c>
    </row>
    <row r="168" spans="1:10" x14ac:dyDescent="0.3">
      <c r="A168" s="7" t="s">
        <v>2206</v>
      </c>
      <c r="B168">
        <v>40.61</v>
      </c>
      <c r="C168">
        <v>8</v>
      </c>
      <c r="D168" s="7" t="s">
        <v>2383</v>
      </c>
      <c r="E168" s="7" t="s">
        <v>2380</v>
      </c>
      <c r="F168" s="7" t="s">
        <v>2380</v>
      </c>
      <c r="G168">
        <v>1</v>
      </c>
      <c r="H168" s="7" t="s">
        <v>2383</v>
      </c>
      <c r="I168" s="7" t="s">
        <v>4722</v>
      </c>
      <c r="J168" s="7" t="s">
        <v>4723</v>
      </c>
    </row>
    <row r="169" spans="1:10" x14ac:dyDescent="0.3">
      <c r="A169" s="7" t="s">
        <v>2205</v>
      </c>
      <c r="B169">
        <v>30.78</v>
      </c>
      <c r="C169">
        <v>4.67</v>
      </c>
      <c r="D169" s="7" t="s">
        <v>2383</v>
      </c>
      <c r="E169" s="7" t="s">
        <v>2380</v>
      </c>
      <c r="F169" s="7" t="s">
        <v>2380</v>
      </c>
      <c r="G169">
        <v>0</v>
      </c>
      <c r="H169" s="7" t="s">
        <v>2383</v>
      </c>
      <c r="I169" s="7" t="s">
        <v>4722</v>
      </c>
      <c r="J169" s="7" t="s">
        <v>4725</v>
      </c>
    </row>
    <row r="170" spans="1:10" x14ac:dyDescent="0.3">
      <c r="A170" s="7" t="s">
        <v>2204</v>
      </c>
      <c r="B170">
        <v>49.49</v>
      </c>
      <c r="C170">
        <v>4.5</v>
      </c>
      <c r="D170" s="7" t="s">
        <v>2380</v>
      </c>
      <c r="E170" s="7" t="s">
        <v>2380</v>
      </c>
      <c r="F170" s="7" t="s">
        <v>2380</v>
      </c>
      <c r="G170">
        <v>0</v>
      </c>
      <c r="H170" s="7" t="s">
        <v>2383</v>
      </c>
      <c r="I170" s="7" t="s">
        <v>4722</v>
      </c>
      <c r="J170" s="7" t="s">
        <v>4725</v>
      </c>
    </row>
    <row r="171" spans="1:10" x14ac:dyDescent="0.3">
      <c r="A171" s="7" t="s">
        <v>2203</v>
      </c>
      <c r="B171">
        <v>37.619999999999997</v>
      </c>
      <c r="C171">
        <v>6.32</v>
      </c>
      <c r="D171" s="7" t="s">
        <v>2383</v>
      </c>
      <c r="E171" s="7" t="s">
        <v>2383</v>
      </c>
      <c r="F171" s="7" t="s">
        <v>2380</v>
      </c>
      <c r="G171">
        <v>2</v>
      </c>
      <c r="H171" s="7" t="s">
        <v>2383</v>
      </c>
      <c r="I171" s="7" t="s">
        <v>4722</v>
      </c>
      <c r="J171" s="7" t="s">
        <v>4724</v>
      </c>
    </row>
    <row r="172" spans="1:10" x14ac:dyDescent="0.3">
      <c r="A172" s="7" t="s">
        <v>2202</v>
      </c>
      <c r="B172">
        <v>36.08</v>
      </c>
      <c r="C172">
        <v>6.1</v>
      </c>
      <c r="D172" s="7" t="s">
        <v>2383</v>
      </c>
      <c r="E172" s="7" t="s">
        <v>2380</v>
      </c>
      <c r="F172" s="7" t="s">
        <v>2380</v>
      </c>
      <c r="G172">
        <v>1</v>
      </c>
      <c r="H172" s="7" t="s">
        <v>2383</v>
      </c>
      <c r="I172" s="7" t="s">
        <v>4722</v>
      </c>
      <c r="J172" s="7" t="s">
        <v>4724</v>
      </c>
    </row>
    <row r="173" spans="1:10" x14ac:dyDescent="0.3">
      <c r="A173" s="7" t="s">
        <v>2201</v>
      </c>
      <c r="B173">
        <v>33.5</v>
      </c>
      <c r="C173">
        <v>5.4</v>
      </c>
      <c r="D173" s="7" t="s">
        <v>2380</v>
      </c>
      <c r="E173" s="7" t="s">
        <v>2380</v>
      </c>
      <c r="F173" s="7" t="s">
        <v>2380</v>
      </c>
      <c r="G173">
        <v>0</v>
      </c>
      <c r="H173" s="7" t="s">
        <v>2383</v>
      </c>
      <c r="I173" s="7" t="s">
        <v>4722</v>
      </c>
      <c r="J173" s="7" t="s">
        <v>4725</v>
      </c>
    </row>
    <row r="174" spans="1:10" x14ac:dyDescent="0.3">
      <c r="A174" s="7" t="s">
        <v>2200</v>
      </c>
      <c r="B174">
        <v>47.46</v>
      </c>
      <c r="C174">
        <v>6.24</v>
      </c>
      <c r="D174" s="7" t="s">
        <v>2383</v>
      </c>
      <c r="E174" s="7" t="s">
        <v>2380</v>
      </c>
      <c r="F174" s="7" t="s">
        <v>2380</v>
      </c>
      <c r="G174">
        <v>1</v>
      </c>
      <c r="H174" s="7" t="s">
        <v>2383</v>
      </c>
      <c r="I174" s="7" t="s">
        <v>4722</v>
      </c>
      <c r="J174" s="7" t="s">
        <v>4724</v>
      </c>
    </row>
    <row r="175" spans="1:10" x14ac:dyDescent="0.3">
      <c r="A175" s="7" t="s">
        <v>2199</v>
      </c>
      <c r="B175">
        <v>49.24</v>
      </c>
      <c r="C175">
        <v>4.45</v>
      </c>
      <c r="D175" s="7" t="s">
        <v>2380</v>
      </c>
      <c r="E175" s="7" t="s">
        <v>2380</v>
      </c>
      <c r="F175" s="7" t="s">
        <v>2380</v>
      </c>
      <c r="G175">
        <v>0</v>
      </c>
      <c r="H175" s="7" t="s">
        <v>2383</v>
      </c>
      <c r="I175" s="7" t="s">
        <v>4722</v>
      </c>
      <c r="J175" s="7" t="s">
        <v>4725</v>
      </c>
    </row>
    <row r="176" spans="1:10" x14ac:dyDescent="0.3">
      <c r="A176" s="7" t="s">
        <v>2198</v>
      </c>
      <c r="B176">
        <v>54.4</v>
      </c>
      <c r="C176">
        <v>5.22</v>
      </c>
      <c r="D176" s="7" t="s">
        <v>2380</v>
      </c>
      <c r="E176" s="7" t="s">
        <v>2380</v>
      </c>
      <c r="F176" s="7" t="s">
        <v>2380</v>
      </c>
      <c r="G176">
        <v>1</v>
      </c>
      <c r="H176" s="7" t="s">
        <v>2383</v>
      </c>
      <c r="I176" s="7" t="s">
        <v>4722</v>
      </c>
      <c r="J176" s="7" t="s">
        <v>4725</v>
      </c>
    </row>
    <row r="177" spans="1:10" x14ac:dyDescent="0.3">
      <c r="A177" s="7" t="s">
        <v>2197</v>
      </c>
      <c r="B177">
        <v>35.53</v>
      </c>
      <c r="C177">
        <v>4.6100000000000003</v>
      </c>
      <c r="D177" s="7" t="s">
        <v>2380</v>
      </c>
      <c r="E177" s="7" t="s">
        <v>2380</v>
      </c>
      <c r="F177" s="7" t="s">
        <v>2380</v>
      </c>
      <c r="G177">
        <v>1</v>
      </c>
      <c r="H177" s="7" t="s">
        <v>2383</v>
      </c>
      <c r="I177" s="7" t="s">
        <v>4722</v>
      </c>
      <c r="J177" s="7" t="s">
        <v>4725</v>
      </c>
    </row>
    <row r="178" spans="1:10" x14ac:dyDescent="0.3">
      <c r="A178" s="7" t="s">
        <v>2196</v>
      </c>
      <c r="B178">
        <v>39.729999999999997</v>
      </c>
      <c r="C178">
        <v>6.24</v>
      </c>
      <c r="D178" s="7" t="s">
        <v>2380</v>
      </c>
      <c r="E178" s="7" t="s">
        <v>2380</v>
      </c>
      <c r="F178" s="7" t="s">
        <v>2380</v>
      </c>
      <c r="G178">
        <v>0</v>
      </c>
      <c r="H178" s="7" t="s">
        <v>2383</v>
      </c>
      <c r="I178" s="7" t="s">
        <v>4722</v>
      </c>
      <c r="J178" s="7" t="s">
        <v>4724</v>
      </c>
    </row>
    <row r="179" spans="1:10" x14ac:dyDescent="0.3">
      <c r="A179" s="7" t="s">
        <v>2195</v>
      </c>
      <c r="B179">
        <v>35.68</v>
      </c>
      <c r="C179">
        <v>10.039999999999999</v>
      </c>
      <c r="D179" s="7" t="s">
        <v>2380</v>
      </c>
      <c r="E179" s="7" t="s">
        <v>2380</v>
      </c>
      <c r="F179" s="7" t="s">
        <v>2380</v>
      </c>
      <c r="G179">
        <v>0</v>
      </c>
      <c r="H179" s="7" t="s">
        <v>2383</v>
      </c>
      <c r="I179" s="7" t="s">
        <v>4722</v>
      </c>
      <c r="J179" s="7" t="s">
        <v>4723</v>
      </c>
    </row>
    <row r="180" spans="1:10" x14ac:dyDescent="0.3">
      <c r="A180" s="7" t="s">
        <v>2194</v>
      </c>
      <c r="B180">
        <v>48.86</v>
      </c>
      <c r="C180">
        <v>6.09</v>
      </c>
      <c r="D180" s="7" t="s">
        <v>2380</v>
      </c>
      <c r="E180" s="7" t="s">
        <v>2380</v>
      </c>
      <c r="F180" s="7" t="s">
        <v>2380</v>
      </c>
      <c r="G180">
        <v>0</v>
      </c>
      <c r="H180" s="7" t="s">
        <v>2383</v>
      </c>
      <c r="I180" s="7" t="s">
        <v>4722</v>
      </c>
      <c r="J180" s="7" t="s">
        <v>4724</v>
      </c>
    </row>
    <row r="181" spans="1:10" x14ac:dyDescent="0.3">
      <c r="A181" s="7" t="s">
        <v>2193</v>
      </c>
      <c r="B181">
        <v>34.799999999999997</v>
      </c>
      <c r="C181">
        <v>11.4</v>
      </c>
      <c r="D181" s="7" t="s">
        <v>2383</v>
      </c>
      <c r="E181" s="7" t="s">
        <v>2380</v>
      </c>
      <c r="F181" s="7" t="s">
        <v>2383</v>
      </c>
      <c r="G181">
        <v>1</v>
      </c>
      <c r="H181" s="7" t="s">
        <v>2380</v>
      </c>
      <c r="I181" s="7" t="s">
        <v>4722</v>
      </c>
      <c r="J181" s="7" t="s">
        <v>4723</v>
      </c>
    </row>
    <row r="182" spans="1:10" x14ac:dyDescent="0.3">
      <c r="A182" s="7" t="s">
        <v>2192</v>
      </c>
      <c r="B182">
        <v>32.49</v>
      </c>
      <c r="C182">
        <v>4.29</v>
      </c>
      <c r="D182" s="7" t="s">
        <v>2380</v>
      </c>
      <c r="E182" s="7" t="s">
        <v>2380</v>
      </c>
      <c r="F182" s="7" t="s">
        <v>2383</v>
      </c>
      <c r="G182">
        <v>1</v>
      </c>
      <c r="H182" s="7" t="s">
        <v>2383</v>
      </c>
      <c r="I182" s="7" t="s">
        <v>4722</v>
      </c>
      <c r="J182" s="7" t="s">
        <v>4725</v>
      </c>
    </row>
    <row r="183" spans="1:10" x14ac:dyDescent="0.3">
      <c r="A183" s="7" t="s">
        <v>2191</v>
      </c>
      <c r="B183">
        <v>39</v>
      </c>
      <c r="C183">
        <v>5.7</v>
      </c>
      <c r="D183" s="7" t="s">
        <v>2380</v>
      </c>
      <c r="E183" s="7" t="s">
        <v>2380</v>
      </c>
      <c r="F183" s="7" t="s">
        <v>2380</v>
      </c>
      <c r="G183">
        <v>2</v>
      </c>
      <c r="H183" s="7" t="s">
        <v>2383</v>
      </c>
      <c r="I183" s="7" t="s">
        <v>4722</v>
      </c>
      <c r="J183" s="7" t="s">
        <v>4724</v>
      </c>
    </row>
    <row r="184" spans="1:10" x14ac:dyDescent="0.3">
      <c r="A184" s="7" t="s">
        <v>2190</v>
      </c>
      <c r="B184">
        <v>35.299999999999997</v>
      </c>
      <c r="C184">
        <v>6.09</v>
      </c>
      <c r="D184" s="7" t="s">
        <v>2380</v>
      </c>
      <c r="E184" s="7" t="s">
        <v>2380</v>
      </c>
      <c r="F184" s="7" t="s">
        <v>2380</v>
      </c>
      <c r="G184">
        <v>1</v>
      </c>
      <c r="H184" s="7" t="s">
        <v>2383</v>
      </c>
      <c r="I184" s="7" t="s">
        <v>4722</v>
      </c>
      <c r="J184" s="7" t="s">
        <v>4724</v>
      </c>
    </row>
    <row r="185" spans="1:10" x14ac:dyDescent="0.3">
      <c r="A185" s="7" t="s">
        <v>2189</v>
      </c>
      <c r="B185">
        <v>33.42</v>
      </c>
      <c r="C185">
        <v>10.67</v>
      </c>
      <c r="D185" s="7" t="s">
        <v>2380</v>
      </c>
      <c r="E185" s="7" t="s">
        <v>2380</v>
      </c>
      <c r="F185" s="7" t="s">
        <v>2380</v>
      </c>
      <c r="G185">
        <v>0</v>
      </c>
      <c r="H185" s="7" t="s">
        <v>2383</v>
      </c>
      <c r="I185" s="7" t="s">
        <v>4722</v>
      </c>
      <c r="J185" s="7" t="s">
        <v>4723</v>
      </c>
    </row>
    <row r="186" spans="1:10" x14ac:dyDescent="0.3">
      <c r="A186" s="7" t="s">
        <v>2188</v>
      </c>
      <c r="B186">
        <v>37.18</v>
      </c>
      <c r="C186">
        <v>6.75</v>
      </c>
      <c r="D186" s="7" t="s">
        <v>2383</v>
      </c>
      <c r="E186" s="7" t="s">
        <v>2380</v>
      </c>
      <c r="F186" s="7" t="s">
        <v>2380</v>
      </c>
      <c r="G186">
        <v>2</v>
      </c>
      <c r="H186" s="7" t="s">
        <v>2383</v>
      </c>
      <c r="I186" s="7" t="s">
        <v>4722</v>
      </c>
      <c r="J186" s="7" t="s">
        <v>4723</v>
      </c>
    </row>
    <row r="187" spans="1:10" x14ac:dyDescent="0.3">
      <c r="A187" s="7" t="s">
        <v>2187</v>
      </c>
      <c r="B187">
        <v>33.33</v>
      </c>
      <c r="C187">
        <v>9.26</v>
      </c>
      <c r="D187" s="7" t="s">
        <v>2383</v>
      </c>
      <c r="E187" s="7" t="s">
        <v>2380</v>
      </c>
      <c r="F187" s="7" t="s">
        <v>2380</v>
      </c>
      <c r="G187">
        <v>2</v>
      </c>
      <c r="H187" s="7" t="s">
        <v>2380</v>
      </c>
      <c r="I187" s="7" t="s">
        <v>4722</v>
      </c>
      <c r="J187" s="7" t="s">
        <v>4723</v>
      </c>
    </row>
    <row r="188" spans="1:10" x14ac:dyDescent="0.3">
      <c r="A188" s="7" t="s">
        <v>2186</v>
      </c>
      <c r="B188">
        <v>53.21</v>
      </c>
      <c r="C188">
        <v>4.2699999999999996</v>
      </c>
      <c r="D188" s="7" t="s">
        <v>2380</v>
      </c>
      <c r="E188" s="7" t="s">
        <v>2380</v>
      </c>
      <c r="F188" s="7" t="s">
        <v>2380</v>
      </c>
      <c r="G188">
        <v>1</v>
      </c>
      <c r="H188" s="7" t="s">
        <v>2383</v>
      </c>
      <c r="I188" s="7" t="s">
        <v>4722</v>
      </c>
      <c r="J188" s="7" t="s">
        <v>4725</v>
      </c>
    </row>
    <row r="189" spans="1:10" x14ac:dyDescent="0.3">
      <c r="A189" s="7" t="s">
        <v>2185</v>
      </c>
      <c r="B189">
        <v>38.729999999999997</v>
      </c>
      <c r="C189">
        <v>11.51</v>
      </c>
      <c r="D189" s="7" t="s">
        <v>2380</v>
      </c>
      <c r="E189" s="7" t="s">
        <v>2380</v>
      </c>
      <c r="F189" s="7" t="s">
        <v>2380</v>
      </c>
      <c r="G189">
        <v>2</v>
      </c>
      <c r="H189" s="7" t="s">
        <v>2383</v>
      </c>
      <c r="I189" s="7" t="s">
        <v>4722</v>
      </c>
      <c r="J189" s="7" t="s">
        <v>4723</v>
      </c>
    </row>
    <row r="190" spans="1:10" x14ac:dyDescent="0.3">
      <c r="A190" s="7" t="s">
        <v>2184</v>
      </c>
      <c r="B190">
        <v>29.73</v>
      </c>
      <c r="C190">
        <v>7.22</v>
      </c>
      <c r="D190" s="7" t="s">
        <v>2380</v>
      </c>
      <c r="E190" s="7" t="s">
        <v>2380</v>
      </c>
      <c r="F190" s="7" t="s">
        <v>2380</v>
      </c>
      <c r="G190">
        <v>0</v>
      </c>
      <c r="H190" s="7" t="s">
        <v>2383</v>
      </c>
      <c r="I190" s="7" t="s">
        <v>4726</v>
      </c>
      <c r="J190" s="7" t="s">
        <v>4723</v>
      </c>
    </row>
    <row r="191" spans="1:10" x14ac:dyDescent="0.3">
      <c r="A191" s="7" t="s">
        <v>2183</v>
      </c>
      <c r="B191">
        <v>34.700000000000003</v>
      </c>
      <c r="C191">
        <v>4.37</v>
      </c>
      <c r="D191" s="7" t="s">
        <v>2380</v>
      </c>
      <c r="E191" s="7" t="s">
        <v>2380</v>
      </c>
      <c r="F191" s="7" t="s">
        <v>2383</v>
      </c>
      <c r="G191">
        <v>1</v>
      </c>
      <c r="H191" s="7" t="s">
        <v>2383</v>
      </c>
      <c r="I191" s="7" t="s">
        <v>4722</v>
      </c>
      <c r="J191" s="7" t="s">
        <v>4725</v>
      </c>
    </row>
    <row r="192" spans="1:10" x14ac:dyDescent="0.3">
      <c r="A192" s="7" t="s">
        <v>2182</v>
      </c>
      <c r="B192">
        <v>38.28</v>
      </c>
      <c r="C192">
        <v>11.56</v>
      </c>
      <c r="D192" s="7" t="s">
        <v>2383</v>
      </c>
      <c r="E192" s="7" t="s">
        <v>2380</v>
      </c>
      <c r="F192" s="7" t="s">
        <v>2380</v>
      </c>
      <c r="G192">
        <v>1</v>
      </c>
      <c r="H192" s="7" t="s">
        <v>2383</v>
      </c>
      <c r="I192" s="7" t="s">
        <v>4722</v>
      </c>
      <c r="J192" s="7" t="s">
        <v>4723</v>
      </c>
    </row>
    <row r="193" spans="1:10" x14ac:dyDescent="0.3">
      <c r="A193" s="7" t="s">
        <v>2181</v>
      </c>
      <c r="B193">
        <v>33.57</v>
      </c>
      <c r="C193">
        <v>8.82</v>
      </c>
      <c r="D193" s="7" t="s">
        <v>2383</v>
      </c>
      <c r="E193" s="7" t="s">
        <v>2380</v>
      </c>
      <c r="F193" s="7" t="s">
        <v>2380</v>
      </c>
      <c r="G193">
        <v>0</v>
      </c>
      <c r="H193" s="7" t="s">
        <v>2383</v>
      </c>
      <c r="I193" s="7" t="s">
        <v>4722</v>
      </c>
      <c r="J193" s="7" t="s">
        <v>4723</v>
      </c>
    </row>
    <row r="194" spans="1:10" x14ac:dyDescent="0.3">
      <c r="A194" s="7" t="s">
        <v>2180</v>
      </c>
      <c r="B194">
        <v>52.06</v>
      </c>
      <c r="C194">
        <v>4.6900000000000004</v>
      </c>
      <c r="D194" s="7" t="s">
        <v>2380</v>
      </c>
      <c r="E194" s="7" t="s">
        <v>2380</v>
      </c>
      <c r="F194" s="7" t="s">
        <v>2380</v>
      </c>
      <c r="G194">
        <v>1</v>
      </c>
      <c r="H194" s="7" t="s">
        <v>2383</v>
      </c>
      <c r="I194" s="7" t="s">
        <v>4722</v>
      </c>
      <c r="J194" s="7" t="s">
        <v>4725</v>
      </c>
    </row>
    <row r="195" spans="1:10" x14ac:dyDescent="0.3">
      <c r="A195" s="7" t="s">
        <v>2179</v>
      </c>
      <c r="B195">
        <v>38.17</v>
      </c>
      <c r="C195">
        <v>4.53</v>
      </c>
      <c r="D195" s="7" t="s">
        <v>2380</v>
      </c>
      <c r="E195" s="7" t="s">
        <v>2383</v>
      </c>
      <c r="F195" s="7" t="s">
        <v>2380</v>
      </c>
      <c r="G195">
        <v>1</v>
      </c>
      <c r="H195" s="7" t="s">
        <v>2383</v>
      </c>
      <c r="I195" s="7" t="s">
        <v>4722</v>
      </c>
      <c r="J195" s="7" t="s">
        <v>4725</v>
      </c>
    </row>
    <row r="196" spans="1:10" x14ac:dyDescent="0.3">
      <c r="A196" s="7" t="s">
        <v>2178</v>
      </c>
      <c r="B196">
        <v>36.954999999999998</v>
      </c>
      <c r="C196">
        <v>5.84</v>
      </c>
      <c r="D196" s="7" t="s">
        <v>2380</v>
      </c>
      <c r="E196" s="7" t="s">
        <v>2380</v>
      </c>
      <c r="F196" s="7" t="s">
        <v>2383</v>
      </c>
      <c r="G196">
        <v>1</v>
      </c>
      <c r="H196" s="7" t="s">
        <v>2383</v>
      </c>
      <c r="I196" s="7" t="s">
        <v>4722</v>
      </c>
      <c r="J196" s="7" t="s">
        <v>4724</v>
      </c>
    </row>
    <row r="197" spans="1:10" x14ac:dyDescent="0.3">
      <c r="A197" s="7" t="s">
        <v>2177</v>
      </c>
      <c r="B197">
        <v>34.4</v>
      </c>
      <c r="C197">
        <v>4.9000000000000004</v>
      </c>
      <c r="D197" s="7" t="s">
        <v>2380</v>
      </c>
      <c r="E197" s="7" t="s">
        <v>2380</v>
      </c>
      <c r="F197" s="7" t="s">
        <v>2383</v>
      </c>
      <c r="G197">
        <v>1</v>
      </c>
      <c r="H197" s="7" t="s">
        <v>2383</v>
      </c>
      <c r="I197" s="7" t="s">
        <v>4722</v>
      </c>
      <c r="J197" s="7" t="s">
        <v>4725</v>
      </c>
    </row>
    <row r="198" spans="1:10" x14ac:dyDescent="0.3">
      <c r="A198" s="7" t="s">
        <v>2176</v>
      </c>
      <c r="B198">
        <v>31.73</v>
      </c>
      <c r="C198">
        <v>4.3</v>
      </c>
      <c r="D198" s="7" t="s">
        <v>2380</v>
      </c>
      <c r="E198" s="7" t="s">
        <v>2380</v>
      </c>
      <c r="F198" s="7" t="s">
        <v>2380</v>
      </c>
      <c r="G198">
        <v>0</v>
      </c>
      <c r="H198" s="7" t="s">
        <v>2383</v>
      </c>
      <c r="I198" s="7" t="s">
        <v>4722</v>
      </c>
      <c r="J198" s="7" t="s">
        <v>4725</v>
      </c>
    </row>
    <row r="199" spans="1:10" x14ac:dyDescent="0.3">
      <c r="A199" s="7" t="s">
        <v>2175</v>
      </c>
      <c r="B199">
        <v>36.64</v>
      </c>
      <c r="C199">
        <v>11.34</v>
      </c>
      <c r="D199" s="7" t="s">
        <v>2380</v>
      </c>
      <c r="E199" s="7" t="s">
        <v>2380</v>
      </c>
      <c r="F199" s="7" t="s">
        <v>2380</v>
      </c>
      <c r="G199">
        <v>0</v>
      </c>
      <c r="H199" s="7" t="s">
        <v>2383</v>
      </c>
      <c r="I199" s="7" t="s">
        <v>4722</v>
      </c>
      <c r="J199" s="7" t="s">
        <v>4723</v>
      </c>
    </row>
    <row r="200" spans="1:10" x14ac:dyDescent="0.3">
      <c r="A200" s="7" t="s">
        <v>2174</v>
      </c>
      <c r="B200">
        <v>36.85</v>
      </c>
      <c r="C200">
        <v>5.88</v>
      </c>
      <c r="D200" s="7" t="s">
        <v>2380</v>
      </c>
      <c r="E200" s="7" t="s">
        <v>2383</v>
      </c>
      <c r="F200" s="7" t="s">
        <v>2380</v>
      </c>
      <c r="G200">
        <v>1</v>
      </c>
      <c r="H200" s="7" t="s">
        <v>2383</v>
      </c>
      <c r="I200" s="7" t="s">
        <v>4722</v>
      </c>
      <c r="J200" s="7" t="s">
        <v>4724</v>
      </c>
    </row>
    <row r="201" spans="1:10" x14ac:dyDescent="0.3">
      <c r="A201" s="7" t="s">
        <v>2173</v>
      </c>
      <c r="B201">
        <v>33.33</v>
      </c>
      <c r="C201">
        <v>5.01</v>
      </c>
      <c r="D201" s="7" t="s">
        <v>2383</v>
      </c>
      <c r="E201" s="7" t="s">
        <v>2380</v>
      </c>
      <c r="F201" s="7" t="s">
        <v>2383</v>
      </c>
      <c r="G201">
        <v>1</v>
      </c>
      <c r="H201" s="7" t="s">
        <v>2383</v>
      </c>
      <c r="I201" s="7" t="s">
        <v>4722</v>
      </c>
      <c r="J201" s="7" t="s">
        <v>4725</v>
      </c>
    </row>
    <row r="202" spans="1:10" x14ac:dyDescent="0.3">
      <c r="A202" s="7" t="s">
        <v>2172</v>
      </c>
      <c r="B202">
        <v>39.14</v>
      </c>
      <c r="C202">
        <v>4.4000000000000004</v>
      </c>
      <c r="D202" s="7" t="s">
        <v>2380</v>
      </c>
      <c r="E202" s="7" t="s">
        <v>2380</v>
      </c>
      <c r="F202" s="7" t="s">
        <v>2383</v>
      </c>
      <c r="G202">
        <v>1</v>
      </c>
      <c r="H202" s="7" t="s">
        <v>2383</v>
      </c>
      <c r="I202" s="7" t="s">
        <v>4722</v>
      </c>
      <c r="J202" s="7" t="s">
        <v>4725</v>
      </c>
    </row>
    <row r="203" spans="1:10" x14ac:dyDescent="0.3">
      <c r="A203" s="7" t="s">
        <v>2171</v>
      </c>
      <c r="B203">
        <v>32.9</v>
      </c>
      <c r="C203">
        <v>6.26</v>
      </c>
      <c r="D203" s="7" t="s">
        <v>2383</v>
      </c>
      <c r="E203" s="7" t="s">
        <v>2380</v>
      </c>
      <c r="F203" s="7" t="s">
        <v>2380</v>
      </c>
      <c r="G203">
        <v>0</v>
      </c>
      <c r="H203" s="7" t="s">
        <v>2383</v>
      </c>
      <c r="I203" s="7" t="s">
        <v>4722</v>
      </c>
      <c r="J203" s="7" t="s">
        <v>4724</v>
      </c>
    </row>
    <row r="204" spans="1:10" x14ac:dyDescent="0.3">
      <c r="A204" s="7" t="s">
        <v>2170</v>
      </c>
      <c r="B204">
        <v>29.78</v>
      </c>
      <c r="C204">
        <v>10.27</v>
      </c>
      <c r="D204" s="7" t="s">
        <v>2383</v>
      </c>
      <c r="E204" s="7" t="s">
        <v>2380</v>
      </c>
      <c r="F204" s="7" t="s">
        <v>2383</v>
      </c>
      <c r="G204">
        <v>1</v>
      </c>
      <c r="H204" s="7" t="s">
        <v>2383</v>
      </c>
      <c r="I204" s="7" t="s">
        <v>4726</v>
      </c>
      <c r="J204" s="7" t="s">
        <v>4723</v>
      </c>
    </row>
    <row r="205" spans="1:10" x14ac:dyDescent="0.3">
      <c r="A205" s="7" t="s">
        <v>2169</v>
      </c>
      <c r="B205">
        <v>32.78</v>
      </c>
      <c r="C205">
        <v>5.27</v>
      </c>
      <c r="D205" s="7" t="s">
        <v>2380</v>
      </c>
      <c r="E205" s="7" t="s">
        <v>2380</v>
      </c>
      <c r="F205" s="7" t="s">
        <v>2380</v>
      </c>
      <c r="G205">
        <v>0</v>
      </c>
      <c r="H205" s="7" t="s">
        <v>2383</v>
      </c>
      <c r="I205" s="7" t="s">
        <v>4722</v>
      </c>
      <c r="J205" s="7" t="s">
        <v>4725</v>
      </c>
    </row>
    <row r="206" spans="1:10" x14ac:dyDescent="0.3">
      <c r="A206" s="7" t="s">
        <v>2168</v>
      </c>
      <c r="B206">
        <v>41.65</v>
      </c>
      <c r="C206">
        <v>10.73</v>
      </c>
      <c r="D206" s="7" t="s">
        <v>2383</v>
      </c>
      <c r="E206" s="7" t="s">
        <v>2380</v>
      </c>
      <c r="F206" s="7" t="s">
        <v>2380</v>
      </c>
      <c r="G206">
        <v>0</v>
      </c>
      <c r="H206" s="7" t="s">
        <v>2383</v>
      </c>
      <c r="I206" s="7" t="s">
        <v>4722</v>
      </c>
      <c r="J206" s="7" t="s">
        <v>4723</v>
      </c>
    </row>
    <row r="207" spans="1:10" x14ac:dyDescent="0.3">
      <c r="A207" s="7" t="s">
        <v>2167</v>
      </c>
      <c r="B207">
        <v>50.79</v>
      </c>
      <c r="C207">
        <v>4.45</v>
      </c>
      <c r="D207" s="7" t="s">
        <v>2380</v>
      </c>
      <c r="E207" s="7" t="s">
        <v>2380</v>
      </c>
      <c r="F207" s="7" t="s">
        <v>2380</v>
      </c>
      <c r="G207">
        <v>1</v>
      </c>
      <c r="H207" s="7" t="s">
        <v>2383</v>
      </c>
      <c r="I207" s="7" t="s">
        <v>4722</v>
      </c>
      <c r="J207" s="7" t="s">
        <v>4725</v>
      </c>
    </row>
    <row r="208" spans="1:10" x14ac:dyDescent="0.3">
      <c r="A208" s="7" t="s">
        <v>2166</v>
      </c>
      <c r="B208">
        <v>35.43</v>
      </c>
      <c r="C208">
        <v>5.25</v>
      </c>
      <c r="D208" s="7" t="s">
        <v>2383</v>
      </c>
      <c r="E208" s="7" t="s">
        <v>2380</v>
      </c>
      <c r="F208" s="7" t="s">
        <v>2380</v>
      </c>
      <c r="G208">
        <v>0</v>
      </c>
      <c r="H208" s="7" t="s">
        <v>2383</v>
      </c>
      <c r="I208" s="7" t="s">
        <v>4722</v>
      </c>
      <c r="J208" s="7" t="s">
        <v>4725</v>
      </c>
    </row>
    <row r="209" spans="1:10" x14ac:dyDescent="0.3">
      <c r="A209" s="7" t="s">
        <v>2165</v>
      </c>
      <c r="B209">
        <v>35.25</v>
      </c>
      <c r="C209">
        <v>9.51</v>
      </c>
      <c r="D209" s="7" t="s">
        <v>2380</v>
      </c>
      <c r="E209" s="7" t="s">
        <v>2380</v>
      </c>
      <c r="F209" s="7" t="s">
        <v>2380</v>
      </c>
      <c r="G209">
        <v>0</v>
      </c>
      <c r="H209" s="7" t="s">
        <v>2383</v>
      </c>
      <c r="I209" s="7" t="s">
        <v>4722</v>
      </c>
      <c r="J209" s="7" t="s">
        <v>4723</v>
      </c>
    </row>
    <row r="210" spans="1:10" x14ac:dyDescent="0.3">
      <c r="A210" s="7" t="s">
        <v>2164</v>
      </c>
      <c r="B210">
        <v>36.85</v>
      </c>
      <c r="C210">
        <v>11.12</v>
      </c>
      <c r="D210" s="7" t="s">
        <v>2380</v>
      </c>
      <c r="E210" s="7" t="s">
        <v>2380</v>
      </c>
      <c r="F210" s="7" t="s">
        <v>2380</v>
      </c>
      <c r="G210">
        <v>0</v>
      </c>
      <c r="H210" s="7" t="s">
        <v>2383</v>
      </c>
      <c r="I210" s="7" t="s">
        <v>4722</v>
      </c>
      <c r="J210" s="7" t="s">
        <v>4723</v>
      </c>
    </row>
    <row r="211" spans="1:10" x14ac:dyDescent="0.3">
      <c r="A211" s="7" t="s">
        <v>2163</v>
      </c>
      <c r="B211">
        <v>31.02</v>
      </c>
      <c r="C211">
        <v>4.5599999999999996</v>
      </c>
      <c r="D211" s="7" t="s">
        <v>2380</v>
      </c>
      <c r="E211" s="7" t="s">
        <v>2383</v>
      </c>
      <c r="F211" s="7" t="s">
        <v>2380</v>
      </c>
      <c r="G211">
        <v>1</v>
      </c>
      <c r="H211" s="7" t="s">
        <v>2383</v>
      </c>
      <c r="I211" s="7" t="s">
        <v>4722</v>
      </c>
      <c r="J211" s="7" t="s">
        <v>4725</v>
      </c>
    </row>
    <row r="212" spans="1:10" x14ac:dyDescent="0.3">
      <c r="A212" s="7" t="s">
        <v>2162</v>
      </c>
      <c r="B212">
        <v>35.6</v>
      </c>
      <c r="C212">
        <v>4.0199999999999996</v>
      </c>
      <c r="D212" s="7" t="s">
        <v>2383</v>
      </c>
      <c r="E212" s="7" t="s">
        <v>2383</v>
      </c>
      <c r="F212" s="7" t="s">
        <v>2380</v>
      </c>
      <c r="G212">
        <v>2</v>
      </c>
      <c r="H212" s="7" t="s">
        <v>2383</v>
      </c>
      <c r="I212" s="7" t="s">
        <v>4722</v>
      </c>
      <c r="J212" s="7" t="s">
        <v>4725</v>
      </c>
    </row>
    <row r="213" spans="1:10" x14ac:dyDescent="0.3">
      <c r="A213" s="7" t="s">
        <v>2161</v>
      </c>
      <c r="B213">
        <v>34.39</v>
      </c>
      <c r="C213">
        <v>8.7200000000000006</v>
      </c>
      <c r="D213" s="7" t="s">
        <v>2380</v>
      </c>
      <c r="E213" s="7" t="s">
        <v>2380</v>
      </c>
      <c r="F213" s="7" t="s">
        <v>2380</v>
      </c>
      <c r="G213">
        <v>0</v>
      </c>
      <c r="H213" s="7" t="s">
        <v>2383</v>
      </c>
      <c r="I213" s="7" t="s">
        <v>4722</v>
      </c>
      <c r="J213" s="7" t="s">
        <v>4723</v>
      </c>
    </row>
    <row r="214" spans="1:10" x14ac:dyDescent="0.3">
      <c r="A214" s="7" t="s">
        <v>2160</v>
      </c>
      <c r="B214">
        <v>29.06</v>
      </c>
      <c r="C214">
        <v>6.25</v>
      </c>
      <c r="D214" s="7" t="s">
        <v>2383</v>
      </c>
      <c r="E214" s="7" t="s">
        <v>2380</v>
      </c>
      <c r="F214" s="7" t="s">
        <v>2380</v>
      </c>
      <c r="G214">
        <v>1</v>
      </c>
      <c r="H214" s="7" t="s">
        <v>2383</v>
      </c>
      <c r="I214" s="7" t="s">
        <v>4726</v>
      </c>
      <c r="J214" s="7" t="s">
        <v>4724</v>
      </c>
    </row>
    <row r="215" spans="1:10" x14ac:dyDescent="0.3">
      <c r="A215" s="7" t="s">
        <v>2159</v>
      </c>
      <c r="B215">
        <v>35.799999999999997</v>
      </c>
      <c r="C215">
        <v>7.32</v>
      </c>
      <c r="D215" s="7" t="s">
        <v>2380</v>
      </c>
      <c r="E215" s="7" t="s">
        <v>2380</v>
      </c>
      <c r="F215" s="7" t="s">
        <v>2380</v>
      </c>
      <c r="G215">
        <v>2</v>
      </c>
      <c r="H215" s="7" t="s">
        <v>2383</v>
      </c>
      <c r="I215" s="7" t="s">
        <v>4722</v>
      </c>
      <c r="J215" s="7" t="s">
        <v>4723</v>
      </c>
    </row>
    <row r="216" spans="1:10" x14ac:dyDescent="0.3">
      <c r="A216" s="7" t="s">
        <v>2158</v>
      </c>
      <c r="B216">
        <v>49.8</v>
      </c>
      <c r="C216">
        <v>4.24</v>
      </c>
      <c r="D216" s="7" t="s">
        <v>2380</v>
      </c>
      <c r="E216" s="7" t="s">
        <v>2380</v>
      </c>
      <c r="F216" s="7" t="s">
        <v>2380</v>
      </c>
      <c r="G216">
        <v>1</v>
      </c>
      <c r="H216" s="7" t="s">
        <v>2383</v>
      </c>
      <c r="I216" s="7" t="s">
        <v>4722</v>
      </c>
      <c r="J216" s="7" t="s">
        <v>4725</v>
      </c>
    </row>
    <row r="217" spans="1:10" x14ac:dyDescent="0.3">
      <c r="A217" s="7" t="s">
        <v>2157</v>
      </c>
      <c r="B217">
        <v>35.71</v>
      </c>
      <c r="C217">
        <v>6.84</v>
      </c>
      <c r="D217" s="7" t="s">
        <v>2380</v>
      </c>
      <c r="E217" s="7" t="s">
        <v>2380</v>
      </c>
      <c r="F217" s="7" t="s">
        <v>2380</v>
      </c>
      <c r="G217">
        <v>2</v>
      </c>
      <c r="H217" s="7" t="s">
        <v>2383</v>
      </c>
      <c r="I217" s="7" t="s">
        <v>4722</v>
      </c>
      <c r="J217" s="7" t="s">
        <v>4723</v>
      </c>
    </row>
    <row r="218" spans="1:10" x14ac:dyDescent="0.3">
      <c r="A218" s="7" t="s">
        <v>2156</v>
      </c>
      <c r="B218">
        <v>30.8</v>
      </c>
      <c r="C218">
        <v>5.23</v>
      </c>
      <c r="D218" s="7" t="s">
        <v>2383</v>
      </c>
      <c r="E218" s="7" t="s">
        <v>2380</v>
      </c>
      <c r="F218" s="7" t="s">
        <v>2380</v>
      </c>
      <c r="G218">
        <v>1</v>
      </c>
      <c r="H218" s="7" t="s">
        <v>2383</v>
      </c>
      <c r="I218" s="7" t="s">
        <v>4722</v>
      </c>
      <c r="J218" s="7" t="s">
        <v>4725</v>
      </c>
    </row>
    <row r="219" spans="1:10" x14ac:dyDescent="0.3">
      <c r="A219" s="7" t="s">
        <v>2155</v>
      </c>
      <c r="B219">
        <v>33.69</v>
      </c>
      <c r="C219">
        <v>9.68</v>
      </c>
      <c r="D219" s="7" t="s">
        <v>2380</v>
      </c>
      <c r="E219" s="7" t="s">
        <v>2380</v>
      </c>
      <c r="F219" s="7" t="s">
        <v>2380</v>
      </c>
      <c r="G219">
        <v>0</v>
      </c>
      <c r="H219" s="7" t="s">
        <v>2383</v>
      </c>
      <c r="I219" s="7" t="s">
        <v>4722</v>
      </c>
      <c r="J219" s="7" t="s">
        <v>4723</v>
      </c>
    </row>
    <row r="220" spans="1:10" x14ac:dyDescent="0.3">
      <c r="A220" s="7" t="s">
        <v>2154</v>
      </c>
      <c r="B220">
        <v>42.27</v>
      </c>
      <c r="C220">
        <v>6.05</v>
      </c>
      <c r="D220" s="7" t="s">
        <v>2383</v>
      </c>
      <c r="E220" s="7" t="s">
        <v>2380</v>
      </c>
      <c r="F220" s="7" t="s">
        <v>2380</v>
      </c>
      <c r="G220">
        <v>1</v>
      </c>
      <c r="H220" s="7" t="s">
        <v>2383</v>
      </c>
      <c r="I220" s="7" t="s">
        <v>4722</v>
      </c>
      <c r="J220" s="7" t="s">
        <v>4724</v>
      </c>
    </row>
    <row r="221" spans="1:10" x14ac:dyDescent="0.3">
      <c r="A221" s="7" t="s">
        <v>2153</v>
      </c>
      <c r="B221">
        <v>53.25</v>
      </c>
      <c r="C221">
        <v>6.11</v>
      </c>
      <c r="D221" s="7" t="s">
        <v>2383</v>
      </c>
      <c r="E221" s="7" t="s">
        <v>2380</v>
      </c>
      <c r="F221" s="7" t="s">
        <v>2383</v>
      </c>
      <c r="G221">
        <v>1</v>
      </c>
      <c r="H221" s="7" t="s">
        <v>2383</v>
      </c>
      <c r="I221" s="7" t="s">
        <v>4722</v>
      </c>
      <c r="J221" s="7" t="s">
        <v>4724</v>
      </c>
    </row>
    <row r="222" spans="1:10" x14ac:dyDescent="0.3">
      <c r="A222" s="7" t="s">
        <v>2152</v>
      </c>
      <c r="B222">
        <v>26.8</v>
      </c>
      <c r="C222">
        <v>10.93</v>
      </c>
      <c r="D222" s="7" t="s">
        <v>2383</v>
      </c>
      <c r="E222" s="7" t="s">
        <v>2380</v>
      </c>
      <c r="F222" s="7" t="s">
        <v>2380</v>
      </c>
      <c r="G222">
        <v>0</v>
      </c>
      <c r="H222" s="7" t="s">
        <v>2380</v>
      </c>
      <c r="I222" s="7" t="s">
        <v>4726</v>
      </c>
      <c r="J222" s="7" t="s">
        <v>4723</v>
      </c>
    </row>
    <row r="223" spans="1:10" x14ac:dyDescent="0.3">
      <c r="A223" s="7" t="s">
        <v>2151</v>
      </c>
      <c r="B223">
        <v>28.5</v>
      </c>
      <c r="C223">
        <v>5.12</v>
      </c>
      <c r="D223" s="7" t="s">
        <v>2380</v>
      </c>
      <c r="E223" s="7" t="s">
        <v>2380</v>
      </c>
      <c r="F223" s="7" t="s">
        <v>2380</v>
      </c>
      <c r="G223">
        <v>1</v>
      </c>
      <c r="H223" s="7" t="s">
        <v>2383</v>
      </c>
      <c r="I223" s="7" t="s">
        <v>4726</v>
      </c>
      <c r="J223" s="7" t="s">
        <v>4725</v>
      </c>
    </row>
    <row r="224" spans="1:10" x14ac:dyDescent="0.3">
      <c r="A224" s="7" t="s">
        <v>2150</v>
      </c>
      <c r="B224">
        <v>22.895</v>
      </c>
      <c r="C224">
        <v>5.72</v>
      </c>
      <c r="D224" s="7" t="s">
        <v>2380</v>
      </c>
      <c r="E224" s="7" t="s">
        <v>2380</v>
      </c>
      <c r="F224" s="7" t="s">
        <v>2380</v>
      </c>
      <c r="G224">
        <v>0</v>
      </c>
      <c r="H224" s="7" t="s">
        <v>2383</v>
      </c>
      <c r="I224" s="7" t="s">
        <v>4727</v>
      </c>
      <c r="J224" s="7" t="s">
        <v>4724</v>
      </c>
    </row>
    <row r="225" spans="1:10" x14ac:dyDescent="0.3">
      <c r="A225" s="7" t="s">
        <v>2149</v>
      </c>
      <c r="B225">
        <v>34.06</v>
      </c>
      <c r="C225">
        <v>11.83</v>
      </c>
      <c r="D225" s="7" t="s">
        <v>2383</v>
      </c>
      <c r="E225" s="7" t="s">
        <v>2380</v>
      </c>
      <c r="F225" s="7" t="s">
        <v>2380</v>
      </c>
      <c r="G225">
        <v>1</v>
      </c>
      <c r="H225" s="7" t="s">
        <v>2383</v>
      </c>
      <c r="I225" s="7" t="s">
        <v>4722</v>
      </c>
      <c r="J225" s="7" t="s">
        <v>4723</v>
      </c>
    </row>
    <row r="226" spans="1:10" x14ac:dyDescent="0.3">
      <c r="A226" s="7" t="s">
        <v>2148</v>
      </c>
      <c r="B226">
        <v>36.409999999999997</v>
      </c>
      <c r="C226">
        <v>4.55</v>
      </c>
      <c r="D226" s="7" t="s">
        <v>2380</v>
      </c>
      <c r="E226" s="7" t="s">
        <v>2380</v>
      </c>
      <c r="F226" s="7" t="s">
        <v>2380</v>
      </c>
      <c r="G226">
        <v>0</v>
      </c>
      <c r="H226" s="7" t="s">
        <v>2383</v>
      </c>
      <c r="I226" s="7" t="s">
        <v>4722</v>
      </c>
      <c r="J226" s="7" t="s">
        <v>4725</v>
      </c>
    </row>
    <row r="227" spans="1:10" x14ac:dyDescent="0.3">
      <c r="A227" s="7" t="s">
        <v>2147</v>
      </c>
      <c r="B227">
        <v>52.3</v>
      </c>
      <c r="C227">
        <v>4.87</v>
      </c>
      <c r="D227" s="7" t="s">
        <v>2383</v>
      </c>
      <c r="E227" s="7" t="s">
        <v>2380</v>
      </c>
      <c r="F227" s="7" t="s">
        <v>2383</v>
      </c>
      <c r="G227">
        <v>1</v>
      </c>
      <c r="H227" s="7" t="s">
        <v>2383</v>
      </c>
      <c r="I227" s="7" t="s">
        <v>4722</v>
      </c>
      <c r="J227" s="7" t="s">
        <v>4725</v>
      </c>
    </row>
    <row r="228" spans="1:10" x14ac:dyDescent="0.3">
      <c r="A228" s="7" t="s">
        <v>2146</v>
      </c>
      <c r="B228">
        <v>52.66</v>
      </c>
      <c r="C228">
        <v>4.45</v>
      </c>
      <c r="D228" s="7" t="s">
        <v>2380</v>
      </c>
      <c r="E228" s="7" t="s">
        <v>2380</v>
      </c>
      <c r="F228" s="7" t="s">
        <v>2380</v>
      </c>
      <c r="G228">
        <v>1</v>
      </c>
      <c r="H228" s="7" t="s">
        <v>2383</v>
      </c>
      <c r="I228" s="7" t="s">
        <v>4722</v>
      </c>
      <c r="J228" s="7" t="s">
        <v>4725</v>
      </c>
    </row>
    <row r="229" spans="1:10" x14ac:dyDescent="0.3">
      <c r="A229" s="7" t="s">
        <v>2145</v>
      </c>
      <c r="B229">
        <v>29.57</v>
      </c>
      <c r="C229">
        <v>9.42</v>
      </c>
      <c r="D229" s="7" t="s">
        <v>2383</v>
      </c>
      <c r="E229" s="7" t="s">
        <v>2380</v>
      </c>
      <c r="F229" s="7" t="s">
        <v>2380</v>
      </c>
      <c r="G229">
        <v>0</v>
      </c>
      <c r="H229" s="7" t="s">
        <v>2383</v>
      </c>
      <c r="I229" s="7" t="s">
        <v>4726</v>
      </c>
      <c r="J229" s="7" t="s">
        <v>4723</v>
      </c>
    </row>
    <row r="230" spans="1:10" x14ac:dyDescent="0.3">
      <c r="A230" s="7" t="s">
        <v>2144</v>
      </c>
      <c r="B230">
        <v>36.99</v>
      </c>
      <c r="C230">
        <v>5.37</v>
      </c>
      <c r="D230" s="7" t="s">
        <v>2383</v>
      </c>
      <c r="E230" s="7" t="s">
        <v>2380</v>
      </c>
      <c r="F230" s="7" t="s">
        <v>2383</v>
      </c>
      <c r="G230">
        <v>1</v>
      </c>
      <c r="H230" s="7" t="s">
        <v>2383</v>
      </c>
      <c r="I230" s="7" t="s">
        <v>4722</v>
      </c>
      <c r="J230" s="7" t="s">
        <v>4725</v>
      </c>
    </row>
    <row r="231" spans="1:10" x14ac:dyDescent="0.3">
      <c r="A231" s="7" t="s">
        <v>2143</v>
      </c>
      <c r="B231">
        <v>31.4</v>
      </c>
      <c r="C231">
        <v>4.5999999999999996</v>
      </c>
      <c r="D231" s="7" t="s">
        <v>2383</v>
      </c>
      <c r="E231" s="7" t="s">
        <v>2380</v>
      </c>
      <c r="F231" s="7" t="s">
        <v>2380</v>
      </c>
      <c r="G231">
        <v>1</v>
      </c>
      <c r="H231" s="7" t="s">
        <v>2383</v>
      </c>
      <c r="I231" s="7" t="s">
        <v>4722</v>
      </c>
      <c r="J231" s="7" t="s">
        <v>4725</v>
      </c>
    </row>
    <row r="232" spans="1:10" x14ac:dyDescent="0.3">
      <c r="A232" s="7" t="s">
        <v>2142</v>
      </c>
      <c r="B232">
        <v>34.9</v>
      </c>
      <c r="C232">
        <v>6.22</v>
      </c>
      <c r="D232" s="7" t="s">
        <v>2380</v>
      </c>
      <c r="E232" s="7" t="s">
        <v>2380</v>
      </c>
      <c r="F232" s="7" t="s">
        <v>2383</v>
      </c>
      <c r="G232">
        <v>1</v>
      </c>
      <c r="H232" s="7" t="s">
        <v>2383</v>
      </c>
      <c r="I232" s="7" t="s">
        <v>4722</v>
      </c>
      <c r="J232" s="7" t="s">
        <v>4724</v>
      </c>
    </row>
    <row r="233" spans="1:10" x14ac:dyDescent="0.3">
      <c r="A233" s="7" t="s">
        <v>2141</v>
      </c>
      <c r="B233">
        <v>31.13</v>
      </c>
      <c r="C233">
        <v>4.5199999999999996</v>
      </c>
      <c r="D233" s="7" t="s">
        <v>2383</v>
      </c>
      <c r="E233" s="7" t="s">
        <v>2380</v>
      </c>
      <c r="F233" s="7" t="s">
        <v>2380</v>
      </c>
      <c r="G233">
        <v>1</v>
      </c>
      <c r="H233" s="7" t="s">
        <v>2383</v>
      </c>
      <c r="I233" s="7" t="s">
        <v>4722</v>
      </c>
      <c r="J233" s="7" t="s">
        <v>4725</v>
      </c>
    </row>
    <row r="234" spans="1:10" x14ac:dyDescent="0.3">
      <c r="A234" s="7" t="s">
        <v>2140</v>
      </c>
      <c r="B234">
        <v>34.799999999999997</v>
      </c>
      <c r="C234">
        <v>6.18</v>
      </c>
      <c r="D234" s="7" t="s">
        <v>2380</v>
      </c>
      <c r="E234" s="7" t="s">
        <v>2380</v>
      </c>
      <c r="F234" s="7" t="s">
        <v>2383</v>
      </c>
      <c r="G234">
        <v>1</v>
      </c>
      <c r="H234" s="7" t="s">
        <v>2383</v>
      </c>
      <c r="I234" s="7" t="s">
        <v>4722</v>
      </c>
      <c r="J234" s="7" t="s">
        <v>4724</v>
      </c>
    </row>
    <row r="235" spans="1:10" x14ac:dyDescent="0.3">
      <c r="A235" s="7" t="s">
        <v>2139</v>
      </c>
      <c r="B235">
        <v>31.68</v>
      </c>
      <c r="C235">
        <v>4.4000000000000004</v>
      </c>
      <c r="D235" s="7" t="s">
        <v>2380</v>
      </c>
      <c r="E235" s="7" t="s">
        <v>2380</v>
      </c>
      <c r="F235" s="7" t="s">
        <v>2380</v>
      </c>
      <c r="G235">
        <v>0</v>
      </c>
      <c r="H235" s="7" t="s">
        <v>2383</v>
      </c>
      <c r="I235" s="7" t="s">
        <v>4722</v>
      </c>
      <c r="J235" s="7" t="s">
        <v>4725</v>
      </c>
    </row>
    <row r="236" spans="1:10" x14ac:dyDescent="0.3">
      <c r="A236" s="7" t="s">
        <v>2138</v>
      </c>
      <c r="B236">
        <v>33.534999999999997</v>
      </c>
      <c r="C236">
        <v>6.23</v>
      </c>
      <c r="D236" s="7" t="s">
        <v>2380</v>
      </c>
      <c r="E236" s="7" t="s">
        <v>2383</v>
      </c>
      <c r="F236" s="7" t="s">
        <v>2380</v>
      </c>
      <c r="G236">
        <v>1</v>
      </c>
      <c r="H236" s="7" t="s">
        <v>2383</v>
      </c>
      <c r="I236" s="7" t="s">
        <v>4722</v>
      </c>
      <c r="J236" s="7" t="s">
        <v>4724</v>
      </c>
    </row>
    <row r="237" spans="1:10" x14ac:dyDescent="0.3">
      <c r="A237" s="7" t="s">
        <v>2137</v>
      </c>
      <c r="B237">
        <v>31.92</v>
      </c>
      <c r="C237">
        <v>5.33</v>
      </c>
      <c r="D237" s="7" t="s">
        <v>2383</v>
      </c>
      <c r="E237" s="7" t="s">
        <v>2380</v>
      </c>
      <c r="F237" s="7" t="s">
        <v>2380</v>
      </c>
      <c r="G237">
        <v>0</v>
      </c>
      <c r="H237" s="7" t="s">
        <v>2383</v>
      </c>
      <c r="I237" s="7" t="s">
        <v>4722</v>
      </c>
      <c r="J237" s="7" t="s">
        <v>4725</v>
      </c>
    </row>
    <row r="238" spans="1:10" x14ac:dyDescent="0.3">
      <c r="A238" s="7" t="s">
        <v>2136</v>
      </c>
      <c r="B238">
        <v>32.700000000000003</v>
      </c>
      <c r="C238">
        <v>4.09</v>
      </c>
      <c r="D238" s="7" t="s">
        <v>2380</v>
      </c>
      <c r="E238" s="7" t="s">
        <v>2380</v>
      </c>
      <c r="F238" s="7" t="s">
        <v>2380</v>
      </c>
      <c r="G238">
        <v>1</v>
      </c>
      <c r="H238" s="7" t="s">
        <v>2383</v>
      </c>
      <c r="I238" s="7" t="s">
        <v>4722</v>
      </c>
      <c r="J238" s="7" t="s">
        <v>4725</v>
      </c>
    </row>
    <row r="239" spans="1:10" x14ac:dyDescent="0.3">
      <c r="A239" s="7" t="s">
        <v>2135</v>
      </c>
      <c r="B239">
        <v>41.25</v>
      </c>
      <c r="C239">
        <v>5.19</v>
      </c>
      <c r="D239" s="7" t="s">
        <v>2380</v>
      </c>
      <c r="E239" s="7" t="s">
        <v>2380</v>
      </c>
      <c r="F239" s="7" t="s">
        <v>2380</v>
      </c>
      <c r="G239">
        <v>0</v>
      </c>
      <c r="H239" s="7" t="s">
        <v>2383</v>
      </c>
      <c r="I239" s="7" t="s">
        <v>4722</v>
      </c>
      <c r="J239" s="7" t="s">
        <v>4725</v>
      </c>
    </row>
    <row r="240" spans="1:10" x14ac:dyDescent="0.3">
      <c r="A240" s="7" t="s">
        <v>2134</v>
      </c>
      <c r="B240">
        <v>33.11</v>
      </c>
      <c r="C240">
        <v>4.12</v>
      </c>
      <c r="D240" s="7" t="s">
        <v>2380</v>
      </c>
      <c r="E240" s="7" t="s">
        <v>2380</v>
      </c>
      <c r="F240" s="7" t="s">
        <v>2383</v>
      </c>
      <c r="G240">
        <v>1</v>
      </c>
      <c r="H240" s="7" t="s">
        <v>2383</v>
      </c>
      <c r="I240" s="7" t="s">
        <v>4722</v>
      </c>
      <c r="J240" s="7" t="s">
        <v>4725</v>
      </c>
    </row>
    <row r="241" spans="1:10" x14ac:dyDescent="0.3">
      <c r="A241" s="7" t="s">
        <v>2133</v>
      </c>
      <c r="B241">
        <v>36.159999999999997</v>
      </c>
      <c r="C241">
        <v>5.0999999999999996</v>
      </c>
      <c r="D241" s="7" t="s">
        <v>2380</v>
      </c>
      <c r="E241" s="7" t="s">
        <v>2380</v>
      </c>
      <c r="F241" s="7" t="s">
        <v>2380</v>
      </c>
      <c r="G241">
        <v>1</v>
      </c>
      <c r="H241" s="7" t="s">
        <v>2383</v>
      </c>
      <c r="I241" s="7" t="s">
        <v>4722</v>
      </c>
      <c r="J241" s="7" t="s">
        <v>4725</v>
      </c>
    </row>
    <row r="242" spans="1:10" x14ac:dyDescent="0.3">
      <c r="A242" s="7" t="s">
        <v>2132</v>
      </c>
      <c r="B242">
        <v>33.72</v>
      </c>
      <c r="C242">
        <v>6.21</v>
      </c>
      <c r="D242" s="7" t="s">
        <v>2383</v>
      </c>
      <c r="E242" s="7" t="s">
        <v>2380</v>
      </c>
      <c r="F242" s="7" t="s">
        <v>2383</v>
      </c>
      <c r="G242">
        <v>1</v>
      </c>
      <c r="H242" s="7" t="s">
        <v>2383</v>
      </c>
      <c r="I242" s="7" t="s">
        <v>4722</v>
      </c>
      <c r="J242" s="7" t="s">
        <v>4724</v>
      </c>
    </row>
    <row r="243" spans="1:10" x14ac:dyDescent="0.3">
      <c r="A243" s="7" t="s">
        <v>2130</v>
      </c>
      <c r="B243">
        <v>37.74</v>
      </c>
      <c r="C243">
        <v>9.5299999999999994</v>
      </c>
      <c r="D243" s="7" t="s">
        <v>2383</v>
      </c>
      <c r="E243" s="7" t="s">
        <v>2380</v>
      </c>
      <c r="F243" s="7" t="s">
        <v>2380</v>
      </c>
      <c r="G243">
        <v>1</v>
      </c>
      <c r="H243" s="7" t="s">
        <v>2383</v>
      </c>
      <c r="I243" s="7" t="s">
        <v>4722</v>
      </c>
      <c r="J243" s="7" t="s">
        <v>4723</v>
      </c>
    </row>
    <row r="244" spans="1:10" x14ac:dyDescent="0.3">
      <c r="A244" s="7" t="s">
        <v>2129</v>
      </c>
      <c r="B244">
        <v>48.75</v>
      </c>
      <c r="C244">
        <v>4.6399999999999997</v>
      </c>
      <c r="D244" s="7" t="s">
        <v>2383</v>
      </c>
      <c r="E244" s="7" t="s">
        <v>2380</v>
      </c>
      <c r="F244" s="7" t="s">
        <v>2380</v>
      </c>
      <c r="G244">
        <v>1</v>
      </c>
      <c r="H244" s="7" t="s">
        <v>2383</v>
      </c>
      <c r="I244" s="7" t="s">
        <v>4722</v>
      </c>
      <c r="J244" s="7" t="s">
        <v>4725</v>
      </c>
    </row>
    <row r="245" spans="1:10" x14ac:dyDescent="0.3">
      <c r="A245" s="7" t="s">
        <v>2128</v>
      </c>
      <c r="B245">
        <v>31.065000000000001</v>
      </c>
      <c r="C245">
        <v>5.05</v>
      </c>
      <c r="D245" s="7" t="s">
        <v>2380</v>
      </c>
      <c r="E245" s="7" t="s">
        <v>2380</v>
      </c>
      <c r="F245" s="7" t="s">
        <v>2380</v>
      </c>
      <c r="G245">
        <v>1</v>
      </c>
      <c r="H245" s="7" t="s">
        <v>2383</v>
      </c>
      <c r="I245" s="7" t="s">
        <v>4722</v>
      </c>
      <c r="J245" s="7" t="s">
        <v>4725</v>
      </c>
    </row>
    <row r="246" spans="1:10" x14ac:dyDescent="0.3">
      <c r="A246" s="7" t="s">
        <v>2127</v>
      </c>
      <c r="B246">
        <v>23.55</v>
      </c>
      <c r="C246">
        <v>10.38</v>
      </c>
      <c r="D246" s="7" t="s">
        <v>2380</v>
      </c>
      <c r="E246" s="7" t="s">
        <v>2380</v>
      </c>
      <c r="F246" s="7" t="s">
        <v>2380</v>
      </c>
      <c r="G246">
        <v>0</v>
      </c>
      <c r="H246" s="7" t="s">
        <v>2383</v>
      </c>
      <c r="I246" s="7" t="s">
        <v>4727</v>
      </c>
      <c r="J246" s="7" t="s">
        <v>4723</v>
      </c>
    </row>
    <row r="247" spans="1:10" x14ac:dyDescent="0.3">
      <c r="A247" s="7" t="s">
        <v>2126</v>
      </c>
      <c r="B247">
        <v>30.18</v>
      </c>
      <c r="C247">
        <v>8.31</v>
      </c>
      <c r="D247" s="7" t="s">
        <v>2383</v>
      </c>
      <c r="E247" s="7" t="s">
        <v>2380</v>
      </c>
      <c r="F247" s="7" t="s">
        <v>2380</v>
      </c>
      <c r="G247">
        <v>1</v>
      </c>
      <c r="H247" s="7" t="s">
        <v>2383</v>
      </c>
      <c r="I247" s="7" t="s">
        <v>4722</v>
      </c>
      <c r="J247" s="7" t="s">
        <v>4723</v>
      </c>
    </row>
    <row r="248" spans="1:10" x14ac:dyDescent="0.3">
      <c r="A248" s="7" t="s">
        <v>2125</v>
      </c>
      <c r="B248">
        <v>29.94</v>
      </c>
      <c r="C248">
        <v>7.59</v>
      </c>
      <c r="D248" s="7" t="s">
        <v>2380</v>
      </c>
      <c r="E248" s="7" t="s">
        <v>2380</v>
      </c>
      <c r="F248" s="7" t="s">
        <v>2380</v>
      </c>
      <c r="G248">
        <v>0</v>
      </c>
      <c r="H248" s="7" t="s">
        <v>2383</v>
      </c>
      <c r="I248" s="7" t="s">
        <v>4722</v>
      </c>
      <c r="J248" s="7" t="s">
        <v>4723</v>
      </c>
    </row>
    <row r="249" spans="1:10" x14ac:dyDescent="0.3">
      <c r="A249" s="7" t="s">
        <v>2124</v>
      </c>
      <c r="B249">
        <v>31.4</v>
      </c>
      <c r="C249">
        <v>5.49</v>
      </c>
      <c r="D249" s="7" t="s">
        <v>2380</v>
      </c>
      <c r="E249" s="7" t="s">
        <v>2380</v>
      </c>
      <c r="F249" s="7" t="s">
        <v>2380</v>
      </c>
      <c r="G249">
        <v>0</v>
      </c>
      <c r="H249" s="7" t="s">
        <v>2383</v>
      </c>
      <c r="I249" s="7" t="s">
        <v>4722</v>
      </c>
      <c r="J249" s="7" t="s">
        <v>4725</v>
      </c>
    </row>
    <row r="250" spans="1:10" x14ac:dyDescent="0.3">
      <c r="A250" s="7" t="s">
        <v>2123</v>
      </c>
      <c r="B250">
        <v>53.06</v>
      </c>
      <c r="C250">
        <v>11.68</v>
      </c>
      <c r="D250" s="7" t="s">
        <v>2380</v>
      </c>
      <c r="E250" s="7" t="s">
        <v>2380</v>
      </c>
      <c r="F250" s="7" t="s">
        <v>2380</v>
      </c>
      <c r="G250">
        <v>0</v>
      </c>
      <c r="H250" s="7" t="s">
        <v>2383</v>
      </c>
      <c r="I250" s="7" t="s">
        <v>4722</v>
      </c>
      <c r="J250" s="7" t="s">
        <v>4723</v>
      </c>
    </row>
    <row r="251" spans="1:10" x14ac:dyDescent="0.3">
      <c r="A251" s="7" t="s">
        <v>2122</v>
      </c>
      <c r="B251">
        <v>30.25</v>
      </c>
      <c r="C251">
        <v>4.1900000000000004</v>
      </c>
      <c r="D251" s="7" t="s">
        <v>2380</v>
      </c>
      <c r="E251" s="7" t="s">
        <v>2380</v>
      </c>
      <c r="F251" s="7" t="s">
        <v>2380</v>
      </c>
      <c r="G251">
        <v>2</v>
      </c>
      <c r="H251" s="7" t="s">
        <v>2383</v>
      </c>
      <c r="I251" s="7" t="s">
        <v>4722</v>
      </c>
      <c r="J251" s="7" t="s">
        <v>4725</v>
      </c>
    </row>
    <row r="252" spans="1:10" x14ac:dyDescent="0.3">
      <c r="A252" s="7" t="s">
        <v>2121</v>
      </c>
      <c r="B252">
        <v>46.68</v>
      </c>
      <c r="C252">
        <v>4.01</v>
      </c>
      <c r="D252" s="7" t="s">
        <v>2380</v>
      </c>
      <c r="E252" s="7" t="s">
        <v>2380</v>
      </c>
      <c r="F252" s="7" t="s">
        <v>2380</v>
      </c>
      <c r="G252">
        <v>0</v>
      </c>
      <c r="H252" s="7" t="s">
        <v>2383</v>
      </c>
      <c r="I252" s="7" t="s">
        <v>4722</v>
      </c>
      <c r="J252" s="7" t="s">
        <v>4725</v>
      </c>
    </row>
    <row r="253" spans="1:10" x14ac:dyDescent="0.3">
      <c r="A253" s="7" t="s">
        <v>2120</v>
      </c>
      <c r="B253">
        <v>30.4</v>
      </c>
      <c r="C253">
        <v>5.91</v>
      </c>
      <c r="D253" s="7" t="s">
        <v>2380</v>
      </c>
      <c r="E253" s="7" t="s">
        <v>2383</v>
      </c>
      <c r="F253" s="7" t="s">
        <v>2380</v>
      </c>
      <c r="G253">
        <v>2</v>
      </c>
      <c r="H253" s="7" t="s">
        <v>2383</v>
      </c>
      <c r="I253" s="7" t="s">
        <v>4722</v>
      </c>
      <c r="J253" s="7" t="s">
        <v>4724</v>
      </c>
    </row>
    <row r="254" spans="1:10" x14ac:dyDescent="0.3">
      <c r="A254" s="7" t="s">
        <v>2119</v>
      </c>
      <c r="B254">
        <v>30.2</v>
      </c>
      <c r="C254">
        <v>4.47</v>
      </c>
      <c r="D254" s="7" t="s">
        <v>2383</v>
      </c>
      <c r="E254" s="7" t="s">
        <v>2380</v>
      </c>
      <c r="F254" s="7" t="s">
        <v>2383</v>
      </c>
      <c r="G254">
        <v>1</v>
      </c>
      <c r="H254" s="7" t="s">
        <v>2383</v>
      </c>
      <c r="I254" s="7" t="s">
        <v>4722</v>
      </c>
      <c r="J254" s="7" t="s">
        <v>4725</v>
      </c>
    </row>
    <row r="255" spans="1:10" x14ac:dyDescent="0.3">
      <c r="A255" s="7" t="s">
        <v>2118</v>
      </c>
      <c r="B255">
        <v>51.18</v>
      </c>
      <c r="C255">
        <v>4.5599999999999996</v>
      </c>
      <c r="D255" s="7" t="s">
        <v>2383</v>
      </c>
      <c r="E255" s="7" t="s">
        <v>2383</v>
      </c>
      <c r="F255" s="7" t="s">
        <v>2380</v>
      </c>
      <c r="G255">
        <v>2</v>
      </c>
      <c r="H255" s="7" t="s">
        <v>2383</v>
      </c>
      <c r="I255" s="7" t="s">
        <v>4722</v>
      </c>
      <c r="J255" s="7" t="s">
        <v>4725</v>
      </c>
    </row>
    <row r="256" spans="1:10" x14ac:dyDescent="0.3">
      <c r="A256" s="7" t="s">
        <v>2117</v>
      </c>
      <c r="B256">
        <v>22.18</v>
      </c>
      <c r="C256">
        <v>9.9</v>
      </c>
      <c r="D256" s="7" t="s">
        <v>2380</v>
      </c>
      <c r="E256" s="7" t="s">
        <v>2380</v>
      </c>
      <c r="F256" s="7" t="s">
        <v>2380</v>
      </c>
      <c r="G256">
        <v>0</v>
      </c>
      <c r="H256" s="7" t="s">
        <v>2383</v>
      </c>
      <c r="I256" s="7" t="s">
        <v>4727</v>
      </c>
      <c r="J256" s="7" t="s">
        <v>4723</v>
      </c>
    </row>
    <row r="257" spans="1:10" x14ac:dyDescent="0.3">
      <c r="A257" s="7" t="s">
        <v>2116</v>
      </c>
      <c r="B257">
        <v>31.92</v>
      </c>
      <c r="C257">
        <v>5.1100000000000003</v>
      </c>
      <c r="D257" s="7" t="s">
        <v>2380</v>
      </c>
      <c r="E257" s="7" t="s">
        <v>2380</v>
      </c>
      <c r="F257" s="7" t="s">
        <v>2383</v>
      </c>
      <c r="G257">
        <v>1</v>
      </c>
      <c r="H257" s="7" t="s">
        <v>2383</v>
      </c>
      <c r="I257" s="7" t="s">
        <v>4722</v>
      </c>
      <c r="J257" s="7" t="s">
        <v>4725</v>
      </c>
    </row>
    <row r="258" spans="1:10" x14ac:dyDescent="0.3">
      <c r="A258" s="7" t="s">
        <v>2115</v>
      </c>
      <c r="B258">
        <v>31.73</v>
      </c>
      <c r="C258">
        <v>5.73</v>
      </c>
      <c r="D258" s="7" t="s">
        <v>2380</v>
      </c>
      <c r="E258" s="7" t="s">
        <v>2383</v>
      </c>
      <c r="F258" s="7" t="s">
        <v>2380</v>
      </c>
      <c r="G258">
        <v>1</v>
      </c>
      <c r="H258" s="7" t="s">
        <v>2383</v>
      </c>
      <c r="I258" s="7" t="s">
        <v>4722</v>
      </c>
      <c r="J258" s="7" t="s">
        <v>4724</v>
      </c>
    </row>
    <row r="259" spans="1:10" x14ac:dyDescent="0.3">
      <c r="A259" s="7" t="s">
        <v>2114</v>
      </c>
      <c r="B259">
        <v>45.52</v>
      </c>
      <c r="C259">
        <v>6.04</v>
      </c>
      <c r="D259" s="7" t="s">
        <v>2380</v>
      </c>
      <c r="E259" s="7" t="s">
        <v>2380</v>
      </c>
      <c r="F259" s="7" t="s">
        <v>2383</v>
      </c>
      <c r="G259">
        <v>1</v>
      </c>
      <c r="H259" s="7" t="s">
        <v>2383</v>
      </c>
      <c r="I259" s="7" t="s">
        <v>4722</v>
      </c>
      <c r="J259" s="7" t="s">
        <v>4724</v>
      </c>
    </row>
    <row r="260" spans="1:10" x14ac:dyDescent="0.3">
      <c r="A260" s="7" t="s">
        <v>2113</v>
      </c>
      <c r="B260">
        <v>52.81</v>
      </c>
      <c r="C260">
        <v>5.19</v>
      </c>
      <c r="D260" s="7" t="s">
        <v>2380</v>
      </c>
      <c r="E260" s="7" t="s">
        <v>2380</v>
      </c>
      <c r="F260" s="7" t="s">
        <v>2383</v>
      </c>
      <c r="G260">
        <v>1</v>
      </c>
      <c r="H260" s="7" t="s">
        <v>2383</v>
      </c>
      <c r="I260" s="7" t="s">
        <v>4722</v>
      </c>
      <c r="J260" s="7" t="s">
        <v>4725</v>
      </c>
    </row>
    <row r="261" spans="1:10" x14ac:dyDescent="0.3">
      <c r="A261" s="7" t="s">
        <v>2112</v>
      </c>
      <c r="B261">
        <v>33.58</v>
      </c>
      <c r="C261">
        <v>5.56</v>
      </c>
      <c r="D261" s="7" t="s">
        <v>2380</v>
      </c>
      <c r="E261" s="7" t="s">
        <v>2380</v>
      </c>
      <c r="F261" s="7" t="s">
        <v>2380</v>
      </c>
      <c r="G261">
        <v>1</v>
      </c>
      <c r="H261" s="7" t="s">
        <v>2383</v>
      </c>
      <c r="I261" s="7" t="s">
        <v>4722</v>
      </c>
      <c r="J261" s="7" t="s">
        <v>4725</v>
      </c>
    </row>
    <row r="262" spans="1:10" x14ac:dyDescent="0.3">
      <c r="A262" s="7" t="s">
        <v>2111</v>
      </c>
      <c r="B262">
        <v>30.684999999999999</v>
      </c>
      <c r="C262">
        <v>8.23</v>
      </c>
      <c r="D262" s="7" t="s">
        <v>2380</v>
      </c>
      <c r="E262" s="7" t="s">
        <v>2380</v>
      </c>
      <c r="F262" s="7" t="s">
        <v>2380</v>
      </c>
      <c r="G262">
        <v>0</v>
      </c>
      <c r="H262" s="7" t="s">
        <v>2383</v>
      </c>
      <c r="I262" s="7" t="s">
        <v>4722</v>
      </c>
      <c r="J262" s="7" t="s">
        <v>4723</v>
      </c>
    </row>
    <row r="263" spans="1:10" x14ac:dyDescent="0.3">
      <c r="A263" s="7" t="s">
        <v>2110</v>
      </c>
      <c r="B263">
        <v>37.524999999999999</v>
      </c>
      <c r="C263">
        <v>9.0299999999999994</v>
      </c>
      <c r="D263" s="7" t="s">
        <v>2383</v>
      </c>
      <c r="E263" s="7" t="s">
        <v>2380</v>
      </c>
      <c r="F263" s="7" t="s">
        <v>2380</v>
      </c>
      <c r="G263">
        <v>2</v>
      </c>
      <c r="H263" s="7" t="s">
        <v>2380</v>
      </c>
      <c r="I263" s="7" t="s">
        <v>4722</v>
      </c>
      <c r="J263" s="7" t="s">
        <v>4723</v>
      </c>
    </row>
    <row r="264" spans="1:10" x14ac:dyDescent="0.3">
      <c r="A264" s="7" t="s">
        <v>2109</v>
      </c>
      <c r="B264">
        <v>34.5</v>
      </c>
      <c r="C264">
        <v>4.07</v>
      </c>
      <c r="D264" s="7" t="s">
        <v>2383</v>
      </c>
      <c r="E264" s="7" t="s">
        <v>2380</v>
      </c>
      <c r="F264" s="7" t="s">
        <v>2380</v>
      </c>
      <c r="G264">
        <v>0</v>
      </c>
      <c r="H264" s="7" t="s">
        <v>2383</v>
      </c>
      <c r="I264" s="7" t="s">
        <v>4722</v>
      </c>
      <c r="J264" s="7" t="s">
        <v>4725</v>
      </c>
    </row>
    <row r="265" spans="1:10" x14ac:dyDescent="0.3">
      <c r="A265" s="7" t="s">
        <v>2108</v>
      </c>
      <c r="B265">
        <v>28.16</v>
      </c>
      <c r="C265">
        <v>5.77</v>
      </c>
      <c r="D265" s="7" t="s">
        <v>2380</v>
      </c>
      <c r="E265" s="7" t="s">
        <v>2380</v>
      </c>
      <c r="F265" s="7" t="s">
        <v>2380</v>
      </c>
      <c r="G265">
        <v>2</v>
      </c>
      <c r="H265" s="7" t="s">
        <v>2383</v>
      </c>
      <c r="I265" s="7" t="s">
        <v>4726</v>
      </c>
      <c r="J265" s="7" t="s">
        <v>4724</v>
      </c>
    </row>
    <row r="266" spans="1:10" x14ac:dyDescent="0.3">
      <c r="A266" s="7" t="s">
        <v>2107</v>
      </c>
      <c r="B266">
        <v>30.02</v>
      </c>
      <c r="C266">
        <v>5.98</v>
      </c>
      <c r="D266" s="7" t="s">
        <v>2380</v>
      </c>
      <c r="E266" s="7" t="s">
        <v>2380</v>
      </c>
      <c r="F266" s="7" t="s">
        <v>2383</v>
      </c>
      <c r="G266">
        <v>1</v>
      </c>
      <c r="H266" s="7" t="s">
        <v>2383</v>
      </c>
      <c r="I266" s="7" t="s">
        <v>4722</v>
      </c>
      <c r="J266" s="7" t="s">
        <v>4724</v>
      </c>
    </row>
    <row r="267" spans="1:10" x14ac:dyDescent="0.3">
      <c r="A267" s="7" t="s">
        <v>2106</v>
      </c>
      <c r="B267">
        <v>37.82</v>
      </c>
      <c r="C267">
        <v>6.01</v>
      </c>
      <c r="D267" s="7" t="s">
        <v>2380</v>
      </c>
      <c r="E267" s="7" t="s">
        <v>2380</v>
      </c>
      <c r="F267" s="7" t="s">
        <v>2380</v>
      </c>
      <c r="G267">
        <v>0</v>
      </c>
      <c r="H267" s="7" t="s">
        <v>2383</v>
      </c>
      <c r="I267" s="7" t="s">
        <v>4722</v>
      </c>
      <c r="J267" s="7" t="s">
        <v>4724</v>
      </c>
    </row>
    <row r="268" spans="1:10" x14ac:dyDescent="0.3">
      <c r="A268" s="7" t="s">
        <v>2105</v>
      </c>
      <c r="B268">
        <v>33.14</v>
      </c>
      <c r="C268">
        <v>5.67</v>
      </c>
      <c r="D268" s="7" t="s">
        <v>2383</v>
      </c>
      <c r="E268" s="7" t="s">
        <v>2380</v>
      </c>
      <c r="F268" s="7" t="s">
        <v>2380</v>
      </c>
      <c r="G268">
        <v>0</v>
      </c>
      <c r="H268" s="7" t="s">
        <v>2383</v>
      </c>
      <c r="I268" s="7" t="s">
        <v>4722</v>
      </c>
      <c r="J268" s="7" t="s">
        <v>4725</v>
      </c>
    </row>
    <row r="269" spans="1:10" x14ac:dyDescent="0.3">
      <c r="A269" s="7" t="s">
        <v>2104</v>
      </c>
      <c r="B269">
        <v>25.14</v>
      </c>
      <c r="C269">
        <v>6.02</v>
      </c>
      <c r="D269" s="7" t="s">
        <v>2383</v>
      </c>
      <c r="E269" s="7" t="s">
        <v>2380</v>
      </c>
      <c r="F269" s="7" t="s">
        <v>2383</v>
      </c>
      <c r="G269">
        <v>1</v>
      </c>
      <c r="H269" s="7" t="s">
        <v>2383</v>
      </c>
      <c r="I269" s="7" t="s">
        <v>4726</v>
      </c>
      <c r="J269" s="7" t="s">
        <v>4724</v>
      </c>
    </row>
    <row r="270" spans="1:10" x14ac:dyDescent="0.3">
      <c r="A270" s="7" t="s">
        <v>2103</v>
      </c>
      <c r="B270">
        <v>20.18</v>
      </c>
      <c r="C270">
        <v>11.19</v>
      </c>
      <c r="D270" s="7" t="s">
        <v>2380</v>
      </c>
      <c r="E270" s="7" t="s">
        <v>2380</v>
      </c>
      <c r="F270" s="7" t="s">
        <v>2380</v>
      </c>
      <c r="G270">
        <v>0</v>
      </c>
      <c r="H270" s="7" t="s">
        <v>2383</v>
      </c>
      <c r="I270" s="7" t="s">
        <v>4727</v>
      </c>
      <c r="J270" s="7" t="s">
        <v>4723</v>
      </c>
    </row>
    <row r="271" spans="1:10" x14ac:dyDescent="0.3">
      <c r="A271" s="7" t="s">
        <v>2102</v>
      </c>
      <c r="B271">
        <v>44.36</v>
      </c>
      <c r="C271">
        <v>5.1100000000000003</v>
      </c>
      <c r="D271" s="7" t="s">
        <v>2380</v>
      </c>
      <c r="E271" s="7" t="s">
        <v>2380</v>
      </c>
      <c r="F271" s="7" t="s">
        <v>2380</v>
      </c>
      <c r="G271">
        <v>0</v>
      </c>
      <c r="H271" s="7" t="s">
        <v>2383</v>
      </c>
      <c r="I271" s="7" t="s">
        <v>4722</v>
      </c>
      <c r="J271" s="7" t="s">
        <v>4725</v>
      </c>
    </row>
    <row r="272" spans="1:10" x14ac:dyDescent="0.3">
      <c r="A272" s="7" t="s">
        <v>2101</v>
      </c>
      <c r="B272">
        <v>23.82</v>
      </c>
      <c r="C272">
        <v>10.85</v>
      </c>
      <c r="D272" s="7" t="s">
        <v>2383</v>
      </c>
      <c r="E272" s="7" t="s">
        <v>2380</v>
      </c>
      <c r="F272" s="7" t="s">
        <v>2380</v>
      </c>
      <c r="G272">
        <v>0</v>
      </c>
      <c r="H272" s="7" t="s">
        <v>2383</v>
      </c>
      <c r="I272" s="7" t="s">
        <v>4727</v>
      </c>
      <c r="J272" s="7" t="s">
        <v>4723</v>
      </c>
    </row>
    <row r="273" spans="1:10" x14ac:dyDescent="0.3">
      <c r="A273" s="7" t="s">
        <v>2100</v>
      </c>
      <c r="B273">
        <v>45</v>
      </c>
      <c r="C273">
        <v>5.24</v>
      </c>
      <c r="D273" s="7" t="s">
        <v>2383</v>
      </c>
      <c r="E273" s="7" t="s">
        <v>2380</v>
      </c>
      <c r="F273" s="7" t="s">
        <v>2380</v>
      </c>
      <c r="G273">
        <v>1</v>
      </c>
      <c r="H273" s="7" t="s">
        <v>2383</v>
      </c>
      <c r="I273" s="7" t="s">
        <v>4722</v>
      </c>
      <c r="J273" s="7" t="s">
        <v>4725</v>
      </c>
    </row>
    <row r="274" spans="1:10" x14ac:dyDescent="0.3">
      <c r="A274" s="7" t="s">
        <v>2099</v>
      </c>
      <c r="B274">
        <v>26.62</v>
      </c>
      <c r="C274">
        <v>10.08</v>
      </c>
      <c r="D274" s="7" t="s">
        <v>2380</v>
      </c>
      <c r="E274" s="7" t="s">
        <v>2380</v>
      </c>
      <c r="F274" s="7" t="s">
        <v>2380</v>
      </c>
      <c r="G274">
        <v>0</v>
      </c>
      <c r="H274" s="7" t="s">
        <v>2383</v>
      </c>
      <c r="I274" s="7" t="s">
        <v>4726</v>
      </c>
      <c r="J274" s="7" t="s">
        <v>4723</v>
      </c>
    </row>
    <row r="275" spans="1:10" x14ac:dyDescent="0.3">
      <c r="A275" s="7" t="s">
        <v>2098</v>
      </c>
      <c r="B275">
        <v>32.67</v>
      </c>
      <c r="C275">
        <v>10.97</v>
      </c>
      <c r="D275" s="7" t="s">
        <v>2383</v>
      </c>
      <c r="E275" s="7" t="s">
        <v>2380</v>
      </c>
      <c r="F275" s="7" t="s">
        <v>2380</v>
      </c>
      <c r="G275">
        <v>0</v>
      </c>
      <c r="H275" s="7" t="s">
        <v>2383</v>
      </c>
      <c r="I275" s="7" t="s">
        <v>4722</v>
      </c>
      <c r="J275" s="7" t="s">
        <v>4723</v>
      </c>
    </row>
    <row r="276" spans="1:10" x14ac:dyDescent="0.3">
      <c r="A276" s="7" t="s">
        <v>2097</v>
      </c>
      <c r="B276">
        <v>44.44</v>
      </c>
      <c r="C276">
        <v>4.9000000000000004</v>
      </c>
      <c r="D276" s="7" t="s">
        <v>2383</v>
      </c>
      <c r="E276" s="7" t="s">
        <v>2380</v>
      </c>
      <c r="F276" s="7" t="s">
        <v>2380</v>
      </c>
      <c r="G276">
        <v>1</v>
      </c>
      <c r="H276" s="7" t="s">
        <v>2383</v>
      </c>
      <c r="I276" s="7" t="s">
        <v>4722</v>
      </c>
      <c r="J276" s="7" t="s">
        <v>4725</v>
      </c>
    </row>
    <row r="277" spans="1:10" x14ac:dyDescent="0.3">
      <c r="A277" s="7" t="s">
        <v>2096</v>
      </c>
      <c r="B277">
        <v>28.31</v>
      </c>
      <c r="C277">
        <v>5.33</v>
      </c>
      <c r="D277" s="7" t="s">
        <v>2380</v>
      </c>
      <c r="E277" s="7" t="s">
        <v>2380</v>
      </c>
      <c r="F277" s="7" t="s">
        <v>2380</v>
      </c>
      <c r="G277">
        <v>0</v>
      </c>
      <c r="H277" s="7" t="s">
        <v>2383</v>
      </c>
      <c r="I277" s="7" t="s">
        <v>4726</v>
      </c>
      <c r="J277" s="7" t="s">
        <v>4725</v>
      </c>
    </row>
    <row r="278" spans="1:10" x14ac:dyDescent="0.3">
      <c r="A278" s="7" t="s">
        <v>2095</v>
      </c>
      <c r="B278">
        <v>25.05</v>
      </c>
      <c r="C278">
        <v>4.6100000000000003</v>
      </c>
      <c r="D278" s="7" t="s">
        <v>2380</v>
      </c>
      <c r="E278" s="7" t="s">
        <v>2380</v>
      </c>
      <c r="F278" s="7" t="s">
        <v>2380</v>
      </c>
      <c r="G278">
        <v>2</v>
      </c>
      <c r="H278" s="7" t="s">
        <v>2383</v>
      </c>
      <c r="I278" s="7" t="s">
        <v>4726</v>
      </c>
      <c r="J278" s="7" t="s">
        <v>4725</v>
      </c>
    </row>
    <row r="279" spans="1:10" x14ac:dyDescent="0.3">
      <c r="A279" s="7" t="s">
        <v>2094</v>
      </c>
      <c r="B279">
        <v>28.34</v>
      </c>
      <c r="C279">
        <v>8.18</v>
      </c>
      <c r="D279" s="7" t="s">
        <v>2380</v>
      </c>
      <c r="E279" s="7" t="s">
        <v>2380</v>
      </c>
      <c r="F279" s="7" t="s">
        <v>2380</v>
      </c>
      <c r="G279">
        <v>0</v>
      </c>
      <c r="H279" s="7" t="s">
        <v>2383</v>
      </c>
      <c r="I279" s="7" t="s">
        <v>4726</v>
      </c>
      <c r="J279" s="7" t="s">
        <v>4723</v>
      </c>
    </row>
    <row r="280" spans="1:10" x14ac:dyDescent="0.3">
      <c r="A280" s="7" t="s">
        <v>2093</v>
      </c>
      <c r="B280">
        <v>17.765000000000001</v>
      </c>
      <c r="C280">
        <v>5.62</v>
      </c>
      <c r="D280" s="7" t="s">
        <v>2380</v>
      </c>
      <c r="E280" s="7" t="s">
        <v>2380</v>
      </c>
      <c r="F280" s="7" t="s">
        <v>2380</v>
      </c>
      <c r="G280">
        <v>0</v>
      </c>
      <c r="H280" s="7" t="s">
        <v>2383</v>
      </c>
      <c r="I280" s="7" t="s">
        <v>4728</v>
      </c>
      <c r="J280" s="7" t="s">
        <v>4725</v>
      </c>
    </row>
    <row r="281" spans="1:10" x14ac:dyDescent="0.3">
      <c r="A281" s="7" t="s">
        <v>2092</v>
      </c>
      <c r="B281">
        <v>36.119999999999997</v>
      </c>
      <c r="C281">
        <v>5.82</v>
      </c>
      <c r="D281" s="7" t="s">
        <v>2380</v>
      </c>
      <c r="E281" s="7" t="s">
        <v>2380</v>
      </c>
      <c r="F281" s="7" t="s">
        <v>2380</v>
      </c>
      <c r="G281">
        <v>0</v>
      </c>
      <c r="H281" s="7" t="s">
        <v>2383</v>
      </c>
      <c r="I281" s="7" t="s">
        <v>4722</v>
      </c>
      <c r="J281" s="7" t="s">
        <v>4724</v>
      </c>
    </row>
    <row r="282" spans="1:10" x14ac:dyDescent="0.3">
      <c r="A282" s="7" t="s">
        <v>2091</v>
      </c>
      <c r="B282">
        <v>23.19</v>
      </c>
      <c r="C282">
        <v>7.66</v>
      </c>
      <c r="D282" s="7" t="s">
        <v>2380</v>
      </c>
      <c r="E282" s="7" t="s">
        <v>2380</v>
      </c>
      <c r="F282" s="7" t="s">
        <v>2380</v>
      </c>
      <c r="G282">
        <v>0</v>
      </c>
      <c r="H282" s="7" t="s">
        <v>2383</v>
      </c>
      <c r="I282" s="7" t="s">
        <v>4727</v>
      </c>
      <c r="J282" s="7" t="s">
        <v>4723</v>
      </c>
    </row>
    <row r="283" spans="1:10" x14ac:dyDescent="0.3">
      <c r="A283" s="7" t="s">
        <v>2090</v>
      </c>
      <c r="B283">
        <v>35.99</v>
      </c>
      <c r="C283">
        <v>4.2300000000000004</v>
      </c>
      <c r="D283" s="7" t="s">
        <v>2380</v>
      </c>
      <c r="E283" s="7" t="s">
        <v>2380</v>
      </c>
      <c r="F283" s="7" t="s">
        <v>2380</v>
      </c>
      <c r="G283">
        <v>0</v>
      </c>
      <c r="H283" s="7" t="s">
        <v>2383</v>
      </c>
      <c r="I283" s="7" t="s">
        <v>4722</v>
      </c>
      <c r="J283" s="7" t="s">
        <v>4725</v>
      </c>
    </row>
    <row r="284" spans="1:10" x14ac:dyDescent="0.3">
      <c r="A284" s="7" t="s">
        <v>2089</v>
      </c>
      <c r="B284">
        <v>30.25</v>
      </c>
      <c r="C284">
        <v>5.58</v>
      </c>
      <c r="D284" s="7" t="s">
        <v>2380</v>
      </c>
      <c r="E284" s="7" t="s">
        <v>2380</v>
      </c>
      <c r="F284" s="7" t="s">
        <v>2383</v>
      </c>
      <c r="G284">
        <v>1</v>
      </c>
      <c r="H284" s="7" t="s">
        <v>2383</v>
      </c>
      <c r="I284" s="7" t="s">
        <v>4722</v>
      </c>
      <c r="J284" s="7" t="s">
        <v>4725</v>
      </c>
    </row>
    <row r="285" spans="1:10" x14ac:dyDescent="0.3">
      <c r="A285" s="7" t="s">
        <v>2088</v>
      </c>
      <c r="B285">
        <v>26.24</v>
      </c>
      <c r="C285">
        <v>6.26</v>
      </c>
      <c r="D285" s="7" t="s">
        <v>2383</v>
      </c>
      <c r="E285" s="7" t="s">
        <v>2380</v>
      </c>
      <c r="F285" s="7" t="s">
        <v>2380</v>
      </c>
      <c r="G285">
        <v>0</v>
      </c>
      <c r="H285" s="7" t="s">
        <v>2383</v>
      </c>
      <c r="I285" s="7" t="s">
        <v>4726</v>
      </c>
      <c r="J285" s="7" t="s">
        <v>4724</v>
      </c>
    </row>
    <row r="286" spans="1:10" x14ac:dyDescent="0.3">
      <c r="A286" s="7" t="s">
        <v>2087</v>
      </c>
      <c r="B286">
        <v>31.36</v>
      </c>
      <c r="C286">
        <v>10.6</v>
      </c>
      <c r="D286" s="7" t="s">
        <v>2383</v>
      </c>
      <c r="E286" s="7" t="s">
        <v>2380</v>
      </c>
      <c r="F286" s="7" t="s">
        <v>2380</v>
      </c>
      <c r="G286">
        <v>0</v>
      </c>
      <c r="H286" s="7" t="s">
        <v>2383</v>
      </c>
      <c r="I286" s="7" t="s">
        <v>4722</v>
      </c>
      <c r="J286" s="7" t="s">
        <v>4723</v>
      </c>
    </row>
    <row r="287" spans="1:10" x14ac:dyDescent="0.3">
      <c r="A287" s="7" t="s">
        <v>2086</v>
      </c>
      <c r="B287">
        <v>25.69</v>
      </c>
      <c r="C287">
        <v>4.78</v>
      </c>
      <c r="D287" s="7" t="s">
        <v>2383</v>
      </c>
      <c r="E287" s="7" t="s">
        <v>2380</v>
      </c>
      <c r="F287" s="7" t="s">
        <v>2380</v>
      </c>
      <c r="G287">
        <v>0</v>
      </c>
      <c r="H287" s="7" t="s">
        <v>2383</v>
      </c>
      <c r="I287" s="7" t="s">
        <v>4726</v>
      </c>
      <c r="J287" s="7" t="s">
        <v>4725</v>
      </c>
    </row>
    <row r="288" spans="1:10" x14ac:dyDescent="0.3">
      <c r="A288" s="7" t="s">
        <v>2085</v>
      </c>
      <c r="B288">
        <v>25.46</v>
      </c>
      <c r="C288">
        <v>6.03</v>
      </c>
      <c r="D288" s="7" t="s">
        <v>2380</v>
      </c>
      <c r="E288" s="7" t="s">
        <v>2380</v>
      </c>
      <c r="F288" s="7" t="s">
        <v>2380</v>
      </c>
      <c r="G288">
        <v>2</v>
      </c>
      <c r="H288" s="7" t="s">
        <v>2383</v>
      </c>
      <c r="I288" s="7" t="s">
        <v>4726</v>
      </c>
      <c r="J288" s="7" t="s">
        <v>4724</v>
      </c>
    </row>
    <row r="289" spans="1:10" x14ac:dyDescent="0.3">
      <c r="A289" s="7" t="s">
        <v>2084</v>
      </c>
      <c r="B289">
        <v>31.83</v>
      </c>
      <c r="C289">
        <v>11.55</v>
      </c>
      <c r="D289" s="7" t="s">
        <v>2383</v>
      </c>
      <c r="E289" s="7" t="s">
        <v>2380</v>
      </c>
      <c r="F289" s="7" t="s">
        <v>2380</v>
      </c>
      <c r="G289">
        <v>1</v>
      </c>
      <c r="H289" s="7" t="s">
        <v>2383</v>
      </c>
      <c r="I289" s="7" t="s">
        <v>4722</v>
      </c>
      <c r="J289" s="7" t="s">
        <v>4723</v>
      </c>
    </row>
    <row r="290" spans="1:10" x14ac:dyDescent="0.3">
      <c r="A290" s="7" t="s">
        <v>2083</v>
      </c>
      <c r="B290">
        <v>24.43</v>
      </c>
      <c r="C290">
        <v>7.59</v>
      </c>
      <c r="D290" s="7" t="s">
        <v>2383</v>
      </c>
      <c r="E290" s="7" t="s">
        <v>2380</v>
      </c>
      <c r="F290" s="7" t="s">
        <v>2380</v>
      </c>
      <c r="G290">
        <v>1</v>
      </c>
      <c r="H290" s="7" t="s">
        <v>2383</v>
      </c>
      <c r="I290" s="7" t="s">
        <v>4727</v>
      </c>
      <c r="J290" s="7" t="s">
        <v>4723</v>
      </c>
    </row>
    <row r="291" spans="1:10" x14ac:dyDescent="0.3">
      <c r="A291" s="7" t="s">
        <v>2082</v>
      </c>
      <c r="B291">
        <v>41.9</v>
      </c>
      <c r="C291">
        <v>4.26</v>
      </c>
      <c r="D291" s="7" t="s">
        <v>2380</v>
      </c>
      <c r="E291" s="7" t="s">
        <v>2380</v>
      </c>
      <c r="F291" s="7" t="s">
        <v>2380</v>
      </c>
      <c r="G291">
        <v>0</v>
      </c>
      <c r="H291" s="7" t="s">
        <v>2383</v>
      </c>
      <c r="I291" s="7" t="s">
        <v>4722</v>
      </c>
      <c r="J291" s="7" t="s">
        <v>4725</v>
      </c>
    </row>
    <row r="292" spans="1:10" x14ac:dyDescent="0.3">
      <c r="A292" s="7" t="s">
        <v>2081</v>
      </c>
      <c r="B292">
        <v>22.88</v>
      </c>
      <c r="C292">
        <v>5.9</v>
      </c>
      <c r="D292" s="7" t="s">
        <v>2383</v>
      </c>
      <c r="E292" s="7" t="s">
        <v>2380</v>
      </c>
      <c r="F292" s="7" t="s">
        <v>2383</v>
      </c>
      <c r="G292">
        <v>1</v>
      </c>
      <c r="H292" s="7" t="s">
        <v>2383</v>
      </c>
      <c r="I292" s="7" t="s">
        <v>4727</v>
      </c>
      <c r="J292" s="7" t="s">
        <v>4724</v>
      </c>
    </row>
    <row r="293" spans="1:10" x14ac:dyDescent="0.3">
      <c r="A293" s="7" t="s">
        <v>2080</v>
      </c>
      <c r="B293">
        <v>29.734999999999999</v>
      </c>
      <c r="C293">
        <v>7.79</v>
      </c>
      <c r="D293" s="7" t="s">
        <v>2380</v>
      </c>
      <c r="E293" s="7" t="s">
        <v>2380</v>
      </c>
      <c r="F293" s="7" t="s">
        <v>2380</v>
      </c>
      <c r="G293">
        <v>0</v>
      </c>
      <c r="H293" s="7" t="s">
        <v>2380</v>
      </c>
      <c r="I293" s="7" t="s">
        <v>4726</v>
      </c>
      <c r="J293" s="7" t="s">
        <v>4723</v>
      </c>
    </row>
    <row r="294" spans="1:10" x14ac:dyDescent="0.3">
      <c r="A294" s="7" t="s">
        <v>2079</v>
      </c>
      <c r="B294">
        <v>40.74</v>
      </c>
      <c r="C294">
        <v>5.28</v>
      </c>
      <c r="D294" s="7" t="s">
        <v>2380</v>
      </c>
      <c r="E294" s="7" t="s">
        <v>2380</v>
      </c>
      <c r="F294" s="7" t="s">
        <v>2383</v>
      </c>
      <c r="G294">
        <v>1</v>
      </c>
      <c r="H294" s="7" t="s">
        <v>2383</v>
      </c>
      <c r="I294" s="7" t="s">
        <v>4722</v>
      </c>
      <c r="J294" s="7" t="s">
        <v>4725</v>
      </c>
    </row>
    <row r="295" spans="1:10" x14ac:dyDescent="0.3">
      <c r="A295" s="7" t="s">
        <v>2078</v>
      </c>
      <c r="B295">
        <v>24.14</v>
      </c>
      <c r="C295">
        <v>5.87</v>
      </c>
      <c r="D295" s="7" t="s">
        <v>2380</v>
      </c>
      <c r="E295" s="7" t="s">
        <v>2380</v>
      </c>
      <c r="F295" s="7" t="s">
        <v>2380</v>
      </c>
      <c r="G295">
        <v>2</v>
      </c>
      <c r="H295" s="7" t="s">
        <v>2383</v>
      </c>
      <c r="I295" s="7" t="s">
        <v>4727</v>
      </c>
      <c r="J295" s="7" t="s">
        <v>4724</v>
      </c>
    </row>
    <row r="296" spans="1:10" x14ac:dyDescent="0.3">
      <c r="A296" s="7" t="s">
        <v>2077</v>
      </c>
      <c r="B296">
        <v>25.15</v>
      </c>
      <c r="C296">
        <v>9.08</v>
      </c>
      <c r="D296" s="7" t="s">
        <v>2383</v>
      </c>
      <c r="E296" s="7" t="s">
        <v>2380</v>
      </c>
      <c r="F296" s="7" t="s">
        <v>2380</v>
      </c>
      <c r="G296">
        <v>1</v>
      </c>
      <c r="H296" s="7" t="s">
        <v>2383</v>
      </c>
      <c r="I296" s="7" t="s">
        <v>4726</v>
      </c>
      <c r="J296" s="7" t="s">
        <v>4723</v>
      </c>
    </row>
    <row r="297" spans="1:10" x14ac:dyDescent="0.3">
      <c r="A297" s="7" t="s">
        <v>2076</v>
      </c>
      <c r="B297">
        <v>28.71</v>
      </c>
      <c r="C297">
        <v>5.2</v>
      </c>
      <c r="D297" s="7" t="s">
        <v>2380</v>
      </c>
      <c r="E297" s="7" t="s">
        <v>2380</v>
      </c>
      <c r="F297" s="7" t="s">
        <v>2380</v>
      </c>
      <c r="G297">
        <v>1</v>
      </c>
      <c r="H297" s="7" t="s">
        <v>2383</v>
      </c>
      <c r="I297" s="7" t="s">
        <v>4726</v>
      </c>
      <c r="J297" s="7" t="s">
        <v>4725</v>
      </c>
    </row>
    <row r="298" spans="1:10" x14ac:dyDescent="0.3">
      <c r="A298" s="7" t="s">
        <v>2075</v>
      </c>
      <c r="B298">
        <v>23</v>
      </c>
      <c r="C298">
        <v>5.48</v>
      </c>
      <c r="D298" s="7" t="s">
        <v>2380</v>
      </c>
      <c r="E298" s="7" t="s">
        <v>2380</v>
      </c>
      <c r="F298" s="7" t="s">
        <v>2380</v>
      </c>
      <c r="G298">
        <v>0</v>
      </c>
      <c r="H298" s="7" t="s">
        <v>2383</v>
      </c>
      <c r="I298" s="7" t="s">
        <v>4727</v>
      </c>
      <c r="J298" s="7" t="s">
        <v>4725</v>
      </c>
    </row>
    <row r="299" spans="1:10" x14ac:dyDescent="0.3">
      <c r="A299" s="7" t="s">
        <v>2074</v>
      </c>
      <c r="B299">
        <v>36.86</v>
      </c>
      <c r="C299">
        <v>11.95</v>
      </c>
      <c r="D299" s="7" t="s">
        <v>2380</v>
      </c>
      <c r="E299" s="7" t="s">
        <v>2380</v>
      </c>
      <c r="F299" s="7" t="s">
        <v>2380</v>
      </c>
      <c r="G299">
        <v>0</v>
      </c>
      <c r="H299" s="7" t="s">
        <v>2380</v>
      </c>
      <c r="I299" s="7" t="s">
        <v>4722</v>
      </c>
      <c r="J299" s="7" t="s">
        <v>4723</v>
      </c>
    </row>
    <row r="300" spans="1:10" x14ac:dyDescent="0.3">
      <c r="A300" s="7" t="s">
        <v>2073</v>
      </c>
      <c r="B300">
        <v>24.25</v>
      </c>
      <c r="C300">
        <v>8.6999999999999993</v>
      </c>
      <c r="D300" s="7" t="s">
        <v>2383</v>
      </c>
      <c r="E300" s="7" t="s">
        <v>2380</v>
      </c>
      <c r="F300" s="7" t="s">
        <v>2380</v>
      </c>
      <c r="G300">
        <v>1</v>
      </c>
      <c r="H300" s="7" t="s">
        <v>2383</v>
      </c>
      <c r="I300" s="7" t="s">
        <v>4727</v>
      </c>
      <c r="J300" s="7" t="s">
        <v>4723</v>
      </c>
    </row>
    <row r="301" spans="1:10" x14ac:dyDescent="0.3">
      <c r="A301" s="7" t="s">
        <v>2072</v>
      </c>
      <c r="B301">
        <v>23.85</v>
      </c>
      <c r="C301">
        <v>7.84</v>
      </c>
      <c r="D301" s="7" t="s">
        <v>2380</v>
      </c>
      <c r="E301" s="7" t="s">
        <v>2380</v>
      </c>
      <c r="F301" s="7" t="s">
        <v>2380</v>
      </c>
      <c r="G301">
        <v>0</v>
      </c>
      <c r="H301" s="7" t="s">
        <v>2383</v>
      </c>
      <c r="I301" s="7" t="s">
        <v>4727</v>
      </c>
      <c r="J301" s="7" t="s">
        <v>4723</v>
      </c>
    </row>
    <row r="302" spans="1:10" x14ac:dyDescent="0.3">
      <c r="A302" s="7" t="s">
        <v>2071</v>
      </c>
      <c r="B302">
        <v>40.020000000000003</v>
      </c>
      <c r="C302">
        <v>5.19</v>
      </c>
      <c r="D302" s="7" t="s">
        <v>2383</v>
      </c>
      <c r="E302" s="7" t="s">
        <v>2380</v>
      </c>
      <c r="F302" s="7" t="s">
        <v>2380</v>
      </c>
      <c r="G302">
        <v>1</v>
      </c>
      <c r="H302" s="7" t="s">
        <v>2383</v>
      </c>
      <c r="I302" s="7" t="s">
        <v>4722</v>
      </c>
      <c r="J302" s="7" t="s">
        <v>4725</v>
      </c>
    </row>
    <row r="303" spans="1:10" x14ac:dyDescent="0.3">
      <c r="A303" s="7" t="s">
        <v>2070</v>
      </c>
      <c r="B303">
        <v>19.170000000000002</v>
      </c>
      <c r="C303">
        <v>8.41</v>
      </c>
      <c r="D303" s="7" t="s">
        <v>2380</v>
      </c>
      <c r="E303" s="7" t="s">
        <v>2380</v>
      </c>
      <c r="F303" s="7" t="s">
        <v>2380</v>
      </c>
      <c r="G303">
        <v>0</v>
      </c>
      <c r="H303" s="7" t="s">
        <v>2383</v>
      </c>
      <c r="I303" s="7" t="s">
        <v>4727</v>
      </c>
      <c r="J303" s="7" t="s">
        <v>4723</v>
      </c>
    </row>
    <row r="304" spans="1:10" x14ac:dyDescent="0.3">
      <c r="A304" s="7" t="s">
        <v>2069</v>
      </c>
      <c r="B304">
        <v>43.53</v>
      </c>
      <c r="C304">
        <v>5.86</v>
      </c>
      <c r="D304" s="7" t="s">
        <v>2383</v>
      </c>
      <c r="E304" s="7" t="s">
        <v>2383</v>
      </c>
      <c r="F304" s="7" t="s">
        <v>2380</v>
      </c>
      <c r="G304">
        <v>2</v>
      </c>
      <c r="H304" s="7" t="s">
        <v>2383</v>
      </c>
      <c r="I304" s="7" t="s">
        <v>4722</v>
      </c>
      <c r="J304" s="7" t="s">
        <v>4724</v>
      </c>
    </row>
    <row r="305" spans="1:10" x14ac:dyDescent="0.3">
      <c r="A305" s="7" t="s">
        <v>2068</v>
      </c>
      <c r="B305">
        <v>46.06</v>
      </c>
      <c r="C305">
        <v>4.18</v>
      </c>
      <c r="D305" s="7" t="s">
        <v>2380</v>
      </c>
      <c r="E305" s="7" t="s">
        <v>2383</v>
      </c>
      <c r="F305" s="7" t="s">
        <v>2380</v>
      </c>
      <c r="G305">
        <v>1</v>
      </c>
      <c r="H305" s="7" t="s">
        <v>2383</v>
      </c>
      <c r="I305" s="7" t="s">
        <v>4722</v>
      </c>
      <c r="J305" s="7" t="s">
        <v>4725</v>
      </c>
    </row>
    <row r="306" spans="1:10" x14ac:dyDescent="0.3">
      <c r="A306" s="7" t="s">
        <v>2067</v>
      </c>
      <c r="B306">
        <v>29.92</v>
      </c>
      <c r="C306">
        <v>11.99</v>
      </c>
      <c r="D306" s="7" t="s">
        <v>2383</v>
      </c>
      <c r="E306" s="7" t="s">
        <v>2380</v>
      </c>
      <c r="F306" s="7" t="s">
        <v>2380</v>
      </c>
      <c r="G306">
        <v>2</v>
      </c>
      <c r="H306" s="7" t="s">
        <v>2383</v>
      </c>
      <c r="I306" s="7" t="s">
        <v>4722</v>
      </c>
      <c r="J306" s="7" t="s">
        <v>4723</v>
      </c>
    </row>
    <row r="307" spans="1:10" x14ac:dyDescent="0.3">
      <c r="A307" s="7" t="s">
        <v>2066</v>
      </c>
      <c r="B307">
        <v>28.46</v>
      </c>
      <c r="C307">
        <v>4.8499999999999996</v>
      </c>
      <c r="D307" s="7" t="s">
        <v>2383</v>
      </c>
      <c r="E307" s="7" t="s">
        <v>2380</v>
      </c>
      <c r="F307" s="7" t="s">
        <v>2380</v>
      </c>
      <c r="G307">
        <v>1</v>
      </c>
      <c r="H307" s="7" t="s">
        <v>2383</v>
      </c>
      <c r="I307" s="7" t="s">
        <v>4726</v>
      </c>
      <c r="J307" s="7" t="s">
        <v>4725</v>
      </c>
    </row>
    <row r="308" spans="1:10" x14ac:dyDescent="0.3">
      <c r="A308" s="7" t="s">
        <v>2065</v>
      </c>
      <c r="B308">
        <v>24.56</v>
      </c>
      <c r="C308">
        <v>6.18</v>
      </c>
      <c r="D308" s="7" t="s">
        <v>2383</v>
      </c>
      <c r="E308" s="7" t="s">
        <v>2380</v>
      </c>
      <c r="F308" s="7" t="s">
        <v>2383</v>
      </c>
      <c r="G308">
        <v>1</v>
      </c>
      <c r="H308" s="7" t="s">
        <v>2383</v>
      </c>
      <c r="I308" s="7" t="s">
        <v>4727</v>
      </c>
      <c r="J308" s="7" t="s">
        <v>4724</v>
      </c>
    </row>
    <row r="309" spans="1:10" x14ac:dyDescent="0.3">
      <c r="A309" s="7" t="s">
        <v>2064</v>
      </c>
      <c r="B309">
        <v>41.19</v>
      </c>
      <c r="C309">
        <v>6.37</v>
      </c>
      <c r="D309" s="7" t="s">
        <v>2380</v>
      </c>
      <c r="E309" s="7" t="s">
        <v>2380</v>
      </c>
      <c r="F309" s="7" t="s">
        <v>2380</v>
      </c>
      <c r="G309">
        <v>0</v>
      </c>
      <c r="H309" s="7" t="s">
        <v>2383</v>
      </c>
      <c r="I309" s="7" t="s">
        <v>4722</v>
      </c>
      <c r="J309" s="7" t="s">
        <v>4724</v>
      </c>
    </row>
    <row r="310" spans="1:10" x14ac:dyDescent="0.3">
      <c r="A310" s="7" t="s">
        <v>2063</v>
      </c>
      <c r="B310">
        <v>18.63</v>
      </c>
      <c r="C310">
        <v>9.81</v>
      </c>
      <c r="D310" s="7" t="s">
        <v>2383</v>
      </c>
      <c r="E310" s="7" t="s">
        <v>2380</v>
      </c>
      <c r="F310" s="7" t="s">
        <v>2380</v>
      </c>
      <c r="G310">
        <v>2</v>
      </c>
      <c r="H310" s="7" t="s">
        <v>2383</v>
      </c>
      <c r="I310" s="7" t="s">
        <v>4727</v>
      </c>
      <c r="J310" s="7" t="s">
        <v>4723</v>
      </c>
    </row>
    <row r="311" spans="1:10" x14ac:dyDescent="0.3">
      <c r="A311" s="7" t="s">
        <v>2062</v>
      </c>
      <c r="B311">
        <v>26.26</v>
      </c>
      <c r="C311">
        <v>11.8</v>
      </c>
      <c r="D311" s="7" t="s">
        <v>2383</v>
      </c>
      <c r="E311" s="7" t="s">
        <v>2380</v>
      </c>
      <c r="F311" s="7" t="s">
        <v>2380</v>
      </c>
      <c r="G311">
        <v>1</v>
      </c>
      <c r="H311" s="7" t="s">
        <v>2383</v>
      </c>
      <c r="I311" s="7" t="s">
        <v>4726</v>
      </c>
      <c r="J311" s="7" t="s">
        <v>4723</v>
      </c>
    </row>
    <row r="312" spans="1:10" x14ac:dyDescent="0.3">
      <c r="A312" s="7" t="s">
        <v>2061</v>
      </c>
      <c r="B312">
        <v>22.37</v>
      </c>
      <c r="C312">
        <v>5.86</v>
      </c>
      <c r="D312" s="7" t="s">
        <v>2383</v>
      </c>
      <c r="E312" s="7" t="s">
        <v>2380</v>
      </c>
      <c r="F312" s="7" t="s">
        <v>2383</v>
      </c>
      <c r="G312">
        <v>1</v>
      </c>
      <c r="H312" s="7" t="s">
        <v>2383</v>
      </c>
      <c r="I312" s="7" t="s">
        <v>4727</v>
      </c>
      <c r="J312" s="7" t="s">
        <v>4724</v>
      </c>
    </row>
    <row r="313" spans="1:10" x14ac:dyDescent="0.3">
      <c r="A313" s="7" t="s">
        <v>2060</v>
      </c>
      <c r="B313">
        <v>39.619999999999997</v>
      </c>
      <c r="C313">
        <v>4.28</v>
      </c>
      <c r="D313" s="7" t="s">
        <v>2380</v>
      </c>
      <c r="E313" s="7" t="s">
        <v>2380</v>
      </c>
      <c r="F313" s="7" t="s">
        <v>2380</v>
      </c>
      <c r="G313">
        <v>1</v>
      </c>
      <c r="H313" s="7" t="s">
        <v>2383</v>
      </c>
      <c r="I313" s="7" t="s">
        <v>4722</v>
      </c>
      <c r="J313" s="7" t="s">
        <v>4725</v>
      </c>
    </row>
    <row r="314" spans="1:10" x14ac:dyDescent="0.3">
      <c r="A314" s="7" t="s">
        <v>2059</v>
      </c>
      <c r="B314">
        <v>18.329999999999998</v>
      </c>
      <c r="C314">
        <v>4.16</v>
      </c>
      <c r="D314" s="7" t="s">
        <v>2383</v>
      </c>
      <c r="E314" s="7" t="s">
        <v>2380</v>
      </c>
      <c r="F314" s="7" t="s">
        <v>2380</v>
      </c>
      <c r="G314">
        <v>0</v>
      </c>
      <c r="H314" s="7" t="s">
        <v>2383</v>
      </c>
      <c r="I314" s="7" t="s">
        <v>4728</v>
      </c>
      <c r="J314" s="7" t="s">
        <v>4725</v>
      </c>
    </row>
    <row r="315" spans="1:10" x14ac:dyDescent="0.3">
      <c r="A315" s="7" t="s">
        <v>2058</v>
      </c>
      <c r="B315">
        <v>17.11</v>
      </c>
      <c r="C315">
        <v>4.9800000000000004</v>
      </c>
      <c r="D315" s="7" t="s">
        <v>2383</v>
      </c>
      <c r="E315" s="7" t="s">
        <v>2380</v>
      </c>
      <c r="F315" s="7" t="s">
        <v>2383</v>
      </c>
      <c r="G315">
        <v>1</v>
      </c>
      <c r="H315" s="7" t="s">
        <v>2383</v>
      </c>
      <c r="I315" s="7" t="s">
        <v>4728</v>
      </c>
      <c r="J315" s="7" t="s">
        <v>4725</v>
      </c>
    </row>
    <row r="316" spans="1:10" x14ac:dyDescent="0.3">
      <c r="A316" s="7" t="s">
        <v>2057</v>
      </c>
      <c r="B316">
        <v>43.5</v>
      </c>
      <c r="C316">
        <v>6.38</v>
      </c>
      <c r="D316" s="7" t="s">
        <v>2380</v>
      </c>
      <c r="E316" s="7" t="s">
        <v>2383</v>
      </c>
      <c r="F316" s="7" t="s">
        <v>2380</v>
      </c>
      <c r="G316">
        <v>1</v>
      </c>
      <c r="H316" s="7" t="s">
        <v>2383</v>
      </c>
      <c r="I316" s="7" t="s">
        <v>4722</v>
      </c>
      <c r="J316" s="7" t="s">
        <v>4724</v>
      </c>
    </row>
    <row r="317" spans="1:10" x14ac:dyDescent="0.3">
      <c r="A317" s="7" t="s">
        <v>2056</v>
      </c>
      <c r="B317">
        <v>25.364999999999998</v>
      </c>
      <c r="C317">
        <v>5.19</v>
      </c>
      <c r="D317" s="7" t="s">
        <v>2380</v>
      </c>
      <c r="E317" s="7" t="s">
        <v>2380</v>
      </c>
      <c r="F317" s="7" t="s">
        <v>2380</v>
      </c>
      <c r="G317">
        <v>2</v>
      </c>
      <c r="H317" s="7" t="s">
        <v>2380</v>
      </c>
      <c r="I317" s="7" t="s">
        <v>4726</v>
      </c>
      <c r="J317" s="7" t="s">
        <v>4725</v>
      </c>
    </row>
    <row r="318" spans="1:10" x14ac:dyDescent="0.3">
      <c r="A318" s="7" t="s">
        <v>2055</v>
      </c>
      <c r="B318">
        <v>28.594999999999999</v>
      </c>
      <c r="C318">
        <v>10.210000000000001</v>
      </c>
      <c r="D318" s="7" t="s">
        <v>2380</v>
      </c>
      <c r="E318" s="7" t="s">
        <v>2380</v>
      </c>
      <c r="F318" s="7" t="s">
        <v>2380</v>
      </c>
      <c r="G318">
        <v>0</v>
      </c>
      <c r="H318" s="7" t="s">
        <v>2380</v>
      </c>
      <c r="I318" s="7" t="s">
        <v>4726</v>
      </c>
      <c r="J318" s="7" t="s">
        <v>4723</v>
      </c>
    </row>
    <row r="319" spans="1:10" x14ac:dyDescent="0.3">
      <c r="A319" s="7" t="s">
        <v>2054</v>
      </c>
      <c r="B319">
        <v>29.83</v>
      </c>
      <c r="C319">
        <v>9.6999999999999993</v>
      </c>
      <c r="D319" s="7" t="s">
        <v>2383</v>
      </c>
      <c r="E319" s="7" t="s">
        <v>2380</v>
      </c>
      <c r="F319" s="7" t="s">
        <v>2383</v>
      </c>
      <c r="G319">
        <v>1</v>
      </c>
      <c r="H319" s="7" t="s">
        <v>2383</v>
      </c>
      <c r="I319" s="7" t="s">
        <v>4726</v>
      </c>
      <c r="J319" s="7" t="s">
        <v>4723</v>
      </c>
    </row>
    <row r="320" spans="1:10" x14ac:dyDescent="0.3">
      <c r="A320" s="7" t="s">
        <v>2053</v>
      </c>
      <c r="B320">
        <v>24.7</v>
      </c>
      <c r="C320">
        <v>10.25</v>
      </c>
      <c r="D320" s="7" t="s">
        <v>2380</v>
      </c>
      <c r="E320" s="7" t="s">
        <v>2380</v>
      </c>
      <c r="F320" s="7" t="s">
        <v>2380</v>
      </c>
      <c r="G320">
        <v>3</v>
      </c>
      <c r="H320" s="7" t="s">
        <v>2380</v>
      </c>
      <c r="I320" s="7" t="s">
        <v>4727</v>
      </c>
      <c r="J320" s="7" t="s">
        <v>4723</v>
      </c>
    </row>
    <row r="321" spans="1:10" x14ac:dyDescent="0.3">
      <c r="A321" s="7" t="s">
        <v>2052</v>
      </c>
      <c r="B321">
        <v>17.940000000000001</v>
      </c>
      <c r="C321">
        <v>9.77</v>
      </c>
      <c r="D321" s="7" t="s">
        <v>2380</v>
      </c>
      <c r="E321" s="7" t="s">
        <v>2380</v>
      </c>
      <c r="F321" s="7" t="s">
        <v>2380</v>
      </c>
      <c r="G321">
        <v>0</v>
      </c>
      <c r="H321" s="7" t="s">
        <v>2383</v>
      </c>
      <c r="I321" s="7" t="s">
        <v>4728</v>
      </c>
      <c r="J321" s="7" t="s">
        <v>4723</v>
      </c>
    </row>
    <row r="322" spans="1:10" x14ac:dyDescent="0.3">
      <c r="A322" s="7" t="s">
        <v>2051</v>
      </c>
      <c r="B322">
        <v>21.08</v>
      </c>
      <c r="C322">
        <v>4.83</v>
      </c>
      <c r="D322" s="7" t="s">
        <v>2380</v>
      </c>
      <c r="E322" s="7" t="s">
        <v>2380</v>
      </c>
      <c r="F322" s="7" t="s">
        <v>2383</v>
      </c>
      <c r="G322">
        <v>1</v>
      </c>
      <c r="H322" s="7" t="s">
        <v>2383</v>
      </c>
      <c r="I322" s="7" t="s">
        <v>4727</v>
      </c>
      <c r="J322" s="7" t="s">
        <v>4725</v>
      </c>
    </row>
    <row r="323" spans="1:10" x14ac:dyDescent="0.3">
      <c r="A323" s="7" t="s">
        <v>2050</v>
      </c>
      <c r="B323">
        <v>37.715000000000003</v>
      </c>
      <c r="C323">
        <v>10.86</v>
      </c>
      <c r="D323" s="7" t="s">
        <v>2383</v>
      </c>
      <c r="E323" s="7" t="s">
        <v>2380</v>
      </c>
      <c r="F323" s="7" t="s">
        <v>2380</v>
      </c>
      <c r="G323">
        <v>0</v>
      </c>
      <c r="H323" s="7" t="s">
        <v>2380</v>
      </c>
      <c r="I323" s="7" t="s">
        <v>4722</v>
      </c>
      <c r="J323" s="7" t="s">
        <v>4723</v>
      </c>
    </row>
    <row r="324" spans="1:10" x14ac:dyDescent="0.3">
      <c r="A324" s="7" t="s">
        <v>2049</v>
      </c>
      <c r="B324">
        <v>22.39</v>
      </c>
      <c r="C324">
        <v>9.5299999999999994</v>
      </c>
      <c r="D324" s="7" t="s">
        <v>2383</v>
      </c>
      <c r="E324" s="7" t="s">
        <v>2380</v>
      </c>
      <c r="F324" s="7" t="s">
        <v>2380</v>
      </c>
      <c r="G324">
        <v>0</v>
      </c>
      <c r="H324" s="7" t="s">
        <v>2383</v>
      </c>
      <c r="I324" s="7" t="s">
        <v>4727</v>
      </c>
      <c r="J324" s="7" t="s">
        <v>4723</v>
      </c>
    </row>
    <row r="325" spans="1:10" x14ac:dyDescent="0.3">
      <c r="A325" s="7" t="s">
        <v>2048</v>
      </c>
      <c r="B325">
        <v>28.78</v>
      </c>
      <c r="C325">
        <v>5.68</v>
      </c>
      <c r="D325" s="7" t="s">
        <v>2380</v>
      </c>
      <c r="E325" s="7" t="s">
        <v>2380</v>
      </c>
      <c r="F325" s="7" t="s">
        <v>2380</v>
      </c>
      <c r="G325">
        <v>0</v>
      </c>
      <c r="H325" s="7" t="s">
        <v>2383</v>
      </c>
      <c r="I325" s="7" t="s">
        <v>4726</v>
      </c>
      <c r="J325" s="7" t="s">
        <v>4725</v>
      </c>
    </row>
    <row r="326" spans="1:10" x14ac:dyDescent="0.3">
      <c r="A326" s="7" t="s">
        <v>2047</v>
      </c>
      <c r="B326">
        <v>18.329999999999998</v>
      </c>
      <c r="C326">
        <v>5.57</v>
      </c>
      <c r="D326" s="7" t="s">
        <v>2383</v>
      </c>
      <c r="E326" s="7" t="s">
        <v>2380</v>
      </c>
      <c r="F326" s="7" t="s">
        <v>2380</v>
      </c>
      <c r="G326">
        <v>0</v>
      </c>
      <c r="H326" s="7" t="s">
        <v>2383</v>
      </c>
      <c r="I326" s="7" t="s">
        <v>4728</v>
      </c>
      <c r="J326" s="7" t="s">
        <v>4725</v>
      </c>
    </row>
    <row r="327" spans="1:10" x14ac:dyDescent="0.3">
      <c r="A327" s="7" t="s">
        <v>2046</v>
      </c>
      <c r="B327">
        <v>26.39</v>
      </c>
      <c r="C327">
        <v>4.58</v>
      </c>
      <c r="D327" s="7" t="s">
        <v>2383</v>
      </c>
      <c r="E327" s="7" t="s">
        <v>2380</v>
      </c>
      <c r="F327" s="7" t="s">
        <v>2380</v>
      </c>
      <c r="G327">
        <v>1</v>
      </c>
      <c r="H327" s="7" t="s">
        <v>2383</v>
      </c>
      <c r="I327" s="7" t="s">
        <v>4726</v>
      </c>
      <c r="J327" s="7" t="s">
        <v>4725</v>
      </c>
    </row>
    <row r="328" spans="1:10" x14ac:dyDescent="0.3">
      <c r="A328" s="7" t="s">
        <v>2045</v>
      </c>
      <c r="B328">
        <v>19.260000000000002</v>
      </c>
      <c r="C328">
        <v>8.9600000000000009</v>
      </c>
      <c r="D328" s="7" t="s">
        <v>2383</v>
      </c>
      <c r="E328" s="7" t="s">
        <v>2380</v>
      </c>
      <c r="F328" s="7" t="s">
        <v>2380</v>
      </c>
      <c r="G328">
        <v>1</v>
      </c>
      <c r="H328" s="7" t="s">
        <v>2383</v>
      </c>
      <c r="I328" s="7" t="s">
        <v>4727</v>
      </c>
      <c r="J328" s="7" t="s">
        <v>4723</v>
      </c>
    </row>
    <row r="329" spans="1:10" x14ac:dyDescent="0.3">
      <c r="A329" s="7" t="s">
        <v>2044</v>
      </c>
      <c r="B329">
        <v>26.92</v>
      </c>
      <c r="C329">
        <v>6.09</v>
      </c>
      <c r="D329" s="7" t="s">
        <v>2380</v>
      </c>
      <c r="E329" s="7" t="s">
        <v>2380</v>
      </c>
      <c r="F329" s="7" t="s">
        <v>2380</v>
      </c>
      <c r="G329">
        <v>0</v>
      </c>
      <c r="H329" s="7" t="s">
        <v>2383</v>
      </c>
      <c r="I329" s="7" t="s">
        <v>4726</v>
      </c>
      <c r="J329" s="7" t="s">
        <v>4724</v>
      </c>
    </row>
    <row r="330" spans="1:10" x14ac:dyDescent="0.3">
      <c r="A330" s="7" t="s">
        <v>2043</v>
      </c>
      <c r="B330">
        <v>19.73</v>
      </c>
      <c r="C330">
        <v>4.3600000000000003</v>
      </c>
      <c r="D330" s="7" t="s">
        <v>2380</v>
      </c>
      <c r="E330" s="7" t="s">
        <v>2380</v>
      </c>
      <c r="F330" s="7" t="s">
        <v>2380</v>
      </c>
      <c r="G330">
        <v>0</v>
      </c>
      <c r="H330" s="7" t="s">
        <v>2383</v>
      </c>
      <c r="I330" s="7" t="s">
        <v>4727</v>
      </c>
      <c r="J330" s="7" t="s">
        <v>4725</v>
      </c>
    </row>
    <row r="331" spans="1:10" x14ac:dyDescent="0.3">
      <c r="A331" s="7" t="s">
        <v>2042</v>
      </c>
      <c r="B331">
        <v>23.56</v>
      </c>
      <c r="C331">
        <v>11.74</v>
      </c>
      <c r="D331" s="7" t="s">
        <v>2383</v>
      </c>
      <c r="E331" s="7" t="s">
        <v>2380</v>
      </c>
      <c r="F331" s="7" t="s">
        <v>2380</v>
      </c>
      <c r="G331">
        <v>0</v>
      </c>
      <c r="H331" s="7" t="s">
        <v>2383</v>
      </c>
      <c r="I331" s="7" t="s">
        <v>4727</v>
      </c>
      <c r="J331" s="7" t="s">
        <v>4723</v>
      </c>
    </row>
    <row r="332" spans="1:10" x14ac:dyDescent="0.3">
      <c r="A332" s="7" t="s">
        <v>2041</v>
      </c>
      <c r="B332">
        <v>37.67</v>
      </c>
      <c r="C332">
        <v>5.89</v>
      </c>
      <c r="D332" s="7" t="s">
        <v>2380</v>
      </c>
      <c r="E332" s="7" t="s">
        <v>2380</v>
      </c>
      <c r="F332" s="7" t="s">
        <v>2380</v>
      </c>
      <c r="G332">
        <v>1</v>
      </c>
      <c r="H332" s="7" t="s">
        <v>2383</v>
      </c>
      <c r="I332" s="7" t="s">
        <v>4722</v>
      </c>
      <c r="J332" s="7" t="s">
        <v>4724</v>
      </c>
    </row>
    <row r="333" spans="1:10" x14ac:dyDescent="0.3">
      <c r="A333" s="7" t="s">
        <v>2040</v>
      </c>
      <c r="B333">
        <v>18.73</v>
      </c>
      <c r="C333">
        <v>10.64</v>
      </c>
      <c r="D333" s="7" t="s">
        <v>2380</v>
      </c>
      <c r="E333" s="7" t="s">
        <v>2380</v>
      </c>
      <c r="F333" s="7" t="s">
        <v>2380</v>
      </c>
      <c r="G333">
        <v>2</v>
      </c>
      <c r="H333" s="7" t="s">
        <v>2383</v>
      </c>
      <c r="I333" s="7" t="s">
        <v>4727</v>
      </c>
      <c r="J333" s="7" t="s">
        <v>4723</v>
      </c>
    </row>
    <row r="334" spans="1:10" x14ac:dyDescent="0.3">
      <c r="A334" s="7" t="s">
        <v>2039</v>
      </c>
      <c r="B334">
        <v>33.090000000000003</v>
      </c>
      <c r="C334">
        <v>6.06</v>
      </c>
      <c r="D334" s="7" t="s">
        <v>2380</v>
      </c>
      <c r="E334" s="7" t="s">
        <v>2380</v>
      </c>
      <c r="F334" s="7" t="s">
        <v>2383</v>
      </c>
      <c r="G334">
        <v>1</v>
      </c>
      <c r="H334" s="7" t="s">
        <v>2383</v>
      </c>
      <c r="I334" s="7" t="s">
        <v>4722</v>
      </c>
      <c r="J334" s="7" t="s">
        <v>4724</v>
      </c>
    </row>
    <row r="335" spans="1:10" x14ac:dyDescent="0.3">
      <c r="A335" s="7" t="s">
        <v>2038</v>
      </c>
      <c r="B335">
        <v>18.329999999999998</v>
      </c>
      <c r="C335">
        <v>7.46</v>
      </c>
      <c r="D335" s="7" t="s">
        <v>2383</v>
      </c>
      <c r="E335" s="7" t="s">
        <v>2380</v>
      </c>
      <c r="F335" s="7" t="s">
        <v>2380</v>
      </c>
      <c r="G335">
        <v>1</v>
      </c>
      <c r="H335" s="7" t="s">
        <v>2383</v>
      </c>
      <c r="I335" s="7" t="s">
        <v>4728</v>
      </c>
      <c r="J335" s="7" t="s">
        <v>4723</v>
      </c>
    </row>
    <row r="336" spans="1:10" x14ac:dyDescent="0.3">
      <c r="A336" s="7" t="s">
        <v>2037</v>
      </c>
      <c r="B336">
        <v>27.74</v>
      </c>
      <c r="C336">
        <v>4.68</v>
      </c>
      <c r="D336" s="7" t="s">
        <v>2383</v>
      </c>
      <c r="E336" s="7" t="s">
        <v>2380</v>
      </c>
      <c r="F336" s="7" t="s">
        <v>2380</v>
      </c>
      <c r="G336">
        <v>2</v>
      </c>
      <c r="H336" s="7" t="s">
        <v>2383</v>
      </c>
      <c r="I336" s="7" t="s">
        <v>4726</v>
      </c>
      <c r="J336" s="7" t="s">
        <v>4725</v>
      </c>
    </row>
    <row r="337" spans="1:10" x14ac:dyDescent="0.3">
      <c r="A337" s="7" t="s">
        <v>2036</v>
      </c>
      <c r="B337">
        <v>24.2</v>
      </c>
      <c r="C337">
        <v>6.15</v>
      </c>
      <c r="D337" s="7" t="s">
        <v>2380</v>
      </c>
      <c r="E337" s="7" t="s">
        <v>2380</v>
      </c>
      <c r="F337" s="7" t="s">
        <v>2380</v>
      </c>
      <c r="G337">
        <v>1</v>
      </c>
      <c r="H337" s="7" t="s">
        <v>2383</v>
      </c>
      <c r="I337" s="7" t="s">
        <v>4727</v>
      </c>
      <c r="J337" s="7" t="s">
        <v>4724</v>
      </c>
    </row>
    <row r="338" spans="1:10" x14ac:dyDescent="0.3">
      <c r="A338" s="7" t="s">
        <v>2035</v>
      </c>
      <c r="B338">
        <v>22.03</v>
      </c>
      <c r="C338">
        <v>4.28</v>
      </c>
      <c r="D338" s="7" t="s">
        <v>2383</v>
      </c>
      <c r="E338" s="7" t="s">
        <v>2380</v>
      </c>
      <c r="F338" s="7" t="s">
        <v>2380</v>
      </c>
      <c r="G338">
        <v>0</v>
      </c>
      <c r="H338" s="7" t="s">
        <v>2383</v>
      </c>
      <c r="I338" s="7" t="s">
        <v>4727</v>
      </c>
      <c r="J338" s="7" t="s">
        <v>4725</v>
      </c>
    </row>
    <row r="339" spans="1:10" x14ac:dyDescent="0.3">
      <c r="A339" s="7" t="s">
        <v>2034</v>
      </c>
      <c r="B339">
        <v>26.885000000000002</v>
      </c>
      <c r="C339">
        <v>9.86</v>
      </c>
      <c r="D339" s="7" t="s">
        <v>2380</v>
      </c>
      <c r="E339" s="7" t="s">
        <v>2380</v>
      </c>
      <c r="F339" s="7" t="s">
        <v>2380</v>
      </c>
      <c r="G339">
        <v>3</v>
      </c>
      <c r="H339" s="7" t="s">
        <v>2383</v>
      </c>
      <c r="I339" s="7" t="s">
        <v>4726</v>
      </c>
      <c r="J339" s="7" t="s">
        <v>4723</v>
      </c>
    </row>
    <row r="340" spans="1:10" x14ac:dyDescent="0.3">
      <c r="A340" s="7" t="s">
        <v>2033</v>
      </c>
      <c r="B340">
        <v>16.36</v>
      </c>
      <c r="C340">
        <v>11.19</v>
      </c>
      <c r="D340" s="7" t="s">
        <v>2380</v>
      </c>
      <c r="E340" s="7" t="s">
        <v>2380</v>
      </c>
      <c r="F340" s="7" t="s">
        <v>2380</v>
      </c>
      <c r="G340">
        <v>0</v>
      </c>
      <c r="H340" s="7" t="s">
        <v>2383</v>
      </c>
      <c r="I340" s="7" t="s">
        <v>4728</v>
      </c>
      <c r="J340" s="7" t="s">
        <v>4723</v>
      </c>
    </row>
    <row r="341" spans="1:10" x14ac:dyDescent="0.3">
      <c r="A341" s="7" t="s">
        <v>2032</v>
      </c>
      <c r="B341">
        <v>32.299999999999997</v>
      </c>
      <c r="C341">
        <v>4.8899999999999997</v>
      </c>
      <c r="D341" s="7" t="s">
        <v>2383</v>
      </c>
      <c r="E341" s="7" t="s">
        <v>2380</v>
      </c>
      <c r="F341" s="7" t="s">
        <v>2383</v>
      </c>
      <c r="G341">
        <v>1</v>
      </c>
      <c r="H341" s="7" t="s">
        <v>2380</v>
      </c>
      <c r="I341" s="7" t="s">
        <v>4722</v>
      </c>
      <c r="J341" s="7" t="s">
        <v>4725</v>
      </c>
    </row>
    <row r="342" spans="1:10" x14ac:dyDescent="0.3">
      <c r="A342" s="7" t="s">
        <v>2031</v>
      </c>
      <c r="B342">
        <v>16.05</v>
      </c>
      <c r="C342">
        <v>4.3499999999999996</v>
      </c>
      <c r="D342" s="7" t="s">
        <v>2383</v>
      </c>
      <c r="E342" s="7" t="s">
        <v>2380</v>
      </c>
      <c r="F342" s="7" t="s">
        <v>2380</v>
      </c>
      <c r="G342">
        <v>0</v>
      </c>
      <c r="H342" s="7" t="s">
        <v>2383</v>
      </c>
      <c r="I342" s="7" t="s">
        <v>4728</v>
      </c>
      <c r="J342" s="7" t="s">
        <v>4725</v>
      </c>
    </row>
    <row r="343" spans="1:10" x14ac:dyDescent="0.3">
      <c r="A343" s="7" t="s">
        <v>2030</v>
      </c>
      <c r="B343">
        <v>29.07</v>
      </c>
      <c r="C343">
        <v>8.66</v>
      </c>
      <c r="D343" s="7" t="s">
        <v>2383</v>
      </c>
      <c r="E343" s="7" t="s">
        <v>2380</v>
      </c>
      <c r="F343" s="7" t="s">
        <v>2380</v>
      </c>
      <c r="G343">
        <v>2</v>
      </c>
      <c r="H343" s="7" t="s">
        <v>2383</v>
      </c>
      <c r="I343" s="7" t="s">
        <v>4726</v>
      </c>
      <c r="J343" s="7" t="s">
        <v>4723</v>
      </c>
    </row>
    <row r="344" spans="1:10" x14ac:dyDescent="0.3">
      <c r="A344" s="7" t="s">
        <v>2029</v>
      </c>
      <c r="B344">
        <v>17.43</v>
      </c>
      <c r="C344">
        <v>8.64</v>
      </c>
      <c r="D344" s="7" t="s">
        <v>2380</v>
      </c>
      <c r="E344" s="7" t="s">
        <v>2380</v>
      </c>
      <c r="F344" s="7" t="s">
        <v>2380</v>
      </c>
      <c r="G344">
        <v>0</v>
      </c>
      <c r="H344" s="7" t="s">
        <v>2383</v>
      </c>
      <c r="I344" s="7" t="s">
        <v>4728</v>
      </c>
      <c r="J344" s="7" t="s">
        <v>4723</v>
      </c>
    </row>
    <row r="345" spans="1:10" x14ac:dyDescent="0.3">
      <c r="A345" s="7" t="s">
        <v>2028</v>
      </c>
      <c r="B345">
        <v>19.329999999999998</v>
      </c>
      <c r="C345">
        <v>4.2699999999999996</v>
      </c>
      <c r="D345" s="7" t="s">
        <v>2380</v>
      </c>
      <c r="E345" s="7" t="s">
        <v>2380</v>
      </c>
      <c r="F345" s="7" t="s">
        <v>2380</v>
      </c>
      <c r="G345">
        <v>0</v>
      </c>
      <c r="H345" s="7" t="s">
        <v>2383</v>
      </c>
      <c r="I345" s="7" t="s">
        <v>4727</v>
      </c>
      <c r="J345" s="7" t="s">
        <v>4725</v>
      </c>
    </row>
    <row r="346" spans="1:10" x14ac:dyDescent="0.3">
      <c r="A346" s="7" t="s">
        <v>2027</v>
      </c>
      <c r="B346">
        <v>30.52</v>
      </c>
      <c r="C346">
        <v>4.21</v>
      </c>
      <c r="D346" s="7" t="s">
        <v>2380</v>
      </c>
      <c r="E346" s="7" t="s">
        <v>2380</v>
      </c>
      <c r="F346" s="7" t="s">
        <v>2380</v>
      </c>
      <c r="G346">
        <v>1</v>
      </c>
      <c r="H346" s="7" t="s">
        <v>2383</v>
      </c>
      <c r="I346" s="7" t="s">
        <v>4722</v>
      </c>
      <c r="J346" s="7" t="s">
        <v>4725</v>
      </c>
    </row>
    <row r="347" spans="1:10" x14ac:dyDescent="0.3">
      <c r="A347" s="7" t="s">
        <v>2026</v>
      </c>
      <c r="B347">
        <v>39.21</v>
      </c>
      <c r="C347">
        <v>5.04</v>
      </c>
      <c r="D347" s="7" t="s">
        <v>2380</v>
      </c>
      <c r="E347" s="7" t="s">
        <v>2380</v>
      </c>
      <c r="F347" s="7" t="s">
        <v>2383</v>
      </c>
      <c r="G347">
        <v>1</v>
      </c>
      <c r="H347" s="7" t="s">
        <v>2383</v>
      </c>
      <c r="I347" s="7" t="s">
        <v>4722</v>
      </c>
      <c r="J347" s="7" t="s">
        <v>4725</v>
      </c>
    </row>
    <row r="348" spans="1:10" x14ac:dyDescent="0.3">
      <c r="A348" s="7" t="s">
        <v>2025</v>
      </c>
      <c r="B348">
        <v>26.98</v>
      </c>
      <c r="C348">
        <v>5.21</v>
      </c>
      <c r="D348" s="7" t="s">
        <v>2383</v>
      </c>
      <c r="E348" s="7" t="s">
        <v>2380</v>
      </c>
      <c r="F348" s="7" t="s">
        <v>2380</v>
      </c>
      <c r="G348">
        <v>2</v>
      </c>
      <c r="H348" s="7" t="s">
        <v>2383</v>
      </c>
      <c r="I348" s="7" t="s">
        <v>4726</v>
      </c>
      <c r="J348" s="7" t="s">
        <v>4725</v>
      </c>
    </row>
    <row r="349" spans="1:10" x14ac:dyDescent="0.3">
      <c r="A349" s="7" t="s">
        <v>2024</v>
      </c>
      <c r="B349">
        <v>25.84</v>
      </c>
      <c r="C349">
        <v>8.83</v>
      </c>
      <c r="D349" s="7" t="s">
        <v>2380</v>
      </c>
      <c r="E349" s="7" t="s">
        <v>2380</v>
      </c>
      <c r="F349" s="7" t="s">
        <v>2380</v>
      </c>
      <c r="G349">
        <v>0</v>
      </c>
      <c r="H349" s="7" t="s">
        <v>2380</v>
      </c>
      <c r="I349" s="7" t="s">
        <v>4726</v>
      </c>
      <c r="J349" s="7" t="s">
        <v>4723</v>
      </c>
    </row>
    <row r="350" spans="1:10" x14ac:dyDescent="0.3">
      <c r="A350" s="7" t="s">
        <v>2023</v>
      </c>
      <c r="B350">
        <v>28.31</v>
      </c>
      <c r="C350">
        <v>8.4700000000000006</v>
      </c>
      <c r="D350" s="7" t="s">
        <v>2383</v>
      </c>
      <c r="E350" s="7" t="s">
        <v>2380</v>
      </c>
      <c r="F350" s="7" t="s">
        <v>2380</v>
      </c>
      <c r="G350">
        <v>2</v>
      </c>
      <c r="H350" s="7" t="s">
        <v>2383</v>
      </c>
      <c r="I350" s="7" t="s">
        <v>4726</v>
      </c>
      <c r="J350" s="7" t="s">
        <v>4723</v>
      </c>
    </row>
    <row r="351" spans="1:10" x14ac:dyDescent="0.3">
      <c r="A351" s="7" t="s">
        <v>2022</v>
      </c>
      <c r="B351">
        <v>23.94</v>
      </c>
      <c r="C351">
        <v>4.2</v>
      </c>
      <c r="D351" s="7" t="s">
        <v>2380</v>
      </c>
      <c r="E351" s="7" t="s">
        <v>2380</v>
      </c>
      <c r="F351" s="7" t="s">
        <v>2380</v>
      </c>
      <c r="G351">
        <v>0</v>
      </c>
      <c r="H351" s="7" t="s">
        <v>2383</v>
      </c>
      <c r="I351" s="7" t="s">
        <v>4727</v>
      </c>
      <c r="J351" s="7" t="s">
        <v>4725</v>
      </c>
    </row>
    <row r="352" spans="1:10" x14ac:dyDescent="0.3">
      <c r="A352" s="7" t="s">
        <v>2021</v>
      </c>
      <c r="B352">
        <v>20.03</v>
      </c>
      <c r="C352">
        <v>6.14</v>
      </c>
      <c r="D352" s="7" t="s">
        <v>2383</v>
      </c>
      <c r="E352" s="7" t="s">
        <v>2380</v>
      </c>
      <c r="F352" s="7" t="s">
        <v>2380</v>
      </c>
      <c r="G352">
        <v>0</v>
      </c>
      <c r="H352" s="7" t="s">
        <v>2383</v>
      </c>
      <c r="I352" s="7" t="s">
        <v>4727</v>
      </c>
      <c r="J352" s="7" t="s">
        <v>4724</v>
      </c>
    </row>
    <row r="353" spans="1:10" x14ac:dyDescent="0.3">
      <c r="A353" s="7" t="s">
        <v>2020</v>
      </c>
      <c r="B353">
        <v>41.42</v>
      </c>
      <c r="C353">
        <v>6.07</v>
      </c>
      <c r="D353" s="7" t="s">
        <v>2380</v>
      </c>
      <c r="E353" s="7" t="s">
        <v>2380</v>
      </c>
      <c r="F353" s="7" t="s">
        <v>2380</v>
      </c>
      <c r="G353">
        <v>0</v>
      </c>
      <c r="H353" s="7" t="s">
        <v>2380</v>
      </c>
      <c r="I353" s="7" t="s">
        <v>4722</v>
      </c>
      <c r="J353" s="7" t="s">
        <v>4724</v>
      </c>
    </row>
    <row r="354" spans="1:10" x14ac:dyDescent="0.3">
      <c r="A354" s="7" t="s">
        <v>2019</v>
      </c>
      <c r="B354">
        <v>36.67</v>
      </c>
      <c r="C354">
        <v>10.210000000000001</v>
      </c>
      <c r="D354" s="7" t="s">
        <v>2380</v>
      </c>
      <c r="E354" s="7" t="s">
        <v>2380</v>
      </c>
      <c r="F354" s="7" t="s">
        <v>2380</v>
      </c>
      <c r="G354">
        <v>0</v>
      </c>
      <c r="H354" s="7" t="s">
        <v>2380</v>
      </c>
      <c r="I354" s="7" t="s">
        <v>4722</v>
      </c>
      <c r="J354" s="7" t="s">
        <v>4723</v>
      </c>
    </row>
    <row r="355" spans="1:10" x14ac:dyDescent="0.3">
      <c r="A355" s="7" t="s">
        <v>2018</v>
      </c>
      <c r="B355">
        <v>27.645</v>
      </c>
      <c r="C355">
        <v>4.6900000000000004</v>
      </c>
      <c r="D355" s="7" t="s">
        <v>2380</v>
      </c>
      <c r="E355" s="7" t="s">
        <v>2380</v>
      </c>
      <c r="F355" s="7" t="s">
        <v>2380</v>
      </c>
      <c r="G355">
        <v>0</v>
      </c>
      <c r="H355" s="7" t="s">
        <v>2380</v>
      </c>
      <c r="I355" s="7" t="s">
        <v>4726</v>
      </c>
      <c r="J355" s="7" t="s">
        <v>4725</v>
      </c>
    </row>
    <row r="356" spans="1:10" x14ac:dyDescent="0.3">
      <c r="A356" s="7" t="s">
        <v>2017</v>
      </c>
      <c r="B356">
        <v>22.72</v>
      </c>
      <c r="C356">
        <v>5.71</v>
      </c>
      <c r="D356" s="7" t="s">
        <v>2380</v>
      </c>
      <c r="E356" s="7" t="s">
        <v>2380</v>
      </c>
      <c r="F356" s="7" t="s">
        <v>2380</v>
      </c>
      <c r="G356">
        <v>0</v>
      </c>
      <c r="H356" s="7" t="s">
        <v>2383</v>
      </c>
      <c r="I356" s="7" t="s">
        <v>4727</v>
      </c>
      <c r="J356" s="7" t="s">
        <v>4724</v>
      </c>
    </row>
    <row r="357" spans="1:10" x14ac:dyDescent="0.3">
      <c r="A357" s="7" t="s">
        <v>2016</v>
      </c>
      <c r="B357">
        <v>36.520000000000003</v>
      </c>
      <c r="C357">
        <v>9.07</v>
      </c>
      <c r="D357" s="7" t="s">
        <v>2383</v>
      </c>
      <c r="E357" s="7" t="s">
        <v>2380</v>
      </c>
      <c r="F357" s="7" t="s">
        <v>2383</v>
      </c>
      <c r="G357">
        <v>1</v>
      </c>
      <c r="H357" s="7" t="s">
        <v>2380</v>
      </c>
      <c r="I357" s="7" t="s">
        <v>4722</v>
      </c>
      <c r="J357" s="7" t="s">
        <v>4723</v>
      </c>
    </row>
    <row r="358" spans="1:10" x14ac:dyDescent="0.3">
      <c r="A358" s="7" t="s">
        <v>2015</v>
      </c>
      <c r="B358">
        <v>33.96</v>
      </c>
      <c r="C358">
        <v>4.99</v>
      </c>
      <c r="D358" s="7" t="s">
        <v>2380</v>
      </c>
      <c r="E358" s="7" t="s">
        <v>2380</v>
      </c>
      <c r="F358" s="7" t="s">
        <v>2380</v>
      </c>
      <c r="G358">
        <v>0</v>
      </c>
      <c r="H358" s="7" t="s">
        <v>2383</v>
      </c>
      <c r="I358" s="7" t="s">
        <v>4722</v>
      </c>
      <c r="J358" s="7" t="s">
        <v>4725</v>
      </c>
    </row>
    <row r="359" spans="1:10" x14ac:dyDescent="0.3">
      <c r="A359" s="7" t="s">
        <v>2014</v>
      </c>
      <c r="B359">
        <v>26.695</v>
      </c>
      <c r="C359">
        <v>8.31</v>
      </c>
      <c r="D359" s="7" t="s">
        <v>2380</v>
      </c>
      <c r="E359" s="7" t="s">
        <v>2380</v>
      </c>
      <c r="F359" s="7" t="s">
        <v>2380</v>
      </c>
      <c r="G359">
        <v>0</v>
      </c>
      <c r="H359" s="7" t="s">
        <v>2383</v>
      </c>
      <c r="I359" s="7" t="s">
        <v>4726</v>
      </c>
      <c r="J359" s="7" t="s">
        <v>4723</v>
      </c>
    </row>
    <row r="360" spans="1:10" x14ac:dyDescent="0.3">
      <c r="A360" s="7" t="s">
        <v>2013</v>
      </c>
      <c r="B360">
        <v>18.45</v>
      </c>
      <c r="C360">
        <v>5.07</v>
      </c>
      <c r="D360" s="7" t="s">
        <v>2383</v>
      </c>
      <c r="E360" s="7" t="s">
        <v>2380</v>
      </c>
      <c r="F360" s="7" t="s">
        <v>2380</v>
      </c>
      <c r="G360">
        <v>0</v>
      </c>
      <c r="H360" s="7" t="s">
        <v>2383</v>
      </c>
      <c r="I360" s="7" t="s">
        <v>4728</v>
      </c>
      <c r="J360" s="7" t="s">
        <v>4725</v>
      </c>
    </row>
    <row r="361" spans="1:10" x14ac:dyDescent="0.3">
      <c r="A361" s="7" t="s">
        <v>2012</v>
      </c>
      <c r="B361">
        <v>33.18</v>
      </c>
      <c r="C361">
        <v>4.79</v>
      </c>
      <c r="D361" s="7" t="s">
        <v>2380</v>
      </c>
      <c r="E361" s="7" t="s">
        <v>2380</v>
      </c>
      <c r="F361" s="7" t="s">
        <v>2380</v>
      </c>
      <c r="G361">
        <v>0</v>
      </c>
      <c r="H361" s="7" t="s">
        <v>2383</v>
      </c>
      <c r="I361" s="7" t="s">
        <v>4722</v>
      </c>
      <c r="J361" s="7" t="s">
        <v>4725</v>
      </c>
    </row>
    <row r="362" spans="1:10" x14ac:dyDescent="0.3">
      <c r="A362" s="7" t="s">
        <v>2011</v>
      </c>
      <c r="B362">
        <v>36.1</v>
      </c>
      <c r="C362">
        <v>11.39</v>
      </c>
      <c r="D362" s="7" t="s">
        <v>2383</v>
      </c>
      <c r="E362" s="7" t="s">
        <v>2380</v>
      </c>
      <c r="F362" s="7" t="s">
        <v>2380</v>
      </c>
      <c r="G362">
        <v>2</v>
      </c>
      <c r="H362" s="7" t="s">
        <v>2380</v>
      </c>
      <c r="I362" s="7" t="s">
        <v>4722</v>
      </c>
      <c r="J362" s="7" t="s">
        <v>4723</v>
      </c>
    </row>
    <row r="363" spans="1:10" x14ac:dyDescent="0.3">
      <c r="A363" s="7" t="s">
        <v>2010</v>
      </c>
      <c r="B363">
        <v>22.77</v>
      </c>
      <c r="C363">
        <v>6</v>
      </c>
      <c r="D363" s="7" t="s">
        <v>2380</v>
      </c>
      <c r="E363" s="7" t="s">
        <v>2380</v>
      </c>
      <c r="F363" s="7" t="s">
        <v>2380</v>
      </c>
      <c r="G363">
        <v>0</v>
      </c>
      <c r="H363" s="7" t="s">
        <v>2383</v>
      </c>
      <c r="I363" s="7" t="s">
        <v>4727</v>
      </c>
      <c r="J363" s="7" t="s">
        <v>4724</v>
      </c>
    </row>
    <row r="364" spans="1:10" x14ac:dyDescent="0.3">
      <c r="A364" s="7" t="s">
        <v>2009</v>
      </c>
      <c r="B364">
        <v>21.24</v>
      </c>
      <c r="C364">
        <v>5.13</v>
      </c>
      <c r="D364" s="7" t="s">
        <v>2380</v>
      </c>
      <c r="E364" s="7" t="s">
        <v>2380</v>
      </c>
      <c r="F364" s="7" t="s">
        <v>2380</v>
      </c>
      <c r="G364">
        <v>0</v>
      </c>
      <c r="H364" s="7" t="s">
        <v>2383</v>
      </c>
      <c r="I364" s="7" t="s">
        <v>4727</v>
      </c>
      <c r="J364" s="7" t="s">
        <v>4725</v>
      </c>
    </row>
    <row r="365" spans="1:10" x14ac:dyDescent="0.3">
      <c r="A365" s="7" t="s">
        <v>2008</v>
      </c>
      <c r="B365">
        <v>17.600000000000001</v>
      </c>
      <c r="C365">
        <v>5.26</v>
      </c>
      <c r="D365" s="7" t="s">
        <v>2383</v>
      </c>
      <c r="E365" s="7" t="s">
        <v>2380</v>
      </c>
      <c r="F365" s="7" t="s">
        <v>2380</v>
      </c>
      <c r="G365">
        <v>0</v>
      </c>
      <c r="H365" s="7" t="s">
        <v>2383</v>
      </c>
      <c r="I365" s="7" t="s">
        <v>4728</v>
      </c>
      <c r="J365" s="7" t="s">
        <v>4725</v>
      </c>
    </row>
    <row r="366" spans="1:10" x14ac:dyDescent="0.3">
      <c r="A366" s="7" t="s">
        <v>2007</v>
      </c>
      <c r="B366">
        <v>26.29</v>
      </c>
      <c r="C366">
        <v>6.84</v>
      </c>
      <c r="D366" s="7" t="s">
        <v>2380</v>
      </c>
      <c r="E366" s="7" t="s">
        <v>2380</v>
      </c>
      <c r="F366" s="7" t="s">
        <v>2380</v>
      </c>
      <c r="G366">
        <v>0</v>
      </c>
      <c r="H366" s="7" t="s">
        <v>2383</v>
      </c>
      <c r="I366" s="7" t="s">
        <v>4726</v>
      </c>
      <c r="J366" s="7" t="s">
        <v>4723</v>
      </c>
    </row>
    <row r="367" spans="1:10" x14ac:dyDescent="0.3">
      <c r="A367" s="7" t="s">
        <v>2006</v>
      </c>
      <c r="B367">
        <v>35.31</v>
      </c>
      <c r="C367">
        <v>9.0399999999999991</v>
      </c>
      <c r="D367" s="7" t="s">
        <v>2380</v>
      </c>
      <c r="E367" s="7" t="s">
        <v>2380</v>
      </c>
      <c r="F367" s="7" t="s">
        <v>2380</v>
      </c>
      <c r="G367">
        <v>0</v>
      </c>
      <c r="H367" s="7" t="s">
        <v>2380</v>
      </c>
      <c r="I367" s="7" t="s">
        <v>4722</v>
      </c>
      <c r="J367" s="7" t="s">
        <v>4723</v>
      </c>
    </row>
    <row r="368" spans="1:10" x14ac:dyDescent="0.3">
      <c r="A368" s="7" t="s">
        <v>2005</v>
      </c>
      <c r="B368">
        <v>27.04</v>
      </c>
      <c r="C368">
        <v>4.0999999999999996</v>
      </c>
      <c r="D368" s="7" t="s">
        <v>2380</v>
      </c>
      <c r="E368" s="7" t="s">
        <v>2380</v>
      </c>
      <c r="F368" s="7" t="s">
        <v>2380</v>
      </c>
      <c r="G368">
        <v>1</v>
      </c>
      <c r="H368" s="7" t="s">
        <v>2383</v>
      </c>
      <c r="I368" s="7" t="s">
        <v>4726</v>
      </c>
      <c r="J368" s="7" t="s">
        <v>4725</v>
      </c>
    </row>
    <row r="369" spans="1:10" x14ac:dyDescent="0.3">
      <c r="A369" s="7" t="s">
        <v>2004</v>
      </c>
      <c r="B369">
        <v>30.23</v>
      </c>
      <c r="C369">
        <v>4.2300000000000004</v>
      </c>
      <c r="D369" s="7" t="s">
        <v>2383</v>
      </c>
      <c r="E369" s="7" t="s">
        <v>2380</v>
      </c>
      <c r="F369" s="7" t="s">
        <v>2383</v>
      </c>
      <c r="G369">
        <v>1</v>
      </c>
      <c r="H369" s="7" t="s">
        <v>2383</v>
      </c>
      <c r="I369" s="7" t="s">
        <v>4722</v>
      </c>
      <c r="J369" s="7" t="s">
        <v>4725</v>
      </c>
    </row>
    <row r="370" spans="1:10" x14ac:dyDescent="0.3">
      <c r="A370" s="7" t="s">
        <v>2003</v>
      </c>
      <c r="B370">
        <v>30.6</v>
      </c>
      <c r="C370">
        <v>6.48</v>
      </c>
      <c r="D370" s="7" t="s">
        <v>2383</v>
      </c>
      <c r="E370" s="7" t="s">
        <v>2380</v>
      </c>
      <c r="F370" s="7" t="s">
        <v>2383</v>
      </c>
      <c r="G370">
        <v>1</v>
      </c>
      <c r="H370" s="7" t="s">
        <v>2383</v>
      </c>
      <c r="I370" s="7" t="s">
        <v>4722</v>
      </c>
      <c r="J370" s="7" t="s">
        <v>4723</v>
      </c>
    </row>
    <row r="371" spans="1:10" x14ac:dyDescent="0.3">
      <c r="A371" s="7" t="s">
        <v>2002</v>
      </c>
      <c r="B371">
        <v>26.8</v>
      </c>
      <c r="C371">
        <v>5.53</v>
      </c>
      <c r="D371" s="7" t="s">
        <v>2380</v>
      </c>
      <c r="E371" s="7" t="s">
        <v>2380</v>
      </c>
      <c r="F371" s="7" t="s">
        <v>2380</v>
      </c>
      <c r="G371">
        <v>1</v>
      </c>
      <c r="H371" s="7" t="s">
        <v>2383</v>
      </c>
      <c r="I371" s="7" t="s">
        <v>4726</v>
      </c>
      <c r="J371" s="7" t="s">
        <v>4725</v>
      </c>
    </row>
    <row r="372" spans="1:10" x14ac:dyDescent="0.3">
      <c r="A372" s="7" t="s">
        <v>2001</v>
      </c>
      <c r="B372">
        <v>16.86</v>
      </c>
      <c r="C372">
        <v>4.07</v>
      </c>
      <c r="D372" s="7" t="s">
        <v>2383</v>
      </c>
      <c r="E372" s="7" t="s">
        <v>2380</v>
      </c>
      <c r="F372" s="7" t="s">
        <v>2380</v>
      </c>
      <c r="G372">
        <v>0</v>
      </c>
      <c r="H372" s="7" t="s">
        <v>2383</v>
      </c>
      <c r="I372" s="7" t="s">
        <v>4728</v>
      </c>
      <c r="J372" s="7" t="s">
        <v>4725</v>
      </c>
    </row>
    <row r="373" spans="1:10" x14ac:dyDescent="0.3">
      <c r="A373" s="7" t="s">
        <v>2000</v>
      </c>
      <c r="B373">
        <v>16.3</v>
      </c>
      <c r="C373">
        <v>5.51</v>
      </c>
      <c r="D373" s="7" t="s">
        <v>2380</v>
      </c>
      <c r="E373" s="7" t="s">
        <v>2380</v>
      </c>
      <c r="F373" s="7" t="s">
        <v>2380</v>
      </c>
      <c r="G373">
        <v>1</v>
      </c>
      <c r="H373" s="7" t="s">
        <v>2383</v>
      </c>
      <c r="I373" s="7" t="s">
        <v>4728</v>
      </c>
      <c r="J373" s="7" t="s">
        <v>4725</v>
      </c>
    </row>
    <row r="374" spans="1:10" x14ac:dyDescent="0.3">
      <c r="A374" s="7" t="s">
        <v>1999</v>
      </c>
      <c r="B374">
        <v>29.81</v>
      </c>
      <c r="C374">
        <v>11.66</v>
      </c>
      <c r="D374" s="7" t="s">
        <v>2380</v>
      </c>
      <c r="E374" s="7" t="s">
        <v>2380</v>
      </c>
      <c r="F374" s="7" t="s">
        <v>2380</v>
      </c>
      <c r="G374">
        <v>0</v>
      </c>
      <c r="H374" s="7" t="s">
        <v>2383</v>
      </c>
      <c r="I374" s="7" t="s">
        <v>4726</v>
      </c>
      <c r="J374" s="7" t="s">
        <v>4723</v>
      </c>
    </row>
    <row r="375" spans="1:10" x14ac:dyDescent="0.3">
      <c r="A375" s="7" t="s">
        <v>1998</v>
      </c>
      <c r="B375">
        <v>16.329999999999998</v>
      </c>
      <c r="C375">
        <v>7.26</v>
      </c>
      <c r="D375" s="7" t="s">
        <v>2383</v>
      </c>
      <c r="E375" s="7" t="s">
        <v>2380</v>
      </c>
      <c r="F375" s="7" t="s">
        <v>2380</v>
      </c>
      <c r="G375">
        <v>0</v>
      </c>
      <c r="H375" s="7" t="s">
        <v>2383</v>
      </c>
      <c r="I375" s="7" t="s">
        <v>4728</v>
      </c>
      <c r="J375" s="7" t="s">
        <v>4723</v>
      </c>
    </row>
    <row r="376" spans="1:10" x14ac:dyDescent="0.3">
      <c r="A376" s="7" t="s">
        <v>1997</v>
      </c>
      <c r="B376">
        <v>16.37</v>
      </c>
      <c r="C376">
        <v>4.79</v>
      </c>
      <c r="D376" s="7" t="s">
        <v>2383</v>
      </c>
      <c r="E376" s="7" t="s">
        <v>2380</v>
      </c>
      <c r="F376" s="7" t="s">
        <v>2380</v>
      </c>
      <c r="G376">
        <v>0</v>
      </c>
      <c r="H376" s="7" t="s">
        <v>2383</v>
      </c>
      <c r="I376" s="7" t="s">
        <v>4728</v>
      </c>
      <c r="J376" s="7" t="s">
        <v>4725</v>
      </c>
    </row>
    <row r="377" spans="1:10" x14ac:dyDescent="0.3">
      <c r="A377" s="7" t="s">
        <v>1996</v>
      </c>
      <c r="B377">
        <v>22.42</v>
      </c>
      <c r="C377">
        <v>4.68</v>
      </c>
      <c r="D377" s="7" t="s">
        <v>2383</v>
      </c>
      <c r="E377" s="7" t="s">
        <v>2380</v>
      </c>
      <c r="F377" s="7" t="s">
        <v>2380</v>
      </c>
      <c r="G377">
        <v>1</v>
      </c>
      <c r="H377" s="7" t="s">
        <v>2380</v>
      </c>
      <c r="I377" s="7" t="s">
        <v>4727</v>
      </c>
      <c r="J377" s="7" t="s">
        <v>4725</v>
      </c>
    </row>
    <row r="378" spans="1:10" x14ac:dyDescent="0.3">
      <c r="A378" s="7" t="s">
        <v>1995</v>
      </c>
      <c r="B378">
        <v>31.35</v>
      </c>
      <c r="C378">
        <v>4.33</v>
      </c>
      <c r="D378" s="7" t="s">
        <v>2383</v>
      </c>
      <c r="E378" s="7" t="s">
        <v>2380</v>
      </c>
      <c r="F378" s="7" t="s">
        <v>2383</v>
      </c>
      <c r="G378">
        <v>1</v>
      </c>
      <c r="H378" s="7" t="s">
        <v>2380</v>
      </c>
      <c r="I378" s="7" t="s">
        <v>4722</v>
      </c>
      <c r="J378" s="7" t="s">
        <v>4725</v>
      </c>
    </row>
    <row r="379" spans="1:10" x14ac:dyDescent="0.3">
      <c r="A379" s="7" t="s">
        <v>1994</v>
      </c>
      <c r="B379">
        <v>31.9</v>
      </c>
      <c r="C379">
        <v>11.89</v>
      </c>
      <c r="D379" s="7" t="s">
        <v>2380</v>
      </c>
      <c r="E379" s="7" t="s">
        <v>2380</v>
      </c>
      <c r="F379" s="7" t="s">
        <v>2380</v>
      </c>
      <c r="G379">
        <v>0</v>
      </c>
      <c r="H379" s="7" t="s">
        <v>2380</v>
      </c>
      <c r="I379" s="7" t="s">
        <v>4722</v>
      </c>
      <c r="J379" s="7" t="s">
        <v>4723</v>
      </c>
    </row>
    <row r="380" spans="1:10" x14ac:dyDescent="0.3">
      <c r="A380" s="7" t="s">
        <v>1993</v>
      </c>
      <c r="B380">
        <v>30.6</v>
      </c>
      <c r="C380">
        <v>5.24</v>
      </c>
      <c r="D380" s="7" t="s">
        <v>2380</v>
      </c>
      <c r="E380" s="7" t="s">
        <v>2380</v>
      </c>
      <c r="F380" s="7" t="s">
        <v>2380</v>
      </c>
      <c r="G380">
        <v>0</v>
      </c>
      <c r="H380" s="7" t="s">
        <v>2383</v>
      </c>
      <c r="I380" s="7" t="s">
        <v>4722</v>
      </c>
      <c r="J380" s="7" t="s">
        <v>4725</v>
      </c>
    </row>
    <row r="381" spans="1:10" x14ac:dyDescent="0.3">
      <c r="A381" s="7" t="s">
        <v>1992</v>
      </c>
      <c r="B381">
        <v>28.975000000000001</v>
      </c>
      <c r="C381">
        <v>7.63</v>
      </c>
      <c r="D381" s="7" t="s">
        <v>2380</v>
      </c>
      <c r="E381" s="7" t="s">
        <v>2380</v>
      </c>
      <c r="F381" s="7" t="s">
        <v>2380</v>
      </c>
      <c r="G381">
        <v>0</v>
      </c>
      <c r="H381" s="7" t="s">
        <v>2383</v>
      </c>
      <c r="I381" s="7" t="s">
        <v>4726</v>
      </c>
      <c r="J381" s="7" t="s">
        <v>4723</v>
      </c>
    </row>
    <row r="382" spans="1:10" x14ac:dyDescent="0.3">
      <c r="A382" s="7" t="s">
        <v>1991</v>
      </c>
      <c r="B382">
        <v>24.86</v>
      </c>
      <c r="C382">
        <v>8.92</v>
      </c>
      <c r="D382" s="7" t="s">
        <v>2383</v>
      </c>
      <c r="E382" s="7" t="s">
        <v>2380</v>
      </c>
      <c r="F382" s="7" t="s">
        <v>2380</v>
      </c>
      <c r="G382">
        <v>2</v>
      </c>
      <c r="H382" s="7" t="s">
        <v>2380</v>
      </c>
      <c r="I382" s="7" t="s">
        <v>4727</v>
      </c>
      <c r="J382" s="7" t="s">
        <v>4723</v>
      </c>
    </row>
    <row r="383" spans="1:10" x14ac:dyDescent="0.3">
      <c r="A383" s="7" t="s">
        <v>1990</v>
      </c>
      <c r="B383">
        <v>19.54</v>
      </c>
      <c r="C383">
        <v>5.37</v>
      </c>
      <c r="D383" s="7" t="s">
        <v>2380</v>
      </c>
      <c r="E383" s="7" t="s">
        <v>2380</v>
      </c>
      <c r="F383" s="7" t="s">
        <v>2380</v>
      </c>
      <c r="G383">
        <v>0</v>
      </c>
      <c r="H383" s="7" t="s">
        <v>2383</v>
      </c>
      <c r="I383" s="7" t="s">
        <v>4727</v>
      </c>
      <c r="J383" s="7" t="s">
        <v>4725</v>
      </c>
    </row>
    <row r="384" spans="1:10" x14ac:dyDescent="0.3">
      <c r="A384" s="7" t="s">
        <v>1989</v>
      </c>
      <c r="B384">
        <v>26.74</v>
      </c>
      <c r="C384">
        <v>4.3099999999999996</v>
      </c>
      <c r="D384" s="7" t="s">
        <v>2380</v>
      </c>
      <c r="E384" s="7" t="s">
        <v>2380</v>
      </c>
      <c r="F384" s="7" t="s">
        <v>2380</v>
      </c>
      <c r="G384">
        <v>0</v>
      </c>
      <c r="H384" s="7" t="s">
        <v>2383</v>
      </c>
      <c r="I384" s="7" t="s">
        <v>4726</v>
      </c>
      <c r="J384" s="7" t="s">
        <v>4725</v>
      </c>
    </row>
    <row r="385" spans="1:10" x14ac:dyDescent="0.3">
      <c r="A385" s="7" t="s">
        <v>1988</v>
      </c>
      <c r="B385">
        <v>22.99</v>
      </c>
      <c r="C385">
        <v>10.46</v>
      </c>
      <c r="D385" s="7" t="s">
        <v>2380</v>
      </c>
      <c r="E385" s="7" t="s">
        <v>2380</v>
      </c>
      <c r="F385" s="7" t="s">
        <v>2380</v>
      </c>
      <c r="G385">
        <v>3</v>
      </c>
      <c r="H385" s="7" t="s">
        <v>2383</v>
      </c>
      <c r="I385" s="7" t="s">
        <v>4727</v>
      </c>
      <c r="J385" s="7" t="s">
        <v>4723</v>
      </c>
    </row>
    <row r="386" spans="1:10" x14ac:dyDescent="0.3">
      <c r="A386" s="7" t="s">
        <v>1987</v>
      </c>
      <c r="B386">
        <v>31.46</v>
      </c>
      <c r="C386">
        <v>7.39</v>
      </c>
      <c r="D386" s="7" t="s">
        <v>2380</v>
      </c>
      <c r="E386" s="7" t="s">
        <v>2380</v>
      </c>
      <c r="F386" s="7" t="s">
        <v>2380</v>
      </c>
      <c r="G386">
        <v>0</v>
      </c>
      <c r="H386" s="7" t="s">
        <v>2380</v>
      </c>
      <c r="I386" s="7" t="s">
        <v>4722</v>
      </c>
      <c r="J386" s="7" t="s">
        <v>4723</v>
      </c>
    </row>
    <row r="387" spans="1:10" x14ac:dyDescent="0.3">
      <c r="A387" s="7" t="s">
        <v>1986</v>
      </c>
      <c r="B387">
        <v>30.86</v>
      </c>
      <c r="C387">
        <v>6.18</v>
      </c>
      <c r="D387" s="7" t="s">
        <v>2380</v>
      </c>
      <c r="E387" s="7" t="s">
        <v>2383</v>
      </c>
      <c r="F387" s="7" t="s">
        <v>2380</v>
      </c>
      <c r="G387">
        <v>2</v>
      </c>
      <c r="H387" s="7" t="s">
        <v>2383</v>
      </c>
      <c r="I387" s="7" t="s">
        <v>4722</v>
      </c>
      <c r="J387" s="7" t="s">
        <v>4724</v>
      </c>
    </row>
    <row r="388" spans="1:10" x14ac:dyDescent="0.3">
      <c r="A388" s="7" t="s">
        <v>1985</v>
      </c>
      <c r="B388">
        <v>31.96</v>
      </c>
      <c r="C388">
        <v>8.86</v>
      </c>
      <c r="D388" s="7" t="s">
        <v>2380</v>
      </c>
      <c r="E388" s="7" t="s">
        <v>2380</v>
      </c>
      <c r="F388" s="7" t="s">
        <v>2380</v>
      </c>
      <c r="G388">
        <v>0</v>
      </c>
      <c r="H388" s="7" t="s">
        <v>2383</v>
      </c>
      <c r="I388" s="7" t="s">
        <v>4722</v>
      </c>
      <c r="J388" s="7" t="s">
        <v>4723</v>
      </c>
    </row>
    <row r="389" spans="1:10" x14ac:dyDescent="0.3">
      <c r="A389" s="7" t="s">
        <v>1984</v>
      </c>
      <c r="B389">
        <v>23.76</v>
      </c>
      <c r="C389">
        <v>10.96</v>
      </c>
      <c r="D389" s="7" t="s">
        <v>2380</v>
      </c>
      <c r="E389" s="7" t="s">
        <v>2380</v>
      </c>
      <c r="F389" s="7" t="s">
        <v>2380</v>
      </c>
      <c r="G389">
        <v>3</v>
      </c>
      <c r="H389" s="7" t="s">
        <v>2383</v>
      </c>
      <c r="I389" s="7" t="s">
        <v>4727</v>
      </c>
      <c r="J389" s="7" t="s">
        <v>4723</v>
      </c>
    </row>
    <row r="390" spans="1:10" x14ac:dyDescent="0.3">
      <c r="A390" s="7" t="s">
        <v>1983</v>
      </c>
      <c r="B390">
        <v>19.38</v>
      </c>
      <c r="C390">
        <v>6.28</v>
      </c>
      <c r="D390" s="7" t="s">
        <v>2380</v>
      </c>
      <c r="E390" s="7" t="s">
        <v>2380</v>
      </c>
      <c r="F390" s="7" t="s">
        <v>2380</v>
      </c>
      <c r="G390">
        <v>0</v>
      </c>
      <c r="H390" s="7" t="s">
        <v>2383</v>
      </c>
      <c r="I390" s="7" t="s">
        <v>4727</v>
      </c>
      <c r="J390" s="7" t="s">
        <v>4724</v>
      </c>
    </row>
    <row r="391" spans="1:10" x14ac:dyDescent="0.3">
      <c r="A391" s="7" t="s">
        <v>1982</v>
      </c>
      <c r="B391">
        <v>16.21</v>
      </c>
      <c r="C391">
        <v>6.29</v>
      </c>
      <c r="D391" s="7" t="s">
        <v>2383</v>
      </c>
      <c r="E391" s="7" t="s">
        <v>2380</v>
      </c>
      <c r="F391" s="7" t="s">
        <v>2380</v>
      </c>
      <c r="G391">
        <v>1</v>
      </c>
      <c r="H391" s="7" t="s">
        <v>2383</v>
      </c>
      <c r="I391" s="7" t="s">
        <v>4728</v>
      </c>
      <c r="J391" s="7" t="s">
        <v>4724</v>
      </c>
    </row>
    <row r="392" spans="1:10" x14ac:dyDescent="0.3">
      <c r="A392" s="7" t="s">
        <v>1981</v>
      </c>
      <c r="B392">
        <v>32.54</v>
      </c>
      <c r="C392">
        <v>4.0199999999999996</v>
      </c>
      <c r="D392" s="7" t="s">
        <v>2380</v>
      </c>
      <c r="E392" s="7" t="s">
        <v>2383</v>
      </c>
      <c r="F392" s="7" t="s">
        <v>2380</v>
      </c>
      <c r="G392">
        <v>1</v>
      </c>
      <c r="H392" s="7" t="s">
        <v>2383</v>
      </c>
      <c r="I392" s="7" t="s">
        <v>4722</v>
      </c>
      <c r="J392" s="7" t="s">
        <v>4725</v>
      </c>
    </row>
    <row r="393" spans="1:10" x14ac:dyDescent="0.3">
      <c r="A393" s="7" t="s">
        <v>1980</v>
      </c>
      <c r="B393">
        <v>36.765000000000001</v>
      </c>
      <c r="C393">
        <v>11.95</v>
      </c>
      <c r="D393" s="7" t="s">
        <v>2383</v>
      </c>
      <c r="E393" s="7" t="s">
        <v>2380</v>
      </c>
      <c r="F393" s="7" t="s">
        <v>2380</v>
      </c>
      <c r="G393">
        <v>2</v>
      </c>
      <c r="H393" s="7" t="s">
        <v>2380</v>
      </c>
      <c r="I393" s="7" t="s">
        <v>4722</v>
      </c>
      <c r="J393" s="7" t="s">
        <v>4723</v>
      </c>
    </row>
    <row r="394" spans="1:10" x14ac:dyDescent="0.3">
      <c r="A394" s="7" t="s">
        <v>1979</v>
      </c>
      <c r="B394">
        <v>35.909999999999997</v>
      </c>
      <c r="C394">
        <v>8.7100000000000009</v>
      </c>
      <c r="D394" s="7" t="s">
        <v>2380</v>
      </c>
      <c r="E394" s="7" t="s">
        <v>2380</v>
      </c>
      <c r="F394" s="7" t="s">
        <v>2380</v>
      </c>
      <c r="G394">
        <v>0</v>
      </c>
      <c r="H394" s="7" t="s">
        <v>2380</v>
      </c>
      <c r="I394" s="7" t="s">
        <v>4722</v>
      </c>
      <c r="J394" s="7" t="s">
        <v>4723</v>
      </c>
    </row>
    <row r="395" spans="1:10" x14ac:dyDescent="0.3">
      <c r="A395" s="7" t="s">
        <v>1978</v>
      </c>
      <c r="B395">
        <v>32.06</v>
      </c>
      <c r="C395">
        <v>4.67</v>
      </c>
      <c r="D395" s="7" t="s">
        <v>2380</v>
      </c>
      <c r="E395" s="7" t="s">
        <v>2383</v>
      </c>
      <c r="F395" s="7" t="s">
        <v>2380</v>
      </c>
      <c r="G395">
        <v>1</v>
      </c>
      <c r="H395" s="7" t="s">
        <v>2383</v>
      </c>
      <c r="I395" s="7" t="s">
        <v>4722</v>
      </c>
      <c r="J395" s="7" t="s">
        <v>4725</v>
      </c>
    </row>
    <row r="396" spans="1:10" x14ac:dyDescent="0.3">
      <c r="A396" s="7" t="s">
        <v>1977</v>
      </c>
      <c r="B396">
        <v>24.1</v>
      </c>
      <c r="C396">
        <v>11.14</v>
      </c>
      <c r="D396" s="7" t="s">
        <v>2383</v>
      </c>
      <c r="E396" s="7" t="s">
        <v>2380</v>
      </c>
      <c r="F396" s="7" t="s">
        <v>2380</v>
      </c>
      <c r="G396">
        <v>1</v>
      </c>
      <c r="H396" s="7" t="s">
        <v>2380</v>
      </c>
      <c r="I396" s="7" t="s">
        <v>4727</v>
      </c>
      <c r="J396" s="7" t="s">
        <v>4723</v>
      </c>
    </row>
    <row r="397" spans="1:10" x14ac:dyDescent="0.3">
      <c r="A397" s="7" t="s">
        <v>1976</v>
      </c>
      <c r="B397">
        <v>27.1</v>
      </c>
      <c r="C397">
        <v>9.0500000000000007</v>
      </c>
      <c r="D397" s="7" t="s">
        <v>2380</v>
      </c>
      <c r="E397" s="7" t="s">
        <v>2380</v>
      </c>
      <c r="F397" s="7" t="s">
        <v>2380</v>
      </c>
      <c r="G397">
        <v>2</v>
      </c>
      <c r="H397" s="7" t="s">
        <v>2380</v>
      </c>
      <c r="I397" s="7" t="s">
        <v>4726</v>
      </c>
      <c r="J397" s="7" t="s">
        <v>4723</v>
      </c>
    </row>
    <row r="398" spans="1:10" x14ac:dyDescent="0.3">
      <c r="A398" s="7" t="s">
        <v>1975</v>
      </c>
      <c r="B398">
        <v>24.42</v>
      </c>
      <c r="C398">
        <v>11.31</v>
      </c>
      <c r="D398" s="7" t="s">
        <v>2380</v>
      </c>
      <c r="E398" s="7" t="s">
        <v>2380</v>
      </c>
      <c r="F398" s="7" t="s">
        <v>2380</v>
      </c>
      <c r="G398">
        <v>0</v>
      </c>
      <c r="H398" s="7" t="s">
        <v>2383</v>
      </c>
      <c r="I398" s="7" t="s">
        <v>4727</v>
      </c>
      <c r="J398" s="7" t="s">
        <v>4723</v>
      </c>
    </row>
    <row r="399" spans="1:10" x14ac:dyDescent="0.3">
      <c r="A399" s="7" t="s">
        <v>1974</v>
      </c>
      <c r="B399">
        <v>26.695</v>
      </c>
      <c r="C399">
        <v>4.68</v>
      </c>
      <c r="D399" s="7" t="s">
        <v>2383</v>
      </c>
      <c r="E399" s="7" t="s">
        <v>2380</v>
      </c>
      <c r="F399" s="7" t="s">
        <v>2380</v>
      </c>
      <c r="G399">
        <v>2</v>
      </c>
      <c r="H399" s="7" t="s">
        <v>2383</v>
      </c>
      <c r="I399" s="7" t="s">
        <v>4726</v>
      </c>
      <c r="J399" s="7" t="s">
        <v>4725</v>
      </c>
    </row>
    <row r="400" spans="1:10" x14ac:dyDescent="0.3">
      <c r="A400" s="7" t="s">
        <v>1973</v>
      </c>
      <c r="B400">
        <v>27.79</v>
      </c>
      <c r="C400">
        <v>6.05</v>
      </c>
      <c r="D400" s="7" t="s">
        <v>2383</v>
      </c>
      <c r="E400" s="7" t="s">
        <v>2383</v>
      </c>
      <c r="F400" s="7" t="s">
        <v>2380</v>
      </c>
      <c r="G400">
        <v>1</v>
      </c>
      <c r="H400" s="7" t="s">
        <v>2383</v>
      </c>
      <c r="I400" s="7" t="s">
        <v>4726</v>
      </c>
      <c r="J400" s="7" t="s">
        <v>4724</v>
      </c>
    </row>
    <row r="401" spans="1:10" x14ac:dyDescent="0.3">
      <c r="A401" s="7" t="s">
        <v>1972</v>
      </c>
      <c r="B401">
        <v>32.68</v>
      </c>
      <c r="C401">
        <v>4.68</v>
      </c>
      <c r="D401" s="7" t="s">
        <v>2383</v>
      </c>
      <c r="E401" s="7" t="s">
        <v>2380</v>
      </c>
      <c r="F401" s="7" t="s">
        <v>2380</v>
      </c>
      <c r="G401">
        <v>0</v>
      </c>
      <c r="H401" s="7" t="s">
        <v>2380</v>
      </c>
      <c r="I401" s="7" t="s">
        <v>4722</v>
      </c>
      <c r="J401" s="7" t="s">
        <v>4725</v>
      </c>
    </row>
    <row r="402" spans="1:10" x14ac:dyDescent="0.3">
      <c r="A402" s="7" t="s">
        <v>1971</v>
      </c>
      <c r="B402">
        <v>26.4</v>
      </c>
      <c r="C402">
        <v>9.5</v>
      </c>
      <c r="D402" s="7" t="s">
        <v>2383</v>
      </c>
      <c r="E402" s="7" t="s">
        <v>2380</v>
      </c>
      <c r="F402" s="7" t="s">
        <v>2380</v>
      </c>
      <c r="G402">
        <v>2</v>
      </c>
      <c r="H402" s="7" t="s">
        <v>2380</v>
      </c>
      <c r="I402" s="7" t="s">
        <v>4726</v>
      </c>
      <c r="J402" s="7" t="s">
        <v>4723</v>
      </c>
    </row>
    <row r="403" spans="1:10" x14ac:dyDescent="0.3">
      <c r="A403" s="7" t="s">
        <v>1970</v>
      </c>
      <c r="B403">
        <v>23.655000000000001</v>
      </c>
      <c r="C403">
        <v>10.84</v>
      </c>
      <c r="D403" s="7" t="s">
        <v>2383</v>
      </c>
      <c r="E403" s="7" t="s">
        <v>2380</v>
      </c>
      <c r="F403" s="7" t="s">
        <v>2383</v>
      </c>
      <c r="G403">
        <v>1</v>
      </c>
      <c r="H403" s="7" t="s">
        <v>2383</v>
      </c>
      <c r="I403" s="7" t="s">
        <v>4727</v>
      </c>
      <c r="J403" s="7" t="s">
        <v>4723</v>
      </c>
    </row>
    <row r="404" spans="1:10" x14ac:dyDescent="0.3">
      <c r="A404" s="7" t="s">
        <v>1969</v>
      </c>
      <c r="B404">
        <v>27.36</v>
      </c>
      <c r="C404">
        <v>5.88</v>
      </c>
      <c r="D404" s="7" t="s">
        <v>2380</v>
      </c>
      <c r="E404" s="7" t="s">
        <v>2380</v>
      </c>
      <c r="F404" s="7" t="s">
        <v>2380</v>
      </c>
      <c r="G404">
        <v>2</v>
      </c>
      <c r="H404" s="7" t="s">
        <v>2380</v>
      </c>
      <c r="I404" s="7" t="s">
        <v>4726</v>
      </c>
      <c r="J404" s="7" t="s">
        <v>4724</v>
      </c>
    </row>
    <row r="405" spans="1:10" x14ac:dyDescent="0.3">
      <c r="A405" s="7" t="s">
        <v>1968</v>
      </c>
      <c r="B405">
        <v>27.82</v>
      </c>
      <c r="C405">
        <v>5.24</v>
      </c>
      <c r="D405" s="7" t="s">
        <v>2383</v>
      </c>
      <c r="E405" s="7" t="s">
        <v>2380</v>
      </c>
      <c r="F405" s="7" t="s">
        <v>2380</v>
      </c>
      <c r="G405">
        <v>0</v>
      </c>
      <c r="H405" s="7" t="s">
        <v>2383</v>
      </c>
      <c r="I405" s="7" t="s">
        <v>4726</v>
      </c>
      <c r="J405" s="7" t="s">
        <v>4725</v>
      </c>
    </row>
    <row r="406" spans="1:10" x14ac:dyDescent="0.3">
      <c r="A406" s="7" t="s">
        <v>1967</v>
      </c>
      <c r="B406">
        <v>25.46</v>
      </c>
      <c r="C406">
        <v>11.75</v>
      </c>
      <c r="D406" s="7" t="s">
        <v>2380</v>
      </c>
      <c r="E406" s="7" t="s">
        <v>2380</v>
      </c>
      <c r="F406" s="7" t="s">
        <v>2380</v>
      </c>
      <c r="G406">
        <v>0</v>
      </c>
      <c r="H406" s="7" t="s">
        <v>2380</v>
      </c>
      <c r="I406" s="7" t="s">
        <v>4726</v>
      </c>
      <c r="J406" s="7" t="s">
        <v>4723</v>
      </c>
    </row>
    <row r="407" spans="1:10" x14ac:dyDescent="0.3">
      <c r="A407" s="7" t="s">
        <v>1966</v>
      </c>
      <c r="B407">
        <v>25.1</v>
      </c>
      <c r="C407">
        <v>6.97</v>
      </c>
      <c r="D407" s="7" t="s">
        <v>2380</v>
      </c>
      <c r="E407" s="7" t="s">
        <v>2380</v>
      </c>
      <c r="F407" s="7" t="s">
        <v>2380</v>
      </c>
      <c r="G407">
        <v>0</v>
      </c>
      <c r="H407" s="7" t="s">
        <v>2383</v>
      </c>
      <c r="I407" s="7" t="s">
        <v>4726</v>
      </c>
      <c r="J407" s="7" t="s">
        <v>4723</v>
      </c>
    </row>
    <row r="408" spans="1:10" x14ac:dyDescent="0.3">
      <c r="A408" s="7" t="s">
        <v>1965</v>
      </c>
      <c r="B408">
        <v>32.11</v>
      </c>
      <c r="C408">
        <v>4.76</v>
      </c>
      <c r="D408" s="7" t="s">
        <v>2380</v>
      </c>
      <c r="E408" s="7" t="s">
        <v>2380</v>
      </c>
      <c r="F408" s="7" t="s">
        <v>2380</v>
      </c>
      <c r="G408">
        <v>2</v>
      </c>
      <c r="H408" s="7" t="s">
        <v>2380</v>
      </c>
      <c r="I408" s="7" t="s">
        <v>4722</v>
      </c>
      <c r="J408" s="7" t="s">
        <v>4725</v>
      </c>
    </row>
    <row r="409" spans="1:10" x14ac:dyDescent="0.3">
      <c r="A409" s="7" t="s">
        <v>1964</v>
      </c>
      <c r="B409">
        <v>29.8</v>
      </c>
      <c r="C409">
        <v>8.24</v>
      </c>
      <c r="D409" s="7" t="s">
        <v>2383</v>
      </c>
      <c r="E409" s="7" t="s">
        <v>2380</v>
      </c>
      <c r="F409" s="7" t="s">
        <v>2380</v>
      </c>
      <c r="G409">
        <v>1</v>
      </c>
      <c r="H409" s="7" t="s">
        <v>2383</v>
      </c>
      <c r="I409" s="7" t="s">
        <v>4726</v>
      </c>
      <c r="J409" s="7" t="s">
        <v>4723</v>
      </c>
    </row>
    <row r="410" spans="1:10" x14ac:dyDescent="0.3">
      <c r="A410" s="7" t="s">
        <v>1963</v>
      </c>
      <c r="B410">
        <v>24.01</v>
      </c>
      <c r="C410">
        <v>4.76</v>
      </c>
      <c r="D410" s="7" t="s">
        <v>2380</v>
      </c>
      <c r="E410" s="7" t="s">
        <v>2380</v>
      </c>
      <c r="F410" s="7" t="s">
        <v>2380</v>
      </c>
      <c r="G410">
        <v>1</v>
      </c>
      <c r="H410" s="7" t="s">
        <v>2383</v>
      </c>
      <c r="I410" s="7" t="s">
        <v>4727</v>
      </c>
      <c r="J410" s="7" t="s">
        <v>4725</v>
      </c>
    </row>
    <row r="411" spans="1:10" x14ac:dyDescent="0.3">
      <c r="A411" s="7" t="s">
        <v>1962</v>
      </c>
      <c r="B411">
        <v>23.21</v>
      </c>
      <c r="C411">
        <v>6.03</v>
      </c>
      <c r="D411" s="7" t="s">
        <v>2380</v>
      </c>
      <c r="E411" s="7" t="s">
        <v>2380</v>
      </c>
      <c r="F411" s="7" t="s">
        <v>2380</v>
      </c>
      <c r="G411">
        <v>1</v>
      </c>
      <c r="H411" s="7" t="s">
        <v>2380</v>
      </c>
      <c r="I411" s="7" t="s">
        <v>4727</v>
      </c>
      <c r="J411" s="7" t="s">
        <v>4724</v>
      </c>
    </row>
    <row r="412" spans="1:10" x14ac:dyDescent="0.3">
      <c r="A412" s="7" t="s">
        <v>1961</v>
      </c>
      <c r="B412">
        <v>21.2</v>
      </c>
      <c r="C412">
        <v>4.07</v>
      </c>
      <c r="D412" s="7" t="s">
        <v>2383</v>
      </c>
      <c r="E412" s="7" t="s">
        <v>2380</v>
      </c>
      <c r="F412" s="7" t="s">
        <v>2380</v>
      </c>
      <c r="G412">
        <v>1</v>
      </c>
      <c r="H412" s="7" t="s">
        <v>2383</v>
      </c>
      <c r="I412" s="7" t="s">
        <v>4727</v>
      </c>
      <c r="J412" s="7" t="s">
        <v>4725</v>
      </c>
    </row>
    <row r="413" spans="1:10" x14ac:dyDescent="0.3">
      <c r="A413" s="7" t="s">
        <v>1960</v>
      </c>
      <c r="B413">
        <v>28.215</v>
      </c>
      <c r="C413">
        <v>8.26</v>
      </c>
      <c r="D413" s="7" t="s">
        <v>2383</v>
      </c>
      <c r="E413" s="7" t="s">
        <v>2380</v>
      </c>
      <c r="F413" s="7" t="s">
        <v>2380</v>
      </c>
      <c r="G413">
        <v>1</v>
      </c>
      <c r="H413" s="7" t="s">
        <v>2383</v>
      </c>
      <c r="I413" s="7" t="s">
        <v>4726</v>
      </c>
      <c r="J413" s="7" t="s">
        <v>4723</v>
      </c>
    </row>
    <row r="414" spans="1:10" x14ac:dyDescent="0.3">
      <c r="A414" s="7" t="s">
        <v>1959</v>
      </c>
      <c r="B414">
        <v>38.094999999999999</v>
      </c>
      <c r="C414">
        <v>4.76</v>
      </c>
      <c r="D414" s="7" t="s">
        <v>2380</v>
      </c>
      <c r="E414" s="7" t="s">
        <v>2380</v>
      </c>
      <c r="F414" s="7" t="s">
        <v>2380</v>
      </c>
      <c r="G414">
        <v>1</v>
      </c>
      <c r="H414" s="7" t="s">
        <v>2380</v>
      </c>
      <c r="I414" s="7" t="s">
        <v>4722</v>
      </c>
      <c r="J414" s="7" t="s">
        <v>4725</v>
      </c>
    </row>
    <row r="415" spans="1:10" x14ac:dyDescent="0.3">
      <c r="A415" s="7" t="s">
        <v>1958</v>
      </c>
      <c r="B415">
        <v>22.61</v>
      </c>
      <c r="C415">
        <v>6.13</v>
      </c>
      <c r="D415" s="7" t="s">
        <v>2383</v>
      </c>
      <c r="E415" s="7" t="s">
        <v>2380</v>
      </c>
      <c r="F415" s="7" t="s">
        <v>2383</v>
      </c>
      <c r="G415">
        <v>1</v>
      </c>
      <c r="H415" s="7" t="s">
        <v>2383</v>
      </c>
      <c r="I415" s="7" t="s">
        <v>4727</v>
      </c>
      <c r="J415" s="7" t="s">
        <v>4724</v>
      </c>
    </row>
    <row r="416" spans="1:10" x14ac:dyDescent="0.3">
      <c r="A416" s="7" t="s">
        <v>1957</v>
      </c>
      <c r="B416">
        <v>24.32</v>
      </c>
      <c r="C416">
        <v>10.47</v>
      </c>
      <c r="D416" s="7" t="s">
        <v>2383</v>
      </c>
      <c r="E416" s="7" t="s">
        <v>2380</v>
      </c>
      <c r="F416" s="7" t="s">
        <v>2380</v>
      </c>
      <c r="G416">
        <v>2</v>
      </c>
      <c r="H416" s="7" t="s">
        <v>2383</v>
      </c>
      <c r="I416" s="7" t="s">
        <v>4727</v>
      </c>
      <c r="J416" s="7" t="s">
        <v>4723</v>
      </c>
    </row>
    <row r="417" spans="1:10" x14ac:dyDescent="0.3">
      <c r="A417" s="7" t="s">
        <v>1956</v>
      </c>
      <c r="B417">
        <v>20.96</v>
      </c>
      <c r="C417">
        <v>4.04</v>
      </c>
      <c r="D417" s="7" t="s">
        <v>2383</v>
      </c>
      <c r="E417" s="7" t="s">
        <v>2380</v>
      </c>
      <c r="F417" s="7" t="s">
        <v>2380</v>
      </c>
      <c r="G417">
        <v>1</v>
      </c>
      <c r="H417" s="7" t="s">
        <v>2383</v>
      </c>
      <c r="I417" s="7" t="s">
        <v>4727</v>
      </c>
      <c r="J417" s="7" t="s">
        <v>4725</v>
      </c>
    </row>
    <row r="418" spans="1:10" x14ac:dyDescent="0.3">
      <c r="A418" s="7" t="s">
        <v>1955</v>
      </c>
      <c r="B418">
        <v>19.68</v>
      </c>
      <c r="C418">
        <v>5.74</v>
      </c>
      <c r="D418" s="7" t="s">
        <v>2380</v>
      </c>
      <c r="E418" s="7" t="s">
        <v>2380</v>
      </c>
      <c r="F418" s="7" t="s">
        <v>2380</v>
      </c>
      <c r="G418">
        <v>0</v>
      </c>
      <c r="H418" s="7" t="s">
        <v>2383</v>
      </c>
      <c r="I418" s="7" t="s">
        <v>4727</v>
      </c>
      <c r="J418" s="7" t="s">
        <v>4724</v>
      </c>
    </row>
    <row r="419" spans="1:10" x14ac:dyDescent="0.3">
      <c r="A419" s="7" t="s">
        <v>1954</v>
      </c>
      <c r="B419">
        <v>18.100000000000001</v>
      </c>
      <c r="C419">
        <v>6.33</v>
      </c>
      <c r="D419" s="7" t="s">
        <v>2380</v>
      </c>
      <c r="E419" s="7" t="s">
        <v>2380</v>
      </c>
      <c r="F419" s="7" t="s">
        <v>2380</v>
      </c>
      <c r="G419">
        <v>1</v>
      </c>
      <c r="H419" s="7" t="s">
        <v>2383</v>
      </c>
      <c r="I419" s="7" t="s">
        <v>4728</v>
      </c>
      <c r="J419" s="7" t="s">
        <v>4724</v>
      </c>
    </row>
    <row r="420" spans="1:10" x14ac:dyDescent="0.3">
      <c r="A420" s="7" t="s">
        <v>1953</v>
      </c>
      <c r="B420">
        <v>29.64</v>
      </c>
      <c r="C420">
        <v>4.28</v>
      </c>
      <c r="D420" s="7" t="s">
        <v>2383</v>
      </c>
      <c r="E420" s="7" t="s">
        <v>2380</v>
      </c>
      <c r="F420" s="7" t="s">
        <v>2380</v>
      </c>
      <c r="G420">
        <v>0</v>
      </c>
      <c r="H420" s="7" t="s">
        <v>2380</v>
      </c>
      <c r="I420" s="7" t="s">
        <v>4726</v>
      </c>
      <c r="J420" s="7" t="s">
        <v>4725</v>
      </c>
    </row>
    <row r="421" spans="1:10" x14ac:dyDescent="0.3">
      <c r="A421" s="7" t="s">
        <v>1952</v>
      </c>
      <c r="B421">
        <v>25.3</v>
      </c>
      <c r="C421">
        <v>9.4700000000000006</v>
      </c>
      <c r="D421" s="7" t="s">
        <v>2383</v>
      </c>
      <c r="E421" s="7" t="s">
        <v>2380</v>
      </c>
      <c r="F421" s="7" t="s">
        <v>2380</v>
      </c>
      <c r="G421">
        <v>2</v>
      </c>
      <c r="H421" s="7" t="s">
        <v>2383</v>
      </c>
      <c r="I421" s="7" t="s">
        <v>4726</v>
      </c>
      <c r="J421" s="7" t="s">
        <v>4723</v>
      </c>
    </row>
    <row r="422" spans="1:10" x14ac:dyDescent="0.3">
      <c r="A422" s="7" t="s">
        <v>1951</v>
      </c>
      <c r="B422">
        <v>27.6</v>
      </c>
      <c r="C422">
        <v>4.8499999999999996</v>
      </c>
      <c r="D422" s="7" t="s">
        <v>2383</v>
      </c>
      <c r="E422" s="7" t="s">
        <v>2380</v>
      </c>
      <c r="F422" s="7" t="s">
        <v>2380</v>
      </c>
      <c r="G422">
        <v>0</v>
      </c>
      <c r="H422" s="7" t="s">
        <v>2380</v>
      </c>
      <c r="I422" s="7" t="s">
        <v>4726</v>
      </c>
      <c r="J422" s="7" t="s">
        <v>4725</v>
      </c>
    </row>
    <row r="423" spans="1:10" x14ac:dyDescent="0.3">
      <c r="A423" s="7" t="s">
        <v>1950</v>
      </c>
      <c r="B423">
        <v>27.645</v>
      </c>
      <c r="C423">
        <v>11.03</v>
      </c>
      <c r="D423" s="7" t="s">
        <v>2383</v>
      </c>
      <c r="E423" s="7" t="s">
        <v>2380</v>
      </c>
      <c r="F423" s="7" t="s">
        <v>2380</v>
      </c>
      <c r="G423">
        <v>1</v>
      </c>
      <c r="H423" s="7" t="s">
        <v>2383</v>
      </c>
      <c r="I423" s="7" t="s">
        <v>4726</v>
      </c>
      <c r="J423" s="7" t="s">
        <v>4723</v>
      </c>
    </row>
    <row r="424" spans="1:10" x14ac:dyDescent="0.3">
      <c r="A424" s="7" t="s">
        <v>1949</v>
      </c>
      <c r="B424">
        <v>27.6</v>
      </c>
      <c r="C424">
        <v>5.22</v>
      </c>
      <c r="D424" s="7" t="s">
        <v>2380</v>
      </c>
      <c r="E424" s="7" t="s">
        <v>2380</v>
      </c>
      <c r="F424" s="7" t="s">
        <v>2380</v>
      </c>
      <c r="G424">
        <v>2</v>
      </c>
      <c r="H424" s="7" t="s">
        <v>2383</v>
      </c>
      <c r="I424" s="7" t="s">
        <v>4726</v>
      </c>
      <c r="J424" s="7" t="s">
        <v>4725</v>
      </c>
    </row>
    <row r="425" spans="1:10" x14ac:dyDescent="0.3">
      <c r="A425" s="7" t="s">
        <v>1948</v>
      </c>
      <c r="B425">
        <v>25.08</v>
      </c>
      <c r="C425">
        <v>9.52</v>
      </c>
      <c r="D425" s="7" t="s">
        <v>2383</v>
      </c>
      <c r="E425" s="7" t="s">
        <v>2380</v>
      </c>
      <c r="F425" s="7" t="s">
        <v>2380</v>
      </c>
      <c r="G425">
        <v>2</v>
      </c>
      <c r="H425" s="7" t="s">
        <v>2380</v>
      </c>
      <c r="I425" s="7" t="s">
        <v>4726</v>
      </c>
      <c r="J425" s="7" t="s">
        <v>4723</v>
      </c>
    </row>
    <row r="426" spans="1:10" x14ac:dyDescent="0.3">
      <c r="A426" s="7" t="s">
        <v>1947</v>
      </c>
      <c r="B426">
        <v>30.02</v>
      </c>
      <c r="C426">
        <v>11.09</v>
      </c>
      <c r="D426" s="7" t="s">
        <v>2380</v>
      </c>
      <c r="E426" s="7" t="s">
        <v>2380</v>
      </c>
      <c r="F426" s="7" t="s">
        <v>2380</v>
      </c>
      <c r="G426">
        <v>0</v>
      </c>
      <c r="H426" s="7" t="s">
        <v>2380</v>
      </c>
      <c r="I426" s="7" t="s">
        <v>4722</v>
      </c>
      <c r="J426" s="7" t="s">
        <v>4723</v>
      </c>
    </row>
    <row r="427" spans="1:10" x14ac:dyDescent="0.3">
      <c r="A427" s="7" t="s">
        <v>1946</v>
      </c>
      <c r="B427">
        <v>27.36</v>
      </c>
      <c r="C427">
        <v>9.4499999999999993</v>
      </c>
      <c r="D427" s="7" t="s">
        <v>2383</v>
      </c>
      <c r="E427" s="7" t="s">
        <v>2380</v>
      </c>
      <c r="F427" s="7" t="s">
        <v>2380</v>
      </c>
      <c r="G427">
        <v>2</v>
      </c>
      <c r="H427" s="7" t="s">
        <v>2383</v>
      </c>
      <c r="I427" s="7" t="s">
        <v>4726</v>
      </c>
      <c r="J427" s="7" t="s">
        <v>4723</v>
      </c>
    </row>
    <row r="428" spans="1:10" x14ac:dyDescent="0.3">
      <c r="A428" s="7" t="s">
        <v>1945</v>
      </c>
      <c r="B428">
        <v>22.2</v>
      </c>
      <c r="C428">
        <v>5.51</v>
      </c>
      <c r="D428" s="7" t="s">
        <v>2380</v>
      </c>
      <c r="E428" s="7" t="s">
        <v>2380</v>
      </c>
      <c r="F428" s="7" t="s">
        <v>2380</v>
      </c>
      <c r="G428">
        <v>0</v>
      </c>
      <c r="H428" s="7" t="s">
        <v>2383</v>
      </c>
      <c r="I428" s="7" t="s">
        <v>4727</v>
      </c>
      <c r="J428" s="7" t="s">
        <v>4725</v>
      </c>
    </row>
    <row r="429" spans="1:10" x14ac:dyDescent="0.3">
      <c r="A429" s="7" t="s">
        <v>1944</v>
      </c>
      <c r="B429">
        <v>25.71</v>
      </c>
      <c r="C429">
        <v>4.18</v>
      </c>
      <c r="D429" s="7" t="s">
        <v>2380</v>
      </c>
      <c r="E429" s="7" t="s">
        <v>2383</v>
      </c>
      <c r="F429" s="7" t="s">
        <v>2380</v>
      </c>
      <c r="G429">
        <v>1</v>
      </c>
      <c r="H429" s="7" t="s">
        <v>2383</v>
      </c>
      <c r="I429" s="7" t="s">
        <v>4726</v>
      </c>
      <c r="J429" s="7" t="s">
        <v>4725</v>
      </c>
    </row>
    <row r="430" spans="1:10" x14ac:dyDescent="0.3">
      <c r="A430" s="7" t="s">
        <v>1943</v>
      </c>
      <c r="B430">
        <v>41.91</v>
      </c>
      <c r="C430">
        <v>5.98</v>
      </c>
      <c r="D430" s="7" t="s">
        <v>2383</v>
      </c>
      <c r="E430" s="7" t="s">
        <v>2380</v>
      </c>
      <c r="F430" s="7" t="s">
        <v>2380</v>
      </c>
      <c r="G430">
        <v>1</v>
      </c>
      <c r="H430" s="7" t="s">
        <v>2380</v>
      </c>
      <c r="I430" s="7" t="s">
        <v>4722</v>
      </c>
      <c r="J430" s="7" t="s">
        <v>4724</v>
      </c>
    </row>
    <row r="431" spans="1:10" x14ac:dyDescent="0.3">
      <c r="A431" s="7" t="s">
        <v>1942</v>
      </c>
      <c r="B431">
        <v>25.85</v>
      </c>
      <c r="C431">
        <v>10.16</v>
      </c>
      <c r="D431" s="7" t="s">
        <v>2380</v>
      </c>
      <c r="E431" s="7" t="s">
        <v>2380</v>
      </c>
      <c r="F431" s="7" t="s">
        <v>2380</v>
      </c>
      <c r="G431">
        <v>0</v>
      </c>
      <c r="H431" s="7" t="s">
        <v>2383</v>
      </c>
      <c r="I431" s="7" t="s">
        <v>4726</v>
      </c>
      <c r="J431" s="7" t="s">
        <v>4723</v>
      </c>
    </row>
    <row r="432" spans="1:10" x14ac:dyDescent="0.3">
      <c r="A432" s="7" t="s">
        <v>1941</v>
      </c>
      <c r="B432">
        <v>23.844999999999999</v>
      </c>
      <c r="C432">
        <v>11.71</v>
      </c>
      <c r="D432" s="7" t="s">
        <v>2380</v>
      </c>
      <c r="E432" s="7" t="s">
        <v>2380</v>
      </c>
      <c r="F432" s="7" t="s">
        <v>2380</v>
      </c>
      <c r="G432">
        <v>2</v>
      </c>
      <c r="H432" s="7" t="s">
        <v>2383</v>
      </c>
      <c r="I432" s="7" t="s">
        <v>4727</v>
      </c>
      <c r="J432" s="7" t="s">
        <v>4723</v>
      </c>
    </row>
    <row r="433" spans="1:10" x14ac:dyDescent="0.3">
      <c r="A433" s="7" t="s">
        <v>1940</v>
      </c>
      <c r="B433">
        <v>30.59</v>
      </c>
      <c r="C433">
        <v>5.23</v>
      </c>
      <c r="D433" s="7" t="s">
        <v>2380</v>
      </c>
      <c r="E433" s="7" t="s">
        <v>2380</v>
      </c>
      <c r="F433" s="7" t="s">
        <v>2383</v>
      </c>
      <c r="G433">
        <v>1</v>
      </c>
      <c r="H433" s="7" t="s">
        <v>2380</v>
      </c>
      <c r="I433" s="7" t="s">
        <v>4722</v>
      </c>
      <c r="J433" s="7" t="s">
        <v>4725</v>
      </c>
    </row>
    <row r="434" spans="1:10" x14ac:dyDescent="0.3">
      <c r="A434" s="7" t="s">
        <v>1939</v>
      </c>
      <c r="B434">
        <v>24.795000000000002</v>
      </c>
      <c r="C434">
        <v>6.85</v>
      </c>
      <c r="D434" s="7" t="s">
        <v>2380</v>
      </c>
      <c r="E434" s="7" t="s">
        <v>2380</v>
      </c>
      <c r="F434" s="7" t="s">
        <v>2380</v>
      </c>
      <c r="G434">
        <v>0</v>
      </c>
      <c r="H434" s="7" t="s">
        <v>2383</v>
      </c>
      <c r="I434" s="7" t="s">
        <v>4727</v>
      </c>
      <c r="J434" s="7" t="s">
        <v>4723</v>
      </c>
    </row>
    <row r="435" spans="1:10" x14ac:dyDescent="0.3">
      <c r="A435" s="7" t="s">
        <v>1938</v>
      </c>
      <c r="B435">
        <v>24.13</v>
      </c>
      <c r="C435">
        <v>7.05</v>
      </c>
      <c r="D435" s="7" t="s">
        <v>2383</v>
      </c>
      <c r="E435" s="7" t="s">
        <v>2380</v>
      </c>
      <c r="F435" s="7" t="s">
        <v>2380</v>
      </c>
      <c r="G435">
        <v>2</v>
      </c>
      <c r="H435" s="7" t="s">
        <v>2383</v>
      </c>
      <c r="I435" s="7" t="s">
        <v>4727</v>
      </c>
      <c r="J435" s="7" t="s">
        <v>4723</v>
      </c>
    </row>
    <row r="436" spans="1:10" x14ac:dyDescent="0.3">
      <c r="A436" s="7" t="s">
        <v>1937</v>
      </c>
      <c r="B436">
        <v>25.84</v>
      </c>
      <c r="C436">
        <v>11.64</v>
      </c>
      <c r="D436" s="7" t="s">
        <v>2380</v>
      </c>
      <c r="E436" s="7" t="s">
        <v>2380</v>
      </c>
      <c r="F436" s="7" t="s">
        <v>2380</v>
      </c>
      <c r="G436">
        <v>2</v>
      </c>
      <c r="H436" s="7" t="s">
        <v>2383</v>
      </c>
      <c r="I436" s="7" t="s">
        <v>4726</v>
      </c>
      <c r="J436" s="7" t="s">
        <v>4723</v>
      </c>
    </row>
    <row r="437" spans="1:10" x14ac:dyDescent="0.3">
      <c r="A437" s="7" t="s">
        <v>1936</v>
      </c>
      <c r="B437">
        <v>28</v>
      </c>
      <c r="C437">
        <v>10.52</v>
      </c>
      <c r="D437" s="7" t="s">
        <v>2380</v>
      </c>
      <c r="E437" s="7" t="s">
        <v>2380</v>
      </c>
      <c r="F437" s="7" t="s">
        <v>2380</v>
      </c>
      <c r="G437">
        <v>0</v>
      </c>
      <c r="H437" s="7" t="s">
        <v>2383</v>
      </c>
      <c r="I437" s="7" t="s">
        <v>4726</v>
      </c>
      <c r="J437" s="7" t="s">
        <v>4723</v>
      </c>
    </row>
    <row r="438" spans="1:10" x14ac:dyDescent="0.3">
      <c r="A438" s="7" t="s">
        <v>1935</v>
      </c>
      <c r="B438">
        <v>34.1</v>
      </c>
      <c r="C438">
        <v>4.01</v>
      </c>
      <c r="D438" s="7" t="s">
        <v>2383</v>
      </c>
      <c r="E438" s="7" t="s">
        <v>2380</v>
      </c>
      <c r="F438" s="7" t="s">
        <v>2383</v>
      </c>
      <c r="G438">
        <v>1</v>
      </c>
      <c r="H438" s="7" t="s">
        <v>2380</v>
      </c>
      <c r="I438" s="7" t="s">
        <v>4722</v>
      </c>
      <c r="J438" s="7" t="s">
        <v>4725</v>
      </c>
    </row>
    <row r="439" spans="1:10" x14ac:dyDescent="0.3">
      <c r="A439" s="7" t="s">
        <v>1934</v>
      </c>
      <c r="B439">
        <v>26.125</v>
      </c>
      <c r="C439">
        <v>8.56</v>
      </c>
      <c r="D439" s="7" t="s">
        <v>2383</v>
      </c>
      <c r="E439" s="7" t="s">
        <v>2380</v>
      </c>
      <c r="F439" s="7" t="s">
        <v>2380</v>
      </c>
      <c r="G439">
        <v>1</v>
      </c>
      <c r="H439" s="7" t="s">
        <v>2383</v>
      </c>
      <c r="I439" s="7" t="s">
        <v>4726</v>
      </c>
      <c r="J439" s="7" t="s">
        <v>4723</v>
      </c>
    </row>
    <row r="440" spans="1:10" x14ac:dyDescent="0.3">
      <c r="A440" s="7" t="s">
        <v>1933</v>
      </c>
      <c r="B440">
        <v>25.6</v>
      </c>
      <c r="C440">
        <v>10.5</v>
      </c>
      <c r="D440" s="7" t="s">
        <v>2380</v>
      </c>
      <c r="E440" s="7" t="s">
        <v>2380</v>
      </c>
      <c r="F440" s="7" t="s">
        <v>2380</v>
      </c>
      <c r="G440">
        <v>2</v>
      </c>
      <c r="H440" s="7" t="s">
        <v>2383</v>
      </c>
      <c r="I440" s="7" t="s">
        <v>4726</v>
      </c>
      <c r="J440" s="7" t="s">
        <v>4723</v>
      </c>
    </row>
    <row r="441" spans="1:10" x14ac:dyDescent="0.3">
      <c r="A441" s="7" t="s">
        <v>1932</v>
      </c>
      <c r="B441">
        <v>24.32</v>
      </c>
      <c r="C441">
        <v>6.39</v>
      </c>
      <c r="D441" s="7" t="s">
        <v>2380</v>
      </c>
      <c r="E441" s="7" t="s">
        <v>2380</v>
      </c>
      <c r="F441" s="7" t="s">
        <v>2380</v>
      </c>
      <c r="G441">
        <v>0</v>
      </c>
      <c r="H441" s="7" t="s">
        <v>2380</v>
      </c>
      <c r="I441" s="7" t="s">
        <v>4727</v>
      </c>
      <c r="J441" s="7" t="s">
        <v>4724</v>
      </c>
    </row>
    <row r="442" spans="1:10" x14ac:dyDescent="0.3">
      <c r="A442" s="7" t="s">
        <v>1931</v>
      </c>
      <c r="B442">
        <v>22.88</v>
      </c>
      <c r="C442">
        <v>5.71</v>
      </c>
      <c r="D442" s="7" t="s">
        <v>2383</v>
      </c>
      <c r="E442" s="7" t="s">
        <v>2380</v>
      </c>
      <c r="F442" s="7" t="s">
        <v>2383</v>
      </c>
      <c r="G442">
        <v>1</v>
      </c>
      <c r="H442" s="7" t="s">
        <v>2383</v>
      </c>
      <c r="I442" s="7" t="s">
        <v>4727</v>
      </c>
      <c r="J442" s="7" t="s">
        <v>4724</v>
      </c>
    </row>
    <row r="443" spans="1:10" x14ac:dyDescent="0.3">
      <c r="A443" s="7" t="s">
        <v>1930</v>
      </c>
      <c r="B443">
        <v>24.984999999999999</v>
      </c>
      <c r="C443">
        <v>4.43</v>
      </c>
      <c r="D443" s="7" t="s">
        <v>2383</v>
      </c>
      <c r="E443" s="7" t="s">
        <v>2380</v>
      </c>
      <c r="F443" s="7" t="s">
        <v>2383</v>
      </c>
      <c r="G443">
        <v>1</v>
      </c>
      <c r="H443" s="7" t="s">
        <v>2380</v>
      </c>
      <c r="I443" s="7" t="s">
        <v>4726</v>
      </c>
      <c r="J443" s="7" t="s">
        <v>4725</v>
      </c>
    </row>
    <row r="444" spans="1:10" x14ac:dyDescent="0.3">
      <c r="A444" s="7" t="s">
        <v>1929</v>
      </c>
      <c r="B444">
        <v>33.1</v>
      </c>
      <c r="C444">
        <v>5.52</v>
      </c>
      <c r="D444" s="7" t="s">
        <v>2380</v>
      </c>
      <c r="E444" s="7" t="s">
        <v>2380</v>
      </c>
      <c r="F444" s="7" t="s">
        <v>2383</v>
      </c>
      <c r="G444">
        <v>1</v>
      </c>
      <c r="H444" s="7" t="s">
        <v>2380</v>
      </c>
      <c r="I444" s="7" t="s">
        <v>4722</v>
      </c>
      <c r="J444" s="7" t="s">
        <v>4725</v>
      </c>
    </row>
    <row r="445" spans="1:10" x14ac:dyDescent="0.3">
      <c r="A445" s="7" t="s">
        <v>1928</v>
      </c>
      <c r="B445">
        <v>27.83</v>
      </c>
      <c r="C445">
        <v>9.1999999999999993</v>
      </c>
      <c r="D445" s="7" t="s">
        <v>2383</v>
      </c>
      <c r="E445" s="7" t="s">
        <v>2380</v>
      </c>
      <c r="F445" s="7" t="s">
        <v>2380</v>
      </c>
      <c r="G445">
        <v>1</v>
      </c>
      <c r="H445" s="7" t="s">
        <v>2383</v>
      </c>
      <c r="I445" s="7" t="s">
        <v>4726</v>
      </c>
      <c r="J445" s="7" t="s">
        <v>4723</v>
      </c>
    </row>
    <row r="446" spans="1:10" x14ac:dyDescent="0.3">
      <c r="A446" s="7" t="s">
        <v>1927</v>
      </c>
      <c r="B446">
        <v>30.875</v>
      </c>
      <c r="C446">
        <v>10.97</v>
      </c>
      <c r="D446" s="7" t="s">
        <v>2383</v>
      </c>
      <c r="E446" s="7" t="s">
        <v>2380</v>
      </c>
      <c r="F446" s="7" t="s">
        <v>2380</v>
      </c>
      <c r="G446">
        <v>2</v>
      </c>
      <c r="H446" s="7" t="s">
        <v>2380</v>
      </c>
      <c r="I446" s="7" t="s">
        <v>4722</v>
      </c>
      <c r="J446" s="7" t="s">
        <v>4723</v>
      </c>
    </row>
    <row r="447" spans="1:10" x14ac:dyDescent="0.3">
      <c r="A447" s="7" t="s">
        <v>1926</v>
      </c>
      <c r="B447">
        <v>27.265000000000001</v>
      </c>
      <c r="C447">
        <v>4.25</v>
      </c>
      <c r="D447" s="7" t="s">
        <v>2380</v>
      </c>
      <c r="E447" s="7" t="s">
        <v>2380</v>
      </c>
      <c r="F447" s="7" t="s">
        <v>2383</v>
      </c>
      <c r="G447">
        <v>1</v>
      </c>
      <c r="H447" s="7" t="s">
        <v>2380</v>
      </c>
      <c r="I447" s="7" t="s">
        <v>4726</v>
      </c>
      <c r="J447" s="7" t="s">
        <v>4725</v>
      </c>
    </row>
    <row r="448" spans="1:10" x14ac:dyDescent="0.3">
      <c r="A448" s="7" t="s">
        <v>1925</v>
      </c>
      <c r="B448">
        <v>26.7</v>
      </c>
      <c r="C448">
        <v>5.23</v>
      </c>
      <c r="D448" s="7" t="s">
        <v>2380</v>
      </c>
      <c r="E448" s="7" t="s">
        <v>2380</v>
      </c>
      <c r="F448" s="7" t="s">
        <v>2383</v>
      </c>
      <c r="G448">
        <v>1</v>
      </c>
      <c r="H448" s="7" t="s">
        <v>2383</v>
      </c>
      <c r="I448" s="7" t="s">
        <v>4726</v>
      </c>
      <c r="J448" s="7" t="s">
        <v>4725</v>
      </c>
    </row>
    <row r="449" spans="1:10" x14ac:dyDescent="0.3">
      <c r="A449" s="7" t="s">
        <v>1924</v>
      </c>
      <c r="B449">
        <v>29.925000000000001</v>
      </c>
      <c r="C449">
        <v>5.96</v>
      </c>
      <c r="D449" s="7" t="s">
        <v>2383</v>
      </c>
      <c r="E449" s="7" t="s">
        <v>2380</v>
      </c>
      <c r="F449" s="7" t="s">
        <v>2383</v>
      </c>
      <c r="G449">
        <v>1</v>
      </c>
      <c r="H449" s="7" t="s">
        <v>2383</v>
      </c>
      <c r="I449" s="7" t="s">
        <v>4722</v>
      </c>
      <c r="J449" s="7" t="s">
        <v>4724</v>
      </c>
    </row>
    <row r="450" spans="1:10" x14ac:dyDescent="0.3">
      <c r="A450" s="7" t="s">
        <v>1923</v>
      </c>
      <c r="B450">
        <v>19.95</v>
      </c>
      <c r="C450">
        <v>4.29</v>
      </c>
      <c r="D450" s="7" t="s">
        <v>2383</v>
      </c>
      <c r="E450" s="7" t="s">
        <v>2380</v>
      </c>
      <c r="F450" s="7" t="s">
        <v>2380</v>
      </c>
      <c r="G450">
        <v>2</v>
      </c>
      <c r="H450" s="7" t="s">
        <v>2383</v>
      </c>
      <c r="I450" s="7" t="s">
        <v>4727</v>
      </c>
      <c r="J450" s="7" t="s">
        <v>4725</v>
      </c>
    </row>
    <row r="451" spans="1:10" x14ac:dyDescent="0.3">
      <c r="A451" s="7" t="s">
        <v>1922</v>
      </c>
      <c r="B451">
        <v>24.225000000000001</v>
      </c>
      <c r="C451">
        <v>4.09</v>
      </c>
      <c r="D451" s="7" t="s">
        <v>2380</v>
      </c>
      <c r="E451" s="7" t="s">
        <v>2380</v>
      </c>
      <c r="F451" s="7" t="s">
        <v>2380</v>
      </c>
      <c r="G451">
        <v>0</v>
      </c>
      <c r="H451" s="7" t="s">
        <v>2380</v>
      </c>
      <c r="I451" s="7" t="s">
        <v>4727</v>
      </c>
      <c r="J451" s="7" t="s">
        <v>4725</v>
      </c>
    </row>
    <row r="452" spans="1:10" x14ac:dyDescent="0.3">
      <c r="A452" s="7" t="s">
        <v>1921</v>
      </c>
      <c r="B452">
        <v>28.12</v>
      </c>
      <c r="C452">
        <v>4.88</v>
      </c>
      <c r="D452" s="7" t="s">
        <v>2380</v>
      </c>
      <c r="E452" s="7" t="s">
        <v>2380</v>
      </c>
      <c r="F452" s="7" t="s">
        <v>2380</v>
      </c>
      <c r="G452">
        <v>0</v>
      </c>
      <c r="H452" s="7" t="s">
        <v>2383</v>
      </c>
      <c r="I452" s="7" t="s">
        <v>4726</v>
      </c>
      <c r="J452" s="7" t="s">
        <v>4725</v>
      </c>
    </row>
    <row r="453" spans="1:10" x14ac:dyDescent="0.3">
      <c r="A453" s="7" t="s">
        <v>1920</v>
      </c>
      <c r="B453">
        <v>23.21</v>
      </c>
      <c r="C453">
        <v>6.76</v>
      </c>
      <c r="D453" s="7" t="s">
        <v>2380</v>
      </c>
      <c r="E453" s="7" t="s">
        <v>2380</v>
      </c>
      <c r="F453" s="7" t="s">
        <v>2380</v>
      </c>
      <c r="G453">
        <v>0</v>
      </c>
      <c r="H453" s="7" t="s">
        <v>2383</v>
      </c>
      <c r="I453" s="7" t="s">
        <v>4727</v>
      </c>
      <c r="J453" s="7" t="s">
        <v>4723</v>
      </c>
    </row>
    <row r="454" spans="1:10" x14ac:dyDescent="0.3">
      <c r="A454" s="7" t="s">
        <v>1919</v>
      </c>
      <c r="B454">
        <v>23.98</v>
      </c>
      <c r="C454">
        <v>10.67</v>
      </c>
      <c r="D454" s="7" t="s">
        <v>2380</v>
      </c>
      <c r="E454" s="7" t="s">
        <v>2380</v>
      </c>
      <c r="F454" s="7" t="s">
        <v>2380</v>
      </c>
      <c r="G454">
        <v>0</v>
      </c>
      <c r="H454" s="7" t="s">
        <v>2380</v>
      </c>
      <c r="I454" s="7" t="s">
        <v>4727</v>
      </c>
      <c r="J454" s="7" t="s">
        <v>4723</v>
      </c>
    </row>
    <row r="455" spans="1:10" x14ac:dyDescent="0.3">
      <c r="A455" s="7" t="s">
        <v>1918</v>
      </c>
      <c r="B455">
        <v>30</v>
      </c>
      <c r="C455">
        <v>6.21</v>
      </c>
      <c r="D455" s="7" t="s">
        <v>2380</v>
      </c>
      <c r="E455" s="7" t="s">
        <v>2380</v>
      </c>
      <c r="F455" s="7" t="s">
        <v>2380</v>
      </c>
      <c r="G455">
        <v>0</v>
      </c>
      <c r="H455" s="7" t="s">
        <v>2383</v>
      </c>
      <c r="I455" s="7" t="s">
        <v>4722</v>
      </c>
      <c r="J455" s="7" t="s">
        <v>4724</v>
      </c>
    </row>
    <row r="456" spans="1:10" x14ac:dyDescent="0.3">
      <c r="A456" s="7" t="s">
        <v>1917</v>
      </c>
      <c r="B456">
        <v>17.350000000000001</v>
      </c>
      <c r="C456">
        <v>5.03</v>
      </c>
      <c r="D456" s="7" t="s">
        <v>2383</v>
      </c>
      <c r="E456" s="7" t="s">
        <v>2380</v>
      </c>
      <c r="F456" s="7" t="s">
        <v>2380</v>
      </c>
      <c r="G456">
        <v>0</v>
      </c>
      <c r="H456" s="7" t="s">
        <v>2383</v>
      </c>
      <c r="I456" s="7" t="s">
        <v>4728</v>
      </c>
      <c r="J456" s="7" t="s">
        <v>4725</v>
      </c>
    </row>
    <row r="457" spans="1:10" x14ac:dyDescent="0.3">
      <c r="A457" s="7" t="s">
        <v>1916</v>
      </c>
      <c r="B457">
        <v>22.704999999999998</v>
      </c>
      <c r="C457">
        <v>5.27</v>
      </c>
      <c r="D457" s="7" t="s">
        <v>2380</v>
      </c>
      <c r="E457" s="7" t="s">
        <v>2380</v>
      </c>
      <c r="F457" s="7" t="s">
        <v>2380</v>
      </c>
      <c r="G457">
        <v>0</v>
      </c>
      <c r="H457" s="7" t="s">
        <v>2380</v>
      </c>
      <c r="I457" s="7" t="s">
        <v>4727</v>
      </c>
      <c r="J457" s="7" t="s">
        <v>4725</v>
      </c>
    </row>
    <row r="458" spans="1:10" x14ac:dyDescent="0.3">
      <c r="A458" s="7" t="s">
        <v>1915</v>
      </c>
      <c r="B458">
        <v>25.41</v>
      </c>
      <c r="C458">
        <v>10.53</v>
      </c>
      <c r="D458" s="7" t="s">
        <v>2383</v>
      </c>
      <c r="E458" s="7" t="s">
        <v>2380</v>
      </c>
      <c r="F458" s="7" t="s">
        <v>2380</v>
      </c>
      <c r="G458">
        <v>1</v>
      </c>
      <c r="H458" s="7" t="s">
        <v>2383</v>
      </c>
      <c r="I458" s="7" t="s">
        <v>4726</v>
      </c>
      <c r="J458" s="7" t="s">
        <v>4723</v>
      </c>
    </row>
    <row r="459" spans="1:10" x14ac:dyDescent="0.3">
      <c r="A459" s="7" t="s">
        <v>1914</v>
      </c>
      <c r="B459">
        <v>18.23</v>
      </c>
      <c r="C459">
        <v>5.78</v>
      </c>
      <c r="D459" s="7" t="s">
        <v>2380</v>
      </c>
      <c r="E459" s="7" t="s">
        <v>2380</v>
      </c>
      <c r="F459" s="7" t="s">
        <v>2383</v>
      </c>
      <c r="G459">
        <v>1</v>
      </c>
      <c r="H459" s="7" t="s">
        <v>2383</v>
      </c>
      <c r="I459" s="7" t="s">
        <v>4728</v>
      </c>
      <c r="J459" s="7" t="s">
        <v>4724</v>
      </c>
    </row>
    <row r="460" spans="1:10" x14ac:dyDescent="0.3">
      <c r="A460" s="7" t="s">
        <v>1913</v>
      </c>
      <c r="B460">
        <v>24.7</v>
      </c>
      <c r="C460">
        <v>4.3600000000000003</v>
      </c>
      <c r="D460" s="7" t="s">
        <v>2380</v>
      </c>
      <c r="E460" s="7" t="s">
        <v>2380</v>
      </c>
      <c r="F460" s="7" t="s">
        <v>2383</v>
      </c>
      <c r="G460">
        <v>1</v>
      </c>
      <c r="H460" s="7" t="s">
        <v>2383</v>
      </c>
      <c r="I460" s="7" t="s">
        <v>4727</v>
      </c>
      <c r="J460" s="7" t="s">
        <v>4725</v>
      </c>
    </row>
    <row r="461" spans="1:10" x14ac:dyDescent="0.3">
      <c r="A461" s="7" t="s">
        <v>1912</v>
      </c>
      <c r="B461">
        <v>37.4</v>
      </c>
      <c r="C461">
        <v>9.7200000000000006</v>
      </c>
      <c r="D461" s="7" t="s">
        <v>2383</v>
      </c>
      <c r="E461" s="7" t="s">
        <v>2380</v>
      </c>
      <c r="F461" s="7" t="s">
        <v>2383</v>
      </c>
      <c r="G461">
        <v>1</v>
      </c>
      <c r="H461" s="7" t="s">
        <v>2380</v>
      </c>
      <c r="I461" s="7" t="s">
        <v>4722</v>
      </c>
      <c r="J461" s="7" t="s">
        <v>4723</v>
      </c>
    </row>
    <row r="462" spans="1:10" x14ac:dyDescent="0.3">
      <c r="A462" s="7" t="s">
        <v>1911</v>
      </c>
      <c r="B462">
        <v>26.885000000000002</v>
      </c>
      <c r="C462">
        <v>5.18</v>
      </c>
      <c r="D462" s="7" t="s">
        <v>2380</v>
      </c>
      <c r="E462" s="7" t="s">
        <v>2380</v>
      </c>
      <c r="F462" s="7" t="s">
        <v>2383</v>
      </c>
      <c r="G462">
        <v>1</v>
      </c>
      <c r="H462" s="7" t="s">
        <v>2383</v>
      </c>
      <c r="I462" s="7" t="s">
        <v>4726</v>
      </c>
      <c r="J462" s="7" t="s">
        <v>4725</v>
      </c>
    </row>
    <row r="463" spans="1:10" x14ac:dyDescent="0.3">
      <c r="A463" s="7" t="s">
        <v>1910</v>
      </c>
      <c r="B463">
        <v>25.27</v>
      </c>
      <c r="C463">
        <v>5.29</v>
      </c>
      <c r="D463" s="7" t="s">
        <v>2380</v>
      </c>
      <c r="E463" s="7" t="s">
        <v>2380</v>
      </c>
      <c r="F463" s="7" t="s">
        <v>2383</v>
      </c>
      <c r="G463">
        <v>1</v>
      </c>
      <c r="H463" s="7" t="s">
        <v>2383</v>
      </c>
      <c r="I463" s="7" t="s">
        <v>4726</v>
      </c>
      <c r="J463" s="7" t="s">
        <v>4725</v>
      </c>
    </row>
    <row r="464" spans="1:10" x14ac:dyDescent="0.3">
      <c r="A464" s="7" t="s">
        <v>1909</v>
      </c>
      <c r="B464">
        <v>23.655000000000001</v>
      </c>
      <c r="C464">
        <v>4.8600000000000003</v>
      </c>
      <c r="D464" s="7" t="s">
        <v>2383</v>
      </c>
      <c r="E464" s="7" t="s">
        <v>2380</v>
      </c>
      <c r="F464" s="7" t="s">
        <v>2380</v>
      </c>
      <c r="G464">
        <v>0</v>
      </c>
      <c r="H464" s="7" t="s">
        <v>2383</v>
      </c>
      <c r="I464" s="7" t="s">
        <v>4727</v>
      </c>
      <c r="J464" s="7" t="s">
        <v>4725</v>
      </c>
    </row>
    <row r="465" spans="1:10" x14ac:dyDescent="0.3">
      <c r="A465" s="7" t="s">
        <v>1908</v>
      </c>
      <c r="B465">
        <v>55.05</v>
      </c>
      <c r="C465">
        <v>7.66</v>
      </c>
      <c r="D465" s="7" t="s">
        <v>2380</v>
      </c>
      <c r="E465" s="7" t="s">
        <v>2380</v>
      </c>
      <c r="F465" s="7" t="s">
        <v>2380</v>
      </c>
      <c r="G465">
        <v>0</v>
      </c>
      <c r="H465" s="7" t="s">
        <v>2380</v>
      </c>
      <c r="I465" s="7" t="s">
        <v>4722</v>
      </c>
      <c r="J465" s="7" t="s">
        <v>4723</v>
      </c>
    </row>
    <row r="466" spans="1:10" x14ac:dyDescent="0.3">
      <c r="A466" s="7" t="s">
        <v>1907</v>
      </c>
      <c r="B466">
        <v>24.89</v>
      </c>
      <c r="C466">
        <v>6.1</v>
      </c>
      <c r="D466" s="7" t="s">
        <v>2383</v>
      </c>
      <c r="E466" s="7" t="s">
        <v>2380</v>
      </c>
      <c r="F466" s="7" t="s">
        <v>2383</v>
      </c>
      <c r="G466">
        <v>1</v>
      </c>
      <c r="H466" s="7" t="s">
        <v>2383</v>
      </c>
      <c r="I466" s="7" t="s">
        <v>4727</v>
      </c>
      <c r="J466" s="7" t="s">
        <v>4724</v>
      </c>
    </row>
    <row r="467" spans="1:10" x14ac:dyDescent="0.3">
      <c r="A467" s="7" t="s">
        <v>1906</v>
      </c>
      <c r="B467">
        <v>18.715</v>
      </c>
      <c r="C467">
        <v>4.4400000000000004</v>
      </c>
      <c r="D467" s="7" t="s">
        <v>2380</v>
      </c>
      <c r="E467" s="7" t="s">
        <v>2380</v>
      </c>
      <c r="F467" s="7" t="s">
        <v>2380</v>
      </c>
      <c r="G467">
        <v>0</v>
      </c>
      <c r="H467" s="7" t="s">
        <v>2380</v>
      </c>
      <c r="I467" s="7" t="s">
        <v>4727</v>
      </c>
      <c r="J467" s="7" t="s">
        <v>4725</v>
      </c>
    </row>
    <row r="468" spans="1:10" x14ac:dyDescent="0.3">
      <c r="A468" s="7" t="s">
        <v>1905</v>
      </c>
      <c r="B468">
        <v>28.12</v>
      </c>
      <c r="C468">
        <v>6.15</v>
      </c>
      <c r="D468" s="7" t="s">
        <v>2380</v>
      </c>
      <c r="E468" s="7" t="s">
        <v>2380</v>
      </c>
      <c r="F468" s="7" t="s">
        <v>2380</v>
      </c>
      <c r="G468">
        <v>0</v>
      </c>
      <c r="H468" s="7" t="s">
        <v>2383</v>
      </c>
      <c r="I468" s="7" t="s">
        <v>4726</v>
      </c>
      <c r="J468" s="7" t="s">
        <v>4724</v>
      </c>
    </row>
    <row r="469" spans="1:10" x14ac:dyDescent="0.3">
      <c r="A469" s="7" t="s">
        <v>1904</v>
      </c>
      <c r="B469">
        <v>26.6</v>
      </c>
      <c r="C469">
        <v>4.53</v>
      </c>
      <c r="D469" s="7" t="s">
        <v>2380</v>
      </c>
      <c r="E469" s="7" t="s">
        <v>2380</v>
      </c>
      <c r="F469" s="7" t="s">
        <v>2380</v>
      </c>
      <c r="G469">
        <v>0</v>
      </c>
      <c r="H469" s="7" t="s">
        <v>2383</v>
      </c>
      <c r="I469" s="7" t="s">
        <v>4726</v>
      </c>
      <c r="J469" s="7" t="s">
        <v>4725</v>
      </c>
    </row>
    <row r="470" spans="1:10" x14ac:dyDescent="0.3">
      <c r="A470" s="7" t="s">
        <v>1903</v>
      </c>
      <c r="B470">
        <v>30.114999999999998</v>
      </c>
      <c r="C470">
        <v>5.48</v>
      </c>
      <c r="D470" s="7" t="s">
        <v>2380</v>
      </c>
      <c r="E470" s="7" t="s">
        <v>2383</v>
      </c>
      <c r="F470" s="7" t="s">
        <v>2380</v>
      </c>
      <c r="G470">
        <v>1</v>
      </c>
      <c r="H470" s="7" t="s">
        <v>2380</v>
      </c>
      <c r="I470" s="7" t="s">
        <v>4722</v>
      </c>
      <c r="J470" s="7" t="s">
        <v>4725</v>
      </c>
    </row>
    <row r="471" spans="1:10" x14ac:dyDescent="0.3">
      <c r="A471" s="7" t="s">
        <v>1902</v>
      </c>
      <c r="B471">
        <v>24.605</v>
      </c>
      <c r="C471">
        <v>5.48</v>
      </c>
      <c r="D471" s="7" t="s">
        <v>2380</v>
      </c>
      <c r="E471" s="7" t="s">
        <v>2380</v>
      </c>
      <c r="F471" s="7" t="s">
        <v>2380</v>
      </c>
      <c r="G471">
        <v>0</v>
      </c>
      <c r="H471" s="7" t="s">
        <v>2383</v>
      </c>
      <c r="I471" s="7" t="s">
        <v>4727</v>
      </c>
      <c r="J471" s="7" t="s">
        <v>4725</v>
      </c>
    </row>
    <row r="472" spans="1:10" x14ac:dyDescent="0.3">
      <c r="A472" s="7" t="s">
        <v>1901</v>
      </c>
      <c r="B472">
        <v>29.6</v>
      </c>
      <c r="C472">
        <v>8.1</v>
      </c>
      <c r="D472" s="7" t="s">
        <v>2380</v>
      </c>
      <c r="E472" s="7" t="s">
        <v>2380</v>
      </c>
      <c r="F472" s="7" t="s">
        <v>2380</v>
      </c>
      <c r="G472">
        <v>0</v>
      </c>
      <c r="H472" s="7" t="s">
        <v>2380</v>
      </c>
      <c r="I472" s="7" t="s">
        <v>4726</v>
      </c>
      <c r="J472" s="7" t="s">
        <v>4723</v>
      </c>
    </row>
    <row r="473" spans="1:10" x14ac:dyDescent="0.3">
      <c r="A473" s="7" t="s">
        <v>1900</v>
      </c>
      <c r="B473">
        <v>24.42</v>
      </c>
      <c r="C473">
        <v>7.16</v>
      </c>
      <c r="D473" s="7" t="s">
        <v>2380</v>
      </c>
      <c r="E473" s="7" t="s">
        <v>2380</v>
      </c>
      <c r="F473" s="7" t="s">
        <v>2380</v>
      </c>
      <c r="G473">
        <v>0</v>
      </c>
      <c r="H473" s="7" t="s">
        <v>2383</v>
      </c>
      <c r="I473" s="7" t="s">
        <v>4727</v>
      </c>
      <c r="J473" s="7" t="s">
        <v>4723</v>
      </c>
    </row>
    <row r="474" spans="1:10" x14ac:dyDescent="0.3">
      <c r="A474" s="7" t="s">
        <v>1899</v>
      </c>
      <c r="B474">
        <v>20.9</v>
      </c>
      <c r="C474">
        <v>4.55</v>
      </c>
      <c r="D474" s="7" t="s">
        <v>2383</v>
      </c>
      <c r="E474" s="7" t="s">
        <v>2380</v>
      </c>
      <c r="F474" s="7" t="s">
        <v>2383</v>
      </c>
      <c r="G474">
        <v>1</v>
      </c>
      <c r="H474" s="7" t="s">
        <v>2383</v>
      </c>
      <c r="I474" s="7" t="s">
        <v>4727</v>
      </c>
      <c r="J474" s="7" t="s">
        <v>4725</v>
      </c>
    </row>
    <row r="475" spans="1:10" x14ac:dyDescent="0.3">
      <c r="A475" s="7" t="s">
        <v>1898</v>
      </c>
      <c r="B475">
        <v>22.895</v>
      </c>
      <c r="C475">
        <v>6.03</v>
      </c>
      <c r="D475" s="7" t="s">
        <v>2380</v>
      </c>
      <c r="E475" s="7" t="s">
        <v>2380</v>
      </c>
      <c r="F475" s="7" t="s">
        <v>2380</v>
      </c>
      <c r="G475">
        <v>0</v>
      </c>
      <c r="H475" s="7" t="s">
        <v>2383</v>
      </c>
      <c r="I475" s="7" t="s">
        <v>4727</v>
      </c>
      <c r="J475" s="7" t="s">
        <v>4724</v>
      </c>
    </row>
    <row r="476" spans="1:10" x14ac:dyDescent="0.3">
      <c r="A476" s="7" t="s">
        <v>1897</v>
      </c>
      <c r="B476">
        <v>28.3</v>
      </c>
      <c r="C476">
        <v>5.47</v>
      </c>
      <c r="D476" s="7" t="s">
        <v>2383</v>
      </c>
      <c r="E476" s="7" t="s">
        <v>2380</v>
      </c>
      <c r="F476" s="7" t="s">
        <v>2383</v>
      </c>
      <c r="G476">
        <v>1</v>
      </c>
      <c r="H476" s="7" t="s">
        <v>2383</v>
      </c>
      <c r="I476" s="7" t="s">
        <v>4726</v>
      </c>
      <c r="J476" s="7" t="s">
        <v>4725</v>
      </c>
    </row>
    <row r="477" spans="1:10" x14ac:dyDescent="0.3">
      <c r="A477" s="7" t="s">
        <v>1895</v>
      </c>
      <c r="B477">
        <v>54.3</v>
      </c>
      <c r="C477">
        <v>4.1500000000000004</v>
      </c>
      <c r="D477" s="7" t="s">
        <v>2383</v>
      </c>
      <c r="E477" s="7" t="s">
        <v>2380</v>
      </c>
      <c r="F477" s="7" t="s">
        <v>2380</v>
      </c>
      <c r="G477">
        <v>1</v>
      </c>
      <c r="H477" s="7" t="s">
        <v>2380</v>
      </c>
      <c r="I477" s="7" t="s">
        <v>4722</v>
      </c>
      <c r="J477" s="7" t="s">
        <v>4725</v>
      </c>
    </row>
    <row r="478" spans="1:10" x14ac:dyDescent="0.3">
      <c r="A478" s="7" t="s">
        <v>1894</v>
      </c>
      <c r="B478">
        <v>33.344999999999999</v>
      </c>
      <c r="C478">
        <v>11.32</v>
      </c>
      <c r="D478" s="7" t="s">
        <v>2383</v>
      </c>
      <c r="E478" s="7" t="s">
        <v>2380</v>
      </c>
      <c r="F478" s="7" t="s">
        <v>2380</v>
      </c>
      <c r="G478">
        <v>1</v>
      </c>
      <c r="H478" s="7" t="s">
        <v>2380</v>
      </c>
      <c r="I478" s="7" t="s">
        <v>4722</v>
      </c>
      <c r="J478" s="7" t="s">
        <v>4723</v>
      </c>
    </row>
    <row r="479" spans="1:10" x14ac:dyDescent="0.3">
      <c r="A479" s="7" t="s">
        <v>1893</v>
      </c>
      <c r="B479">
        <v>33</v>
      </c>
      <c r="C479">
        <v>9.51</v>
      </c>
      <c r="D479" s="7" t="s">
        <v>2383</v>
      </c>
      <c r="E479" s="7" t="s">
        <v>2380</v>
      </c>
      <c r="F479" s="7" t="s">
        <v>2380</v>
      </c>
      <c r="G479">
        <v>0</v>
      </c>
      <c r="H479" s="7" t="s">
        <v>2380</v>
      </c>
      <c r="I479" s="7" t="s">
        <v>4722</v>
      </c>
      <c r="J479" s="7" t="s">
        <v>4723</v>
      </c>
    </row>
    <row r="480" spans="1:10" x14ac:dyDescent="0.3">
      <c r="A480" s="7" t="s">
        <v>1892</v>
      </c>
      <c r="B480">
        <v>28.024999999999999</v>
      </c>
      <c r="C480">
        <v>7.67</v>
      </c>
      <c r="D480" s="7" t="s">
        <v>2383</v>
      </c>
      <c r="E480" s="7" t="s">
        <v>2380</v>
      </c>
      <c r="F480" s="7" t="s">
        <v>2380</v>
      </c>
      <c r="G480">
        <v>1</v>
      </c>
      <c r="H480" s="7" t="s">
        <v>2383</v>
      </c>
      <c r="I480" s="7" t="s">
        <v>4726</v>
      </c>
      <c r="J480" s="7" t="s">
        <v>4723</v>
      </c>
    </row>
    <row r="481" spans="1:10" x14ac:dyDescent="0.3">
      <c r="A481" s="7" t="s">
        <v>1891</v>
      </c>
      <c r="B481">
        <v>28.69</v>
      </c>
      <c r="C481">
        <v>6.23</v>
      </c>
      <c r="D481" s="7" t="s">
        <v>2380</v>
      </c>
      <c r="E481" s="7" t="s">
        <v>2380</v>
      </c>
      <c r="F481" s="7" t="s">
        <v>2380</v>
      </c>
      <c r="G481">
        <v>1</v>
      </c>
      <c r="H481" s="7" t="s">
        <v>2383</v>
      </c>
      <c r="I481" s="7" t="s">
        <v>4726</v>
      </c>
      <c r="J481" s="7" t="s">
        <v>4724</v>
      </c>
    </row>
    <row r="482" spans="1:10" x14ac:dyDescent="0.3">
      <c r="A482" s="7" t="s">
        <v>1890</v>
      </c>
      <c r="B482">
        <v>40.28</v>
      </c>
      <c r="C482">
        <v>8.9</v>
      </c>
      <c r="D482" s="7" t="s">
        <v>2380</v>
      </c>
      <c r="E482" s="7" t="s">
        <v>2380</v>
      </c>
      <c r="F482" s="7" t="s">
        <v>2380</v>
      </c>
      <c r="G482">
        <v>0</v>
      </c>
      <c r="H482" s="7" t="s">
        <v>2380</v>
      </c>
      <c r="I482" s="7" t="s">
        <v>4722</v>
      </c>
      <c r="J482" s="7" t="s">
        <v>4723</v>
      </c>
    </row>
    <row r="483" spans="1:10" x14ac:dyDescent="0.3">
      <c r="A483" s="7" t="s">
        <v>1889</v>
      </c>
      <c r="B483">
        <v>37.299999999999997</v>
      </c>
      <c r="C483">
        <v>7.79</v>
      </c>
      <c r="D483" s="7" t="s">
        <v>2383</v>
      </c>
      <c r="E483" s="7" t="s">
        <v>2380</v>
      </c>
      <c r="F483" s="7" t="s">
        <v>2380</v>
      </c>
      <c r="G483">
        <v>0</v>
      </c>
      <c r="H483" s="7" t="s">
        <v>2380</v>
      </c>
      <c r="I483" s="7" t="s">
        <v>4722</v>
      </c>
      <c r="J483" s="7" t="s">
        <v>4723</v>
      </c>
    </row>
    <row r="484" spans="1:10" x14ac:dyDescent="0.3">
      <c r="A484" s="7" t="s">
        <v>1888</v>
      </c>
      <c r="B484">
        <v>54.47</v>
      </c>
      <c r="C484">
        <v>4.49</v>
      </c>
      <c r="D484" s="7" t="s">
        <v>2383</v>
      </c>
      <c r="E484" s="7" t="s">
        <v>2380</v>
      </c>
      <c r="F484" s="7" t="s">
        <v>2380</v>
      </c>
      <c r="G484">
        <v>2</v>
      </c>
      <c r="H484" s="7" t="s">
        <v>2380</v>
      </c>
      <c r="I484" s="7" t="s">
        <v>4722</v>
      </c>
      <c r="J484" s="7" t="s">
        <v>4725</v>
      </c>
    </row>
    <row r="485" spans="1:10" x14ac:dyDescent="0.3">
      <c r="A485" s="7" t="s">
        <v>1887</v>
      </c>
      <c r="B485">
        <v>38.06</v>
      </c>
      <c r="C485">
        <v>5.24</v>
      </c>
      <c r="D485" s="7" t="s">
        <v>2383</v>
      </c>
      <c r="E485" s="7" t="s">
        <v>2380</v>
      </c>
      <c r="F485" s="7" t="s">
        <v>2383</v>
      </c>
      <c r="G485">
        <v>1</v>
      </c>
      <c r="H485" s="7" t="s">
        <v>2380</v>
      </c>
      <c r="I485" s="7" t="s">
        <v>4722</v>
      </c>
      <c r="J485" s="7" t="s">
        <v>4725</v>
      </c>
    </row>
    <row r="486" spans="1:10" x14ac:dyDescent="0.3">
      <c r="A486" s="7" t="s">
        <v>1886</v>
      </c>
      <c r="B486">
        <v>51.47</v>
      </c>
      <c r="C486">
        <v>9.6</v>
      </c>
      <c r="D486" s="7" t="s">
        <v>2380</v>
      </c>
      <c r="E486" s="7" t="s">
        <v>2380</v>
      </c>
      <c r="F486" s="7" t="s">
        <v>2380</v>
      </c>
      <c r="G486">
        <v>0</v>
      </c>
      <c r="H486" s="7" t="s">
        <v>2380</v>
      </c>
      <c r="I486" s="7" t="s">
        <v>4722</v>
      </c>
      <c r="J486" s="7" t="s">
        <v>4723</v>
      </c>
    </row>
    <row r="487" spans="1:10" x14ac:dyDescent="0.3">
      <c r="A487" s="7" t="s">
        <v>1885</v>
      </c>
      <c r="B487">
        <v>29.8</v>
      </c>
      <c r="C487">
        <v>5.78</v>
      </c>
      <c r="D487" s="7" t="s">
        <v>2383</v>
      </c>
      <c r="E487" s="7" t="s">
        <v>2380</v>
      </c>
      <c r="F487" s="7" t="s">
        <v>2380</v>
      </c>
      <c r="G487">
        <v>0</v>
      </c>
      <c r="H487" s="7" t="s">
        <v>2380</v>
      </c>
      <c r="I487" s="7" t="s">
        <v>4726</v>
      </c>
      <c r="J487" s="7" t="s">
        <v>4724</v>
      </c>
    </row>
    <row r="488" spans="1:10" x14ac:dyDescent="0.3">
      <c r="A488" s="7" t="s">
        <v>1884</v>
      </c>
      <c r="B488">
        <v>49.77</v>
      </c>
      <c r="C488">
        <v>7.02</v>
      </c>
      <c r="D488" s="7" t="s">
        <v>2380</v>
      </c>
      <c r="E488" s="7" t="s">
        <v>2380</v>
      </c>
      <c r="F488" s="7" t="s">
        <v>2380</v>
      </c>
      <c r="G488">
        <v>0</v>
      </c>
      <c r="H488" s="7" t="s">
        <v>2380</v>
      </c>
      <c r="I488" s="7" t="s">
        <v>4722</v>
      </c>
      <c r="J488" s="7" t="s">
        <v>4723</v>
      </c>
    </row>
    <row r="489" spans="1:10" x14ac:dyDescent="0.3">
      <c r="A489" s="7" t="s">
        <v>1883</v>
      </c>
      <c r="B489">
        <v>25.555</v>
      </c>
      <c r="C489">
        <v>4.09</v>
      </c>
      <c r="D489" s="7" t="s">
        <v>2383</v>
      </c>
      <c r="E489" s="7" t="s">
        <v>2380</v>
      </c>
      <c r="F489" s="7" t="s">
        <v>2380</v>
      </c>
      <c r="G489">
        <v>0</v>
      </c>
      <c r="H489" s="7" t="s">
        <v>2383</v>
      </c>
      <c r="I489" s="7" t="s">
        <v>4726</v>
      </c>
      <c r="J489" s="7" t="s">
        <v>4725</v>
      </c>
    </row>
    <row r="490" spans="1:10" x14ac:dyDescent="0.3">
      <c r="A490" s="7" t="s">
        <v>1882</v>
      </c>
      <c r="B490">
        <v>29.64</v>
      </c>
      <c r="C490">
        <v>4.93</v>
      </c>
      <c r="D490" s="7" t="s">
        <v>2380</v>
      </c>
      <c r="E490" s="7" t="s">
        <v>2380</v>
      </c>
      <c r="F490" s="7" t="s">
        <v>2383</v>
      </c>
      <c r="G490">
        <v>1</v>
      </c>
      <c r="H490" s="7" t="s">
        <v>2380</v>
      </c>
      <c r="I490" s="7" t="s">
        <v>4726</v>
      </c>
      <c r="J490" s="7" t="s">
        <v>4725</v>
      </c>
    </row>
    <row r="491" spans="1:10" x14ac:dyDescent="0.3">
      <c r="A491" s="7" t="s">
        <v>1881</v>
      </c>
      <c r="B491">
        <v>53.93</v>
      </c>
      <c r="C491">
        <v>5.34</v>
      </c>
      <c r="D491" s="7" t="s">
        <v>2383</v>
      </c>
      <c r="E491" s="7" t="s">
        <v>2380</v>
      </c>
      <c r="F491" s="7" t="s">
        <v>2380</v>
      </c>
      <c r="G491">
        <v>2</v>
      </c>
      <c r="H491" s="7" t="s">
        <v>2380</v>
      </c>
      <c r="I491" s="7" t="s">
        <v>4722</v>
      </c>
      <c r="J491" s="7" t="s">
        <v>4725</v>
      </c>
    </row>
    <row r="492" spans="1:10" x14ac:dyDescent="0.3">
      <c r="A492" s="7" t="s">
        <v>1880</v>
      </c>
      <c r="B492">
        <v>28.024999999999999</v>
      </c>
      <c r="C492">
        <v>5.65</v>
      </c>
      <c r="D492" s="7" t="s">
        <v>2380</v>
      </c>
      <c r="E492" s="7" t="s">
        <v>2380</v>
      </c>
      <c r="F492" s="7" t="s">
        <v>2380</v>
      </c>
      <c r="G492">
        <v>1</v>
      </c>
      <c r="H492" s="7" t="s">
        <v>2383</v>
      </c>
      <c r="I492" s="7" t="s">
        <v>4726</v>
      </c>
      <c r="J492" s="7" t="s">
        <v>4725</v>
      </c>
    </row>
    <row r="493" spans="1:10" x14ac:dyDescent="0.3">
      <c r="A493" s="7" t="s">
        <v>1879</v>
      </c>
      <c r="B493">
        <v>27.5</v>
      </c>
      <c r="C493">
        <v>4.49</v>
      </c>
      <c r="D493" s="7" t="s">
        <v>2380</v>
      </c>
      <c r="E493" s="7" t="s">
        <v>2380</v>
      </c>
      <c r="F493" s="7" t="s">
        <v>2380</v>
      </c>
      <c r="G493">
        <v>0</v>
      </c>
      <c r="H493" s="7" t="s">
        <v>2380</v>
      </c>
      <c r="I493" s="7" t="s">
        <v>4726</v>
      </c>
      <c r="J493" s="7" t="s">
        <v>4725</v>
      </c>
    </row>
    <row r="494" spans="1:10" x14ac:dyDescent="0.3">
      <c r="A494" s="7" t="s">
        <v>1878</v>
      </c>
      <c r="B494">
        <v>21.8</v>
      </c>
      <c r="C494">
        <v>10.55</v>
      </c>
      <c r="D494" s="7" t="s">
        <v>2380</v>
      </c>
      <c r="E494" s="7" t="s">
        <v>2380</v>
      </c>
      <c r="F494" s="7" t="s">
        <v>2380</v>
      </c>
      <c r="G494">
        <v>0</v>
      </c>
      <c r="H494" s="7" t="s">
        <v>2383</v>
      </c>
      <c r="I494" s="7" t="s">
        <v>4727</v>
      </c>
      <c r="J494" s="7" t="s">
        <v>4723</v>
      </c>
    </row>
    <row r="495" spans="1:10" x14ac:dyDescent="0.3">
      <c r="A495" s="7" t="s">
        <v>1877</v>
      </c>
      <c r="B495">
        <v>26.41</v>
      </c>
      <c r="C495">
        <v>4.92</v>
      </c>
      <c r="D495" s="7" t="s">
        <v>2383</v>
      </c>
      <c r="E495" s="7" t="s">
        <v>2380</v>
      </c>
      <c r="F495" s="7" t="s">
        <v>2383</v>
      </c>
      <c r="G495">
        <v>1</v>
      </c>
      <c r="H495" s="7" t="s">
        <v>2383</v>
      </c>
      <c r="I495" s="7" t="s">
        <v>4726</v>
      </c>
      <c r="J495" s="7" t="s">
        <v>4725</v>
      </c>
    </row>
    <row r="496" spans="1:10" x14ac:dyDescent="0.3">
      <c r="A496" s="7" t="s">
        <v>1876</v>
      </c>
      <c r="B496">
        <v>27.835000000000001</v>
      </c>
      <c r="C496">
        <v>5.9</v>
      </c>
      <c r="D496" s="7" t="s">
        <v>2383</v>
      </c>
      <c r="E496" s="7" t="s">
        <v>2380</v>
      </c>
      <c r="F496" s="7" t="s">
        <v>2380</v>
      </c>
      <c r="G496">
        <v>1</v>
      </c>
      <c r="H496" s="7" t="s">
        <v>2383</v>
      </c>
      <c r="I496" s="7" t="s">
        <v>4726</v>
      </c>
      <c r="J496" s="7" t="s">
        <v>4724</v>
      </c>
    </row>
    <row r="497" spans="1:10" x14ac:dyDescent="0.3">
      <c r="A497" s="7" t="s">
        <v>1875</v>
      </c>
      <c r="B497">
        <v>51.74</v>
      </c>
      <c r="C497">
        <v>4.9800000000000004</v>
      </c>
      <c r="D497" s="7" t="s">
        <v>2383</v>
      </c>
      <c r="E497" s="7" t="s">
        <v>2380</v>
      </c>
      <c r="F497" s="7" t="s">
        <v>2380</v>
      </c>
      <c r="G497">
        <v>2</v>
      </c>
      <c r="H497" s="7" t="s">
        <v>2380</v>
      </c>
      <c r="I497" s="7" t="s">
        <v>4722</v>
      </c>
      <c r="J497" s="7" t="s">
        <v>4725</v>
      </c>
    </row>
    <row r="498" spans="1:10" x14ac:dyDescent="0.3">
      <c r="A498" s="7" t="s">
        <v>1874</v>
      </c>
      <c r="B498">
        <v>23.37</v>
      </c>
      <c r="C498">
        <v>5.8</v>
      </c>
      <c r="D498" s="7" t="s">
        <v>2380</v>
      </c>
      <c r="E498" s="7" t="s">
        <v>2380</v>
      </c>
      <c r="F498" s="7" t="s">
        <v>2380</v>
      </c>
      <c r="G498">
        <v>0</v>
      </c>
      <c r="H498" s="7" t="s">
        <v>2383</v>
      </c>
      <c r="I498" s="7" t="s">
        <v>4727</v>
      </c>
      <c r="J498" s="7" t="s">
        <v>4724</v>
      </c>
    </row>
    <row r="499" spans="1:10" x14ac:dyDescent="0.3">
      <c r="A499" s="7" t="s">
        <v>1873</v>
      </c>
      <c r="B499">
        <v>29.7</v>
      </c>
      <c r="C499">
        <v>6.21</v>
      </c>
      <c r="D499" s="7" t="s">
        <v>2383</v>
      </c>
      <c r="E499" s="7" t="s">
        <v>2380</v>
      </c>
      <c r="F499" s="7" t="s">
        <v>2383</v>
      </c>
      <c r="G499">
        <v>1</v>
      </c>
      <c r="H499" s="7" t="s">
        <v>2383</v>
      </c>
      <c r="I499" s="7" t="s">
        <v>4726</v>
      </c>
      <c r="J499" s="7" t="s">
        <v>4724</v>
      </c>
    </row>
    <row r="500" spans="1:10" x14ac:dyDescent="0.3">
      <c r="A500" s="7" t="s">
        <v>1872</v>
      </c>
      <c r="B500">
        <v>20.045000000000002</v>
      </c>
      <c r="C500">
        <v>6.17</v>
      </c>
      <c r="D500" s="7" t="s">
        <v>2380</v>
      </c>
      <c r="E500" s="7" t="s">
        <v>2380</v>
      </c>
      <c r="F500" s="7" t="s">
        <v>2383</v>
      </c>
      <c r="G500">
        <v>1</v>
      </c>
      <c r="H500" s="7" t="s">
        <v>2383</v>
      </c>
      <c r="I500" s="7" t="s">
        <v>4727</v>
      </c>
      <c r="J500" s="7" t="s">
        <v>4724</v>
      </c>
    </row>
    <row r="501" spans="1:10" x14ac:dyDescent="0.3">
      <c r="A501" s="7" t="s">
        <v>1871</v>
      </c>
      <c r="B501">
        <v>27.83</v>
      </c>
      <c r="C501">
        <v>5.36</v>
      </c>
      <c r="D501" s="7" t="s">
        <v>2380</v>
      </c>
      <c r="E501" s="7" t="s">
        <v>2380</v>
      </c>
      <c r="F501" s="7" t="s">
        <v>2380</v>
      </c>
      <c r="G501">
        <v>2</v>
      </c>
      <c r="H501" s="7" t="s">
        <v>2380</v>
      </c>
      <c r="I501" s="7" t="s">
        <v>4726</v>
      </c>
      <c r="J501" s="7" t="s">
        <v>4725</v>
      </c>
    </row>
    <row r="502" spans="1:10" x14ac:dyDescent="0.3">
      <c r="A502" s="7" t="s">
        <v>1870</v>
      </c>
      <c r="B502">
        <v>28.93</v>
      </c>
      <c r="C502">
        <v>5.2</v>
      </c>
      <c r="D502" s="7" t="s">
        <v>2380</v>
      </c>
      <c r="E502" s="7" t="s">
        <v>2380</v>
      </c>
      <c r="F502" s="7" t="s">
        <v>2380</v>
      </c>
      <c r="G502">
        <v>0</v>
      </c>
      <c r="H502" s="7" t="s">
        <v>2383</v>
      </c>
      <c r="I502" s="7" t="s">
        <v>4726</v>
      </c>
      <c r="J502" s="7" t="s">
        <v>4725</v>
      </c>
    </row>
    <row r="503" spans="1:10" x14ac:dyDescent="0.3">
      <c r="A503" s="7" t="s">
        <v>1869</v>
      </c>
      <c r="B503">
        <v>33.82</v>
      </c>
      <c r="C503">
        <v>5.42</v>
      </c>
      <c r="D503" s="7" t="s">
        <v>2380</v>
      </c>
      <c r="E503" s="7" t="s">
        <v>2380</v>
      </c>
      <c r="F503" s="7" t="s">
        <v>2380</v>
      </c>
      <c r="G503">
        <v>0</v>
      </c>
      <c r="H503" s="7" t="s">
        <v>2380</v>
      </c>
      <c r="I503" s="7" t="s">
        <v>4722</v>
      </c>
      <c r="J503" s="7" t="s">
        <v>4725</v>
      </c>
    </row>
    <row r="504" spans="1:10" x14ac:dyDescent="0.3">
      <c r="A504" s="7" t="s">
        <v>1868</v>
      </c>
      <c r="B504">
        <v>20.234999999999999</v>
      </c>
      <c r="C504">
        <v>6.84</v>
      </c>
      <c r="D504" s="7" t="s">
        <v>2380</v>
      </c>
      <c r="E504" s="7" t="s">
        <v>2380</v>
      </c>
      <c r="F504" s="7" t="s">
        <v>2380</v>
      </c>
      <c r="G504">
        <v>0</v>
      </c>
      <c r="H504" s="7" t="s">
        <v>2383</v>
      </c>
      <c r="I504" s="7" t="s">
        <v>4727</v>
      </c>
      <c r="J504" s="7" t="s">
        <v>4723</v>
      </c>
    </row>
    <row r="505" spans="1:10" x14ac:dyDescent="0.3">
      <c r="A505" s="7" t="s">
        <v>1867</v>
      </c>
      <c r="B505">
        <v>49.2</v>
      </c>
      <c r="C505">
        <v>10.9</v>
      </c>
      <c r="D505" s="7" t="s">
        <v>2383</v>
      </c>
      <c r="E505" s="7" t="s">
        <v>2380</v>
      </c>
      <c r="F505" s="7" t="s">
        <v>2383</v>
      </c>
      <c r="G505">
        <v>1</v>
      </c>
      <c r="H505" s="7" t="s">
        <v>2380</v>
      </c>
      <c r="I505" s="7" t="s">
        <v>4722</v>
      </c>
      <c r="J505" s="7" t="s">
        <v>4723</v>
      </c>
    </row>
    <row r="506" spans="1:10" x14ac:dyDescent="0.3">
      <c r="A506" s="7" t="s">
        <v>1866</v>
      </c>
      <c r="B506">
        <v>26.4</v>
      </c>
      <c r="C506">
        <v>4.87</v>
      </c>
      <c r="D506" s="7" t="s">
        <v>2383</v>
      </c>
      <c r="E506" s="7" t="s">
        <v>2380</v>
      </c>
      <c r="F506" s="7" t="s">
        <v>2380</v>
      </c>
      <c r="G506">
        <v>0</v>
      </c>
      <c r="H506" s="7" t="s">
        <v>2383</v>
      </c>
      <c r="I506" s="7" t="s">
        <v>4726</v>
      </c>
      <c r="J506" s="7" t="s">
        <v>4725</v>
      </c>
    </row>
    <row r="507" spans="1:10" x14ac:dyDescent="0.3">
      <c r="A507" s="7" t="s">
        <v>1865</v>
      </c>
      <c r="B507">
        <v>28.38</v>
      </c>
      <c r="C507">
        <v>6.07</v>
      </c>
      <c r="D507" s="7" t="s">
        <v>2380</v>
      </c>
      <c r="E507" s="7" t="s">
        <v>2380</v>
      </c>
      <c r="F507" s="7" t="s">
        <v>2380</v>
      </c>
      <c r="G507">
        <v>1</v>
      </c>
      <c r="H507" s="7" t="s">
        <v>2383</v>
      </c>
      <c r="I507" s="7" t="s">
        <v>4726</v>
      </c>
      <c r="J507" s="7" t="s">
        <v>4724</v>
      </c>
    </row>
    <row r="508" spans="1:10" x14ac:dyDescent="0.3">
      <c r="A508" s="7" t="s">
        <v>1864</v>
      </c>
      <c r="B508">
        <v>24.64</v>
      </c>
      <c r="C508">
        <v>4.33</v>
      </c>
      <c r="D508" s="7" t="s">
        <v>2380</v>
      </c>
      <c r="E508" s="7" t="s">
        <v>2380</v>
      </c>
      <c r="F508" s="7" t="s">
        <v>2380</v>
      </c>
      <c r="G508">
        <v>0</v>
      </c>
      <c r="H508" s="7" t="s">
        <v>2383</v>
      </c>
      <c r="I508" s="7" t="s">
        <v>4727</v>
      </c>
      <c r="J508" s="7" t="s">
        <v>4725</v>
      </c>
    </row>
    <row r="509" spans="1:10" x14ac:dyDescent="0.3">
      <c r="A509" s="7" t="s">
        <v>1863</v>
      </c>
      <c r="B509">
        <v>39.71</v>
      </c>
      <c r="C509">
        <v>5.83</v>
      </c>
      <c r="D509" s="7" t="s">
        <v>2380</v>
      </c>
      <c r="E509" s="7" t="s">
        <v>2380</v>
      </c>
      <c r="F509" s="7" t="s">
        <v>2380</v>
      </c>
      <c r="G509">
        <v>1</v>
      </c>
      <c r="H509" s="7" t="s">
        <v>2380</v>
      </c>
      <c r="I509" s="7" t="s">
        <v>4722</v>
      </c>
      <c r="J509" s="7" t="s">
        <v>4724</v>
      </c>
    </row>
    <row r="510" spans="1:10" x14ac:dyDescent="0.3">
      <c r="A510" s="7" t="s">
        <v>1862</v>
      </c>
      <c r="B510">
        <v>22.22</v>
      </c>
      <c r="C510">
        <v>5.5</v>
      </c>
      <c r="D510" s="7" t="s">
        <v>2380</v>
      </c>
      <c r="E510" s="7" t="s">
        <v>2380</v>
      </c>
      <c r="F510" s="7" t="s">
        <v>2380</v>
      </c>
      <c r="G510">
        <v>0</v>
      </c>
      <c r="H510" s="7" t="s">
        <v>2383</v>
      </c>
      <c r="I510" s="7" t="s">
        <v>4727</v>
      </c>
      <c r="J510" s="7" t="s">
        <v>4725</v>
      </c>
    </row>
    <row r="511" spans="1:10" x14ac:dyDescent="0.3">
      <c r="A511" s="7" t="s">
        <v>1861</v>
      </c>
      <c r="B511">
        <v>33.344999999999999</v>
      </c>
      <c r="C511">
        <v>4.79</v>
      </c>
      <c r="D511" s="7" t="s">
        <v>2380</v>
      </c>
      <c r="E511" s="7" t="s">
        <v>2380</v>
      </c>
      <c r="F511" s="7" t="s">
        <v>2383</v>
      </c>
      <c r="G511">
        <v>1</v>
      </c>
      <c r="H511" s="7" t="s">
        <v>2380</v>
      </c>
      <c r="I511" s="7" t="s">
        <v>4722</v>
      </c>
      <c r="J511" s="7" t="s">
        <v>4725</v>
      </c>
    </row>
    <row r="512" spans="1:10" x14ac:dyDescent="0.3">
      <c r="A512" s="7" t="s">
        <v>1860</v>
      </c>
      <c r="B512">
        <v>24.42</v>
      </c>
      <c r="C512">
        <v>5.81</v>
      </c>
      <c r="D512" s="7" t="s">
        <v>2380</v>
      </c>
      <c r="E512" s="7" t="s">
        <v>2380</v>
      </c>
      <c r="F512" s="7" t="s">
        <v>2380</v>
      </c>
      <c r="G512">
        <v>1</v>
      </c>
      <c r="H512" s="7" t="s">
        <v>2383</v>
      </c>
      <c r="I512" s="7" t="s">
        <v>4727</v>
      </c>
      <c r="J512" s="7" t="s">
        <v>4724</v>
      </c>
    </row>
    <row r="513" spans="1:10" x14ac:dyDescent="0.3">
      <c r="A513" s="7" t="s">
        <v>1859</v>
      </c>
      <c r="B513">
        <v>29.81</v>
      </c>
      <c r="C513">
        <v>5.58</v>
      </c>
      <c r="D513" s="7" t="s">
        <v>2380</v>
      </c>
      <c r="E513" s="7" t="s">
        <v>2380</v>
      </c>
      <c r="F513" s="7" t="s">
        <v>2380</v>
      </c>
      <c r="G513">
        <v>0</v>
      </c>
      <c r="H513" s="7" t="s">
        <v>2383</v>
      </c>
      <c r="I513" s="7" t="s">
        <v>4726</v>
      </c>
      <c r="J513" s="7" t="s">
        <v>4725</v>
      </c>
    </row>
    <row r="514" spans="1:10" x14ac:dyDescent="0.3">
      <c r="A514" s="7" t="s">
        <v>1858</v>
      </c>
      <c r="B514">
        <v>51.18</v>
      </c>
      <c r="C514">
        <v>4.4000000000000004</v>
      </c>
      <c r="D514" s="7" t="s">
        <v>2383</v>
      </c>
      <c r="E514" s="7" t="s">
        <v>2380</v>
      </c>
      <c r="F514" s="7" t="s">
        <v>2380</v>
      </c>
      <c r="G514">
        <v>2</v>
      </c>
      <c r="H514" s="7" t="s">
        <v>2380</v>
      </c>
      <c r="I514" s="7" t="s">
        <v>4722</v>
      </c>
      <c r="J514" s="7" t="s">
        <v>4725</v>
      </c>
    </row>
    <row r="515" spans="1:10" x14ac:dyDescent="0.3">
      <c r="A515" s="7" t="s">
        <v>1857</v>
      </c>
      <c r="B515">
        <v>51.37</v>
      </c>
      <c r="C515">
        <v>8.18</v>
      </c>
      <c r="D515" s="7" t="s">
        <v>2383</v>
      </c>
      <c r="E515" s="7" t="s">
        <v>2380</v>
      </c>
      <c r="F515" s="7" t="s">
        <v>2380</v>
      </c>
      <c r="G515">
        <v>0</v>
      </c>
      <c r="H515" s="7" t="s">
        <v>2380</v>
      </c>
      <c r="I515" s="7" t="s">
        <v>4722</v>
      </c>
      <c r="J515" s="7" t="s">
        <v>4723</v>
      </c>
    </row>
    <row r="516" spans="1:10" x14ac:dyDescent="0.3">
      <c r="A516" s="7" t="s">
        <v>1856</v>
      </c>
      <c r="B516">
        <v>36.19</v>
      </c>
      <c r="C516">
        <v>5.52</v>
      </c>
      <c r="D516" s="7" t="s">
        <v>2383</v>
      </c>
      <c r="E516" s="7" t="s">
        <v>2380</v>
      </c>
      <c r="F516" s="7" t="s">
        <v>2380</v>
      </c>
      <c r="G516">
        <v>0</v>
      </c>
      <c r="H516" s="7" t="s">
        <v>2380</v>
      </c>
      <c r="I516" s="7" t="s">
        <v>4722</v>
      </c>
      <c r="J516" s="7" t="s">
        <v>4725</v>
      </c>
    </row>
    <row r="517" spans="1:10" x14ac:dyDescent="0.3">
      <c r="A517" s="7" t="s">
        <v>1855</v>
      </c>
      <c r="B517">
        <v>25.9</v>
      </c>
      <c r="C517">
        <v>4.84</v>
      </c>
      <c r="D517" s="7" t="s">
        <v>2380</v>
      </c>
      <c r="E517" s="7" t="s">
        <v>2380</v>
      </c>
      <c r="F517" s="7" t="s">
        <v>2380</v>
      </c>
      <c r="G517">
        <v>0</v>
      </c>
      <c r="H517" s="7" t="s">
        <v>2383</v>
      </c>
      <c r="I517" s="7" t="s">
        <v>4726</v>
      </c>
      <c r="J517" s="7" t="s">
        <v>4725</v>
      </c>
    </row>
    <row r="518" spans="1:10" x14ac:dyDescent="0.3">
      <c r="A518" s="7" t="s">
        <v>1854</v>
      </c>
      <c r="B518">
        <v>35.72</v>
      </c>
      <c r="C518">
        <v>4.08</v>
      </c>
      <c r="D518" s="7" t="s">
        <v>2380</v>
      </c>
      <c r="E518" s="7" t="s">
        <v>2380</v>
      </c>
      <c r="F518" s="7" t="s">
        <v>2383</v>
      </c>
      <c r="G518">
        <v>1</v>
      </c>
      <c r="H518" s="7" t="s">
        <v>2380</v>
      </c>
      <c r="I518" s="7" t="s">
        <v>4722</v>
      </c>
      <c r="J518" s="7" t="s">
        <v>4725</v>
      </c>
    </row>
    <row r="519" spans="1:10" x14ac:dyDescent="0.3">
      <c r="A519" s="7" t="s">
        <v>1853</v>
      </c>
      <c r="B519">
        <v>27.94</v>
      </c>
      <c r="C519">
        <v>4.4800000000000004</v>
      </c>
      <c r="D519" s="7" t="s">
        <v>2380</v>
      </c>
      <c r="E519" s="7" t="s">
        <v>2380</v>
      </c>
      <c r="F519" s="7" t="s">
        <v>2383</v>
      </c>
      <c r="G519">
        <v>1</v>
      </c>
      <c r="H519" s="7" t="s">
        <v>2383</v>
      </c>
      <c r="I519" s="7" t="s">
        <v>4726</v>
      </c>
      <c r="J519" s="7" t="s">
        <v>4725</v>
      </c>
    </row>
    <row r="520" spans="1:10" x14ac:dyDescent="0.3">
      <c r="A520" s="7" t="s">
        <v>1852</v>
      </c>
      <c r="B520">
        <v>27.1</v>
      </c>
      <c r="C520">
        <v>5.73</v>
      </c>
      <c r="D520" s="7" t="s">
        <v>2380</v>
      </c>
      <c r="E520" s="7" t="s">
        <v>2380</v>
      </c>
      <c r="F520" s="7" t="s">
        <v>2380</v>
      </c>
      <c r="G520">
        <v>0</v>
      </c>
      <c r="H520" s="7" t="s">
        <v>2383</v>
      </c>
      <c r="I520" s="7" t="s">
        <v>4726</v>
      </c>
      <c r="J520" s="7" t="s">
        <v>4724</v>
      </c>
    </row>
    <row r="521" spans="1:10" x14ac:dyDescent="0.3">
      <c r="A521" s="7" t="s">
        <v>1851</v>
      </c>
      <c r="B521">
        <v>18.3</v>
      </c>
      <c r="C521">
        <v>5.46</v>
      </c>
      <c r="D521" s="7" t="s">
        <v>2383</v>
      </c>
      <c r="E521" s="7" t="s">
        <v>2380</v>
      </c>
      <c r="F521" s="7" t="s">
        <v>2383</v>
      </c>
      <c r="G521">
        <v>1</v>
      </c>
      <c r="H521" s="7" t="s">
        <v>2383</v>
      </c>
      <c r="I521" s="7" t="s">
        <v>4728</v>
      </c>
      <c r="J521" s="7" t="s">
        <v>4725</v>
      </c>
    </row>
    <row r="522" spans="1:10" x14ac:dyDescent="0.3">
      <c r="A522" s="7" t="s">
        <v>1850</v>
      </c>
      <c r="B522">
        <v>25.3</v>
      </c>
      <c r="C522">
        <v>5.0199999999999996</v>
      </c>
      <c r="D522" s="7" t="s">
        <v>2383</v>
      </c>
      <c r="E522" s="7" t="s">
        <v>2380</v>
      </c>
      <c r="F522" s="7" t="s">
        <v>2380</v>
      </c>
      <c r="G522">
        <v>1</v>
      </c>
      <c r="H522" s="7" t="s">
        <v>2383</v>
      </c>
      <c r="I522" s="7" t="s">
        <v>4726</v>
      </c>
      <c r="J522" s="7" t="s">
        <v>4725</v>
      </c>
    </row>
    <row r="523" spans="1:10" x14ac:dyDescent="0.3">
      <c r="A523" s="7" t="s">
        <v>1849</v>
      </c>
      <c r="B523">
        <v>38.83</v>
      </c>
      <c r="C523">
        <v>6.36</v>
      </c>
      <c r="D523" s="7" t="s">
        <v>2380</v>
      </c>
      <c r="E523" s="7" t="s">
        <v>2380</v>
      </c>
      <c r="F523" s="7" t="s">
        <v>2380</v>
      </c>
      <c r="G523">
        <v>1</v>
      </c>
      <c r="H523" s="7" t="s">
        <v>2380</v>
      </c>
      <c r="I523" s="7" t="s">
        <v>4722</v>
      </c>
      <c r="J523" s="7" t="s">
        <v>4724</v>
      </c>
    </row>
    <row r="524" spans="1:10" x14ac:dyDescent="0.3">
      <c r="A524" s="7" t="s">
        <v>1848</v>
      </c>
      <c r="B524">
        <v>27.6</v>
      </c>
      <c r="C524">
        <v>5.36</v>
      </c>
      <c r="D524" s="7" t="s">
        <v>2380</v>
      </c>
      <c r="E524" s="7" t="s">
        <v>2380</v>
      </c>
      <c r="F524" s="7" t="s">
        <v>2380</v>
      </c>
      <c r="G524">
        <v>1</v>
      </c>
      <c r="H524" s="7" t="s">
        <v>2380</v>
      </c>
      <c r="I524" s="7" t="s">
        <v>4726</v>
      </c>
      <c r="J524" s="7" t="s">
        <v>4725</v>
      </c>
    </row>
    <row r="525" spans="1:10" x14ac:dyDescent="0.3">
      <c r="A525" s="7" t="s">
        <v>1847</v>
      </c>
      <c r="B525">
        <v>46.4</v>
      </c>
      <c r="C525">
        <v>8.3699999999999992</v>
      </c>
      <c r="D525" s="7" t="s">
        <v>2383</v>
      </c>
      <c r="E525" s="7" t="s">
        <v>2380</v>
      </c>
      <c r="F525" s="7" t="s">
        <v>2383</v>
      </c>
      <c r="G525">
        <v>1</v>
      </c>
      <c r="H525" s="7" t="s">
        <v>2380</v>
      </c>
      <c r="I525" s="7" t="s">
        <v>4722</v>
      </c>
      <c r="J525" s="7" t="s">
        <v>4723</v>
      </c>
    </row>
    <row r="526" spans="1:10" x14ac:dyDescent="0.3">
      <c r="A526" s="7" t="s">
        <v>1846</v>
      </c>
      <c r="B526">
        <v>51.92</v>
      </c>
      <c r="C526">
        <v>5.18</v>
      </c>
      <c r="D526" s="7" t="s">
        <v>2383</v>
      </c>
      <c r="E526" s="7" t="s">
        <v>2380</v>
      </c>
      <c r="F526" s="7" t="s">
        <v>2383</v>
      </c>
      <c r="G526">
        <v>1</v>
      </c>
      <c r="H526" s="7" t="s">
        <v>2380</v>
      </c>
      <c r="I526" s="7" t="s">
        <v>4722</v>
      </c>
      <c r="J526" s="7" t="s">
        <v>4725</v>
      </c>
    </row>
    <row r="527" spans="1:10" x14ac:dyDescent="0.3">
      <c r="A527" s="7" t="s">
        <v>1845</v>
      </c>
      <c r="B527">
        <v>32.395000000000003</v>
      </c>
      <c r="C527">
        <v>5.68</v>
      </c>
      <c r="D527" s="7" t="s">
        <v>2383</v>
      </c>
      <c r="E527" s="7" t="s">
        <v>2380</v>
      </c>
      <c r="F527" s="7" t="s">
        <v>2380</v>
      </c>
      <c r="G527">
        <v>1</v>
      </c>
      <c r="H527" s="7" t="s">
        <v>2380</v>
      </c>
      <c r="I527" s="7" t="s">
        <v>4722</v>
      </c>
      <c r="J527" s="7" t="s">
        <v>4725</v>
      </c>
    </row>
    <row r="528" spans="1:10" x14ac:dyDescent="0.3">
      <c r="A528" s="7" t="s">
        <v>1844</v>
      </c>
      <c r="B528">
        <v>46.19</v>
      </c>
      <c r="C528">
        <v>7.31</v>
      </c>
      <c r="D528" s="7" t="s">
        <v>2383</v>
      </c>
      <c r="E528" s="7" t="s">
        <v>2380</v>
      </c>
      <c r="F528" s="7" t="s">
        <v>2383</v>
      </c>
      <c r="G528">
        <v>1</v>
      </c>
      <c r="H528" s="7" t="s">
        <v>2380</v>
      </c>
      <c r="I528" s="7" t="s">
        <v>4722</v>
      </c>
      <c r="J528" s="7" t="s">
        <v>4723</v>
      </c>
    </row>
    <row r="529" spans="1:10" x14ac:dyDescent="0.3">
      <c r="A529" s="7" t="s">
        <v>1843</v>
      </c>
      <c r="B529">
        <v>27.93</v>
      </c>
      <c r="C529">
        <v>4.67</v>
      </c>
      <c r="D529" s="7" t="s">
        <v>2380</v>
      </c>
      <c r="E529" s="7" t="s">
        <v>2380</v>
      </c>
      <c r="F529" s="7" t="s">
        <v>2383</v>
      </c>
      <c r="G529">
        <v>1</v>
      </c>
      <c r="H529" s="7" t="s">
        <v>2380</v>
      </c>
      <c r="I529" s="7" t="s">
        <v>4726</v>
      </c>
      <c r="J529" s="7" t="s">
        <v>4725</v>
      </c>
    </row>
    <row r="530" spans="1:10" x14ac:dyDescent="0.3">
      <c r="A530" s="7" t="s">
        <v>1842</v>
      </c>
      <c r="B530">
        <v>45.62</v>
      </c>
      <c r="C530">
        <v>6.87</v>
      </c>
      <c r="D530" s="7" t="s">
        <v>2380</v>
      </c>
      <c r="E530" s="7" t="s">
        <v>2380</v>
      </c>
      <c r="F530" s="7" t="s">
        <v>2380</v>
      </c>
      <c r="G530">
        <v>0</v>
      </c>
      <c r="H530" s="7" t="s">
        <v>2380</v>
      </c>
      <c r="I530" s="7" t="s">
        <v>4722</v>
      </c>
      <c r="J530" s="7" t="s">
        <v>4723</v>
      </c>
    </row>
    <row r="531" spans="1:10" x14ac:dyDescent="0.3">
      <c r="A531" s="7" t="s">
        <v>1841</v>
      </c>
      <c r="B531">
        <v>35.31</v>
      </c>
      <c r="C531">
        <v>5.87</v>
      </c>
      <c r="D531" s="7" t="s">
        <v>2380</v>
      </c>
      <c r="E531" s="7" t="s">
        <v>2380</v>
      </c>
      <c r="F531" s="7" t="s">
        <v>2383</v>
      </c>
      <c r="G531">
        <v>1</v>
      </c>
      <c r="H531" s="7" t="s">
        <v>2380</v>
      </c>
      <c r="I531" s="7" t="s">
        <v>4722</v>
      </c>
      <c r="J531" s="7" t="s">
        <v>4724</v>
      </c>
    </row>
    <row r="532" spans="1:10" x14ac:dyDescent="0.3">
      <c r="A532" s="7" t="s">
        <v>1840</v>
      </c>
      <c r="B532">
        <v>30.4</v>
      </c>
      <c r="C532">
        <v>4.07</v>
      </c>
      <c r="D532" s="7" t="s">
        <v>2383</v>
      </c>
      <c r="E532" s="7" t="s">
        <v>2380</v>
      </c>
      <c r="F532" s="7" t="s">
        <v>2380</v>
      </c>
      <c r="G532">
        <v>1</v>
      </c>
      <c r="H532" s="7" t="s">
        <v>2380</v>
      </c>
      <c r="I532" s="7" t="s">
        <v>4722</v>
      </c>
      <c r="J532" s="7" t="s">
        <v>4725</v>
      </c>
    </row>
    <row r="533" spans="1:10" x14ac:dyDescent="0.3">
      <c r="A533" s="7" t="s">
        <v>1839</v>
      </c>
      <c r="B533">
        <v>20.13</v>
      </c>
      <c r="C533">
        <v>6.47</v>
      </c>
      <c r="D533" s="7" t="s">
        <v>2380</v>
      </c>
      <c r="E533" s="7" t="s">
        <v>2380</v>
      </c>
      <c r="F533" s="7" t="s">
        <v>2383</v>
      </c>
      <c r="G533">
        <v>1</v>
      </c>
      <c r="H533" s="7" t="s">
        <v>2383</v>
      </c>
      <c r="I533" s="7" t="s">
        <v>4727</v>
      </c>
      <c r="J533" s="7" t="s">
        <v>4723</v>
      </c>
    </row>
    <row r="534" spans="1:10" x14ac:dyDescent="0.3">
      <c r="A534" s="7" t="s">
        <v>1838</v>
      </c>
      <c r="B534">
        <v>23.655000000000001</v>
      </c>
      <c r="C534">
        <v>5.14</v>
      </c>
      <c r="D534" s="7" t="s">
        <v>2380</v>
      </c>
      <c r="E534" s="7" t="s">
        <v>2380</v>
      </c>
      <c r="F534" s="7" t="s">
        <v>2380</v>
      </c>
      <c r="G534">
        <v>1</v>
      </c>
      <c r="H534" s="7" t="s">
        <v>2383</v>
      </c>
      <c r="I534" s="7" t="s">
        <v>4727</v>
      </c>
      <c r="J534" s="7" t="s">
        <v>4725</v>
      </c>
    </row>
    <row r="535" spans="1:10" x14ac:dyDescent="0.3">
      <c r="A535" s="7" t="s">
        <v>1837</v>
      </c>
      <c r="B535">
        <v>49.05</v>
      </c>
      <c r="C535">
        <v>9.77</v>
      </c>
      <c r="D535" s="7" t="s">
        <v>2383</v>
      </c>
      <c r="E535" s="7" t="s">
        <v>2380</v>
      </c>
      <c r="F535" s="7" t="s">
        <v>2380</v>
      </c>
      <c r="G535">
        <v>0</v>
      </c>
      <c r="H535" s="7" t="s">
        <v>2380</v>
      </c>
      <c r="I535" s="7" t="s">
        <v>4722</v>
      </c>
      <c r="J535" s="7" t="s">
        <v>4723</v>
      </c>
    </row>
    <row r="536" spans="1:10" x14ac:dyDescent="0.3">
      <c r="A536" s="7" t="s">
        <v>1836</v>
      </c>
      <c r="B536">
        <v>51.94</v>
      </c>
      <c r="C536">
        <v>8.8000000000000007</v>
      </c>
      <c r="D536" s="7" t="s">
        <v>2383</v>
      </c>
      <c r="E536" s="7" t="s">
        <v>2380</v>
      </c>
      <c r="F536" s="7" t="s">
        <v>2380</v>
      </c>
      <c r="G536">
        <v>2</v>
      </c>
      <c r="H536" s="7" t="s">
        <v>2380</v>
      </c>
      <c r="I536" s="7" t="s">
        <v>4722</v>
      </c>
      <c r="J536" s="7" t="s">
        <v>4723</v>
      </c>
    </row>
    <row r="537" spans="1:10" x14ac:dyDescent="0.3">
      <c r="A537" s="7" t="s">
        <v>1835</v>
      </c>
      <c r="B537">
        <v>29.83</v>
      </c>
      <c r="C537">
        <v>5.84</v>
      </c>
      <c r="D537" s="7" t="s">
        <v>2380</v>
      </c>
      <c r="E537" s="7" t="s">
        <v>2380</v>
      </c>
      <c r="F537" s="7" t="s">
        <v>2380</v>
      </c>
      <c r="G537">
        <v>1</v>
      </c>
      <c r="H537" s="7" t="s">
        <v>2383</v>
      </c>
      <c r="I537" s="7" t="s">
        <v>4726</v>
      </c>
      <c r="J537" s="7" t="s">
        <v>4724</v>
      </c>
    </row>
    <row r="538" spans="1:10" x14ac:dyDescent="0.3">
      <c r="A538" s="7" t="s">
        <v>1834</v>
      </c>
      <c r="B538">
        <v>22.6</v>
      </c>
      <c r="C538">
        <v>10.43</v>
      </c>
      <c r="D538" s="7" t="s">
        <v>2383</v>
      </c>
      <c r="E538" s="7" t="s">
        <v>2380</v>
      </c>
      <c r="F538" s="7" t="s">
        <v>2380</v>
      </c>
      <c r="G538">
        <v>1</v>
      </c>
      <c r="H538" s="7" t="s">
        <v>2383</v>
      </c>
      <c r="I538" s="7" t="s">
        <v>4727</v>
      </c>
      <c r="J538" s="7" t="s">
        <v>4723</v>
      </c>
    </row>
    <row r="539" spans="1:10" x14ac:dyDescent="0.3">
      <c r="A539" s="7" t="s">
        <v>1833</v>
      </c>
      <c r="B539">
        <v>46.69</v>
      </c>
      <c r="C539">
        <v>4.25</v>
      </c>
      <c r="D539" s="7" t="s">
        <v>2383</v>
      </c>
      <c r="E539" s="7" t="s">
        <v>2380</v>
      </c>
      <c r="F539" s="7" t="s">
        <v>2380</v>
      </c>
      <c r="G539">
        <v>1</v>
      </c>
      <c r="H539" s="7" t="s">
        <v>2380</v>
      </c>
      <c r="I539" s="7" t="s">
        <v>4722</v>
      </c>
      <c r="J539" s="7" t="s">
        <v>4725</v>
      </c>
    </row>
    <row r="540" spans="1:10" x14ac:dyDescent="0.3">
      <c r="A540" s="7" t="s">
        <v>1832</v>
      </c>
      <c r="B540">
        <v>28.49</v>
      </c>
      <c r="C540">
        <v>4.8899999999999997</v>
      </c>
      <c r="D540" s="7" t="s">
        <v>2380</v>
      </c>
      <c r="E540" s="7" t="s">
        <v>2380</v>
      </c>
      <c r="F540" s="7" t="s">
        <v>2380</v>
      </c>
      <c r="G540">
        <v>0</v>
      </c>
      <c r="H540" s="7" t="s">
        <v>2383</v>
      </c>
      <c r="I540" s="7" t="s">
        <v>4726</v>
      </c>
      <c r="J540" s="7" t="s">
        <v>4725</v>
      </c>
    </row>
    <row r="541" spans="1:10" x14ac:dyDescent="0.3">
      <c r="A541" s="7" t="s">
        <v>1831</v>
      </c>
      <c r="B541">
        <v>28.5</v>
      </c>
      <c r="C541">
        <v>5.55</v>
      </c>
      <c r="D541" s="7" t="s">
        <v>2383</v>
      </c>
      <c r="E541" s="7" t="s">
        <v>2380</v>
      </c>
      <c r="F541" s="7" t="s">
        <v>2380</v>
      </c>
      <c r="G541">
        <v>1</v>
      </c>
      <c r="H541" s="7" t="s">
        <v>2383</v>
      </c>
      <c r="I541" s="7" t="s">
        <v>4726</v>
      </c>
      <c r="J541" s="7" t="s">
        <v>4725</v>
      </c>
    </row>
    <row r="542" spans="1:10" x14ac:dyDescent="0.3">
      <c r="A542" s="7" t="s">
        <v>1830</v>
      </c>
      <c r="B542">
        <v>24.4</v>
      </c>
      <c r="C542">
        <v>4.5199999999999996</v>
      </c>
      <c r="D542" s="7" t="s">
        <v>2380</v>
      </c>
      <c r="E542" s="7" t="s">
        <v>2380</v>
      </c>
      <c r="F542" s="7" t="s">
        <v>2380</v>
      </c>
      <c r="G542">
        <v>1</v>
      </c>
      <c r="H542" s="7" t="s">
        <v>2383</v>
      </c>
      <c r="I542" s="7" t="s">
        <v>4727</v>
      </c>
      <c r="J542" s="7" t="s">
        <v>4725</v>
      </c>
    </row>
    <row r="543" spans="1:10" x14ac:dyDescent="0.3">
      <c r="A543" s="7" t="s">
        <v>1829</v>
      </c>
      <c r="B543">
        <v>29.15</v>
      </c>
      <c r="C543">
        <v>4.45</v>
      </c>
      <c r="D543" s="7" t="s">
        <v>2383</v>
      </c>
      <c r="E543" s="7" t="s">
        <v>2380</v>
      </c>
      <c r="F543" s="7" t="s">
        <v>2380</v>
      </c>
      <c r="G543">
        <v>1</v>
      </c>
      <c r="H543" s="7" t="s">
        <v>2383</v>
      </c>
      <c r="I543" s="7" t="s">
        <v>4726</v>
      </c>
      <c r="J543" s="7" t="s">
        <v>4725</v>
      </c>
    </row>
    <row r="544" spans="1:10" x14ac:dyDescent="0.3">
      <c r="A544" s="7" t="s">
        <v>1828</v>
      </c>
      <c r="B544">
        <v>27.28</v>
      </c>
      <c r="C544">
        <v>4.72</v>
      </c>
      <c r="D544" s="7" t="s">
        <v>2380</v>
      </c>
      <c r="E544" s="7" t="s">
        <v>2383</v>
      </c>
      <c r="F544" s="7" t="s">
        <v>2380</v>
      </c>
      <c r="G544">
        <v>1</v>
      </c>
      <c r="H544" s="7" t="s">
        <v>2383</v>
      </c>
      <c r="I544" s="7" t="s">
        <v>4726</v>
      </c>
      <c r="J544" s="7" t="s">
        <v>4725</v>
      </c>
    </row>
    <row r="545" spans="1:10" x14ac:dyDescent="0.3">
      <c r="A545" s="7" t="s">
        <v>1827</v>
      </c>
      <c r="B545">
        <v>32.229999999999997</v>
      </c>
      <c r="C545">
        <v>4.6500000000000004</v>
      </c>
      <c r="D545" s="7" t="s">
        <v>2383</v>
      </c>
      <c r="E545" s="7" t="s">
        <v>2380</v>
      </c>
      <c r="F545" s="7" t="s">
        <v>2383</v>
      </c>
      <c r="G545">
        <v>1</v>
      </c>
      <c r="H545" s="7" t="s">
        <v>2380</v>
      </c>
      <c r="I545" s="7" t="s">
        <v>4722</v>
      </c>
      <c r="J545" s="7" t="s">
        <v>4725</v>
      </c>
    </row>
    <row r="546" spans="1:10" x14ac:dyDescent="0.3">
      <c r="A546" s="7" t="s">
        <v>1826</v>
      </c>
      <c r="B546">
        <v>44.2</v>
      </c>
      <c r="C546">
        <v>11.34</v>
      </c>
      <c r="D546" s="7" t="s">
        <v>2383</v>
      </c>
      <c r="E546" s="7" t="s">
        <v>2380</v>
      </c>
      <c r="F546" s="7" t="s">
        <v>2383</v>
      </c>
      <c r="G546">
        <v>1</v>
      </c>
      <c r="H546" s="7" t="s">
        <v>2380</v>
      </c>
      <c r="I546" s="7" t="s">
        <v>4722</v>
      </c>
      <c r="J546" s="7" t="s">
        <v>4723</v>
      </c>
    </row>
    <row r="547" spans="1:10" x14ac:dyDescent="0.3">
      <c r="A547" s="7" t="s">
        <v>1825</v>
      </c>
      <c r="B547">
        <v>29.734999999999999</v>
      </c>
      <c r="C547">
        <v>4.53</v>
      </c>
      <c r="D547" s="7" t="s">
        <v>2380</v>
      </c>
      <c r="E547" s="7" t="s">
        <v>2380</v>
      </c>
      <c r="F547" s="7" t="s">
        <v>2383</v>
      </c>
      <c r="G547">
        <v>1</v>
      </c>
      <c r="H547" s="7" t="s">
        <v>2380</v>
      </c>
      <c r="I547" s="7" t="s">
        <v>4726</v>
      </c>
      <c r="J547" s="7" t="s">
        <v>4725</v>
      </c>
    </row>
    <row r="548" spans="1:10" x14ac:dyDescent="0.3">
      <c r="A548" s="7" t="s">
        <v>1824</v>
      </c>
      <c r="B548">
        <v>28.31</v>
      </c>
      <c r="C548">
        <v>6.35</v>
      </c>
      <c r="D548" s="7" t="s">
        <v>2380</v>
      </c>
      <c r="E548" s="7" t="s">
        <v>2380</v>
      </c>
      <c r="F548" s="7" t="s">
        <v>2380</v>
      </c>
      <c r="G548">
        <v>0</v>
      </c>
      <c r="H548" s="7" t="s">
        <v>2383</v>
      </c>
      <c r="I548" s="7" t="s">
        <v>4726</v>
      </c>
      <c r="J548" s="7" t="s">
        <v>4724</v>
      </c>
    </row>
    <row r="549" spans="1:10" x14ac:dyDescent="0.3">
      <c r="A549" s="7" t="s">
        <v>1823</v>
      </c>
      <c r="B549">
        <v>46.62</v>
      </c>
      <c r="C549">
        <v>8.51</v>
      </c>
      <c r="D549" s="7" t="s">
        <v>2380</v>
      </c>
      <c r="E549" s="7" t="s">
        <v>2380</v>
      </c>
      <c r="F549" s="7" t="s">
        <v>2380</v>
      </c>
      <c r="G549">
        <v>0</v>
      </c>
      <c r="H549" s="7" t="s">
        <v>2380</v>
      </c>
      <c r="I549" s="7" t="s">
        <v>4722</v>
      </c>
      <c r="J549" s="7" t="s">
        <v>4723</v>
      </c>
    </row>
    <row r="550" spans="1:10" x14ac:dyDescent="0.3">
      <c r="A550" s="7" t="s">
        <v>1822</v>
      </c>
      <c r="B550">
        <v>51.75</v>
      </c>
      <c r="C550">
        <v>8.59</v>
      </c>
      <c r="D550" s="7" t="s">
        <v>2383</v>
      </c>
      <c r="E550" s="7" t="s">
        <v>2380</v>
      </c>
      <c r="F550" s="7" t="s">
        <v>2380</v>
      </c>
      <c r="G550">
        <v>1</v>
      </c>
      <c r="H550" s="7" t="s">
        <v>2380</v>
      </c>
      <c r="I550" s="7" t="s">
        <v>4722</v>
      </c>
      <c r="J550" s="7" t="s">
        <v>4723</v>
      </c>
    </row>
    <row r="551" spans="1:10" x14ac:dyDescent="0.3">
      <c r="A551" s="7" t="s">
        <v>1821</v>
      </c>
      <c r="B551">
        <v>25.7</v>
      </c>
      <c r="C551">
        <v>4.13</v>
      </c>
      <c r="D551" s="7" t="s">
        <v>2383</v>
      </c>
      <c r="E551" s="7" t="s">
        <v>2380</v>
      </c>
      <c r="F551" s="7" t="s">
        <v>2380</v>
      </c>
      <c r="G551">
        <v>0</v>
      </c>
      <c r="H551" s="7" t="s">
        <v>2383</v>
      </c>
      <c r="I551" s="7" t="s">
        <v>4726</v>
      </c>
      <c r="J551" s="7" t="s">
        <v>4725</v>
      </c>
    </row>
    <row r="552" spans="1:10" x14ac:dyDescent="0.3">
      <c r="A552" s="7" t="s">
        <v>1820</v>
      </c>
      <c r="B552">
        <v>31.79</v>
      </c>
      <c r="C552">
        <v>4.55</v>
      </c>
      <c r="D552" s="7" t="s">
        <v>2380</v>
      </c>
      <c r="E552" s="7" t="s">
        <v>2380</v>
      </c>
      <c r="F552" s="7" t="s">
        <v>2380</v>
      </c>
      <c r="G552">
        <v>0</v>
      </c>
      <c r="H552" s="7" t="s">
        <v>2380</v>
      </c>
      <c r="I552" s="7" t="s">
        <v>4722</v>
      </c>
      <c r="J552" s="7" t="s">
        <v>4725</v>
      </c>
    </row>
    <row r="553" spans="1:10" x14ac:dyDescent="0.3">
      <c r="A553" s="7" t="s">
        <v>1819</v>
      </c>
      <c r="B553">
        <v>24.795000000000002</v>
      </c>
      <c r="C553">
        <v>4.5199999999999996</v>
      </c>
      <c r="D553" s="7" t="s">
        <v>2380</v>
      </c>
      <c r="E553" s="7" t="s">
        <v>2380</v>
      </c>
      <c r="F553" s="7" t="s">
        <v>2380</v>
      </c>
      <c r="G553">
        <v>0</v>
      </c>
      <c r="H553" s="7" t="s">
        <v>2383</v>
      </c>
      <c r="I553" s="7" t="s">
        <v>4727</v>
      </c>
      <c r="J553" s="7" t="s">
        <v>4725</v>
      </c>
    </row>
    <row r="554" spans="1:10" x14ac:dyDescent="0.3">
      <c r="A554" s="7" t="s">
        <v>1818</v>
      </c>
      <c r="B554">
        <v>53.98</v>
      </c>
      <c r="C554">
        <v>5.07</v>
      </c>
      <c r="D554" s="7" t="s">
        <v>2380</v>
      </c>
      <c r="E554" s="7" t="s">
        <v>2380</v>
      </c>
      <c r="F554" s="7" t="s">
        <v>2383</v>
      </c>
      <c r="G554">
        <v>1</v>
      </c>
      <c r="H554" s="7" t="s">
        <v>2380</v>
      </c>
      <c r="I554" s="7" t="s">
        <v>4722</v>
      </c>
      <c r="J554" s="7" t="s">
        <v>4725</v>
      </c>
    </row>
    <row r="555" spans="1:10" x14ac:dyDescent="0.3">
      <c r="A555" s="7" t="s">
        <v>1817</v>
      </c>
      <c r="B555">
        <v>41.325000000000003</v>
      </c>
      <c r="C555">
        <v>4.04</v>
      </c>
      <c r="D555" s="7" t="s">
        <v>2383</v>
      </c>
      <c r="E555" s="7" t="s">
        <v>2380</v>
      </c>
      <c r="F555" s="7" t="s">
        <v>2383</v>
      </c>
      <c r="G555">
        <v>1</v>
      </c>
      <c r="H555" s="7" t="s">
        <v>2380</v>
      </c>
      <c r="I555" s="7" t="s">
        <v>4722</v>
      </c>
      <c r="J555" s="7" t="s">
        <v>4725</v>
      </c>
    </row>
    <row r="556" spans="1:10" x14ac:dyDescent="0.3">
      <c r="A556" s="7" t="s">
        <v>1816</v>
      </c>
      <c r="B556">
        <v>51.65</v>
      </c>
      <c r="C556">
        <v>5.3</v>
      </c>
      <c r="D556" s="7" t="s">
        <v>2383</v>
      </c>
      <c r="E556" s="7" t="s">
        <v>2380</v>
      </c>
      <c r="F556" s="7" t="s">
        <v>2380</v>
      </c>
      <c r="G556">
        <v>0</v>
      </c>
      <c r="H556" s="7" t="s">
        <v>2380</v>
      </c>
      <c r="I556" s="7" t="s">
        <v>4722</v>
      </c>
      <c r="J556" s="7" t="s">
        <v>4725</v>
      </c>
    </row>
    <row r="557" spans="1:10" x14ac:dyDescent="0.3">
      <c r="A557" s="7" t="s">
        <v>1815</v>
      </c>
      <c r="B557">
        <v>44.52</v>
      </c>
      <c r="C557">
        <v>8.64</v>
      </c>
      <c r="D557" s="7" t="s">
        <v>2383</v>
      </c>
      <c r="E557" s="7" t="s">
        <v>2380</v>
      </c>
      <c r="F557" s="7" t="s">
        <v>2383</v>
      </c>
      <c r="G557">
        <v>1</v>
      </c>
      <c r="H557" s="7" t="s">
        <v>2380</v>
      </c>
      <c r="I557" s="7" t="s">
        <v>4722</v>
      </c>
      <c r="J557" s="7" t="s">
        <v>4723</v>
      </c>
    </row>
    <row r="558" spans="1:10" x14ac:dyDescent="0.3">
      <c r="A558" s="7" t="s">
        <v>1814</v>
      </c>
      <c r="B558">
        <v>53.29</v>
      </c>
      <c r="C558">
        <v>4.03</v>
      </c>
      <c r="D558" s="7" t="s">
        <v>2380</v>
      </c>
      <c r="E558" s="7" t="s">
        <v>2380</v>
      </c>
      <c r="F558" s="7" t="s">
        <v>2383</v>
      </c>
      <c r="G558">
        <v>1</v>
      </c>
      <c r="H558" s="7" t="s">
        <v>2380</v>
      </c>
      <c r="I558" s="7" t="s">
        <v>4722</v>
      </c>
      <c r="J558" s="7" t="s">
        <v>4725</v>
      </c>
    </row>
    <row r="559" spans="1:10" x14ac:dyDescent="0.3">
      <c r="A559" s="7" t="s">
        <v>1813</v>
      </c>
      <c r="B559">
        <v>46.63</v>
      </c>
      <c r="C559">
        <v>4.26</v>
      </c>
      <c r="D559" s="7" t="s">
        <v>2383</v>
      </c>
      <c r="E559" s="7" t="s">
        <v>2380</v>
      </c>
      <c r="F559" s="7" t="s">
        <v>2380</v>
      </c>
      <c r="G559">
        <v>2</v>
      </c>
      <c r="H559" s="7" t="s">
        <v>2380</v>
      </c>
      <c r="I559" s="7" t="s">
        <v>4722</v>
      </c>
      <c r="J559" s="7" t="s">
        <v>4725</v>
      </c>
    </row>
    <row r="560" spans="1:10" x14ac:dyDescent="0.3">
      <c r="A560" s="7" t="s">
        <v>1812</v>
      </c>
      <c r="B560">
        <v>28.88</v>
      </c>
      <c r="C560">
        <v>5.35</v>
      </c>
      <c r="D560" s="7" t="s">
        <v>2380</v>
      </c>
      <c r="E560" s="7" t="s">
        <v>2380</v>
      </c>
      <c r="F560" s="7" t="s">
        <v>2383</v>
      </c>
      <c r="G560">
        <v>1</v>
      </c>
      <c r="H560" s="7" t="s">
        <v>2383</v>
      </c>
      <c r="I560" s="7" t="s">
        <v>4726</v>
      </c>
      <c r="J560" s="7" t="s">
        <v>4725</v>
      </c>
    </row>
    <row r="561" spans="1:10" x14ac:dyDescent="0.3">
      <c r="A561" s="7" t="s">
        <v>1811</v>
      </c>
      <c r="B561">
        <v>23.98</v>
      </c>
      <c r="C561">
        <v>4.9000000000000004</v>
      </c>
      <c r="D561" s="7" t="s">
        <v>2380</v>
      </c>
      <c r="E561" s="7" t="s">
        <v>2380</v>
      </c>
      <c r="F561" s="7" t="s">
        <v>2380</v>
      </c>
      <c r="G561">
        <v>0</v>
      </c>
      <c r="H561" s="7" t="s">
        <v>2380</v>
      </c>
      <c r="I561" s="7" t="s">
        <v>4727</v>
      </c>
      <c r="J561" s="7" t="s">
        <v>4725</v>
      </c>
    </row>
    <row r="562" spans="1:10" x14ac:dyDescent="0.3">
      <c r="A562" s="7" t="s">
        <v>1810</v>
      </c>
      <c r="B562">
        <v>23.65</v>
      </c>
      <c r="C562">
        <v>4.5</v>
      </c>
      <c r="D562" s="7" t="s">
        <v>2380</v>
      </c>
      <c r="E562" s="7" t="s">
        <v>2380</v>
      </c>
      <c r="F562" s="7" t="s">
        <v>2380</v>
      </c>
      <c r="G562">
        <v>0</v>
      </c>
      <c r="H562" s="7" t="s">
        <v>2380</v>
      </c>
      <c r="I562" s="7" t="s">
        <v>4727</v>
      </c>
      <c r="J562" s="7" t="s">
        <v>4725</v>
      </c>
    </row>
    <row r="563" spans="1:10" x14ac:dyDescent="0.3">
      <c r="A563" s="7" t="s">
        <v>1809</v>
      </c>
      <c r="B563">
        <v>49.09</v>
      </c>
      <c r="C563">
        <v>8.3800000000000008</v>
      </c>
      <c r="D563" s="7" t="s">
        <v>2383</v>
      </c>
      <c r="E563" s="7" t="s">
        <v>2380</v>
      </c>
      <c r="F563" s="7" t="s">
        <v>2380</v>
      </c>
      <c r="G563">
        <v>2</v>
      </c>
      <c r="H563" s="7" t="s">
        <v>2380</v>
      </c>
      <c r="I563" s="7" t="s">
        <v>4722</v>
      </c>
      <c r="J563" s="7" t="s">
        <v>4723</v>
      </c>
    </row>
    <row r="564" spans="1:10" x14ac:dyDescent="0.3">
      <c r="A564" s="7" t="s">
        <v>1808</v>
      </c>
      <c r="B564">
        <v>28.024999999999999</v>
      </c>
      <c r="C564">
        <v>7.03</v>
      </c>
      <c r="D564" s="7" t="s">
        <v>2380</v>
      </c>
      <c r="E564" s="7" t="s">
        <v>2380</v>
      </c>
      <c r="F564" s="7" t="s">
        <v>2380</v>
      </c>
      <c r="G564">
        <v>0</v>
      </c>
      <c r="H564" s="7" t="s">
        <v>2383</v>
      </c>
      <c r="I564" s="7" t="s">
        <v>4726</v>
      </c>
      <c r="J564" s="7" t="s">
        <v>4723</v>
      </c>
    </row>
    <row r="565" spans="1:10" x14ac:dyDescent="0.3">
      <c r="A565" s="7" t="s">
        <v>1807</v>
      </c>
      <c r="B565">
        <v>43.32</v>
      </c>
      <c r="C565">
        <v>8.75</v>
      </c>
      <c r="D565" s="7" t="s">
        <v>2383</v>
      </c>
      <c r="E565" s="7" t="s">
        <v>2380</v>
      </c>
      <c r="F565" s="7" t="s">
        <v>2383</v>
      </c>
      <c r="G565">
        <v>1</v>
      </c>
      <c r="H565" s="7" t="s">
        <v>2380</v>
      </c>
      <c r="I565" s="7" t="s">
        <v>4722</v>
      </c>
      <c r="J565" s="7" t="s">
        <v>4723</v>
      </c>
    </row>
    <row r="566" spans="1:10" x14ac:dyDescent="0.3">
      <c r="A566" s="7" t="s">
        <v>1806</v>
      </c>
      <c r="B566">
        <v>45.92</v>
      </c>
      <c r="C566">
        <v>9.51</v>
      </c>
      <c r="D566" s="7" t="s">
        <v>2380</v>
      </c>
      <c r="E566" s="7" t="s">
        <v>2380</v>
      </c>
      <c r="F566" s="7" t="s">
        <v>2380</v>
      </c>
      <c r="G566">
        <v>0</v>
      </c>
      <c r="H566" s="7" t="s">
        <v>2380</v>
      </c>
      <c r="I566" s="7" t="s">
        <v>4722</v>
      </c>
      <c r="J566" s="7" t="s">
        <v>4723</v>
      </c>
    </row>
    <row r="567" spans="1:10" x14ac:dyDescent="0.3">
      <c r="A567" s="7" t="s">
        <v>1805</v>
      </c>
      <c r="B567">
        <v>44.03</v>
      </c>
      <c r="C567">
        <v>9.36</v>
      </c>
      <c r="D567" s="7" t="s">
        <v>2380</v>
      </c>
      <c r="E567" s="7" t="s">
        <v>2380</v>
      </c>
      <c r="F567" s="7" t="s">
        <v>2380</v>
      </c>
      <c r="G567">
        <v>0</v>
      </c>
      <c r="H567" s="7" t="s">
        <v>2380</v>
      </c>
      <c r="I567" s="7" t="s">
        <v>4722</v>
      </c>
      <c r="J567" s="7" t="s">
        <v>4723</v>
      </c>
    </row>
    <row r="568" spans="1:10" x14ac:dyDescent="0.3">
      <c r="A568" s="7" t="s">
        <v>1804</v>
      </c>
      <c r="B568">
        <v>24.6</v>
      </c>
      <c r="C568">
        <v>4.8099999999999996</v>
      </c>
      <c r="D568" s="7" t="s">
        <v>2380</v>
      </c>
      <c r="E568" s="7" t="s">
        <v>2380</v>
      </c>
      <c r="F568" s="7" t="s">
        <v>2380</v>
      </c>
      <c r="G568">
        <v>0</v>
      </c>
      <c r="H568" s="7" t="s">
        <v>2383</v>
      </c>
      <c r="I568" s="7" t="s">
        <v>4727</v>
      </c>
      <c r="J568" s="7" t="s">
        <v>4725</v>
      </c>
    </row>
    <row r="569" spans="1:10" x14ac:dyDescent="0.3">
      <c r="A569" s="7" t="s">
        <v>1803</v>
      </c>
      <c r="B569">
        <v>49.15</v>
      </c>
      <c r="C569">
        <v>8.08</v>
      </c>
      <c r="D569" s="7" t="s">
        <v>2380</v>
      </c>
      <c r="E569" s="7" t="s">
        <v>2380</v>
      </c>
      <c r="F569" s="7" t="s">
        <v>2380</v>
      </c>
      <c r="G569">
        <v>0</v>
      </c>
      <c r="H569" s="7" t="s">
        <v>2380</v>
      </c>
      <c r="I569" s="7" t="s">
        <v>4722</v>
      </c>
      <c r="J569" s="7" t="s">
        <v>4723</v>
      </c>
    </row>
    <row r="570" spans="1:10" x14ac:dyDescent="0.3">
      <c r="A570" s="7" t="s">
        <v>1802</v>
      </c>
      <c r="B570">
        <v>28.31</v>
      </c>
      <c r="C570">
        <v>6.29</v>
      </c>
      <c r="D570" s="7" t="s">
        <v>2380</v>
      </c>
      <c r="E570" s="7" t="s">
        <v>2380</v>
      </c>
      <c r="F570" s="7" t="s">
        <v>2383</v>
      </c>
      <c r="G570">
        <v>1</v>
      </c>
      <c r="H570" s="7" t="s">
        <v>2383</v>
      </c>
      <c r="I570" s="7" t="s">
        <v>4726</v>
      </c>
      <c r="J570" s="7" t="s">
        <v>4724</v>
      </c>
    </row>
    <row r="571" spans="1:10" x14ac:dyDescent="0.3">
      <c r="A571" s="7" t="s">
        <v>1801</v>
      </c>
      <c r="B571">
        <v>22.99</v>
      </c>
      <c r="C571">
        <v>6.29</v>
      </c>
      <c r="D571" s="7" t="s">
        <v>2380</v>
      </c>
      <c r="E571" s="7" t="s">
        <v>2380</v>
      </c>
      <c r="F571" s="7" t="s">
        <v>2380</v>
      </c>
      <c r="G571">
        <v>1</v>
      </c>
      <c r="H571" s="7" t="s">
        <v>2383</v>
      </c>
      <c r="I571" s="7" t="s">
        <v>4727</v>
      </c>
      <c r="J571" s="7" t="s">
        <v>4724</v>
      </c>
    </row>
    <row r="572" spans="1:10" x14ac:dyDescent="0.3">
      <c r="A572" s="7" t="s">
        <v>1800</v>
      </c>
      <c r="B572">
        <v>29.07</v>
      </c>
      <c r="C572">
        <v>5.12</v>
      </c>
      <c r="D572" s="7" t="s">
        <v>2380</v>
      </c>
      <c r="E572" s="7" t="s">
        <v>2380</v>
      </c>
      <c r="F572" s="7" t="s">
        <v>2383</v>
      </c>
      <c r="G572">
        <v>1</v>
      </c>
      <c r="H572" s="7" t="s">
        <v>2383</v>
      </c>
      <c r="I572" s="7" t="s">
        <v>4726</v>
      </c>
      <c r="J572" s="7" t="s">
        <v>4725</v>
      </c>
    </row>
    <row r="573" spans="1:10" x14ac:dyDescent="0.3">
      <c r="A573" s="7" t="s">
        <v>1799</v>
      </c>
      <c r="B573">
        <v>42.02</v>
      </c>
      <c r="C573">
        <v>9.9499999999999993</v>
      </c>
      <c r="D573" s="7" t="s">
        <v>2383</v>
      </c>
      <c r="E573" s="7" t="s">
        <v>2380</v>
      </c>
      <c r="F573" s="7" t="s">
        <v>2383</v>
      </c>
      <c r="G573">
        <v>1</v>
      </c>
      <c r="H573" s="7" t="s">
        <v>2380</v>
      </c>
      <c r="I573" s="7" t="s">
        <v>4722</v>
      </c>
      <c r="J573" s="7" t="s">
        <v>4723</v>
      </c>
    </row>
    <row r="574" spans="1:10" x14ac:dyDescent="0.3">
      <c r="A574" s="7" t="s">
        <v>1798</v>
      </c>
      <c r="B574">
        <v>49.07</v>
      </c>
      <c r="C574">
        <v>9.08</v>
      </c>
      <c r="D574" s="7" t="s">
        <v>2383</v>
      </c>
      <c r="E574" s="7" t="s">
        <v>2380</v>
      </c>
      <c r="F574" s="7" t="s">
        <v>2380</v>
      </c>
      <c r="G574">
        <v>1</v>
      </c>
      <c r="H574" s="7" t="s">
        <v>2380</v>
      </c>
      <c r="I574" s="7" t="s">
        <v>4722</v>
      </c>
      <c r="J574" s="7" t="s">
        <v>4723</v>
      </c>
    </row>
    <row r="575" spans="1:10" x14ac:dyDescent="0.3">
      <c r="A575" s="7" t="s">
        <v>1797</v>
      </c>
      <c r="B575">
        <v>19.8</v>
      </c>
      <c r="C575">
        <v>4.82</v>
      </c>
      <c r="D575" s="7" t="s">
        <v>2380</v>
      </c>
      <c r="E575" s="7" t="s">
        <v>2380</v>
      </c>
      <c r="F575" s="7" t="s">
        <v>2380</v>
      </c>
      <c r="G575">
        <v>0</v>
      </c>
      <c r="H575" s="7" t="s">
        <v>2383</v>
      </c>
      <c r="I575" s="7" t="s">
        <v>4727</v>
      </c>
      <c r="J575" s="7" t="s">
        <v>4725</v>
      </c>
    </row>
    <row r="576" spans="1:10" x14ac:dyDescent="0.3">
      <c r="A576" s="7" t="s">
        <v>1796</v>
      </c>
      <c r="B576">
        <v>27.36</v>
      </c>
      <c r="C576">
        <v>4.6500000000000004</v>
      </c>
      <c r="D576" s="7" t="s">
        <v>2380</v>
      </c>
      <c r="E576" s="7" t="s">
        <v>2383</v>
      </c>
      <c r="F576" s="7" t="s">
        <v>2380</v>
      </c>
      <c r="G576">
        <v>1</v>
      </c>
      <c r="H576" s="7" t="s">
        <v>2383</v>
      </c>
      <c r="I576" s="7" t="s">
        <v>4726</v>
      </c>
      <c r="J576" s="7" t="s">
        <v>4725</v>
      </c>
    </row>
    <row r="577" spans="1:10" x14ac:dyDescent="0.3">
      <c r="A577" s="7" t="s">
        <v>1795</v>
      </c>
      <c r="B577">
        <v>42.95</v>
      </c>
      <c r="C577">
        <v>5.16</v>
      </c>
      <c r="D577" s="7" t="s">
        <v>2383</v>
      </c>
      <c r="E577" s="7" t="s">
        <v>2380</v>
      </c>
      <c r="F577" s="7" t="s">
        <v>2380</v>
      </c>
      <c r="G577">
        <v>1</v>
      </c>
      <c r="H577" s="7" t="s">
        <v>2380</v>
      </c>
      <c r="I577" s="7" t="s">
        <v>4722</v>
      </c>
      <c r="J577" s="7" t="s">
        <v>4725</v>
      </c>
    </row>
    <row r="578" spans="1:10" x14ac:dyDescent="0.3">
      <c r="A578" s="7" t="s">
        <v>1794</v>
      </c>
      <c r="B578">
        <v>42.66</v>
      </c>
      <c r="C578">
        <v>10.44</v>
      </c>
      <c r="D578" s="7" t="s">
        <v>2380</v>
      </c>
      <c r="E578" s="7" t="s">
        <v>2380</v>
      </c>
      <c r="F578" s="7" t="s">
        <v>2380</v>
      </c>
      <c r="G578">
        <v>0</v>
      </c>
      <c r="H578" s="7" t="s">
        <v>2380</v>
      </c>
      <c r="I578" s="7" t="s">
        <v>4722</v>
      </c>
      <c r="J578" s="7" t="s">
        <v>4723</v>
      </c>
    </row>
    <row r="579" spans="1:10" x14ac:dyDescent="0.3">
      <c r="A579" s="7" t="s">
        <v>1793</v>
      </c>
      <c r="B579">
        <v>33.630000000000003</v>
      </c>
      <c r="C579">
        <v>5.69</v>
      </c>
      <c r="D579" s="7" t="s">
        <v>2380</v>
      </c>
      <c r="E579" s="7" t="s">
        <v>2380</v>
      </c>
      <c r="F579" s="7" t="s">
        <v>2380</v>
      </c>
      <c r="G579">
        <v>1</v>
      </c>
      <c r="H579" s="7" t="s">
        <v>2380</v>
      </c>
      <c r="I579" s="7" t="s">
        <v>4722</v>
      </c>
      <c r="J579" s="7" t="s">
        <v>4725</v>
      </c>
    </row>
    <row r="580" spans="1:10" x14ac:dyDescent="0.3">
      <c r="A580" s="7" t="s">
        <v>1792</v>
      </c>
      <c r="B580">
        <v>26.84</v>
      </c>
      <c r="C580">
        <v>6.5</v>
      </c>
      <c r="D580" s="7" t="s">
        <v>2380</v>
      </c>
      <c r="E580" s="7" t="s">
        <v>2380</v>
      </c>
      <c r="F580" s="7" t="s">
        <v>2380</v>
      </c>
      <c r="G580">
        <v>0</v>
      </c>
      <c r="H580" s="7" t="s">
        <v>2383</v>
      </c>
      <c r="I580" s="7" t="s">
        <v>4726</v>
      </c>
      <c r="J580" s="7" t="s">
        <v>4723</v>
      </c>
    </row>
    <row r="581" spans="1:10" x14ac:dyDescent="0.3">
      <c r="A581" s="7" t="s">
        <v>1791</v>
      </c>
      <c r="B581">
        <v>28.3</v>
      </c>
      <c r="C581">
        <v>5.73</v>
      </c>
      <c r="D581" s="7" t="s">
        <v>2380</v>
      </c>
      <c r="E581" s="7" t="s">
        <v>2380</v>
      </c>
      <c r="F581" s="7" t="s">
        <v>2383</v>
      </c>
      <c r="G581">
        <v>1</v>
      </c>
      <c r="H581" s="7" t="s">
        <v>2383</v>
      </c>
      <c r="I581" s="7" t="s">
        <v>4726</v>
      </c>
      <c r="J581" s="7" t="s">
        <v>4724</v>
      </c>
    </row>
    <row r="582" spans="1:10" x14ac:dyDescent="0.3">
      <c r="A582" s="7" t="s">
        <v>1790</v>
      </c>
      <c r="B582">
        <v>27.06</v>
      </c>
      <c r="C582">
        <v>5.74</v>
      </c>
      <c r="D582" s="7" t="s">
        <v>2383</v>
      </c>
      <c r="E582" s="7" t="s">
        <v>2380</v>
      </c>
      <c r="F582" s="7" t="s">
        <v>2380</v>
      </c>
      <c r="G582">
        <v>0</v>
      </c>
      <c r="H582" s="7" t="s">
        <v>2383</v>
      </c>
      <c r="I582" s="7" t="s">
        <v>4726</v>
      </c>
      <c r="J582" s="7" t="s">
        <v>4724</v>
      </c>
    </row>
    <row r="583" spans="1:10" x14ac:dyDescent="0.3">
      <c r="A583" s="7" t="s">
        <v>1789</v>
      </c>
      <c r="B583">
        <v>47.13</v>
      </c>
      <c r="C583">
        <v>8.6999999999999993</v>
      </c>
      <c r="D583" s="7" t="s">
        <v>2380</v>
      </c>
      <c r="E583" s="7" t="s">
        <v>2380</v>
      </c>
      <c r="F583" s="7" t="s">
        <v>2380</v>
      </c>
      <c r="G583">
        <v>0</v>
      </c>
      <c r="H583" s="7" t="s">
        <v>2380</v>
      </c>
      <c r="I583" s="7" t="s">
        <v>4722</v>
      </c>
      <c r="J583" s="7" t="s">
        <v>4723</v>
      </c>
    </row>
    <row r="584" spans="1:10" x14ac:dyDescent="0.3">
      <c r="A584" s="7" t="s">
        <v>1788</v>
      </c>
      <c r="B584">
        <v>51.72</v>
      </c>
      <c r="C584">
        <v>5.09</v>
      </c>
      <c r="D584" s="7" t="s">
        <v>2380</v>
      </c>
      <c r="E584" s="7" t="s">
        <v>2380</v>
      </c>
      <c r="F584" s="7" t="s">
        <v>2380</v>
      </c>
      <c r="G584">
        <v>0</v>
      </c>
      <c r="H584" s="7" t="s">
        <v>2380</v>
      </c>
      <c r="I584" s="7" t="s">
        <v>4722</v>
      </c>
      <c r="J584" s="7" t="s">
        <v>4725</v>
      </c>
    </row>
    <row r="585" spans="1:10" x14ac:dyDescent="0.3">
      <c r="A585" s="7" t="s">
        <v>1787</v>
      </c>
      <c r="B585">
        <v>48.59</v>
      </c>
      <c r="C585">
        <v>5.57</v>
      </c>
      <c r="D585" s="7" t="s">
        <v>2380</v>
      </c>
      <c r="E585" s="7" t="s">
        <v>2380</v>
      </c>
      <c r="F585" s="7" t="s">
        <v>2380</v>
      </c>
      <c r="G585">
        <v>0</v>
      </c>
      <c r="H585" s="7" t="s">
        <v>2380</v>
      </c>
      <c r="I585" s="7" t="s">
        <v>4722</v>
      </c>
      <c r="J585" s="7" t="s">
        <v>4725</v>
      </c>
    </row>
    <row r="586" spans="1:10" x14ac:dyDescent="0.3">
      <c r="A586" s="7" t="s">
        <v>1786</v>
      </c>
      <c r="B586">
        <v>45.18</v>
      </c>
      <c r="C586">
        <v>10.87</v>
      </c>
      <c r="D586" s="7" t="s">
        <v>2380</v>
      </c>
      <c r="E586" s="7" t="s">
        <v>2380</v>
      </c>
      <c r="F586" s="7" t="s">
        <v>2380</v>
      </c>
      <c r="G586">
        <v>0</v>
      </c>
      <c r="H586" s="7" t="s">
        <v>2380</v>
      </c>
      <c r="I586" s="7" t="s">
        <v>4722</v>
      </c>
      <c r="J586" s="7" t="s">
        <v>4723</v>
      </c>
    </row>
    <row r="587" spans="1:10" x14ac:dyDescent="0.3">
      <c r="A587" s="7" t="s">
        <v>1785</v>
      </c>
      <c r="B587">
        <v>27.9</v>
      </c>
      <c r="C587">
        <v>6.02</v>
      </c>
      <c r="D587" s="7" t="s">
        <v>2380</v>
      </c>
      <c r="E587" s="7" t="s">
        <v>2380</v>
      </c>
      <c r="F587" s="7" t="s">
        <v>2383</v>
      </c>
      <c r="G587">
        <v>1</v>
      </c>
      <c r="H587" s="7" t="s">
        <v>2383</v>
      </c>
      <c r="I587" s="7" t="s">
        <v>4726</v>
      </c>
      <c r="J587" s="7" t="s">
        <v>4724</v>
      </c>
    </row>
    <row r="588" spans="1:10" x14ac:dyDescent="0.3">
      <c r="A588" s="7" t="s">
        <v>1784</v>
      </c>
      <c r="B588">
        <v>51.33</v>
      </c>
      <c r="C588">
        <v>7</v>
      </c>
      <c r="D588" s="7" t="s">
        <v>2380</v>
      </c>
      <c r="E588" s="7" t="s">
        <v>2380</v>
      </c>
      <c r="F588" s="7" t="s">
        <v>2380</v>
      </c>
      <c r="G588">
        <v>0</v>
      </c>
      <c r="H588" s="7" t="s">
        <v>2380</v>
      </c>
      <c r="I588" s="7" t="s">
        <v>4722</v>
      </c>
      <c r="J588" s="7" t="s">
        <v>4723</v>
      </c>
    </row>
    <row r="589" spans="1:10" x14ac:dyDescent="0.3">
      <c r="A589" s="7" t="s">
        <v>1783</v>
      </c>
      <c r="B589">
        <v>30.59</v>
      </c>
      <c r="C589">
        <v>5.56</v>
      </c>
      <c r="D589" s="7" t="s">
        <v>2383</v>
      </c>
      <c r="E589" s="7" t="s">
        <v>2380</v>
      </c>
      <c r="F589" s="7" t="s">
        <v>2380</v>
      </c>
      <c r="G589">
        <v>1</v>
      </c>
      <c r="H589" s="7" t="s">
        <v>2380</v>
      </c>
      <c r="I589" s="7" t="s">
        <v>4722</v>
      </c>
      <c r="J589" s="7" t="s">
        <v>4725</v>
      </c>
    </row>
    <row r="590" spans="1:10" x14ac:dyDescent="0.3">
      <c r="A590" s="7" t="s">
        <v>1782</v>
      </c>
      <c r="B590">
        <v>39.229999999999997</v>
      </c>
      <c r="C590">
        <v>8.4499999999999993</v>
      </c>
      <c r="D590" s="7" t="s">
        <v>2380</v>
      </c>
      <c r="E590" s="7" t="s">
        <v>2380</v>
      </c>
      <c r="F590" s="7" t="s">
        <v>2380</v>
      </c>
      <c r="G590">
        <v>0</v>
      </c>
      <c r="H590" s="7" t="s">
        <v>2380</v>
      </c>
      <c r="I590" s="7" t="s">
        <v>4722</v>
      </c>
      <c r="J590" s="7" t="s">
        <v>4723</v>
      </c>
    </row>
    <row r="591" spans="1:10" x14ac:dyDescent="0.3">
      <c r="A591" s="7" t="s">
        <v>1781</v>
      </c>
      <c r="B591">
        <v>19.094999999999999</v>
      </c>
      <c r="C591">
        <v>6.19</v>
      </c>
      <c r="D591" s="7" t="s">
        <v>2380</v>
      </c>
      <c r="E591" s="7" t="s">
        <v>2380</v>
      </c>
      <c r="F591" s="7" t="s">
        <v>2380</v>
      </c>
      <c r="G591">
        <v>0</v>
      </c>
      <c r="H591" s="7" t="s">
        <v>2383</v>
      </c>
      <c r="I591" s="7" t="s">
        <v>4727</v>
      </c>
      <c r="J591" s="7" t="s">
        <v>4724</v>
      </c>
    </row>
    <row r="592" spans="1:10" x14ac:dyDescent="0.3">
      <c r="A592" s="7" t="s">
        <v>1780</v>
      </c>
      <c r="B592">
        <v>49.72</v>
      </c>
      <c r="C592">
        <v>7.71</v>
      </c>
      <c r="D592" s="7" t="s">
        <v>2380</v>
      </c>
      <c r="E592" s="7" t="s">
        <v>2380</v>
      </c>
      <c r="F592" s="7" t="s">
        <v>2380</v>
      </c>
      <c r="G592">
        <v>0</v>
      </c>
      <c r="H592" s="7" t="s">
        <v>2380</v>
      </c>
      <c r="I592" s="7" t="s">
        <v>4722</v>
      </c>
      <c r="J592" s="7" t="s">
        <v>4723</v>
      </c>
    </row>
    <row r="593" spans="1:10" x14ac:dyDescent="0.3">
      <c r="A593" s="7" t="s">
        <v>1779</v>
      </c>
      <c r="B593">
        <v>21.754999999999999</v>
      </c>
      <c r="C593">
        <v>4.63</v>
      </c>
      <c r="D593" s="7" t="s">
        <v>2380</v>
      </c>
      <c r="E593" s="7" t="s">
        <v>2380</v>
      </c>
      <c r="F593" s="7" t="s">
        <v>2383</v>
      </c>
      <c r="G593">
        <v>1</v>
      </c>
      <c r="H593" s="7" t="s">
        <v>2383</v>
      </c>
      <c r="I593" s="7" t="s">
        <v>4727</v>
      </c>
      <c r="J593" s="7" t="s">
        <v>4725</v>
      </c>
    </row>
    <row r="594" spans="1:10" x14ac:dyDescent="0.3">
      <c r="A594" s="7" t="s">
        <v>1778</v>
      </c>
      <c r="B594">
        <v>48.39</v>
      </c>
      <c r="C594">
        <v>4.6100000000000003</v>
      </c>
      <c r="D594" s="7" t="s">
        <v>2380</v>
      </c>
      <c r="E594" s="7" t="s">
        <v>2380</v>
      </c>
      <c r="F594" s="7" t="s">
        <v>2380</v>
      </c>
      <c r="G594">
        <v>0</v>
      </c>
      <c r="H594" s="7" t="s">
        <v>2380</v>
      </c>
      <c r="I594" s="7" t="s">
        <v>4722</v>
      </c>
      <c r="J594" s="7" t="s">
        <v>4725</v>
      </c>
    </row>
    <row r="595" spans="1:10" x14ac:dyDescent="0.3">
      <c r="A595" s="7" t="s">
        <v>1777</v>
      </c>
      <c r="B595">
        <v>47.15</v>
      </c>
      <c r="C595">
        <v>9.5299999999999994</v>
      </c>
      <c r="D595" s="7" t="s">
        <v>2383</v>
      </c>
      <c r="E595" s="7" t="s">
        <v>2380</v>
      </c>
      <c r="F595" s="7" t="s">
        <v>2380</v>
      </c>
      <c r="G595">
        <v>1</v>
      </c>
      <c r="H595" s="7" t="s">
        <v>2380</v>
      </c>
      <c r="I595" s="7" t="s">
        <v>4722</v>
      </c>
      <c r="J595" s="7" t="s">
        <v>4723</v>
      </c>
    </row>
    <row r="596" spans="1:10" x14ac:dyDescent="0.3">
      <c r="A596" s="7" t="s">
        <v>1776</v>
      </c>
      <c r="B596">
        <v>47.59</v>
      </c>
      <c r="C596">
        <v>11.43</v>
      </c>
      <c r="D596" s="7" t="s">
        <v>2383</v>
      </c>
      <c r="E596" s="7" t="s">
        <v>2380</v>
      </c>
      <c r="F596" s="7" t="s">
        <v>2380</v>
      </c>
      <c r="G596">
        <v>2</v>
      </c>
      <c r="H596" s="7" t="s">
        <v>2380</v>
      </c>
      <c r="I596" s="7" t="s">
        <v>4722</v>
      </c>
      <c r="J596" s="7" t="s">
        <v>4723</v>
      </c>
    </row>
    <row r="597" spans="1:10" x14ac:dyDescent="0.3">
      <c r="A597" s="7" t="s">
        <v>1775</v>
      </c>
      <c r="B597">
        <v>39.81</v>
      </c>
      <c r="C597">
        <v>7.65</v>
      </c>
      <c r="D597" s="7" t="s">
        <v>2383</v>
      </c>
      <c r="E597" s="7" t="s">
        <v>2380</v>
      </c>
      <c r="F597" s="7" t="s">
        <v>2383</v>
      </c>
      <c r="G597">
        <v>1</v>
      </c>
      <c r="H597" s="7" t="s">
        <v>2380</v>
      </c>
      <c r="I597" s="7" t="s">
        <v>4722</v>
      </c>
      <c r="J597" s="7" t="s">
        <v>4723</v>
      </c>
    </row>
    <row r="598" spans="1:10" x14ac:dyDescent="0.3">
      <c r="A598" s="7" t="s">
        <v>1774</v>
      </c>
      <c r="B598">
        <v>31.02</v>
      </c>
      <c r="C598">
        <v>5.87</v>
      </c>
      <c r="D598" s="7" t="s">
        <v>2383</v>
      </c>
      <c r="E598" s="7" t="s">
        <v>2380</v>
      </c>
      <c r="F598" s="7" t="s">
        <v>2380</v>
      </c>
      <c r="G598">
        <v>0</v>
      </c>
      <c r="H598" s="7" t="s">
        <v>2380</v>
      </c>
      <c r="I598" s="7" t="s">
        <v>4722</v>
      </c>
      <c r="J598" s="7" t="s">
        <v>4724</v>
      </c>
    </row>
    <row r="599" spans="1:10" x14ac:dyDescent="0.3">
      <c r="A599" s="7" t="s">
        <v>1773</v>
      </c>
      <c r="B599">
        <v>24.75</v>
      </c>
      <c r="C599">
        <v>4.3600000000000003</v>
      </c>
      <c r="D599" s="7" t="s">
        <v>2383</v>
      </c>
      <c r="E599" s="7" t="s">
        <v>2380</v>
      </c>
      <c r="F599" s="7" t="s">
        <v>2380</v>
      </c>
      <c r="G599">
        <v>1</v>
      </c>
      <c r="H599" s="7" t="s">
        <v>2383</v>
      </c>
      <c r="I599" s="7" t="s">
        <v>4727</v>
      </c>
      <c r="J599" s="7" t="s">
        <v>4725</v>
      </c>
    </row>
    <row r="600" spans="1:10" x14ac:dyDescent="0.3">
      <c r="A600" s="7" t="s">
        <v>1772</v>
      </c>
      <c r="B600">
        <v>30.114999999999998</v>
      </c>
      <c r="C600">
        <v>10.119999999999999</v>
      </c>
      <c r="D600" s="7" t="s">
        <v>2380</v>
      </c>
      <c r="E600" s="7" t="s">
        <v>2380</v>
      </c>
      <c r="F600" s="7" t="s">
        <v>2380</v>
      </c>
      <c r="G600">
        <v>3</v>
      </c>
      <c r="H600" s="7" t="s">
        <v>2380</v>
      </c>
      <c r="I600" s="7" t="s">
        <v>4722</v>
      </c>
      <c r="J600" s="7" t="s">
        <v>4723</v>
      </c>
    </row>
    <row r="601" spans="1:10" x14ac:dyDescent="0.3">
      <c r="A601" s="7" t="s">
        <v>1771</v>
      </c>
      <c r="B601">
        <v>26.03</v>
      </c>
      <c r="C601">
        <v>4.01</v>
      </c>
      <c r="D601" s="7" t="s">
        <v>2380</v>
      </c>
      <c r="E601" s="7" t="s">
        <v>2380</v>
      </c>
      <c r="F601" s="7" t="s">
        <v>2383</v>
      </c>
      <c r="G601">
        <v>1</v>
      </c>
      <c r="H601" s="7" t="s">
        <v>2383</v>
      </c>
      <c r="I601" s="7" t="s">
        <v>4726</v>
      </c>
      <c r="J601" s="7" t="s">
        <v>4725</v>
      </c>
    </row>
    <row r="602" spans="1:10" x14ac:dyDescent="0.3">
      <c r="A602" s="7" t="s">
        <v>1770</v>
      </c>
      <c r="B602">
        <v>20.045000000000002</v>
      </c>
      <c r="C602">
        <v>4.7699999999999996</v>
      </c>
      <c r="D602" s="7" t="s">
        <v>2383</v>
      </c>
      <c r="E602" s="7" t="s">
        <v>2380</v>
      </c>
      <c r="F602" s="7" t="s">
        <v>2380</v>
      </c>
      <c r="G602">
        <v>1</v>
      </c>
      <c r="H602" s="7" t="s">
        <v>2383</v>
      </c>
      <c r="I602" s="7" t="s">
        <v>4727</v>
      </c>
      <c r="J602" s="7" t="s">
        <v>4725</v>
      </c>
    </row>
    <row r="603" spans="1:10" x14ac:dyDescent="0.3">
      <c r="A603" s="7" t="s">
        <v>1769</v>
      </c>
      <c r="B603">
        <v>40.24</v>
      </c>
      <c r="C603">
        <v>6.83</v>
      </c>
      <c r="D603" s="7" t="s">
        <v>2380</v>
      </c>
      <c r="E603" s="7" t="s">
        <v>2380</v>
      </c>
      <c r="F603" s="7" t="s">
        <v>2380</v>
      </c>
      <c r="G603">
        <v>0</v>
      </c>
      <c r="H603" s="7" t="s">
        <v>2380</v>
      </c>
      <c r="I603" s="7" t="s">
        <v>4722</v>
      </c>
      <c r="J603" s="7" t="s">
        <v>4723</v>
      </c>
    </row>
    <row r="604" spans="1:10" x14ac:dyDescent="0.3">
      <c r="A604" s="7" t="s">
        <v>1768</v>
      </c>
      <c r="B604">
        <v>43.15</v>
      </c>
      <c r="C604">
        <v>6.14</v>
      </c>
      <c r="D604" s="7" t="s">
        <v>2383</v>
      </c>
      <c r="E604" s="7" t="s">
        <v>2380</v>
      </c>
      <c r="F604" s="7" t="s">
        <v>2383</v>
      </c>
      <c r="G604">
        <v>1</v>
      </c>
      <c r="H604" s="7" t="s">
        <v>2380</v>
      </c>
      <c r="I604" s="7" t="s">
        <v>4722</v>
      </c>
      <c r="J604" s="7" t="s">
        <v>4724</v>
      </c>
    </row>
    <row r="605" spans="1:10" x14ac:dyDescent="0.3">
      <c r="A605" s="7" t="s">
        <v>1767</v>
      </c>
      <c r="B605">
        <v>27.7</v>
      </c>
      <c r="C605">
        <v>5.6</v>
      </c>
      <c r="D605" s="7" t="s">
        <v>2380</v>
      </c>
      <c r="E605" s="7" t="s">
        <v>2380</v>
      </c>
      <c r="F605" s="7" t="s">
        <v>2383</v>
      </c>
      <c r="G605">
        <v>1</v>
      </c>
      <c r="H605" s="7" t="s">
        <v>2383</v>
      </c>
      <c r="I605" s="7" t="s">
        <v>4726</v>
      </c>
      <c r="J605" s="7" t="s">
        <v>4725</v>
      </c>
    </row>
    <row r="606" spans="1:10" x14ac:dyDescent="0.3">
      <c r="A606" s="7" t="s">
        <v>1766</v>
      </c>
      <c r="B606">
        <v>45.68</v>
      </c>
      <c r="C606">
        <v>4.8</v>
      </c>
      <c r="D606" s="7" t="s">
        <v>2380</v>
      </c>
      <c r="E606" s="7" t="s">
        <v>2380</v>
      </c>
      <c r="F606" s="7" t="s">
        <v>2380</v>
      </c>
      <c r="G606">
        <v>2</v>
      </c>
      <c r="H606" s="7" t="s">
        <v>2380</v>
      </c>
      <c r="I606" s="7" t="s">
        <v>4722</v>
      </c>
      <c r="J606" s="7" t="s">
        <v>4725</v>
      </c>
    </row>
    <row r="607" spans="1:10" x14ac:dyDescent="0.3">
      <c r="A607" s="7" t="s">
        <v>1765</v>
      </c>
      <c r="B607">
        <v>27.3</v>
      </c>
      <c r="C607">
        <v>11.89</v>
      </c>
      <c r="D607" s="7" t="s">
        <v>2380</v>
      </c>
      <c r="E607" s="7" t="s">
        <v>2380</v>
      </c>
      <c r="F607" s="7" t="s">
        <v>2380</v>
      </c>
      <c r="G607">
        <v>0</v>
      </c>
      <c r="H607" s="7" t="s">
        <v>2383</v>
      </c>
      <c r="I607" s="7" t="s">
        <v>4726</v>
      </c>
      <c r="J607" s="7" t="s">
        <v>4723</v>
      </c>
    </row>
    <row r="608" spans="1:10" x14ac:dyDescent="0.3">
      <c r="A608" s="7" t="s">
        <v>1764</v>
      </c>
      <c r="B608">
        <v>54.45</v>
      </c>
      <c r="C608">
        <v>4.7300000000000004</v>
      </c>
      <c r="D608" s="7" t="s">
        <v>2383</v>
      </c>
      <c r="E608" s="7" t="s">
        <v>2380</v>
      </c>
      <c r="F608" s="7" t="s">
        <v>2380</v>
      </c>
      <c r="G608">
        <v>1</v>
      </c>
      <c r="H608" s="7" t="s">
        <v>2380</v>
      </c>
      <c r="I608" s="7" t="s">
        <v>4722</v>
      </c>
      <c r="J608" s="7" t="s">
        <v>4725</v>
      </c>
    </row>
    <row r="609" spans="1:10" x14ac:dyDescent="0.3">
      <c r="A609" s="7" t="s">
        <v>1763</v>
      </c>
      <c r="B609">
        <v>54.43</v>
      </c>
      <c r="C609">
        <v>4.6100000000000003</v>
      </c>
      <c r="D609" s="7" t="s">
        <v>2383</v>
      </c>
      <c r="E609" s="7" t="s">
        <v>2380</v>
      </c>
      <c r="F609" s="7" t="s">
        <v>2380</v>
      </c>
      <c r="G609">
        <v>1</v>
      </c>
      <c r="H609" s="7" t="s">
        <v>2380</v>
      </c>
      <c r="I609" s="7" t="s">
        <v>4722</v>
      </c>
      <c r="J609" s="7" t="s">
        <v>4725</v>
      </c>
    </row>
    <row r="610" spans="1:10" x14ac:dyDescent="0.3">
      <c r="A610" s="7" t="s">
        <v>1762</v>
      </c>
      <c r="B610">
        <v>48.01</v>
      </c>
      <c r="C610">
        <v>7.3</v>
      </c>
      <c r="D610" s="7" t="s">
        <v>2380</v>
      </c>
      <c r="E610" s="7" t="s">
        <v>2380</v>
      </c>
      <c r="F610" s="7" t="s">
        <v>2380</v>
      </c>
      <c r="G610">
        <v>0</v>
      </c>
      <c r="H610" s="7" t="s">
        <v>2380</v>
      </c>
      <c r="I610" s="7" t="s">
        <v>4722</v>
      </c>
      <c r="J610" s="7" t="s">
        <v>4723</v>
      </c>
    </row>
    <row r="611" spans="1:10" x14ac:dyDescent="0.3">
      <c r="A611" s="7" t="s">
        <v>1761</v>
      </c>
      <c r="B611">
        <v>48.32</v>
      </c>
      <c r="C611">
        <v>5.88</v>
      </c>
      <c r="D611" s="7" t="s">
        <v>2380</v>
      </c>
      <c r="E611" s="7" t="s">
        <v>2380</v>
      </c>
      <c r="F611" s="7" t="s">
        <v>2380</v>
      </c>
      <c r="G611">
        <v>0</v>
      </c>
      <c r="H611" s="7" t="s">
        <v>2380</v>
      </c>
      <c r="I611" s="7" t="s">
        <v>4722</v>
      </c>
      <c r="J611" s="7" t="s">
        <v>4724</v>
      </c>
    </row>
    <row r="612" spans="1:10" x14ac:dyDescent="0.3">
      <c r="A612" s="7" t="s">
        <v>1760</v>
      </c>
      <c r="B612">
        <v>22.895</v>
      </c>
      <c r="C612">
        <v>4.0599999999999996</v>
      </c>
      <c r="D612" s="7" t="s">
        <v>2380</v>
      </c>
      <c r="E612" s="7" t="s">
        <v>2380</v>
      </c>
      <c r="F612" s="7" t="s">
        <v>2383</v>
      </c>
      <c r="G612">
        <v>1</v>
      </c>
      <c r="H612" s="7" t="s">
        <v>2383</v>
      </c>
      <c r="I612" s="7" t="s">
        <v>4727</v>
      </c>
      <c r="J612" s="7" t="s">
        <v>4725</v>
      </c>
    </row>
    <row r="613" spans="1:10" x14ac:dyDescent="0.3">
      <c r="A613" s="7" t="s">
        <v>1759</v>
      </c>
      <c r="B613">
        <v>54.85</v>
      </c>
      <c r="C613">
        <v>4.9000000000000004</v>
      </c>
      <c r="D613" s="7" t="s">
        <v>2380</v>
      </c>
      <c r="E613" s="7" t="s">
        <v>2380</v>
      </c>
      <c r="F613" s="7" t="s">
        <v>2380</v>
      </c>
      <c r="G613">
        <v>1</v>
      </c>
      <c r="H613" s="7" t="s">
        <v>2380</v>
      </c>
      <c r="I613" s="7" t="s">
        <v>4722</v>
      </c>
      <c r="J613" s="7" t="s">
        <v>4725</v>
      </c>
    </row>
    <row r="614" spans="1:10" x14ac:dyDescent="0.3">
      <c r="A614" s="7" t="s">
        <v>1758</v>
      </c>
      <c r="B614">
        <v>21.85</v>
      </c>
      <c r="C614">
        <v>5.52</v>
      </c>
      <c r="D614" s="7" t="s">
        <v>2380</v>
      </c>
      <c r="E614" s="7" t="s">
        <v>2380</v>
      </c>
      <c r="F614" s="7" t="s">
        <v>2383</v>
      </c>
      <c r="G614">
        <v>1</v>
      </c>
      <c r="H614" s="7" t="s">
        <v>2383</v>
      </c>
      <c r="I614" s="7" t="s">
        <v>4727</v>
      </c>
      <c r="J614" s="7" t="s">
        <v>4725</v>
      </c>
    </row>
    <row r="615" spans="1:10" x14ac:dyDescent="0.3">
      <c r="A615" s="7" t="s">
        <v>1757</v>
      </c>
      <c r="B615">
        <v>51.86</v>
      </c>
      <c r="C615">
        <v>5.2</v>
      </c>
      <c r="D615" s="7" t="s">
        <v>2383</v>
      </c>
      <c r="E615" s="7" t="s">
        <v>2380</v>
      </c>
      <c r="F615" s="7" t="s">
        <v>2380</v>
      </c>
      <c r="G615">
        <v>0</v>
      </c>
      <c r="H615" s="7" t="s">
        <v>2380</v>
      </c>
      <c r="I615" s="7" t="s">
        <v>4722</v>
      </c>
      <c r="J615" s="7" t="s">
        <v>4725</v>
      </c>
    </row>
    <row r="616" spans="1:10" x14ac:dyDescent="0.3">
      <c r="A616" s="7" t="s">
        <v>1756</v>
      </c>
      <c r="B616">
        <v>39.049999999999997</v>
      </c>
      <c r="C616">
        <v>7.59</v>
      </c>
      <c r="D616" s="7" t="s">
        <v>2380</v>
      </c>
      <c r="E616" s="7" t="s">
        <v>2380</v>
      </c>
      <c r="F616" s="7" t="s">
        <v>2380</v>
      </c>
      <c r="G616">
        <v>3</v>
      </c>
      <c r="H616" s="7" t="s">
        <v>2380</v>
      </c>
      <c r="I616" s="7" t="s">
        <v>4722</v>
      </c>
      <c r="J616" s="7" t="s">
        <v>4723</v>
      </c>
    </row>
    <row r="617" spans="1:10" x14ac:dyDescent="0.3">
      <c r="A617" s="7" t="s">
        <v>1755</v>
      </c>
      <c r="B617">
        <v>31.824999999999999</v>
      </c>
      <c r="C617">
        <v>8.2799999999999994</v>
      </c>
      <c r="D617" s="7" t="s">
        <v>2380</v>
      </c>
      <c r="E617" s="7" t="s">
        <v>2380</v>
      </c>
      <c r="F617" s="7" t="s">
        <v>2380</v>
      </c>
      <c r="G617">
        <v>3</v>
      </c>
      <c r="H617" s="7" t="s">
        <v>2380</v>
      </c>
      <c r="I617" s="7" t="s">
        <v>4722</v>
      </c>
      <c r="J617" s="7" t="s">
        <v>4723</v>
      </c>
    </row>
    <row r="618" spans="1:10" x14ac:dyDescent="0.3">
      <c r="A618" s="7" t="s">
        <v>1754</v>
      </c>
      <c r="B618">
        <v>46.43</v>
      </c>
      <c r="C618">
        <v>6.72</v>
      </c>
      <c r="D618" s="7" t="s">
        <v>2380</v>
      </c>
      <c r="E618" s="7" t="s">
        <v>2380</v>
      </c>
      <c r="F618" s="7" t="s">
        <v>2380</v>
      </c>
      <c r="G618">
        <v>0</v>
      </c>
      <c r="H618" s="7" t="s">
        <v>2380</v>
      </c>
      <c r="I618" s="7" t="s">
        <v>4722</v>
      </c>
      <c r="J618" s="7" t="s">
        <v>4723</v>
      </c>
    </row>
    <row r="619" spans="1:10" x14ac:dyDescent="0.3">
      <c r="A619" s="7" t="s">
        <v>1753</v>
      </c>
      <c r="B619">
        <v>53.63</v>
      </c>
      <c r="C619">
        <v>5.47</v>
      </c>
      <c r="D619" s="7" t="s">
        <v>2383</v>
      </c>
      <c r="E619" s="7" t="s">
        <v>2380</v>
      </c>
      <c r="F619" s="7" t="s">
        <v>2380</v>
      </c>
      <c r="G619">
        <v>1</v>
      </c>
      <c r="H619" s="7" t="s">
        <v>2380</v>
      </c>
      <c r="I619" s="7" t="s">
        <v>4722</v>
      </c>
      <c r="J619" s="7" t="s">
        <v>4725</v>
      </c>
    </row>
    <row r="620" spans="1:10" x14ac:dyDescent="0.3">
      <c r="A620" s="7" t="s">
        <v>1752</v>
      </c>
      <c r="B620">
        <v>48.7</v>
      </c>
      <c r="C620">
        <v>4.71</v>
      </c>
      <c r="D620" s="7" t="s">
        <v>2380</v>
      </c>
      <c r="E620" s="7" t="s">
        <v>2380</v>
      </c>
      <c r="F620" s="7" t="s">
        <v>2380</v>
      </c>
      <c r="G620">
        <v>0</v>
      </c>
      <c r="H620" s="7" t="s">
        <v>2380</v>
      </c>
      <c r="I620" s="7" t="s">
        <v>4722</v>
      </c>
      <c r="J620" s="7" t="s">
        <v>4725</v>
      </c>
    </row>
    <row r="621" spans="1:10" x14ac:dyDescent="0.3">
      <c r="A621" s="7" t="s">
        <v>1751</v>
      </c>
      <c r="B621">
        <v>48.81</v>
      </c>
      <c r="C621">
        <v>5.49</v>
      </c>
      <c r="D621" s="7" t="s">
        <v>2380</v>
      </c>
      <c r="E621" s="7" t="s">
        <v>2380</v>
      </c>
      <c r="F621" s="7" t="s">
        <v>2380</v>
      </c>
      <c r="G621">
        <v>0</v>
      </c>
      <c r="H621" s="7" t="s">
        <v>2380</v>
      </c>
      <c r="I621" s="7" t="s">
        <v>4722</v>
      </c>
      <c r="J621" s="7" t="s">
        <v>4725</v>
      </c>
    </row>
    <row r="622" spans="1:10" x14ac:dyDescent="0.3">
      <c r="A622" s="7" t="s">
        <v>1750</v>
      </c>
      <c r="B622">
        <v>47.53</v>
      </c>
      <c r="C622">
        <v>4.72</v>
      </c>
      <c r="D622" s="7" t="s">
        <v>2380</v>
      </c>
      <c r="E622" s="7" t="s">
        <v>2380</v>
      </c>
      <c r="F622" s="7" t="s">
        <v>2380</v>
      </c>
      <c r="G622">
        <v>0</v>
      </c>
      <c r="H622" s="7" t="s">
        <v>2380</v>
      </c>
      <c r="I622" s="7" t="s">
        <v>4722</v>
      </c>
      <c r="J622" s="7" t="s">
        <v>4725</v>
      </c>
    </row>
    <row r="623" spans="1:10" x14ac:dyDescent="0.3">
      <c r="A623" s="7" t="s">
        <v>1749</v>
      </c>
      <c r="B623">
        <v>36.85</v>
      </c>
      <c r="C623">
        <v>6.7</v>
      </c>
      <c r="D623" s="7" t="s">
        <v>2380</v>
      </c>
      <c r="E623" s="7" t="s">
        <v>2380</v>
      </c>
      <c r="F623" s="7" t="s">
        <v>2380</v>
      </c>
      <c r="G623">
        <v>0</v>
      </c>
      <c r="H623" s="7" t="s">
        <v>2380</v>
      </c>
      <c r="I623" s="7" t="s">
        <v>4722</v>
      </c>
      <c r="J623" s="7" t="s">
        <v>4723</v>
      </c>
    </row>
    <row r="624" spans="1:10" x14ac:dyDescent="0.3">
      <c r="A624" s="7" t="s">
        <v>1748</v>
      </c>
      <c r="B624">
        <v>29.3</v>
      </c>
      <c r="C624">
        <v>5.5</v>
      </c>
      <c r="D624" s="7" t="s">
        <v>2380</v>
      </c>
      <c r="E624" s="7" t="s">
        <v>2380</v>
      </c>
      <c r="F624" s="7" t="s">
        <v>2380</v>
      </c>
      <c r="G624">
        <v>0</v>
      </c>
      <c r="H624" s="7" t="s">
        <v>2380</v>
      </c>
      <c r="I624" s="7" t="s">
        <v>4726</v>
      </c>
      <c r="J624" s="7" t="s">
        <v>4725</v>
      </c>
    </row>
    <row r="625" spans="1:10" x14ac:dyDescent="0.3">
      <c r="A625" s="7" t="s">
        <v>1747</v>
      </c>
      <c r="B625">
        <v>19.3</v>
      </c>
      <c r="C625">
        <v>4.46</v>
      </c>
      <c r="D625" s="7" t="s">
        <v>2380</v>
      </c>
      <c r="E625" s="7" t="s">
        <v>2380</v>
      </c>
      <c r="F625" s="7" t="s">
        <v>2380</v>
      </c>
      <c r="G625">
        <v>1</v>
      </c>
      <c r="H625" s="7" t="s">
        <v>2383</v>
      </c>
      <c r="I625" s="7" t="s">
        <v>4727</v>
      </c>
      <c r="J625" s="7" t="s">
        <v>4725</v>
      </c>
    </row>
    <row r="626" spans="1:10" x14ac:dyDescent="0.3">
      <c r="A626" s="7" t="s">
        <v>1746</v>
      </c>
      <c r="B626">
        <v>24.13</v>
      </c>
      <c r="C626">
        <v>5.29</v>
      </c>
      <c r="D626" s="7" t="s">
        <v>2383</v>
      </c>
      <c r="E626" s="7" t="s">
        <v>2380</v>
      </c>
      <c r="F626" s="7" t="s">
        <v>2383</v>
      </c>
      <c r="G626">
        <v>1</v>
      </c>
      <c r="H626" s="7" t="s">
        <v>2383</v>
      </c>
      <c r="I626" s="7" t="s">
        <v>4727</v>
      </c>
      <c r="J626" s="7" t="s">
        <v>4725</v>
      </c>
    </row>
    <row r="627" spans="1:10" x14ac:dyDescent="0.3">
      <c r="A627" s="7" t="s">
        <v>1745</v>
      </c>
      <c r="B627">
        <v>46.7</v>
      </c>
      <c r="C627">
        <v>10.99</v>
      </c>
      <c r="D627" s="7" t="s">
        <v>2380</v>
      </c>
      <c r="E627" s="7" t="s">
        <v>2380</v>
      </c>
      <c r="F627" s="7" t="s">
        <v>2380</v>
      </c>
      <c r="G627">
        <v>0</v>
      </c>
      <c r="H627" s="7" t="s">
        <v>2380</v>
      </c>
      <c r="I627" s="7" t="s">
        <v>4722</v>
      </c>
      <c r="J627" s="7" t="s">
        <v>4723</v>
      </c>
    </row>
    <row r="628" spans="1:10" x14ac:dyDescent="0.3">
      <c r="A628" s="7" t="s">
        <v>1744</v>
      </c>
      <c r="B628">
        <v>45.27</v>
      </c>
      <c r="C628">
        <v>5.2</v>
      </c>
      <c r="D628" s="7" t="s">
        <v>2383</v>
      </c>
      <c r="E628" s="7" t="s">
        <v>2380</v>
      </c>
      <c r="F628" s="7" t="s">
        <v>2380</v>
      </c>
      <c r="G628">
        <v>0</v>
      </c>
      <c r="H628" s="7" t="s">
        <v>2380</v>
      </c>
      <c r="I628" s="7" t="s">
        <v>4722</v>
      </c>
      <c r="J628" s="7" t="s">
        <v>4725</v>
      </c>
    </row>
    <row r="629" spans="1:10" x14ac:dyDescent="0.3">
      <c r="A629" s="7" t="s">
        <v>1743</v>
      </c>
      <c r="B629">
        <v>44.29</v>
      </c>
      <c r="C629">
        <v>9.66</v>
      </c>
      <c r="D629" s="7" t="s">
        <v>2380</v>
      </c>
      <c r="E629" s="7" t="s">
        <v>2380</v>
      </c>
      <c r="F629" s="7" t="s">
        <v>2380</v>
      </c>
      <c r="G629">
        <v>2</v>
      </c>
      <c r="H629" s="7" t="s">
        <v>2380</v>
      </c>
      <c r="I629" s="7" t="s">
        <v>4722</v>
      </c>
      <c r="J629" s="7" t="s">
        <v>4723</v>
      </c>
    </row>
    <row r="630" spans="1:10" x14ac:dyDescent="0.3">
      <c r="A630" s="7" t="s">
        <v>1742</v>
      </c>
      <c r="B630">
        <v>54.59</v>
      </c>
      <c r="C630">
        <v>4.22</v>
      </c>
      <c r="D630" s="7" t="s">
        <v>2383</v>
      </c>
      <c r="E630" s="7" t="s">
        <v>2380</v>
      </c>
      <c r="F630" s="7" t="s">
        <v>2380</v>
      </c>
      <c r="G630">
        <v>1</v>
      </c>
      <c r="H630" s="7" t="s">
        <v>2380</v>
      </c>
      <c r="I630" s="7" t="s">
        <v>4722</v>
      </c>
      <c r="J630" s="7" t="s">
        <v>4725</v>
      </c>
    </row>
    <row r="631" spans="1:10" x14ac:dyDescent="0.3">
      <c r="A631" s="7" t="s">
        <v>1741</v>
      </c>
      <c r="B631">
        <v>32.965000000000003</v>
      </c>
      <c r="C631">
        <v>11.78</v>
      </c>
      <c r="D631" s="7" t="s">
        <v>2380</v>
      </c>
      <c r="E631" s="7" t="s">
        <v>2380</v>
      </c>
      <c r="F631" s="7" t="s">
        <v>2380</v>
      </c>
      <c r="G631">
        <v>0</v>
      </c>
      <c r="H631" s="7" t="s">
        <v>2380</v>
      </c>
      <c r="I631" s="7" t="s">
        <v>4722</v>
      </c>
      <c r="J631" s="7" t="s">
        <v>4723</v>
      </c>
    </row>
    <row r="632" spans="1:10" x14ac:dyDescent="0.3">
      <c r="A632" s="7" t="s">
        <v>1740</v>
      </c>
      <c r="B632">
        <v>38.049999999999997</v>
      </c>
      <c r="C632">
        <v>9.6199999999999992</v>
      </c>
      <c r="D632" s="7" t="s">
        <v>2380</v>
      </c>
      <c r="E632" s="7" t="s">
        <v>2380</v>
      </c>
      <c r="F632" s="7" t="s">
        <v>2380</v>
      </c>
      <c r="G632">
        <v>0</v>
      </c>
      <c r="H632" s="7" t="s">
        <v>2380</v>
      </c>
      <c r="I632" s="7" t="s">
        <v>4722</v>
      </c>
      <c r="J632" s="7" t="s">
        <v>4723</v>
      </c>
    </row>
    <row r="633" spans="1:10" x14ac:dyDescent="0.3">
      <c r="A633" s="7" t="s">
        <v>1739</v>
      </c>
      <c r="B633">
        <v>46.14</v>
      </c>
      <c r="C633">
        <v>10.78</v>
      </c>
      <c r="D633" s="7" t="s">
        <v>2380</v>
      </c>
      <c r="E633" s="7" t="s">
        <v>2380</v>
      </c>
      <c r="F633" s="7" t="s">
        <v>2380</v>
      </c>
      <c r="G633">
        <v>0</v>
      </c>
      <c r="H633" s="7" t="s">
        <v>2380</v>
      </c>
      <c r="I633" s="7" t="s">
        <v>4722</v>
      </c>
      <c r="J633" s="7" t="s">
        <v>4723</v>
      </c>
    </row>
    <row r="634" spans="1:10" x14ac:dyDescent="0.3">
      <c r="A634" s="7" t="s">
        <v>1738</v>
      </c>
      <c r="B634">
        <v>41.325000000000003</v>
      </c>
      <c r="C634">
        <v>5.1100000000000003</v>
      </c>
      <c r="D634" s="7" t="s">
        <v>2383</v>
      </c>
      <c r="E634" s="7" t="s">
        <v>2380</v>
      </c>
      <c r="F634" s="7" t="s">
        <v>2380</v>
      </c>
      <c r="G634">
        <v>2</v>
      </c>
      <c r="H634" s="7" t="s">
        <v>2380</v>
      </c>
      <c r="I634" s="7" t="s">
        <v>4722</v>
      </c>
      <c r="J634" s="7" t="s">
        <v>4725</v>
      </c>
    </row>
    <row r="635" spans="1:10" x14ac:dyDescent="0.3">
      <c r="A635" s="7" t="s">
        <v>1737</v>
      </c>
      <c r="B635">
        <v>44.64</v>
      </c>
      <c r="C635">
        <v>7.18</v>
      </c>
      <c r="D635" s="7" t="s">
        <v>2380</v>
      </c>
      <c r="E635" s="7" t="s">
        <v>2380</v>
      </c>
      <c r="F635" s="7" t="s">
        <v>2380</v>
      </c>
      <c r="G635">
        <v>0</v>
      </c>
      <c r="H635" s="7" t="s">
        <v>2380</v>
      </c>
      <c r="I635" s="7" t="s">
        <v>4722</v>
      </c>
      <c r="J635" s="7" t="s">
        <v>4723</v>
      </c>
    </row>
    <row r="636" spans="1:10" x14ac:dyDescent="0.3">
      <c r="A636" s="7" t="s">
        <v>1736</v>
      </c>
      <c r="B636">
        <v>25.175000000000001</v>
      </c>
      <c r="C636">
        <v>4.96</v>
      </c>
      <c r="D636" s="7" t="s">
        <v>2380</v>
      </c>
      <c r="E636" s="7" t="s">
        <v>2383</v>
      </c>
      <c r="F636" s="7" t="s">
        <v>2380</v>
      </c>
      <c r="G636">
        <v>1</v>
      </c>
      <c r="H636" s="7" t="s">
        <v>2380</v>
      </c>
      <c r="I636" s="7" t="s">
        <v>4726</v>
      </c>
      <c r="J636" s="7" t="s">
        <v>4725</v>
      </c>
    </row>
    <row r="637" spans="1:10" x14ac:dyDescent="0.3">
      <c r="A637" s="7" t="s">
        <v>1735</v>
      </c>
      <c r="B637">
        <v>43.11</v>
      </c>
      <c r="C637">
        <v>4.67</v>
      </c>
      <c r="D637" s="7" t="s">
        <v>2383</v>
      </c>
      <c r="E637" s="7" t="s">
        <v>2380</v>
      </c>
      <c r="F637" s="7" t="s">
        <v>2380</v>
      </c>
      <c r="G637">
        <v>0</v>
      </c>
      <c r="H637" s="7" t="s">
        <v>2380</v>
      </c>
      <c r="I637" s="7" t="s">
        <v>4722</v>
      </c>
      <c r="J637" s="7" t="s">
        <v>4725</v>
      </c>
    </row>
    <row r="638" spans="1:10" x14ac:dyDescent="0.3">
      <c r="A638" s="7" t="s">
        <v>1734</v>
      </c>
      <c r="B638">
        <v>53.32</v>
      </c>
      <c r="C638">
        <v>5.0599999999999996</v>
      </c>
      <c r="D638" s="7" t="s">
        <v>2380</v>
      </c>
      <c r="E638" s="7" t="s">
        <v>2380</v>
      </c>
      <c r="F638" s="7" t="s">
        <v>2380</v>
      </c>
      <c r="G638">
        <v>0</v>
      </c>
      <c r="H638" s="7" t="s">
        <v>2380</v>
      </c>
      <c r="I638" s="7" t="s">
        <v>4722</v>
      </c>
      <c r="J638" s="7" t="s">
        <v>4725</v>
      </c>
    </row>
    <row r="639" spans="1:10" x14ac:dyDescent="0.3">
      <c r="A639" s="7" t="s">
        <v>1733</v>
      </c>
      <c r="B639">
        <v>38.04</v>
      </c>
      <c r="C639">
        <v>5.0199999999999996</v>
      </c>
      <c r="D639" s="7" t="s">
        <v>2383</v>
      </c>
      <c r="E639" s="7" t="s">
        <v>2380</v>
      </c>
      <c r="F639" s="7" t="s">
        <v>2380</v>
      </c>
      <c r="G639">
        <v>1</v>
      </c>
      <c r="H639" s="7" t="s">
        <v>2380</v>
      </c>
      <c r="I639" s="7" t="s">
        <v>4722</v>
      </c>
      <c r="J639" s="7" t="s">
        <v>4725</v>
      </c>
    </row>
    <row r="640" spans="1:10" x14ac:dyDescent="0.3">
      <c r="A640" s="7" t="s">
        <v>1732</v>
      </c>
      <c r="B640">
        <v>37.9</v>
      </c>
      <c r="C640">
        <v>7.76</v>
      </c>
      <c r="D640" s="7" t="s">
        <v>2380</v>
      </c>
      <c r="E640" s="7" t="s">
        <v>2380</v>
      </c>
      <c r="F640" s="7" t="s">
        <v>2380</v>
      </c>
      <c r="G640">
        <v>0</v>
      </c>
      <c r="H640" s="7" t="s">
        <v>2380</v>
      </c>
      <c r="I640" s="7" t="s">
        <v>4722</v>
      </c>
      <c r="J640" s="7" t="s">
        <v>4723</v>
      </c>
    </row>
    <row r="641" spans="1:10" x14ac:dyDescent="0.3">
      <c r="A641" s="7" t="s">
        <v>1731</v>
      </c>
      <c r="B641">
        <v>39.6</v>
      </c>
      <c r="C641">
        <v>9.32</v>
      </c>
      <c r="D641" s="7" t="s">
        <v>2380</v>
      </c>
      <c r="E641" s="7" t="s">
        <v>2380</v>
      </c>
      <c r="F641" s="7" t="s">
        <v>2380</v>
      </c>
      <c r="G641">
        <v>0</v>
      </c>
      <c r="H641" s="7" t="s">
        <v>2380</v>
      </c>
      <c r="I641" s="7" t="s">
        <v>4722</v>
      </c>
      <c r="J641" s="7" t="s">
        <v>4723</v>
      </c>
    </row>
    <row r="642" spans="1:10" x14ac:dyDescent="0.3">
      <c r="A642" s="7" t="s">
        <v>1730</v>
      </c>
      <c r="B642">
        <v>50.92</v>
      </c>
      <c r="C642">
        <v>5.31</v>
      </c>
      <c r="D642" s="7" t="s">
        <v>2383</v>
      </c>
      <c r="E642" s="7" t="s">
        <v>2380</v>
      </c>
      <c r="F642" s="7" t="s">
        <v>2380</v>
      </c>
      <c r="G642">
        <v>1</v>
      </c>
      <c r="H642" s="7" t="s">
        <v>2380</v>
      </c>
      <c r="I642" s="7" t="s">
        <v>4722</v>
      </c>
      <c r="J642" s="7" t="s">
        <v>4725</v>
      </c>
    </row>
    <row r="643" spans="1:10" x14ac:dyDescent="0.3">
      <c r="A643" s="7" t="s">
        <v>1729</v>
      </c>
      <c r="B643">
        <v>21.85</v>
      </c>
      <c r="C643">
        <v>5.56</v>
      </c>
      <c r="D643" s="7" t="s">
        <v>2383</v>
      </c>
      <c r="E643" s="7" t="s">
        <v>2380</v>
      </c>
      <c r="F643" s="7" t="s">
        <v>2380</v>
      </c>
      <c r="G643">
        <v>0</v>
      </c>
      <c r="H643" s="7" t="s">
        <v>2383</v>
      </c>
      <c r="I643" s="7" t="s">
        <v>4727</v>
      </c>
      <c r="J643" s="7" t="s">
        <v>4725</v>
      </c>
    </row>
    <row r="644" spans="1:10" x14ac:dyDescent="0.3">
      <c r="A644" s="7" t="s">
        <v>1728</v>
      </c>
      <c r="B644">
        <v>36.08</v>
      </c>
      <c r="C644">
        <v>7.11</v>
      </c>
      <c r="D644" s="7" t="s">
        <v>2383</v>
      </c>
      <c r="E644" s="7" t="s">
        <v>2380</v>
      </c>
      <c r="F644" s="7" t="s">
        <v>2383</v>
      </c>
      <c r="G644">
        <v>1</v>
      </c>
      <c r="H644" s="7" t="s">
        <v>2380</v>
      </c>
      <c r="I644" s="7" t="s">
        <v>4722</v>
      </c>
      <c r="J644" s="7" t="s">
        <v>4723</v>
      </c>
    </row>
    <row r="645" spans="1:10" x14ac:dyDescent="0.3">
      <c r="A645" s="7" t="s">
        <v>1727</v>
      </c>
      <c r="B645">
        <v>40.44</v>
      </c>
      <c r="C645">
        <v>5.13</v>
      </c>
      <c r="D645" s="7" t="s">
        <v>2383</v>
      </c>
      <c r="E645" s="7" t="s">
        <v>2380</v>
      </c>
      <c r="F645" s="7" t="s">
        <v>2383</v>
      </c>
      <c r="G645">
        <v>1</v>
      </c>
      <c r="H645" s="7" t="s">
        <v>2380</v>
      </c>
      <c r="I645" s="7" t="s">
        <v>4722</v>
      </c>
      <c r="J645" s="7" t="s">
        <v>4725</v>
      </c>
    </row>
    <row r="646" spans="1:10" x14ac:dyDescent="0.3">
      <c r="A646" s="7" t="s">
        <v>1726</v>
      </c>
      <c r="B646">
        <v>38.094999999999999</v>
      </c>
      <c r="C646">
        <v>10.199999999999999</v>
      </c>
      <c r="D646" s="7" t="s">
        <v>2380</v>
      </c>
      <c r="E646" s="7" t="s">
        <v>2380</v>
      </c>
      <c r="F646" s="7" t="s">
        <v>2380</v>
      </c>
      <c r="G646">
        <v>0</v>
      </c>
      <c r="H646" s="7" t="s">
        <v>2380</v>
      </c>
      <c r="I646" s="7" t="s">
        <v>4722</v>
      </c>
      <c r="J646" s="7" t="s">
        <v>4723</v>
      </c>
    </row>
    <row r="647" spans="1:10" x14ac:dyDescent="0.3">
      <c r="A647" s="7" t="s">
        <v>1725</v>
      </c>
      <c r="B647">
        <v>44.95</v>
      </c>
      <c r="C647">
        <v>10.4</v>
      </c>
      <c r="D647" s="7" t="s">
        <v>2380</v>
      </c>
      <c r="E647" s="7" t="s">
        <v>2380</v>
      </c>
      <c r="F647" s="7" t="s">
        <v>2380</v>
      </c>
      <c r="G647">
        <v>0</v>
      </c>
      <c r="H647" s="7" t="s">
        <v>2380</v>
      </c>
      <c r="I647" s="7" t="s">
        <v>4722</v>
      </c>
      <c r="J647" s="7" t="s">
        <v>4723</v>
      </c>
    </row>
    <row r="648" spans="1:10" x14ac:dyDescent="0.3">
      <c r="A648" s="7" t="s">
        <v>1724</v>
      </c>
      <c r="B648">
        <v>35.54</v>
      </c>
      <c r="C648">
        <v>10.67</v>
      </c>
      <c r="D648" s="7" t="s">
        <v>2380</v>
      </c>
      <c r="E648" s="7" t="s">
        <v>2380</v>
      </c>
      <c r="F648" s="7" t="s">
        <v>2380</v>
      </c>
      <c r="G648">
        <v>0</v>
      </c>
      <c r="H648" s="7" t="s">
        <v>2380</v>
      </c>
      <c r="I648" s="7" t="s">
        <v>4722</v>
      </c>
      <c r="J648" s="7" t="s">
        <v>4723</v>
      </c>
    </row>
    <row r="649" spans="1:10" x14ac:dyDescent="0.3">
      <c r="A649" s="7" t="s">
        <v>1723</v>
      </c>
      <c r="B649">
        <v>39.799999999999997</v>
      </c>
      <c r="C649">
        <v>4.6500000000000004</v>
      </c>
      <c r="D649" s="7" t="s">
        <v>2383</v>
      </c>
      <c r="E649" s="7" t="s">
        <v>2380</v>
      </c>
      <c r="F649" s="7" t="s">
        <v>2380</v>
      </c>
      <c r="G649">
        <v>2</v>
      </c>
      <c r="H649" s="7" t="s">
        <v>2380</v>
      </c>
      <c r="I649" s="7" t="s">
        <v>4722</v>
      </c>
      <c r="J649" s="7" t="s">
        <v>4725</v>
      </c>
    </row>
    <row r="650" spans="1:10" x14ac:dyDescent="0.3">
      <c r="A650" s="7" t="s">
        <v>1722</v>
      </c>
      <c r="B650">
        <v>33.659999999999997</v>
      </c>
      <c r="C650">
        <v>5.65</v>
      </c>
      <c r="D650" s="7" t="s">
        <v>2383</v>
      </c>
      <c r="E650" s="7" t="s">
        <v>2380</v>
      </c>
      <c r="F650" s="7" t="s">
        <v>2380</v>
      </c>
      <c r="G650">
        <v>2</v>
      </c>
      <c r="H650" s="7" t="s">
        <v>2380</v>
      </c>
      <c r="I650" s="7" t="s">
        <v>4722</v>
      </c>
      <c r="J650" s="7" t="s">
        <v>4725</v>
      </c>
    </row>
    <row r="651" spans="1:10" x14ac:dyDescent="0.3">
      <c r="A651" s="7" t="s">
        <v>1721</v>
      </c>
      <c r="B651">
        <v>35.5</v>
      </c>
      <c r="C651">
        <v>11.97</v>
      </c>
      <c r="D651" s="7" t="s">
        <v>2380</v>
      </c>
      <c r="E651" s="7" t="s">
        <v>2380</v>
      </c>
      <c r="F651" s="7" t="s">
        <v>2380</v>
      </c>
      <c r="G651">
        <v>0</v>
      </c>
      <c r="H651" s="7" t="s">
        <v>2380</v>
      </c>
      <c r="I651" s="7" t="s">
        <v>4722</v>
      </c>
      <c r="J651" s="7" t="s">
        <v>4723</v>
      </c>
    </row>
    <row r="652" spans="1:10" x14ac:dyDescent="0.3">
      <c r="A652" s="7" t="s">
        <v>1720</v>
      </c>
      <c r="B652">
        <v>41.63</v>
      </c>
      <c r="C652">
        <v>6.71</v>
      </c>
      <c r="D652" s="7" t="s">
        <v>2380</v>
      </c>
      <c r="E652" s="7" t="s">
        <v>2380</v>
      </c>
      <c r="F652" s="7" t="s">
        <v>2380</v>
      </c>
      <c r="G652">
        <v>0</v>
      </c>
      <c r="H652" s="7" t="s">
        <v>2380</v>
      </c>
      <c r="I652" s="7" t="s">
        <v>4722</v>
      </c>
      <c r="J652" s="7" t="s">
        <v>4723</v>
      </c>
    </row>
    <row r="653" spans="1:10" x14ac:dyDescent="0.3">
      <c r="A653" s="7" t="s">
        <v>1719</v>
      </c>
      <c r="B653">
        <v>46.49</v>
      </c>
      <c r="C653">
        <v>11.92</v>
      </c>
      <c r="D653" s="7" t="s">
        <v>2380</v>
      </c>
      <c r="E653" s="7" t="s">
        <v>2380</v>
      </c>
      <c r="F653" s="7" t="s">
        <v>2380</v>
      </c>
      <c r="G653">
        <v>0</v>
      </c>
      <c r="H653" s="7" t="s">
        <v>2380</v>
      </c>
      <c r="I653" s="7" t="s">
        <v>4722</v>
      </c>
      <c r="J653" s="7" t="s">
        <v>4723</v>
      </c>
    </row>
    <row r="654" spans="1:10" x14ac:dyDescent="0.3">
      <c r="A654" s="7" t="s">
        <v>1718</v>
      </c>
      <c r="B654">
        <v>43.29</v>
      </c>
      <c r="C654">
        <v>5.35</v>
      </c>
      <c r="D654" s="7" t="s">
        <v>2380</v>
      </c>
      <c r="E654" s="7" t="s">
        <v>2380</v>
      </c>
      <c r="F654" s="7" t="s">
        <v>2380</v>
      </c>
      <c r="G654">
        <v>2</v>
      </c>
      <c r="H654" s="7" t="s">
        <v>2380</v>
      </c>
      <c r="I654" s="7" t="s">
        <v>4722</v>
      </c>
      <c r="J654" s="7" t="s">
        <v>4725</v>
      </c>
    </row>
    <row r="655" spans="1:10" x14ac:dyDescent="0.3">
      <c r="A655" s="7" t="s">
        <v>1717</v>
      </c>
      <c r="B655">
        <v>43.08</v>
      </c>
      <c r="C655">
        <v>8.9600000000000009</v>
      </c>
      <c r="D655" s="7" t="s">
        <v>2383</v>
      </c>
      <c r="E655" s="7" t="s">
        <v>2380</v>
      </c>
      <c r="F655" s="7" t="s">
        <v>2380</v>
      </c>
      <c r="G655">
        <v>1</v>
      </c>
      <c r="H655" s="7" t="s">
        <v>2380</v>
      </c>
      <c r="I655" s="7" t="s">
        <v>4722</v>
      </c>
      <c r="J655" s="7" t="s">
        <v>4723</v>
      </c>
    </row>
    <row r="656" spans="1:10" x14ac:dyDescent="0.3">
      <c r="A656" s="7" t="s">
        <v>1716</v>
      </c>
      <c r="B656">
        <v>39.07</v>
      </c>
      <c r="C656">
        <v>11.93</v>
      </c>
      <c r="D656" s="7" t="s">
        <v>2380</v>
      </c>
      <c r="E656" s="7" t="s">
        <v>2380</v>
      </c>
      <c r="F656" s="7" t="s">
        <v>2380</v>
      </c>
      <c r="G656">
        <v>0</v>
      </c>
      <c r="H656" s="7" t="s">
        <v>2380</v>
      </c>
      <c r="I656" s="7" t="s">
        <v>4722</v>
      </c>
      <c r="J656" s="7" t="s">
        <v>4723</v>
      </c>
    </row>
    <row r="657" spans="1:10" x14ac:dyDescent="0.3">
      <c r="A657" s="7" t="s">
        <v>1715</v>
      </c>
      <c r="B657">
        <v>41.3</v>
      </c>
      <c r="C657">
        <v>9.59</v>
      </c>
      <c r="D657" s="7" t="s">
        <v>2380</v>
      </c>
      <c r="E657" s="7" t="s">
        <v>2380</v>
      </c>
      <c r="F657" s="7" t="s">
        <v>2380</v>
      </c>
      <c r="G657">
        <v>0</v>
      </c>
      <c r="H657" s="7" t="s">
        <v>2380</v>
      </c>
      <c r="I657" s="7" t="s">
        <v>4722</v>
      </c>
      <c r="J657" s="7" t="s">
        <v>4723</v>
      </c>
    </row>
    <row r="658" spans="1:10" x14ac:dyDescent="0.3">
      <c r="A658" s="7" t="s">
        <v>1714</v>
      </c>
      <c r="B658">
        <v>42.95</v>
      </c>
      <c r="C658">
        <v>11.88</v>
      </c>
      <c r="D658" s="7" t="s">
        <v>2383</v>
      </c>
      <c r="E658" s="7" t="s">
        <v>2380</v>
      </c>
      <c r="F658" s="7" t="s">
        <v>2380</v>
      </c>
      <c r="G658">
        <v>2</v>
      </c>
      <c r="H658" s="7" t="s">
        <v>2380</v>
      </c>
      <c r="I658" s="7" t="s">
        <v>4722</v>
      </c>
      <c r="J658" s="7" t="s">
        <v>4723</v>
      </c>
    </row>
    <row r="659" spans="1:10" x14ac:dyDescent="0.3">
      <c r="A659" s="7" t="s">
        <v>1713</v>
      </c>
      <c r="B659">
        <v>46.96</v>
      </c>
      <c r="C659">
        <v>4.6399999999999997</v>
      </c>
      <c r="D659" s="7" t="s">
        <v>2380</v>
      </c>
      <c r="E659" s="7" t="s">
        <v>2380</v>
      </c>
      <c r="F659" s="7" t="s">
        <v>2383</v>
      </c>
      <c r="G659">
        <v>1</v>
      </c>
      <c r="H659" s="7" t="s">
        <v>2380</v>
      </c>
      <c r="I659" s="7" t="s">
        <v>4722</v>
      </c>
      <c r="J659" s="7" t="s">
        <v>4725</v>
      </c>
    </row>
    <row r="660" spans="1:10" x14ac:dyDescent="0.3">
      <c r="A660" s="7" t="s">
        <v>1712</v>
      </c>
      <c r="B660">
        <v>30.495000000000001</v>
      </c>
      <c r="C660">
        <v>9.5299999999999994</v>
      </c>
      <c r="D660" s="7" t="s">
        <v>2380</v>
      </c>
      <c r="E660" s="7" t="s">
        <v>2380</v>
      </c>
      <c r="F660" s="7" t="s">
        <v>2380</v>
      </c>
      <c r="G660">
        <v>0</v>
      </c>
      <c r="H660" s="7" t="s">
        <v>2380</v>
      </c>
      <c r="I660" s="7" t="s">
        <v>4722</v>
      </c>
      <c r="J660" s="7" t="s">
        <v>4723</v>
      </c>
    </row>
    <row r="661" spans="1:10" x14ac:dyDescent="0.3">
      <c r="A661" s="7" t="s">
        <v>1711</v>
      </c>
      <c r="B661">
        <v>17.954999999999998</v>
      </c>
      <c r="C661">
        <v>5.29</v>
      </c>
      <c r="D661" s="7" t="s">
        <v>2383</v>
      </c>
      <c r="E661" s="7" t="s">
        <v>2380</v>
      </c>
      <c r="F661" s="7" t="s">
        <v>2380</v>
      </c>
      <c r="G661">
        <v>1</v>
      </c>
      <c r="H661" s="7" t="s">
        <v>2383</v>
      </c>
      <c r="I661" s="7" t="s">
        <v>4728</v>
      </c>
      <c r="J661" s="7" t="s">
        <v>4725</v>
      </c>
    </row>
    <row r="662" spans="1:10" x14ac:dyDescent="0.3">
      <c r="A662" s="7" t="s">
        <v>1710</v>
      </c>
      <c r="B662">
        <v>25.6</v>
      </c>
      <c r="C662">
        <v>10.95</v>
      </c>
      <c r="D662" s="7" t="s">
        <v>2380</v>
      </c>
      <c r="E662" s="7" t="s">
        <v>2380</v>
      </c>
      <c r="F662" s="7" t="s">
        <v>2380</v>
      </c>
      <c r="G662">
        <v>3</v>
      </c>
      <c r="H662" s="7" t="s">
        <v>2380</v>
      </c>
      <c r="I662" s="7" t="s">
        <v>4726</v>
      </c>
      <c r="J662" s="7" t="s">
        <v>4723</v>
      </c>
    </row>
    <row r="663" spans="1:10" x14ac:dyDescent="0.3">
      <c r="A663" s="7" t="s">
        <v>1709</v>
      </c>
      <c r="B663">
        <v>34.21</v>
      </c>
      <c r="C663">
        <v>9.17</v>
      </c>
      <c r="D663" s="7" t="s">
        <v>2380</v>
      </c>
      <c r="E663" s="7" t="s">
        <v>2380</v>
      </c>
      <c r="F663" s="7" t="s">
        <v>2380</v>
      </c>
      <c r="G663">
        <v>0</v>
      </c>
      <c r="H663" s="7" t="s">
        <v>2380</v>
      </c>
      <c r="I663" s="7" t="s">
        <v>4722</v>
      </c>
      <c r="J663" s="7" t="s">
        <v>4723</v>
      </c>
    </row>
    <row r="664" spans="1:10" x14ac:dyDescent="0.3">
      <c r="A664" s="7" t="s">
        <v>1708</v>
      </c>
      <c r="B664">
        <v>39.74</v>
      </c>
      <c r="C664">
        <v>7.39</v>
      </c>
      <c r="D664" s="7" t="s">
        <v>2380</v>
      </c>
      <c r="E664" s="7" t="s">
        <v>2380</v>
      </c>
      <c r="F664" s="7" t="s">
        <v>2380</v>
      </c>
      <c r="G664">
        <v>0</v>
      </c>
      <c r="H664" s="7" t="s">
        <v>2380</v>
      </c>
      <c r="I664" s="7" t="s">
        <v>4722</v>
      </c>
      <c r="J664" s="7" t="s">
        <v>4723</v>
      </c>
    </row>
    <row r="665" spans="1:10" x14ac:dyDescent="0.3">
      <c r="A665" s="7" t="s">
        <v>1707</v>
      </c>
      <c r="B665">
        <v>49.53</v>
      </c>
      <c r="C665">
        <v>9.1300000000000008</v>
      </c>
      <c r="D665" s="7" t="s">
        <v>2383</v>
      </c>
      <c r="E665" s="7" t="s">
        <v>2380</v>
      </c>
      <c r="F665" s="7" t="s">
        <v>2380</v>
      </c>
      <c r="G665">
        <v>0</v>
      </c>
      <c r="H665" s="7" t="s">
        <v>2380</v>
      </c>
      <c r="I665" s="7" t="s">
        <v>4722</v>
      </c>
      <c r="J665" s="7" t="s">
        <v>4723</v>
      </c>
    </row>
    <row r="666" spans="1:10" x14ac:dyDescent="0.3">
      <c r="A666" s="7" t="s">
        <v>1706</v>
      </c>
      <c r="B666">
        <v>39.33</v>
      </c>
      <c r="C666">
        <v>10.4</v>
      </c>
      <c r="D666" s="7" t="s">
        <v>2380</v>
      </c>
      <c r="E666" s="7" t="s">
        <v>2380</v>
      </c>
      <c r="F666" s="7" t="s">
        <v>2380</v>
      </c>
      <c r="G666">
        <v>3</v>
      </c>
      <c r="H666" s="7" t="s">
        <v>2380</v>
      </c>
      <c r="I666" s="7" t="s">
        <v>4722</v>
      </c>
      <c r="J666" s="7" t="s">
        <v>4723</v>
      </c>
    </row>
    <row r="667" spans="1:10" x14ac:dyDescent="0.3">
      <c r="A667" s="7" t="s">
        <v>1705</v>
      </c>
      <c r="B667">
        <v>39.979999999999997</v>
      </c>
      <c r="C667">
        <v>9.4600000000000009</v>
      </c>
      <c r="D667" s="7" t="s">
        <v>2383</v>
      </c>
      <c r="E667" s="7" t="s">
        <v>2380</v>
      </c>
      <c r="F667" s="7" t="s">
        <v>2380</v>
      </c>
      <c r="G667">
        <v>2</v>
      </c>
      <c r="H667" s="7" t="s">
        <v>2380</v>
      </c>
      <c r="I667" s="7" t="s">
        <v>4722</v>
      </c>
      <c r="J667" s="7" t="s">
        <v>4723</v>
      </c>
    </row>
    <row r="668" spans="1:10" x14ac:dyDescent="0.3">
      <c r="A668" s="7" t="s">
        <v>1704</v>
      </c>
      <c r="B668">
        <v>46.51</v>
      </c>
      <c r="C668">
        <v>8.69</v>
      </c>
      <c r="D668" s="7" t="s">
        <v>2383</v>
      </c>
      <c r="E668" s="7" t="s">
        <v>2380</v>
      </c>
      <c r="F668" s="7" t="s">
        <v>2380</v>
      </c>
      <c r="G668">
        <v>0</v>
      </c>
      <c r="H668" s="7" t="s">
        <v>2380</v>
      </c>
      <c r="I668" s="7" t="s">
        <v>4722</v>
      </c>
      <c r="J668" s="7" t="s">
        <v>4723</v>
      </c>
    </row>
    <row r="669" spans="1:10" x14ac:dyDescent="0.3">
      <c r="A669" s="7" t="s">
        <v>1703</v>
      </c>
      <c r="B669">
        <v>43.58</v>
      </c>
      <c r="C669">
        <v>4.2300000000000004</v>
      </c>
      <c r="D669" s="7" t="s">
        <v>2380</v>
      </c>
      <c r="E669" s="7" t="s">
        <v>2380</v>
      </c>
      <c r="F669" s="7" t="s">
        <v>2383</v>
      </c>
      <c r="G669">
        <v>1</v>
      </c>
      <c r="H669" s="7" t="s">
        <v>2380</v>
      </c>
      <c r="I669" s="7" t="s">
        <v>4722</v>
      </c>
      <c r="J669" s="7" t="s">
        <v>4725</v>
      </c>
    </row>
    <row r="670" spans="1:10" x14ac:dyDescent="0.3">
      <c r="A670" s="7" t="s">
        <v>1702</v>
      </c>
      <c r="B670">
        <v>42.28</v>
      </c>
      <c r="C670">
        <v>9.16</v>
      </c>
      <c r="D670" s="7" t="s">
        <v>2383</v>
      </c>
      <c r="E670" s="7" t="s">
        <v>2380</v>
      </c>
      <c r="F670" s="7" t="s">
        <v>2380</v>
      </c>
      <c r="G670">
        <v>1</v>
      </c>
      <c r="H670" s="7" t="s">
        <v>2380</v>
      </c>
      <c r="I670" s="7" t="s">
        <v>4722</v>
      </c>
      <c r="J670" s="7" t="s">
        <v>4723</v>
      </c>
    </row>
    <row r="671" spans="1:10" x14ac:dyDescent="0.3">
      <c r="A671" s="7" t="s">
        <v>1701</v>
      </c>
      <c r="B671">
        <v>35.520000000000003</v>
      </c>
      <c r="C671">
        <v>8.26</v>
      </c>
      <c r="D671" s="7" t="s">
        <v>2380</v>
      </c>
      <c r="E671" s="7" t="s">
        <v>2380</v>
      </c>
      <c r="F671" s="7" t="s">
        <v>2380</v>
      </c>
      <c r="G671">
        <v>0</v>
      </c>
      <c r="H671" s="7" t="s">
        <v>2380</v>
      </c>
      <c r="I671" s="7" t="s">
        <v>4722</v>
      </c>
      <c r="J671" s="7" t="s">
        <v>4723</v>
      </c>
    </row>
    <row r="672" spans="1:10" x14ac:dyDescent="0.3">
      <c r="A672" s="7" t="s">
        <v>1700</v>
      </c>
      <c r="B672">
        <v>33.6</v>
      </c>
      <c r="C672">
        <v>11.25</v>
      </c>
      <c r="D672" s="7" t="s">
        <v>2380</v>
      </c>
      <c r="E672" s="7" t="s">
        <v>2380</v>
      </c>
      <c r="F672" s="7" t="s">
        <v>2380</v>
      </c>
      <c r="G672">
        <v>0</v>
      </c>
      <c r="H672" s="7" t="s">
        <v>2380</v>
      </c>
      <c r="I672" s="7" t="s">
        <v>4722</v>
      </c>
      <c r="J672" s="7" t="s">
        <v>4723</v>
      </c>
    </row>
    <row r="673" spans="1:10" x14ac:dyDescent="0.3">
      <c r="A673" s="7" t="s">
        <v>1699</v>
      </c>
      <c r="B673">
        <v>22.42</v>
      </c>
      <c r="C673">
        <v>6.74</v>
      </c>
      <c r="D673" s="7" t="s">
        <v>2380</v>
      </c>
      <c r="E673" s="7" t="s">
        <v>2380</v>
      </c>
      <c r="F673" s="7" t="s">
        <v>2380</v>
      </c>
      <c r="G673">
        <v>0</v>
      </c>
      <c r="H673" s="7" t="s">
        <v>2383</v>
      </c>
      <c r="I673" s="7" t="s">
        <v>4727</v>
      </c>
      <c r="J673" s="7" t="s">
        <v>4723</v>
      </c>
    </row>
    <row r="674" spans="1:10" x14ac:dyDescent="0.3">
      <c r="A674" s="7" t="s">
        <v>1698</v>
      </c>
      <c r="B674">
        <v>46.86</v>
      </c>
      <c r="C674">
        <v>4.87</v>
      </c>
      <c r="D674" s="7" t="s">
        <v>2380</v>
      </c>
      <c r="E674" s="7" t="s">
        <v>2380</v>
      </c>
      <c r="F674" s="7" t="s">
        <v>2380</v>
      </c>
      <c r="G674">
        <v>0</v>
      </c>
      <c r="H674" s="7" t="s">
        <v>2380</v>
      </c>
      <c r="I674" s="7" t="s">
        <v>4722</v>
      </c>
      <c r="J674" s="7" t="s">
        <v>4725</v>
      </c>
    </row>
    <row r="675" spans="1:10" x14ac:dyDescent="0.3">
      <c r="A675" s="7" t="s">
        <v>1697</v>
      </c>
      <c r="B675">
        <v>32.965000000000003</v>
      </c>
      <c r="C675">
        <v>6.68</v>
      </c>
      <c r="D675" s="7" t="s">
        <v>2380</v>
      </c>
      <c r="E675" s="7" t="s">
        <v>2380</v>
      </c>
      <c r="F675" s="7" t="s">
        <v>2380</v>
      </c>
      <c r="G675">
        <v>3</v>
      </c>
      <c r="H675" s="7" t="s">
        <v>2380</v>
      </c>
      <c r="I675" s="7" t="s">
        <v>4722</v>
      </c>
      <c r="J675" s="7" t="s">
        <v>4723</v>
      </c>
    </row>
    <row r="676" spans="1:10" x14ac:dyDescent="0.3">
      <c r="A676" s="7" t="s">
        <v>1696</v>
      </c>
      <c r="B676">
        <v>39.340000000000003</v>
      </c>
      <c r="C676">
        <v>5.0199999999999996</v>
      </c>
      <c r="D676" s="7" t="s">
        <v>2383</v>
      </c>
      <c r="E676" s="7" t="s">
        <v>2380</v>
      </c>
      <c r="F676" s="7" t="s">
        <v>2383</v>
      </c>
      <c r="G676">
        <v>1</v>
      </c>
      <c r="H676" s="7" t="s">
        <v>2380</v>
      </c>
      <c r="I676" s="7" t="s">
        <v>4722</v>
      </c>
      <c r="J676" s="7" t="s">
        <v>4725</v>
      </c>
    </row>
    <row r="677" spans="1:10" x14ac:dyDescent="0.3">
      <c r="A677" s="7" t="s">
        <v>1695</v>
      </c>
      <c r="B677">
        <v>47</v>
      </c>
      <c r="C677">
        <v>10.64</v>
      </c>
      <c r="D677" s="7" t="s">
        <v>2383</v>
      </c>
      <c r="E677" s="7" t="s">
        <v>2380</v>
      </c>
      <c r="F677" s="7" t="s">
        <v>2380</v>
      </c>
      <c r="G677">
        <v>0</v>
      </c>
      <c r="H677" s="7" t="s">
        <v>2380</v>
      </c>
      <c r="I677" s="7" t="s">
        <v>4722</v>
      </c>
      <c r="J677" s="7" t="s">
        <v>4723</v>
      </c>
    </row>
    <row r="678" spans="1:10" x14ac:dyDescent="0.3">
      <c r="A678" s="7" t="s">
        <v>1694</v>
      </c>
      <c r="B678">
        <v>36.71</v>
      </c>
      <c r="C678">
        <v>8.74</v>
      </c>
      <c r="D678" s="7" t="s">
        <v>2383</v>
      </c>
      <c r="E678" s="7" t="s">
        <v>2380</v>
      </c>
      <c r="F678" s="7" t="s">
        <v>2380</v>
      </c>
      <c r="G678">
        <v>0</v>
      </c>
      <c r="H678" s="7" t="s">
        <v>2380</v>
      </c>
      <c r="I678" s="7" t="s">
        <v>4722</v>
      </c>
      <c r="J678" s="7" t="s">
        <v>4723</v>
      </c>
    </row>
    <row r="679" spans="1:10" x14ac:dyDescent="0.3">
      <c r="A679" s="7" t="s">
        <v>1693</v>
      </c>
      <c r="B679">
        <v>53.48</v>
      </c>
      <c r="C679">
        <v>5.64</v>
      </c>
      <c r="D679" s="7" t="s">
        <v>2380</v>
      </c>
      <c r="E679" s="7" t="s">
        <v>2380</v>
      </c>
      <c r="F679" s="7" t="s">
        <v>2380</v>
      </c>
      <c r="G679">
        <v>0</v>
      </c>
      <c r="H679" s="7" t="s">
        <v>2380</v>
      </c>
      <c r="I679" s="7" t="s">
        <v>4722</v>
      </c>
      <c r="J679" s="7" t="s">
        <v>4725</v>
      </c>
    </row>
    <row r="680" spans="1:10" x14ac:dyDescent="0.3">
      <c r="A680" s="7" t="s">
        <v>1692</v>
      </c>
      <c r="B680">
        <v>35.5</v>
      </c>
      <c r="C680">
        <v>10.37</v>
      </c>
      <c r="D680" s="7" t="s">
        <v>2380</v>
      </c>
      <c r="E680" s="7" t="s">
        <v>2380</v>
      </c>
      <c r="F680" s="7" t="s">
        <v>2380</v>
      </c>
      <c r="G680">
        <v>0</v>
      </c>
      <c r="H680" s="7" t="s">
        <v>2380</v>
      </c>
      <c r="I680" s="7" t="s">
        <v>4722</v>
      </c>
      <c r="J680" s="7" t="s">
        <v>4723</v>
      </c>
    </row>
    <row r="681" spans="1:10" x14ac:dyDescent="0.3">
      <c r="A681" s="7" t="s">
        <v>1691</v>
      </c>
      <c r="B681">
        <v>36.979999999999997</v>
      </c>
      <c r="C681">
        <v>9.56</v>
      </c>
      <c r="D681" s="7" t="s">
        <v>2383</v>
      </c>
      <c r="E681" s="7" t="s">
        <v>2380</v>
      </c>
      <c r="F681" s="7" t="s">
        <v>2380</v>
      </c>
      <c r="G681">
        <v>0</v>
      </c>
      <c r="H681" s="7" t="s">
        <v>2380</v>
      </c>
      <c r="I681" s="7" t="s">
        <v>4722</v>
      </c>
      <c r="J681" s="7" t="s">
        <v>4723</v>
      </c>
    </row>
    <row r="682" spans="1:10" x14ac:dyDescent="0.3">
      <c r="A682" s="7" t="s">
        <v>1690</v>
      </c>
      <c r="B682">
        <v>32.395000000000003</v>
      </c>
      <c r="C682">
        <v>8.23</v>
      </c>
      <c r="D682" s="7" t="s">
        <v>2383</v>
      </c>
      <c r="E682" s="7" t="s">
        <v>2380</v>
      </c>
      <c r="F682" s="7" t="s">
        <v>2383</v>
      </c>
      <c r="G682">
        <v>1</v>
      </c>
      <c r="H682" s="7" t="s">
        <v>2380</v>
      </c>
      <c r="I682" s="7" t="s">
        <v>4722</v>
      </c>
      <c r="J682" s="7" t="s">
        <v>4723</v>
      </c>
    </row>
    <row r="683" spans="1:10" x14ac:dyDescent="0.3">
      <c r="A683" s="7" t="s">
        <v>1689</v>
      </c>
      <c r="B683">
        <v>32.729999999999997</v>
      </c>
      <c r="C683">
        <v>7.03</v>
      </c>
      <c r="D683" s="7" t="s">
        <v>2380</v>
      </c>
      <c r="E683" s="7" t="s">
        <v>2380</v>
      </c>
      <c r="F683" s="7" t="s">
        <v>2380</v>
      </c>
      <c r="G683">
        <v>0</v>
      </c>
      <c r="H683" s="7" t="s">
        <v>2380</v>
      </c>
      <c r="I683" s="7" t="s">
        <v>4722</v>
      </c>
      <c r="J683" s="7" t="s">
        <v>4723</v>
      </c>
    </row>
    <row r="684" spans="1:10" x14ac:dyDescent="0.3">
      <c r="A684" s="7" t="s">
        <v>1688</v>
      </c>
      <c r="B684">
        <v>20.52</v>
      </c>
      <c r="C684">
        <v>5.45</v>
      </c>
      <c r="D684" s="7" t="s">
        <v>2380</v>
      </c>
      <c r="E684" s="7" t="s">
        <v>2380</v>
      </c>
      <c r="F684" s="7" t="s">
        <v>2380</v>
      </c>
      <c r="G684">
        <v>1</v>
      </c>
      <c r="H684" s="7" t="s">
        <v>2383</v>
      </c>
      <c r="I684" s="7" t="s">
        <v>4727</v>
      </c>
      <c r="J684" s="7" t="s">
        <v>4725</v>
      </c>
    </row>
    <row r="685" spans="1:10" x14ac:dyDescent="0.3">
      <c r="A685" s="7" t="s">
        <v>1687</v>
      </c>
      <c r="B685">
        <v>51.72</v>
      </c>
      <c r="C685">
        <v>5.76</v>
      </c>
      <c r="D685" s="7" t="s">
        <v>2380</v>
      </c>
      <c r="E685" s="7" t="s">
        <v>2380</v>
      </c>
      <c r="F685" s="7" t="s">
        <v>2380</v>
      </c>
      <c r="G685">
        <v>0</v>
      </c>
      <c r="H685" s="7" t="s">
        <v>2380</v>
      </c>
      <c r="I685" s="7" t="s">
        <v>4722</v>
      </c>
      <c r="J685" s="7" t="s">
        <v>4724</v>
      </c>
    </row>
    <row r="686" spans="1:10" x14ac:dyDescent="0.3">
      <c r="A686" s="7" t="s">
        <v>1686</v>
      </c>
      <c r="B686">
        <v>50.2</v>
      </c>
      <c r="C686">
        <v>5.4</v>
      </c>
      <c r="D686" s="7" t="s">
        <v>2380</v>
      </c>
      <c r="E686" s="7" t="s">
        <v>2380</v>
      </c>
      <c r="F686" s="7" t="s">
        <v>2380</v>
      </c>
      <c r="G686">
        <v>0</v>
      </c>
      <c r="H686" s="7" t="s">
        <v>2380</v>
      </c>
      <c r="I686" s="7" t="s">
        <v>4722</v>
      </c>
      <c r="J686" s="7" t="s">
        <v>4725</v>
      </c>
    </row>
    <row r="687" spans="1:10" x14ac:dyDescent="0.3">
      <c r="A687" s="7" t="s">
        <v>1685</v>
      </c>
      <c r="B687">
        <v>25.52</v>
      </c>
      <c r="C687">
        <v>6.35</v>
      </c>
      <c r="D687" s="7" t="s">
        <v>2380</v>
      </c>
      <c r="E687" s="7" t="s">
        <v>2380</v>
      </c>
      <c r="F687" s="7" t="s">
        <v>2383</v>
      </c>
      <c r="G687">
        <v>1</v>
      </c>
      <c r="H687" s="7" t="s">
        <v>2380</v>
      </c>
      <c r="I687" s="7" t="s">
        <v>4726</v>
      </c>
      <c r="J687" s="7" t="s">
        <v>4724</v>
      </c>
    </row>
    <row r="688" spans="1:10" x14ac:dyDescent="0.3">
      <c r="A688" s="7" t="s">
        <v>1684</v>
      </c>
      <c r="B688">
        <v>35.200000000000003</v>
      </c>
      <c r="C688">
        <v>6.26</v>
      </c>
      <c r="D688" s="7" t="s">
        <v>2383</v>
      </c>
      <c r="E688" s="7" t="s">
        <v>2380</v>
      </c>
      <c r="F688" s="7" t="s">
        <v>2380</v>
      </c>
      <c r="G688">
        <v>2</v>
      </c>
      <c r="H688" s="7" t="s">
        <v>2380</v>
      </c>
      <c r="I688" s="7" t="s">
        <v>4722</v>
      </c>
      <c r="J688" s="7" t="s">
        <v>4724</v>
      </c>
    </row>
    <row r="689" spans="1:10" x14ac:dyDescent="0.3">
      <c r="A689" s="7" t="s">
        <v>1683</v>
      </c>
      <c r="B689">
        <v>41.26</v>
      </c>
      <c r="C689">
        <v>5.97</v>
      </c>
      <c r="D689" s="7" t="s">
        <v>2383</v>
      </c>
      <c r="E689" s="7" t="s">
        <v>2380</v>
      </c>
      <c r="F689" s="7" t="s">
        <v>2380</v>
      </c>
      <c r="G689">
        <v>0</v>
      </c>
      <c r="H689" s="7" t="s">
        <v>2380</v>
      </c>
      <c r="I689" s="7" t="s">
        <v>4722</v>
      </c>
      <c r="J689" s="7" t="s">
        <v>4724</v>
      </c>
    </row>
    <row r="690" spans="1:10" x14ac:dyDescent="0.3">
      <c r="A690" s="7" t="s">
        <v>1682</v>
      </c>
      <c r="B690">
        <v>17.195</v>
      </c>
      <c r="C690">
        <v>5.29</v>
      </c>
      <c r="D690" s="7" t="s">
        <v>2383</v>
      </c>
      <c r="E690" s="7" t="s">
        <v>2380</v>
      </c>
      <c r="F690" s="7" t="s">
        <v>2380</v>
      </c>
      <c r="G690">
        <v>0</v>
      </c>
      <c r="H690" s="7" t="s">
        <v>2383</v>
      </c>
      <c r="I690" s="7" t="s">
        <v>4728</v>
      </c>
      <c r="J690" s="7" t="s">
        <v>4725</v>
      </c>
    </row>
    <row r="691" spans="1:10" x14ac:dyDescent="0.3">
      <c r="A691" s="7" t="s">
        <v>1681</v>
      </c>
      <c r="B691">
        <v>23.085000000000001</v>
      </c>
      <c r="C691">
        <v>4.2699999999999996</v>
      </c>
      <c r="D691" s="7" t="s">
        <v>2383</v>
      </c>
      <c r="E691" s="7" t="s">
        <v>2380</v>
      </c>
      <c r="F691" s="7" t="s">
        <v>2380</v>
      </c>
      <c r="G691">
        <v>2</v>
      </c>
      <c r="H691" s="7" t="s">
        <v>2380</v>
      </c>
      <c r="I691" s="7" t="s">
        <v>4727</v>
      </c>
      <c r="J691" s="7" t="s">
        <v>4725</v>
      </c>
    </row>
    <row r="692" spans="1:10" x14ac:dyDescent="0.3">
      <c r="A692" s="7" t="s">
        <v>1680</v>
      </c>
      <c r="B692">
        <v>21.66</v>
      </c>
      <c r="C692">
        <v>5.2</v>
      </c>
      <c r="D692" s="7" t="s">
        <v>2383</v>
      </c>
      <c r="E692" s="7" t="s">
        <v>2380</v>
      </c>
      <c r="F692" s="7" t="s">
        <v>2380</v>
      </c>
      <c r="G692">
        <v>2</v>
      </c>
      <c r="H692" s="7" t="s">
        <v>2380</v>
      </c>
      <c r="I692" s="7" t="s">
        <v>4727</v>
      </c>
      <c r="J692" s="7" t="s">
        <v>4725</v>
      </c>
    </row>
    <row r="693" spans="1:10" x14ac:dyDescent="0.3">
      <c r="A693" s="7" t="s">
        <v>1679</v>
      </c>
      <c r="B693">
        <v>36.47</v>
      </c>
      <c r="C693">
        <v>8.23</v>
      </c>
      <c r="D693" s="7" t="s">
        <v>2383</v>
      </c>
      <c r="E693" s="7" t="s">
        <v>2380</v>
      </c>
      <c r="F693" s="7" t="s">
        <v>2380</v>
      </c>
      <c r="G693">
        <v>0</v>
      </c>
      <c r="H693" s="7" t="s">
        <v>2380</v>
      </c>
      <c r="I693" s="7" t="s">
        <v>4722</v>
      </c>
      <c r="J693" s="7" t="s">
        <v>4723</v>
      </c>
    </row>
    <row r="694" spans="1:10" x14ac:dyDescent="0.3">
      <c r="A694" s="7" t="s">
        <v>1678</v>
      </c>
      <c r="B694">
        <v>36.08</v>
      </c>
      <c r="C694">
        <v>10.33</v>
      </c>
      <c r="D694" s="7" t="s">
        <v>2383</v>
      </c>
      <c r="E694" s="7" t="s">
        <v>2380</v>
      </c>
      <c r="F694" s="7" t="s">
        <v>2380</v>
      </c>
      <c r="G694">
        <v>0</v>
      </c>
      <c r="H694" s="7" t="s">
        <v>2380</v>
      </c>
      <c r="I694" s="7" t="s">
        <v>4722</v>
      </c>
      <c r="J694" s="7" t="s">
        <v>4723</v>
      </c>
    </row>
    <row r="695" spans="1:10" x14ac:dyDescent="0.3">
      <c r="A695" s="7" t="s">
        <v>1677</v>
      </c>
      <c r="B695">
        <v>23.18</v>
      </c>
      <c r="C695">
        <v>6.13</v>
      </c>
      <c r="D695" s="7" t="s">
        <v>2380</v>
      </c>
      <c r="E695" s="7" t="s">
        <v>2380</v>
      </c>
      <c r="F695" s="7" t="s">
        <v>2380</v>
      </c>
      <c r="G695">
        <v>0</v>
      </c>
      <c r="H695" s="7" t="s">
        <v>2380</v>
      </c>
      <c r="I695" s="7" t="s">
        <v>4727</v>
      </c>
      <c r="J695" s="7" t="s">
        <v>4724</v>
      </c>
    </row>
    <row r="696" spans="1:10" x14ac:dyDescent="0.3">
      <c r="A696" s="7" t="s">
        <v>1676</v>
      </c>
      <c r="B696">
        <v>39.159999999999997</v>
      </c>
      <c r="C696">
        <v>8.08</v>
      </c>
      <c r="D696" s="7" t="s">
        <v>2380</v>
      </c>
      <c r="E696" s="7" t="s">
        <v>2380</v>
      </c>
      <c r="F696" s="7" t="s">
        <v>2380</v>
      </c>
      <c r="G696">
        <v>3</v>
      </c>
      <c r="H696" s="7" t="s">
        <v>2380</v>
      </c>
      <c r="I696" s="7" t="s">
        <v>4722</v>
      </c>
      <c r="J696" s="7" t="s">
        <v>4723</v>
      </c>
    </row>
    <row r="697" spans="1:10" x14ac:dyDescent="0.3">
      <c r="A697" s="7" t="s">
        <v>1675</v>
      </c>
      <c r="B697">
        <v>38.19</v>
      </c>
      <c r="C697">
        <v>10.49</v>
      </c>
      <c r="D697" s="7" t="s">
        <v>2380</v>
      </c>
      <c r="E697" s="7" t="s">
        <v>2380</v>
      </c>
      <c r="F697" s="7" t="s">
        <v>2380</v>
      </c>
      <c r="G697">
        <v>3</v>
      </c>
      <c r="H697" s="7" t="s">
        <v>2380</v>
      </c>
      <c r="I697" s="7" t="s">
        <v>4722</v>
      </c>
      <c r="J697" s="7" t="s">
        <v>4723</v>
      </c>
    </row>
    <row r="698" spans="1:10" x14ac:dyDescent="0.3">
      <c r="A698" s="7" t="s">
        <v>1674</v>
      </c>
      <c r="B698">
        <v>26.41</v>
      </c>
      <c r="C698">
        <v>8.11</v>
      </c>
      <c r="D698" s="7" t="s">
        <v>2380</v>
      </c>
      <c r="E698" s="7" t="s">
        <v>2380</v>
      </c>
      <c r="F698" s="7" t="s">
        <v>2380</v>
      </c>
      <c r="G698">
        <v>3</v>
      </c>
      <c r="H698" s="7" t="s">
        <v>2380</v>
      </c>
      <c r="I698" s="7" t="s">
        <v>4726</v>
      </c>
      <c r="J698" s="7" t="s">
        <v>4723</v>
      </c>
    </row>
    <row r="699" spans="1:10" x14ac:dyDescent="0.3">
      <c r="A699" s="7" t="s">
        <v>1673</v>
      </c>
      <c r="B699">
        <v>28.785</v>
      </c>
      <c r="C699">
        <v>6.6</v>
      </c>
      <c r="D699" s="7" t="s">
        <v>2380</v>
      </c>
      <c r="E699" s="7" t="s">
        <v>2380</v>
      </c>
      <c r="F699" s="7" t="s">
        <v>2380</v>
      </c>
      <c r="G699">
        <v>0</v>
      </c>
      <c r="H699" s="7" t="s">
        <v>2380</v>
      </c>
      <c r="I699" s="7" t="s">
        <v>4726</v>
      </c>
      <c r="J699" s="7" t="s">
        <v>4723</v>
      </c>
    </row>
    <row r="700" spans="1:10" x14ac:dyDescent="0.3">
      <c r="A700" s="7" t="s">
        <v>1672</v>
      </c>
      <c r="B700">
        <v>26.695</v>
      </c>
      <c r="C700">
        <v>10.14</v>
      </c>
      <c r="D700" s="7" t="s">
        <v>2383</v>
      </c>
      <c r="E700" s="7" t="s">
        <v>2380</v>
      </c>
      <c r="F700" s="7" t="s">
        <v>2383</v>
      </c>
      <c r="G700">
        <v>1</v>
      </c>
      <c r="H700" s="7" t="s">
        <v>2380</v>
      </c>
      <c r="I700" s="7" t="s">
        <v>4726</v>
      </c>
      <c r="J700" s="7" t="s">
        <v>4723</v>
      </c>
    </row>
    <row r="701" spans="1:10" x14ac:dyDescent="0.3">
      <c r="A701" s="7" t="s">
        <v>1671</v>
      </c>
      <c r="B701">
        <v>32.799999999999997</v>
      </c>
      <c r="C701">
        <v>6.06</v>
      </c>
      <c r="D701" s="7" t="s">
        <v>2383</v>
      </c>
      <c r="E701" s="7" t="s">
        <v>2380</v>
      </c>
      <c r="F701" s="7" t="s">
        <v>2380</v>
      </c>
      <c r="G701">
        <v>1</v>
      </c>
      <c r="H701" s="7" t="s">
        <v>2380</v>
      </c>
      <c r="I701" s="7" t="s">
        <v>4722</v>
      </c>
      <c r="J701" s="7" t="s">
        <v>4724</v>
      </c>
    </row>
    <row r="702" spans="1:10" x14ac:dyDescent="0.3">
      <c r="A702" s="7" t="s">
        <v>1670</v>
      </c>
      <c r="B702">
        <v>35.869999999999997</v>
      </c>
      <c r="C702">
        <v>9.91</v>
      </c>
      <c r="D702" s="7" t="s">
        <v>2383</v>
      </c>
      <c r="E702" s="7" t="s">
        <v>2380</v>
      </c>
      <c r="F702" s="7" t="s">
        <v>2380</v>
      </c>
      <c r="G702">
        <v>0</v>
      </c>
      <c r="H702" s="7" t="s">
        <v>2380</v>
      </c>
      <c r="I702" s="7" t="s">
        <v>4722</v>
      </c>
      <c r="J702" s="7" t="s">
        <v>4723</v>
      </c>
    </row>
    <row r="703" spans="1:10" x14ac:dyDescent="0.3">
      <c r="A703" s="7" t="s">
        <v>1669</v>
      </c>
      <c r="B703">
        <v>21.66</v>
      </c>
      <c r="C703">
        <v>4.1399999999999997</v>
      </c>
      <c r="D703" s="7" t="s">
        <v>2383</v>
      </c>
      <c r="E703" s="7" t="s">
        <v>2380</v>
      </c>
      <c r="F703" s="7" t="s">
        <v>2380</v>
      </c>
      <c r="G703">
        <v>2</v>
      </c>
      <c r="H703" s="7" t="s">
        <v>2380</v>
      </c>
      <c r="I703" s="7" t="s">
        <v>4727</v>
      </c>
      <c r="J703" s="7" t="s">
        <v>4725</v>
      </c>
    </row>
    <row r="704" spans="1:10" x14ac:dyDescent="0.3">
      <c r="A704" s="7" t="s">
        <v>1668</v>
      </c>
      <c r="B704">
        <v>37.72</v>
      </c>
      <c r="C704">
        <v>4.38</v>
      </c>
      <c r="D704" s="7" t="s">
        <v>2383</v>
      </c>
      <c r="E704" s="7" t="s">
        <v>2380</v>
      </c>
      <c r="F704" s="7" t="s">
        <v>2383</v>
      </c>
      <c r="G704">
        <v>1</v>
      </c>
      <c r="H704" s="7" t="s">
        <v>2380</v>
      </c>
      <c r="I704" s="7" t="s">
        <v>4722</v>
      </c>
      <c r="J704" s="7" t="s">
        <v>4725</v>
      </c>
    </row>
    <row r="705" spans="1:10" x14ac:dyDescent="0.3">
      <c r="A705" s="7" t="s">
        <v>1667</v>
      </c>
      <c r="B705">
        <v>39.700000000000003</v>
      </c>
      <c r="C705">
        <v>9.83</v>
      </c>
      <c r="D705" s="7" t="s">
        <v>2380</v>
      </c>
      <c r="E705" s="7" t="s">
        <v>2380</v>
      </c>
      <c r="F705" s="7" t="s">
        <v>2380</v>
      </c>
      <c r="G705">
        <v>3</v>
      </c>
      <c r="H705" s="7" t="s">
        <v>2380</v>
      </c>
      <c r="I705" s="7" t="s">
        <v>4722</v>
      </c>
      <c r="J705" s="7" t="s">
        <v>4723</v>
      </c>
    </row>
    <row r="706" spans="1:10" x14ac:dyDescent="0.3">
      <c r="A706" s="7" t="s">
        <v>1666</v>
      </c>
      <c r="B706">
        <v>35.97</v>
      </c>
      <c r="C706">
        <v>11.08</v>
      </c>
      <c r="D706" s="7" t="s">
        <v>2380</v>
      </c>
      <c r="E706" s="7" t="s">
        <v>2380</v>
      </c>
      <c r="F706" s="7" t="s">
        <v>2380</v>
      </c>
      <c r="G706">
        <v>3</v>
      </c>
      <c r="H706" s="7" t="s">
        <v>2380</v>
      </c>
      <c r="I706" s="7" t="s">
        <v>4722</v>
      </c>
      <c r="J706" s="7" t="s">
        <v>4723</v>
      </c>
    </row>
    <row r="707" spans="1:10" x14ac:dyDescent="0.3">
      <c r="A707" s="7" t="s">
        <v>1665</v>
      </c>
      <c r="B707">
        <v>37.85</v>
      </c>
      <c r="C707">
        <v>11.01</v>
      </c>
      <c r="D707" s="7" t="s">
        <v>2380</v>
      </c>
      <c r="E707" s="7" t="s">
        <v>2380</v>
      </c>
      <c r="F707" s="7" t="s">
        <v>2380</v>
      </c>
      <c r="G707">
        <v>0</v>
      </c>
      <c r="H707" s="7" t="s">
        <v>2380</v>
      </c>
      <c r="I707" s="7" t="s">
        <v>4722</v>
      </c>
      <c r="J707" s="7" t="s">
        <v>4723</v>
      </c>
    </row>
    <row r="708" spans="1:10" x14ac:dyDescent="0.3">
      <c r="A708" s="7" t="s">
        <v>1664</v>
      </c>
      <c r="B708">
        <v>21.66</v>
      </c>
      <c r="C708">
        <v>4.37</v>
      </c>
      <c r="D708" s="7" t="s">
        <v>2380</v>
      </c>
      <c r="E708" s="7" t="s">
        <v>2383</v>
      </c>
      <c r="F708" s="7" t="s">
        <v>2380</v>
      </c>
      <c r="G708">
        <v>1</v>
      </c>
      <c r="H708" s="7" t="s">
        <v>2383</v>
      </c>
      <c r="I708" s="7" t="s">
        <v>4727</v>
      </c>
      <c r="J708" s="7" t="s">
        <v>4725</v>
      </c>
    </row>
    <row r="709" spans="1:10" x14ac:dyDescent="0.3">
      <c r="A709" s="7" t="s">
        <v>1663</v>
      </c>
      <c r="B709">
        <v>39.369999999999997</v>
      </c>
      <c r="C709">
        <v>5.91</v>
      </c>
      <c r="D709" s="7" t="s">
        <v>2380</v>
      </c>
      <c r="E709" s="7" t="s">
        <v>2380</v>
      </c>
      <c r="F709" s="7" t="s">
        <v>2380</v>
      </c>
      <c r="G709">
        <v>2</v>
      </c>
      <c r="H709" s="7" t="s">
        <v>2380</v>
      </c>
      <c r="I709" s="7" t="s">
        <v>4722</v>
      </c>
      <c r="J709" s="7" t="s">
        <v>4724</v>
      </c>
    </row>
    <row r="710" spans="1:10" x14ac:dyDescent="0.3">
      <c r="A710" s="7" t="s">
        <v>1662</v>
      </c>
      <c r="B710">
        <v>40.880000000000003</v>
      </c>
      <c r="C710">
        <v>7.65</v>
      </c>
      <c r="D710" s="7" t="s">
        <v>2380</v>
      </c>
      <c r="E710" s="7" t="s">
        <v>2380</v>
      </c>
      <c r="F710" s="7" t="s">
        <v>2380</v>
      </c>
      <c r="G710">
        <v>0</v>
      </c>
      <c r="H710" s="7" t="s">
        <v>2380</v>
      </c>
      <c r="I710" s="7" t="s">
        <v>4722</v>
      </c>
      <c r="J710" s="7" t="s">
        <v>4723</v>
      </c>
    </row>
    <row r="711" spans="1:10" x14ac:dyDescent="0.3">
      <c r="A711" s="7" t="s">
        <v>1661</v>
      </c>
      <c r="B711">
        <v>26.22</v>
      </c>
      <c r="C711">
        <v>5.37</v>
      </c>
      <c r="D711" s="7" t="s">
        <v>2383</v>
      </c>
      <c r="E711" s="7" t="s">
        <v>2380</v>
      </c>
      <c r="F711" s="7" t="s">
        <v>2380</v>
      </c>
      <c r="G711">
        <v>2</v>
      </c>
      <c r="H711" s="7" t="s">
        <v>2380</v>
      </c>
      <c r="I711" s="7" t="s">
        <v>4726</v>
      </c>
      <c r="J711" s="7" t="s">
        <v>4725</v>
      </c>
    </row>
    <row r="712" spans="1:10" x14ac:dyDescent="0.3">
      <c r="A712" s="7" t="s">
        <v>1660</v>
      </c>
      <c r="B712">
        <v>25.08</v>
      </c>
      <c r="C712">
        <v>5.75</v>
      </c>
      <c r="D712" s="7" t="s">
        <v>2383</v>
      </c>
      <c r="E712" s="7" t="s">
        <v>2380</v>
      </c>
      <c r="F712" s="7" t="s">
        <v>2380</v>
      </c>
      <c r="G712">
        <v>2</v>
      </c>
      <c r="H712" s="7" t="s">
        <v>2380</v>
      </c>
      <c r="I712" s="7" t="s">
        <v>4726</v>
      </c>
      <c r="J712" s="7" t="s">
        <v>4724</v>
      </c>
    </row>
    <row r="713" spans="1:10" x14ac:dyDescent="0.3">
      <c r="A713" s="7" t="s">
        <v>1659</v>
      </c>
      <c r="B713">
        <v>39.1</v>
      </c>
      <c r="C713">
        <v>6.79</v>
      </c>
      <c r="D713" s="7" t="s">
        <v>2383</v>
      </c>
      <c r="E713" s="7" t="s">
        <v>2380</v>
      </c>
      <c r="F713" s="7" t="s">
        <v>2380</v>
      </c>
      <c r="G713">
        <v>2</v>
      </c>
      <c r="H713" s="7" t="s">
        <v>2380</v>
      </c>
      <c r="I713" s="7" t="s">
        <v>4722</v>
      </c>
      <c r="J713" s="7" t="s">
        <v>4723</v>
      </c>
    </row>
    <row r="714" spans="1:10" x14ac:dyDescent="0.3">
      <c r="A714" s="7" t="s">
        <v>1658</v>
      </c>
      <c r="B714">
        <v>37.905000000000001</v>
      </c>
      <c r="C714">
        <v>7.03</v>
      </c>
      <c r="D714" s="7" t="s">
        <v>2380</v>
      </c>
      <c r="E714" s="7" t="s">
        <v>2380</v>
      </c>
      <c r="F714" s="7" t="s">
        <v>2380</v>
      </c>
      <c r="G714">
        <v>3</v>
      </c>
      <c r="H714" s="7" t="s">
        <v>2380</v>
      </c>
      <c r="I714" s="7" t="s">
        <v>4722</v>
      </c>
      <c r="J714" s="7" t="s">
        <v>4723</v>
      </c>
    </row>
    <row r="715" spans="1:10" x14ac:dyDescent="0.3">
      <c r="A715" s="7" t="s">
        <v>1657</v>
      </c>
      <c r="B715">
        <v>43.35</v>
      </c>
      <c r="C715">
        <v>5.41</v>
      </c>
      <c r="D715" s="7" t="s">
        <v>2383</v>
      </c>
      <c r="E715" s="7" t="s">
        <v>2380</v>
      </c>
      <c r="F715" s="7" t="s">
        <v>2383</v>
      </c>
      <c r="G715">
        <v>1</v>
      </c>
      <c r="H715" s="7" t="s">
        <v>2380</v>
      </c>
      <c r="I715" s="7" t="s">
        <v>4722</v>
      </c>
      <c r="J715" s="7" t="s">
        <v>4725</v>
      </c>
    </row>
    <row r="716" spans="1:10" x14ac:dyDescent="0.3">
      <c r="A716" s="7" t="s">
        <v>1656</v>
      </c>
      <c r="B716">
        <v>36.15</v>
      </c>
      <c r="C716">
        <v>8.0500000000000007</v>
      </c>
      <c r="D716" s="7" t="s">
        <v>2380</v>
      </c>
      <c r="E716" s="7" t="s">
        <v>2380</v>
      </c>
      <c r="F716" s="7" t="s">
        <v>2380</v>
      </c>
      <c r="G716">
        <v>0</v>
      </c>
      <c r="H716" s="7" t="s">
        <v>2380</v>
      </c>
      <c r="I716" s="7" t="s">
        <v>4722</v>
      </c>
      <c r="J716" s="7" t="s">
        <v>4723</v>
      </c>
    </row>
    <row r="717" spans="1:10" x14ac:dyDescent="0.3">
      <c r="A717" s="7" t="s">
        <v>1655</v>
      </c>
      <c r="B717">
        <v>44.98</v>
      </c>
      <c r="C717">
        <v>5.94</v>
      </c>
      <c r="D717" s="7" t="s">
        <v>2380</v>
      </c>
      <c r="E717" s="7" t="s">
        <v>2380</v>
      </c>
      <c r="F717" s="7" t="s">
        <v>2380</v>
      </c>
      <c r="G717">
        <v>1</v>
      </c>
      <c r="H717" s="7" t="s">
        <v>2380</v>
      </c>
      <c r="I717" s="7" t="s">
        <v>4722</v>
      </c>
      <c r="J717" s="7" t="s">
        <v>4724</v>
      </c>
    </row>
    <row r="718" spans="1:10" x14ac:dyDescent="0.3">
      <c r="A718" s="7" t="s">
        <v>1654</v>
      </c>
      <c r="B718">
        <v>38.28</v>
      </c>
      <c r="C718">
        <v>5.51</v>
      </c>
      <c r="D718" s="7" t="s">
        <v>2380</v>
      </c>
      <c r="E718" s="7" t="s">
        <v>2383</v>
      </c>
      <c r="F718" s="7" t="s">
        <v>2380</v>
      </c>
      <c r="G718">
        <v>1</v>
      </c>
      <c r="H718" s="7" t="s">
        <v>2380</v>
      </c>
      <c r="I718" s="7" t="s">
        <v>4722</v>
      </c>
      <c r="J718" s="7" t="s">
        <v>4725</v>
      </c>
    </row>
    <row r="719" spans="1:10" x14ac:dyDescent="0.3">
      <c r="A719" s="7" t="s">
        <v>1653</v>
      </c>
      <c r="B719">
        <v>32.299999999999997</v>
      </c>
      <c r="C719">
        <v>6.55</v>
      </c>
      <c r="D719" s="7" t="s">
        <v>2383</v>
      </c>
      <c r="E719" s="7" t="s">
        <v>2380</v>
      </c>
      <c r="F719" s="7" t="s">
        <v>2380</v>
      </c>
      <c r="G719">
        <v>2</v>
      </c>
      <c r="H719" s="7" t="s">
        <v>2380</v>
      </c>
      <c r="I719" s="7" t="s">
        <v>4722</v>
      </c>
      <c r="J719" s="7" t="s">
        <v>4723</v>
      </c>
    </row>
    <row r="720" spans="1:10" x14ac:dyDescent="0.3">
      <c r="A720" s="7" t="s">
        <v>1652</v>
      </c>
      <c r="B720">
        <v>39.51</v>
      </c>
      <c r="C720">
        <v>5.79</v>
      </c>
      <c r="D720" s="7" t="s">
        <v>2383</v>
      </c>
      <c r="E720" s="7" t="s">
        <v>2380</v>
      </c>
      <c r="F720" s="7" t="s">
        <v>2380</v>
      </c>
      <c r="G720">
        <v>0</v>
      </c>
      <c r="H720" s="7" t="s">
        <v>2380</v>
      </c>
      <c r="I720" s="7" t="s">
        <v>4722</v>
      </c>
      <c r="J720" s="7" t="s">
        <v>4724</v>
      </c>
    </row>
    <row r="721" spans="1:10" x14ac:dyDescent="0.3">
      <c r="A721" s="7" t="s">
        <v>1651</v>
      </c>
      <c r="B721">
        <v>50.46</v>
      </c>
      <c r="C721">
        <v>4.5599999999999996</v>
      </c>
      <c r="D721" s="7" t="s">
        <v>2380</v>
      </c>
      <c r="E721" s="7" t="s">
        <v>2380</v>
      </c>
      <c r="F721" s="7" t="s">
        <v>2380</v>
      </c>
      <c r="G721">
        <v>0</v>
      </c>
      <c r="H721" s="7" t="s">
        <v>2380</v>
      </c>
      <c r="I721" s="7" t="s">
        <v>4722</v>
      </c>
      <c r="J721" s="7" t="s">
        <v>4725</v>
      </c>
    </row>
    <row r="722" spans="1:10" x14ac:dyDescent="0.3">
      <c r="A722" s="7" t="s">
        <v>1650</v>
      </c>
      <c r="B722">
        <v>31.73</v>
      </c>
      <c r="C722">
        <v>7</v>
      </c>
      <c r="D722" s="7" t="s">
        <v>2380</v>
      </c>
      <c r="E722" s="7" t="s">
        <v>2380</v>
      </c>
      <c r="F722" s="7" t="s">
        <v>2380</v>
      </c>
      <c r="G722">
        <v>0</v>
      </c>
      <c r="H722" s="7" t="s">
        <v>2380</v>
      </c>
      <c r="I722" s="7" t="s">
        <v>4722</v>
      </c>
      <c r="J722" s="7" t="s">
        <v>4723</v>
      </c>
    </row>
    <row r="723" spans="1:10" x14ac:dyDescent="0.3">
      <c r="A723" s="7" t="s">
        <v>1649</v>
      </c>
      <c r="B723">
        <v>32.1</v>
      </c>
      <c r="C723">
        <v>6.57</v>
      </c>
      <c r="D723" s="7" t="s">
        <v>2383</v>
      </c>
      <c r="E723" s="7" t="s">
        <v>2380</v>
      </c>
      <c r="F723" s="7" t="s">
        <v>2383</v>
      </c>
      <c r="G723">
        <v>1</v>
      </c>
      <c r="H723" s="7" t="s">
        <v>2380</v>
      </c>
      <c r="I723" s="7" t="s">
        <v>4722</v>
      </c>
      <c r="J723" s="7" t="s">
        <v>4723</v>
      </c>
    </row>
    <row r="724" spans="1:10" x14ac:dyDescent="0.3">
      <c r="A724" s="7" t="s">
        <v>1648</v>
      </c>
      <c r="B724">
        <v>27.83</v>
      </c>
      <c r="C724">
        <v>11.61</v>
      </c>
      <c r="D724" s="7" t="s">
        <v>2383</v>
      </c>
      <c r="E724" s="7" t="s">
        <v>2380</v>
      </c>
      <c r="F724" s="7" t="s">
        <v>2383</v>
      </c>
      <c r="G724">
        <v>1</v>
      </c>
      <c r="H724" s="7" t="s">
        <v>2380</v>
      </c>
      <c r="I724" s="7" t="s">
        <v>4726</v>
      </c>
      <c r="J724" s="7" t="s">
        <v>4723</v>
      </c>
    </row>
    <row r="725" spans="1:10" x14ac:dyDescent="0.3">
      <c r="A725" s="7" t="s">
        <v>1647</v>
      </c>
      <c r="B725">
        <v>27.72</v>
      </c>
      <c r="C725">
        <v>8.16</v>
      </c>
      <c r="D725" s="7" t="s">
        <v>2383</v>
      </c>
      <c r="E725" s="7" t="s">
        <v>2380</v>
      </c>
      <c r="F725" s="7" t="s">
        <v>2383</v>
      </c>
      <c r="G725">
        <v>1</v>
      </c>
      <c r="H725" s="7" t="s">
        <v>2380</v>
      </c>
      <c r="I725" s="7" t="s">
        <v>4726</v>
      </c>
      <c r="J725" s="7" t="s">
        <v>4723</v>
      </c>
    </row>
    <row r="726" spans="1:10" x14ac:dyDescent="0.3">
      <c r="A726" s="7" t="s">
        <v>1646</v>
      </c>
      <c r="B726">
        <v>36.765000000000001</v>
      </c>
      <c r="C726">
        <v>4.4800000000000004</v>
      </c>
      <c r="D726" s="7" t="s">
        <v>2383</v>
      </c>
      <c r="E726" s="7" t="s">
        <v>2380</v>
      </c>
      <c r="F726" s="7" t="s">
        <v>2380</v>
      </c>
      <c r="G726">
        <v>2</v>
      </c>
      <c r="H726" s="7" t="s">
        <v>2380</v>
      </c>
      <c r="I726" s="7" t="s">
        <v>4722</v>
      </c>
      <c r="J726" s="7" t="s">
        <v>4725</v>
      </c>
    </row>
    <row r="727" spans="1:10" x14ac:dyDescent="0.3">
      <c r="A727" s="7" t="s">
        <v>1645</v>
      </c>
      <c r="B727">
        <v>48.36</v>
      </c>
      <c r="C727">
        <v>4.08</v>
      </c>
      <c r="D727" s="7" t="s">
        <v>2380</v>
      </c>
      <c r="E727" s="7" t="s">
        <v>2380</v>
      </c>
      <c r="F727" s="7" t="s">
        <v>2380</v>
      </c>
      <c r="G727">
        <v>0</v>
      </c>
      <c r="H727" s="7" t="s">
        <v>2380</v>
      </c>
      <c r="I727" s="7" t="s">
        <v>4722</v>
      </c>
      <c r="J727" s="7" t="s">
        <v>4725</v>
      </c>
    </row>
    <row r="728" spans="1:10" x14ac:dyDescent="0.3">
      <c r="A728" s="7" t="s">
        <v>1644</v>
      </c>
      <c r="B728">
        <v>31.445</v>
      </c>
      <c r="C728">
        <v>4.4000000000000004</v>
      </c>
      <c r="D728" s="7" t="s">
        <v>2383</v>
      </c>
      <c r="E728" s="7" t="s">
        <v>2380</v>
      </c>
      <c r="F728" s="7" t="s">
        <v>2380</v>
      </c>
      <c r="G728">
        <v>2</v>
      </c>
      <c r="H728" s="7" t="s">
        <v>2380</v>
      </c>
      <c r="I728" s="7" t="s">
        <v>4722</v>
      </c>
      <c r="J728" s="7" t="s">
        <v>4725</v>
      </c>
    </row>
    <row r="729" spans="1:10" x14ac:dyDescent="0.3">
      <c r="A729" s="7" t="s">
        <v>1643</v>
      </c>
      <c r="B729">
        <v>27.55</v>
      </c>
      <c r="C729">
        <v>9.02</v>
      </c>
      <c r="D729" s="7" t="s">
        <v>2380</v>
      </c>
      <c r="E729" s="7" t="s">
        <v>2380</v>
      </c>
      <c r="F729" s="7" t="s">
        <v>2380</v>
      </c>
      <c r="G729">
        <v>0</v>
      </c>
      <c r="H729" s="7" t="s">
        <v>2380</v>
      </c>
      <c r="I729" s="7" t="s">
        <v>4726</v>
      </c>
      <c r="J729" s="7" t="s">
        <v>4723</v>
      </c>
    </row>
    <row r="730" spans="1:10" x14ac:dyDescent="0.3">
      <c r="A730" s="7" t="s">
        <v>1642</v>
      </c>
      <c r="B730">
        <v>33.11</v>
      </c>
      <c r="C730">
        <v>8.06</v>
      </c>
      <c r="D730" s="7" t="s">
        <v>2380</v>
      </c>
      <c r="E730" s="7" t="s">
        <v>2380</v>
      </c>
      <c r="F730" s="7" t="s">
        <v>2380</v>
      </c>
      <c r="G730">
        <v>0</v>
      </c>
      <c r="H730" s="7" t="s">
        <v>2380</v>
      </c>
      <c r="I730" s="7" t="s">
        <v>4722</v>
      </c>
      <c r="J730" s="7" t="s">
        <v>4723</v>
      </c>
    </row>
    <row r="731" spans="1:10" x14ac:dyDescent="0.3">
      <c r="A731" s="7" t="s">
        <v>1641</v>
      </c>
      <c r="B731">
        <v>36.85</v>
      </c>
      <c r="C731">
        <v>6.21</v>
      </c>
      <c r="D731" s="7" t="s">
        <v>2383</v>
      </c>
      <c r="E731" s="7" t="s">
        <v>2380</v>
      </c>
      <c r="F731" s="7" t="s">
        <v>2380</v>
      </c>
      <c r="G731">
        <v>2</v>
      </c>
      <c r="H731" s="7" t="s">
        <v>2380</v>
      </c>
      <c r="I731" s="7" t="s">
        <v>4722</v>
      </c>
      <c r="J731" s="7" t="s">
        <v>4724</v>
      </c>
    </row>
    <row r="732" spans="1:10" x14ac:dyDescent="0.3">
      <c r="A732" s="7" t="s">
        <v>1640</v>
      </c>
      <c r="B732">
        <v>36.299999999999997</v>
      </c>
      <c r="C732">
        <v>5.79</v>
      </c>
      <c r="D732" s="7" t="s">
        <v>2383</v>
      </c>
      <c r="E732" s="7" t="s">
        <v>2380</v>
      </c>
      <c r="F732" s="7" t="s">
        <v>2380</v>
      </c>
      <c r="G732">
        <v>2</v>
      </c>
      <c r="H732" s="7" t="s">
        <v>2380</v>
      </c>
      <c r="I732" s="7" t="s">
        <v>4722</v>
      </c>
      <c r="J732" s="7" t="s">
        <v>4724</v>
      </c>
    </row>
    <row r="733" spans="1:10" x14ac:dyDescent="0.3">
      <c r="A733" s="7" t="s">
        <v>1639</v>
      </c>
      <c r="B733">
        <v>45.34</v>
      </c>
      <c r="C733">
        <v>5.69</v>
      </c>
      <c r="D733" s="7" t="s">
        <v>2383</v>
      </c>
      <c r="E733" s="7" t="s">
        <v>2380</v>
      </c>
      <c r="F733" s="7" t="s">
        <v>2380</v>
      </c>
      <c r="G733">
        <v>0</v>
      </c>
      <c r="H733" s="7" t="s">
        <v>2380</v>
      </c>
      <c r="I733" s="7" t="s">
        <v>4722</v>
      </c>
      <c r="J733" s="7" t="s">
        <v>4725</v>
      </c>
    </row>
    <row r="734" spans="1:10" x14ac:dyDescent="0.3">
      <c r="A734" s="7" t="s">
        <v>1638</v>
      </c>
      <c r="B734">
        <v>31.8</v>
      </c>
      <c r="C734">
        <v>5.36</v>
      </c>
      <c r="D734" s="7" t="s">
        <v>2383</v>
      </c>
      <c r="E734" s="7" t="s">
        <v>2380</v>
      </c>
      <c r="F734" s="7" t="s">
        <v>2380</v>
      </c>
      <c r="G734">
        <v>2</v>
      </c>
      <c r="H734" s="7" t="s">
        <v>2380</v>
      </c>
      <c r="I734" s="7" t="s">
        <v>4722</v>
      </c>
      <c r="J734" s="7" t="s">
        <v>4725</v>
      </c>
    </row>
    <row r="735" spans="1:10" x14ac:dyDescent="0.3">
      <c r="A735" s="7" t="s">
        <v>1637</v>
      </c>
      <c r="B735">
        <v>41.02</v>
      </c>
      <c r="C735">
        <v>11.37</v>
      </c>
      <c r="D735" s="7" t="s">
        <v>2380</v>
      </c>
      <c r="E735" s="7" t="s">
        <v>2380</v>
      </c>
      <c r="F735" s="7" t="s">
        <v>2380</v>
      </c>
      <c r="G735">
        <v>0</v>
      </c>
      <c r="H735" s="7" t="s">
        <v>2380</v>
      </c>
      <c r="I735" s="7" t="s">
        <v>4722</v>
      </c>
      <c r="J735" s="7" t="s">
        <v>4723</v>
      </c>
    </row>
    <row r="736" spans="1:10" x14ac:dyDescent="0.3">
      <c r="A736" s="7" t="s">
        <v>1636</v>
      </c>
      <c r="B736">
        <v>32.68</v>
      </c>
      <c r="C736">
        <v>11.87</v>
      </c>
      <c r="D736" s="7" t="s">
        <v>2380</v>
      </c>
      <c r="E736" s="7" t="s">
        <v>2380</v>
      </c>
      <c r="F736" s="7" t="s">
        <v>2380</v>
      </c>
      <c r="G736">
        <v>0</v>
      </c>
      <c r="H736" s="7" t="s">
        <v>2380</v>
      </c>
      <c r="I736" s="7" t="s">
        <v>4722</v>
      </c>
      <c r="J736" s="7" t="s">
        <v>4723</v>
      </c>
    </row>
    <row r="737" spans="1:10" x14ac:dyDescent="0.3">
      <c r="A737" s="7" t="s">
        <v>1635</v>
      </c>
      <c r="B737">
        <v>21.7</v>
      </c>
      <c r="C737">
        <v>4.9000000000000004</v>
      </c>
      <c r="D737" s="7" t="s">
        <v>2380</v>
      </c>
      <c r="E737" s="7" t="s">
        <v>2380</v>
      </c>
      <c r="F737" s="7" t="s">
        <v>2383</v>
      </c>
      <c r="G737">
        <v>1</v>
      </c>
      <c r="H737" s="7" t="s">
        <v>2383</v>
      </c>
      <c r="I737" s="7" t="s">
        <v>4727</v>
      </c>
      <c r="J737" s="7" t="s">
        <v>4725</v>
      </c>
    </row>
    <row r="738" spans="1:10" x14ac:dyDescent="0.3">
      <c r="A738" s="7" t="s">
        <v>1634</v>
      </c>
      <c r="B738">
        <v>40.479999999999997</v>
      </c>
      <c r="C738">
        <v>6.7</v>
      </c>
      <c r="D738" s="7" t="s">
        <v>2380</v>
      </c>
      <c r="E738" s="7" t="s">
        <v>2380</v>
      </c>
      <c r="F738" s="7" t="s">
        <v>2380</v>
      </c>
      <c r="G738">
        <v>3</v>
      </c>
      <c r="H738" s="7" t="s">
        <v>2380</v>
      </c>
      <c r="I738" s="7" t="s">
        <v>4722</v>
      </c>
      <c r="J738" s="7" t="s">
        <v>4723</v>
      </c>
    </row>
    <row r="739" spans="1:10" x14ac:dyDescent="0.3">
      <c r="A739" s="7" t="s">
        <v>1633</v>
      </c>
      <c r="B739">
        <v>34.5</v>
      </c>
      <c r="C739">
        <v>10.3</v>
      </c>
      <c r="D739" s="7" t="s">
        <v>2380</v>
      </c>
      <c r="E739" s="7" t="s">
        <v>2380</v>
      </c>
      <c r="F739" s="7" t="s">
        <v>2380</v>
      </c>
      <c r="G739">
        <v>3</v>
      </c>
      <c r="H739" s="7" t="s">
        <v>2380</v>
      </c>
      <c r="I739" s="7" t="s">
        <v>4722</v>
      </c>
      <c r="J739" s="7" t="s">
        <v>4723</v>
      </c>
    </row>
    <row r="740" spans="1:10" x14ac:dyDescent="0.3">
      <c r="A740" s="7" t="s">
        <v>1632</v>
      </c>
      <c r="B740">
        <v>45.9</v>
      </c>
      <c r="C740">
        <v>11.14</v>
      </c>
      <c r="D740" s="7" t="s">
        <v>2383</v>
      </c>
      <c r="E740" s="7" t="s">
        <v>2380</v>
      </c>
      <c r="F740" s="7" t="s">
        <v>2380</v>
      </c>
      <c r="G740">
        <v>1</v>
      </c>
      <c r="H740" s="7" t="s">
        <v>2380</v>
      </c>
      <c r="I740" s="7" t="s">
        <v>4722</v>
      </c>
      <c r="J740" s="7" t="s">
        <v>4723</v>
      </c>
    </row>
    <row r="741" spans="1:10" x14ac:dyDescent="0.3">
      <c r="A741" s="7" t="s">
        <v>1631</v>
      </c>
      <c r="B741">
        <v>33.479999999999997</v>
      </c>
      <c r="C741">
        <v>4.74</v>
      </c>
      <c r="D741" s="7" t="s">
        <v>2383</v>
      </c>
      <c r="E741" s="7" t="s">
        <v>2380</v>
      </c>
      <c r="F741" s="7" t="s">
        <v>2380</v>
      </c>
      <c r="G741">
        <v>2</v>
      </c>
      <c r="H741" s="7" t="s">
        <v>2380</v>
      </c>
      <c r="I741" s="7" t="s">
        <v>4722</v>
      </c>
      <c r="J741" s="7" t="s">
        <v>4725</v>
      </c>
    </row>
    <row r="742" spans="1:10" x14ac:dyDescent="0.3">
      <c r="A742" s="7" t="s">
        <v>1630</v>
      </c>
      <c r="B742">
        <v>28.31</v>
      </c>
      <c r="C742">
        <v>5.96</v>
      </c>
      <c r="D742" s="7" t="s">
        <v>2383</v>
      </c>
      <c r="E742" s="7" t="s">
        <v>2380</v>
      </c>
      <c r="F742" s="7" t="s">
        <v>2380</v>
      </c>
      <c r="G742">
        <v>2</v>
      </c>
      <c r="H742" s="7" t="s">
        <v>2380</v>
      </c>
      <c r="I742" s="7" t="s">
        <v>4726</v>
      </c>
      <c r="J742" s="7" t="s">
        <v>4724</v>
      </c>
    </row>
    <row r="743" spans="1:10" x14ac:dyDescent="0.3">
      <c r="A743" s="7" t="s">
        <v>1629</v>
      </c>
      <c r="B743">
        <v>21.565000000000001</v>
      </c>
      <c r="C743">
        <v>4.95</v>
      </c>
      <c r="D743" s="7" t="s">
        <v>2380</v>
      </c>
      <c r="E743" s="7" t="s">
        <v>2383</v>
      </c>
      <c r="F743" s="7" t="s">
        <v>2380</v>
      </c>
      <c r="G743">
        <v>1</v>
      </c>
      <c r="H743" s="7" t="s">
        <v>2383</v>
      </c>
      <c r="I743" s="7" t="s">
        <v>4727</v>
      </c>
      <c r="J743" s="7" t="s">
        <v>4725</v>
      </c>
    </row>
    <row r="744" spans="1:10" x14ac:dyDescent="0.3">
      <c r="A744" s="7" t="s">
        <v>1628</v>
      </c>
      <c r="B744">
        <v>35.590000000000003</v>
      </c>
      <c r="C744">
        <v>5.21</v>
      </c>
      <c r="D744" s="7" t="s">
        <v>2383</v>
      </c>
      <c r="E744" s="7" t="s">
        <v>2380</v>
      </c>
      <c r="F744" s="7" t="s">
        <v>2383</v>
      </c>
      <c r="G744">
        <v>1</v>
      </c>
      <c r="H744" s="7" t="s">
        <v>2380</v>
      </c>
      <c r="I744" s="7" t="s">
        <v>4722</v>
      </c>
      <c r="J744" s="7" t="s">
        <v>4725</v>
      </c>
    </row>
    <row r="745" spans="1:10" x14ac:dyDescent="0.3">
      <c r="A745" s="7" t="s">
        <v>1627</v>
      </c>
      <c r="B745">
        <v>43.44</v>
      </c>
      <c r="C745">
        <v>4.8600000000000003</v>
      </c>
      <c r="D745" s="7" t="s">
        <v>2383</v>
      </c>
      <c r="E745" s="7" t="s">
        <v>2380</v>
      </c>
      <c r="F745" s="7" t="s">
        <v>2380</v>
      </c>
      <c r="G745">
        <v>0</v>
      </c>
      <c r="H745" s="7" t="s">
        <v>2380</v>
      </c>
      <c r="I745" s="7" t="s">
        <v>4722</v>
      </c>
      <c r="J745" s="7" t="s">
        <v>4725</v>
      </c>
    </row>
    <row r="746" spans="1:10" x14ac:dyDescent="0.3">
      <c r="A746" s="7" t="s">
        <v>1626</v>
      </c>
      <c r="B746">
        <v>21.754999999999999</v>
      </c>
      <c r="C746">
        <v>7.79</v>
      </c>
      <c r="D746" s="7" t="s">
        <v>2383</v>
      </c>
      <c r="E746" s="7" t="s">
        <v>2380</v>
      </c>
      <c r="F746" s="7" t="s">
        <v>2380</v>
      </c>
      <c r="G746">
        <v>0</v>
      </c>
      <c r="H746" s="7" t="s">
        <v>2380</v>
      </c>
      <c r="I746" s="7" t="s">
        <v>4727</v>
      </c>
      <c r="J746" s="7" t="s">
        <v>4723</v>
      </c>
    </row>
    <row r="747" spans="1:10" x14ac:dyDescent="0.3">
      <c r="A747" s="7" t="s">
        <v>1625</v>
      </c>
      <c r="B747">
        <v>44.55</v>
      </c>
      <c r="C747">
        <v>7.12</v>
      </c>
      <c r="D747" s="7" t="s">
        <v>2383</v>
      </c>
      <c r="E747" s="7" t="s">
        <v>2380</v>
      </c>
      <c r="F747" s="7" t="s">
        <v>2380</v>
      </c>
      <c r="G747">
        <v>1</v>
      </c>
      <c r="H747" s="7" t="s">
        <v>2380</v>
      </c>
      <c r="I747" s="7" t="s">
        <v>4722</v>
      </c>
      <c r="J747" s="7" t="s">
        <v>4723</v>
      </c>
    </row>
    <row r="748" spans="1:10" x14ac:dyDescent="0.3">
      <c r="A748" s="7" t="s">
        <v>1624</v>
      </c>
      <c r="B748">
        <v>43.32</v>
      </c>
      <c r="C748">
        <v>4.67</v>
      </c>
      <c r="D748" s="7" t="s">
        <v>2383</v>
      </c>
      <c r="E748" s="7" t="s">
        <v>2380</v>
      </c>
      <c r="F748" s="7" t="s">
        <v>2380</v>
      </c>
      <c r="G748">
        <v>0</v>
      </c>
      <c r="H748" s="7" t="s">
        <v>2380</v>
      </c>
      <c r="I748" s="7" t="s">
        <v>4722</v>
      </c>
      <c r="J748" s="7" t="s">
        <v>4725</v>
      </c>
    </row>
    <row r="749" spans="1:10" x14ac:dyDescent="0.3">
      <c r="A749" s="7" t="s">
        <v>1623</v>
      </c>
      <c r="B749">
        <v>31.23</v>
      </c>
      <c r="C749">
        <v>9.1199999999999992</v>
      </c>
      <c r="D749" s="7" t="s">
        <v>2383</v>
      </c>
      <c r="E749" s="7" t="s">
        <v>2380</v>
      </c>
      <c r="F749" s="7" t="s">
        <v>2383</v>
      </c>
      <c r="G749">
        <v>1</v>
      </c>
      <c r="H749" s="7" t="s">
        <v>2380</v>
      </c>
      <c r="I749" s="7" t="s">
        <v>4722</v>
      </c>
      <c r="J749" s="7" t="s">
        <v>4723</v>
      </c>
    </row>
    <row r="750" spans="1:10" x14ac:dyDescent="0.3">
      <c r="A750" s="7" t="s">
        <v>1622</v>
      </c>
      <c r="B750">
        <v>42.81</v>
      </c>
      <c r="C750">
        <v>4.1500000000000004</v>
      </c>
      <c r="D750" s="7" t="s">
        <v>2380</v>
      </c>
      <c r="E750" s="7" t="s">
        <v>2380</v>
      </c>
      <c r="F750" s="7" t="s">
        <v>2380</v>
      </c>
      <c r="G750">
        <v>1</v>
      </c>
      <c r="H750" s="7" t="s">
        <v>2380</v>
      </c>
      <c r="I750" s="7" t="s">
        <v>4722</v>
      </c>
      <c r="J750" s="7" t="s">
        <v>4725</v>
      </c>
    </row>
    <row r="751" spans="1:10" x14ac:dyDescent="0.3">
      <c r="A751" s="7" t="s">
        <v>1621</v>
      </c>
      <c r="B751">
        <v>35.909999999999997</v>
      </c>
      <c r="C751">
        <v>6.72</v>
      </c>
      <c r="D751" s="7" t="s">
        <v>2383</v>
      </c>
      <c r="E751" s="7" t="s">
        <v>2380</v>
      </c>
      <c r="F751" s="7" t="s">
        <v>2380</v>
      </c>
      <c r="G751">
        <v>2</v>
      </c>
      <c r="H751" s="7" t="s">
        <v>2380</v>
      </c>
      <c r="I751" s="7" t="s">
        <v>4722</v>
      </c>
      <c r="J751" s="7" t="s">
        <v>4723</v>
      </c>
    </row>
    <row r="752" spans="1:10" x14ac:dyDescent="0.3">
      <c r="A752" s="7" t="s">
        <v>1620</v>
      </c>
      <c r="B752">
        <v>36.65</v>
      </c>
      <c r="C752">
        <v>5.01</v>
      </c>
      <c r="D752" s="7" t="s">
        <v>2383</v>
      </c>
      <c r="E752" s="7" t="s">
        <v>2380</v>
      </c>
      <c r="F752" s="7" t="s">
        <v>2383</v>
      </c>
      <c r="G752">
        <v>1</v>
      </c>
      <c r="H752" s="7" t="s">
        <v>2380</v>
      </c>
      <c r="I752" s="7" t="s">
        <v>4722</v>
      </c>
      <c r="J752" s="7" t="s">
        <v>4725</v>
      </c>
    </row>
    <row r="753" spans="1:10" x14ac:dyDescent="0.3">
      <c r="A753" s="7" t="s">
        <v>1619</v>
      </c>
      <c r="B753">
        <v>22.04</v>
      </c>
      <c r="C753">
        <v>10.9</v>
      </c>
      <c r="D753" s="7" t="s">
        <v>2383</v>
      </c>
      <c r="E753" s="7" t="s">
        <v>2380</v>
      </c>
      <c r="F753" s="7" t="s">
        <v>2380</v>
      </c>
      <c r="G753">
        <v>2</v>
      </c>
      <c r="H753" s="7" t="s">
        <v>2380</v>
      </c>
      <c r="I753" s="7" t="s">
        <v>4727</v>
      </c>
      <c r="J753" s="7" t="s">
        <v>4723</v>
      </c>
    </row>
    <row r="754" spans="1:10" x14ac:dyDescent="0.3">
      <c r="A754" s="7" t="s">
        <v>1618</v>
      </c>
      <c r="B754">
        <v>31.824999999999999</v>
      </c>
      <c r="C754">
        <v>5.52</v>
      </c>
      <c r="D754" s="7" t="s">
        <v>2383</v>
      </c>
      <c r="E754" s="7" t="s">
        <v>2380</v>
      </c>
      <c r="F754" s="7" t="s">
        <v>2380</v>
      </c>
      <c r="G754">
        <v>1</v>
      </c>
      <c r="H754" s="7" t="s">
        <v>2380</v>
      </c>
      <c r="I754" s="7" t="s">
        <v>4722</v>
      </c>
      <c r="J754" s="7" t="s">
        <v>4725</v>
      </c>
    </row>
    <row r="755" spans="1:10" x14ac:dyDescent="0.3">
      <c r="A755" s="7" t="s">
        <v>1617</v>
      </c>
      <c r="B755">
        <v>53.58</v>
      </c>
      <c r="C755">
        <v>4.55</v>
      </c>
      <c r="D755" s="7" t="s">
        <v>2380</v>
      </c>
      <c r="E755" s="7" t="s">
        <v>2380</v>
      </c>
      <c r="F755" s="7" t="s">
        <v>2380</v>
      </c>
      <c r="G755">
        <v>1</v>
      </c>
      <c r="H755" s="7" t="s">
        <v>2380</v>
      </c>
      <c r="I755" s="7" t="s">
        <v>4722</v>
      </c>
      <c r="J755" s="7" t="s">
        <v>4725</v>
      </c>
    </row>
    <row r="756" spans="1:10" x14ac:dyDescent="0.3">
      <c r="A756" s="7" t="s">
        <v>1616</v>
      </c>
      <c r="B756">
        <v>34.299999999999997</v>
      </c>
      <c r="C756">
        <v>11.76</v>
      </c>
      <c r="D756" s="7" t="s">
        <v>2380</v>
      </c>
      <c r="E756" s="7" t="s">
        <v>2380</v>
      </c>
      <c r="F756" s="7" t="s">
        <v>2380</v>
      </c>
      <c r="G756">
        <v>0</v>
      </c>
      <c r="H756" s="7" t="s">
        <v>2380</v>
      </c>
      <c r="I756" s="7" t="s">
        <v>4722</v>
      </c>
      <c r="J756" s="7" t="s">
        <v>4723</v>
      </c>
    </row>
    <row r="757" spans="1:10" x14ac:dyDescent="0.3">
      <c r="A757" s="7" t="s">
        <v>1615</v>
      </c>
      <c r="B757">
        <v>32.11</v>
      </c>
      <c r="C757">
        <v>7.06</v>
      </c>
      <c r="D757" s="7" t="s">
        <v>2380</v>
      </c>
      <c r="E757" s="7" t="s">
        <v>2380</v>
      </c>
      <c r="F757" s="7" t="s">
        <v>2380</v>
      </c>
      <c r="G757">
        <v>0</v>
      </c>
      <c r="H757" s="7" t="s">
        <v>2380</v>
      </c>
      <c r="I757" s="7" t="s">
        <v>4722</v>
      </c>
      <c r="J757" s="7" t="s">
        <v>4723</v>
      </c>
    </row>
    <row r="758" spans="1:10" x14ac:dyDescent="0.3">
      <c r="A758" s="7" t="s">
        <v>1614</v>
      </c>
      <c r="B758">
        <v>31.78</v>
      </c>
      <c r="C758">
        <v>11.35</v>
      </c>
      <c r="D758" s="7" t="s">
        <v>2383</v>
      </c>
      <c r="E758" s="7" t="s">
        <v>2380</v>
      </c>
      <c r="F758" s="7" t="s">
        <v>2383</v>
      </c>
      <c r="G758">
        <v>1</v>
      </c>
      <c r="H758" s="7" t="s">
        <v>2380</v>
      </c>
      <c r="I758" s="7" t="s">
        <v>4722</v>
      </c>
      <c r="J758" s="7" t="s">
        <v>4723</v>
      </c>
    </row>
    <row r="759" spans="1:10" x14ac:dyDescent="0.3">
      <c r="A759" s="7" t="s">
        <v>1613</v>
      </c>
      <c r="B759">
        <v>46.89</v>
      </c>
      <c r="C759">
        <v>5.52</v>
      </c>
      <c r="D759" s="7" t="s">
        <v>2380</v>
      </c>
      <c r="E759" s="7" t="s">
        <v>2380</v>
      </c>
      <c r="F759" s="7" t="s">
        <v>2380</v>
      </c>
      <c r="G759">
        <v>0</v>
      </c>
      <c r="H759" s="7" t="s">
        <v>2380</v>
      </c>
      <c r="I759" s="7" t="s">
        <v>4722</v>
      </c>
      <c r="J759" s="7" t="s">
        <v>4725</v>
      </c>
    </row>
    <row r="760" spans="1:10" x14ac:dyDescent="0.3">
      <c r="A760" s="7" t="s">
        <v>1612</v>
      </c>
      <c r="B760">
        <v>39.35</v>
      </c>
      <c r="C760">
        <v>7.86</v>
      </c>
      <c r="D760" s="7" t="s">
        <v>2383</v>
      </c>
      <c r="E760" s="7" t="s">
        <v>2380</v>
      </c>
      <c r="F760" s="7" t="s">
        <v>2380</v>
      </c>
      <c r="G760">
        <v>1</v>
      </c>
      <c r="H760" s="7" t="s">
        <v>2380</v>
      </c>
      <c r="I760" s="7" t="s">
        <v>4722</v>
      </c>
      <c r="J760" s="7" t="s">
        <v>4723</v>
      </c>
    </row>
    <row r="761" spans="1:10" x14ac:dyDescent="0.3">
      <c r="A761" s="7" t="s">
        <v>1611</v>
      </c>
      <c r="B761">
        <v>39.200000000000003</v>
      </c>
      <c r="C761">
        <v>11.38</v>
      </c>
      <c r="D761" s="7" t="s">
        <v>2380</v>
      </c>
      <c r="E761" s="7" t="s">
        <v>2380</v>
      </c>
      <c r="F761" s="7" t="s">
        <v>2380</v>
      </c>
      <c r="G761">
        <v>0</v>
      </c>
      <c r="H761" s="7" t="s">
        <v>2380</v>
      </c>
      <c r="I761" s="7" t="s">
        <v>4722</v>
      </c>
      <c r="J761" s="7" t="s">
        <v>4723</v>
      </c>
    </row>
    <row r="762" spans="1:10" x14ac:dyDescent="0.3">
      <c r="A762" s="7" t="s">
        <v>1610</v>
      </c>
      <c r="B762">
        <v>39.159999999999997</v>
      </c>
      <c r="C762">
        <v>10.48</v>
      </c>
      <c r="D762" s="7" t="s">
        <v>2380</v>
      </c>
      <c r="E762" s="7" t="s">
        <v>2380</v>
      </c>
      <c r="F762" s="7" t="s">
        <v>2380</v>
      </c>
      <c r="G762">
        <v>0</v>
      </c>
      <c r="H762" s="7" t="s">
        <v>2380</v>
      </c>
      <c r="I762" s="7" t="s">
        <v>4722</v>
      </c>
      <c r="J762" s="7" t="s">
        <v>4723</v>
      </c>
    </row>
    <row r="763" spans="1:10" x14ac:dyDescent="0.3">
      <c r="A763" s="7" t="s">
        <v>1609</v>
      </c>
      <c r="B763">
        <v>44.1</v>
      </c>
      <c r="C763">
        <v>5.04</v>
      </c>
      <c r="D763" s="7" t="s">
        <v>2383</v>
      </c>
      <c r="E763" s="7" t="s">
        <v>2380</v>
      </c>
      <c r="F763" s="7" t="s">
        <v>2380</v>
      </c>
      <c r="G763">
        <v>0</v>
      </c>
      <c r="H763" s="7" t="s">
        <v>2380</v>
      </c>
      <c r="I763" s="7" t="s">
        <v>4722</v>
      </c>
      <c r="J763" s="7" t="s">
        <v>4725</v>
      </c>
    </row>
    <row r="764" spans="1:10" x14ac:dyDescent="0.3">
      <c r="A764" s="7" t="s">
        <v>1608</v>
      </c>
      <c r="B764">
        <v>33.200000000000003</v>
      </c>
      <c r="C764">
        <v>9.06</v>
      </c>
      <c r="D764" s="7" t="s">
        <v>2380</v>
      </c>
      <c r="E764" s="7" t="s">
        <v>2380</v>
      </c>
      <c r="F764" s="7" t="s">
        <v>2380</v>
      </c>
      <c r="G764">
        <v>0</v>
      </c>
      <c r="H764" s="7" t="s">
        <v>2380</v>
      </c>
      <c r="I764" s="7" t="s">
        <v>4722</v>
      </c>
      <c r="J764" s="7" t="s">
        <v>4723</v>
      </c>
    </row>
    <row r="765" spans="1:10" x14ac:dyDescent="0.3">
      <c r="A765" s="7" t="s">
        <v>1607</v>
      </c>
      <c r="B765">
        <v>29.92</v>
      </c>
      <c r="C765">
        <v>11.07</v>
      </c>
      <c r="D765" s="7" t="s">
        <v>2380</v>
      </c>
      <c r="E765" s="7" t="s">
        <v>2380</v>
      </c>
      <c r="F765" s="7" t="s">
        <v>2380</v>
      </c>
      <c r="G765">
        <v>0</v>
      </c>
      <c r="H765" s="7" t="s">
        <v>2380</v>
      </c>
      <c r="I765" s="7" t="s">
        <v>4722</v>
      </c>
      <c r="J765" s="7" t="s">
        <v>4723</v>
      </c>
    </row>
    <row r="766" spans="1:10" x14ac:dyDescent="0.3">
      <c r="A766" s="7" t="s">
        <v>1606</v>
      </c>
      <c r="B766">
        <v>25</v>
      </c>
      <c r="C766">
        <v>10.45</v>
      </c>
      <c r="D766" s="7" t="s">
        <v>2380</v>
      </c>
      <c r="E766" s="7" t="s">
        <v>2380</v>
      </c>
      <c r="F766" s="7" t="s">
        <v>2380</v>
      </c>
      <c r="G766">
        <v>0</v>
      </c>
      <c r="H766" s="7" t="s">
        <v>2380</v>
      </c>
      <c r="I766" s="7" t="s">
        <v>4726</v>
      </c>
      <c r="J766" s="7" t="s">
        <v>4723</v>
      </c>
    </row>
    <row r="767" spans="1:10" x14ac:dyDescent="0.3">
      <c r="A767" s="7" t="s">
        <v>1605</v>
      </c>
      <c r="B767">
        <v>38.869999999999997</v>
      </c>
      <c r="C767">
        <v>8.6300000000000008</v>
      </c>
      <c r="D767" s="7" t="s">
        <v>2383</v>
      </c>
      <c r="E767" s="7" t="s">
        <v>2380</v>
      </c>
      <c r="F767" s="7" t="s">
        <v>2380</v>
      </c>
      <c r="G767">
        <v>1</v>
      </c>
      <c r="H767" s="7" t="s">
        <v>2380</v>
      </c>
      <c r="I767" s="7" t="s">
        <v>4722</v>
      </c>
      <c r="J767" s="7" t="s">
        <v>4723</v>
      </c>
    </row>
    <row r="768" spans="1:10" x14ac:dyDescent="0.3">
      <c r="A768" s="7" t="s">
        <v>1604</v>
      </c>
      <c r="B768">
        <v>32.299999999999997</v>
      </c>
      <c r="C768">
        <v>5.28</v>
      </c>
      <c r="D768" s="7" t="s">
        <v>2383</v>
      </c>
      <c r="E768" s="7" t="s">
        <v>2380</v>
      </c>
      <c r="F768" s="7" t="s">
        <v>2380</v>
      </c>
      <c r="G768">
        <v>2</v>
      </c>
      <c r="H768" s="7" t="s">
        <v>2380</v>
      </c>
      <c r="I768" s="7" t="s">
        <v>4722</v>
      </c>
      <c r="J768" s="7" t="s">
        <v>4725</v>
      </c>
    </row>
    <row r="769" spans="1:10" x14ac:dyDescent="0.3">
      <c r="A769" s="7" t="s">
        <v>1603</v>
      </c>
      <c r="B769">
        <v>31.16</v>
      </c>
      <c r="C769">
        <v>7.49</v>
      </c>
      <c r="D769" s="7" t="s">
        <v>2383</v>
      </c>
      <c r="E769" s="7" t="s">
        <v>2380</v>
      </c>
      <c r="F769" s="7" t="s">
        <v>2380</v>
      </c>
      <c r="G769">
        <v>2</v>
      </c>
      <c r="H769" s="7" t="s">
        <v>2380</v>
      </c>
      <c r="I769" s="7" t="s">
        <v>4722</v>
      </c>
      <c r="J769" s="7" t="s">
        <v>4723</v>
      </c>
    </row>
    <row r="770" spans="1:10" x14ac:dyDescent="0.3">
      <c r="A770" s="7" t="s">
        <v>1602</v>
      </c>
      <c r="B770">
        <v>54.59</v>
      </c>
      <c r="C770">
        <v>4.2699999999999996</v>
      </c>
      <c r="D770" s="7" t="s">
        <v>2380</v>
      </c>
      <c r="E770" s="7" t="s">
        <v>2380</v>
      </c>
      <c r="F770" s="7" t="s">
        <v>2380</v>
      </c>
      <c r="G770">
        <v>0</v>
      </c>
      <c r="H770" s="7" t="s">
        <v>2380</v>
      </c>
      <c r="I770" s="7" t="s">
        <v>4722</v>
      </c>
      <c r="J770" s="7" t="s">
        <v>4725</v>
      </c>
    </row>
    <row r="771" spans="1:10" x14ac:dyDescent="0.3">
      <c r="A771" s="7" t="s">
        <v>1601</v>
      </c>
      <c r="B771">
        <v>21.09</v>
      </c>
      <c r="C771">
        <v>9.2200000000000006</v>
      </c>
      <c r="D771" s="7" t="s">
        <v>2383</v>
      </c>
      <c r="E771" s="7" t="s">
        <v>2380</v>
      </c>
      <c r="F771" s="7" t="s">
        <v>2380</v>
      </c>
      <c r="G771">
        <v>2</v>
      </c>
      <c r="H771" s="7" t="s">
        <v>2380</v>
      </c>
      <c r="I771" s="7" t="s">
        <v>4727</v>
      </c>
      <c r="J771" s="7" t="s">
        <v>4723</v>
      </c>
    </row>
    <row r="772" spans="1:10" x14ac:dyDescent="0.3">
      <c r="A772" s="7" t="s">
        <v>1600</v>
      </c>
      <c r="B772">
        <v>52.41</v>
      </c>
      <c r="C772">
        <v>5.99</v>
      </c>
      <c r="D772" s="7" t="s">
        <v>2380</v>
      </c>
      <c r="E772" s="7" t="s">
        <v>2380</v>
      </c>
      <c r="F772" s="7" t="s">
        <v>2380</v>
      </c>
      <c r="G772">
        <v>1</v>
      </c>
      <c r="H772" s="7" t="s">
        <v>2380</v>
      </c>
      <c r="I772" s="7" t="s">
        <v>4722</v>
      </c>
      <c r="J772" s="7" t="s">
        <v>4724</v>
      </c>
    </row>
    <row r="773" spans="1:10" x14ac:dyDescent="0.3">
      <c r="A773" s="7" t="s">
        <v>1599</v>
      </c>
      <c r="B773">
        <v>41.47</v>
      </c>
      <c r="C773">
        <v>5.86</v>
      </c>
      <c r="D773" s="7" t="s">
        <v>2383</v>
      </c>
      <c r="E773" s="7" t="s">
        <v>2380</v>
      </c>
      <c r="F773" s="7" t="s">
        <v>2380</v>
      </c>
      <c r="G773">
        <v>2</v>
      </c>
      <c r="H773" s="7" t="s">
        <v>2380</v>
      </c>
      <c r="I773" s="7" t="s">
        <v>4722</v>
      </c>
      <c r="J773" s="7" t="s">
        <v>4724</v>
      </c>
    </row>
    <row r="774" spans="1:10" x14ac:dyDescent="0.3">
      <c r="A774" s="7" t="s">
        <v>1598</v>
      </c>
      <c r="B774">
        <v>33.1</v>
      </c>
      <c r="C774">
        <v>5.19</v>
      </c>
      <c r="D774" s="7" t="s">
        <v>2383</v>
      </c>
      <c r="E774" s="7" t="s">
        <v>2380</v>
      </c>
      <c r="F774" s="7" t="s">
        <v>2380</v>
      </c>
      <c r="G774">
        <v>2</v>
      </c>
      <c r="H774" s="7" t="s">
        <v>2380</v>
      </c>
      <c r="I774" s="7" t="s">
        <v>4722</v>
      </c>
      <c r="J774" s="7" t="s">
        <v>4725</v>
      </c>
    </row>
    <row r="775" spans="1:10" x14ac:dyDescent="0.3">
      <c r="A775" s="7" t="s">
        <v>1597</v>
      </c>
      <c r="B775">
        <v>30.8</v>
      </c>
      <c r="C775">
        <v>4.37</v>
      </c>
      <c r="D775" s="7" t="s">
        <v>2383</v>
      </c>
      <c r="E775" s="7" t="s">
        <v>2380</v>
      </c>
      <c r="F775" s="7" t="s">
        <v>2380</v>
      </c>
      <c r="G775">
        <v>2</v>
      </c>
      <c r="H775" s="7" t="s">
        <v>2380</v>
      </c>
      <c r="I775" s="7" t="s">
        <v>4722</v>
      </c>
      <c r="J775" s="7" t="s">
        <v>4725</v>
      </c>
    </row>
    <row r="776" spans="1:10" x14ac:dyDescent="0.3">
      <c r="A776" s="7" t="s">
        <v>1596</v>
      </c>
      <c r="B776">
        <v>42.06</v>
      </c>
      <c r="C776">
        <v>5.32</v>
      </c>
      <c r="D776" s="7" t="s">
        <v>2380</v>
      </c>
      <c r="E776" s="7" t="s">
        <v>2380</v>
      </c>
      <c r="F776" s="7" t="s">
        <v>2380</v>
      </c>
      <c r="G776">
        <v>1</v>
      </c>
      <c r="H776" s="7" t="s">
        <v>2380</v>
      </c>
      <c r="I776" s="7" t="s">
        <v>4722</v>
      </c>
      <c r="J776" s="7" t="s">
        <v>4725</v>
      </c>
    </row>
    <row r="777" spans="1:10" x14ac:dyDescent="0.3">
      <c r="A777" s="7" t="s">
        <v>1595</v>
      </c>
      <c r="B777">
        <v>39.270000000000003</v>
      </c>
      <c r="C777">
        <v>5.64</v>
      </c>
      <c r="D777" s="7" t="s">
        <v>2380</v>
      </c>
      <c r="E777" s="7" t="s">
        <v>2380</v>
      </c>
      <c r="F777" s="7" t="s">
        <v>2383</v>
      </c>
      <c r="G777">
        <v>1</v>
      </c>
      <c r="H777" s="7" t="s">
        <v>2380</v>
      </c>
      <c r="I777" s="7" t="s">
        <v>4722</v>
      </c>
      <c r="J777" s="7" t="s">
        <v>4725</v>
      </c>
    </row>
    <row r="778" spans="1:10" x14ac:dyDescent="0.3">
      <c r="A778" s="7" t="s">
        <v>1594</v>
      </c>
      <c r="B778">
        <v>30.71</v>
      </c>
      <c r="C778">
        <v>5.59</v>
      </c>
      <c r="D778" s="7" t="s">
        <v>2383</v>
      </c>
      <c r="E778" s="7" t="s">
        <v>2380</v>
      </c>
      <c r="F778" s="7" t="s">
        <v>2380</v>
      </c>
      <c r="G778">
        <v>1</v>
      </c>
      <c r="H778" s="7" t="s">
        <v>2380</v>
      </c>
      <c r="I778" s="7" t="s">
        <v>4722</v>
      </c>
      <c r="J778" s="7" t="s">
        <v>4725</v>
      </c>
    </row>
    <row r="779" spans="1:10" x14ac:dyDescent="0.3">
      <c r="A779" s="7" t="s">
        <v>1593</v>
      </c>
      <c r="B779">
        <v>47.19</v>
      </c>
      <c r="C779">
        <v>5.29</v>
      </c>
      <c r="D779" s="7" t="s">
        <v>2380</v>
      </c>
      <c r="E779" s="7" t="s">
        <v>2380</v>
      </c>
      <c r="F779" s="7" t="s">
        <v>2380</v>
      </c>
      <c r="G779">
        <v>0</v>
      </c>
      <c r="H779" s="7" t="s">
        <v>2380</v>
      </c>
      <c r="I779" s="7" t="s">
        <v>4722</v>
      </c>
      <c r="J779" s="7" t="s">
        <v>4725</v>
      </c>
    </row>
    <row r="780" spans="1:10" x14ac:dyDescent="0.3">
      <c r="A780" s="7" t="s">
        <v>1592</v>
      </c>
      <c r="B780">
        <v>30.02</v>
      </c>
      <c r="C780">
        <v>6.65</v>
      </c>
      <c r="D780" s="7" t="s">
        <v>2380</v>
      </c>
      <c r="E780" s="7" t="s">
        <v>2380</v>
      </c>
      <c r="F780" s="7" t="s">
        <v>2380</v>
      </c>
      <c r="G780">
        <v>0</v>
      </c>
      <c r="H780" s="7" t="s">
        <v>2380</v>
      </c>
      <c r="I780" s="7" t="s">
        <v>4722</v>
      </c>
      <c r="J780" s="7" t="s">
        <v>4723</v>
      </c>
    </row>
    <row r="781" spans="1:10" x14ac:dyDescent="0.3">
      <c r="A781" s="7" t="s">
        <v>1591</v>
      </c>
      <c r="B781">
        <v>37.909999999999997</v>
      </c>
      <c r="C781">
        <v>5.68</v>
      </c>
      <c r="D781" s="7" t="s">
        <v>2383</v>
      </c>
      <c r="E781" s="7" t="s">
        <v>2380</v>
      </c>
      <c r="F781" s="7" t="s">
        <v>2380</v>
      </c>
      <c r="G781">
        <v>0</v>
      </c>
      <c r="H781" s="7" t="s">
        <v>2380</v>
      </c>
      <c r="I781" s="7" t="s">
        <v>4722</v>
      </c>
      <c r="J781" s="7" t="s">
        <v>4725</v>
      </c>
    </row>
    <row r="782" spans="1:10" x14ac:dyDescent="0.3">
      <c r="A782" s="7" t="s">
        <v>1590</v>
      </c>
      <c r="B782">
        <v>54.61</v>
      </c>
      <c r="C782">
        <v>4.49</v>
      </c>
      <c r="D782" s="7" t="s">
        <v>2380</v>
      </c>
      <c r="E782" s="7" t="s">
        <v>2380</v>
      </c>
      <c r="F782" s="7" t="s">
        <v>2380</v>
      </c>
      <c r="G782">
        <v>0</v>
      </c>
      <c r="H782" s="7" t="s">
        <v>2380</v>
      </c>
      <c r="I782" s="7" t="s">
        <v>4722</v>
      </c>
      <c r="J782" s="7" t="s">
        <v>4725</v>
      </c>
    </row>
    <row r="783" spans="1:10" x14ac:dyDescent="0.3">
      <c r="A783" s="7" t="s">
        <v>1589</v>
      </c>
      <c r="B783">
        <v>36.005000000000003</v>
      </c>
      <c r="C783">
        <v>6.9</v>
      </c>
      <c r="D783" s="7" t="s">
        <v>2380</v>
      </c>
      <c r="E783" s="7" t="s">
        <v>2380</v>
      </c>
      <c r="F783" s="7" t="s">
        <v>2380</v>
      </c>
      <c r="G783">
        <v>0</v>
      </c>
      <c r="H783" s="7" t="s">
        <v>2380</v>
      </c>
      <c r="I783" s="7" t="s">
        <v>4722</v>
      </c>
      <c r="J783" s="7" t="s">
        <v>4723</v>
      </c>
    </row>
    <row r="784" spans="1:10" x14ac:dyDescent="0.3">
      <c r="A784" s="7" t="s">
        <v>1588</v>
      </c>
      <c r="B784">
        <v>28.7</v>
      </c>
      <c r="C784">
        <v>11.52</v>
      </c>
      <c r="D784" s="7" t="s">
        <v>2380</v>
      </c>
      <c r="E784" s="7" t="s">
        <v>2380</v>
      </c>
      <c r="F784" s="7" t="s">
        <v>2380</v>
      </c>
      <c r="G784">
        <v>0</v>
      </c>
      <c r="H784" s="7" t="s">
        <v>2380</v>
      </c>
      <c r="I784" s="7" t="s">
        <v>4726</v>
      </c>
      <c r="J784" s="7" t="s">
        <v>4723</v>
      </c>
    </row>
    <row r="785" spans="1:10" x14ac:dyDescent="0.3">
      <c r="A785" s="7" t="s">
        <v>1587</v>
      </c>
      <c r="B785">
        <v>34.295000000000002</v>
      </c>
      <c r="C785">
        <v>11.24</v>
      </c>
      <c r="D785" s="7" t="s">
        <v>2380</v>
      </c>
      <c r="E785" s="7" t="s">
        <v>2380</v>
      </c>
      <c r="F785" s="7" t="s">
        <v>2380</v>
      </c>
      <c r="G785">
        <v>0</v>
      </c>
      <c r="H785" s="7" t="s">
        <v>2380</v>
      </c>
      <c r="I785" s="7" t="s">
        <v>4722</v>
      </c>
      <c r="J785" s="7" t="s">
        <v>4723</v>
      </c>
    </row>
    <row r="786" spans="1:10" x14ac:dyDescent="0.3">
      <c r="A786" s="7" t="s">
        <v>1586</v>
      </c>
      <c r="B786">
        <v>27.55</v>
      </c>
      <c r="C786">
        <v>10.98</v>
      </c>
      <c r="D786" s="7" t="s">
        <v>2380</v>
      </c>
      <c r="E786" s="7" t="s">
        <v>2380</v>
      </c>
      <c r="F786" s="7" t="s">
        <v>2380</v>
      </c>
      <c r="G786">
        <v>0</v>
      </c>
      <c r="H786" s="7" t="s">
        <v>2380</v>
      </c>
      <c r="I786" s="7" t="s">
        <v>4726</v>
      </c>
      <c r="J786" s="7" t="s">
        <v>4723</v>
      </c>
    </row>
    <row r="787" spans="1:10" x14ac:dyDescent="0.3">
      <c r="A787" s="7" t="s">
        <v>1585</v>
      </c>
      <c r="B787">
        <v>40.700000000000003</v>
      </c>
      <c r="C787">
        <v>5.42</v>
      </c>
      <c r="D787" s="7" t="s">
        <v>2380</v>
      </c>
      <c r="E787" s="7" t="s">
        <v>2380</v>
      </c>
      <c r="F787" s="7" t="s">
        <v>2380</v>
      </c>
      <c r="G787">
        <v>0</v>
      </c>
      <c r="H787" s="7" t="s">
        <v>2380</v>
      </c>
      <c r="I787" s="7" t="s">
        <v>4722</v>
      </c>
      <c r="J787" s="7" t="s">
        <v>4725</v>
      </c>
    </row>
    <row r="788" spans="1:10" x14ac:dyDescent="0.3">
      <c r="A788" s="7" t="s">
        <v>1584</v>
      </c>
      <c r="B788">
        <v>18.335000000000001</v>
      </c>
      <c r="C788">
        <v>10.97</v>
      </c>
      <c r="D788" s="7" t="s">
        <v>2380</v>
      </c>
      <c r="E788" s="7" t="s">
        <v>2380</v>
      </c>
      <c r="F788" s="7" t="s">
        <v>2380</v>
      </c>
      <c r="G788">
        <v>0</v>
      </c>
      <c r="H788" s="7" t="s">
        <v>2380</v>
      </c>
      <c r="I788" s="7" t="s">
        <v>4728</v>
      </c>
      <c r="J788" s="7" t="s">
        <v>4723</v>
      </c>
    </row>
    <row r="789" spans="1:10" x14ac:dyDescent="0.3">
      <c r="A789" s="7" t="s">
        <v>1583</v>
      </c>
      <c r="B789">
        <v>33.914999999999999</v>
      </c>
      <c r="C789">
        <v>9.56</v>
      </c>
      <c r="D789" s="7" t="s">
        <v>2383</v>
      </c>
      <c r="E789" s="7" t="s">
        <v>2380</v>
      </c>
      <c r="F789" s="7" t="s">
        <v>2380</v>
      </c>
      <c r="G789">
        <v>2</v>
      </c>
      <c r="H789" s="7" t="s">
        <v>2380</v>
      </c>
      <c r="I789" s="7" t="s">
        <v>4722</v>
      </c>
      <c r="J789" s="7" t="s">
        <v>4723</v>
      </c>
    </row>
    <row r="790" spans="1:10" x14ac:dyDescent="0.3">
      <c r="A790" s="7" t="s">
        <v>1582</v>
      </c>
      <c r="B790">
        <v>33.534999999999997</v>
      </c>
      <c r="C790">
        <v>9.4</v>
      </c>
      <c r="D790" s="7" t="s">
        <v>2383</v>
      </c>
      <c r="E790" s="7" t="s">
        <v>2380</v>
      </c>
      <c r="F790" s="7" t="s">
        <v>2380</v>
      </c>
      <c r="G790">
        <v>2</v>
      </c>
      <c r="H790" s="7" t="s">
        <v>2380</v>
      </c>
      <c r="I790" s="7" t="s">
        <v>4722</v>
      </c>
      <c r="J790" s="7" t="s">
        <v>4723</v>
      </c>
    </row>
    <row r="791" spans="1:10" x14ac:dyDescent="0.3">
      <c r="A791" s="7" t="s">
        <v>1581</v>
      </c>
      <c r="B791">
        <v>23.655000000000001</v>
      </c>
      <c r="C791">
        <v>8.48</v>
      </c>
      <c r="D791" s="7" t="s">
        <v>2383</v>
      </c>
      <c r="E791" s="7" t="s">
        <v>2380</v>
      </c>
      <c r="F791" s="7" t="s">
        <v>2380</v>
      </c>
      <c r="G791">
        <v>2</v>
      </c>
      <c r="H791" s="7" t="s">
        <v>2380</v>
      </c>
      <c r="I791" s="7" t="s">
        <v>4727</v>
      </c>
      <c r="J791" s="7" t="s">
        <v>4723</v>
      </c>
    </row>
    <row r="792" spans="1:10" x14ac:dyDescent="0.3">
      <c r="A792" s="7" t="s">
        <v>1580</v>
      </c>
      <c r="B792">
        <v>28</v>
      </c>
      <c r="C792">
        <v>5.57</v>
      </c>
      <c r="D792" s="7" t="s">
        <v>2380</v>
      </c>
      <c r="E792" s="7" t="s">
        <v>2380</v>
      </c>
      <c r="F792" s="7" t="s">
        <v>2380</v>
      </c>
      <c r="G792">
        <v>0</v>
      </c>
      <c r="H792" s="7" t="s">
        <v>2380</v>
      </c>
      <c r="I792" s="7" t="s">
        <v>4726</v>
      </c>
      <c r="J792" s="7" t="s">
        <v>4725</v>
      </c>
    </row>
    <row r="793" spans="1:10" x14ac:dyDescent="0.3">
      <c r="A793" s="7" t="s">
        <v>1579</v>
      </c>
      <c r="B793">
        <v>30.23</v>
      </c>
      <c r="C793">
        <v>6.94</v>
      </c>
      <c r="D793" s="7" t="s">
        <v>2383</v>
      </c>
      <c r="E793" s="7" t="s">
        <v>2380</v>
      </c>
      <c r="F793" s="7" t="s">
        <v>2383</v>
      </c>
      <c r="G793">
        <v>1</v>
      </c>
      <c r="H793" s="7" t="s">
        <v>2380</v>
      </c>
      <c r="I793" s="7" t="s">
        <v>4722</v>
      </c>
      <c r="J793" s="7" t="s">
        <v>4723</v>
      </c>
    </row>
    <row r="794" spans="1:10" x14ac:dyDescent="0.3">
      <c r="A794" s="7" t="s">
        <v>1578</v>
      </c>
      <c r="B794">
        <v>51.14</v>
      </c>
      <c r="C794">
        <v>4.05</v>
      </c>
      <c r="D794" s="7" t="s">
        <v>2380</v>
      </c>
      <c r="E794" s="7" t="s">
        <v>2380</v>
      </c>
      <c r="F794" s="7" t="s">
        <v>2380</v>
      </c>
      <c r="G794">
        <v>1</v>
      </c>
      <c r="H794" s="7" t="s">
        <v>2380</v>
      </c>
      <c r="I794" s="7" t="s">
        <v>4722</v>
      </c>
      <c r="J794" s="7" t="s">
        <v>4725</v>
      </c>
    </row>
    <row r="795" spans="1:10" x14ac:dyDescent="0.3">
      <c r="A795" s="7" t="s">
        <v>1577</v>
      </c>
      <c r="B795">
        <v>24.32</v>
      </c>
      <c r="C795">
        <v>10.220000000000001</v>
      </c>
      <c r="D795" s="7" t="s">
        <v>2380</v>
      </c>
      <c r="E795" s="7" t="s">
        <v>2380</v>
      </c>
      <c r="F795" s="7" t="s">
        <v>2380</v>
      </c>
      <c r="G795">
        <v>0</v>
      </c>
      <c r="H795" s="7" t="s">
        <v>2380</v>
      </c>
      <c r="I795" s="7" t="s">
        <v>4727</v>
      </c>
      <c r="J795" s="7" t="s">
        <v>4723</v>
      </c>
    </row>
    <row r="796" spans="1:10" x14ac:dyDescent="0.3">
      <c r="A796" s="7" t="s">
        <v>1576</v>
      </c>
      <c r="B796">
        <v>38.06</v>
      </c>
      <c r="C796">
        <v>9.24</v>
      </c>
      <c r="D796" s="7" t="s">
        <v>2380</v>
      </c>
      <c r="E796" s="7" t="s">
        <v>2380</v>
      </c>
      <c r="F796" s="7" t="s">
        <v>2380</v>
      </c>
      <c r="G796">
        <v>0</v>
      </c>
      <c r="H796" s="7" t="s">
        <v>2380</v>
      </c>
      <c r="I796" s="7" t="s">
        <v>4722</v>
      </c>
      <c r="J796" s="7" t="s">
        <v>4723</v>
      </c>
    </row>
    <row r="797" spans="1:10" x14ac:dyDescent="0.3">
      <c r="A797" s="7" t="s">
        <v>1575</v>
      </c>
      <c r="B797">
        <v>37.700000000000003</v>
      </c>
      <c r="C797">
        <v>8.6</v>
      </c>
      <c r="D797" s="7" t="s">
        <v>2380</v>
      </c>
      <c r="E797" s="7" t="s">
        <v>2380</v>
      </c>
      <c r="F797" s="7" t="s">
        <v>2380</v>
      </c>
      <c r="G797">
        <v>0</v>
      </c>
      <c r="H797" s="7" t="s">
        <v>2380</v>
      </c>
      <c r="I797" s="7" t="s">
        <v>4722</v>
      </c>
      <c r="J797" s="7" t="s">
        <v>4723</v>
      </c>
    </row>
    <row r="798" spans="1:10" x14ac:dyDescent="0.3">
      <c r="A798" s="7" t="s">
        <v>1574</v>
      </c>
      <c r="B798">
        <v>44</v>
      </c>
      <c r="C798">
        <v>9.32</v>
      </c>
      <c r="D798" s="7" t="s">
        <v>2383</v>
      </c>
      <c r="E798" s="7" t="s">
        <v>2380</v>
      </c>
      <c r="F798" s="7" t="s">
        <v>2380</v>
      </c>
      <c r="G798">
        <v>2</v>
      </c>
      <c r="H798" s="7" t="s">
        <v>2380</v>
      </c>
      <c r="I798" s="7" t="s">
        <v>4722</v>
      </c>
      <c r="J798" s="7" t="s">
        <v>4723</v>
      </c>
    </row>
    <row r="799" spans="1:10" x14ac:dyDescent="0.3">
      <c r="A799" s="7" t="s">
        <v>1573</v>
      </c>
      <c r="B799">
        <v>41.45</v>
      </c>
      <c r="C799">
        <v>6.12</v>
      </c>
      <c r="D799" s="7" t="s">
        <v>2383</v>
      </c>
      <c r="E799" s="7" t="s">
        <v>2380</v>
      </c>
      <c r="F799" s="7" t="s">
        <v>2380</v>
      </c>
      <c r="G799">
        <v>0</v>
      </c>
      <c r="H799" s="7" t="s">
        <v>2380</v>
      </c>
      <c r="I799" s="7" t="s">
        <v>4722</v>
      </c>
      <c r="J799" s="7" t="s">
        <v>4724</v>
      </c>
    </row>
    <row r="800" spans="1:10" x14ac:dyDescent="0.3">
      <c r="A800" s="7" t="s">
        <v>1572</v>
      </c>
      <c r="B800">
        <v>25.364999999999998</v>
      </c>
      <c r="C800">
        <v>9.19</v>
      </c>
      <c r="D800" s="7" t="s">
        <v>2383</v>
      </c>
      <c r="E800" s="7" t="s">
        <v>2380</v>
      </c>
      <c r="F800" s="7" t="s">
        <v>2380</v>
      </c>
      <c r="G800">
        <v>0</v>
      </c>
      <c r="H800" s="7" t="s">
        <v>2380</v>
      </c>
      <c r="I800" s="7" t="s">
        <v>4726</v>
      </c>
      <c r="J800" s="7" t="s">
        <v>4723</v>
      </c>
    </row>
    <row r="801" spans="1:10" x14ac:dyDescent="0.3">
      <c r="A801" s="7" t="s">
        <v>1571</v>
      </c>
      <c r="B801">
        <v>34.56</v>
      </c>
      <c r="C801">
        <v>5.84</v>
      </c>
      <c r="D801" s="7" t="s">
        <v>2383</v>
      </c>
      <c r="E801" s="7" t="s">
        <v>2380</v>
      </c>
      <c r="F801" s="7" t="s">
        <v>2383</v>
      </c>
      <c r="G801">
        <v>1</v>
      </c>
      <c r="H801" s="7" t="s">
        <v>2380</v>
      </c>
      <c r="I801" s="7" t="s">
        <v>4722</v>
      </c>
      <c r="J801" s="7" t="s">
        <v>4724</v>
      </c>
    </row>
    <row r="802" spans="1:10" x14ac:dyDescent="0.3">
      <c r="A802" s="7" t="s">
        <v>1570</v>
      </c>
      <c r="B802">
        <v>28.2</v>
      </c>
      <c r="C802">
        <v>7.19</v>
      </c>
      <c r="D802" s="7" t="s">
        <v>2383</v>
      </c>
      <c r="E802" s="7" t="s">
        <v>2380</v>
      </c>
      <c r="F802" s="7" t="s">
        <v>2380</v>
      </c>
      <c r="G802">
        <v>2</v>
      </c>
      <c r="H802" s="7" t="s">
        <v>2380</v>
      </c>
      <c r="I802" s="7" t="s">
        <v>4726</v>
      </c>
      <c r="J802" s="7" t="s">
        <v>4723</v>
      </c>
    </row>
    <row r="803" spans="1:10" x14ac:dyDescent="0.3">
      <c r="A803" s="7" t="s">
        <v>1569</v>
      </c>
      <c r="B803">
        <v>30.43</v>
      </c>
      <c r="C803">
        <v>9.39</v>
      </c>
      <c r="D803" s="7" t="s">
        <v>2380</v>
      </c>
      <c r="E803" s="7" t="s">
        <v>2380</v>
      </c>
      <c r="F803" s="7" t="s">
        <v>2380</v>
      </c>
      <c r="G803">
        <v>0</v>
      </c>
      <c r="H803" s="7" t="s">
        <v>2380</v>
      </c>
      <c r="I803" s="7" t="s">
        <v>4722</v>
      </c>
      <c r="J803" s="7" t="s">
        <v>4723</v>
      </c>
    </row>
    <row r="804" spans="1:10" x14ac:dyDescent="0.3">
      <c r="A804" s="7" t="s">
        <v>1568</v>
      </c>
      <c r="B804">
        <v>32.395000000000003</v>
      </c>
      <c r="C804">
        <v>4.2699999999999996</v>
      </c>
      <c r="D804" s="7" t="s">
        <v>2383</v>
      </c>
      <c r="E804" s="7" t="s">
        <v>2380</v>
      </c>
      <c r="F804" s="7" t="s">
        <v>2380</v>
      </c>
      <c r="G804">
        <v>1</v>
      </c>
      <c r="H804" s="7" t="s">
        <v>2380</v>
      </c>
      <c r="I804" s="7" t="s">
        <v>4722</v>
      </c>
      <c r="J804" s="7" t="s">
        <v>4725</v>
      </c>
    </row>
    <row r="805" spans="1:10" x14ac:dyDescent="0.3">
      <c r="A805" s="7" t="s">
        <v>1567</v>
      </c>
      <c r="B805">
        <v>24.035</v>
      </c>
      <c r="C805">
        <v>11.71</v>
      </c>
      <c r="D805" s="7" t="s">
        <v>2380</v>
      </c>
      <c r="E805" s="7" t="s">
        <v>2380</v>
      </c>
      <c r="F805" s="7" t="s">
        <v>2380</v>
      </c>
      <c r="G805">
        <v>0</v>
      </c>
      <c r="H805" s="7" t="s">
        <v>2380</v>
      </c>
      <c r="I805" s="7" t="s">
        <v>4727</v>
      </c>
      <c r="J805" s="7" t="s">
        <v>4723</v>
      </c>
    </row>
    <row r="806" spans="1:10" x14ac:dyDescent="0.3">
      <c r="A806" s="7" t="s">
        <v>1566</v>
      </c>
      <c r="B806">
        <v>37.119999999999997</v>
      </c>
      <c r="C806">
        <v>5.29</v>
      </c>
      <c r="D806" s="7" t="s">
        <v>2380</v>
      </c>
      <c r="E806" s="7" t="s">
        <v>2380</v>
      </c>
      <c r="F806" s="7" t="s">
        <v>2380</v>
      </c>
      <c r="G806">
        <v>2</v>
      </c>
      <c r="H806" s="7" t="s">
        <v>2380</v>
      </c>
      <c r="I806" s="7" t="s">
        <v>4722</v>
      </c>
      <c r="J806" s="7" t="s">
        <v>4725</v>
      </c>
    </row>
    <row r="807" spans="1:10" x14ac:dyDescent="0.3">
      <c r="A807" s="7" t="s">
        <v>1565</v>
      </c>
      <c r="B807">
        <v>34.840000000000003</v>
      </c>
      <c r="C807">
        <v>6</v>
      </c>
      <c r="D807" s="7" t="s">
        <v>2383</v>
      </c>
      <c r="E807" s="7" t="s">
        <v>2380</v>
      </c>
      <c r="F807" s="7" t="s">
        <v>2383</v>
      </c>
      <c r="G807">
        <v>1</v>
      </c>
      <c r="H807" s="7" t="s">
        <v>2380</v>
      </c>
      <c r="I807" s="7" t="s">
        <v>4722</v>
      </c>
      <c r="J807" s="7" t="s">
        <v>4724</v>
      </c>
    </row>
    <row r="808" spans="1:10" x14ac:dyDescent="0.3">
      <c r="A808" s="7" t="s">
        <v>1564</v>
      </c>
      <c r="B808">
        <v>29.53</v>
      </c>
      <c r="C808">
        <v>10.64</v>
      </c>
      <c r="D808" s="7" t="s">
        <v>2380</v>
      </c>
      <c r="E808" s="7" t="s">
        <v>2380</v>
      </c>
      <c r="F808" s="7" t="s">
        <v>2380</v>
      </c>
      <c r="G808">
        <v>0</v>
      </c>
      <c r="H808" s="7" t="s">
        <v>2380</v>
      </c>
      <c r="I808" s="7" t="s">
        <v>4726</v>
      </c>
      <c r="J808" s="7" t="s">
        <v>4723</v>
      </c>
    </row>
    <row r="809" spans="1:10" x14ac:dyDescent="0.3">
      <c r="A809" s="7" t="s">
        <v>1563</v>
      </c>
      <c r="B809">
        <v>42.51</v>
      </c>
      <c r="C809">
        <v>8.2100000000000009</v>
      </c>
      <c r="D809" s="7" t="s">
        <v>2383</v>
      </c>
      <c r="E809" s="7" t="s">
        <v>2380</v>
      </c>
      <c r="F809" s="7" t="s">
        <v>2380</v>
      </c>
      <c r="G809">
        <v>0</v>
      </c>
      <c r="H809" s="7" t="s">
        <v>2380</v>
      </c>
      <c r="I809" s="7" t="s">
        <v>4722</v>
      </c>
      <c r="J809" s="7" t="s">
        <v>4723</v>
      </c>
    </row>
    <row r="810" spans="1:10" x14ac:dyDescent="0.3">
      <c r="A810" s="7" t="s">
        <v>1562</v>
      </c>
      <c r="B810">
        <v>38.14</v>
      </c>
      <c r="C810">
        <v>5.58</v>
      </c>
      <c r="D810" s="7" t="s">
        <v>2380</v>
      </c>
      <c r="E810" s="7" t="s">
        <v>2380</v>
      </c>
      <c r="F810" s="7" t="s">
        <v>2383</v>
      </c>
      <c r="G810">
        <v>1</v>
      </c>
      <c r="H810" s="7" t="s">
        <v>2380</v>
      </c>
      <c r="I810" s="7" t="s">
        <v>4722</v>
      </c>
      <c r="J810" s="7" t="s">
        <v>4725</v>
      </c>
    </row>
    <row r="811" spans="1:10" x14ac:dyDescent="0.3">
      <c r="A811" s="7" t="s">
        <v>1561</v>
      </c>
      <c r="B811">
        <v>39.93</v>
      </c>
      <c r="C811">
        <v>8.75</v>
      </c>
      <c r="D811" s="7" t="s">
        <v>2380</v>
      </c>
      <c r="E811" s="7" t="s">
        <v>2380</v>
      </c>
      <c r="F811" s="7" t="s">
        <v>2380</v>
      </c>
      <c r="G811">
        <v>0</v>
      </c>
      <c r="H811" s="7" t="s">
        <v>2380</v>
      </c>
      <c r="I811" s="7" t="s">
        <v>4722</v>
      </c>
      <c r="J811" s="7" t="s">
        <v>4723</v>
      </c>
    </row>
    <row r="812" spans="1:10" x14ac:dyDescent="0.3">
      <c r="A812" s="7" t="s">
        <v>1560</v>
      </c>
      <c r="B812">
        <v>38.83</v>
      </c>
      <c r="C812">
        <v>11.86</v>
      </c>
      <c r="D812" s="7" t="s">
        <v>2380</v>
      </c>
      <c r="E812" s="7" t="s">
        <v>2380</v>
      </c>
      <c r="F812" s="7" t="s">
        <v>2380</v>
      </c>
      <c r="G812">
        <v>0</v>
      </c>
      <c r="H812" s="7" t="s">
        <v>2380</v>
      </c>
      <c r="I812" s="7" t="s">
        <v>4722</v>
      </c>
      <c r="J812" s="7" t="s">
        <v>4723</v>
      </c>
    </row>
    <row r="813" spans="1:10" x14ac:dyDescent="0.3">
      <c r="A813" s="7" t="s">
        <v>1559</v>
      </c>
      <c r="B813">
        <v>37.4</v>
      </c>
      <c r="C813">
        <v>11.46</v>
      </c>
      <c r="D813" s="7" t="s">
        <v>2380</v>
      </c>
      <c r="E813" s="7" t="s">
        <v>2380</v>
      </c>
      <c r="F813" s="7" t="s">
        <v>2380</v>
      </c>
      <c r="G813">
        <v>0</v>
      </c>
      <c r="H813" s="7" t="s">
        <v>2380</v>
      </c>
      <c r="I813" s="7" t="s">
        <v>4722</v>
      </c>
      <c r="J813" s="7" t="s">
        <v>4723</v>
      </c>
    </row>
    <row r="814" spans="1:10" x14ac:dyDescent="0.3">
      <c r="A814" s="7" t="s">
        <v>1558</v>
      </c>
      <c r="B814">
        <v>21.4</v>
      </c>
      <c r="C814">
        <v>9.0299999999999994</v>
      </c>
      <c r="D814" s="7" t="s">
        <v>2380</v>
      </c>
      <c r="E814" s="7" t="s">
        <v>2380</v>
      </c>
      <c r="F814" s="7" t="s">
        <v>2380</v>
      </c>
      <c r="G814">
        <v>0</v>
      </c>
      <c r="H814" s="7" t="s">
        <v>2380</v>
      </c>
      <c r="I814" s="7" t="s">
        <v>4727</v>
      </c>
      <c r="J814" s="7" t="s">
        <v>4723</v>
      </c>
    </row>
    <row r="815" spans="1:10" x14ac:dyDescent="0.3">
      <c r="A815" s="7" t="s">
        <v>1557</v>
      </c>
      <c r="B815">
        <v>38.380000000000003</v>
      </c>
      <c r="C815">
        <v>8.26</v>
      </c>
      <c r="D815" s="7" t="s">
        <v>2383</v>
      </c>
      <c r="E815" s="7" t="s">
        <v>2380</v>
      </c>
      <c r="F815" s="7" t="s">
        <v>2380</v>
      </c>
      <c r="G815">
        <v>2</v>
      </c>
      <c r="H815" s="7" t="s">
        <v>2380</v>
      </c>
      <c r="I815" s="7" t="s">
        <v>4722</v>
      </c>
      <c r="J815" s="7" t="s">
        <v>4723</v>
      </c>
    </row>
    <row r="816" spans="1:10" x14ac:dyDescent="0.3">
      <c r="A816" s="7" t="s">
        <v>1556</v>
      </c>
      <c r="B816">
        <v>33.659999999999997</v>
      </c>
      <c r="C816">
        <v>5.42</v>
      </c>
      <c r="D816" s="7" t="s">
        <v>2383</v>
      </c>
      <c r="E816" s="7" t="s">
        <v>2380</v>
      </c>
      <c r="F816" s="7" t="s">
        <v>2380</v>
      </c>
      <c r="G816">
        <v>2</v>
      </c>
      <c r="H816" s="7" t="s">
        <v>2380</v>
      </c>
      <c r="I816" s="7" t="s">
        <v>4722</v>
      </c>
      <c r="J816" s="7" t="s">
        <v>4725</v>
      </c>
    </row>
    <row r="817" spans="1:10" x14ac:dyDescent="0.3">
      <c r="A817" s="7" t="s">
        <v>1555</v>
      </c>
      <c r="B817">
        <v>31.79</v>
      </c>
      <c r="C817">
        <v>11.33</v>
      </c>
      <c r="D817" s="7" t="s">
        <v>2383</v>
      </c>
      <c r="E817" s="7" t="s">
        <v>2380</v>
      </c>
      <c r="F817" s="7" t="s">
        <v>2383</v>
      </c>
      <c r="G817">
        <v>1</v>
      </c>
      <c r="H817" s="7" t="s">
        <v>2380</v>
      </c>
      <c r="I817" s="7" t="s">
        <v>4722</v>
      </c>
      <c r="J817" s="7" t="s">
        <v>4723</v>
      </c>
    </row>
    <row r="818" spans="1:10" x14ac:dyDescent="0.3">
      <c r="A818" s="7" t="s">
        <v>1554</v>
      </c>
      <c r="B818">
        <v>29.7</v>
      </c>
      <c r="C818">
        <v>7.69</v>
      </c>
      <c r="D818" s="7" t="s">
        <v>2383</v>
      </c>
      <c r="E818" s="7" t="s">
        <v>2380</v>
      </c>
      <c r="F818" s="7" t="s">
        <v>2383</v>
      </c>
      <c r="G818">
        <v>1</v>
      </c>
      <c r="H818" s="7" t="s">
        <v>2380</v>
      </c>
      <c r="I818" s="7" t="s">
        <v>4726</v>
      </c>
      <c r="J818" s="7" t="s">
        <v>4723</v>
      </c>
    </row>
    <row r="819" spans="1:10" x14ac:dyDescent="0.3">
      <c r="A819" s="7" t="s">
        <v>1553</v>
      </c>
      <c r="B819">
        <v>25.46</v>
      </c>
      <c r="C819">
        <v>8.77</v>
      </c>
      <c r="D819" s="7" t="s">
        <v>2383</v>
      </c>
      <c r="E819" s="7" t="s">
        <v>2380</v>
      </c>
      <c r="F819" s="7" t="s">
        <v>2383</v>
      </c>
      <c r="G819">
        <v>1</v>
      </c>
      <c r="H819" s="7" t="s">
        <v>2380</v>
      </c>
      <c r="I819" s="7" t="s">
        <v>4726</v>
      </c>
      <c r="J819" s="7" t="s">
        <v>4723</v>
      </c>
    </row>
    <row r="820" spans="1:10" x14ac:dyDescent="0.3">
      <c r="A820" s="7" t="s">
        <v>1552</v>
      </c>
      <c r="B820">
        <v>39.14</v>
      </c>
      <c r="C820">
        <v>4.91</v>
      </c>
      <c r="D820" s="7" t="s">
        <v>2380</v>
      </c>
      <c r="E820" s="7" t="s">
        <v>2383</v>
      </c>
      <c r="F820" s="7" t="s">
        <v>2380</v>
      </c>
      <c r="G820">
        <v>1</v>
      </c>
      <c r="H820" s="7" t="s">
        <v>2380</v>
      </c>
      <c r="I820" s="7" t="s">
        <v>4722</v>
      </c>
      <c r="J820" s="7" t="s">
        <v>4725</v>
      </c>
    </row>
    <row r="821" spans="1:10" x14ac:dyDescent="0.3">
      <c r="A821" s="7" t="s">
        <v>1551</v>
      </c>
      <c r="B821">
        <v>41.2</v>
      </c>
      <c r="C821">
        <v>4.95</v>
      </c>
      <c r="D821" s="7" t="s">
        <v>2380</v>
      </c>
      <c r="E821" s="7" t="s">
        <v>2380</v>
      </c>
      <c r="F821" s="7" t="s">
        <v>2380</v>
      </c>
      <c r="G821">
        <v>1</v>
      </c>
      <c r="H821" s="7" t="s">
        <v>2380</v>
      </c>
      <c r="I821" s="7" t="s">
        <v>4722</v>
      </c>
      <c r="J821" s="7" t="s">
        <v>4725</v>
      </c>
    </row>
    <row r="822" spans="1:10" x14ac:dyDescent="0.3">
      <c r="A822" s="7" t="s">
        <v>1550</v>
      </c>
      <c r="B822">
        <v>28.81</v>
      </c>
      <c r="C822">
        <v>10.8</v>
      </c>
      <c r="D822" s="7" t="s">
        <v>2383</v>
      </c>
      <c r="E822" s="7" t="s">
        <v>2380</v>
      </c>
      <c r="F822" s="7" t="s">
        <v>2383</v>
      </c>
      <c r="G822">
        <v>1</v>
      </c>
      <c r="H822" s="7" t="s">
        <v>2380</v>
      </c>
      <c r="I822" s="7" t="s">
        <v>4726</v>
      </c>
      <c r="J822" s="7" t="s">
        <v>4723</v>
      </c>
    </row>
    <row r="823" spans="1:10" x14ac:dyDescent="0.3">
      <c r="A823" s="7" t="s">
        <v>1549</v>
      </c>
      <c r="B823">
        <v>37.409999999999997</v>
      </c>
      <c r="C823">
        <v>7.21</v>
      </c>
      <c r="D823" s="7" t="s">
        <v>2380</v>
      </c>
      <c r="E823" s="7" t="s">
        <v>2380</v>
      </c>
      <c r="F823" s="7" t="s">
        <v>2380</v>
      </c>
      <c r="G823">
        <v>2</v>
      </c>
      <c r="H823" s="7" t="s">
        <v>2380</v>
      </c>
      <c r="I823" s="7" t="s">
        <v>4722</v>
      </c>
      <c r="J823" s="7" t="s">
        <v>4723</v>
      </c>
    </row>
    <row r="824" spans="1:10" x14ac:dyDescent="0.3">
      <c r="A824" s="7" t="s">
        <v>1548</v>
      </c>
      <c r="B824">
        <v>52.54</v>
      </c>
      <c r="C824">
        <v>5.12</v>
      </c>
      <c r="D824" s="7" t="s">
        <v>2380</v>
      </c>
      <c r="E824" s="7" t="s">
        <v>2380</v>
      </c>
      <c r="F824" s="7" t="s">
        <v>2383</v>
      </c>
      <c r="G824">
        <v>1</v>
      </c>
      <c r="H824" s="7" t="s">
        <v>2380</v>
      </c>
      <c r="I824" s="7" t="s">
        <v>4722</v>
      </c>
      <c r="J824" s="7" t="s">
        <v>4725</v>
      </c>
    </row>
    <row r="825" spans="1:10" x14ac:dyDescent="0.3">
      <c r="A825" s="7" t="s">
        <v>1547</v>
      </c>
      <c r="B825">
        <v>17.29</v>
      </c>
      <c r="C825">
        <v>4.62</v>
      </c>
      <c r="D825" s="7" t="s">
        <v>2380</v>
      </c>
      <c r="E825" s="7" t="s">
        <v>2383</v>
      </c>
      <c r="F825" s="7" t="s">
        <v>2380</v>
      </c>
      <c r="G825">
        <v>1</v>
      </c>
      <c r="H825" s="7" t="s">
        <v>2383</v>
      </c>
      <c r="I825" s="7" t="s">
        <v>4728</v>
      </c>
      <c r="J825" s="7" t="s">
        <v>4725</v>
      </c>
    </row>
    <row r="826" spans="1:10" x14ac:dyDescent="0.3">
      <c r="A826" s="7" t="s">
        <v>1546</v>
      </c>
      <c r="B826">
        <v>31.74</v>
      </c>
      <c r="C826">
        <v>7.68</v>
      </c>
      <c r="D826" s="7" t="s">
        <v>2383</v>
      </c>
      <c r="E826" s="7" t="s">
        <v>2380</v>
      </c>
      <c r="F826" s="7" t="s">
        <v>2380</v>
      </c>
      <c r="G826">
        <v>0</v>
      </c>
      <c r="H826" s="7" t="s">
        <v>2380</v>
      </c>
      <c r="I826" s="7" t="s">
        <v>4722</v>
      </c>
      <c r="J826" s="7" t="s">
        <v>4723</v>
      </c>
    </row>
    <row r="827" spans="1:10" x14ac:dyDescent="0.3">
      <c r="A827" s="7" t="s">
        <v>1545</v>
      </c>
      <c r="B827">
        <v>26.504999999999999</v>
      </c>
      <c r="C827">
        <v>6.79</v>
      </c>
      <c r="D827" s="7" t="s">
        <v>2383</v>
      </c>
      <c r="E827" s="7" t="s">
        <v>2380</v>
      </c>
      <c r="F827" s="7" t="s">
        <v>2383</v>
      </c>
      <c r="G827">
        <v>1</v>
      </c>
      <c r="H827" s="7" t="s">
        <v>2380</v>
      </c>
      <c r="I827" s="7" t="s">
        <v>4726</v>
      </c>
      <c r="J827" s="7" t="s">
        <v>4723</v>
      </c>
    </row>
    <row r="828" spans="1:10" x14ac:dyDescent="0.3">
      <c r="A828" s="7" t="s">
        <v>1544</v>
      </c>
      <c r="B828">
        <v>36.479999999999997</v>
      </c>
      <c r="C828">
        <v>11.09</v>
      </c>
      <c r="D828" s="7" t="s">
        <v>2380</v>
      </c>
      <c r="E828" s="7" t="s">
        <v>2380</v>
      </c>
      <c r="F828" s="7" t="s">
        <v>2380</v>
      </c>
      <c r="G828">
        <v>0</v>
      </c>
      <c r="H828" s="7" t="s">
        <v>2380</v>
      </c>
      <c r="I828" s="7" t="s">
        <v>4722</v>
      </c>
      <c r="J828" s="7" t="s">
        <v>4723</v>
      </c>
    </row>
    <row r="829" spans="1:10" x14ac:dyDescent="0.3">
      <c r="A829" s="7" t="s">
        <v>1543</v>
      </c>
      <c r="B829">
        <v>39.159999999999997</v>
      </c>
      <c r="C829">
        <v>5.24</v>
      </c>
      <c r="D829" s="7" t="s">
        <v>2383</v>
      </c>
      <c r="E829" s="7" t="s">
        <v>2380</v>
      </c>
      <c r="F829" s="7" t="s">
        <v>2383</v>
      </c>
      <c r="G829">
        <v>1</v>
      </c>
      <c r="H829" s="7" t="s">
        <v>2380</v>
      </c>
      <c r="I829" s="7" t="s">
        <v>4722</v>
      </c>
      <c r="J829" s="7" t="s">
        <v>4725</v>
      </c>
    </row>
    <row r="830" spans="1:10" x14ac:dyDescent="0.3">
      <c r="A830" s="7" t="s">
        <v>1542</v>
      </c>
      <c r="B830">
        <v>28.22</v>
      </c>
      <c r="C830">
        <v>7.51</v>
      </c>
      <c r="D830" s="7" t="s">
        <v>2383</v>
      </c>
      <c r="E830" s="7" t="s">
        <v>2380</v>
      </c>
      <c r="F830" s="7" t="s">
        <v>2383</v>
      </c>
      <c r="G830">
        <v>1</v>
      </c>
      <c r="H830" s="7" t="s">
        <v>2380</v>
      </c>
      <c r="I830" s="7" t="s">
        <v>4726</v>
      </c>
      <c r="J830" s="7" t="s">
        <v>4723</v>
      </c>
    </row>
    <row r="831" spans="1:10" x14ac:dyDescent="0.3">
      <c r="A831" s="7" t="s">
        <v>1541</v>
      </c>
      <c r="B831">
        <v>35</v>
      </c>
      <c r="C831">
        <v>4.13</v>
      </c>
      <c r="D831" s="7" t="s">
        <v>2380</v>
      </c>
      <c r="E831" s="7" t="s">
        <v>2380</v>
      </c>
      <c r="F831" s="7" t="s">
        <v>2380</v>
      </c>
      <c r="G831">
        <v>2</v>
      </c>
      <c r="H831" s="7" t="s">
        <v>2380</v>
      </c>
      <c r="I831" s="7" t="s">
        <v>4722</v>
      </c>
      <c r="J831" s="7" t="s">
        <v>4725</v>
      </c>
    </row>
    <row r="832" spans="1:10" x14ac:dyDescent="0.3">
      <c r="A832" s="7" t="s">
        <v>1540</v>
      </c>
      <c r="B832">
        <v>36.24</v>
      </c>
      <c r="C832">
        <v>8.3800000000000008</v>
      </c>
      <c r="D832" s="7" t="s">
        <v>2383</v>
      </c>
      <c r="E832" s="7" t="s">
        <v>2380</v>
      </c>
      <c r="F832" s="7" t="s">
        <v>2380</v>
      </c>
      <c r="G832">
        <v>1</v>
      </c>
      <c r="H832" s="7" t="s">
        <v>2380</v>
      </c>
      <c r="I832" s="7" t="s">
        <v>4722</v>
      </c>
      <c r="J832" s="7" t="s">
        <v>4723</v>
      </c>
    </row>
    <row r="833" spans="1:10" x14ac:dyDescent="0.3">
      <c r="A833" s="7" t="s">
        <v>1539</v>
      </c>
      <c r="B833">
        <v>36.954999999999998</v>
      </c>
      <c r="C833">
        <v>8.07</v>
      </c>
      <c r="D833" s="7" t="s">
        <v>2380</v>
      </c>
      <c r="E833" s="7" t="s">
        <v>2380</v>
      </c>
      <c r="F833" s="7" t="s">
        <v>2380</v>
      </c>
      <c r="G833">
        <v>0</v>
      </c>
      <c r="H833" s="7" t="s">
        <v>2380</v>
      </c>
      <c r="I833" s="7" t="s">
        <v>4722</v>
      </c>
      <c r="J833" s="7" t="s">
        <v>4723</v>
      </c>
    </row>
    <row r="834" spans="1:10" x14ac:dyDescent="0.3">
      <c r="A834" s="7" t="s">
        <v>1538</v>
      </c>
      <c r="B834">
        <v>29.64</v>
      </c>
      <c r="C834">
        <v>8.9499999999999993</v>
      </c>
      <c r="D834" s="7" t="s">
        <v>2380</v>
      </c>
      <c r="E834" s="7" t="s">
        <v>2380</v>
      </c>
      <c r="F834" s="7" t="s">
        <v>2380</v>
      </c>
      <c r="G834">
        <v>0</v>
      </c>
      <c r="H834" s="7" t="s">
        <v>2380</v>
      </c>
      <c r="I834" s="7" t="s">
        <v>4726</v>
      </c>
      <c r="J834" s="7" t="s">
        <v>4723</v>
      </c>
    </row>
    <row r="835" spans="1:10" x14ac:dyDescent="0.3">
      <c r="A835" s="7" t="s">
        <v>1537</v>
      </c>
      <c r="B835">
        <v>42.74</v>
      </c>
      <c r="C835">
        <v>6.31</v>
      </c>
      <c r="D835" s="7" t="s">
        <v>2383</v>
      </c>
      <c r="E835" s="7" t="s">
        <v>2380</v>
      </c>
      <c r="F835" s="7" t="s">
        <v>2380</v>
      </c>
      <c r="G835">
        <v>1</v>
      </c>
      <c r="H835" s="7" t="s">
        <v>2380</v>
      </c>
      <c r="I835" s="7" t="s">
        <v>4722</v>
      </c>
      <c r="J835" s="7" t="s">
        <v>4724</v>
      </c>
    </row>
    <row r="836" spans="1:10" x14ac:dyDescent="0.3">
      <c r="A836" s="7" t="s">
        <v>1536</v>
      </c>
      <c r="B836">
        <v>36.130000000000003</v>
      </c>
      <c r="C836">
        <v>7.19</v>
      </c>
      <c r="D836" s="7" t="s">
        <v>2383</v>
      </c>
      <c r="E836" s="7" t="s">
        <v>2380</v>
      </c>
      <c r="F836" s="7" t="s">
        <v>2380</v>
      </c>
      <c r="G836">
        <v>2</v>
      </c>
      <c r="H836" s="7" t="s">
        <v>2380</v>
      </c>
      <c r="I836" s="7" t="s">
        <v>4722</v>
      </c>
      <c r="J836" s="7" t="s">
        <v>4723</v>
      </c>
    </row>
    <row r="837" spans="1:10" x14ac:dyDescent="0.3">
      <c r="A837" s="7" t="s">
        <v>1535</v>
      </c>
      <c r="B837">
        <v>31.55</v>
      </c>
      <c r="C837">
        <v>6.11</v>
      </c>
      <c r="D837" s="7" t="s">
        <v>2383</v>
      </c>
      <c r="E837" s="7" t="s">
        <v>2380</v>
      </c>
      <c r="F837" s="7" t="s">
        <v>2380</v>
      </c>
      <c r="G837">
        <v>1</v>
      </c>
      <c r="H837" s="7" t="s">
        <v>2380</v>
      </c>
      <c r="I837" s="7" t="s">
        <v>4722</v>
      </c>
      <c r="J837" s="7" t="s">
        <v>4724</v>
      </c>
    </row>
    <row r="838" spans="1:10" x14ac:dyDescent="0.3">
      <c r="A838" s="7" t="s">
        <v>1534</v>
      </c>
      <c r="B838">
        <v>52.75</v>
      </c>
      <c r="C838">
        <v>6.02</v>
      </c>
      <c r="D838" s="7" t="s">
        <v>2380</v>
      </c>
      <c r="E838" s="7" t="s">
        <v>2380</v>
      </c>
      <c r="F838" s="7" t="s">
        <v>2380</v>
      </c>
      <c r="G838">
        <v>1</v>
      </c>
      <c r="H838" s="7" t="s">
        <v>2380</v>
      </c>
      <c r="I838" s="7" t="s">
        <v>4722</v>
      </c>
      <c r="J838" s="7" t="s">
        <v>4724</v>
      </c>
    </row>
    <row r="839" spans="1:10" x14ac:dyDescent="0.3">
      <c r="A839" s="7" t="s">
        <v>1533</v>
      </c>
      <c r="B839">
        <v>36.67</v>
      </c>
      <c r="C839">
        <v>11.86</v>
      </c>
      <c r="D839" s="7" t="s">
        <v>2380</v>
      </c>
      <c r="E839" s="7" t="s">
        <v>2380</v>
      </c>
      <c r="F839" s="7" t="s">
        <v>2380</v>
      </c>
      <c r="G839">
        <v>0</v>
      </c>
      <c r="H839" s="7" t="s">
        <v>2380</v>
      </c>
      <c r="I839" s="7" t="s">
        <v>4722</v>
      </c>
      <c r="J839" s="7" t="s">
        <v>4723</v>
      </c>
    </row>
    <row r="840" spans="1:10" x14ac:dyDescent="0.3">
      <c r="A840" s="7" t="s">
        <v>1532</v>
      </c>
      <c r="B840">
        <v>38.06</v>
      </c>
      <c r="C840">
        <v>8.25</v>
      </c>
      <c r="D840" s="7" t="s">
        <v>2380</v>
      </c>
      <c r="E840" s="7" t="s">
        <v>2380</v>
      </c>
      <c r="F840" s="7" t="s">
        <v>2380</v>
      </c>
      <c r="G840">
        <v>0</v>
      </c>
      <c r="H840" s="7" t="s">
        <v>2380</v>
      </c>
      <c r="I840" s="7" t="s">
        <v>4722</v>
      </c>
      <c r="J840" s="7" t="s">
        <v>4723</v>
      </c>
    </row>
    <row r="841" spans="1:10" x14ac:dyDescent="0.3">
      <c r="A841" s="7" t="s">
        <v>1531</v>
      </c>
      <c r="B841">
        <v>38</v>
      </c>
      <c r="C841">
        <v>8.1300000000000008</v>
      </c>
      <c r="D841" s="7" t="s">
        <v>2380</v>
      </c>
      <c r="E841" s="7" t="s">
        <v>2380</v>
      </c>
      <c r="F841" s="7" t="s">
        <v>2380</v>
      </c>
      <c r="G841">
        <v>0</v>
      </c>
      <c r="H841" s="7" t="s">
        <v>2380</v>
      </c>
      <c r="I841" s="7" t="s">
        <v>4722</v>
      </c>
      <c r="J841" s="7" t="s">
        <v>4723</v>
      </c>
    </row>
    <row r="842" spans="1:10" x14ac:dyDescent="0.3">
      <c r="A842" s="7" t="s">
        <v>1530</v>
      </c>
      <c r="B842">
        <v>35.1</v>
      </c>
      <c r="C842">
        <v>10.1</v>
      </c>
      <c r="D842" s="7" t="s">
        <v>2380</v>
      </c>
      <c r="E842" s="7" t="s">
        <v>2380</v>
      </c>
      <c r="F842" s="7" t="s">
        <v>2380</v>
      </c>
      <c r="G842">
        <v>0</v>
      </c>
      <c r="H842" s="7" t="s">
        <v>2380</v>
      </c>
      <c r="I842" s="7" t="s">
        <v>4722</v>
      </c>
      <c r="J842" s="7" t="s">
        <v>4723</v>
      </c>
    </row>
    <row r="843" spans="1:10" x14ac:dyDescent="0.3">
      <c r="A843" s="7" t="s">
        <v>1529</v>
      </c>
      <c r="B843">
        <v>33.82</v>
      </c>
      <c r="C843">
        <v>5.89</v>
      </c>
      <c r="D843" s="7" t="s">
        <v>2383</v>
      </c>
      <c r="E843" s="7" t="s">
        <v>2380</v>
      </c>
      <c r="F843" s="7" t="s">
        <v>2380</v>
      </c>
      <c r="G843">
        <v>2</v>
      </c>
      <c r="H843" s="7" t="s">
        <v>2380</v>
      </c>
      <c r="I843" s="7" t="s">
        <v>4722</v>
      </c>
      <c r="J843" s="7" t="s">
        <v>4724</v>
      </c>
    </row>
    <row r="844" spans="1:10" x14ac:dyDescent="0.3">
      <c r="A844" s="7" t="s">
        <v>1528</v>
      </c>
      <c r="B844">
        <v>37.43</v>
      </c>
      <c r="C844">
        <v>4.97</v>
      </c>
      <c r="D844" s="7" t="s">
        <v>2380</v>
      </c>
      <c r="E844" s="7" t="s">
        <v>2380</v>
      </c>
      <c r="F844" s="7" t="s">
        <v>2380</v>
      </c>
      <c r="G844">
        <v>2</v>
      </c>
      <c r="H844" s="7" t="s">
        <v>2380</v>
      </c>
      <c r="I844" s="7" t="s">
        <v>4722</v>
      </c>
      <c r="J844" s="7" t="s">
        <v>4725</v>
      </c>
    </row>
    <row r="845" spans="1:10" x14ac:dyDescent="0.3">
      <c r="A845" s="7" t="s">
        <v>1527</v>
      </c>
      <c r="B845">
        <v>30.5</v>
      </c>
      <c r="C845">
        <v>9.9</v>
      </c>
      <c r="D845" s="7" t="s">
        <v>2380</v>
      </c>
      <c r="E845" s="7" t="s">
        <v>2380</v>
      </c>
      <c r="F845" s="7" t="s">
        <v>2380</v>
      </c>
      <c r="G845">
        <v>0</v>
      </c>
      <c r="H845" s="7" t="s">
        <v>2380</v>
      </c>
      <c r="I845" s="7" t="s">
        <v>4722</v>
      </c>
      <c r="J845" s="7" t="s">
        <v>4723</v>
      </c>
    </row>
    <row r="846" spans="1:10" x14ac:dyDescent="0.3">
      <c r="A846" s="7" t="s">
        <v>1526</v>
      </c>
      <c r="B846">
        <v>24.53</v>
      </c>
      <c r="C846">
        <v>9.0500000000000007</v>
      </c>
      <c r="D846" s="7" t="s">
        <v>2380</v>
      </c>
      <c r="E846" s="7" t="s">
        <v>2380</v>
      </c>
      <c r="F846" s="7" t="s">
        <v>2380</v>
      </c>
      <c r="G846">
        <v>0</v>
      </c>
      <c r="H846" s="7" t="s">
        <v>2380</v>
      </c>
      <c r="I846" s="7" t="s">
        <v>4727</v>
      </c>
      <c r="J846" s="7" t="s">
        <v>4723</v>
      </c>
    </row>
    <row r="847" spans="1:10" x14ac:dyDescent="0.3">
      <c r="A847" s="7" t="s">
        <v>1525</v>
      </c>
      <c r="B847">
        <v>25.74</v>
      </c>
      <c r="C847">
        <v>10.93</v>
      </c>
      <c r="D847" s="7" t="s">
        <v>2380</v>
      </c>
      <c r="E847" s="7" t="s">
        <v>2380</v>
      </c>
      <c r="F847" s="7" t="s">
        <v>2380</v>
      </c>
      <c r="G847">
        <v>0</v>
      </c>
      <c r="H847" s="7" t="s">
        <v>2380</v>
      </c>
      <c r="I847" s="7" t="s">
        <v>4726</v>
      </c>
      <c r="J847" s="7" t="s">
        <v>4723</v>
      </c>
    </row>
    <row r="848" spans="1:10" x14ac:dyDescent="0.3">
      <c r="A848" s="7" t="s">
        <v>1524</v>
      </c>
      <c r="B848">
        <v>34.08</v>
      </c>
      <c r="C848">
        <v>7.58</v>
      </c>
      <c r="D848" s="7" t="s">
        <v>2383</v>
      </c>
      <c r="E848" s="7" t="s">
        <v>2380</v>
      </c>
      <c r="F848" s="7" t="s">
        <v>2380</v>
      </c>
      <c r="G848">
        <v>2</v>
      </c>
      <c r="H848" s="7" t="s">
        <v>2380</v>
      </c>
      <c r="I848" s="7" t="s">
        <v>4722</v>
      </c>
      <c r="J848" s="7" t="s">
        <v>4723</v>
      </c>
    </row>
    <row r="849" spans="1:10" x14ac:dyDescent="0.3">
      <c r="A849" s="7" t="s">
        <v>1523</v>
      </c>
      <c r="B849">
        <v>31.35</v>
      </c>
      <c r="C849">
        <v>11</v>
      </c>
      <c r="D849" s="7" t="s">
        <v>2383</v>
      </c>
      <c r="E849" s="7" t="s">
        <v>2380</v>
      </c>
      <c r="F849" s="7" t="s">
        <v>2383</v>
      </c>
      <c r="G849">
        <v>1</v>
      </c>
      <c r="H849" s="7" t="s">
        <v>2380</v>
      </c>
      <c r="I849" s="7" t="s">
        <v>4722</v>
      </c>
      <c r="J849" s="7" t="s">
        <v>4723</v>
      </c>
    </row>
    <row r="850" spans="1:10" x14ac:dyDescent="0.3">
      <c r="A850" s="7" t="s">
        <v>1522</v>
      </c>
      <c r="B850">
        <v>26.79</v>
      </c>
      <c r="C850">
        <v>5.0599999999999996</v>
      </c>
      <c r="D850" s="7" t="s">
        <v>2380</v>
      </c>
      <c r="E850" s="7" t="s">
        <v>2380</v>
      </c>
      <c r="F850" s="7" t="s">
        <v>2380</v>
      </c>
      <c r="G850">
        <v>1</v>
      </c>
      <c r="H850" s="7" t="s">
        <v>2380</v>
      </c>
      <c r="I850" s="7" t="s">
        <v>4726</v>
      </c>
      <c r="J850" s="7" t="s">
        <v>4725</v>
      </c>
    </row>
    <row r="851" spans="1:10" x14ac:dyDescent="0.3">
      <c r="A851" s="7" t="s">
        <v>1521</v>
      </c>
      <c r="B851">
        <v>42.78</v>
      </c>
      <c r="C851">
        <v>6.11</v>
      </c>
      <c r="D851" s="7" t="s">
        <v>2383</v>
      </c>
      <c r="E851" s="7" t="s">
        <v>2380</v>
      </c>
      <c r="F851" s="7" t="s">
        <v>2380</v>
      </c>
      <c r="G851">
        <v>1</v>
      </c>
      <c r="H851" s="7" t="s">
        <v>2380</v>
      </c>
      <c r="I851" s="7" t="s">
        <v>4722</v>
      </c>
      <c r="J851" s="7" t="s">
        <v>4724</v>
      </c>
    </row>
    <row r="852" spans="1:10" x14ac:dyDescent="0.3">
      <c r="A852" s="7" t="s">
        <v>1520</v>
      </c>
      <c r="B852">
        <v>46.75</v>
      </c>
      <c r="C852">
        <v>6.66</v>
      </c>
      <c r="D852" s="7" t="s">
        <v>2383</v>
      </c>
      <c r="E852" s="7" t="s">
        <v>2380</v>
      </c>
      <c r="F852" s="7" t="s">
        <v>2380</v>
      </c>
      <c r="G852">
        <v>2</v>
      </c>
      <c r="H852" s="7" t="s">
        <v>2380</v>
      </c>
      <c r="I852" s="7" t="s">
        <v>4722</v>
      </c>
      <c r="J852" s="7" t="s">
        <v>4723</v>
      </c>
    </row>
    <row r="853" spans="1:10" x14ac:dyDescent="0.3">
      <c r="A853" s="7" t="s">
        <v>1519</v>
      </c>
      <c r="B853">
        <v>32.15</v>
      </c>
      <c r="C853">
        <v>4.0199999999999996</v>
      </c>
      <c r="D853" s="7" t="s">
        <v>2383</v>
      </c>
      <c r="E853" s="7" t="s">
        <v>2380</v>
      </c>
      <c r="F853" s="7" t="s">
        <v>2383</v>
      </c>
      <c r="G853">
        <v>1</v>
      </c>
      <c r="H853" s="7" t="s">
        <v>2380</v>
      </c>
      <c r="I853" s="7" t="s">
        <v>4722</v>
      </c>
      <c r="J853" s="7" t="s">
        <v>4725</v>
      </c>
    </row>
    <row r="854" spans="1:10" x14ac:dyDescent="0.3">
      <c r="A854" s="7" t="s">
        <v>1518</v>
      </c>
      <c r="B854">
        <v>43.4</v>
      </c>
      <c r="C854">
        <v>8.81</v>
      </c>
      <c r="D854" s="7" t="s">
        <v>2383</v>
      </c>
      <c r="E854" s="7" t="s">
        <v>2380</v>
      </c>
      <c r="F854" s="7" t="s">
        <v>2380</v>
      </c>
      <c r="G854">
        <v>2</v>
      </c>
      <c r="H854" s="7" t="s">
        <v>2380</v>
      </c>
      <c r="I854" s="7" t="s">
        <v>4722</v>
      </c>
      <c r="J854" s="7" t="s">
        <v>4723</v>
      </c>
    </row>
    <row r="855" spans="1:10" x14ac:dyDescent="0.3">
      <c r="A855" s="7" t="s">
        <v>1517</v>
      </c>
      <c r="B855">
        <v>31.57</v>
      </c>
      <c r="C855">
        <v>7.92</v>
      </c>
      <c r="D855" s="7" t="s">
        <v>2383</v>
      </c>
      <c r="E855" s="7" t="s">
        <v>2380</v>
      </c>
      <c r="F855" s="7" t="s">
        <v>2380</v>
      </c>
      <c r="G855">
        <v>2</v>
      </c>
      <c r="H855" s="7" t="s">
        <v>2380</v>
      </c>
      <c r="I855" s="7" t="s">
        <v>4722</v>
      </c>
      <c r="J855" s="7" t="s">
        <v>4723</v>
      </c>
    </row>
    <row r="856" spans="1:10" x14ac:dyDescent="0.3">
      <c r="A856" s="7" t="s">
        <v>1516</v>
      </c>
      <c r="B856">
        <v>24.32</v>
      </c>
      <c r="C856">
        <v>7.48</v>
      </c>
      <c r="D856" s="7" t="s">
        <v>2380</v>
      </c>
      <c r="E856" s="7" t="s">
        <v>2380</v>
      </c>
      <c r="F856" s="7" t="s">
        <v>2380</v>
      </c>
      <c r="G856">
        <v>0</v>
      </c>
      <c r="H856" s="7" t="s">
        <v>2380</v>
      </c>
      <c r="I856" s="7" t="s">
        <v>4727</v>
      </c>
      <c r="J856" s="7" t="s">
        <v>4723</v>
      </c>
    </row>
    <row r="857" spans="1:10" x14ac:dyDescent="0.3">
      <c r="A857" s="7" t="s">
        <v>1515</v>
      </c>
      <c r="B857">
        <v>31.07</v>
      </c>
      <c r="C857">
        <v>4.62</v>
      </c>
      <c r="D857" s="7" t="s">
        <v>2383</v>
      </c>
      <c r="E857" s="7" t="s">
        <v>2380</v>
      </c>
      <c r="F857" s="7" t="s">
        <v>2380</v>
      </c>
      <c r="G857">
        <v>2</v>
      </c>
      <c r="H857" s="7" t="s">
        <v>2380</v>
      </c>
      <c r="I857" s="7" t="s">
        <v>4722</v>
      </c>
      <c r="J857" s="7" t="s">
        <v>4725</v>
      </c>
    </row>
    <row r="858" spans="1:10" x14ac:dyDescent="0.3">
      <c r="A858" s="7" t="s">
        <v>1514</v>
      </c>
      <c r="B858">
        <v>35.814999999999998</v>
      </c>
      <c r="C858">
        <v>8.4700000000000006</v>
      </c>
      <c r="D858" s="7" t="s">
        <v>2380</v>
      </c>
      <c r="E858" s="7" t="s">
        <v>2380</v>
      </c>
      <c r="F858" s="7" t="s">
        <v>2380</v>
      </c>
      <c r="G858">
        <v>0</v>
      </c>
      <c r="H858" s="7" t="s">
        <v>2380</v>
      </c>
      <c r="I858" s="7" t="s">
        <v>4722</v>
      </c>
      <c r="J858" s="7" t="s">
        <v>4723</v>
      </c>
    </row>
    <row r="859" spans="1:10" x14ac:dyDescent="0.3">
      <c r="A859" s="7" t="s">
        <v>1513</v>
      </c>
      <c r="B859">
        <v>40.81</v>
      </c>
      <c r="C859">
        <v>10.58</v>
      </c>
      <c r="D859" s="7" t="s">
        <v>2383</v>
      </c>
      <c r="E859" s="7" t="s">
        <v>2380</v>
      </c>
      <c r="F859" s="7" t="s">
        <v>2380</v>
      </c>
      <c r="G859">
        <v>0</v>
      </c>
      <c r="H859" s="7" t="s">
        <v>2380</v>
      </c>
      <c r="I859" s="7" t="s">
        <v>4722</v>
      </c>
      <c r="J859" s="7" t="s">
        <v>4723</v>
      </c>
    </row>
    <row r="860" spans="1:10" x14ac:dyDescent="0.3">
      <c r="A860" s="7" t="s">
        <v>1512</v>
      </c>
      <c r="B860">
        <v>24.605</v>
      </c>
      <c r="C860">
        <v>7.48</v>
      </c>
      <c r="D860" s="7" t="s">
        <v>2380</v>
      </c>
      <c r="E860" s="7" t="s">
        <v>2380</v>
      </c>
      <c r="F860" s="7" t="s">
        <v>2380</v>
      </c>
      <c r="G860">
        <v>0</v>
      </c>
      <c r="H860" s="7" t="s">
        <v>2380</v>
      </c>
      <c r="I860" s="7" t="s">
        <v>4727</v>
      </c>
      <c r="J860" s="7" t="s">
        <v>4723</v>
      </c>
    </row>
    <row r="861" spans="1:10" x14ac:dyDescent="0.3">
      <c r="A861" s="7" t="s">
        <v>1511</v>
      </c>
      <c r="B861">
        <v>21.47</v>
      </c>
      <c r="C861">
        <v>7.82</v>
      </c>
      <c r="D861" s="7" t="s">
        <v>2380</v>
      </c>
      <c r="E861" s="7" t="s">
        <v>2380</v>
      </c>
      <c r="F861" s="7" t="s">
        <v>2380</v>
      </c>
      <c r="G861">
        <v>0</v>
      </c>
      <c r="H861" s="7" t="s">
        <v>2380</v>
      </c>
      <c r="I861" s="7" t="s">
        <v>4727</v>
      </c>
      <c r="J861" s="7" t="s">
        <v>4723</v>
      </c>
    </row>
    <row r="862" spans="1:10" x14ac:dyDescent="0.3">
      <c r="A862" s="7" t="s">
        <v>1510</v>
      </c>
      <c r="B862">
        <v>52.89</v>
      </c>
      <c r="C862">
        <v>4.96</v>
      </c>
      <c r="D862" s="7" t="s">
        <v>2383</v>
      </c>
      <c r="E862" s="7" t="s">
        <v>2380</v>
      </c>
      <c r="F862" s="7" t="s">
        <v>2380</v>
      </c>
      <c r="G862">
        <v>1</v>
      </c>
      <c r="H862" s="7" t="s">
        <v>2380</v>
      </c>
      <c r="I862" s="7" t="s">
        <v>4722</v>
      </c>
      <c r="J862" s="7" t="s">
        <v>4725</v>
      </c>
    </row>
    <row r="863" spans="1:10" x14ac:dyDescent="0.3">
      <c r="A863" s="7" t="s">
        <v>1509</v>
      </c>
      <c r="B863">
        <v>32.965000000000003</v>
      </c>
      <c r="C863">
        <v>6.15</v>
      </c>
      <c r="D863" s="7" t="s">
        <v>2383</v>
      </c>
      <c r="E863" s="7" t="s">
        <v>2380</v>
      </c>
      <c r="F863" s="7" t="s">
        <v>2380</v>
      </c>
      <c r="G863">
        <v>1</v>
      </c>
      <c r="H863" s="7" t="s">
        <v>2380</v>
      </c>
      <c r="I863" s="7" t="s">
        <v>4722</v>
      </c>
      <c r="J863" s="7" t="s">
        <v>4724</v>
      </c>
    </row>
    <row r="864" spans="1:10" x14ac:dyDescent="0.3">
      <c r="A864" s="7" t="s">
        <v>1508</v>
      </c>
      <c r="B864">
        <v>36.799999999999997</v>
      </c>
      <c r="C864">
        <v>4.62</v>
      </c>
      <c r="D864" s="7" t="s">
        <v>2380</v>
      </c>
      <c r="E864" s="7" t="s">
        <v>2380</v>
      </c>
      <c r="F864" s="7" t="s">
        <v>2383</v>
      </c>
      <c r="G864">
        <v>1</v>
      </c>
      <c r="H864" s="7" t="s">
        <v>2380</v>
      </c>
      <c r="I864" s="7" t="s">
        <v>4722</v>
      </c>
      <c r="J864" s="7" t="s">
        <v>4725</v>
      </c>
    </row>
    <row r="865" spans="1:10" x14ac:dyDescent="0.3">
      <c r="A865" s="7" t="s">
        <v>1507</v>
      </c>
      <c r="B865">
        <v>34.299999999999997</v>
      </c>
      <c r="C865">
        <v>4.87</v>
      </c>
      <c r="D865" s="7" t="s">
        <v>2380</v>
      </c>
      <c r="E865" s="7" t="s">
        <v>2380</v>
      </c>
      <c r="F865" s="7" t="s">
        <v>2380</v>
      </c>
      <c r="G865">
        <v>2</v>
      </c>
      <c r="H865" s="7" t="s">
        <v>2380</v>
      </c>
      <c r="I865" s="7" t="s">
        <v>4722</v>
      </c>
      <c r="J865" s="7" t="s">
        <v>4725</v>
      </c>
    </row>
    <row r="866" spans="1:10" x14ac:dyDescent="0.3">
      <c r="A866" s="7" t="s">
        <v>1506</v>
      </c>
      <c r="B866">
        <v>35.244999999999997</v>
      </c>
      <c r="C866">
        <v>4.63</v>
      </c>
      <c r="D866" s="7" t="s">
        <v>2380</v>
      </c>
      <c r="E866" s="7" t="s">
        <v>2380</v>
      </c>
      <c r="F866" s="7" t="s">
        <v>2380</v>
      </c>
      <c r="G866">
        <v>0</v>
      </c>
      <c r="H866" s="7" t="s">
        <v>2380</v>
      </c>
      <c r="I866" s="7" t="s">
        <v>4722</v>
      </c>
      <c r="J866" s="7" t="s">
        <v>4725</v>
      </c>
    </row>
    <row r="867" spans="1:10" x14ac:dyDescent="0.3">
      <c r="A867" s="7" t="s">
        <v>1505</v>
      </c>
      <c r="B867">
        <v>26.23</v>
      </c>
      <c r="C867">
        <v>11.93</v>
      </c>
      <c r="D867" s="7" t="s">
        <v>2380</v>
      </c>
      <c r="E867" s="7" t="s">
        <v>2380</v>
      </c>
      <c r="F867" s="7" t="s">
        <v>2380</v>
      </c>
      <c r="G867">
        <v>0</v>
      </c>
      <c r="H867" s="7" t="s">
        <v>2380</v>
      </c>
      <c r="I867" s="7" t="s">
        <v>4726</v>
      </c>
      <c r="J867" s="7" t="s">
        <v>4723</v>
      </c>
    </row>
    <row r="868" spans="1:10" x14ac:dyDescent="0.3">
      <c r="A868" s="7" t="s">
        <v>1504</v>
      </c>
      <c r="B868">
        <v>36.1</v>
      </c>
      <c r="C868">
        <v>5.65</v>
      </c>
      <c r="D868" s="7" t="s">
        <v>2383</v>
      </c>
      <c r="E868" s="7" t="s">
        <v>2380</v>
      </c>
      <c r="F868" s="7" t="s">
        <v>2380</v>
      </c>
      <c r="G868">
        <v>2</v>
      </c>
      <c r="H868" s="7" t="s">
        <v>2380</v>
      </c>
      <c r="I868" s="7" t="s">
        <v>4722</v>
      </c>
      <c r="J868" s="7" t="s">
        <v>4725</v>
      </c>
    </row>
    <row r="869" spans="1:10" x14ac:dyDescent="0.3">
      <c r="A869" s="7" t="s">
        <v>1503</v>
      </c>
      <c r="B869">
        <v>37.1</v>
      </c>
      <c r="C869">
        <v>11.21</v>
      </c>
      <c r="D869" s="7" t="s">
        <v>2383</v>
      </c>
      <c r="E869" s="7" t="s">
        <v>2380</v>
      </c>
      <c r="F869" s="7" t="s">
        <v>2383</v>
      </c>
      <c r="G869">
        <v>1</v>
      </c>
      <c r="H869" s="7" t="s">
        <v>2380</v>
      </c>
      <c r="I869" s="7" t="s">
        <v>4722</v>
      </c>
      <c r="J869" s="7" t="s">
        <v>4723</v>
      </c>
    </row>
    <row r="870" spans="1:10" x14ac:dyDescent="0.3">
      <c r="A870" s="7" t="s">
        <v>1502</v>
      </c>
      <c r="B870">
        <v>27.5</v>
      </c>
      <c r="C870">
        <v>10.62</v>
      </c>
      <c r="D870" s="7" t="s">
        <v>2383</v>
      </c>
      <c r="E870" s="7" t="s">
        <v>2380</v>
      </c>
      <c r="F870" s="7" t="s">
        <v>2383</v>
      </c>
      <c r="G870">
        <v>1</v>
      </c>
      <c r="H870" s="7" t="s">
        <v>2380</v>
      </c>
      <c r="I870" s="7" t="s">
        <v>4726</v>
      </c>
      <c r="J870" s="7" t="s">
        <v>4723</v>
      </c>
    </row>
    <row r="871" spans="1:10" x14ac:dyDescent="0.3">
      <c r="A871" s="7" t="s">
        <v>1501</v>
      </c>
      <c r="B871">
        <v>24.7</v>
      </c>
      <c r="C871">
        <v>10.7</v>
      </c>
      <c r="D871" s="7" t="s">
        <v>2383</v>
      </c>
      <c r="E871" s="7" t="s">
        <v>2380</v>
      </c>
      <c r="F871" s="7" t="s">
        <v>2383</v>
      </c>
      <c r="G871">
        <v>1</v>
      </c>
      <c r="H871" s="7" t="s">
        <v>2380</v>
      </c>
      <c r="I871" s="7" t="s">
        <v>4727</v>
      </c>
      <c r="J871" s="7" t="s">
        <v>4723</v>
      </c>
    </row>
    <row r="872" spans="1:10" x14ac:dyDescent="0.3">
      <c r="A872" s="7" t="s">
        <v>1500</v>
      </c>
      <c r="B872">
        <v>26.78</v>
      </c>
      <c r="C872">
        <v>10.02</v>
      </c>
      <c r="D872" s="7" t="s">
        <v>2383</v>
      </c>
      <c r="E872" s="7" t="s">
        <v>2380</v>
      </c>
      <c r="F872" s="7" t="s">
        <v>2383</v>
      </c>
      <c r="G872">
        <v>1</v>
      </c>
      <c r="H872" s="7" t="s">
        <v>2380</v>
      </c>
      <c r="I872" s="7" t="s">
        <v>4726</v>
      </c>
      <c r="J872" s="7" t="s">
        <v>4723</v>
      </c>
    </row>
    <row r="873" spans="1:10" x14ac:dyDescent="0.3">
      <c r="A873" s="7" t="s">
        <v>1499</v>
      </c>
      <c r="B873">
        <v>45.8</v>
      </c>
      <c r="C873">
        <v>4.8499999999999996</v>
      </c>
      <c r="D873" s="7" t="s">
        <v>2380</v>
      </c>
      <c r="E873" s="7" t="s">
        <v>2380</v>
      </c>
      <c r="F873" s="7" t="s">
        <v>2380</v>
      </c>
      <c r="G873">
        <v>0</v>
      </c>
      <c r="H873" s="7" t="s">
        <v>2380</v>
      </c>
      <c r="I873" s="7" t="s">
        <v>4722</v>
      </c>
      <c r="J873" s="7" t="s">
        <v>4725</v>
      </c>
    </row>
    <row r="874" spans="1:10" x14ac:dyDescent="0.3">
      <c r="A874" s="7" t="s">
        <v>1498</v>
      </c>
      <c r="B874">
        <v>29</v>
      </c>
      <c r="C874">
        <v>4.3899999999999997</v>
      </c>
      <c r="D874" s="7" t="s">
        <v>2383</v>
      </c>
      <c r="E874" s="7" t="s">
        <v>2380</v>
      </c>
      <c r="F874" s="7" t="s">
        <v>2380</v>
      </c>
      <c r="G874">
        <v>2</v>
      </c>
      <c r="H874" s="7" t="s">
        <v>2380</v>
      </c>
      <c r="I874" s="7" t="s">
        <v>4726</v>
      </c>
      <c r="J874" s="7" t="s">
        <v>4725</v>
      </c>
    </row>
    <row r="875" spans="1:10" x14ac:dyDescent="0.3">
      <c r="A875" s="7" t="s">
        <v>1497</v>
      </c>
      <c r="B875">
        <v>33.534999999999997</v>
      </c>
      <c r="C875">
        <v>8.24</v>
      </c>
      <c r="D875" s="7" t="s">
        <v>2383</v>
      </c>
      <c r="E875" s="7" t="s">
        <v>2380</v>
      </c>
      <c r="F875" s="7" t="s">
        <v>2380</v>
      </c>
      <c r="G875">
        <v>0</v>
      </c>
      <c r="H875" s="7" t="s">
        <v>2380</v>
      </c>
      <c r="I875" s="7" t="s">
        <v>4722</v>
      </c>
      <c r="J875" s="7" t="s">
        <v>4723</v>
      </c>
    </row>
    <row r="876" spans="1:10" x14ac:dyDescent="0.3">
      <c r="A876" s="7" t="s">
        <v>1496</v>
      </c>
      <c r="B876">
        <v>32.774999999999999</v>
      </c>
      <c r="C876">
        <v>9.77</v>
      </c>
      <c r="D876" s="7" t="s">
        <v>2383</v>
      </c>
      <c r="E876" s="7" t="s">
        <v>2380</v>
      </c>
      <c r="F876" s="7" t="s">
        <v>2380</v>
      </c>
      <c r="G876">
        <v>0</v>
      </c>
      <c r="H876" s="7" t="s">
        <v>2380</v>
      </c>
      <c r="I876" s="7" t="s">
        <v>4722</v>
      </c>
      <c r="J876" s="7" t="s">
        <v>4723</v>
      </c>
    </row>
    <row r="877" spans="1:10" x14ac:dyDescent="0.3">
      <c r="A877" s="7" t="s">
        <v>1495</v>
      </c>
      <c r="B877">
        <v>37.51</v>
      </c>
      <c r="C877">
        <v>5.5</v>
      </c>
      <c r="D877" s="7" t="s">
        <v>2383</v>
      </c>
      <c r="E877" s="7" t="s">
        <v>2380</v>
      </c>
      <c r="F877" s="7" t="s">
        <v>2380</v>
      </c>
      <c r="G877">
        <v>2</v>
      </c>
      <c r="H877" s="7" t="s">
        <v>2380</v>
      </c>
      <c r="I877" s="7" t="s">
        <v>4722</v>
      </c>
      <c r="J877" s="7" t="s">
        <v>4725</v>
      </c>
    </row>
    <row r="878" spans="1:10" x14ac:dyDescent="0.3">
      <c r="A878" s="7" t="s">
        <v>1494</v>
      </c>
      <c r="B878">
        <v>39.86</v>
      </c>
      <c r="C878">
        <v>11.84</v>
      </c>
      <c r="D878" s="7" t="s">
        <v>2383</v>
      </c>
      <c r="E878" s="7" t="s">
        <v>2380</v>
      </c>
      <c r="F878" s="7" t="s">
        <v>2380</v>
      </c>
      <c r="G878">
        <v>1</v>
      </c>
      <c r="H878" s="7" t="s">
        <v>2380</v>
      </c>
      <c r="I878" s="7" t="s">
        <v>4722</v>
      </c>
      <c r="J878" s="7" t="s">
        <v>4723</v>
      </c>
    </row>
    <row r="879" spans="1:10" x14ac:dyDescent="0.3">
      <c r="A879" s="7" t="s">
        <v>1493</v>
      </c>
      <c r="B879">
        <v>42.13</v>
      </c>
      <c r="C879">
        <v>4.66</v>
      </c>
      <c r="D879" s="7" t="s">
        <v>2380</v>
      </c>
      <c r="E879" s="7" t="s">
        <v>2380</v>
      </c>
      <c r="F879" s="7" t="s">
        <v>2380</v>
      </c>
      <c r="G879">
        <v>0</v>
      </c>
      <c r="H879" s="7" t="s">
        <v>2380</v>
      </c>
      <c r="I879" s="7" t="s">
        <v>4722</v>
      </c>
      <c r="J879" s="7" t="s">
        <v>4725</v>
      </c>
    </row>
    <row r="880" spans="1:10" x14ac:dyDescent="0.3">
      <c r="A880" s="7" t="s">
        <v>1492</v>
      </c>
      <c r="B880">
        <v>35.99</v>
      </c>
      <c r="C880">
        <v>11.11</v>
      </c>
      <c r="D880" s="7" t="s">
        <v>2380</v>
      </c>
      <c r="E880" s="7" t="s">
        <v>2380</v>
      </c>
      <c r="F880" s="7" t="s">
        <v>2380</v>
      </c>
      <c r="G880">
        <v>0</v>
      </c>
      <c r="H880" s="7" t="s">
        <v>2380</v>
      </c>
      <c r="I880" s="7" t="s">
        <v>4722</v>
      </c>
      <c r="J880" s="7" t="s">
        <v>4723</v>
      </c>
    </row>
    <row r="881" spans="1:10" x14ac:dyDescent="0.3">
      <c r="A881" s="7" t="s">
        <v>1491</v>
      </c>
      <c r="B881">
        <v>35.200000000000003</v>
      </c>
      <c r="C881">
        <v>7.72</v>
      </c>
      <c r="D881" s="7" t="s">
        <v>2383</v>
      </c>
      <c r="E881" s="7" t="s">
        <v>2380</v>
      </c>
      <c r="F881" s="7" t="s">
        <v>2383</v>
      </c>
      <c r="G881">
        <v>1</v>
      </c>
      <c r="H881" s="7" t="s">
        <v>2380</v>
      </c>
      <c r="I881" s="7" t="s">
        <v>4722</v>
      </c>
      <c r="J881" s="7" t="s">
        <v>4723</v>
      </c>
    </row>
    <row r="882" spans="1:10" x14ac:dyDescent="0.3">
      <c r="A882" s="7" t="s">
        <v>1490</v>
      </c>
      <c r="B882">
        <v>29.91</v>
      </c>
      <c r="C882">
        <v>5.55</v>
      </c>
      <c r="D882" s="7" t="s">
        <v>2383</v>
      </c>
      <c r="E882" s="7" t="s">
        <v>2380</v>
      </c>
      <c r="F882" s="7" t="s">
        <v>2380</v>
      </c>
      <c r="G882">
        <v>2</v>
      </c>
      <c r="H882" s="7" t="s">
        <v>2380</v>
      </c>
      <c r="I882" s="7" t="s">
        <v>4722</v>
      </c>
      <c r="J882" s="7" t="s">
        <v>4725</v>
      </c>
    </row>
    <row r="883" spans="1:10" x14ac:dyDescent="0.3">
      <c r="A883" s="7" t="s">
        <v>1489</v>
      </c>
      <c r="B883">
        <v>36.479999999999997</v>
      </c>
      <c r="C883">
        <v>5.05</v>
      </c>
      <c r="D883" s="7" t="s">
        <v>2383</v>
      </c>
      <c r="E883" s="7" t="s">
        <v>2380</v>
      </c>
      <c r="F883" s="7" t="s">
        <v>2380</v>
      </c>
      <c r="G883">
        <v>1</v>
      </c>
      <c r="H883" s="7" t="s">
        <v>2380</v>
      </c>
      <c r="I883" s="7" t="s">
        <v>4722</v>
      </c>
      <c r="J883" s="7" t="s">
        <v>4725</v>
      </c>
    </row>
    <row r="884" spans="1:10" x14ac:dyDescent="0.3">
      <c r="A884" s="7" t="s">
        <v>1488</v>
      </c>
      <c r="B884">
        <v>27.5</v>
      </c>
      <c r="C884">
        <v>8.69</v>
      </c>
      <c r="D884" s="7" t="s">
        <v>2383</v>
      </c>
      <c r="E884" s="7" t="s">
        <v>2380</v>
      </c>
      <c r="F884" s="7" t="s">
        <v>2383</v>
      </c>
      <c r="G884">
        <v>1</v>
      </c>
      <c r="H884" s="7" t="s">
        <v>2380</v>
      </c>
      <c r="I884" s="7" t="s">
        <v>4726</v>
      </c>
      <c r="J884" s="7" t="s">
        <v>4723</v>
      </c>
    </row>
    <row r="885" spans="1:10" x14ac:dyDescent="0.3">
      <c r="A885" s="7" t="s">
        <v>1487</v>
      </c>
      <c r="B885">
        <v>33.44</v>
      </c>
      <c r="C885">
        <v>5.9</v>
      </c>
      <c r="D885" s="7" t="s">
        <v>2383</v>
      </c>
      <c r="E885" s="7" t="s">
        <v>2380</v>
      </c>
      <c r="F885" s="7" t="s">
        <v>2380</v>
      </c>
      <c r="G885">
        <v>1</v>
      </c>
      <c r="H885" s="7" t="s">
        <v>2380</v>
      </c>
      <c r="I885" s="7" t="s">
        <v>4722</v>
      </c>
      <c r="J885" s="7" t="s">
        <v>4724</v>
      </c>
    </row>
    <row r="886" spans="1:10" x14ac:dyDescent="0.3">
      <c r="A886" s="7" t="s">
        <v>1486</v>
      </c>
      <c r="B886">
        <v>28.215</v>
      </c>
      <c r="C886">
        <v>6.29</v>
      </c>
      <c r="D886" s="7" t="s">
        <v>2383</v>
      </c>
      <c r="E886" s="7" t="s">
        <v>2380</v>
      </c>
      <c r="F886" s="7" t="s">
        <v>2380</v>
      </c>
      <c r="G886">
        <v>1</v>
      </c>
      <c r="H886" s="7" t="s">
        <v>2380</v>
      </c>
      <c r="I886" s="7" t="s">
        <v>4726</v>
      </c>
      <c r="J886" s="7" t="s">
        <v>4724</v>
      </c>
    </row>
    <row r="887" spans="1:10" x14ac:dyDescent="0.3">
      <c r="A887" s="7" t="s">
        <v>1485</v>
      </c>
      <c r="B887">
        <v>27.17</v>
      </c>
      <c r="C887">
        <v>5.84</v>
      </c>
      <c r="D887" s="7" t="s">
        <v>2383</v>
      </c>
      <c r="E887" s="7" t="s">
        <v>2380</v>
      </c>
      <c r="F887" s="7" t="s">
        <v>2380</v>
      </c>
      <c r="G887">
        <v>1</v>
      </c>
      <c r="H887" s="7" t="s">
        <v>2380</v>
      </c>
      <c r="I887" s="7" t="s">
        <v>4726</v>
      </c>
      <c r="J887" s="7" t="s">
        <v>4724</v>
      </c>
    </row>
    <row r="888" spans="1:10" x14ac:dyDescent="0.3">
      <c r="A888" s="7" t="s">
        <v>1484</v>
      </c>
      <c r="B888">
        <v>35.380000000000003</v>
      </c>
      <c r="C888">
        <v>6.12</v>
      </c>
      <c r="D888" s="7" t="s">
        <v>2380</v>
      </c>
      <c r="E888" s="7" t="s">
        <v>2380</v>
      </c>
      <c r="F888" s="7" t="s">
        <v>2380</v>
      </c>
      <c r="G888">
        <v>0</v>
      </c>
      <c r="H888" s="7" t="s">
        <v>2380</v>
      </c>
      <c r="I888" s="7" t="s">
        <v>4722</v>
      </c>
      <c r="J888" s="7" t="s">
        <v>4724</v>
      </c>
    </row>
    <row r="889" spans="1:10" x14ac:dyDescent="0.3">
      <c r="A889" s="7" t="s">
        <v>1483</v>
      </c>
      <c r="B889">
        <v>43.48</v>
      </c>
      <c r="C889">
        <v>6.24</v>
      </c>
      <c r="D889" s="7" t="s">
        <v>2380</v>
      </c>
      <c r="E889" s="7" t="s">
        <v>2380</v>
      </c>
      <c r="F889" s="7" t="s">
        <v>2380</v>
      </c>
      <c r="G889">
        <v>0</v>
      </c>
      <c r="H889" s="7" t="s">
        <v>2380</v>
      </c>
      <c r="I889" s="7" t="s">
        <v>4722</v>
      </c>
      <c r="J889" s="7" t="s">
        <v>4724</v>
      </c>
    </row>
    <row r="890" spans="1:10" x14ac:dyDescent="0.3">
      <c r="A890" s="7" t="s">
        <v>1482</v>
      </c>
      <c r="B890">
        <v>41.73</v>
      </c>
      <c r="C890">
        <v>6.25</v>
      </c>
      <c r="D890" s="7" t="s">
        <v>2380</v>
      </c>
      <c r="E890" s="7" t="s">
        <v>2380</v>
      </c>
      <c r="F890" s="7" t="s">
        <v>2380</v>
      </c>
      <c r="G890">
        <v>1</v>
      </c>
      <c r="H890" s="7" t="s">
        <v>2380</v>
      </c>
      <c r="I890" s="7" t="s">
        <v>4722</v>
      </c>
      <c r="J890" s="7" t="s">
        <v>4724</v>
      </c>
    </row>
    <row r="891" spans="1:10" x14ac:dyDescent="0.3">
      <c r="A891" s="7" t="s">
        <v>1481</v>
      </c>
      <c r="B891">
        <v>28.9</v>
      </c>
      <c r="C891">
        <v>11.96</v>
      </c>
      <c r="D891" s="7" t="s">
        <v>2380</v>
      </c>
      <c r="E891" s="7" t="s">
        <v>2380</v>
      </c>
      <c r="F891" s="7" t="s">
        <v>2380</v>
      </c>
      <c r="G891">
        <v>0</v>
      </c>
      <c r="H891" s="7" t="s">
        <v>2380</v>
      </c>
      <c r="I891" s="7" t="s">
        <v>4726</v>
      </c>
      <c r="J891" s="7" t="s">
        <v>4723</v>
      </c>
    </row>
    <row r="892" spans="1:10" x14ac:dyDescent="0.3">
      <c r="A892" s="7" t="s">
        <v>1480</v>
      </c>
      <c r="B892">
        <v>25.74</v>
      </c>
      <c r="C892">
        <v>7.69</v>
      </c>
      <c r="D892" s="7" t="s">
        <v>2380</v>
      </c>
      <c r="E892" s="7" t="s">
        <v>2380</v>
      </c>
      <c r="F892" s="7" t="s">
        <v>2380</v>
      </c>
      <c r="G892">
        <v>0</v>
      </c>
      <c r="H892" s="7" t="s">
        <v>2380</v>
      </c>
      <c r="I892" s="7" t="s">
        <v>4726</v>
      </c>
      <c r="J892" s="7" t="s">
        <v>4723</v>
      </c>
    </row>
    <row r="893" spans="1:10" x14ac:dyDescent="0.3">
      <c r="A893" s="7" t="s">
        <v>1479</v>
      </c>
      <c r="B893">
        <v>36.06</v>
      </c>
      <c r="C893">
        <v>8.83</v>
      </c>
      <c r="D893" s="7" t="s">
        <v>2380</v>
      </c>
      <c r="E893" s="7" t="s">
        <v>2380</v>
      </c>
      <c r="F893" s="7" t="s">
        <v>2380</v>
      </c>
      <c r="G893">
        <v>0</v>
      </c>
      <c r="H893" s="7" t="s">
        <v>2380</v>
      </c>
      <c r="I893" s="7" t="s">
        <v>4722</v>
      </c>
      <c r="J893" s="7" t="s">
        <v>4723</v>
      </c>
    </row>
    <row r="894" spans="1:10" x14ac:dyDescent="0.3">
      <c r="A894" s="7" t="s">
        <v>1478</v>
      </c>
      <c r="B894">
        <v>43.28</v>
      </c>
      <c r="C894">
        <v>4.41</v>
      </c>
      <c r="D894" s="7" t="s">
        <v>2380</v>
      </c>
      <c r="E894" s="7" t="s">
        <v>2380</v>
      </c>
      <c r="F894" s="7" t="s">
        <v>2380</v>
      </c>
      <c r="G894">
        <v>0</v>
      </c>
      <c r="H894" s="7" t="s">
        <v>2380</v>
      </c>
      <c r="I894" s="7" t="s">
        <v>4722</v>
      </c>
      <c r="J894" s="7" t="s">
        <v>4725</v>
      </c>
    </row>
    <row r="895" spans="1:10" x14ac:dyDescent="0.3">
      <c r="A895" s="7" t="s">
        <v>1477</v>
      </c>
      <c r="B895">
        <v>28.785</v>
      </c>
      <c r="C895">
        <v>9.1</v>
      </c>
      <c r="D895" s="7" t="s">
        <v>2383</v>
      </c>
      <c r="E895" s="7" t="s">
        <v>2380</v>
      </c>
      <c r="F895" s="7" t="s">
        <v>2383</v>
      </c>
      <c r="G895">
        <v>1</v>
      </c>
      <c r="H895" s="7" t="s">
        <v>2380</v>
      </c>
      <c r="I895" s="7" t="s">
        <v>4726</v>
      </c>
      <c r="J895" s="7" t="s">
        <v>4723</v>
      </c>
    </row>
    <row r="896" spans="1:10" x14ac:dyDescent="0.3">
      <c r="A896" s="7" t="s">
        <v>1476</v>
      </c>
      <c r="B896">
        <v>25.46</v>
      </c>
      <c r="C896">
        <v>11.52</v>
      </c>
      <c r="D896" s="7" t="s">
        <v>2383</v>
      </c>
      <c r="E896" s="7" t="s">
        <v>2380</v>
      </c>
      <c r="F896" s="7" t="s">
        <v>2383</v>
      </c>
      <c r="G896">
        <v>1</v>
      </c>
      <c r="H896" s="7" t="s">
        <v>2380</v>
      </c>
      <c r="I896" s="7" t="s">
        <v>4726</v>
      </c>
      <c r="J896" s="7" t="s">
        <v>4723</v>
      </c>
    </row>
    <row r="897" spans="1:10" x14ac:dyDescent="0.3">
      <c r="A897" s="7" t="s">
        <v>1475</v>
      </c>
      <c r="B897">
        <v>30.8</v>
      </c>
      <c r="C897">
        <v>10.95</v>
      </c>
      <c r="D897" s="7" t="s">
        <v>2380</v>
      </c>
      <c r="E897" s="7" t="s">
        <v>2380</v>
      </c>
      <c r="F897" s="7" t="s">
        <v>2380</v>
      </c>
      <c r="G897">
        <v>0</v>
      </c>
      <c r="H897" s="7" t="s">
        <v>2380</v>
      </c>
      <c r="I897" s="7" t="s">
        <v>4722</v>
      </c>
      <c r="J897" s="7" t="s">
        <v>4723</v>
      </c>
    </row>
    <row r="898" spans="1:10" x14ac:dyDescent="0.3">
      <c r="A898" s="7" t="s">
        <v>1474</v>
      </c>
      <c r="B898">
        <v>28.88</v>
      </c>
      <c r="C898">
        <v>11.5</v>
      </c>
      <c r="D898" s="7" t="s">
        <v>2380</v>
      </c>
      <c r="E898" s="7" t="s">
        <v>2380</v>
      </c>
      <c r="F898" s="7" t="s">
        <v>2380</v>
      </c>
      <c r="G898">
        <v>0</v>
      </c>
      <c r="H898" s="7" t="s">
        <v>2380</v>
      </c>
      <c r="I898" s="7" t="s">
        <v>4726</v>
      </c>
      <c r="J898" s="7" t="s">
        <v>4723</v>
      </c>
    </row>
    <row r="899" spans="1:10" x14ac:dyDescent="0.3">
      <c r="A899" s="7" t="s">
        <v>1473</v>
      </c>
      <c r="B899">
        <v>23</v>
      </c>
      <c r="C899">
        <v>9.8800000000000008</v>
      </c>
      <c r="D899" s="7" t="s">
        <v>2380</v>
      </c>
      <c r="E899" s="7" t="s">
        <v>2380</v>
      </c>
      <c r="F899" s="7" t="s">
        <v>2380</v>
      </c>
      <c r="G899">
        <v>0</v>
      </c>
      <c r="H899" s="7" t="s">
        <v>2380</v>
      </c>
      <c r="I899" s="7" t="s">
        <v>4727</v>
      </c>
      <c r="J899" s="7" t="s">
        <v>4723</v>
      </c>
    </row>
    <row r="900" spans="1:10" x14ac:dyDescent="0.3">
      <c r="A900" s="7" t="s">
        <v>1472</v>
      </c>
      <c r="B900">
        <v>38.25</v>
      </c>
      <c r="C900">
        <v>6.2</v>
      </c>
      <c r="D900" s="7" t="s">
        <v>2380</v>
      </c>
      <c r="E900" s="7" t="s">
        <v>2380</v>
      </c>
      <c r="F900" s="7" t="s">
        <v>2380</v>
      </c>
      <c r="G900">
        <v>1</v>
      </c>
      <c r="H900" s="7" t="s">
        <v>2380</v>
      </c>
      <c r="I900" s="7" t="s">
        <v>4722</v>
      </c>
      <c r="J900" s="7" t="s">
        <v>4724</v>
      </c>
    </row>
    <row r="901" spans="1:10" x14ac:dyDescent="0.3">
      <c r="A901" s="7" t="s">
        <v>1471</v>
      </c>
      <c r="B901">
        <v>39.25</v>
      </c>
      <c r="C901">
        <v>8.41</v>
      </c>
      <c r="D901" s="7" t="s">
        <v>2383</v>
      </c>
      <c r="E901" s="7" t="s">
        <v>2380</v>
      </c>
      <c r="F901" s="7" t="s">
        <v>2380</v>
      </c>
      <c r="G901">
        <v>1</v>
      </c>
      <c r="H901" s="7" t="s">
        <v>2380</v>
      </c>
      <c r="I901" s="7" t="s">
        <v>4722</v>
      </c>
      <c r="J901" s="7" t="s">
        <v>4723</v>
      </c>
    </row>
    <row r="902" spans="1:10" x14ac:dyDescent="0.3">
      <c r="A902" s="7" t="s">
        <v>1470</v>
      </c>
      <c r="B902">
        <v>26.6</v>
      </c>
      <c r="C902">
        <v>5.07</v>
      </c>
      <c r="D902" s="7" t="s">
        <v>2383</v>
      </c>
      <c r="E902" s="7" t="s">
        <v>2380</v>
      </c>
      <c r="F902" s="7" t="s">
        <v>2380</v>
      </c>
      <c r="G902">
        <v>2</v>
      </c>
      <c r="H902" s="7" t="s">
        <v>2380</v>
      </c>
      <c r="I902" s="7" t="s">
        <v>4726</v>
      </c>
      <c r="J902" s="7" t="s">
        <v>4725</v>
      </c>
    </row>
    <row r="903" spans="1:10" x14ac:dyDescent="0.3">
      <c r="A903" s="7" t="s">
        <v>1469</v>
      </c>
      <c r="B903">
        <v>35.700000000000003</v>
      </c>
      <c r="C903">
        <v>4.0599999999999996</v>
      </c>
      <c r="D903" s="7" t="s">
        <v>2380</v>
      </c>
      <c r="E903" s="7" t="s">
        <v>2380</v>
      </c>
      <c r="F903" s="7" t="s">
        <v>2383</v>
      </c>
      <c r="G903">
        <v>1</v>
      </c>
      <c r="H903" s="7" t="s">
        <v>2380</v>
      </c>
      <c r="I903" s="7" t="s">
        <v>4722</v>
      </c>
      <c r="J903" s="7" t="s">
        <v>4725</v>
      </c>
    </row>
    <row r="904" spans="1:10" x14ac:dyDescent="0.3">
      <c r="A904" s="7" t="s">
        <v>1468</v>
      </c>
      <c r="B904">
        <v>20.100000000000001</v>
      </c>
      <c r="C904">
        <v>10.52</v>
      </c>
      <c r="D904" s="7" t="s">
        <v>2380</v>
      </c>
      <c r="E904" s="7" t="s">
        <v>2380</v>
      </c>
      <c r="F904" s="7" t="s">
        <v>2380</v>
      </c>
      <c r="G904">
        <v>0</v>
      </c>
      <c r="H904" s="7" t="s">
        <v>2380</v>
      </c>
      <c r="I904" s="7" t="s">
        <v>4727</v>
      </c>
      <c r="J904" s="7" t="s">
        <v>4723</v>
      </c>
    </row>
    <row r="905" spans="1:10" x14ac:dyDescent="0.3">
      <c r="A905" s="7" t="s">
        <v>1467</v>
      </c>
      <c r="B905">
        <v>22.23</v>
      </c>
      <c r="C905">
        <v>9.65</v>
      </c>
      <c r="D905" s="7" t="s">
        <v>2380</v>
      </c>
      <c r="E905" s="7" t="s">
        <v>2380</v>
      </c>
      <c r="F905" s="7" t="s">
        <v>2380</v>
      </c>
      <c r="G905">
        <v>0</v>
      </c>
      <c r="H905" s="7" t="s">
        <v>2380</v>
      </c>
      <c r="I905" s="7" t="s">
        <v>4727</v>
      </c>
      <c r="J905" s="7" t="s">
        <v>4723</v>
      </c>
    </row>
    <row r="906" spans="1:10" x14ac:dyDescent="0.3">
      <c r="A906" s="7" t="s">
        <v>1466</v>
      </c>
      <c r="B906">
        <v>36.47</v>
      </c>
      <c r="C906">
        <v>6.21</v>
      </c>
      <c r="D906" s="7" t="s">
        <v>2380</v>
      </c>
      <c r="E906" s="7" t="s">
        <v>2380</v>
      </c>
      <c r="F906" s="7" t="s">
        <v>2380</v>
      </c>
      <c r="G906">
        <v>0</v>
      </c>
      <c r="H906" s="7" t="s">
        <v>2380</v>
      </c>
      <c r="I906" s="7" t="s">
        <v>4722</v>
      </c>
      <c r="J906" s="7" t="s">
        <v>4724</v>
      </c>
    </row>
    <row r="907" spans="1:10" x14ac:dyDescent="0.3">
      <c r="A907" s="7" t="s">
        <v>1465</v>
      </c>
      <c r="B907">
        <v>49.64</v>
      </c>
      <c r="C907">
        <v>4.76</v>
      </c>
      <c r="D907" s="7" t="s">
        <v>2380</v>
      </c>
      <c r="E907" s="7" t="s">
        <v>2380</v>
      </c>
      <c r="F907" s="7" t="s">
        <v>2383</v>
      </c>
      <c r="G907">
        <v>1</v>
      </c>
      <c r="H907" s="7" t="s">
        <v>2380</v>
      </c>
      <c r="I907" s="7" t="s">
        <v>4722</v>
      </c>
      <c r="J907" s="7" t="s">
        <v>4725</v>
      </c>
    </row>
    <row r="908" spans="1:10" x14ac:dyDescent="0.3">
      <c r="A908" s="7" t="s">
        <v>1464</v>
      </c>
      <c r="B908">
        <v>36.799999999999997</v>
      </c>
      <c r="C908">
        <v>5.73</v>
      </c>
      <c r="D908" s="7" t="s">
        <v>2383</v>
      </c>
      <c r="E908" s="7" t="s">
        <v>2380</v>
      </c>
      <c r="F908" s="7" t="s">
        <v>2383</v>
      </c>
      <c r="G908">
        <v>1</v>
      </c>
      <c r="H908" s="7" t="s">
        <v>2380</v>
      </c>
      <c r="I908" s="7" t="s">
        <v>4722</v>
      </c>
      <c r="J908" s="7" t="s">
        <v>4724</v>
      </c>
    </row>
    <row r="909" spans="1:10" x14ac:dyDescent="0.3">
      <c r="A909" s="7" t="s">
        <v>1463</v>
      </c>
      <c r="B909">
        <v>33.880000000000003</v>
      </c>
      <c r="C909">
        <v>10.78</v>
      </c>
      <c r="D909" s="7" t="s">
        <v>2383</v>
      </c>
      <c r="E909" s="7" t="s">
        <v>2380</v>
      </c>
      <c r="F909" s="7" t="s">
        <v>2380</v>
      </c>
      <c r="G909">
        <v>0</v>
      </c>
      <c r="H909" s="7" t="s">
        <v>2380</v>
      </c>
      <c r="I909" s="7" t="s">
        <v>4722</v>
      </c>
      <c r="J909" s="7" t="s">
        <v>4723</v>
      </c>
    </row>
    <row r="910" spans="1:10" x14ac:dyDescent="0.3">
      <c r="A910" s="7" t="s">
        <v>1462</v>
      </c>
      <c r="B910">
        <v>32.01</v>
      </c>
      <c r="C910">
        <v>5.08</v>
      </c>
      <c r="D910" s="7" t="s">
        <v>2383</v>
      </c>
      <c r="E910" s="7" t="s">
        <v>2380</v>
      </c>
      <c r="F910" s="7" t="s">
        <v>2380</v>
      </c>
      <c r="G910">
        <v>1</v>
      </c>
      <c r="H910" s="7" t="s">
        <v>2380</v>
      </c>
      <c r="I910" s="7" t="s">
        <v>4722</v>
      </c>
      <c r="J910" s="7" t="s">
        <v>4725</v>
      </c>
    </row>
    <row r="911" spans="1:10" x14ac:dyDescent="0.3">
      <c r="A911" s="7" t="s">
        <v>1461</v>
      </c>
      <c r="B911">
        <v>33.630000000000003</v>
      </c>
      <c r="C911">
        <v>11.39</v>
      </c>
      <c r="D911" s="7" t="s">
        <v>2380</v>
      </c>
      <c r="E911" s="7" t="s">
        <v>2380</v>
      </c>
      <c r="F911" s="7" t="s">
        <v>2380</v>
      </c>
      <c r="G911">
        <v>0</v>
      </c>
      <c r="H911" s="7" t="s">
        <v>2380</v>
      </c>
      <c r="I911" s="7" t="s">
        <v>4722</v>
      </c>
      <c r="J911" s="7" t="s">
        <v>4723</v>
      </c>
    </row>
    <row r="912" spans="1:10" x14ac:dyDescent="0.3">
      <c r="A912" s="7" t="s">
        <v>1460</v>
      </c>
      <c r="B912">
        <v>34.865000000000002</v>
      </c>
      <c r="C912">
        <v>5.35</v>
      </c>
      <c r="D912" s="7" t="s">
        <v>2383</v>
      </c>
      <c r="E912" s="7" t="s">
        <v>2380</v>
      </c>
      <c r="F912" s="7" t="s">
        <v>2380</v>
      </c>
      <c r="G912">
        <v>1</v>
      </c>
      <c r="H912" s="7" t="s">
        <v>2380</v>
      </c>
      <c r="I912" s="7" t="s">
        <v>4722</v>
      </c>
      <c r="J912" s="7" t="s">
        <v>4725</v>
      </c>
    </row>
    <row r="913" spans="1:10" x14ac:dyDescent="0.3">
      <c r="A913" s="7" t="s">
        <v>1459</v>
      </c>
      <c r="B913">
        <v>43.11</v>
      </c>
      <c r="C913">
        <v>5.6</v>
      </c>
      <c r="D913" s="7" t="s">
        <v>2380</v>
      </c>
      <c r="E913" s="7" t="s">
        <v>2380</v>
      </c>
      <c r="F913" s="7" t="s">
        <v>2380</v>
      </c>
      <c r="G913">
        <v>0</v>
      </c>
      <c r="H913" s="7" t="s">
        <v>2380</v>
      </c>
      <c r="I913" s="7" t="s">
        <v>4722</v>
      </c>
      <c r="J913" s="7" t="s">
        <v>4725</v>
      </c>
    </row>
    <row r="914" spans="1:10" x14ac:dyDescent="0.3">
      <c r="A914" s="7" t="s">
        <v>1458</v>
      </c>
      <c r="B914">
        <v>30.305</v>
      </c>
      <c r="C914">
        <v>4.2699999999999996</v>
      </c>
      <c r="D914" s="7" t="s">
        <v>2383</v>
      </c>
      <c r="E914" s="7" t="s">
        <v>2380</v>
      </c>
      <c r="F914" s="7" t="s">
        <v>2380</v>
      </c>
      <c r="G914">
        <v>1</v>
      </c>
      <c r="H914" s="7" t="s">
        <v>2380</v>
      </c>
      <c r="I914" s="7" t="s">
        <v>4722</v>
      </c>
      <c r="J914" s="7" t="s">
        <v>4725</v>
      </c>
    </row>
    <row r="915" spans="1:10" x14ac:dyDescent="0.3">
      <c r="A915" s="7" t="s">
        <v>1457</v>
      </c>
      <c r="B915">
        <v>25.175000000000001</v>
      </c>
      <c r="C915">
        <v>5.57</v>
      </c>
      <c r="D915" s="7" t="s">
        <v>2383</v>
      </c>
      <c r="E915" s="7" t="s">
        <v>2380</v>
      </c>
      <c r="F915" s="7" t="s">
        <v>2380</v>
      </c>
      <c r="G915">
        <v>1</v>
      </c>
      <c r="H915" s="7" t="s">
        <v>2380</v>
      </c>
      <c r="I915" s="7" t="s">
        <v>4726</v>
      </c>
      <c r="J915" s="7" t="s">
        <v>4725</v>
      </c>
    </row>
    <row r="916" spans="1:10" x14ac:dyDescent="0.3">
      <c r="A916" s="7" t="s">
        <v>1456</v>
      </c>
      <c r="B916">
        <v>26.8</v>
      </c>
      <c r="C916">
        <v>5.68</v>
      </c>
      <c r="D916" s="7" t="s">
        <v>2383</v>
      </c>
      <c r="E916" s="7" t="s">
        <v>2380</v>
      </c>
      <c r="F916" s="7" t="s">
        <v>2380</v>
      </c>
      <c r="G916">
        <v>1</v>
      </c>
      <c r="H916" s="7" t="s">
        <v>2380</v>
      </c>
      <c r="I916" s="7" t="s">
        <v>4726</v>
      </c>
      <c r="J916" s="7" t="s">
        <v>4725</v>
      </c>
    </row>
    <row r="917" spans="1:10" x14ac:dyDescent="0.3">
      <c r="A917" s="7" t="s">
        <v>1455</v>
      </c>
      <c r="B917">
        <v>21.78</v>
      </c>
      <c r="C917">
        <v>5.3</v>
      </c>
      <c r="D917" s="7" t="s">
        <v>2380</v>
      </c>
      <c r="E917" s="7" t="s">
        <v>2383</v>
      </c>
      <c r="F917" s="7" t="s">
        <v>2380</v>
      </c>
      <c r="G917">
        <v>1</v>
      </c>
      <c r="H917" s="7" t="s">
        <v>2380</v>
      </c>
      <c r="I917" s="7" t="s">
        <v>4727</v>
      </c>
      <c r="J917" s="7" t="s">
        <v>4725</v>
      </c>
    </row>
    <row r="918" spans="1:10" x14ac:dyDescent="0.3">
      <c r="A918" s="7" t="s">
        <v>1454</v>
      </c>
      <c r="B918">
        <v>30.14</v>
      </c>
      <c r="C918">
        <v>9.4499999999999993</v>
      </c>
      <c r="D918" s="7" t="s">
        <v>2383</v>
      </c>
      <c r="E918" s="7" t="s">
        <v>2380</v>
      </c>
      <c r="F918" s="7" t="s">
        <v>2380</v>
      </c>
      <c r="G918">
        <v>0</v>
      </c>
      <c r="H918" s="7" t="s">
        <v>2380</v>
      </c>
      <c r="I918" s="7" t="s">
        <v>4722</v>
      </c>
      <c r="J918" s="7" t="s">
        <v>4723</v>
      </c>
    </row>
    <row r="919" spans="1:10" x14ac:dyDescent="0.3">
      <c r="A919" s="7" t="s">
        <v>1453</v>
      </c>
      <c r="B919">
        <v>29.7</v>
      </c>
      <c r="C919">
        <v>6.79</v>
      </c>
      <c r="D919" s="7" t="s">
        <v>2383</v>
      </c>
      <c r="E919" s="7" t="s">
        <v>2380</v>
      </c>
      <c r="F919" s="7" t="s">
        <v>2380</v>
      </c>
      <c r="G919">
        <v>0</v>
      </c>
      <c r="H919" s="7" t="s">
        <v>2380</v>
      </c>
      <c r="I919" s="7" t="s">
        <v>4726</v>
      </c>
      <c r="J919" s="7" t="s">
        <v>4723</v>
      </c>
    </row>
    <row r="920" spans="1:10" x14ac:dyDescent="0.3">
      <c r="A920" s="7" t="s">
        <v>1452</v>
      </c>
      <c r="B920">
        <v>32.395000000000003</v>
      </c>
      <c r="C920">
        <v>11.1</v>
      </c>
      <c r="D920" s="7" t="s">
        <v>2383</v>
      </c>
      <c r="E920" s="7" t="s">
        <v>2380</v>
      </c>
      <c r="F920" s="7" t="s">
        <v>2380</v>
      </c>
      <c r="G920">
        <v>0</v>
      </c>
      <c r="H920" s="7" t="s">
        <v>2380</v>
      </c>
      <c r="I920" s="7" t="s">
        <v>4722</v>
      </c>
      <c r="J920" s="7" t="s">
        <v>4723</v>
      </c>
    </row>
    <row r="921" spans="1:10" x14ac:dyDescent="0.3">
      <c r="A921" s="7" t="s">
        <v>1451</v>
      </c>
      <c r="B921">
        <v>36.64</v>
      </c>
      <c r="C921">
        <v>7.26</v>
      </c>
      <c r="D921" s="7" t="s">
        <v>2380</v>
      </c>
      <c r="E921" s="7" t="s">
        <v>2380</v>
      </c>
      <c r="F921" s="7" t="s">
        <v>2380</v>
      </c>
      <c r="G921">
        <v>0</v>
      </c>
      <c r="H921" s="7" t="s">
        <v>2380</v>
      </c>
      <c r="I921" s="7" t="s">
        <v>4722</v>
      </c>
      <c r="J921" s="7" t="s">
        <v>4723</v>
      </c>
    </row>
    <row r="922" spans="1:10" x14ac:dyDescent="0.3">
      <c r="A922" s="7" t="s">
        <v>1450</v>
      </c>
      <c r="B922">
        <v>39.049999999999997</v>
      </c>
      <c r="C922">
        <v>5.27</v>
      </c>
      <c r="D922" s="7" t="s">
        <v>2383</v>
      </c>
      <c r="E922" s="7" t="s">
        <v>2380</v>
      </c>
      <c r="F922" s="7" t="s">
        <v>2380</v>
      </c>
      <c r="G922">
        <v>1</v>
      </c>
      <c r="H922" s="7" t="s">
        <v>2380</v>
      </c>
      <c r="I922" s="7" t="s">
        <v>4722</v>
      </c>
      <c r="J922" s="7" t="s">
        <v>4725</v>
      </c>
    </row>
    <row r="923" spans="1:10" x14ac:dyDescent="0.3">
      <c r="A923" s="7" t="s">
        <v>1449</v>
      </c>
      <c r="B923">
        <v>33.1</v>
      </c>
      <c r="C923">
        <v>5.46</v>
      </c>
      <c r="D923" s="7" t="s">
        <v>2383</v>
      </c>
      <c r="E923" s="7" t="s">
        <v>2380</v>
      </c>
      <c r="F923" s="7" t="s">
        <v>2380</v>
      </c>
      <c r="G923">
        <v>1</v>
      </c>
      <c r="H923" s="7" t="s">
        <v>2380</v>
      </c>
      <c r="I923" s="7" t="s">
        <v>4722</v>
      </c>
      <c r="J923" s="7" t="s">
        <v>4725</v>
      </c>
    </row>
    <row r="924" spans="1:10" x14ac:dyDescent="0.3">
      <c r="A924" s="7" t="s">
        <v>1448</v>
      </c>
      <c r="B924">
        <v>31.824999999999999</v>
      </c>
      <c r="C924">
        <v>8.1300000000000008</v>
      </c>
      <c r="D924" s="7" t="s">
        <v>2380</v>
      </c>
      <c r="E924" s="7" t="s">
        <v>2380</v>
      </c>
      <c r="F924" s="7" t="s">
        <v>2380</v>
      </c>
      <c r="G924">
        <v>0</v>
      </c>
      <c r="H924" s="7" t="s">
        <v>2380</v>
      </c>
      <c r="I924" s="7" t="s">
        <v>4722</v>
      </c>
      <c r="J924" s="7" t="s">
        <v>4723</v>
      </c>
    </row>
    <row r="925" spans="1:10" x14ac:dyDescent="0.3">
      <c r="A925" s="7" t="s">
        <v>1447</v>
      </c>
      <c r="B925">
        <v>29</v>
      </c>
      <c r="C925">
        <v>4.25</v>
      </c>
      <c r="D925" s="7" t="s">
        <v>2383</v>
      </c>
      <c r="E925" s="7" t="s">
        <v>2380</v>
      </c>
      <c r="F925" s="7" t="s">
        <v>2380</v>
      </c>
      <c r="G925">
        <v>1</v>
      </c>
      <c r="H925" s="7" t="s">
        <v>2380</v>
      </c>
      <c r="I925" s="7" t="s">
        <v>4726</v>
      </c>
      <c r="J925" s="7" t="s">
        <v>4725</v>
      </c>
    </row>
    <row r="926" spans="1:10" x14ac:dyDescent="0.3">
      <c r="A926" s="7" t="s">
        <v>1446</v>
      </c>
      <c r="B926">
        <v>30.495000000000001</v>
      </c>
      <c r="C926">
        <v>8.68</v>
      </c>
      <c r="D926" s="7" t="s">
        <v>2380</v>
      </c>
      <c r="E926" s="7" t="s">
        <v>2380</v>
      </c>
      <c r="F926" s="7" t="s">
        <v>2380</v>
      </c>
      <c r="G926">
        <v>0</v>
      </c>
      <c r="H926" s="7" t="s">
        <v>2380</v>
      </c>
      <c r="I926" s="7" t="s">
        <v>4722</v>
      </c>
      <c r="J926" s="7" t="s">
        <v>4723</v>
      </c>
    </row>
    <row r="927" spans="1:10" x14ac:dyDescent="0.3">
      <c r="A927" s="7" t="s">
        <v>1445</v>
      </c>
      <c r="B927">
        <v>25.2</v>
      </c>
      <c r="C927">
        <v>6.25</v>
      </c>
      <c r="D927" s="7" t="s">
        <v>2383</v>
      </c>
      <c r="E927" s="7" t="s">
        <v>2380</v>
      </c>
      <c r="F927" s="7" t="s">
        <v>2380</v>
      </c>
      <c r="G927">
        <v>1</v>
      </c>
      <c r="H927" s="7" t="s">
        <v>2380</v>
      </c>
      <c r="I927" s="7" t="s">
        <v>4726</v>
      </c>
      <c r="J927" s="7" t="s">
        <v>4724</v>
      </c>
    </row>
    <row r="928" spans="1:10" x14ac:dyDescent="0.3">
      <c r="A928" s="7" t="s">
        <v>1444</v>
      </c>
      <c r="B928">
        <v>22.77</v>
      </c>
      <c r="C928">
        <v>4.47</v>
      </c>
      <c r="D928" s="7" t="s">
        <v>2383</v>
      </c>
      <c r="E928" s="7" t="s">
        <v>2380</v>
      </c>
      <c r="F928" s="7" t="s">
        <v>2380</v>
      </c>
      <c r="G928">
        <v>1</v>
      </c>
      <c r="H928" s="7" t="s">
        <v>2380</v>
      </c>
      <c r="I928" s="7" t="s">
        <v>4727</v>
      </c>
      <c r="J928" s="7" t="s">
        <v>4725</v>
      </c>
    </row>
    <row r="929" spans="1:10" x14ac:dyDescent="0.3">
      <c r="A929" s="7" t="s">
        <v>1443</v>
      </c>
      <c r="B929">
        <v>23.18</v>
      </c>
      <c r="C929">
        <v>8.31</v>
      </c>
      <c r="D929" s="7" t="s">
        <v>2380</v>
      </c>
      <c r="E929" s="7" t="s">
        <v>2380</v>
      </c>
      <c r="F929" s="7" t="s">
        <v>2380</v>
      </c>
      <c r="G929">
        <v>0</v>
      </c>
      <c r="H929" s="7" t="s">
        <v>2380</v>
      </c>
      <c r="I929" s="7" t="s">
        <v>4727</v>
      </c>
      <c r="J929" s="7" t="s">
        <v>4723</v>
      </c>
    </row>
    <row r="930" spans="1:10" x14ac:dyDescent="0.3">
      <c r="A930" s="7" t="s">
        <v>1442</v>
      </c>
      <c r="B930">
        <v>35.409999999999997</v>
      </c>
      <c r="C930">
        <v>5.68</v>
      </c>
      <c r="D930" s="7" t="s">
        <v>2380</v>
      </c>
      <c r="E930" s="7" t="s">
        <v>2380</v>
      </c>
      <c r="F930" s="7" t="s">
        <v>2380</v>
      </c>
      <c r="G930">
        <v>0</v>
      </c>
      <c r="H930" s="7" t="s">
        <v>2380</v>
      </c>
      <c r="I930" s="7" t="s">
        <v>4722</v>
      </c>
      <c r="J930" s="7" t="s">
        <v>4725</v>
      </c>
    </row>
    <row r="931" spans="1:10" x14ac:dyDescent="0.3">
      <c r="A931" s="7" t="s">
        <v>1441</v>
      </c>
      <c r="B931">
        <v>32.11</v>
      </c>
      <c r="C931">
        <v>4.75</v>
      </c>
      <c r="D931" s="7" t="s">
        <v>2383</v>
      </c>
      <c r="E931" s="7" t="s">
        <v>2380</v>
      </c>
      <c r="F931" s="7" t="s">
        <v>2380</v>
      </c>
      <c r="G931">
        <v>2</v>
      </c>
      <c r="H931" s="7" t="s">
        <v>2380</v>
      </c>
      <c r="I931" s="7" t="s">
        <v>4722</v>
      </c>
      <c r="J931" s="7" t="s">
        <v>4725</v>
      </c>
    </row>
    <row r="932" spans="1:10" x14ac:dyDescent="0.3">
      <c r="A932" s="7" t="s">
        <v>1440</v>
      </c>
      <c r="B932">
        <v>34.479999999999997</v>
      </c>
      <c r="C932">
        <v>6.31</v>
      </c>
      <c r="D932" s="7" t="s">
        <v>2380</v>
      </c>
      <c r="E932" s="7" t="s">
        <v>2380</v>
      </c>
      <c r="F932" s="7" t="s">
        <v>2383</v>
      </c>
      <c r="G932">
        <v>1</v>
      </c>
      <c r="H932" s="7" t="s">
        <v>2380</v>
      </c>
      <c r="I932" s="7" t="s">
        <v>4722</v>
      </c>
      <c r="J932" s="7" t="s">
        <v>4724</v>
      </c>
    </row>
    <row r="933" spans="1:10" x14ac:dyDescent="0.3">
      <c r="A933" s="7" t="s">
        <v>1439</v>
      </c>
      <c r="B933">
        <v>34.39</v>
      </c>
      <c r="C933">
        <v>6.28</v>
      </c>
      <c r="D933" s="7" t="s">
        <v>2383</v>
      </c>
      <c r="E933" s="7" t="s">
        <v>2380</v>
      </c>
      <c r="F933" s="7" t="s">
        <v>2380</v>
      </c>
      <c r="G933">
        <v>1</v>
      </c>
      <c r="H933" s="7" t="s">
        <v>2380</v>
      </c>
      <c r="I933" s="7" t="s">
        <v>4722</v>
      </c>
      <c r="J933" s="7" t="s">
        <v>4724</v>
      </c>
    </row>
    <row r="934" spans="1:10" x14ac:dyDescent="0.3">
      <c r="A934" s="7" t="s">
        <v>1438</v>
      </c>
      <c r="B934">
        <v>26.4</v>
      </c>
      <c r="C934">
        <v>9.2899999999999991</v>
      </c>
      <c r="D934" s="7" t="s">
        <v>2383</v>
      </c>
      <c r="E934" s="7" t="s">
        <v>2380</v>
      </c>
      <c r="F934" s="7" t="s">
        <v>2383</v>
      </c>
      <c r="G934">
        <v>1</v>
      </c>
      <c r="H934" s="7" t="s">
        <v>2380</v>
      </c>
      <c r="I934" s="7" t="s">
        <v>4726</v>
      </c>
      <c r="J934" s="7" t="s">
        <v>4723</v>
      </c>
    </row>
    <row r="935" spans="1:10" x14ac:dyDescent="0.3">
      <c r="A935" s="7" t="s">
        <v>1437</v>
      </c>
      <c r="B935">
        <v>28.1</v>
      </c>
      <c r="C935">
        <v>5.79</v>
      </c>
      <c r="D935" s="7" t="s">
        <v>2383</v>
      </c>
      <c r="E935" s="7" t="s">
        <v>2380</v>
      </c>
      <c r="F935" s="7" t="s">
        <v>2383</v>
      </c>
      <c r="G935">
        <v>1</v>
      </c>
      <c r="H935" s="7" t="s">
        <v>2380</v>
      </c>
      <c r="I935" s="7" t="s">
        <v>4726</v>
      </c>
      <c r="J935" s="7" t="s">
        <v>4724</v>
      </c>
    </row>
    <row r="936" spans="1:10" x14ac:dyDescent="0.3">
      <c r="A936" s="7" t="s">
        <v>1436</v>
      </c>
      <c r="B936">
        <v>27</v>
      </c>
      <c r="C936">
        <v>4.54</v>
      </c>
      <c r="D936" s="7" t="s">
        <v>2383</v>
      </c>
      <c r="E936" s="7" t="s">
        <v>2380</v>
      </c>
      <c r="F936" s="7" t="s">
        <v>2380</v>
      </c>
      <c r="G936">
        <v>1</v>
      </c>
      <c r="H936" s="7" t="s">
        <v>2380</v>
      </c>
      <c r="I936" s="7" t="s">
        <v>4726</v>
      </c>
      <c r="J936" s="7" t="s">
        <v>4725</v>
      </c>
    </row>
    <row r="937" spans="1:10" x14ac:dyDescent="0.3">
      <c r="A937" s="7" t="s">
        <v>1435</v>
      </c>
      <c r="B937">
        <v>28.594999999999999</v>
      </c>
      <c r="C937">
        <v>4.68</v>
      </c>
      <c r="D937" s="7" t="s">
        <v>2383</v>
      </c>
      <c r="E937" s="7" t="s">
        <v>2380</v>
      </c>
      <c r="F937" s="7" t="s">
        <v>2380</v>
      </c>
      <c r="G937">
        <v>1</v>
      </c>
      <c r="H937" s="7" t="s">
        <v>2380</v>
      </c>
      <c r="I937" s="7" t="s">
        <v>4726</v>
      </c>
      <c r="J937" s="7" t="s">
        <v>4725</v>
      </c>
    </row>
    <row r="938" spans="1:10" x14ac:dyDescent="0.3">
      <c r="A938" s="7" t="s">
        <v>1434</v>
      </c>
      <c r="B938">
        <v>36.799999999999997</v>
      </c>
      <c r="C938">
        <v>5.88</v>
      </c>
      <c r="D938" s="7" t="s">
        <v>2380</v>
      </c>
      <c r="E938" s="7" t="s">
        <v>2380</v>
      </c>
      <c r="F938" s="7" t="s">
        <v>2380</v>
      </c>
      <c r="G938">
        <v>1</v>
      </c>
      <c r="H938" s="7" t="s">
        <v>2380</v>
      </c>
      <c r="I938" s="7" t="s">
        <v>4722</v>
      </c>
      <c r="J938" s="7" t="s">
        <v>4724</v>
      </c>
    </row>
    <row r="939" spans="1:10" x14ac:dyDescent="0.3">
      <c r="A939" s="7" t="s">
        <v>1433</v>
      </c>
      <c r="B939">
        <v>23.75</v>
      </c>
      <c r="C939">
        <v>5.42</v>
      </c>
      <c r="D939" s="7" t="s">
        <v>2383</v>
      </c>
      <c r="E939" s="7" t="s">
        <v>2380</v>
      </c>
      <c r="F939" s="7" t="s">
        <v>2383</v>
      </c>
      <c r="G939">
        <v>1</v>
      </c>
      <c r="H939" s="7" t="s">
        <v>2380</v>
      </c>
      <c r="I939" s="7" t="s">
        <v>4727</v>
      </c>
      <c r="J939" s="7" t="s">
        <v>4725</v>
      </c>
    </row>
    <row r="940" spans="1:10" x14ac:dyDescent="0.3">
      <c r="A940" s="7" t="s">
        <v>1432</v>
      </c>
      <c r="B940">
        <v>35.619999999999997</v>
      </c>
      <c r="C940">
        <v>4.16</v>
      </c>
      <c r="D940" s="7" t="s">
        <v>2380</v>
      </c>
      <c r="E940" s="7" t="s">
        <v>2380</v>
      </c>
      <c r="F940" s="7" t="s">
        <v>2380</v>
      </c>
      <c r="G940">
        <v>0</v>
      </c>
      <c r="H940" s="7" t="s">
        <v>2380</v>
      </c>
      <c r="I940" s="7" t="s">
        <v>4722</v>
      </c>
      <c r="J940" s="7" t="s">
        <v>4725</v>
      </c>
    </row>
    <row r="941" spans="1:10" x14ac:dyDescent="0.3">
      <c r="A941" s="7" t="s">
        <v>1431</v>
      </c>
      <c r="B941">
        <v>30.69</v>
      </c>
      <c r="C941">
        <v>7.05</v>
      </c>
      <c r="D941" s="7" t="s">
        <v>2383</v>
      </c>
      <c r="E941" s="7" t="s">
        <v>2380</v>
      </c>
      <c r="F941" s="7" t="s">
        <v>2380</v>
      </c>
      <c r="G941">
        <v>2</v>
      </c>
      <c r="H941" s="7" t="s">
        <v>2380</v>
      </c>
      <c r="I941" s="7" t="s">
        <v>4722</v>
      </c>
      <c r="J941" s="7" t="s">
        <v>4723</v>
      </c>
    </row>
    <row r="942" spans="1:10" x14ac:dyDescent="0.3">
      <c r="A942" s="7" t="s">
        <v>1430</v>
      </c>
      <c r="B942">
        <v>35.799999999999997</v>
      </c>
      <c r="C942">
        <v>5.63</v>
      </c>
      <c r="D942" s="7" t="s">
        <v>2383</v>
      </c>
      <c r="E942" s="7" t="s">
        <v>2380</v>
      </c>
      <c r="F942" s="7" t="s">
        <v>2380</v>
      </c>
      <c r="G942">
        <v>2</v>
      </c>
      <c r="H942" s="7" t="s">
        <v>2380</v>
      </c>
      <c r="I942" s="7" t="s">
        <v>4722</v>
      </c>
      <c r="J942" s="7" t="s">
        <v>4725</v>
      </c>
    </row>
    <row r="943" spans="1:10" x14ac:dyDescent="0.3">
      <c r="A943" s="7" t="s">
        <v>1429</v>
      </c>
      <c r="B943">
        <v>28.785</v>
      </c>
      <c r="C943">
        <v>4.24</v>
      </c>
      <c r="D943" s="7" t="s">
        <v>2383</v>
      </c>
      <c r="E943" s="7" t="s">
        <v>2380</v>
      </c>
      <c r="F943" s="7" t="s">
        <v>2380</v>
      </c>
      <c r="G943">
        <v>2</v>
      </c>
      <c r="H943" s="7" t="s">
        <v>2380</v>
      </c>
      <c r="I943" s="7" t="s">
        <v>4726</v>
      </c>
      <c r="J943" s="7" t="s">
        <v>4725</v>
      </c>
    </row>
    <row r="944" spans="1:10" x14ac:dyDescent="0.3">
      <c r="A944" s="7" t="s">
        <v>1428</v>
      </c>
      <c r="B944">
        <v>28.594999999999999</v>
      </c>
      <c r="C944">
        <v>4.96</v>
      </c>
      <c r="D944" s="7" t="s">
        <v>2383</v>
      </c>
      <c r="E944" s="7" t="s">
        <v>2380</v>
      </c>
      <c r="F944" s="7" t="s">
        <v>2380</v>
      </c>
      <c r="G944">
        <v>2</v>
      </c>
      <c r="H944" s="7" t="s">
        <v>2380</v>
      </c>
      <c r="I944" s="7" t="s">
        <v>4726</v>
      </c>
      <c r="J944" s="7" t="s">
        <v>4725</v>
      </c>
    </row>
    <row r="945" spans="1:10" x14ac:dyDescent="0.3">
      <c r="A945" s="7" t="s">
        <v>1427</v>
      </c>
      <c r="B945">
        <v>48.75</v>
      </c>
      <c r="C945">
        <v>4.34</v>
      </c>
      <c r="D945" s="7" t="s">
        <v>2380</v>
      </c>
      <c r="E945" s="7" t="s">
        <v>2380</v>
      </c>
      <c r="F945" s="7" t="s">
        <v>2380</v>
      </c>
      <c r="G945">
        <v>0</v>
      </c>
      <c r="H945" s="7" t="s">
        <v>2380</v>
      </c>
      <c r="I945" s="7" t="s">
        <v>4722</v>
      </c>
      <c r="J945" s="7" t="s">
        <v>4725</v>
      </c>
    </row>
    <row r="946" spans="1:10" x14ac:dyDescent="0.3">
      <c r="A946" s="7" t="s">
        <v>1426</v>
      </c>
      <c r="B946">
        <v>28.31</v>
      </c>
      <c r="C946">
        <v>5.43</v>
      </c>
      <c r="D946" s="7" t="s">
        <v>2383</v>
      </c>
      <c r="E946" s="7" t="s">
        <v>2380</v>
      </c>
      <c r="F946" s="7" t="s">
        <v>2380</v>
      </c>
      <c r="G946">
        <v>2</v>
      </c>
      <c r="H946" s="7" t="s">
        <v>2380</v>
      </c>
      <c r="I946" s="7" t="s">
        <v>4726</v>
      </c>
      <c r="J946" s="7" t="s">
        <v>4725</v>
      </c>
    </row>
    <row r="947" spans="1:10" x14ac:dyDescent="0.3">
      <c r="A947" s="7" t="s">
        <v>1425</v>
      </c>
      <c r="B947">
        <v>38.39</v>
      </c>
      <c r="C947">
        <v>8.33</v>
      </c>
      <c r="D947" s="7" t="s">
        <v>2383</v>
      </c>
      <c r="E947" s="7" t="s">
        <v>2380</v>
      </c>
      <c r="F947" s="7" t="s">
        <v>2380</v>
      </c>
      <c r="G947">
        <v>1</v>
      </c>
      <c r="H947" s="7" t="s">
        <v>2380</v>
      </c>
      <c r="I947" s="7" t="s">
        <v>4722</v>
      </c>
      <c r="J947" s="7" t="s">
        <v>4723</v>
      </c>
    </row>
    <row r="948" spans="1:10" x14ac:dyDescent="0.3">
      <c r="A948" s="7" t="s">
        <v>1424</v>
      </c>
      <c r="B948">
        <v>25.87</v>
      </c>
      <c r="C948">
        <v>5.63</v>
      </c>
      <c r="D948" s="7" t="s">
        <v>2383</v>
      </c>
      <c r="E948" s="7" t="s">
        <v>2380</v>
      </c>
      <c r="F948" s="7" t="s">
        <v>2380</v>
      </c>
      <c r="G948">
        <v>1</v>
      </c>
      <c r="H948" s="7" t="s">
        <v>2380</v>
      </c>
      <c r="I948" s="7" t="s">
        <v>4726</v>
      </c>
      <c r="J948" s="7" t="s">
        <v>4725</v>
      </c>
    </row>
    <row r="949" spans="1:10" x14ac:dyDescent="0.3">
      <c r="A949" s="7" t="s">
        <v>1423</v>
      </c>
      <c r="B949">
        <v>43.7</v>
      </c>
      <c r="C949">
        <v>7.23</v>
      </c>
      <c r="D949" s="7" t="s">
        <v>2380</v>
      </c>
      <c r="E949" s="7" t="s">
        <v>2380</v>
      </c>
      <c r="F949" s="7" t="s">
        <v>2380</v>
      </c>
      <c r="G949">
        <v>0</v>
      </c>
      <c r="H949" s="7" t="s">
        <v>2380</v>
      </c>
      <c r="I949" s="7" t="s">
        <v>4722</v>
      </c>
      <c r="J949" s="7" t="s">
        <v>4723</v>
      </c>
    </row>
    <row r="950" spans="1:10" x14ac:dyDescent="0.3">
      <c r="A950" s="7" t="s">
        <v>1422</v>
      </c>
      <c r="B950">
        <v>40.945</v>
      </c>
      <c r="C950">
        <v>10.57</v>
      </c>
      <c r="D950" s="7" t="s">
        <v>2380</v>
      </c>
      <c r="E950" s="7" t="s">
        <v>2380</v>
      </c>
      <c r="F950" s="7" t="s">
        <v>2380</v>
      </c>
      <c r="G950">
        <v>0</v>
      </c>
      <c r="H950" s="7" t="s">
        <v>2380</v>
      </c>
      <c r="I950" s="7" t="s">
        <v>4722</v>
      </c>
      <c r="J950" s="7" t="s">
        <v>4723</v>
      </c>
    </row>
    <row r="951" spans="1:10" x14ac:dyDescent="0.3">
      <c r="A951" s="7" t="s">
        <v>1421</v>
      </c>
      <c r="B951">
        <v>27.94</v>
      </c>
      <c r="C951">
        <v>7.92</v>
      </c>
      <c r="D951" s="7" t="s">
        <v>2380</v>
      </c>
      <c r="E951" s="7" t="s">
        <v>2380</v>
      </c>
      <c r="F951" s="7" t="s">
        <v>2380</v>
      </c>
      <c r="G951">
        <v>0</v>
      </c>
      <c r="H951" s="7" t="s">
        <v>2380</v>
      </c>
      <c r="I951" s="7" t="s">
        <v>4726</v>
      </c>
      <c r="J951" s="7" t="s">
        <v>4723</v>
      </c>
    </row>
    <row r="952" spans="1:10" x14ac:dyDescent="0.3">
      <c r="A952" s="7" t="s">
        <v>1420</v>
      </c>
      <c r="B952">
        <v>31.9</v>
      </c>
      <c r="C952">
        <v>10.119999999999999</v>
      </c>
      <c r="D952" s="7" t="s">
        <v>2380</v>
      </c>
      <c r="E952" s="7" t="s">
        <v>2380</v>
      </c>
      <c r="F952" s="7" t="s">
        <v>2380</v>
      </c>
      <c r="G952">
        <v>2</v>
      </c>
      <c r="H952" s="7" t="s">
        <v>2380</v>
      </c>
      <c r="I952" s="7" t="s">
        <v>4722</v>
      </c>
      <c r="J952" s="7" t="s">
        <v>4723</v>
      </c>
    </row>
    <row r="953" spans="1:10" x14ac:dyDescent="0.3">
      <c r="A953" s="7" t="s">
        <v>1419</v>
      </c>
      <c r="B953">
        <v>31.64</v>
      </c>
      <c r="C953">
        <v>7.91</v>
      </c>
      <c r="D953" s="7" t="s">
        <v>2380</v>
      </c>
      <c r="E953" s="7" t="s">
        <v>2380</v>
      </c>
      <c r="F953" s="7" t="s">
        <v>2380</v>
      </c>
      <c r="G953">
        <v>0</v>
      </c>
      <c r="H953" s="7" t="s">
        <v>2380</v>
      </c>
      <c r="I953" s="7" t="s">
        <v>4722</v>
      </c>
      <c r="J953" s="7" t="s">
        <v>4723</v>
      </c>
    </row>
    <row r="954" spans="1:10" x14ac:dyDescent="0.3">
      <c r="A954" s="7" t="s">
        <v>1418</v>
      </c>
      <c r="B954">
        <v>46.7</v>
      </c>
      <c r="C954">
        <v>10.9</v>
      </c>
      <c r="D954" s="7" t="s">
        <v>2380</v>
      </c>
      <c r="E954" s="7" t="s">
        <v>2380</v>
      </c>
      <c r="F954" s="7" t="s">
        <v>2380</v>
      </c>
      <c r="G954">
        <v>0</v>
      </c>
      <c r="H954" s="7" t="s">
        <v>2380</v>
      </c>
      <c r="I954" s="7" t="s">
        <v>4722</v>
      </c>
      <c r="J954" s="7" t="s">
        <v>4723</v>
      </c>
    </row>
    <row r="955" spans="1:10" x14ac:dyDescent="0.3">
      <c r="A955" s="7" t="s">
        <v>1417</v>
      </c>
      <c r="B955">
        <v>18.335000000000001</v>
      </c>
      <c r="C955">
        <v>11.83</v>
      </c>
      <c r="D955" s="7" t="s">
        <v>2380</v>
      </c>
      <c r="E955" s="7" t="s">
        <v>2380</v>
      </c>
      <c r="F955" s="7" t="s">
        <v>2380</v>
      </c>
      <c r="G955">
        <v>0</v>
      </c>
      <c r="H955" s="7" t="s">
        <v>2380</v>
      </c>
      <c r="I955" s="7" t="s">
        <v>4728</v>
      </c>
      <c r="J955" s="7" t="s">
        <v>4723</v>
      </c>
    </row>
    <row r="956" spans="1:10" x14ac:dyDescent="0.3">
      <c r="A956" s="7" t="s">
        <v>1416</v>
      </c>
      <c r="B956">
        <v>31.24</v>
      </c>
      <c r="C956">
        <v>7.42</v>
      </c>
      <c r="D956" s="7" t="s">
        <v>2383</v>
      </c>
      <c r="E956" s="7" t="s">
        <v>2380</v>
      </c>
      <c r="F956" s="7" t="s">
        <v>2380</v>
      </c>
      <c r="G956">
        <v>2</v>
      </c>
      <c r="H956" s="7" t="s">
        <v>2380</v>
      </c>
      <c r="I956" s="7" t="s">
        <v>4722</v>
      </c>
      <c r="J956" s="7" t="s">
        <v>4723</v>
      </c>
    </row>
    <row r="957" spans="1:10" x14ac:dyDescent="0.3">
      <c r="A957" s="7" t="s">
        <v>1415</v>
      </c>
      <c r="B957">
        <v>39.22</v>
      </c>
      <c r="C957">
        <v>5.62</v>
      </c>
      <c r="D957" s="7" t="s">
        <v>2383</v>
      </c>
      <c r="E957" s="7" t="s">
        <v>2380</v>
      </c>
      <c r="F957" s="7" t="s">
        <v>2380</v>
      </c>
      <c r="G957">
        <v>1</v>
      </c>
      <c r="H957" s="7" t="s">
        <v>2380</v>
      </c>
      <c r="I957" s="7" t="s">
        <v>4722</v>
      </c>
      <c r="J957" s="7" t="s">
        <v>4725</v>
      </c>
    </row>
    <row r="958" spans="1:10" x14ac:dyDescent="0.3">
      <c r="A958" s="7" t="s">
        <v>1414</v>
      </c>
      <c r="B958">
        <v>24.414999999999999</v>
      </c>
      <c r="C958">
        <v>7.16</v>
      </c>
      <c r="D958" s="7" t="s">
        <v>2380</v>
      </c>
      <c r="E958" s="7" t="s">
        <v>2380</v>
      </c>
      <c r="F958" s="7" t="s">
        <v>2380</v>
      </c>
      <c r="G958">
        <v>0</v>
      </c>
      <c r="H958" s="7" t="s">
        <v>2380</v>
      </c>
      <c r="I958" s="7" t="s">
        <v>4727</v>
      </c>
      <c r="J958" s="7" t="s">
        <v>4723</v>
      </c>
    </row>
    <row r="959" spans="1:10" x14ac:dyDescent="0.3">
      <c r="A959" s="7" t="s">
        <v>1413</v>
      </c>
      <c r="B959">
        <v>32.299999999999997</v>
      </c>
      <c r="C959">
        <v>9.89</v>
      </c>
      <c r="D959" s="7" t="s">
        <v>2380</v>
      </c>
      <c r="E959" s="7" t="s">
        <v>2380</v>
      </c>
      <c r="F959" s="7" t="s">
        <v>2380</v>
      </c>
      <c r="G959">
        <v>0</v>
      </c>
      <c r="H959" s="7" t="s">
        <v>2380</v>
      </c>
      <c r="I959" s="7" t="s">
        <v>4722</v>
      </c>
      <c r="J959" s="7" t="s">
        <v>4723</v>
      </c>
    </row>
    <row r="960" spans="1:10" x14ac:dyDescent="0.3">
      <c r="A960" s="7" t="s">
        <v>1412</v>
      </c>
      <c r="B960">
        <v>39.94</v>
      </c>
      <c r="C960">
        <v>5.14</v>
      </c>
      <c r="D960" s="7" t="s">
        <v>2380</v>
      </c>
      <c r="E960" s="7" t="s">
        <v>2380</v>
      </c>
      <c r="F960" s="7" t="s">
        <v>2380</v>
      </c>
      <c r="G960">
        <v>0</v>
      </c>
      <c r="H960" s="7" t="s">
        <v>2380</v>
      </c>
      <c r="I960" s="7" t="s">
        <v>4722</v>
      </c>
      <c r="J960" s="7" t="s">
        <v>4725</v>
      </c>
    </row>
    <row r="961" spans="1:10" x14ac:dyDescent="0.3">
      <c r="A961" s="7" t="s">
        <v>1411</v>
      </c>
      <c r="B961">
        <v>30</v>
      </c>
      <c r="C961">
        <v>5.61</v>
      </c>
      <c r="D961" s="7" t="s">
        <v>2383</v>
      </c>
      <c r="E961" s="7" t="s">
        <v>2380</v>
      </c>
      <c r="F961" s="7" t="s">
        <v>2383</v>
      </c>
      <c r="G961">
        <v>1</v>
      </c>
      <c r="H961" s="7" t="s">
        <v>2380</v>
      </c>
      <c r="I961" s="7" t="s">
        <v>4722</v>
      </c>
      <c r="J961" s="7" t="s">
        <v>4725</v>
      </c>
    </row>
    <row r="962" spans="1:10" x14ac:dyDescent="0.3">
      <c r="A962" s="7" t="s">
        <v>1410</v>
      </c>
      <c r="B962">
        <v>35.340000000000003</v>
      </c>
      <c r="C962">
        <v>5.51</v>
      </c>
      <c r="D962" s="7" t="s">
        <v>2383</v>
      </c>
      <c r="E962" s="7" t="s">
        <v>2380</v>
      </c>
      <c r="F962" s="7" t="s">
        <v>2383</v>
      </c>
      <c r="G962">
        <v>1</v>
      </c>
      <c r="H962" s="7" t="s">
        <v>2380</v>
      </c>
      <c r="I962" s="7" t="s">
        <v>4722</v>
      </c>
      <c r="J962" s="7" t="s">
        <v>4725</v>
      </c>
    </row>
    <row r="963" spans="1:10" x14ac:dyDescent="0.3">
      <c r="A963" s="7" t="s">
        <v>1409</v>
      </c>
      <c r="B963">
        <v>32.204999999999998</v>
      </c>
      <c r="C963">
        <v>8.3800000000000008</v>
      </c>
      <c r="D963" s="7" t="s">
        <v>2383</v>
      </c>
      <c r="E963" s="7" t="s">
        <v>2380</v>
      </c>
      <c r="F963" s="7" t="s">
        <v>2380</v>
      </c>
      <c r="G963">
        <v>2</v>
      </c>
      <c r="H963" s="7" t="s">
        <v>2380</v>
      </c>
      <c r="I963" s="7" t="s">
        <v>4722</v>
      </c>
      <c r="J963" s="7" t="s">
        <v>4723</v>
      </c>
    </row>
    <row r="964" spans="1:10" x14ac:dyDescent="0.3">
      <c r="A964" s="7" t="s">
        <v>1408</v>
      </c>
      <c r="B964">
        <v>33.880000000000003</v>
      </c>
      <c r="C964">
        <v>4.68</v>
      </c>
      <c r="D964" s="7" t="s">
        <v>2380</v>
      </c>
      <c r="E964" s="7" t="s">
        <v>2383</v>
      </c>
      <c r="F964" s="7" t="s">
        <v>2380</v>
      </c>
      <c r="G964">
        <v>1</v>
      </c>
      <c r="H964" s="7" t="s">
        <v>2380</v>
      </c>
      <c r="I964" s="7" t="s">
        <v>4722</v>
      </c>
      <c r="J964" s="7" t="s">
        <v>4725</v>
      </c>
    </row>
    <row r="965" spans="1:10" x14ac:dyDescent="0.3">
      <c r="A965" s="7" t="s">
        <v>1407</v>
      </c>
      <c r="B965">
        <v>26.63</v>
      </c>
      <c r="C965">
        <v>4.3600000000000003</v>
      </c>
      <c r="D965" s="7" t="s">
        <v>2383</v>
      </c>
      <c r="E965" s="7" t="s">
        <v>2380</v>
      </c>
      <c r="F965" s="7" t="s">
        <v>2380</v>
      </c>
      <c r="G965">
        <v>2</v>
      </c>
      <c r="H965" s="7" t="s">
        <v>2380</v>
      </c>
      <c r="I965" s="7" t="s">
        <v>4726</v>
      </c>
      <c r="J965" s="7" t="s">
        <v>4725</v>
      </c>
    </row>
    <row r="966" spans="1:10" x14ac:dyDescent="0.3">
      <c r="A966" s="7" t="s">
        <v>1406</v>
      </c>
      <c r="B966">
        <v>28.7</v>
      </c>
      <c r="C966">
        <v>7.74</v>
      </c>
      <c r="D966" s="7" t="s">
        <v>2380</v>
      </c>
      <c r="E966" s="7" t="s">
        <v>2380</v>
      </c>
      <c r="F966" s="7" t="s">
        <v>2380</v>
      </c>
      <c r="G966">
        <v>0</v>
      </c>
      <c r="H966" s="7" t="s">
        <v>2380</v>
      </c>
      <c r="I966" s="7" t="s">
        <v>4726</v>
      </c>
      <c r="J966" s="7" t="s">
        <v>4723</v>
      </c>
    </row>
    <row r="967" spans="1:10" x14ac:dyDescent="0.3">
      <c r="A967" s="7" t="s">
        <v>1405</v>
      </c>
      <c r="B967">
        <v>25.65</v>
      </c>
      <c r="C967">
        <v>4.05</v>
      </c>
      <c r="D967" s="7" t="s">
        <v>2383</v>
      </c>
      <c r="E967" s="7" t="s">
        <v>2380</v>
      </c>
      <c r="F967" s="7" t="s">
        <v>2380</v>
      </c>
      <c r="G967">
        <v>2</v>
      </c>
      <c r="H967" s="7" t="s">
        <v>2380</v>
      </c>
      <c r="I967" s="7" t="s">
        <v>4726</v>
      </c>
      <c r="J967" s="7" t="s">
        <v>4725</v>
      </c>
    </row>
    <row r="968" spans="1:10" x14ac:dyDescent="0.3">
      <c r="A968" s="7" t="s">
        <v>1404</v>
      </c>
      <c r="B968">
        <v>36.384999999999998</v>
      </c>
      <c r="C968">
        <v>11.49</v>
      </c>
      <c r="D968" s="7" t="s">
        <v>2380</v>
      </c>
      <c r="E968" s="7" t="s">
        <v>2380</v>
      </c>
      <c r="F968" s="7" t="s">
        <v>2380</v>
      </c>
      <c r="G968">
        <v>0</v>
      </c>
      <c r="H968" s="7" t="s">
        <v>2380</v>
      </c>
      <c r="I968" s="7" t="s">
        <v>4722</v>
      </c>
      <c r="J968" s="7" t="s">
        <v>4723</v>
      </c>
    </row>
    <row r="969" spans="1:10" x14ac:dyDescent="0.3">
      <c r="A969" s="7" t="s">
        <v>1403</v>
      </c>
      <c r="B969">
        <v>34.69</v>
      </c>
      <c r="C969">
        <v>5.65</v>
      </c>
      <c r="D969" s="7" t="s">
        <v>2380</v>
      </c>
      <c r="E969" s="7" t="s">
        <v>2380</v>
      </c>
      <c r="F969" s="7" t="s">
        <v>2380</v>
      </c>
      <c r="G969">
        <v>0</v>
      </c>
      <c r="H969" s="7" t="s">
        <v>2380</v>
      </c>
      <c r="I969" s="7" t="s">
        <v>4722</v>
      </c>
      <c r="J969" s="7" t="s">
        <v>4725</v>
      </c>
    </row>
    <row r="970" spans="1:10" x14ac:dyDescent="0.3">
      <c r="A970" s="7" t="s">
        <v>1402</v>
      </c>
      <c r="B970">
        <v>37.68</v>
      </c>
      <c r="C970">
        <v>4.29</v>
      </c>
      <c r="D970" s="7" t="s">
        <v>2383</v>
      </c>
      <c r="E970" s="7" t="s">
        <v>2380</v>
      </c>
      <c r="F970" s="7" t="s">
        <v>2380</v>
      </c>
      <c r="G970">
        <v>0</v>
      </c>
      <c r="H970" s="7" t="s">
        <v>2380</v>
      </c>
      <c r="I970" s="7" t="s">
        <v>4722</v>
      </c>
      <c r="J970" s="7" t="s">
        <v>4725</v>
      </c>
    </row>
    <row r="971" spans="1:10" x14ac:dyDescent="0.3">
      <c r="A971" s="7" t="s">
        <v>1401</v>
      </c>
      <c r="B971">
        <v>35.49</v>
      </c>
      <c r="C971">
        <v>4.74</v>
      </c>
      <c r="D971" s="7" t="s">
        <v>2383</v>
      </c>
      <c r="E971" s="7" t="s">
        <v>2380</v>
      </c>
      <c r="F971" s="7" t="s">
        <v>2383</v>
      </c>
      <c r="G971">
        <v>1</v>
      </c>
      <c r="H971" s="7" t="s">
        <v>2380</v>
      </c>
      <c r="I971" s="7" t="s">
        <v>4722</v>
      </c>
      <c r="J971" s="7" t="s">
        <v>4725</v>
      </c>
    </row>
    <row r="972" spans="1:10" x14ac:dyDescent="0.3">
      <c r="A972" s="7" t="s">
        <v>1400</v>
      </c>
      <c r="B972">
        <v>44.7</v>
      </c>
      <c r="C972">
        <v>7.6</v>
      </c>
      <c r="D972" s="7" t="s">
        <v>2383</v>
      </c>
      <c r="E972" s="7" t="s">
        <v>2380</v>
      </c>
      <c r="F972" s="7" t="s">
        <v>2380</v>
      </c>
      <c r="G972">
        <v>2</v>
      </c>
      <c r="H972" s="7" t="s">
        <v>2380</v>
      </c>
      <c r="I972" s="7" t="s">
        <v>4722</v>
      </c>
      <c r="J972" s="7" t="s">
        <v>4723</v>
      </c>
    </row>
    <row r="973" spans="1:10" x14ac:dyDescent="0.3">
      <c r="A973" s="7" t="s">
        <v>1399</v>
      </c>
      <c r="B973">
        <v>38.380000000000003</v>
      </c>
      <c r="C973">
        <v>8.5</v>
      </c>
      <c r="D973" s="7" t="s">
        <v>2383</v>
      </c>
      <c r="E973" s="7" t="s">
        <v>2380</v>
      </c>
      <c r="F973" s="7" t="s">
        <v>2380</v>
      </c>
      <c r="G973">
        <v>2</v>
      </c>
      <c r="H973" s="7" t="s">
        <v>2380</v>
      </c>
      <c r="I973" s="7" t="s">
        <v>4722</v>
      </c>
      <c r="J973" s="7" t="s">
        <v>4723</v>
      </c>
    </row>
    <row r="974" spans="1:10" x14ac:dyDescent="0.3">
      <c r="A974" s="7" t="s">
        <v>1398</v>
      </c>
      <c r="B974">
        <v>35.244999999999997</v>
      </c>
      <c r="C974">
        <v>11.22</v>
      </c>
      <c r="D974" s="7" t="s">
        <v>2383</v>
      </c>
      <c r="E974" s="7" t="s">
        <v>2380</v>
      </c>
      <c r="F974" s="7" t="s">
        <v>2380</v>
      </c>
      <c r="G974">
        <v>0</v>
      </c>
      <c r="H974" s="7" t="s">
        <v>2380</v>
      </c>
      <c r="I974" s="7" t="s">
        <v>4722</v>
      </c>
      <c r="J974" s="7" t="s">
        <v>4723</v>
      </c>
    </row>
    <row r="975" spans="1:10" x14ac:dyDescent="0.3">
      <c r="A975" s="7" t="s">
        <v>1397</v>
      </c>
      <c r="B975">
        <v>49.84</v>
      </c>
      <c r="C975">
        <v>5.0999999999999996</v>
      </c>
      <c r="D975" s="7" t="s">
        <v>2383</v>
      </c>
      <c r="E975" s="7" t="s">
        <v>2380</v>
      </c>
      <c r="F975" s="7" t="s">
        <v>2383</v>
      </c>
      <c r="G975">
        <v>1</v>
      </c>
      <c r="H975" s="7" t="s">
        <v>2380</v>
      </c>
      <c r="I975" s="7" t="s">
        <v>4722</v>
      </c>
      <c r="J975" s="7" t="s">
        <v>4725</v>
      </c>
    </row>
    <row r="976" spans="1:10" x14ac:dyDescent="0.3">
      <c r="A976" s="7" t="s">
        <v>1396</v>
      </c>
      <c r="B976">
        <v>49.06</v>
      </c>
      <c r="C976">
        <v>5.43</v>
      </c>
      <c r="D976" s="7" t="s">
        <v>2383</v>
      </c>
      <c r="E976" s="7" t="s">
        <v>2380</v>
      </c>
      <c r="F976" s="7" t="s">
        <v>2380</v>
      </c>
      <c r="G976">
        <v>1</v>
      </c>
      <c r="H976" s="7" t="s">
        <v>2380</v>
      </c>
      <c r="I976" s="7" t="s">
        <v>4722</v>
      </c>
      <c r="J976" s="7" t="s">
        <v>4725</v>
      </c>
    </row>
    <row r="977" spans="1:10" x14ac:dyDescent="0.3">
      <c r="A977" s="7" t="s">
        <v>1395</v>
      </c>
      <c r="B977">
        <v>30.88</v>
      </c>
      <c r="C977">
        <v>5.82</v>
      </c>
      <c r="D977" s="7" t="s">
        <v>2380</v>
      </c>
      <c r="E977" s="7" t="s">
        <v>2380</v>
      </c>
      <c r="F977" s="7" t="s">
        <v>2380</v>
      </c>
      <c r="G977">
        <v>2</v>
      </c>
      <c r="H977" s="7" t="s">
        <v>2380</v>
      </c>
      <c r="I977" s="7" t="s">
        <v>4722</v>
      </c>
      <c r="J977" s="7" t="s">
        <v>4724</v>
      </c>
    </row>
    <row r="978" spans="1:10" x14ac:dyDescent="0.3">
      <c r="A978" s="7" t="s">
        <v>1394</v>
      </c>
      <c r="B978">
        <v>33.35</v>
      </c>
      <c r="C978">
        <v>6.05</v>
      </c>
      <c r="D978" s="7" t="s">
        <v>2380</v>
      </c>
      <c r="E978" s="7" t="s">
        <v>2380</v>
      </c>
      <c r="F978" s="7" t="s">
        <v>2383</v>
      </c>
      <c r="G978">
        <v>1</v>
      </c>
      <c r="H978" s="7" t="s">
        <v>2380</v>
      </c>
      <c r="I978" s="7" t="s">
        <v>4722</v>
      </c>
      <c r="J978" s="7" t="s">
        <v>4724</v>
      </c>
    </row>
    <row r="979" spans="1:10" x14ac:dyDescent="0.3">
      <c r="A979" s="7" t="s">
        <v>1393</v>
      </c>
      <c r="B979">
        <v>38</v>
      </c>
      <c r="C979">
        <v>6.38</v>
      </c>
      <c r="D979" s="7" t="s">
        <v>2383</v>
      </c>
      <c r="E979" s="7" t="s">
        <v>2380</v>
      </c>
      <c r="F979" s="7" t="s">
        <v>2380</v>
      </c>
      <c r="G979">
        <v>1</v>
      </c>
      <c r="H979" s="7" t="s">
        <v>2380</v>
      </c>
      <c r="I979" s="7" t="s">
        <v>4722</v>
      </c>
      <c r="J979" s="7" t="s">
        <v>4724</v>
      </c>
    </row>
    <row r="980" spans="1:10" x14ac:dyDescent="0.3">
      <c r="A980" s="7" t="s">
        <v>1392</v>
      </c>
      <c r="B980">
        <v>36.08</v>
      </c>
      <c r="C980">
        <v>5.73</v>
      </c>
      <c r="D980" s="7" t="s">
        <v>2383</v>
      </c>
      <c r="E980" s="7" t="s">
        <v>2380</v>
      </c>
      <c r="F980" s="7" t="s">
        <v>2380</v>
      </c>
      <c r="G980">
        <v>1</v>
      </c>
      <c r="H980" s="7" t="s">
        <v>2380</v>
      </c>
      <c r="I980" s="7" t="s">
        <v>4722</v>
      </c>
      <c r="J980" s="7" t="s">
        <v>4724</v>
      </c>
    </row>
    <row r="981" spans="1:10" x14ac:dyDescent="0.3">
      <c r="A981" s="7" t="s">
        <v>1391</v>
      </c>
      <c r="B981">
        <v>35.700000000000003</v>
      </c>
      <c r="C981">
        <v>5.47</v>
      </c>
      <c r="D981" s="7" t="s">
        <v>2383</v>
      </c>
      <c r="E981" s="7" t="s">
        <v>2380</v>
      </c>
      <c r="F981" s="7" t="s">
        <v>2380</v>
      </c>
      <c r="G981">
        <v>1</v>
      </c>
      <c r="H981" s="7" t="s">
        <v>2380</v>
      </c>
      <c r="I981" s="7" t="s">
        <v>4722</v>
      </c>
      <c r="J981" s="7" t="s">
        <v>4725</v>
      </c>
    </row>
    <row r="982" spans="1:10" x14ac:dyDescent="0.3">
      <c r="A982" s="7" t="s">
        <v>1390</v>
      </c>
      <c r="B982">
        <v>34.01</v>
      </c>
      <c r="C982">
        <v>11.3</v>
      </c>
      <c r="D982" s="7" t="s">
        <v>2380</v>
      </c>
      <c r="E982" s="7" t="s">
        <v>2380</v>
      </c>
      <c r="F982" s="7" t="s">
        <v>2380</v>
      </c>
      <c r="G982">
        <v>0</v>
      </c>
      <c r="H982" s="7" t="s">
        <v>2380</v>
      </c>
      <c r="I982" s="7" t="s">
        <v>4722</v>
      </c>
      <c r="J982" s="7" t="s">
        <v>4723</v>
      </c>
    </row>
    <row r="983" spans="1:10" x14ac:dyDescent="0.3">
      <c r="A983" s="7" t="s">
        <v>1389</v>
      </c>
      <c r="B983">
        <v>31.54</v>
      </c>
      <c r="C983">
        <v>6.72</v>
      </c>
      <c r="D983" s="7" t="s">
        <v>2380</v>
      </c>
      <c r="E983" s="7" t="s">
        <v>2380</v>
      </c>
      <c r="F983" s="7" t="s">
        <v>2380</v>
      </c>
      <c r="G983">
        <v>0</v>
      </c>
      <c r="H983" s="7" t="s">
        <v>2380</v>
      </c>
      <c r="I983" s="7" t="s">
        <v>4722</v>
      </c>
      <c r="J983" s="7" t="s">
        <v>4723</v>
      </c>
    </row>
    <row r="984" spans="1:10" x14ac:dyDescent="0.3">
      <c r="A984" s="7" t="s">
        <v>1388</v>
      </c>
      <c r="B984">
        <v>23.3</v>
      </c>
      <c r="C984">
        <v>5.36</v>
      </c>
      <c r="D984" s="7" t="s">
        <v>2383</v>
      </c>
      <c r="E984" s="7" t="s">
        <v>2380</v>
      </c>
      <c r="F984" s="7" t="s">
        <v>2380</v>
      </c>
      <c r="G984">
        <v>1</v>
      </c>
      <c r="H984" s="7" t="s">
        <v>2380</v>
      </c>
      <c r="I984" s="7" t="s">
        <v>4727</v>
      </c>
      <c r="J984" s="7" t="s">
        <v>4725</v>
      </c>
    </row>
    <row r="985" spans="1:10" x14ac:dyDescent="0.3">
      <c r="A985" s="7" t="s">
        <v>1387</v>
      </c>
      <c r="B985">
        <v>27.75</v>
      </c>
      <c r="C985">
        <v>9.8800000000000008</v>
      </c>
      <c r="D985" s="7" t="s">
        <v>2380</v>
      </c>
      <c r="E985" s="7" t="s">
        <v>2380</v>
      </c>
      <c r="F985" s="7" t="s">
        <v>2380</v>
      </c>
      <c r="G985">
        <v>0</v>
      </c>
      <c r="H985" s="7" t="s">
        <v>2380</v>
      </c>
      <c r="I985" s="7" t="s">
        <v>4726</v>
      </c>
      <c r="J985" s="7" t="s">
        <v>4723</v>
      </c>
    </row>
    <row r="986" spans="1:10" x14ac:dyDescent="0.3">
      <c r="A986" s="7" t="s">
        <v>1386</v>
      </c>
      <c r="B986">
        <v>42.46</v>
      </c>
      <c r="C986">
        <v>4.1100000000000003</v>
      </c>
      <c r="D986" s="7" t="s">
        <v>2380</v>
      </c>
      <c r="E986" s="7" t="s">
        <v>2380</v>
      </c>
      <c r="F986" s="7" t="s">
        <v>2380</v>
      </c>
      <c r="G986">
        <v>0</v>
      </c>
      <c r="H986" s="7" t="s">
        <v>2380</v>
      </c>
      <c r="I986" s="7" t="s">
        <v>4722</v>
      </c>
      <c r="J986" s="7" t="s">
        <v>4725</v>
      </c>
    </row>
    <row r="987" spans="1:10" x14ac:dyDescent="0.3">
      <c r="A987" s="7" t="s">
        <v>1385</v>
      </c>
      <c r="B987">
        <v>54.47</v>
      </c>
      <c r="C987">
        <v>7.48</v>
      </c>
      <c r="D987" s="7" t="s">
        <v>2380</v>
      </c>
      <c r="E987" s="7" t="s">
        <v>2380</v>
      </c>
      <c r="F987" s="7" t="s">
        <v>2380</v>
      </c>
      <c r="G987">
        <v>0</v>
      </c>
      <c r="H987" s="7" t="s">
        <v>2380</v>
      </c>
      <c r="I987" s="7" t="s">
        <v>4722</v>
      </c>
      <c r="J987" s="7" t="s">
        <v>4723</v>
      </c>
    </row>
    <row r="988" spans="1:10" x14ac:dyDescent="0.3">
      <c r="A988" s="7" t="s">
        <v>1384</v>
      </c>
      <c r="B988">
        <v>24.93</v>
      </c>
      <c r="C988">
        <v>9.18</v>
      </c>
      <c r="D988" s="7" t="s">
        <v>2383</v>
      </c>
      <c r="E988" s="7" t="s">
        <v>2380</v>
      </c>
      <c r="F988" s="7" t="s">
        <v>2383</v>
      </c>
      <c r="G988">
        <v>1</v>
      </c>
      <c r="H988" s="7" t="s">
        <v>2380</v>
      </c>
      <c r="I988" s="7" t="s">
        <v>4726</v>
      </c>
      <c r="J988" s="7" t="s">
        <v>4723</v>
      </c>
    </row>
    <row r="989" spans="1:10" x14ac:dyDescent="0.3">
      <c r="A989" s="7" t="s">
        <v>1383</v>
      </c>
      <c r="B989">
        <v>48.12</v>
      </c>
      <c r="C989">
        <v>4.51</v>
      </c>
      <c r="D989" s="7" t="s">
        <v>2383</v>
      </c>
      <c r="E989" s="7" t="s">
        <v>2380</v>
      </c>
      <c r="F989" s="7" t="s">
        <v>2380</v>
      </c>
      <c r="G989">
        <v>1</v>
      </c>
      <c r="H989" s="7" t="s">
        <v>2380</v>
      </c>
      <c r="I989" s="7" t="s">
        <v>4722</v>
      </c>
      <c r="J989" s="7" t="s">
        <v>4725</v>
      </c>
    </row>
    <row r="990" spans="1:10" x14ac:dyDescent="0.3">
      <c r="A990" s="7" t="s">
        <v>1382</v>
      </c>
      <c r="B990">
        <v>24.91</v>
      </c>
      <c r="C990">
        <v>7.33</v>
      </c>
      <c r="D990" s="7" t="s">
        <v>2383</v>
      </c>
      <c r="E990" s="7" t="s">
        <v>2380</v>
      </c>
      <c r="F990" s="7" t="s">
        <v>2383</v>
      </c>
      <c r="G990">
        <v>1</v>
      </c>
      <c r="H990" s="7" t="s">
        <v>2380</v>
      </c>
      <c r="I990" s="7" t="s">
        <v>4726</v>
      </c>
      <c r="J990" s="7" t="s">
        <v>4723</v>
      </c>
    </row>
    <row r="991" spans="1:10" x14ac:dyDescent="0.3">
      <c r="A991" s="7" t="s">
        <v>1381</v>
      </c>
      <c r="B991">
        <v>27.645</v>
      </c>
      <c r="C991">
        <v>10.56</v>
      </c>
      <c r="D991" s="7" t="s">
        <v>2380</v>
      </c>
      <c r="E991" s="7" t="s">
        <v>2380</v>
      </c>
      <c r="F991" s="7" t="s">
        <v>2380</v>
      </c>
      <c r="G991">
        <v>0</v>
      </c>
      <c r="H991" s="7" t="s">
        <v>2380</v>
      </c>
      <c r="I991" s="7" t="s">
        <v>4726</v>
      </c>
      <c r="J991" s="7" t="s">
        <v>4723</v>
      </c>
    </row>
    <row r="992" spans="1:10" x14ac:dyDescent="0.3">
      <c r="A992" s="7" t="s">
        <v>1380</v>
      </c>
      <c r="B992">
        <v>33.700000000000003</v>
      </c>
      <c r="C992">
        <v>4.01</v>
      </c>
      <c r="D992" s="7" t="s">
        <v>2380</v>
      </c>
      <c r="E992" s="7" t="s">
        <v>2380</v>
      </c>
      <c r="F992" s="7" t="s">
        <v>2380</v>
      </c>
      <c r="G992">
        <v>2</v>
      </c>
      <c r="H992" s="7" t="s">
        <v>2380</v>
      </c>
      <c r="I992" s="7" t="s">
        <v>4722</v>
      </c>
      <c r="J992" s="7" t="s">
        <v>4725</v>
      </c>
    </row>
    <row r="993" spans="1:10" x14ac:dyDescent="0.3">
      <c r="A993" s="7" t="s">
        <v>1379</v>
      </c>
      <c r="B993">
        <v>38.93</v>
      </c>
      <c r="C993">
        <v>5.64</v>
      </c>
      <c r="D993" s="7" t="s">
        <v>2383</v>
      </c>
      <c r="E993" s="7" t="s">
        <v>2380</v>
      </c>
      <c r="F993" s="7" t="s">
        <v>2380</v>
      </c>
      <c r="G993">
        <v>1</v>
      </c>
      <c r="H993" s="7" t="s">
        <v>2380</v>
      </c>
      <c r="I993" s="7" t="s">
        <v>4722</v>
      </c>
      <c r="J993" s="7" t="s">
        <v>4725</v>
      </c>
    </row>
    <row r="994" spans="1:10" x14ac:dyDescent="0.3">
      <c r="A994" s="7" t="s">
        <v>1378</v>
      </c>
      <c r="B994">
        <v>32.774999999999999</v>
      </c>
      <c r="C994">
        <v>8.02</v>
      </c>
      <c r="D994" s="7" t="s">
        <v>2383</v>
      </c>
      <c r="E994" s="7" t="s">
        <v>2380</v>
      </c>
      <c r="F994" s="7" t="s">
        <v>2380</v>
      </c>
      <c r="G994">
        <v>2</v>
      </c>
      <c r="H994" s="7" t="s">
        <v>2380</v>
      </c>
      <c r="I994" s="7" t="s">
        <v>4722</v>
      </c>
      <c r="J994" s="7" t="s">
        <v>4723</v>
      </c>
    </row>
    <row r="995" spans="1:10" x14ac:dyDescent="0.3">
      <c r="A995" s="7" t="s">
        <v>1377</v>
      </c>
      <c r="B995">
        <v>29.83</v>
      </c>
      <c r="C995">
        <v>7.2</v>
      </c>
      <c r="D995" s="7" t="s">
        <v>2383</v>
      </c>
      <c r="E995" s="7" t="s">
        <v>2380</v>
      </c>
      <c r="F995" s="7" t="s">
        <v>2380</v>
      </c>
      <c r="G995">
        <v>0</v>
      </c>
      <c r="H995" s="7" t="s">
        <v>2380</v>
      </c>
      <c r="I995" s="7" t="s">
        <v>4726</v>
      </c>
      <c r="J995" s="7" t="s">
        <v>4723</v>
      </c>
    </row>
    <row r="996" spans="1:10" x14ac:dyDescent="0.3">
      <c r="A996" s="7" t="s">
        <v>1376</v>
      </c>
      <c r="B996">
        <v>28.31</v>
      </c>
      <c r="C996">
        <v>4.55</v>
      </c>
      <c r="D996" s="7" t="s">
        <v>2380</v>
      </c>
      <c r="E996" s="7" t="s">
        <v>2383</v>
      </c>
      <c r="F996" s="7" t="s">
        <v>2380</v>
      </c>
      <c r="G996">
        <v>1</v>
      </c>
      <c r="H996" s="7" t="s">
        <v>2380</v>
      </c>
      <c r="I996" s="7" t="s">
        <v>4726</v>
      </c>
      <c r="J996" s="7" t="s">
        <v>4725</v>
      </c>
    </row>
    <row r="997" spans="1:10" x14ac:dyDescent="0.3">
      <c r="A997" s="7" t="s">
        <v>1375</v>
      </c>
      <c r="B997">
        <v>29.79</v>
      </c>
      <c r="C997">
        <v>9.0299999999999994</v>
      </c>
      <c r="D997" s="7" t="s">
        <v>2380</v>
      </c>
      <c r="E997" s="7" t="s">
        <v>2380</v>
      </c>
      <c r="F997" s="7" t="s">
        <v>2380</v>
      </c>
      <c r="G997">
        <v>0</v>
      </c>
      <c r="H997" s="7" t="s">
        <v>2380</v>
      </c>
      <c r="I997" s="7" t="s">
        <v>4726</v>
      </c>
      <c r="J997" s="7" t="s">
        <v>4723</v>
      </c>
    </row>
    <row r="998" spans="1:10" x14ac:dyDescent="0.3">
      <c r="A998" s="7" t="s">
        <v>1374</v>
      </c>
      <c r="B998">
        <v>36.6</v>
      </c>
      <c r="C998">
        <v>5.2</v>
      </c>
      <c r="D998" s="7" t="s">
        <v>2383</v>
      </c>
      <c r="E998" s="7" t="s">
        <v>2380</v>
      </c>
      <c r="F998" s="7" t="s">
        <v>2383</v>
      </c>
      <c r="G998">
        <v>1</v>
      </c>
      <c r="H998" s="7" t="s">
        <v>2380</v>
      </c>
      <c r="I998" s="7" t="s">
        <v>4722</v>
      </c>
      <c r="J998" s="7" t="s">
        <v>4725</v>
      </c>
    </row>
    <row r="999" spans="1:10" x14ac:dyDescent="0.3">
      <c r="A999" s="7" t="s">
        <v>1373</v>
      </c>
      <c r="B999">
        <v>35.93</v>
      </c>
      <c r="C999">
        <v>8.3000000000000007</v>
      </c>
      <c r="D999" s="7" t="s">
        <v>2383</v>
      </c>
      <c r="E999" s="7" t="s">
        <v>2380</v>
      </c>
      <c r="F999" s="7" t="s">
        <v>2380</v>
      </c>
      <c r="G999">
        <v>0</v>
      </c>
      <c r="H999" s="7" t="s">
        <v>2380</v>
      </c>
      <c r="I999" s="7" t="s">
        <v>4722</v>
      </c>
      <c r="J999" s="7" t="s">
        <v>4723</v>
      </c>
    </row>
    <row r="1000" spans="1:10" x14ac:dyDescent="0.3">
      <c r="A1000" s="7" t="s">
        <v>1372</v>
      </c>
      <c r="B1000">
        <v>28.6</v>
      </c>
      <c r="C1000">
        <v>5.56</v>
      </c>
      <c r="D1000" s="7" t="s">
        <v>2383</v>
      </c>
      <c r="E1000" s="7" t="s">
        <v>2380</v>
      </c>
      <c r="F1000" s="7" t="s">
        <v>2383</v>
      </c>
      <c r="G1000">
        <v>1</v>
      </c>
      <c r="H1000" s="7" t="s">
        <v>2380</v>
      </c>
      <c r="I1000" s="7" t="s">
        <v>4726</v>
      </c>
      <c r="J1000" s="7" t="s">
        <v>4725</v>
      </c>
    </row>
    <row r="1001" spans="1:10" x14ac:dyDescent="0.3">
      <c r="A1001" s="7" t="s">
        <v>1371</v>
      </c>
      <c r="B1001">
        <v>39.17</v>
      </c>
      <c r="C1001">
        <v>4.1500000000000004</v>
      </c>
      <c r="D1001" s="7" t="s">
        <v>2380</v>
      </c>
      <c r="E1001" s="7" t="s">
        <v>2380</v>
      </c>
      <c r="F1001" s="7" t="s">
        <v>2380</v>
      </c>
      <c r="G1001">
        <v>0</v>
      </c>
      <c r="H1001" s="7" t="s">
        <v>2380</v>
      </c>
      <c r="I1001" s="7" t="s">
        <v>4722</v>
      </c>
      <c r="J1001" s="7" t="s">
        <v>4725</v>
      </c>
    </row>
    <row r="1002" spans="1:10" x14ac:dyDescent="0.3">
      <c r="A1002" s="7" t="s">
        <v>1370</v>
      </c>
      <c r="B1002">
        <v>26.41</v>
      </c>
      <c r="C1002">
        <v>5.99</v>
      </c>
      <c r="D1002" s="7" t="s">
        <v>2383</v>
      </c>
      <c r="E1002" s="7" t="s">
        <v>2380</v>
      </c>
      <c r="F1002" s="7" t="s">
        <v>2383</v>
      </c>
      <c r="G1002">
        <v>1</v>
      </c>
      <c r="H1002" s="7" t="s">
        <v>2380</v>
      </c>
      <c r="I1002" s="7" t="s">
        <v>4726</v>
      </c>
      <c r="J1002" s="7" t="s">
        <v>4724</v>
      </c>
    </row>
    <row r="1003" spans="1:10" x14ac:dyDescent="0.3">
      <c r="A1003" s="7" t="s">
        <v>1369</v>
      </c>
      <c r="B1003">
        <v>30.63</v>
      </c>
      <c r="C1003">
        <v>5.8</v>
      </c>
      <c r="D1003" s="7" t="s">
        <v>2383</v>
      </c>
      <c r="E1003" s="7" t="s">
        <v>2380</v>
      </c>
      <c r="F1003" s="7" t="s">
        <v>2380</v>
      </c>
      <c r="G1003">
        <v>0</v>
      </c>
      <c r="H1003" s="7" t="s">
        <v>2380</v>
      </c>
      <c r="I1003" s="7" t="s">
        <v>4722</v>
      </c>
      <c r="J1003" s="7" t="s">
        <v>4724</v>
      </c>
    </row>
    <row r="1004" spans="1:10" x14ac:dyDescent="0.3">
      <c r="A1004" s="7" t="s">
        <v>1368</v>
      </c>
      <c r="B1004">
        <v>31.73</v>
      </c>
      <c r="C1004">
        <v>7.32</v>
      </c>
      <c r="D1004" s="7" t="s">
        <v>2383</v>
      </c>
      <c r="E1004" s="7" t="s">
        <v>2380</v>
      </c>
      <c r="F1004" s="7" t="s">
        <v>2380</v>
      </c>
      <c r="G1004">
        <v>2</v>
      </c>
      <c r="H1004" s="7" t="s">
        <v>2380</v>
      </c>
      <c r="I1004" s="7" t="s">
        <v>4722</v>
      </c>
      <c r="J1004" s="7" t="s">
        <v>4723</v>
      </c>
    </row>
    <row r="1005" spans="1:10" x14ac:dyDescent="0.3">
      <c r="A1005" s="7" t="s">
        <v>1367</v>
      </c>
      <c r="B1005">
        <v>30.7</v>
      </c>
      <c r="C1005">
        <v>5.16</v>
      </c>
      <c r="D1005" s="7" t="s">
        <v>2380</v>
      </c>
      <c r="E1005" s="7" t="s">
        <v>2380</v>
      </c>
      <c r="F1005" s="7" t="s">
        <v>2380</v>
      </c>
      <c r="G1005">
        <v>2</v>
      </c>
      <c r="H1005" s="7" t="s">
        <v>2380</v>
      </c>
      <c r="I1005" s="7" t="s">
        <v>4722</v>
      </c>
      <c r="J1005" s="7" t="s">
        <v>4725</v>
      </c>
    </row>
    <row r="1006" spans="1:10" x14ac:dyDescent="0.3">
      <c r="A1006" s="7" t="s">
        <v>1366</v>
      </c>
      <c r="B1006">
        <v>25.934999999999999</v>
      </c>
      <c r="C1006">
        <v>5.96</v>
      </c>
      <c r="D1006" s="7" t="s">
        <v>2383</v>
      </c>
      <c r="E1006" s="7" t="s">
        <v>2380</v>
      </c>
      <c r="F1006" s="7" t="s">
        <v>2380</v>
      </c>
      <c r="G1006">
        <v>2</v>
      </c>
      <c r="H1006" s="7" t="s">
        <v>2380</v>
      </c>
      <c r="I1006" s="7" t="s">
        <v>4726</v>
      </c>
      <c r="J1006" s="7" t="s">
        <v>4724</v>
      </c>
    </row>
    <row r="1007" spans="1:10" x14ac:dyDescent="0.3">
      <c r="A1007" s="7" t="s">
        <v>1365</v>
      </c>
      <c r="B1007">
        <v>35.9</v>
      </c>
      <c r="C1007">
        <v>4.8499999999999996</v>
      </c>
      <c r="D1007" s="7" t="s">
        <v>2383</v>
      </c>
      <c r="E1007" s="7" t="s">
        <v>2380</v>
      </c>
      <c r="F1007" s="7" t="s">
        <v>2383</v>
      </c>
      <c r="G1007">
        <v>1</v>
      </c>
      <c r="H1007" s="7" t="s">
        <v>2380</v>
      </c>
      <c r="I1007" s="7" t="s">
        <v>4722</v>
      </c>
      <c r="J1007" s="7" t="s">
        <v>4725</v>
      </c>
    </row>
    <row r="1008" spans="1:10" x14ac:dyDescent="0.3">
      <c r="A1008" s="7" t="s">
        <v>1364</v>
      </c>
      <c r="B1008">
        <v>26.7</v>
      </c>
      <c r="C1008">
        <v>5.09</v>
      </c>
      <c r="D1008" s="7" t="s">
        <v>2383</v>
      </c>
      <c r="E1008" s="7" t="s">
        <v>2380</v>
      </c>
      <c r="F1008" s="7" t="s">
        <v>2383</v>
      </c>
      <c r="G1008">
        <v>1</v>
      </c>
      <c r="H1008" s="7" t="s">
        <v>2380</v>
      </c>
      <c r="I1008" s="7" t="s">
        <v>4726</v>
      </c>
      <c r="J1008" s="7" t="s">
        <v>4725</v>
      </c>
    </row>
    <row r="1009" spans="1:10" x14ac:dyDescent="0.3">
      <c r="A1009" s="7" t="s">
        <v>1363</v>
      </c>
      <c r="B1009">
        <v>33.71</v>
      </c>
      <c r="C1009">
        <v>4.9400000000000004</v>
      </c>
      <c r="D1009" s="7" t="s">
        <v>2380</v>
      </c>
      <c r="E1009" s="7" t="s">
        <v>2380</v>
      </c>
      <c r="F1009" s="7" t="s">
        <v>2380</v>
      </c>
      <c r="G1009">
        <v>0</v>
      </c>
      <c r="H1009" s="7" t="s">
        <v>2380</v>
      </c>
      <c r="I1009" s="7" t="s">
        <v>4722</v>
      </c>
      <c r="J1009" s="7" t="s">
        <v>4725</v>
      </c>
    </row>
    <row r="1010" spans="1:10" x14ac:dyDescent="0.3">
      <c r="A1010" s="7" t="s">
        <v>1362</v>
      </c>
      <c r="B1010">
        <v>41.91</v>
      </c>
      <c r="C1010">
        <v>4.92</v>
      </c>
      <c r="D1010" s="7" t="s">
        <v>2383</v>
      </c>
      <c r="E1010" s="7" t="s">
        <v>2380</v>
      </c>
      <c r="F1010" s="7" t="s">
        <v>2380</v>
      </c>
      <c r="G1010">
        <v>2</v>
      </c>
      <c r="H1010" s="7" t="s">
        <v>2380</v>
      </c>
      <c r="I1010" s="7" t="s">
        <v>4722</v>
      </c>
      <c r="J1010" s="7" t="s">
        <v>4725</v>
      </c>
    </row>
    <row r="1011" spans="1:10" x14ac:dyDescent="0.3">
      <c r="A1011" s="7" t="s">
        <v>1361</v>
      </c>
      <c r="B1011">
        <v>39.82</v>
      </c>
      <c r="C1011">
        <v>6.05</v>
      </c>
      <c r="D1011" s="7" t="s">
        <v>2383</v>
      </c>
      <c r="E1011" s="7" t="s">
        <v>2380</v>
      </c>
      <c r="F1011" s="7" t="s">
        <v>2380</v>
      </c>
      <c r="G1011">
        <v>2</v>
      </c>
      <c r="H1011" s="7" t="s">
        <v>2380</v>
      </c>
      <c r="I1011" s="7" t="s">
        <v>4722</v>
      </c>
      <c r="J1011" s="7" t="s">
        <v>4724</v>
      </c>
    </row>
    <row r="1012" spans="1:10" x14ac:dyDescent="0.3">
      <c r="A1012" s="7" t="s">
        <v>1360</v>
      </c>
      <c r="B1012">
        <v>28.12</v>
      </c>
      <c r="C1012">
        <v>4.67</v>
      </c>
      <c r="D1012" s="7" t="s">
        <v>2380</v>
      </c>
      <c r="E1012" s="7" t="s">
        <v>2380</v>
      </c>
      <c r="F1012" s="7" t="s">
        <v>2380</v>
      </c>
      <c r="G1012">
        <v>2</v>
      </c>
      <c r="H1012" s="7" t="s">
        <v>2380</v>
      </c>
      <c r="I1012" s="7" t="s">
        <v>4726</v>
      </c>
      <c r="J1012" s="7" t="s">
        <v>4725</v>
      </c>
    </row>
    <row r="1013" spans="1:10" x14ac:dyDescent="0.3">
      <c r="A1013" s="7" t="s">
        <v>1359</v>
      </c>
      <c r="B1013">
        <v>26.98</v>
      </c>
      <c r="C1013">
        <v>9.81</v>
      </c>
      <c r="D1013" s="7" t="s">
        <v>2383</v>
      </c>
      <c r="E1013" s="7" t="s">
        <v>2380</v>
      </c>
      <c r="F1013" s="7" t="s">
        <v>2380</v>
      </c>
      <c r="G1013">
        <v>0</v>
      </c>
      <c r="H1013" s="7" t="s">
        <v>2380</v>
      </c>
      <c r="I1013" s="7" t="s">
        <v>4726</v>
      </c>
      <c r="J1013" s="7" t="s">
        <v>4723</v>
      </c>
    </row>
    <row r="1014" spans="1:10" x14ac:dyDescent="0.3">
      <c r="A1014" s="7" t="s">
        <v>1358</v>
      </c>
      <c r="B1014">
        <v>27.2</v>
      </c>
      <c r="C1014">
        <v>6.06</v>
      </c>
      <c r="D1014" s="7" t="s">
        <v>2383</v>
      </c>
      <c r="E1014" s="7" t="s">
        <v>2380</v>
      </c>
      <c r="F1014" s="7" t="s">
        <v>2380</v>
      </c>
      <c r="G1014">
        <v>2</v>
      </c>
      <c r="H1014" s="7" t="s">
        <v>2380</v>
      </c>
      <c r="I1014" s="7" t="s">
        <v>4726</v>
      </c>
      <c r="J1014" s="7" t="s">
        <v>4724</v>
      </c>
    </row>
    <row r="1015" spans="1:10" x14ac:dyDescent="0.3">
      <c r="A1015" s="7" t="s">
        <v>1357</v>
      </c>
      <c r="B1015">
        <v>25.3</v>
      </c>
      <c r="C1015">
        <v>5.19</v>
      </c>
      <c r="D1015" s="7" t="s">
        <v>2383</v>
      </c>
      <c r="E1015" s="7" t="s">
        <v>2380</v>
      </c>
      <c r="F1015" s="7" t="s">
        <v>2380</v>
      </c>
      <c r="G1015">
        <v>2</v>
      </c>
      <c r="H1015" s="7" t="s">
        <v>2380</v>
      </c>
      <c r="I1015" s="7" t="s">
        <v>4726</v>
      </c>
      <c r="J1015" s="7" t="s">
        <v>4725</v>
      </c>
    </row>
    <row r="1016" spans="1:10" x14ac:dyDescent="0.3">
      <c r="A1016" s="7" t="s">
        <v>1356</v>
      </c>
      <c r="B1016">
        <v>30.25</v>
      </c>
      <c r="C1016">
        <v>10.16</v>
      </c>
      <c r="D1016" s="7" t="s">
        <v>2380</v>
      </c>
      <c r="E1016" s="7" t="s">
        <v>2380</v>
      </c>
      <c r="F1016" s="7" t="s">
        <v>2380</v>
      </c>
      <c r="G1016">
        <v>0</v>
      </c>
      <c r="H1016" s="7" t="s">
        <v>2380</v>
      </c>
      <c r="I1016" s="7" t="s">
        <v>4722</v>
      </c>
      <c r="J1016" s="7" t="s">
        <v>4723</v>
      </c>
    </row>
    <row r="1017" spans="1:10" x14ac:dyDescent="0.3">
      <c r="A1017" s="7" t="s">
        <v>1355</v>
      </c>
      <c r="B1017">
        <v>54</v>
      </c>
      <c r="C1017">
        <v>4.68</v>
      </c>
      <c r="D1017" s="7" t="s">
        <v>2383</v>
      </c>
      <c r="E1017" s="7" t="s">
        <v>2383</v>
      </c>
      <c r="F1017" s="7" t="s">
        <v>2380</v>
      </c>
      <c r="G1017">
        <v>2</v>
      </c>
      <c r="H1017" s="7" t="s">
        <v>2380</v>
      </c>
      <c r="I1017" s="7" t="s">
        <v>4722</v>
      </c>
      <c r="J1017" s="7" t="s">
        <v>4725</v>
      </c>
    </row>
    <row r="1018" spans="1:10" x14ac:dyDescent="0.3">
      <c r="A1018" s="7" t="s">
        <v>1354</v>
      </c>
      <c r="B1018">
        <v>51.86</v>
      </c>
      <c r="C1018">
        <v>5.32</v>
      </c>
      <c r="D1018" s="7" t="s">
        <v>2383</v>
      </c>
      <c r="E1018" s="7" t="s">
        <v>2380</v>
      </c>
      <c r="F1018" s="7" t="s">
        <v>2380</v>
      </c>
      <c r="G1018">
        <v>0</v>
      </c>
      <c r="H1018" s="7" t="s">
        <v>2380</v>
      </c>
      <c r="I1018" s="7" t="s">
        <v>4722</v>
      </c>
      <c r="J1018" s="7" t="s">
        <v>4725</v>
      </c>
    </row>
    <row r="1019" spans="1:10" x14ac:dyDescent="0.3">
      <c r="A1019" s="7" t="s">
        <v>1353</v>
      </c>
      <c r="B1019">
        <v>31.39</v>
      </c>
      <c r="C1019">
        <v>6.99</v>
      </c>
      <c r="D1019" s="7" t="s">
        <v>2380</v>
      </c>
      <c r="E1019" s="7" t="s">
        <v>2380</v>
      </c>
      <c r="F1019" s="7" t="s">
        <v>2380</v>
      </c>
      <c r="G1019">
        <v>0</v>
      </c>
      <c r="H1019" s="7" t="s">
        <v>2380</v>
      </c>
      <c r="I1019" s="7" t="s">
        <v>4722</v>
      </c>
      <c r="J1019" s="7" t="s">
        <v>4723</v>
      </c>
    </row>
    <row r="1020" spans="1:10" x14ac:dyDescent="0.3">
      <c r="A1020" s="7" t="s">
        <v>1352</v>
      </c>
      <c r="B1020">
        <v>39.97</v>
      </c>
      <c r="C1020">
        <v>5.55</v>
      </c>
      <c r="D1020" s="7" t="s">
        <v>2380</v>
      </c>
      <c r="E1020" s="7" t="s">
        <v>2380</v>
      </c>
      <c r="F1020" s="7" t="s">
        <v>2380</v>
      </c>
      <c r="G1020">
        <v>0</v>
      </c>
      <c r="H1020" s="7" t="s">
        <v>2380</v>
      </c>
      <c r="I1020" s="7" t="s">
        <v>4722</v>
      </c>
      <c r="J1020" s="7" t="s">
        <v>4725</v>
      </c>
    </row>
    <row r="1021" spans="1:10" x14ac:dyDescent="0.3">
      <c r="A1021" s="7" t="s">
        <v>1351</v>
      </c>
      <c r="B1021">
        <v>41.23</v>
      </c>
      <c r="C1021">
        <v>6.94</v>
      </c>
      <c r="D1021" s="7" t="s">
        <v>2380</v>
      </c>
      <c r="E1021" s="7" t="s">
        <v>2380</v>
      </c>
      <c r="F1021" s="7" t="s">
        <v>2380</v>
      </c>
      <c r="G1021">
        <v>0</v>
      </c>
      <c r="H1021" s="7" t="s">
        <v>2380</v>
      </c>
      <c r="I1021" s="7" t="s">
        <v>4722</v>
      </c>
      <c r="J1021" s="7" t="s">
        <v>4723</v>
      </c>
    </row>
    <row r="1022" spans="1:10" x14ac:dyDescent="0.3">
      <c r="A1022" s="7" t="s">
        <v>1350</v>
      </c>
      <c r="B1022">
        <v>49.45</v>
      </c>
      <c r="C1022">
        <v>4.2</v>
      </c>
      <c r="D1022" s="7" t="s">
        <v>2383</v>
      </c>
      <c r="E1022" s="7" t="s">
        <v>2380</v>
      </c>
      <c r="F1022" s="7" t="s">
        <v>2380</v>
      </c>
      <c r="G1022">
        <v>0</v>
      </c>
      <c r="H1022" s="7" t="s">
        <v>2380</v>
      </c>
      <c r="I1022" s="7" t="s">
        <v>4722</v>
      </c>
      <c r="J1022" s="7" t="s">
        <v>4725</v>
      </c>
    </row>
    <row r="1023" spans="1:10" x14ac:dyDescent="0.3">
      <c r="A1023" s="7" t="s">
        <v>1349</v>
      </c>
      <c r="B1023">
        <v>41.04</v>
      </c>
      <c r="C1023">
        <v>5.59</v>
      </c>
      <c r="D1023" s="7" t="s">
        <v>2380</v>
      </c>
      <c r="E1023" s="7" t="s">
        <v>2380</v>
      </c>
      <c r="F1023" s="7" t="s">
        <v>2380</v>
      </c>
      <c r="G1023">
        <v>0</v>
      </c>
      <c r="H1023" s="7" t="s">
        <v>2380</v>
      </c>
      <c r="I1023" s="7" t="s">
        <v>4722</v>
      </c>
      <c r="J1023" s="7" t="s">
        <v>4725</v>
      </c>
    </row>
    <row r="1024" spans="1:10" x14ac:dyDescent="0.3">
      <c r="A1024" s="7" t="s">
        <v>1348</v>
      </c>
      <c r="B1024">
        <v>27.93</v>
      </c>
      <c r="C1024">
        <v>9.9600000000000009</v>
      </c>
      <c r="D1024" s="7" t="s">
        <v>2380</v>
      </c>
      <c r="E1024" s="7" t="s">
        <v>2380</v>
      </c>
      <c r="F1024" s="7" t="s">
        <v>2380</v>
      </c>
      <c r="G1024">
        <v>0</v>
      </c>
      <c r="H1024" s="7" t="s">
        <v>2380</v>
      </c>
      <c r="I1024" s="7" t="s">
        <v>4726</v>
      </c>
      <c r="J1024" s="7" t="s">
        <v>4723</v>
      </c>
    </row>
    <row r="1025" spans="1:10" x14ac:dyDescent="0.3">
      <c r="A1025" s="7" t="s">
        <v>1347</v>
      </c>
      <c r="B1025">
        <v>21.01</v>
      </c>
      <c r="C1025">
        <v>7.37</v>
      </c>
      <c r="D1025" s="7" t="s">
        <v>2380</v>
      </c>
      <c r="E1025" s="7" t="s">
        <v>2380</v>
      </c>
      <c r="F1025" s="7" t="s">
        <v>2380</v>
      </c>
      <c r="G1025">
        <v>0</v>
      </c>
      <c r="H1025" s="7" t="s">
        <v>2380</v>
      </c>
      <c r="I1025" s="7" t="s">
        <v>4727</v>
      </c>
      <c r="J1025" s="7" t="s">
        <v>4723</v>
      </c>
    </row>
    <row r="1026" spans="1:10" x14ac:dyDescent="0.3">
      <c r="A1026" s="7" t="s">
        <v>1346</v>
      </c>
      <c r="B1026">
        <v>52.37</v>
      </c>
      <c r="C1026">
        <v>5.0599999999999996</v>
      </c>
      <c r="D1026" s="7" t="s">
        <v>2383</v>
      </c>
      <c r="E1026" s="7" t="s">
        <v>2383</v>
      </c>
      <c r="F1026" s="7" t="s">
        <v>2380</v>
      </c>
      <c r="G1026">
        <v>2</v>
      </c>
      <c r="H1026" s="7" t="s">
        <v>2380</v>
      </c>
      <c r="I1026" s="7" t="s">
        <v>4722</v>
      </c>
      <c r="J1026" s="7" t="s">
        <v>4725</v>
      </c>
    </row>
    <row r="1027" spans="1:10" x14ac:dyDescent="0.3">
      <c r="A1027" s="7" t="s">
        <v>1345</v>
      </c>
      <c r="B1027">
        <v>40.369999999999997</v>
      </c>
      <c r="C1027">
        <v>8.2100000000000009</v>
      </c>
      <c r="D1027" s="7" t="s">
        <v>2380</v>
      </c>
      <c r="E1027" s="7" t="s">
        <v>2380</v>
      </c>
      <c r="F1027" s="7" t="s">
        <v>2380</v>
      </c>
      <c r="G1027">
        <v>0</v>
      </c>
      <c r="H1027" s="7" t="s">
        <v>2380</v>
      </c>
      <c r="I1027" s="7" t="s">
        <v>4722</v>
      </c>
      <c r="J1027" s="7" t="s">
        <v>4723</v>
      </c>
    </row>
    <row r="1028" spans="1:10" x14ac:dyDescent="0.3">
      <c r="A1028" s="7" t="s">
        <v>1344</v>
      </c>
      <c r="B1028">
        <v>41.47</v>
      </c>
      <c r="C1028">
        <v>10.34</v>
      </c>
      <c r="D1028" s="7" t="s">
        <v>2380</v>
      </c>
      <c r="E1028" s="7" t="s">
        <v>2380</v>
      </c>
      <c r="F1028" s="7" t="s">
        <v>2380</v>
      </c>
      <c r="G1028">
        <v>2</v>
      </c>
      <c r="H1028" s="7" t="s">
        <v>2380</v>
      </c>
      <c r="I1028" s="7" t="s">
        <v>4722</v>
      </c>
      <c r="J1028" s="7" t="s">
        <v>4723</v>
      </c>
    </row>
    <row r="1029" spans="1:10" x14ac:dyDescent="0.3">
      <c r="A1029" s="7" t="s">
        <v>1343</v>
      </c>
      <c r="B1029">
        <v>33.725000000000001</v>
      </c>
      <c r="C1029">
        <v>5.51</v>
      </c>
      <c r="D1029" s="7" t="s">
        <v>2383</v>
      </c>
      <c r="E1029" s="7" t="s">
        <v>2380</v>
      </c>
      <c r="F1029" s="7" t="s">
        <v>2380</v>
      </c>
      <c r="G1029">
        <v>2</v>
      </c>
      <c r="H1029" s="7" t="s">
        <v>2380</v>
      </c>
      <c r="I1029" s="7" t="s">
        <v>4722</v>
      </c>
      <c r="J1029" s="7" t="s">
        <v>4725</v>
      </c>
    </row>
    <row r="1030" spans="1:10" x14ac:dyDescent="0.3">
      <c r="A1030" s="7" t="s">
        <v>1342</v>
      </c>
      <c r="B1030">
        <v>28.1</v>
      </c>
      <c r="C1030">
        <v>11.2</v>
      </c>
      <c r="D1030" s="7" t="s">
        <v>2380</v>
      </c>
      <c r="E1030" s="7" t="s">
        <v>2380</v>
      </c>
      <c r="F1030" s="7" t="s">
        <v>2380</v>
      </c>
      <c r="G1030">
        <v>0</v>
      </c>
      <c r="H1030" s="7" t="s">
        <v>2380</v>
      </c>
      <c r="I1030" s="7" t="s">
        <v>4726</v>
      </c>
      <c r="J1030" s="7" t="s">
        <v>4723</v>
      </c>
    </row>
    <row r="1031" spans="1:10" x14ac:dyDescent="0.3">
      <c r="A1031" s="7" t="s">
        <v>1341</v>
      </c>
      <c r="B1031">
        <v>37.43</v>
      </c>
      <c r="C1031">
        <v>4.3499999999999996</v>
      </c>
      <c r="D1031" s="7" t="s">
        <v>2383</v>
      </c>
      <c r="E1031" s="7" t="s">
        <v>2380</v>
      </c>
      <c r="F1031" s="7" t="s">
        <v>2383</v>
      </c>
      <c r="G1031">
        <v>1</v>
      </c>
      <c r="H1031" s="7" t="s">
        <v>2380</v>
      </c>
      <c r="I1031" s="7" t="s">
        <v>4722</v>
      </c>
      <c r="J1031" s="7" t="s">
        <v>4725</v>
      </c>
    </row>
    <row r="1032" spans="1:10" x14ac:dyDescent="0.3">
      <c r="A1032" s="7" t="s">
        <v>1340</v>
      </c>
      <c r="B1032">
        <v>23.7</v>
      </c>
      <c r="C1032">
        <v>10.45</v>
      </c>
      <c r="D1032" s="7" t="s">
        <v>2380</v>
      </c>
      <c r="E1032" s="7" t="s">
        <v>2380</v>
      </c>
      <c r="F1032" s="7" t="s">
        <v>2380</v>
      </c>
      <c r="G1032">
        <v>0</v>
      </c>
      <c r="H1032" s="7" t="s">
        <v>2380</v>
      </c>
      <c r="I1032" s="7" t="s">
        <v>4727</v>
      </c>
      <c r="J1032" s="7" t="s">
        <v>4723</v>
      </c>
    </row>
    <row r="1033" spans="1:10" x14ac:dyDescent="0.3">
      <c r="A1033" s="7" t="s">
        <v>1339</v>
      </c>
      <c r="B1033">
        <v>24.795000000000002</v>
      </c>
      <c r="C1033">
        <v>4.07</v>
      </c>
      <c r="D1033" s="7" t="s">
        <v>2383</v>
      </c>
      <c r="E1033" s="7" t="s">
        <v>2380</v>
      </c>
      <c r="F1033" s="7" t="s">
        <v>2383</v>
      </c>
      <c r="G1033">
        <v>1</v>
      </c>
      <c r="H1033" s="7" t="s">
        <v>2380</v>
      </c>
      <c r="I1033" s="7" t="s">
        <v>4727</v>
      </c>
      <c r="J1033" s="7" t="s">
        <v>4725</v>
      </c>
    </row>
    <row r="1034" spans="1:10" x14ac:dyDescent="0.3">
      <c r="A1034" s="7" t="s">
        <v>1338</v>
      </c>
      <c r="B1034">
        <v>31.9</v>
      </c>
      <c r="C1034">
        <v>8.34</v>
      </c>
      <c r="D1034" s="7" t="s">
        <v>2380</v>
      </c>
      <c r="E1034" s="7" t="s">
        <v>2380</v>
      </c>
      <c r="F1034" s="7" t="s">
        <v>2380</v>
      </c>
      <c r="G1034">
        <v>0</v>
      </c>
      <c r="H1034" s="7" t="s">
        <v>2380</v>
      </c>
      <c r="I1034" s="7" t="s">
        <v>4722</v>
      </c>
      <c r="J1034" s="7" t="s">
        <v>4723</v>
      </c>
    </row>
    <row r="1035" spans="1:10" x14ac:dyDescent="0.3">
      <c r="A1035" s="7" t="s">
        <v>1337</v>
      </c>
      <c r="B1035">
        <v>32.68</v>
      </c>
      <c r="C1035">
        <v>7.41</v>
      </c>
      <c r="D1035" s="7" t="s">
        <v>2380</v>
      </c>
      <c r="E1035" s="7" t="s">
        <v>2380</v>
      </c>
      <c r="F1035" s="7" t="s">
        <v>2380</v>
      </c>
      <c r="G1035">
        <v>0</v>
      </c>
      <c r="H1035" s="7" t="s">
        <v>2380</v>
      </c>
      <c r="I1035" s="7" t="s">
        <v>4722</v>
      </c>
      <c r="J1035" s="7" t="s">
        <v>4723</v>
      </c>
    </row>
    <row r="1036" spans="1:10" x14ac:dyDescent="0.3">
      <c r="A1036" s="7" t="s">
        <v>1336</v>
      </c>
      <c r="B1036">
        <v>47.13</v>
      </c>
      <c r="C1036">
        <v>4.3099999999999996</v>
      </c>
      <c r="D1036" s="7" t="s">
        <v>2380</v>
      </c>
      <c r="E1036" s="7" t="s">
        <v>2380</v>
      </c>
      <c r="F1036" s="7" t="s">
        <v>2380</v>
      </c>
      <c r="G1036">
        <v>0</v>
      </c>
      <c r="H1036" s="7" t="s">
        <v>2380</v>
      </c>
      <c r="I1036" s="7" t="s">
        <v>4722</v>
      </c>
      <c r="J1036" s="7" t="s">
        <v>4725</v>
      </c>
    </row>
    <row r="1037" spans="1:10" x14ac:dyDescent="0.3">
      <c r="A1037" s="7" t="s">
        <v>1335</v>
      </c>
      <c r="B1037">
        <v>36.67</v>
      </c>
      <c r="C1037">
        <v>10.83</v>
      </c>
      <c r="D1037" s="7" t="s">
        <v>2380</v>
      </c>
      <c r="E1037" s="7" t="s">
        <v>2380</v>
      </c>
      <c r="F1037" s="7" t="s">
        <v>2380</v>
      </c>
      <c r="G1037">
        <v>0</v>
      </c>
      <c r="H1037" s="7" t="s">
        <v>2380</v>
      </c>
      <c r="I1037" s="7" t="s">
        <v>4722</v>
      </c>
      <c r="J1037" s="7" t="s">
        <v>4723</v>
      </c>
    </row>
    <row r="1038" spans="1:10" x14ac:dyDescent="0.3">
      <c r="A1038" s="7" t="s">
        <v>1334</v>
      </c>
      <c r="B1038">
        <v>33.630000000000003</v>
      </c>
      <c r="C1038">
        <v>11.31</v>
      </c>
      <c r="D1038" s="7" t="s">
        <v>2380</v>
      </c>
      <c r="E1038" s="7" t="s">
        <v>2380</v>
      </c>
      <c r="F1038" s="7" t="s">
        <v>2380</v>
      </c>
      <c r="G1038">
        <v>0</v>
      </c>
      <c r="H1038" s="7" t="s">
        <v>2380</v>
      </c>
      <c r="I1038" s="7" t="s">
        <v>4722</v>
      </c>
      <c r="J1038" s="7" t="s">
        <v>4723</v>
      </c>
    </row>
    <row r="1039" spans="1:10" x14ac:dyDescent="0.3">
      <c r="A1039" s="7" t="s">
        <v>1333</v>
      </c>
      <c r="B1039">
        <v>32.67</v>
      </c>
      <c r="C1039">
        <v>11.81</v>
      </c>
      <c r="D1039" s="7" t="s">
        <v>2383</v>
      </c>
      <c r="E1039" s="7" t="s">
        <v>2380</v>
      </c>
      <c r="F1039" s="7" t="s">
        <v>2380</v>
      </c>
      <c r="G1039">
        <v>0</v>
      </c>
      <c r="H1039" s="7" t="s">
        <v>2380</v>
      </c>
      <c r="I1039" s="7" t="s">
        <v>4722</v>
      </c>
      <c r="J1039" s="7" t="s">
        <v>4723</v>
      </c>
    </row>
    <row r="1040" spans="1:10" x14ac:dyDescent="0.3">
      <c r="A1040" s="7" t="s">
        <v>1332</v>
      </c>
      <c r="B1040">
        <v>33.299999999999997</v>
      </c>
      <c r="C1040">
        <v>8.26</v>
      </c>
      <c r="D1040" s="7" t="s">
        <v>2383</v>
      </c>
      <c r="E1040" s="7" t="s">
        <v>2380</v>
      </c>
      <c r="F1040" s="7" t="s">
        <v>2380</v>
      </c>
      <c r="G1040">
        <v>2</v>
      </c>
      <c r="H1040" s="7" t="s">
        <v>2380</v>
      </c>
      <c r="I1040" s="7" t="s">
        <v>4722</v>
      </c>
      <c r="J1040" s="7" t="s">
        <v>4723</v>
      </c>
    </row>
    <row r="1041" spans="1:10" x14ac:dyDescent="0.3">
      <c r="A1041" s="7" t="s">
        <v>1331</v>
      </c>
      <c r="B1041">
        <v>30.78</v>
      </c>
      <c r="C1041">
        <v>10.74</v>
      </c>
      <c r="D1041" s="7" t="s">
        <v>2383</v>
      </c>
      <c r="E1041" s="7" t="s">
        <v>2380</v>
      </c>
      <c r="F1041" s="7" t="s">
        <v>2380</v>
      </c>
      <c r="G1041">
        <v>2</v>
      </c>
      <c r="H1041" s="7" t="s">
        <v>2380</v>
      </c>
      <c r="I1041" s="7" t="s">
        <v>4722</v>
      </c>
      <c r="J1041" s="7" t="s">
        <v>4723</v>
      </c>
    </row>
    <row r="1042" spans="1:10" x14ac:dyDescent="0.3">
      <c r="A1042" s="7" t="s">
        <v>1330</v>
      </c>
      <c r="B1042">
        <v>28.975000000000001</v>
      </c>
      <c r="C1042">
        <v>7.69</v>
      </c>
      <c r="D1042" s="7" t="s">
        <v>2383</v>
      </c>
      <c r="E1042" s="7" t="s">
        <v>2380</v>
      </c>
      <c r="F1042" s="7" t="s">
        <v>2380</v>
      </c>
      <c r="G1042">
        <v>0</v>
      </c>
      <c r="H1042" s="7" t="s">
        <v>2380</v>
      </c>
      <c r="I1042" s="7" t="s">
        <v>4726</v>
      </c>
      <c r="J1042" s="7" t="s">
        <v>4723</v>
      </c>
    </row>
    <row r="1043" spans="1:10" x14ac:dyDescent="0.3">
      <c r="A1043" s="7" t="s">
        <v>1329</v>
      </c>
      <c r="B1043">
        <v>33.4</v>
      </c>
      <c r="C1043">
        <v>4.84</v>
      </c>
      <c r="D1043" s="7" t="s">
        <v>2380</v>
      </c>
      <c r="E1043" s="7" t="s">
        <v>2380</v>
      </c>
      <c r="F1043" s="7" t="s">
        <v>2380</v>
      </c>
      <c r="G1043">
        <v>0</v>
      </c>
      <c r="H1043" s="7" t="s">
        <v>2380</v>
      </c>
      <c r="I1043" s="7" t="s">
        <v>4722</v>
      </c>
      <c r="J1043" s="7" t="s">
        <v>4725</v>
      </c>
    </row>
    <row r="1044" spans="1:10" x14ac:dyDescent="0.3">
      <c r="A1044" s="7" t="s">
        <v>1328</v>
      </c>
      <c r="B1044">
        <v>21.5</v>
      </c>
      <c r="C1044">
        <v>9.77</v>
      </c>
      <c r="D1044" s="7" t="s">
        <v>2383</v>
      </c>
      <c r="E1044" s="7" t="s">
        <v>2380</v>
      </c>
      <c r="F1044" s="7" t="s">
        <v>2380</v>
      </c>
      <c r="G1044">
        <v>0</v>
      </c>
      <c r="H1044" s="7" t="s">
        <v>2380</v>
      </c>
      <c r="I1044" s="7" t="s">
        <v>4727</v>
      </c>
      <c r="J1044" s="7" t="s">
        <v>4723</v>
      </c>
    </row>
    <row r="1045" spans="1:10" x14ac:dyDescent="0.3">
      <c r="A1045" s="7" t="s">
        <v>1327</v>
      </c>
      <c r="B1045">
        <v>38.14</v>
      </c>
      <c r="C1045">
        <v>5.84</v>
      </c>
      <c r="D1045" s="7" t="s">
        <v>2380</v>
      </c>
      <c r="E1045" s="7" t="s">
        <v>2380</v>
      </c>
      <c r="F1045" s="7" t="s">
        <v>2380</v>
      </c>
      <c r="G1045">
        <v>0</v>
      </c>
      <c r="H1045" s="7" t="s">
        <v>2380</v>
      </c>
      <c r="I1045" s="7" t="s">
        <v>4722</v>
      </c>
      <c r="J1045" s="7" t="s">
        <v>4724</v>
      </c>
    </row>
    <row r="1046" spans="1:10" x14ac:dyDescent="0.3">
      <c r="A1046" s="7" t="s">
        <v>1326</v>
      </c>
      <c r="B1046">
        <v>35.42</v>
      </c>
      <c r="C1046">
        <v>8.6999999999999993</v>
      </c>
      <c r="D1046" s="7" t="s">
        <v>2383</v>
      </c>
      <c r="E1046" s="7" t="s">
        <v>2380</v>
      </c>
      <c r="F1046" s="7" t="s">
        <v>2380</v>
      </c>
      <c r="G1046">
        <v>1</v>
      </c>
      <c r="H1046" s="7" t="s">
        <v>2380</v>
      </c>
      <c r="I1046" s="7" t="s">
        <v>4722</v>
      </c>
      <c r="J1046" s="7" t="s">
        <v>4723</v>
      </c>
    </row>
    <row r="1047" spans="1:10" x14ac:dyDescent="0.3">
      <c r="A1047" s="7" t="s">
        <v>1325</v>
      </c>
      <c r="B1047">
        <v>35.625</v>
      </c>
      <c r="C1047">
        <v>10.79</v>
      </c>
      <c r="D1047" s="7" t="s">
        <v>2380</v>
      </c>
      <c r="E1047" s="7" t="s">
        <v>2380</v>
      </c>
      <c r="F1047" s="7" t="s">
        <v>2380</v>
      </c>
      <c r="G1047">
        <v>0</v>
      </c>
      <c r="H1047" s="7" t="s">
        <v>2380</v>
      </c>
      <c r="I1047" s="7" t="s">
        <v>4722</v>
      </c>
      <c r="J1047" s="7" t="s">
        <v>4723</v>
      </c>
    </row>
    <row r="1048" spans="1:10" x14ac:dyDescent="0.3">
      <c r="A1048" s="7" t="s">
        <v>1324</v>
      </c>
      <c r="B1048">
        <v>45.51</v>
      </c>
      <c r="C1048">
        <v>4.32</v>
      </c>
      <c r="D1048" s="7" t="s">
        <v>2380</v>
      </c>
      <c r="E1048" s="7" t="s">
        <v>2380</v>
      </c>
      <c r="F1048" s="7" t="s">
        <v>2380</v>
      </c>
      <c r="G1048">
        <v>1</v>
      </c>
      <c r="H1048" s="7" t="s">
        <v>2380</v>
      </c>
      <c r="I1048" s="7" t="s">
        <v>4722</v>
      </c>
      <c r="J1048" s="7" t="s">
        <v>4725</v>
      </c>
    </row>
    <row r="1049" spans="1:10" x14ac:dyDescent="0.3">
      <c r="A1049" s="7" t="s">
        <v>1323</v>
      </c>
      <c r="B1049">
        <v>37.1</v>
      </c>
      <c r="C1049">
        <v>7.19</v>
      </c>
      <c r="D1049" s="7" t="s">
        <v>2383</v>
      </c>
      <c r="E1049" s="7" t="s">
        <v>2380</v>
      </c>
      <c r="F1049" s="7" t="s">
        <v>2380</v>
      </c>
      <c r="G1049">
        <v>0</v>
      </c>
      <c r="H1049" s="7" t="s">
        <v>2380</v>
      </c>
      <c r="I1049" s="7" t="s">
        <v>4722</v>
      </c>
      <c r="J1049" s="7" t="s">
        <v>4723</v>
      </c>
    </row>
    <row r="1050" spans="1:10" x14ac:dyDescent="0.3">
      <c r="A1050" s="7" t="s">
        <v>1322</v>
      </c>
      <c r="B1050">
        <v>30.5</v>
      </c>
      <c r="C1050">
        <v>11.94</v>
      </c>
      <c r="D1050" s="7" t="s">
        <v>2383</v>
      </c>
      <c r="E1050" s="7" t="s">
        <v>2380</v>
      </c>
      <c r="F1050" s="7" t="s">
        <v>2380</v>
      </c>
      <c r="G1050">
        <v>0</v>
      </c>
      <c r="H1050" s="7" t="s">
        <v>2380</v>
      </c>
      <c r="I1050" s="7" t="s">
        <v>4722</v>
      </c>
      <c r="J1050" s="7" t="s">
        <v>4723</v>
      </c>
    </row>
    <row r="1051" spans="1:10" x14ac:dyDescent="0.3">
      <c r="A1051" s="7" t="s">
        <v>1321</v>
      </c>
      <c r="B1051">
        <v>28.16</v>
      </c>
      <c r="C1051">
        <v>5.56</v>
      </c>
      <c r="D1051" s="7" t="s">
        <v>2380</v>
      </c>
      <c r="E1051" s="7" t="s">
        <v>2380</v>
      </c>
      <c r="F1051" s="7" t="s">
        <v>2380</v>
      </c>
      <c r="G1051">
        <v>2</v>
      </c>
      <c r="H1051" s="7" t="s">
        <v>2380</v>
      </c>
      <c r="I1051" s="7" t="s">
        <v>4726</v>
      </c>
      <c r="J1051" s="7" t="s">
        <v>4725</v>
      </c>
    </row>
    <row r="1052" spans="1:10" x14ac:dyDescent="0.3">
      <c r="A1052" s="7" t="s">
        <v>1320</v>
      </c>
      <c r="B1052">
        <v>29.1</v>
      </c>
      <c r="C1052">
        <v>5.64</v>
      </c>
      <c r="D1052" s="7" t="s">
        <v>2383</v>
      </c>
      <c r="E1052" s="7" t="s">
        <v>2380</v>
      </c>
      <c r="F1052" s="7" t="s">
        <v>2380</v>
      </c>
      <c r="G1052">
        <v>0</v>
      </c>
      <c r="H1052" s="7" t="s">
        <v>2380</v>
      </c>
      <c r="I1052" s="7" t="s">
        <v>4726</v>
      </c>
      <c r="J1052" s="7" t="s">
        <v>4725</v>
      </c>
    </row>
    <row r="1053" spans="1:10" x14ac:dyDescent="0.3">
      <c r="A1053" s="7" t="s">
        <v>1319</v>
      </c>
      <c r="B1053">
        <v>30.22</v>
      </c>
      <c r="C1053">
        <v>4.6500000000000004</v>
      </c>
      <c r="D1053" s="7" t="s">
        <v>2380</v>
      </c>
      <c r="E1053" s="7" t="s">
        <v>2380</v>
      </c>
      <c r="F1053" s="7" t="s">
        <v>2380</v>
      </c>
      <c r="G1053">
        <v>0</v>
      </c>
      <c r="H1053" s="7" t="s">
        <v>2380</v>
      </c>
      <c r="I1053" s="7" t="s">
        <v>4722</v>
      </c>
      <c r="J1053" s="7" t="s">
        <v>4725</v>
      </c>
    </row>
    <row r="1054" spans="1:10" x14ac:dyDescent="0.3">
      <c r="A1054" s="7" t="s">
        <v>1318</v>
      </c>
      <c r="B1054">
        <v>24.29</v>
      </c>
      <c r="C1054">
        <v>9.0500000000000007</v>
      </c>
      <c r="D1054" s="7" t="s">
        <v>2380</v>
      </c>
      <c r="E1054" s="7" t="s">
        <v>2380</v>
      </c>
      <c r="F1054" s="7" t="s">
        <v>2380</v>
      </c>
      <c r="G1054">
        <v>0</v>
      </c>
      <c r="H1054" s="7" t="s">
        <v>2380</v>
      </c>
      <c r="I1054" s="7" t="s">
        <v>4727</v>
      </c>
      <c r="J1054" s="7" t="s">
        <v>4723</v>
      </c>
    </row>
    <row r="1055" spans="1:10" x14ac:dyDescent="0.3">
      <c r="A1055" s="7" t="s">
        <v>1317</v>
      </c>
      <c r="B1055">
        <v>29.39</v>
      </c>
      <c r="C1055">
        <v>4.5199999999999996</v>
      </c>
      <c r="D1055" s="7" t="s">
        <v>2383</v>
      </c>
      <c r="E1055" s="7" t="s">
        <v>2380</v>
      </c>
      <c r="F1055" s="7" t="s">
        <v>2380</v>
      </c>
      <c r="G1055">
        <v>0</v>
      </c>
      <c r="H1055" s="7" t="s">
        <v>2380</v>
      </c>
      <c r="I1055" s="7" t="s">
        <v>4726</v>
      </c>
      <c r="J1055" s="7" t="s">
        <v>4725</v>
      </c>
    </row>
    <row r="1056" spans="1:10" x14ac:dyDescent="0.3">
      <c r="A1056" s="7" t="s">
        <v>1316</v>
      </c>
      <c r="B1056">
        <v>25.66</v>
      </c>
      <c r="C1056">
        <v>4.62</v>
      </c>
      <c r="D1056" s="7" t="s">
        <v>2383</v>
      </c>
      <c r="E1056" s="7" t="s">
        <v>2380</v>
      </c>
      <c r="F1056" s="7" t="s">
        <v>2380</v>
      </c>
      <c r="G1056">
        <v>1</v>
      </c>
      <c r="H1056" s="7" t="s">
        <v>2380</v>
      </c>
      <c r="I1056" s="7" t="s">
        <v>4726</v>
      </c>
      <c r="J1056" s="7" t="s">
        <v>4725</v>
      </c>
    </row>
    <row r="1057" spans="1:10" x14ac:dyDescent="0.3">
      <c r="A1057" s="7" t="s">
        <v>1315</v>
      </c>
      <c r="B1057">
        <v>39.11</v>
      </c>
      <c r="C1057">
        <v>5.87</v>
      </c>
      <c r="D1057" s="7" t="s">
        <v>2380</v>
      </c>
      <c r="E1057" s="7" t="s">
        <v>2380</v>
      </c>
      <c r="F1057" s="7" t="s">
        <v>2380</v>
      </c>
      <c r="G1057">
        <v>0</v>
      </c>
      <c r="H1057" s="7" t="s">
        <v>2380</v>
      </c>
      <c r="I1057" s="7" t="s">
        <v>4722</v>
      </c>
      <c r="J1057" s="7" t="s">
        <v>4724</v>
      </c>
    </row>
    <row r="1058" spans="1:10" x14ac:dyDescent="0.3">
      <c r="A1058" s="7" t="s">
        <v>1314</v>
      </c>
      <c r="B1058">
        <v>43.78</v>
      </c>
      <c r="C1058">
        <v>5.71</v>
      </c>
      <c r="D1058" s="7" t="s">
        <v>2380</v>
      </c>
      <c r="E1058" s="7" t="s">
        <v>2380</v>
      </c>
      <c r="F1058" s="7" t="s">
        <v>2380</v>
      </c>
      <c r="G1058">
        <v>1</v>
      </c>
      <c r="H1058" s="7" t="s">
        <v>2380</v>
      </c>
      <c r="I1058" s="7" t="s">
        <v>4722</v>
      </c>
      <c r="J1058" s="7" t="s">
        <v>4724</v>
      </c>
    </row>
    <row r="1059" spans="1:10" x14ac:dyDescent="0.3">
      <c r="A1059" s="7" t="s">
        <v>1313</v>
      </c>
      <c r="B1059">
        <v>24.35</v>
      </c>
      <c r="C1059">
        <v>9.08</v>
      </c>
      <c r="D1059" s="7" t="s">
        <v>2380</v>
      </c>
      <c r="E1059" s="7" t="s">
        <v>2380</v>
      </c>
      <c r="F1059" s="7" t="s">
        <v>2380</v>
      </c>
      <c r="G1059">
        <v>0</v>
      </c>
      <c r="H1059" s="7" t="s">
        <v>2380</v>
      </c>
      <c r="I1059" s="7" t="s">
        <v>4727</v>
      </c>
      <c r="J1059" s="7" t="s">
        <v>4723</v>
      </c>
    </row>
    <row r="1060" spans="1:10" x14ac:dyDescent="0.3">
      <c r="A1060" s="7" t="s">
        <v>1312</v>
      </c>
      <c r="B1060">
        <v>40.299999999999997</v>
      </c>
      <c r="C1060">
        <v>5.3</v>
      </c>
      <c r="D1060" s="7" t="s">
        <v>2383</v>
      </c>
      <c r="E1060" s="7" t="s">
        <v>2380</v>
      </c>
      <c r="F1060" s="7" t="s">
        <v>2380</v>
      </c>
      <c r="G1060">
        <v>2</v>
      </c>
      <c r="H1060" s="7" t="s">
        <v>2380</v>
      </c>
      <c r="I1060" s="7" t="s">
        <v>4722</v>
      </c>
      <c r="J1060" s="7" t="s">
        <v>4725</v>
      </c>
    </row>
    <row r="1061" spans="1:10" x14ac:dyDescent="0.3">
      <c r="A1061" s="7" t="s">
        <v>1311</v>
      </c>
      <c r="B1061">
        <v>32.774999999999999</v>
      </c>
      <c r="C1061">
        <v>11.76</v>
      </c>
      <c r="D1061" s="7" t="s">
        <v>2383</v>
      </c>
      <c r="E1061" s="7" t="s">
        <v>2380</v>
      </c>
      <c r="F1061" s="7" t="s">
        <v>2380</v>
      </c>
      <c r="G1061">
        <v>0</v>
      </c>
      <c r="H1061" s="7" t="s">
        <v>2380</v>
      </c>
      <c r="I1061" s="7" t="s">
        <v>4722</v>
      </c>
      <c r="J1061" s="7" t="s">
        <v>4723</v>
      </c>
    </row>
    <row r="1062" spans="1:10" x14ac:dyDescent="0.3">
      <c r="A1062" s="7" t="s">
        <v>1310</v>
      </c>
      <c r="B1062">
        <v>39.6</v>
      </c>
      <c r="C1062">
        <v>5.1100000000000003</v>
      </c>
      <c r="D1062" s="7" t="s">
        <v>2383</v>
      </c>
      <c r="E1062" s="7" t="s">
        <v>2380</v>
      </c>
      <c r="F1062" s="7" t="s">
        <v>2380</v>
      </c>
      <c r="G1062">
        <v>2</v>
      </c>
      <c r="H1062" s="7" t="s">
        <v>2380</v>
      </c>
      <c r="I1062" s="7" t="s">
        <v>4722</v>
      </c>
      <c r="J1062" s="7" t="s">
        <v>4725</v>
      </c>
    </row>
    <row r="1063" spans="1:10" x14ac:dyDescent="0.3">
      <c r="A1063" s="7" t="s">
        <v>1309</v>
      </c>
      <c r="B1063">
        <v>30.97</v>
      </c>
      <c r="C1063">
        <v>5.54</v>
      </c>
      <c r="D1063" s="7" t="s">
        <v>2380</v>
      </c>
      <c r="E1063" s="7" t="s">
        <v>2380</v>
      </c>
      <c r="F1063" s="7" t="s">
        <v>2380</v>
      </c>
      <c r="G1063">
        <v>2</v>
      </c>
      <c r="H1063" s="7" t="s">
        <v>2380</v>
      </c>
      <c r="I1063" s="7" t="s">
        <v>4722</v>
      </c>
      <c r="J1063" s="7" t="s">
        <v>4725</v>
      </c>
    </row>
    <row r="1064" spans="1:10" x14ac:dyDescent="0.3">
      <c r="A1064" s="7" t="s">
        <v>1308</v>
      </c>
      <c r="B1064">
        <v>27.645</v>
      </c>
      <c r="C1064">
        <v>8.8699999999999992</v>
      </c>
      <c r="D1064" s="7" t="s">
        <v>2383</v>
      </c>
      <c r="E1064" s="7" t="s">
        <v>2380</v>
      </c>
      <c r="F1064" s="7" t="s">
        <v>2380</v>
      </c>
      <c r="G1064">
        <v>0</v>
      </c>
      <c r="H1064" s="7" t="s">
        <v>2380</v>
      </c>
      <c r="I1064" s="7" t="s">
        <v>4726</v>
      </c>
      <c r="J1064" s="7" t="s">
        <v>4723</v>
      </c>
    </row>
    <row r="1065" spans="1:10" x14ac:dyDescent="0.3">
      <c r="A1065" s="7" t="s">
        <v>1307</v>
      </c>
      <c r="B1065">
        <v>34.43</v>
      </c>
      <c r="C1065">
        <v>5.96</v>
      </c>
      <c r="D1065" s="7" t="s">
        <v>2383</v>
      </c>
      <c r="E1065" s="7" t="s">
        <v>2380</v>
      </c>
      <c r="F1065" s="7" t="s">
        <v>2380</v>
      </c>
      <c r="G1065">
        <v>2</v>
      </c>
      <c r="H1065" s="7" t="s">
        <v>2380</v>
      </c>
      <c r="I1065" s="7" t="s">
        <v>4722</v>
      </c>
      <c r="J1065" s="7" t="s">
        <v>4724</v>
      </c>
    </row>
    <row r="1066" spans="1:10" x14ac:dyDescent="0.3">
      <c r="A1066" s="7" t="s">
        <v>1306</v>
      </c>
      <c r="B1066">
        <v>39.6</v>
      </c>
      <c r="C1066">
        <v>4.4400000000000004</v>
      </c>
      <c r="D1066" s="7" t="s">
        <v>2383</v>
      </c>
      <c r="E1066" s="7" t="s">
        <v>2380</v>
      </c>
      <c r="F1066" s="7" t="s">
        <v>2383</v>
      </c>
      <c r="G1066">
        <v>1</v>
      </c>
      <c r="H1066" s="7" t="s">
        <v>2380</v>
      </c>
      <c r="I1066" s="7" t="s">
        <v>4722</v>
      </c>
      <c r="J1066" s="7" t="s">
        <v>4725</v>
      </c>
    </row>
    <row r="1067" spans="1:10" x14ac:dyDescent="0.3">
      <c r="A1067" s="7" t="s">
        <v>1305</v>
      </c>
      <c r="B1067">
        <v>22.1</v>
      </c>
      <c r="C1067">
        <v>4.6500000000000004</v>
      </c>
      <c r="D1067" s="7" t="s">
        <v>2383</v>
      </c>
      <c r="E1067" s="7" t="s">
        <v>2380</v>
      </c>
      <c r="F1067" s="7" t="s">
        <v>2380</v>
      </c>
      <c r="G1067">
        <v>2</v>
      </c>
      <c r="H1067" s="7" t="s">
        <v>2380</v>
      </c>
      <c r="I1067" s="7" t="s">
        <v>4727</v>
      </c>
      <c r="J1067" s="7" t="s">
        <v>4725</v>
      </c>
    </row>
    <row r="1068" spans="1:10" x14ac:dyDescent="0.3">
      <c r="A1068" s="7" t="s">
        <v>1304</v>
      </c>
      <c r="B1068">
        <v>33.25</v>
      </c>
      <c r="C1068">
        <v>5.64</v>
      </c>
      <c r="D1068" s="7" t="s">
        <v>2383</v>
      </c>
      <c r="E1068" s="7" t="s">
        <v>2380</v>
      </c>
      <c r="F1068" s="7" t="s">
        <v>2383</v>
      </c>
      <c r="G1068">
        <v>1</v>
      </c>
      <c r="H1068" s="7" t="s">
        <v>2380</v>
      </c>
      <c r="I1068" s="7" t="s">
        <v>4722</v>
      </c>
      <c r="J1068" s="7" t="s">
        <v>4725</v>
      </c>
    </row>
    <row r="1069" spans="1:10" x14ac:dyDescent="0.3">
      <c r="A1069" s="7" t="s">
        <v>1303</v>
      </c>
      <c r="B1069">
        <v>33.33</v>
      </c>
      <c r="C1069">
        <v>10.19</v>
      </c>
      <c r="D1069" s="7" t="s">
        <v>2380</v>
      </c>
      <c r="E1069" s="7" t="s">
        <v>2380</v>
      </c>
      <c r="F1069" s="7" t="s">
        <v>2380</v>
      </c>
      <c r="G1069">
        <v>0</v>
      </c>
      <c r="H1069" s="7" t="s">
        <v>2380</v>
      </c>
      <c r="I1069" s="7" t="s">
        <v>4722</v>
      </c>
      <c r="J1069" s="7" t="s">
        <v>4723</v>
      </c>
    </row>
    <row r="1070" spans="1:10" x14ac:dyDescent="0.3">
      <c r="A1070" s="7" t="s">
        <v>1302</v>
      </c>
      <c r="B1070">
        <v>30.5</v>
      </c>
      <c r="C1070">
        <v>10.79</v>
      </c>
      <c r="D1070" s="7" t="s">
        <v>2380</v>
      </c>
      <c r="E1070" s="7" t="s">
        <v>2380</v>
      </c>
      <c r="F1070" s="7" t="s">
        <v>2380</v>
      </c>
      <c r="G1070">
        <v>0</v>
      </c>
      <c r="H1070" s="7" t="s">
        <v>2380</v>
      </c>
      <c r="I1070" s="7" t="s">
        <v>4722</v>
      </c>
      <c r="J1070" s="7" t="s">
        <v>4723</v>
      </c>
    </row>
    <row r="1071" spans="1:10" x14ac:dyDescent="0.3">
      <c r="A1071" s="7" t="s">
        <v>1301</v>
      </c>
      <c r="B1071">
        <v>30.3</v>
      </c>
      <c r="C1071">
        <v>4.24</v>
      </c>
      <c r="D1071" s="7" t="s">
        <v>2380</v>
      </c>
      <c r="E1071" s="7" t="s">
        <v>2380</v>
      </c>
      <c r="F1071" s="7" t="s">
        <v>2380</v>
      </c>
      <c r="G1071">
        <v>0</v>
      </c>
      <c r="H1071" s="7" t="s">
        <v>2380</v>
      </c>
      <c r="I1071" s="7" t="s">
        <v>4722</v>
      </c>
      <c r="J1071" s="7" t="s">
        <v>4725</v>
      </c>
    </row>
    <row r="1072" spans="1:10" x14ac:dyDescent="0.3">
      <c r="A1072" s="7" t="s">
        <v>1300</v>
      </c>
      <c r="B1072">
        <v>26.22</v>
      </c>
      <c r="C1072">
        <v>5.83</v>
      </c>
      <c r="D1072" s="7" t="s">
        <v>2380</v>
      </c>
      <c r="E1072" s="7" t="s">
        <v>2380</v>
      </c>
      <c r="F1072" s="7" t="s">
        <v>2380</v>
      </c>
      <c r="G1072">
        <v>2</v>
      </c>
      <c r="H1072" s="7" t="s">
        <v>2380</v>
      </c>
      <c r="I1072" s="7" t="s">
        <v>4726</v>
      </c>
      <c r="J1072" s="7" t="s">
        <v>4724</v>
      </c>
    </row>
    <row r="1073" spans="1:10" x14ac:dyDescent="0.3">
      <c r="A1073" s="7" t="s">
        <v>1299</v>
      </c>
      <c r="B1073">
        <v>29.99</v>
      </c>
      <c r="C1073">
        <v>11.85</v>
      </c>
      <c r="D1073" s="7" t="s">
        <v>2380</v>
      </c>
      <c r="E1073" s="7" t="s">
        <v>2380</v>
      </c>
      <c r="F1073" s="7" t="s">
        <v>2380</v>
      </c>
      <c r="G1073">
        <v>0</v>
      </c>
      <c r="H1073" s="7" t="s">
        <v>2380</v>
      </c>
      <c r="I1073" s="7" t="s">
        <v>4722</v>
      </c>
      <c r="J1073" s="7" t="s">
        <v>4723</v>
      </c>
    </row>
    <row r="1074" spans="1:10" x14ac:dyDescent="0.3">
      <c r="A1074" s="7" t="s">
        <v>1298</v>
      </c>
      <c r="B1074">
        <v>36.380000000000003</v>
      </c>
      <c r="C1074">
        <v>5.98</v>
      </c>
      <c r="D1074" s="7" t="s">
        <v>2380</v>
      </c>
      <c r="E1074" s="7" t="s">
        <v>2380</v>
      </c>
      <c r="F1074" s="7" t="s">
        <v>2380</v>
      </c>
      <c r="G1074">
        <v>1</v>
      </c>
      <c r="H1074" s="7" t="s">
        <v>2380</v>
      </c>
      <c r="I1074" s="7" t="s">
        <v>4722</v>
      </c>
      <c r="J1074" s="7" t="s">
        <v>4724</v>
      </c>
    </row>
    <row r="1075" spans="1:10" x14ac:dyDescent="0.3">
      <c r="A1075" s="7" t="s">
        <v>1297</v>
      </c>
      <c r="B1075">
        <v>31.16</v>
      </c>
      <c r="C1075">
        <v>4.26</v>
      </c>
      <c r="D1075" s="7" t="s">
        <v>2383</v>
      </c>
      <c r="E1075" s="7" t="s">
        <v>2380</v>
      </c>
      <c r="F1075" s="7" t="s">
        <v>2383</v>
      </c>
      <c r="G1075">
        <v>1</v>
      </c>
      <c r="H1075" s="7" t="s">
        <v>2380</v>
      </c>
      <c r="I1075" s="7" t="s">
        <v>4722</v>
      </c>
      <c r="J1075" s="7" t="s">
        <v>4725</v>
      </c>
    </row>
    <row r="1076" spans="1:10" x14ac:dyDescent="0.3">
      <c r="A1076" s="7" t="s">
        <v>1296</v>
      </c>
      <c r="B1076">
        <v>25.55</v>
      </c>
      <c r="C1076">
        <v>4.96</v>
      </c>
      <c r="D1076" s="7" t="s">
        <v>2383</v>
      </c>
      <c r="E1076" s="7" t="s">
        <v>2380</v>
      </c>
      <c r="F1076" s="7" t="s">
        <v>2380</v>
      </c>
      <c r="G1076">
        <v>1</v>
      </c>
      <c r="H1076" s="7" t="s">
        <v>2380</v>
      </c>
      <c r="I1076" s="7" t="s">
        <v>4726</v>
      </c>
      <c r="J1076" s="7" t="s">
        <v>4725</v>
      </c>
    </row>
    <row r="1077" spans="1:10" x14ac:dyDescent="0.3">
      <c r="A1077" s="7" t="s">
        <v>1295</v>
      </c>
      <c r="B1077">
        <v>28.77</v>
      </c>
      <c r="C1077">
        <v>4</v>
      </c>
      <c r="D1077" s="7" t="s">
        <v>2383</v>
      </c>
      <c r="E1077" s="7" t="s">
        <v>2380</v>
      </c>
      <c r="F1077" s="7" t="s">
        <v>2380</v>
      </c>
      <c r="G1077">
        <v>0</v>
      </c>
      <c r="H1077" s="7" t="s">
        <v>2380</v>
      </c>
      <c r="I1077" s="7" t="s">
        <v>4726</v>
      </c>
      <c r="J1077" s="7" t="s">
        <v>4725</v>
      </c>
    </row>
    <row r="1078" spans="1:10" x14ac:dyDescent="0.3">
      <c r="A1078" s="7" t="s">
        <v>1294</v>
      </c>
      <c r="B1078">
        <v>23.14</v>
      </c>
      <c r="C1078">
        <v>4.1500000000000004</v>
      </c>
      <c r="D1078" s="7" t="s">
        <v>2383</v>
      </c>
      <c r="E1078" s="7" t="s">
        <v>2380</v>
      </c>
      <c r="F1078" s="7" t="s">
        <v>2380</v>
      </c>
      <c r="G1078">
        <v>1</v>
      </c>
      <c r="H1078" s="7" t="s">
        <v>2380</v>
      </c>
      <c r="I1078" s="7" t="s">
        <v>4727</v>
      </c>
      <c r="J1078" s="7" t="s">
        <v>4725</v>
      </c>
    </row>
    <row r="1079" spans="1:10" x14ac:dyDescent="0.3">
      <c r="A1079" s="7" t="s">
        <v>1293</v>
      </c>
      <c r="B1079">
        <v>39.6</v>
      </c>
      <c r="C1079">
        <v>11.36</v>
      </c>
      <c r="D1079" s="7" t="s">
        <v>2380</v>
      </c>
      <c r="E1079" s="7" t="s">
        <v>2380</v>
      </c>
      <c r="F1079" s="7" t="s">
        <v>2380</v>
      </c>
      <c r="G1079">
        <v>0</v>
      </c>
      <c r="H1079" s="7" t="s">
        <v>2380</v>
      </c>
      <c r="I1079" s="7" t="s">
        <v>4722</v>
      </c>
      <c r="J1079" s="7" t="s">
        <v>4723</v>
      </c>
    </row>
    <row r="1080" spans="1:10" x14ac:dyDescent="0.3">
      <c r="A1080" s="7" t="s">
        <v>1292</v>
      </c>
      <c r="B1080">
        <v>29.2</v>
      </c>
      <c r="C1080">
        <v>7.53</v>
      </c>
      <c r="D1080" s="7" t="s">
        <v>2380</v>
      </c>
      <c r="E1080" s="7" t="s">
        <v>2380</v>
      </c>
      <c r="F1080" s="7" t="s">
        <v>2380</v>
      </c>
      <c r="G1080">
        <v>0</v>
      </c>
      <c r="H1080" s="7" t="s">
        <v>2380</v>
      </c>
      <c r="I1080" s="7" t="s">
        <v>4726</v>
      </c>
      <c r="J1080" s="7" t="s">
        <v>4723</v>
      </c>
    </row>
    <row r="1081" spans="1:10" x14ac:dyDescent="0.3">
      <c r="A1081" s="7" t="s">
        <v>1291</v>
      </c>
      <c r="B1081">
        <v>32.774999999999999</v>
      </c>
      <c r="C1081">
        <v>7.95</v>
      </c>
      <c r="D1081" s="7" t="s">
        <v>2380</v>
      </c>
      <c r="E1081" s="7" t="s">
        <v>2380</v>
      </c>
      <c r="F1081" s="7" t="s">
        <v>2380</v>
      </c>
      <c r="G1081">
        <v>0</v>
      </c>
      <c r="H1081" s="7" t="s">
        <v>2380</v>
      </c>
      <c r="I1081" s="7" t="s">
        <v>4722</v>
      </c>
      <c r="J1081" s="7" t="s">
        <v>4723</v>
      </c>
    </row>
    <row r="1082" spans="1:10" x14ac:dyDescent="0.3">
      <c r="A1082" s="7" t="s">
        <v>1290</v>
      </c>
      <c r="B1082">
        <v>24.035</v>
      </c>
      <c r="C1082">
        <v>8.5</v>
      </c>
      <c r="D1082" s="7" t="s">
        <v>2380</v>
      </c>
      <c r="E1082" s="7" t="s">
        <v>2380</v>
      </c>
      <c r="F1082" s="7" t="s">
        <v>2380</v>
      </c>
      <c r="G1082">
        <v>0</v>
      </c>
      <c r="H1082" s="7" t="s">
        <v>2380</v>
      </c>
      <c r="I1082" s="7" t="s">
        <v>4727</v>
      </c>
      <c r="J1082" s="7" t="s">
        <v>4723</v>
      </c>
    </row>
    <row r="1083" spans="1:10" x14ac:dyDescent="0.3">
      <c r="A1083" s="7" t="s">
        <v>1289</v>
      </c>
      <c r="B1083">
        <v>30.55</v>
      </c>
      <c r="C1083">
        <v>5.89</v>
      </c>
      <c r="D1083" s="7" t="s">
        <v>2380</v>
      </c>
      <c r="E1083" s="7" t="s">
        <v>2380</v>
      </c>
      <c r="F1083" s="7" t="s">
        <v>2383</v>
      </c>
      <c r="G1083">
        <v>1</v>
      </c>
      <c r="H1083" s="7" t="s">
        <v>2380</v>
      </c>
      <c r="I1083" s="7" t="s">
        <v>4722</v>
      </c>
      <c r="J1083" s="7" t="s">
        <v>4724</v>
      </c>
    </row>
    <row r="1084" spans="1:10" x14ac:dyDescent="0.3">
      <c r="A1084" s="7" t="s">
        <v>1288</v>
      </c>
      <c r="B1084">
        <v>28.81</v>
      </c>
      <c r="C1084">
        <v>8.76</v>
      </c>
      <c r="D1084" s="7" t="s">
        <v>2380</v>
      </c>
      <c r="E1084" s="7" t="s">
        <v>2380</v>
      </c>
      <c r="F1084" s="7" t="s">
        <v>2380</v>
      </c>
      <c r="G1084">
        <v>2</v>
      </c>
      <c r="H1084" s="7" t="s">
        <v>2380</v>
      </c>
      <c r="I1084" s="7" t="s">
        <v>4726</v>
      </c>
      <c r="J1084" s="7" t="s">
        <v>4723</v>
      </c>
    </row>
    <row r="1085" spans="1:10" x14ac:dyDescent="0.3">
      <c r="A1085" s="7" t="s">
        <v>1287</v>
      </c>
      <c r="B1085">
        <v>31.66</v>
      </c>
      <c r="C1085">
        <v>4.1100000000000003</v>
      </c>
      <c r="D1085" s="7" t="s">
        <v>2380</v>
      </c>
      <c r="E1085" s="7" t="s">
        <v>2380</v>
      </c>
      <c r="F1085" s="7" t="s">
        <v>2380</v>
      </c>
      <c r="G1085">
        <v>0</v>
      </c>
      <c r="H1085" s="7" t="s">
        <v>2380</v>
      </c>
      <c r="I1085" s="7" t="s">
        <v>4722</v>
      </c>
      <c r="J1085" s="7" t="s">
        <v>4725</v>
      </c>
    </row>
    <row r="1086" spans="1:10" x14ac:dyDescent="0.3">
      <c r="A1086" s="7" t="s">
        <v>1286</v>
      </c>
      <c r="B1086">
        <v>28.215</v>
      </c>
      <c r="C1086">
        <v>7.56</v>
      </c>
      <c r="D1086" s="7" t="s">
        <v>2383</v>
      </c>
      <c r="E1086" s="7" t="s">
        <v>2380</v>
      </c>
      <c r="F1086" s="7" t="s">
        <v>2380</v>
      </c>
      <c r="G1086">
        <v>1</v>
      </c>
      <c r="H1086" s="7" t="s">
        <v>2380</v>
      </c>
      <c r="I1086" s="7" t="s">
        <v>4726</v>
      </c>
      <c r="J1086" s="7" t="s">
        <v>4723</v>
      </c>
    </row>
    <row r="1087" spans="1:10" x14ac:dyDescent="0.3">
      <c r="A1087" s="7" t="s">
        <v>1285</v>
      </c>
      <c r="B1087">
        <v>26.12</v>
      </c>
      <c r="C1087">
        <v>4.17</v>
      </c>
      <c r="D1087" s="7" t="s">
        <v>2383</v>
      </c>
      <c r="E1087" s="7" t="s">
        <v>2380</v>
      </c>
      <c r="F1087" s="7" t="s">
        <v>2383</v>
      </c>
      <c r="G1087">
        <v>1</v>
      </c>
      <c r="H1087" s="7" t="s">
        <v>2380</v>
      </c>
      <c r="I1087" s="7" t="s">
        <v>4726</v>
      </c>
      <c r="J1087" s="7" t="s">
        <v>4725</v>
      </c>
    </row>
    <row r="1088" spans="1:10" x14ac:dyDescent="0.3">
      <c r="A1088" s="7" t="s">
        <v>1284</v>
      </c>
      <c r="B1088">
        <v>36.630000000000003</v>
      </c>
      <c r="C1088">
        <v>11.42</v>
      </c>
      <c r="D1088" s="7" t="s">
        <v>2380</v>
      </c>
      <c r="E1088" s="7" t="s">
        <v>2380</v>
      </c>
      <c r="F1088" s="7" t="s">
        <v>2380</v>
      </c>
      <c r="G1088">
        <v>2</v>
      </c>
      <c r="H1088" s="7" t="s">
        <v>2380</v>
      </c>
      <c r="I1088" s="7" t="s">
        <v>4722</v>
      </c>
      <c r="J1088" s="7" t="s">
        <v>4723</v>
      </c>
    </row>
    <row r="1089" spans="1:10" x14ac:dyDescent="0.3">
      <c r="A1089" s="7" t="s">
        <v>1283</v>
      </c>
      <c r="B1089">
        <v>33.344999999999999</v>
      </c>
      <c r="C1089">
        <v>7.33</v>
      </c>
      <c r="D1089" s="7" t="s">
        <v>2380</v>
      </c>
      <c r="E1089" s="7" t="s">
        <v>2380</v>
      </c>
      <c r="F1089" s="7" t="s">
        <v>2380</v>
      </c>
      <c r="G1089">
        <v>2</v>
      </c>
      <c r="H1089" s="7" t="s">
        <v>2380</v>
      </c>
      <c r="I1089" s="7" t="s">
        <v>4722</v>
      </c>
      <c r="J1089" s="7" t="s">
        <v>4723</v>
      </c>
    </row>
    <row r="1090" spans="1:10" x14ac:dyDescent="0.3">
      <c r="A1090" s="7" t="s">
        <v>1282</v>
      </c>
      <c r="B1090">
        <v>27.11</v>
      </c>
      <c r="C1090">
        <v>6.7</v>
      </c>
      <c r="D1090" s="7" t="s">
        <v>2380</v>
      </c>
      <c r="E1090" s="7" t="s">
        <v>2380</v>
      </c>
      <c r="F1090" s="7" t="s">
        <v>2380</v>
      </c>
      <c r="G1090">
        <v>0</v>
      </c>
      <c r="H1090" s="7" t="s">
        <v>2380</v>
      </c>
      <c r="I1090" s="7" t="s">
        <v>4726</v>
      </c>
      <c r="J1090" s="7" t="s">
        <v>4723</v>
      </c>
    </row>
    <row r="1091" spans="1:10" x14ac:dyDescent="0.3">
      <c r="A1091" s="7" t="s">
        <v>1281</v>
      </c>
      <c r="B1091">
        <v>26.6</v>
      </c>
      <c r="C1091">
        <v>5.27</v>
      </c>
      <c r="D1091" s="7" t="s">
        <v>2383</v>
      </c>
      <c r="E1091" s="7" t="s">
        <v>2380</v>
      </c>
      <c r="F1091" s="7" t="s">
        <v>2383</v>
      </c>
      <c r="G1091">
        <v>1</v>
      </c>
      <c r="H1091" s="7" t="s">
        <v>2380</v>
      </c>
      <c r="I1091" s="7" t="s">
        <v>4726</v>
      </c>
      <c r="J1091" s="7" t="s">
        <v>4725</v>
      </c>
    </row>
    <row r="1092" spans="1:10" x14ac:dyDescent="0.3">
      <c r="A1092" s="7" t="s">
        <v>1280</v>
      </c>
      <c r="B1092">
        <v>30.41</v>
      </c>
      <c r="C1092">
        <v>7.72</v>
      </c>
      <c r="D1092" s="7" t="s">
        <v>2380</v>
      </c>
      <c r="E1092" s="7" t="s">
        <v>2380</v>
      </c>
      <c r="F1092" s="7" t="s">
        <v>2380</v>
      </c>
      <c r="G1092">
        <v>0</v>
      </c>
      <c r="H1092" s="7" t="s">
        <v>2380</v>
      </c>
      <c r="I1092" s="7" t="s">
        <v>4722</v>
      </c>
      <c r="J1092" s="7" t="s">
        <v>4723</v>
      </c>
    </row>
    <row r="1093" spans="1:10" x14ac:dyDescent="0.3">
      <c r="A1093" s="7" t="s">
        <v>1279</v>
      </c>
      <c r="B1093">
        <v>28.98</v>
      </c>
      <c r="C1093">
        <v>8.68</v>
      </c>
      <c r="D1093" s="7" t="s">
        <v>2380</v>
      </c>
      <c r="E1093" s="7" t="s">
        <v>2380</v>
      </c>
      <c r="F1093" s="7" t="s">
        <v>2380</v>
      </c>
      <c r="G1093">
        <v>2</v>
      </c>
      <c r="H1093" s="7" t="s">
        <v>2380</v>
      </c>
      <c r="I1093" s="7" t="s">
        <v>4726</v>
      </c>
      <c r="J1093" s="7" t="s">
        <v>4723</v>
      </c>
    </row>
    <row r="1094" spans="1:10" x14ac:dyDescent="0.3">
      <c r="A1094" s="7" t="s">
        <v>1278</v>
      </c>
      <c r="B1094">
        <v>31.24</v>
      </c>
      <c r="C1094">
        <v>9.8000000000000007</v>
      </c>
      <c r="D1094" s="7" t="s">
        <v>2380</v>
      </c>
      <c r="E1094" s="7" t="s">
        <v>2380</v>
      </c>
      <c r="F1094" s="7" t="s">
        <v>2380</v>
      </c>
      <c r="G1094">
        <v>0</v>
      </c>
      <c r="H1094" s="7" t="s">
        <v>2380</v>
      </c>
      <c r="I1094" s="7" t="s">
        <v>4722</v>
      </c>
      <c r="J1094" s="7" t="s">
        <v>4723</v>
      </c>
    </row>
    <row r="1095" spans="1:10" x14ac:dyDescent="0.3">
      <c r="A1095" s="7" t="s">
        <v>1277</v>
      </c>
      <c r="B1095">
        <v>31.54</v>
      </c>
      <c r="C1095">
        <v>4.4400000000000004</v>
      </c>
      <c r="D1095" s="7" t="s">
        <v>2380</v>
      </c>
      <c r="E1095" s="7" t="s">
        <v>2380</v>
      </c>
      <c r="F1095" s="7" t="s">
        <v>2380</v>
      </c>
      <c r="G1095">
        <v>0</v>
      </c>
      <c r="H1095" s="7" t="s">
        <v>2380</v>
      </c>
      <c r="I1095" s="7" t="s">
        <v>4722</v>
      </c>
      <c r="J1095" s="7" t="s">
        <v>4725</v>
      </c>
    </row>
    <row r="1096" spans="1:10" x14ac:dyDescent="0.3">
      <c r="A1096" s="7" t="s">
        <v>1276</v>
      </c>
      <c r="B1096">
        <v>38.6</v>
      </c>
      <c r="C1096">
        <v>7.19</v>
      </c>
      <c r="D1096" s="7" t="s">
        <v>2383</v>
      </c>
      <c r="E1096" s="7" t="s">
        <v>2380</v>
      </c>
      <c r="F1096" s="7" t="s">
        <v>2380</v>
      </c>
      <c r="G1096">
        <v>2</v>
      </c>
      <c r="H1096" s="7" t="s">
        <v>2380</v>
      </c>
      <c r="I1096" s="7" t="s">
        <v>4722</v>
      </c>
      <c r="J1096" s="7" t="s">
        <v>4723</v>
      </c>
    </row>
    <row r="1097" spans="1:10" x14ac:dyDescent="0.3">
      <c r="A1097" s="7" t="s">
        <v>1275</v>
      </c>
      <c r="B1097">
        <v>37.950000000000003</v>
      </c>
      <c r="C1097">
        <v>6.06</v>
      </c>
      <c r="D1097" s="7" t="s">
        <v>2380</v>
      </c>
      <c r="E1097" s="7" t="s">
        <v>2380</v>
      </c>
      <c r="F1097" s="7" t="s">
        <v>2380</v>
      </c>
      <c r="G1097">
        <v>0</v>
      </c>
      <c r="H1097" s="7" t="s">
        <v>2380</v>
      </c>
      <c r="I1097" s="7" t="s">
        <v>4722</v>
      </c>
      <c r="J1097" s="7" t="s">
        <v>4724</v>
      </c>
    </row>
    <row r="1098" spans="1:10" x14ac:dyDescent="0.3">
      <c r="A1098" s="7" t="s">
        <v>1274</v>
      </c>
      <c r="B1098">
        <v>38.97</v>
      </c>
      <c r="C1098">
        <v>5.12</v>
      </c>
      <c r="D1098" s="7" t="s">
        <v>2380</v>
      </c>
      <c r="E1098" s="7" t="s">
        <v>2380</v>
      </c>
      <c r="F1098" s="7" t="s">
        <v>2380</v>
      </c>
      <c r="G1098">
        <v>0</v>
      </c>
      <c r="H1098" s="7" t="s">
        <v>2380</v>
      </c>
      <c r="I1098" s="7" t="s">
        <v>4722</v>
      </c>
      <c r="J1098" s="7" t="s">
        <v>4725</v>
      </c>
    </row>
    <row r="1099" spans="1:10" x14ac:dyDescent="0.3">
      <c r="A1099" s="7" t="s">
        <v>1273</v>
      </c>
      <c r="B1099">
        <v>21.2</v>
      </c>
      <c r="C1099">
        <v>10.72</v>
      </c>
      <c r="D1099" s="7" t="s">
        <v>2380</v>
      </c>
      <c r="E1099" s="7" t="s">
        <v>2380</v>
      </c>
      <c r="F1099" s="7" t="s">
        <v>2380</v>
      </c>
      <c r="G1099">
        <v>0</v>
      </c>
      <c r="H1099" s="7" t="s">
        <v>2380</v>
      </c>
      <c r="I1099" s="7" t="s">
        <v>4727</v>
      </c>
      <c r="J1099" s="7" t="s">
        <v>4723</v>
      </c>
    </row>
    <row r="1100" spans="1:10" x14ac:dyDescent="0.3">
      <c r="A1100" s="7" t="s">
        <v>1272</v>
      </c>
      <c r="B1100">
        <v>23.96</v>
      </c>
      <c r="C1100">
        <v>9.58</v>
      </c>
      <c r="D1100" s="7" t="s">
        <v>2383</v>
      </c>
      <c r="E1100" s="7" t="s">
        <v>2380</v>
      </c>
      <c r="F1100" s="7" t="s">
        <v>2383</v>
      </c>
      <c r="G1100">
        <v>1</v>
      </c>
      <c r="H1100" s="7" t="s">
        <v>2380</v>
      </c>
      <c r="I1100" s="7" t="s">
        <v>4727</v>
      </c>
      <c r="J1100" s="7" t="s">
        <v>4723</v>
      </c>
    </row>
    <row r="1101" spans="1:10" x14ac:dyDescent="0.3">
      <c r="A1101" s="7" t="s">
        <v>1271</v>
      </c>
      <c r="B1101">
        <v>35.93</v>
      </c>
      <c r="C1101">
        <v>6.4</v>
      </c>
      <c r="D1101" s="7" t="s">
        <v>2383</v>
      </c>
      <c r="E1101" s="7" t="s">
        <v>2380</v>
      </c>
      <c r="F1101" s="7" t="s">
        <v>2380</v>
      </c>
      <c r="G1101">
        <v>1</v>
      </c>
      <c r="H1101" s="7" t="s">
        <v>2380</v>
      </c>
      <c r="I1101" s="7" t="s">
        <v>4722</v>
      </c>
      <c r="J1101" s="7" t="s">
        <v>4723</v>
      </c>
    </row>
    <row r="1102" spans="1:10" x14ac:dyDescent="0.3">
      <c r="A1102" s="7" t="s">
        <v>1270</v>
      </c>
      <c r="B1102">
        <v>26.11</v>
      </c>
      <c r="C1102">
        <v>6.8</v>
      </c>
      <c r="D1102" s="7" t="s">
        <v>2383</v>
      </c>
      <c r="E1102" s="7" t="s">
        <v>2380</v>
      </c>
      <c r="F1102" s="7" t="s">
        <v>2380</v>
      </c>
      <c r="G1102">
        <v>2</v>
      </c>
      <c r="H1102" s="7" t="s">
        <v>2380</v>
      </c>
      <c r="I1102" s="7" t="s">
        <v>4726</v>
      </c>
      <c r="J1102" s="7" t="s">
        <v>4723</v>
      </c>
    </row>
    <row r="1103" spans="1:10" x14ac:dyDescent="0.3">
      <c r="A1103" s="7" t="s">
        <v>1269</v>
      </c>
      <c r="B1103">
        <v>32.299999999999997</v>
      </c>
      <c r="C1103">
        <v>9.48</v>
      </c>
      <c r="D1103" s="7" t="s">
        <v>2380</v>
      </c>
      <c r="E1103" s="7" t="s">
        <v>2380</v>
      </c>
      <c r="F1103" s="7" t="s">
        <v>2380</v>
      </c>
      <c r="G1103">
        <v>2</v>
      </c>
      <c r="H1103" s="7" t="s">
        <v>2380</v>
      </c>
      <c r="I1103" s="7" t="s">
        <v>4722</v>
      </c>
      <c r="J1103" s="7" t="s">
        <v>4723</v>
      </c>
    </row>
    <row r="1104" spans="1:10" x14ac:dyDescent="0.3">
      <c r="A1104" s="7" t="s">
        <v>1268</v>
      </c>
      <c r="B1104">
        <v>28.69</v>
      </c>
      <c r="C1104">
        <v>7.45</v>
      </c>
      <c r="D1104" s="7" t="s">
        <v>2380</v>
      </c>
      <c r="E1104" s="7" t="s">
        <v>2380</v>
      </c>
      <c r="F1104" s="7" t="s">
        <v>2380</v>
      </c>
      <c r="G1104">
        <v>2</v>
      </c>
      <c r="H1104" s="7" t="s">
        <v>2380</v>
      </c>
      <c r="I1104" s="7" t="s">
        <v>4726</v>
      </c>
      <c r="J1104" s="7" t="s">
        <v>4723</v>
      </c>
    </row>
    <row r="1105" spans="1:10" x14ac:dyDescent="0.3">
      <c r="A1105" s="7" t="s">
        <v>1267</v>
      </c>
      <c r="B1105">
        <v>31.28</v>
      </c>
      <c r="C1105">
        <v>6.94</v>
      </c>
      <c r="D1105" s="7" t="s">
        <v>2383</v>
      </c>
      <c r="E1105" s="7" t="s">
        <v>2380</v>
      </c>
      <c r="F1105" s="7" t="s">
        <v>2380</v>
      </c>
      <c r="G1105">
        <v>1</v>
      </c>
      <c r="H1105" s="7" t="s">
        <v>2380</v>
      </c>
      <c r="I1105" s="7" t="s">
        <v>4722</v>
      </c>
      <c r="J1105" s="7" t="s">
        <v>4723</v>
      </c>
    </row>
    <row r="1106" spans="1:10" x14ac:dyDescent="0.3">
      <c r="A1106" s="7" t="s">
        <v>1266</v>
      </c>
      <c r="B1106">
        <v>30.21</v>
      </c>
      <c r="C1106">
        <v>7.83</v>
      </c>
      <c r="D1106" s="7" t="s">
        <v>2380</v>
      </c>
      <c r="E1106" s="7" t="s">
        <v>2380</v>
      </c>
      <c r="F1106" s="7" t="s">
        <v>2380</v>
      </c>
      <c r="G1106">
        <v>0</v>
      </c>
      <c r="H1106" s="7" t="s">
        <v>2380</v>
      </c>
      <c r="I1106" s="7" t="s">
        <v>4722</v>
      </c>
      <c r="J1106" s="7" t="s">
        <v>4723</v>
      </c>
    </row>
    <row r="1107" spans="1:10" x14ac:dyDescent="0.3">
      <c r="A1107" s="7" t="s">
        <v>1265</v>
      </c>
      <c r="B1107">
        <v>38.28</v>
      </c>
      <c r="C1107">
        <v>10.17</v>
      </c>
      <c r="D1107" s="7" t="s">
        <v>2383</v>
      </c>
      <c r="E1107" s="7" t="s">
        <v>2380</v>
      </c>
      <c r="F1107" s="7" t="s">
        <v>2380</v>
      </c>
      <c r="G1107">
        <v>0</v>
      </c>
      <c r="H1107" s="7" t="s">
        <v>2380</v>
      </c>
      <c r="I1107" s="7" t="s">
        <v>4722</v>
      </c>
      <c r="J1107" s="7" t="s">
        <v>4723</v>
      </c>
    </row>
    <row r="1108" spans="1:10" x14ac:dyDescent="0.3">
      <c r="A1108" s="7" t="s">
        <v>1264</v>
      </c>
      <c r="B1108">
        <v>29.9</v>
      </c>
      <c r="C1108">
        <v>8.9600000000000009</v>
      </c>
      <c r="D1108" s="7" t="s">
        <v>2383</v>
      </c>
      <c r="E1108" s="7" t="s">
        <v>2380</v>
      </c>
      <c r="F1108" s="7" t="s">
        <v>2380</v>
      </c>
      <c r="G1108">
        <v>0</v>
      </c>
      <c r="H1108" s="7" t="s">
        <v>2380</v>
      </c>
      <c r="I1108" s="7" t="s">
        <v>4722</v>
      </c>
      <c r="J1108" s="7" t="s">
        <v>4723</v>
      </c>
    </row>
    <row r="1109" spans="1:10" x14ac:dyDescent="0.3">
      <c r="A1109" s="7" t="s">
        <v>1263</v>
      </c>
      <c r="B1109">
        <v>23.18</v>
      </c>
      <c r="C1109">
        <v>6.96</v>
      </c>
      <c r="D1109" s="7" t="s">
        <v>2383</v>
      </c>
      <c r="E1109" s="7" t="s">
        <v>2380</v>
      </c>
      <c r="F1109" s="7" t="s">
        <v>2380</v>
      </c>
      <c r="G1109">
        <v>2</v>
      </c>
      <c r="H1109" s="7" t="s">
        <v>2380</v>
      </c>
      <c r="I1109" s="7" t="s">
        <v>4727</v>
      </c>
      <c r="J1109" s="7" t="s">
        <v>4723</v>
      </c>
    </row>
    <row r="1110" spans="1:10" x14ac:dyDescent="0.3">
      <c r="A1110" s="7" t="s">
        <v>1262</v>
      </c>
      <c r="B1110">
        <v>33.020000000000003</v>
      </c>
      <c r="C1110">
        <v>5.07</v>
      </c>
      <c r="D1110" s="7" t="s">
        <v>2383</v>
      </c>
      <c r="E1110" s="7" t="s">
        <v>2380</v>
      </c>
      <c r="F1110" s="7" t="s">
        <v>2380</v>
      </c>
      <c r="G1110">
        <v>0</v>
      </c>
      <c r="H1110" s="7" t="s">
        <v>2380</v>
      </c>
      <c r="I1110" s="7" t="s">
        <v>4722</v>
      </c>
      <c r="J1110" s="7" t="s">
        <v>4725</v>
      </c>
    </row>
    <row r="1111" spans="1:10" x14ac:dyDescent="0.3">
      <c r="A1111" s="7" t="s">
        <v>1261</v>
      </c>
      <c r="B1111">
        <v>27.29</v>
      </c>
      <c r="C1111">
        <v>5.85</v>
      </c>
      <c r="D1111" s="7" t="s">
        <v>2380</v>
      </c>
      <c r="E1111" s="7" t="s">
        <v>2380</v>
      </c>
      <c r="F1111" s="7" t="s">
        <v>2380</v>
      </c>
      <c r="G1111">
        <v>2</v>
      </c>
      <c r="H1111" s="7" t="s">
        <v>2380</v>
      </c>
      <c r="I1111" s="7" t="s">
        <v>4726</v>
      </c>
      <c r="J1111" s="7" t="s">
        <v>4724</v>
      </c>
    </row>
    <row r="1112" spans="1:10" x14ac:dyDescent="0.3">
      <c r="A1112" s="7" t="s">
        <v>1260</v>
      </c>
      <c r="B1112">
        <v>23.18</v>
      </c>
      <c r="C1112">
        <v>10.56</v>
      </c>
      <c r="D1112" s="7" t="s">
        <v>2380</v>
      </c>
      <c r="E1112" s="7" t="s">
        <v>2380</v>
      </c>
      <c r="F1112" s="7" t="s">
        <v>2380</v>
      </c>
      <c r="G1112">
        <v>2</v>
      </c>
      <c r="H1112" s="7" t="s">
        <v>2380</v>
      </c>
      <c r="I1112" s="7" t="s">
        <v>4727</v>
      </c>
      <c r="J1112" s="7" t="s">
        <v>4723</v>
      </c>
    </row>
    <row r="1113" spans="1:10" x14ac:dyDescent="0.3">
      <c r="A1113" s="7" t="s">
        <v>1259</v>
      </c>
      <c r="B1113">
        <v>32.659999999999997</v>
      </c>
      <c r="C1113">
        <v>8.92</v>
      </c>
      <c r="D1113" s="7" t="s">
        <v>2383</v>
      </c>
      <c r="E1113" s="7" t="s">
        <v>2380</v>
      </c>
      <c r="F1113" s="7" t="s">
        <v>2380</v>
      </c>
      <c r="G1113">
        <v>0</v>
      </c>
      <c r="H1113" s="7" t="s">
        <v>2380</v>
      </c>
      <c r="I1113" s="7" t="s">
        <v>4722</v>
      </c>
      <c r="J1113" s="7" t="s">
        <v>4723</v>
      </c>
    </row>
    <row r="1114" spans="1:10" x14ac:dyDescent="0.3">
      <c r="A1114" s="7" t="s">
        <v>1258</v>
      </c>
      <c r="B1114">
        <v>30.78</v>
      </c>
      <c r="C1114">
        <v>8.6300000000000008</v>
      </c>
      <c r="D1114" s="7" t="s">
        <v>2380</v>
      </c>
      <c r="E1114" s="7" t="s">
        <v>2380</v>
      </c>
      <c r="F1114" s="7" t="s">
        <v>2380</v>
      </c>
      <c r="G1114">
        <v>0</v>
      </c>
      <c r="H1114" s="7" t="s">
        <v>2380</v>
      </c>
      <c r="I1114" s="7" t="s">
        <v>4722</v>
      </c>
      <c r="J1114" s="7" t="s">
        <v>4723</v>
      </c>
    </row>
    <row r="1115" spans="1:10" x14ac:dyDescent="0.3">
      <c r="A1115" s="7" t="s">
        <v>1257</v>
      </c>
      <c r="B1115">
        <v>47.2</v>
      </c>
      <c r="C1115">
        <v>6.29</v>
      </c>
      <c r="D1115" s="7" t="s">
        <v>2383</v>
      </c>
      <c r="E1115" s="7" t="s">
        <v>2380</v>
      </c>
      <c r="F1115" s="7" t="s">
        <v>2383</v>
      </c>
      <c r="G1115">
        <v>1</v>
      </c>
      <c r="H1115" s="7" t="s">
        <v>2380</v>
      </c>
      <c r="I1115" s="7" t="s">
        <v>4722</v>
      </c>
      <c r="J1115" s="7" t="s">
        <v>4724</v>
      </c>
    </row>
    <row r="1116" spans="1:10" x14ac:dyDescent="0.3">
      <c r="A1116" s="7" t="s">
        <v>1256</v>
      </c>
      <c r="B1116">
        <v>31.6</v>
      </c>
      <c r="C1116">
        <v>5.75</v>
      </c>
      <c r="D1116" s="7" t="s">
        <v>2380</v>
      </c>
      <c r="E1116" s="7" t="s">
        <v>2380</v>
      </c>
      <c r="F1116" s="7" t="s">
        <v>2380</v>
      </c>
      <c r="G1116">
        <v>2</v>
      </c>
      <c r="H1116" s="7" t="s">
        <v>2380</v>
      </c>
      <c r="I1116" s="7" t="s">
        <v>4722</v>
      </c>
      <c r="J1116" s="7" t="s">
        <v>4724</v>
      </c>
    </row>
    <row r="1117" spans="1:10" x14ac:dyDescent="0.3">
      <c r="A1117" s="7" t="s">
        <v>1255</v>
      </c>
      <c r="B1117">
        <v>33.914999999999999</v>
      </c>
      <c r="C1117">
        <v>6.66</v>
      </c>
      <c r="D1117" s="7" t="s">
        <v>2383</v>
      </c>
      <c r="E1117" s="7" t="s">
        <v>2380</v>
      </c>
      <c r="F1117" s="7" t="s">
        <v>2380</v>
      </c>
      <c r="G1117">
        <v>1</v>
      </c>
      <c r="H1117" s="7" t="s">
        <v>2380</v>
      </c>
      <c r="I1117" s="7" t="s">
        <v>4722</v>
      </c>
      <c r="J1117" s="7" t="s">
        <v>4723</v>
      </c>
    </row>
    <row r="1118" spans="1:10" x14ac:dyDescent="0.3">
      <c r="A1118" s="7" t="s">
        <v>1254</v>
      </c>
      <c r="B1118">
        <v>23.54</v>
      </c>
      <c r="C1118">
        <v>5.0999999999999996</v>
      </c>
      <c r="D1118" s="7" t="s">
        <v>2380</v>
      </c>
      <c r="E1118" s="7" t="s">
        <v>2380</v>
      </c>
      <c r="F1118" s="7" t="s">
        <v>2380</v>
      </c>
      <c r="G1118">
        <v>2</v>
      </c>
      <c r="H1118" s="7" t="s">
        <v>2380</v>
      </c>
      <c r="I1118" s="7" t="s">
        <v>4727</v>
      </c>
      <c r="J1118" s="7" t="s">
        <v>4725</v>
      </c>
    </row>
    <row r="1119" spans="1:10" x14ac:dyDescent="0.3">
      <c r="A1119" s="7" t="s">
        <v>1253</v>
      </c>
      <c r="B1119">
        <v>27.074999999999999</v>
      </c>
      <c r="C1119">
        <v>4.41</v>
      </c>
      <c r="D1119" s="7" t="s">
        <v>2380</v>
      </c>
      <c r="E1119" s="7" t="s">
        <v>2380</v>
      </c>
      <c r="F1119" s="7" t="s">
        <v>2380</v>
      </c>
      <c r="G1119">
        <v>2</v>
      </c>
      <c r="H1119" s="7" t="s">
        <v>2380</v>
      </c>
      <c r="I1119" s="7" t="s">
        <v>4726</v>
      </c>
      <c r="J1119" s="7" t="s">
        <v>4725</v>
      </c>
    </row>
    <row r="1120" spans="1:10" x14ac:dyDescent="0.3">
      <c r="A1120" s="7" t="s">
        <v>1252</v>
      </c>
      <c r="B1120">
        <v>25.8</v>
      </c>
      <c r="C1120">
        <v>5.52</v>
      </c>
      <c r="D1120" s="7" t="s">
        <v>2383</v>
      </c>
      <c r="E1120" s="7" t="s">
        <v>2380</v>
      </c>
      <c r="F1120" s="7" t="s">
        <v>2380</v>
      </c>
      <c r="G1120">
        <v>0</v>
      </c>
      <c r="H1120" s="7" t="s">
        <v>2380</v>
      </c>
      <c r="I1120" s="7" t="s">
        <v>4726</v>
      </c>
      <c r="J1120" s="7" t="s">
        <v>4725</v>
      </c>
    </row>
    <row r="1121" spans="1:10" x14ac:dyDescent="0.3">
      <c r="A1121" s="7" t="s">
        <v>1251</v>
      </c>
      <c r="B1121">
        <v>36.1</v>
      </c>
      <c r="C1121">
        <v>4.62</v>
      </c>
      <c r="D1121" s="7" t="s">
        <v>2383</v>
      </c>
      <c r="E1121" s="7" t="s">
        <v>2380</v>
      </c>
      <c r="F1121" s="7" t="s">
        <v>2383</v>
      </c>
      <c r="G1121">
        <v>1</v>
      </c>
      <c r="H1121" s="7" t="s">
        <v>2380</v>
      </c>
      <c r="I1121" s="7" t="s">
        <v>4722</v>
      </c>
      <c r="J1121" s="7" t="s">
        <v>4725</v>
      </c>
    </row>
    <row r="1122" spans="1:10" x14ac:dyDescent="0.3">
      <c r="A1122" s="7" t="s">
        <v>1250</v>
      </c>
      <c r="B1122">
        <v>30.495000000000001</v>
      </c>
      <c r="C1122">
        <v>5.74</v>
      </c>
      <c r="D1122" s="7" t="s">
        <v>2383</v>
      </c>
      <c r="E1122" s="7" t="s">
        <v>2380</v>
      </c>
      <c r="F1122" s="7" t="s">
        <v>2383</v>
      </c>
      <c r="G1122">
        <v>1</v>
      </c>
      <c r="H1122" s="7" t="s">
        <v>2380</v>
      </c>
      <c r="I1122" s="7" t="s">
        <v>4722</v>
      </c>
      <c r="J1122" s="7" t="s">
        <v>4724</v>
      </c>
    </row>
    <row r="1123" spans="1:10" x14ac:dyDescent="0.3">
      <c r="A1123" s="7" t="s">
        <v>1249</v>
      </c>
      <c r="B1123">
        <v>21.4</v>
      </c>
      <c r="C1123">
        <v>6.3</v>
      </c>
      <c r="D1123" s="7" t="s">
        <v>2383</v>
      </c>
      <c r="E1123" s="7" t="s">
        <v>2380</v>
      </c>
      <c r="F1123" s="7" t="s">
        <v>2383</v>
      </c>
      <c r="G1123">
        <v>1</v>
      </c>
      <c r="H1123" s="7" t="s">
        <v>2380</v>
      </c>
      <c r="I1123" s="7" t="s">
        <v>4727</v>
      </c>
      <c r="J1123" s="7" t="s">
        <v>4724</v>
      </c>
    </row>
    <row r="1124" spans="1:10" x14ac:dyDescent="0.3">
      <c r="A1124" s="7" t="s">
        <v>1248</v>
      </c>
      <c r="B1124">
        <v>32.299999999999997</v>
      </c>
      <c r="C1124">
        <v>10.27</v>
      </c>
      <c r="D1124" s="7" t="s">
        <v>2380</v>
      </c>
      <c r="E1124" s="7" t="s">
        <v>2380</v>
      </c>
      <c r="F1124" s="7" t="s">
        <v>2380</v>
      </c>
      <c r="G1124">
        <v>0</v>
      </c>
      <c r="H1124" s="7" t="s">
        <v>2380</v>
      </c>
      <c r="I1124" s="7" t="s">
        <v>4722</v>
      </c>
      <c r="J1124" s="7" t="s">
        <v>4723</v>
      </c>
    </row>
    <row r="1125" spans="1:10" x14ac:dyDescent="0.3">
      <c r="A1125" s="7" t="s">
        <v>1247</v>
      </c>
      <c r="B1125">
        <v>29.78</v>
      </c>
      <c r="C1125">
        <v>5.85</v>
      </c>
      <c r="D1125" s="7" t="s">
        <v>2380</v>
      </c>
      <c r="E1125" s="7" t="s">
        <v>2380</v>
      </c>
      <c r="F1125" s="7" t="s">
        <v>2383</v>
      </c>
      <c r="G1125">
        <v>1</v>
      </c>
      <c r="H1125" s="7" t="s">
        <v>2380</v>
      </c>
      <c r="I1125" s="7" t="s">
        <v>4726</v>
      </c>
      <c r="J1125" s="7" t="s">
        <v>4724</v>
      </c>
    </row>
    <row r="1126" spans="1:10" x14ac:dyDescent="0.3">
      <c r="A1126" s="7" t="s">
        <v>1246</v>
      </c>
      <c r="B1126">
        <v>34.76</v>
      </c>
      <c r="C1126">
        <v>5.92</v>
      </c>
      <c r="D1126" s="7" t="s">
        <v>2383</v>
      </c>
      <c r="E1126" s="7" t="s">
        <v>2380</v>
      </c>
      <c r="F1126" s="7" t="s">
        <v>2380</v>
      </c>
      <c r="G1126">
        <v>1</v>
      </c>
      <c r="H1126" s="7" t="s">
        <v>2380</v>
      </c>
      <c r="I1126" s="7" t="s">
        <v>4722</v>
      </c>
      <c r="J1126" s="7" t="s">
        <v>4724</v>
      </c>
    </row>
    <row r="1127" spans="1:10" x14ac:dyDescent="0.3">
      <c r="A1127" s="7" t="s">
        <v>1245</v>
      </c>
      <c r="B1127">
        <v>18.335000000000001</v>
      </c>
      <c r="C1127">
        <v>10.01</v>
      </c>
      <c r="D1127" s="7" t="s">
        <v>2383</v>
      </c>
      <c r="E1127" s="7" t="s">
        <v>2380</v>
      </c>
      <c r="F1127" s="7" t="s">
        <v>2380</v>
      </c>
      <c r="G1127">
        <v>2</v>
      </c>
      <c r="H1127" s="7" t="s">
        <v>2380</v>
      </c>
      <c r="I1127" s="7" t="s">
        <v>4728</v>
      </c>
      <c r="J1127" s="7" t="s">
        <v>4723</v>
      </c>
    </row>
    <row r="1128" spans="1:10" x14ac:dyDescent="0.3">
      <c r="A1128" s="7" t="s">
        <v>1244</v>
      </c>
      <c r="B1128">
        <v>32.299999999999997</v>
      </c>
      <c r="C1128">
        <v>9.59</v>
      </c>
      <c r="D1128" s="7" t="s">
        <v>2380</v>
      </c>
      <c r="E1128" s="7" t="s">
        <v>2380</v>
      </c>
      <c r="F1128" s="7" t="s">
        <v>2380</v>
      </c>
      <c r="G1128">
        <v>0</v>
      </c>
      <c r="H1128" s="7" t="s">
        <v>2380</v>
      </c>
      <c r="I1128" s="7" t="s">
        <v>4722</v>
      </c>
      <c r="J1128" s="7" t="s">
        <v>4723</v>
      </c>
    </row>
    <row r="1129" spans="1:10" x14ac:dyDescent="0.3">
      <c r="A1129" s="7" t="s">
        <v>1243</v>
      </c>
      <c r="B1129">
        <v>27.74</v>
      </c>
      <c r="C1129">
        <v>10.37</v>
      </c>
      <c r="D1129" s="7" t="s">
        <v>2380</v>
      </c>
      <c r="E1129" s="7" t="s">
        <v>2380</v>
      </c>
      <c r="F1129" s="7" t="s">
        <v>2380</v>
      </c>
      <c r="G1129">
        <v>0</v>
      </c>
      <c r="H1129" s="7" t="s">
        <v>2380</v>
      </c>
      <c r="I1129" s="7" t="s">
        <v>4726</v>
      </c>
      <c r="J1129" s="7" t="s">
        <v>4723</v>
      </c>
    </row>
    <row r="1130" spans="1:10" x14ac:dyDescent="0.3">
      <c r="A1130" s="7" t="s">
        <v>1242</v>
      </c>
      <c r="B1130">
        <v>24</v>
      </c>
      <c r="C1130">
        <v>4.01</v>
      </c>
      <c r="D1130" s="7" t="s">
        <v>2383</v>
      </c>
      <c r="E1130" s="7" t="s">
        <v>2380</v>
      </c>
      <c r="F1130" s="7" t="s">
        <v>2380</v>
      </c>
      <c r="G1130">
        <v>1</v>
      </c>
      <c r="H1130" s="7" t="s">
        <v>2380</v>
      </c>
      <c r="I1130" s="7" t="s">
        <v>4727</v>
      </c>
      <c r="J1130" s="7" t="s">
        <v>4725</v>
      </c>
    </row>
    <row r="1131" spans="1:10" x14ac:dyDescent="0.3">
      <c r="A1131" s="7" t="s">
        <v>1241</v>
      </c>
      <c r="B1131">
        <v>31.78</v>
      </c>
      <c r="C1131">
        <v>4.24</v>
      </c>
      <c r="D1131" s="7" t="s">
        <v>2383</v>
      </c>
      <c r="E1131" s="7" t="s">
        <v>2380</v>
      </c>
      <c r="F1131" s="7" t="s">
        <v>2383</v>
      </c>
      <c r="G1131">
        <v>1</v>
      </c>
      <c r="H1131" s="7" t="s">
        <v>2380</v>
      </c>
      <c r="I1131" s="7" t="s">
        <v>4722</v>
      </c>
      <c r="J1131" s="7" t="s">
        <v>4725</v>
      </c>
    </row>
    <row r="1132" spans="1:10" x14ac:dyDescent="0.3">
      <c r="A1132" s="7" t="s">
        <v>1240</v>
      </c>
      <c r="B1132">
        <v>32.25</v>
      </c>
      <c r="C1132">
        <v>5.36</v>
      </c>
      <c r="D1132" s="7" t="s">
        <v>2383</v>
      </c>
      <c r="E1132" s="7" t="s">
        <v>2380</v>
      </c>
      <c r="F1132" s="7" t="s">
        <v>2380</v>
      </c>
      <c r="G1132">
        <v>0</v>
      </c>
      <c r="H1132" s="7" t="s">
        <v>2380</v>
      </c>
      <c r="I1132" s="7" t="s">
        <v>4722</v>
      </c>
      <c r="J1132" s="7" t="s">
        <v>4725</v>
      </c>
    </row>
    <row r="1133" spans="1:10" x14ac:dyDescent="0.3">
      <c r="A1133" s="7" t="s">
        <v>1239</v>
      </c>
      <c r="B1133">
        <v>30.114999999999998</v>
      </c>
      <c r="C1133">
        <v>4.99</v>
      </c>
      <c r="D1133" s="7" t="s">
        <v>2380</v>
      </c>
      <c r="E1133" s="7" t="s">
        <v>2380</v>
      </c>
      <c r="F1133" s="7" t="s">
        <v>2380</v>
      </c>
      <c r="G1133">
        <v>2</v>
      </c>
      <c r="H1133" s="7" t="s">
        <v>2380</v>
      </c>
      <c r="I1133" s="7" t="s">
        <v>4722</v>
      </c>
      <c r="J1133" s="7" t="s">
        <v>4725</v>
      </c>
    </row>
    <row r="1134" spans="1:10" x14ac:dyDescent="0.3">
      <c r="A1134" s="7" t="s">
        <v>1238</v>
      </c>
      <c r="B1134">
        <v>22.41</v>
      </c>
      <c r="C1134">
        <v>8.68</v>
      </c>
      <c r="D1134" s="7" t="s">
        <v>2380</v>
      </c>
      <c r="E1134" s="7" t="s">
        <v>2380</v>
      </c>
      <c r="F1134" s="7" t="s">
        <v>2380</v>
      </c>
      <c r="G1134">
        <v>0</v>
      </c>
      <c r="H1134" s="7" t="s">
        <v>2380</v>
      </c>
      <c r="I1134" s="7" t="s">
        <v>4727</v>
      </c>
      <c r="J1134" s="7" t="s">
        <v>4723</v>
      </c>
    </row>
    <row r="1135" spans="1:10" x14ac:dyDescent="0.3">
      <c r="A1135" s="7" t="s">
        <v>1237</v>
      </c>
      <c r="B1135">
        <v>45.72</v>
      </c>
      <c r="C1135">
        <v>4.2300000000000004</v>
      </c>
      <c r="D1135" s="7" t="s">
        <v>2383</v>
      </c>
      <c r="E1135" s="7" t="s">
        <v>2380</v>
      </c>
      <c r="F1135" s="7" t="s">
        <v>2380</v>
      </c>
      <c r="G1135">
        <v>0</v>
      </c>
      <c r="H1135" s="7" t="s">
        <v>2380</v>
      </c>
      <c r="I1135" s="7" t="s">
        <v>4722</v>
      </c>
      <c r="J1135" s="7" t="s">
        <v>4725</v>
      </c>
    </row>
    <row r="1136" spans="1:10" x14ac:dyDescent="0.3">
      <c r="A1136" s="7" t="s">
        <v>1236</v>
      </c>
      <c r="B1136">
        <v>25</v>
      </c>
      <c r="C1136">
        <v>5.32</v>
      </c>
      <c r="D1136" s="7" t="s">
        <v>2383</v>
      </c>
      <c r="E1136" s="7" t="s">
        <v>2380</v>
      </c>
      <c r="F1136" s="7" t="s">
        <v>2380</v>
      </c>
      <c r="G1136">
        <v>2</v>
      </c>
      <c r="H1136" s="7" t="s">
        <v>2380</v>
      </c>
      <c r="I1136" s="7" t="s">
        <v>4726</v>
      </c>
      <c r="J1136" s="7" t="s">
        <v>4725</v>
      </c>
    </row>
    <row r="1137" spans="1:10" x14ac:dyDescent="0.3">
      <c r="A1137" s="7" t="s">
        <v>1235</v>
      </c>
      <c r="B1137">
        <v>39.5</v>
      </c>
      <c r="C1137">
        <v>6.66</v>
      </c>
      <c r="D1137" s="7" t="s">
        <v>2380</v>
      </c>
      <c r="E1137" s="7" t="s">
        <v>2380</v>
      </c>
      <c r="F1137" s="7" t="s">
        <v>2380</v>
      </c>
      <c r="G1137">
        <v>0</v>
      </c>
      <c r="H1137" s="7" t="s">
        <v>2380</v>
      </c>
      <c r="I1137" s="7" t="s">
        <v>4722</v>
      </c>
      <c r="J1137" s="7" t="s">
        <v>4723</v>
      </c>
    </row>
    <row r="1138" spans="1:10" x14ac:dyDescent="0.3">
      <c r="A1138" s="7" t="s">
        <v>1234</v>
      </c>
      <c r="B1138">
        <v>37.729999999999997</v>
      </c>
      <c r="C1138">
        <v>7.4</v>
      </c>
      <c r="D1138" s="7" t="s">
        <v>2380</v>
      </c>
      <c r="E1138" s="7" t="s">
        <v>2380</v>
      </c>
      <c r="F1138" s="7" t="s">
        <v>2380</v>
      </c>
      <c r="G1138">
        <v>0</v>
      </c>
      <c r="H1138" s="7" t="s">
        <v>2380</v>
      </c>
      <c r="I1138" s="7" t="s">
        <v>4722</v>
      </c>
      <c r="J1138" s="7" t="s">
        <v>4723</v>
      </c>
    </row>
    <row r="1139" spans="1:10" x14ac:dyDescent="0.3">
      <c r="A1139" s="7" t="s">
        <v>1233</v>
      </c>
      <c r="B1139">
        <v>40.659999999999997</v>
      </c>
      <c r="C1139">
        <v>10.08</v>
      </c>
      <c r="D1139" s="7" t="s">
        <v>2380</v>
      </c>
      <c r="E1139" s="7" t="s">
        <v>2380</v>
      </c>
      <c r="F1139" s="7" t="s">
        <v>2380</v>
      </c>
      <c r="G1139">
        <v>0</v>
      </c>
      <c r="H1139" s="7" t="s">
        <v>2380</v>
      </c>
      <c r="I1139" s="7" t="s">
        <v>4722</v>
      </c>
      <c r="J1139" s="7" t="s">
        <v>4723</v>
      </c>
    </row>
    <row r="1140" spans="1:10" x14ac:dyDescent="0.3">
      <c r="A1140" s="7" t="s">
        <v>1232</v>
      </c>
      <c r="B1140">
        <v>34.200000000000003</v>
      </c>
      <c r="C1140">
        <v>8.58</v>
      </c>
      <c r="D1140" s="7" t="s">
        <v>2380</v>
      </c>
      <c r="E1140" s="7" t="s">
        <v>2380</v>
      </c>
      <c r="F1140" s="7" t="s">
        <v>2380</v>
      </c>
      <c r="G1140">
        <v>0</v>
      </c>
      <c r="H1140" s="7" t="s">
        <v>2380</v>
      </c>
      <c r="I1140" s="7" t="s">
        <v>4722</v>
      </c>
      <c r="J1140" s="7" t="s">
        <v>4723</v>
      </c>
    </row>
    <row r="1141" spans="1:10" x14ac:dyDescent="0.3">
      <c r="A1141" s="7" t="s">
        <v>1231</v>
      </c>
      <c r="B1141">
        <v>46.51</v>
      </c>
      <c r="C1141">
        <v>5.84</v>
      </c>
      <c r="D1141" s="7" t="s">
        <v>2380</v>
      </c>
      <c r="E1141" s="7" t="s">
        <v>2380</v>
      </c>
      <c r="F1141" s="7" t="s">
        <v>2380</v>
      </c>
      <c r="G1141">
        <v>1</v>
      </c>
      <c r="H1141" s="7" t="s">
        <v>2380</v>
      </c>
      <c r="I1141" s="7" t="s">
        <v>4722</v>
      </c>
      <c r="J1141" s="7" t="s">
        <v>4724</v>
      </c>
    </row>
    <row r="1142" spans="1:10" x14ac:dyDescent="0.3">
      <c r="A1142" s="7" t="s">
        <v>1230</v>
      </c>
      <c r="B1142">
        <v>28.88</v>
      </c>
      <c r="C1142">
        <v>4.8600000000000003</v>
      </c>
      <c r="D1142" s="7" t="s">
        <v>2383</v>
      </c>
      <c r="E1142" s="7" t="s">
        <v>2380</v>
      </c>
      <c r="F1142" s="7" t="s">
        <v>2383</v>
      </c>
      <c r="G1142">
        <v>1</v>
      </c>
      <c r="H1142" s="7" t="s">
        <v>2380</v>
      </c>
      <c r="I1142" s="7" t="s">
        <v>4726</v>
      </c>
      <c r="J1142" s="7" t="s">
        <v>4725</v>
      </c>
    </row>
    <row r="1143" spans="1:10" x14ac:dyDescent="0.3">
      <c r="A1143" s="7" t="s">
        <v>1229</v>
      </c>
      <c r="B1143">
        <v>33.914999999999999</v>
      </c>
      <c r="C1143">
        <v>11.52</v>
      </c>
      <c r="D1143" s="7" t="s">
        <v>2380</v>
      </c>
      <c r="E1143" s="7" t="s">
        <v>2380</v>
      </c>
      <c r="F1143" s="7" t="s">
        <v>2380</v>
      </c>
      <c r="G1143">
        <v>0</v>
      </c>
      <c r="H1143" s="7" t="s">
        <v>2380</v>
      </c>
      <c r="I1143" s="7" t="s">
        <v>4722</v>
      </c>
      <c r="J1143" s="7" t="s">
        <v>4723</v>
      </c>
    </row>
    <row r="1144" spans="1:10" x14ac:dyDescent="0.3">
      <c r="A1144" s="7" t="s">
        <v>1228</v>
      </c>
      <c r="B1144">
        <v>24.32</v>
      </c>
      <c r="C1144">
        <v>6.15</v>
      </c>
      <c r="D1144" s="7" t="s">
        <v>2383</v>
      </c>
      <c r="E1144" s="7" t="s">
        <v>2380</v>
      </c>
      <c r="F1144" s="7" t="s">
        <v>2383</v>
      </c>
      <c r="G1144">
        <v>1</v>
      </c>
      <c r="H1144" s="7" t="s">
        <v>2380</v>
      </c>
      <c r="I1144" s="7" t="s">
        <v>4727</v>
      </c>
      <c r="J1144" s="7" t="s">
        <v>4724</v>
      </c>
    </row>
    <row r="1145" spans="1:10" x14ac:dyDescent="0.3">
      <c r="A1145" s="7" t="s">
        <v>1227</v>
      </c>
      <c r="B1145">
        <v>25.8</v>
      </c>
      <c r="C1145">
        <v>9.94</v>
      </c>
      <c r="D1145" s="7" t="s">
        <v>2380</v>
      </c>
      <c r="E1145" s="7" t="s">
        <v>2380</v>
      </c>
      <c r="F1145" s="7" t="s">
        <v>2380</v>
      </c>
      <c r="G1145">
        <v>0</v>
      </c>
      <c r="H1145" s="7" t="s">
        <v>2380</v>
      </c>
      <c r="I1145" s="7" t="s">
        <v>4726</v>
      </c>
      <c r="J1145" s="7" t="s">
        <v>4723</v>
      </c>
    </row>
    <row r="1146" spans="1:10" x14ac:dyDescent="0.3">
      <c r="A1146" s="7" t="s">
        <v>1226</v>
      </c>
      <c r="B1146">
        <v>21.56</v>
      </c>
      <c r="C1146">
        <v>10.56</v>
      </c>
      <c r="D1146" s="7" t="s">
        <v>2380</v>
      </c>
      <c r="E1146" s="7" t="s">
        <v>2380</v>
      </c>
      <c r="F1146" s="7" t="s">
        <v>2380</v>
      </c>
      <c r="G1146">
        <v>0</v>
      </c>
      <c r="H1146" s="7" t="s">
        <v>2380</v>
      </c>
      <c r="I1146" s="7" t="s">
        <v>4727</v>
      </c>
      <c r="J1146" s="7" t="s">
        <v>4723</v>
      </c>
    </row>
    <row r="1147" spans="1:10" x14ac:dyDescent="0.3">
      <c r="A1147" s="7" t="s">
        <v>1225</v>
      </c>
      <c r="B1147">
        <v>31.6</v>
      </c>
      <c r="C1147">
        <v>6.79</v>
      </c>
      <c r="D1147" s="7" t="s">
        <v>2380</v>
      </c>
      <c r="E1147" s="7" t="s">
        <v>2380</v>
      </c>
      <c r="F1147" s="7" t="s">
        <v>2380</v>
      </c>
      <c r="G1147">
        <v>0</v>
      </c>
      <c r="H1147" s="7" t="s">
        <v>2380</v>
      </c>
      <c r="I1147" s="7" t="s">
        <v>4722</v>
      </c>
      <c r="J1147" s="7" t="s">
        <v>4723</v>
      </c>
    </row>
    <row r="1148" spans="1:10" x14ac:dyDescent="0.3">
      <c r="A1148" s="7" t="s">
        <v>1224</v>
      </c>
      <c r="B1148">
        <v>42.93</v>
      </c>
      <c r="C1148">
        <v>4.8</v>
      </c>
      <c r="D1148" s="7" t="s">
        <v>2380</v>
      </c>
      <c r="E1148" s="7" t="s">
        <v>2380</v>
      </c>
      <c r="F1148" s="7" t="s">
        <v>2380</v>
      </c>
      <c r="G1148">
        <v>1</v>
      </c>
      <c r="H1148" s="7" t="s">
        <v>2380</v>
      </c>
      <c r="I1148" s="7" t="s">
        <v>4722</v>
      </c>
      <c r="J1148" s="7" t="s">
        <v>4725</v>
      </c>
    </row>
    <row r="1149" spans="1:10" x14ac:dyDescent="0.3">
      <c r="A1149" s="7" t="s">
        <v>1223</v>
      </c>
      <c r="B1149">
        <v>26.72</v>
      </c>
      <c r="C1149">
        <v>5.75</v>
      </c>
      <c r="D1149" s="7" t="s">
        <v>2380</v>
      </c>
      <c r="E1149" s="7" t="s">
        <v>2380</v>
      </c>
      <c r="F1149" s="7" t="s">
        <v>2380</v>
      </c>
      <c r="G1149">
        <v>2</v>
      </c>
      <c r="H1149" s="7" t="s">
        <v>2380</v>
      </c>
      <c r="I1149" s="7" t="s">
        <v>4726</v>
      </c>
      <c r="J1149" s="7" t="s">
        <v>4724</v>
      </c>
    </row>
    <row r="1150" spans="1:10" x14ac:dyDescent="0.3">
      <c r="A1150" s="7" t="s">
        <v>1222</v>
      </c>
      <c r="B1150">
        <v>26.67</v>
      </c>
      <c r="C1150">
        <v>5.81</v>
      </c>
      <c r="D1150" s="7" t="s">
        <v>2380</v>
      </c>
      <c r="E1150" s="7" t="s">
        <v>2380</v>
      </c>
      <c r="F1150" s="7" t="s">
        <v>2380</v>
      </c>
      <c r="G1150">
        <v>2</v>
      </c>
      <c r="H1150" s="7" t="s">
        <v>2380</v>
      </c>
      <c r="I1150" s="7" t="s">
        <v>4726</v>
      </c>
      <c r="J1150" s="7" t="s">
        <v>4724</v>
      </c>
    </row>
    <row r="1151" spans="1:10" x14ac:dyDescent="0.3">
      <c r="A1151" s="7" t="s">
        <v>1221</v>
      </c>
      <c r="B1151">
        <v>42.68</v>
      </c>
      <c r="C1151">
        <v>9.2799999999999994</v>
      </c>
      <c r="D1151" s="7" t="s">
        <v>2380</v>
      </c>
      <c r="E1151" s="7" t="s">
        <v>2380</v>
      </c>
      <c r="F1151" s="7" t="s">
        <v>2380</v>
      </c>
      <c r="G1151">
        <v>2</v>
      </c>
      <c r="H1151" s="7" t="s">
        <v>2380</v>
      </c>
      <c r="I1151" s="7" t="s">
        <v>4722</v>
      </c>
      <c r="J1151" s="7" t="s">
        <v>4723</v>
      </c>
    </row>
    <row r="1152" spans="1:10" x14ac:dyDescent="0.3">
      <c r="A1152" s="7" t="s">
        <v>1220</v>
      </c>
      <c r="B1152">
        <v>24.31</v>
      </c>
      <c r="C1152">
        <v>6.37</v>
      </c>
      <c r="D1152" s="7" t="s">
        <v>2380</v>
      </c>
      <c r="E1152" s="7" t="s">
        <v>2380</v>
      </c>
      <c r="F1152" s="7" t="s">
        <v>2380</v>
      </c>
      <c r="G1152">
        <v>0</v>
      </c>
      <c r="H1152" s="7" t="s">
        <v>2380</v>
      </c>
      <c r="I1152" s="7" t="s">
        <v>4727</v>
      </c>
      <c r="J1152" s="7" t="s">
        <v>4724</v>
      </c>
    </row>
    <row r="1153" spans="1:10" x14ac:dyDescent="0.3">
      <c r="A1153" s="7" t="s">
        <v>1219</v>
      </c>
      <c r="B1153">
        <v>44.75</v>
      </c>
      <c r="C1153">
        <v>5.09</v>
      </c>
      <c r="D1153" s="7" t="s">
        <v>2383</v>
      </c>
      <c r="E1153" s="7" t="s">
        <v>2380</v>
      </c>
      <c r="F1153" s="7" t="s">
        <v>2380</v>
      </c>
      <c r="G1153">
        <v>0</v>
      </c>
      <c r="H1153" s="7" t="s">
        <v>2380</v>
      </c>
      <c r="I1153" s="7" t="s">
        <v>4722</v>
      </c>
      <c r="J1153" s="7" t="s">
        <v>4725</v>
      </c>
    </row>
    <row r="1154" spans="1:10" x14ac:dyDescent="0.3">
      <c r="A1154" s="7" t="s">
        <v>1218</v>
      </c>
      <c r="B1154">
        <v>30.78</v>
      </c>
      <c r="C1154">
        <v>7.94</v>
      </c>
      <c r="D1154" s="7" t="s">
        <v>2380</v>
      </c>
      <c r="E1154" s="7" t="s">
        <v>2380</v>
      </c>
      <c r="F1154" s="7" t="s">
        <v>2380</v>
      </c>
      <c r="G1154">
        <v>2</v>
      </c>
      <c r="H1154" s="7" t="s">
        <v>2380</v>
      </c>
      <c r="I1154" s="7" t="s">
        <v>4722</v>
      </c>
      <c r="J1154" s="7" t="s">
        <v>4723</v>
      </c>
    </row>
    <row r="1155" spans="1:10" x14ac:dyDescent="0.3">
      <c r="A1155" s="7" t="s">
        <v>1217</v>
      </c>
      <c r="B1155">
        <v>21.86</v>
      </c>
      <c r="C1155">
        <v>10.95</v>
      </c>
      <c r="D1155" s="7" t="s">
        <v>2380</v>
      </c>
      <c r="E1155" s="7" t="s">
        <v>2380</v>
      </c>
      <c r="F1155" s="7" t="s">
        <v>2380</v>
      </c>
      <c r="G1155">
        <v>0</v>
      </c>
      <c r="H1155" s="7" t="s">
        <v>2380</v>
      </c>
      <c r="I1155" s="7" t="s">
        <v>4727</v>
      </c>
      <c r="J1155" s="7" t="s">
        <v>4723</v>
      </c>
    </row>
    <row r="1156" spans="1:10" x14ac:dyDescent="0.3">
      <c r="A1156" s="7" t="s">
        <v>1216</v>
      </c>
      <c r="B1156">
        <v>49.09</v>
      </c>
      <c r="C1156">
        <v>6.3</v>
      </c>
      <c r="D1156" s="7" t="s">
        <v>2383</v>
      </c>
      <c r="E1156" s="7" t="s">
        <v>2380</v>
      </c>
      <c r="F1156" s="7" t="s">
        <v>2380</v>
      </c>
      <c r="G1156">
        <v>0</v>
      </c>
      <c r="H1156" s="7" t="s">
        <v>2380</v>
      </c>
      <c r="I1156" s="7" t="s">
        <v>4722</v>
      </c>
      <c r="J1156" s="7" t="s">
        <v>4724</v>
      </c>
    </row>
    <row r="1157" spans="1:10" x14ac:dyDescent="0.3">
      <c r="A1157" s="7" t="s">
        <v>1215</v>
      </c>
      <c r="B1157">
        <v>47.74</v>
      </c>
      <c r="C1157">
        <v>8.0500000000000007</v>
      </c>
      <c r="D1157" s="7" t="s">
        <v>2383</v>
      </c>
      <c r="E1157" s="7" t="s">
        <v>2380</v>
      </c>
      <c r="F1157" s="7" t="s">
        <v>2380</v>
      </c>
      <c r="G1157">
        <v>2</v>
      </c>
      <c r="H1157" s="7" t="s">
        <v>2380</v>
      </c>
      <c r="I1157" s="7" t="s">
        <v>4722</v>
      </c>
      <c r="J1157" s="7" t="s">
        <v>4723</v>
      </c>
    </row>
    <row r="1158" spans="1:10" x14ac:dyDescent="0.3">
      <c r="A1158" s="7" t="s">
        <v>1214</v>
      </c>
      <c r="B1158">
        <v>30.2</v>
      </c>
      <c r="C1158">
        <v>9.8800000000000008</v>
      </c>
      <c r="D1158" s="7" t="s">
        <v>2383</v>
      </c>
      <c r="E1158" s="7" t="s">
        <v>2380</v>
      </c>
      <c r="F1158" s="7" t="s">
        <v>2380</v>
      </c>
      <c r="G1158">
        <v>2</v>
      </c>
      <c r="H1158" s="7" t="s">
        <v>2380</v>
      </c>
      <c r="I1158" s="7" t="s">
        <v>4722</v>
      </c>
      <c r="J1158" s="7" t="s">
        <v>4723</v>
      </c>
    </row>
    <row r="1159" spans="1:10" x14ac:dyDescent="0.3">
      <c r="A1159" s="7" t="s">
        <v>1213</v>
      </c>
      <c r="B1159">
        <v>33.25</v>
      </c>
      <c r="C1159">
        <v>7.42</v>
      </c>
      <c r="D1159" s="7" t="s">
        <v>2383</v>
      </c>
      <c r="E1159" s="7" t="s">
        <v>2380</v>
      </c>
      <c r="F1159" s="7" t="s">
        <v>2380</v>
      </c>
      <c r="G1159">
        <v>2</v>
      </c>
      <c r="H1159" s="7" t="s">
        <v>2380</v>
      </c>
      <c r="I1159" s="7" t="s">
        <v>4722</v>
      </c>
      <c r="J1159" s="7" t="s">
        <v>4723</v>
      </c>
    </row>
    <row r="1160" spans="1:10" x14ac:dyDescent="0.3">
      <c r="A1160" s="7" t="s">
        <v>1212</v>
      </c>
      <c r="B1160">
        <v>26.6</v>
      </c>
      <c r="C1160">
        <v>8.4499999999999993</v>
      </c>
      <c r="D1160" s="7" t="s">
        <v>2383</v>
      </c>
      <c r="E1160" s="7" t="s">
        <v>2380</v>
      </c>
      <c r="F1160" s="7" t="s">
        <v>2380</v>
      </c>
      <c r="G1160">
        <v>1</v>
      </c>
      <c r="H1160" s="7" t="s">
        <v>2380</v>
      </c>
      <c r="I1160" s="7" t="s">
        <v>4726</v>
      </c>
      <c r="J1160" s="7" t="s">
        <v>4723</v>
      </c>
    </row>
    <row r="1161" spans="1:10" x14ac:dyDescent="0.3">
      <c r="A1161" s="7" t="s">
        <v>1211</v>
      </c>
      <c r="B1161">
        <v>26.35</v>
      </c>
      <c r="C1161">
        <v>6.21</v>
      </c>
      <c r="D1161" s="7" t="s">
        <v>2380</v>
      </c>
      <c r="E1161" s="7" t="s">
        <v>2380</v>
      </c>
      <c r="F1161" s="7" t="s">
        <v>2380</v>
      </c>
      <c r="G1161">
        <v>2</v>
      </c>
      <c r="H1161" s="7" t="s">
        <v>2380</v>
      </c>
      <c r="I1161" s="7" t="s">
        <v>4726</v>
      </c>
      <c r="J1161" s="7" t="s">
        <v>4724</v>
      </c>
    </row>
    <row r="1162" spans="1:10" x14ac:dyDescent="0.3">
      <c r="A1162" s="7" t="s">
        <v>1210</v>
      </c>
      <c r="B1162">
        <v>39.994999999999997</v>
      </c>
      <c r="C1162">
        <v>4.6500000000000004</v>
      </c>
      <c r="D1162" s="7" t="s">
        <v>2380</v>
      </c>
      <c r="E1162" s="7" t="s">
        <v>2380</v>
      </c>
      <c r="F1162" s="7" t="s">
        <v>2380</v>
      </c>
      <c r="G1162">
        <v>0</v>
      </c>
      <c r="H1162" s="7" t="s">
        <v>2380</v>
      </c>
      <c r="I1162" s="7" t="s">
        <v>4722</v>
      </c>
      <c r="J1162" s="7" t="s">
        <v>4725</v>
      </c>
    </row>
    <row r="1163" spans="1:10" x14ac:dyDescent="0.3">
      <c r="A1163" s="7" t="s">
        <v>1209</v>
      </c>
      <c r="B1163">
        <v>22.92</v>
      </c>
      <c r="C1163">
        <v>5.87</v>
      </c>
      <c r="D1163" s="7" t="s">
        <v>2383</v>
      </c>
      <c r="E1163" s="7" t="s">
        <v>2380</v>
      </c>
      <c r="F1163" s="7" t="s">
        <v>2380</v>
      </c>
      <c r="G1163">
        <v>1</v>
      </c>
      <c r="H1163" s="7" t="s">
        <v>2380</v>
      </c>
      <c r="I1163" s="7" t="s">
        <v>4727</v>
      </c>
      <c r="J1163" s="7" t="s">
        <v>4724</v>
      </c>
    </row>
    <row r="1164" spans="1:10" x14ac:dyDescent="0.3">
      <c r="A1164" s="7" t="s">
        <v>1208</v>
      </c>
      <c r="B1164">
        <v>24.78</v>
      </c>
      <c r="C1164">
        <v>4.24</v>
      </c>
      <c r="D1164" s="7" t="s">
        <v>2383</v>
      </c>
      <c r="E1164" s="7" t="s">
        <v>2380</v>
      </c>
      <c r="F1164" s="7" t="s">
        <v>2380</v>
      </c>
      <c r="G1164">
        <v>2</v>
      </c>
      <c r="H1164" s="7" t="s">
        <v>2380</v>
      </c>
      <c r="I1164" s="7" t="s">
        <v>4727</v>
      </c>
      <c r="J1164" s="7" t="s">
        <v>4725</v>
      </c>
    </row>
    <row r="1165" spans="1:10" x14ac:dyDescent="0.3">
      <c r="A1165" s="7" t="s">
        <v>1207</v>
      </c>
      <c r="B1165">
        <v>34.07</v>
      </c>
      <c r="C1165">
        <v>7.81</v>
      </c>
      <c r="D1165" s="7" t="s">
        <v>2383</v>
      </c>
      <c r="E1165" s="7" t="s">
        <v>2380</v>
      </c>
      <c r="F1165" s="7" t="s">
        <v>2380</v>
      </c>
      <c r="G1165">
        <v>0</v>
      </c>
      <c r="H1165" s="7" t="s">
        <v>2380</v>
      </c>
      <c r="I1165" s="7" t="s">
        <v>4722</v>
      </c>
      <c r="J1165" s="7" t="s">
        <v>4723</v>
      </c>
    </row>
    <row r="1166" spans="1:10" x14ac:dyDescent="0.3">
      <c r="A1166" s="7" t="s">
        <v>1206</v>
      </c>
      <c r="B1166">
        <v>30.14</v>
      </c>
      <c r="C1166">
        <v>9.85</v>
      </c>
      <c r="D1166" s="7" t="s">
        <v>2380</v>
      </c>
      <c r="E1166" s="7" t="s">
        <v>2380</v>
      </c>
      <c r="F1166" s="7" t="s">
        <v>2380</v>
      </c>
      <c r="G1166">
        <v>0</v>
      </c>
      <c r="H1166" s="7" t="s">
        <v>2380</v>
      </c>
      <c r="I1166" s="7" t="s">
        <v>4722</v>
      </c>
      <c r="J1166" s="7" t="s">
        <v>4723</v>
      </c>
    </row>
    <row r="1167" spans="1:10" x14ac:dyDescent="0.3">
      <c r="A1167" s="7" t="s">
        <v>1205</v>
      </c>
      <c r="B1167">
        <v>18.05</v>
      </c>
      <c r="C1167">
        <v>6.94</v>
      </c>
      <c r="D1167" s="7" t="s">
        <v>2380</v>
      </c>
      <c r="E1167" s="7" t="s">
        <v>2380</v>
      </c>
      <c r="F1167" s="7" t="s">
        <v>2380</v>
      </c>
      <c r="G1167">
        <v>0</v>
      </c>
      <c r="H1167" s="7" t="s">
        <v>2380</v>
      </c>
      <c r="I1167" s="7" t="s">
        <v>4728</v>
      </c>
      <c r="J1167" s="7" t="s">
        <v>4723</v>
      </c>
    </row>
    <row r="1168" spans="1:10" x14ac:dyDescent="0.3">
      <c r="A1168" s="7" t="s">
        <v>1204</v>
      </c>
      <c r="B1168">
        <v>37.4</v>
      </c>
      <c r="C1168">
        <v>11.3</v>
      </c>
      <c r="D1168" s="7" t="s">
        <v>2383</v>
      </c>
      <c r="E1168" s="7" t="s">
        <v>2380</v>
      </c>
      <c r="F1168" s="7" t="s">
        <v>2380</v>
      </c>
      <c r="G1168">
        <v>2</v>
      </c>
      <c r="H1168" s="7" t="s">
        <v>2380</v>
      </c>
      <c r="I1168" s="7" t="s">
        <v>4722</v>
      </c>
      <c r="J1168" s="7" t="s">
        <v>4723</v>
      </c>
    </row>
    <row r="1169" spans="1:10" x14ac:dyDescent="0.3">
      <c r="A1169" s="7" t="s">
        <v>1203</v>
      </c>
      <c r="B1169">
        <v>25.75</v>
      </c>
      <c r="C1169">
        <v>9.23</v>
      </c>
      <c r="D1169" s="7" t="s">
        <v>2380</v>
      </c>
      <c r="E1169" s="7" t="s">
        <v>2380</v>
      </c>
      <c r="F1169" s="7" t="s">
        <v>2380</v>
      </c>
      <c r="G1169">
        <v>0</v>
      </c>
      <c r="H1169" s="7" t="s">
        <v>2380</v>
      </c>
      <c r="I1169" s="7" t="s">
        <v>4726</v>
      </c>
      <c r="J1169" s="7" t="s">
        <v>4723</v>
      </c>
    </row>
    <row r="1170" spans="1:10" x14ac:dyDescent="0.3">
      <c r="A1170" s="7" t="s">
        <v>1202</v>
      </c>
      <c r="B1170">
        <v>32.299999999999997</v>
      </c>
      <c r="C1170">
        <v>4.37</v>
      </c>
      <c r="D1170" s="7" t="s">
        <v>2380</v>
      </c>
      <c r="E1170" s="7" t="s">
        <v>2380</v>
      </c>
      <c r="F1170" s="7" t="s">
        <v>2380</v>
      </c>
      <c r="G1170">
        <v>2</v>
      </c>
      <c r="H1170" s="7" t="s">
        <v>2380</v>
      </c>
      <c r="I1170" s="7" t="s">
        <v>4722</v>
      </c>
      <c r="J1170" s="7" t="s">
        <v>4725</v>
      </c>
    </row>
    <row r="1171" spans="1:10" x14ac:dyDescent="0.3">
      <c r="A1171" s="7" t="s">
        <v>1201</v>
      </c>
      <c r="B1171">
        <v>28.61</v>
      </c>
      <c r="C1171">
        <v>5.76</v>
      </c>
      <c r="D1171" s="7" t="s">
        <v>2380</v>
      </c>
      <c r="E1171" s="7" t="s">
        <v>2380</v>
      </c>
      <c r="F1171" s="7" t="s">
        <v>2383</v>
      </c>
      <c r="G1171">
        <v>1</v>
      </c>
      <c r="H1171" s="7" t="s">
        <v>2380</v>
      </c>
      <c r="I1171" s="7" t="s">
        <v>4726</v>
      </c>
      <c r="J1171" s="7" t="s">
        <v>4724</v>
      </c>
    </row>
    <row r="1172" spans="1:10" x14ac:dyDescent="0.3">
      <c r="A1172" s="7" t="s">
        <v>1200</v>
      </c>
      <c r="B1172">
        <v>45.41</v>
      </c>
      <c r="C1172">
        <v>4.96</v>
      </c>
      <c r="D1172" s="7" t="s">
        <v>2380</v>
      </c>
      <c r="E1172" s="7" t="s">
        <v>2380</v>
      </c>
      <c r="F1172" s="7" t="s">
        <v>2380</v>
      </c>
      <c r="G1172">
        <v>1</v>
      </c>
      <c r="H1172" s="7" t="s">
        <v>2380</v>
      </c>
      <c r="I1172" s="7" t="s">
        <v>4722</v>
      </c>
      <c r="J1172" s="7" t="s">
        <v>4725</v>
      </c>
    </row>
    <row r="1173" spans="1:10" x14ac:dyDescent="0.3">
      <c r="A1173" s="7" t="s">
        <v>1199</v>
      </c>
      <c r="B1173">
        <v>31.2</v>
      </c>
      <c r="C1173">
        <v>11.04</v>
      </c>
      <c r="D1173" s="7" t="s">
        <v>2383</v>
      </c>
      <c r="E1173" s="7" t="s">
        <v>2380</v>
      </c>
      <c r="F1173" s="7" t="s">
        <v>2380</v>
      </c>
      <c r="G1173">
        <v>2</v>
      </c>
      <c r="H1173" s="7" t="s">
        <v>2380</v>
      </c>
      <c r="I1173" s="7" t="s">
        <v>4722</v>
      </c>
      <c r="J1173" s="7" t="s">
        <v>4723</v>
      </c>
    </row>
    <row r="1174" spans="1:10" x14ac:dyDescent="0.3">
      <c r="A1174" s="7" t="s">
        <v>1198</v>
      </c>
      <c r="B1174">
        <v>29.83</v>
      </c>
      <c r="C1174">
        <v>7.81</v>
      </c>
      <c r="D1174" s="7" t="s">
        <v>2383</v>
      </c>
      <c r="E1174" s="7" t="s">
        <v>2380</v>
      </c>
      <c r="F1174" s="7" t="s">
        <v>2380</v>
      </c>
      <c r="G1174">
        <v>1</v>
      </c>
      <c r="H1174" s="7" t="s">
        <v>2380</v>
      </c>
      <c r="I1174" s="7" t="s">
        <v>4726</v>
      </c>
      <c r="J1174" s="7" t="s">
        <v>4723</v>
      </c>
    </row>
    <row r="1175" spans="1:10" x14ac:dyDescent="0.3">
      <c r="A1175" s="7" t="s">
        <v>1197</v>
      </c>
      <c r="B1175">
        <v>29.06</v>
      </c>
      <c r="C1175">
        <v>4.55</v>
      </c>
      <c r="D1175" s="7" t="s">
        <v>2380</v>
      </c>
      <c r="E1175" s="7" t="s">
        <v>2380</v>
      </c>
      <c r="F1175" s="7" t="s">
        <v>2380</v>
      </c>
      <c r="G1175">
        <v>0</v>
      </c>
      <c r="H1175" s="7" t="s">
        <v>2380</v>
      </c>
      <c r="I1175" s="7" t="s">
        <v>4726</v>
      </c>
      <c r="J1175" s="7" t="s">
        <v>4725</v>
      </c>
    </row>
    <row r="1176" spans="1:10" x14ac:dyDescent="0.3">
      <c r="A1176" s="7" t="s">
        <v>1196</v>
      </c>
      <c r="B1176">
        <v>27.454999999999998</v>
      </c>
      <c r="C1176">
        <v>6.13</v>
      </c>
      <c r="D1176" s="7" t="s">
        <v>2380</v>
      </c>
      <c r="E1176" s="7" t="s">
        <v>2380</v>
      </c>
      <c r="F1176" s="7" t="s">
        <v>2380</v>
      </c>
      <c r="G1176">
        <v>2</v>
      </c>
      <c r="H1176" s="7" t="s">
        <v>2380</v>
      </c>
      <c r="I1176" s="7" t="s">
        <v>4726</v>
      </c>
      <c r="J1176" s="7" t="s">
        <v>4724</v>
      </c>
    </row>
    <row r="1177" spans="1:10" x14ac:dyDescent="0.3">
      <c r="A1177" s="7" t="s">
        <v>1195</v>
      </c>
      <c r="B1177">
        <v>23.01</v>
      </c>
      <c r="C1177">
        <v>6.04</v>
      </c>
      <c r="D1177" s="7" t="s">
        <v>2383</v>
      </c>
      <c r="E1177" s="7" t="s">
        <v>2380</v>
      </c>
      <c r="F1177" s="7" t="s">
        <v>2380</v>
      </c>
      <c r="G1177">
        <v>1</v>
      </c>
      <c r="H1177" s="7" t="s">
        <v>2380</v>
      </c>
      <c r="I1177" s="7" t="s">
        <v>4727</v>
      </c>
      <c r="J1177" s="7" t="s">
        <v>4724</v>
      </c>
    </row>
    <row r="1178" spans="1:10" x14ac:dyDescent="0.3">
      <c r="A1178" s="7" t="s">
        <v>1194</v>
      </c>
      <c r="B1178">
        <v>31.39</v>
      </c>
      <c r="C1178">
        <v>8.85</v>
      </c>
      <c r="D1178" s="7" t="s">
        <v>2383</v>
      </c>
      <c r="E1178" s="7" t="s">
        <v>2380</v>
      </c>
      <c r="F1178" s="7" t="s">
        <v>2380</v>
      </c>
      <c r="G1178">
        <v>0</v>
      </c>
      <c r="H1178" s="7" t="s">
        <v>2380</v>
      </c>
      <c r="I1178" s="7" t="s">
        <v>4722</v>
      </c>
      <c r="J1178" s="7" t="s">
        <v>4723</v>
      </c>
    </row>
    <row r="1179" spans="1:10" x14ac:dyDescent="0.3">
      <c r="A1179" s="7" t="s">
        <v>1193</v>
      </c>
      <c r="B1179">
        <v>34.770000000000003</v>
      </c>
      <c r="C1179">
        <v>10.54</v>
      </c>
      <c r="D1179" s="7" t="s">
        <v>2380</v>
      </c>
      <c r="E1179" s="7" t="s">
        <v>2380</v>
      </c>
      <c r="F1179" s="7" t="s">
        <v>2380</v>
      </c>
      <c r="G1179">
        <v>2</v>
      </c>
      <c r="H1179" s="7" t="s">
        <v>2380</v>
      </c>
      <c r="I1179" s="7" t="s">
        <v>4722</v>
      </c>
      <c r="J1179" s="7" t="s">
        <v>4723</v>
      </c>
    </row>
    <row r="1180" spans="1:10" x14ac:dyDescent="0.3">
      <c r="A1180" s="7" t="s">
        <v>1192</v>
      </c>
      <c r="B1180">
        <v>24.48</v>
      </c>
      <c r="C1180">
        <v>4.37</v>
      </c>
      <c r="D1180" s="7" t="s">
        <v>2383</v>
      </c>
      <c r="E1180" s="7" t="s">
        <v>2380</v>
      </c>
      <c r="F1180" s="7" t="s">
        <v>2380</v>
      </c>
      <c r="G1180">
        <v>2</v>
      </c>
      <c r="H1180" s="7" t="s">
        <v>2380</v>
      </c>
      <c r="I1180" s="7" t="s">
        <v>4727</v>
      </c>
      <c r="J1180" s="7" t="s">
        <v>4725</v>
      </c>
    </row>
    <row r="1181" spans="1:10" x14ac:dyDescent="0.3">
      <c r="A1181" s="7" t="s">
        <v>1191</v>
      </c>
      <c r="B1181">
        <v>22.61</v>
      </c>
      <c r="C1181">
        <v>9.6300000000000008</v>
      </c>
      <c r="D1181" s="7" t="s">
        <v>2380</v>
      </c>
      <c r="E1181" s="7" t="s">
        <v>2380</v>
      </c>
      <c r="F1181" s="7" t="s">
        <v>2380</v>
      </c>
      <c r="G1181">
        <v>2</v>
      </c>
      <c r="H1181" s="7" t="s">
        <v>2380</v>
      </c>
      <c r="I1181" s="7" t="s">
        <v>4727</v>
      </c>
      <c r="J1181" s="7" t="s">
        <v>4723</v>
      </c>
    </row>
    <row r="1182" spans="1:10" x14ac:dyDescent="0.3">
      <c r="A1182" s="7" t="s">
        <v>1190</v>
      </c>
      <c r="B1182">
        <v>34.299999999999997</v>
      </c>
      <c r="C1182">
        <v>10.37</v>
      </c>
      <c r="D1182" s="7" t="s">
        <v>2380</v>
      </c>
      <c r="E1182" s="7" t="s">
        <v>2380</v>
      </c>
      <c r="F1182" s="7" t="s">
        <v>2380</v>
      </c>
      <c r="G1182">
        <v>0</v>
      </c>
      <c r="H1182" s="7" t="s">
        <v>2380</v>
      </c>
      <c r="I1182" s="7" t="s">
        <v>4722</v>
      </c>
      <c r="J1182" s="7" t="s">
        <v>4723</v>
      </c>
    </row>
    <row r="1183" spans="1:10" x14ac:dyDescent="0.3">
      <c r="A1183" s="7" t="s">
        <v>1189</v>
      </c>
      <c r="B1183">
        <v>46.09</v>
      </c>
      <c r="C1183">
        <v>5.44</v>
      </c>
      <c r="D1183" s="7" t="s">
        <v>2380</v>
      </c>
      <c r="E1183" s="7" t="s">
        <v>2380</v>
      </c>
      <c r="F1183" s="7" t="s">
        <v>2380</v>
      </c>
      <c r="G1183">
        <v>2</v>
      </c>
      <c r="H1183" s="7" t="s">
        <v>2380</v>
      </c>
      <c r="I1183" s="7" t="s">
        <v>4722</v>
      </c>
      <c r="J1183" s="7" t="s">
        <v>4725</v>
      </c>
    </row>
    <row r="1184" spans="1:10" x14ac:dyDescent="0.3">
      <c r="A1184" s="7" t="s">
        <v>1188</v>
      </c>
      <c r="B1184">
        <v>44.744999999999997</v>
      </c>
      <c r="C1184">
        <v>5.19</v>
      </c>
      <c r="D1184" s="7" t="s">
        <v>2380</v>
      </c>
      <c r="E1184" s="7" t="s">
        <v>2380</v>
      </c>
      <c r="F1184" s="7" t="s">
        <v>2380</v>
      </c>
      <c r="G1184">
        <v>2</v>
      </c>
      <c r="H1184" s="7" t="s">
        <v>2380</v>
      </c>
      <c r="I1184" s="7" t="s">
        <v>4722</v>
      </c>
      <c r="J1184" s="7" t="s">
        <v>4725</v>
      </c>
    </row>
    <row r="1185" spans="1:10" x14ac:dyDescent="0.3">
      <c r="A1185" s="7" t="s">
        <v>1187</v>
      </c>
      <c r="B1185">
        <v>26.33</v>
      </c>
      <c r="C1185">
        <v>11.8</v>
      </c>
      <c r="D1185" s="7" t="s">
        <v>2383</v>
      </c>
      <c r="E1185" s="7" t="s">
        <v>2380</v>
      </c>
      <c r="F1185" s="7" t="s">
        <v>2380</v>
      </c>
      <c r="G1185">
        <v>1</v>
      </c>
      <c r="H1185" s="7" t="s">
        <v>2380</v>
      </c>
      <c r="I1185" s="7" t="s">
        <v>4726</v>
      </c>
      <c r="J1185" s="7" t="s">
        <v>4723</v>
      </c>
    </row>
    <row r="1186" spans="1:10" x14ac:dyDescent="0.3">
      <c r="A1186" s="7" t="s">
        <v>1186</v>
      </c>
      <c r="B1186">
        <v>26.6</v>
      </c>
      <c r="C1186">
        <v>8.3800000000000008</v>
      </c>
      <c r="D1186" s="7" t="s">
        <v>2380</v>
      </c>
      <c r="E1186" s="7" t="s">
        <v>2380</v>
      </c>
      <c r="F1186" s="7" t="s">
        <v>2380</v>
      </c>
      <c r="G1186">
        <v>2</v>
      </c>
      <c r="H1186" s="7" t="s">
        <v>2380</v>
      </c>
      <c r="I1186" s="7" t="s">
        <v>4726</v>
      </c>
      <c r="J1186" s="7" t="s">
        <v>4723</v>
      </c>
    </row>
    <row r="1187" spans="1:10" x14ac:dyDescent="0.3">
      <c r="A1187" s="7" t="s">
        <v>1185</v>
      </c>
      <c r="B1187">
        <v>27.5</v>
      </c>
      <c r="C1187">
        <v>7.58</v>
      </c>
      <c r="D1187" s="7" t="s">
        <v>2380</v>
      </c>
      <c r="E1187" s="7" t="s">
        <v>2380</v>
      </c>
      <c r="F1187" s="7" t="s">
        <v>2380</v>
      </c>
      <c r="G1187">
        <v>0</v>
      </c>
      <c r="H1187" s="7" t="s">
        <v>2380</v>
      </c>
      <c r="I1187" s="7" t="s">
        <v>4726</v>
      </c>
      <c r="J1187" s="7" t="s">
        <v>4723</v>
      </c>
    </row>
    <row r="1188" spans="1:10" x14ac:dyDescent="0.3">
      <c r="A1188" s="7" t="s">
        <v>1184</v>
      </c>
      <c r="B1188">
        <v>41.55</v>
      </c>
      <c r="C1188">
        <v>4.6100000000000003</v>
      </c>
      <c r="D1188" s="7" t="s">
        <v>2380</v>
      </c>
      <c r="E1188" s="7" t="s">
        <v>2380</v>
      </c>
      <c r="F1188" s="7" t="s">
        <v>2380</v>
      </c>
      <c r="G1188">
        <v>1</v>
      </c>
      <c r="H1188" s="7" t="s">
        <v>2380</v>
      </c>
      <c r="I1188" s="7" t="s">
        <v>4722</v>
      </c>
      <c r="J1188" s="7" t="s">
        <v>4725</v>
      </c>
    </row>
    <row r="1189" spans="1:10" x14ac:dyDescent="0.3">
      <c r="A1189" s="7" t="s">
        <v>1183</v>
      </c>
      <c r="B1189">
        <v>41.47</v>
      </c>
      <c r="C1189">
        <v>4.7</v>
      </c>
      <c r="D1189" s="7" t="s">
        <v>2383</v>
      </c>
      <c r="E1189" s="7" t="s">
        <v>2380</v>
      </c>
      <c r="F1189" s="7" t="s">
        <v>2383</v>
      </c>
      <c r="G1189">
        <v>1</v>
      </c>
      <c r="H1189" s="7" t="s">
        <v>2380</v>
      </c>
      <c r="I1189" s="7" t="s">
        <v>4722</v>
      </c>
      <c r="J1189" s="7" t="s">
        <v>4725</v>
      </c>
    </row>
    <row r="1190" spans="1:10" x14ac:dyDescent="0.3">
      <c r="A1190" s="7" t="s">
        <v>1182</v>
      </c>
      <c r="B1190">
        <v>24.795000000000002</v>
      </c>
      <c r="C1190">
        <v>6.05</v>
      </c>
      <c r="D1190" s="7" t="s">
        <v>2383</v>
      </c>
      <c r="E1190" s="7" t="s">
        <v>2380</v>
      </c>
      <c r="F1190" s="7" t="s">
        <v>2380</v>
      </c>
      <c r="G1190">
        <v>0</v>
      </c>
      <c r="H1190" s="7" t="s">
        <v>2380</v>
      </c>
      <c r="I1190" s="7" t="s">
        <v>4727</v>
      </c>
      <c r="J1190" s="7" t="s">
        <v>4724</v>
      </c>
    </row>
    <row r="1191" spans="1:10" x14ac:dyDescent="0.3">
      <c r="A1191" s="7" t="s">
        <v>1181</v>
      </c>
      <c r="B1191">
        <v>29.48</v>
      </c>
      <c r="C1191">
        <v>5.63</v>
      </c>
      <c r="D1191" s="7" t="s">
        <v>2383</v>
      </c>
      <c r="E1191" s="7" t="s">
        <v>2380</v>
      </c>
      <c r="F1191" s="7" t="s">
        <v>2383</v>
      </c>
      <c r="G1191">
        <v>1</v>
      </c>
      <c r="H1191" s="7" t="s">
        <v>2380</v>
      </c>
      <c r="I1191" s="7" t="s">
        <v>4726</v>
      </c>
      <c r="J1191" s="7" t="s">
        <v>4725</v>
      </c>
    </row>
    <row r="1192" spans="1:10" x14ac:dyDescent="0.3">
      <c r="A1192" s="7" t="s">
        <v>1180</v>
      </c>
      <c r="B1192">
        <v>28.09</v>
      </c>
      <c r="C1192">
        <v>6.06</v>
      </c>
      <c r="D1192" s="7" t="s">
        <v>2380</v>
      </c>
      <c r="E1192" s="7" t="s">
        <v>2380</v>
      </c>
      <c r="F1192" s="7" t="s">
        <v>2383</v>
      </c>
      <c r="G1192">
        <v>1</v>
      </c>
      <c r="H1192" s="7" t="s">
        <v>2380</v>
      </c>
      <c r="I1192" s="7" t="s">
        <v>4726</v>
      </c>
      <c r="J1192" s="7" t="s">
        <v>4724</v>
      </c>
    </row>
    <row r="1193" spans="1:10" x14ac:dyDescent="0.3">
      <c r="A1193" s="7" t="s">
        <v>1179</v>
      </c>
      <c r="B1193">
        <v>32.729999999999997</v>
      </c>
      <c r="C1193">
        <v>5.19</v>
      </c>
      <c r="D1193" s="7" t="s">
        <v>2380</v>
      </c>
      <c r="E1193" s="7" t="s">
        <v>2380</v>
      </c>
      <c r="F1193" s="7" t="s">
        <v>2380</v>
      </c>
      <c r="G1193">
        <v>1</v>
      </c>
      <c r="H1193" s="7" t="s">
        <v>2380</v>
      </c>
      <c r="I1193" s="7" t="s">
        <v>4722</v>
      </c>
      <c r="J1193" s="7" t="s">
        <v>4725</v>
      </c>
    </row>
    <row r="1194" spans="1:10" x14ac:dyDescent="0.3">
      <c r="A1194" s="7" t="s">
        <v>1178</v>
      </c>
      <c r="B1194">
        <v>27.36</v>
      </c>
      <c r="C1194">
        <v>8.9600000000000009</v>
      </c>
      <c r="D1194" s="7" t="s">
        <v>2380</v>
      </c>
      <c r="E1194" s="7" t="s">
        <v>2380</v>
      </c>
      <c r="F1194" s="7" t="s">
        <v>2380</v>
      </c>
      <c r="G1194">
        <v>0</v>
      </c>
      <c r="H1194" s="7" t="s">
        <v>2380</v>
      </c>
      <c r="I1194" s="7" t="s">
        <v>4726</v>
      </c>
      <c r="J1194" s="7" t="s">
        <v>4723</v>
      </c>
    </row>
    <row r="1195" spans="1:10" x14ac:dyDescent="0.3">
      <c r="A1195" s="7" t="s">
        <v>1177</v>
      </c>
      <c r="B1195">
        <v>27.265000000000001</v>
      </c>
      <c r="C1195">
        <v>11.39</v>
      </c>
      <c r="D1195" s="7" t="s">
        <v>2380</v>
      </c>
      <c r="E1195" s="7" t="s">
        <v>2380</v>
      </c>
      <c r="F1195" s="7" t="s">
        <v>2380</v>
      </c>
      <c r="G1195">
        <v>0</v>
      </c>
      <c r="H1195" s="7" t="s">
        <v>2380</v>
      </c>
      <c r="I1195" s="7" t="s">
        <v>4726</v>
      </c>
      <c r="J1195" s="7" t="s">
        <v>4723</v>
      </c>
    </row>
    <row r="1196" spans="1:10" x14ac:dyDescent="0.3">
      <c r="A1196" s="7" t="s">
        <v>1176</v>
      </c>
      <c r="B1196">
        <v>48.07</v>
      </c>
      <c r="C1196">
        <v>4.0599999999999996</v>
      </c>
      <c r="D1196" s="7" t="s">
        <v>2383</v>
      </c>
      <c r="E1196" s="7" t="s">
        <v>2380</v>
      </c>
      <c r="F1196" s="7" t="s">
        <v>2380</v>
      </c>
      <c r="G1196">
        <v>0</v>
      </c>
      <c r="H1196" s="7" t="s">
        <v>2380</v>
      </c>
      <c r="I1196" s="7" t="s">
        <v>4722</v>
      </c>
      <c r="J1196" s="7" t="s">
        <v>4725</v>
      </c>
    </row>
    <row r="1197" spans="1:10" x14ac:dyDescent="0.3">
      <c r="A1197" s="7" t="s">
        <v>1175</v>
      </c>
      <c r="B1197">
        <v>30.8</v>
      </c>
      <c r="C1197">
        <v>5.23</v>
      </c>
      <c r="D1197" s="7" t="s">
        <v>2383</v>
      </c>
      <c r="E1197" s="7" t="s">
        <v>2380</v>
      </c>
      <c r="F1197" s="7" t="s">
        <v>2380</v>
      </c>
      <c r="G1197">
        <v>0</v>
      </c>
      <c r="H1197" s="7" t="s">
        <v>2380</v>
      </c>
      <c r="I1197" s="7" t="s">
        <v>4722</v>
      </c>
      <c r="J1197" s="7" t="s">
        <v>4725</v>
      </c>
    </row>
    <row r="1198" spans="1:10" x14ac:dyDescent="0.3">
      <c r="A1198" s="7" t="s">
        <v>1174</v>
      </c>
      <c r="B1198">
        <v>32.299999999999997</v>
      </c>
      <c r="C1198">
        <v>5.05</v>
      </c>
      <c r="D1198" s="7" t="s">
        <v>2383</v>
      </c>
      <c r="E1198" s="7" t="s">
        <v>2380</v>
      </c>
      <c r="F1198" s="7" t="s">
        <v>2380</v>
      </c>
      <c r="G1198">
        <v>0</v>
      </c>
      <c r="H1198" s="7" t="s">
        <v>2380</v>
      </c>
      <c r="I1198" s="7" t="s">
        <v>4722</v>
      </c>
      <c r="J1198" s="7" t="s">
        <v>4725</v>
      </c>
    </row>
    <row r="1199" spans="1:10" x14ac:dyDescent="0.3">
      <c r="A1199" s="7" t="s">
        <v>1173</v>
      </c>
      <c r="B1199">
        <v>39.700000000000003</v>
      </c>
      <c r="C1199">
        <v>7.34</v>
      </c>
      <c r="D1199" s="7" t="s">
        <v>2380</v>
      </c>
      <c r="E1199" s="7" t="s">
        <v>2380</v>
      </c>
      <c r="F1199" s="7" t="s">
        <v>2380</v>
      </c>
      <c r="G1199">
        <v>0</v>
      </c>
      <c r="H1199" s="7" t="s">
        <v>2380</v>
      </c>
      <c r="I1199" s="7" t="s">
        <v>4722</v>
      </c>
      <c r="J1199" s="7" t="s">
        <v>4723</v>
      </c>
    </row>
    <row r="1200" spans="1:10" x14ac:dyDescent="0.3">
      <c r="A1200" s="7" t="s">
        <v>1172</v>
      </c>
      <c r="B1200">
        <v>35.97</v>
      </c>
      <c r="C1200">
        <v>8.1300000000000008</v>
      </c>
      <c r="D1200" s="7" t="s">
        <v>2380</v>
      </c>
      <c r="E1200" s="7" t="s">
        <v>2380</v>
      </c>
      <c r="F1200" s="7" t="s">
        <v>2380</v>
      </c>
      <c r="G1200">
        <v>0</v>
      </c>
      <c r="H1200" s="7" t="s">
        <v>2380</v>
      </c>
      <c r="I1200" s="7" t="s">
        <v>4722</v>
      </c>
      <c r="J1200" s="7" t="s">
        <v>4723</v>
      </c>
    </row>
    <row r="1201" spans="1:10" x14ac:dyDescent="0.3">
      <c r="A1201" s="7" t="s">
        <v>1171</v>
      </c>
      <c r="B1201">
        <v>25.86</v>
      </c>
      <c r="C1201">
        <v>6.68</v>
      </c>
      <c r="D1201" s="7" t="s">
        <v>2383</v>
      </c>
      <c r="E1201" s="7" t="s">
        <v>2380</v>
      </c>
      <c r="F1201" s="7" t="s">
        <v>2380</v>
      </c>
      <c r="G1201">
        <v>1</v>
      </c>
      <c r="H1201" s="7" t="s">
        <v>2380</v>
      </c>
      <c r="I1201" s="7" t="s">
        <v>4726</v>
      </c>
      <c r="J1201" s="7" t="s">
        <v>4723</v>
      </c>
    </row>
    <row r="1202" spans="1:10" x14ac:dyDescent="0.3">
      <c r="A1202" s="7" t="s">
        <v>1170</v>
      </c>
      <c r="B1202">
        <v>30.03</v>
      </c>
      <c r="C1202">
        <v>11.51</v>
      </c>
      <c r="D1202" s="7" t="s">
        <v>2380</v>
      </c>
      <c r="E1202" s="7" t="s">
        <v>2380</v>
      </c>
      <c r="F1202" s="7" t="s">
        <v>2380</v>
      </c>
      <c r="G1202">
        <v>0</v>
      </c>
      <c r="H1202" s="7" t="s">
        <v>2380</v>
      </c>
      <c r="I1202" s="7" t="s">
        <v>4722</v>
      </c>
      <c r="J1202" s="7" t="s">
        <v>4723</v>
      </c>
    </row>
    <row r="1203" spans="1:10" x14ac:dyDescent="0.3">
      <c r="A1203" s="7" t="s">
        <v>1169</v>
      </c>
      <c r="B1203">
        <v>25.76</v>
      </c>
      <c r="C1203">
        <v>6.02</v>
      </c>
      <c r="D1203" s="7" t="s">
        <v>2383</v>
      </c>
      <c r="E1203" s="7" t="s">
        <v>2380</v>
      </c>
      <c r="F1203" s="7" t="s">
        <v>2383</v>
      </c>
      <c r="G1203">
        <v>1</v>
      </c>
      <c r="H1203" s="7" t="s">
        <v>2380</v>
      </c>
      <c r="I1203" s="7" t="s">
        <v>4726</v>
      </c>
      <c r="J1203" s="7" t="s">
        <v>4724</v>
      </c>
    </row>
    <row r="1204" spans="1:10" x14ac:dyDescent="0.3">
      <c r="A1204" s="7" t="s">
        <v>1168</v>
      </c>
      <c r="B1204">
        <v>22.42</v>
      </c>
      <c r="C1204">
        <v>7.96</v>
      </c>
      <c r="D1204" s="7" t="s">
        <v>2380</v>
      </c>
      <c r="E1204" s="7" t="s">
        <v>2380</v>
      </c>
      <c r="F1204" s="7" t="s">
        <v>2380</v>
      </c>
      <c r="G1204">
        <v>0</v>
      </c>
      <c r="H1204" s="7" t="s">
        <v>2380</v>
      </c>
      <c r="I1204" s="7" t="s">
        <v>4727</v>
      </c>
      <c r="J1204" s="7" t="s">
        <v>4723</v>
      </c>
    </row>
    <row r="1205" spans="1:10" x14ac:dyDescent="0.3">
      <c r="A1205" s="7" t="s">
        <v>1167</v>
      </c>
      <c r="B1205">
        <v>33.18</v>
      </c>
      <c r="C1205">
        <v>6.01</v>
      </c>
      <c r="D1205" s="7" t="s">
        <v>2383</v>
      </c>
      <c r="E1205" s="7" t="s">
        <v>2380</v>
      </c>
      <c r="F1205" s="7" t="s">
        <v>2380</v>
      </c>
      <c r="G1205">
        <v>1</v>
      </c>
      <c r="H1205" s="7" t="s">
        <v>2380</v>
      </c>
      <c r="I1205" s="7" t="s">
        <v>4722</v>
      </c>
      <c r="J1205" s="7" t="s">
        <v>4724</v>
      </c>
    </row>
    <row r="1206" spans="1:10" x14ac:dyDescent="0.3">
      <c r="A1206" s="7" t="s">
        <v>1166</v>
      </c>
      <c r="B1206">
        <v>43.04</v>
      </c>
      <c r="C1206">
        <v>5.9</v>
      </c>
      <c r="D1206" s="7" t="s">
        <v>2383</v>
      </c>
      <c r="E1206" s="7" t="s">
        <v>2380</v>
      </c>
      <c r="F1206" s="7" t="s">
        <v>2380</v>
      </c>
      <c r="G1206">
        <v>0</v>
      </c>
      <c r="H1206" s="7" t="s">
        <v>2380</v>
      </c>
      <c r="I1206" s="7" t="s">
        <v>4722</v>
      </c>
      <c r="J1206" s="7" t="s">
        <v>4724</v>
      </c>
    </row>
    <row r="1207" spans="1:10" x14ac:dyDescent="0.3">
      <c r="A1207" s="7" t="s">
        <v>1165</v>
      </c>
      <c r="B1207">
        <v>34.15</v>
      </c>
      <c r="C1207">
        <v>4.49</v>
      </c>
      <c r="D1207" s="7" t="s">
        <v>2383</v>
      </c>
      <c r="E1207" s="7" t="s">
        <v>2380</v>
      </c>
      <c r="F1207" s="7" t="s">
        <v>2380</v>
      </c>
      <c r="G1207">
        <v>1</v>
      </c>
      <c r="H1207" s="7" t="s">
        <v>2380</v>
      </c>
      <c r="I1207" s="7" t="s">
        <v>4722</v>
      </c>
      <c r="J1207" s="7" t="s">
        <v>4725</v>
      </c>
    </row>
    <row r="1208" spans="1:10" x14ac:dyDescent="0.3">
      <c r="A1208" s="7" t="s">
        <v>1164</v>
      </c>
      <c r="B1208">
        <v>25.78</v>
      </c>
      <c r="C1208">
        <v>6.25</v>
      </c>
      <c r="D1208" s="7" t="s">
        <v>2380</v>
      </c>
      <c r="E1208" s="7" t="s">
        <v>2380</v>
      </c>
      <c r="F1208" s="7" t="s">
        <v>2380</v>
      </c>
      <c r="G1208">
        <v>0</v>
      </c>
      <c r="H1208" s="7" t="s">
        <v>2380</v>
      </c>
      <c r="I1208" s="7" t="s">
        <v>4726</v>
      </c>
      <c r="J1208" s="7" t="s">
        <v>4724</v>
      </c>
    </row>
    <row r="1209" spans="1:10" x14ac:dyDescent="0.3">
      <c r="A1209" s="7" t="s">
        <v>1163</v>
      </c>
      <c r="B1209">
        <v>21.02</v>
      </c>
      <c r="C1209">
        <v>9.6199999999999992</v>
      </c>
      <c r="D1209" s="7" t="s">
        <v>2383</v>
      </c>
      <c r="E1209" s="7" t="s">
        <v>2380</v>
      </c>
      <c r="F1209" s="7" t="s">
        <v>2383</v>
      </c>
      <c r="G1209">
        <v>1</v>
      </c>
      <c r="H1209" s="7" t="s">
        <v>2380</v>
      </c>
      <c r="I1209" s="7" t="s">
        <v>4727</v>
      </c>
      <c r="J1209" s="7" t="s">
        <v>4723</v>
      </c>
    </row>
    <row r="1210" spans="1:10" x14ac:dyDescent="0.3">
      <c r="A1210" s="7" t="s">
        <v>1162</v>
      </c>
      <c r="B1210">
        <v>37.51</v>
      </c>
      <c r="C1210">
        <v>11.06</v>
      </c>
      <c r="D1210" s="7" t="s">
        <v>2380</v>
      </c>
      <c r="E1210" s="7" t="s">
        <v>2380</v>
      </c>
      <c r="F1210" s="7" t="s">
        <v>2380</v>
      </c>
      <c r="G1210">
        <v>2</v>
      </c>
      <c r="H1210" s="7" t="s">
        <v>2380</v>
      </c>
      <c r="I1210" s="7" t="s">
        <v>4722</v>
      </c>
      <c r="J1210" s="7" t="s">
        <v>4723</v>
      </c>
    </row>
    <row r="1211" spans="1:10" x14ac:dyDescent="0.3">
      <c r="A1211" s="7" t="s">
        <v>1161</v>
      </c>
      <c r="B1211">
        <v>25.745000000000001</v>
      </c>
      <c r="C1211">
        <v>6.11</v>
      </c>
      <c r="D1211" s="7" t="s">
        <v>2383</v>
      </c>
      <c r="E1211" s="7" t="s">
        <v>2380</v>
      </c>
      <c r="F1211" s="7" t="s">
        <v>2380</v>
      </c>
      <c r="G1211">
        <v>0</v>
      </c>
      <c r="H1211" s="7" t="s">
        <v>2380</v>
      </c>
      <c r="I1211" s="7" t="s">
        <v>4726</v>
      </c>
      <c r="J1211" s="7" t="s">
        <v>4724</v>
      </c>
    </row>
    <row r="1212" spans="1:10" x14ac:dyDescent="0.3">
      <c r="A1212" s="7" t="s">
        <v>1160</v>
      </c>
      <c r="B1212">
        <v>31.35</v>
      </c>
      <c r="C1212">
        <v>11.49</v>
      </c>
      <c r="D1212" s="7" t="s">
        <v>2380</v>
      </c>
      <c r="E1212" s="7" t="s">
        <v>2380</v>
      </c>
      <c r="F1212" s="7" t="s">
        <v>2380</v>
      </c>
      <c r="G1212">
        <v>2</v>
      </c>
      <c r="H1212" s="7" t="s">
        <v>2380</v>
      </c>
      <c r="I1212" s="7" t="s">
        <v>4722</v>
      </c>
      <c r="J1212" s="7" t="s">
        <v>4723</v>
      </c>
    </row>
    <row r="1213" spans="1:10" x14ac:dyDescent="0.3">
      <c r="A1213" s="7" t="s">
        <v>1159</v>
      </c>
      <c r="B1213">
        <v>29.83</v>
      </c>
      <c r="C1213">
        <v>8.68</v>
      </c>
      <c r="D1213" s="7" t="s">
        <v>2380</v>
      </c>
      <c r="E1213" s="7" t="s">
        <v>2380</v>
      </c>
      <c r="F1213" s="7" t="s">
        <v>2380</v>
      </c>
      <c r="G1213">
        <v>2</v>
      </c>
      <c r="H1213" s="7" t="s">
        <v>2380</v>
      </c>
      <c r="I1213" s="7" t="s">
        <v>4726</v>
      </c>
      <c r="J1213" s="7" t="s">
        <v>4723</v>
      </c>
    </row>
    <row r="1214" spans="1:10" x14ac:dyDescent="0.3">
      <c r="A1214" s="7" t="s">
        <v>1158</v>
      </c>
      <c r="B1214">
        <v>25.49</v>
      </c>
      <c r="C1214">
        <v>5.68</v>
      </c>
      <c r="D1214" s="7" t="s">
        <v>2383</v>
      </c>
      <c r="E1214" s="7" t="s">
        <v>2380</v>
      </c>
      <c r="F1214" s="7" t="s">
        <v>2383</v>
      </c>
      <c r="G1214">
        <v>1</v>
      </c>
      <c r="H1214" s="7" t="s">
        <v>2380</v>
      </c>
      <c r="I1214" s="7" t="s">
        <v>4726</v>
      </c>
      <c r="J1214" s="7" t="s">
        <v>4725</v>
      </c>
    </row>
    <row r="1215" spans="1:10" x14ac:dyDescent="0.3">
      <c r="A1215" s="7" t="s">
        <v>1157</v>
      </c>
      <c r="B1215">
        <v>34.1</v>
      </c>
      <c r="C1215">
        <v>8.4499999999999993</v>
      </c>
      <c r="D1215" s="7" t="s">
        <v>2380</v>
      </c>
      <c r="E1215" s="7" t="s">
        <v>2380</v>
      </c>
      <c r="F1215" s="7" t="s">
        <v>2380</v>
      </c>
      <c r="G1215">
        <v>0</v>
      </c>
      <c r="H1215" s="7" t="s">
        <v>2380</v>
      </c>
      <c r="I1215" s="7" t="s">
        <v>4722</v>
      </c>
      <c r="J1215" s="7" t="s">
        <v>4723</v>
      </c>
    </row>
    <row r="1216" spans="1:10" x14ac:dyDescent="0.3">
      <c r="A1216" s="7" t="s">
        <v>1156</v>
      </c>
      <c r="B1216">
        <v>25.84</v>
      </c>
      <c r="C1216">
        <v>8.51</v>
      </c>
      <c r="D1216" s="7" t="s">
        <v>2380</v>
      </c>
      <c r="E1216" s="7" t="s">
        <v>2380</v>
      </c>
      <c r="F1216" s="7" t="s">
        <v>2380</v>
      </c>
      <c r="G1216">
        <v>2</v>
      </c>
      <c r="H1216" s="7" t="s">
        <v>2380</v>
      </c>
      <c r="I1216" s="7" t="s">
        <v>4726</v>
      </c>
      <c r="J1216" s="7" t="s">
        <v>4723</v>
      </c>
    </row>
    <row r="1217" spans="1:10" x14ac:dyDescent="0.3">
      <c r="A1217" s="7" t="s">
        <v>1155</v>
      </c>
      <c r="B1217">
        <v>20.6</v>
      </c>
      <c r="C1217">
        <v>7.62</v>
      </c>
      <c r="D1217" s="7" t="s">
        <v>2380</v>
      </c>
      <c r="E1217" s="7" t="s">
        <v>2380</v>
      </c>
      <c r="F1217" s="7" t="s">
        <v>2380</v>
      </c>
      <c r="G1217">
        <v>0</v>
      </c>
      <c r="H1217" s="7" t="s">
        <v>2380</v>
      </c>
      <c r="I1217" s="7" t="s">
        <v>4727</v>
      </c>
      <c r="J1217" s="7" t="s">
        <v>4723</v>
      </c>
    </row>
    <row r="1218" spans="1:10" x14ac:dyDescent="0.3">
      <c r="A1218" s="7" t="s">
        <v>1154</v>
      </c>
      <c r="B1218">
        <v>28.88</v>
      </c>
      <c r="C1218">
        <v>10.18</v>
      </c>
      <c r="D1218" s="7" t="s">
        <v>2380</v>
      </c>
      <c r="E1218" s="7" t="s">
        <v>2380</v>
      </c>
      <c r="F1218" s="7" t="s">
        <v>2380</v>
      </c>
      <c r="G1218">
        <v>0</v>
      </c>
      <c r="H1218" s="7" t="s">
        <v>2380</v>
      </c>
      <c r="I1218" s="7" t="s">
        <v>4726</v>
      </c>
      <c r="J1218" s="7" t="s">
        <v>4723</v>
      </c>
    </row>
    <row r="1219" spans="1:10" x14ac:dyDescent="0.3">
      <c r="A1219" s="7" t="s">
        <v>1153</v>
      </c>
      <c r="B1219">
        <v>28.24</v>
      </c>
      <c r="C1219">
        <v>5.36</v>
      </c>
      <c r="D1219" s="7" t="s">
        <v>2380</v>
      </c>
      <c r="E1219" s="7" t="s">
        <v>2380</v>
      </c>
      <c r="F1219" s="7" t="s">
        <v>2380</v>
      </c>
      <c r="G1219">
        <v>0</v>
      </c>
      <c r="H1219" s="7" t="s">
        <v>2380</v>
      </c>
      <c r="I1219" s="7" t="s">
        <v>4726</v>
      </c>
      <c r="J1219" s="7" t="s">
        <v>4725</v>
      </c>
    </row>
    <row r="1220" spans="1:10" x14ac:dyDescent="0.3">
      <c r="A1220" s="7" t="s">
        <v>1152</v>
      </c>
      <c r="B1220">
        <v>25.46</v>
      </c>
      <c r="C1220">
        <v>11.78</v>
      </c>
      <c r="D1220" s="7" t="s">
        <v>2383</v>
      </c>
      <c r="E1220" s="7" t="s">
        <v>2380</v>
      </c>
      <c r="F1220" s="7" t="s">
        <v>2380</v>
      </c>
      <c r="G1220">
        <v>1</v>
      </c>
      <c r="H1220" s="7" t="s">
        <v>2380</v>
      </c>
      <c r="I1220" s="7" t="s">
        <v>4726</v>
      </c>
      <c r="J1220" s="7" t="s">
        <v>4723</v>
      </c>
    </row>
    <row r="1221" spans="1:10" x14ac:dyDescent="0.3">
      <c r="A1221" s="7" t="s">
        <v>1151</v>
      </c>
      <c r="B1221">
        <v>29.64</v>
      </c>
      <c r="C1221">
        <v>10.82</v>
      </c>
      <c r="D1221" s="7" t="s">
        <v>2383</v>
      </c>
      <c r="E1221" s="7" t="s">
        <v>2380</v>
      </c>
      <c r="F1221" s="7" t="s">
        <v>2380</v>
      </c>
      <c r="G1221">
        <v>0</v>
      </c>
      <c r="H1221" s="7" t="s">
        <v>2380</v>
      </c>
      <c r="I1221" s="7" t="s">
        <v>4726</v>
      </c>
      <c r="J1221" s="7" t="s">
        <v>4723</v>
      </c>
    </row>
    <row r="1222" spans="1:10" x14ac:dyDescent="0.3">
      <c r="A1222" s="7" t="s">
        <v>1150</v>
      </c>
      <c r="B1222">
        <v>31.27</v>
      </c>
      <c r="C1222">
        <v>7.73</v>
      </c>
      <c r="D1222" s="7" t="s">
        <v>2383</v>
      </c>
      <c r="E1222" s="7" t="s">
        <v>2380</v>
      </c>
      <c r="F1222" s="7" t="s">
        <v>2380</v>
      </c>
      <c r="G1222">
        <v>1</v>
      </c>
      <c r="H1222" s="7" t="s">
        <v>2380</v>
      </c>
      <c r="I1222" s="7" t="s">
        <v>4722</v>
      </c>
      <c r="J1222" s="7" t="s">
        <v>4723</v>
      </c>
    </row>
    <row r="1223" spans="1:10" x14ac:dyDescent="0.3">
      <c r="A1223" s="7" t="s">
        <v>1149</v>
      </c>
      <c r="B1223">
        <v>19.95</v>
      </c>
      <c r="C1223">
        <v>6.24</v>
      </c>
      <c r="D1223" s="7" t="s">
        <v>2383</v>
      </c>
      <c r="E1223" s="7" t="s">
        <v>2380</v>
      </c>
      <c r="F1223" s="7" t="s">
        <v>2380</v>
      </c>
      <c r="G1223">
        <v>0</v>
      </c>
      <c r="H1223" s="7" t="s">
        <v>2380</v>
      </c>
      <c r="I1223" s="7" t="s">
        <v>4727</v>
      </c>
      <c r="J1223" s="7" t="s">
        <v>4724</v>
      </c>
    </row>
    <row r="1224" spans="1:10" x14ac:dyDescent="0.3">
      <c r="A1224" s="7" t="s">
        <v>1148</v>
      </c>
      <c r="B1224">
        <v>21.3</v>
      </c>
      <c r="C1224">
        <v>10.42</v>
      </c>
      <c r="D1224" s="7" t="s">
        <v>2380</v>
      </c>
      <c r="E1224" s="7" t="s">
        <v>2380</v>
      </c>
      <c r="F1224" s="7" t="s">
        <v>2380</v>
      </c>
      <c r="G1224">
        <v>2</v>
      </c>
      <c r="H1224" s="7" t="s">
        <v>2380</v>
      </c>
      <c r="I1224" s="7" t="s">
        <v>4727</v>
      </c>
      <c r="J1224" s="7" t="s">
        <v>4723</v>
      </c>
    </row>
    <row r="1225" spans="1:10" x14ac:dyDescent="0.3">
      <c r="A1225" s="7" t="s">
        <v>1147</v>
      </c>
      <c r="B1225">
        <v>31.635000000000002</v>
      </c>
      <c r="C1225">
        <v>11.11</v>
      </c>
      <c r="D1225" s="7" t="s">
        <v>2380</v>
      </c>
      <c r="E1225" s="7" t="s">
        <v>2380</v>
      </c>
      <c r="F1225" s="7" t="s">
        <v>2380</v>
      </c>
      <c r="G1225">
        <v>0</v>
      </c>
      <c r="H1225" s="7" t="s">
        <v>2380</v>
      </c>
      <c r="I1225" s="7" t="s">
        <v>4722</v>
      </c>
      <c r="J1225" s="7" t="s">
        <v>4723</v>
      </c>
    </row>
    <row r="1226" spans="1:10" x14ac:dyDescent="0.3">
      <c r="A1226" s="7" t="s">
        <v>1146</v>
      </c>
      <c r="B1226">
        <v>23.9</v>
      </c>
      <c r="C1226">
        <v>7.67</v>
      </c>
      <c r="D1226" s="7" t="s">
        <v>2383</v>
      </c>
      <c r="E1226" s="7" t="s">
        <v>2380</v>
      </c>
      <c r="F1226" s="7" t="s">
        <v>2380</v>
      </c>
      <c r="G1226">
        <v>2</v>
      </c>
      <c r="H1226" s="7" t="s">
        <v>2380</v>
      </c>
      <c r="I1226" s="7" t="s">
        <v>4727</v>
      </c>
      <c r="J1226" s="7" t="s">
        <v>4723</v>
      </c>
    </row>
    <row r="1227" spans="1:10" x14ac:dyDescent="0.3">
      <c r="A1227" s="7" t="s">
        <v>1145</v>
      </c>
      <c r="B1227">
        <v>34.15</v>
      </c>
      <c r="C1227">
        <v>6.15</v>
      </c>
      <c r="D1227" s="7" t="s">
        <v>2380</v>
      </c>
      <c r="E1227" s="7" t="s">
        <v>2380</v>
      </c>
      <c r="F1227" s="7" t="s">
        <v>2380</v>
      </c>
      <c r="G1227">
        <v>0</v>
      </c>
      <c r="H1227" s="7" t="s">
        <v>2380</v>
      </c>
      <c r="I1227" s="7" t="s">
        <v>4722</v>
      </c>
      <c r="J1227" s="7" t="s">
        <v>4724</v>
      </c>
    </row>
    <row r="1228" spans="1:10" x14ac:dyDescent="0.3">
      <c r="A1228" s="7" t="s">
        <v>1144</v>
      </c>
      <c r="B1228">
        <v>28.71</v>
      </c>
      <c r="C1228">
        <v>5.71</v>
      </c>
      <c r="D1228" s="7" t="s">
        <v>2380</v>
      </c>
      <c r="E1228" s="7" t="s">
        <v>2380</v>
      </c>
      <c r="F1228" s="7" t="s">
        <v>2380</v>
      </c>
      <c r="G1228">
        <v>0</v>
      </c>
      <c r="H1228" s="7" t="s">
        <v>2380</v>
      </c>
      <c r="I1228" s="7" t="s">
        <v>4726</v>
      </c>
      <c r="J1228" s="7" t="s">
        <v>4724</v>
      </c>
    </row>
    <row r="1229" spans="1:10" x14ac:dyDescent="0.3">
      <c r="A1229" s="7" t="s">
        <v>1143</v>
      </c>
      <c r="B1229">
        <v>36.700000000000003</v>
      </c>
      <c r="C1229">
        <v>8.6999999999999993</v>
      </c>
      <c r="D1229" s="7" t="s">
        <v>2383</v>
      </c>
      <c r="E1229" s="7" t="s">
        <v>2380</v>
      </c>
      <c r="F1229" s="7" t="s">
        <v>2380</v>
      </c>
      <c r="G1229">
        <v>2</v>
      </c>
      <c r="H1229" s="7" t="s">
        <v>2380</v>
      </c>
      <c r="I1229" s="7" t="s">
        <v>4722</v>
      </c>
      <c r="J1229" s="7" t="s">
        <v>4723</v>
      </c>
    </row>
    <row r="1230" spans="1:10" x14ac:dyDescent="0.3">
      <c r="A1230" s="7" t="s">
        <v>1142</v>
      </c>
      <c r="B1230">
        <v>34.1</v>
      </c>
      <c r="C1230">
        <v>9.0399999999999991</v>
      </c>
      <c r="D1230" s="7" t="s">
        <v>2383</v>
      </c>
      <c r="E1230" s="7" t="s">
        <v>2380</v>
      </c>
      <c r="F1230" s="7" t="s">
        <v>2380</v>
      </c>
      <c r="G1230">
        <v>2</v>
      </c>
      <c r="H1230" s="7" t="s">
        <v>2380</v>
      </c>
      <c r="I1230" s="7" t="s">
        <v>4722</v>
      </c>
      <c r="J1230" s="7" t="s">
        <v>4723</v>
      </c>
    </row>
    <row r="1231" spans="1:10" x14ac:dyDescent="0.3">
      <c r="A1231" s="7" t="s">
        <v>1141</v>
      </c>
      <c r="B1231">
        <v>25.7</v>
      </c>
      <c r="C1231">
        <v>5.61</v>
      </c>
      <c r="D1231" s="7" t="s">
        <v>2380</v>
      </c>
      <c r="E1231" s="7" t="s">
        <v>2380</v>
      </c>
      <c r="F1231" s="7" t="s">
        <v>2380</v>
      </c>
      <c r="G1231">
        <v>0</v>
      </c>
      <c r="H1231" s="7" t="s">
        <v>2380</v>
      </c>
      <c r="I1231" s="7" t="s">
        <v>4726</v>
      </c>
      <c r="J1231" s="7" t="s">
        <v>4725</v>
      </c>
    </row>
    <row r="1232" spans="1:10" x14ac:dyDescent="0.3">
      <c r="A1232" s="7" t="s">
        <v>1140</v>
      </c>
      <c r="B1232">
        <v>21.68</v>
      </c>
      <c r="C1232">
        <v>8.1199999999999992</v>
      </c>
      <c r="D1232" s="7" t="s">
        <v>2380</v>
      </c>
      <c r="E1232" s="7" t="s">
        <v>2380</v>
      </c>
      <c r="F1232" s="7" t="s">
        <v>2380</v>
      </c>
      <c r="G1232">
        <v>0</v>
      </c>
      <c r="H1232" s="7" t="s">
        <v>2380</v>
      </c>
      <c r="I1232" s="7" t="s">
        <v>4727</v>
      </c>
      <c r="J1232" s="7" t="s">
        <v>4723</v>
      </c>
    </row>
    <row r="1233" spans="1:10" x14ac:dyDescent="0.3">
      <c r="A1233" s="7" t="s">
        <v>1139</v>
      </c>
      <c r="B1233">
        <v>25.175000000000001</v>
      </c>
      <c r="C1233">
        <v>4.74</v>
      </c>
      <c r="D1233" s="7" t="s">
        <v>2380</v>
      </c>
      <c r="E1233" s="7" t="s">
        <v>2380</v>
      </c>
      <c r="F1233" s="7" t="s">
        <v>2380</v>
      </c>
      <c r="G1233">
        <v>0</v>
      </c>
      <c r="H1233" s="7" t="s">
        <v>2380</v>
      </c>
      <c r="I1233" s="7" t="s">
        <v>4726</v>
      </c>
      <c r="J1233" s="7" t="s">
        <v>4725</v>
      </c>
    </row>
    <row r="1234" spans="1:10" x14ac:dyDescent="0.3">
      <c r="A1234" s="7" t="s">
        <v>1138</v>
      </c>
      <c r="B1234">
        <v>44.77</v>
      </c>
      <c r="C1234">
        <v>4.0599999999999996</v>
      </c>
      <c r="D1234" s="7" t="s">
        <v>2380</v>
      </c>
      <c r="E1234" s="7" t="s">
        <v>2380</v>
      </c>
      <c r="F1234" s="7" t="s">
        <v>2380</v>
      </c>
      <c r="G1234">
        <v>2</v>
      </c>
      <c r="H1234" s="7" t="s">
        <v>2380</v>
      </c>
      <c r="I1234" s="7" t="s">
        <v>4722</v>
      </c>
      <c r="J1234" s="7" t="s">
        <v>4725</v>
      </c>
    </row>
    <row r="1235" spans="1:10" x14ac:dyDescent="0.3">
      <c r="A1235" s="7" t="s">
        <v>1137</v>
      </c>
      <c r="B1235">
        <v>37.07</v>
      </c>
      <c r="C1235">
        <v>5.69</v>
      </c>
      <c r="D1235" s="7" t="s">
        <v>2380</v>
      </c>
      <c r="E1235" s="7" t="s">
        <v>2380</v>
      </c>
      <c r="F1235" s="7" t="s">
        <v>2380</v>
      </c>
      <c r="G1235">
        <v>2</v>
      </c>
      <c r="H1235" s="7" t="s">
        <v>2380</v>
      </c>
      <c r="I1235" s="7" t="s">
        <v>4722</v>
      </c>
      <c r="J1235" s="7" t="s">
        <v>4725</v>
      </c>
    </row>
    <row r="1236" spans="1:10" x14ac:dyDescent="0.3">
      <c r="A1236" s="7" t="s">
        <v>1136</v>
      </c>
      <c r="B1236">
        <v>39.799999999999997</v>
      </c>
      <c r="C1236">
        <v>5.66</v>
      </c>
      <c r="D1236" s="7" t="s">
        <v>2380</v>
      </c>
      <c r="E1236" s="7" t="s">
        <v>2380</v>
      </c>
      <c r="F1236" s="7" t="s">
        <v>2383</v>
      </c>
      <c r="G1236">
        <v>1</v>
      </c>
      <c r="H1236" s="7" t="s">
        <v>2380</v>
      </c>
      <c r="I1236" s="7" t="s">
        <v>4722</v>
      </c>
      <c r="J1236" s="7" t="s">
        <v>4725</v>
      </c>
    </row>
    <row r="1237" spans="1:10" x14ac:dyDescent="0.3">
      <c r="A1237" s="7" t="s">
        <v>1135</v>
      </c>
      <c r="B1237">
        <v>26.36</v>
      </c>
      <c r="C1237">
        <v>4.32</v>
      </c>
      <c r="D1237" s="7" t="s">
        <v>2380</v>
      </c>
      <c r="E1237" s="7" t="s">
        <v>2380</v>
      </c>
      <c r="F1237" s="7" t="s">
        <v>2383</v>
      </c>
      <c r="G1237">
        <v>1</v>
      </c>
      <c r="H1237" s="7" t="s">
        <v>2380</v>
      </c>
      <c r="I1237" s="7" t="s">
        <v>4726</v>
      </c>
      <c r="J1237" s="7" t="s">
        <v>4725</v>
      </c>
    </row>
    <row r="1238" spans="1:10" x14ac:dyDescent="0.3">
      <c r="A1238" s="7" t="s">
        <v>1134</v>
      </c>
      <c r="B1238">
        <v>29.925000000000001</v>
      </c>
      <c r="C1238">
        <v>8.2899999999999991</v>
      </c>
      <c r="D1238" s="7" t="s">
        <v>2380</v>
      </c>
      <c r="E1238" s="7" t="s">
        <v>2380</v>
      </c>
      <c r="F1238" s="7" t="s">
        <v>2380</v>
      </c>
      <c r="G1238">
        <v>2</v>
      </c>
      <c r="H1238" s="7" t="s">
        <v>2380</v>
      </c>
      <c r="I1238" s="7" t="s">
        <v>4722</v>
      </c>
      <c r="J1238" s="7" t="s">
        <v>4723</v>
      </c>
    </row>
    <row r="1239" spans="1:10" x14ac:dyDescent="0.3">
      <c r="A1239" s="7" t="s">
        <v>1133</v>
      </c>
      <c r="B1239">
        <v>37.29</v>
      </c>
      <c r="C1239">
        <v>10.46</v>
      </c>
      <c r="D1239" s="7" t="s">
        <v>2380</v>
      </c>
      <c r="E1239" s="7" t="s">
        <v>2380</v>
      </c>
      <c r="F1239" s="7" t="s">
        <v>2380</v>
      </c>
      <c r="G1239">
        <v>0</v>
      </c>
      <c r="H1239" s="7" t="s">
        <v>2380</v>
      </c>
      <c r="I1239" s="7" t="s">
        <v>4722</v>
      </c>
      <c r="J1239" s="7" t="s">
        <v>4723</v>
      </c>
    </row>
    <row r="1240" spans="1:10" x14ac:dyDescent="0.3">
      <c r="A1240" s="7" t="s">
        <v>1132</v>
      </c>
      <c r="B1240">
        <v>30.2</v>
      </c>
      <c r="C1240">
        <v>11.96</v>
      </c>
      <c r="D1240" s="7" t="s">
        <v>2380</v>
      </c>
      <c r="E1240" s="7" t="s">
        <v>2380</v>
      </c>
      <c r="F1240" s="7" t="s">
        <v>2380</v>
      </c>
      <c r="G1240">
        <v>0</v>
      </c>
      <c r="H1240" s="7" t="s">
        <v>2380</v>
      </c>
      <c r="I1240" s="7" t="s">
        <v>4722</v>
      </c>
      <c r="J1240" s="7" t="s">
        <v>4723</v>
      </c>
    </row>
    <row r="1241" spans="1:10" x14ac:dyDescent="0.3">
      <c r="A1241" s="7" t="s">
        <v>1131</v>
      </c>
      <c r="B1241">
        <v>24.225000000000001</v>
      </c>
      <c r="C1241">
        <v>4.25</v>
      </c>
      <c r="D1241" s="7" t="s">
        <v>2383</v>
      </c>
      <c r="E1241" s="7" t="s">
        <v>2380</v>
      </c>
      <c r="F1241" s="7" t="s">
        <v>2383</v>
      </c>
      <c r="G1241">
        <v>1</v>
      </c>
      <c r="H1241" s="7" t="s">
        <v>2380</v>
      </c>
      <c r="I1241" s="7" t="s">
        <v>4727</v>
      </c>
      <c r="J1241" s="7" t="s">
        <v>4725</v>
      </c>
    </row>
    <row r="1242" spans="1:10" x14ac:dyDescent="0.3">
      <c r="A1242" s="7" t="s">
        <v>1130</v>
      </c>
      <c r="B1242">
        <v>31.445</v>
      </c>
      <c r="C1242">
        <v>8.33</v>
      </c>
      <c r="D1242" s="7" t="s">
        <v>2380</v>
      </c>
      <c r="E1242" s="7" t="s">
        <v>2380</v>
      </c>
      <c r="F1242" s="7" t="s">
        <v>2380</v>
      </c>
      <c r="G1242">
        <v>0</v>
      </c>
      <c r="H1242" s="7" t="s">
        <v>2380</v>
      </c>
      <c r="I1242" s="7" t="s">
        <v>4722</v>
      </c>
      <c r="J1242" s="7" t="s">
        <v>4723</v>
      </c>
    </row>
    <row r="1243" spans="1:10" x14ac:dyDescent="0.3">
      <c r="A1243" s="7" t="s">
        <v>1129</v>
      </c>
      <c r="B1243">
        <v>38.880000000000003</v>
      </c>
      <c r="C1243">
        <v>4.29</v>
      </c>
      <c r="D1243" s="7" t="s">
        <v>2380</v>
      </c>
      <c r="E1243" s="7" t="s">
        <v>2380</v>
      </c>
      <c r="F1243" s="7" t="s">
        <v>2380</v>
      </c>
      <c r="G1243">
        <v>1</v>
      </c>
      <c r="H1243" s="7" t="s">
        <v>2380</v>
      </c>
      <c r="I1243" s="7" t="s">
        <v>4722</v>
      </c>
      <c r="J1243" s="7" t="s">
        <v>4725</v>
      </c>
    </row>
    <row r="1244" spans="1:10" x14ac:dyDescent="0.3">
      <c r="A1244" s="7" t="s">
        <v>1128</v>
      </c>
      <c r="B1244">
        <v>43.89</v>
      </c>
      <c r="C1244">
        <v>6.32</v>
      </c>
      <c r="D1244" s="7" t="s">
        <v>2383</v>
      </c>
      <c r="E1244" s="7" t="s">
        <v>2380</v>
      </c>
      <c r="F1244" s="7" t="s">
        <v>2380</v>
      </c>
      <c r="G1244">
        <v>0</v>
      </c>
      <c r="H1244" s="7" t="s">
        <v>2380</v>
      </c>
      <c r="I1244" s="7" t="s">
        <v>4722</v>
      </c>
      <c r="J1244" s="7" t="s">
        <v>4724</v>
      </c>
    </row>
    <row r="1245" spans="1:10" x14ac:dyDescent="0.3">
      <c r="A1245" s="7" t="s">
        <v>1127</v>
      </c>
      <c r="B1245">
        <v>25.6</v>
      </c>
      <c r="C1245">
        <v>5.65</v>
      </c>
      <c r="D1245" s="7" t="s">
        <v>2380</v>
      </c>
      <c r="E1245" s="7" t="s">
        <v>2380</v>
      </c>
      <c r="F1245" s="7" t="s">
        <v>2380</v>
      </c>
      <c r="G1245">
        <v>2</v>
      </c>
      <c r="H1245" s="7" t="s">
        <v>2380</v>
      </c>
      <c r="I1245" s="7" t="s">
        <v>4726</v>
      </c>
      <c r="J1245" s="7" t="s">
        <v>4725</v>
      </c>
    </row>
    <row r="1246" spans="1:10" x14ac:dyDescent="0.3">
      <c r="A1246" s="7" t="s">
        <v>1126</v>
      </c>
      <c r="B1246">
        <v>29.545000000000002</v>
      </c>
      <c r="C1246">
        <v>8.41</v>
      </c>
      <c r="D1246" s="7" t="s">
        <v>2383</v>
      </c>
      <c r="E1246" s="7" t="s">
        <v>2380</v>
      </c>
      <c r="F1246" s="7" t="s">
        <v>2380</v>
      </c>
      <c r="G1246">
        <v>1</v>
      </c>
      <c r="H1246" s="7" t="s">
        <v>2380</v>
      </c>
      <c r="I1246" s="7" t="s">
        <v>4726</v>
      </c>
      <c r="J1246" s="7" t="s">
        <v>4723</v>
      </c>
    </row>
    <row r="1247" spans="1:10" x14ac:dyDescent="0.3">
      <c r="A1247" s="7" t="s">
        <v>1125</v>
      </c>
      <c r="B1247">
        <v>23.25</v>
      </c>
      <c r="C1247">
        <v>11.96</v>
      </c>
      <c r="D1247" s="7" t="s">
        <v>2383</v>
      </c>
      <c r="E1247" s="7" t="s">
        <v>2380</v>
      </c>
      <c r="F1247" s="7" t="s">
        <v>2380</v>
      </c>
      <c r="G1247">
        <v>0</v>
      </c>
      <c r="H1247" s="7" t="s">
        <v>2380</v>
      </c>
      <c r="I1247" s="7" t="s">
        <v>4727</v>
      </c>
      <c r="J1247" s="7" t="s">
        <v>4723</v>
      </c>
    </row>
    <row r="1248" spans="1:10" x14ac:dyDescent="0.3">
      <c r="A1248" s="7" t="s">
        <v>1124</v>
      </c>
      <c r="B1248">
        <v>43.95</v>
      </c>
      <c r="C1248">
        <v>5.17</v>
      </c>
      <c r="D1248" s="7" t="s">
        <v>2383</v>
      </c>
      <c r="E1248" s="7" t="s">
        <v>2380</v>
      </c>
      <c r="F1248" s="7" t="s">
        <v>2383</v>
      </c>
      <c r="G1248">
        <v>1</v>
      </c>
      <c r="H1248" s="7" t="s">
        <v>2380</v>
      </c>
      <c r="I1248" s="7" t="s">
        <v>4722</v>
      </c>
      <c r="J1248" s="7" t="s">
        <v>4725</v>
      </c>
    </row>
    <row r="1249" spans="1:10" x14ac:dyDescent="0.3">
      <c r="A1249" s="7" t="s">
        <v>1123</v>
      </c>
      <c r="B1249">
        <v>21.85</v>
      </c>
      <c r="C1249">
        <v>8.76</v>
      </c>
      <c r="D1249" s="7" t="s">
        <v>2380</v>
      </c>
      <c r="E1249" s="7" t="s">
        <v>2380</v>
      </c>
      <c r="F1249" s="7" t="s">
        <v>2380</v>
      </c>
      <c r="G1249">
        <v>0</v>
      </c>
      <c r="H1249" s="7" t="s">
        <v>2380</v>
      </c>
      <c r="I1249" s="7" t="s">
        <v>4727</v>
      </c>
      <c r="J1249" s="7" t="s">
        <v>4723</v>
      </c>
    </row>
    <row r="1250" spans="1:10" x14ac:dyDescent="0.3">
      <c r="A1250" s="7" t="s">
        <v>1122</v>
      </c>
      <c r="B1250">
        <v>25.73</v>
      </c>
      <c r="C1250">
        <v>7.99</v>
      </c>
      <c r="D1250" s="7" t="s">
        <v>2380</v>
      </c>
      <c r="E1250" s="7" t="s">
        <v>2380</v>
      </c>
      <c r="F1250" s="7" t="s">
        <v>2380</v>
      </c>
      <c r="G1250">
        <v>2</v>
      </c>
      <c r="H1250" s="7" t="s">
        <v>2380</v>
      </c>
      <c r="I1250" s="7" t="s">
        <v>4726</v>
      </c>
      <c r="J1250" s="7" t="s">
        <v>4723</v>
      </c>
    </row>
    <row r="1251" spans="1:10" x14ac:dyDescent="0.3">
      <c r="A1251" s="7" t="s">
        <v>1121</v>
      </c>
      <c r="B1251">
        <v>32.229999999999997</v>
      </c>
      <c r="C1251">
        <v>8.59</v>
      </c>
      <c r="D1251" s="7" t="s">
        <v>2380</v>
      </c>
      <c r="E1251" s="7" t="s">
        <v>2380</v>
      </c>
      <c r="F1251" s="7" t="s">
        <v>2380</v>
      </c>
      <c r="G1251">
        <v>0</v>
      </c>
      <c r="H1251" s="7" t="s">
        <v>2380</v>
      </c>
      <c r="I1251" s="7" t="s">
        <v>4722</v>
      </c>
      <c r="J1251" s="7" t="s">
        <v>4723</v>
      </c>
    </row>
    <row r="1252" spans="1:10" x14ac:dyDescent="0.3">
      <c r="A1252" s="7" t="s">
        <v>1120</v>
      </c>
      <c r="B1252">
        <v>32.204999999999998</v>
      </c>
      <c r="C1252">
        <v>6.14</v>
      </c>
      <c r="D1252" s="7" t="s">
        <v>2380</v>
      </c>
      <c r="E1252" s="7" t="s">
        <v>2380</v>
      </c>
      <c r="F1252" s="7" t="s">
        <v>2380</v>
      </c>
      <c r="G1252">
        <v>2</v>
      </c>
      <c r="H1252" s="7" t="s">
        <v>2380</v>
      </c>
      <c r="I1252" s="7" t="s">
        <v>4722</v>
      </c>
      <c r="J1252" s="7" t="s">
        <v>4724</v>
      </c>
    </row>
    <row r="1253" spans="1:10" x14ac:dyDescent="0.3">
      <c r="A1253" s="7" t="s">
        <v>1119</v>
      </c>
      <c r="B1253">
        <v>26.41</v>
      </c>
      <c r="C1253">
        <v>4.08</v>
      </c>
      <c r="D1253" s="7" t="s">
        <v>2380</v>
      </c>
      <c r="E1253" s="7" t="s">
        <v>2380</v>
      </c>
      <c r="F1253" s="7" t="s">
        <v>2380</v>
      </c>
      <c r="G1253">
        <v>2</v>
      </c>
      <c r="H1253" s="7" t="s">
        <v>2380</v>
      </c>
      <c r="I1253" s="7" t="s">
        <v>4726</v>
      </c>
      <c r="J1253" s="7" t="s">
        <v>4725</v>
      </c>
    </row>
    <row r="1254" spans="1:10" x14ac:dyDescent="0.3">
      <c r="A1254" s="7" t="s">
        <v>1118</v>
      </c>
      <c r="B1254">
        <v>30.2</v>
      </c>
      <c r="C1254">
        <v>6.25</v>
      </c>
      <c r="D1254" s="7" t="s">
        <v>2383</v>
      </c>
      <c r="E1254" s="7" t="s">
        <v>2380</v>
      </c>
      <c r="F1254" s="7" t="s">
        <v>2380</v>
      </c>
      <c r="G1254">
        <v>0</v>
      </c>
      <c r="H1254" s="7" t="s">
        <v>2380</v>
      </c>
      <c r="I1254" s="7" t="s">
        <v>4722</v>
      </c>
      <c r="J1254" s="7" t="s">
        <v>4724</v>
      </c>
    </row>
    <row r="1255" spans="1:10" x14ac:dyDescent="0.3">
      <c r="A1255" s="7" t="s">
        <v>1117</v>
      </c>
      <c r="B1255">
        <v>31.26</v>
      </c>
      <c r="C1255">
        <v>5.94</v>
      </c>
      <c r="D1255" s="7" t="s">
        <v>2383</v>
      </c>
      <c r="E1255" s="7" t="s">
        <v>2380</v>
      </c>
      <c r="F1255" s="7" t="s">
        <v>2380</v>
      </c>
      <c r="G1255">
        <v>1</v>
      </c>
      <c r="H1255" s="7" t="s">
        <v>2380</v>
      </c>
      <c r="I1255" s="7" t="s">
        <v>4722</v>
      </c>
      <c r="J1255" s="7" t="s">
        <v>4724</v>
      </c>
    </row>
    <row r="1256" spans="1:10" x14ac:dyDescent="0.3">
      <c r="A1256" s="7" t="s">
        <v>1116</v>
      </c>
      <c r="B1256">
        <v>33.725000000000001</v>
      </c>
      <c r="C1256">
        <v>6.45</v>
      </c>
      <c r="D1256" s="7" t="s">
        <v>2383</v>
      </c>
      <c r="E1256" s="7" t="s">
        <v>2380</v>
      </c>
      <c r="F1256" s="7" t="s">
        <v>2380</v>
      </c>
      <c r="G1256">
        <v>0</v>
      </c>
      <c r="H1256" s="7" t="s">
        <v>2380</v>
      </c>
      <c r="I1256" s="7" t="s">
        <v>4722</v>
      </c>
      <c r="J1256" s="7" t="s">
        <v>4723</v>
      </c>
    </row>
    <row r="1257" spans="1:10" x14ac:dyDescent="0.3">
      <c r="A1257" s="7" t="s">
        <v>1115</v>
      </c>
      <c r="B1257">
        <v>28.9</v>
      </c>
      <c r="C1257">
        <v>5.74</v>
      </c>
      <c r="D1257" s="7" t="s">
        <v>2383</v>
      </c>
      <c r="E1257" s="7" t="s">
        <v>2380</v>
      </c>
      <c r="F1257" s="7" t="s">
        <v>2380</v>
      </c>
      <c r="G1257">
        <v>0</v>
      </c>
      <c r="H1257" s="7" t="s">
        <v>2380</v>
      </c>
      <c r="I1257" s="7" t="s">
        <v>4726</v>
      </c>
      <c r="J1257" s="7" t="s">
        <v>4724</v>
      </c>
    </row>
    <row r="1258" spans="1:10" x14ac:dyDescent="0.3">
      <c r="A1258" s="7" t="s">
        <v>1114</v>
      </c>
      <c r="B1258">
        <v>45.69</v>
      </c>
      <c r="C1258">
        <v>4.43</v>
      </c>
      <c r="D1258" s="7" t="s">
        <v>2383</v>
      </c>
      <c r="E1258" s="7" t="s">
        <v>2380</v>
      </c>
      <c r="F1258" s="7" t="s">
        <v>2380</v>
      </c>
      <c r="G1258">
        <v>0</v>
      </c>
      <c r="H1258" s="7" t="s">
        <v>2380</v>
      </c>
      <c r="I1258" s="7" t="s">
        <v>4722</v>
      </c>
      <c r="J1258" s="7" t="s">
        <v>4725</v>
      </c>
    </row>
    <row r="1259" spans="1:10" x14ac:dyDescent="0.3">
      <c r="A1259" s="7" t="s">
        <v>1113</v>
      </c>
      <c r="B1259">
        <v>21.03</v>
      </c>
      <c r="C1259">
        <v>6.5</v>
      </c>
      <c r="D1259" s="7" t="s">
        <v>2380</v>
      </c>
      <c r="E1259" s="7" t="s">
        <v>2380</v>
      </c>
      <c r="F1259" s="7" t="s">
        <v>2380</v>
      </c>
      <c r="G1259">
        <v>0</v>
      </c>
      <c r="H1259" s="7" t="s">
        <v>2380</v>
      </c>
      <c r="I1259" s="7" t="s">
        <v>4727</v>
      </c>
      <c r="J1259" s="7" t="s">
        <v>4723</v>
      </c>
    </row>
    <row r="1260" spans="1:10" x14ac:dyDescent="0.3">
      <c r="A1260" s="7" t="s">
        <v>1112</v>
      </c>
      <c r="B1260">
        <v>37</v>
      </c>
      <c r="C1260">
        <v>8.75</v>
      </c>
      <c r="D1260" s="7" t="s">
        <v>2380</v>
      </c>
      <c r="E1260" s="7" t="s">
        <v>2380</v>
      </c>
      <c r="F1260" s="7" t="s">
        <v>2380</v>
      </c>
      <c r="G1260">
        <v>0</v>
      </c>
      <c r="H1260" s="7" t="s">
        <v>2380</v>
      </c>
      <c r="I1260" s="7" t="s">
        <v>4722</v>
      </c>
      <c r="J1260" s="7" t="s">
        <v>4723</v>
      </c>
    </row>
    <row r="1261" spans="1:10" x14ac:dyDescent="0.3">
      <c r="A1261" s="7" t="s">
        <v>1111</v>
      </c>
      <c r="B1261">
        <v>25.4</v>
      </c>
      <c r="C1261">
        <v>11.96</v>
      </c>
      <c r="D1261" s="7" t="s">
        <v>2380</v>
      </c>
      <c r="E1261" s="7" t="s">
        <v>2380</v>
      </c>
      <c r="F1261" s="7" t="s">
        <v>2380</v>
      </c>
      <c r="G1261">
        <v>0</v>
      </c>
      <c r="H1261" s="7" t="s">
        <v>2380</v>
      </c>
      <c r="I1261" s="7" t="s">
        <v>4726</v>
      </c>
      <c r="J1261" s="7" t="s">
        <v>4723</v>
      </c>
    </row>
    <row r="1262" spans="1:10" x14ac:dyDescent="0.3">
      <c r="A1262" s="7" t="s">
        <v>1110</v>
      </c>
      <c r="B1262">
        <v>32.299999999999997</v>
      </c>
      <c r="C1262">
        <v>10.54</v>
      </c>
      <c r="D1262" s="7" t="s">
        <v>2380</v>
      </c>
      <c r="E1262" s="7" t="s">
        <v>2380</v>
      </c>
      <c r="F1262" s="7" t="s">
        <v>2380</v>
      </c>
      <c r="G1262">
        <v>0</v>
      </c>
      <c r="H1262" s="7" t="s">
        <v>2380</v>
      </c>
      <c r="I1262" s="7" t="s">
        <v>4722</v>
      </c>
      <c r="J1262" s="7" t="s">
        <v>4723</v>
      </c>
    </row>
    <row r="1263" spans="1:10" x14ac:dyDescent="0.3">
      <c r="A1263" s="7" t="s">
        <v>1109</v>
      </c>
      <c r="B1263">
        <v>23.94</v>
      </c>
      <c r="C1263">
        <v>4.54</v>
      </c>
      <c r="D1263" s="7" t="s">
        <v>2383</v>
      </c>
      <c r="E1263" s="7" t="s">
        <v>2380</v>
      </c>
      <c r="F1263" s="7" t="s">
        <v>2383</v>
      </c>
      <c r="G1263">
        <v>1</v>
      </c>
      <c r="H1263" s="7" t="s">
        <v>2380</v>
      </c>
      <c r="I1263" s="7" t="s">
        <v>4727</v>
      </c>
      <c r="J1263" s="7" t="s">
        <v>4725</v>
      </c>
    </row>
    <row r="1264" spans="1:10" x14ac:dyDescent="0.3">
      <c r="A1264" s="7" t="s">
        <v>1108</v>
      </c>
      <c r="B1264">
        <v>46.4</v>
      </c>
      <c r="C1264">
        <v>5.71</v>
      </c>
      <c r="D1264" s="7" t="s">
        <v>2380</v>
      </c>
      <c r="E1264" s="7" t="s">
        <v>2380</v>
      </c>
      <c r="F1264" s="7" t="s">
        <v>2380</v>
      </c>
      <c r="G1264">
        <v>0</v>
      </c>
      <c r="H1264" s="7" t="s">
        <v>2380</v>
      </c>
      <c r="I1264" s="7" t="s">
        <v>4722</v>
      </c>
      <c r="J1264" s="7" t="s">
        <v>4724</v>
      </c>
    </row>
    <row r="1265" spans="1:10" x14ac:dyDescent="0.3">
      <c r="A1265" s="7" t="s">
        <v>1107</v>
      </c>
      <c r="B1265">
        <v>40.375</v>
      </c>
      <c r="C1265">
        <v>6.25</v>
      </c>
      <c r="D1265" s="7" t="s">
        <v>2383</v>
      </c>
      <c r="E1265" s="7" t="s">
        <v>2380</v>
      </c>
      <c r="F1265" s="7" t="s">
        <v>2380</v>
      </c>
      <c r="G1265">
        <v>0</v>
      </c>
      <c r="H1265" s="7" t="s">
        <v>2380</v>
      </c>
      <c r="I1265" s="7" t="s">
        <v>4722</v>
      </c>
      <c r="J1265" s="7" t="s">
        <v>4724</v>
      </c>
    </row>
    <row r="1266" spans="1:10" x14ac:dyDescent="0.3">
      <c r="A1266" s="7" t="s">
        <v>1106</v>
      </c>
      <c r="B1266">
        <v>28.7</v>
      </c>
      <c r="C1266">
        <v>9.4700000000000006</v>
      </c>
      <c r="D1266" s="7" t="s">
        <v>2380</v>
      </c>
      <c r="E1266" s="7" t="s">
        <v>2380</v>
      </c>
      <c r="F1266" s="7" t="s">
        <v>2380</v>
      </c>
      <c r="G1266">
        <v>2</v>
      </c>
      <c r="H1266" s="7" t="s">
        <v>2380</v>
      </c>
      <c r="I1266" s="7" t="s">
        <v>4726</v>
      </c>
      <c r="J1266" s="7" t="s">
        <v>4723</v>
      </c>
    </row>
    <row r="1267" spans="1:10" x14ac:dyDescent="0.3">
      <c r="A1267" s="7" t="s">
        <v>1105</v>
      </c>
      <c r="B1267">
        <v>26.63</v>
      </c>
      <c r="C1267">
        <v>5.7</v>
      </c>
      <c r="D1267" s="7" t="s">
        <v>2380</v>
      </c>
      <c r="E1267" s="7" t="s">
        <v>2380</v>
      </c>
      <c r="F1267" s="7" t="s">
        <v>2380</v>
      </c>
      <c r="G1267">
        <v>0</v>
      </c>
      <c r="H1267" s="7" t="s">
        <v>2380</v>
      </c>
      <c r="I1267" s="7" t="s">
        <v>4726</v>
      </c>
      <c r="J1267" s="7" t="s">
        <v>4724</v>
      </c>
    </row>
    <row r="1268" spans="1:10" x14ac:dyDescent="0.3">
      <c r="A1268" s="7" t="s">
        <v>1104</v>
      </c>
      <c r="B1268">
        <v>22.515000000000001</v>
      </c>
      <c r="C1268">
        <v>11.18</v>
      </c>
      <c r="D1268" s="7" t="s">
        <v>2380</v>
      </c>
      <c r="E1268" s="7" t="s">
        <v>2380</v>
      </c>
      <c r="F1268" s="7" t="s">
        <v>2380</v>
      </c>
      <c r="G1268">
        <v>2</v>
      </c>
      <c r="H1268" s="7" t="s">
        <v>2380</v>
      </c>
      <c r="I1268" s="7" t="s">
        <v>4727</v>
      </c>
      <c r="J1268" s="7" t="s">
        <v>4723</v>
      </c>
    </row>
    <row r="1269" spans="1:10" x14ac:dyDescent="0.3">
      <c r="A1269" s="7" t="s">
        <v>1103</v>
      </c>
      <c r="B1269">
        <v>36.575000000000003</v>
      </c>
      <c r="C1269">
        <v>10.98</v>
      </c>
      <c r="D1269" s="7" t="s">
        <v>2380</v>
      </c>
      <c r="E1269" s="7" t="s">
        <v>2380</v>
      </c>
      <c r="F1269" s="7" t="s">
        <v>2380</v>
      </c>
      <c r="G1269">
        <v>0</v>
      </c>
      <c r="H1269" s="7" t="s">
        <v>2380</v>
      </c>
      <c r="I1269" s="7" t="s">
        <v>4722</v>
      </c>
      <c r="J1269" s="7" t="s">
        <v>4723</v>
      </c>
    </row>
    <row r="1270" spans="1:10" x14ac:dyDescent="0.3">
      <c r="A1270" s="7" t="s">
        <v>1102</v>
      </c>
      <c r="B1270">
        <v>23.66</v>
      </c>
      <c r="C1270">
        <v>5.1100000000000003</v>
      </c>
      <c r="D1270" s="7" t="s">
        <v>2383</v>
      </c>
      <c r="E1270" s="7" t="s">
        <v>2380</v>
      </c>
      <c r="F1270" s="7" t="s">
        <v>2383</v>
      </c>
      <c r="G1270">
        <v>1</v>
      </c>
      <c r="H1270" s="7" t="s">
        <v>2380</v>
      </c>
      <c r="I1270" s="7" t="s">
        <v>4727</v>
      </c>
      <c r="J1270" s="7" t="s">
        <v>4725</v>
      </c>
    </row>
    <row r="1271" spans="1:10" x14ac:dyDescent="0.3">
      <c r="A1271" s="7" t="s">
        <v>1101</v>
      </c>
      <c r="B1271">
        <v>18.62</v>
      </c>
      <c r="C1271">
        <v>10.24</v>
      </c>
      <c r="D1271" s="7" t="s">
        <v>2380</v>
      </c>
      <c r="E1271" s="7" t="s">
        <v>2380</v>
      </c>
      <c r="F1271" s="7" t="s">
        <v>2380</v>
      </c>
      <c r="G1271">
        <v>0</v>
      </c>
      <c r="H1271" s="7" t="s">
        <v>2380</v>
      </c>
      <c r="I1271" s="7" t="s">
        <v>4727</v>
      </c>
      <c r="J1271" s="7" t="s">
        <v>4723</v>
      </c>
    </row>
    <row r="1272" spans="1:10" x14ac:dyDescent="0.3">
      <c r="A1272" s="7" t="s">
        <v>1100</v>
      </c>
      <c r="B1272">
        <v>19.190000000000001</v>
      </c>
      <c r="C1272">
        <v>7.71</v>
      </c>
      <c r="D1272" s="7" t="s">
        <v>2383</v>
      </c>
      <c r="E1272" s="7" t="s">
        <v>2380</v>
      </c>
      <c r="F1272" s="7" t="s">
        <v>2380</v>
      </c>
      <c r="G1272">
        <v>1</v>
      </c>
      <c r="H1272" s="7" t="s">
        <v>2380</v>
      </c>
      <c r="I1272" s="7" t="s">
        <v>4727</v>
      </c>
      <c r="J1272" s="7" t="s">
        <v>4723</v>
      </c>
    </row>
    <row r="1273" spans="1:10" x14ac:dyDescent="0.3">
      <c r="A1273" s="7" t="s">
        <v>1099</v>
      </c>
      <c r="B1273">
        <v>27.5</v>
      </c>
      <c r="C1273">
        <v>6.03</v>
      </c>
      <c r="D1273" s="7" t="s">
        <v>2380</v>
      </c>
      <c r="E1273" s="7" t="s">
        <v>2380</v>
      </c>
      <c r="F1273" s="7" t="s">
        <v>2380</v>
      </c>
      <c r="G1273">
        <v>0</v>
      </c>
      <c r="H1273" s="7" t="s">
        <v>2380</v>
      </c>
      <c r="I1273" s="7" t="s">
        <v>4726</v>
      </c>
      <c r="J1273" s="7" t="s">
        <v>4724</v>
      </c>
    </row>
    <row r="1274" spans="1:10" x14ac:dyDescent="0.3">
      <c r="A1274" s="7" t="s">
        <v>1098</v>
      </c>
      <c r="B1274">
        <v>27.36</v>
      </c>
      <c r="C1274">
        <v>5.96</v>
      </c>
      <c r="D1274" s="7" t="s">
        <v>2380</v>
      </c>
      <c r="E1274" s="7" t="s">
        <v>2380</v>
      </c>
      <c r="F1274" s="7" t="s">
        <v>2383</v>
      </c>
      <c r="G1274">
        <v>1</v>
      </c>
      <c r="H1274" s="7" t="s">
        <v>2380</v>
      </c>
      <c r="I1274" s="7" t="s">
        <v>4726</v>
      </c>
      <c r="J1274" s="7" t="s">
        <v>4724</v>
      </c>
    </row>
    <row r="1275" spans="1:10" x14ac:dyDescent="0.3">
      <c r="A1275" s="7" t="s">
        <v>1097</v>
      </c>
      <c r="B1275">
        <v>20.350000000000001</v>
      </c>
      <c r="C1275">
        <v>4.16</v>
      </c>
      <c r="D1275" s="7" t="s">
        <v>2380</v>
      </c>
      <c r="E1275" s="7" t="s">
        <v>2380</v>
      </c>
      <c r="F1275" s="7" t="s">
        <v>2380</v>
      </c>
      <c r="G1275">
        <v>0</v>
      </c>
      <c r="H1275" s="7" t="s">
        <v>2380</v>
      </c>
      <c r="I1275" s="7" t="s">
        <v>4727</v>
      </c>
      <c r="J1275" s="7" t="s">
        <v>4725</v>
      </c>
    </row>
    <row r="1276" spans="1:10" x14ac:dyDescent="0.3">
      <c r="A1276" s="7" t="s">
        <v>1096</v>
      </c>
      <c r="B1276">
        <v>24.035</v>
      </c>
      <c r="C1276">
        <v>6.11</v>
      </c>
      <c r="D1276" s="7" t="s">
        <v>2380</v>
      </c>
      <c r="E1276" s="7" t="s">
        <v>2380</v>
      </c>
      <c r="F1276" s="7" t="s">
        <v>2380</v>
      </c>
      <c r="G1276">
        <v>0</v>
      </c>
      <c r="H1276" s="7" t="s">
        <v>2380</v>
      </c>
      <c r="I1276" s="7" t="s">
        <v>4727</v>
      </c>
      <c r="J1276" s="7" t="s">
        <v>4724</v>
      </c>
    </row>
    <row r="1277" spans="1:10" x14ac:dyDescent="0.3">
      <c r="A1277" s="7" t="s">
        <v>1095</v>
      </c>
      <c r="B1277">
        <v>23.56</v>
      </c>
      <c r="C1277">
        <v>5.97</v>
      </c>
      <c r="D1277" s="7" t="s">
        <v>2380</v>
      </c>
      <c r="E1277" s="7" t="s">
        <v>2380</v>
      </c>
      <c r="F1277" s="7" t="s">
        <v>2380</v>
      </c>
      <c r="G1277">
        <v>0</v>
      </c>
      <c r="H1277" s="7" t="s">
        <v>2380</v>
      </c>
      <c r="I1277" s="7" t="s">
        <v>4727</v>
      </c>
      <c r="J1277" s="7" t="s">
        <v>4724</v>
      </c>
    </row>
    <row r="1278" spans="1:10" x14ac:dyDescent="0.3">
      <c r="A1278" s="7" t="s">
        <v>1094</v>
      </c>
      <c r="B1278">
        <v>27.17</v>
      </c>
      <c r="C1278">
        <v>10.81</v>
      </c>
      <c r="D1278" s="7" t="s">
        <v>2380</v>
      </c>
      <c r="E1278" s="7" t="s">
        <v>2380</v>
      </c>
      <c r="F1278" s="7" t="s">
        <v>2380</v>
      </c>
      <c r="G1278">
        <v>2</v>
      </c>
      <c r="H1278" s="7" t="s">
        <v>2380</v>
      </c>
      <c r="I1278" s="7" t="s">
        <v>4726</v>
      </c>
      <c r="J1278" s="7" t="s">
        <v>4723</v>
      </c>
    </row>
    <row r="1279" spans="1:10" x14ac:dyDescent="0.3">
      <c r="A1279" s="7" t="s">
        <v>1093</v>
      </c>
      <c r="B1279">
        <v>34.32</v>
      </c>
      <c r="C1279">
        <v>5.7</v>
      </c>
      <c r="D1279" s="7" t="s">
        <v>2383</v>
      </c>
      <c r="E1279" s="7" t="s">
        <v>2380</v>
      </c>
      <c r="F1279" s="7" t="s">
        <v>2383</v>
      </c>
      <c r="G1279">
        <v>1</v>
      </c>
      <c r="H1279" s="7" t="s">
        <v>2380</v>
      </c>
      <c r="I1279" s="7" t="s">
        <v>4722</v>
      </c>
      <c r="J1279" s="7" t="s">
        <v>4724</v>
      </c>
    </row>
    <row r="1280" spans="1:10" x14ac:dyDescent="0.3">
      <c r="A1280" s="7" t="s">
        <v>1092</v>
      </c>
      <c r="B1280">
        <v>23.87</v>
      </c>
      <c r="C1280">
        <v>4.7699999999999996</v>
      </c>
      <c r="D1280" s="7" t="s">
        <v>2383</v>
      </c>
      <c r="E1280" s="7" t="s">
        <v>2380</v>
      </c>
      <c r="F1280" s="7" t="s">
        <v>2383</v>
      </c>
      <c r="G1280">
        <v>1</v>
      </c>
      <c r="H1280" s="7" t="s">
        <v>2380</v>
      </c>
      <c r="I1280" s="7" t="s">
        <v>4727</v>
      </c>
      <c r="J1280" s="7" t="s">
        <v>4725</v>
      </c>
    </row>
    <row r="1281" spans="1:10" x14ac:dyDescent="0.3">
      <c r="A1281" s="7" t="s">
        <v>1091</v>
      </c>
      <c r="B1281">
        <v>30.15</v>
      </c>
      <c r="C1281">
        <v>4.25</v>
      </c>
      <c r="D1281" s="7" t="s">
        <v>2380</v>
      </c>
      <c r="E1281" s="7" t="s">
        <v>2380</v>
      </c>
      <c r="F1281" s="7" t="s">
        <v>2380</v>
      </c>
      <c r="G1281">
        <v>1</v>
      </c>
      <c r="H1281" s="7" t="s">
        <v>2380</v>
      </c>
      <c r="I1281" s="7" t="s">
        <v>4722</v>
      </c>
      <c r="J1281" s="7" t="s">
        <v>4725</v>
      </c>
    </row>
    <row r="1282" spans="1:10" x14ac:dyDescent="0.3">
      <c r="A1282" s="7" t="s">
        <v>1090</v>
      </c>
      <c r="B1282">
        <v>26.36</v>
      </c>
      <c r="C1282">
        <v>5.52</v>
      </c>
      <c r="D1282" s="7" t="s">
        <v>2380</v>
      </c>
      <c r="E1282" s="7" t="s">
        <v>2380</v>
      </c>
      <c r="F1282" s="7" t="s">
        <v>2380</v>
      </c>
      <c r="G1282">
        <v>0</v>
      </c>
      <c r="H1282" s="7" t="s">
        <v>2380</v>
      </c>
      <c r="I1282" s="7" t="s">
        <v>4726</v>
      </c>
      <c r="J1282" s="7" t="s">
        <v>4725</v>
      </c>
    </row>
    <row r="1283" spans="1:10" x14ac:dyDescent="0.3">
      <c r="A1283" s="7" t="s">
        <v>1089</v>
      </c>
      <c r="B1283">
        <v>45.32</v>
      </c>
      <c r="C1283">
        <v>6.53</v>
      </c>
      <c r="D1283" s="7" t="s">
        <v>2383</v>
      </c>
      <c r="E1283" s="7" t="s">
        <v>2380</v>
      </c>
      <c r="F1283" s="7" t="s">
        <v>2380</v>
      </c>
      <c r="G1283">
        <v>1</v>
      </c>
      <c r="H1283" s="7" t="s">
        <v>2380</v>
      </c>
      <c r="I1283" s="7" t="s">
        <v>4722</v>
      </c>
      <c r="J1283" s="7" t="s">
        <v>4723</v>
      </c>
    </row>
    <row r="1284" spans="1:10" x14ac:dyDescent="0.3">
      <c r="A1284" s="7" t="s">
        <v>1088</v>
      </c>
      <c r="B1284">
        <v>31.93</v>
      </c>
      <c r="C1284">
        <v>4.82</v>
      </c>
      <c r="D1284" s="7" t="s">
        <v>2383</v>
      </c>
      <c r="E1284" s="7" t="s">
        <v>2380</v>
      </c>
      <c r="F1284" s="7" t="s">
        <v>2380</v>
      </c>
      <c r="G1284">
        <v>1</v>
      </c>
      <c r="H1284" s="7" t="s">
        <v>2380</v>
      </c>
      <c r="I1284" s="7" t="s">
        <v>4722</v>
      </c>
      <c r="J1284" s="7" t="s">
        <v>4725</v>
      </c>
    </row>
    <row r="1285" spans="1:10" x14ac:dyDescent="0.3">
      <c r="A1285" s="7" t="s">
        <v>1087</v>
      </c>
      <c r="B1285">
        <v>36</v>
      </c>
      <c r="C1285">
        <v>11.94</v>
      </c>
      <c r="D1285" s="7" t="s">
        <v>2383</v>
      </c>
      <c r="E1285" s="7" t="s">
        <v>2380</v>
      </c>
      <c r="F1285" s="7" t="s">
        <v>2380</v>
      </c>
      <c r="G1285">
        <v>1</v>
      </c>
      <c r="H1285" s="7" t="s">
        <v>2380</v>
      </c>
      <c r="I1285" s="7" t="s">
        <v>4722</v>
      </c>
      <c r="J1285" s="7" t="s">
        <v>4723</v>
      </c>
    </row>
    <row r="1286" spans="1:10" x14ac:dyDescent="0.3">
      <c r="A1286" s="7" t="s">
        <v>1086</v>
      </c>
      <c r="B1286">
        <v>32</v>
      </c>
      <c r="C1286">
        <v>7.85</v>
      </c>
      <c r="D1286" s="7" t="s">
        <v>2383</v>
      </c>
      <c r="E1286" s="7" t="s">
        <v>2380</v>
      </c>
      <c r="F1286" s="7" t="s">
        <v>2380</v>
      </c>
      <c r="G1286">
        <v>1</v>
      </c>
      <c r="H1286" s="7" t="s">
        <v>2380</v>
      </c>
      <c r="I1286" s="7" t="s">
        <v>4722</v>
      </c>
      <c r="J1286" s="7" t="s">
        <v>4723</v>
      </c>
    </row>
    <row r="1287" spans="1:10" x14ac:dyDescent="0.3">
      <c r="A1287" s="7" t="s">
        <v>1085</v>
      </c>
      <c r="B1287">
        <v>29.37</v>
      </c>
      <c r="C1287">
        <v>8.01</v>
      </c>
      <c r="D1287" s="7" t="s">
        <v>2383</v>
      </c>
      <c r="E1287" s="7" t="s">
        <v>2380</v>
      </c>
      <c r="F1287" s="7" t="s">
        <v>2380</v>
      </c>
      <c r="G1287">
        <v>1</v>
      </c>
      <c r="H1287" s="7" t="s">
        <v>2380</v>
      </c>
      <c r="I1287" s="7" t="s">
        <v>4726</v>
      </c>
      <c r="J1287" s="7" t="s">
        <v>4723</v>
      </c>
    </row>
    <row r="1288" spans="1:10" x14ac:dyDescent="0.3">
      <c r="A1288" s="7" t="s">
        <v>1084</v>
      </c>
      <c r="B1288">
        <v>23.6</v>
      </c>
      <c r="C1288">
        <v>7.4</v>
      </c>
      <c r="D1288" s="7" t="s">
        <v>2383</v>
      </c>
      <c r="E1288" s="7" t="s">
        <v>2380</v>
      </c>
      <c r="F1288" s="7" t="s">
        <v>2380</v>
      </c>
      <c r="G1288">
        <v>1</v>
      </c>
      <c r="H1288" s="7" t="s">
        <v>2380</v>
      </c>
      <c r="I1288" s="7" t="s">
        <v>4727</v>
      </c>
      <c r="J1288" s="7" t="s">
        <v>4723</v>
      </c>
    </row>
    <row r="1289" spans="1:10" x14ac:dyDescent="0.3">
      <c r="A1289" s="7" t="s">
        <v>1083</v>
      </c>
      <c r="B1289">
        <v>33.155000000000001</v>
      </c>
      <c r="C1289">
        <v>8.3800000000000008</v>
      </c>
      <c r="D1289" s="7" t="s">
        <v>2383</v>
      </c>
      <c r="E1289" s="7" t="s">
        <v>2380</v>
      </c>
      <c r="F1289" s="7" t="s">
        <v>2380</v>
      </c>
      <c r="G1289">
        <v>0</v>
      </c>
      <c r="H1289" s="7" t="s">
        <v>2380</v>
      </c>
      <c r="I1289" s="7" t="s">
        <v>4722</v>
      </c>
      <c r="J1289" s="7" t="s">
        <v>4723</v>
      </c>
    </row>
    <row r="1290" spans="1:10" x14ac:dyDescent="0.3">
      <c r="A1290" s="7" t="s">
        <v>1082</v>
      </c>
      <c r="B1290">
        <v>24.32</v>
      </c>
      <c r="C1290">
        <v>11.56</v>
      </c>
      <c r="D1290" s="7" t="s">
        <v>2383</v>
      </c>
      <c r="E1290" s="7" t="s">
        <v>2380</v>
      </c>
      <c r="F1290" s="7" t="s">
        <v>2380</v>
      </c>
      <c r="G1290">
        <v>1</v>
      </c>
      <c r="H1290" s="7" t="s">
        <v>2380</v>
      </c>
      <c r="I1290" s="7" t="s">
        <v>4727</v>
      </c>
      <c r="J1290" s="7" t="s">
        <v>4723</v>
      </c>
    </row>
    <row r="1291" spans="1:10" x14ac:dyDescent="0.3">
      <c r="A1291" s="7" t="s">
        <v>1081</v>
      </c>
      <c r="B1291">
        <v>36.299999999999997</v>
      </c>
      <c r="C1291">
        <v>4.6100000000000003</v>
      </c>
      <c r="D1291" s="7" t="s">
        <v>2380</v>
      </c>
      <c r="E1291" s="7" t="s">
        <v>2380</v>
      </c>
      <c r="F1291" s="7" t="s">
        <v>2380</v>
      </c>
      <c r="G1291">
        <v>0</v>
      </c>
      <c r="H1291" s="7" t="s">
        <v>2380</v>
      </c>
      <c r="I1291" s="7" t="s">
        <v>4722</v>
      </c>
      <c r="J1291" s="7" t="s">
        <v>4725</v>
      </c>
    </row>
    <row r="1292" spans="1:10" x14ac:dyDescent="0.3">
      <c r="A1292" s="7" t="s">
        <v>1080</v>
      </c>
      <c r="B1292">
        <v>34.4</v>
      </c>
      <c r="C1292">
        <v>4.95</v>
      </c>
      <c r="D1292" s="7" t="s">
        <v>2380</v>
      </c>
      <c r="E1292" s="7" t="s">
        <v>2380</v>
      </c>
      <c r="F1292" s="7" t="s">
        <v>2383</v>
      </c>
      <c r="G1292">
        <v>1</v>
      </c>
      <c r="H1292" s="7" t="s">
        <v>2380</v>
      </c>
      <c r="I1292" s="7" t="s">
        <v>4722</v>
      </c>
      <c r="J1292" s="7" t="s">
        <v>4725</v>
      </c>
    </row>
    <row r="1293" spans="1:10" x14ac:dyDescent="0.3">
      <c r="A1293" s="7" t="s">
        <v>1079</v>
      </c>
      <c r="B1293">
        <v>30.9</v>
      </c>
      <c r="C1293">
        <v>5.04</v>
      </c>
      <c r="D1293" s="7" t="s">
        <v>2380</v>
      </c>
      <c r="E1293" s="7" t="s">
        <v>2380</v>
      </c>
      <c r="F1293" s="7" t="s">
        <v>2380</v>
      </c>
      <c r="G1293">
        <v>0</v>
      </c>
      <c r="H1293" s="7" t="s">
        <v>2380</v>
      </c>
      <c r="I1293" s="7" t="s">
        <v>4722</v>
      </c>
      <c r="J1293" s="7" t="s">
        <v>4725</v>
      </c>
    </row>
    <row r="1294" spans="1:10" x14ac:dyDescent="0.3">
      <c r="A1294" s="7" t="s">
        <v>1078</v>
      </c>
      <c r="B1294">
        <v>28.6</v>
      </c>
      <c r="C1294">
        <v>5.42</v>
      </c>
      <c r="D1294" s="7" t="s">
        <v>2380</v>
      </c>
      <c r="E1294" s="7" t="s">
        <v>2380</v>
      </c>
      <c r="F1294" s="7" t="s">
        <v>2380</v>
      </c>
      <c r="G1294">
        <v>0</v>
      </c>
      <c r="H1294" s="7" t="s">
        <v>2380</v>
      </c>
      <c r="I1294" s="7" t="s">
        <v>4726</v>
      </c>
      <c r="J1294" s="7" t="s">
        <v>4725</v>
      </c>
    </row>
    <row r="1295" spans="1:10" x14ac:dyDescent="0.3">
      <c r="A1295" s="7" t="s">
        <v>1077</v>
      </c>
      <c r="B1295">
        <v>27.83</v>
      </c>
      <c r="C1295">
        <v>5.39</v>
      </c>
      <c r="D1295" s="7" t="s">
        <v>2380</v>
      </c>
      <c r="E1295" s="7" t="s">
        <v>2380</v>
      </c>
      <c r="F1295" s="7" t="s">
        <v>2380</v>
      </c>
      <c r="G1295">
        <v>0</v>
      </c>
      <c r="H1295" s="7" t="s">
        <v>2380</v>
      </c>
      <c r="I1295" s="7" t="s">
        <v>4726</v>
      </c>
      <c r="J1295" s="7" t="s">
        <v>4725</v>
      </c>
    </row>
    <row r="1296" spans="1:10" x14ac:dyDescent="0.3">
      <c r="A1296" s="7" t="s">
        <v>1076</v>
      </c>
      <c r="B1296">
        <v>39.64</v>
      </c>
      <c r="C1296">
        <v>6</v>
      </c>
      <c r="D1296" s="7" t="s">
        <v>2380</v>
      </c>
      <c r="E1296" s="7" t="s">
        <v>2380</v>
      </c>
      <c r="F1296" s="7" t="s">
        <v>2383</v>
      </c>
      <c r="G1296">
        <v>1</v>
      </c>
      <c r="H1296" s="7" t="s">
        <v>2380</v>
      </c>
      <c r="I1296" s="7" t="s">
        <v>4722</v>
      </c>
      <c r="J1296" s="7" t="s">
        <v>4724</v>
      </c>
    </row>
    <row r="1297" spans="1:10" x14ac:dyDescent="0.3">
      <c r="A1297" s="7" t="s">
        <v>1075</v>
      </c>
      <c r="B1297">
        <v>38.479999999999997</v>
      </c>
      <c r="C1297">
        <v>6.02</v>
      </c>
      <c r="D1297" s="7" t="s">
        <v>2380</v>
      </c>
      <c r="E1297" s="7" t="s">
        <v>2380</v>
      </c>
      <c r="F1297" s="7" t="s">
        <v>2380</v>
      </c>
      <c r="G1297">
        <v>1</v>
      </c>
      <c r="H1297" s="7" t="s">
        <v>2380</v>
      </c>
      <c r="I1297" s="7" t="s">
        <v>4722</v>
      </c>
      <c r="J1297" s="7" t="s">
        <v>4724</v>
      </c>
    </row>
    <row r="1298" spans="1:10" x14ac:dyDescent="0.3">
      <c r="A1298" s="7" t="s">
        <v>1074</v>
      </c>
      <c r="B1298">
        <v>36.200000000000003</v>
      </c>
      <c r="C1298">
        <v>4.62</v>
      </c>
      <c r="D1298" s="7" t="s">
        <v>2380</v>
      </c>
      <c r="E1298" s="7" t="s">
        <v>2380</v>
      </c>
      <c r="F1298" s="7" t="s">
        <v>2380</v>
      </c>
      <c r="G1298">
        <v>2</v>
      </c>
      <c r="H1298" s="7" t="s">
        <v>2380</v>
      </c>
      <c r="I1298" s="7" t="s">
        <v>4722</v>
      </c>
      <c r="J1298" s="7" t="s">
        <v>4725</v>
      </c>
    </row>
    <row r="1299" spans="1:10" x14ac:dyDescent="0.3">
      <c r="A1299" s="7" t="s">
        <v>1073</v>
      </c>
      <c r="B1299">
        <v>27.13</v>
      </c>
      <c r="C1299">
        <v>5.59</v>
      </c>
      <c r="D1299" s="7" t="s">
        <v>2380</v>
      </c>
      <c r="E1299" s="7" t="s">
        <v>2380</v>
      </c>
      <c r="F1299" s="7" t="s">
        <v>2380</v>
      </c>
      <c r="G1299">
        <v>1</v>
      </c>
      <c r="H1299" s="7" t="s">
        <v>2380</v>
      </c>
      <c r="I1299" s="7" t="s">
        <v>4726</v>
      </c>
      <c r="J1299" s="7" t="s">
        <v>4725</v>
      </c>
    </row>
    <row r="1300" spans="1:10" x14ac:dyDescent="0.3">
      <c r="A1300" s="7" t="s">
        <v>1072</v>
      </c>
      <c r="B1300">
        <v>20.75</v>
      </c>
      <c r="C1300">
        <v>5.18</v>
      </c>
      <c r="D1300" s="7" t="s">
        <v>2383</v>
      </c>
      <c r="E1300" s="7" t="s">
        <v>2380</v>
      </c>
      <c r="F1300" s="7" t="s">
        <v>2380</v>
      </c>
      <c r="G1300">
        <v>2</v>
      </c>
      <c r="H1300" s="7" t="s">
        <v>2380</v>
      </c>
      <c r="I1300" s="7" t="s">
        <v>4727</v>
      </c>
      <c r="J1300" s="7" t="s">
        <v>4725</v>
      </c>
    </row>
    <row r="1301" spans="1:10" x14ac:dyDescent="0.3">
      <c r="A1301" s="7" t="s">
        <v>1071</v>
      </c>
      <c r="B1301">
        <v>26.6</v>
      </c>
      <c r="C1301">
        <v>6.29</v>
      </c>
      <c r="D1301" s="7" t="s">
        <v>2380</v>
      </c>
      <c r="E1301" s="7" t="s">
        <v>2380</v>
      </c>
      <c r="F1301" s="7" t="s">
        <v>2380</v>
      </c>
      <c r="G1301">
        <v>2</v>
      </c>
      <c r="H1301" s="7" t="s">
        <v>2380</v>
      </c>
      <c r="I1301" s="7" t="s">
        <v>4726</v>
      </c>
      <c r="J1301" s="7" t="s">
        <v>4724</v>
      </c>
    </row>
    <row r="1302" spans="1:10" x14ac:dyDescent="0.3">
      <c r="A1302" s="7" t="s">
        <v>1070</v>
      </c>
      <c r="B1302">
        <v>25.3</v>
      </c>
      <c r="C1302">
        <v>4.49</v>
      </c>
      <c r="D1302" s="7" t="s">
        <v>2380</v>
      </c>
      <c r="E1302" s="7" t="s">
        <v>2380</v>
      </c>
      <c r="F1302" s="7" t="s">
        <v>2380</v>
      </c>
      <c r="G1302">
        <v>2</v>
      </c>
      <c r="H1302" s="7" t="s">
        <v>2380</v>
      </c>
      <c r="I1302" s="7" t="s">
        <v>4726</v>
      </c>
      <c r="J1302" s="7" t="s">
        <v>4725</v>
      </c>
    </row>
    <row r="1303" spans="1:10" x14ac:dyDescent="0.3">
      <c r="A1303" s="7" t="s">
        <v>1069</v>
      </c>
      <c r="B1303">
        <v>18.84</v>
      </c>
      <c r="C1303">
        <v>11.82</v>
      </c>
      <c r="D1303" s="7" t="s">
        <v>2383</v>
      </c>
      <c r="E1303" s="7" t="s">
        <v>2380</v>
      </c>
      <c r="F1303" s="7" t="s">
        <v>2383</v>
      </c>
      <c r="G1303">
        <v>1</v>
      </c>
      <c r="H1303" s="7" t="s">
        <v>2380</v>
      </c>
      <c r="I1303" s="7" t="s">
        <v>4727</v>
      </c>
      <c r="J1303" s="7" t="s">
        <v>4723</v>
      </c>
    </row>
    <row r="1304" spans="1:10" x14ac:dyDescent="0.3">
      <c r="A1304" s="7" t="s">
        <v>1068</v>
      </c>
      <c r="B1304">
        <v>19.57</v>
      </c>
      <c r="C1304">
        <v>7.41</v>
      </c>
      <c r="D1304" s="7" t="s">
        <v>2383</v>
      </c>
      <c r="E1304" s="7" t="s">
        <v>2380</v>
      </c>
      <c r="F1304" s="7" t="s">
        <v>2380</v>
      </c>
      <c r="G1304">
        <v>1</v>
      </c>
      <c r="H1304" s="7" t="s">
        <v>2380</v>
      </c>
      <c r="I1304" s="7" t="s">
        <v>4727</v>
      </c>
      <c r="J1304" s="7" t="s">
        <v>4723</v>
      </c>
    </row>
    <row r="1305" spans="1:10" x14ac:dyDescent="0.3">
      <c r="A1305" s="7" t="s">
        <v>1067</v>
      </c>
      <c r="B1305">
        <v>30.495000000000001</v>
      </c>
      <c r="C1305">
        <v>5.97</v>
      </c>
      <c r="D1305" s="7" t="s">
        <v>2380</v>
      </c>
      <c r="E1305" s="7" t="s">
        <v>2380</v>
      </c>
      <c r="F1305" s="7" t="s">
        <v>2380</v>
      </c>
      <c r="G1305">
        <v>0</v>
      </c>
      <c r="H1305" s="7" t="s">
        <v>2380</v>
      </c>
      <c r="I1305" s="7" t="s">
        <v>4722</v>
      </c>
      <c r="J1305" s="7" t="s">
        <v>4724</v>
      </c>
    </row>
    <row r="1306" spans="1:10" x14ac:dyDescent="0.3">
      <c r="A1306" s="7" t="s">
        <v>1066</v>
      </c>
      <c r="B1306">
        <v>30.114999999999998</v>
      </c>
      <c r="C1306">
        <v>5.74</v>
      </c>
      <c r="D1306" s="7" t="s">
        <v>2380</v>
      </c>
      <c r="E1306" s="7" t="s">
        <v>2380</v>
      </c>
      <c r="F1306" s="7" t="s">
        <v>2383</v>
      </c>
      <c r="G1306">
        <v>1</v>
      </c>
      <c r="H1306" s="7" t="s">
        <v>2380</v>
      </c>
      <c r="I1306" s="7" t="s">
        <v>4722</v>
      </c>
      <c r="J1306" s="7" t="s">
        <v>4724</v>
      </c>
    </row>
    <row r="1307" spans="1:10" x14ac:dyDescent="0.3">
      <c r="A1307" s="7" t="s">
        <v>1065</v>
      </c>
      <c r="B1307">
        <v>24.78</v>
      </c>
      <c r="C1307">
        <v>9.85</v>
      </c>
      <c r="D1307" s="7" t="s">
        <v>2380</v>
      </c>
      <c r="E1307" s="7" t="s">
        <v>2380</v>
      </c>
      <c r="F1307" s="7" t="s">
        <v>2380</v>
      </c>
      <c r="G1307">
        <v>0</v>
      </c>
      <c r="H1307" s="7" t="s">
        <v>2380</v>
      </c>
      <c r="I1307" s="7" t="s">
        <v>4727</v>
      </c>
      <c r="J1307" s="7" t="s">
        <v>4723</v>
      </c>
    </row>
    <row r="1308" spans="1:10" x14ac:dyDescent="0.3">
      <c r="A1308" s="7" t="s">
        <v>1064</v>
      </c>
      <c r="B1308">
        <v>24.77</v>
      </c>
      <c r="C1308">
        <v>7.59</v>
      </c>
      <c r="D1308" s="7" t="s">
        <v>2380</v>
      </c>
      <c r="E1308" s="7" t="s">
        <v>2380</v>
      </c>
      <c r="F1308" s="7" t="s">
        <v>2380</v>
      </c>
      <c r="G1308">
        <v>0</v>
      </c>
      <c r="H1308" s="7" t="s">
        <v>2380</v>
      </c>
      <c r="I1308" s="7" t="s">
        <v>4727</v>
      </c>
      <c r="J1308" s="7" t="s">
        <v>4723</v>
      </c>
    </row>
    <row r="1309" spans="1:10" x14ac:dyDescent="0.3">
      <c r="A1309" s="7" t="s">
        <v>1063</v>
      </c>
      <c r="B1309">
        <v>16.579999999999998</v>
      </c>
      <c r="C1309">
        <v>6.98</v>
      </c>
      <c r="D1309" s="7" t="s">
        <v>2383</v>
      </c>
      <c r="E1309" s="7" t="s">
        <v>2380</v>
      </c>
      <c r="F1309" s="7" t="s">
        <v>2383</v>
      </c>
      <c r="G1309">
        <v>1</v>
      </c>
      <c r="H1309" s="7" t="s">
        <v>2380</v>
      </c>
      <c r="I1309" s="7" t="s">
        <v>4728</v>
      </c>
      <c r="J1309" s="7" t="s">
        <v>4723</v>
      </c>
    </row>
    <row r="1310" spans="1:10" x14ac:dyDescent="0.3">
      <c r="A1310" s="7" t="s">
        <v>1062</v>
      </c>
      <c r="B1310">
        <v>38.17</v>
      </c>
      <c r="C1310">
        <v>4.7300000000000004</v>
      </c>
      <c r="D1310" s="7" t="s">
        <v>2383</v>
      </c>
      <c r="E1310" s="7" t="s">
        <v>2380</v>
      </c>
      <c r="F1310" s="7" t="s">
        <v>2380</v>
      </c>
      <c r="G1310">
        <v>0</v>
      </c>
      <c r="H1310" s="7" t="s">
        <v>2380</v>
      </c>
      <c r="I1310" s="7" t="s">
        <v>4722</v>
      </c>
      <c r="J1310" s="7" t="s">
        <v>4725</v>
      </c>
    </row>
    <row r="1311" spans="1:10" x14ac:dyDescent="0.3">
      <c r="A1311" s="7" t="s">
        <v>1061</v>
      </c>
      <c r="B1311">
        <v>39.424999999999997</v>
      </c>
      <c r="C1311">
        <v>4.76</v>
      </c>
      <c r="D1311" s="7" t="s">
        <v>2383</v>
      </c>
      <c r="E1311" s="7" t="s">
        <v>2380</v>
      </c>
      <c r="F1311" s="7" t="s">
        <v>2380</v>
      </c>
      <c r="G1311">
        <v>0</v>
      </c>
      <c r="H1311" s="7" t="s">
        <v>2380</v>
      </c>
      <c r="I1311" s="7" t="s">
        <v>4722</v>
      </c>
      <c r="J1311" s="7" t="s">
        <v>4725</v>
      </c>
    </row>
    <row r="1312" spans="1:10" x14ac:dyDescent="0.3">
      <c r="A1312" s="7" t="s">
        <v>1060</v>
      </c>
      <c r="B1312">
        <v>33.44</v>
      </c>
      <c r="C1312">
        <v>6.24</v>
      </c>
      <c r="D1312" s="7" t="s">
        <v>2383</v>
      </c>
      <c r="E1312" s="7" t="s">
        <v>2380</v>
      </c>
      <c r="F1312" s="7" t="s">
        <v>2380</v>
      </c>
      <c r="G1312">
        <v>0</v>
      </c>
      <c r="H1312" s="7" t="s">
        <v>2380</v>
      </c>
      <c r="I1312" s="7" t="s">
        <v>4722</v>
      </c>
      <c r="J1312" s="7" t="s">
        <v>4724</v>
      </c>
    </row>
    <row r="1313" spans="1:10" x14ac:dyDescent="0.3">
      <c r="A1313" s="7" t="s">
        <v>1059</v>
      </c>
      <c r="B1313">
        <v>33.344999999999999</v>
      </c>
      <c r="C1313">
        <v>5.44</v>
      </c>
      <c r="D1313" s="7" t="s">
        <v>2383</v>
      </c>
      <c r="E1313" s="7" t="s">
        <v>2380</v>
      </c>
      <c r="F1313" s="7" t="s">
        <v>2380</v>
      </c>
      <c r="G1313">
        <v>0</v>
      </c>
      <c r="H1313" s="7" t="s">
        <v>2380</v>
      </c>
      <c r="I1313" s="7" t="s">
        <v>4722</v>
      </c>
      <c r="J1313" s="7" t="s">
        <v>4725</v>
      </c>
    </row>
    <row r="1314" spans="1:10" x14ac:dyDescent="0.3">
      <c r="A1314" s="7" t="s">
        <v>1058</v>
      </c>
      <c r="B1314">
        <v>38.79</v>
      </c>
      <c r="C1314">
        <v>5.08</v>
      </c>
      <c r="D1314" s="7" t="s">
        <v>2380</v>
      </c>
      <c r="E1314" s="7" t="s">
        <v>2380</v>
      </c>
      <c r="F1314" s="7" t="s">
        <v>2383</v>
      </c>
      <c r="G1314">
        <v>1</v>
      </c>
      <c r="H1314" s="7" t="s">
        <v>2380</v>
      </c>
      <c r="I1314" s="7" t="s">
        <v>4722</v>
      </c>
      <c r="J1314" s="7" t="s">
        <v>4725</v>
      </c>
    </row>
    <row r="1315" spans="1:10" x14ac:dyDescent="0.3">
      <c r="A1315" s="7" t="s">
        <v>1057</v>
      </c>
      <c r="B1315">
        <v>30.684999999999999</v>
      </c>
      <c r="C1315">
        <v>4.87</v>
      </c>
      <c r="D1315" s="7" t="s">
        <v>2380</v>
      </c>
      <c r="E1315" s="7" t="s">
        <v>2380</v>
      </c>
      <c r="F1315" s="7" t="s">
        <v>2383</v>
      </c>
      <c r="G1315">
        <v>1</v>
      </c>
      <c r="H1315" s="7" t="s">
        <v>2380</v>
      </c>
      <c r="I1315" s="7" t="s">
        <v>4722</v>
      </c>
      <c r="J1315" s="7" t="s">
        <v>4725</v>
      </c>
    </row>
    <row r="1316" spans="1:10" x14ac:dyDescent="0.3">
      <c r="A1316" s="7" t="s">
        <v>1056</v>
      </c>
      <c r="B1316">
        <v>22.135000000000002</v>
      </c>
      <c r="C1316">
        <v>8.17</v>
      </c>
      <c r="D1316" s="7" t="s">
        <v>2380</v>
      </c>
      <c r="E1316" s="7" t="s">
        <v>2380</v>
      </c>
      <c r="F1316" s="7" t="s">
        <v>2380</v>
      </c>
      <c r="G1316">
        <v>0</v>
      </c>
      <c r="H1316" s="7" t="s">
        <v>2380</v>
      </c>
      <c r="I1316" s="7" t="s">
        <v>4727</v>
      </c>
      <c r="J1316" s="7" t="s">
        <v>4723</v>
      </c>
    </row>
    <row r="1317" spans="1:10" x14ac:dyDescent="0.3">
      <c r="A1317" s="7" t="s">
        <v>1055</v>
      </c>
      <c r="B1317">
        <v>33.33</v>
      </c>
      <c r="C1317">
        <v>7.61</v>
      </c>
      <c r="D1317" s="7" t="s">
        <v>2380</v>
      </c>
      <c r="E1317" s="7" t="s">
        <v>2380</v>
      </c>
      <c r="F1317" s="7" t="s">
        <v>2380</v>
      </c>
      <c r="G1317">
        <v>0</v>
      </c>
      <c r="H1317" s="7" t="s">
        <v>2380</v>
      </c>
      <c r="I1317" s="7" t="s">
        <v>4722</v>
      </c>
      <c r="J1317" s="7" t="s">
        <v>4723</v>
      </c>
    </row>
    <row r="1318" spans="1:10" x14ac:dyDescent="0.3">
      <c r="A1318" s="7" t="s">
        <v>1054</v>
      </c>
      <c r="B1318">
        <v>31.13</v>
      </c>
      <c r="C1318">
        <v>10.1</v>
      </c>
      <c r="D1318" s="7" t="s">
        <v>2380</v>
      </c>
      <c r="E1318" s="7" t="s">
        <v>2380</v>
      </c>
      <c r="F1318" s="7" t="s">
        <v>2380</v>
      </c>
      <c r="G1318">
        <v>0</v>
      </c>
      <c r="H1318" s="7" t="s">
        <v>2380</v>
      </c>
      <c r="I1318" s="7" t="s">
        <v>4722</v>
      </c>
      <c r="J1318" s="7" t="s">
        <v>4723</v>
      </c>
    </row>
    <row r="1319" spans="1:10" x14ac:dyDescent="0.3">
      <c r="A1319" s="7" t="s">
        <v>1053</v>
      </c>
      <c r="B1319">
        <v>28.9</v>
      </c>
      <c r="C1319">
        <v>11.24</v>
      </c>
      <c r="D1319" s="7" t="s">
        <v>2380</v>
      </c>
      <c r="E1319" s="7" t="s">
        <v>2380</v>
      </c>
      <c r="F1319" s="7" t="s">
        <v>2380</v>
      </c>
      <c r="G1319">
        <v>0</v>
      </c>
      <c r="H1319" s="7" t="s">
        <v>2380</v>
      </c>
      <c r="I1319" s="7" t="s">
        <v>4726</v>
      </c>
      <c r="J1319" s="7" t="s">
        <v>4723</v>
      </c>
    </row>
    <row r="1320" spans="1:10" x14ac:dyDescent="0.3">
      <c r="A1320" s="7" t="s">
        <v>1052</v>
      </c>
      <c r="B1320">
        <v>43.31</v>
      </c>
      <c r="C1320">
        <v>6.1</v>
      </c>
      <c r="D1320" s="7" t="s">
        <v>2383</v>
      </c>
      <c r="E1320" s="7" t="s">
        <v>2383</v>
      </c>
      <c r="F1320" s="7" t="s">
        <v>2380</v>
      </c>
      <c r="G1320">
        <v>1</v>
      </c>
      <c r="H1320" s="7" t="s">
        <v>2380</v>
      </c>
      <c r="I1320" s="7" t="s">
        <v>4722</v>
      </c>
      <c r="J1320" s="7" t="s">
        <v>4724</v>
      </c>
    </row>
    <row r="1321" spans="1:10" x14ac:dyDescent="0.3">
      <c r="A1321" s="7" t="s">
        <v>1051</v>
      </c>
      <c r="B1321">
        <v>22.8</v>
      </c>
      <c r="C1321">
        <v>6.98</v>
      </c>
      <c r="D1321" s="7" t="s">
        <v>2380</v>
      </c>
      <c r="E1321" s="7" t="s">
        <v>2380</v>
      </c>
      <c r="F1321" s="7" t="s">
        <v>2380</v>
      </c>
      <c r="G1321">
        <v>0</v>
      </c>
      <c r="H1321" s="7" t="s">
        <v>2380</v>
      </c>
      <c r="I1321" s="7" t="s">
        <v>4727</v>
      </c>
      <c r="J1321" s="7" t="s">
        <v>4723</v>
      </c>
    </row>
    <row r="1322" spans="1:10" x14ac:dyDescent="0.3">
      <c r="A1322" s="7" t="s">
        <v>1050</v>
      </c>
      <c r="B1322">
        <v>19.09</v>
      </c>
      <c r="C1322">
        <v>4</v>
      </c>
      <c r="D1322" s="7" t="s">
        <v>2383</v>
      </c>
      <c r="E1322" s="7" t="s">
        <v>2380</v>
      </c>
      <c r="F1322" s="7" t="s">
        <v>2380</v>
      </c>
      <c r="G1322">
        <v>1</v>
      </c>
      <c r="H1322" s="7" t="s">
        <v>2380</v>
      </c>
      <c r="I1322" s="7" t="s">
        <v>4727</v>
      </c>
      <c r="J1322" s="7" t="s">
        <v>4725</v>
      </c>
    </row>
    <row r="1323" spans="1:10" x14ac:dyDescent="0.3">
      <c r="A1323" s="7" t="s">
        <v>1049</v>
      </c>
      <c r="B1323">
        <v>23.37</v>
      </c>
      <c r="C1323">
        <v>4.2300000000000004</v>
      </c>
      <c r="D1323" s="7" t="s">
        <v>2380</v>
      </c>
      <c r="E1323" s="7" t="s">
        <v>2380</v>
      </c>
      <c r="F1323" s="7" t="s">
        <v>2380</v>
      </c>
      <c r="G1323">
        <v>0</v>
      </c>
      <c r="H1323" s="7" t="s">
        <v>2380</v>
      </c>
      <c r="I1323" s="7" t="s">
        <v>4727</v>
      </c>
      <c r="J1323" s="7" t="s">
        <v>4725</v>
      </c>
    </row>
    <row r="1324" spans="1:10" x14ac:dyDescent="0.3">
      <c r="A1324" s="7" t="s">
        <v>1048</v>
      </c>
      <c r="B1324">
        <v>33.44</v>
      </c>
      <c r="C1324">
        <v>4.72</v>
      </c>
      <c r="D1324" s="7" t="s">
        <v>2383</v>
      </c>
      <c r="E1324" s="7" t="s">
        <v>2380</v>
      </c>
      <c r="F1324" s="7" t="s">
        <v>2380</v>
      </c>
      <c r="G1324">
        <v>0</v>
      </c>
      <c r="H1324" s="7" t="s">
        <v>2380</v>
      </c>
      <c r="I1324" s="7" t="s">
        <v>4722</v>
      </c>
      <c r="J1324" s="7" t="s">
        <v>4725</v>
      </c>
    </row>
    <row r="1325" spans="1:10" x14ac:dyDescent="0.3">
      <c r="A1325" s="7" t="s">
        <v>1047</v>
      </c>
      <c r="B1325">
        <v>28.05</v>
      </c>
      <c r="C1325">
        <v>5.63</v>
      </c>
      <c r="D1325" s="7" t="s">
        <v>2383</v>
      </c>
      <c r="E1325" s="7" t="s">
        <v>2380</v>
      </c>
      <c r="F1325" s="7" t="s">
        <v>2380</v>
      </c>
      <c r="G1325">
        <v>0</v>
      </c>
      <c r="H1325" s="7" t="s">
        <v>2380</v>
      </c>
      <c r="I1325" s="7" t="s">
        <v>4726</v>
      </c>
      <c r="J1325" s="7" t="s">
        <v>4725</v>
      </c>
    </row>
    <row r="1326" spans="1:10" x14ac:dyDescent="0.3">
      <c r="A1326" s="7" t="s">
        <v>1046</v>
      </c>
      <c r="B1326">
        <v>27.72</v>
      </c>
      <c r="C1326">
        <v>5.83</v>
      </c>
      <c r="D1326" s="7" t="s">
        <v>2383</v>
      </c>
      <c r="E1326" s="7" t="s">
        <v>2380</v>
      </c>
      <c r="F1326" s="7" t="s">
        <v>2380</v>
      </c>
      <c r="G1326">
        <v>0</v>
      </c>
      <c r="H1326" s="7" t="s">
        <v>2380</v>
      </c>
      <c r="I1326" s="7" t="s">
        <v>4726</v>
      </c>
      <c r="J1326" s="7" t="s">
        <v>4724</v>
      </c>
    </row>
    <row r="1327" spans="1:10" x14ac:dyDescent="0.3">
      <c r="A1327" s="7" t="s">
        <v>1045</v>
      </c>
      <c r="B1327">
        <v>29.81</v>
      </c>
      <c r="C1327">
        <v>9.23</v>
      </c>
      <c r="D1327" s="7" t="s">
        <v>2380</v>
      </c>
      <c r="E1327" s="7" t="s">
        <v>2380</v>
      </c>
      <c r="F1327" s="7" t="s">
        <v>2380</v>
      </c>
      <c r="G1327">
        <v>0</v>
      </c>
      <c r="H1327" s="7" t="s">
        <v>2380</v>
      </c>
      <c r="I1327" s="7" t="s">
        <v>4726</v>
      </c>
      <c r="J1327" s="7" t="s">
        <v>4723</v>
      </c>
    </row>
    <row r="1328" spans="1:10" x14ac:dyDescent="0.3">
      <c r="A1328" s="7" t="s">
        <v>1044</v>
      </c>
      <c r="B1328">
        <v>23.98</v>
      </c>
      <c r="C1328">
        <v>9.89</v>
      </c>
      <c r="D1328" s="7" t="s">
        <v>2380</v>
      </c>
      <c r="E1328" s="7" t="s">
        <v>2380</v>
      </c>
      <c r="F1328" s="7" t="s">
        <v>2380</v>
      </c>
      <c r="G1328">
        <v>0</v>
      </c>
      <c r="H1328" s="7" t="s">
        <v>2380</v>
      </c>
      <c r="I1328" s="7" t="s">
        <v>4727</v>
      </c>
      <c r="J1328" s="7" t="s">
        <v>4723</v>
      </c>
    </row>
    <row r="1329" spans="1:10" x14ac:dyDescent="0.3">
      <c r="A1329" s="7" t="s">
        <v>1043</v>
      </c>
      <c r="B1329">
        <v>17.34</v>
      </c>
      <c r="C1329">
        <v>12</v>
      </c>
      <c r="D1329" s="7" t="s">
        <v>2380</v>
      </c>
      <c r="E1329" s="7" t="s">
        <v>2380</v>
      </c>
      <c r="F1329" s="7" t="s">
        <v>2380</v>
      </c>
      <c r="G1329">
        <v>0</v>
      </c>
      <c r="H1329" s="7" t="s">
        <v>2380</v>
      </c>
      <c r="I1329" s="7" t="s">
        <v>4728</v>
      </c>
      <c r="J1329" s="7" t="s">
        <v>4723</v>
      </c>
    </row>
    <row r="1330" spans="1:10" x14ac:dyDescent="0.3">
      <c r="A1330" s="7" t="s">
        <v>1042</v>
      </c>
      <c r="B1330">
        <v>40.39</v>
      </c>
      <c r="C1330">
        <v>4.24</v>
      </c>
      <c r="D1330" s="7" t="s">
        <v>2383</v>
      </c>
      <c r="E1330" s="7" t="s">
        <v>2380</v>
      </c>
      <c r="F1330" s="7" t="s">
        <v>2383</v>
      </c>
      <c r="G1330">
        <v>1</v>
      </c>
      <c r="H1330" s="7" t="s">
        <v>2380</v>
      </c>
      <c r="I1330" s="7" t="s">
        <v>4722</v>
      </c>
      <c r="J1330" s="7" t="s">
        <v>4725</v>
      </c>
    </row>
    <row r="1331" spans="1:10" x14ac:dyDescent="0.3">
      <c r="A1331" s="7" t="s">
        <v>1041</v>
      </c>
      <c r="B1331">
        <v>25.96</v>
      </c>
      <c r="C1331">
        <v>4.68</v>
      </c>
      <c r="D1331" s="7" t="s">
        <v>2383</v>
      </c>
      <c r="E1331" s="7" t="s">
        <v>2380</v>
      </c>
      <c r="F1331" s="7" t="s">
        <v>2383</v>
      </c>
      <c r="G1331">
        <v>1</v>
      </c>
      <c r="H1331" s="7" t="s">
        <v>2380</v>
      </c>
      <c r="I1331" s="7" t="s">
        <v>4726</v>
      </c>
      <c r="J1331" s="7" t="s">
        <v>4725</v>
      </c>
    </row>
    <row r="1332" spans="1:10" x14ac:dyDescent="0.3">
      <c r="A1332" s="7" t="s">
        <v>1040</v>
      </c>
      <c r="B1332">
        <v>17.68</v>
      </c>
      <c r="C1332">
        <v>8.57</v>
      </c>
      <c r="D1332" s="7" t="s">
        <v>2383</v>
      </c>
      <c r="E1332" s="7" t="s">
        <v>2380</v>
      </c>
      <c r="F1332" s="7" t="s">
        <v>2383</v>
      </c>
      <c r="G1332">
        <v>1</v>
      </c>
      <c r="H1332" s="7" t="s">
        <v>2380</v>
      </c>
      <c r="I1332" s="7" t="s">
        <v>4728</v>
      </c>
      <c r="J1332" s="7" t="s">
        <v>4723</v>
      </c>
    </row>
    <row r="1333" spans="1:10" x14ac:dyDescent="0.3">
      <c r="A1333" s="7" t="s">
        <v>1039</v>
      </c>
      <c r="B1333">
        <v>30.875</v>
      </c>
      <c r="C1333">
        <v>4.0999999999999996</v>
      </c>
      <c r="D1333" s="7" t="s">
        <v>2380</v>
      </c>
      <c r="E1333" s="7" t="s">
        <v>2380</v>
      </c>
      <c r="F1333" s="7" t="s">
        <v>2380</v>
      </c>
      <c r="G1333">
        <v>0</v>
      </c>
      <c r="H1333" s="7" t="s">
        <v>2380</v>
      </c>
      <c r="I1333" s="7" t="s">
        <v>4722</v>
      </c>
      <c r="J1333" s="7" t="s">
        <v>4725</v>
      </c>
    </row>
    <row r="1334" spans="1:10" x14ac:dyDescent="0.3">
      <c r="A1334" s="7" t="s">
        <v>1038</v>
      </c>
      <c r="B1334">
        <v>30.81</v>
      </c>
      <c r="C1334">
        <v>4.49</v>
      </c>
      <c r="D1334" s="7" t="s">
        <v>2380</v>
      </c>
      <c r="E1334" s="7" t="s">
        <v>2380</v>
      </c>
      <c r="F1334" s="7" t="s">
        <v>2380</v>
      </c>
      <c r="G1334">
        <v>0</v>
      </c>
      <c r="H1334" s="7" t="s">
        <v>2380</v>
      </c>
      <c r="I1334" s="7" t="s">
        <v>4722</v>
      </c>
      <c r="J1334" s="7" t="s">
        <v>4725</v>
      </c>
    </row>
    <row r="1335" spans="1:10" x14ac:dyDescent="0.3">
      <c r="A1335" s="7" t="s">
        <v>1037</v>
      </c>
      <c r="B1335">
        <v>36.85</v>
      </c>
      <c r="C1335">
        <v>8.8000000000000007</v>
      </c>
      <c r="D1335" s="7" t="s">
        <v>2380</v>
      </c>
      <c r="E1335" s="7" t="s">
        <v>2380</v>
      </c>
      <c r="F1335" s="7" t="s">
        <v>2380</v>
      </c>
      <c r="G1335">
        <v>2</v>
      </c>
      <c r="H1335" s="7" t="s">
        <v>2380</v>
      </c>
      <c r="I1335" s="7" t="s">
        <v>4722</v>
      </c>
      <c r="J1335" s="7" t="s">
        <v>4723</v>
      </c>
    </row>
    <row r="1336" spans="1:10" x14ac:dyDescent="0.3">
      <c r="A1336" s="7" t="s">
        <v>1036</v>
      </c>
      <c r="B1336">
        <v>35.86</v>
      </c>
      <c r="C1336">
        <v>7.93</v>
      </c>
      <c r="D1336" s="7" t="s">
        <v>2380</v>
      </c>
      <c r="E1336" s="7" t="s">
        <v>2380</v>
      </c>
      <c r="F1336" s="7" t="s">
        <v>2380</v>
      </c>
      <c r="G1336">
        <v>2</v>
      </c>
      <c r="H1336" s="7" t="s">
        <v>2380</v>
      </c>
      <c r="I1336" s="7" t="s">
        <v>4722</v>
      </c>
      <c r="J1336" s="7" t="s">
        <v>4723</v>
      </c>
    </row>
    <row r="1337" spans="1:10" x14ac:dyDescent="0.3">
      <c r="A1337" s="7" t="s">
        <v>1035</v>
      </c>
      <c r="B1337">
        <v>30.3</v>
      </c>
      <c r="C1337">
        <v>9.4499999999999993</v>
      </c>
      <c r="D1337" s="7" t="s">
        <v>2380</v>
      </c>
      <c r="E1337" s="7" t="s">
        <v>2380</v>
      </c>
      <c r="F1337" s="7" t="s">
        <v>2380</v>
      </c>
      <c r="G1337">
        <v>2</v>
      </c>
      <c r="H1337" s="7" t="s">
        <v>2380</v>
      </c>
      <c r="I1337" s="7" t="s">
        <v>4722</v>
      </c>
      <c r="J1337" s="7" t="s">
        <v>4723</v>
      </c>
    </row>
    <row r="1338" spans="1:10" x14ac:dyDescent="0.3">
      <c r="A1338" s="7" t="s">
        <v>1034</v>
      </c>
      <c r="B1338">
        <v>32.015000000000001</v>
      </c>
      <c r="C1338">
        <v>7.67</v>
      </c>
      <c r="D1338" s="7" t="s">
        <v>2380</v>
      </c>
      <c r="E1338" s="7" t="s">
        <v>2380</v>
      </c>
      <c r="F1338" s="7" t="s">
        <v>2380</v>
      </c>
      <c r="G1338">
        <v>0</v>
      </c>
      <c r="H1338" s="7" t="s">
        <v>2380</v>
      </c>
      <c r="I1338" s="7" t="s">
        <v>4722</v>
      </c>
      <c r="J1338" s="7" t="s">
        <v>4723</v>
      </c>
    </row>
    <row r="1339" spans="1:10" x14ac:dyDescent="0.3">
      <c r="A1339" s="7" t="s">
        <v>1033</v>
      </c>
      <c r="B1339">
        <v>25.06</v>
      </c>
      <c r="C1339">
        <v>10.53</v>
      </c>
      <c r="D1339" s="7" t="s">
        <v>2380</v>
      </c>
      <c r="E1339" s="7" t="s">
        <v>2380</v>
      </c>
      <c r="F1339" s="7" t="s">
        <v>2380</v>
      </c>
      <c r="G1339">
        <v>2</v>
      </c>
      <c r="H1339" s="7" t="s">
        <v>2380</v>
      </c>
      <c r="I1339" s="7" t="s">
        <v>4726</v>
      </c>
      <c r="J1339" s="7" t="s">
        <v>4723</v>
      </c>
    </row>
    <row r="1340" spans="1:10" x14ac:dyDescent="0.3">
      <c r="A1340" s="7" t="s">
        <v>1032</v>
      </c>
      <c r="B1340">
        <v>18.829999999999998</v>
      </c>
      <c r="C1340">
        <v>10.08</v>
      </c>
      <c r="D1340" s="7" t="s">
        <v>2383</v>
      </c>
      <c r="E1340" s="7" t="s">
        <v>2380</v>
      </c>
      <c r="F1340" s="7" t="s">
        <v>2380</v>
      </c>
      <c r="G1340">
        <v>0</v>
      </c>
      <c r="H1340" s="7" t="s">
        <v>2380</v>
      </c>
      <c r="I1340" s="7" t="s">
        <v>4727</v>
      </c>
      <c r="J1340" s="7" t="s">
        <v>4723</v>
      </c>
    </row>
    <row r="1341" spans="1:10" x14ac:dyDescent="0.3">
      <c r="A1341" s="7" t="s">
        <v>1031</v>
      </c>
      <c r="B1341">
        <v>47.52</v>
      </c>
      <c r="C1341">
        <v>11.39</v>
      </c>
      <c r="D1341" s="7" t="s">
        <v>2383</v>
      </c>
      <c r="E1341" s="7" t="s">
        <v>2380</v>
      </c>
      <c r="F1341" s="7" t="s">
        <v>2380</v>
      </c>
      <c r="G1341">
        <v>1</v>
      </c>
      <c r="H1341" s="7" t="s">
        <v>2380</v>
      </c>
      <c r="I1341" s="7" t="s">
        <v>4722</v>
      </c>
      <c r="J1341" s="7" t="s">
        <v>4723</v>
      </c>
    </row>
    <row r="1342" spans="1:10" x14ac:dyDescent="0.3">
      <c r="A1342" s="7" t="s">
        <v>1030</v>
      </c>
      <c r="B1342">
        <v>37.82</v>
      </c>
      <c r="C1342">
        <v>6.36</v>
      </c>
      <c r="D1342" s="7" t="s">
        <v>2380</v>
      </c>
      <c r="E1342" s="7" t="s">
        <v>2380</v>
      </c>
      <c r="F1342" s="7" t="s">
        <v>2380</v>
      </c>
      <c r="G1342">
        <v>0</v>
      </c>
      <c r="H1342" s="7" t="s">
        <v>2380</v>
      </c>
      <c r="I1342" s="7" t="s">
        <v>4722</v>
      </c>
      <c r="J1342" s="7" t="s">
        <v>4724</v>
      </c>
    </row>
    <row r="1343" spans="1:10" x14ac:dyDescent="0.3">
      <c r="A1343" s="7" t="s">
        <v>1029</v>
      </c>
      <c r="B1343">
        <v>44.16</v>
      </c>
      <c r="C1343">
        <v>5.31</v>
      </c>
      <c r="D1343" s="7" t="s">
        <v>2383</v>
      </c>
      <c r="E1343" s="7" t="s">
        <v>2380</v>
      </c>
      <c r="F1343" s="7" t="s">
        <v>2380</v>
      </c>
      <c r="G1343">
        <v>0</v>
      </c>
      <c r="H1343" s="7" t="s">
        <v>2380</v>
      </c>
      <c r="I1343" s="7" t="s">
        <v>4722</v>
      </c>
      <c r="J1343" s="7" t="s">
        <v>4725</v>
      </c>
    </row>
    <row r="1344" spans="1:10" x14ac:dyDescent="0.3">
      <c r="A1344" s="7" t="s">
        <v>1028</v>
      </c>
      <c r="B1344">
        <v>37.049999999999997</v>
      </c>
      <c r="C1344">
        <v>4.74</v>
      </c>
      <c r="D1344" s="7" t="s">
        <v>2380</v>
      </c>
      <c r="E1344" s="7" t="s">
        <v>2380</v>
      </c>
      <c r="F1344" s="7" t="s">
        <v>2383</v>
      </c>
      <c r="G1344">
        <v>1</v>
      </c>
      <c r="H1344" s="7" t="s">
        <v>2380</v>
      </c>
      <c r="I1344" s="7" t="s">
        <v>4722</v>
      </c>
      <c r="J1344" s="7" t="s">
        <v>4725</v>
      </c>
    </row>
    <row r="1345" spans="1:10" x14ac:dyDescent="0.3">
      <c r="A1345" s="7" t="s">
        <v>1027</v>
      </c>
      <c r="B1345">
        <v>18.66</v>
      </c>
      <c r="C1345">
        <v>11.35</v>
      </c>
      <c r="D1345" s="7" t="s">
        <v>2380</v>
      </c>
      <c r="E1345" s="7" t="s">
        <v>2380</v>
      </c>
      <c r="F1345" s="7" t="s">
        <v>2380</v>
      </c>
      <c r="G1345">
        <v>0</v>
      </c>
      <c r="H1345" s="7" t="s">
        <v>2380</v>
      </c>
      <c r="I1345" s="7" t="s">
        <v>4727</v>
      </c>
      <c r="J1345" s="7" t="s">
        <v>4723</v>
      </c>
    </row>
    <row r="1346" spans="1:10" x14ac:dyDescent="0.3">
      <c r="A1346" s="7" t="s">
        <v>1026</v>
      </c>
      <c r="B1346">
        <v>36.200000000000003</v>
      </c>
      <c r="C1346">
        <v>6.81</v>
      </c>
      <c r="D1346" s="7" t="s">
        <v>2383</v>
      </c>
      <c r="E1346" s="7" t="s">
        <v>2380</v>
      </c>
      <c r="F1346" s="7" t="s">
        <v>2380</v>
      </c>
      <c r="G1346">
        <v>1</v>
      </c>
      <c r="H1346" s="7" t="s">
        <v>2380</v>
      </c>
      <c r="I1346" s="7" t="s">
        <v>4722</v>
      </c>
      <c r="J1346" s="7" t="s">
        <v>4723</v>
      </c>
    </row>
    <row r="1347" spans="1:10" x14ac:dyDescent="0.3">
      <c r="A1347" s="7" t="s">
        <v>1025</v>
      </c>
      <c r="B1347">
        <v>18.87</v>
      </c>
      <c r="C1347">
        <v>8.06</v>
      </c>
      <c r="D1347" s="7" t="s">
        <v>2380</v>
      </c>
      <c r="E1347" s="7" t="s">
        <v>2380</v>
      </c>
      <c r="F1347" s="7" t="s">
        <v>2380</v>
      </c>
      <c r="G1347">
        <v>0</v>
      </c>
      <c r="H1347" s="7" t="s">
        <v>2380</v>
      </c>
      <c r="I1347" s="7" t="s">
        <v>4727</v>
      </c>
      <c r="J1347" s="7" t="s">
        <v>4723</v>
      </c>
    </row>
    <row r="1348" spans="1:10" x14ac:dyDescent="0.3">
      <c r="A1348" s="7" t="s">
        <v>1024</v>
      </c>
      <c r="B1348">
        <v>32.299999999999997</v>
      </c>
      <c r="C1348">
        <v>6.74</v>
      </c>
      <c r="D1348" s="7" t="s">
        <v>2383</v>
      </c>
      <c r="E1348" s="7" t="s">
        <v>2380</v>
      </c>
      <c r="F1348" s="7" t="s">
        <v>2380</v>
      </c>
      <c r="G1348">
        <v>1</v>
      </c>
      <c r="H1348" s="7" t="s">
        <v>2380</v>
      </c>
      <c r="I1348" s="7" t="s">
        <v>4722</v>
      </c>
      <c r="J1348" s="7" t="s">
        <v>4723</v>
      </c>
    </row>
    <row r="1349" spans="1:10" x14ac:dyDescent="0.3">
      <c r="A1349" s="7" t="s">
        <v>1023</v>
      </c>
      <c r="B1349">
        <v>22.64</v>
      </c>
      <c r="C1349">
        <v>6.54</v>
      </c>
      <c r="D1349" s="7" t="s">
        <v>2383</v>
      </c>
      <c r="E1349" s="7" t="s">
        <v>2380</v>
      </c>
      <c r="F1349" s="7" t="s">
        <v>2380</v>
      </c>
      <c r="G1349">
        <v>2</v>
      </c>
      <c r="H1349" s="7" t="s">
        <v>2380</v>
      </c>
      <c r="I1349" s="7" t="s">
        <v>4727</v>
      </c>
      <c r="J1349" s="7" t="s">
        <v>4723</v>
      </c>
    </row>
    <row r="1350" spans="1:10" x14ac:dyDescent="0.3">
      <c r="A1350" s="7" t="s">
        <v>1022</v>
      </c>
      <c r="B1350">
        <v>28.69</v>
      </c>
      <c r="C1350">
        <v>5.4</v>
      </c>
      <c r="D1350" s="7" t="s">
        <v>2380</v>
      </c>
      <c r="E1350" s="7" t="s">
        <v>2380</v>
      </c>
      <c r="F1350" s="7" t="s">
        <v>2380</v>
      </c>
      <c r="G1350">
        <v>0</v>
      </c>
      <c r="H1350" s="7" t="s">
        <v>2380</v>
      </c>
      <c r="I1350" s="7" t="s">
        <v>4726</v>
      </c>
      <c r="J1350" s="7" t="s">
        <v>4725</v>
      </c>
    </row>
    <row r="1351" spans="1:10" x14ac:dyDescent="0.3">
      <c r="A1351" s="7" t="s">
        <v>1021</v>
      </c>
      <c r="B1351">
        <v>28.16</v>
      </c>
      <c r="C1351">
        <v>5.58</v>
      </c>
      <c r="D1351" s="7" t="s">
        <v>2383</v>
      </c>
      <c r="E1351" s="7" t="s">
        <v>2380</v>
      </c>
      <c r="F1351" s="7" t="s">
        <v>2380</v>
      </c>
      <c r="G1351">
        <v>0</v>
      </c>
      <c r="H1351" s="7" t="s">
        <v>2380</v>
      </c>
      <c r="I1351" s="7" t="s">
        <v>4726</v>
      </c>
      <c r="J1351" s="7" t="s">
        <v>4725</v>
      </c>
    </row>
    <row r="1352" spans="1:10" x14ac:dyDescent="0.3">
      <c r="A1352" s="7" t="s">
        <v>1020</v>
      </c>
      <c r="B1352">
        <v>45.54</v>
      </c>
      <c r="C1352">
        <v>5.84</v>
      </c>
      <c r="D1352" s="7" t="s">
        <v>2380</v>
      </c>
      <c r="E1352" s="7" t="s">
        <v>2380</v>
      </c>
      <c r="F1352" s="7" t="s">
        <v>2383</v>
      </c>
      <c r="G1352">
        <v>1</v>
      </c>
      <c r="H1352" s="7" t="s">
        <v>2380</v>
      </c>
      <c r="I1352" s="7" t="s">
        <v>4722</v>
      </c>
      <c r="J1352" s="7" t="s">
        <v>4724</v>
      </c>
    </row>
    <row r="1353" spans="1:10" x14ac:dyDescent="0.3">
      <c r="A1353" s="7" t="s">
        <v>1019</v>
      </c>
      <c r="B1353">
        <v>28.7</v>
      </c>
      <c r="C1353">
        <v>4.2</v>
      </c>
      <c r="D1353" s="7" t="s">
        <v>2380</v>
      </c>
      <c r="E1353" s="7" t="s">
        <v>2380</v>
      </c>
      <c r="F1353" s="7" t="s">
        <v>2380</v>
      </c>
      <c r="G1353">
        <v>0</v>
      </c>
      <c r="H1353" s="7" t="s">
        <v>2380</v>
      </c>
      <c r="I1353" s="7" t="s">
        <v>4726</v>
      </c>
      <c r="J1353" s="7" t="s">
        <v>4725</v>
      </c>
    </row>
    <row r="1354" spans="1:10" x14ac:dyDescent="0.3">
      <c r="A1354" s="7" t="s">
        <v>1018</v>
      </c>
      <c r="B1354">
        <v>27.74</v>
      </c>
      <c r="C1354">
        <v>6.06</v>
      </c>
      <c r="D1354" s="7" t="s">
        <v>2383</v>
      </c>
      <c r="E1354" s="7" t="s">
        <v>2380</v>
      </c>
      <c r="F1354" s="7" t="s">
        <v>2380</v>
      </c>
      <c r="G1354">
        <v>0</v>
      </c>
      <c r="H1354" s="7" t="s">
        <v>2380</v>
      </c>
      <c r="I1354" s="7" t="s">
        <v>4726</v>
      </c>
      <c r="J1354" s="7" t="s">
        <v>4724</v>
      </c>
    </row>
    <row r="1355" spans="1:10" x14ac:dyDescent="0.3">
      <c r="A1355" s="7" t="s">
        <v>1017</v>
      </c>
      <c r="B1355">
        <v>36.954999999999998</v>
      </c>
      <c r="C1355">
        <v>7.57</v>
      </c>
      <c r="D1355" s="7" t="s">
        <v>2380</v>
      </c>
      <c r="E1355" s="7" t="s">
        <v>2380</v>
      </c>
      <c r="F1355" s="7" t="s">
        <v>2380</v>
      </c>
      <c r="G1355">
        <v>0</v>
      </c>
      <c r="H1355" s="7" t="s">
        <v>2380</v>
      </c>
      <c r="I1355" s="7" t="s">
        <v>4722</v>
      </c>
      <c r="J1355" s="7" t="s">
        <v>4723</v>
      </c>
    </row>
    <row r="1356" spans="1:10" x14ac:dyDescent="0.3">
      <c r="A1356" s="7" t="s">
        <v>1016</v>
      </c>
      <c r="B1356">
        <v>30.69</v>
      </c>
      <c r="C1356">
        <v>6.15</v>
      </c>
      <c r="D1356" s="7" t="s">
        <v>2380</v>
      </c>
      <c r="E1356" s="7" t="s">
        <v>2380</v>
      </c>
      <c r="F1356" s="7" t="s">
        <v>2380</v>
      </c>
      <c r="G1356">
        <v>0</v>
      </c>
      <c r="H1356" s="7" t="s">
        <v>2380</v>
      </c>
      <c r="I1356" s="7" t="s">
        <v>4722</v>
      </c>
      <c r="J1356" s="7" t="s">
        <v>4724</v>
      </c>
    </row>
    <row r="1357" spans="1:10" x14ac:dyDescent="0.3">
      <c r="A1357" s="7" t="s">
        <v>1015</v>
      </c>
      <c r="B1357">
        <v>24.984999999999999</v>
      </c>
      <c r="C1357">
        <v>4.5599999999999996</v>
      </c>
      <c r="D1357" s="7" t="s">
        <v>2380</v>
      </c>
      <c r="E1357" s="7" t="s">
        <v>2380</v>
      </c>
      <c r="F1357" s="7" t="s">
        <v>2380</v>
      </c>
      <c r="G1357">
        <v>0</v>
      </c>
      <c r="H1357" s="7" t="s">
        <v>2380</v>
      </c>
      <c r="I1357" s="7" t="s">
        <v>4726</v>
      </c>
      <c r="J1357" s="7" t="s">
        <v>4725</v>
      </c>
    </row>
    <row r="1358" spans="1:10" x14ac:dyDescent="0.3">
      <c r="A1358" s="7" t="s">
        <v>1014</v>
      </c>
      <c r="B1358">
        <v>39.42</v>
      </c>
      <c r="C1358">
        <v>4.72</v>
      </c>
      <c r="D1358" s="7" t="s">
        <v>2383</v>
      </c>
      <c r="E1358" s="7" t="s">
        <v>2380</v>
      </c>
      <c r="F1358" s="7" t="s">
        <v>2380</v>
      </c>
      <c r="G1358">
        <v>1</v>
      </c>
      <c r="H1358" s="7" t="s">
        <v>2380</v>
      </c>
      <c r="I1358" s="7" t="s">
        <v>4722</v>
      </c>
      <c r="J1358" s="7" t="s">
        <v>4725</v>
      </c>
    </row>
    <row r="1359" spans="1:10" x14ac:dyDescent="0.3">
      <c r="A1359" s="7" t="s">
        <v>1013</v>
      </c>
      <c r="B1359">
        <v>16.8</v>
      </c>
      <c r="C1359">
        <v>7.98</v>
      </c>
      <c r="D1359" s="7" t="s">
        <v>2380</v>
      </c>
      <c r="E1359" s="7" t="s">
        <v>2380</v>
      </c>
      <c r="F1359" s="7" t="s">
        <v>2380</v>
      </c>
      <c r="G1359">
        <v>0</v>
      </c>
      <c r="H1359" s="7" t="s">
        <v>2380</v>
      </c>
      <c r="I1359" s="7" t="s">
        <v>4728</v>
      </c>
      <c r="J1359" s="7" t="s">
        <v>4723</v>
      </c>
    </row>
    <row r="1360" spans="1:10" x14ac:dyDescent="0.3">
      <c r="A1360" s="7" t="s">
        <v>1012</v>
      </c>
      <c r="B1360">
        <v>23.274999999999999</v>
      </c>
      <c r="C1360">
        <v>6.26</v>
      </c>
      <c r="D1360" s="7" t="s">
        <v>2383</v>
      </c>
      <c r="E1360" s="7" t="s">
        <v>2380</v>
      </c>
      <c r="F1360" s="7" t="s">
        <v>2383</v>
      </c>
      <c r="G1360">
        <v>1</v>
      </c>
      <c r="H1360" s="7" t="s">
        <v>2380</v>
      </c>
      <c r="I1360" s="7" t="s">
        <v>4727</v>
      </c>
      <c r="J1360" s="7" t="s">
        <v>4724</v>
      </c>
    </row>
    <row r="1361" spans="1:10" x14ac:dyDescent="0.3">
      <c r="A1361" s="7" t="s">
        <v>1011</v>
      </c>
      <c r="B1361">
        <v>22.8</v>
      </c>
      <c r="C1361">
        <v>4.29</v>
      </c>
      <c r="D1361" s="7" t="s">
        <v>2383</v>
      </c>
      <c r="E1361" s="7" t="s">
        <v>2380</v>
      </c>
      <c r="F1361" s="7" t="s">
        <v>2383</v>
      </c>
      <c r="G1361">
        <v>1</v>
      </c>
      <c r="H1361" s="7" t="s">
        <v>2380</v>
      </c>
      <c r="I1361" s="7" t="s">
        <v>4727</v>
      </c>
      <c r="J1361" s="7" t="s">
        <v>4725</v>
      </c>
    </row>
    <row r="1362" spans="1:10" x14ac:dyDescent="0.3">
      <c r="A1362" s="7" t="s">
        <v>1010</v>
      </c>
      <c r="B1362">
        <v>24.3</v>
      </c>
      <c r="C1362">
        <v>5.43</v>
      </c>
      <c r="D1362" s="7" t="s">
        <v>2380</v>
      </c>
      <c r="E1362" s="7" t="s">
        <v>2380</v>
      </c>
      <c r="F1362" s="7" t="s">
        <v>2380</v>
      </c>
      <c r="G1362">
        <v>2</v>
      </c>
      <c r="H1362" s="7" t="s">
        <v>2380</v>
      </c>
      <c r="I1362" s="7" t="s">
        <v>4727</v>
      </c>
      <c r="J1362" s="7" t="s">
        <v>4725</v>
      </c>
    </row>
    <row r="1363" spans="1:10" x14ac:dyDescent="0.3">
      <c r="A1363" s="7" t="s">
        <v>1009</v>
      </c>
      <c r="B1363">
        <v>25.13</v>
      </c>
      <c r="C1363">
        <v>8</v>
      </c>
      <c r="D1363" s="7" t="s">
        <v>2383</v>
      </c>
      <c r="E1363" s="7" t="s">
        <v>2380</v>
      </c>
      <c r="F1363" s="7" t="s">
        <v>2380</v>
      </c>
      <c r="G1363">
        <v>1</v>
      </c>
      <c r="H1363" s="7" t="s">
        <v>2380</v>
      </c>
      <c r="I1363" s="7" t="s">
        <v>4726</v>
      </c>
      <c r="J1363" s="7" t="s">
        <v>4723</v>
      </c>
    </row>
    <row r="1364" spans="1:10" x14ac:dyDescent="0.3">
      <c r="A1364" s="7" t="s">
        <v>1008</v>
      </c>
      <c r="B1364">
        <v>22.72</v>
      </c>
      <c r="C1364">
        <v>9.9600000000000009</v>
      </c>
      <c r="D1364" s="7" t="s">
        <v>2383</v>
      </c>
      <c r="E1364" s="7" t="s">
        <v>2380</v>
      </c>
      <c r="F1364" s="7" t="s">
        <v>2380</v>
      </c>
      <c r="G1364">
        <v>2</v>
      </c>
      <c r="H1364" s="7" t="s">
        <v>2380</v>
      </c>
      <c r="I1364" s="7" t="s">
        <v>4727</v>
      </c>
      <c r="J1364" s="7" t="s">
        <v>4723</v>
      </c>
    </row>
    <row r="1365" spans="1:10" x14ac:dyDescent="0.3">
      <c r="A1365" s="7" t="s">
        <v>1007</v>
      </c>
      <c r="B1365">
        <v>32.6</v>
      </c>
      <c r="C1365">
        <v>6.8</v>
      </c>
      <c r="D1365" s="7" t="s">
        <v>2383</v>
      </c>
      <c r="E1365" s="7" t="s">
        <v>2380</v>
      </c>
      <c r="F1365" s="7" t="s">
        <v>2380</v>
      </c>
      <c r="G1365">
        <v>0</v>
      </c>
      <c r="H1365" s="7" t="s">
        <v>2380</v>
      </c>
      <c r="I1365" s="7" t="s">
        <v>4722</v>
      </c>
      <c r="J1365" s="7" t="s">
        <v>4723</v>
      </c>
    </row>
    <row r="1366" spans="1:10" x14ac:dyDescent="0.3">
      <c r="A1366" s="7" t="s">
        <v>1006</v>
      </c>
      <c r="B1366">
        <v>17.28</v>
      </c>
      <c r="C1366">
        <v>6.22</v>
      </c>
      <c r="D1366" s="7" t="s">
        <v>2383</v>
      </c>
      <c r="E1366" s="7" t="s">
        <v>2380</v>
      </c>
      <c r="F1366" s="7" t="s">
        <v>2380</v>
      </c>
      <c r="G1366">
        <v>2</v>
      </c>
      <c r="H1366" s="7" t="s">
        <v>2380</v>
      </c>
      <c r="I1366" s="7" t="s">
        <v>4728</v>
      </c>
      <c r="J1366" s="7" t="s">
        <v>4724</v>
      </c>
    </row>
    <row r="1367" spans="1:10" x14ac:dyDescent="0.3">
      <c r="A1367" s="7" t="s">
        <v>1005</v>
      </c>
      <c r="B1367">
        <v>27.92</v>
      </c>
      <c r="C1367">
        <v>5.79</v>
      </c>
      <c r="D1367" s="7" t="s">
        <v>2380</v>
      </c>
      <c r="E1367" s="7" t="s">
        <v>2380</v>
      </c>
      <c r="F1367" s="7" t="s">
        <v>2380</v>
      </c>
      <c r="G1367">
        <v>1</v>
      </c>
      <c r="H1367" s="7" t="s">
        <v>2380</v>
      </c>
      <c r="I1367" s="7" t="s">
        <v>4726</v>
      </c>
      <c r="J1367" s="7" t="s">
        <v>4724</v>
      </c>
    </row>
    <row r="1368" spans="1:10" x14ac:dyDescent="0.3">
      <c r="A1368" s="7" t="s">
        <v>1004</v>
      </c>
      <c r="B1368">
        <v>38.284999999999997</v>
      </c>
      <c r="C1368">
        <v>5.41</v>
      </c>
      <c r="D1368" s="7" t="s">
        <v>2380</v>
      </c>
      <c r="E1368" s="7" t="s">
        <v>2380</v>
      </c>
      <c r="F1368" s="7" t="s">
        <v>2380</v>
      </c>
      <c r="G1368">
        <v>0</v>
      </c>
      <c r="H1368" s="7" t="s">
        <v>2380</v>
      </c>
      <c r="I1368" s="7" t="s">
        <v>4722</v>
      </c>
      <c r="J1368" s="7" t="s">
        <v>4725</v>
      </c>
    </row>
    <row r="1369" spans="1:10" x14ac:dyDescent="0.3">
      <c r="A1369" s="7" t="s">
        <v>1003</v>
      </c>
      <c r="B1369">
        <v>16.48</v>
      </c>
      <c r="C1369">
        <v>11.05</v>
      </c>
      <c r="D1369" s="7" t="s">
        <v>2380</v>
      </c>
      <c r="E1369" s="7" t="s">
        <v>2380</v>
      </c>
      <c r="F1369" s="7" t="s">
        <v>2380</v>
      </c>
      <c r="G1369">
        <v>0</v>
      </c>
      <c r="H1369" s="7" t="s">
        <v>2380</v>
      </c>
      <c r="I1369" s="7" t="s">
        <v>4728</v>
      </c>
      <c r="J1369" s="7" t="s">
        <v>4723</v>
      </c>
    </row>
    <row r="1370" spans="1:10" x14ac:dyDescent="0.3">
      <c r="A1370" s="7" t="s">
        <v>1002</v>
      </c>
      <c r="B1370">
        <v>38.57</v>
      </c>
      <c r="C1370">
        <v>6.27</v>
      </c>
      <c r="D1370" s="7" t="s">
        <v>2380</v>
      </c>
      <c r="E1370" s="7" t="s">
        <v>2380</v>
      </c>
      <c r="F1370" s="7" t="s">
        <v>2380</v>
      </c>
      <c r="G1370">
        <v>0</v>
      </c>
      <c r="H1370" s="7" t="s">
        <v>2380</v>
      </c>
      <c r="I1370" s="7" t="s">
        <v>4722</v>
      </c>
      <c r="J1370" s="7" t="s">
        <v>4724</v>
      </c>
    </row>
    <row r="1371" spans="1:10" x14ac:dyDescent="0.3">
      <c r="A1371" s="7" t="s">
        <v>1001</v>
      </c>
      <c r="B1371">
        <v>43.85</v>
      </c>
      <c r="C1371">
        <v>4.7699999999999996</v>
      </c>
      <c r="D1371" s="7" t="s">
        <v>2383</v>
      </c>
      <c r="E1371" s="7" t="s">
        <v>2380</v>
      </c>
      <c r="F1371" s="7" t="s">
        <v>2380</v>
      </c>
      <c r="G1371">
        <v>0</v>
      </c>
      <c r="H1371" s="7" t="s">
        <v>2380</v>
      </c>
      <c r="I1371" s="7" t="s">
        <v>4722</v>
      </c>
      <c r="J1371" s="7" t="s">
        <v>4725</v>
      </c>
    </row>
    <row r="1372" spans="1:10" x14ac:dyDescent="0.3">
      <c r="A1372" s="7" t="s">
        <v>1000</v>
      </c>
      <c r="B1372">
        <v>30.11</v>
      </c>
      <c r="C1372">
        <v>4.08</v>
      </c>
      <c r="D1372" s="7" t="s">
        <v>2380</v>
      </c>
      <c r="E1372" s="7" t="s">
        <v>2380</v>
      </c>
      <c r="F1372" s="7" t="s">
        <v>2380</v>
      </c>
      <c r="G1372">
        <v>0</v>
      </c>
      <c r="H1372" s="7" t="s">
        <v>2380</v>
      </c>
      <c r="I1372" s="7" t="s">
        <v>4722</v>
      </c>
      <c r="J1372" s="7" t="s">
        <v>4725</v>
      </c>
    </row>
    <row r="1373" spans="1:10" x14ac:dyDescent="0.3">
      <c r="A1373" s="7" t="s">
        <v>999</v>
      </c>
      <c r="B1373">
        <v>31.59</v>
      </c>
      <c r="C1373">
        <v>6.01</v>
      </c>
      <c r="D1373" s="7" t="s">
        <v>2380</v>
      </c>
      <c r="E1373" s="7" t="s">
        <v>2380</v>
      </c>
      <c r="F1373" s="7" t="s">
        <v>2380</v>
      </c>
      <c r="G1373">
        <v>0</v>
      </c>
      <c r="H1373" s="7" t="s">
        <v>2380</v>
      </c>
      <c r="I1373" s="7" t="s">
        <v>4722</v>
      </c>
      <c r="J1373" s="7" t="s">
        <v>4724</v>
      </c>
    </row>
    <row r="1374" spans="1:10" x14ac:dyDescent="0.3">
      <c r="A1374" s="7" t="s">
        <v>998</v>
      </c>
      <c r="B1374">
        <v>40.15</v>
      </c>
      <c r="C1374">
        <v>11.84</v>
      </c>
      <c r="D1374" s="7" t="s">
        <v>2380</v>
      </c>
      <c r="E1374" s="7" t="s">
        <v>2380</v>
      </c>
      <c r="F1374" s="7" t="s">
        <v>2380</v>
      </c>
      <c r="G1374">
        <v>0</v>
      </c>
      <c r="H1374" s="7" t="s">
        <v>2380</v>
      </c>
      <c r="I1374" s="7" t="s">
        <v>4722</v>
      </c>
      <c r="J1374" s="7" t="s">
        <v>4723</v>
      </c>
    </row>
    <row r="1375" spans="1:10" x14ac:dyDescent="0.3">
      <c r="A1375" s="7" t="s">
        <v>997</v>
      </c>
      <c r="B1375">
        <v>40.700000000000003</v>
      </c>
      <c r="C1375">
        <v>6.27</v>
      </c>
      <c r="D1375" s="7" t="s">
        <v>2383</v>
      </c>
      <c r="E1375" s="7" t="s">
        <v>2380</v>
      </c>
      <c r="F1375" s="7" t="s">
        <v>2383</v>
      </c>
      <c r="G1375">
        <v>1</v>
      </c>
      <c r="H1375" s="7" t="s">
        <v>2380</v>
      </c>
      <c r="I1375" s="7" t="s">
        <v>4722</v>
      </c>
      <c r="J1375" s="7" t="s">
        <v>4724</v>
      </c>
    </row>
    <row r="1376" spans="1:10" x14ac:dyDescent="0.3">
      <c r="A1376" s="7" t="s">
        <v>996</v>
      </c>
      <c r="B1376">
        <v>40.76</v>
      </c>
      <c r="C1376">
        <v>5.28</v>
      </c>
      <c r="D1376" s="7" t="s">
        <v>2380</v>
      </c>
      <c r="E1376" s="7" t="s">
        <v>2380</v>
      </c>
      <c r="F1376" s="7" t="s">
        <v>2380</v>
      </c>
      <c r="G1376">
        <v>0</v>
      </c>
      <c r="H1376" s="7" t="s">
        <v>2380</v>
      </c>
      <c r="I1376" s="7" t="s">
        <v>4722</v>
      </c>
      <c r="J1376" s="7" t="s">
        <v>4725</v>
      </c>
    </row>
    <row r="1377" spans="1:10" x14ac:dyDescent="0.3">
      <c r="A1377" s="7" t="s">
        <v>995</v>
      </c>
      <c r="B1377">
        <v>29.7</v>
      </c>
      <c r="C1377">
        <v>7.03</v>
      </c>
      <c r="D1377" s="7" t="s">
        <v>2380</v>
      </c>
      <c r="E1377" s="7" t="s">
        <v>2380</v>
      </c>
      <c r="F1377" s="7" t="s">
        <v>2380</v>
      </c>
      <c r="G1377">
        <v>0</v>
      </c>
      <c r="H1377" s="7" t="s">
        <v>2380</v>
      </c>
      <c r="I1377" s="7" t="s">
        <v>4726</v>
      </c>
      <c r="J1377" s="7" t="s">
        <v>4723</v>
      </c>
    </row>
    <row r="1378" spans="1:10" x14ac:dyDescent="0.3">
      <c r="A1378" s="7" t="s">
        <v>994</v>
      </c>
      <c r="B1378">
        <v>40.58</v>
      </c>
      <c r="C1378">
        <v>5.32</v>
      </c>
      <c r="D1378" s="7" t="s">
        <v>2383</v>
      </c>
      <c r="E1378" s="7" t="s">
        <v>2380</v>
      </c>
      <c r="F1378" s="7" t="s">
        <v>2383</v>
      </c>
      <c r="G1378">
        <v>1</v>
      </c>
      <c r="H1378" s="7" t="s">
        <v>2380</v>
      </c>
      <c r="I1378" s="7" t="s">
        <v>4722</v>
      </c>
      <c r="J1378" s="7" t="s">
        <v>4725</v>
      </c>
    </row>
    <row r="1379" spans="1:10" x14ac:dyDescent="0.3">
      <c r="A1379" s="7" t="s">
        <v>993</v>
      </c>
      <c r="B1379">
        <v>33.06</v>
      </c>
      <c r="C1379">
        <v>9.59</v>
      </c>
      <c r="D1379" s="7" t="s">
        <v>2383</v>
      </c>
      <c r="E1379" s="7" t="s">
        <v>2380</v>
      </c>
      <c r="F1379" s="7" t="s">
        <v>2380</v>
      </c>
      <c r="G1379">
        <v>0</v>
      </c>
      <c r="H1379" s="7" t="s">
        <v>2380</v>
      </c>
      <c r="I1379" s="7" t="s">
        <v>4722</v>
      </c>
      <c r="J1379" s="7" t="s">
        <v>4723</v>
      </c>
    </row>
    <row r="1380" spans="1:10" x14ac:dyDescent="0.3">
      <c r="A1380" s="7" t="s">
        <v>992</v>
      </c>
      <c r="B1380">
        <v>26.62</v>
      </c>
      <c r="C1380">
        <v>6.15</v>
      </c>
      <c r="D1380" s="7" t="s">
        <v>2383</v>
      </c>
      <c r="E1380" s="7" t="s">
        <v>2380</v>
      </c>
      <c r="F1380" s="7" t="s">
        <v>2380</v>
      </c>
      <c r="G1380">
        <v>0</v>
      </c>
      <c r="H1380" s="7" t="s">
        <v>2380</v>
      </c>
      <c r="I1380" s="7" t="s">
        <v>4726</v>
      </c>
      <c r="J1380" s="7" t="s">
        <v>4724</v>
      </c>
    </row>
    <row r="1381" spans="1:10" x14ac:dyDescent="0.3">
      <c r="A1381" s="7" t="s">
        <v>991</v>
      </c>
      <c r="B1381">
        <v>37.1</v>
      </c>
      <c r="C1381">
        <v>11.08</v>
      </c>
      <c r="D1381" s="7" t="s">
        <v>2380</v>
      </c>
      <c r="E1381" s="7" t="s">
        <v>2380</v>
      </c>
      <c r="F1381" s="7" t="s">
        <v>2380</v>
      </c>
      <c r="G1381">
        <v>0</v>
      </c>
      <c r="H1381" s="7" t="s">
        <v>2380</v>
      </c>
      <c r="I1381" s="7" t="s">
        <v>4722</v>
      </c>
      <c r="J1381" s="7" t="s">
        <v>4723</v>
      </c>
    </row>
    <row r="1382" spans="1:10" x14ac:dyDescent="0.3">
      <c r="A1382" s="7" t="s">
        <v>990</v>
      </c>
      <c r="B1382">
        <v>18.28</v>
      </c>
      <c r="C1382">
        <v>7.95</v>
      </c>
      <c r="D1382" s="7" t="s">
        <v>2380</v>
      </c>
      <c r="E1382" s="7" t="s">
        <v>2380</v>
      </c>
      <c r="F1382" s="7" t="s">
        <v>2380</v>
      </c>
      <c r="G1382">
        <v>0</v>
      </c>
      <c r="H1382" s="7" t="s">
        <v>2380</v>
      </c>
      <c r="I1382" s="7" t="s">
        <v>4728</v>
      </c>
      <c r="J1382" s="7" t="s">
        <v>4723</v>
      </c>
    </row>
    <row r="1383" spans="1:10" x14ac:dyDescent="0.3">
      <c r="A1383" s="7" t="s">
        <v>989</v>
      </c>
      <c r="B1383">
        <v>35.814999999999998</v>
      </c>
      <c r="C1383">
        <v>6.23</v>
      </c>
      <c r="D1383" s="7" t="s">
        <v>2380</v>
      </c>
      <c r="E1383" s="7" t="s">
        <v>2380</v>
      </c>
      <c r="F1383" s="7" t="s">
        <v>2380</v>
      </c>
      <c r="G1383">
        <v>0</v>
      </c>
      <c r="H1383" s="7" t="s">
        <v>2380</v>
      </c>
      <c r="I1383" s="7" t="s">
        <v>4722</v>
      </c>
      <c r="J1383" s="7" t="s">
        <v>4724</v>
      </c>
    </row>
    <row r="1384" spans="1:10" x14ac:dyDescent="0.3">
      <c r="A1384" s="7" t="s">
        <v>988</v>
      </c>
      <c r="B1384">
        <v>30.69</v>
      </c>
      <c r="C1384">
        <v>6.5</v>
      </c>
      <c r="D1384" s="7" t="s">
        <v>2380</v>
      </c>
      <c r="E1384" s="7" t="s">
        <v>2380</v>
      </c>
      <c r="F1384" s="7" t="s">
        <v>2380</v>
      </c>
      <c r="G1384">
        <v>0</v>
      </c>
      <c r="H1384" s="7" t="s">
        <v>2380</v>
      </c>
      <c r="I1384" s="7" t="s">
        <v>4722</v>
      </c>
      <c r="J1384" s="7" t="s">
        <v>4723</v>
      </c>
    </row>
    <row r="1385" spans="1:10" x14ac:dyDescent="0.3">
      <c r="A1385" s="7" t="s">
        <v>987</v>
      </c>
      <c r="B1385">
        <v>26.125</v>
      </c>
      <c r="C1385">
        <v>5.22</v>
      </c>
      <c r="D1385" s="7" t="s">
        <v>2380</v>
      </c>
      <c r="E1385" s="7" t="s">
        <v>2380</v>
      </c>
      <c r="F1385" s="7" t="s">
        <v>2380</v>
      </c>
      <c r="G1385">
        <v>0</v>
      </c>
      <c r="H1385" s="7" t="s">
        <v>2380</v>
      </c>
      <c r="I1385" s="7" t="s">
        <v>4726</v>
      </c>
      <c r="J1385" s="7" t="s">
        <v>4725</v>
      </c>
    </row>
    <row r="1386" spans="1:10" x14ac:dyDescent="0.3">
      <c r="A1386" s="7" t="s">
        <v>986</v>
      </c>
      <c r="B1386">
        <v>34.58</v>
      </c>
      <c r="C1386">
        <v>6.3</v>
      </c>
      <c r="D1386" s="7" t="s">
        <v>2380</v>
      </c>
      <c r="E1386" s="7" t="s">
        <v>2380</v>
      </c>
      <c r="F1386" s="7" t="s">
        <v>2383</v>
      </c>
      <c r="G1386">
        <v>1</v>
      </c>
      <c r="H1386" s="7" t="s">
        <v>2380</v>
      </c>
      <c r="I1386" s="7" t="s">
        <v>4722</v>
      </c>
      <c r="J1386" s="7" t="s">
        <v>4724</v>
      </c>
    </row>
    <row r="1387" spans="1:10" x14ac:dyDescent="0.3">
      <c r="A1387" s="7" t="s">
        <v>985</v>
      </c>
      <c r="B1387">
        <v>27.4</v>
      </c>
      <c r="C1387">
        <v>8.84</v>
      </c>
      <c r="D1387" s="7" t="s">
        <v>2380</v>
      </c>
      <c r="E1387" s="7" t="s">
        <v>2380</v>
      </c>
      <c r="F1387" s="7" t="s">
        <v>2380</v>
      </c>
      <c r="G1387">
        <v>0</v>
      </c>
      <c r="H1387" s="7" t="s">
        <v>2380</v>
      </c>
      <c r="I1387" s="7" t="s">
        <v>4726</v>
      </c>
      <c r="J1387" s="7" t="s">
        <v>4723</v>
      </c>
    </row>
    <row r="1388" spans="1:10" x14ac:dyDescent="0.3">
      <c r="A1388" s="7" t="s">
        <v>984</v>
      </c>
      <c r="B1388">
        <v>27.53</v>
      </c>
      <c r="C1388">
        <v>4.1100000000000003</v>
      </c>
      <c r="D1388" s="7" t="s">
        <v>2380</v>
      </c>
      <c r="E1388" s="7" t="s">
        <v>2380</v>
      </c>
      <c r="F1388" s="7" t="s">
        <v>2380</v>
      </c>
      <c r="G1388">
        <v>1</v>
      </c>
      <c r="H1388" s="7" t="s">
        <v>2380</v>
      </c>
      <c r="I1388" s="7" t="s">
        <v>4726</v>
      </c>
      <c r="J1388" s="7" t="s">
        <v>4725</v>
      </c>
    </row>
    <row r="1389" spans="1:10" x14ac:dyDescent="0.3">
      <c r="A1389" s="7" t="s">
        <v>983</v>
      </c>
      <c r="B1389">
        <v>33</v>
      </c>
      <c r="C1389">
        <v>4.57</v>
      </c>
      <c r="D1389" s="7" t="s">
        <v>2380</v>
      </c>
      <c r="E1389" s="7" t="s">
        <v>2380</v>
      </c>
      <c r="F1389" s="7" t="s">
        <v>2380</v>
      </c>
      <c r="G1389">
        <v>0</v>
      </c>
      <c r="H1389" s="7" t="s">
        <v>2380</v>
      </c>
      <c r="I1389" s="7" t="s">
        <v>4722</v>
      </c>
      <c r="J1389" s="7" t="s">
        <v>4725</v>
      </c>
    </row>
    <row r="1390" spans="1:10" x14ac:dyDescent="0.3">
      <c r="A1390" s="7" t="s">
        <v>982</v>
      </c>
      <c r="B1390">
        <v>25.78</v>
      </c>
      <c r="C1390">
        <v>11.06</v>
      </c>
      <c r="D1390" s="7" t="s">
        <v>2383</v>
      </c>
      <c r="E1390" s="7" t="s">
        <v>2380</v>
      </c>
      <c r="F1390" s="7" t="s">
        <v>2380</v>
      </c>
      <c r="G1390">
        <v>0</v>
      </c>
      <c r="H1390" s="7" t="s">
        <v>2380</v>
      </c>
      <c r="I1390" s="7" t="s">
        <v>4726</v>
      </c>
      <c r="J1390" s="7" t="s">
        <v>4723</v>
      </c>
    </row>
    <row r="1391" spans="1:10" x14ac:dyDescent="0.3">
      <c r="A1391" s="7" t="s">
        <v>981</v>
      </c>
      <c r="B1391">
        <v>22.66</v>
      </c>
      <c r="C1391">
        <v>10.68</v>
      </c>
      <c r="D1391" s="7" t="s">
        <v>2380</v>
      </c>
      <c r="E1391" s="7" t="s">
        <v>2380</v>
      </c>
      <c r="F1391" s="7" t="s">
        <v>2380</v>
      </c>
      <c r="G1391">
        <v>0</v>
      </c>
      <c r="H1391" s="7" t="s">
        <v>2380</v>
      </c>
      <c r="I1391" s="7" t="s">
        <v>4727</v>
      </c>
      <c r="J1391" s="7" t="s">
        <v>4723</v>
      </c>
    </row>
    <row r="1392" spans="1:10" x14ac:dyDescent="0.3">
      <c r="A1392" s="7" t="s">
        <v>980</v>
      </c>
      <c r="B1392">
        <v>38.81</v>
      </c>
      <c r="C1392">
        <v>6.14</v>
      </c>
      <c r="D1392" s="7" t="s">
        <v>2383</v>
      </c>
      <c r="E1392" s="7" t="s">
        <v>2380</v>
      </c>
      <c r="F1392" s="7" t="s">
        <v>2380</v>
      </c>
      <c r="G1392">
        <v>1</v>
      </c>
      <c r="H1392" s="7" t="s">
        <v>2380</v>
      </c>
      <c r="I1392" s="7" t="s">
        <v>4722</v>
      </c>
      <c r="J1392" s="7" t="s">
        <v>4724</v>
      </c>
    </row>
    <row r="1393" spans="1:10" x14ac:dyDescent="0.3">
      <c r="A1393" s="7" t="s">
        <v>979</v>
      </c>
      <c r="B1393">
        <v>38.51</v>
      </c>
      <c r="C1393">
        <v>5.45</v>
      </c>
      <c r="D1393" s="7" t="s">
        <v>2383</v>
      </c>
      <c r="E1393" s="7" t="s">
        <v>2380</v>
      </c>
      <c r="F1393" s="7" t="s">
        <v>2380</v>
      </c>
      <c r="G1393">
        <v>0</v>
      </c>
      <c r="H1393" s="7" t="s">
        <v>2380</v>
      </c>
      <c r="I1393" s="7" t="s">
        <v>4722</v>
      </c>
      <c r="J1393" s="7" t="s">
        <v>4725</v>
      </c>
    </row>
    <row r="1394" spans="1:10" x14ac:dyDescent="0.3">
      <c r="A1394" s="7" t="s">
        <v>978</v>
      </c>
      <c r="B1394">
        <v>22.98</v>
      </c>
      <c r="C1394">
        <v>6.14</v>
      </c>
      <c r="D1394" s="7" t="s">
        <v>2383</v>
      </c>
      <c r="E1394" s="7" t="s">
        <v>2380</v>
      </c>
      <c r="F1394" s="7" t="s">
        <v>2380</v>
      </c>
      <c r="G1394">
        <v>0</v>
      </c>
      <c r="H1394" s="7" t="s">
        <v>2380</v>
      </c>
      <c r="I1394" s="7" t="s">
        <v>4727</v>
      </c>
      <c r="J1394" s="7" t="s">
        <v>4724</v>
      </c>
    </row>
    <row r="1395" spans="1:10" x14ac:dyDescent="0.3">
      <c r="A1395" s="7" t="s">
        <v>977</v>
      </c>
      <c r="B1395">
        <v>15.65</v>
      </c>
      <c r="C1395">
        <v>7.85</v>
      </c>
      <c r="D1395" s="7" t="s">
        <v>2380</v>
      </c>
      <c r="E1395" s="7" t="s">
        <v>2380</v>
      </c>
      <c r="F1395" s="7" t="s">
        <v>2380</v>
      </c>
      <c r="G1395">
        <v>0</v>
      </c>
      <c r="H1395" s="7" t="s">
        <v>2380</v>
      </c>
      <c r="I1395" s="7" t="s">
        <v>4728</v>
      </c>
      <c r="J1395" s="7" t="s">
        <v>4723</v>
      </c>
    </row>
    <row r="1396" spans="1:10" x14ac:dyDescent="0.3">
      <c r="A1396" s="7" t="s">
        <v>976</v>
      </c>
      <c r="B1396">
        <v>39.97</v>
      </c>
      <c r="C1396">
        <v>4.09</v>
      </c>
      <c r="D1396" s="7" t="s">
        <v>2380</v>
      </c>
      <c r="E1396" s="7" t="s">
        <v>2380</v>
      </c>
      <c r="F1396" s="7" t="s">
        <v>2380</v>
      </c>
      <c r="G1396">
        <v>1</v>
      </c>
      <c r="H1396" s="7" t="s">
        <v>2380</v>
      </c>
      <c r="I1396" s="7" t="s">
        <v>4722</v>
      </c>
      <c r="J1396" s="7" t="s">
        <v>4725</v>
      </c>
    </row>
    <row r="1397" spans="1:10" x14ac:dyDescent="0.3">
      <c r="A1397" s="7" t="s">
        <v>975</v>
      </c>
      <c r="B1397">
        <v>37.22</v>
      </c>
      <c r="C1397">
        <v>4.62</v>
      </c>
      <c r="D1397" s="7" t="s">
        <v>2380</v>
      </c>
      <c r="E1397" s="7" t="s">
        <v>2380</v>
      </c>
      <c r="F1397" s="7" t="s">
        <v>2383</v>
      </c>
      <c r="G1397">
        <v>1</v>
      </c>
      <c r="H1397" s="7" t="s">
        <v>2380</v>
      </c>
      <c r="I1397" s="7" t="s">
        <v>4722</v>
      </c>
      <c r="J1397" s="7" t="s">
        <v>4725</v>
      </c>
    </row>
    <row r="1398" spans="1:10" x14ac:dyDescent="0.3">
      <c r="A1398" s="7" t="s">
        <v>974</v>
      </c>
      <c r="B1398">
        <v>41.325000000000003</v>
      </c>
      <c r="C1398">
        <v>5.77</v>
      </c>
      <c r="D1398" s="7" t="s">
        <v>2380</v>
      </c>
      <c r="E1398" s="7" t="s">
        <v>2380</v>
      </c>
      <c r="F1398" s="7" t="s">
        <v>2380</v>
      </c>
      <c r="G1398">
        <v>0</v>
      </c>
      <c r="H1398" s="7" t="s">
        <v>2380</v>
      </c>
      <c r="I1398" s="7" t="s">
        <v>4722</v>
      </c>
      <c r="J1398" s="7" t="s">
        <v>4724</v>
      </c>
    </row>
    <row r="1399" spans="1:10" x14ac:dyDescent="0.3">
      <c r="A1399" s="7" t="s">
        <v>973</v>
      </c>
      <c r="B1399">
        <v>40.31</v>
      </c>
      <c r="C1399">
        <v>5.84</v>
      </c>
      <c r="D1399" s="7" t="s">
        <v>2380</v>
      </c>
      <c r="E1399" s="7" t="s">
        <v>2380</v>
      </c>
      <c r="F1399" s="7" t="s">
        <v>2380</v>
      </c>
      <c r="G1399">
        <v>0</v>
      </c>
      <c r="H1399" s="7" t="s">
        <v>2380</v>
      </c>
      <c r="I1399" s="7" t="s">
        <v>4722</v>
      </c>
      <c r="J1399" s="7" t="s">
        <v>4724</v>
      </c>
    </row>
    <row r="1400" spans="1:10" x14ac:dyDescent="0.3">
      <c r="A1400" s="7" t="s">
        <v>972</v>
      </c>
      <c r="B1400">
        <v>29.48</v>
      </c>
      <c r="C1400">
        <v>4.91</v>
      </c>
      <c r="D1400" s="7" t="s">
        <v>2380</v>
      </c>
      <c r="E1400" s="7" t="s">
        <v>2380</v>
      </c>
      <c r="F1400" s="7" t="s">
        <v>2380</v>
      </c>
      <c r="G1400">
        <v>0</v>
      </c>
      <c r="H1400" s="7" t="s">
        <v>2380</v>
      </c>
      <c r="I1400" s="7" t="s">
        <v>4726</v>
      </c>
      <c r="J1400" s="7" t="s">
        <v>4725</v>
      </c>
    </row>
    <row r="1401" spans="1:10" x14ac:dyDescent="0.3">
      <c r="A1401" s="7" t="s">
        <v>971</v>
      </c>
      <c r="B1401">
        <v>33.155000000000001</v>
      </c>
      <c r="C1401">
        <v>5.07</v>
      </c>
      <c r="D1401" s="7" t="s">
        <v>2380</v>
      </c>
      <c r="E1401" s="7" t="s">
        <v>2380</v>
      </c>
      <c r="F1401" s="7" t="s">
        <v>2380</v>
      </c>
      <c r="G1401">
        <v>0</v>
      </c>
      <c r="H1401" s="7" t="s">
        <v>2380</v>
      </c>
      <c r="I1401" s="7" t="s">
        <v>4722</v>
      </c>
      <c r="J1401" s="7" t="s">
        <v>4725</v>
      </c>
    </row>
    <row r="1402" spans="1:10" x14ac:dyDescent="0.3">
      <c r="A1402" s="7" t="s">
        <v>970</v>
      </c>
      <c r="B1402">
        <v>42.85</v>
      </c>
      <c r="C1402">
        <v>5.81</v>
      </c>
      <c r="D1402" s="7" t="s">
        <v>2383</v>
      </c>
      <c r="E1402" s="7" t="s">
        <v>2380</v>
      </c>
      <c r="F1402" s="7" t="s">
        <v>2380</v>
      </c>
      <c r="G1402">
        <v>0</v>
      </c>
      <c r="H1402" s="7" t="s">
        <v>2380</v>
      </c>
      <c r="I1402" s="7" t="s">
        <v>4722</v>
      </c>
      <c r="J1402" s="7" t="s">
        <v>4724</v>
      </c>
    </row>
    <row r="1403" spans="1:10" x14ac:dyDescent="0.3">
      <c r="A1403" s="7" t="s">
        <v>969</v>
      </c>
      <c r="B1403">
        <v>32.340000000000003</v>
      </c>
      <c r="C1403">
        <v>11.2</v>
      </c>
      <c r="D1403" s="7" t="s">
        <v>2380</v>
      </c>
      <c r="E1403" s="7" t="s">
        <v>2380</v>
      </c>
      <c r="F1403" s="7" t="s">
        <v>2380</v>
      </c>
      <c r="G1403">
        <v>0</v>
      </c>
      <c r="H1403" s="7" t="s">
        <v>2380</v>
      </c>
      <c r="I1403" s="7" t="s">
        <v>4722</v>
      </c>
      <c r="J1403" s="7" t="s">
        <v>4723</v>
      </c>
    </row>
    <row r="1404" spans="1:10" x14ac:dyDescent="0.3">
      <c r="A1404" s="7" t="s">
        <v>968</v>
      </c>
      <c r="B1404">
        <v>27.5</v>
      </c>
      <c r="C1404">
        <v>10.75</v>
      </c>
      <c r="D1404" s="7" t="s">
        <v>2380</v>
      </c>
      <c r="E1404" s="7" t="s">
        <v>2380</v>
      </c>
      <c r="F1404" s="7" t="s">
        <v>2380</v>
      </c>
      <c r="G1404">
        <v>0</v>
      </c>
      <c r="H1404" s="7" t="s">
        <v>2380</v>
      </c>
      <c r="I1404" s="7" t="s">
        <v>4726</v>
      </c>
      <c r="J1404" s="7" t="s">
        <v>4723</v>
      </c>
    </row>
    <row r="1405" spans="1:10" x14ac:dyDescent="0.3">
      <c r="A1405" s="7" t="s">
        <v>967</v>
      </c>
      <c r="B1405">
        <v>25.8</v>
      </c>
      <c r="C1405">
        <v>7.8</v>
      </c>
      <c r="D1405" s="7" t="s">
        <v>2380</v>
      </c>
      <c r="E1405" s="7" t="s">
        <v>2380</v>
      </c>
      <c r="F1405" s="7" t="s">
        <v>2380</v>
      </c>
      <c r="G1405">
        <v>0</v>
      </c>
      <c r="H1405" s="7" t="s">
        <v>2380</v>
      </c>
      <c r="I1405" s="7" t="s">
        <v>4726</v>
      </c>
      <c r="J1405" s="7" t="s">
        <v>4723</v>
      </c>
    </row>
    <row r="1406" spans="1:10" x14ac:dyDescent="0.3">
      <c r="A1406" s="7" t="s">
        <v>966</v>
      </c>
      <c r="B1406">
        <v>25</v>
      </c>
      <c r="C1406">
        <v>7.04</v>
      </c>
      <c r="D1406" s="7" t="s">
        <v>2380</v>
      </c>
      <c r="E1406" s="7" t="s">
        <v>2380</v>
      </c>
      <c r="F1406" s="7" t="s">
        <v>2380</v>
      </c>
      <c r="G1406">
        <v>0</v>
      </c>
      <c r="H1406" s="7" t="s">
        <v>2380</v>
      </c>
      <c r="I1406" s="7" t="s">
        <v>4726</v>
      </c>
      <c r="J1406" s="7" t="s">
        <v>4723</v>
      </c>
    </row>
    <row r="1407" spans="1:10" x14ac:dyDescent="0.3">
      <c r="A1407" s="7" t="s">
        <v>965</v>
      </c>
      <c r="B1407">
        <v>41.2</v>
      </c>
      <c r="C1407">
        <v>4.18</v>
      </c>
      <c r="D1407" s="7" t="s">
        <v>2383</v>
      </c>
      <c r="E1407" s="7" t="s">
        <v>2380</v>
      </c>
      <c r="F1407" s="7" t="s">
        <v>2380</v>
      </c>
      <c r="G1407">
        <v>0</v>
      </c>
      <c r="H1407" s="7" t="s">
        <v>2380</v>
      </c>
      <c r="I1407" s="7" t="s">
        <v>4722</v>
      </c>
      <c r="J1407" s="7" t="s">
        <v>4725</v>
      </c>
    </row>
    <row r="1408" spans="1:10" x14ac:dyDescent="0.3">
      <c r="A1408" s="7" t="s">
        <v>964</v>
      </c>
      <c r="B1408">
        <v>17.78</v>
      </c>
      <c r="C1408">
        <v>8.19</v>
      </c>
      <c r="D1408" s="7" t="s">
        <v>2380</v>
      </c>
      <c r="E1408" s="7" t="s">
        <v>2380</v>
      </c>
      <c r="F1408" s="7" t="s">
        <v>2380</v>
      </c>
      <c r="G1408">
        <v>0</v>
      </c>
      <c r="H1408" s="7" t="s">
        <v>2380</v>
      </c>
      <c r="I1408" s="7" t="s">
        <v>4728</v>
      </c>
      <c r="J1408" s="7" t="s">
        <v>4723</v>
      </c>
    </row>
    <row r="1409" spans="1:10" x14ac:dyDescent="0.3">
      <c r="A1409" s="7" t="s">
        <v>963</v>
      </c>
      <c r="B1409">
        <v>40.119999999999997</v>
      </c>
      <c r="C1409">
        <v>6.22</v>
      </c>
      <c r="D1409" s="7" t="s">
        <v>2383</v>
      </c>
      <c r="E1409" s="7" t="s">
        <v>2380</v>
      </c>
      <c r="F1409" s="7" t="s">
        <v>2383</v>
      </c>
      <c r="G1409">
        <v>1</v>
      </c>
      <c r="H1409" s="7" t="s">
        <v>2380</v>
      </c>
      <c r="I1409" s="7" t="s">
        <v>4722</v>
      </c>
      <c r="J1409" s="7" t="s">
        <v>4724</v>
      </c>
    </row>
    <row r="1410" spans="1:10" x14ac:dyDescent="0.3">
      <c r="A1410" s="7" t="s">
        <v>962</v>
      </c>
      <c r="B1410">
        <v>19.350000000000001</v>
      </c>
      <c r="C1410">
        <v>8.2200000000000006</v>
      </c>
      <c r="D1410" s="7" t="s">
        <v>2383</v>
      </c>
      <c r="E1410" s="7" t="s">
        <v>2380</v>
      </c>
      <c r="F1410" s="7" t="s">
        <v>2380</v>
      </c>
      <c r="G1410">
        <v>0</v>
      </c>
      <c r="H1410" s="7" t="s">
        <v>2380</v>
      </c>
      <c r="I1410" s="7" t="s">
        <v>4727</v>
      </c>
      <c r="J1410" s="7" t="s">
        <v>4723</v>
      </c>
    </row>
    <row r="1411" spans="1:10" x14ac:dyDescent="0.3">
      <c r="A1411" s="7" t="s">
        <v>961</v>
      </c>
      <c r="B1411">
        <v>36.69</v>
      </c>
      <c r="C1411">
        <v>6.15</v>
      </c>
      <c r="D1411" s="7" t="s">
        <v>2380</v>
      </c>
      <c r="E1411" s="7" t="s">
        <v>2380</v>
      </c>
      <c r="F1411" s="7" t="s">
        <v>2380</v>
      </c>
      <c r="G1411">
        <v>0</v>
      </c>
      <c r="H1411" s="7" t="s">
        <v>2380</v>
      </c>
      <c r="I1411" s="7" t="s">
        <v>4722</v>
      </c>
      <c r="J1411" s="7" t="s">
        <v>4724</v>
      </c>
    </row>
    <row r="1412" spans="1:10" x14ac:dyDescent="0.3">
      <c r="A1412" s="7" t="s">
        <v>960</v>
      </c>
      <c r="B1412">
        <v>28.51</v>
      </c>
      <c r="C1412">
        <v>5.65</v>
      </c>
      <c r="D1412" s="7" t="s">
        <v>2383</v>
      </c>
      <c r="E1412" s="7" t="s">
        <v>2380</v>
      </c>
      <c r="F1412" s="7" t="s">
        <v>2380</v>
      </c>
      <c r="G1412">
        <v>1</v>
      </c>
      <c r="H1412" s="7" t="s">
        <v>2380</v>
      </c>
      <c r="I1412" s="7" t="s">
        <v>4726</v>
      </c>
      <c r="J1412" s="7" t="s">
        <v>4725</v>
      </c>
    </row>
    <row r="1413" spans="1:10" x14ac:dyDescent="0.3">
      <c r="A1413" s="7" t="s">
        <v>959</v>
      </c>
      <c r="B1413">
        <v>30.21</v>
      </c>
      <c r="C1413">
        <v>5.5</v>
      </c>
      <c r="D1413" s="7" t="s">
        <v>2380</v>
      </c>
      <c r="E1413" s="7" t="s">
        <v>2380</v>
      </c>
      <c r="F1413" s="7" t="s">
        <v>2380</v>
      </c>
      <c r="G1413">
        <v>1</v>
      </c>
      <c r="H1413" s="7" t="s">
        <v>2380</v>
      </c>
      <c r="I1413" s="7" t="s">
        <v>4722</v>
      </c>
      <c r="J1413" s="7" t="s">
        <v>4725</v>
      </c>
    </row>
    <row r="1414" spans="1:10" x14ac:dyDescent="0.3">
      <c r="A1414" s="7" t="s">
        <v>958</v>
      </c>
      <c r="B1414">
        <v>24.33</v>
      </c>
      <c r="C1414">
        <v>8</v>
      </c>
      <c r="D1414" s="7" t="s">
        <v>2380</v>
      </c>
      <c r="E1414" s="7" t="s">
        <v>2380</v>
      </c>
      <c r="F1414" s="7" t="s">
        <v>2380</v>
      </c>
      <c r="G1414">
        <v>0</v>
      </c>
      <c r="H1414" s="7" t="s">
        <v>2380</v>
      </c>
      <c r="I1414" s="7" t="s">
        <v>4727</v>
      </c>
      <c r="J1414" s="7" t="s">
        <v>4723</v>
      </c>
    </row>
    <row r="1415" spans="1:10" x14ac:dyDescent="0.3">
      <c r="A1415" s="7" t="s">
        <v>957</v>
      </c>
      <c r="B1415">
        <v>19.855</v>
      </c>
      <c r="C1415">
        <v>5.71</v>
      </c>
      <c r="D1415" s="7" t="s">
        <v>2383</v>
      </c>
      <c r="E1415" s="7" t="s">
        <v>2380</v>
      </c>
      <c r="F1415" s="7" t="s">
        <v>2380</v>
      </c>
      <c r="G1415">
        <v>0</v>
      </c>
      <c r="H1415" s="7" t="s">
        <v>2380</v>
      </c>
      <c r="I1415" s="7" t="s">
        <v>4727</v>
      </c>
      <c r="J1415" s="7" t="s">
        <v>4724</v>
      </c>
    </row>
    <row r="1416" spans="1:10" x14ac:dyDescent="0.3">
      <c r="A1416" s="7" t="s">
        <v>956</v>
      </c>
      <c r="B1416">
        <v>25.364999999999998</v>
      </c>
      <c r="C1416">
        <v>11.71</v>
      </c>
      <c r="D1416" s="7" t="s">
        <v>2380</v>
      </c>
      <c r="E1416" s="7" t="s">
        <v>2380</v>
      </c>
      <c r="F1416" s="7" t="s">
        <v>2380</v>
      </c>
      <c r="G1416">
        <v>0</v>
      </c>
      <c r="H1416" s="7" t="s">
        <v>2380</v>
      </c>
      <c r="I1416" s="7" t="s">
        <v>4726</v>
      </c>
      <c r="J1416" s="7" t="s">
        <v>4723</v>
      </c>
    </row>
    <row r="1417" spans="1:10" x14ac:dyDescent="0.3">
      <c r="A1417" s="7" t="s">
        <v>955</v>
      </c>
      <c r="B1417">
        <v>29.6</v>
      </c>
      <c r="C1417">
        <v>6.17</v>
      </c>
      <c r="D1417" s="7" t="s">
        <v>2383</v>
      </c>
      <c r="E1417" s="7" t="s">
        <v>2380</v>
      </c>
      <c r="F1417" s="7" t="s">
        <v>2383</v>
      </c>
      <c r="G1417">
        <v>1</v>
      </c>
      <c r="H1417" s="7" t="s">
        <v>2380</v>
      </c>
      <c r="I1417" s="7" t="s">
        <v>4726</v>
      </c>
      <c r="J1417" s="7" t="s">
        <v>4724</v>
      </c>
    </row>
    <row r="1418" spans="1:10" x14ac:dyDescent="0.3">
      <c r="A1418" s="7" t="s">
        <v>954</v>
      </c>
      <c r="B1418">
        <v>39.43</v>
      </c>
      <c r="C1418">
        <v>6.1</v>
      </c>
      <c r="D1418" s="7" t="s">
        <v>2383</v>
      </c>
      <c r="E1418" s="7" t="s">
        <v>2380</v>
      </c>
      <c r="F1418" s="7" t="s">
        <v>2383</v>
      </c>
      <c r="G1418">
        <v>1</v>
      </c>
      <c r="H1418" s="7" t="s">
        <v>2380</v>
      </c>
      <c r="I1418" s="7" t="s">
        <v>4722</v>
      </c>
      <c r="J1418" s="7" t="s">
        <v>4724</v>
      </c>
    </row>
    <row r="1419" spans="1:10" x14ac:dyDescent="0.3">
      <c r="A1419" s="7" t="s">
        <v>953</v>
      </c>
      <c r="B1419">
        <v>27.34</v>
      </c>
      <c r="C1419">
        <v>5.19</v>
      </c>
      <c r="D1419" s="7" t="s">
        <v>2383</v>
      </c>
      <c r="E1419" s="7" t="s">
        <v>2380</v>
      </c>
      <c r="F1419" s="7" t="s">
        <v>2380</v>
      </c>
      <c r="G1419">
        <v>1</v>
      </c>
      <c r="H1419" s="7" t="s">
        <v>2380</v>
      </c>
      <c r="I1419" s="7" t="s">
        <v>4726</v>
      </c>
      <c r="J1419" s="7" t="s">
        <v>4725</v>
      </c>
    </row>
    <row r="1420" spans="1:10" x14ac:dyDescent="0.3">
      <c r="A1420" s="7" t="s">
        <v>952</v>
      </c>
      <c r="B1420">
        <v>39.01</v>
      </c>
      <c r="C1420">
        <v>5.37</v>
      </c>
      <c r="D1420" s="7" t="s">
        <v>2383</v>
      </c>
      <c r="E1420" s="7" t="s">
        <v>2380</v>
      </c>
      <c r="F1420" s="7" t="s">
        <v>2380</v>
      </c>
      <c r="G1420">
        <v>0</v>
      </c>
      <c r="H1420" s="7" t="s">
        <v>2380</v>
      </c>
      <c r="I1420" s="7" t="s">
        <v>4722</v>
      </c>
      <c r="J1420" s="7" t="s">
        <v>4725</v>
      </c>
    </row>
    <row r="1421" spans="1:10" x14ac:dyDescent="0.3">
      <c r="A1421" s="7" t="s">
        <v>951</v>
      </c>
      <c r="B1421">
        <v>18.989999999999998</v>
      </c>
      <c r="C1421">
        <v>10.82</v>
      </c>
      <c r="D1421" s="7" t="s">
        <v>2383</v>
      </c>
      <c r="E1421" s="7" t="s">
        <v>2380</v>
      </c>
      <c r="F1421" s="7" t="s">
        <v>2380</v>
      </c>
      <c r="G1421">
        <v>0</v>
      </c>
      <c r="H1421" s="7" t="s">
        <v>2380</v>
      </c>
      <c r="I1421" s="7" t="s">
        <v>4727</v>
      </c>
      <c r="J1421" s="7" t="s">
        <v>4723</v>
      </c>
    </row>
    <row r="1422" spans="1:10" x14ac:dyDescent="0.3">
      <c r="A1422" s="7" t="s">
        <v>950</v>
      </c>
      <c r="B1422">
        <v>42.3</v>
      </c>
      <c r="C1422">
        <v>6.06</v>
      </c>
      <c r="D1422" s="7" t="s">
        <v>2383</v>
      </c>
      <c r="E1422" s="7" t="s">
        <v>2380</v>
      </c>
      <c r="F1422" s="7" t="s">
        <v>2380</v>
      </c>
      <c r="G1422">
        <v>0</v>
      </c>
      <c r="H1422" s="7" t="s">
        <v>2380</v>
      </c>
      <c r="I1422" s="7" t="s">
        <v>4722</v>
      </c>
      <c r="J1422" s="7" t="s">
        <v>4724</v>
      </c>
    </row>
    <row r="1423" spans="1:10" x14ac:dyDescent="0.3">
      <c r="A1423" s="7" t="s">
        <v>949</v>
      </c>
      <c r="B1423">
        <v>39.805</v>
      </c>
      <c r="C1423">
        <v>5.91</v>
      </c>
      <c r="D1423" s="7" t="s">
        <v>2380</v>
      </c>
      <c r="E1423" s="7" t="s">
        <v>2380</v>
      </c>
      <c r="F1423" s="7" t="s">
        <v>2380</v>
      </c>
      <c r="G1423">
        <v>0</v>
      </c>
      <c r="H1423" s="7" t="s">
        <v>2380</v>
      </c>
      <c r="I1423" s="7" t="s">
        <v>4722</v>
      </c>
      <c r="J1423" s="7" t="s">
        <v>4724</v>
      </c>
    </row>
    <row r="1424" spans="1:10" x14ac:dyDescent="0.3">
      <c r="A1424" s="7" t="s">
        <v>948</v>
      </c>
      <c r="B1424">
        <v>33.700000000000003</v>
      </c>
      <c r="C1424">
        <v>5.87</v>
      </c>
      <c r="D1424" s="7" t="s">
        <v>2380</v>
      </c>
      <c r="E1424" s="7" t="s">
        <v>2380</v>
      </c>
      <c r="F1424" s="7" t="s">
        <v>2380</v>
      </c>
      <c r="G1424">
        <v>0</v>
      </c>
      <c r="H1424" s="7" t="s">
        <v>2380</v>
      </c>
      <c r="I1424" s="7" t="s">
        <v>4722</v>
      </c>
      <c r="J1424" s="7" t="s">
        <v>4724</v>
      </c>
    </row>
    <row r="1425" spans="1:10" x14ac:dyDescent="0.3">
      <c r="A1425" s="7" t="s">
        <v>947</v>
      </c>
      <c r="B1425">
        <v>36.195</v>
      </c>
      <c r="C1425">
        <v>6.22</v>
      </c>
      <c r="D1425" s="7" t="s">
        <v>2380</v>
      </c>
      <c r="E1425" s="7" t="s">
        <v>2380</v>
      </c>
      <c r="F1425" s="7" t="s">
        <v>2380</v>
      </c>
      <c r="G1425">
        <v>0</v>
      </c>
      <c r="H1425" s="7" t="s">
        <v>2380</v>
      </c>
      <c r="I1425" s="7" t="s">
        <v>4722</v>
      </c>
      <c r="J1425" s="7" t="s">
        <v>4724</v>
      </c>
    </row>
    <row r="1426" spans="1:10" x14ac:dyDescent="0.3">
      <c r="A1426" s="7" t="s">
        <v>946</v>
      </c>
      <c r="B1426">
        <v>32.6</v>
      </c>
      <c r="C1426">
        <v>5.73</v>
      </c>
      <c r="D1426" s="7" t="s">
        <v>2380</v>
      </c>
      <c r="E1426" s="7" t="s">
        <v>2380</v>
      </c>
      <c r="F1426" s="7" t="s">
        <v>2383</v>
      </c>
      <c r="G1426">
        <v>1</v>
      </c>
      <c r="H1426" s="7" t="s">
        <v>2380</v>
      </c>
      <c r="I1426" s="7" t="s">
        <v>4722</v>
      </c>
      <c r="J1426" s="7" t="s">
        <v>4724</v>
      </c>
    </row>
    <row r="1427" spans="1:10" x14ac:dyDescent="0.3">
      <c r="A1427" s="7" t="s">
        <v>945</v>
      </c>
      <c r="B1427">
        <v>30.2</v>
      </c>
      <c r="C1427">
        <v>5.7</v>
      </c>
      <c r="D1427" s="7" t="s">
        <v>2380</v>
      </c>
      <c r="E1427" s="7" t="s">
        <v>2380</v>
      </c>
      <c r="F1427" s="7" t="s">
        <v>2380</v>
      </c>
      <c r="G1427">
        <v>0</v>
      </c>
      <c r="H1427" s="7" t="s">
        <v>2380</v>
      </c>
      <c r="I1427" s="7" t="s">
        <v>4722</v>
      </c>
      <c r="J1427" s="7" t="s">
        <v>4724</v>
      </c>
    </row>
    <row r="1428" spans="1:10" x14ac:dyDescent="0.3">
      <c r="A1428" s="7" t="s">
        <v>944</v>
      </c>
      <c r="B1428">
        <v>27.645</v>
      </c>
      <c r="C1428">
        <v>9.91</v>
      </c>
      <c r="D1428" s="7" t="s">
        <v>2380</v>
      </c>
      <c r="E1428" s="7" t="s">
        <v>2380</v>
      </c>
      <c r="F1428" s="7" t="s">
        <v>2380</v>
      </c>
      <c r="G1428">
        <v>0</v>
      </c>
      <c r="H1428" s="7" t="s">
        <v>2380</v>
      </c>
      <c r="I1428" s="7" t="s">
        <v>4726</v>
      </c>
      <c r="J1428" s="7" t="s">
        <v>4723</v>
      </c>
    </row>
    <row r="1429" spans="1:10" x14ac:dyDescent="0.3">
      <c r="A1429" s="7" t="s">
        <v>943</v>
      </c>
      <c r="B1429">
        <v>26.41</v>
      </c>
      <c r="C1429">
        <v>11.4</v>
      </c>
      <c r="D1429" s="7" t="s">
        <v>2380</v>
      </c>
      <c r="E1429" s="7" t="s">
        <v>2380</v>
      </c>
      <c r="F1429" s="7" t="s">
        <v>2380</v>
      </c>
      <c r="G1429">
        <v>0</v>
      </c>
      <c r="H1429" s="7" t="s">
        <v>2380</v>
      </c>
      <c r="I1429" s="7" t="s">
        <v>4726</v>
      </c>
      <c r="J1429" s="7" t="s">
        <v>4723</v>
      </c>
    </row>
    <row r="1430" spans="1:10" x14ac:dyDescent="0.3">
      <c r="A1430" s="7" t="s">
        <v>942</v>
      </c>
      <c r="B1430">
        <v>34.1</v>
      </c>
      <c r="C1430">
        <v>6.29</v>
      </c>
      <c r="D1430" s="7" t="s">
        <v>2383</v>
      </c>
      <c r="E1430" s="7" t="s">
        <v>2380</v>
      </c>
      <c r="F1430" s="7" t="s">
        <v>2383</v>
      </c>
      <c r="G1430">
        <v>1</v>
      </c>
      <c r="H1430" s="7" t="s">
        <v>2380</v>
      </c>
      <c r="I1430" s="7" t="s">
        <v>4722</v>
      </c>
      <c r="J1430" s="7" t="s">
        <v>4724</v>
      </c>
    </row>
    <row r="1431" spans="1:10" x14ac:dyDescent="0.3">
      <c r="A1431" s="7" t="s">
        <v>941</v>
      </c>
      <c r="B1431">
        <v>17.3</v>
      </c>
      <c r="C1431">
        <v>9.2799999999999994</v>
      </c>
      <c r="D1431" s="7" t="s">
        <v>2380</v>
      </c>
      <c r="E1431" s="7" t="s">
        <v>2380</v>
      </c>
      <c r="F1431" s="7" t="s">
        <v>2380</v>
      </c>
      <c r="G1431">
        <v>0</v>
      </c>
      <c r="H1431" s="7" t="s">
        <v>2380</v>
      </c>
      <c r="I1431" s="7" t="s">
        <v>4728</v>
      </c>
      <c r="J1431" s="7" t="s">
        <v>4723</v>
      </c>
    </row>
    <row r="1432" spans="1:10" x14ac:dyDescent="0.3">
      <c r="A1432" s="7" t="s">
        <v>940</v>
      </c>
      <c r="B1432">
        <v>35.020000000000003</v>
      </c>
      <c r="C1432">
        <v>4.78</v>
      </c>
      <c r="D1432" s="7" t="s">
        <v>2380</v>
      </c>
      <c r="E1432" s="7" t="s">
        <v>2380</v>
      </c>
      <c r="F1432" s="7" t="s">
        <v>2383</v>
      </c>
      <c r="G1432">
        <v>1</v>
      </c>
      <c r="H1432" s="7" t="s">
        <v>2380</v>
      </c>
      <c r="I1432" s="7" t="s">
        <v>4722</v>
      </c>
      <c r="J1432" s="7" t="s">
        <v>4725</v>
      </c>
    </row>
    <row r="1433" spans="1:10" x14ac:dyDescent="0.3">
      <c r="A1433" s="7" t="s">
        <v>939</v>
      </c>
      <c r="B1433">
        <v>37.1</v>
      </c>
      <c r="C1433">
        <v>8.8699999999999992</v>
      </c>
      <c r="D1433" s="7" t="s">
        <v>2383</v>
      </c>
      <c r="E1433" s="7" t="s">
        <v>2380</v>
      </c>
      <c r="F1433" s="7" t="s">
        <v>2380</v>
      </c>
      <c r="G1433">
        <v>0</v>
      </c>
      <c r="H1433" s="7" t="s">
        <v>2380</v>
      </c>
      <c r="I1433" s="7" t="s">
        <v>4722</v>
      </c>
      <c r="J1433" s="7" t="s">
        <v>4723</v>
      </c>
    </row>
    <row r="1434" spans="1:10" x14ac:dyDescent="0.3">
      <c r="A1434" s="7" t="s">
        <v>938</v>
      </c>
      <c r="B1434">
        <v>16.79</v>
      </c>
      <c r="C1434">
        <v>11.4</v>
      </c>
      <c r="D1434" s="7" t="s">
        <v>2380</v>
      </c>
      <c r="E1434" s="7" t="s">
        <v>2380</v>
      </c>
      <c r="F1434" s="7" t="s">
        <v>2380</v>
      </c>
      <c r="G1434">
        <v>0</v>
      </c>
      <c r="H1434" s="7" t="s">
        <v>2380</v>
      </c>
      <c r="I1434" s="7" t="s">
        <v>4728</v>
      </c>
      <c r="J1434" s="7" t="s">
        <v>4723</v>
      </c>
    </row>
    <row r="1435" spans="1:10" x14ac:dyDescent="0.3">
      <c r="A1435" s="7" t="s">
        <v>937</v>
      </c>
      <c r="B1435">
        <v>31.635000000000002</v>
      </c>
      <c r="C1435">
        <v>9.1300000000000008</v>
      </c>
      <c r="D1435" s="7" t="s">
        <v>2383</v>
      </c>
      <c r="E1435" s="7" t="s">
        <v>2380</v>
      </c>
      <c r="F1435" s="7" t="s">
        <v>2380</v>
      </c>
      <c r="G1435">
        <v>0</v>
      </c>
      <c r="H1435" s="7" t="s">
        <v>2380</v>
      </c>
      <c r="I1435" s="7" t="s">
        <v>4722</v>
      </c>
      <c r="J1435" s="7" t="s">
        <v>4723</v>
      </c>
    </row>
    <row r="1436" spans="1:10" x14ac:dyDescent="0.3">
      <c r="A1436" s="7" t="s">
        <v>936</v>
      </c>
      <c r="B1436">
        <v>24.19</v>
      </c>
      <c r="C1436">
        <v>6.22</v>
      </c>
      <c r="D1436" s="7" t="s">
        <v>2383</v>
      </c>
      <c r="E1436" s="7" t="s">
        <v>2380</v>
      </c>
      <c r="F1436" s="7" t="s">
        <v>2383</v>
      </c>
      <c r="G1436">
        <v>1</v>
      </c>
      <c r="H1436" s="7" t="s">
        <v>2380</v>
      </c>
      <c r="I1436" s="7" t="s">
        <v>4727</v>
      </c>
      <c r="J1436" s="7" t="s">
        <v>4724</v>
      </c>
    </row>
    <row r="1437" spans="1:10" x14ac:dyDescent="0.3">
      <c r="A1437" s="7" t="s">
        <v>935</v>
      </c>
      <c r="B1437">
        <v>35.29</v>
      </c>
      <c r="C1437">
        <v>5.9</v>
      </c>
      <c r="D1437" s="7" t="s">
        <v>2380</v>
      </c>
      <c r="E1437" s="7" t="s">
        <v>2380</v>
      </c>
      <c r="F1437" s="7" t="s">
        <v>2383</v>
      </c>
      <c r="G1437">
        <v>1</v>
      </c>
      <c r="H1437" s="7" t="s">
        <v>2380</v>
      </c>
      <c r="I1437" s="7" t="s">
        <v>4722</v>
      </c>
      <c r="J1437" s="7" t="s">
        <v>4724</v>
      </c>
    </row>
    <row r="1438" spans="1:10" x14ac:dyDescent="0.3">
      <c r="A1438" s="7" t="s">
        <v>934</v>
      </c>
      <c r="B1438">
        <v>35.299999999999997</v>
      </c>
      <c r="C1438">
        <v>4.45</v>
      </c>
      <c r="D1438" s="7" t="s">
        <v>2380</v>
      </c>
      <c r="E1438" s="7" t="s">
        <v>2380</v>
      </c>
      <c r="F1438" s="7" t="s">
        <v>2380</v>
      </c>
      <c r="G1438">
        <v>0</v>
      </c>
      <c r="H1438" s="7" t="s">
        <v>2380</v>
      </c>
      <c r="I1438" s="7" t="s">
        <v>4722</v>
      </c>
      <c r="J1438" s="7" t="s">
        <v>4725</v>
      </c>
    </row>
    <row r="1439" spans="1:10" x14ac:dyDescent="0.3">
      <c r="A1439" s="7" t="s">
        <v>933</v>
      </c>
      <c r="B1439">
        <v>35.64</v>
      </c>
      <c r="C1439">
        <v>6.17</v>
      </c>
      <c r="D1439" s="7" t="s">
        <v>2380</v>
      </c>
      <c r="E1439" s="7" t="s">
        <v>2380</v>
      </c>
      <c r="F1439" s="7" t="s">
        <v>2383</v>
      </c>
      <c r="G1439">
        <v>1</v>
      </c>
      <c r="H1439" s="7" t="s">
        <v>2380</v>
      </c>
      <c r="I1439" s="7" t="s">
        <v>4722</v>
      </c>
      <c r="J1439" s="7" t="s">
        <v>4724</v>
      </c>
    </row>
    <row r="1440" spans="1:10" x14ac:dyDescent="0.3">
      <c r="A1440" s="7" t="s">
        <v>932</v>
      </c>
      <c r="B1440">
        <v>33.1</v>
      </c>
      <c r="C1440">
        <v>4.93</v>
      </c>
      <c r="D1440" s="7" t="s">
        <v>2380</v>
      </c>
      <c r="E1440" s="7" t="s">
        <v>2380</v>
      </c>
      <c r="F1440" s="7" t="s">
        <v>2380</v>
      </c>
      <c r="G1440">
        <v>0</v>
      </c>
      <c r="H1440" s="7" t="s">
        <v>2380</v>
      </c>
      <c r="I1440" s="7" t="s">
        <v>4722</v>
      </c>
      <c r="J1440" s="7" t="s">
        <v>4725</v>
      </c>
    </row>
    <row r="1441" spans="1:10" x14ac:dyDescent="0.3">
      <c r="A1441" s="7" t="s">
        <v>931</v>
      </c>
      <c r="B1441">
        <v>26.41</v>
      </c>
      <c r="C1441">
        <v>7.32</v>
      </c>
      <c r="D1441" s="7" t="s">
        <v>2383</v>
      </c>
      <c r="E1441" s="7" t="s">
        <v>2380</v>
      </c>
      <c r="F1441" s="7" t="s">
        <v>2380</v>
      </c>
      <c r="G1441">
        <v>1</v>
      </c>
      <c r="H1441" s="7" t="s">
        <v>2380</v>
      </c>
      <c r="I1441" s="7" t="s">
        <v>4726</v>
      </c>
      <c r="J1441" s="7" t="s">
        <v>4723</v>
      </c>
    </row>
    <row r="1442" spans="1:10" x14ac:dyDescent="0.3">
      <c r="A1442" s="7" t="s">
        <v>930</v>
      </c>
      <c r="B1442">
        <v>29.9</v>
      </c>
      <c r="C1442">
        <v>5.27</v>
      </c>
      <c r="D1442" s="7" t="s">
        <v>2380</v>
      </c>
      <c r="E1442" s="7" t="s">
        <v>2380</v>
      </c>
      <c r="F1442" s="7" t="s">
        <v>2383</v>
      </c>
      <c r="G1442">
        <v>1</v>
      </c>
      <c r="H1442" s="7" t="s">
        <v>2380</v>
      </c>
      <c r="I1442" s="7" t="s">
        <v>4722</v>
      </c>
      <c r="J1442" s="7" t="s">
        <v>4725</v>
      </c>
    </row>
    <row r="1443" spans="1:10" x14ac:dyDescent="0.3">
      <c r="A1443" s="7" t="s">
        <v>929</v>
      </c>
      <c r="B1443">
        <v>25.24</v>
      </c>
      <c r="C1443">
        <v>5.82</v>
      </c>
      <c r="D1443" s="7" t="s">
        <v>2380</v>
      </c>
      <c r="E1443" s="7" t="s">
        <v>2380</v>
      </c>
      <c r="F1443" s="7" t="s">
        <v>2380</v>
      </c>
      <c r="G1443">
        <v>1</v>
      </c>
      <c r="H1443" s="7" t="s">
        <v>2380</v>
      </c>
      <c r="I1443" s="7" t="s">
        <v>4726</v>
      </c>
      <c r="J1443" s="7" t="s">
        <v>4724</v>
      </c>
    </row>
    <row r="1444" spans="1:10" x14ac:dyDescent="0.3">
      <c r="A1444" s="7" t="s">
        <v>928</v>
      </c>
      <c r="B1444">
        <v>25.08</v>
      </c>
      <c r="C1444">
        <v>5.8</v>
      </c>
      <c r="D1444" s="7" t="s">
        <v>2380</v>
      </c>
      <c r="E1444" s="7" t="s">
        <v>2380</v>
      </c>
      <c r="F1444" s="7" t="s">
        <v>2383</v>
      </c>
      <c r="G1444">
        <v>1</v>
      </c>
      <c r="H1444" s="7" t="s">
        <v>2380</v>
      </c>
      <c r="I1444" s="7" t="s">
        <v>4726</v>
      </c>
      <c r="J1444" s="7" t="s">
        <v>4724</v>
      </c>
    </row>
    <row r="1445" spans="1:10" x14ac:dyDescent="0.3">
      <c r="A1445" s="7" t="s">
        <v>927</v>
      </c>
      <c r="B1445">
        <v>29.164999999999999</v>
      </c>
      <c r="C1445">
        <v>4.87</v>
      </c>
      <c r="D1445" s="7" t="s">
        <v>2380</v>
      </c>
      <c r="E1445" s="7" t="s">
        <v>2383</v>
      </c>
      <c r="F1445" s="7" t="s">
        <v>2380</v>
      </c>
      <c r="G1445">
        <v>1</v>
      </c>
      <c r="H1445" s="7" t="s">
        <v>2380</v>
      </c>
      <c r="I1445" s="7" t="s">
        <v>4726</v>
      </c>
      <c r="J1445" s="7" t="s">
        <v>4725</v>
      </c>
    </row>
    <row r="1446" spans="1:10" x14ac:dyDescent="0.3">
      <c r="A1446" s="7" t="s">
        <v>926</v>
      </c>
      <c r="B1446">
        <v>15.05</v>
      </c>
      <c r="C1446">
        <v>8.1199999999999992</v>
      </c>
      <c r="D1446" s="7" t="s">
        <v>2380</v>
      </c>
      <c r="E1446" s="7" t="s">
        <v>2380</v>
      </c>
      <c r="F1446" s="7" t="s">
        <v>2380</v>
      </c>
      <c r="G1446">
        <v>0</v>
      </c>
      <c r="H1446" s="7" t="s">
        <v>2380</v>
      </c>
      <c r="I1446" s="7" t="s">
        <v>4728</v>
      </c>
      <c r="J1446" s="7" t="s">
        <v>4723</v>
      </c>
    </row>
    <row r="1447" spans="1:10" x14ac:dyDescent="0.3">
      <c r="A1447" s="7" t="s">
        <v>925</v>
      </c>
      <c r="B1447">
        <v>19.95</v>
      </c>
      <c r="C1447">
        <v>4.3600000000000003</v>
      </c>
      <c r="D1447" s="7" t="s">
        <v>2380</v>
      </c>
      <c r="E1447" s="7" t="s">
        <v>2380</v>
      </c>
      <c r="F1447" s="7" t="s">
        <v>2380</v>
      </c>
      <c r="G1447">
        <v>2</v>
      </c>
      <c r="H1447" s="7" t="s">
        <v>2380</v>
      </c>
      <c r="I1447" s="7" t="s">
        <v>4727</v>
      </c>
      <c r="J1447" s="7" t="s">
        <v>4725</v>
      </c>
    </row>
    <row r="1448" spans="1:10" x14ac:dyDescent="0.3">
      <c r="A1448" s="7" t="s">
        <v>924</v>
      </c>
      <c r="B1448">
        <v>16.66</v>
      </c>
      <c r="C1448">
        <v>9.16</v>
      </c>
      <c r="D1448" s="7" t="s">
        <v>2380</v>
      </c>
      <c r="E1448" s="7" t="s">
        <v>2380</v>
      </c>
      <c r="F1448" s="7" t="s">
        <v>2380</v>
      </c>
      <c r="G1448">
        <v>0</v>
      </c>
      <c r="H1448" s="7" t="s">
        <v>2380</v>
      </c>
      <c r="I1448" s="7" t="s">
        <v>4728</v>
      </c>
      <c r="J1448" s="7" t="s">
        <v>4723</v>
      </c>
    </row>
    <row r="1449" spans="1:10" x14ac:dyDescent="0.3">
      <c r="A1449" s="7" t="s">
        <v>923</v>
      </c>
      <c r="B1449">
        <v>16.62</v>
      </c>
      <c r="C1449">
        <v>9.14</v>
      </c>
      <c r="D1449" s="7" t="s">
        <v>2380</v>
      </c>
      <c r="E1449" s="7" t="s">
        <v>2380</v>
      </c>
      <c r="F1449" s="7" t="s">
        <v>2380</v>
      </c>
      <c r="G1449">
        <v>0</v>
      </c>
      <c r="H1449" s="7" t="s">
        <v>2380</v>
      </c>
      <c r="I1449" s="7" t="s">
        <v>4728</v>
      </c>
      <c r="J1449" s="7" t="s">
        <v>4723</v>
      </c>
    </row>
    <row r="1450" spans="1:10" x14ac:dyDescent="0.3">
      <c r="A1450" s="7" t="s">
        <v>922</v>
      </c>
      <c r="B1450">
        <v>15.36</v>
      </c>
      <c r="C1450">
        <v>5.49</v>
      </c>
      <c r="D1450" s="7" t="s">
        <v>2383</v>
      </c>
      <c r="E1450" s="7" t="s">
        <v>2380</v>
      </c>
      <c r="F1450" s="7" t="s">
        <v>2380</v>
      </c>
      <c r="G1450">
        <v>2</v>
      </c>
      <c r="H1450" s="7" t="s">
        <v>2380</v>
      </c>
      <c r="I1450" s="7" t="s">
        <v>4728</v>
      </c>
      <c r="J1450" s="7" t="s">
        <v>4725</v>
      </c>
    </row>
    <row r="1451" spans="1:10" x14ac:dyDescent="0.3">
      <c r="A1451" s="7" t="s">
        <v>921</v>
      </c>
      <c r="B1451">
        <v>27.74</v>
      </c>
      <c r="C1451">
        <v>5.96</v>
      </c>
      <c r="D1451" s="7" t="s">
        <v>2383</v>
      </c>
      <c r="E1451" s="7" t="s">
        <v>2380</v>
      </c>
      <c r="F1451" s="7" t="s">
        <v>2380</v>
      </c>
      <c r="G1451">
        <v>0</v>
      </c>
      <c r="H1451" s="7" t="s">
        <v>2380</v>
      </c>
      <c r="I1451" s="7" t="s">
        <v>4726</v>
      </c>
      <c r="J1451" s="7" t="s">
        <v>4724</v>
      </c>
    </row>
    <row r="1452" spans="1:10" x14ac:dyDescent="0.3">
      <c r="A1452" s="7" t="s">
        <v>920</v>
      </c>
      <c r="B1452">
        <v>22.44</v>
      </c>
      <c r="C1452">
        <v>4.62</v>
      </c>
      <c r="D1452" s="7" t="s">
        <v>2383</v>
      </c>
      <c r="E1452" s="7" t="s">
        <v>2380</v>
      </c>
      <c r="F1452" s="7" t="s">
        <v>2380</v>
      </c>
      <c r="G1452">
        <v>0</v>
      </c>
      <c r="H1452" s="7" t="s">
        <v>2380</v>
      </c>
      <c r="I1452" s="7" t="s">
        <v>4727</v>
      </c>
      <c r="J1452" s="7" t="s">
        <v>4725</v>
      </c>
    </row>
    <row r="1453" spans="1:10" x14ac:dyDescent="0.3">
      <c r="A1453" s="7" t="s">
        <v>919</v>
      </c>
      <c r="B1453">
        <v>37.049999999999997</v>
      </c>
      <c r="C1453">
        <v>9.9600000000000009</v>
      </c>
      <c r="D1453" s="7" t="s">
        <v>2383</v>
      </c>
      <c r="E1453" s="7" t="s">
        <v>2380</v>
      </c>
      <c r="F1453" s="7" t="s">
        <v>2380</v>
      </c>
      <c r="G1453">
        <v>0</v>
      </c>
      <c r="H1453" s="7" t="s">
        <v>2380</v>
      </c>
      <c r="I1453" s="7" t="s">
        <v>4722</v>
      </c>
      <c r="J1453" s="7" t="s">
        <v>4723</v>
      </c>
    </row>
    <row r="1454" spans="1:10" x14ac:dyDescent="0.3">
      <c r="A1454" s="7" t="s">
        <v>918</v>
      </c>
      <c r="B1454">
        <v>22.95</v>
      </c>
      <c r="C1454">
        <v>10.53</v>
      </c>
      <c r="D1454" s="7" t="s">
        <v>2380</v>
      </c>
      <c r="E1454" s="7" t="s">
        <v>2380</v>
      </c>
      <c r="F1454" s="7" t="s">
        <v>2380</v>
      </c>
      <c r="G1454">
        <v>2</v>
      </c>
      <c r="H1454" s="7" t="s">
        <v>2380</v>
      </c>
      <c r="I1454" s="7" t="s">
        <v>4727</v>
      </c>
      <c r="J1454" s="7" t="s">
        <v>4723</v>
      </c>
    </row>
    <row r="1455" spans="1:10" x14ac:dyDescent="0.3">
      <c r="A1455" s="7" t="s">
        <v>917</v>
      </c>
      <c r="B1455">
        <v>34.200000000000003</v>
      </c>
      <c r="C1455">
        <v>6.69</v>
      </c>
      <c r="D1455" s="7" t="s">
        <v>2383</v>
      </c>
      <c r="E1455" s="7" t="s">
        <v>2380</v>
      </c>
      <c r="F1455" s="7" t="s">
        <v>2380</v>
      </c>
      <c r="G1455">
        <v>0</v>
      </c>
      <c r="H1455" s="7" t="s">
        <v>2380</v>
      </c>
      <c r="I1455" s="7" t="s">
        <v>4722</v>
      </c>
      <c r="J1455" s="7" t="s">
        <v>4723</v>
      </c>
    </row>
    <row r="1456" spans="1:10" x14ac:dyDescent="0.3">
      <c r="A1456" s="7" t="s">
        <v>916</v>
      </c>
      <c r="B1456">
        <v>30.59</v>
      </c>
      <c r="C1456">
        <v>9.5500000000000007</v>
      </c>
      <c r="D1456" s="7" t="s">
        <v>2383</v>
      </c>
      <c r="E1456" s="7" t="s">
        <v>2380</v>
      </c>
      <c r="F1456" s="7" t="s">
        <v>2380</v>
      </c>
      <c r="G1456">
        <v>0</v>
      </c>
      <c r="H1456" s="7" t="s">
        <v>2380</v>
      </c>
      <c r="I1456" s="7" t="s">
        <v>4722</v>
      </c>
      <c r="J1456" s="7" t="s">
        <v>4723</v>
      </c>
    </row>
    <row r="1457" spans="1:10" x14ac:dyDescent="0.3">
      <c r="A1457" s="7" t="s">
        <v>915</v>
      </c>
      <c r="B1457">
        <v>25.51</v>
      </c>
      <c r="C1457">
        <v>6.05</v>
      </c>
      <c r="D1457" s="7" t="s">
        <v>2380</v>
      </c>
      <c r="E1457" s="7" t="s">
        <v>2380</v>
      </c>
      <c r="F1457" s="7" t="s">
        <v>2380</v>
      </c>
      <c r="G1457">
        <v>0</v>
      </c>
      <c r="H1457" s="7" t="s">
        <v>2380</v>
      </c>
      <c r="I1457" s="7" t="s">
        <v>4726</v>
      </c>
      <c r="J1457" s="7" t="s">
        <v>4724</v>
      </c>
    </row>
    <row r="1458" spans="1:10" x14ac:dyDescent="0.3">
      <c r="A1458" s="7" t="s">
        <v>914</v>
      </c>
      <c r="B1458">
        <v>29.04</v>
      </c>
      <c r="C1458">
        <v>10.56</v>
      </c>
      <c r="D1458" s="7" t="s">
        <v>2383</v>
      </c>
      <c r="E1458" s="7" t="s">
        <v>2380</v>
      </c>
      <c r="F1458" s="7" t="s">
        <v>2380</v>
      </c>
      <c r="G1458">
        <v>1</v>
      </c>
      <c r="H1458" s="7" t="s">
        <v>2380</v>
      </c>
      <c r="I1458" s="7" t="s">
        <v>4726</v>
      </c>
      <c r="J1458" s="7" t="s">
        <v>4723</v>
      </c>
    </row>
    <row r="1459" spans="1:10" x14ac:dyDescent="0.3">
      <c r="A1459" s="7" t="s">
        <v>913</v>
      </c>
      <c r="B1459">
        <v>22.135000000000002</v>
      </c>
      <c r="C1459">
        <v>10.81</v>
      </c>
      <c r="D1459" s="7" t="s">
        <v>2383</v>
      </c>
      <c r="E1459" s="7" t="s">
        <v>2380</v>
      </c>
      <c r="F1459" s="7" t="s">
        <v>2380</v>
      </c>
      <c r="G1459">
        <v>1</v>
      </c>
      <c r="H1459" s="7" t="s">
        <v>2380</v>
      </c>
      <c r="I1459" s="7" t="s">
        <v>4727</v>
      </c>
      <c r="J1459" s="7" t="s">
        <v>4723</v>
      </c>
    </row>
    <row r="1460" spans="1:10" x14ac:dyDescent="0.3">
      <c r="A1460" s="7" t="s">
        <v>912</v>
      </c>
      <c r="B1460">
        <v>21.375</v>
      </c>
      <c r="C1460">
        <v>4.32</v>
      </c>
      <c r="D1460" s="7" t="s">
        <v>2380</v>
      </c>
      <c r="E1460" s="7" t="s">
        <v>2380</v>
      </c>
      <c r="F1460" s="7" t="s">
        <v>2380</v>
      </c>
      <c r="G1460">
        <v>0</v>
      </c>
      <c r="H1460" s="7" t="s">
        <v>2380</v>
      </c>
      <c r="I1460" s="7" t="s">
        <v>4727</v>
      </c>
      <c r="J1460" s="7" t="s">
        <v>4725</v>
      </c>
    </row>
    <row r="1461" spans="1:10" x14ac:dyDescent="0.3">
      <c r="A1461" s="7" t="s">
        <v>911</v>
      </c>
      <c r="B1461">
        <v>29.19</v>
      </c>
      <c r="C1461">
        <v>4.37</v>
      </c>
      <c r="D1461" s="7" t="s">
        <v>2380</v>
      </c>
      <c r="E1461" s="7" t="s">
        <v>2380</v>
      </c>
      <c r="F1461" s="7" t="s">
        <v>2380</v>
      </c>
      <c r="G1461">
        <v>0</v>
      </c>
      <c r="H1461" s="7" t="s">
        <v>2380</v>
      </c>
      <c r="I1461" s="7" t="s">
        <v>4726</v>
      </c>
      <c r="J1461" s="7" t="s">
        <v>4725</v>
      </c>
    </row>
    <row r="1462" spans="1:10" x14ac:dyDescent="0.3">
      <c r="A1462" s="7" t="s">
        <v>910</v>
      </c>
      <c r="B1462">
        <v>31.92</v>
      </c>
      <c r="C1462">
        <v>4.8099999999999996</v>
      </c>
      <c r="D1462" s="7" t="s">
        <v>2383</v>
      </c>
      <c r="E1462" s="7" t="s">
        <v>2380</v>
      </c>
      <c r="F1462" s="7" t="s">
        <v>2383</v>
      </c>
      <c r="G1462">
        <v>1</v>
      </c>
      <c r="H1462" s="7" t="s">
        <v>2380</v>
      </c>
      <c r="I1462" s="7" t="s">
        <v>4722</v>
      </c>
      <c r="J1462" s="7" t="s">
        <v>4725</v>
      </c>
    </row>
    <row r="1463" spans="1:10" x14ac:dyDescent="0.3">
      <c r="A1463" s="7" t="s">
        <v>909</v>
      </c>
      <c r="B1463">
        <v>26.315000000000001</v>
      </c>
      <c r="C1463">
        <v>4.5599999999999996</v>
      </c>
      <c r="D1463" s="7" t="s">
        <v>2383</v>
      </c>
      <c r="E1463" s="7" t="s">
        <v>2380</v>
      </c>
      <c r="F1463" s="7" t="s">
        <v>2383</v>
      </c>
      <c r="G1463">
        <v>1</v>
      </c>
      <c r="H1463" s="7" t="s">
        <v>2380</v>
      </c>
      <c r="I1463" s="7" t="s">
        <v>4726</v>
      </c>
      <c r="J1463" s="7" t="s">
        <v>4725</v>
      </c>
    </row>
    <row r="1464" spans="1:10" x14ac:dyDescent="0.3">
      <c r="A1464" s="7" t="s">
        <v>908</v>
      </c>
      <c r="B1464">
        <v>35.299999999999997</v>
      </c>
      <c r="C1464">
        <v>4.3899999999999997</v>
      </c>
      <c r="D1464" s="7" t="s">
        <v>2380</v>
      </c>
      <c r="E1464" s="7" t="s">
        <v>2380</v>
      </c>
      <c r="F1464" s="7" t="s">
        <v>2380</v>
      </c>
      <c r="G1464">
        <v>0</v>
      </c>
      <c r="H1464" s="7" t="s">
        <v>2380</v>
      </c>
      <c r="I1464" s="7" t="s">
        <v>4722</v>
      </c>
      <c r="J1464" s="7" t="s">
        <v>4725</v>
      </c>
    </row>
    <row r="1465" spans="1:10" x14ac:dyDescent="0.3">
      <c r="A1465" s="7" t="s">
        <v>907</v>
      </c>
      <c r="B1465">
        <v>18.91</v>
      </c>
      <c r="C1465">
        <v>11.44</v>
      </c>
      <c r="D1465" s="7" t="s">
        <v>2380</v>
      </c>
      <c r="E1465" s="7" t="s">
        <v>2380</v>
      </c>
      <c r="F1465" s="7" t="s">
        <v>2380</v>
      </c>
      <c r="G1465">
        <v>0</v>
      </c>
      <c r="H1465" s="7" t="s">
        <v>2380</v>
      </c>
      <c r="I1465" s="7" t="s">
        <v>4727</v>
      </c>
      <c r="J1465" s="7" t="s">
        <v>4723</v>
      </c>
    </row>
    <row r="1466" spans="1:10" x14ac:dyDescent="0.3">
      <c r="A1466" s="7" t="s">
        <v>906</v>
      </c>
      <c r="B1466">
        <v>22.41</v>
      </c>
      <c r="C1466">
        <v>11.37</v>
      </c>
      <c r="D1466" s="7" t="s">
        <v>2383</v>
      </c>
      <c r="E1466" s="7" t="s">
        <v>2380</v>
      </c>
      <c r="F1466" s="7" t="s">
        <v>2380</v>
      </c>
      <c r="G1466">
        <v>1</v>
      </c>
      <c r="H1466" s="7" t="s">
        <v>2380</v>
      </c>
      <c r="I1466" s="7" t="s">
        <v>4727</v>
      </c>
      <c r="J1466" s="7" t="s">
        <v>4723</v>
      </c>
    </row>
    <row r="1467" spans="1:10" x14ac:dyDescent="0.3">
      <c r="A1467" s="7" t="s">
        <v>905</v>
      </c>
      <c r="B1467">
        <v>22.704999999999998</v>
      </c>
      <c r="C1467">
        <v>6.14</v>
      </c>
      <c r="D1467" s="7" t="s">
        <v>2380</v>
      </c>
      <c r="E1467" s="7" t="s">
        <v>2380</v>
      </c>
      <c r="F1467" s="7" t="s">
        <v>2380</v>
      </c>
      <c r="G1467">
        <v>0</v>
      </c>
      <c r="H1467" s="7" t="s">
        <v>2380</v>
      </c>
      <c r="I1467" s="7" t="s">
        <v>4727</v>
      </c>
      <c r="J1467" s="7" t="s">
        <v>4724</v>
      </c>
    </row>
    <row r="1468" spans="1:10" x14ac:dyDescent="0.3">
      <c r="A1468" s="7" t="s">
        <v>904</v>
      </c>
      <c r="B1468">
        <v>37.18</v>
      </c>
      <c r="C1468">
        <v>4.8899999999999997</v>
      </c>
      <c r="D1468" s="7" t="s">
        <v>2380</v>
      </c>
      <c r="E1468" s="7" t="s">
        <v>2380</v>
      </c>
      <c r="F1468" s="7" t="s">
        <v>2380</v>
      </c>
      <c r="G1468">
        <v>0</v>
      </c>
      <c r="H1468" s="7" t="s">
        <v>2380</v>
      </c>
      <c r="I1468" s="7" t="s">
        <v>4722</v>
      </c>
      <c r="J1468" s="7" t="s">
        <v>4725</v>
      </c>
    </row>
    <row r="1469" spans="1:10" x14ac:dyDescent="0.3">
      <c r="A1469" s="7" t="s">
        <v>903</v>
      </c>
      <c r="B1469">
        <v>35.97</v>
      </c>
      <c r="C1469">
        <v>4.5999999999999996</v>
      </c>
      <c r="D1469" s="7" t="s">
        <v>2380</v>
      </c>
      <c r="E1469" s="7" t="s">
        <v>2380</v>
      </c>
      <c r="F1469" s="7" t="s">
        <v>2380</v>
      </c>
      <c r="G1469">
        <v>0</v>
      </c>
      <c r="H1469" s="7" t="s">
        <v>2380</v>
      </c>
      <c r="I1469" s="7" t="s">
        <v>4722</v>
      </c>
      <c r="J1469" s="7" t="s">
        <v>4725</v>
      </c>
    </row>
    <row r="1470" spans="1:10" x14ac:dyDescent="0.3">
      <c r="A1470" s="7" t="s">
        <v>902</v>
      </c>
      <c r="B1470">
        <v>35.799999999999997</v>
      </c>
      <c r="C1470">
        <v>4.42</v>
      </c>
      <c r="D1470" s="7" t="s">
        <v>2380</v>
      </c>
      <c r="E1470" s="7" t="s">
        <v>2380</v>
      </c>
      <c r="F1470" s="7" t="s">
        <v>2380</v>
      </c>
      <c r="G1470">
        <v>0</v>
      </c>
      <c r="H1470" s="7" t="s">
        <v>2380</v>
      </c>
      <c r="I1470" s="7" t="s">
        <v>4722</v>
      </c>
      <c r="J1470" s="7" t="s">
        <v>4725</v>
      </c>
    </row>
    <row r="1471" spans="1:10" x14ac:dyDescent="0.3">
      <c r="A1471" s="7" t="s">
        <v>901</v>
      </c>
      <c r="B1471">
        <v>28.31</v>
      </c>
      <c r="C1471">
        <v>7.48</v>
      </c>
      <c r="D1471" s="7" t="s">
        <v>2383</v>
      </c>
      <c r="E1471" s="7" t="s">
        <v>2380</v>
      </c>
      <c r="F1471" s="7" t="s">
        <v>2380</v>
      </c>
      <c r="G1471">
        <v>0</v>
      </c>
      <c r="H1471" s="7" t="s">
        <v>2380</v>
      </c>
      <c r="I1471" s="7" t="s">
        <v>4726</v>
      </c>
      <c r="J1471" s="7" t="s">
        <v>4723</v>
      </c>
    </row>
    <row r="1472" spans="1:10" x14ac:dyDescent="0.3">
      <c r="A1472" s="7" t="s">
        <v>900</v>
      </c>
      <c r="B1472">
        <v>38.06</v>
      </c>
      <c r="C1472">
        <v>10.74</v>
      </c>
      <c r="D1472" s="7" t="s">
        <v>2380</v>
      </c>
      <c r="E1472" s="7" t="s">
        <v>2380</v>
      </c>
      <c r="F1472" s="7" t="s">
        <v>2380</v>
      </c>
      <c r="G1472">
        <v>0</v>
      </c>
      <c r="H1472" s="7" t="s">
        <v>2380</v>
      </c>
      <c r="I1472" s="7" t="s">
        <v>4722</v>
      </c>
      <c r="J1472" s="7" t="s">
        <v>4723</v>
      </c>
    </row>
    <row r="1473" spans="1:10" x14ac:dyDescent="0.3">
      <c r="A1473" s="7" t="s">
        <v>899</v>
      </c>
      <c r="B1473">
        <v>28</v>
      </c>
      <c r="C1473">
        <v>5.19</v>
      </c>
      <c r="D1473" s="7" t="s">
        <v>2380</v>
      </c>
      <c r="E1473" s="7" t="s">
        <v>2380</v>
      </c>
      <c r="F1473" s="7" t="s">
        <v>2380</v>
      </c>
      <c r="G1473">
        <v>1</v>
      </c>
      <c r="H1473" s="7" t="s">
        <v>2380</v>
      </c>
      <c r="I1473" s="7" t="s">
        <v>4726</v>
      </c>
      <c r="J1473" s="7" t="s">
        <v>4725</v>
      </c>
    </row>
    <row r="1474" spans="1:10" x14ac:dyDescent="0.3">
      <c r="A1474" s="7" t="s">
        <v>898</v>
      </c>
      <c r="B1474">
        <v>34.32</v>
      </c>
      <c r="C1474">
        <v>9.17</v>
      </c>
      <c r="D1474" s="7" t="s">
        <v>2380</v>
      </c>
      <c r="E1474" s="7" t="s">
        <v>2380</v>
      </c>
      <c r="F1474" s="7" t="s">
        <v>2380</v>
      </c>
      <c r="G1474">
        <v>0</v>
      </c>
      <c r="H1474" s="7" t="s">
        <v>2380</v>
      </c>
      <c r="I1474" s="7" t="s">
        <v>4722</v>
      </c>
      <c r="J1474" s="7" t="s">
        <v>4723</v>
      </c>
    </row>
    <row r="1475" spans="1:10" x14ac:dyDescent="0.3">
      <c r="A1475" s="7" t="s">
        <v>897</v>
      </c>
      <c r="B1475">
        <v>22.3</v>
      </c>
      <c r="C1475">
        <v>4.95</v>
      </c>
      <c r="D1475" s="7" t="s">
        <v>2383</v>
      </c>
      <c r="E1475" s="7" t="s">
        <v>2380</v>
      </c>
      <c r="F1475" s="7" t="s">
        <v>2380</v>
      </c>
      <c r="G1475">
        <v>0</v>
      </c>
      <c r="H1475" s="7" t="s">
        <v>2380</v>
      </c>
      <c r="I1475" s="7" t="s">
        <v>4727</v>
      </c>
      <c r="J1475" s="7" t="s">
        <v>4725</v>
      </c>
    </row>
    <row r="1476" spans="1:10" x14ac:dyDescent="0.3">
      <c r="A1476" s="7" t="s">
        <v>896</v>
      </c>
      <c r="B1476">
        <v>27.835000000000001</v>
      </c>
      <c r="C1476">
        <v>6.03</v>
      </c>
      <c r="D1476" s="7" t="s">
        <v>2380</v>
      </c>
      <c r="E1476" s="7" t="s">
        <v>2380</v>
      </c>
      <c r="F1476" s="7" t="s">
        <v>2380</v>
      </c>
      <c r="G1476">
        <v>1</v>
      </c>
      <c r="H1476" s="7" t="s">
        <v>2380</v>
      </c>
      <c r="I1476" s="7" t="s">
        <v>4726</v>
      </c>
      <c r="J1476" s="7" t="s">
        <v>4724</v>
      </c>
    </row>
    <row r="1477" spans="1:10" x14ac:dyDescent="0.3">
      <c r="A1477" s="7" t="s">
        <v>895</v>
      </c>
      <c r="B1477">
        <v>39.229999999999997</v>
      </c>
      <c r="C1477">
        <v>5.36</v>
      </c>
      <c r="D1477" s="7" t="s">
        <v>2380</v>
      </c>
      <c r="E1477" s="7" t="s">
        <v>2380</v>
      </c>
      <c r="F1477" s="7" t="s">
        <v>2380</v>
      </c>
      <c r="G1477">
        <v>0</v>
      </c>
      <c r="H1477" s="7" t="s">
        <v>2380</v>
      </c>
      <c r="I1477" s="7" t="s">
        <v>4722</v>
      </c>
      <c r="J1477" s="7" t="s">
        <v>4725</v>
      </c>
    </row>
    <row r="1478" spans="1:10" x14ac:dyDescent="0.3">
      <c r="A1478" s="7" t="s">
        <v>894</v>
      </c>
      <c r="B1478">
        <v>19.95</v>
      </c>
      <c r="C1478">
        <v>6.11</v>
      </c>
      <c r="D1478" s="7" t="s">
        <v>2380</v>
      </c>
      <c r="E1478" s="7" t="s">
        <v>2380</v>
      </c>
      <c r="F1478" s="7" t="s">
        <v>2380</v>
      </c>
      <c r="G1478">
        <v>1</v>
      </c>
      <c r="H1478" s="7" t="s">
        <v>2380</v>
      </c>
      <c r="I1478" s="7" t="s">
        <v>4727</v>
      </c>
      <c r="J1478" s="7" t="s">
        <v>4724</v>
      </c>
    </row>
    <row r="1479" spans="1:10" x14ac:dyDescent="0.3">
      <c r="A1479" s="7" t="s">
        <v>893</v>
      </c>
      <c r="B1479">
        <v>34.64</v>
      </c>
      <c r="C1479">
        <v>4.88</v>
      </c>
      <c r="D1479" s="7" t="s">
        <v>2380</v>
      </c>
      <c r="E1479" s="7" t="s">
        <v>2380</v>
      </c>
      <c r="F1479" s="7" t="s">
        <v>2383</v>
      </c>
      <c r="G1479">
        <v>1</v>
      </c>
      <c r="H1479" s="7" t="s">
        <v>2380</v>
      </c>
      <c r="I1479" s="7" t="s">
        <v>4722</v>
      </c>
      <c r="J1479" s="7" t="s">
        <v>4725</v>
      </c>
    </row>
    <row r="1480" spans="1:10" x14ac:dyDescent="0.3">
      <c r="A1480" s="7" t="s">
        <v>892</v>
      </c>
      <c r="B1480">
        <v>18.75</v>
      </c>
      <c r="C1480">
        <v>6.72</v>
      </c>
      <c r="D1480" s="7" t="s">
        <v>2380</v>
      </c>
      <c r="E1480" s="7" t="s">
        <v>2380</v>
      </c>
      <c r="F1480" s="7" t="s">
        <v>2380</v>
      </c>
      <c r="G1480">
        <v>0</v>
      </c>
      <c r="H1480" s="7" t="s">
        <v>2380</v>
      </c>
      <c r="I1480" s="7" t="s">
        <v>4727</v>
      </c>
      <c r="J1480" s="7" t="s">
        <v>4723</v>
      </c>
    </row>
    <row r="1481" spans="1:10" x14ac:dyDescent="0.3">
      <c r="A1481" s="7" t="s">
        <v>891</v>
      </c>
      <c r="B1481">
        <v>26.48</v>
      </c>
      <c r="C1481">
        <v>4.2</v>
      </c>
      <c r="D1481" s="7" t="s">
        <v>2380</v>
      </c>
      <c r="E1481" s="7" t="s">
        <v>2380</v>
      </c>
      <c r="F1481" s="7" t="s">
        <v>2380</v>
      </c>
      <c r="G1481">
        <v>1</v>
      </c>
      <c r="H1481" s="7" t="s">
        <v>2380</v>
      </c>
      <c r="I1481" s="7" t="s">
        <v>4726</v>
      </c>
      <c r="J1481" s="7" t="s">
        <v>4725</v>
      </c>
    </row>
    <row r="1482" spans="1:10" x14ac:dyDescent="0.3">
      <c r="A1482" s="7" t="s">
        <v>890</v>
      </c>
      <c r="B1482">
        <v>34.83</v>
      </c>
      <c r="C1482">
        <v>5.79</v>
      </c>
      <c r="D1482" s="7" t="s">
        <v>2380</v>
      </c>
      <c r="E1482" s="7" t="s">
        <v>2380</v>
      </c>
      <c r="F1482" s="7" t="s">
        <v>2380</v>
      </c>
      <c r="G1482">
        <v>1</v>
      </c>
      <c r="H1482" s="7" t="s">
        <v>2380</v>
      </c>
      <c r="I1482" s="7" t="s">
        <v>4722</v>
      </c>
      <c r="J1482" s="7" t="s">
        <v>4724</v>
      </c>
    </row>
    <row r="1483" spans="1:10" x14ac:dyDescent="0.3">
      <c r="A1483" s="7" t="s">
        <v>889</v>
      </c>
      <c r="B1483">
        <v>25.46</v>
      </c>
      <c r="C1483">
        <v>4.29</v>
      </c>
      <c r="D1483" s="7" t="s">
        <v>2380</v>
      </c>
      <c r="E1483" s="7" t="s">
        <v>2380</v>
      </c>
      <c r="F1483" s="7" t="s">
        <v>2380</v>
      </c>
      <c r="G1483">
        <v>0</v>
      </c>
      <c r="H1483" s="7" t="s">
        <v>2380</v>
      </c>
      <c r="I1483" s="7" t="s">
        <v>4726</v>
      </c>
      <c r="J1483" s="7" t="s">
        <v>4725</v>
      </c>
    </row>
    <row r="1484" spans="1:10" x14ac:dyDescent="0.3">
      <c r="A1484" s="7" t="s">
        <v>888</v>
      </c>
      <c r="B1484">
        <v>23.31</v>
      </c>
      <c r="C1484">
        <v>8.27</v>
      </c>
      <c r="D1484" s="7" t="s">
        <v>2380</v>
      </c>
      <c r="E1484" s="7" t="s">
        <v>2380</v>
      </c>
      <c r="F1484" s="7" t="s">
        <v>2380</v>
      </c>
      <c r="G1484">
        <v>0</v>
      </c>
      <c r="H1484" s="7" t="s">
        <v>2380</v>
      </c>
      <c r="I1484" s="7" t="s">
        <v>4727</v>
      </c>
      <c r="J1484" s="7" t="s">
        <v>4723</v>
      </c>
    </row>
    <row r="1485" spans="1:10" x14ac:dyDescent="0.3">
      <c r="A1485" s="7" t="s">
        <v>887</v>
      </c>
      <c r="B1485">
        <v>29</v>
      </c>
      <c r="C1485">
        <v>4.5599999999999996</v>
      </c>
      <c r="D1485" s="7" t="s">
        <v>2380</v>
      </c>
      <c r="E1485" s="7" t="s">
        <v>2380</v>
      </c>
      <c r="F1485" s="7" t="s">
        <v>2380</v>
      </c>
      <c r="G1485">
        <v>0</v>
      </c>
      <c r="H1485" s="7" t="s">
        <v>2380</v>
      </c>
      <c r="I1485" s="7" t="s">
        <v>4726</v>
      </c>
      <c r="J1485" s="7" t="s">
        <v>4725</v>
      </c>
    </row>
    <row r="1486" spans="1:10" x14ac:dyDescent="0.3">
      <c r="A1486" s="7" t="s">
        <v>886</v>
      </c>
      <c r="B1486">
        <v>32.869999999999997</v>
      </c>
      <c r="C1486">
        <v>5.33</v>
      </c>
      <c r="D1486" s="7" t="s">
        <v>2380</v>
      </c>
      <c r="E1486" s="7" t="s">
        <v>2380</v>
      </c>
      <c r="F1486" s="7" t="s">
        <v>2380</v>
      </c>
      <c r="G1486">
        <v>0</v>
      </c>
      <c r="H1486" s="7" t="s">
        <v>2380</v>
      </c>
      <c r="I1486" s="7" t="s">
        <v>4722</v>
      </c>
      <c r="J1486" s="7" t="s">
        <v>4725</v>
      </c>
    </row>
    <row r="1487" spans="1:10" x14ac:dyDescent="0.3">
      <c r="A1487" s="7" t="s">
        <v>885</v>
      </c>
      <c r="B1487">
        <v>26.18</v>
      </c>
      <c r="C1487">
        <v>5.63</v>
      </c>
      <c r="D1487" s="7" t="s">
        <v>2380</v>
      </c>
      <c r="E1487" s="7" t="s">
        <v>2380</v>
      </c>
      <c r="F1487" s="7" t="s">
        <v>2380</v>
      </c>
      <c r="G1487">
        <v>0</v>
      </c>
      <c r="H1487" s="7" t="s">
        <v>2380</v>
      </c>
      <c r="I1487" s="7" t="s">
        <v>4726</v>
      </c>
      <c r="J1487" s="7" t="s">
        <v>4725</v>
      </c>
    </row>
    <row r="1488" spans="1:10" x14ac:dyDescent="0.3">
      <c r="A1488" s="7" t="s">
        <v>884</v>
      </c>
      <c r="B1488">
        <v>25.3</v>
      </c>
      <c r="C1488">
        <v>5.12</v>
      </c>
      <c r="D1488" s="7" t="s">
        <v>2380</v>
      </c>
      <c r="E1488" s="7" t="s">
        <v>2380</v>
      </c>
      <c r="F1488" s="7" t="s">
        <v>2380</v>
      </c>
      <c r="G1488">
        <v>0</v>
      </c>
      <c r="H1488" s="7" t="s">
        <v>2380</v>
      </c>
      <c r="I1488" s="7" t="s">
        <v>4726</v>
      </c>
      <c r="J1488" s="7" t="s">
        <v>4725</v>
      </c>
    </row>
    <row r="1489" spans="1:10" x14ac:dyDescent="0.3">
      <c r="A1489" s="7" t="s">
        <v>883</v>
      </c>
      <c r="B1489">
        <v>36.94</v>
      </c>
      <c r="C1489">
        <v>5.15</v>
      </c>
      <c r="D1489" s="7" t="s">
        <v>2383</v>
      </c>
      <c r="E1489" s="7" t="s">
        <v>2380</v>
      </c>
      <c r="F1489" s="7" t="s">
        <v>2380</v>
      </c>
      <c r="G1489">
        <v>1</v>
      </c>
      <c r="H1489" s="7" t="s">
        <v>2380</v>
      </c>
      <c r="I1489" s="7" t="s">
        <v>4722</v>
      </c>
      <c r="J1489" s="7" t="s">
        <v>4725</v>
      </c>
    </row>
    <row r="1490" spans="1:10" x14ac:dyDescent="0.3">
      <c r="A1490" s="7" t="s">
        <v>882</v>
      </c>
      <c r="B1490">
        <v>22.86</v>
      </c>
      <c r="C1490">
        <v>7.5</v>
      </c>
      <c r="D1490" s="7" t="s">
        <v>2380</v>
      </c>
      <c r="E1490" s="7" t="s">
        <v>2380</v>
      </c>
      <c r="F1490" s="7" t="s">
        <v>2380</v>
      </c>
      <c r="G1490">
        <v>0</v>
      </c>
      <c r="H1490" s="7" t="s">
        <v>2380</v>
      </c>
      <c r="I1490" s="7" t="s">
        <v>4727</v>
      </c>
      <c r="J1490" s="7" t="s">
        <v>4723</v>
      </c>
    </row>
    <row r="1491" spans="1:10" x14ac:dyDescent="0.3">
      <c r="A1491" s="7" t="s">
        <v>881</v>
      </c>
      <c r="B1491">
        <v>18.760000000000002</v>
      </c>
      <c r="C1491">
        <v>4.88</v>
      </c>
      <c r="D1491" s="7" t="s">
        <v>2383</v>
      </c>
      <c r="E1491" s="7" t="s">
        <v>2380</v>
      </c>
      <c r="F1491" s="7" t="s">
        <v>2383</v>
      </c>
      <c r="G1491">
        <v>1</v>
      </c>
      <c r="H1491" s="7" t="s">
        <v>2380</v>
      </c>
      <c r="I1491" s="7" t="s">
        <v>4727</v>
      </c>
      <c r="J1491" s="7" t="s">
        <v>4725</v>
      </c>
    </row>
    <row r="1492" spans="1:10" x14ac:dyDescent="0.3">
      <c r="A1492" s="7" t="s">
        <v>880</v>
      </c>
      <c r="B1492">
        <v>24.36</v>
      </c>
      <c r="C1492">
        <v>5.57</v>
      </c>
      <c r="D1492" s="7" t="s">
        <v>2380</v>
      </c>
      <c r="E1492" s="7" t="s">
        <v>2380</v>
      </c>
      <c r="F1492" s="7" t="s">
        <v>2380</v>
      </c>
      <c r="G1492">
        <v>0</v>
      </c>
      <c r="H1492" s="7" t="s">
        <v>2380</v>
      </c>
      <c r="I1492" s="7" t="s">
        <v>4727</v>
      </c>
      <c r="J1492" s="7" t="s">
        <v>4725</v>
      </c>
    </row>
    <row r="1493" spans="1:10" x14ac:dyDescent="0.3">
      <c r="A1493" s="7" t="s">
        <v>879</v>
      </c>
      <c r="B1493">
        <v>32.299999999999997</v>
      </c>
      <c r="C1493">
        <v>5.31</v>
      </c>
      <c r="D1493" s="7" t="s">
        <v>2380</v>
      </c>
      <c r="E1493" s="7" t="s">
        <v>2380</v>
      </c>
      <c r="F1493" s="7" t="s">
        <v>2380</v>
      </c>
      <c r="G1493">
        <v>0</v>
      </c>
      <c r="H1493" s="7" t="s">
        <v>2380</v>
      </c>
      <c r="I1493" s="7" t="s">
        <v>4722</v>
      </c>
      <c r="J1493" s="7" t="s">
        <v>4725</v>
      </c>
    </row>
    <row r="1494" spans="1:10" x14ac:dyDescent="0.3">
      <c r="A1494" s="7" t="s">
        <v>878</v>
      </c>
      <c r="B1494">
        <v>22.704999999999998</v>
      </c>
      <c r="C1494">
        <v>4.57</v>
      </c>
      <c r="D1494" s="7" t="s">
        <v>2383</v>
      </c>
      <c r="E1494" s="7" t="s">
        <v>2380</v>
      </c>
      <c r="F1494" s="7" t="s">
        <v>2380</v>
      </c>
      <c r="G1494">
        <v>0</v>
      </c>
      <c r="H1494" s="7" t="s">
        <v>2380</v>
      </c>
      <c r="I1494" s="7" t="s">
        <v>4727</v>
      </c>
      <c r="J1494" s="7" t="s">
        <v>4725</v>
      </c>
    </row>
    <row r="1495" spans="1:10" x14ac:dyDescent="0.3">
      <c r="A1495" s="7" t="s">
        <v>877</v>
      </c>
      <c r="B1495">
        <v>21.79</v>
      </c>
      <c r="C1495">
        <v>8.6999999999999993</v>
      </c>
      <c r="D1495" s="7" t="s">
        <v>2383</v>
      </c>
      <c r="E1495" s="7" t="s">
        <v>2380</v>
      </c>
      <c r="F1495" s="7" t="s">
        <v>2380</v>
      </c>
      <c r="G1495">
        <v>1</v>
      </c>
      <c r="H1495" s="7" t="s">
        <v>2380</v>
      </c>
      <c r="I1495" s="7" t="s">
        <v>4727</v>
      </c>
      <c r="J1495" s="7" t="s">
        <v>4723</v>
      </c>
    </row>
    <row r="1496" spans="1:10" x14ac:dyDescent="0.3">
      <c r="A1496" s="7" t="s">
        <v>876</v>
      </c>
      <c r="B1496">
        <v>24.52</v>
      </c>
      <c r="C1496">
        <v>4.76</v>
      </c>
      <c r="D1496" s="7" t="s">
        <v>2380</v>
      </c>
      <c r="E1496" s="7" t="s">
        <v>2380</v>
      </c>
      <c r="F1496" s="7" t="s">
        <v>2380</v>
      </c>
      <c r="G1496">
        <v>0</v>
      </c>
      <c r="H1496" s="7" t="s">
        <v>2380</v>
      </c>
      <c r="I1496" s="7" t="s">
        <v>4727</v>
      </c>
      <c r="J1496" s="7" t="s">
        <v>4725</v>
      </c>
    </row>
    <row r="1497" spans="1:10" x14ac:dyDescent="0.3">
      <c r="A1497" s="7" t="s">
        <v>875</v>
      </c>
      <c r="B1497">
        <v>39.520000000000003</v>
      </c>
      <c r="C1497">
        <v>11.81</v>
      </c>
      <c r="D1497" s="7" t="s">
        <v>2380</v>
      </c>
      <c r="E1497" s="7" t="s">
        <v>2380</v>
      </c>
      <c r="F1497" s="7" t="s">
        <v>2380</v>
      </c>
      <c r="G1497">
        <v>0</v>
      </c>
      <c r="H1497" s="7" t="s">
        <v>2380</v>
      </c>
      <c r="I1497" s="7" t="s">
        <v>4722</v>
      </c>
      <c r="J1497" s="7" t="s">
        <v>4723</v>
      </c>
    </row>
    <row r="1498" spans="1:10" x14ac:dyDescent="0.3">
      <c r="A1498" s="7" t="s">
        <v>874</v>
      </c>
      <c r="B1498">
        <v>24.49</v>
      </c>
      <c r="C1498">
        <v>4.67</v>
      </c>
      <c r="D1498" s="7" t="s">
        <v>2380</v>
      </c>
      <c r="E1498" s="7" t="s">
        <v>2380</v>
      </c>
      <c r="F1498" s="7" t="s">
        <v>2380</v>
      </c>
      <c r="G1498">
        <v>0</v>
      </c>
      <c r="H1498" s="7" t="s">
        <v>2380</v>
      </c>
      <c r="I1498" s="7" t="s">
        <v>4727</v>
      </c>
      <c r="J1498" s="7" t="s">
        <v>4725</v>
      </c>
    </row>
    <row r="1499" spans="1:10" x14ac:dyDescent="0.3">
      <c r="A1499" s="7" t="s">
        <v>873</v>
      </c>
      <c r="B1499">
        <v>26.315000000000001</v>
      </c>
      <c r="C1499">
        <v>6.02</v>
      </c>
      <c r="D1499" s="7" t="s">
        <v>2380</v>
      </c>
      <c r="E1499" s="7" t="s">
        <v>2380</v>
      </c>
      <c r="F1499" s="7" t="s">
        <v>2380</v>
      </c>
      <c r="G1499">
        <v>0</v>
      </c>
      <c r="H1499" s="7" t="s">
        <v>2380</v>
      </c>
      <c r="I1499" s="7" t="s">
        <v>4726</v>
      </c>
      <c r="J1499" s="7" t="s">
        <v>4724</v>
      </c>
    </row>
    <row r="1500" spans="1:10" x14ac:dyDescent="0.3">
      <c r="A1500" s="7" t="s">
        <v>872</v>
      </c>
      <c r="B1500">
        <v>22.58</v>
      </c>
      <c r="C1500">
        <v>7.46</v>
      </c>
      <c r="D1500" s="7" t="s">
        <v>2380</v>
      </c>
      <c r="E1500" s="7" t="s">
        <v>2380</v>
      </c>
      <c r="F1500" s="7" t="s">
        <v>2380</v>
      </c>
      <c r="G1500">
        <v>0</v>
      </c>
      <c r="H1500" s="7" t="s">
        <v>2380</v>
      </c>
      <c r="I1500" s="7" t="s">
        <v>4727</v>
      </c>
      <c r="J1500" s="7" t="s">
        <v>4723</v>
      </c>
    </row>
    <row r="1501" spans="1:10" x14ac:dyDescent="0.3">
      <c r="A1501" s="7" t="s">
        <v>871</v>
      </c>
      <c r="B1501">
        <v>19.475000000000001</v>
      </c>
      <c r="C1501">
        <v>4.74</v>
      </c>
      <c r="D1501" s="7" t="s">
        <v>2380</v>
      </c>
      <c r="E1501" s="7" t="s">
        <v>2380</v>
      </c>
      <c r="F1501" s="7" t="s">
        <v>2380</v>
      </c>
      <c r="G1501">
        <v>1</v>
      </c>
      <c r="H1501" s="7" t="s">
        <v>2380</v>
      </c>
      <c r="I1501" s="7" t="s">
        <v>4727</v>
      </c>
      <c r="J1501" s="7" t="s">
        <v>4725</v>
      </c>
    </row>
    <row r="1502" spans="1:10" x14ac:dyDescent="0.3">
      <c r="A1502" s="7" t="s">
        <v>870</v>
      </c>
      <c r="B1502">
        <v>26.33</v>
      </c>
      <c r="C1502">
        <v>4.79</v>
      </c>
      <c r="D1502" s="7" t="s">
        <v>2380</v>
      </c>
      <c r="E1502" s="7" t="s">
        <v>2380</v>
      </c>
      <c r="F1502" s="7" t="s">
        <v>2380</v>
      </c>
      <c r="G1502">
        <v>0</v>
      </c>
      <c r="H1502" s="7" t="s">
        <v>2380</v>
      </c>
      <c r="I1502" s="7" t="s">
        <v>4726</v>
      </c>
      <c r="J1502" s="7" t="s">
        <v>4725</v>
      </c>
    </row>
    <row r="1503" spans="1:10" x14ac:dyDescent="0.3">
      <c r="A1503" s="7" t="s">
        <v>869</v>
      </c>
      <c r="B1503">
        <v>17.29</v>
      </c>
      <c r="C1503">
        <v>5.35</v>
      </c>
      <c r="D1503" s="7" t="s">
        <v>2383</v>
      </c>
      <c r="E1503" s="7" t="s">
        <v>2380</v>
      </c>
      <c r="F1503" s="7" t="s">
        <v>2380</v>
      </c>
      <c r="G1503">
        <v>0</v>
      </c>
      <c r="H1503" s="7" t="s">
        <v>2380</v>
      </c>
      <c r="I1503" s="7" t="s">
        <v>4728</v>
      </c>
      <c r="J1503" s="7" t="s">
        <v>4725</v>
      </c>
    </row>
    <row r="1504" spans="1:10" x14ac:dyDescent="0.3">
      <c r="A1504" s="7" t="s">
        <v>868</v>
      </c>
      <c r="B1504">
        <v>42.88</v>
      </c>
      <c r="C1504">
        <v>4.87</v>
      </c>
      <c r="D1504" s="7" t="s">
        <v>2380</v>
      </c>
      <c r="E1504" s="7" t="s">
        <v>2383</v>
      </c>
      <c r="F1504" s="7" t="s">
        <v>2380</v>
      </c>
      <c r="G1504">
        <v>1</v>
      </c>
      <c r="H1504" s="7" t="s">
        <v>2380</v>
      </c>
      <c r="I1504" s="7" t="s">
        <v>4722</v>
      </c>
      <c r="J1504" s="7" t="s">
        <v>4725</v>
      </c>
    </row>
    <row r="1505" spans="1:10" x14ac:dyDescent="0.3">
      <c r="A1505" s="7" t="s">
        <v>867</v>
      </c>
      <c r="B1505">
        <v>32.200000000000003</v>
      </c>
      <c r="C1505">
        <v>10.09</v>
      </c>
      <c r="D1505" s="7" t="s">
        <v>2383</v>
      </c>
      <c r="E1505" s="7" t="s">
        <v>2380</v>
      </c>
      <c r="F1505" s="7" t="s">
        <v>2380</v>
      </c>
      <c r="G1505">
        <v>0</v>
      </c>
      <c r="H1505" s="7" t="s">
        <v>2380</v>
      </c>
      <c r="I1505" s="7" t="s">
        <v>4722</v>
      </c>
      <c r="J1505" s="7" t="s">
        <v>4723</v>
      </c>
    </row>
    <row r="1506" spans="1:10" x14ac:dyDescent="0.3">
      <c r="A1506" s="7" t="s">
        <v>866</v>
      </c>
      <c r="B1506">
        <v>18.75</v>
      </c>
      <c r="C1506">
        <v>5.47</v>
      </c>
      <c r="D1506" s="7" t="s">
        <v>2383</v>
      </c>
      <c r="E1506" s="7" t="s">
        <v>2380</v>
      </c>
      <c r="F1506" s="7" t="s">
        <v>2383</v>
      </c>
      <c r="G1506">
        <v>1</v>
      </c>
      <c r="H1506" s="7" t="s">
        <v>2380</v>
      </c>
      <c r="I1506" s="7" t="s">
        <v>4727</v>
      </c>
      <c r="J1506" s="7" t="s">
        <v>4725</v>
      </c>
    </row>
    <row r="1507" spans="1:10" x14ac:dyDescent="0.3">
      <c r="A1507" s="7" t="s">
        <v>865</v>
      </c>
      <c r="B1507">
        <v>22.36</v>
      </c>
      <c r="C1507">
        <v>8.6</v>
      </c>
      <c r="D1507" s="7" t="s">
        <v>2380</v>
      </c>
      <c r="E1507" s="7" t="s">
        <v>2380</v>
      </c>
      <c r="F1507" s="7" t="s">
        <v>2380</v>
      </c>
      <c r="G1507">
        <v>0</v>
      </c>
      <c r="H1507" s="7" t="s">
        <v>2380</v>
      </c>
      <c r="I1507" s="7" t="s">
        <v>4727</v>
      </c>
      <c r="J1507" s="7" t="s">
        <v>4723</v>
      </c>
    </row>
    <row r="1508" spans="1:10" x14ac:dyDescent="0.3">
      <c r="A1508" s="7" t="s">
        <v>864</v>
      </c>
      <c r="B1508">
        <v>23.94</v>
      </c>
      <c r="C1508">
        <v>10.74</v>
      </c>
      <c r="D1508" s="7" t="s">
        <v>2383</v>
      </c>
      <c r="E1508" s="7" t="s">
        <v>2380</v>
      </c>
      <c r="F1508" s="7" t="s">
        <v>2380</v>
      </c>
      <c r="G1508">
        <v>0</v>
      </c>
      <c r="H1508" s="7" t="s">
        <v>2380</v>
      </c>
      <c r="I1508" s="7" t="s">
        <v>4727</v>
      </c>
      <c r="J1508" s="7" t="s">
        <v>4723</v>
      </c>
    </row>
    <row r="1509" spans="1:10" x14ac:dyDescent="0.3">
      <c r="A1509" s="7" t="s">
        <v>863</v>
      </c>
      <c r="B1509">
        <v>30.1</v>
      </c>
      <c r="C1509">
        <v>4.3899999999999997</v>
      </c>
      <c r="D1509" s="7" t="s">
        <v>2380</v>
      </c>
      <c r="E1509" s="7" t="s">
        <v>2380</v>
      </c>
      <c r="F1509" s="7" t="s">
        <v>2383</v>
      </c>
      <c r="G1509">
        <v>1</v>
      </c>
      <c r="H1509" s="7" t="s">
        <v>2380</v>
      </c>
      <c r="I1509" s="7" t="s">
        <v>4722</v>
      </c>
      <c r="J1509" s="7" t="s">
        <v>4725</v>
      </c>
    </row>
    <row r="1510" spans="1:10" x14ac:dyDescent="0.3">
      <c r="A1510" s="7" t="s">
        <v>862</v>
      </c>
      <c r="B1510">
        <v>21.93</v>
      </c>
      <c r="C1510">
        <v>6.3</v>
      </c>
      <c r="D1510" s="7" t="s">
        <v>2380</v>
      </c>
      <c r="E1510" s="7" t="s">
        <v>2380</v>
      </c>
      <c r="F1510" s="7" t="s">
        <v>2380</v>
      </c>
      <c r="G1510">
        <v>0</v>
      </c>
      <c r="H1510" s="7" t="s">
        <v>2380</v>
      </c>
      <c r="I1510" s="7" t="s">
        <v>4727</v>
      </c>
      <c r="J1510" s="7" t="s">
        <v>4724</v>
      </c>
    </row>
    <row r="1511" spans="1:10" x14ac:dyDescent="0.3">
      <c r="A1511" s="7" t="s">
        <v>861</v>
      </c>
      <c r="B1511">
        <v>39.75</v>
      </c>
      <c r="C1511">
        <v>5.41</v>
      </c>
      <c r="D1511" s="7" t="s">
        <v>2380</v>
      </c>
      <c r="E1511" s="7" t="s">
        <v>2383</v>
      </c>
      <c r="F1511" s="7" t="s">
        <v>2380</v>
      </c>
      <c r="G1511">
        <v>1</v>
      </c>
      <c r="H1511" s="7" t="s">
        <v>2380</v>
      </c>
      <c r="I1511" s="7" t="s">
        <v>4722</v>
      </c>
      <c r="J1511" s="7" t="s">
        <v>4725</v>
      </c>
    </row>
    <row r="1512" spans="1:10" x14ac:dyDescent="0.3">
      <c r="A1512" s="7" t="s">
        <v>860</v>
      </c>
      <c r="B1512">
        <v>26.03</v>
      </c>
      <c r="C1512">
        <v>4.47</v>
      </c>
      <c r="D1512" s="7" t="s">
        <v>2380</v>
      </c>
      <c r="E1512" s="7" t="s">
        <v>2380</v>
      </c>
      <c r="F1512" s="7" t="s">
        <v>2383</v>
      </c>
      <c r="G1512">
        <v>1</v>
      </c>
      <c r="H1512" s="7" t="s">
        <v>2380</v>
      </c>
      <c r="I1512" s="7" t="s">
        <v>4726</v>
      </c>
      <c r="J1512" s="7" t="s">
        <v>4725</v>
      </c>
    </row>
    <row r="1513" spans="1:10" x14ac:dyDescent="0.3">
      <c r="A1513" s="7" t="s">
        <v>859</v>
      </c>
      <c r="B1513">
        <v>34.51</v>
      </c>
      <c r="C1513">
        <v>6.26</v>
      </c>
      <c r="D1513" s="7" t="s">
        <v>2380</v>
      </c>
      <c r="E1513" s="7" t="s">
        <v>2380</v>
      </c>
      <c r="F1513" s="7" t="s">
        <v>2380</v>
      </c>
      <c r="G1513">
        <v>0</v>
      </c>
      <c r="H1513" s="7" t="s">
        <v>2380</v>
      </c>
      <c r="I1513" s="7" t="s">
        <v>4722</v>
      </c>
      <c r="J1513" s="7" t="s">
        <v>4724</v>
      </c>
    </row>
    <row r="1514" spans="1:10" x14ac:dyDescent="0.3">
      <c r="A1514" s="7" t="s">
        <v>858</v>
      </c>
      <c r="B1514">
        <v>19.32</v>
      </c>
      <c r="C1514">
        <v>11.58</v>
      </c>
      <c r="D1514" s="7" t="s">
        <v>2383</v>
      </c>
      <c r="E1514" s="7" t="s">
        <v>2380</v>
      </c>
      <c r="F1514" s="7" t="s">
        <v>2380</v>
      </c>
      <c r="G1514">
        <v>1</v>
      </c>
      <c r="H1514" s="7" t="s">
        <v>2380</v>
      </c>
      <c r="I1514" s="7" t="s">
        <v>4727</v>
      </c>
      <c r="J1514" s="7" t="s">
        <v>4723</v>
      </c>
    </row>
    <row r="1515" spans="1:10" x14ac:dyDescent="0.3">
      <c r="A1515" s="7" t="s">
        <v>857</v>
      </c>
      <c r="B1515">
        <v>28.5</v>
      </c>
      <c r="C1515">
        <v>4.3600000000000003</v>
      </c>
      <c r="D1515" s="7" t="s">
        <v>2380</v>
      </c>
      <c r="E1515" s="7" t="s">
        <v>2380</v>
      </c>
      <c r="F1515" s="7" t="s">
        <v>2380</v>
      </c>
      <c r="G1515">
        <v>0</v>
      </c>
      <c r="H1515" s="7" t="s">
        <v>2380</v>
      </c>
      <c r="I1515" s="7" t="s">
        <v>4726</v>
      </c>
      <c r="J1515" s="7" t="s">
        <v>4725</v>
      </c>
    </row>
    <row r="1516" spans="1:10" x14ac:dyDescent="0.3">
      <c r="A1516" s="7" t="s">
        <v>856</v>
      </c>
      <c r="B1516">
        <v>30.875</v>
      </c>
      <c r="C1516">
        <v>4.1399999999999997</v>
      </c>
      <c r="D1516" s="7" t="s">
        <v>2383</v>
      </c>
      <c r="E1516" s="7" t="s">
        <v>2380</v>
      </c>
      <c r="F1516" s="7" t="s">
        <v>2380</v>
      </c>
      <c r="G1516">
        <v>0</v>
      </c>
      <c r="H1516" s="7" t="s">
        <v>2380</v>
      </c>
      <c r="I1516" s="7" t="s">
        <v>4722</v>
      </c>
      <c r="J1516" s="7" t="s">
        <v>4725</v>
      </c>
    </row>
    <row r="1517" spans="1:10" x14ac:dyDescent="0.3">
      <c r="A1517" s="7" t="s">
        <v>855</v>
      </c>
      <c r="B1517">
        <v>24.02</v>
      </c>
      <c r="C1517">
        <v>4.38</v>
      </c>
      <c r="D1517" s="7" t="s">
        <v>2380</v>
      </c>
      <c r="E1517" s="7" t="s">
        <v>2380</v>
      </c>
      <c r="F1517" s="7" t="s">
        <v>2380</v>
      </c>
      <c r="G1517">
        <v>0</v>
      </c>
      <c r="H1517" s="7" t="s">
        <v>2380</v>
      </c>
      <c r="I1517" s="7" t="s">
        <v>4727</v>
      </c>
      <c r="J1517" s="7" t="s">
        <v>4725</v>
      </c>
    </row>
    <row r="1518" spans="1:10" x14ac:dyDescent="0.3">
      <c r="A1518" s="7" t="s">
        <v>854</v>
      </c>
      <c r="B1518">
        <v>36.08</v>
      </c>
      <c r="C1518">
        <v>11.61</v>
      </c>
      <c r="D1518" s="7" t="s">
        <v>2383</v>
      </c>
      <c r="E1518" s="7" t="s">
        <v>2380</v>
      </c>
      <c r="F1518" s="7" t="s">
        <v>2380</v>
      </c>
      <c r="G1518">
        <v>0</v>
      </c>
      <c r="H1518" s="7" t="s">
        <v>2380</v>
      </c>
      <c r="I1518" s="7" t="s">
        <v>4722</v>
      </c>
      <c r="J1518" s="7" t="s">
        <v>4723</v>
      </c>
    </row>
    <row r="1519" spans="1:10" x14ac:dyDescent="0.3">
      <c r="A1519" s="7" t="s">
        <v>853</v>
      </c>
      <c r="B1519">
        <v>32.200000000000003</v>
      </c>
      <c r="C1519">
        <v>10.59</v>
      </c>
      <c r="D1519" s="7" t="s">
        <v>2383</v>
      </c>
      <c r="E1519" s="7" t="s">
        <v>2380</v>
      </c>
      <c r="F1519" s="7" t="s">
        <v>2380</v>
      </c>
      <c r="G1519">
        <v>0</v>
      </c>
      <c r="H1519" s="7" t="s">
        <v>2380</v>
      </c>
      <c r="I1519" s="7" t="s">
        <v>4722</v>
      </c>
      <c r="J1519" s="7" t="s">
        <v>4723</v>
      </c>
    </row>
    <row r="1520" spans="1:10" x14ac:dyDescent="0.3">
      <c r="A1520" s="7" t="s">
        <v>852</v>
      </c>
      <c r="B1520">
        <v>28.05</v>
      </c>
      <c r="C1520">
        <v>11.85</v>
      </c>
      <c r="D1520" s="7" t="s">
        <v>2383</v>
      </c>
      <c r="E1520" s="7" t="s">
        <v>2380</v>
      </c>
      <c r="F1520" s="7" t="s">
        <v>2380</v>
      </c>
      <c r="G1520">
        <v>0</v>
      </c>
      <c r="H1520" s="7" t="s">
        <v>2380</v>
      </c>
      <c r="I1520" s="7" t="s">
        <v>4726</v>
      </c>
      <c r="J1520" s="7" t="s">
        <v>4723</v>
      </c>
    </row>
    <row r="1521" spans="1:10" x14ac:dyDescent="0.3">
      <c r="A1521" s="7" t="s">
        <v>851</v>
      </c>
      <c r="B1521">
        <v>19</v>
      </c>
      <c r="C1521">
        <v>5.46</v>
      </c>
      <c r="D1521" s="7" t="s">
        <v>2383</v>
      </c>
      <c r="E1521" s="7" t="s">
        <v>2380</v>
      </c>
      <c r="F1521" s="7" t="s">
        <v>2380</v>
      </c>
      <c r="G1521">
        <v>1</v>
      </c>
      <c r="H1521" s="7" t="s">
        <v>2380</v>
      </c>
      <c r="I1521" s="7" t="s">
        <v>4727</v>
      </c>
      <c r="J1521" s="7" t="s">
        <v>4725</v>
      </c>
    </row>
    <row r="1522" spans="1:10" x14ac:dyDescent="0.3">
      <c r="A1522" s="7" t="s">
        <v>850</v>
      </c>
      <c r="B1522">
        <v>16.13</v>
      </c>
      <c r="C1522">
        <v>4.54</v>
      </c>
      <c r="D1522" s="7" t="s">
        <v>2383</v>
      </c>
      <c r="E1522" s="7" t="s">
        <v>2380</v>
      </c>
      <c r="F1522" s="7" t="s">
        <v>2380</v>
      </c>
      <c r="G1522">
        <v>2</v>
      </c>
      <c r="H1522" s="7" t="s">
        <v>2380</v>
      </c>
      <c r="I1522" s="7" t="s">
        <v>4728</v>
      </c>
      <c r="J1522" s="7" t="s">
        <v>4725</v>
      </c>
    </row>
    <row r="1523" spans="1:10" x14ac:dyDescent="0.3">
      <c r="A1523" s="7" t="s">
        <v>849</v>
      </c>
      <c r="B1523">
        <v>18.77</v>
      </c>
      <c r="C1523">
        <v>11.98</v>
      </c>
      <c r="D1523" s="7" t="s">
        <v>2383</v>
      </c>
      <c r="E1523" s="7" t="s">
        <v>2380</v>
      </c>
      <c r="F1523" s="7" t="s">
        <v>2380</v>
      </c>
      <c r="G1523">
        <v>2</v>
      </c>
      <c r="H1523" s="7" t="s">
        <v>2380</v>
      </c>
      <c r="I1523" s="7" t="s">
        <v>4727</v>
      </c>
      <c r="J1523" s="7" t="s">
        <v>4723</v>
      </c>
    </row>
    <row r="1524" spans="1:10" x14ac:dyDescent="0.3">
      <c r="A1524" s="7" t="s">
        <v>848</v>
      </c>
      <c r="B1524">
        <v>28.88</v>
      </c>
      <c r="C1524">
        <v>6.59</v>
      </c>
      <c r="D1524" s="7" t="s">
        <v>2383</v>
      </c>
      <c r="E1524" s="7" t="s">
        <v>2380</v>
      </c>
      <c r="F1524" s="7" t="s">
        <v>2380</v>
      </c>
      <c r="G1524">
        <v>1</v>
      </c>
      <c r="H1524" s="7" t="s">
        <v>2380</v>
      </c>
      <c r="I1524" s="7" t="s">
        <v>4726</v>
      </c>
      <c r="J1524" s="7" t="s">
        <v>4723</v>
      </c>
    </row>
    <row r="1525" spans="1:10" x14ac:dyDescent="0.3">
      <c r="A1525" s="7" t="s">
        <v>847</v>
      </c>
      <c r="B1525">
        <v>27.55</v>
      </c>
      <c r="C1525">
        <v>10.83</v>
      </c>
      <c r="D1525" s="7" t="s">
        <v>2383</v>
      </c>
      <c r="E1525" s="7" t="s">
        <v>2380</v>
      </c>
      <c r="F1525" s="7" t="s">
        <v>2380</v>
      </c>
      <c r="G1525">
        <v>1</v>
      </c>
      <c r="H1525" s="7" t="s">
        <v>2380</v>
      </c>
      <c r="I1525" s="7" t="s">
        <v>4726</v>
      </c>
      <c r="J1525" s="7" t="s">
        <v>4723</v>
      </c>
    </row>
    <row r="1526" spans="1:10" x14ac:dyDescent="0.3">
      <c r="A1526" s="7" t="s">
        <v>846</v>
      </c>
      <c r="B1526">
        <v>15.6</v>
      </c>
      <c r="C1526">
        <v>8.6</v>
      </c>
      <c r="D1526" s="7" t="s">
        <v>2380</v>
      </c>
      <c r="E1526" s="7" t="s">
        <v>2380</v>
      </c>
      <c r="F1526" s="7" t="s">
        <v>2380</v>
      </c>
      <c r="G1526">
        <v>0</v>
      </c>
      <c r="H1526" s="7" t="s">
        <v>2380</v>
      </c>
      <c r="I1526" s="7" t="s">
        <v>4728</v>
      </c>
      <c r="J1526" s="7" t="s">
        <v>4723</v>
      </c>
    </row>
    <row r="1527" spans="1:10" x14ac:dyDescent="0.3">
      <c r="A1527" s="7" t="s">
        <v>845</v>
      </c>
      <c r="B1527">
        <v>21.99</v>
      </c>
      <c r="C1527">
        <v>11.17</v>
      </c>
      <c r="D1527" s="7" t="s">
        <v>2380</v>
      </c>
      <c r="E1527" s="7" t="s">
        <v>2380</v>
      </c>
      <c r="F1527" s="7" t="s">
        <v>2380</v>
      </c>
      <c r="G1527">
        <v>0</v>
      </c>
      <c r="H1527" s="7" t="s">
        <v>2380</v>
      </c>
      <c r="I1527" s="7" t="s">
        <v>4727</v>
      </c>
      <c r="J1527" s="7" t="s">
        <v>4723</v>
      </c>
    </row>
    <row r="1528" spans="1:10" x14ac:dyDescent="0.3">
      <c r="A1528" s="7" t="s">
        <v>844</v>
      </c>
      <c r="B1528">
        <v>34.85</v>
      </c>
      <c r="C1528">
        <v>5.75</v>
      </c>
      <c r="D1528" s="7" t="s">
        <v>2380</v>
      </c>
      <c r="E1528" s="7" t="s">
        <v>2380</v>
      </c>
      <c r="F1528" s="7" t="s">
        <v>2380</v>
      </c>
      <c r="G1528">
        <v>0</v>
      </c>
      <c r="H1528" s="7" t="s">
        <v>2380</v>
      </c>
      <c r="I1528" s="7" t="s">
        <v>4722</v>
      </c>
      <c r="J1528" s="7" t="s">
        <v>4724</v>
      </c>
    </row>
    <row r="1529" spans="1:10" x14ac:dyDescent="0.3">
      <c r="A1529" s="7" t="s">
        <v>843</v>
      </c>
      <c r="B1529">
        <v>24.51</v>
      </c>
      <c r="C1529">
        <v>4.83</v>
      </c>
      <c r="D1529" s="7" t="s">
        <v>2383</v>
      </c>
      <c r="E1529" s="7" t="s">
        <v>2380</v>
      </c>
      <c r="F1529" s="7" t="s">
        <v>2383</v>
      </c>
      <c r="G1529">
        <v>1</v>
      </c>
      <c r="H1529" s="7" t="s">
        <v>2380</v>
      </c>
      <c r="I1529" s="7" t="s">
        <v>4727</v>
      </c>
      <c r="J1529" s="7" t="s">
        <v>4725</v>
      </c>
    </row>
    <row r="1530" spans="1:10" x14ac:dyDescent="0.3">
      <c r="A1530" s="7" t="s">
        <v>842</v>
      </c>
      <c r="B1530">
        <v>19.399999999999999</v>
      </c>
      <c r="C1530">
        <v>11.93</v>
      </c>
      <c r="D1530" s="7" t="s">
        <v>2380</v>
      </c>
      <c r="E1530" s="7" t="s">
        <v>2380</v>
      </c>
      <c r="F1530" s="7" t="s">
        <v>2380</v>
      </c>
      <c r="G1530">
        <v>0</v>
      </c>
      <c r="H1530" s="7" t="s">
        <v>2380</v>
      </c>
      <c r="I1530" s="7" t="s">
        <v>4727</v>
      </c>
      <c r="J1530" s="7" t="s">
        <v>4723</v>
      </c>
    </row>
    <row r="1531" spans="1:10" x14ac:dyDescent="0.3">
      <c r="A1531" s="7" t="s">
        <v>841</v>
      </c>
      <c r="B1531">
        <v>15.1</v>
      </c>
      <c r="C1531">
        <v>8.41</v>
      </c>
      <c r="D1531" s="7" t="s">
        <v>2380</v>
      </c>
      <c r="E1531" s="7" t="s">
        <v>2380</v>
      </c>
      <c r="F1531" s="7" t="s">
        <v>2380</v>
      </c>
      <c r="G1531">
        <v>0</v>
      </c>
      <c r="H1531" s="7" t="s">
        <v>2380</v>
      </c>
      <c r="I1531" s="7" t="s">
        <v>4728</v>
      </c>
      <c r="J1531" s="7" t="s">
        <v>4723</v>
      </c>
    </row>
    <row r="1532" spans="1:10" x14ac:dyDescent="0.3">
      <c r="A1532" s="7" t="s">
        <v>840</v>
      </c>
      <c r="B1532">
        <v>23.37</v>
      </c>
      <c r="C1532">
        <v>5.59</v>
      </c>
      <c r="D1532" s="7" t="s">
        <v>2383</v>
      </c>
      <c r="E1532" s="7" t="s">
        <v>2380</v>
      </c>
      <c r="F1532" s="7" t="s">
        <v>2380</v>
      </c>
      <c r="G1532">
        <v>0</v>
      </c>
      <c r="H1532" s="7" t="s">
        <v>2380</v>
      </c>
      <c r="I1532" s="7" t="s">
        <v>4727</v>
      </c>
      <c r="J1532" s="7" t="s">
        <v>4725</v>
      </c>
    </row>
    <row r="1533" spans="1:10" x14ac:dyDescent="0.3">
      <c r="A1533" s="7" t="s">
        <v>839</v>
      </c>
      <c r="B1533">
        <v>42.4</v>
      </c>
      <c r="C1533">
        <v>4.0599999999999996</v>
      </c>
      <c r="D1533" s="7" t="s">
        <v>2380</v>
      </c>
      <c r="E1533" s="7" t="s">
        <v>2380</v>
      </c>
      <c r="F1533" s="7" t="s">
        <v>2380</v>
      </c>
      <c r="G1533">
        <v>0</v>
      </c>
      <c r="H1533" s="7" t="s">
        <v>2380</v>
      </c>
      <c r="I1533" s="7" t="s">
        <v>4722</v>
      </c>
      <c r="J1533" s="7" t="s">
        <v>4725</v>
      </c>
    </row>
    <row r="1534" spans="1:10" x14ac:dyDescent="0.3">
      <c r="A1534" s="7" t="s">
        <v>838</v>
      </c>
      <c r="B1534">
        <v>28.405000000000001</v>
      </c>
      <c r="C1534">
        <v>7.02</v>
      </c>
      <c r="D1534" s="7" t="s">
        <v>2383</v>
      </c>
      <c r="E1534" s="7" t="s">
        <v>2380</v>
      </c>
      <c r="F1534" s="7" t="s">
        <v>2380</v>
      </c>
      <c r="G1534">
        <v>0</v>
      </c>
      <c r="H1534" s="7" t="s">
        <v>2380</v>
      </c>
      <c r="I1534" s="7" t="s">
        <v>4726</v>
      </c>
      <c r="J1534" s="7" t="s">
        <v>4723</v>
      </c>
    </row>
    <row r="1535" spans="1:10" x14ac:dyDescent="0.3">
      <c r="A1535" s="7" t="s">
        <v>837</v>
      </c>
      <c r="B1535">
        <v>23.4</v>
      </c>
      <c r="C1535">
        <v>4.47</v>
      </c>
      <c r="D1535" s="7" t="s">
        <v>2380</v>
      </c>
      <c r="E1535" s="7" t="s">
        <v>2380</v>
      </c>
      <c r="F1535" s="7" t="s">
        <v>2380</v>
      </c>
      <c r="G1535">
        <v>0</v>
      </c>
      <c r="H1535" s="7" t="s">
        <v>2380</v>
      </c>
      <c r="I1535" s="7" t="s">
        <v>4727</v>
      </c>
      <c r="J1535" s="7" t="s">
        <v>4725</v>
      </c>
    </row>
    <row r="1536" spans="1:10" x14ac:dyDescent="0.3">
      <c r="A1536" s="7" t="s">
        <v>836</v>
      </c>
      <c r="B1536">
        <v>33.44</v>
      </c>
      <c r="C1536">
        <v>4.54</v>
      </c>
      <c r="D1536" s="7" t="s">
        <v>2380</v>
      </c>
      <c r="E1536" s="7" t="s">
        <v>2380</v>
      </c>
      <c r="F1536" s="7" t="s">
        <v>2380</v>
      </c>
      <c r="G1536">
        <v>0</v>
      </c>
      <c r="H1536" s="7" t="s">
        <v>2380</v>
      </c>
      <c r="I1536" s="7" t="s">
        <v>4722</v>
      </c>
      <c r="J1536" s="7" t="s">
        <v>4725</v>
      </c>
    </row>
    <row r="1537" spans="1:10" x14ac:dyDescent="0.3">
      <c r="A1537" s="7" t="s">
        <v>835</v>
      </c>
      <c r="B1537">
        <v>21.12</v>
      </c>
      <c r="C1537">
        <v>4.99</v>
      </c>
      <c r="D1537" s="7" t="s">
        <v>2380</v>
      </c>
      <c r="E1537" s="7" t="s">
        <v>2380</v>
      </c>
      <c r="F1537" s="7" t="s">
        <v>2380</v>
      </c>
      <c r="G1537">
        <v>1</v>
      </c>
      <c r="H1537" s="7" t="s">
        <v>2380</v>
      </c>
      <c r="I1537" s="7" t="s">
        <v>4727</v>
      </c>
      <c r="J1537" s="7" t="s">
        <v>4725</v>
      </c>
    </row>
    <row r="1538" spans="1:10" x14ac:dyDescent="0.3">
      <c r="A1538" s="7" t="s">
        <v>834</v>
      </c>
      <c r="B1538">
        <v>18.48</v>
      </c>
      <c r="C1538">
        <v>10.84</v>
      </c>
      <c r="D1538" s="7" t="s">
        <v>2383</v>
      </c>
      <c r="E1538" s="7" t="s">
        <v>2380</v>
      </c>
      <c r="F1538" s="7" t="s">
        <v>2380</v>
      </c>
      <c r="G1538">
        <v>2</v>
      </c>
      <c r="H1538" s="7" t="s">
        <v>2380</v>
      </c>
      <c r="I1538" s="7" t="s">
        <v>4728</v>
      </c>
      <c r="J1538" s="7" t="s">
        <v>4723</v>
      </c>
    </row>
    <row r="1539" spans="1:10" x14ac:dyDescent="0.3">
      <c r="A1539" s="7" t="s">
        <v>833</v>
      </c>
      <c r="B1539">
        <v>16.815000000000001</v>
      </c>
      <c r="C1539">
        <v>5.63</v>
      </c>
      <c r="D1539" s="7" t="s">
        <v>2380</v>
      </c>
      <c r="E1539" s="7" t="s">
        <v>2380</v>
      </c>
      <c r="F1539" s="7" t="s">
        <v>2380</v>
      </c>
      <c r="G1539">
        <v>1</v>
      </c>
      <c r="H1539" s="7" t="s">
        <v>2380</v>
      </c>
      <c r="I1539" s="7" t="s">
        <v>4728</v>
      </c>
      <c r="J1539" s="7" t="s">
        <v>4725</v>
      </c>
    </row>
    <row r="1540" spans="1:10" x14ac:dyDescent="0.3">
      <c r="A1540" s="7" t="s">
        <v>832</v>
      </c>
      <c r="B1540">
        <v>26.72</v>
      </c>
      <c r="C1540">
        <v>4.1399999999999997</v>
      </c>
      <c r="D1540" s="7" t="s">
        <v>2380</v>
      </c>
      <c r="E1540" s="7" t="s">
        <v>2380</v>
      </c>
      <c r="F1540" s="7" t="s">
        <v>2380</v>
      </c>
      <c r="G1540">
        <v>0</v>
      </c>
      <c r="H1540" s="7" t="s">
        <v>2380</v>
      </c>
      <c r="I1540" s="7" t="s">
        <v>4726</v>
      </c>
      <c r="J1540" s="7" t="s">
        <v>4725</v>
      </c>
    </row>
    <row r="1541" spans="1:10" x14ac:dyDescent="0.3">
      <c r="A1541" s="7" t="s">
        <v>831</v>
      </c>
      <c r="B1541">
        <v>41.42</v>
      </c>
      <c r="C1541">
        <v>5.17</v>
      </c>
      <c r="D1541" s="7" t="s">
        <v>2380</v>
      </c>
      <c r="E1541" s="7" t="s">
        <v>2380</v>
      </c>
      <c r="F1541" s="7" t="s">
        <v>2383</v>
      </c>
      <c r="G1541">
        <v>1</v>
      </c>
      <c r="H1541" s="7" t="s">
        <v>2380</v>
      </c>
      <c r="I1541" s="7" t="s">
        <v>4722</v>
      </c>
      <c r="J1541" s="7" t="s">
        <v>4725</v>
      </c>
    </row>
    <row r="1542" spans="1:10" x14ac:dyDescent="0.3">
      <c r="A1542" s="7" t="s">
        <v>830</v>
      </c>
      <c r="B1542">
        <v>20.69</v>
      </c>
      <c r="C1542">
        <v>6.93</v>
      </c>
      <c r="D1542" s="7" t="s">
        <v>2380</v>
      </c>
      <c r="E1542" s="7" t="s">
        <v>2380</v>
      </c>
      <c r="F1542" s="7" t="s">
        <v>2380</v>
      </c>
      <c r="G1542">
        <v>2</v>
      </c>
      <c r="H1542" s="7" t="s">
        <v>2380</v>
      </c>
      <c r="I1542" s="7" t="s">
        <v>4727</v>
      </c>
      <c r="J1542" s="7" t="s">
        <v>4723</v>
      </c>
    </row>
    <row r="1543" spans="1:10" x14ac:dyDescent="0.3">
      <c r="A1543" s="7" t="s">
        <v>829</v>
      </c>
      <c r="B1543">
        <v>41.23</v>
      </c>
      <c r="C1543">
        <v>4.24</v>
      </c>
      <c r="D1543" s="7" t="s">
        <v>2380</v>
      </c>
      <c r="E1543" s="7" t="s">
        <v>2380</v>
      </c>
      <c r="F1543" s="7" t="s">
        <v>2380</v>
      </c>
      <c r="G1543">
        <v>0</v>
      </c>
      <c r="H1543" s="7" t="s">
        <v>2380</v>
      </c>
      <c r="I1543" s="7" t="s">
        <v>4722</v>
      </c>
      <c r="J1543" s="7" t="s">
        <v>4725</v>
      </c>
    </row>
    <row r="1544" spans="1:10" x14ac:dyDescent="0.3">
      <c r="A1544" s="7" t="s">
        <v>828</v>
      </c>
      <c r="B1544">
        <v>29.9</v>
      </c>
      <c r="C1544">
        <v>5.91</v>
      </c>
      <c r="D1544" s="7" t="s">
        <v>2380</v>
      </c>
      <c r="E1544" s="7" t="s">
        <v>2380</v>
      </c>
      <c r="F1544" s="7" t="s">
        <v>2380</v>
      </c>
      <c r="G1544">
        <v>0</v>
      </c>
      <c r="H1544" s="7" t="s">
        <v>2380</v>
      </c>
      <c r="I1544" s="7" t="s">
        <v>4722</v>
      </c>
      <c r="J1544" s="7" t="s">
        <v>4724</v>
      </c>
    </row>
    <row r="1545" spans="1:10" x14ac:dyDescent="0.3">
      <c r="A1545" s="7" t="s">
        <v>827</v>
      </c>
      <c r="B1545">
        <v>34.104999999999997</v>
      </c>
      <c r="C1545">
        <v>5.93</v>
      </c>
      <c r="D1545" s="7" t="s">
        <v>2380</v>
      </c>
      <c r="E1545" s="7" t="s">
        <v>2380</v>
      </c>
      <c r="F1545" s="7" t="s">
        <v>2380</v>
      </c>
      <c r="G1545">
        <v>0</v>
      </c>
      <c r="H1545" s="7" t="s">
        <v>2380</v>
      </c>
      <c r="I1545" s="7" t="s">
        <v>4722</v>
      </c>
      <c r="J1545" s="7" t="s">
        <v>4724</v>
      </c>
    </row>
    <row r="1546" spans="1:10" x14ac:dyDescent="0.3">
      <c r="A1546" s="7" t="s">
        <v>826</v>
      </c>
      <c r="B1546">
        <v>24.97</v>
      </c>
      <c r="C1546">
        <v>5.66</v>
      </c>
      <c r="D1546" s="7" t="s">
        <v>2380</v>
      </c>
      <c r="E1546" s="7" t="s">
        <v>2380</v>
      </c>
      <c r="F1546" s="7" t="s">
        <v>2380</v>
      </c>
      <c r="G1546">
        <v>0</v>
      </c>
      <c r="H1546" s="7" t="s">
        <v>2380</v>
      </c>
      <c r="I1546" s="7" t="s">
        <v>4726</v>
      </c>
      <c r="J1546" s="7" t="s">
        <v>4725</v>
      </c>
    </row>
    <row r="1547" spans="1:10" x14ac:dyDescent="0.3">
      <c r="A1547" s="7" t="s">
        <v>825</v>
      </c>
      <c r="B1547">
        <v>34.799999999999997</v>
      </c>
      <c r="C1547">
        <v>4.1900000000000004</v>
      </c>
      <c r="D1547" s="7" t="s">
        <v>2380</v>
      </c>
      <c r="E1547" s="7" t="s">
        <v>2380</v>
      </c>
      <c r="F1547" s="7" t="s">
        <v>2380</v>
      </c>
      <c r="G1547">
        <v>1</v>
      </c>
      <c r="H1547" s="7" t="s">
        <v>2380</v>
      </c>
      <c r="I1547" s="7" t="s">
        <v>4722</v>
      </c>
      <c r="J1547" s="7" t="s">
        <v>4725</v>
      </c>
    </row>
    <row r="1548" spans="1:10" x14ac:dyDescent="0.3">
      <c r="A1548" s="7" t="s">
        <v>824</v>
      </c>
      <c r="B1548">
        <v>32.965000000000003</v>
      </c>
      <c r="C1548">
        <v>9.2100000000000009</v>
      </c>
      <c r="D1548" s="7" t="s">
        <v>2383</v>
      </c>
      <c r="E1548" s="7" t="s">
        <v>2380</v>
      </c>
      <c r="F1548" s="7" t="s">
        <v>2380</v>
      </c>
      <c r="G1548">
        <v>0</v>
      </c>
      <c r="H1548" s="7" t="s">
        <v>2380</v>
      </c>
      <c r="I1548" s="7" t="s">
        <v>4722</v>
      </c>
      <c r="J1548" s="7" t="s">
        <v>4723</v>
      </c>
    </row>
    <row r="1549" spans="1:10" x14ac:dyDescent="0.3">
      <c r="A1549" s="7" t="s">
        <v>823</v>
      </c>
      <c r="B1549">
        <v>27.265000000000001</v>
      </c>
      <c r="C1549">
        <v>5.51</v>
      </c>
      <c r="D1549" s="7" t="s">
        <v>2380</v>
      </c>
      <c r="E1549" s="7" t="s">
        <v>2380</v>
      </c>
      <c r="F1549" s="7" t="s">
        <v>2380</v>
      </c>
      <c r="G1549">
        <v>1</v>
      </c>
      <c r="H1549" s="7" t="s">
        <v>2380</v>
      </c>
      <c r="I1549" s="7" t="s">
        <v>4726</v>
      </c>
      <c r="J1549" s="7" t="s">
        <v>4725</v>
      </c>
    </row>
    <row r="1550" spans="1:10" x14ac:dyDescent="0.3">
      <c r="A1550" s="7" t="s">
        <v>822</v>
      </c>
      <c r="B1550">
        <v>17.059999999999999</v>
      </c>
      <c r="C1550">
        <v>8.5</v>
      </c>
      <c r="D1550" s="7" t="s">
        <v>2380</v>
      </c>
      <c r="E1550" s="7" t="s">
        <v>2380</v>
      </c>
      <c r="F1550" s="7" t="s">
        <v>2380</v>
      </c>
      <c r="G1550">
        <v>0</v>
      </c>
      <c r="H1550" s="7" t="s">
        <v>2380</v>
      </c>
      <c r="I1550" s="7" t="s">
        <v>4728</v>
      </c>
      <c r="J1550" s="7" t="s">
        <v>4723</v>
      </c>
    </row>
    <row r="1551" spans="1:10" x14ac:dyDescent="0.3">
      <c r="A1551" s="7" t="s">
        <v>821</v>
      </c>
      <c r="B1551">
        <v>36.29</v>
      </c>
      <c r="C1551">
        <v>6.23</v>
      </c>
      <c r="D1551" s="7" t="s">
        <v>2380</v>
      </c>
      <c r="E1551" s="7" t="s">
        <v>2380</v>
      </c>
      <c r="F1551" s="7" t="s">
        <v>2380</v>
      </c>
      <c r="G1551">
        <v>0</v>
      </c>
      <c r="H1551" s="7" t="s">
        <v>2380</v>
      </c>
      <c r="I1551" s="7" t="s">
        <v>4722</v>
      </c>
      <c r="J1551" s="7" t="s">
        <v>4724</v>
      </c>
    </row>
    <row r="1552" spans="1:10" x14ac:dyDescent="0.3">
      <c r="A1552" s="7" t="s">
        <v>820</v>
      </c>
      <c r="B1552">
        <v>28.594999999999999</v>
      </c>
      <c r="C1552">
        <v>8.5299999999999994</v>
      </c>
      <c r="D1552" s="7" t="s">
        <v>2383</v>
      </c>
      <c r="E1552" s="7" t="s">
        <v>2380</v>
      </c>
      <c r="F1552" s="7" t="s">
        <v>2380</v>
      </c>
      <c r="G1552">
        <v>1</v>
      </c>
      <c r="H1552" s="7" t="s">
        <v>2380</v>
      </c>
      <c r="I1552" s="7" t="s">
        <v>4726</v>
      </c>
      <c r="J1552" s="7" t="s">
        <v>4723</v>
      </c>
    </row>
    <row r="1553" spans="1:10" x14ac:dyDescent="0.3">
      <c r="A1553" s="7" t="s">
        <v>819</v>
      </c>
      <c r="B1553">
        <v>17.8</v>
      </c>
      <c r="C1553">
        <v>5.75</v>
      </c>
      <c r="D1553" s="7" t="s">
        <v>2383</v>
      </c>
      <c r="E1553" s="7" t="s">
        <v>2380</v>
      </c>
      <c r="F1553" s="7" t="s">
        <v>2383</v>
      </c>
      <c r="G1553">
        <v>1</v>
      </c>
      <c r="H1553" s="7" t="s">
        <v>2380</v>
      </c>
      <c r="I1553" s="7" t="s">
        <v>4728</v>
      </c>
      <c r="J1553" s="7" t="s">
        <v>4724</v>
      </c>
    </row>
    <row r="1554" spans="1:10" x14ac:dyDescent="0.3">
      <c r="A1554" s="7" t="s">
        <v>818</v>
      </c>
      <c r="B1554">
        <v>21.4</v>
      </c>
      <c r="C1554">
        <v>5.6</v>
      </c>
      <c r="D1554" s="7" t="s">
        <v>2380</v>
      </c>
      <c r="E1554" s="7" t="s">
        <v>2380</v>
      </c>
      <c r="F1554" s="7" t="s">
        <v>2380</v>
      </c>
      <c r="G1554">
        <v>0</v>
      </c>
      <c r="H1554" s="7" t="s">
        <v>2380</v>
      </c>
      <c r="I1554" s="7" t="s">
        <v>4727</v>
      </c>
      <c r="J1554" s="7" t="s">
        <v>4725</v>
      </c>
    </row>
    <row r="1555" spans="1:10" x14ac:dyDescent="0.3">
      <c r="A1555" s="7" t="s">
        <v>817</v>
      </c>
      <c r="B1555">
        <v>23.01</v>
      </c>
      <c r="C1555">
        <v>4.68</v>
      </c>
      <c r="D1555" s="7" t="s">
        <v>2380</v>
      </c>
      <c r="E1555" s="7" t="s">
        <v>2380</v>
      </c>
      <c r="F1555" s="7" t="s">
        <v>2380</v>
      </c>
      <c r="G1555">
        <v>0</v>
      </c>
      <c r="H1555" s="7" t="s">
        <v>2380</v>
      </c>
      <c r="I1555" s="7" t="s">
        <v>4727</v>
      </c>
      <c r="J1555" s="7" t="s">
        <v>4725</v>
      </c>
    </row>
    <row r="1556" spans="1:10" x14ac:dyDescent="0.3">
      <c r="A1556" s="7" t="s">
        <v>816</v>
      </c>
      <c r="B1556">
        <v>19.86</v>
      </c>
      <c r="C1556">
        <v>5.62</v>
      </c>
      <c r="D1556" s="7" t="s">
        <v>2383</v>
      </c>
      <c r="E1556" s="7" t="s">
        <v>2380</v>
      </c>
      <c r="F1556" s="7" t="s">
        <v>2380</v>
      </c>
      <c r="G1556">
        <v>0</v>
      </c>
      <c r="H1556" s="7" t="s">
        <v>2380</v>
      </c>
      <c r="I1556" s="7" t="s">
        <v>4727</v>
      </c>
      <c r="J1556" s="7" t="s">
        <v>4725</v>
      </c>
    </row>
    <row r="1557" spans="1:10" x14ac:dyDescent="0.3">
      <c r="A1557" s="7" t="s">
        <v>815</v>
      </c>
      <c r="B1557">
        <v>33.58</v>
      </c>
      <c r="C1557">
        <v>5.08</v>
      </c>
      <c r="D1557" s="7" t="s">
        <v>2380</v>
      </c>
      <c r="E1557" s="7" t="s">
        <v>2380</v>
      </c>
      <c r="F1557" s="7" t="s">
        <v>2380</v>
      </c>
      <c r="G1557">
        <v>0</v>
      </c>
      <c r="H1557" s="7" t="s">
        <v>2380</v>
      </c>
      <c r="I1557" s="7" t="s">
        <v>4722</v>
      </c>
      <c r="J1557" s="7" t="s">
        <v>4725</v>
      </c>
    </row>
    <row r="1558" spans="1:10" x14ac:dyDescent="0.3">
      <c r="A1558" s="7" t="s">
        <v>814</v>
      </c>
      <c r="B1558">
        <v>29.81</v>
      </c>
      <c r="C1558">
        <v>5.28</v>
      </c>
      <c r="D1558" s="7" t="s">
        <v>2380</v>
      </c>
      <c r="E1558" s="7" t="s">
        <v>2380</v>
      </c>
      <c r="F1558" s="7" t="s">
        <v>2380</v>
      </c>
      <c r="G1558">
        <v>0</v>
      </c>
      <c r="H1558" s="7" t="s">
        <v>2380</v>
      </c>
      <c r="I1558" s="7" t="s">
        <v>4726</v>
      </c>
      <c r="J1558" s="7" t="s">
        <v>4725</v>
      </c>
    </row>
    <row r="1559" spans="1:10" x14ac:dyDescent="0.3">
      <c r="A1559" s="7" t="s">
        <v>813</v>
      </c>
      <c r="B1559">
        <v>27.4</v>
      </c>
      <c r="C1559">
        <v>4.6100000000000003</v>
      </c>
      <c r="D1559" s="7" t="s">
        <v>2380</v>
      </c>
      <c r="E1559" s="7" t="s">
        <v>2380</v>
      </c>
      <c r="F1559" s="7" t="s">
        <v>2380</v>
      </c>
      <c r="G1559">
        <v>0</v>
      </c>
      <c r="H1559" s="7" t="s">
        <v>2380</v>
      </c>
      <c r="I1559" s="7" t="s">
        <v>4726</v>
      </c>
      <c r="J1559" s="7" t="s">
        <v>4725</v>
      </c>
    </row>
    <row r="1560" spans="1:10" x14ac:dyDescent="0.3">
      <c r="A1560" s="7" t="s">
        <v>812</v>
      </c>
      <c r="B1560">
        <v>17.98</v>
      </c>
      <c r="C1560">
        <v>6.57</v>
      </c>
      <c r="D1560" s="7" t="s">
        <v>2383</v>
      </c>
      <c r="E1560" s="7" t="s">
        <v>2380</v>
      </c>
      <c r="F1560" s="7" t="s">
        <v>2380</v>
      </c>
      <c r="G1560">
        <v>2</v>
      </c>
      <c r="H1560" s="7" t="s">
        <v>2380</v>
      </c>
      <c r="I1560" s="7" t="s">
        <v>4728</v>
      </c>
      <c r="J1560" s="7" t="s">
        <v>4723</v>
      </c>
    </row>
    <row r="1561" spans="1:10" x14ac:dyDescent="0.3">
      <c r="A1561" s="7" t="s">
        <v>811</v>
      </c>
      <c r="B1561">
        <v>37.9</v>
      </c>
      <c r="C1561">
        <v>5.83</v>
      </c>
      <c r="D1561" s="7" t="s">
        <v>2380</v>
      </c>
      <c r="E1561" s="7" t="s">
        <v>2380</v>
      </c>
      <c r="F1561" s="7" t="s">
        <v>2380</v>
      </c>
      <c r="G1561">
        <v>0</v>
      </c>
      <c r="H1561" s="7" t="s">
        <v>2380</v>
      </c>
      <c r="I1561" s="7" t="s">
        <v>4722</v>
      </c>
      <c r="J1561" s="7" t="s">
        <v>4724</v>
      </c>
    </row>
    <row r="1562" spans="1:10" x14ac:dyDescent="0.3">
      <c r="A1562" s="7" t="s">
        <v>810</v>
      </c>
      <c r="B1562">
        <v>25.27</v>
      </c>
      <c r="C1562">
        <v>6.98</v>
      </c>
      <c r="D1562" s="7" t="s">
        <v>2383</v>
      </c>
      <c r="E1562" s="7" t="s">
        <v>2380</v>
      </c>
      <c r="F1562" s="7" t="s">
        <v>2380</v>
      </c>
      <c r="G1562">
        <v>0</v>
      </c>
      <c r="H1562" s="7" t="s">
        <v>2380</v>
      </c>
      <c r="I1562" s="7" t="s">
        <v>4726</v>
      </c>
      <c r="J1562" s="7" t="s">
        <v>4723</v>
      </c>
    </row>
    <row r="1563" spans="1:10" x14ac:dyDescent="0.3">
      <c r="A1563" s="7" t="s">
        <v>809</v>
      </c>
      <c r="B1563">
        <v>29.26</v>
      </c>
      <c r="C1563">
        <v>4.03</v>
      </c>
      <c r="D1563" s="7" t="s">
        <v>2380</v>
      </c>
      <c r="E1563" s="7" t="s">
        <v>2380</v>
      </c>
      <c r="F1563" s="7" t="s">
        <v>2380</v>
      </c>
      <c r="G1563">
        <v>1</v>
      </c>
      <c r="H1563" s="7" t="s">
        <v>2380</v>
      </c>
      <c r="I1563" s="7" t="s">
        <v>4726</v>
      </c>
      <c r="J1563" s="7" t="s">
        <v>4725</v>
      </c>
    </row>
    <row r="1564" spans="1:10" x14ac:dyDescent="0.3">
      <c r="A1564" s="7" t="s">
        <v>808</v>
      </c>
      <c r="B1564">
        <v>27.835000000000001</v>
      </c>
      <c r="C1564">
        <v>4.5599999999999996</v>
      </c>
      <c r="D1564" s="7" t="s">
        <v>2380</v>
      </c>
      <c r="E1564" s="7" t="s">
        <v>2380</v>
      </c>
      <c r="F1564" s="7" t="s">
        <v>2380</v>
      </c>
      <c r="G1564">
        <v>1</v>
      </c>
      <c r="H1564" s="7" t="s">
        <v>2380</v>
      </c>
      <c r="I1564" s="7" t="s">
        <v>4726</v>
      </c>
      <c r="J1564" s="7" t="s">
        <v>4725</v>
      </c>
    </row>
    <row r="1565" spans="1:10" x14ac:dyDescent="0.3">
      <c r="A1565" s="7" t="s">
        <v>807</v>
      </c>
      <c r="B1565">
        <v>46.53</v>
      </c>
      <c r="C1565">
        <v>5.38</v>
      </c>
      <c r="D1565" s="7" t="s">
        <v>2383</v>
      </c>
      <c r="E1565" s="7" t="s">
        <v>2380</v>
      </c>
      <c r="F1565" s="7" t="s">
        <v>2380</v>
      </c>
      <c r="G1565">
        <v>0</v>
      </c>
      <c r="H1565" s="7" t="s">
        <v>2380</v>
      </c>
      <c r="I1565" s="7" t="s">
        <v>4722</v>
      </c>
      <c r="J1565" s="7" t="s">
        <v>4725</v>
      </c>
    </row>
    <row r="1566" spans="1:10" x14ac:dyDescent="0.3">
      <c r="A1566" s="7" t="s">
        <v>806</v>
      </c>
      <c r="B1566">
        <v>20.58</v>
      </c>
      <c r="C1566">
        <v>11.04</v>
      </c>
      <c r="D1566" s="7" t="s">
        <v>2383</v>
      </c>
      <c r="E1566" s="7" t="s">
        <v>2380</v>
      </c>
      <c r="F1566" s="7" t="s">
        <v>2380</v>
      </c>
      <c r="G1566">
        <v>1</v>
      </c>
      <c r="H1566" s="7" t="s">
        <v>2380</v>
      </c>
      <c r="I1566" s="7" t="s">
        <v>4727</v>
      </c>
      <c r="J1566" s="7" t="s">
        <v>4723</v>
      </c>
    </row>
    <row r="1567" spans="1:10" x14ac:dyDescent="0.3">
      <c r="A1567" s="7" t="s">
        <v>805</v>
      </c>
      <c r="B1567">
        <v>19.53</v>
      </c>
      <c r="C1567">
        <v>6.09</v>
      </c>
      <c r="D1567" s="7" t="s">
        <v>2383</v>
      </c>
      <c r="E1567" s="7" t="s">
        <v>2380</v>
      </c>
      <c r="F1567" s="7" t="s">
        <v>2380</v>
      </c>
      <c r="G1567">
        <v>0</v>
      </c>
      <c r="H1567" s="7" t="s">
        <v>2380</v>
      </c>
      <c r="I1567" s="7" t="s">
        <v>4727</v>
      </c>
      <c r="J1567" s="7" t="s">
        <v>4724</v>
      </c>
    </row>
    <row r="1568" spans="1:10" x14ac:dyDescent="0.3">
      <c r="A1568" s="7" t="s">
        <v>804</v>
      </c>
      <c r="B1568">
        <v>27.7</v>
      </c>
      <c r="C1568">
        <v>4.71</v>
      </c>
      <c r="D1568" s="7" t="s">
        <v>2380</v>
      </c>
      <c r="E1568" s="7" t="s">
        <v>2380</v>
      </c>
      <c r="F1568" s="7" t="s">
        <v>2380</v>
      </c>
      <c r="G1568">
        <v>1</v>
      </c>
      <c r="H1568" s="7" t="s">
        <v>2380</v>
      </c>
      <c r="I1568" s="7" t="s">
        <v>4726</v>
      </c>
      <c r="J1568" s="7" t="s">
        <v>4725</v>
      </c>
    </row>
    <row r="1569" spans="1:10" x14ac:dyDescent="0.3">
      <c r="A1569" s="7" t="s">
        <v>803</v>
      </c>
      <c r="B1569">
        <v>18.920000000000002</v>
      </c>
      <c r="C1569">
        <v>8.18</v>
      </c>
      <c r="D1569" s="7" t="s">
        <v>2380</v>
      </c>
      <c r="E1569" s="7" t="s">
        <v>2380</v>
      </c>
      <c r="F1569" s="7" t="s">
        <v>2380</v>
      </c>
      <c r="G1569">
        <v>0</v>
      </c>
      <c r="H1569" s="7" t="s">
        <v>2380</v>
      </c>
      <c r="I1569" s="7" t="s">
        <v>4727</v>
      </c>
      <c r="J1569" s="7" t="s">
        <v>4723</v>
      </c>
    </row>
    <row r="1570" spans="1:10" x14ac:dyDescent="0.3">
      <c r="A1570" s="7" t="s">
        <v>802</v>
      </c>
      <c r="B1570">
        <v>17.760000000000002</v>
      </c>
      <c r="C1570">
        <v>11.18</v>
      </c>
      <c r="D1570" s="7" t="s">
        <v>2383</v>
      </c>
      <c r="E1570" s="7" t="s">
        <v>2380</v>
      </c>
      <c r="F1570" s="7" t="s">
        <v>2380</v>
      </c>
      <c r="G1570">
        <v>2</v>
      </c>
      <c r="H1570" s="7" t="s">
        <v>2380</v>
      </c>
      <c r="I1570" s="7" t="s">
        <v>4728</v>
      </c>
      <c r="J1570" s="7" t="s">
        <v>4723</v>
      </c>
    </row>
    <row r="1571" spans="1:10" x14ac:dyDescent="0.3">
      <c r="A1571" s="7" t="s">
        <v>801</v>
      </c>
      <c r="B1571">
        <v>29.83</v>
      </c>
      <c r="C1571">
        <v>5.03</v>
      </c>
      <c r="D1571" s="7" t="s">
        <v>2383</v>
      </c>
      <c r="E1571" s="7" t="s">
        <v>2380</v>
      </c>
      <c r="F1571" s="7" t="s">
        <v>2380</v>
      </c>
      <c r="G1571">
        <v>0</v>
      </c>
      <c r="H1571" s="7" t="s">
        <v>2380</v>
      </c>
      <c r="I1571" s="7" t="s">
        <v>4726</v>
      </c>
      <c r="J1571" s="7" t="s">
        <v>4725</v>
      </c>
    </row>
    <row r="1572" spans="1:10" x14ac:dyDescent="0.3">
      <c r="A1572" s="7" t="s">
        <v>800</v>
      </c>
      <c r="B1572">
        <v>23.465</v>
      </c>
      <c r="C1572">
        <v>5.56</v>
      </c>
      <c r="D1572" s="7" t="s">
        <v>2380</v>
      </c>
      <c r="E1572" s="7" t="s">
        <v>2380</v>
      </c>
      <c r="F1572" s="7" t="s">
        <v>2380</v>
      </c>
      <c r="G1572">
        <v>1</v>
      </c>
      <c r="H1572" s="7" t="s">
        <v>2380</v>
      </c>
      <c r="I1572" s="7" t="s">
        <v>4727</v>
      </c>
      <c r="J1572" s="7" t="s">
        <v>4725</v>
      </c>
    </row>
    <row r="1573" spans="1:10" x14ac:dyDescent="0.3">
      <c r="A1573" s="7" t="s">
        <v>799</v>
      </c>
      <c r="B1573">
        <v>29.355</v>
      </c>
      <c r="C1573">
        <v>4.33</v>
      </c>
      <c r="D1573" s="7" t="s">
        <v>2380</v>
      </c>
      <c r="E1573" s="7" t="s">
        <v>2380</v>
      </c>
      <c r="F1573" s="7" t="s">
        <v>2380</v>
      </c>
      <c r="G1573">
        <v>0</v>
      </c>
      <c r="H1573" s="7" t="s">
        <v>2380</v>
      </c>
      <c r="I1573" s="7" t="s">
        <v>4726</v>
      </c>
      <c r="J1573" s="7" t="s">
        <v>4725</v>
      </c>
    </row>
    <row r="1574" spans="1:10" x14ac:dyDescent="0.3">
      <c r="A1574" s="7" t="s">
        <v>798</v>
      </c>
      <c r="B1574">
        <v>35.49</v>
      </c>
      <c r="C1574">
        <v>5.21</v>
      </c>
      <c r="D1574" s="7" t="s">
        <v>2383</v>
      </c>
      <c r="E1574" s="7" t="s">
        <v>2380</v>
      </c>
      <c r="F1574" s="7" t="s">
        <v>2383</v>
      </c>
      <c r="G1574">
        <v>1</v>
      </c>
      <c r="H1574" s="7" t="s">
        <v>2380</v>
      </c>
      <c r="I1574" s="7" t="s">
        <v>4722</v>
      </c>
      <c r="J1574" s="7" t="s">
        <v>4725</v>
      </c>
    </row>
    <row r="1575" spans="1:10" x14ac:dyDescent="0.3">
      <c r="A1575" s="7" t="s">
        <v>797</v>
      </c>
      <c r="B1575">
        <v>26.315000000000001</v>
      </c>
      <c r="C1575">
        <v>5.89</v>
      </c>
      <c r="D1575" s="7" t="s">
        <v>2380</v>
      </c>
      <c r="E1575" s="7" t="s">
        <v>2380</v>
      </c>
      <c r="F1575" s="7" t="s">
        <v>2380</v>
      </c>
      <c r="G1575">
        <v>0</v>
      </c>
      <c r="H1575" s="7" t="s">
        <v>2380</v>
      </c>
      <c r="I1575" s="7" t="s">
        <v>4726</v>
      </c>
      <c r="J1575" s="7" t="s">
        <v>4724</v>
      </c>
    </row>
    <row r="1576" spans="1:10" x14ac:dyDescent="0.3">
      <c r="A1576" s="7" t="s">
        <v>796</v>
      </c>
      <c r="B1576">
        <v>19.79</v>
      </c>
      <c r="C1576">
        <v>4.8099999999999996</v>
      </c>
      <c r="D1576" s="7" t="s">
        <v>2383</v>
      </c>
      <c r="E1576" s="7" t="s">
        <v>2380</v>
      </c>
      <c r="F1576" s="7" t="s">
        <v>2380</v>
      </c>
      <c r="G1576">
        <v>0</v>
      </c>
      <c r="H1576" s="7" t="s">
        <v>2380</v>
      </c>
      <c r="I1576" s="7" t="s">
        <v>4727</v>
      </c>
      <c r="J1576" s="7" t="s">
        <v>4725</v>
      </c>
    </row>
    <row r="1577" spans="1:10" x14ac:dyDescent="0.3">
      <c r="A1577" s="7" t="s">
        <v>795</v>
      </c>
      <c r="B1577">
        <v>40.564999999999998</v>
      </c>
      <c r="C1577">
        <v>5.66</v>
      </c>
      <c r="D1577" s="7" t="s">
        <v>2380</v>
      </c>
      <c r="E1577" s="7" t="s">
        <v>2380</v>
      </c>
      <c r="F1577" s="7" t="s">
        <v>2380</v>
      </c>
      <c r="G1577">
        <v>1</v>
      </c>
      <c r="H1577" s="7" t="s">
        <v>2380</v>
      </c>
      <c r="I1577" s="7" t="s">
        <v>4722</v>
      </c>
      <c r="J1577" s="7" t="s">
        <v>4725</v>
      </c>
    </row>
    <row r="1578" spans="1:10" x14ac:dyDescent="0.3">
      <c r="A1578" s="7" t="s">
        <v>794</v>
      </c>
      <c r="B1578">
        <v>18.03</v>
      </c>
      <c r="C1578">
        <v>10.66</v>
      </c>
      <c r="D1578" s="7" t="s">
        <v>2383</v>
      </c>
      <c r="E1578" s="7" t="s">
        <v>2380</v>
      </c>
      <c r="F1578" s="7" t="s">
        <v>2380</v>
      </c>
      <c r="G1578">
        <v>2</v>
      </c>
      <c r="H1578" s="7" t="s">
        <v>2380</v>
      </c>
      <c r="I1578" s="7" t="s">
        <v>4728</v>
      </c>
      <c r="J1578" s="7" t="s">
        <v>4723</v>
      </c>
    </row>
    <row r="1579" spans="1:10" x14ac:dyDescent="0.3">
      <c r="A1579" s="7" t="s">
        <v>793</v>
      </c>
      <c r="B1579">
        <v>34.65</v>
      </c>
      <c r="C1579">
        <v>5.98</v>
      </c>
      <c r="D1579" s="7" t="s">
        <v>2383</v>
      </c>
      <c r="E1579" s="7" t="s">
        <v>2380</v>
      </c>
      <c r="F1579" s="7" t="s">
        <v>2380</v>
      </c>
      <c r="G1579">
        <v>0</v>
      </c>
      <c r="H1579" s="7" t="s">
        <v>2380</v>
      </c>
      <c r="I1579" s="7" t="s">
        <v>4722</v>
      </c>
      <c r="J1579" s="7" t="s">
        <v>4724</v>
      </c>
    </row>
    <row r="1580" spans="1:10" x14ac:dyDescent="0.3">
      <c r="A1580" s="7" t="s">
        <v>792</v>
      </c>
      <c r="B1580">
        <v>42.94</v>
      </c>
      <c r="C1580">
        <v>4.34</v>
      </c>
      <c r="D1580" s="7" t="s">
        <v>2380</v>
      </c>
      <c r="E1580" s="7" t="s">
        <v>2380</v>
      </c>
      <c r="F1580" s="7" t="s">
        <v>2380</v>
      </c>
      <c r="G1580">
        <v>0</v>
      </c>
      <c r="H1580" s="7" t="s">
        <v>2380</v>
      </c>
      <c r="I1580" s="7" t="s">
        <v>4722</v>
      </c>
      <c r="J1580" s="7" t="s">
        <v>4725</v>
      </c>
    </row>
    <row r="1581" spans="1:10" x14ac:dyDescent="0.3">
      <c r="A1581" s="7" t="s">
        <v>791</v>
      </c>
      <c r="B1581">
        <v>31.254999999999999</v>
      </c>
      <c r="C1581">
        <v>5.17</v>
      </c>
      <c r="D1581" s="7" t="s">
        <v>2380</v>
      </c>
      <c r="E1581" s="7" t="s">
        <v>2380</v>
      </c>
      <c r="F1581" s="7" t="s">
        <v>2380</v>
      </c>
      <c r="G1581">
        <v>0</v>
      </c>
      <c r="H1581" s="7" t="s">
        <v>2380</v>
      </c>
      <c r="I1581" s="7" t="s">
        <v>4722</v>
      </c>
      <c r="J1581" s="7" t="s">
        <v>4725</v>
      </c>
    </row>
    <row r="1582" spans="1:10" x14ac:dyDescent="0.3">
      <c r="A1582" s="7" t="s">
        <v>790</v>
      </c>
      <c r="B1582">
        <v>45.43</v>
      </c>
      <c r="C1582">
        <v>4.2300000000000004</v>
      </c>
      <c r="D1582" s="7" t="s">
        <v>2383</v>
      </c>
      <c r="E1582" s="7" t="s">
        <v>2380</v>
      </c>
      <c r="F1582" s="7" t="s">
        <v>2383</v>
      </c>
      <c r="G1582">
        <v>1</v>
      </c>
      <c r="H1582" s="7" t="s">
        <v>2380</v>
      </c>
      <c r="I1582" s="7" t="s">
        <v>4722</v>
      </c>
      <c r="J1582" s="7" t="s">
        <v>4725</v>
      </c>
    </row>
    <row r="1583" spans="1:10" x14ac:dyDescent="0.3">
      <c r="A1583" s="7" t="s">
        <v>789</v>
      </c>
      <c r="B1583">
        <v>32.340000000000003</v>
      </c>
      <c r="C1583">
        <v>4.88</v>
      </c>
      <c r="D1583" s="7" t="s">
        <v>2383</v>
      </c>
      <c r="E1583" s="7" t="s">
        <v>2380</v>
      </c>
      <c r="F1583" s="7" t="s">
        <v>2383</v>
      </c>
      <c r="G1583">
        <v>1</v>
      </c>
      <c r="H1583" s="7" t="s">
        <v>2380</v>
      </c>
      <c r="I1583" s="7" t="s">
        <v>4722</v>
      </c>
      <c r="J1583" s="7" t="s">
        <v>4725</v>
      </c>
    </row>
    <row r="1584" spans="1:10" x14ac:dyDescent="0.3">
      <c r="A1584" s="7" t="s">
        <v>788</v>
      </c>
      <c r="B1584">
        <v>25.46</v>
      </c>
      <c r="C1584">
        <v>9.7100000000000009</v>
      </c>
      <c r="D1584" s="7" t="s">
        <v>2383</v>
      </c>
      <c r="E1584" s="7" t="s">
        <v>2380</v>
      </c>
      <c r="F1584" s="7" t="s">
        <v>2380</v>
      </c>
      <c r="G1584">
        <v>1</v>
      </c>
      <c r="H1584" s="7" t="s">
        <v>2380</v>
      </c>
      <c r="I1584" s="7" t="s">
        <v>4726</v>
      </c>
      <c r="J1584" s="7" t="s">
        <v>4723</v>
      </c>
    </row>
    <row r="1585" spans="1:10" x14ac:dyDescent="0.3">
      <c r="A1585" s="7" t="s">
        <v>787</v>
      </c>
      <c r="B1585">
        <v>37.145000000000003</v>
      </c>
      <c r="C1585">
        <v>5.32</v>
      </c>
      <c r="D1585" s="7" t="s">
        <v>2380</v>
      </c>
      <c r="E1585" s="7" t="s">
        <v>2380</v>
      </c>
      <c r="F1585" s="7" t="s">
        <v>2380</v>
      </c>
      <c r="G1585">
        <v>0</v>
      </c>
      <c r="H1585" s="7" t="s">
        <v>2380</v>
      </c>
      <c r="I1585" s="7" t="s">
        <v>4722</v>
      </c>
      <c r="J1585" s="7" t="s">
        <v>4725</v>
      </c>
    </row>
    <row r="1586" spans="1:10" x14ac:dyDescent="0.3">
      <c r="A1586" s="7" t="s">
        <v>786</v>
      </c>
      <c r="B1586">
        <v>30.8</v>
      </c>
      <c r="C1586">
        <v>5.83</v>
      </c>
      <c r="D1586" s="7" t="s">
        <v>2383</v>
      </c>
      <c r="E1586" s="7" t="s">
        <v>2380</v>
      </c>
      <c r="F1586" s="7" t="s">
        <v>2380</v>
      </c>
      <c r="G1586">
        <v>0</v>
      </c>
      <c r="H1586" s="7" t="s">
        <v>2380</v>
      </c>
      <c r="I1586" s="7" t="s">
        <v>4722</v>
      </c>
      <c r="J1586" s="7" t="s">
        <v>4724</v>
      </c>
    </row>
    <row r="1587" spans="1:10" x14ac:dyDescent="0.3">
      <c r="A1587" s="7" t="s">
        <v>785</v>
      </c>
      <c r="B1587">
        <v>29.5</v>
      </c>
      <c r="C1587">
        <v>5.54</v>
      </c>
      <c r="D1587" s="7" t="s">
        <v>2383</v>
      </c>
      <c r="E1587" s="7" t="s">
        <v>2380</v>
      </c>
      <c r="F1587" s="7" t="s">
        <v>2380</v>
      </c>
      <c r="G1587">
        <v>0</v>
      </c>
      <c r="H1587" s="7" t="s">
        <v>2380</v>
      </c>
      <c r="I1587" s="7" t="s">
        <v>4726</v>
      </c>
      <c r="J1587" s="7" t="s">
        <v>4725</v>
      </c>
    </row>
    <row r="1588" spans="1:10" x14ac:dyDescent="0.3">
      <c r="A1588" s="7" t="s">
        <v>784</v>
      </c>
      <c r="B1588">
        <v>43.39</v>
      </c>
      <c r="C1588">
        <v>5.85</v>
      </c>
      <c r="D1588" s="7" t="s">
        <v>2380</v>
      </c>
      <c r="E1588" s="7" t="s">
        <v>2383</v>
      </c>
      <c r="F1588" s="7" t="s">
        <v>2380</v>
      </c>
      <c r="G1588">
        <v>1</v>
      </c>
      <c r="H1588" s="7" t="s">
        <v>2380</v>
      </c>
      <c r="I1588" s="7" t="s">
        <v>4722</v>
      </c>
      <c r="J1588" s="7" t="s">
        <v>4724</v>
      </c>
    </row>
    <row r="1589" spans="1:10" x14ac:dyDescent="0.3">
      <c r="A1589" s="7" t="s">
        <v>783</v>
      </c>
      <c r="B1589">
        <v>15.08</v>
      </c>
      <c r="C1589">
        <v>4.8499999999999996</v>
      </c>
      <c r="D1589" s="7" t="s">
        <v>2383</v>
      </c>
      <c r="E1589" s="7" t="s">
        <v>2380</v>
      </c>
      <c r="F1589" s="7" t="s">
        <v>2383</v>
      </c>
      <c r="G1589">
        <v>1</v>
      </c>
      <c r="H1589" s="7" t="s">
        <v>2380</v>
      </c>
      <c r="I1589" s="7" t="s">
        <v>4728</v>
      </c>
      <c r="J1589" s="7" t="s">
        <v>4725</v>
      </c>
    </row>
    <row r="1590" spans="1:10" x14ac:dyDescent="0.3">
      <c r="A1590" s="7" t="s">
        <v>782</v>
      </c>
      <c r="B1590">
        <v>20.48</v>
      </c>
      <c r="C1590">
        <v>11.09</v>
      </c>
      <c r="D1590" s="7" t="s">
        <v>2380</v>
      </c>
      <c r="E1590" s="7" t="s">
        <v>2380</v>
      </c>
      <c r="F1590" s="7" t="s">
        <v>2380</v>
      </c>
      <c r="G1590">
        <v>0</v>
      </c>
      <c r="H1590" s="7" t="s">
        <v>2380</v>
      </c>
      <c r="I1590" s="7" t="s">
        <v>4727</v>
      </c>
      <c r="J1590" s="7" t="s">
        <v>4723</v>
      </c>
    </row>
    <row r="1591" spans="1:10" x14ac:dyDescent="0.3">
      <c r="A1591" s="7" t="s">
        <v>781</v>
      </c>
      <c r="B1591">
        <v>34.450000000000003</v>
      </c>
      <c r="C1591">
        <v>5.58</v>
      </c>
      <c r="D1591" s="7" t="s">
        <v>2383</v>
      </c>
      <c r="E1591" s="7" t="s">
        <v>2380</v>
      </c>
      <c r="F1591" s="7" t="s">
        <v>2380</v>
      </c>
      <c r="G1591">
        <v>0</v>
      </c>
      <c r="H1591" s="7" t="s">
        <v>2380</v>
      </c>
      <c r="I1591" s="7" t="s">
        <v>4722</v>
      </c>
      <c r="J1591" s="7" t="s">
        <v>4725</v>
      </c>
    </row>
    <row r="1592" spans="1:10" x14ac:dyDescent="0.3">
      <c r="A1592" s="7" t="s">
        <v>780</v>
      </c>
      <c r="B1592">
        <v>34.21</v>
      </c>
      <c r="C1592">
        <v>9.7200000000000006</v>
      </c>
      <c r="D1592" s="7" t="s">
        <v>2383</v>
      </c>
      <c r="E1592" s="7" t="s">
        <v>2380</v>
      </c>
      <c r="F1592" s="7" t="s">
        <v>2380</v>
      </c>
      <c r="G1592">
        <v>0</v>
      </c>
      <c r="H1592" s="7" t="s">
        <v>2380</v>
      </c>
      <c r="I1592" s="7" t="s">
        <v>4722</v>
      </c>
      <c r="J1592" s="7" t="s">
        <v>4723</v>
      </c>
    </row>
    <row r="1593" spans="1:10" x14ac:dyDescent="0.3">
      <c r="A1593" s="7" t="s">
        <v>779</v>
      </c>
      <c r="B1593">
        <v>28.8</v>
      </c>
      <c r="C1593">
        <v>11.41</v>
      </c>
      <c r="D1593" s="7" t="s">
        <v>2383</v>
      </c>
      <c r="E1593" s="7" t="s">
        <v>2380</v>
      </c>
      <c r="F1593" s="7" t="s">
        <v>2380</v>
      </c>
      <c r="G1593">
        <v>0</v>
      </c>
      <c r="H1593" s="7" t="s">
        <v>2380</v>
      </c>
      <c r="I1593" s="7" t="s">
        <v>4726</v>
      </c>
      <c r="J1593" s="7" t="s">
        <v>4723</v>
      </c>
    </row>
    <row r="1594" spans="1:10" x14ac:dyDescent="0.3">
      <c r="A1594" s="7" t="s">
        <v>778</v>
      </c>
      <c r="B1594">
        <v>31.74</v>
      </c>
      <c r="C1594">
        <v>4.46</v>
      </c>
      <c r="D1594" s="7" t="s">
        <v>2380</v>
      </c>
      <c r="E1594" s="7" t="s">
        <v>2380</v>
      </c>
      <c r="F1594" s="7" t="s">
        <v>2383</v>
      </c>
      <c r="G1594">
        <v>1</v>
      </c>
      <c r="H1594" s="7" t="s">
        <v>2380</v>
      </c>
      <c r="I1594" s="7" t="s">
        <v>4722</v>
      </c>
      <c r="J1594" s="7" t="s">
        <v>4725</v>
      </c>
    </row>
    <row r="1595" spans="1:10" x14ac:dyDescent="0.3">
      <c r="A1595" s="7" t="s">
        <v>777</v>
      </c>
      <c r="B1595">
        <v>21.78</v>
      </c>
      <c r="C1595">
        <v>9.31</v>
      </c>
      <c r="D1595" s="7" t="s">
        <v>2383</v>
      </c>
      <c r="E1595" s="7" t="s">
        <v>2380</v>
      </c>
      <c r="F1595" s="7" t="s">
        <v>2380</v>
      </c>
      <c r="G1595">
        <v>0</v>
      </c>
      <c r="H1595" s="7" t="s">
        <v>2380</v>
      </c>
      <c r="I1595" s="7" t="s">
        <v>4727</v>
      </c>
      <c r="J1595" s="7" t="s">
        <v>4723</v>
      </c>
    </row>
    <row r="1596" spans="1:10" x14ac:dyDescent="0.3">
      <c r="A1596" s="7" t="s">
        <v>776</v>
      </c>
      <c r="B1596">
        <v>23.75</v>
      </c>
      <c r="C1596">
        <v>5.03</v>
      </c>
      <c r="D1596" s="7" t="s">
        <v>2380</v>
      </c>
      <c r="E1596" s="7" t="s">
        <v>2380</v>
      </c>
      <c r="F1596" s="7" t="s">
        <v>2380</v>
      </c>
      <c r="G1596">
        <v>1</v>
      </c>
      <c r="H1596" s="7" t="s">
        <v>2380</v>
      </c>
      <c r="I1596" s="7" t="s">
        <v>4727</v>
      </c>
      <c r="J1596" s="7" t="s">
        <v>4725</v>
      </c>
    </row>
    <row r="1597" spans="1:10" x14ac:dyDescent="0.3">
      <c r="A1597" s="7" t="s">
        <v>775</v>
      </c>
      <c r="B1597">
        <v>33.21</v>
      </c>
      <c r="C1597">
        <v>5.07</v>
      </c>
      <c r="D1597" s="7" t="s">
        <v>2383</v>
      </c>
      <c r="E1597" s="7" t="s">
        <v>2380</v>
      </c>
      <c r="F1597" s="7" t="s">
        <v>2380</v>
      </c>
      <c r="G1597">
        <v>1</v>
      </c>
      <c r="H1597" s="7" t="s">
        <v>2380</v>
      </c>
      <c r="I1597" s="7" t="s">
        <v>4722</v>
      </c>
      <c r="J1597" s="7" t="s">
        <v>4725</v>
      </c>
    </row>
    <row r="1598" spans="1:10" x14ac:dyDescent="0.3">
      <c r="A1598" s="7" t="s">
        <v>774</v>
      </c>
      <c r="B1598">
        <v>17.7</v>
      </c>
      <c r="C1598">
        <v>10.42</v>
      </c>
      <c r="D1598" s="7" t="s">
        <v>2383</v>
      </c>
      <c r="E1598" s="7" t="s">
        <v>2380</v>
      </c>
      <c r="F1598" s="7" t="s">
        <v>2380</v>
      </c>
      <c r="G1598">
        <v>2</v>
      </c>
      <c r="H1598" s="7" t="s">
        <v>2380</v>
      </c>
      <c r="I1598" s="7" t="s">
        <v>4728</v>
      </c>
      <c r="J1598" s="7" t="s">
        <v>4723</v>
      </c>
    </row>
    <row r="1599" spans="1:10" x14ac:dyDescent="0.3">
      <c r="A1599" s="7" t="s">
        <v>773</v>
      </c>
      <c r="B1599">
        <v>17.2</v>
      </c>
      <c r="C1599">
        <v>6.45</v>
      </c>
      <c r="D1599" s="7" t="s">
        <v>2380</v>
      </c>
      <c r="E1599" s="7" t="s">
        <v>2380</v>
      </c>
      <c r="F1599" s="7" t="s">
        <v>2380</v>
      </c>
      <c r="G1599">
        <v>2</v>
      </c>
      <c r="H1599" s="7" t="s">
        <v>2380</v>
      </c>
      <c r="I1599" s="7" t="s">
        <v>4728</v>
      </c>
      <c r="J1599" s="7" t="s">
        <v>4723</v>
      </c>
    </row>
    <row r="1600" spans="1:10" x14ac:dyDescent="0.3">
      <c r="A1600" s="7" t="s">
        <v>772</v>
      </c>
      <c r="B1600">
        <v>19.21</v>
      </c>
      <c r="C1600">
        <v>5.52</v>
      </c>
      <c r="D1600" s="7" t="s">
        <v>2380</v>
      </c>
      <c r="E1600" s="7" t="s">
        <v>2380</v>
      </c>
      <c r="F1600" s="7" t="s">
        <v>2380</v>
      </c>
      <c r="G1600">
        <v>2</v>
      </c>
      <c r="H1600" s="7" t="s">
        <v>2380</v>
      </c>
      <c r="I1600" s="7" t="s">
        <v>4727</v>
      </c>
      <c r="J1600" s="7" t="s">
        <v>4725</v>
      </c>
    </row>
    <row r="1601" spans="1:10" x14ac:dyDescent="0.3">
      <c r="A1601" s="7" t="s">
        <v>771</v>
      </c>
      <c r="B1601">
        <v>23.2</v>
      </c>
      <c r="C1601">
        <v>4.41</v>
      </c>
      <c r="D1601" s="7" t="s">
        <v>2380</v>
      </c>
      <c r="E1601" s="7" t="s">
        <v>2380</v>
      </c>
      <c r="F1601" s="7" t="s">
        <v>2383</v>
      </c>
      <c r="G1601">
        <v>1</v>
      </c>
      <c r="H1601" s="7" t="s">
        <v>2380</v>
      </c>
      <c r="I1601" s="7" t="s">
        <v>4727</v>
      </c>
      <c r="J1601" s="7" t="s">
        <v>4725</v>
      </c>
    </row>
    <row r="1602" spans="1:10" x14ac:dyDescent="0.3">
      <c r="A1602" s="7" t="s">
        <v>770</v>
      </c>
      <c r="B1602">
        <v>32.5</v>
      </c>
      <c r="C1602">
        <v>4.6900000000000004</v>
      </c>
      <c r="D1602" s="7" t="s">
        <v>2383</v>
      </c>
      <c r="E1602" s="7" t="s">
        <v>2380</v>
      </c>
      <c r="F1602" s="7" t="s">
        <v>2383</v>
      </c>
      <c r="G1602">
        <v>1</v>
      </c>
      <c r="H1602" s="7" t="s">
        <v>2380</v>
      </c>
      <c r="I1602" s="7" t="s">
        <v>4722</v>
      </c>
      <c r="J1602" s="7" t="s">
        <v>4725</v>
      </c>
    </row>
    <row r="1603" spans="1:10" x14ac:dyDescent="0.3">
      <c r="A1603" s="7" t="s">
        <v>769</v>
      </c>
      <c r="B1603">
        <v>20.9</v>
      </c>
      <c r="C1603">
        <v>6.94</v>
      </c>
      <c r="D1603" s="7" t="s">
        <v>2380</v>
      </c>
      <c r="E1603" s="7" t="s">
        <v>2380</v>
      </c>
      <c r="F1603" s="7" t="s">
        <v>2380</v>
      </c>
      <c r="G1603">
        <v>0</v>
      </c>
      <c r="H1603" s="7" t="s">
        <v>2380</v>
      </c>
      <c r="I1603" s="7" t="s">
        <v>4727</v>
      </c>
      <c r="J1603" s="7" t="s">
        <v>4723</v>
      </c>
    </row>
    <row r="1604" spans="1:10" x14ac:dyDescent="0.3">
      <c r="A1604" s="7" t="s">
        <v>768</v>
      </c>
      <c r="B1604">
        <v>19.11</v>
      </c>
      <c r="C1604">
        <v>4.3499999999999996</v>
      </c>
      <c r="D1604" s="7" t="s">
        <v>2380</v>
      </c>
      <c r="E1604" s="7" t="s">
        <v>2380</v>
      </c>
      <c r="F1604" s="7" t="s">
        <v>2380</v>
      </c>
      <c r="G1604">
        <v>2</v>
      </c>
      <c r="H1604" s="7" t="s">
        <v>2380</v>
      </c>
      <c r="I1604" s="7" t="s">
        <v>4727</v>
      </c>
      <c r="J1604" s="7" t="s">
        <v>4725</v>
      </c>
    </row>
    <row r="1605" spans="1:10" x14ac:dyDescent="0.3">
      <c r="A1605" s="7" t="s">
        <v>767</v>
      </c>
      <c r="B1605">
        <v>31.17</v>
      </c>
      <c r="C1605">
        <v>5.28</v>
      </c>
      <c r="D1605" s="7" t="s">
        <v>2380</v>
      </c>
      <c r="E1605" s="7" t="s">
        <v>2380</v>
      </c>
      <c r="F1605" s="7" t="s">
        <v>2380</v>
      </c>
      <c r="G1605">
        <v>1</v>
      </c>
      <c r="H1605" s="7" t="s">
        <v>2380</v>
      </c>
      <c r="I1605" s="7" t="s">
        <v>4722</v>
      </c>
      <c r="J1605" s="7" t="s">
        <v>4725</v>
      </c>
    </row>
    <row r="1606" spans="1:10" x14ac:dyDescent="0.3">
      <c r="A1606" s="7" t="s">
        <v>766</v>
      </c>
      <c r="B1606">
        <v>36.08</v>
      </c>
      <c r="C1606">
        <v>4.29</v>
      </c>
      <c r="D1606" s="7" t="s">
        <v>2380</v>
      </c>
      <c r="E1606" s="7" t="s">
        <v>2380</v>
      </c>
      <c r="F1606" s="7" t="s">
        <v>2380</v>
      </c>
      <c r="G1606">
        <v>0</v>
      </c>
      <c r="H1606" s="7" t="s">
        <v>2380</v>
      </c>
      <c r="I1606" s="7" t="s">
        <v>4722</v>
      </c>
      <c r="J1606" s="7" t="s">
        <v>4725</v>
      </c>
    </row>
    <row r="1607" spans="1:10" x14ac:dyDescent="0.3">
      <c r="A1607" s="7" t="s">
        <v>765</v>
      </c>
      <c r="B1607">
        <v>28.024999999999999</v>
      </c>
      <c r="C1607">
        <v>5.69</v>
      </c>
      <c r="D1607" s="7" t="s">
        <v>2383</v>
      </c>
      <c r="E1607" s="7" t="s">
        <v>2380</v>
      </c>
      <c r="F1607" s="7" t="s">
        <v>2380</v>
      </c>
      <c r="G1607">
        <v>0</v>
      </c>
      <c r="H1607" s="7" t="s">
        <v>2380</v>
      </c>
      <c r="I1607" s="7" t="s">
        <v>4726</v>
      </c>
      <c r="J1607" s="7" t="s">
        <v>4725</v>
      </c>
    </row>
    <row r="1608" spans="1:10" x14ac:dyDescent="0.3">
      <c r="A1608" s="7" t="s">
        <v>764</v>
      </c>
      <c r="B1608">
        <v>24.32</v>
      </c>
      <c r="C1608">
        <v>5.56</v>
      </c>
      <c r="D1608" s="7" t="s">
        <v>2383</v>
      </c>
      <c r="E1608" s="7" t="s">
        <v>2380</v>
      </c>
      <c r="F1608" s="7" t="s">
        <v>2380</v>
      </c>
      <c r="G1608">
        <v>0</v>
      </c>
      <c r="H1608" s="7" t="s">
        <v>2380</v>
      </c>
      <c r="I1608" s="7" t="s">
        <v>4727</v>
      </c>
      <c r="J1608" s="7" t="s">
        <v>4725</v>
      </c>
    </row>
    <row r="1609" spans="1:10" x14ac:dyDescent="0.3">
      <c r="A1609" s="7" t="s">
        <v>763</v>
      </c>
      <c r="B1609">
        <v>38</v>
      </c>
      <c r="C1609">
        <v>5.41</v>
      </c>
      <c r="D1609" s="7" t="s">
        <v>2383</v>
      </c>
      <c r="E1609" s="7" t="s">
        <v>2380</v>
      </c>
      <c r="F1609" s="7" t="s">
        <v>2380</v>
      </c>
      <c r="G1609">
        <v>1</v>
      </c>
      <c r="H1609" s="7" t="s">
        <v>2380</v>
      </c>
      <c r="I1609" s="7" t="s">
        <v>4722</v>
      </c>
      <c r="J1609" s="7" t="s">
        <v>4725</v>
      </c>
    </row>
    <row r="1610" spans="1:10" x14ac:dyDescent="0.3">
      <c r="A1610" s="7" t="s">
        <v>762</v>
      </c>
      <c r="B1610">
        <v>31.6</v>
      </c>
      <c r="C1610">
        <v>10.85</v>
      </c>
      <c r="D1610" s="7" t="s">
        <v>2383</v>
      </c>
      <c r="E1610" s="7" t="s">
        <v>2380</v>
      </c>
      <c r="F1610" s="7" t="s">
        <v>2380</v>
      </c>
      <c r="G1610">
        <v>0</v>
      </c>
      <c r="H1610" s="7" t="s">
        <v>2380</v>
      </c>
      <c r="I1610" s="7" t="s">
        <v>4722</v>
      </c>
      <c r="J1610" s="7" t="s">
        <v>4723</v>
      </c>
    </row>
    <row r="1611" spans="1:10" x14ac:dyDescent="0.3">
      <c r="A1611" s="7" t="s">
        <v>761</v>
      </c>
      <c r="B1611">
        <v>31.02</v>
      </c>
      <c r="C1611">
        <v>11.63</v>
      </c>
      <c r="D1611" s="7" t="s">
        <v>2383</v>
      </c>
      <c r="E1611" s="7" t="s">
        <v>2380</v>
      </c>
      <c r="F1611" s="7" t="s">
        <v>2380</v>
      </c>
      <c r="G1611">
        <v>0</v>
      </c>
      <c r="H1611" s="7" t="s">
        <v>2380</v>
      </c>
      <c r="I1611" s="7" t="s">
        <v>4722</v>
      </c>
      <c r="J1611" s="7" t="s">
        <v>4723</v>
      </c>
    </row>
    <row r="1612" spans="1:10" x14ac:dyDescent="0.3">
      <c r="A1612" s="7" t="s">
        <v>760</v>
      </c>
      <c r="B1612">
        <v>29.26</v>
      </c>
      <c r="C1612">
        <v>5.68</v>
      </c>
      <c r="D1612" s="7" t="s">
        <v>2383</v>
      </c>
      <c r="E1612" s="7" t="s">
        <v>2380</v>
      </c>
      <c r="F1612" s="7" t="s">
        <v>2380</v>
      </c>
      <c r="G1612">
        <v>1</v>
      </c>
      <c r="H1612" s="7" t="s">
        <v>2380</v>
      </c>
      <c r="I1612" s="7" t="s">
        <v>4726</v>
      </c>
      <c r="J1612" s="7" t="s">
        <v>4725</v>
      </c>
    </row>
    <row r="1613" spans="1:10" x14ac:dyDescent="0.3">
      <c r="A1613" s="7" t="s">
        <v>759</v>
      </c>
      <c r="B1613">
        <v>15.09</v>
      </c>
      <c r="C1613">
        <v>7.59</v>
      </c>
      <c r="D1613" s="7" t="s">
        <v>2383</v>
      </c>
      <c r="E1613" s="7" t="s">
        <v>2380</v>
      </c>
      <c r="F1613" s="7" t="s">
        <v>2380</v>
      </c>
      <c r="G1613">
        <v>2</v>
      </c>
      <c r="H1613" s="7" t="s">
        <v>2380</v>
      </c>
      <c r="I1613" s="7" t="s">
        <v>4728</v>
      </c>
      <c r="J1613" s="7" t="s">
        <v>4723</v>
      </c>
    </row>
    <row r="1614" spans="1:10" x14ac:dyDescent="0.3">
      <c r="A1614" s="7" t="s">
        <v>758</v>
      </c>
      <c r="B1614">
        <v>22.63</v>
      </c>
      <c r="C1614">
        <v>5.09</v>
      </c>
      <c r="D1614" s="7" t="s">
        <v>2383</v>
      </c>
      <c r="E1614" s="7" t="s">
        <v>2380</v>
      </c>
      <c r="F1614" s="7" t="s">
        <v>2380</v>
      </c>
      <c r="G1614">
        <v>0</v>
      </c>
      <c r="H1614" s="7" t="s">
        <v>2380</v>
      </c>
      <c r="I1614" s="7" t="s">
        <v>4727</v>
      </c>
      <c r="J1614" s="7" t="s">
        <v>4725</v>
      </c>
    </row>
    <row r="1615" spans="1:10" x14ac:dyDescent="0.3">
      <c r="A1615" s="7" t="s">
        <v>757</v>
      </c>
      <c r="B1615">
        <v>23.46</v>
      </c>
      <c r="C1615">
        <v>4.21</v>
      </c>
      <c r="D1615" s="7" t="s">
        <v>2380</v>
      </c>
      <c r="E1615" s="7" t="s">
        <v>2380</v>
      </c>
      <c r="F1615" s="7" t="s">
        <v>2380</v>
      </c>
      <c r="G1615">
        <v>1</v>
      </c>
      <c r="H1615" s="7" t="s">
        <v>2380</v>
      </c>
      <c r="I1615" s="7" t="s">
        <v>4727</v>
      </c>
      <c r="J1615" s="7" t="s">
        <v>4725</v>
      </c>
    </row>
    <row r="1616" spans="1:10" x14ac:dyDescent="0.3">
      <c r="A1616" s="7" t="s">
        <v>756</v>
      </c>
      <c r="B1616">
        <v>22.56</v>
      </c>
      <c r="C1616">
        <v>4.34</v>
      </c>
      <c r="D1616" s="7" t="s">
        <v>2383</v>
      </c>
      <c r="E1616" s="7" t="s">
        <v>2380</v>
      </c>
      <c r="F1616" s="7" t="s">
        <v>2380</v>
      </c>
      <c r="G1616">
        <v>0</v>
      </c>
      <c r="H1616" s="7" t="s">
        <v>2380</v>
      </c>
      <c r="I1616" s="7" t="s">
        <v>4727</v>
      </c>
      <c r="J1616" s="7" t="s">
        <v>4725</v>
      </c>
    </row>
    <row r="1617" spans="1:10" x14ac:dyDescent="0.3">
      <c r="A1617" s="7" t="s">
        <v>755</v>
      </c>
      <c r="B1617">
        <v>19.28</v>
      </c>
      <c r="C1617">
        <v>11.85</v>
      </c>
      <c r="D1617" s="7" t="s">
        <v>2380</v>
      </c>
      <c r="E1617" s="7" t="s">
        <v>2380</v>
      </c>
      <c r="F1617" s="7" t="s">
        <v>2380</v>
      </c>
      <c r="G1617">
        <v>2</v>
      </c>
      <c r="H1617" s="7" t="s">
        <v>2380</v>
      </c>
      <c r="I1617" s="7" t="s">
        <v>4727</v>
      </c>
      <c r="J1617" s="7" t="s">
        <v>4723</v>
      </c>
    </row>
    <row r="1618" spans="1:10" x14ac:dyDescent="0.3">
      <c r="A1618" s="7" t="s">
        <v>754</v>
      </c>
      <c r="B1618">
        <v>15.37</v>
      </c>
      <c r="C1618">
        <v>9.61</v>
      </c>
      <c r="D1618" s="7" t="s">
        <v>2383</v>
      </c>
      <c r="E1618" s="7" t="s">
        <v>2380</v>
      </c>
      <c r="F1618" s="7" t="s">
        <v>2380</v>
      </c>
      <c r="G1618">
        <v>2</v>
      </c>
      <c r="H1618" s="7" t="s">
        <v>2380</v>
      </c>
      <c r="I1618" s="7" t="s">
        <v>4728</v>
      </c>
      <c r="J1618" s="7" t="s">
        <v>4723</v>
      </c>
    </row>
    <row r="1619" spans="1:10" x14ac:dyDescent="0.3">
      <c r="A1619" s="7" t="s">
        <v>753</v>
      </c>
      <c r="B1619">
        <v>18.71</v>
      </c>
      <c r="C1619">
        <v>5.29</v>
      </c>
      <c r="D1619" s="7" t="s">
        <v>2383</v>
      </c>
      <c r="E1619" s="7" t="s">
        <v>2380</v>
      </c>
      <c r="F1619" s="7" t="s">
        <v>2380</v>
      </c>
      <c r="G1619">
        <v>0</v>
      </c>
      <c r="H1619" s="7" t="s">
        <v>2380</v>
      </c>
      <c r="I1619" s="7" t="s">
        <v>4727</v>
      </c>
      <c r="J1619" s="7" t="s">
        <v>4725</v>
      </c>
    </row>
    <row r="1620" spans="1:10" x14ac:dyDescent="0.3">
      <c r="A1620" s="7" t="s">
        <v>752</v>
      </c>
      <c r="B1620">
        <v>20.61</v>
      </c>
      <c r="C1620">
        <v>6.89</v>
      </c>
      <c r="D1620" s="7" t="s">
        <v>2380</v>
      </c>
      <c r="E1620" s="7" t="s">
        <v>2380</v>
      </c>
      <c r="F1620" s="7" t="s">
        <v>2380</v>
      </c>
      <c r="G1620">
        <v>0</v>
      </c>
      <c r="H1620" s="7" t="s">
        <v>2380</v>
      </c>
      <c r="I1620" s="7" t="s">
        <v>4727</v>
      </c>
      <c r="J1620" s="7" t="s">
        <v>4723</v>
      </c>
    </row>
    <row r="1621" spans="1:10" x14ac:dyDescent="0.3">
      <c r="A1621" s="7" t="s">
        <v>751</v>
      </c>
      <c r="B1621">
        <v>15.99</v>
      </c>
      <c r="C1621">
        <v>4.57</v>
      </c>
      <c r="D1621" s="7" t="s">
        <v>2383</v>
      </c>
      <c r="E1621" s="7" t="s">
        <v>2380</v>
      </c>
      <c r="F1621" s="7" t="s">
        <v>2383</v>
      </c>
      <c r="G1621">
        <v>1</v>
      </c>
      <c r="H1621" s="7" t="s">
        <v>2380</v>
      </c>
      <c r="I1621" s="7" t="s">
        <v>4728</v>
      </c>
      <c r="J1621" s="7" t="s">
        <v>4725</v>
      </c>
    </row>
    <row r="1622" spans="1:10" x14ac:dyDescent="0.3">
      <c r="A1622" s="7" t="s">
        <v>750</v>
      </c>
      <c r="B1622">
        <v>33.155000000000001</v>
      </c>
      <c r="C1622">
        <v>4.32</v>
      </c>
      <c r="D1622" s="7" t="s">
        <v>2380</v>
      </c>
      <c r="E1622" s="7" t="s">
        <v>2380</v>
      </c>
      <c r="F1622" s="7" t="s">
        <v>2380</v>
      </c>
      <c r="G1622">
        <v>0</v>
      </c>
      <c r="H1622" s="7" t="s">
        <v>2380</v>
      </c>
      <c r="I1622" s="7" t="s">
        <v>4722</v>
      </c>
      <c r="J1622" s="7" t="s">
        <v>4725</v>
      </c>
    </row>
    <row r="1623" spans="1:10" x14ac:dyDescent="0.3">
      <c r="A1623" s="7" t="s">
        <v>749</v>
      </c>
      <c r="B1623">
        <v>26.22</v>
      </c>
      <c r="C1623">
        <v>5.57</v>
      </c>
      <c r="D1623" s="7" t="s">
        <v>2383</v>
      </c>
      <c r="E1623" s="7" t="s">
        <v>2380</v>
      </c>
      <c r="F1623" s="7" t="s">
        <v>2383</v>
      </c>
      <c r="G1623">
        <v>1</v>
      </c>
      <c r="H1623" s="7" t="s">
        <v>2380</v>
      </c>
      <c r="I1623" s="7" t="s">
        <v>4726</v>
      </c>
      <c r="J1623" s="7" t="s">
        <v>4725</v>
      </c>
    </row>
    <row r="1624" spans="1:10" x14ac:dyDescent="0.3">
      <c r="A1624" s="7" t="s">
        <v>748</v>
      </c>
      <c r="B1624">
        <v>21.85</v>
      </c>
      <c r="C1624">
        <v>5.26</v>
      </c>
      <c r="D1624" s="7" t="s">
        <v>2383</v>
      </c>
      <c r="E1624" s="7" t="s">
        <v>2380</v>
      </c>
      <c r="F1624" s="7" t="s">
        <v>2383</v>
      </c>
      <c r="G1624">
        <v>1</v>
      </c>
      <c r="H1624" s="7" t="s">
        <v>2380</v>
      </c>
      <c r="I1624" s="7" t="s">
        <v>4727</v>
      </c>
      <c r="J1624" s="7" t="s">
        <v>4725</v>
      </c>
    </row>
    <row r="1625" spans="1:10" x14ac:dyDescent="0.3">
      <c r="A1625" s="7" t="s">
        <v>747</v>
      </c>
      <c r="B1625">
        <v>30.495000000000001</v>
      </c>
      <c r="C1625">
        <v>6.25</v>
      </c>
      <c r="D1625" s="7" t="s">
        <v>2380</v>
      </c>
      <c r="E1625" s="7" t="s">
        <v>2380</v>
      </c>
      <c r="F1625" s="7" t="s">
        <v>2380</v>
      </c>
      <c r="G1625">
        <v>0</v>
      </c>
      <c r="H1625" s="7" t="s">
        <v>2380</v>
      </c>
      <c r="I1625" s="7" t="s">
        <v>4722</v>
      </c>
      <c r="J1625" s="7" t="s">
        <v>4724</v>
      </c>
    </row>
    <row r="1626" spans="1:10" x14ac:dyDescent="0.3">
      <c r="A1626" s="7" t="s">
        <v>746</v>
      </c>
      <c r="B1626">
        <v>34.104999999999997</v>
      </c>
      <c r="C1626">
        <v>5.67</v>
      </c>
      <c r="D1626" s="7" t="s">
        <v>2383</v>
      </c>
      <c r="E1626" s="7" t="s">
        <v>2380</v>
      </c>
      <c r="F1626" s="7" t="s">
        <v>2380</v>
      </c>
      <c r="G1626">
        <v>0</v>
      </c>
      <c r="H1626" s="7" t="s">
        <v>2380</v>
      </c>
      <c r="I1626" s="7" t="s">
        <v>4722</v>
      </c>
      <c r="J1626" s="7" t="s">
        <v>4725</v>
      </c>
    </row>
    <row r="1627" spans="1:10" x14ac:dyDescent="0.3">
      <c r="A1627" s="7" t="s">
        <v>745</v>
      </c>
      <c r="B1627">
        <v>32.770000000000003</v>
      </c>
      <c r="C1627">
        <v>4.42</v>
      </c>
      <c r="D1627" s="7" t="s">
        <v>2383</v>
      </c>
      <c r="E1627" s="7" t="s">
        <v>2380</v>
      </c>
      <c r="F1627" s="7" t="s">
        <v>2380</v>
      </c>
      <c r="G1627">
        <v>1</v>
      </c>
      <c r="H1627" s="7" t="s">
        <v>2380</v>
      </c>
      <c r="I1627" s="7" t="s">
        <v>4722</v>
      </c>
      <c r="J1627" s="7" t="s">
        <v>4725</v>
      </c>
    </row>
    <row r="1628" spans="1:10" x14ac:dyDescent="0.3">
      <c r="A1628" s="7" t="s">
        <v>744</v>
      </c>
      <c r="B1628">
        <v>16.850000000000001</v>
      </c>
      <c r="C1628">
        <v>11.75</v>
      </c>
      <c r="D1628" s="7" t="s">
        <v>2383</v>
      </c>
      <c r="E1628" s="7" t="s">
        <v>2380</v>
      </c>
      <c r="F1628" s="7" t="s">
        <v>2380</v>
      </c>
      <c r="G1628">
        <v>2</v>
      </c>
      <c r="H1628" s="7" t="s">
        <v>2380</v>
      </c>
      <c r="I1628" s="7" t="s">
        <v>4728</v>
      </c>
      <c r="J1628" s="7" t="s">
        <v>4723</v>
      </c>
    </row>
    <row r="1629" spans="1:10" x14ac:dyDescent="0.3">
      <c r="A1629" s="7" t="s">
        <v>743</v>
      </c>
      <c r="B1629">
        <v>34.700000000000003</v>
      </c>
      <c r="C1629">
        <v>6.06</v>
      </c>
      <c r="D1629" s="7" t="s">
        <v>2380</v>
      </c>
      <c r="E1629" s="7" t="s">
        <v>2380</v>
      </c>
      <c r="F1629" s="7" t="s">
        <v>2380</v>
      </c>
      <c r="G1629">
        <v>1</v>
      </c>
      <c r="H1629" s="7" t="s">
        <v>2380</v>
      </c>
      <c r="I1629" s="7" t="s">
        <v>4722</v>
      </c>
      <c r="J1629" s="7" t="s">
        <v>4724</v>
      </c>
    </row>
    <row r="1630" spans="1:10" x14ac:dyDescent="0.3">
      <c r="A1630" s="7" t="s">
        <v>742</v>
      </c>
      <c r="B1630">
        <v>37.049999999999997</v>
      </c>
      <c r="C1630">
        <v>5.48</v>
      </c>
      <c r="D1630" s="7" t="s">
        <v>2380</v>
      </c>
      <c r="E1630" s="7" t="s">
        <v>2380</v>
      </c>
      <c r="F1630" s="7" t="s">
        <v>2380</v>
      </c>
      <c r="G1630">
        <v>1</v>
      </c>
      <c r="H1630" s="7" t="s">
        <v>2380</v>
      </c>
      <c r="I1630" s="7" t="s">
        <v>4722</v>
      </c>
      <c r="J1630" s="7" t="s">
        <v>4725</v>
      </c>
    </row>
    <row r="1631" spans="1:10" x14ac:dyDescent="0.3">
      <c r="A1631" s="7" t="s">
        <v>741</v>
      </c>
      <c r="B1631">
        <v>18.78</v>
      </c>
      <c r="C1631">
        <v>4.45</v>
      </c>
      <c r="D1631" s="7" t="s">
        <v>2380</v>
      </c>
      <c r="E1631" s="7" t="s">
        <v>2380</v>
      </c>
      <c r="F1631" s="7" t="s">
        <v>2383</v>
      </c>
      <c r="G1631">
        <v>1</v>
      </c>
      <c r="H1631" s="7" t="s">
        <v>2380</v>
      </c>
      <c r="I1631" s="7" t="s">
        <v>4727</v>
      </c>
      <c r="J1631" s="7" t="s">
        <v>4725</v>
      </c>
    </row>
    <row r="1632" spans="1:10" x14ac:dyDescent="0.3">
      <c r="A1632" s="7" t="s">
        <v>740</v>
      </c>
      <c r="B1632">
        <v>28.024999999999999</v>
      </c>
      <c r="C1632">
        <v>5</v>
      </c>
      <c r="D1632" s="7" t="s">
        <v>2380</v>
      </c>
      <c r="E1632" s="7" t="s">
        <v>2380</v>
      </c>
      <c r="F1632" s="7" t="s">
        <v>2380</v>
      </c>
      <c r="G1632">
        <v>1</v>
      </c>
      <c r="H1632" s="7" t="s">
        <v>2380</v>
      </c>
      <c r="I1632" s="7" t="s">
        <v>4726</v>
      </c>
      <c r="J1632" s="7" t="s">
        <v>4725</v>
      </c>
    </row>
    <row r="1633" spans="1:10" x14ac:dyDescent="0.3">
      <c r="A1633" s="7" t="s">
        <v>739</v>
      </c>
      <c r="B1633">
        <v>35.090000000000003</v>
      </c>
      <c r="C1633">
        <v>5.84</v>
      </c>
      <c r="D1633" s="7" t="s">
        <v>2380</v>
      </c>
      <c r="E1633" s="7" t="s">
        <v>2380</v>
      </c>
      <c r="F1633" s="7" t="s">
        <v>2380</v>
      </c>
      <c r="G1633">
        <v>0</v>
      </c>
      <c r="H1633" s="7" t="s">
        <v>2380</v>
      </c>
      <c r="I1633" s="7" t="s">
        <v>4722</v>
      </c>
      <c r="J1633" s="7" t="s">
        <v>4724</v>
      </c>
    </row>
    <row r="1634" spans="1:10" x14ac:dyDescent="0.3">
      <c r="A1634" s="7" t="s">
        <v>738</v>
      </c>
      <c r="B1634">
        <v>34.42</v>
      </c>
      <c r="C1634">
        <v>5.21</v>
      </c>
      <c r="D1634" s="7" t="s">
        <v>2383</v>
      </c>
      <c r="E1634" s="7" t="s">
        <v>2380</v>
      </c>
      <c r="F1634" s="7" t="s">
        <v>2380</v>
      </c>
      <c r="G1634">
        <v>0</v>
      </c>
      <c r="H1634" s="7" t="s">
        <v>2380</v>
      </c>
      <c r="I1634" s="7" t="s">
        <v>4722</v>
      </c>
      <c r="J1634" s="7" t="s">
        <v>4725</v>
      </c>
    </row>
    <row r="1635" spans="1:10" x14ac:dyDescent="0.3">
      <c r="A1635" s="7" t="s">
        <v>737</v>
      </c>
      <c r="B1635">
        <v>29.4</v>
      </c>
      <c r="C1635">
        <v>4.26</v>
      </c>
      <c r="D1635" s="7" t="s">
        <v>2380</v>
      </c>
      <c r="E1635" s="7" t="s">
        <v>2380</v>
      </c>
      <c r="F1635" s="7" t="s">
        <v>2380</v>
      </c>
      <c r="G1635">
        <v>0</v>
      </c>
      <c r="H1635" s="7" t="s">
        <v>2380</v>
      </c>
      <c r="I1635" s="7" t="s">
        <v>4726</v>
      </c>
      <c r="J1635" s="7" t="s">
        <v>4725</v>
      </c>
    </row>
    <row r="1636" spans="1:10" x14ac:dyDescent="0.3">
      <c r="A1636" s="7" t="s">
        <v>736</v>
      </c>
      <c r="B1636">
        <v>21.31</v>
      </c>
      <c r="C1636">
        <v>4.17</v>
      </c>
      <c r="D1636" s="7" t="s">
        <v>2380</v>
      </c>
      <c r="E1636" s="7" t="s">
        <v>2380</v>
      </c>
      <c r="F1636" s="7" t="s">
        <v>2380</v>
      </c>
      <c r="G1636">
        <v>0</v>
      </c>
      <c r="H1636" s="7" t="s">
        <v>2380</v>
      </c>
      <c r="I1636" s="7" t="s">
        <v>4727</v>
      </c>
      <c r="J1636" s="7" t="s">
        <v>4725</v>
      </c>
    </row>
    <row r="1637" spans="1:10" x14ac:dyDescent="0.3">
      <c r="A1637" s="7" t="s">
        <v>735</v>
      </c>
      <c r="B1637">
        <v>19.559999999999999</v>
      </c>
      <c r="C1637">
        <v>11.96</v>
      </c>
      <c r="D1637" s="7" t="s">
        <v>2380</v>
      </c>
      <c r="E1637" s="7" t="s">
        <v>2380</v>
      </c>
      <c r="F1637" s="7" t="s">
        <v>2380</v>
      </c>
      <c r="G1637">
        <v>0</v>
      </c>
      <c r="H1637" s="7" t="s">
        <v>2380</v>
      </c>
      <c r="I1637" s="7" t="s">
        <v>4727</v>
      </c>
      <c r="J1637" s="7" t="s">
        <v>4723</v>
      </c>
    </row>
    <row r="1638" spans="1:10" x14ac:dyDescent="0.3">
      <c r="A1638" s="7" t="s">
        <v>734</v>
      </c>
      <c r="B1638">
        <v>37.335000000000001</v>
      </c>
      <c r="C1638">
        <v>6.26</v>
      </c>
      <c r="D1638" s="7" t="s">
        <v>2383</v>
      </c>
      <c r="E1638" s="7" t="s">
        <v>2380</v>
      </c>
      <c r="F1638" s="7" t="s">
        <v>2380</v>
      </c>
      <c r="G1638">
        <v>1</v>
      </c>
      <c r="H1638" s="7" t="s">
        <v>2380</v>
      </c>
      <c r="I1638" s="7" t="s">
        <v>4722</v>
      </c>
      <c r="J1638" s="7" t="s">
        <v>4724</v>
      </c>
    </row>
    <row r="1639" spans="1:10" x14ac:dyDescent="0.3">
      <c r="A1639" s="7" t="s">
        <v>733</v>
      </c>
      <c r="B1639">
        <v>19.53</v>
      </c>
      <c r="C1639">
        <v>11.68</v>
      </c>
      <c r="D1639" s="7" t="s">
        <v>2380</v>
      </c>
      <c r="E1639" s="7" t="s">
        <v>2380</v>
      </c>
      <c r="F1639" s="7" t="s">
        <v>2380</v>
      </c>
      <c r="G1639">
        <v>0</v>
      </c>
      <c r="H1639" s="7" t="s">
        <v>2380</v>
      </c>
      <c r="I1639" s="7" t="s">
        <v>4727</v>
      </c>
      <c r="J1639" s="7" t="s">
        <v>4723</v>
      </c>
    </row>
    <row r="1640" spans="1:10" x14ac:dyDescent="0.3">
      <c r="A1640" s="7" t="s">
        <v>732</v>
      </c>
      <c r="B1640">
        <v>34.1</v>
      </c>
      <c r="C1640">
        <v>5.16</v>
      </c>
      <c r="D1640" s="7" t="s">
        <v>2380</v>
      </c>
      <c r="E1640" s="7" t="s">
        <v>2380</v>
      </c>
      <c r="F1640" s="7" t="s">
        <v>2380</v>
      </c>
      <c r="G1640">
        <v>0</v>
      </c>
      <c r="H1640" s="7" t="s">
        <v>2380</v>
      </c>
      <c r="I1640" s="7" t="s">
        <v>4722</v>
      </c>
      <c r="J1640" s="7" t="s">
        <v>4725</v>
      </c>
    </row>
    <row r="1641" spans="1:10" x14ac:dyDescent="0.3">
      <c r="A1641" s="7" t="s">
        <v>731</v>
      </c>
      <c r="B1641">
        <v>16.5</v>
      </c>
      <c r="C1641">
        <v>6.9</v>
      </c>
      <c r="D1641" s="7" t="s">
        <v>2383</v>
      </c>
      <c r="E1641" s="7" t="s">
        <v>2380</v>
      </c>
      <c r="F1641" s="7" t="s">
        <v>2380</v>
      </c>
      <c r="G1641">
        <v>2</v>
      </c>
      <c r="H1641" s="7" t="s">
        <v>2380</v>
      </c>
      <c r="I1641" s="7" t="s">
        <v>4728</v>
      </c>
      <c r="J1641" s="7" t="s">
        <v>4723</v>
      </c>
    </row>
    <row r="1642" spans="1:10" x14ac:dyDescent="0.3">
      <c r="A1642" s="7" t="s">
        <v>730</v>
      </c>
      <c r="B1642">
        <v>30.69</v>
      </c>
      <c r="C1642">
        <v>4.83</v>
      </c>
      <c r="D1642" s="7" t="s">
        <v>2380</v>
      </c>
      <c r="E1642" s="7" t="s">
        <v>2380</v>
      </c>
      <c r="F1642" s="7" t="s">
        <v>2380</v>
      </c>
      <c r="G1642">
        <v>1</v>
      </c>
      <c r="H1642" s="7" t="s">
        <v>2380</v>
      </c>
      <c r="I1642" s="7" t="s">
        <v>4722</v>
      </c>
      <c r="J1642" s="7" t="s">
        <v>4725</v>
      </c>
    </row>
    <row r="1643" spans="1:10" x14ac:dyDescent="0.3">
      <c r="A1643" s="7" t="s">
        <v>729</v>
      </c>
      <c r="B1643">
        <v>28.93</v>
      </c>
      <c r="C1643">
        <v>4.87</v>
      </c>
      <c r="D1643" s="7" t="s">
        <v>2380</v>
      </c>
      <c r="E1643" s="7" t="s">
        <v>2380</v>
      </c>
      <c r="F1643" s="7" t="s">
        <v>2380</v>
      </c>
      <c r="G1643">
        <v>1</v>
      </c>
      <c r="H1643" s="7" t="s">
        <v>2380</v>
      </c>
      <c r="I1643" s="7" t="s">
        <v>4726</v>
      </c>
      <c r="J1643" s="7" t="s">
        <v>4725</v>
      </c>
    </row>
    <row r="1644" spans="1:10" x14ac:dyDescent="0.3">
      <c r="A1644" s="7" t="s">
        <v>728</v>
      </c>
      <c r="B1644">
        <v>38.9</v>
      </c>
      <c r="C1644">
        <v>4.28</v>
      </c>
      <c r="D1644" s="7" t="s">
        <v>2380</v>
      </c>
      <c r="E1644" s="7" t="s">
        <v>2380</v>
      </c>
      <c r="F1644" s="7" t="s">
        <v>2380</v>
      </c>
      <c r="G1644">
        <v>0</v>
      </c>
      <c r="H1644" s="7" t="s">
        <v>2380</v>
      </c>
      <c r="I1644" s="7" t="s">
        <v>4722</v>
      </c>
      <c r="J1644" s="7" t="s">
        <v>4725</v>
      </c>
    </row>
    <row r="1645" spans="1:10" x14ac:dyDescent="0.3">
      <c r="A1645" s="7" t="s">
        <v>727</v>
      </c>
      <c r="B1645">
        <v>26.9</v>
      </c>
      <c r="C1645">
        <v>4.07</v>
      </c>
      <c r="D1645" s="7" t="s">
        <v>2380</v>
      </c>
      <c r="E1645" s="7" t="s">
        <v>2380</v>
      </c>
      <c r="F1645" s="7" t="s">
        <v>2380</v>
      </c>
      <c r="G1645">
        <v>0</v>
      </c>
      <c r="H1645" s="7" t="s">
        <v>2380</v>
      </c>
      <c r="I1645" s="7" t="s">
        <v>4726</v>
      </c>
      <c r="J1645" s="7" t="s">
        <v>4725</v>
      </c>
    </row>
    <row r="1646" spans="1:10" x14ac:dyDescent="0.3">
      <c r="A1646" s="7" t="s">
        <v>726</v>
      </c>
      <c r="B1646">
        <v>24.86</v>
      </c>
      <c r="C1646">
        <v>6.23</v>
      </c>
      <c r="D1646" s="7" t="s">
        <v>2380</v>
      </c>
      <c r="E1646" s="7" t="s">
        <v>2380</v>
      </c>
      <c r="F1646" s="7" t="s">
        <v>2380</v>
      </c>
      <c r="G1646">
        <v>0</v>
      </c>
      <c r="H1646" s="7" t="s">
        <v>2380</v>
      </c>
      <c r="I1646" s="7" t="s">
        <v>4727</v>
      </c>
      <c r="J1646" s="7" t="s">
        <v>4724</v>
      </c>
    </row>
    <row r="1647" spans="1:10" x14ac:dyDescent="0.3">
      <c r="A1647" s="7" t="s">
        <v>725</v>
      </c>
      <c r="B1647">
        <v>39.14</v>
      </c>
      <c r="C1647">
        <v>6.24</v>
      </c>
      <c r="D1647" s="7" t="s">
        <v>2380</v>
      </c>
      <c r="E1647" s="7" t="s">
        <v>2383</v>
      </c>
      <c r="F1647" s="7" t="s">
        <v>2380</v>
      </c>
      <c r="G1647">
        <v>1</v>
      </c>
      <c r="H1647" s="7" t="s">
        <v>2380</v>
      </c>
      <c r="I1647" s="7" t="s">
        <v>4722</v>
      </c>
      <c r="J1647" s="7" t="s">
        <v>4724</v>
      </c>
    </row>
    <row r="1648" spans="1:10" x14ac:dyDescent="0.3">
      <c r="A1648" s="7" t="s">
        <v>724</v>
      </c>
      <c r="B1648">
        <v>39.799999999999997</v>
      </c>
      <c r="C1648">
        <v>6.17</v>
      </c>
      <c r="D1648" s="7" t="s">
        <v>2380</v>
      </c>
      <c r="E1648" s="7" t="s">
        <v>2380</v>
      </c>
      <c r="F1648" s="7" t="s">
        <v>2383</v>
      </c>
      <c r="G1648">
        <v>1</v>
      </c>
      <c r="H1648" s="7" t="s">
        <v>2380</v>
      </c>
      <c r="I1648" s="7" t="s">
        <v>4722</v>
      </c>
      <c r="J1648" s="7" t="s">
        <v>4724</v>
      </c>
    </row>
    <row r="1649" spans="1:10" x14ac:dyDescent="0.3">
      <c r="A1649" s="7" t="s">
        <v>723</v>
      </c>
      <c r="B1649">
        <v>34.32</v>
      </c>
      <c r="C1649">
        <v>5.16</v>
      </c>
      <c r="D1649" s="7" t="s">
        <v>2380</v>
      </c>
      <c r="E1649" s="7" t="s">
        <v>2380</v>
      </c>
      <c r="F1649" s="7" t="s">
        <v>2380</v>
      </c>
      <c r="G1649">
        <v>1</v>
      </c>
      <c r="H1649" s="7" t="s">
        <v>2380</v>
      </c>
      <c r="I1649" s="7" t="s">
        <v>4722</v>
      </c>
      <c r="J1649" s="7" t="s">
        <v>4725</v>
      </c>
    </row>
    <row r="1650" spans="1:10" x14ac:dyDescent="0.3">
      <c r="A1650" s="7" t="s">
        <v>722</v>
      </c>
      <c r="B1650">
        <v>32.51</v>
      </c>
      <c r="C1650">
        <v>4.3</v>
      </c>
      <c r="D1650" s="7" t="s">
        <v>2380</v>
      </c>
      <c r="E1650" s="7" t="s">
        <v>2380</v>
      </c>
      <c r="F1650" s="7" t="s">
        <v>2380</v>
      </c>
      <c r="G1650">
        <v>0</v>
      </c>
      <c r="H1650" s="7" t="s">
        <v>2380</v>
      </c>
      <c r="I1650" s="7" t="s">
        <v>4722</v>
      </c>
      <c r="J1650" s="7" t="s">
        <v>4725</v>
      </c>
    </row>
    <row r="1651" spans="1:10" x14ac:dyDescent="0.3">
      <c r="A1651" s="7" t="s">
        <v>721</v>
      </c>
      <c r="B1651">
        <v>30.71</v>
      </c>
      <c r="C1651">
        <v>6.14</v>
      </c>
      <c r="D1651" s="7" t="s">
        <v>2380</v>
      </c>
      <c r="E1651" s="7" t="s">
        <v>2380</v>
      </c>
      <c r="F1651" s="7" t="s">
        <v>2383</v>
      </c>
      <c r="G1651">
        <v>1</v>
      </c>
      <c r="H1651" s="7" t="s">
        <v>2380</v>
      </c>
      <c r="I1651" s="7" t="s">
        <v>4722</v>
      </c>
      <c r="J1651" s="7" t="s">
        <v>4724</v>
      </c>
    </row>
    <row r="1652" spans="1:10" x14ac:dyDescent="0.3">
      <c r="A1652" s="7" t="s">
        <v>720</v>
      </c>
      <c r="B1652">
        <v>28.9</v>
      </c>
      <c r="C1652">
        <v>5.36</v>
      </c>
      <c r="D1652" s="7" t="s">
        <v>2380</v>
      </c>
      <c r="E1652" s="7" t="s">
        <v>2380</v>
      </c>
      <c r="F1652" s="7" t="s">
        <v>2380</v>
      </c>
      <c r="G1652">
        <v>1</v>
      </c>
      <c r="H1652" s="7" t="s">
        <v>2380</v>
      </c>
      <c r="I1652" s="7" t="s">
        <v>4726</v>
      </c>
      <c r="J1652" s="7" t="s">
        <v>4725</v>
      </c>
    </row>
    <row r="1653" spans="1:10" x14ac:dyDescent="0.3">
      <c r="A1653" s="7" t="s">
        <v>719</v>
      </c>
      <c r="B1653">
        <v>36.19</v>
      </c>
      <c r="C1653">
        <v>4.3</v>
      </c>
      <c r="D1653" s="7" t="s">
        <v>2380</v>
      </c>
      <c r="E1653" s="7" t="s">
        <v>2380</v>
      </c>
      <c r="F1653" s="7" t="s">
        <v>2380</v>
      </c>
      <c r="G1653">
        <v>0</v>
      </c>
      <c r="H1653" s="7" t="s">
        <v>2380</v>
      </c>
      <c r="I1653" s="7" t="s">
        <v>4722</v>
      </c>
      <c r="J1653" s="7" t="s">
        <v>4725</v>
      </c>
    </row>
    <row r="1654" spans="1:10" x14ac:dyDescent="0.3">
      <c r="A1654" s="7" t="s">
        <v>718</v>
      </c>
      <c r="B1654">
        <v>29.6</v>
      </c>
      <c r="C1654">
        <v>4.09</v>
      </c>
      <c r="D1654" s="7" t="s">
        <v>2380</v>
      </c>
      <c r="E1654" s="7" t="s">
        <v>2380</v>
      </c>
      <c r="F1654" s="7" t="s">
        <v>2380</v>
      </c>
      <c r="G1654">
        <v>0</v>
      </c>
      <c r="H1654" s="7" t="s">
        <v>2380</v>
      </c>
      <c r="I1654" s="7" t="s">
        <v>4726</v>
      </c>
      <c r="J1654" s="7" t="s">
        <v>4725</v>
      </c>
    </row>
    <row r="1655" spans="1:10" x14ac:dyDescent="0.3">
      <c r="A1655" s="7" t="s">
        <v>717</v>
      </c>
      <c r="B1655">
        <v>30.95</v>
      </c>
      <c r="C1655">
        <v>6.27</v>
      </c>
      <c r="D1655" s="7" t="s">
        <v>2380</v>
      </c>
      <c r="E1655" s="7" t="s">
        <v>2380</v>
      </c>
      <c r="F1655" s="7" t="s">
        <v>2383</v>
      </c>
      <c r="G1655">
        <v>1</v>
      </c>
      <c r="H1655" s="7" t="s">
        <v>2380</v>
      </c>
      <c r="I1655" s="7" t="s">
        <v>4722</v>
      </c>
      <c r="J1655" s="7" t="s">
        <v>4724</v>
      </c>
    </row>
    <row r="1656" spans="1:10" x14ac:dyDescent="0.3">
      <c r="A1656" s="7" t="s">
        <v>716</v>
      </c>
      <c r="B1656">
        <v>19.95</v>
      </c>
      <c r="C1656">
        <v>5.39</v>
      </c>
      <c r="D1656" s="7" t="s">
        <v>2380</v>
      </c>
      <c r="E1656" s="7" t="s">
        <v>2380</v>
      </c>
      <c r="F1656" s="7" t="s">
        <v>2380</v>
      </c>
      <c r="G1656">
        <v>1</v>
      </c>
      <c r="H1656" s="7" t="s">
        <v>2380</v>
      </c>
      <c r="I1656" s="7" t="s">
        <v>4727</v>
      </c>
      <c r="J1656" s="7" t="s">
        <v>4725</v>
      </c>
    </row>
    <row r="1657" spans="1:10" x14ac:dyDescent="0.3">
      <c r="A1657" s="7" t="s">
        <v>715</v>
      </c>
      <c r="B1657">
        <v>23.65</v>
      </c>
      <c r="C1657">
        <v>5.75</v>
      </c>
      <c r="D1657" s="7" t="s">
        <v>2383</v>
      </c>
      <c r="E1657" s="7" t="s">
        <v>2380</v>
      </c>
      <c r="F1657" s="7" t="s">
        <v>2380</v>
      </c>
      <c r="G1657">
        <v>0</v>
      </c>
      <c r="H1657" s="7" t="s">
        <v>2380</v>
      </c>
      <c r="I1657" s="7" t="s">
        <v>4727</v>
      </c>
      <c r="J1657" s="7" t="s">
        <v>4724</v>
      </c>
    </row>
    <row r="1658" spans="1:10" x14ac:dyDescent="0.3">
      <c r="A1658" s="7" t="s">
        <v>714</v>
      </c>
      <c r="B1658">
        <v>43.34</v>
      </c>
      <c r="C1658">
        <v>4.91</v>
      </c>
      <c r="D1658" s="7" t="s">
        <v>2380</v>
      </c>
      <c r="E1658" s="7" t="s">
        <v>2380</v>
      </c>
      <c r="F1658" s="7" t="s">
        <v>2380</v>
      </c>
      <c r="G1658">
        <v>1</v>
      </c>
      <c r="H1658" s="7" t="s">
        <v>2380</v>
      </c>
      <c r="I1658" s="7" t="s">
        <v>4722</v>
      </c>
      <c r="J1658" s="7" t="s">
        <v>4725</v>
      </c>
    </row>
    <row r="1659" spans="1:10" x14ac:dyDescent="0.3">
      <c r="A1659" s="7" t="s">
        <v>713</v>
      </c>
      <c r="B1659">
        <v>31.98</v>
      </c>
      <c r="C1659">
        <v>4.46</v>
      </c>
      <c r="D1659" s="7" t="s">
        <v>2383</v>
      </c>
      <c r="E1659" s="7" t="s">
        <v>2380</v>
      </c>
      <c r="F1659" s="7" t="s">
        <v>2380</v>
      </c>
      <c r="G1659">
        <v>1</v>
      </c>
      <c r="H1659" s="7" t="s">
        <v>2380</v>
      </c>
      <c r="I1659" s="7" t="s">
        <v>4722</v>
      </c>
      <c r="J1659" s="7" t="s">
        <v>4725</v>
      </c>
    </row>
    <row r="1660" spans="1:10" x14ac:dyDescent="0.3">
      <c r="A1660" s="7" t="s">
        <v>712</v>
      </c>
      <c r="B1660">
        <v>35.86</v>
      </c>
      <c r="C1660">
        <v>6.22</v>
      </c>
      <c r="D1660" s="7" t="s">
        <v>2380</v>
      </c>
      <c r="E1660" s="7" t="s">
        <v>2380</v>
      </c>
      <c r="F1660" s="7" t="s">
        <v>2380</v>
      </c>
      <c r="G1660">
        <v>1</v>
      </c>
      <c r="H1660" s="7" t="s">
        <v>2380</v>
      </c>
      <c r="I1660" s="7" t="s">
        <v>4722</v>
      </c>
      <c r="J1660" s="7" t="s">
        <v>4724</v>
      </c>
    </row>
    <row r="1661" spans="1:10" x14ac:dyDescent="0.3">
      <c r="A1661" s="7" t="s">
        <v>711</v>
      </c>
      <c r="B1661">
        <v>15.2</v>
      </c>
      <c r="C1661">
        <v>8.82</v>
      </c>
      <c r="D1661" s="7" t="s">
        <v>2380</v>
      </c>
      <c r="E1661" s="7" t="s">
        <v>2380</v>
      </c>
      <c r="F1661" s="7" t="s">
        <v>2380</v>
      </c>
      <c r="G1661">
        <v>0</v>
      </c>
      <c r="H1661" s="7" t="s">
        <v>2380</v>
      </c>
      <c r="I1661" s="7" t="s">
        <v>4728</v>
      </c>
      <c r="J1661" s="7" t="s">
        <v>4723</v>
      </c>
    </row>
    <row r="1662" spans="1:10" x14ac:dyDescent="0.3">
      <c r="A1662" s="7" t="s">
        <v>710</v>
      </c>
      <c r="B1662">
        <v>37.200000000000003</v>
      </c>
      <c r="C1662">
        <v>10.14</v>
      </c>
      <c r="D1662" s="7" t="s">
        <v>2380</v>
      </c>
      <c r="E1662" s="7" t="s">
        <v>2380</v>
      </c>
      <c r="F1662" s="7" t="s">
        <v>2380</v>
      </c>
      <c r="G1662">
        <v>0</v>
      </c>
      <c r="H1662" s="7" t="s">
        <v>2380</v>
      </c>
      <c r="I1662" s="7" t="s">
        <v>4722</v>
      </c>
      <c r="J1662" s="7" t="s">
        <v>4723</v>
      </c>
    </row>
    <row r="1663" spans="1:10" x14ac:dyDescent="0.3">
      <c r="A1663" s="7" t="s">
        <v>709</v>
      </c>
      <c r="B1663">
        <v>17.91</v>
      </c>
      <c r="C1663">
        <v>4.66</v>
      </c>
      <c r="D1663" s="7" t="s">
        <v>2380</v>
      </c>
      <c r="E1663" s="7" t="s">
        <v>2380</v>
      </c>
      <c r="F1663" s="7" t="s">
        <v>2380</v>
      </c>
      <c r="G1663">
        <v>2</v>
      </c>
      <c r="H1663" s="7" t="s">
        <v>2380</v>
      </c>
      <c r="I1663" s="7" t="s">
        <v>4728</v>
      </c>
      <c r="J1663" s="7" t="s">
        <v>4725</v>
      </c>
    </row>
    <row r="1664" spans="1:10" x14ac:dyDescent="0.3">
      <c r="A1664" s="7" t="s">
        <v>708</v>
      </c>
      <c r="B1664">
        <v>20.76</v>
      </c>
      <c r="C1664">
        <v>6.26</v>
      </c>
      <c r="D1664" s="7" t="s">
        <v>2380</v>
      </c>
      <c r="E1664" s="7" t="s">
        <v>2380</v>
      </c>
      <c r="F1664" s="7" t="s">
        <v>2380</v>
      </c>
      <c r="G1664">
        <v>0</v>
      </c>
      <c r="H1664" s="7" t="s">
        <v>2380</v>
      </c>
      <c r="I1664" s="7" t="s">
        <v>4727</v>
      </c>
      <c r="J1664" s="7" t="s">
        <v>4724</v>
      </c>
    </row>
    <row r="1665" spans="1:10" x14ac:dyDescent="0.3">
      <c r="A1665" s="7" t="s">
        <v>707</v>
      </c>
      <c r="B1665">
        <v>38.99</v>
      </c>
      <c r="C1665">
        <v>5.21</v>
      </c>
      <c r="D1665" s="7" t="s">
        <v>2380</v>
      </c>
      <c r="E1665" s="7" t="s">
        <v>2383</v>
      </c>
      <c r="F1665" s="7" t="s">
        <v>2380</v>
      </c>
      <c r="G1665">
        <v>1</v>
      </c>
      <c r="H1665" s="7" t="s">
        <v>2380</v>
      </c>
      <c r="I1665" s="7" t="s">
        <v>4722</v>
      </c>
      <c r="J1665" s="7" t="s">
        <v>4725</v>
      </c>
    </row>
    <row r="1666" spans="1:10" x14ac:dyDescent="0.3">
      <c r="A1666" s="7" t="s">
        <v>706</v>
      </c>
      <c r="B1666">
        <v>42.655000000000001</v>
      </c>
      <c r="C1666">
        <v>5.94</v>
      </c>
      <c r="D1666" s="7" t="s">
        <v>2383</v>
      </c>
      <c r="E1666" s="7" t="s">
        <v>2380</v>
      </c>
      <c r="F1666" s="7" t="s">
        <v>2383</v>
      </c>
      <c r="G1666">
        <v>1</v>
      </c>
      <c r="H1666" s="7" t="s">
        <v>2380</v>
      </c>
      <c r="I1666" s="7" t="s">
        <v>4722</v>
      </c>
      <c r="J1666" s="7" t="s">
        <v>4724</v>
      </c>
    </row>
    <row r="1667" spans="1:10" x14ac:dyDescent="0.3">
      <c r="A1667" s="7" t="s">
        <v>705</v>
      </c>
      <c r="B1667">
        <v>30.57</v>
      </c>
      <c r="C1667">
        <v>5.34</v>
      </c>
      <c r="D1667" s="7" t="s">
        <v>2380</v>
      </c>
      <c r="E1667" s="7" t="s">
        <v>2380</v>
      </c>
      <c r="F1667" s="7" t="s">
        <v>2383</v>
      </c>
      <c r="G1667">
        <v>1</v>
      </c>
      <c r="H1667" s="7" t="s">
        <v>2380</v>
      </c>
      <c r="I1667" s="7" t="s">
        <v>4722</v>
      </c>
      <c r="J1667" s="7" t="s">
        <v>4725</v>
      </c>
    </row>
    <row r="1668" spans="1:10" x14ac:dyDescent="0.3">
      <c r="A1668" s="7" t="s">
        <v>704</v>
      </c>
      <c r="B1668">
        <v>17.7</v>
      </c>
      <c r="C1668">
        <v>6.38</v>
      </c>
      <c r="D1668" s="7" t="s">
        <v>2380</v>
      </c>
      <c r="E1668" s="7" t="s">
        <v>2380</v>
      </c>
      <c r="F1668" s="7" t="s">
        <v>2380</v>
      </c>
      <c r="G1668">
        <v>2</v>
      </c>
      <c r="H1668" s="7" t="s">
        <v>2380</v>
      </c>
      <c r="I1668" s="7" t="s">
        <v>4728</v>
      </c>
      <c r="J1668" s="7" t="s">
        <v>4724</v>
      </c>
    </row>
    <row r="1669" spans="1:10" x14ac:dyDescent="0.3">
      <c r="A1669" s="7" t="s">
        <v>703</v>
      </c>
      <c r="B1669">
        <v>34.770000000000003</v>
      </c>
      <c r="C1669">
        <v>4.47</v>
      </c>
      <c r="D1669" s="7" t="s">
        <v>2380</v>
      </c>
      <c r="E1669" s="7" t="s">
        <v>2380</v>
      </c>
      <c r="F1669" s="7" t="s">
        <v>2380</v>
      </c>
      <c r="G1669">
        <v>1</v>
      </c>
      <c r="H1669" s="7" t="s">
        <v>2380</v>
      </c>
      <c r="I1669" s="7" t="s">
        <v>4722</v>
      </c>
      <c r="J1669" s="7" t="s">
        <v>4725</v>
      </c>
    </row>
    <row r="1670" spans="1:10" x14ac:dyDescent="0.3">
      <c r="A1670" s="7" t="s">
        <v>702</v>
      </c>
      <c r="B1670">
        <v>16.88</v>
      </c>
      <c r="C1670">
        <v>9.9600000000000009</v>
      </c>
      <c r="D1670" s="7" t="s">
        <v>2380</v>
      </c>
      <c r="E1670" s="7" t="s">
        <v>2380</v>
      </c>
      <c r="F1670" s="7" t="s">
        <v>2380</v>
      </c>
      <c r="G1670">
        <v>0</v>
      </c>
      <c r="H1670" s="7" t="s">
        <v>2380</v>
      </c>
      <c r="I1670" s="7" t="s">
        <v>4728</v>
      </c>
      <c r="J1670" s="7" t="s">
        <v>4723</v>
      </c>
    </row>
    <row r="1671" spans="1:10" x14ac:dyDescent="0.3">
      <c r="A1671" s="7" t="s">
        <v>701</v>
      </c>
      <c r="B1671">
        <v>40.26</v>
      </c>
      <c r="C1671">
        <v>9.92</v>
      </c>
      <c r="D1671" s="7" t="s">
        <v>2383</v>
      </c>
      <c r="E1671" s="7" t="s">
        <v>2380</v>
      </c>
      <c r="F1671" s="7" t="s">
        <v>2380</v>
      </c>
      <c r="G1671">
        <v>0</v>
      </c>
      <c r="H1671" s="7" t="s">
        <v>2380</v>
      </c>
      <c r="I1671" s="7" t="s">
        <v>4722</v>
      </c>
      <c r="J1671" s="7" t="s">
        <v>4723</v>
      </c>
    </row>
    <row r="1672" spans="1:10" x14ac:dyDescent="0.3">
      <c r="A1672" s="7" t="s">
        <v>700</v>
      </c>
      <c r="B1672">
        <v>25.6</v>
      </c>
      <c r="C1672">
        <v>6.03</v>
      </c>
      <c r="D1672" s="7" t="s">
        <v>2380</v>
      </c>
      <c r="E1672" s="7" t="s">
        <v>2380</v>
      </c>
      <c r="F1672" s="7" t="s">
        <v>2383</v>
      </c>
      <c r="G1672">
        <v>1</v>
      </c>
      <c r="H1672" s="7" t="s">
        <v>2380</v>
      </c>
      <c r="I1672" s="7" t="s">
        <v>4726</v>
      </c>
      <c r="J1672" s="7" t="s">
        <v>4724</v>
      </c>
    </row>
    <row r="1673" spans="1:10" x14ac:dyDescent="0.3">
      <c r="A1673" s="7" t="s">
        <v>699</v>
      </c>
      <c r="B1673">
        <v>33.549999999999997</v>
      </c>
      <c r="C1673">
        <v>10.9</v>
      </c>
      <c r="D1673" s="7" t="s">
        <v>2383</v>
      </c>
      <c r="E1673" s="7" t="s">
        <v>2380</v>
      </c>
      <c r="F1673" s="7" t="s">
        <v>2380</v>
      </c>
      <c r="G1673">
        <v>0</v>
      </c>
      <c r="H1673" s="7" t="s">
        <v>2380</v>
      </c>
      <c r="I1673" s="7" t="s">
        <v>4722</v>
      </c>
      <c r="J1673" s="7" t="s">
        <v>4723</v>
      </c>
    </row>
    <row r="1674" spans="1:10" x14ac:dyDescent="0.3">
      <c r="A1674" s="7" t="s">
        <v>698</v>
      </c>
      <c r="B1674">
        <v>16.690000000000001</v>
      </c>
      <c r="C1674">
        <v>10.66</v>
      </c>
      <c r="D1674" s="7" t="s">
        <v>2380</v>
      </c>
      <c r="E1674" s="7" t="s">
        <v>2380</v>
      </c>
      <c r="F1674" s="7" t="s">
        <v>2380</v>
      </c>
      <c r="G1674">
        <v>0</v>
      </c>
      <c r="H1674" s="7" t="s">
        <v>2380</v>
      </c>
      <c r="I1674" s="7" t="s">
        <v>4728</v>
      </c>
      <c r="J1674" s="7" t="s">
        <v>4723</v>
      </c>
    </row>
    <row r="1675" spans="1:10" x14ac:dyDescent="0.3">
      <c r="A1675" s="7" t="s">
        <v>697</v>
      </c>
      <c r="B1675">
        <v>19.95</v>
      </c>
      <c r="C1675">
        <v>4.05</v>
      </c>
      <c r="D1675" s="7" t="s">
        <v>2380</v>
      </c>
      <c r="E1675" s="7" t="s">
        <v>2380</v>
      </c>
      <c r="F1675" s="7" t="s">
        <v>2380</v>
      </c>
      <c r="G1675">
        <v>1</v>
      </c>
      <c r="H1675" s="7" t="s">
        <v>2380</v>
      </c>
      <c r="I1675" s="7" t="s">
        <v>4727</v>
      </c>
      <c r="J1675" s="7" t="s">
        <v>4725</v>
      </c>
    </row>
    <row r="1676" spans="1:10" x14ac:dyDescent="0.3">
      <c r="A1676" s="7" t="s">
        <v>696</v>
      </c>
      <c r="B1676">
        <v>17.55</v>
      </c>
      <c r="C1676">
        <v>4.2300000000000004</v>
      </c>
      <c r="D1676" s="7" t="s">
        <v>2380</v>
      </c>
      <c r="E1676" s="7" t="s">
        <v>2380</v>
      </c>
      <c r="F1676" s="7" t="s">
        <v>2380</v>
      </c>
      <c r="G1676">
        <v>2</v>
      </c>
      <c r="H1676" s="7" t="s">
        <v>2380</v>
      </c>
      <c r="I1676" s="7" t="s">
        <v>4728</v>
      </c>
      <c r="J1676" s="7" t="s">
        <v>4725</v>
      </c>
    </row>
    <row r="1677" spans="1:10" x14ac:dyDescent="0.3">
      <c r="A1677" s="7" t="s">
        <v>695</v>
      </c>
      <c r="B1677">
        <v>22.01</v>
      </c>
      <c r="C1677">
        <v>5.01</v>
      </c>
      <c r="D1677" s="7" t="s">
        <v>2380</v>
      </c>
      <c r="E1677" s="7" t="s">
        <v>2380</v>
      </c>
      <c r="F1677" s="7" t="s">
        <v>2380</v>
      </c>
      <c r="G1677">
        <v>1</v>
      </c>
      <c r="H1677" s="7" t="s">
        <v>2380</v>
      </c>
      <c r="I1677" s="7" t="s">
        <v>4727</v>
      </c>
      <c r="J1677" s="7" t="s">
        <v>4725</v>
      </c>
    </row>
    <row r="1678" spans="1:10" x14ac:dyDescent="0.3">
      <c r="A1678" s="7" t="s">
        <v>694</v>
      </c>
      <c r="B1678">
        <v>41.8</v>
      </c>
      <c r="C1678">
        <v>5.82</v>
      </c>
      <c r="D1678" s="7" t="s">
        <v>2383</v>
      </c>
      <c r="E1678" s="7" t="s">
        <v>2380</v>
      </c>
      <c r="F1678" s="7" t="s">
        <v>2383</v>
      </c>
      <c r="G1678">
        <v>1</v>
      </c>
      <c r="H1678" s="7" t="s">
        <v>2380</v>
      </c>
      <c r="I1678" s="7" t="s">
        <v>4722</v>
      </c>
      <c r="J1678" s="7" t="s">
        <v>4724</v>
      </c>
    </row>
    <row r="1679" spans="1:10" x14ac:dyDescent="0.3">
      <c r="A1679" s="7" t="s">
        <v>693</v>
      </c>
      <c r="B1679">
        <v>19.170000000000002</v>
      </c>
      <c r="C1679">
        <v>7.94</v>
      </c>
      <c r="D1679" s="7" t="s">
        <v>2380</v>
      </c>
      <c r="E1679" s="7" t="s">
        <v>2380</v>
      </c>
      <c r="F1679" s="7" t="s">
        <v>2380</v>
      </c>
      <c r="G1679">
        <v>0</v>
      </c>
      <c r="H1679" s="7" t="s">
        <v>2380</v>
      </c>
      <c r="I1679" s="7" t="s">
        <v>4727</v>
      </c>
      <c r="J1679" s="7" t="s">
        <v>4723</v>
      </c>
    </row>
    <row r="1680" spans="1:10" x14ac:dyDescent="0.3">
      <c r="A1680" s="7" t="s">
        <v>692</v>
      </c>
      <c r="B1680">
        <v>32.799999999999997</v>
      </c>
      <c r="C1680">
        <v>6.16</v>
      </c>
      <c r="D1680" s="7" t="s">
        <v>2383</v>
      </c>
      <c r="E1680" s="7" t="s">
        <v>2380</v>
      </c>
      <c r="F1680" s="7" t="s">
        <v>2383</v>
      </c>
      <c r="G1680">
        <v>1</v>
      </c>
      <c r="H1680" s="7" t="s">
        <v>2380</v>
      </c>
      <c r="I1680" s="7" t="s">
        <v>4722</v>
      </c>
      <c r="J1680" s="7" t="s">
        <v>4724</v>
      </c>
    </row>
    <row r="1681" spans="1:10" x14ac:dyDescent="0.3">
      <c r="A1681" s="7" t="s">
        <v>691</v>
      </c>
      <c r="B1681">
        <v>35.814999999999998</v>
      </c>
      <c r="C1681">
        <v>4.1500000000000004</v>
      </c>
      <c r="D1681" s="7" t="s">
        <v>2380</v>
      </c>
      <c r="E1681" s="7" t="s">
        <v>2380</v>
      </c>
      <c r="F1681" s="7" t="s">
        <v>2380</v>
      </c>
      <c r="G1681">
        <v>1</v>
      </c>
      <c r="H1681" s="7" t="s">
        <v>2380</v>
      </c>
      <c r="I1681" s="7" t="s">
        <v>4722</v>
      </c>
      <c r="J1681" s="7" t="s">
        <v>4725</v>
      </c>
    </row>
    <row r="1682" spans="1:10" x14ac:dyDescent="0.3">
      <c r="A1682" s="7" t="s">
        <v>690</v>
      </c>
      <c r="B1682">
        <v>24.3</v>
      </c>
      <c r="C1682">
        <v>6.23</v>
      </c>
      <c r="D1682" s="7" t="s">
        <v>2380</v>
      </c>
      <c r="E1682" s="7" t="s">
        <v>2380</v>
      </c>
      <c r="F1682" s="7" t="s">
        <v>2380</v>
      </c>
      <c r="G1682">
        <v>0</v>
      </c>
      <c r="H1682" s="7" t="s">
        <v>2380</v>
      </c>
      <c r="I1682" s="7" t="s">
        <v>4727</v>
      </c>
      <c r="J1682" s="7" t="s">
        <v>4724</v>
      </c>
    </row>
    <row r="1683" spans="1:10" x14ac:dyDescent="0.3">
      <c r="A1683" s="7" t="s">
        <v>689</v>
      </c>
      <c r="B1683">
        <v>19.059999999999999</v>
      </c>
      <c r="C1683">
        <v>7.41</v>
      </c>
      <c r="D1683" s="7" t="s">
        <v>2380</v>
      </c>
      <c r="E1683" s="7" t="s">
        <v>2380</v>
      </c>
      <c r="F1683" s="7" t="s">
        <v>2380</v>
      </c>
      <c r="G1683">
        <v>0</v>
      </c>
      <c r="H1683" s="7" t="s">
        <v>2380</v>
      </c>
      <c r="I1683" s="7" t="s">
        <v>4727</v>
      </c>
      <c r="J1683" s="7" t="s">
        <v>4723</v>
      </c>
    </row>
    <row r="1684" spans="1:10" x14ac:dyDescent="0.3">
      <c r="A1684" s="7" t="s">
        <v>688</v>
      </c>
      <c r="B1684">
        <v>33.25</v>
      </c>
      <c r="C1684">
        <v>5.62</v>
      </c>
      <c r="D1684" s="7" t="s">
        <v>2383</v>
      </c>
      <c r="E1684" s="7" t="s">
        <v>2380</v>
      </c>
      <c r="F1684" s="7" t="s">
        <v>2380</v>
      </c>
      <c r="G1684">
        <v>1</v>
      </c>
      <c r="H1684" s="7" t="s">
        <v>2380</v>
      </c>
      <c r="I1684" s="7" t="s">
        <v>4722</v>
      </c>
      <c r="J1684" s="7" t="s">
        <v>4725</v>
      </c>
    </row>
    <row r="1685" spans="1:10" x14ac:dyDescent="0.3">
      <c r="A1685" s="7" t="s">
        <v>687</v>
      </c>
      <c r="B1685">
        <v>21.37</v>
      </c>
      <c r="C1685">
        <v>4.54</v>
      </c>
      <c r="D1685" s="7" t="s">
        <v>2383</v>
      </c>
      <c r="E1685" s="7" t="s">
        <v>2380</v>
      </c>
      <c r="F1685" s="7" t="s">
        <v>2383</v>
      </c>
      <c r="G1685">
        <v>1</v>
      </c>
      <c r="H1685" s="7" t="s">
        <v>2380</v>
      </c>
      <c r="I1685" s="7" t="s">
        <v>4727</v>
      </c>
      <c r="J1685" s="7" t="s">
        <v>4725</v>
      </c>
    </row>
    <row r="1686" spans="1:10" x14ac:dyDescent="0.3">
      <c r="A1686" s="7" t="s">
        <v>686</v>
      </c>
      <c r="B1686">
        <v>34.43</v>
      </c>
      <c r="C1686">
        <v>8.6199999999999992</v>
      </c>
      <c r="D1686" s="7" t="s">
        <v>2383</v>
      </c>
      <c r="E1686" s="7" t="s">
        <v>2380</v>
      </c>
      <c r="F1686" s="7" t="s">
        <v>2380</v>
      </c>
      <c r="G1686">
        <v>1</v>
      </c>
      <c r="H1686" s="7" t="s">
        <v>2380</v>
      </c>
      <c r="I1686" s="7" t="s">
        <v>4722</v>
      </c>
      <c r="J1686" s="7" t="s">
        <v>4723</v>
      </c>
    </row>
    <row r="1687" spans="1:10" x14ac:dyDescent="0.3">
      <c r="A1687" s="7" t="s">
        <v>685</v>
      </c>
      <c r="B1687">
        <v>20.86</v>
      </c>
      <c r="C1687">
        <v>4.3600000000000003</v>
      </c>
      <c r="D1687" s="7" t="s">
        <v>2383</v>
      </c>
      <c r="E1687" s="7" t="s">
        <v>2380</v>
      </c>
      <c r="F1687" s="7" t="s">
        <v>2380</v>
      </c>
      <c r="G1687">
        <v>0</v>
      </c>
      <c r="H1687" s="7" t="s">
        <v>2380</v>
      </c>
      <c r="I1687" s="7" t="s">
        <v>4727</v>
      </c>
      <c r="J1687" s="7" t="s">
        <v>4725</v>
      </c>
    </row>
    <row r="1688" spans="1:10" x14ac:dyDescent="0.3">
      <c r="A1688" s="7" t="s">
        <v>684</v>
      </c>
      <c r="B1688">
        <v>18.34</v>
      </c>
      <c r="C1688">
        <v>10.01</v>
      </c>
      <c r="D1688" s="7" t="s">
        <v>2380</v>
      </c>
      <c r="E1688" s="7" t="s">
        <v>2380</v>
      </c>
      <c r="F1688" s="7" t="s">
        <v>2380</v>
      </c>
      <c r="G1688">
        <v>0</v>
      </c>
      <c r="H1688" s="7" t="s">
        <v>2380</v>
      </c>
      <c r="I1688" s="7" t="s">
        <v>4728</v>
      </c>
      <c r="J1688" s="7" t="s">
        <v>4723</v>
      </c>
    </row>
    <row r="1689" spans="1:10" x14ac:dyDescent="0.3">
      <c r="A1689" s="7" t="s">
        <v>683</v>
      </c>
      <c r="B1689">
        <v>34.15</v>
      </c>
      <c r="C1689">
        <v>5.42</v>
      </c>
      <c r="D1689" s="7" t="s">
        <v>2380</v>
      </c>
      <c r="E1689" s="7" t="s">
        <v>2380</v>
      </c>
      <c r="F1689" s="7" t="s">
        <v>2380</v>
      </c>
      <c r="G1689">
        <v>0</v>
      </c>
      <c r="H1689" s="7" t="s">
        <v>2380</v>
      </c>
      <c r="I1689" s="7" t="s">
        <v>4722</v>
      </c>
      <c r="J1689" s="7" t="s">
        <v>4725</v>
      </c>
    </row>
    <row r="1690" spans="1:10" x14ac:dyDescent="0.3">
      <c r="A1690" s="7" t="s">
        <v>682</v>
      </c>
      <c r="B1690">
        <v>18.350000000000001</v>
      </c>
      <c r="C1690">
        <v>5.12</v>
      </c>
      <c r="D1690" s="7" t="s">
        <v>2380</v>
      </c>
      <c r="E1690" s="7" t="s">
        <v>2380</v>
      </c>
      <c r="F1690" s="7" t="s">
        <v>2380</v>
      </c>
      <c r="G1690">
        <v>0</v>
      </c>
      <c r="H1690" s="7" t="s">
        <v>2380</v>
      </c>
      <c r="I1690" s="7" t="s">
        <v>4728</v>
      </c>
      <c r="J1690" s="7" t="s">
        <v>4725</v>
      </c>
    </row>
    <row r="1691" spans="1:10" x14ac:dyDescent="0.3">
      <c r="A1691" s="7" t="s">
        <v>681</v>
      </c>
      <c r="B1691">
        <v>22.13</v>
      </c>
      <c r="C1691">
        <v>9.1999999999999993</v>
      </c>
      <c r="D1691" s="7" t="s">
        <v>2383</v>
      </c>
      <c r="E1691" s="7" t="s">
        <v>2380</v>
      </c>
      <c r="F1691" s="7" t="s">
        <v>2380</v>
      </c>
      <c r="G1691">
        <v>0</v>
      </c>
      <c r="H1691" s="7" t="s">
        <v>2380</v>
      </c>
      <c r="I1691" s="7" t="s">
        <v>4727</v>
      </c>
      <c r="J1691" s="7" t="s">
        <v>4723</v>
      </c>
    </row>
    <row r="1692" spans="1:10" x14ac:dyDescent="0.3">
      <c r="A1692" s="7" t="s">
        <v>680</v>
      </c>
      <c r="B1692">
        <v>22.51</v>
      </c>
      <c r="C1692">
        <v>6.08</v>
      </c>
      <c r="D1692" s="7" t="s">
        <v>2383</v>
      </c>
      <c r="E1692" s="7" t="s">
        <v>2380</v>
      </c>
      <c r="F1692" s="7" t="s">
        <v>2380</v>
      </c>
      <c r="G1692">
        <v>1</v>
      </c>
      <c r="H1692" s="7" t="s">
        <v>2380</v>
      </c>
      <c r="I1692" s="7" t="s">
        <v>4727</v>
      </c>
      <c r="J1692" s="7" t="s">
        <v>4724</v>
      </c>
    </row>
    <row r="1693" spans="1:10" x14ac:dyDescent="0.3">
      <c r="A1693" s="7" t="s">
        <v>679</v>
      </c>
      <c r="B1693">
        <v>31</v>
      </c>
      <c r="C1693">
        <v>4.7699999999999996</v>
      </c>
      <c r="D1693" s="7" t="s">
        <v>2380</v>
      </c>
      <c r="E1693" s="7" t="s">
        <v>2380</v>
      </c>
      <c r="F1693" s="7" t="s">
        <v>2380</v>
      </c>
      <c r="G1693">
        <v>1</v>
      </c>
      <c r="H1693" s="7" t="s">
        <v>2380</v>
      </c>
      <c r="I1693" s="7" t="s">
        <v>4722</v>
      </c>
      <c r="J1693" s="7" t="s">
        <v>4725</v>
      </c>
    </row>
    <row r="1694" spans="1:10" x14ac:dyDescent="0.3">
      <c r="A1694" s="7" t="s">
        <v>678</v>
      </c>
      <c r="B1694">
        <v>28.27</v>
      </c>
      <c r="C1694">
        <v>4.62</v>
      </c>
      <c r="D1694" s="7" t="s">
        <v>2380</v>
      </c>
      <c r="E1694" s="7" t="s">
        <v>2380</v>
      </c>
      <c r="F1694" s="7" t="s">
        <v>2380</v>
      </c>
      <c r="G1694">
        <v>1</v>
      </c>
      <c r="H1694" s="7" t="s">
        <v>2380</v>
      </c>
      <c r="I1694" s="7" t="s">
        <v>4726</v>
      </c>
      <c r="J1694" s="7" t="s">
        <v>4725</v>
      </c>
    </row>
    <row r="1695" spans="1:10" x14ac:dyDescent="0.3">
      <c r="A1695" s="7" t="s">
        <v>677</v>
      </c>
      <c r="B1695">
        <v>29.92</v>
      </c>
      <c r="C1695">
        <v>9.07</v>
      </c>
      <c r="D1695" s="7" t="s">
        <v>2383</v>
      </c>
      <c r="E1695" s="7" t="s">
        <v>2380</v>
      </c>
      <c r="F1695" s="7" t="s">
        <v>2380</v>
      </c>
      <c r="G1695">
        <v>1</v>
      </c>
      <c r="H1695" s="7" t="s">
        <v>2380</v>
      </c>
      <c r="I1695" s="7" t="s">
        <v>4722</v>
      </c>
      <c r="J1695" s="7" t="s">
        <v>4723</v>
      </c>
    </row>
    <row r="1696" spans="1:10" x14ac:dyDescent="0.3">
      <c r="A1696" s="7" t="s">
        <v>676</v>
      </c>
      <c r="B1696">
        <v>25.9</v>
      </c>
      <c r="C1696">
        <v>9.1199999999999992</v>
      </c>
      <c r="D1696" s="7" t="s">
        <v>2383</v>
      </c>
      <c r="E1696" s="7" t="s">
        <v>2380</v>
      </c>
      <c r="F1696" s="7" t="s">
        <v>2380</v>
      </c>
      <c r="G1696">
        <v>1</v>
      </c>
      <c r="H1696" s="7" t="s">
        <v>2380</v>
      </c>
      <c r="I1696" s="7" t="s">
        <v>4726</v>
      </c>
      <c r="J1696" s="7" t="s">
        <v>4723</v>
      </c>
    </row>
    <row r="1697" spans="1:10" x14ac:dyDescent="0.3">
      <c r="A1697" s="7" t="s">
        <v>675</v>
      </c>
      <c r="B1697">
        <v>27.74</v>
      </c>
      <c r="C1697">
        <v>7.32</v>
      </c>
      <c r="D1697" s="7" t="s">
        <v>2383</v>
      </c>
      <c r="E1697" s="7" t="s">
        <v>2380</v>
      </c>
      <c r="F1697" s="7" t="s">
        <v>2380</v>
      </c>
      <c r="G1697">
        <v>1</v>
      </c>
      <c r="H1697" s="7" t="s">
        <v>2380</v>
      </c>
      <c r="I1697" s="7" t="s">
        <v>4726</v>
      </c>
      <c r="J1697" s="7" t="s">
        <v>4723</v>
      </c>
    </row>
    <row r="1698" spans="1:10" x14ac:dyDescent="0.3">
      <c r="A1698" s="7" t="s">
        <v>674</v>
      </c>
      <c r="B1698">
        <v>17.260000000000002</v>
      </c>
      <c r="C1698">
        <v>11.73</v>
      </c>
      <c r="D1698" s="7" t="s">
        <v>2380</v>
      </c>
      <c r="E1698" s="7" t="s">
        <v>2380</v>
      </c>
      <c r="F1698" s="7" t="s">
        <v>2380</v>
      </c>
      <c r="G1698">
        <v>2</v>
      </c>
      <c r="H1698" s="7" t="s">
        <v>2380</v>
      </c>
      <c r="I1698" s="7" t="s">
        <v>4728</v>
      </c>
      <c r="J1698" s="7" t="s">
        <v>4723</v>
      </c>
    </row>
    <row r="1699" spans="1:10" x14ac:dyDescent="0.3">
      <c r="A1699" s="7" t="s">
        <v>673</v>
      </c>
      <c r="B1699">
        <v>19.855</v>
      </c>
      <c r="C1699">
        <v>6.64</v>
      </c>
      <c r="D1699" s="7" t="s">
        <v>2383</v>
      </c>
      <c r="E1699" s="7" t="s">
        <v>2380</v>
      </c>
      <c r="F1699" s="7" t="s">
        <v>2380</v>
      </c>
      <c r="G1699">
        <v>1</v>
      </c>
      <c r="H1699" s="7" t="s">
        <v>2380</v>
      </c>
      <c r="I1699" s="7" t="s">
        <v>4727</v>
      </c>
      <c r="J1699" s="7" t="s">
        <v>4723</v>
      </c>
    </row>
    <row r="1700" spans="1:10" x14ac:dyDescent="0.3">
      <c r="A1700" s="7" t="s">
        <v>672</v>
      </c>
      <c r="B1700">
        <v>41.69</v>
      </c>
      <c r="C1700">
        <v>5.78</v>
      </c>
      <c r="D1700" s="7" t="s">
        <v>2380</v>
      </c>
      <c r="E1700" s="7" t="s">
        <v>2380</v>
      </c>
      <c r="F1700" s="7" t="s">
        <v>2380</v>
      </c>
      <c r="G1700">
        <v>0</v>
      </c>
      <c r="H1700" s="7" t="s">
        <v>2380</v>
      </c>
      <c r="I1700" s="7" t="s">
        <v>4722</v>
      </c>
      <c r="J1700" s="7" t="s">
        <v>4724</v>
      </c>
    </row>
    <row r="1701" spans="1:10" x14ac:dyDescent="0.3">
      <c r="A1701" s="7" t="s">
        <v>671</v>
      </c>
      <c r="B1701">
        <v>16.12</v>
      </c>
      <c r="C1701">
        <v>10.45</v>
      </c>
      <c r="D1701" s="7" t="s">
        <v>2380</v>
      </c>
      <c r="E1701" s="7" t="s">
        <v>2380</v>
      </c>
      <c r="F1701" s="7" t="s">
        <v>2380</v>
      </c>
      <c r="G1701">
        <v>0</v>
      </c>
      <c r="H1701" s="7" t="s">
        <v>2380</v>
      </c>
      <c r="I1701" s="7" t="s">
        <v>4728</v>
      </c>
      <c r="J1701" s="7" t="s">
        <v>4723</v>
      </c>
    </row>
    <row r="1702" spans="1:10" x14ac:dyDescent="0.3">
      <c r="A1702" s="7" t="s">
        <v>670</v>
      </c>
      <c r="B1702">
        <v>37.43</v>
      </c>
      <c r="C1702">
        <v>4.5199999999999996</v>
      </c>
      <c r="D1702" s="7" t="s">
        <v>2380</v>
      </c>
      <c r="E1702" s="7" t="s">
        <v>2380</v>
      </c>
      <c r="F1702" s="7" t="s">
        <v>2380</v>
      </c>
      <c r="G1702">
        <v>1</v>
      </c>
      <c r="H1702" s="7" t="s">
        <v>2380</v>
      </c>
      <c r="I1702" s="7" t="s">
        <v>4722</v>
      </c>
      <c r="J1702" s="7" t="s">
        <v>4725</v>
      </c>
    </row>
    <row r="1703" spans="1:10" x14ac:dyDescent="0.3">
      <c r="A1703" s="7" t="s">
        <v>669</v>
      </c>
      <c r="B1703">
        <v>31.065000000000001</v>
      </c>
      <c r="C1703">
        <v>5.71</v>
      </c>
      <c r="D1703" s="7" t="s">
        <v>2380</v>
      </c>
      <c r="E1703" s="7" t="s">
        <v>2380</v>
      </c>
      <c r="F1703" s="7" t="s">
        <v>2380</v>
      </c>
      <c r="G1703">
        <v>0</v>
      </c>
      <c r="H1703" s="7" t="s">
        <v>2380</v>
      </c>
      <c r="I1703" s="7" t="s">
        <v>4722</v>
      </c>
      <c r="J1703" s="7" t="s">
        <v>4724</v>
      </c>
    </row>
    <row r="1704" spans="1:10" x14ac:dyDescent="0.3">
      <c r="A1704" s="7" t="s">
        <v>668</v>
      </c>
      <c r="B1704">
        <v>25.08</v>
      </c>
      <c r="C1704">
        <v>4.7699999999999996</v>
      </c>
      <c r="D1704" s="7" t="s">
        <v>2380</v>
      </c>
      <c r="E1704" s="7" t="s">
        <v>2380</v>
      </c>
      <c r="F1704" s="7" t="s">
        <v>2380</v>
      </c>
      <c r="G1704">
        <v>0</v>
      </c>
      <c r="H1704" s="7" t="s">
        <v>2380</v>
      </c>
      <c r="I1704" s="7" t="s">
        <v>4726</v>
      </c>
      <c r="J1704" s="7" t="s">
        <v>4725</v>
      </c>
    </row>
    <row r="1705" spans="1:10" x14ac:dyDescent="0.3">
      <c r="A1705" s="7" t="s">
        <v>667</v>
      </c>
      <c r="B1705">
        <v>15.2</v>
      </c>
      <c r="C1705">
        <v>7.81</v>
      </c>
      <c r="D1705" s="7" t="s">
        <v>2383</v>
      </c>
      <c r="E1705" s="7" t="s">
        <v>2380</v>
      </c>
      <c r="F1705" s="7" t="s">
        <v>2380</v>
      </c>
      <c r="G1705">
        <v>1</v>
      </c>
      <c r="H1705" s="7" t="s">
        <v>2380</v>
      </c>
      <c r="I1705" s="7" t="s">
        <v>4728</v>
      </c>
      <c r="J1705" s="7" t="s">
        <v>4723</v>
      </c>
    </row>
    <row r="1706" spans="1:10" x14ac:dyDescent="0.3">
      <c r="A1706" s="7" t="s">
        <v>666</v>
      </c>
      <c r="B1706">
        <v>22.34</v>
      </c>
      <c r="C1706">
        <v>5.19</v>
      </c>
      <c r="D1706" s="7" t="s">
        <v>2383</v>
      </c>
      <c r="E1706" s="7" t="s">
        <v>2380</v>
      </c>
      <c r="F1706" s="7" t="s">
        <v>2380</v>
      </c>
      <c r="G1706">
        <v>0</v>
      </c>
      <c r="H1706" s="7" t="s">
        <v>2380</v>
      </c>
      <c r="I1706" s="7" t="s">
        <v>4727</v>
      </c>
      <c r="J1706" s="7" t="s">
        <v>4725</v>
      </c>
    </row>
    <row r="1707" spans="1:10" x14ac:dyDescent="0.3">
      <c r="A1707" s="7" t="s">
        <v>665</v>
      </c>
      <c r="B1707">
        <v>40.15</v>
      </c>
      <c r="C1707">
        <v>5.93</v>
      </c>
      <c r="D1707" s="7" t="s">
        <v>2380</v>
      </c>
      <c r="E1707" s="7" t="s">
        <v>2380</v>
      </c>
      <c r="F1707" s="7" t="s">
        <v>2380</v>
      </c>
      <c r="G1707">
        <v>1</v>
      </c>
      <c r="H1707" s="7" t="s">
        <v>2380</v>
      </c>
      <c r="I1707" s="7" t="s">
        <v>4722</v>
      </c>
      <c r="J1707" s="7" t="s">
        <v>4724</v>
      </c>
    </row>
    <row r="1708" spans="1:10" x14ac:dyDescent="0.3">
      <c r="A1708" s="7" t="s">
        <v>664</v>
      </c>
      <c r="B1708">
        <v>37.729999999999997</v>
      </c>
      <c r="C1708">
        <v>6.29</v>
      </c>
      <c r="D1708" s="7" t="s">
        <v>2380</v>
      </c>
      <c r="E1708" s="7" t="s">
        <v>2380</v>
      </c>
      <c r="F1708" s="7" t="s">
        <v>2380</v>
      </c>
      <c r="G1708">
        <v>1</v>
      </c>
      <c r="H1708" s="7" t="s">
        <v>2380</v>
      </c>
      <c r="I1708" s="7" t="s">
        <v>4722</v>
      </c>
      <c r="J1708" s="7" t="s">
        <v>4724</v>
      </c>
    </row>
    <row r="1709" spans="1:10" x14ac:dyDescent="0.3">
      <c r="A1709" s="7" t="s">
        <v>663</v>
      </c>
      <c r="B1709">
        <v>25.35</v>
      </c>
      <c r="C1709">
        <v>4.9000000000000004</v>
      </c>
      <c r="D1709" s="7" t="s">
        <v>2380</v>
      </c>
      <c r="E1709" s="7" t="s">
        <v>2380</v>
      </c>
      <c r="F1709" s="7" t="s">
        <v>2380</v>
      </c>
      <c r="G1709">
        <v>0</v>
      </c>
      <c r="H1709" s="7" t="s">
        <v>2380</v>
      </c>
      <c r="I1709" s="7" t="s">
        <v>4726</v>
      </c>
      <c r="J1709" s="7" t="s">
        <v>4725</v>
      </c>
    </row>
    <row r="1710" spans="1:10" x14ac:dyDescent="0.3">
      <c r="A1710" s="7" t="s">
        <v>662</v>
      </c>
      <c r="B1710">
        <v>26.41</v>
      </c>
      <c r="C1710">
        <v>5.07</v>
      </c>
      <c r="D1710" s="7" t="s">
        <v>2383</v>
      </c>
      <c r="E1710" s="7" t="s">
        <v>2380</v>
      </c>
      <c r="F1710" s="7" t="s">
        <v>2380</v>
      </c>
      <c r="G1710">
        <v>1</v>
      </c>
      <c r="H1710" s="7" t="s">
        <v>2380</v>
      </c>
      <c r="I1710" s="7" t="s">
        <v>4726</v>
      </c>
      <c r="J1710" s="7" t="s">
        <v>4725</v>
      </c>
    </row>
    <row r="1711" spans="1:10" x14ac:dyDescent="0.3">
      <c r="A1711" s="7" t="s">
        <v>661</v>
      </c>
      <c r="B1711">
        <v>27.6</v>
      </c>
      <c r="C1711">
        <v>5.33</v>
      </c>
      <c r="D1711" s="7" t="s">
        <v>2380</v>
      </c>
      <c r="E1711" s="7" t="s">
        <v>2380</v>
      </c>
      <c r="F1711" s="7" t="s">
        <v>2380</v>
      </c>
      <c r="G1711">
        <v>1</v>
      </c>
      <c r="H1711" s="7" t="s">
        <v>2380</v>
      </c>
      <c r="I1711" s="7" t="s">
        <v>4726</v>
      </c>
      <c r="J1711" s="7" t="s">
        <v>4725</v>
      </c>
    </row>
    <row r="1712" spans="1:10" x14ac:dyDescent="0.3">
      <c r="A1712" s="7" t="s">
        <v>660</v>
      </c>
      <c r="B1712">
        <v>33.82</v>
      </c>
      <c r="C1712">
        <v>8.93</v>
      </c>
      <c r="D1712" s="7" t="s">
        <v>2383</v>
      </c>
      <c r="E1712" s="7" t="s">
        <v>2380</v>
      </c>
      <c r="F1712" s="7" t="s">
        <v>2380</v>
      </c>
      <c r="G1712">
        <v>1</v>
      </c>
      <c r="H1712" s="7" t="s">
        <v>2380</v>
      </c>
      <c r="I1712" s="7" t="s">
        <v>4722</v>
      </c>
      <c r="J1712" s="7" t="s">
        <v>4723</v>
      </c>
    </row>
    <row r="1713" spans="1:10" x14ac:dyDescent="0.3">
      <c r="A1713" s="7" t="s">
        <v>659</v>
      </c>
      <c r="B1713">
        <v>32.9</v>
      </c>
      <c r="C1713">
        <v>4.3499999999999996</v>
      </c>
      <c r="D1713" s="7" t="s">
        <v>2380</v>
      </c>
      <c r="E1713" s="7" t="s">
        <v>2380</v>
      </c>
      <c r="F1713" s="7" t="s">
        <v>2380</v>
      </c>
      <c r="G1713">
        <v>0</v>
      </c>
      <c r="H1713" s="7" t="s">
        <v>2380</v>
      </c>
      <c r="I1713" s="7" t="s">
        <v>4722</v>
      </c>
      <c r="J1713" s="7" t="s">
        <v>4725</v>
      </c>
    </row>
    <row r="1714" spans="1:10" x14ac:dyDescent="0.3">
      <c r="A1714" s="7" t="s">
        <v>658</v>
      </c>
      <c r="B1714">
        <v>30.875</v>
      </c>
      <c r="C1714">
        <v>9.5399999999999991</v>
      </c>
      <c r="D1714" s="7" t="s">
        <v>2383</v>
      </c>
      <c r="E1714" s="7" t="s">
        <v>2380</v>
      </c>
      <c r="F1714" s="7" t="s">
        <v>2380</v>
      </c>
      <c r="G1714">
        <v>1</v>
      </c>
      <c r="H1714" s="7" t="s">
        <v>2380</v>
      </c>
      <c r="I1714" s="7" t="s">
        <v>4722</v>
      </c>
      <c r="J1714" s="7" t="s">
        <v>4723</v>
      </c>
    </row>
    <row r="1715" spans="1:10" x14ac:dyDescent="0.3">
      <c r="A1715" s="7" t="s">
        <v>657</v>
      </c>
      <c r="B1715">
        <v>32.64</v>
      </c>
      <c r="C1715">
        <v>5.91</v>
      </c>
      <c r="D1715" s="7" t="s">
        <v>2380</v>
      </c>
      <c r="E1715" s="7" t="s">
        <v>2380</v>
      </c>
      <c r="F1715" s="7" t="s">
        <v>2380</v>
      </c>
      <c r="G1715">
        <v>0</v>
      </c>
      <c r="H1715" s="7" t="s">
        <v>2380</v>
      </c>
      <c r="I1715" s="7" t="s">
        <v>4722</v>
      </c>
      <c r="J1715" s="7" t="s">
        <v>4724</v>
      </c>
    </row>
    <row r="1716" spans="1:10" x14ac:dyDescent="0.3">
      <c r="A1716" s="7" t="s">
        <v>656</v>
      </c>
      <c r="B1716">
        <v>22.135000000000002</v>
      </c>
      <c r="C1716">
        <v>5.0999999999999996</v>
      </c>
      <c r="D1716" s="7" t="s">
        <v>2380</v>
      </c>
      <c r="E1716" s="7" t="s">
        <v>2380</v>
      </c>
      <c r="F1716" s="7" t="s">
        <v>2380</v>
      </c>
      <c r="G1716">
        <v>0</v>
      </c>
      <c r="H1716" s="7" t="s">
        <v>2380</v>
      </c>
      <c r="I1716" s="7" t="s">
        <v>4727</v>
      </c>
      <c r="J1716" s="7" t="s">
        <v>4725</v>
      </c>
    </row>
    <row r="1717" spans="1:10" x14ac:dyDescent="0.3">
      <c r="A1717" s="7" t="s">
        <v>655</v>
      </c>
      <c r="B1717">
        <v>16.53</v>
      </c>
      <c r="C1717">
        <v>5.08</v>
      </c>
      <c r="D1717" s="7" t="s">
        <v>2380</v>
      </c>
      <c r="E1717" s="7" t="s">
        <v>2380</v>
      </c>
      <c r="F1717" s="7" t="s">
        <v>2380</v>
      </c>
      <c r="G1717">
        <v>2</v>
      </c>
      <c r="H1717" s="7" t="s">
        <v>2380</v>
      </c>
      <c r="I1717" s="7" t="s">
        <v>4728</v>
      </c>
      <c r="J1717" s="7" t="s">
        <v>4725</v>
      </c>
    </row>
    <row r="1718" spans="1:10" x14ac:dyDescent="0.3">
      <c r="A1718" s="7" t="s">
        <v>654</v>
      </c>
      <c r="B1718">
        <v>32.774999999999999</v>
      </c>
      <c r="C1718">
        <v>4.75</v>
      </c>
      <c r="D1718" s="7" t="s">
        <v>2380</v>
      </c>
      <c r="E1718" s="7" t="s">
        <v>2380</v>
      </c>
      <c r="F1718" s="7" t="s">
        <v>2380</v>
      </c>
      <c r="G1718">
        <v>0</v>
      </c>
      <c r="H1718" s="7" t="s">
        <v>2380</v>
      </c>
      <c r="I1718" s="7" t="s">
        <v>4722</v>
      </c>
      <c r="J1718" s="7" t="s">
        <v>4725</v>
      </c>
    </row>
    <row r="1719" spans="1:10" x14ac:dyDescent="0.3">
      <c r="A1719" s="7" t="s">
        <v>653</v>
      </c>
      <c r="B1719">
        <v>30.9</v>
      </c>
      <c r="C1719">
        <v>6.05</v>
      </c>
      <c r="D1719" s="7" t="s">
        <v>2380</v>
      </c>
      <c r="E1719" s="7" t="s">
        <v>2380</v>
      </c>
      <c r="F1719" s="7" t="s">
        <v>2380</v>
      </c>
      <c r="G1719">
        <v>1</v>
      </c>
      <c r="H1719" s="7" t="s">
        <v>2380</v>
      </c>
      <c r="I1719" s="7" t="s">
        <v>4722</v>
      </c>
      <c r="J1719" s="7" t="s">
        <v>4724</v>
      </c>
    </row>
    <row r="1720" spans="1:10" x14ac:dyDescent="0.3">
      <c r="A1720" s="7" t="s">
        <v>652</v>
      </c>
      <c r="B1720">
        <v>15.58</v>
      </c>
      <c r="C1720">
        <v>11.56</v>
      </c>
      <c r="D1720" s="7" t="s">
        <v>2380</v>
      </c>
      <c r="E1720" s="7" t="s">
        <v>2380</v>
      </c>
      <c r="F1720" s="7" t="s">
        <v>2380</v>
      </c>
      <c r="G1720">
        <v>0</v>
      </c>
      <c r="H1720" s="7" t="s">
        <v>2380</v>
      </c>
      <c r="I1720" s="7" t="s">
        <v>4728</v>
      </c>
      <c r="J1720" s="7" t="s">
        <v>4723</v>
      </c>
    </row>
    <row r="1721" spans="1:10" x14ac:dyDescent="0.3">
      <c r="A1721" s="7" t="s">
        <v>651</v>
      </c>
      <c r="B1721">
        <v>26.315000000000001</v>
      </c>
      <c r="C1721">
        <v>5.76</v>
      </c>
      <c r="D1721" s="7" t="s">
        <v>2380</v>
      </c>
      <c r="E1721" s="7" t="s">
        <v>2380</v>
      </c>
      <c r="F1721" s="7" t="s">
        <v>2380</v>
      </c>
      <c r="G1721">
        <v>0</v>
      </c>
      <c r="H1721" s="7" t="s">
        <v>2380</v>
      </c>
      <c r="I1721" s="7" t="s">
        <v>4726</v>
      </c>
      <c r="J1721" s="7" t="s">
        <v>4724</v>
      </c>
    </row>
    <row r="1722" spans="1:10" x14ac:dyDescent="0.3">
      <c r="A1722" s="7" t="s">
        <v>650</v>
      </c>
      <c r="B1722">
        <v>35.61</v>
      </c>
      <c r="C1722">
        <v>5.65</v>
      </c>
      <c r="D1722" s="7" t="s">
        <v>2380</v>
      </c>
      <c r="E1722" s="7" t="s">
        <v>2383</v>
      </c>
      <c r="F1722" s="7" t="s">
        <v>2380</v>
      </c>
      <c r="G1722">
        <v>1</v>
      </c>
      <c r="H1722" s="7" t="s">
        <v>2380</v>
      </c>
      <c r="I1722" s="7" t="s">
        <v>4722</v>
      </c>
      <c r="J1722" s="7" t="s">
        <v>4725</v>
      </c>
    </row>
    <row r="1723" spans="1:10" x14ac:dyDescent="0.3">
      <c r="A1723" s="7" t="s">
        <v>649</v>
      </c>
      <c r="B1723">
        <v>37.56</v>
      </c>
      <c r="C1723">
        <v>5.88</v>
      </c>
      <c r="D1723" s="7" t="s">
        <v>2380</v>
      </c>
      <c r="E1723" s="7" t="s">
        <v>2383</v>
      </c>
      <c r="F1723" s="7" t="s">
        <v>2380</v>
      </c>
      <c r="G1723">
        <v>1</v>
      </c>
      <c r="H1723" s="7" t="s">
        <v>2380</v>
      </c>
      <c r="I1723" s="7" t="s">
        <v>4722</v>
      </c>
      <c r="J1723" s="7" t="s">
        <v>4724</v>
      </c>
    </row>
    <row r="1724" spans="1:10" x14ac:dyDescent="0.3">
      <c r="A1724" s="7" t="s">
        <v>648</v>
      </c>
      <c r="B1724">
        <v>15.49</v>
      </c>
      <c r="C1724">
        <v>9.6</v>
      </c>
      <c r="D1724" s="7" t="s">
        <v>2380</v>
      </c>
      <c r="E1724" s="7" t="s">
        <v>2380</v>
      </c>
      <c r="F1724" s="7" t="s">
        <v>2380</v>
      </c>
      <c r="G1724">
        <v>0</v>
      </c>
      <c r="H1724" s="7" t="s">
        <v>2380</v>
      </c>
      <c r="I1724" s="7" t="s">
        <v>4728</v>
      </c>
      <c r="J1724" s="7" t="s">
        <v>4723</v>
      </c>
    </row>
    <row r="1725" spans="1:10" x14ac:dyDescent="0.3">
      <c r="A1725" s="7" t="s">
        <v>647</v>
      </c>
      <c r="B1725">
        <v>23.48</v>
      </c>
      <c r="C1725">
        <v>6.24</v>
      </c>
      <c r="D1725" s="7" t="s">
        <v>2380</v>
      </c>
      <c r="E1725" s="7" t="s">
        <v>2380</v>
      </c>
      <c r="F1725" s="7" t="s">
        <v>2380</v>
      </c>
      <c r="G1725">
        <v>1</v>
      </c>
      <c r="H1725" s="7" t="s">
        <v>2380</v>
      </c>
      <c r="I1725" s="7" t="s">
        <v>4727</v>
      </c>
      <c r="J1725" s="7" t="s">
        <v>4724</v>
      </c>
    </row>
    <row r="1726" spans="1:10" x14ac:dyDescent="0.3">
      <c r="A1726" s="7" t="s">
        <v>646</v>
      </c>
      <c r="B1726">
        <v>30.02</v>
      </c>
      <c r="C1726">
        <v>7.63</v>
      </c>
      <c r="D1726" s="7" t="s">
        <v>2383</v>
      </c>
      <c r="E1726" s="7" t="s">
        <v>2380</v>
      </c>
      <c r="F1726" s="7" t="s">
        <v>2380</v>
      </c>
      <c r="G1726">
        <v>1</v>
      </c>
      <c r="H1726" s="7" t="s">
        <v>2380</v>
      </c>
      <c r="I1726" s="7" t="s">
        <v>4722</v>
      </c>
      <c r="J1726" s="7" t="s">
        <v>4723</v>
      </c>
    </row>
    <row r="1727" spans="1:10" x14ac:dyDescent="0.3">
      <c r="A1727" s="7" t="s">
        <v>645</v>
      </c>
      <c r="B1727">
        <v>26.885000000000002</v>
      </c>
      <c r="C1727">
        <v>8.66</v>
      </c>
      <c r="D1727" s="7" t="s">
        <v>2383</v>
      </c>
      <c r="E1727" s="7" t="s">
        <v>2380</v>
      </c>
      <c r="F1727" s="7" t="s">
        <v>2380</v>
      </c>
      <c r="G1727">
        <v>1</v>
      </c>
      <c r="H1727" s="7" t="s">
        <v>2380</v>
      </c>
      <c r="I1727" s="7" t="s">
        <v>4726</v>
      </c>
      <c r="J1727" s="7" t="s">
        <v>4723</v>
      </c>
    </row>
    <row r="1728" spans="1:10" x14ac:dyDescent="0.3">
      <c r="A1728" s="7" t="s">
        <v>644</v>
      </c>
      <c r="B1728">
        <v>25.84</v>
      </c>
      <c r="C1728">
        <v>8.5500000000000007</v>
      </c>
      <c r="D1728" s="7" t="s">
        <v>2383</v>
      </c>
      <c r="E1728" s="7" t="s">
        <v>2380</v>
      </c>
      <c r="F1728" s="7" t="s">
        <v>2380</v>
      </c>
      <c r="G1728">
        <v>1</v>
      </c>
      <c r="H1728" s="7" t="s">
        <v>2380</v>
      </c>
      <c r="I1728" s="7" t="s">
        <v>4726</v>
      </c>
      <c r="J1728" s="7" t="s">
        <v>4723</v>
      </c>
    </row>
    <row r="1729" spans="1:10" x14ac:dyDescent="0.3">
      <c r="A1729" s="7" t="s">
        <v>643</v>
      </c>
      <c r="B1729">
        <v>27.454999999999998</v>
      </c>
      <c r="C1729">
        <v>4.54</v>
      </c>
      <c r="D1729" s="7" t="s">
        <v>2380</v>
      </c>
      <c r="E1729" s="7" t="s">
        <v>2380</v>
      </c>
      <c r="F1729" s="7" t="s">
        <v>2380</v>
      </c>
      <c r="G1729">
        <v>0</v>
      </c>
      <c r="H1729" s="7" t="s">
        <v>2380</v>
      </c>
      <c r="I1729" s="7" t="s">
        <v>4726</v>
      </c>
      <c r="J1729" s="7" t="s">
        <v>4725</v>
      </c>
    </row>
    <row r="1730" spans="1:10" x14ac:dyDescent="0.3">
      <c r="A1730" s="7" t="s">
        <v>642</v>
      </c>
      <c r="B1730">
        <v>24.605</v>
      </c>
      <c r="C1730">
        <v>5.7</v>
      </c>
      <c r="D1730" s="7" t="s">
        <v>2380</v>
      </c>
      <c r="E1730" s="7" t="s">
        <v>2380</v>
      </c>
      <c r="F1730" s="7" t="s">
        <v>2380</v>
      </c>
      <c r="G1730">
        <v>0</v>
      </c>
      <c r="H1730" s="7" t="s">
        <v>2380</v>
      </c>
      <c r="I1730" s="7" t="s">
        <v>4727</v>
      </c>
      <c r="J1730" s="7" t="s">
        <v>4724</v>
      </c>
    </row>
    <row r="1731" spans="1:10" x14ac:dyDescent="0.3">
      <c r="A1731" s="7" t="s">
        <v>641</v>
      </c>
      <c r="B1731">
        <v>30.8</v>
      </c>
      <c r="C1731">
        <v>5.07</v>
      </c>
      <c r="D1731" s="7" t="s">
        <v>2380</v>
      </c>
      <c r="E1731" s="7" t="s">
        <v>2380</v>
      </c>
      <c r="F1731" s="7" t="s">
        <v>2380</v>
      </c>
      <c r="G1731">
        <v>0</v>
      </c>
      <c r="H1731" s="7" t="s">
        <v>2380</v>
      </c>
      <c r="I1731" s="7" t="s">
        <v>4722</v>
      </c>
      <c r="J1731" s="7" t="s">
        <v>4725</v>
      </c>
    </row>
    <row r="1732" spans="1:10" x14ac:dyDescent="0.3">
      <c r="A1732" s="7" t="s">
        <v>640</v>
      </c>
      <c r="B1732">
        <v>34.799999999999997</v>
      </c>
      <c r="C1732">
        <v>4.38</v>
      </c>
      <c r="D1732" s="7" t="s">
        <v>2380</v>
      </c>
      <c r="E1732" s="7" t="s">
        <v>2380</v>
      </c>
      <c r="F1732" s="7" t="s">
        <v>2380</v>
      </c>
      <c r="G1732">
        <v>1</v>
      </c>
      <c r="H1732" s="7" t="s">
        <v>2380</v>
      </c>
      <c r="I1732" s="7" t="s">
        <v>4722</v>
      </c>
      <c r="J1732" s="7" t="s">
        <v>4725</v>
      </c>
    </row>
    <row r="1733" spans="1:10" x14ac:dyDescent="0.3">
      <c r="A1733" s="7" t="s">
        <v>639</v>
      </c>
      <c r="B1733">
        <v>34.21</v>
      </c>
      <c r="C1733">
        <v>4.54</v>
      </c>
      <c r="D1733" s="7" t="s">
        <v>2380</v>
      </c>
      <c r="E1733" s="7" t="s">
        <v>2380</v>
      </c>
      <c r="F1733" s="7" t="s">
        <v>2380</v>
      </c>
      <c r="G1733">
        <v>1</v>
      </c>
      <c r="H1733" s="7" t="s">
        <v>2380</v>
      </c>
      <c r="I1733" s="7" t="s">
        <v>4722</v>
      </c>
      <c r="J1733" s="7" t="s">
        <v>4725</v>
      </c>
    </row>
    <row r="1734" spans="1:10" x14ac:dyDescent="0.3">
      <c r="A1734" s="7" t="s">
        <v>638</v>
      </c>
      <c r="B1734">
        <v>31</v>
      </c>
      <c r="C1734">
        <v>5.38</v>
      </c>
      <c r="D1734" s="7" t="s">
        <v>2380</v>
      </c>
      <c r="E1734" s="7" t="s">
        <v>2380</v>
      </c>
      <c r="F1734" s="7" t="s">
        <v>2380</v>
      </c>
      <c r="G1734">
        <v>1</v>
      </c>
      <c r="H1734" s="7" t="s">
        <v>2380</v>
      </c>
      <c r="I1734" s="7" t="s">
        <v>4722</v>
      </c>
      <c r="J1734" s="7" t="s">
        <v>4725</v>
      </c>
    </row>
    <row r="1735" spans="1:10" x14ac:dyDescent="0.3">
      <c r="A1735" s="7" t="s">
        <v>637</v>
      </c>
      <c r="B1735">
        <v>26.125</v>
      </c>
      <c r="C1735">
        <v>5.55</v>
      </c>
      <c r="D1735" s="7" t="s">
        <v>2380</v>
      </c>
      <c r="E1735" s="7" t="s">
        <v>2380</v>
      </c>
      <c r="F1735" s="7" t="s">
        <v>2380</v>
      </c>
      <c r="G1735">
        <v>1</v>
      </c>
      <c r="H1735" s="7" t="s">
        <v>2380</v>
      </c>
      <c r="I1735" s="7" t="s">
        <v>4726</v>
      </c>
      <c r="J1735" s="7" t="s">
        <v>4725</v>
      </c>
    </row>
    <row r="1736" spans="1:10" x14ac:dyDescent="0.3">
      <c r="A1736" s="7" t="s">
        <v>636</v>
      </c>
      <c r="B1736">
        <v>30.13</v>
      </c>
      <c r="C1736">
        <v>4.03</v>
      </c>
      <c r="D1736" s="7" t="s">
        <v>2383</v>
      </c>
      <c r="E1736" s="7" t="s">
        <v>2380</v>
      </c>
      <c r="F1736" s="7" t="s">
        <v>2380</v>
      </c>
      <c r="G1736">
        <v>1</v>
      </c>
      <c r="H1736" s="7" t="s">
        <v>2380</v>
      </c>
      <c r="I1736" s="7" t="s">
        <v>4722</v>
      </c>
      <c r="J1736" s="7" t="s">
        <v>4725</v>
      </c>
    </row>
    <row r="1737" spans="1:10" x14ac:dyDescent="0.3">
      <c r="A1737" s="7" t="s">
        <v>635</v>
      </c>
      <c r="B1737">
        <v>34.19</v>
      </c>
      <c r="C1737">
        <v>4.1900000000000004</v>
      </c>
      <c r="D1737" s="7" t="s">
        <v>2380</v>
      </c>
      <c r="E1737" s="7" t="s">
        <v>2380</v>
      </c>
      <c r="F1737" s="7" t="s">
        <v>2380</v>
      </c>
      <c r="G1737">
        <v>0</v>
      </c>
      <c r="H1737" s="7" t="s">
        <v>2380</v>
      </c>
      <c r="I1737" s="7" t="s">
        <v>4722</v>
      </c>
      <c r="J1737" s="7" t="s">
        <v>4725</v>
      </c>
    </row>
    <row r="1738" spans="1:10" x14ac:dyDescent="0.3">
      <c r="A1738" s="7" t="s">
        <v>634</v>
      </c>
      <c r="B1738">
        <v>22.515000000000001</v>
      </c>
      <c r="C1738">
        <v>4.37</v>
      </c>
      <c r="D1738" s="7" t="s">
        <v>2380</v>
      </c>
      <c r="E1738" s="7" t="s">
        <v>2380</v>
      </c>
      <c r="F1738" s="7" t="s">
        <v>2383</v>
      </c>
      <c r="G1738">
        <v>1</v>
      </c>
      <c r="H1738" s="7" t="s">
        <v>2380</v>
      </c>
      <c r="I1738" s="7" t="s">
        <v>4727</v>
      </c>
      <c r="J1738" s="7" t="s">
        <v>4725</v>
      </c>
    </row>
    <row r="1739" spans="1:10" x14ac:dyDescent="0.3">
      <c r="A1739" s="7" t="s">
        <v>633</v>
      </c>
      <c r="B1739">
        <v>18.239999999999998</v>
      </c>
      <c r="C1739">
        <v>5.31</v>
      </c>
      <c r="D1739" s="7" t="s">
        <v>2383</v>
      </c>
      <c r="E1739" s="7" t="s">
        <v>2380</v>
      </c>
      <c r="F1739" s="7" t="s">
        <v>2383</v>
      </c>
      <c r="G1739">
        <v>1</v>
      </c>
      <c r="H1739" s="7" t="s">
        <v>2380</v>
      </c>
      <c r="I1739" s="7" t="s">
        <v>4728</v>
      </c>
      <c r="J1739" s="7" t="s">
        <v>4725</v>
      </c>
    </row>
    <row r="1740" spans="1:10" x14ac:dyDescent="0.3">
      <c r="A1740" s="7" t="s">
        <v>631</v>
      </c>
      <c r="B1740">
        <v>37.28</v>
      </c>
      <c r="C1740">
        <v>4.66</v>
      </c>
      <c r="D1740" s="7" t="s">
        <v>2380</v>
      </c>
      <c r="E1740" s="7" t="s">
        <v>2383</v>
      </c>
      <c r="F1740" s="7" t="s">
        <v>2380</v>
      </c>
      <c r="G1740">
        <v>1</v>
      </c>
      <c r="H1740" s="7" t="s">
        <v>2380</v>
      </c>
      <c r="I1740" s="7" t="s">
        <v>4722</v>
      </c>
      <c r="J1740" s="7" t="s">
        <v>4725</v>
      </c>
    </row>
    <row r="1741" spans="1:10" x14ac:dyDescent="0.3">
      <c r="A1741" s="7" t="s">
        <v>630</v>
      </c>
      <c r="B1741">
        <v>18.2</v>
      </c>
      <c r="C1741">
        <v>6.19</v>
      </c>
      <c r="D1741" s="7" t="s">
        <v>2380</v>
      </c>
      <c r="E1741" s="7" t="s">
        <v>2380</v>
      </c>
      <c r="F1741" s="7" t="s">
        <v>2383</v>
      </c>
      <c r="G1741">
        <v>1</v>
      </c>
      <c r="H1741" s="7" t="s">
        <v>2380</v>
      </c>
      <c r="I1741" s="7" t="s">
        <v>4728</v>
      </c>
      <c r="J1741" s="7" t="s">
        <v>4724</v>
      </c>
    </row>
    <row r="1742" spans="1:10" x14ac:dyDescent="0.3">
      <c r="A1742" s="7" t="s">
        <v>629</v>
      </c>
      <c r="B1742">
        <v>20.53</v>
      </c>
      <c r="C1742">
        <v>4.8600000000000003</v>
      </c>
      <c r="D1742" s="7" t="s">
        <v>2380</v>
      </c>
      <c r="E1742" s="7" t="s">
        <v>2380</v>
      </c>
      <c r="F1742" s="7" t="s">
        <v>2380</v>
      </c>
      <c r="G1742">
        <v>1</v>
      </c>
      <c r="H1742" s="7" t="s">
        <v>2380</v>
      </c>
      <c r="I1742" s="7" t="s">
        <v>4727</v>
      </c>
      <c r="J1742" s="7" t="s">
        <v>4725</v>
      </c>
    </row>
    <row r="1743" spans="1:10" x14ac:dyDescent="0.3">
      <c r="A1743" s="7" t="s">
        <v>628</v>
      </c>
      <c r="B1743">
        <v>23.79</v>
      </c>
      <c r="C1743">
        <v>4.74</v>
      </c>
      <c r="D1743" s="7" t="s">
        <v>2380</v>
      </c>
      <c r="E1743" s="7" t="s">
        <v>2380</v>
      </c>
      <c r="F1743" s="7" t="s">
        <v>2380</v>
      </c>
      <c r="G1743">
        <v>0</v>
      </c>
      <c r="H1743" s="7" t="s">
        <v>2380</v>
      </c>
      <c r="I1743" s="7" t="s">
        <v>4727</v>
      </c>
      <c r="J1743" s="7" t="s">
        <v>4725</v>
      </c>
    </row>
    <row r="1744" spans="1:10" x14ac:dyDescent="0.3">
      <c r="A1744" s="7" t="s">
        <v>627</v>
      </c>
      <c r="B1744">
        <v>29.8</v>
      </c>
      <c r="C1744">
        <v>6.03</v>
      </c>
      <c r="D1744" s="7" t="s">
        <v>2380</v>
      </c>
      <c r="E1744" s="7" t="s">
        <v>2380</v>
      </c>
      <c r="F1744" s="7" t="s">
        <v>2380</v>
      </c>
      <c r="G1744">
        <v>0</v>
      </c>
      <c r="H1744" s="7" t="s">
        <v>2380</v>
      </c>
      <c r="I1744" s="7" t="s">
        <v>4726</v>
      </c>
      <c r="J1744" s="7" t="s">
        <v>4724</v>
      </c>
    </row>
    <row r="1745" spans="1:10" x14ac:dyDescent="0.3">
      <c r="A1745" s="7" t="s">
        <v>626</v>
      </c>
      <c r="B1745">
        <v>31.54</v>
      </c>
      <c r="C1745">
        <v>4.71</v>
      </c>
      <c r="D1745" s="7" t="s">
        <v>2380</v>
      </c>
      <c r="E1745" s="7" t="s">
        <v>2380</v>
      </c>
      <c r="F1745" s="7" t="s">
        <v>2380</v>
      </c>
      <c r="G1745">
        <v>0</v>
      </c>
      <c r="H1745" s="7" t="s">
        <v>2380</v>
      </c>
      <c r="I1745" s="7" t="s">
        <v>4722</v>
      </c>
      <c r="J1745" s="7" t="s">
        <v>4725</v>
      </c>
    </row>
    <row r="1746" spans="1:10" x14ac:dyDescent="0.3">
      <c r="A1746" s="7" t="s">
        <v>625</v>
      </c>
      <c r="B1746">
        <v>20.82</v>
      </c>
      <c r="C1746">
        <v>5.55</v>
      </c>
      <c r="D1746" s="7" t="s">
        <v>2380</v>
      </c>
      <c r="E1746" s="7" t="s">
        <v>2380</v>
      </c>
      <c r="F1746" s="7" t="s">
        <v>2380</v>
      </c>
      <c r="G1746">
        <v>1</v>
      </c>
      <c r="H1746" s="7" t="s">
        <v>2380</v>
      </c>
      <c r="I1746" s="7" t="s">
        <v>4727</v>
      </c>
      <c r="J1746" s="7" t="s">
        <v>4725</v>
      </c>
    </row>
    <row r="1747" spans="1:10" x14ac:dyDescent="0.3">
      <c r="A1747" s="7" t="s">
        <v>624</v>
      </c>
      <c r="B1747">
        <v>38.83</v>
      </c>
      <c r="C1747">
        <v>4.78</v>
      </c>
      <c r="D1747" s="7" t="s">
        <v>2380</v>
      </c>
      <c r="E1747" s="7" t="s">
        <v>2380</v>
      </c>
      <c r="F1747" s="7" t="s">
        <v>2383</v>
      </c>
      <c r="G1747">
        <v>1</v>
      </c>
      <c r="H1747" s="7" t="s">
        <v>2380</v>
      </c>
      <c r="I1747" s="7" t="s">
        <v>4722</v>
      </c>
      <c r="J1747" s="7" t="s">
        <v>4725</v>
      </c>
    </row>
    <row r="1748" spans="1:10" x14ac:dyDescent="0.3">
      <c r="A1748" s="7" t="s">
        <v>623</v>
      </c>
      <c r="B1748">
        <v>23.44</v>
      </c>
      <c r="C1748">
        <v>4.6500000000000004</v>
      </c>
      <c r="D1748" s="7" t="s">
        <v>2383</v>
      </c>
      <c r="E1748" s="7" t="s">
        <v>2380</v>
      </c>
      <c r="F1748" s="7" t="s">
        <v>2380</v>
      </c>
      <c r="G1748">
        <v>1</v>
      </c>
      <c r="H1748" s="7" t="s">
        <v>2380</v>
      </c>
      <c r="I1748" s="7" t="s">
        <v>4727</v>
      </c>
      <c r="J1748" s="7" t="s">
        <v>4725</v>
      </c>
    </row>
    <row r="1749" spans="1:10" x14ac:dyDescent="0.3">
      <c r="A1749" s="7" t="s">
        <v>622</v>
      </c>
      <c r="B1749">
        <v>24.13</v>
      </c>
      <c r="C1749">
        <v>5.2</v>
      </c>
      <c r="D1749" s="7" t="s">
        <v>2380</v>
      </c>
      <c r="E1749" s="7" t="s">
        <v>2380</v>
      </c>
      <c r="F1749" s="7" t="s">
        <v>2380</v>
      </c>
      <c r="G1749">
        <v>1</v>
      </c>
      <c r="H1749" s="7" t="s">
        <v>2380</v>
      </c>
      <c r="I1749" s="7" t="s">
        <v>4727</v>
      </c>
      <c r="J1749" s="7" t="s">
        <v>4725</v>
      </c>
    </row>
    <row r="1750" spans="1:10" x14ac:dyDescent="0.3">
      <c r="A1750" s="7" t="s">
        <v>621</v>
      </c>
      <c r="B1750">
        <v>42.13</v>
      </c>
      <c r="C1750">
        <v>4.54</v>
      </c>
      <c r="D1750" s="7" t="s">
        <v>2383</v>
      </c>
      <c r="E1750" s="7" t="s">
        <v>2380</v>
      </c>
      <c r="F1750" s="7" t="s">
        <v>2380</v>
      </c>
      <c r="G1750">
        <v>1</v>
      </c>
      <c r="H1750" s="7" t="s">
        <v>2380</v>
      </c>
      <c r="I1750" s="7" t="s">
        <v>4722</v>
      </c>
      <c r="J1750" s="7" t="s">
        <v>4725</v>
      </c>
    </row>
    <row r="1751" spans="1:10" x14ac:dyDescent="0.3">
      <c r="A1751" s="7" t="s">
        <v>620</v>
      </c>
      <c r="B1751">
        <v>17.86</v>
      </c>
      <c r="C1751">
        <v>4.1100000000000003</v>
      </c>
      <c r="D1751" s="7" t="s">
        <v>2380</v>
      </c>
      <c r="E1751" s="7" t="s">
        <v>2380</v>
      </c>
      <c r="F1751" s="7" t="s">
        <v>2380</v>
      </c>
      <c r="G1751">
        <v>1</v>
      </c>
      <c r="H1751" s="7" t="s">
        <v>2380</v>
      </c>
      <c r="I1751" s="7" t="s">
        <v>4728</v>
      </c>
      <c r="J1751" s="7" t="s">
        <v>4725</v>
      </c>
    </row>
    <row r="1752" spans="1:10" x14ac:dyDescent="0.3">
      <c r="A1752" s="7" t="s">
        <v>619</v>
      </c>
      <c r="B1752">
        <v>32.78</v>
      </c>
      <c r="C1752">
        <v>4.63</v>
      </c>
      <c r="D1752" s="7" t="s">
        <v>2380</v>
      </c>
      <c r="E1752" s="7" t="s">
        <v>2380</v>
      </c>
      <c r="F1752" s="7" t="s">
        <v>2380</v>
      </c>
      <c r="G1752">
        <v>0</v>
      </c>
      <c r="H1752" s="7" t="s">
        <v>2380</v>
      </c>
      <c r="I1752" s="7" t="s">
        <v>4722</v>
      </c>
      <c r="J1752" s="7" t="s">
        <v>4725</v>
      </c>
    </row>
    <row r="1753" spans="1:10" x14ac:dyDescent="0.3">
      <c r="A1753" s="7" t="s">
        <v>618</v>
      </c>
      <c r="B1753">
        <v>23.9</v>
      </c>
      <c r="C1753">
        <v>6.06</v>
      </c>
      <c r="D1753" s="7" t="s">
        <v>2383</v>
      </c>
      <c r="E1753" s="7" t="s">
        <v>2380</v>
      </c>
      <c r="F1753" s="7" t="s">
        <v>2383</v>
      </c>
      <c r="G1753">
        <v>1</v>
      </c>
      <c r="H1753" s="7" t="s">
        <v>2380</v>
      </c>
      <c r="I1753" s="7" t="s">
        <v>4727</v>
      </c>
      <c r="J1753" s="7" t="s">
        <v>4724</v>
      </c>
    </row>
    <row r="1754" spans="1:10" x14ac:dyDescent="0.3">
      <c r="A1754" s="7" t="s">
        <v>617</v>
      </c>
      <c r="B1754">
        <v>15.47</v>
      </c>
      <c r="C1754">
        <v>8.43</v>
      </c>
      <c r="D1754" s="7" t="s">
        <v>2380</v>
      </c>
      <c r="E1754" s="7" t="s">
        <v>2380</v>
      </c>
      <c r="F1754" s="7" t="s">
        <v>2380</v>
      </c>
      <c r="G1754">
        <v>0</v>
      </c>
      <c r="H1754" s="7" t="s">
        <v>2380</v>
      </c>
      <c r="I1754" s="7" t="s">
        <v>4728</v>
      </c>
      <c r="J1754" s="7" t="s">
        <v>4723</v>
      </c>
    </row>
    <row r="1755" spans="1:10" x14ac:dyDescent="0.3">
      <c r="A1755" s="7" t="s">
        <v>616</v>
      </c>
      <c r="B1755">
        <v>28.54</v>
      </c>
      <c r="C1755">
        <v>5.51</v>
      </c>
      <c r="D1755" s="7" t="s">
        <v>2380</v>
      </c>
      <c r="E1755" s="7" t="s">
        <v>2380</v>
      </c>
      <c r="F1755" s="7" t="s">
        <v>2383</v>
      </c>
      <c r="G1755">
        <v>1</v>
      </c>
      <c r="H1755" s="7" t="s">
        <v>2380</v>
      </c>
      <c r="I1755" s="7" t="s">
        <v>4726</v>
      </c>
      <c r="J1755" s="7" t="s">
        <v>4725</v>
      </c>
    </row>
    <row r="1756" spans="1:10" x14ac:dyDescent="0.3">
      <c r="A1756" s="7" t="s">
        <v>615</v>
      </c>
      <c r="B1756">
        <v>18.54</v>
      </c>
      <c r="C1756">
        <v>4.95</v>
      </c>
      <c r="D1756" s="7" t="s">
        <v>2380</v>
      </c>
      <c r="E1756" s="7" t="s">
        <v>2380</v>
      </c>
      <c r="F1756" s="7" t="s">
        <v>2380</v>
      </c>
      <c r="G1756">
        <v>0</v>
      </c>
      <c r="H1756" s="7" t="s">
        <v>2380</v>
      </c>
      <c r="I1756" s="7" t="s">
        <v>4727</v>
      </c>
      <c r="J1756" s="7" t="s">
        <v>4725</v>
      </c>
    </row>
    <row r="1757" spans="1:10" x14ac:dyDescent="0.3">
      <c r="A1757" s="7" t="s">
        <v>614</v>
      </c>
      <c r="B1757">
        <v>32.18</v>
      </c>
      <c r="C1757">
        <v>6.44</v>
      </c>
      <c r="D1757" s="7" t="s">
        <v>2383</v>
      </c>
      <c r="E1757" s="7" t="s">
        <v>2380</v>
      </c>
      <c r="F1757" s="7" t="s">
        <v>2383</v>
      </c>
      <c r="G1757">
        <v>1</v>
      </c>
      <c r="H1757" s="7" t="s">
        <v>2380</v>
      </c>
      <c r="I1757" s="7" t="s">
        <v>4722</v>
      </c>
      <c r="J1757" s="7" t="s">
        <v>4723</v>
      </c>
    </row>
    <row r="1758" spans="1:10" x14ac:dyDescent="0.3">
      <c r="A1758" s="7" t="s">
        <v>613</v>
      </c>
      <c r="B1758">
        <v>37.380000000000003</v>
      </c>
      <c r="C1758">
        <v>6.05</v>
      </c>
      <c r="D1758" s="7" t="s">
        <v>2383</v>
      </c>
      <c r="E1758" s="7" t="s">
        <v>2380</v>
      </c>
      <c r="F1758" s="7" t="s">
        <v>2380</v>
      </c>
      <c r="G1758">
        <v>0</v>
      </c>
      <c r="H1758" s="7" t="s">
        <v>2380</v>
      </c>
      <c r="I1758" s="7" t="s">
        <v>4722</v>
      </c>
      <c r="J1758" s="7" t="s">
        <v>4724</v>
      </c>
    </row>
    <row r="1759" spans="1:10" x14ac:dyDescent="0.3">
      <c r="A1759" s="7" t="s">
        <v>612</v>
      </c>
      <c r="B1759">
        <v>31.12</v>
      </c>
      <c r="C1759">
        <v>4.76</v>
      </c>
      <c r="D1759" s="7" t="s">
        <v>2383</v>
      </c>
      <c r="E1759" s="7" t="s">
        <v>2380</v>
      </c>
      <c r="F1759" s="7" t="s">
        <v>2383</v>
      </c>
      <c r="G1759">
        <v>1</v>
      </c>
      <c r="H1759" s="7" t="s">
        <v>2380</v>
      </c>
      <c r="I1759" s="7" t="s">
        <v>4722</v>
      </c>
      <c r="J1759" s="7" t="s">
        <v>4725</v>
      </c>
    </row>
    <row r="1760" spans="1:10" x14ac:dyDescent="0.3">
      <c r="A1760" s="7" t="s">
        <v>611</v>
      </c>
      <c r="B1760">
        <v>22.01</v>
      </c>
      <c r="C1760">
        <v>6.72</v>
      </c>
      <c r="D1760" s="7" t="s">
        <v>2383</v>
      </c>
      <c r="E1760" s="7" t="s">
        <v>2380</v>
      </c>
      <c r="F1760" s="7" t="s">
        <v>2380</v>
      </c>
      <c r="G1760">
        <v>1</v>
      </c>
      <c r="H1760" s="7" t="s">
        <v>2380</v>
      </c>
      <c r="I1760" s="7" t="s">
        <v>4727</v>
      </c>
      <c r="J1760" s="7" t="s">
        <v>4723</v>
      </c>
    </row>
    <row r="1761" spans="1:10" x14ac:dyDescent="0.3">
      <c r="A1761" s="7" t="s">
        <v>610</v>
      </c>
      <c r="B1761">
        <v>27.645</v>
      </c>
      <c r="C1761">
        <v>5.7</v>
      </c>
      <c r="D1761" s="7" t="s">
        <v>2380</v>
      </c>
      <c r="E1761" s="7" t="s">
        <v>2380</v>
      </c>
      <c r="F1761" s="7" t="s">
        <v>2380</v>
      </c>
      <c r="G1761">
        <v>0</v>
      </c>
      <c r="H1761" s="7" t="s">
        <v>2380</v>
      </c>
      <c r="I1761" s="7" t="s">
        <v>4726</v>
      </c>
      <c r="J1761" s="7" t="s">
        <v>4724</v>
      </c>
    </row>
    <row r="1762" spans="1:10" x14ac:dyDescent="0.3">
      <c r="A1762" s="7" t="s">
        <v>609</v>
      </c>
      <c r="B1762">
        <v>29.64</v>
      </c>
      <c r="C1762">
        <v>5.31</v>
      </c>
      <c r="D1762" s="7" t="s">
        <v>2383</v>
      </c>
      <c r="E1762" s="7" t="s">
        <v>2380</v>
      </c>
      <c r="F1762" s="7" t="s">
        <v>2380</v>
      </c>
      <c r="G1762">
        <v>0</v>
      </c>
      <c r="H1762" s="7" t="s">
        <v>2380</v>
      </c>
      <c r="I1762" s="7" t="s">
        <v>4726</v>
      </c>
      <c r="J1762" s="7" t="s">
        <v>4725</v>
      </c>
    </row>
    <row r="1763" spans="1:10" x14ac:dyDescent="0.3">
      <c r="A1763" s="7" t="s">
        <v>608</v>
      </c>
      <c r="B1763">
        <v>33.700000000000003</v>
      </c>
      <c r="C1763">
        <v>4.32</v>
      </c>
      <c r="D1763" s="7" t="s">
        <v>2383</v>
      </c>
      <c r="E1763" s="7" t="s">
        <v>2380</v>
      </c>
      <c r="F1763" s="7" t="s">
        <v>2380</v>
      </c>
      <c r="G1763">
        <v>1</v>
      </c>
      <c r="H1763" s="7" t="s">
        <v>2380</v>
      </c>
      <c r="I1763" s="7" t="s">
        <v>4722</v>
      </c>
      <c r="J1763" s="7" t="s">
        <v>4725</v>
      </c>
    </row>
    <row r="1764" spans="1:10" x14ac:dyDescent="0.3">
      <c r="A1764" s="7" t="s">
        <v>607</v>
      </c>
      <c r="B1764">
        <v>27.5</v>
      </c>
      <c r="C1764">
        <v>4.2300000000000004</v>
      </c>
      <c r="D1764" s="7" t="s">
        <v>2383</v>
      </c>
      <c r="E1764" s="7" t="s">
        <v>2380</v>
      </c>
      <c r="F1764" s="7" t="s">
        <v>2380</v>
      </c>
      <c r="G1764">
        <v>1</v>
      </c>
      <c r="H1764" s="7" t="s">
        <v>2380</v>
      </c>
      <c r="I1764" s="7" t="s">
        <v>4726</v>
      </c>
      <c r="J1764" s="7" t="s">
        <v>4725</v>
      </c>
    </row>
    <row r="1765" spans="1:10" x14ac:dyDescent="0.3">
      <c r="A1765" s="7" t="s">
        <v>606</v>
      </c>
      <c r="B1765">
        <v>16.12</v>
      </c>
      <c r="C1765">
        <v>6.09</v>
      </c>
      <c r="D1765" s="7" t="s">
        <v>2380</v>
      </c>
      <c r="E1765" s="7" t="s">
        <v>2380</v>
      </c>
      <c r="F1765" s="7" t="s">
        <v>2380</v>
      </c>
      <c r="G1765">
        <v>0</v>
      </c>
      <c r="H1765" s="7" t="s">
        <v>2380</v>
      </c>
      <c r="I1765" s="7" t="s">
        <v>4728</v>
      </c>
      <c r="J1765" s="7" t="s">
        <v>4724</v>
      </c>
    </row>
    <row r="1766" spans="1:10" x14ac:dyDescent="0.3">
      <c r="A1766" s="7" t="s">
        <v>605</v>
      </c>
      <c r="B1766">
        <v>26.73</v>
      </c>
      <c r="C1766">
        <v>4.74</v>
      </c>
      <c r="D1766" s="7" t="s">
        <v>2383</v>
      </c>
      <c r="E1766" s="7" t="s">
        <v>2380</v>
      </c>
      <c r="F1766" s="7" t="s">
        <v>2380</v>
      </c>
      <c r="G1766">
        <v>1</v>
      </c>
      <c r="H1766" s="7" t="s">
        <v>2380</v>
      </c>
      <c r="I1766" s="7" t="s">
        <v>4726</v>
      </c>
      <c r="J1766" s="7" t="s">
        <v>4725</v>
      </c>
    </row>
    <row r="1767" spans="1:10" x14ac:dyDescent="0.3">
      <c r="A1767" s="7" t="s">
        <v>604</v>
      </c>
      <c r="B1767">
        <v>37.25</v>
      </c>
      <c r="C1767">
        <v>6.23</v>
      </c>
      <c r="D1767" s="7" t="s">
        <v>2383</v>
      </c>
      <c r="E1767" s="7" t="s">
        <v>2380</v>
      </c>
      <c r="F1767" s="7" t="s">
        <v>2380</v>
      </c>
      <c r="G1767">
        <v>0</v>
      </c>
      <c r="H1767" s="7" t="s">
        <v>2380</v>
      </c>
      <c r="I1767" s="7" t="s">
        <v>4722</v>
      </c>
      <c r="J1767" s="7" t="s">
        <v>4724</v>
      </c>
    </row>
    <row r="1768" spans="1:10" x14ac:dyDescent="0.3">
      <c r="A1768" s="7" t="s">
        <v>603</v>
      </c>
      <c r="B1768">
        <v>23.56</v>
      </c>
      <c r="C1768">
        <v>5.45</v>
      </c>
      <c r="D1768" s="7" t="s">
        <v>2383</v>
      </c>
      <c r="E1768" s="7" t="s">
        <v>2380</v>
      </c>
      <c r="F1768" s="7" t="s">
        <v>2380</v>
      </c>
      <c r="G1768">
        <v>1</v>
      </c>
      <c r="H1768" s="7" t="s">
        <v>2380</v>
      </c>
      <c r="I1768" s="7" t="s">
        <v>4727</v>
      </c>
      <c r="J1768" s="7" t="s">
        <v>4725</v>
      </c>
    </row>
    <row r="1769" spans="1:10" x14ac:dyDescent="0.3">
      <c r="A1769" s="7" t="s">
        <v>602</v>
      </c>
      <c r="B1769">
        <v>15.84</v>
      </c>
      <c r="C1769">
        <v>10.34</v>
      </c>
      <c r="D1769" s="7" t="s">
        <v>2380</v>
      </c>
      <c r="E1769" s="7" t="s">
        <v>2380</v>
      </c>
      <c r="F1769" s="7" t="s">
        <v>2380</v>
      </c>
      <c r="G1769">
        <v>2</v>
      </c>
      <c r="H1769" s="7" t="s">
        <v>2380</v>
      </c>
      <c r="I1769" s="7" t="s">
        <v>4728</v>
      </c>
      <c r="J1769" s="7" t="s">
        <v>4723</v>
      </c>
    </row>
    <row r="1770" spans="1:10" x14ac:dyDescent="0.3">
      <c r="A1770" s="7" t="s">
        <v>601</v>
      </c>
      <c r="B1770">
        <v>36.630000000000003</v>
      </c>
      <c r="C1770">
        <v>5.15</v>
      </c>
      <c r="D1770" s="7" t="s">
        <v>2380</v>
      </c>
      <c r="E1770" s="7" t="s">
        <v>2380</v>
      </c>
      <c r="F1770" s="7" t="s">
        <v>2380</v>
      </c>
      <c r="G1770">
        <v>0</v>
      </c>
      <c r="H1770" s="7" t="s">
        <v>2380</v>
      </c>
      <c r="I1770" s="7" t="s">
        <v>4722</v>
      </c>
      <c r="J1770" s="7" t="s">
        <v>4725</v>
      </c>
    </row>
    <row r="1771" spans="1:10" x14ac:dyDescent="0.3">
      <c r="A1771" s="7" t="s">
        <v>600</v>
      </c>
      <c r="B1771">
        <v>16.47</v>
      </c>
      <c r="C1771">
        <v>11.72</v>
      </c>
      <c r="D1771" s="7" t="s">
        <v>2380</v>
      </c>
      <c r="E1771" s="7" t="s">
        <v>2380</v>
      </c>
      <c r="F1771" s="7" t="s">
        <v>2380</v>
      </c>
      <c r="G1771">
        <v>0</v>
      </c>
      <c r="H1771" s="7" t="s">
        <v>2380</v>
      </c>
      <c r="I1771" s="7" t="s">
        <v>4728</v>
      </c>
      <c r="J1771" s="7" t="s">
        <v>4723</v>
      </c>
    </row>
    <row r="1772" spans="1:10" x14ac:dyDescent="0.3">
      <c r="A1772" s="7" t="s">
        <v>599</v>
      </c>
      <c r="B1772">
        <v>25.8</v>
      </c>
      <c r="C1772">
        <v>5.29</v>
      </c>
      <c r="D1772" s="7" t="s">
        <v>2380</v>
      </c>
      <c r="E1772" s="7" t="s">
        <v>2380</v>
      </c>
      <c r="F1772" s="7" t="s">
        <v>2380</v>
      </c>
      <c r="G1772">
        <v>0</v>
      </c>
      <c r="H1772" s="7" t="s">
        <v>2380</v>
      </c>
      <c r="I1772" s="7" t="s">
        <v>4726</v>
      </c>
      <c r="J1772" s="7" t="s">
        <v>4725</v>
      </c>
    </row>
    <row r="1773" spans="1:10" x14ac:dyDescent="0.3">
      <c r="A1773" s="7" t="s">
        <v>598</v>
      </c>
      <c r="B1773">
        <v>23.6</v>
      </c>
      <c r="C1773">
        <v>4.33</v>
      </c>
      <c r="D1773" s="7" t="s">
        <v>2380</v>
      </c>
      <c r="E1773" s="7" t="s">
        <v>2380</v>
      </c>
      <c r="F1773" s="7" t="s">
        <v>2380</v>
      </c>
      <c r="G1773">
        <v>0</v>
      </c>
      <c r="H1773" s="7" t="s">
        <v>2380</v>
      </c>
      <c r="I1773" s="7" t="s">
        <v>4727</v>
      </c>
      <c r="J1773" s="7" t="s">
        <v>4725</v>
      </c>
    </row>
    <row r="1774" spans="1:10" x14ac:dyDescent="0.3">
      <c r="A1774" s="7" t="s">
        <v>597</v>
      </c>
      <c r="B1774">
        <v>32.11</v>
      </c>
      <c r="C1774">
        <v>6.24</v>
      </c>
      <c r="D1774" s="7" t="s">
        <v>2380</v>
      </c>
      <c r="E1774" s="7" t="s">
        <v>2380</v>
      </c>
      <c r="F1774" s="7" t="s">
        <v>2383</v>
      </c>
      <c r="G1774">
        <v>1</v>
      </c>
      <c r="H1774" s="7" t="s">
        <v>2380</v>
      </c>
      <c r="I1774" s="7" t="s">
        <v>4722</v>
      </c>
      <c r="J1774" s="7" t="s">
        <v>4724</v>
      </c>
    </row>
    <row r="1775" spans="1:10" x14ac:dyDescent="0.3">
      <c r="A1775" s="7" t="s">
        <v>596</v>
      </c>
      <c r="B1775">
        <v>30.114999999999998</v>
      </c>
      <c r="C1775">
        <v>11.61</v>
      </c>
      <c r="D1775" s="7" t="s">
        <v>2380</v>
      </c>
      <c r="E1775" s="7" t="s">
        <v>2380</v>
      </c>
      <c r="F1775" s="7" t="s">
        <v>2380</v>
      </c>
      <c r="G1775">
        <v>0</v>
      </c>
      <c r="H1775" s="7" t="s">
        <v>2380</v>
      </c>
      <c r="I1775" s="7" t="s">
        <v>4722</v>
      </c>
      <c r="J1775" s="7" t="s">
        <v>4723</v>
      </c>
    </row>
    <row r="1776" spans="1:10" x14ac:dyDescent="0.3">
      <c r="A1776" s="7" t="s">
        <v>595</v>
      </c>
      <c r="B1776">
        <v>20.28</v>
      </c>
      <c r="C1776">
        <v>11.07</v>
      </c>
      <c r="D1776" s="7" t="s">
        <v>2383</v>
      </c>
      <c r="E1776" s="7" t="s">
        <v>2380</v>
      </c>
      <c r="F1776" s="7" t="s">
        <v>2380</v>
      </c>
      <c r="G1776">
        <v>0</v>
      </c>
      <c r="H1776" s="7" t="s">
        <v>2380</v>
      </c>
      <c r="I1776" s="7" t="s">
        <v>4727</v>
      </c>
      <c r="J1776" s="7" t="s">
        <v>4723</v>
      </c>
    </row>
    <row r="1777" spans="1:10" x14ac:dyDescent="0.3">
      <c r="A1777" s="7" t="s">
        <v>594</v>
      </c>
      <c r="B1777">
        <v>20.234999999999999</v>
      </c>
      <c r="C1777">
        <v>5.19</v>
      </c>
      <c r="D1777" s="7" t="s">
        <v>2380</v>
      </c>
      <c r="E1777" s="7" t="s">
        <v>2380</v>
      </c>
      <c r="F1777" s="7" t="s">
        <v>2383</v>
      </c>
      <c r="G1777">
        <v>1</v>
      </c>
      <c r="H1777" s="7" t="s">
        <v>2380</v>
      </c>
      <c r="I1777" s="7" t="s">
        <v>4727</v>
      </c>
      <c r="J1777" s="7" t="s">
        <v>4725</v>
      </c>
    </row>
    <row r="1778" spans="1:10" x14ac:dyDescent="0.3">
      <c r="A1778" s="7" t="s">
        <v>593</v>
      </c>
      <c r="B1778">
        <v>25.27</v>
      </c>
      <c r="C1778">
        <v>5.7</v>
      </c>
      <c r="D1778" s="7" t="s">
        <v>2383</v>
      </c>
      <c r="E1778" s="7" t="s">
        <v>2380</v>
      </c>
      <c r="F1778" s="7" t="s">
        <v>2380</v>
      </c>
      <c r="G1778">
        <v>1</v>
      </c>
      <c r="H1778" s="7" t="s">
        <v>2380</v>
      </c>
      <c r="I1778" s="7" t="s">
        <v>4726</v>
      </c>
      <c r="J1778" s="7" t="s">
        <v>4724</v>
      </c>
    </row>
    <row r="1779" spans="1:10" x14ac:dyDescent="0.3">
      <c r="A1779" s="7" t="s">
        <v>592</v>
      </c>
      <c r="B1779">
        <v>24.24</v>
      </c>
      <c r="C1779">
        <v>6.15</v>
      </c>
      <c r="D1779" s="7" t="s">
        <v>2380</v>
      </c>
      <c r="E1779" s="7" t="s">
        <v>2380</v>
      </c>
      <c r="F1779" s="7" t="s">
        <v>2380</v>
      </c>
      <c r="G1779">
        <v>0</v>
      </c>
      <c r="H1779" s="7" t="s">
        <v>2380</v>
      </c>
      <c r="I1779" s="7" t="s">
        <v>4727</v>
      </c>
      <c r="J1779" s="7" t="s">
        <v>4724</v>
      </c>
    </row>
    <row r="1780" spans="1:10" x14ac:dyDescent="0.3">
      <c r="A1780" s="7" t="s">
        <v>591</v>
      </c>
      <c r="B1780">
        <v>35.75</v>
      </c>
      <c r="C1780">
        <v>5.07</v>
      </c>
      <c r="D1780" s="7" t="s">
        <v>2380</v>
      </c>
      <c r="E1780" s="7" t="s">
        <v>2380</v>
      </c>
      <c r="F1780" s="7" t="s">
        <v>2380</v>
      </c>
      <c r="G1780">
        <v>0</v>
      </c>
      <c r="H1780" s="7" t="s">
        <v>2380</v>
      </c>
      <c r="I1780" s="7" t="s">
        <v>4722</v>
      </c>
      <c r="J1780" s="7" t="s">
        <v>4725</v>
      </c>
    </row>
    <row r="1781" spans="1:10" x14ac:dyDescent="0.3">
      <c r="A1781" s="7" t="s">
        <v>590</v>
      </c>
      <c r="B1781">
        <v>29.92</v>
      </c>
      <c r="C1781">
        <v>10.97</v>
      </c>
      <c r="D1781" s="7" t="s">
        <v>2383</v>
      </c>
      <c r="E1781" s="7" t="s">
        <v>2380</v>
      </c>
      <c r="F1781" s="7" t="s">
        <v>2380</v>
      </c>
      <c r="G1781">
        <v>1</v>
      </c>
      <c r="H1781" s="7" t="s">
        <v>2380</v>
      </c>
      <c r="I1781" s="7" t="s">
        <v>4722</v>
      </c>
      <c r="J1781" s="7" t="s">
        <v>4723</v>
      </c>
    </row>
    <row r="1782" spans="1:10" x14ac:dyDescent="0.3">
      <c r="A1782" s="7" t="s">
        <v>589</v>
      </c>
      <c r="B1782">
        <v>26.2</v>
      </c>
      <c r="C1782">
        <v>10.93</v>
      </c>
      <c r="D1782" s="7" t="s">
        <v>2383</v>
      </c>
      <c r="E1782" s="7" t="s">
        <v>2380</v>
      </c>
      <c r="F1782" s="7" t="s">
        <v>2380</v>
      </c>
      <c r="G1782">
        <v>1</v>
      </c>
      <c r="H1782" s="7" t="s">
        <v>2380</v>
      </c>
      <c r="I1782" s="7" t="s">
        <v>4726</v>
      </c>
      <c r="J1782" s="7" t="s">
        <v>4723</v>
      </c>
    </row>
    <row r="1783" spans="1:10" x14ac:dyDescent="0.3">
      <c r="A1783" s="7" t="s">
        <v>588</v>
      </c>
      <c r="B1783">
        <v>26.695</v>
      </c>
      <c r="C1783">
        <v>4.21</v>
      </c>
      <c r="D1783" s="7" t="s">
        <v>2383</v>
      </c>
      <c r="E1783" s="7" t="s">
        <v>2380</v>
      </c>
      <c r="F1783" s="7" t="s">
        <v>2383</v>
      </c>
      <c r="G1783">
        <v>1</v>
      </c>
      <c r="H1783" s="7" t="s">
        <v>2380</v>
      </c>
      <c r="I1783" s="7" t="s">
        <v>4726</v>
      </c>
      <c r="J1783" s="7" t="s">
        <v>4725</v>
      </c>
    </row>
    <row r="1784" spans="1:10" x14ac:dyDescent="0.3">
      <c r="A1784" s="7" t="s">
        <v>587</v>
      </c>
      <c r="B1784">
        <v>23.16</v>
      </c>
      <c r="C1784">
        <v>5.5</v>
      </c>
      <c r="D1784" s="7" t="s">
        <v>2380</v>
      </c>
      <c r="E1784" s="7" t="s">
        <v>2380</v>
      </c>
      <c r="F1784" s="7" t="s">
        <v>2380</v>
      </c>
      <c r="G1784">
        <v>0</v>
      </c>
      <c r="H1784" s="7" t="s">
        <v>2380</v>
      </c>
      <c r="I1784" s="7" t="s">
        <v>4727</v>
      </c>
      <c r="J1784" s="7" t="s">
        <v>4725</v>
      </c>
    </row>
    <row r="1785" spans="1:10" x14ac:dyDescent="0.3">
      <c r="A1785" s="7" t="s">
        <v>586</v>
      </c>
      <c r="B1785">
        <v>32.585000000000001</v>
      </c>
      <c r="C1785">
        <v>4.93</v>
      </c>
      <c r="D1785" s="7" t="s">
        <v>2383</v>
      </c>
      <c r="E1785" s="7" t="s">
        <v>2380</v>
      </c>
      <c r="F1785" s="7" t="s">
        <v>2380</v>
      </c>
      <c r="G1785">
        <v>1</v>
      </c>
      <c r="H1785" s="7" t="s">
        <v>2380</v>
      </c>
      <c r="I1785" s="7" t="s">
        <v>4722</v>
      </c>
      <c r="J1785" s="7" t="s">
        <v>4725</v>
      </c>
    </row>
    <row r="1786" spans="1:10" x14ac:dyDescent="0.3">
      <c r="A1786" s="7" t="s">
        <v>585</v>
      </c>
      <c r="B1786">
        <v>33.97</v>
      </c>
      <c r="C1786">
        <v>5.6</v>
      </c>
      <c r="D1786" s="7" t="s">
        <v>2383</v>
      </c>
      <c r="E1786" s="7" t="s">
        <v>2380</v>
      </c>
      <c r="F1786" s="7" t="s">
        <v>2380</v>
      </c>
      <c r="G1786">
        <v>0</v>
      </c>
      <c r="H1786" s="7" t="s">
        <v>2380</v>
      </c>
      <c r="I1786" s="7" t="s">
        <v>4722</v>
      </c>
      <c r="J1786" s="7" t="s">
        <v>4725</v>
      </c>
    </row>
    <row r="1787" spans="1:10" x14ac:dyDescent="0.3">
      <c r="A1787" s="7" t="s">
        <v>584</v>
      </c>
      <c r="B1787">
        <v>16.57</v>
      </c>
      <c r="C1787">
        <v>9.99</v>
      </c>
      <c r="D1787" s="7" t="s">
        <v>2380</v>
      </c>
      <c r="E1787" s="7" t="s">
        <v>2380</v>
      </c>
      <c r="F1787" s="7" t="s">
        <v>2380</v>
      </c>
      <c r="G1787">
        <v>0</v>
      </c>
      <c r="H1787" s="7" t="s">
        <v>2380</v>
      </c>
      <c r="I1787" s="7" t="s">
        <v>4728</v>
      </c>
      <c r="J1787" s="7" t="s">
        <v>4723</v>
      </c>
    </row>
    <row r="1788" spans="1:10" x14ac:dyDescent="0.3">
      <c r="A1788" s="7" t="s">
        <v>583</v>
      </c>
      <c r="B1788">
        <v>17.55</v>
      </c>
      <c r="C1788">
        <v>5.93</v>
      </c>
      <c r="D1788" s="7" t="s">
        <v>2380</v>
      </c>
      <c r="E1788" s="7" t="s">
        <v>2380</v>
      </c>
      <c r="F1788" s="7" t="s">
        <v>2383</v>
      </c>
      <c r="G1788">
        <v>1</v>
      </c>
      <c r="H1788" s="7" t="s">
        <v>2380</v>
      </c>
      <c r="I1788" s="7" t="s">
        <v>4728</v>
      </c>
      <c r="J1788" s="7" t="s">
        <v>4724</v>
      </c>
    </row>
    <row r="1789" spans="1:10" x14ac:dyDescent="0.3">
      <c r="A1789" s="7" t="s">
        <v>582</v>
      </c>
      <c r="B1789">
        <v>29.41</v>
      </c>
      <c r="C1789">
        <v>6.29</v>
      </c>
      <c r="D1789" s="7" t="s">
        <v>2383</v>
      </c>
      <c r="E1789" s="7" t="s">
        <v>2380</v>
      </c>
      <c r="F1789" s="7" t="s">
        <v>2380</v>
      </c>
      <c r="G1789">
        <v>1</v>
      </c>
      <c r="H1789" s="7" t="s">
        <v>2380</v>
      </c>
      <c r="I1789" s="7" t="s">
        <v>4726</v>
      </c>
      <c r="J1789" s="7" t="s">
        <v>4724</v>
      </c>
    </row>
    <row r="1790" spans="1:10" x14ac:dyDescent="0.3">
      <c r="A1790" s="7" t="s">
        <v>581</v>
      </c>
      <c r="B1790">
        <v>17.91</v>
      </c>
      <c r="C1790">
        <v>5.65</v>
      </c>
      <c r="D1790" s="7" t="s">
        <v>2380</v>
      </c>
      <c r="E1790" s="7" t="s">
        <v>2380</v>
      </c>
      <c r="F1790" s="7" t="s">
        <v>2380</v>
      </c>
      <c r="G1790">
        <v>1</v>
      </c>
      <c r="H1790" s="7" t="s">
        <v>2380</v>
      </c>
      <c r="I1790" s="7" t="s">
        <v>4728</v>
      </c>
      <c r="J1790" s="7" t="s">
        <v>4725</v>
      </c>
    </row>
    <row r="1791" spans="1:10" x14ac:dyDescent="0.3">
      <c r="A1791" s="7" t="s">
        <v>580</v>
      </c>
      <c r="B1791">
        <v>31.57</v>
      </c>
      <c r="C1791">
        <v>6.15</v>
      </c>
      <c r="D1791" s="7" t="s">
        <v>2380</v>
      </c>
      <c r="E1791" s="7" t="s">
        <v>2380</v>
      </c>
      <c r="F1791" s="7" t="s">
        <v>2380</v>
      </c>
      <c r="G1791">
        <v>1</v>
      </c>
      <c r="H1791" s="7" t="s">
        <v>2380</v>
      </c>
      <c r="I1791" s="7" t="s">
        <v>4722</v>
      </c>
      <c r="J1791" s="7" t="s">
        <v>4724</v>
      </c>
    </row>
    <row r="1792" spans="1:10" x14ac:dyDescent="0.3">
      <c r="A1792" s="7" t="s">
        <v>579</v>
      </c>
      <c r="B1792">
        <v>33.18</v>
      </c>
      <c r="C1792">
        <v>5.22</v>
      </c>
      <c r="D1792" s="7" t="s">
        <v>2380</v>
      </c>
      <c r="E1792" s="7" t="s">
        <v>2383</v>
      </c>
      <c r="F1792" s="7" t="s">
        <v>2380</v>
      </c>
      <c r="G1792">
        <v>1</v>
      </c>
      <c r="H1792" s="7" t="s">
        <v>2380</v>
      </c>
      <c r="I1792" s="7" t="s">
        <v>4722</v>
      </c>
      <c r="J1792" s="7" t="s">
        <v>4725</v>
      </c>
    </row>
    <row r="1793" spans="1:10" x14ac:dyDescent="0.3">
      <c r="A1793" s="7" t="s">
        <v>578</v>
      </c>
      <c r="B1793">
        <v>37</v>
      </c>
      <c r="C1793">
        <v>11.66</v>
      </c>
      <c r="D1793" s="7" t="s">
        <v>2380</v>
      </c>
      <c r="E1793" s="7" t="s">
        <v>2380</v>
      </c>
      <c r="F1793" s="7" t="s">
        <v>2380</v>
      </c>
      <c r="G1793">
        <v>0</v>
      </c>
      <c r="H1793" s="7" t="s">
        <v>2380</v>
      </c>
      <c r="I1793" s="7" t="s">
        <v>4722</v>
      </c>
      <c r="J1793" s="7" t="s">
        <v>4723</v>
      </c>
    </row>
    <row r="1794" spans="1:10" x14ac:dyDescent="0.3">
      <c r="A1794" s="7" t="s">
        <v>577</v>
      </c>
      <c r="B1794">
        <v>18.905000000000001</v>
      </c>
      <c r="C1794">
        <v>4.91</v>
      </c>
      <c r="D1794" s="7" t="s">
        <v>2383</v>
      </c>
      <c r="E1794" s="7" t="s">
        <v>2380</v>
      </c>
      <c r="F1794" s="7" t="s">
        <v>2380</v>
      </c>
      <c r="G1794">
        <v>1</v>
      </c>
      <c r="H1794" s="7" t="s">
        <v>2380</v>
      </c>
      <c r="I1794" s="7" t="s">
        <v>4727</v>
      </c>
      <c r="J1794" s="7" t="s">
        <v>4725</v>
      </c>
    </row>
    <row r="1795" spans="1:10" x14ac:dyDescent="0.3">
      <c r="A1795" s="7" t="s">
        <v>576</v>
      </c>
      <c r="B1795">
        <v>20.03</v>
      </c>
      <c r="C1795">
        <v>9.25</v>
      </c>
      <c r="D1795" s="7" t="s">
        <v>2383</v>
      </c>
      <c r="E1795" s="7" t="s">
        <v>2380</v>
      </c>
      <c r="F1795" s="7" t="s">
        <v>2380</v>
      </c>
      <c r="G1795">
        <v>0</v>
      </c>
      <c r="H1795" s="7" t="s">
        <v>2380</v>
      </c>
      <c r="I1795" s="7" t="s">
        <v>4727</v>
      </c>
      <c r="J1795" s="7" t="s">
        <v>4723</v>
      </c>
    </row>
    <row r="1796" spans="1:10" x14ac:dyDescent="0.3">
      <c r="A1796" s="7" t="s">
        <v>575</v>
      </c>
      <c r="B1796">
        <v>16.7</v>
      </c>
      <c r="C1796">
        <v>11.48</v>
      </c>
      <c r="D1796" s="7" t="s">
        <v>2380</v>
      </c>
      <c r="E1796" s="7" t="s">
        <v>2380</v>
      </c>
      <c r="F1796" s="7" t="s">
        <v>2380</v>
      </c>
      <c r="G1796">
        <v>0</v>
      </c>
      <c r="H1796" s="7" t="s">
        <v>2380</v>
      </c>
      <c r="I1796" s="7" t="s">
        <v>4728</v>
      </c>
      <c r="J1796" s="7" t="s">
        <v>4723</v>
      </c>
    </row>
    <row r="1797" spans="1:10" x14ac:dyDescent="0.3">
      <c r="A1797" s="7" t="s">
        <v>574</v>
      </c>
      <c r="B1797">
        <v>39.82</v>
      </c>
      <c r="C1797">
        <v>6.06</v>
      </c>
      <c r="D1797" s="7" t="s">
        <v>2380</v>
      </c>
      <c r="E1797" s="7" t="s">
        <v>2380</v>
      </c>
      <c r="F1797" s="7" t="s">
        <v>2380</v>
      </c>
      <c r="G1797">
        <v>0</v>
      </c>
      <c r="H1797" s="7" t="s">
        <v>2380</v>
      </c>
      <c r="I1797" s="7" t="s">
        <v>4722</v>
      </c>
      <c r="J1797" s="7" t="s">
        <v>4724</v>
      </c>
    </row>
    <row r="1798" spans="1:10" x14ac:dyDescent="0.3">
      <c r="A1798" s="7" t="s">
        <v>573</v>
      </c>
      <c r="B1798">
        <v>22.04</v>
      </c>
      <c r="C1798">
        <v>5.86</v>
      </c>
      <c r="D1798" s="7" t="s">
        <v>2380</v>
      </c>
      <c r="E1798" s="7" t="s">
        <v>2380</v>
      </c>
      <c r="F1798" s="7" t="s">
        <v>2380</v>
      </c>
      <c r="G1798">
        <v>1</v>
      </c>
      <c r="H1798" s="7" t="s">
        <v>2380</v>
      </c>
      <c r="I1798" s="7" t="s">
        <v>4727</v>
      </c>
      <c r="J1798" s="7" t="s">
        <v>4724</v>
      </c>
    </row>
    <row r="1799" spans="1:10" x14ac:dyDescent="0.3">
      <c r="A1799" s="7" t="s">
        <v>572</v>
      </c>
      <c r="B1799">
        <v>28.27</v>
      </c>
      <c r="C1799">
        <v>5.33</v>
      </c>
      <c r="D1799" s="7" t="s">
        <v>2380</v>
      </c>
      <c r="E1799" s="7" t="s">
        <v>2380</v>
      </c>
      <c r="F1799" s="7" t="s">
        <v>2380</v>
      </c>
      <c r="G1799">
        <v>0</v>
      </c>
      <c r="H1799" s="7" t="s">
        <v>2380</v>
      </c>
      <c r="I1799" s="7" t="s">
        <v>4726</v>
      </c>
      <c r="J1799" s="7" t="s">
        <v>4725</v>
      </c>
    </row>
    <row r="1800" spans="1:10" x14ac:dyDescent="0.3">
      <c r="A1800" s="7" t="s">
        <v>571</v>
      </c>
      <c r="B1800">
        <v>18.5</v>
      </c>
      <c r="C1800">
        <v>5.33</v>
      </c>
      <c r="D1800" s="7" t="s">
        <v>2380</v>
      </c>
      <c r="E1800" s="7" t="s">
        <v>2380</v>
      </c>
      <c r="F1800" s="7" t="s">
        <v>2380</v>
      </c>
      <c r="G1800">
        <v>0</v>
      </c>
      <c r="H1800" s="7" t="s">
        <v>2380</v>
      </c>
      <c r="I1800" s="7" t="s">
        <v>4727</v>
      </c>
      <c r="J1800" s="7" t="s">
        <v>4725</v>
      </c>
    </row>
    <row r="1801" spans="1:10" x14ac:dyDescent="0.3">
      <c r="A1801" s="7" t="s">
        <v>570</v>
      </c>
      <c r="B1801">
        <v>38.6</v>
      </c>
      <c r="C1801">
        <v>6.02</v>
      </c>
      <c r="D1801" s="7" t="s">
        <v>2380</v>
      </c>
      <c r="E1801" s="7" t="s">
        <v>2380</v>
      </c>
      <c r="F1801" s="7" t="s">
        <v>2380</v>
      </c>
      <c r="G1801">
        <v>1</v>
      </c>
      <c r="H1801" s="7" t="s">
        <v>2380</v>
      </c>
      <c r="I1801" s="7" t="s">
        <v>4722</v>
      </c>
      <c r="J1801" s="7" t="s">
        <v>4724</v>
      </c>
    </row>
    <row r="1802" spans="1:10" x14ac:dyDescent="0.3">
      <c r="A1802" s="7" t="s">
        <v>569</v>
      </c>
      <c r="B1802">
        <v>43.12</v>
      </c>
      <c r="C1802">
        <v>6.25</v>
      </c>
      <c r="D1802" s="7" t="s">
        <v>2380</v>
      </c>
      <c r="E1802" s="7" t="s">
        <v>2380</v>
      </c>
      <c r="F1802" s="7" t="s">
        <v>2380</v>
      </c>
      <c r="G1802">
        <v>1</v>
      </c>
      <c r="H1802" s="7" t="s">
        <v>2380</v>
      </c>
      <c r="I1802" s="7" t="s">
        <v>4722</v>
      </c>
      <c r="J1802" s="7" t="s">
        <v>4724</v>
      </c>
    </row>
    <row r="1803" spans="1:10" x14ac:dyDescent="0.3">
      <c r="A1803" s="7" t="s">
        <v>568</v>
      </c>
      <c r="B1803">
        <v>30.5</v>
      </c>
      <c r="C1803">
        <v>4.8099999999999996</v>
      </c>
      <c r="D1803" s="7" t="s">
        <v>2380</v>
      </c>
      <c r="E1803" s="7" t="s">
        <v>2380</v>
      </c>
      <c r="F1803" s="7" t="s">
        <v>2380</v>
      </c>
      <c r="G1803">
        <v>1</v>
      </c>
      <c r="H1803" s="7" t="s">
        <v>2380</v>
      </c>
      <c r="I1803" s="7" t="s">
        <v>4722</v>
      </c>
      <c r="J1803" s="7" t="s">
        <v>4725</v>
      </c>
    </row>
    <row r="1804" spans="1:10" x14ac:dyDescent="0.3">
      <c r="A1804" s="7" t="s">
        <v>567</v>
      </c>
      <c r="B1804">
        <v>27.61</v>
      </c>
      <c r="C1804">
        <v>4.5999999999999996</v>
      </c>
      <c r="D1804" s="7" t="s">
        <v>2380</v>
      </c>
      <c r="E1804" s="7" t="s">
        <v>2380</v>
      </c>
      <c r="F1804" s="7" t="s">
        <v>2380</v>
      </c>
      <c r="G1804">
        <v>1</v>
      </c>
      <c r="H1804" s="7" t="s">
        <v>2380</v>
      </c>
      <c r="I1804" s="7" t="s">
        <v>4726</v>
      </c>
      <c r="J1804" s="7" t="s">
        <v>4725</v>
      </c>
    </row>
    <row r="1805" spans="1:10" x14ac:dyDescent="0.3">
      <c r="A1805" s="7" t="s">
        <v>566</v>
      </c>
      <c r="B1805">
        <v>27.1</v>
      </c>
      <c r="C1805">
        <v>5.08</v>
      </c>
      <c r="D1805" s="7" t="s">
        <v>2380</v>
      </c>
      <c r="E1805" s="7" t="s">
        <v>2380</v>
      </c>
      <c r="F1805" s="7" t="s">
        <v>2380</v>
      </c>
      <c r="G1805">
        <v>1</v>
      </c>
      <c r="H1805" s="7" t="s">
        <v>2380</v>
      </c>
      <c r="I1805" s="7" t="s">
        <v>4726</v>
      </c>
      <c r="J1805" s="7" t="s">
        <v>4725</v>
      </c>
    </row>
    <row r="1806" spans="1:10" x14ac:dyDescent="0.3">
      <c r="A1806" s="7" t="s">
        <v>565</v>
      </c>
      <c r="B1806">
        <v>35.93</v>
      </c>
      <c r="C1806">
        <v>5.43</v>
      </c>
      <c r="D1806" s="7" t="s">
        <v>2380</v>
      </c>
      <c r="E1806" s="7" t="s">
        <v>2383</v>
      </c>
      <c r="F1806" s="7" t="s">
        <v>2380</v>
      </c>
      <c r="G1806">
        <v>1</v>
      </c>
      <c r="H1806" s="7" t="s">
        <v>2380</v>
      </c>
      <c r="I1806" s="7" t="s">
        <v>4722</v>
      </c>
      <c r="J1806" s="7" t="s">
        <v>4725</v>
      </c>
    </row>
    <row r="1807" spans="1:10" x14ac:dyDescent="0.3">
      <c r="A1807" s="7" t="s">
        <v>564</v>
      </c>
      <c r="B1807">
        <v>32.68</v>
      </c>
      <c r="C1807">
        <v>5.44</v>
      </c>
      <c r="D1807" s="7" t="s">
        <v>2380</v>
      </c>
      <c r="E1807" s="7" t="s">
        <v>2380</v>
      </c>
      <c r="F1807" s="7" t="s">
        <v>2380</v>
      </c>
      <c r="G1807">
        <v>0</v>
      </c>
      <c r="H1807" s="7" t="s">
        <v>2380</v>
      </c>
      <c r="I1807" s="7" t="s">
        <v>4722</v>
      </c>
      <c r="J1807" s="7" t="s">
        <v>4725</v>
      </c>
    </row>
    <row r="1808" spans="1:10" x14ac:dyDescent="0.3">
      <c r="A1808" s="7" t="s">
        <v>563</v>
      </c>
      <c r="B1808">
        <v>20.74</v>
      </c>
      <c r="C1808">
        <v>11.69</v>
      </c>
      <c r="D1808" s="7" t="s">
        <v>2383</v>
      </c>
      <c r="E1808" s="7" t="s">
        <v>2380</v>
      </c>
      <c r="F1808" s="7" t="s">
        <v>2380</v>
      </c>
      <c r="G1808">
        <v>1</v>
      </c>
      <c r="H1808" s="7" t="s">
        <v>2380</v>
      </c>
      <c r="I1808" s="7" t="s">
        <v>4727</v>
      </c>
      <c r="J1808" s="7" t="s">
        <v>4723</v>
      </c>
    </row>
    <row r="1809" spans="1:10" x14ac:dyDescent="0.3">
      <c r="A1809" s="7" t="s">
        <v>562</v>
      </c>
      <c r="B1809">
        <v>15.57</v>
      </c>
      <c r="C1809">
        <v>6.07</v>
      </c>
      <c r="D1809" s="7" t="s">
        <v>2380</v>
      </c>
      <c r="E1809" s="7" t="s">
        <v>2380</v>
      </c>
      <c r="F1809" s="7" t="s">
        <v>2380</v>
      </c>
      <c r="G1809">
        <v>0</v>
      </c>
      <c r="H1809" s="7" t="s">
        <v>2380</v>
      </c>
      <c r="I1809" s="7" t="s">
        <v>4728</v>
      </c>
      <c r="J1809" s="7" t="s">
        <v>4724</v>
      </c>
    </row>
    <row r="1810" spans="1:10" x14ac:dyDescent="0.3">
      <c r="A1810" s="7" t="s">
        <v>561</v>
      </c>
      <c r="B1810">
        <v>23.844999999999999</v>
      </c>
      <c r="C1810">
        <v>4.3600000000000003</v>
      </c>
      <c r="D1810" s="7" t="s">
        <v>2380</v>
      </c>
      <c r="E1810" s="7" t="s">
        <v>2380</v>
      </c>
      <c r="F1810" s="7" t="s">
        <v>2380</v>
      </c>
      <c r="G1810">
        <v>0</v>
      </c>
      <c r="H1810" s="7" t="s">
        <v>2380</v>
      </c>
      <c r="I1810" s="7" t="s">
        <v>4727</v>
      </c>
      <c r="J1810" s="7" t="s">
        <v>4725</v>
      </c>
    </row>
    <row r="1811" spans="1:10" x14ac:dyDescent="0.3">
      <c r="A1811" s="7" t="s">
        <v>560</v>
      </c>
      <c r="B1811">
        <v>22.895</v>
      </c>
      <c r="C1811">
        <v>5.24</v>
      </c>
      <c r="D1811" s="7" t="s">
        <v>2380</v>
      </c>
      <c r="E1811" s="7" t="s">
        <v>2380</v>
      </c>
      <c r="F1811" s="7" t="s">
        <v>2380</v>
      </c>
      <c r="G1811">
        <v>1</v>
      </c>
      <c r="H1811" s="7" t="s">
        <v>2380</v>
      </c>
      <c r="I1811" s="7" t="s">
        <v>4727</v>
      </c>
      <c r="J1811" s="7" t="s">
        <v>4725</v>
      </c>
    </row>
    <row r="1812" spans="1:10" x14ac:dyDescent="0.3">
      <c r="A1812" s="7" t="s">
        <v>559</v>
      </c>
      <c r="B1812">
        <v>21.945</v>
      </c>
      <c r="C1812">
        <v>5.37</v>
      </c>
      <c r="D1812" s="7" t="s">
        <v>2380</v>
      </c>
      <c r="E1812" s="7" t="s">
        <v>2380</v>
      </c>
      <c r="F1812" s="7" t="s">
        <v>2380</v>
      </c>
      <c r="G1812">
        <v>1</v>
      </c>
      <c r="H1812" s="7" t="s">
        <v>2380</v>
      </c>
      <c r="I1812" s="7" t="s">
        <v>4727</v>
      </c>
      <c r="J1812" s="7" t="s">
        <v>4725</v>
      </c>
    </row>
    <row r="1813" spans="1:10" x14ac:dyDescent="0.3">
      <c r="A1813" s="7" t="s">
        <v>558</v>
      </c>
      <c r="B1813">
        <v>19.47</v>
      </c>
      <c r="C1813">
        <v>6.6</v>
      </c>
      <c r="D1813" s="7" t="s">
        <v>2383</v>
      </c>
      <c r="E1813" s="7" t="s">
        <v>2380</v>
      </c>
      <c r="F1813" s="7" t="s">
        <v>2380</v>
      </c>
      <c r="G1813">
        <v>0</v>
      </c>
      <c r="H1813" s="7" t="s">
        <v>2380</v>
      </c>
      <c r="I1813" s="7" t="s">
        <v>4727</v>
      </c>
      <c r="J1813" s="7" t="s">
        <v>4723</v>
      </c>
    </row>
    <row r="1814" spans="1:10" x14ac:dyDescent="0.3">
      <c r="A1814" s="7" t="s">
        <v>557</v>
      </c>
      <c r="B1814">
        <v>15.61</v>
      </c>
      <c r="C1814">
        <v>5.77</v>
      </c>
      <c r="D1814" s="7" t="s">
        <v>2380</v>
      </c>
      <c r="E1814" s="7" t="s">
        <v>2380</v>
      </c>
      <c r="F1814" s="7" t="s">
        <v>2380</v>
      </c>
      <c r="G1814">
        <v>0</v>
      </c>
      <c r="H1814" s="7" t="s">
        <v>2380</v>
      </c>
      <c r="I1814" s="7" t="s">
        <v>4728</v>
      </c>
      <c r="J1814" s="7" t="s">
        <v>4724</v>
      </c>
    </row>
    <row r="1815" spans="1:10" x14ac:dyDescent="0.3">
      <c r="A1815" s="7" t="s">
        <v>556</v>
      </c>
      <c r="B1815">
        <v>28.6</v>
      </c>
      <c r="C1815">
        <v>6.08</v>
      </c>
      <c r="D1815" s="7" t="s">
        <v>2380</v>
      </c>
      <c r="E1815" s="7" t="s">
        <v>2380</v>
      </c>
      <c r="F1815" s="7" t="s">
        <v>2383</v>
      </c>
      <c r="G1815">
        <v>1</v>
      </c>
      <c r="H1815" s="7" t="s">
        <v>2380</v>
      </c>
      <c r="I1815" s="7" t="s">
        <v>4726</v>
      </c>
      <c r="J1815" s="7" t="s">
        <v>4724</v>
      </c>
    </row>
    <row r="1816" spans="1:10" x14ac:dyDescent="0.3">
      <c r="A1816" s="7" t="s">
        <v>555</v>
      </c>
      <c r="B1816">
        <v>46.53</v>
      </c>
      <c r="C1816">
        <v>4.16</v>
      </c>
      <c r="D1816" s="7" t="s">
        <v>2380</v>
      </c>
      <c r="E1816" s="7" t="s">
        <v>2380</v>
      </c>
      <c r="F1816" s="7" t="s">
        <v>2380</v>
      </c>
      <c r="G1816">
        <v>0</v>
      </c>
      <c r="H1816" s="7" t="s">
        <v>2380</v>
      </c>
      <c r="I1816" s="7" t="s">
        <v>4722</v>
      </c>
      <c r="J1816" s="7" t="s">
        <v>4725</v>
      </c>
    </row>
    <row r="1817" spans="1:10" x14ac:dyDescent="0.3">
      <c r="A1817" s="7" t="s">
        <v>554</v>
      </c>
      <c r="B1817">
        <v>34.99</v>
      </c>
      <c r="C1817">
        <v>5.0999999999999996</v>
      </c>
      <c r="D1817" s="7" t="s">
        <v>2380</v>
      </c>
      <c r="E1817" s="7" t="s">
        <v>2380</v>
      </c>
      <c r="F1817" s="7" t="s">
        <v>2383</v>
      </c>
      <c r="G1817">
        <v>1</v>
      </c>
      <c r="H1817" s="7" t="s">
        <v>2380</v>
      </c>
      <c r="I1817" s="7" t="s">
        <v>4722</v>
      </c>
      <c r="J1817" s="7" t="s">
        <v>4725</v>
      </c>
    </row>
    <row r="1818" spans="1:10" x14ac:dyDescent="0.3">
      <c r="A1818" s="7" t="s">
        <v>553</v>
      </c>
      <c r="B1818">
        <v>17.05</v>
      </c>
      <c r="C1818">
        <v>5.3</v>
      </c>
      <c r="D1818" s="7" t="s">
        <v>2380</v>
      </c>
      <c r="E1818" s="7" t="s">
        <v>2380</v>
      </c>
      <c r="F1818" s="7" t="s">
        <v>2383</v>
      </c>
      <c r="G1818">
        <v>1</v>
      </c>
      <c r="H1818" s="7" t="s">
        <v>2380</v>
      </c>
      <c r="I1818" s="7" t="s">
        <v>4728</v>
      </c>
      <c r="J1818" s="7" t="s">
        <v>4725</v>
      </c>
    </row>
    <row r="1819" spans="1:10" x14ac:dyDescent="0.3">
      <c r="A1819" s="7" t="s">
        <v>552</v>
      </c>
      <c r="B1819">
        <v>37.18</v>
      </c>
      <c r="C1819">
        <v>4.9000000000000004</v>
      </c>
      <c r="D1819" s="7" t="s">
        <v>2380</v>
      </c>
      <c r="E1819" s="7" t="s">
        <v>2380</v>
      </c>
      <c r="F1819" s="7" t="s">
        <v>2380</v>
      </c>
      <c r="G1819">
        <v>0</v>
      </c>
      <c r="H1819" s="7" t="s">
        <v>2380</v>
      </c>
      <c r="I1819" s="7" t="s">
        <v>4722</v>
      </c>
      <c r="J1819" s="7" t="s">
        <v>4725</v>
      </c>
    </row>
    <row r="1820" spans="1:10" x14ac:dyDescent="0.3">
      <c r="A1820" s="7" t="s">
        <v>551</v>
      </c>
      <c r="B1820">
        <v>35.200000000000003</v>
      </c>
      <c r="C1820">
        <v>5.55</v>
      </c>
      <c r="D1820" s="7" t="s">
        <v>2380</v>
      </c>
      <c r="E1820" s="7" t="s">
        <v>2380</v>
      </c>
      <c r="F1820" s="7" t="s">
        <v>2380</v>
      </c>
      <c r="G1820">
        <v>0</v>
      </c>
      <c r="H1820" s="7" t="s">
        <v>2380</v>
      </c>
      <c r="I1820" s="7" t="s">
        <v>4722</v>
      </c>
      <c r="J1820" s="7" t="s">
        <v>4725</v>
      </c>
    </row>
    <row r="1821" spans="1:10" x14ac:dyDescent="0.3">
      <c r="A1821" s="7" t="s">
        <v>550</v>
      </c>
      <c r="B1821">
        <v>37.335000000000001</v>
      </c>
      <c r="C1821">
        <v>4.95</v>
      </c>
      <c r="D1821" s="7" t="s">
        <v>2380</v>
      </c>
      <c r="E1821" s="7" t="s">
        <v>2380</v>
      </c>
      <c r="F1821" s="7" t="s">
        <v>2380</v>
      </c>
      <c r="G1821">
        <v>0</v>
      </c>
      <c r="H1821" s="7" t="s">
        <v>2380</v>
      </c>
      <c r="I1821" s="7" t="s">
        <v>4722</v>
      </c>
      <c r="J1821" s="7" t="s">
        <v>4725</v>
      </c>
    </row>
    <row r="1822" spans="1:10" x14ac:dyDescent="0.3">
      <c r="A1822" s="7" t="s">
        <v>549</v>
      </c>
      <c r="B1822">
        <v>27.265000000000001</v>
      </c>
      <c r="C1822">
        <v>6.46</v>
      </c>
      <c r="D1822" s="7" t="s">
        <v>2383</v>
      </c>
      <c r="E1822" s="7" t="s">
        <v>2380</v>
      </c>
      <c r="F1822" s="7" t="s">
        <v>2380</v>
      </c>
      <c r="G1822">
        <v>0</v>
      </c>
      <c r="H1822" s="7" t="s">
        <v>2380</v>
      </c>
      <c r="I1822" s="7" t="s">
        <v>4726</v>
      </c>
      <c r="J1822" s="7" t="s">
        <v>4723</v>
      </c>
    </row>
    <row r="1823" spans="1:10" x14ac:dyDescent="0.3">
      <c r="A1823" s="7" t="s">
        <v>548</v>
      </c>
      <c r="B1823">
        <v>30.8</v>
      </c>
      <c r="C1823">
        <v>4.9000000000000004</v>
      </c>
      <c r="D1823" s="7" t="s">
        <v>2383</v>
      </c>
      <c r="E1823" s="7" t="s">
        <v>2380</v>
      </c>
      <c r="F1823" s="7" t="s">
        <v>2380</v>
      </c>
      <c r="G1823">
        <v>0</v>
      </c>
      <c r="H1823" s="7" t="s">
        <v>2380</v>
      </c>
      <c r="I1823" s="7" t="s">
        <v>4722</v>
      </c>
      <c r="J1823" s="7" t="s">
        <v>4725</v>
      </c>
    </row>
    <row r="1824" spans="1:10" x14ac:dyDescent="0.3">
      <c r="A1824" s="7" t="s">
        <v>547</v>
      </c>
      <c r="B1824">
        <v>30.21</v>
      </c>
      <c r="C1824">
        <v>5.21</v>
      </c>
      <c r="D1824" s="7" t="s">
        <v>2380</v>
      </c>
      <c r="E1824" s="7" t="s">
        <v>2380</v>
      </c>
      <c r="F1824" s="7" t="s">
        <v>2380</v>
      </c>
      <c r="G1824">
        <v>1</v>
      </c>
      <c r="H1824" s="7" t="s">
        <v>2380</v>
      </c>
      <c r="I1824" s="7" t="s">
        <v>4722</v>
      </c>
      <c r="J1824" s="7" t="s">
        <v>4725</v>
      </c>
    </row>
    <row r="1825" spans="1:10" x14ac:dyDescent="0.3">
      <c r="A1825" s="7" t="s">
        <v>546</v>
      </c>
      <c r="B1825">
        <v>35.340000000000003</v>
      </c>
      <c r="C1825">
        <v>4.13</v>
      </c>
      <c r="D1825" s="7" t="s">
        <v>2380</v>
      </c>
      <c r="E1825" s="7" t="s">
        <v>2383</v>
      </c>
      <c r="F1825" s="7" t="s">
        <v>2380</v>
      </c>
      <c r="G1825">
        <v>1</v>
      </c>
      <c r="H1825" s="7" t="s">
        <v>2380</v>
      </c>
      <c r="I1825" s="7" t="s">
        <v>4722</v>
      </c>
      <c r="J1825" s="7" t="s">
        <v>4725</v>
      </c>
    </row>
    <row r="1826" spans="1:10" x14ac:dyDescent="0.3">
      <c r="A1826" s="7" t="s">
        <v>545</v>
      </c>
      <c r="B1826">
        <v>26.695</v>
      </c>
      <c r="C1826">
        <v>5.28</v>
      </c>
      <c r="D1826" s="7" t="s">
        <v>2380</v>
      </c>
      <c r="E1826" s="7" t="s">
        <v>2380</v>
      </c>
      <c r="F1826" s="7" t="s">
        <v>2380</v>
      </c>
      <c r="G1826">
        <v>0</v>
      </c>
      <c r="H1826" s="7" t="s">
        <v>2380</v>
      </c>
      <c r="I1826" s="7" t="s">
        <v>4726</v>
      </c>
      <c r="J1826" s="7" t="s">
        <v>4725</v>
      </c>
    </row>
    <row r="1827" spans="1:10" x14ac:dyDescent="0.3">
      <c r="A1827" s="7" t="s">
        <v>544</v>
      </c>
      <c r="B1827">
        <v>29.355</v>
      </c>
      <c r="C1827">
        <v>4.68</v>
      </c>
      <c r="D1827" s="7" t="s">
        <v>2383</v>
      </c>
      <c r="E1827" s="7" t="s">
        <v>2380</v>
      </c>
      <c r="F1827" s="7" t="s">
        <v>2380</v>
      </c>
      <c r="G1827">
        <v>0</v>
      </c>
      <c r="H1827" s="7" t="s">
        <v>2380</v>
      </c>
      <c r="I1827" s="7" t="s">
        <v>4726</v>
      </c>
      <c r="J1827" s="7" t="s">
        <v>4725</v>
      </c>
    </row>
    <row r="1828" spans="1:10" x14ac:dyDescent="0.3">
      <c r="A1828" s="7" t="s">
        <v>543</v>
      </c>
      <c r="B1828">
        <v>29.59</v>
      </c>
      <c r="C1828">
        <v>4.0599999999999996</v>
      </c>
      <c r="D1828" s="7" t="s">
        <v>2380</v>
      </c>
      <c r="E1828" s="7" t="s">
        <v>2380</v>
      </c>
      <c r="F1828" s="7" t="s">
        <v>2380</v>
      </c>
      <c r="G1828">
        <v>0</v>
      </c>
      <c r="H1828" s="7" t="s">
        <v>2380</v>
      </c>
      <c r="I1828" s="7" t="s">
        <v>4726</v>
      </c>
      <c r="J1828" s="7" t="s">
        <v>4725</v>
      </c>
    </row>
    <row r="1829" spans="1:10" x14ac:dyDescent="0.3">
      <c r="A1829" s="7" t="s">
        <v>542</v>
      </c>
      <c r="B1829">
        <v>31.35</v>
      </c>
      <c r="C1829">
        <v>4.2</v>
      </c>
      <c r="D1829" s="7" t="s">
        <v>2380</v>
      </c>
      <c r="E1829" s="7" t="s">
        <v>2383</v>
      </c>
      <c r="F1829" s="7" t="s">
        <v>2380</v>
      </c>
      <c r="G1829">
        <v>1</v>
      </c>
      <c r="H1829" s="7" t="s">
        <v>2380</v>
      </c>
      <c r="I1829" s="7" t="s">
        <v>4722</v>
      </c>
      <c r="J1829" s="7" t="s">
        <v>4725</v>
      </c>
    </row>
    <row r="1830" spans="1:10" x14ac:dyDescent="0.3">
      <c r="A1830" s="7" t="s">
        <v>541</v>
      </c>
      <c r="B1830">
        <v>20.52</v>
      </c>
      <c r="C1830">
        <v>4.83</v>
      </c>
      <c r="D1830" s="7" t="s">
        <v>2380</v>
      </c>
      <c r="E1830" s="7" t="s">
        <v>2380</v>
      </c>
      <c r="F1830" s="7" t="s">
        <v>2380</v>
      </c>
      <c r="G1830">
        <v>0</v>
      </c>
      <c r="H1830" s="7" t="s">
        <v>2380</v>
      </c>
      <c r="I1830" s="7" t="s">
        <v>4727</v>
      </c>
      <c r="J1830" s="7" t="s">
        <v>4725</v>
      </c>
    </row>
    <row r="1831" spans="1:10" x14ac:dyDescent="0.3">
      <c r="A1831" s="7" t="s">
        <v>540</v>
      </c>
      <c r="B1831">
        <v>42.9</v>
      </c>
      <c r="C1831">
        <v>4.87</v>
      </c>
      <c r="D1831" s="7" t="s">
        <v>2383</v>
      </c>
      <c r="E1831" s="7" t="s">
        <v>2380</v>
      </c>
      <c r="F1831" s="7" t="s">
        <v>2380</v>
      </c>
      <c r="G1831">
        <v>1</v>
      </c>
      <c r="H1831" s="7" t="s">
        <v>2380</v>
      </c>
      <c r="I1831" s="7" t="s">
        <v>4722</v>
      </c>
      <c r="J1831" s="7" t="s">
        <v>4725</v>
      </c>
    </row>
    <row r="1832" spans="1:10" x14ac:dyDescent="0.3">
      <c r="A1832" s="7" t="s">
        <v>539</v>
      </c>
      <c r="B1832">
        <v>24.6</v>
      </c>
      <c r="C1832">
        <v>5.86</v>
      </c>
      <c r="D1832" s="7" t="s">
        <v>2380</v>
      </c>
      <c r="E1832" s="7" t="s">
        <v>2380</v>
      </c>
      <c r="F1832" s="7" t="s">
        <v>2383</v>
      </c>
      <c r="G1832">
        <v>1</v>
      </c>
      <c r="H1832" s="7" t="s">
        <v>2380</v>
      </c>
      <c r="I1832" s="7" t="s">
        <v>4727</v>
      </c>
      <c r="J1832" s="7" t="s">
        <v>4724</v>
      </c>
    </row>
    <row r="1833" spans="1:10" x14ac:dyDescent="0.3">
      <c r="A1833" s="7" t="s">
        <v>538</v>
      </c>
      <c r="B1833">
        <v>28.405000000000001</v>
      </c>
      <c r="C1833">
        <v>4.12</v>
      </c>
      <c r="D1833" s="7" t="s">
        <v>2380</v>
      </c>
      <c r="E1833" s="7" t="s">
        <v>2380</v>
      </c>
      <c r="F1833" s="7" t="s">
        <v>2380</v>
      </c>
      <c r="G1833">
        <v>1</v>
      </c>
      <c r="H1833" s="7" t="s">
        <v>2380</v>
      </c>
      <c r="I1833" s="7" t="s">
        <v>4726</v>
      </c>
      <c r="J1833" s="7" t="s">
        <v>4725</v>
      </c>
    </row>
    <row r="1834" spans="1:10" x14ac:dyDescent="0.3">
      <c r="A1834" s="7" t="s">
        <v>537</v>
      </c>
      <c r="B1834">
        <v>34.674999999999997</v>
      </c>
      <c r="C1834">
        <v>5.71</v>
      </c>
      <c r="D1834" s="7" t="s">
        <v>2383</v>
      </c>
      <c r="E1834" s="7" t="s">
        <v>2380</v>
      </c>
      <c r="F1834" s="7" t="s">
        <v>2380</v>
      </c>
      <c r="G1834">
        <v>1</v>
      </c>
      <c r="H1834" s="7" t="s">
        <v>2380</v>
      </c>
      <c r="I1834" s="7" t="s">
        <v>4722</v>
      </c>
      <c r="J1834" s="7" t="s">
        <v>4724</v>
      </c>
    </row>
    <row r="1835" spans="1:10" x14ac:dyDescent="0.3">
      <c r="A1835" s="7" t="s">
        <v>536</v>
      </c>
      <c r="B1835">
        <v>18.850000000000001</v>
      </c>
      <c r="C1835">
        <v>6.03</v>
      </c>
      <c r="D1835" s="7" t="s">
        <v>2380</v>
      </c>
      <c r="E1835" s="7" t="s">
        <v>2380</v>
      </c>
      <c r="F1835" s="7" t="s">
        <v>2380</v>
      </c>
      <c r="G1835">
        <v>1</v>
      </c>
      <c r="H1835" s="7" t="s">
        <v>2380</v>
      </c>
      <c r="I1835" s="7" t="s">
        <v>4727</v>
      </c>
      <c r="J1835" s="7" t="s">
        <v>4724</v>
      </c>
    </row>
    <row r="1836" spans="1:10" x14ac:dyDescent="0.3">
      <c r="A1836" s="7" t="s">
        <v>534</v>
      </c>
      <c r="B1836">
        <v>34.130000000000003</v>
      </c>
      <c r="C1836">
        <v>5.65</v>
      </c>
      <c r="D1836" s="7" t="s">
        <v>2380</v>
      </c>
      <c r="E1836" s="7" t="s">
        <v>2380</v>
      </c>
      <c r="F1836" s="7" t="s">
        <v>2383</v>
      </c>
      <c r="G1836">
        <v>1</v>
      </c>
      <c r="H1836" s="7" t="s">
        <v>2380</v>
      </c>
      <c r="I1836" s="7" t="s">
        <v>4722</v>
      </c>
      <c r="J1836" s="7" t="s">
        <v>4725</v>
      </c>
    </row>
    <row r="1837" spans="1:10" x14ac:dyDescent="0.3">
      <c r="A1837" s="7" t="s">
        <v>533</v>
      </c>
      <c r="B1837">
        <v>17.34</v>
      </c>
      <c r="C1837">
        <v>5.05</v>
      </c>
      <c r="D1837" s="7" t="s">
        <v>2380</v>
      </c>
      <c r="E1837" s="7" t="s">
        <v>2380</v>
      </c>
      <c r="F1837" s="7" t="s">
        <v>2380</v>
      </c>
      <c r="G1837">
        <v>0</v>
      </c>
      <c r="H1837" s="7" t="s">
        <v>2380</v>
      </c>
      <c r="I1837" s="7" t="s">
        <v>4728</v>
      </c>
      <c r="J1837" s="7" t="s">
        <v>4725</v>
      </c>
    </row>
    <row r="1838" spans="1:10" x14ac:dyDescent="0.3">
      <c r="A1838" s="7" t="s">
        <v>532</v>
      </c>
      <c r="B1838">
        <v>17.440000000000001</v>
      </c>
      <c r="C1838">
        <v>6.26</v>
      </c>
      <c r="D1838" s="7" t="s">
        <v>2380</v>
      </c>
      <c r="E1838" s="7" t="s">
        <v>2380</v>
      </c>
      <c r="F1838" s="7" t="s">
        <v>2380</v>
      </c>
      <c r="G1838">
        <v>0</v>
      </c>
      <c r="H1838" s="7" t="s">
        <v>2380</v>
      </c>
      <c r="I1838" s="7" t="s">
        <v>4728</v>
      </c>
      <c r="J1838" s="7" t="s">
        <v>4724</v>
      </c>
    </row>
    <row r="1839" spans="1:10" x14ac:dyDescent="0.3">
      <c r="A1839" s="7" t="s">
        <v>531</v>
      </c>
      <c r="B1839">
        <v>33.659999999999997</v>
      </c>
      <c r="C1839">
        <v>4.08</v>
      </c>
      <c r="D1839" s="7" t="s">
        <v>2383</v>
      </c>
      <c r="E1839" s="7" t="s">
        <v>2380</v>
      </c>
      <c r="F1839" s="7" t="s">
        <v>2383</v>
      </c>
      <c r="G1839">
        <v>1</v>
      </c>
      <c r="H1839" s="7" t="s">
        <v>2380</v>
      </c>
      <c r="I1839" s="7" t="s">
        <v>4722</v>
      </c>
      <c r="J1839" s="7" t="s">
        <v>4725</v>
      </c>
    </row>
    <row r="1840" spans="1:10" x14ac:dyDescent="0.3">
      <c r="A1840" s="7" t="s">
        <v>530</v>
      </c>
      <c r="B1840">
        <v>21.375</v>
      </c>
      <c r="C1840">
        <v>6.19</v>
      </c>
      <c r="D1840" s="7" t="s">
        <v>2383</v>
      </c>
      <c r="E1840" s="7" t="s">
        <v>2380</v>
      </c>
      <c r="F1840" s="7" t="s">
        <v>2380</v>
      </c>
      <c r="G1840">
        <v>1</v>
      </c>
      <c r="H1840" s="7" t="s">
        <v>2380</v>
      </c>
      <c r="I1840" s="7" t="s">
        <v>4727</v>
      </c>
      <c r="J1840" s="7" t="s">
        <v>4724</v>
      </c>
    </row>
    <row r="1841" spans="1:10" x14ac:dyDescent="0.3">
      <c r="A1841" s="7" t="s">
        <v>529</v>
      </c>
      <c r="B1841">
        <v>27.14</v>
      </c>
      <c r="C1841">
        <v>6.01</v>
      </c>
      <c r="D1841" s="7" t="s">
        <v>2380</v>
      </c>
      <c r="E1841" s="7" t="s">
        <v>2380</v>
      </c>
      <c r="F1841" s="7" t="s">
        <v>2380</v>
      </c>
      <c r="G1841">
        <v>1</v>
      </c>
      <c r="H1841" s="7" t="s">
        <v>2380</v>
      </c>
      <c r="I1841" s="7" t="s">
        <v>4726</v>
      </c>
      <c r="J1841" s="7" t="s">
        <v>4724</v>
      </c>
    </row>
    <row r="1842" spans="1:10" x14ac:dyDescent="0.3">
      <c r="A1842" s="7" t="s">
        <v>528</v>
      </c>
      <c r="B1842">
        <v>35.78</v>
      </c>
      <c r="C1842">
        <v>6.07</v>
      </c>
      <c r="D1842" s="7" t="s">
        <v>2380</v>
      </c>
      <c r="E1842" s="7" t="s">
        <v>2383</v>
      </c>
      <c r="F1842" s="7" t="s">
        <v>2380</v>
      </c>
      <c r="G1842">
        <v>1</v>
      </c>
      <c r="H1842" s="7" t="s">
        <v>2380</v>
      </c>
      <c r="I1842" s="7" t="s">
        <v>4722</v>
      </c>
      <c r="J1842" s="7" t="s">
        <v>4724</v>
      </c>
    </row>
    <row r="1843" spans="1:10" x14ac:dyDescent="0.3">
      <c r="A1843" s="7" t="s">
        <v>527</v>
      </c>
      <c r="B1843">
        <v>34.96</v>
      </c>
      <c r="C1843">
        <v>5.63</v>
      </c>
      <c r="D1843" s="7" t="s">
        <v>2380</v>
      </c>
      <c r="E1843" s="7" t="s">
        <v>2380</v>
      </c>
      <c r="F1843" s="7" t="s">
        <v>2380</v>
      </c>
      <c r="G1843">
        <v>0</v>
      </c>
      <c r="H1843" s="7" t="s">
        <v>2380</v>
      </c>
      <c r="I1843" s="7" t="s">
        <v>4722</v>
      </c>
      <c r="J1843" s="7" t="s">
        <v>4725</v>
      </c>
    </row>
    <row r="1844" spans="1:10" x14ac:dyDescent="0.3">
      <c r="A1844" s="7" t="s">
        <v>526</v>
      </c>
      <c r="B1844">
        <v>38.39</v>
      </c>
      <c r="C1844">
        <v>6.05</v>
      </c>
      <c r="D1844" s="7" t="s">
        <v>2380</v>
      </c>
      <c r="E1844" s="7" t="s">
        <v>2380</v>
      </c>
      <c r="F1844" s="7" t="s">
        <v>2380</v>
      </c>
      <c r="G1844">
        <v>0</v>
      </c>
      <c r="H1844" s="7" t="s">
        <v>2380</v>
      </c>
      <c r="I1844" s="7" t="s">
        <v>4722</v>
      </c>
      <c r="J1844" s="7" t="s">
        <v>4724</v>
      </c>
    </row>
    <row r="1845" spans="1:10" x14ac:dyDescent="0.3">
      <c r="A1845" s="7" t="s">
        <v>525</v>
      </c>
      <c r="B1845">
        <v>33.82</v>
      </c>
      <c r="C1845">
        <v>4.6500000000000004</v>
      </c>
      <c r="D1845" s="7" t="s">
        <v>2380</v>
      </c>
      <c r="E1845" s="7" t="s">
        <v>2380</v>
      </c>
      <c r="F1845" s="7" t="s">
        <v>2380</v>
      </c>
      <c r="G1845">
        <v>0</v>
      </c>
      <c r="H1845" s="7" t="s">
        <v>2380</v>
      </c>
      <c r="I1845" s="7" t="s">
        <v>4722</v>
      </c>
      <c r="J1845" s="7" t="s">
        <v>4725</v>
      </c>
    </row>
    <row r="1846" spans="1:10" x14ac:dyDescent="0.3">
      <c r="A1846" s="7" t="s">
        <v>524</v>
      </c>
      <c r="B1846">
        <v>27.835000000000001</v>
      </c>
      <c r="C1846">
        <v>5.37</v>
      </c>
      <c r="D1846" s="7" t="s">
        <v>2380</v>
      </c>
      <c r="E1846" s="7" t="s">
        <v>2380</v>
      </c>
      <c r="F1846" s="7" t="s">
        <v>2380</v>
      </c>
      <c r="G1846">
        <v>0</v>
      </c>
      <c r="H1846" s="7" t="s">
        <v>2380</v>
      </c>
      <c r="I1846" s="7" t="s">
        <v>4726</v>
      </c>
      <c r="J1846" s="7" t="s">
        <v>4725</v>
      </c>
    </row>
    <row r="1847" spans="1:10" x14ac:dyDescent="0.3">
      <c r="A1847" s="7" t="s">
        <v>523</v>
      </c>
      <c r="B1847">
        <v>33</v>
      </c>
      <c r="C1847">
        <v>5.39</v>
      </c>
      <c r="D1847" s="7" t="s">
        <v>2380</v>
      </c>
      <c r="E1847" s="7" t="s">
        <v>2380</v>
      </c>
      <c r="F1847" s="7" t="s">
        <v>2380</v>
      </c>
      <c r="G1847">
        <v>0</v>
      </c>
      <c r="H1847" s="7" t="s">
        <v>2380</v>
      </c>
      <c r="I1847" s="7" t="s">
        <v>4722</v>
      </c>
      <c r="J1847" s="7" t="s">
        <v>4725</v>
      </c>
    </row>
    <row r="1848" spans="1:10" x14ac:dyDescent="0.3">
      <c r="A1848" s="7" t="s">
        <v>522</v>
      </c>
      <c r="B1848">
        <v>26.885000000000002</v>
      </c>
      <c r="C1848">
        <v>5.86</v>
      </c>
      <c r="D1848" s="7" t="s">
        <v>2380</v>
      </c>
      <c r="E1848" s="7" t="s">
        <v>2380</v>
      </c>
      <c r="F1848" s="7" t="s">
        <v>2380</v>
      </c>
      <c r="G1848">
        <v>0</v>
      </c>
      <c r="H1848" s="7" t="s">
        <v>2380</v>
      </c>
      <c r="I1848" s="7" t="s">
        <v>4726</v>
      </c>
      <c r="J1848" s="7" t="s">
        <v>4724</v>
      </c>
    </row>
    <row r="1849" spans="1:10" x14ac:dyDescent="0.3">
      <c r="A1849" s="7" t="s">
        <v>521</v>
      </c>
      <c r="B1849">
        <v>29.26</v>
      </c>
      <c r="C1849">
        <v>4.4400000000000004</v>
      </c>
      <c r="D1849" s="7" t="s">
        <v>2380</v>
      </c>
      <c r="E1849" s="7" t="s">
        <v>2380</v>
      </c>
      <c r="F1849" s="7" t="s">
        <v>2380</v>
      </c>
      <c r="G1849">
        <v>0</v>
      </c>
      <c r="H1849" s="7" t="s">
        <v>2380</v>
      </c>
      <c r="I1849" s="7" t="s">
        <v>4726</v>
      </c>
      <c r="J1849" s="7" t="s">
        <v>4725</v>
      </c>
    </row>
    <row r="1850" spans="1:10" x14ac:dyDescent="0.3">
      <c r="A1850" s="7" t="s">
        <v>520</v>
      </c>
      <c r="B1850">
        <v>26.98</v>
      </c>
      <c r="C1850">
        <v>4.41</v>
      </c>
      <c r="D1850" s="7" t="s">
        <v>2380</v>
      </c>
      <c r="E1850" s="7" t="s">
        <v>2380</v>
      </c>
      <c r="F1850" s="7" t="s">
        <v>2380</v>
      </c>
      <c r="G1850">
        <v>0</v>
      </c>
      <c r="H1850" s="7" t="s">
        <v>2380</v>
      </c>
      <c r="I1850" s="7" t="s">
        <v>4726</v>
      </c>
      <c r="J1850" s="7" t="s">
        <v>4725</v>
      </c>
    </row>
    <row r="1851" spans="1:10" x14ac:dyDescent="0.3">
      <c r="A1851" s="7" t="s">
        <v>519</v>
      </c>
      <c r="B1851">
        <v>32.11</v>
      </c>
      <c r="C1851">
        <v>5.19</v>
      </c>
      <c r="D1851" s="7" t="s">
        <v>2380</v>
      </c>
      <c r="E1851" s="7" t="s">
        <v>2380</v>
      </c>
      <c r="F1851" s="7" t="s">
        <v>2383</v>
      </c>
      <c r="G1851">
        <v>1</v>
      </c>
      <c r="H1851" s="7" t="s">
        <v>2380</v>
      </c>
      <c r="I1851" s="7" t="s">
        <v>4722</v>
      </c>
      <c r="J1851" s="7" t="s">
        <v>4725</v>
      </c>
    </row>
    <row r="1852" spans="1:10" x14ac:dyDescent="0.3">
      <c r="A1852" s="7" t="s">
        <v>518</v>
      </c>
      <c r="B1852">
        <v>31.73</v>
      </c>
      <c r="C1852">
        <v>5.16</v>
      </c>
      <c r="D1852" s="7" t="s">
        <v>2380</v>
      </c>
      <c r="E1852" s="7" t="s">
        <v>2380</v>
      </c>
      <c r="F1852" s="7" t="s">
        <v>2383</v>
      </c>
      <c r="G1852">
        <v>1</v>
      </c>
      <c r="H1852" s="7" t="s">
        <v>2380</v>
      </c>
      <c r="I1852" s="7" t="s">
        <v>4722</v>
      </c>
      <c r="J1852" s="7" t="s">
        <v>4725</v>
      </c>
    </row>
    <row r="1853" spans="1:10" x14ac:dyDescent="0.3">
      <c r="A1853" s="7" t="s">
        <v>517</v>
      </c>
      <c r="B1853">
        <v>22.515000000000001</v>
      </c>
      <c r="C1853">
        <v>4.24</v>
      </c>
      <c r="D1853" s="7" t="s">
        <v>2380</v>
      </c>
      <c r="E1853" s="7" t="s">
        <v>2380</v>
      </c>
      <c r="F1853" s="7" t="s">
        <v>2380</v>
      </c>
      <c r="G1853">
        <v>0</v>
      </c>
      <c r="H1853" s="7" t="s">
        <v>2380</v>
      </c>
      <c r="I1853" s="7" t="s">
        <v>4727</v>
      </c>
      <c r="J1853" s="7" t="s">
        <v>4725</v>
      </c>
    </row>
    <row r="1854" spans="1:10" x14ac:dyDescent="0.3">
      <c r="A1854" s="7" t="s">
        <v>515</v>
      </c>
      <c r="B1854">
        <v>25.9</v>
      </c>
      <c r="C1854">
        <v>5.45</v>
      </c>
      <c r="D1854" s="7" t="s">
        <v>2380</v>
      </c>
      <c r="E1854" s="7" t="s">
        <v>2380</v>
      </c>
      <c r="F1854" s="7" t="s">
        <v>2380</v>
      </c>
      <c r="G1854">
        <v>1</v>
      </c>
      <c r="H1854" s="7" t="s">
        <v>2380</v>
      </c>
      <c r="I1854" s="7" t="s">
        <v>4726</v>
      </c>
      <c r="J1854" s="7" t="s">
        <v>4725</v>
      </c>
    </row>
    <row r="1855" spans="1:10" x14ac:dyDescent="0.3">
      <c r="A1855" s="7" t="s">
        <v>514</v>
      </c>
      <c r="B1855">
        <v>27.72</v>
      </c>
      <c r="C1855">
        <v>5.03</v>
      </c>
      <c r="D1855" s="7" t="s">
        <v>2383</v>
      </c>
      <c r="E1855" s="7" t="s">
        <v>2380</v>
      </c>
      <c r="F1855" s="7" t="s">
        <v>2380</v>
      </c>
      <c r="G1855">
        <v>1</v>
      </c>
      <c r="H1855" s="7" t="s">
        <v>2380</v>
      </c>
      <c r="I1855" s="7" t="s">
        <v>4726</v>
      </c>
      <c r="J1855" s="7" t="s">
        <v>4725</v>
      </c>
    </row>
    <row r="1856" spans="1:10" x14ac:dyDescent="0.3">
      <c r="A1856" s="7" t="s">
        <v>513</v>
      </c>
      <c r="B1856">
        <v>31.5</v>
      </c>
      <c r="C1856">
        <v>9.6199999999999992</v>
      </c>
      <c r="D1856" s="7" t="s">
        <v>2383</v>
      </c>
      <c r="E1856" s="7" t="s">
        <v>2380</v>
      </c>
      <c r="F1856" s="7" t="s">
        <v>2380</v>
      </c>
      <c r="G1856">
        <v>1</v>
      </c>
      <c r="H1856" s="7" t="s">
        <v>2380</v>
      </c>
      <c r="I1856" s="7" t="s">
        <v>4722</v>
      </c>
      <c r="J1856" s="7" t="s">
        <v>4723</v>
      </c>
    </row>
    <row r="1857" spans="1:10" x14ac:dyDescent="0.3">
      <c r="A1857" s="7" t="s">
        <v>512</v>
      </c>
      <c r="B1857">
        <v>29.7</v>
      </c>
      <c r="C1857">
        <v>6.77</v>
      </c>
      <c r="D1857" s="7" t="s">
        <v>2383</v>
      </c>
      <c r="E1857" s="7" t="s">
        <v>2380</v>
      </c>
      <c r="F1857" s="7" t="s">
        <v>2380</v>
      </c>
      <c r="G1857">
        <v>1</v>
      </c>
      <c r="H1857" s="7" t="s">
        <v>2380</v>
      </c>
      <c r="I1857" s="7" t="s">
        <v>4726</v>
      </c>
      <c r="J1857" s="7" t="s">
        <v>4723</v>
      </c>
    </row>
    <row r="1858" spans="1:10" x14ac:dyDescent="0.3">
      <c r="A1858" s="7" t="s">
        <v>511</v>
      </c>
      <c r="B1858">
        <v>21.26</v>
      </c>
      <c r="C1858">
        <v>5.36</v>
      </c>
      <c r="D1858" s="7" t="s">
        <v>2383</v>
      </c>
      <c r="E1858" s="7" t="s">
        <v>2380</v>
      </c>
      <c r="F1858" s="7" t="s">
        <v>2380</v>
      </c>
      <c r="G1858">
        <v>1</v>
      </c>
      <c r="H1858" s="7" t="s">
        <v>2380</v>
      </c>
      <c r="I1858" s="7" t="s">
        <v>4727</v>
      </c>
      <c r="J1858" s="7" t="s">
        <v>4725</v>
      </c>
    </row>
    <row r="1859" spans="1:10" x14ac:dyDescent="0.3">
      <c r="A1859" s="7" t="s">
        <v>510</v>
      </c>
      <c r="B1859">
        <v>17.09</v>
      </c>
      <c r="C1859">
        <v>5.69</v>
      </c>
      <c r="D1859" s="7" t="s">
        <v>2380</v>
      </c>
      <c r="E1859" s="7" t="s">
        <v>2380</v>
      </c>
      <c r="F1859" s="7" t="s">
        <v>2380</v>
      </c>
      <c r="G1859">
        <v>0</v>
      </c>
      <c r="H1859" s="7" t="s">
        <v>2380</v>
      </c>
      <c r="I1859" s="7" t="s">
        <v>4728</v>
      </c>
      <c r="J1859" s="7" t="s">
        <v>4725</v>
      </c>
    </row>
    <row r="1860" spans="1:10" x14ac:dyDescent="0.3">
      <c r="A1860" s="7" t="s">
        <v>509</v>
      </c>
      <c r="B1860">
        <v>24.3</v>
      </c>
      <c r="C1860">
        <v>4.9000000000000004</v>
      </c>
      <c r="D1860" s="7" t="s">
        <v>2383</v>
      </c>
      <c r="E1860" s="7" t="s">
        <v>2380</v>
      </c>
      <c r="F1860" s="7" t="s">
        <v>2383</v>
      </c>
      <c r="G1860">
        <v>1</v>
      </c>
      <c r="H1860" s="7" t="s">
        <v>2380</v>
      </c>
      <c r="I1860" s="7" t="s">
        <v>4727</v>
      </c>
      <c r="J1860" s="7" t="s">
        <v>4725</v>
      </c>
    </row>
    <row r="1861" spans="1:10" x14ac:dyDescent="0.3">
      <c r="A1861" s="7" t="s">
        <v>508</v>
      </c>
      <c r="B1861">
        <v>29.734999999999999</v>
      </c>
      <c r="C1861">
        <v>5.78</v>
      </c>
      <c r="D1861" s="7" t="s">
        <v>2380</v>
      </c>
      <c r="E1861" s="7" t="s">
        <v>2380</v>
      </c>
      <c r="F1861" s="7" t="s">
        <v>2380</v>
      </c>
      <c r="G1861">
        <v>0</v>
      </c>
      <c r="H1861" s="7" t="s">
        <v>2380</v>
      </c>
      <c r="I1861" s="7" t="s">
        <v>4726</v>
      </c>
      <c r="J1861" s="7" t="s">
        <v>4724</v>
      </c>
    </row>
    <row r="1862" spans="1:10" x14ac:dyDescent="0.3">
      <c r="A1862" s="7" t="s">
        <v>507</v>
      </c>
      <c r="B1862">
        <v>29.26</v>
      </c>
      <c r="C1862">
        <v>4.7</v>
      </c>
      <c r="D1862" s="7" t="s">
        <v>2380</v>
      </c>
      <c r="E1862" s="7" t="s">
        <v>2380</v>
      </c>
      <c r="F1862" s="7" t="s">
        <v>2380</v>
      </c>
      <c r="G1862">
        <v>0</v>
      </c>
      <c r="H1862" s="7" t="s">
        <v>2380</v>
      </c>
      <c r="I1862" s="7" t="s">
        <v>4726</v>
      </c>
      <c r="J1862" s="7" t="s">
        <v>4725</v>
      </c>
    </row>
    <row r="1863" spans="1:10" x14ac:dyDescent="0.3">
      <c r="A1863" s="7" t="s">
        <v>506</v>
      </c>
      <c r="B1863">
        <v>33</v>
      </c>
      <c r="C1863">
        <v>6.28</v>
      </c>
      <c r="D1863" s="7" t="s">
        <v>2380</v>
      </c>
      <c r="E1863" s="7" t="s">
        <v>2380</v>
      </c>
      <c r="F1863" s="7" t="s">
        <v>2380</v>
      </c>
      <c r="G1863">
        <v>0</v>
      </c>
      <c r="H1863" s="7" t="s">
        <v>2380</v>
      </c>
      <c r="I1863" s="7" t="s">
        <v>4722</v>
      </c>
      <c r="J1863" s="7" t="s">
        <v>4724</v>
      </c>
    </row>
    <row r="1864" spans="1:10" x14ac:dyDescent="0.3">
      <c r="A1864" s="7" t="s">
        <v>505</v>
      </c>
      <c r="B1864">
        <v>31.065000000000001</v>
      </c>
      <c r="C1864">
        <v>4.2300000000000004</v>
      </c>
      <c r="D1864" s="7" t="s">
        <v>2380</v>
      </c>
      <c r="E1864" s="7" t="s">
        <v>2380</v>
      </c>
      <c r="F1864" s="7" t="s">
        <v>2380</v>
      </c>
      <c r="G1864">
        <v>0</v>
      </c>
      <c r="H1864" s="7" t="s">
        <v>2380</v>
      </c>
      <c r="I1864" s="7" t="s">
        <v>4722</v>
      </c>
      <c r="J1864" s="7" t="s">
        <v>4725</v>
      </c>
    </row>
    <row r="1865" spans="1:10" x14ac:dyDescent="0.3">
      <c r="A1865" s="7" t="s">
        <v>504</v>
      </c>
      <c r="B1865">
        <v>26.51</v>
      </c>
      <c r="C1865">
        <v>6.17</v>
      </c>
      <c r="D1865" s="7" t="s">
        <v>2380</v>
      </c>
      <c r="E1865" s="7" t="s">
        <v>2380</v>
      </c>
      <c r="F1865" s="7" t="s">
        <v>2380</v>
      </c>
      <c r="G1865">
        <v>0</v>
      </c>
      <c r="H1865" s="7" t="s">
        <v>2380</v>
      </c>
      <c r="I1865" s="7" t="s">
        <v>4726</v>
      </c>
      <c r="J1865" s="7" t="s">
        <v>4724</v>
      </c>
    </row>
    <row r="1866" spans="1:10" x14ac:dyDescent="0.3">
      <c r="A1866" s="7" t="s">
        <v>503</v>
      </c>
      <c r="B1866">
        <v>28.88</v>
      </c>
      <c r="C1866">
        <v>4.96</v>
      </c>
      <c r="D1866" s="7" t="s">
        <v>2380</v>
      </c>
      <c r="E1866" s="7" t="s">
        <v>2380</v>
      </c>
      <c r="F1866" s="7" t="s">
        <v>2380</v>
      </c>
      <c r="G1866">
        <v>0</v>
      </c>
      <c r="H1866" s="7" t="s">
        <v>2380</v>
      </c>
      <c r="I1866" s="7" t="s">
        <v>4726</v>
      </c>
      <c r="J1866" s="7" t="s">
        <v>4725</v>
      </c>
    </row>
    <row r="1867" spans="1:10" x14ac:dyDescent="0.3">
      <c r="A1867" s="7" t="s">
        <v>502</v>
      </c>
      <c r="B1867">
        <v>35.814999999999998</v>
      </c>
      <c r="C1867">
        <v>5.1100000000000003</v>
      </c>
      <c r="D1867" s="7" t="s">
        <v>2383</v>
      </c>
      <c r="E1867" s="7" t="s">
        <v>2380</v>
      </c>
      <c r="F1867" s="7" t="s">
        <v>2380</v>
      </c>
      <c r="G1867">
        <v>1</v>
      </c>
      <c r="H1867" s="7" t="s">
        <v>2380</v>
      </c>
      <c r="I1867" s="7" t="s">
        <v>4722</v>
      </c>
      <c r="J1867" s="7" t="s">
        <v>4725</v>
      </c>
    </row>
    <row r="1868" spans="1:10" x14ac:dyDescent="0.3">
      <c r="A1868" s="7" t="s">
        <v>501</v>
      </c>
      <c r="B1868">
        <v>21.28</v>
      </c>
      <c r="C1868">
        <v>4.05</v>
      </c>
      <c r="D1868" s="7" t="s">
        <v>2380</v>
      </c>
      <c r="E1868" s="7" t="s">
        <v>2383</v>
      </c>
      <c r="F1868" s="7" t="s">
        <v>2380</v>
      </c>
      <c r="G1868">
        <v>1</v>
      </c>
      <c r="H1868" s="7" t="s">
        <v>2380</v>
      </c>
      <c r="I1868" s="7" t="s">
        <v>4727</v>
      </c>
      <c r="J1868" s="7" t="s">
        <v>4725</v>
      </c>
    </row>
    <row r="1869" spans="1:10" x14ac:dyDescent="0.3">
      <c r="A1869" s="7" t="s">
        <v>500</v>
      </c>
      <c r="B1869">
        <v>33.81</v>
      </c>
      <c r="C1869">
        <v>6.49</v>
      </c>
      <c r="D1869" s="7" t="s">
        <v>2380</v>
      </c>
      <c r="E1869" s="7" t="s">
        <v>2380</v>
      </c>
      <c r="F1869" s="7" t="s">
        <v>2383</v>
      </c>
      <c r="G1869">
        <v>1</v>
      </c>
      <c r="H1869" s="7" t="s">
        <v>2380</v>
      </c>
      <c r="I1869" s="7" t="s">
        <v>4722</v>
      </c>
      <c r="J1869" s="7" t="s">
        <v>4723</v>
      </c>
    </row>
    <row r="1870" spans="1:10" x14ac:dyDescent="0.3">
      <c r="A1870" s="7" t="s">
        <v>499</v>
      </c>
      <c r="B1870">
        <v>44.22</v>
      </c>
      <c r="C1870">
        <v>4.1900000000000004</v>
      </c>
      <c r="D1870" s="7" t="s">
        <v>2380</v>
      </c>
      <c r="E1870" s="7" t="s">
        <v>2380</v>
      </c>
      <c r="F1870" s="7" t="s">
        <v>2380</v>
      </c>
      <c r="G1870">
        <v>1</v>
      </c>
      <c r="H1870" s="7" t="s">
        <v>2380</v>
      </c>
      <c r="I1870" s="7" t="s">
        <v>4722</v>
      </c>
      <c r="J1870" s="7" t="s">
        <v>4725</v>
      </c>
    </row>
    <row r="1871" spans="1:10" x14ac:dyDescent="0.3">
      <c r="A1871" s="7" t="s">
        <v>498</v>
      </c>
      <c r="B1871">
        <v>15.46</v>
      </c>
      <c r="C1871">
        <v>4.99</v>
      </c>
      <c r="D1871" s="7" t="s">
        <v>2383</v>
      </c>
      <c r="E1871" s="7" t="s">
        <v>2380</v>
      </c>
      <c r="F1871" s="7" t="s">
        <v>2383</v>
      </c>
      <c r="G1871">
        <v>1</v>
      </c>
      <c r="H1871" s="7" t="s">
        <v>2380</v>
      </c>
      <c r="I1871" s="7" t="s">
        <v>4728</v>
      </c>
      <c r="J1871" s="7" t="s">
        <v>4725</v>
      </c>
    </row>
    <row r="1872" spans="1:10" x14ac:dyDescent="0.3">
      <c r="A1872" s="7" t="s">
        <v>497</v>
      </c>
      <c r="B1872">
        <v>30.3</v>
      </c>
      <c r="C1872">
        <v>4.7699999999999996</v>
      </c>
      <c r="D1872" s="7" t="s">
        <v>2383</v>
      </c>
      <c r="E1872" s="7" t="s">
        <v>2380</v>
      </c>
      <c r="F1872" s="7" t="s">
        <v>2380</v>
      </c>
      <c r="G1872">
        <v>1</v>
      </c>
      <c r="H1872" s="7" t="s">
        <v>2380</v>
      </c>
      <c r="I1872" s="7" t="s">
        <v>4722</v>
      </c>
      <c r="J1872" s="7" t="s">
        <v>4725</v>
      </c>
    </row>
    <row r="1873" spans="1:10" x14ac:dyDescent="0.3">
      <c r="A1873" s="7" t="s">
        <v>496</v>
      </c>
      <c r="B1873">
        <v>16.670000000000002</v>
      </c>
      <c r="C1873">
        <v>5.46</v>
      </c>
      <c r="D1873" s="7" t="s">
        <v>2380</v>
      </c>
      <c r="E1873" s="7" t="s">
        <v>2380</v>
      </c>
      <c r="F1873" s="7" t="s">
        <v>2380</v>
      </c>
      <c r="G1873">
        <v>0</v>
      </c>
      <c r="H1873" s="7" t="s">
        <v>2380</v>
      </c>
      <c r="I1873" s="7" t="s">
        <v>4728</v>
      </c>
      <c r="J1873" s="7" t="s">
        <v>4725</v>
      </c>
    </row>
    <row r="1874" spans="1:10" x14ac:dyDescent="0.3">
      <c r="A1874" s="7" t="s">
        <v>495</v>
      </c>
      <c r="B1874">
        <v>28.594999999999999</v>
      </c>
      <c r="C1874">
        <v>5.43</v>
      </c>
      <c r="D1874" s="7" t="s">
        <v>2380</v>
      </c>
      <c r="E1874" s="7" t="s">
        <v>2380</v>
      </c>
      <c r="F1874" s="7" t="s">
        <v>2380</v>
      </c>
      <c r="G1874">
        <v>0</v>
      </c>
      <c r="H1874" s="7" t="s">
        <v>2380</v>
      </c>
      <c r="I1874" s="7" t="s">
        <v>4726</v>
      </c>
      <c r="J1874" s="7" t="s">
        <v>4725</v>
      </c>
    </row>
    <row r="1875" spans="1:10" x14ac:dyDescent="0.3">
      <c r="A1875" s="7" t="s">
        <v>494</v>
      </c>
      <c r="B1875">
        <v>25.934999999999999</v>
      </c>
      <c r="C1875">
        <v>4.29</v>
      </c>
      <c r="D1875" s="7" t="s">
        <v>2380</v>
      </c>
      <c r="E1875" s="7" t="s">
        <v>2380</v>
      </c>
      <c r="F1875" s="7" t="s">
        <v>2380</v>
      </c>
      <c r="G1875">
        <v>0</v>
      </c>
      <c r="H1875" s="7" t="s">
        <v>2380</v>
      </c>
      <c r="I1875" s="7" t="s">
        <v>4726</v>
      </c>
      <c r="J1875" s="7" t="s">
        <v>4725</v>
      </c>
    </row>
    <row r="1876" spans="1:10" x14ac:dyDescent="0.3">
      <c r="A1876" s="7" t="s">
        <v>493</v>
      </c>
      <c r="B1876">
        <v>27.645</v>
      </c>
      <c r="C1876">
        <v>5.25</v>
      </c>
      <c r="D1876" s="7" t="s">
        <v>2380</v>
      </c>
      <c r="E1876" s="7" t="s">
        <v>2380</v>
      </c>
      <c r="F1876" s="7" t="s">
        <v>2380</v>
      </c>
      <c r="G1876">
        <v>1</v>
      </c>
      <c r="H1876" s="7" t="s">
        <v>2380</v>
      </c>
      <c r="I1876" s="7" t="s">
        <v>4726</v>
      </c>
      <c r="J1876" s="7" t="s">
        <v>4725</v>
      </c>
    </row>
    <row r="1877" spans="1:10" x14ac:dyDescent="0.3">
      <c r="A1877" s="7" t="s">
        <v>492</v>
      </c>
      <c r="B1877">
        <v>30.1</v>
      </c>
      <c r="C1877">
        <v>4.04</v>
      </c>
      <c r="D1877" s="7" t="s">
        <v>2380</v>
      </c>
      <c r="E1877" s="7" t="s">
        <v>2380</v>
      </c>
      <c r="F1877" s="7" t="s">
        <v>2380</v>
      </c>
      <c r="G1877">
        <v>1</v>
      </c>
      <c r="H1877" s="7" t="s">
        <v>2380</v>
      </c>
      <c r="I1877" s="7" t="s">
        <v>4722</v>
      </c>
      <c r="J1877" s="7" t="s">
        <v>4725</v>
      </c>
    </row>
    <row r="1878" spans="1:10" x14ac:dyDescent="0.3">
      <c r="A1878" s="7" t="s">
        <v>491</v>
      </c>
      <c r="B1878">
        <v>26.79</v>
      </c>
      <c r="C1878">
        <v>5</v>
      </c>
      <c r="D1878" s="7" t="s">
        <v>2383</v>
      </c>
      <c r="E1878" s="7" t="s">
        <v>2380</v>
      </c>
      <c r="F1878" s="7" t="s">
        <v>2383</v>
      </c>
      <c r="G1878">
        <v>1</v>
      </c>
      <c r="H1878" s="7" t="s">
        <v>2380</v>
      </c>
      <c r="I1878" s="7" t="s">
        <v>4726</v>
      </c>
      <c r="J1878" s="7" t="s">
        <v>4725</v>
      </c>
    </row>
    <row r="1879" spans="1:10" x14ac:dyDescent="0.3">
      <c r="A1879" s="7" t="s">
        <v>490</v>
      </c>
      <c r="B1879">
        <v>27.1</v>
      </c>
      <c r="C1879">
        <v>4.01</v>
      </c>
      <c r="D1879" s="7" t="s">
        <v>2383</v>
      </c>
      <c r="E1879" s="7" t="s">
        <v>2380</v>
      </c>
      <c r="F1879" s="7" t="s">
        <v>2380</v>
      </c>
      <c r="G1879">
        <v>1</v>
      </c>
      <c r="H1879" s="7" t="s">
        <v>2380</v>
      </c>
      <c r="I1879" s="7" t="s">
        <v>4726</v>
      </c>
      <c r="J1879" s="7" t="s">
        <v>4725</v>
      </c>
    </row>
    <row r="1880" spans="1:10" x14ac:dyDescent="0.3">
      <c r="A1880" s="7" t="s">
        <v>489</v>
      </c>
      <c r="B1880">
        <v>24.31</v>
      </c>
      <c r="C1880">
        <v>5.4</v>
      </c>
      <c r="D1880" s="7" t="s">
        <v>2380</v>
      </c>
      <c r="E1880" s="7" t="s">
        <v>2380</v>
      </c>
      <c r="F1880" s="7" t="s">
        <v>2380</v>
      </c>
      <c r="G1880">
        <v>0</v>
      </c>
      <c r="H1880" s="7" t="s">
        <v>2380</v>
      </c>
      <c r="I1880" s="7" t="s">
        <v>4727</v>
      </c>
      <c r="J1880" s="7" t="s">
        <v>4725</v>
      </c>
    </row>
    <row r="1881" spans="1:10" x14ac:dyDescent="0.3">
      <c r="A1881" s="7" t="s">
        <v>488</v>
      </c>
      <c r="B1881">
        <v>15.53</v>
      </c>
      <c r="C1881">
        <v>5.81</v>
      </c>
      <c r="D1881" s="7" t="s">
        <v>2380</v>
      </c>
      <c r="E1881" s="7" t="s">
        <v>2380</v>
      </c>
      <c r="F1881" s="7" t="s">
        <v>2380</v>
      </c>
      <c r="G1881">
        <v>1</v>
      </c>
      <c r="H1881" s="7" t="s">
        <v>2380</v>
      </c>
      <c r="I1881" s="7" t="s">
        <v>4728</v>
      </c>
      <c r="J1881" s="7" t="s">
        <v>4724</v>
      </c>
    </row>
    <row r="1882" spans="1:10" x14ac:dyDescent="0.3">
      <c r="A1882" s="7" t="s">
        <v>487</v>
      </c>
      <c r="B1882">
        <v>30.7</v>
      </c>
      <c r="C1882">
        <v>5.82</v>
      </c>
      <c r="D1882" s="7" t="s">
        <v>2380</v>
      </c>
      <c r="E1882" s="7" t="s">
        <v>2380</v>
      </c>
      <c r="F1882" s="7" t="s">
        <v>2380</v>
      </c>
      <c r="G1882">
        <v>1</v>
      </c>
      <c r="H1882" s="7" t="s">
        <v>2380</v>
      </c>
      <c r="I1882" s="7" t="s">
        <v>4722</v>
      </c>
      <c r="J1882" s="7" t="s">
        <v>4724</v>
      </c>
    </row>
    <row r="1883" spans="1:10" x14ac:dyDescent="0.3">
      <c r="A1883" s="7" t="s">
        <v>486</v>
      </c>
      <c r="B1883">
        <v>33.33</v>
      </c>
      <c r="C1883">
        <v>4.82</v>
      </c>
      <c r="D1883" s="7" t="s">
        <v>2380</v>
      </c>
      <c r="E1883" s="7" t="s">
        <v>2380</v>
      </c>
      <c r="F1883" s="7" t="s">
        <v>2380</v>
      </c>
      <c r="G1883">
        <v>1</v>
      </c>
      <c r="H1883" s="7" t="s">
        <v>2380</v>
      </c>
      <c r="I1883" s="7" t="s">
        <v>4722</v>
      </c>
      <c r="J1883" s="7" t="s">
        <v>4725</v>
      </c>
    </row>
    <row r="1884" spans="1:10" x14ac:dyDescent="0.3">
      <c r="A1884" s="7" t="s">
        <v>485</v>
      </c>
      <c r="B1884">
        <v>32.4</v>
      </c>
      <c r="C1884">
        <v>5.08</v>
      </c>
      <c r="D1884" s="7" t="s">
        <v>2380</v>
      </c>
      <c r="E1884" s="7" t="s">
        <v>2380</v>
      </c>
      <c r="F1884" s="7" t="s">
        <v>2380</v>
      </c>
      <c r="G1884">
        <v>1</v>
      </c>
      <c r="H1884" s="7" t="s">
        <v>2380</v>
      </c>
      <c r="I1884" s="7" t="s">
        <v>4722</v>
      </c>
      <c r="J1884" s="7" t="s">
        <v>4725</v>
      </c>
    </row>
    <row r="1885" spans="1:10" x14ac:dyDescent="0.3">
      <c r="A1885" s="7" t="s">
        <v>484</v>
      </c>
      <c r="B1885">
        <v>27.93</v>
      </c>
      <c r="C1885">
        <v>5.59</v>
      </c>
      <c r="D1885" s="7" t="s">
        <v>2380</v>
      </c>
      <c r="E1885" s="7" t="s">
        <v>2380</v>
      </c>
      <c r="F1885" s="7" t="s">
        <v>2380</v>
      </c>
      <c r="G1885">
        <v>1</v>
      </c>
      <c r="H1885" s="7" t="s">
        <v>2380</v>
      </c>
      <c r="I1885" s="7" t="s">
        <v>4726</v>
      </c>
      <c r="J1885" s="7" t="s">
        <v>4725</v>
      </c>
    </row>
    <row r="1886" spans="1:10" x14ac:dyDescent="0.3">
      <c r="A1886" s="7" t="s">
        <v>483</v>
      </c>
      <c r="B1886">
        <v>21.754999999999999</v>
      </c>
      <c r="C1886">
        <v>5.12</v>
      </c>
      <c r="D1886" s="7" t="s">
        <v>2380</v>
      </c>
      <c r="E1886" s="7" t="s">
        <v>2380</v>
      </c>
      <c r="F1886" s="7" t="s">
        <v>2380</v>
      </c>
      <c r="G1886">
        <v>0</v>
      </c>
      <c r="H1886" s="7" t="s">
        <v>2380</v>
      </c>
      <c r="I1886" s="7" t="s">
        <v>4727</v>
      </c>
      <c r="J1886" s="7" t="s">
        <v>4725</v>
      </c>
    </row>
    <row r="1887" spans="1:10" x14ac:dyDescent="0.3">
      <c r="A1887" s="7" t="s">
        <v>482</v>
      </c>
      <c r="B1887">
        <v>25.934999999999999</v>
      </c>
      <c r="C1887">
        <v>4.95</v>
      </c>
      <c r="D1887" s="7" t="s">
        <v>2380</v>
      </c>
      <c r="E1887" s="7" t="s">
        <v>2380</v>
      </c>
      <c r="F1887" s="7" t="s">
        <v>2380</v>
      </c>
      <c r="G1887">
        <v>0</v>
      </c>
      <c r="H1887" s="7" t="s">
        <v>2380</v>
      </c>
      <c r="I1887" s="7" t="s">
        <v>4726</v>
      </c>
      <c r="J1887" s="7" t="s">
        <v>4725</v>
      </c>
    </row>
    <row r="1888" spans="1:10" x14ac:dyDescent="0.3">
      <c r="A1888" s="7" t="s">
        <v>481</v>
      </c>
      <c r="B1888">
        <v>31.5</v>
      </c>
      <c r="C1888">
        <v>6.16</v>
      </c>
      <c r="D1888" s="7" t="s">
        <v>2380</v>
      </c>
      <c r="E1888" s="7" t="s">
        <v>2380</v>
      </c>
      <c r="F1888" s="7" t="s">
        <v>2380</v>
      </c>
      <c r="G1888">
        <v>0</v>
      </c>
      <c r="H1888" s="7" t="s">
        <v>2380</v>
      </c>
      <c r="I1888" s="7" t="s">
        <v>4722</v>
      </c>
      <c r="J1888" s="7" t="s">
        <v>4724</v>
      </c>
    </row>
    <row r="1889" spans="1:10" x14ac:dyDescent="0.3">
      <c r="A1889" s="7" t="s">
        <v>480</v>
      </c>
      <c r="B1889">
        <v>30.03</v>
      </c>
      <c r="C1889">
        <v>6.41</v>
      </c>
      <c r="D1889" s="7" t="s">
        <v>2380</v>
      </c>
      <c r="E1889" s="7" t="s">
        <v>2380</v>
      </c>
      <c r="F1889" s="7" t="s">
        <v>2380</v>
      </c>
      <c r="G1889">
        <v>0</v>
      </c>
      <c r="H1889" s="7" t="s">
        <v>2380</v>
      </c>
      <c r="I1889" s="7" t="s">
        <v>4722</v>
      </c>
      <c r="J1889" s="7" t="s">
        <v>4723</v>
      </c>
    </row>
    <row r="1890" spans="1:10" x14ac:dyDescent="0.3">
      <c r="A1890" s="7" t="s">
        <v>479</v>
      </c>
      <c r="B1890">
        <v>33.479999999999997</v>
      </c>
      <c r="C1890">
        <v>8.94</v>
      </c>
      <c r="D1890" s="7" t="s">
        <v>2380</v>
      </c>
      <c r="E1890" s="7" t="s">
        <v>2380</v>
      </c>
      <c r="F1890" s="7" t="s">
        <v>2380</v>
      </c>
      <c r="G1890">
        <v>0</v>
      </c>
      <c r="H1890" s="7" t="s">
        <v>2380</v>
      </c>
      <c r="I1890" s="7" t="s">
        <v>4722</v>
      </c>
      <c r="J1890" s="7" t="s">
        <v>4723</v>
      </c>
    </row>
    <row r="1891" spans="1:10" x14ac:dyDescent="0.3">
      <c r="A1891" s="7" t="s">
        <v>478</v>
      </c>
      <c r="B1891">
        <v>16.510000000000002</v>
      </c>
      <c r="C1891">
        <v>4.42</v>
      </c>
      <c r="D1891" s="7" t="s">
        <v>2383</v>
      </c>
      <c r="E1891" s="7" t="s">
        <v>2380</v>
      </c>
      <c r="F1891" s="7" t="s">
        <v>2383</v>
      </c>
      <c r="G1891">
        <v>1</v>
      </c>
      <c r="H1891" s="7" t="s">
        <v>2380</v>
      </c>
      <c r="I1891" s="7" t="s">
        <v>4728</v>
      </c>
      <c r="J1891" s="7" t="s">
        <v>4725</v>
      </c>
    </row>
    <row r="1892" spans="1:10" x14ac:dyDescent="0.3">
      <c r="A1892" s="7" t="s">
        <v>477</v>
      </c>
      <c r="B1892">
        <v>33.155000000000001</v>
      </c>
      <c r="C1892">
        <v>5.3</v>
      </c>
      <c r="D1892" s="7" t="s">
        <v>2383</v>
      </c>
      <c r="E1892" s="7" t="s">
        <v>2380</v>
      </c>
      <c r="F1892" s="7" t="s">
        <v>2380</v>
      </c>
      <c r="G1892">
        <v>1</v>
      </c>
      <c r="H1892" s="7" t="s">
        <v>2380</v>
      </c>
      <c r="I1892" s="7" t="s">
        <v>4722</v>
      </c>
      <c r="J1892" s="7" t="s">
        <v>4725</v>
      </c>
    </row>
    <row r="1893" spans="1:10" x14ac:dyDescent="0.3">
      <c r="A1893" s="7" t="s">
        <v>476</v>
      </c>
      <c r="B1893">
        <v>37.29</v>
      </c>
      <c r="C1893">
        <v>4.6399999999999997</v>
      </c>
      <c r="D1893" s="7" t="s">
        <v>2380</v>
      </c>
      <c r="E1893" s="7" t="s">
        <v>2380</v>
      </c>
      <c r="F1893" s="7" t="s">
        <v>2383</v>
      </c>
      <c r="G1893">
        <v>1</v>
      </c>
      <c r="H1893" s="7" t="s">
        <v>2380</v>
      </c>
      <c r="I1893" s="7" t="s">
        <v>4722</v>
      </c>
      <c r="J1893" s="7" t="s">
        <v>4725</v>
      </c>
    </row>
    <row r="1894" spans="1:10" x14ac:dyDescent="0.3">
      <c r="A1894" s="7" t="s">
        <v>475</v>
      </c>
      <c r="B1894">
        <v>20.23</v>
      </c>
      <c r="C1894">
        <v>6.16</v>
      </c>
      <c r="D1894" s="7" t="s">
        <v>2383</v>
      </c>
      <c r="E1894" s="7" t="s">
        <v>2380</v>
      </c>
      <c r="F1894" s="7" t="s">
        <v>2380</v>
      </c>
      <c r="G1894">
        <v>1</v>
      </c>
      <c r="H1894" s="7" t="s">
        <v>2380</v>
      </c>
      <c r="I1894" s="7" t="s">
        <v>4727</v>
      </c>
      <c r="J1894" s="7" t="s">
        <v>4724</v>
      </c>
    </row>
    <row r="1895" spans="1:10" x14ac:dyDescent="0.3">
      <c r="A1895" s="7" t="s">
        <v>474</v>
      </c>
      <c r="B1895">
        <v>28.975000000000001</v>
      </c>
      <c r="C1895">
        <v>4.12</v>
      </c>
      <c r="D1895" s="7" t="s">
        <v>2380</v>
      </c>
      <c r="E1895" s="7" t="s">
        <v>2380</v>
      </c>
      <c r="F1895" s="7" t="s">
        <v>2383</v>
      </c>
      <c r="G1895">
        <v>1</v>
      </c>
      <c r="H1895" s="7" t="s">
        <v>2380</v>
      </c>
      <c r="I1895" s="7" t="s">
        <v>4726</v>
      </c>
      <c r="J1895" s="7" t="s">
        <v>4725</v>
      </c>
    </row>
    <row r="1896" spans="1:10" x14ac:dyDescent="0.3">
      <c r="A1896" s="7" t="s">
        <v>473</v>
      </c>
      <c r="B1896">
        <v>16.420000000000002</v>
      </c>
      <c r="C1896">
        <v>5.77</v>
      </c>
      <c r="D1896" s="7" t="s">
        <v>2383</v>
      </c>
      <c r="E1896" s="7" t="s">
        <v>2380</v>
      </c>
      <c r="F1896" s="7" t="s">
        <v>2383</v>
      </c>
      <c r="G1896">
        <v>1</v>
      </c>
      <c r="H1896" s="7" t="s">
        <v>2380</v>
      </c>
      <c r="I1896" s="7" t="s">
        <v>4728</v>
      </c>
      <c r="J1896" s="7" t="s">
        <v>4724</v>
      </c>
    </row>
    <row r="1897" spans="1:10" x14ac:dyDescent="0.3">
      <c r="A1897" s="7" t="s">
        <v>472</v>
      </c>
      <c r="B1897">
        <v>17.559999999999999</v>
      </c>
      <c r="C1897">
        <v>6.2</v>
      </c>
      <c r="D1897" s="7" t="s">
        <v>2380</v>
      </c>
      <c r="E1897" s="7" t="s">
        <v>2380</v>
      </c>
      <c r="F1897" s="7" t="s">
        <v>2380</v>
      </c>
      <c r="G1897">
        <v>1</v>
      </c>
      <c r="H1897" s="7" t="s">
        <v>2380</v>
      </c>
      <c r="I1897" s="7" t="s">
        <v>4728</v>
      </c>
      <c r="J1897" s="7" t="s">
        <v>4724</v>
      </c>
    </row>
    <row r="1898" spans="1:10" x14ac:dyDescent="0.3">
      <c r="A1898" s="7" t="s">
        <v>471</v>
      </c>
      <c r="B1898">
        <v>24.13</v>
      </c>
      <c r="C1898">
        <v>4.3899999999999997</v>
      </c>
      <c r="D1898" s="7" t="s">
        <v>2380</v>
      </c>
      <c r="E1898" s="7" t="s">
        <v>2380</v>
      </c>
      <c r="F1898" s="7" t="s">
        <v>2380</v>
      </c>
      <c r="G1898">
        <v>1</v>
      </c>
      <c r="H1898" s="7" t="s">
        <v>2380</v>
      </c>
      <c r="I1898" s="7" t="s">
        <v>4727</v>
      </c>
      <c r="J1898" s="7" t="s">
        <v>4725</v>
      </c>
    </row>
    <row r="1899" spans="1:10" x14ac:dyDescent="0.3">
      <c r="A1899" s="7" t="s">
        <v>470</v>
      </c>
      <c r="B1899">
        <v>19.95</v>
      </c>
      <c r="C1899">
        <v>5.13</v>
      </c>
      <c r="D1899" s="7" t="s">
        <v>2380</v>
      </c>
      <c r="E1899" s="7" t="s">
        <v>2383</v>
      </c>
      <c r="F1899" s="7" t="s">
        <v>2380</v>
      </c>
      <c r="G1899">
        <v>2</v>
      </c>
      <c r="H1899" s="7" t="s">
        <v>2380</v>
      </c>
      <c r="I1899" s="7" t="s">
        <v>4727</v>
      </c>
      <c r="J1899" s="7" t="s">
        <v>4725</v>
      </c>
    </row>
    <row r="1900" spans="1:10" x14ac:dyDescent="0.3">
      <c r="A1900" s="7" t="s">
        <v>469</v>
      </c>
      <c r="B1900">
        <v>21.24</v>
      </c>
      <c r="C1900">
        <v>4.49</v>
      </c>
      <c r="D1900" s="7" t="s">
        <v>2380</v>
      </c>
      <c r="E1900" s="7" t="s">
        <v>2380</v>
      </c>
      <c r="F1900" s="7" t="s">
        <v>2380</v>
      </c>
      <c r="G1900">
        <v>0</v>
      </c>
      <c r="H1900" s="7" t="s">
        <v>2380</v>
      </c>
      <c r="I1900" s="7" t="s">
        <v>4727</v>
      </c>
      <c r="J1900" s="7" t="s">
        <v>4725</v>
      </c>
    </row>
    <row r="1901" spans="1:10" x14ac:dyDescent="0.3">
      <c r="A1901" s="7" t="s">
        <v>468</v>
      </c>
      <c r="B1901">
        <v>44.22</v>
      </c>
      <c r="C1901">
        <v>6.35</v>
      </c>
      <c r="D1901" s="7" t="s">
        <v>2380</v>
      </c>
      <c r="E1901" s="7" t="s">
        <v>2380</v>
      </c>
      <c r="F1901" s="7" t="s">
        <v>2380</v>
      </c>
      <c r="G1901">
        <v>0</v>
      </c>
      <c r="H1901" s="7" t="s">
        <v>2380</v>
      </c>
      <c r="I1901" s="7" t="s">
        <v>4722</v>
      </c>
      <c r="J1901" s="7" t="s">
        <v>4724</v>
      </c>
    </row>
    <row r="1902" spans="1:10" x14ac:dyDescent="0.3">
      <c r="A1902" s="7" t="s">
        <v>467</v>
      </c>
      <c r="B1902">
        <v>41.1</v>
      </c>
      <c r="C1902">
        <v>5.79</v>
      </c>
      <c r="D1902" s="7" t="s">
        <v>2380</v>
      </c>
      <c r="E1902" s="7" t="s">
        <v>2380</v>
      </c>
      <c r="F1902" s="7" t="s">
        <v>2380</v>
      </c>
      <c r="G1902">
        <v>0</v>
      </c>
      <c r="H1902" s="7" t="s">
        <v>2380</v>
      </c>
      <c r="I1902" s="7" t="s">
        <v>4722</v>
      </c>
      <c r="J1902" s="7" t="s">
        <v>4724</v>
      </c>
    </row>
    <row r="1903" spans="1:10" x14ac:dyDescent="0.3">
      <c r="A1903" s="7" t="s">
        <v>466</v>
      </c>
      <c r="B1903">
        <v>34.200000000000003</v>
      </c>
      <c r="C1903">
        <v>4.78</v>
      </c>
      <c r="D1903" s="7" t="s">
        <v>2383</v>
      </c>
      <c r="E1903" s="7" t="s">
        <v>2380</v>
      </c>
      <c r="F1903" s="7" t="s">
        <v>2380</v>
      </c>
      <c r="G1903">
        <v>0</v>
      </c>
      <c r="H1903" s="7" t="s">
        <v>2380</v>
      </c>
      <c r="I1903" s="7" t="s">
        <v>4722</v>
      </c>
      <c r="J1903" s="7" t="s">
        <v>4725</v>
      </c>
    </row>
    <row r="1904" spans="1:10" x14ac:dyDescent="0.3">
      <c r="A1904" s="7" t="s">
        <v>465</v>
      </c>
      <c r="B1904">
        <v>29.92</v>
      </c>
      <c r="C1904">
        <v>6.02</v>
      </c>
      <c r="D1904" s="7" t="s">
        <v>2383</v>
      </c>
      <c r="E1904" s="7" t="s">
        <v>2380</v>
      </c>
      <c r="F1904" s="7" t="s">
        <v>2380</v>
      </c>
      <c r="G1904">
        <v>0</v>
      </c>
      <c r="H1904" s="7" t="s">
        <v>2380</v>
      </c>
      <c r="I1904" s="7" t="s">
        <v>4722</v>
      </c>
      <c r="J1904" s="7" t="s">
        <v>4724</v>
      </c>
    </row>
    <row r="1905" spans="1:10" x14ac:dyDescent="0.3">
      <c r="A1905" s="7" t="s">
        <v>464</v>
      </c>
      <c r="B1905">
        <v>28.93</v>
      </c>
      <c r="C1905">
        <v>4.4400000000000004</v>
      </c>
      <c r="D1905" s="7" t="s">
        <v>2380</v>
      </c>
      <c r="E1905" s="7" t="s">
        <v>2380</v>
      </c>
      <c r="F1905" s="7" t="s">
        <v>2380</v>
      </c>
      <c r="G1905">
        <v>0</v>
      </c>
      <c r="H1905" s="7" t="s">
        <v>2380</v>
      </c>
      <c r="I1905" s="7" t="s">
        <v>4726</v>
      </c>
      <c r="J1905" s="7" t="s">
        <v>4725</v>
      </c>
    </row>
    <row r="1906" spans="1:10" x14ac:dyDescent="0.3">
      <c r="A1906" s="7" t="s">
        <v>463</v>
      </c>
      <c r="B1906">
        <v>31.254999999999999</v>
      </c>
      <c r="C1906">
        <v>5.84</v>
      </c>
      <c r="D1906" s="7" t="s">
        <v>2383</v>
      </c>
      <c r="E1906" s="7" t="s">
        <v>2380</v>
      </c>
      <c r="F1906" s="7" t="s">
        <v>2380</v>
      </c>
      <c r="G1906">
        <v>1</v>
      </c>
      <c r="H1906" s="7" t="s">
        <v>2380</v>
      </c>
      <c r="I1906" s="7" t="s">
        <v>4722</v>
      </c>
      <c r="J1906" s="7" t="s">
        <v>4724</v>
      </c>
    </row>
    <row r="1907" spans="1:10" x14ac:dyDescent="0.3">
      <c r="A1907" s="7" t="s">
        <v>462</v>
      </c>
      <c r="B1907">
        <v>29.83</v>
      </c>
      <c r="C1907">
        <v>5.39</v>
      </c>
      <c r="D1907" s="7" t="s">
        <v>2380</v>
      </c>
      <c r="E1907" s="7" t="s">
        <v>2380</v>
      </c>
      <c r="F1907" s="7" t="s">
        <v>2380</v>
      </c>
      <c r="G1907">
        <v>0</v>
      </c>
      <c r="H1907" s="7" t="s">
        <v>2380</v>
      </c>
      <c r="I1907" s="7" t="s">
        <v>4726</v>
      </c>
      <c r="J1907" s="7" t="s">
        <v>4725</v>
      </c>
    </row>
    <row r="1908" spans="1:10" x14ac:dyDescent="0.3">
      <c r="A1908" s="7" t="s">
        <v>461</v>
      </c>
      <c r="B1908">
        <v>29.59</v>
      </c>
      <c r="C1908">
        <v>6.16</v>
      </c>
      <c r="D1908" s="7" t="s">
        <v>2380</v>
      </c>
      <c r="E1908" s="7" t="s">
        <v>2380</v>
      </c>
      <c r="F1908" s="7" t="s">
        <v>2383</v>
      </c>
      <c r="G1908">
        <v>1</v>
      </c>
      <c r="H1908" s="7" t="s">
        <v>2380</v>
      </c>
      <c r="I1908" s="7" t="s">
        <v>4726</v>
      </c>
      <c r="J1908" s="7" t="s">
        <v>4724</v>
      </c>
    </row>
    <row r="1909" spans="1:10" x14ac:dyDescent="0.3">
      <c r="A1909" s="7" t="s">
        <v>460</v>
      </c>
      <c r="B1909">
        <v>31.16</v>
      </c>
      <c r="C1909">
        <v>4.49</v>
      </c>
      <c r="D1909" s="7" t="s">
        <v>2380</v>
      </c>
      <c r="E1909" s="7" t="s">
        <v>2380</v>
      </c>
      <c r="F1909" s="7" t="s">
        <v>2383</v>
      </c>
      <c r="G1909">
        <v>1</v>
      </c>
      <c r="H1909" s="7" t="s">
        <v>2380</v>
      </c>
      <c r="I1909" s="7" t="s">
        <v>4722</v>
      </c>
      <c r="J1909" s="7" t="s">
        <v>4725</v>
      </c>
    </row>
    <row r="1910" spans="1:10" x14ac:dyDescent="0.3">
      <c r="A1910" s="7" t="s">
        <v>459</v>
      </c>
      <c r="B1910">
        <v>34.21</v>
      </c>
      <c r="C1910">
        <v>4.4800000000000004</v>
      </c>
      <c r="D1910" s="7" t="s">
        <v>2383</v>
      </c>
      <c r="E1910" s="7" t="s">
        <v>2380</v>
      </c>
      <c r="F1910" s="7" t="s">
        <v>2380</v>
      </c>
      <c r="G1910">
        <v>1</v>
      </c>
      <c r="H1910" s="7" t="s">
        <v>2380</v>
      </c>
      <c r="I1910" s="7" t="s">
        <v>4722</v>
      </c>
      <c r="J1910" s="7" t="s">
        <v>4725</v>
      </c>
    </row>
    <row r="1911" spans="1:10" x14ac:dyDescent="0.3">
      <c r="A1911" s="7" t="s">
        <v>458</v>
      </c>
      <c r="B1911">
        <v>34.86</v>
      </c>
      <c r="C1911">
        <v>10.97</v>
      </c>
      <c r="D1911" s="7" t="s">
        <v>2380</v>
      </c>
      <c r="E1911" s="7" t="s">
        <v>2380</v>
      </c>
      <c r="F1911" s="7" t="s">
        <v>2380</v>
      </c>
      <c r="G1911">
        <v>0</v>
      </c>
      <c r="H1911" s="7" t="s">
        <v>2380</v>
      </c>
      <c r="I1911" s="7" t="s">
        <v>4722</v>
      </c>
      <c r="J1911" s="7" t="s">
        <v>4723</v>
      </c>
    </row>
    <row r="1912" spans="1:10" x14ac:dyDescent="0.3">
      <c r="A1912" s="7" t="s">
        <v>457</v>
      </c>
      <c r="B1912">
        <v>34.58</v>
      </c>
      <c r="C1912">
        <v>5.14</v>
      </c>
      <c r="D1912" s="7" t="s">
        <v>2380</v>
      </c>
      <c r="E1912" s="7" t="s">
        <v>2383</v>
      </c>
      <c r="F1912" s="7" t="s">
        <v>2380</v>
      </c>
      <c r="G1912">
        <v>2</v>
      </c>
      <c r="H1912" s="7" t="s">
        <v>2380</v>
      </c>
      <c r="I1912" s="7" t="s">
        <v>4722</v>
      </c>
      <c r="J1912" s="7" t="s">
        <v>4725</v>
      </c>
    </row>
    <row r="1913" spans="1:10" x14ac:dyDescent="0.3">
      <c r="A1913" s="7" t="s">
        <v>456</v>
      </c>
      <c r="B1913">
        <v>17.940000000000001</v>
      </c>
      <c r="C1913">
        <v>5.17</v>
      </c>
      <c r="D1913" s="7" t="s">
        <v>2383</v>
      </c>
      <c r="E1913" s="7" t="s">
        <v>2380</v>
      </c>
      <c r="F1913" s="7" t="s">
        <v>2380</v>
      </c>
      <c r="G1913">
        <v>0</v>
      </c>
      <c r="H1913" s="7" t="s">
        <v>2380</v>
      </c>
      <c r="I1913" s="7" t="s">
        <v>4728</v>
      </c>
      <c r="J1913" s="7" t="s">
        <v>4725</v>
      </c>
    </row>
    <row r="1914" spans="1:10" x14ac:dyDescent="0.3">
      <c r="A1914" s="7" t="s">
        <v>455</v>
      </c>
      <c r="B1914">
        <v>26.8</v>
      </c>
      <c r="C1914">
        <v>6.18</v>
      </c>
      <c r="D1914" s="7" t="s">
        <v>2383</v>
      </c>
      <c r="E1914" s="7" t="s">
        <v>2380</v>
      </c>
      <c r="F1914" s="7" t="s">
        <v>2383</v>
      </c>
      <c r="G1914">
        <v>1</v>
      </c>
      <c r="H1914" s="7" t="s">
        <v>2380</v>
      </c>
      <c r="I1914" s="7" t="s">
        <v>4726</v>
      </c>
      <c r="J1914" s="7" t="s">
        <v>4724</v>
      </c>
    </row>
    <row r="1915" spans="1:10" x14ac:dyDescent="0.3">
      <c r="A1915" s="7" t="s">
        <v>454</v>
      </c>
      <c r="B1915">
        <v>17.690000000000001</v>
      </c>
      <c r="C1915">
        <v>9.07</v>
      </c>
      <c r="D1915" s="7" t="s">
        <v>2383</v>
      </c>
      <c r="E1915" s="7" t="s">
        <v>2380</v>
      </c>
      <c r="F1915" s="7" t="s">
        <v>2380</v>
      </c>
      <c r="G1915">
        <v>0</v>
      </c>
      <c r="H1915" s="7" t="s">
        <v>2380</v>
      </c>
      <c r="I1915" s="7" t="s">
        <v>4728</v>
      </c>
      <c r="J1915" s="7" t="s">
        <v>4723</v>
      </c>
    </row>
    <row r="1916" spans="1:10" x14ac:dyDescent="0.3">
      <c r="A1916" s="7" t="s">
        <v>453</v>
      </c>
      <c r="B1916">
        <v>25.77</v>
      </c>
      <c r="C1916">
        <v>4.43</v>
      </c>
      <c r="D1916" s="7" t="s">
        <v>2380</v>
      </c>
      <c r="E1916" s="7" t="s">
        <v>2380</v>
      </c>
      <c r="F1916" s="7" t="s">
        <v>2383</v>
      </c>
      <c r="G1916">
        <v>1</v>
      </c>
      <c r="H1916" s="7" t="s">
        <v>2380</v>
      </c>
      <c r="I1916" s="7" t="s">
        <v>4726</v>
      </c>
      <c r="J1916" s="7" t="s">
        <v>4725</v>
      </c>
    </row>
    <row r="1917" spans="1:10" x14ac:dyDescent="0.3">
      <c r="A1917" s="7" t="s">
        <v>452</v>
      </c>
      <c r="B1917">
        <v>34.46</v>
      </c>
      <c r="C1917">
        <v>4.17</v>
      </c>
      <c r="D1917" s="7" t="s">
        <v>2380</v>
      </c>
      <c r="E1917" s="7" t="s">
        <v>2383</v>
      </c>
      <c r="F1917" s="7" t="s">
        <v>2380</v>
      </c>
      <c r="G1917">
        <v>1</v>
      </c>
      <c r="H1917" s="7" t="s">
        <v>2380</v>
      </c>
      <c r="I1917" s="7" t="s">
        <v>4722</v>
      </c>
      <c r="J1917" s="7" t="s">
        <v>4725</v>
      </c>
    </row>
    <row r="1918" spans="1:10" x14ac:dyDescent="0.3">
      <c r="A1918" s="7" t="s">
        <v>451</v>
      </c>
      <c r="B1918">
        <v>30.875</v>
      </c>
      <c r="C1918">
        <v>4.95</v>
      </c>
      <c r="D1918" s="7" t="s">
        <v>2383</v>
      </c>
      <c r="E1918" s="7" t="s">
        <v>2380</v>
      </c>
      <c r="F1918" s="7" t="s">
        <v>2380</v>
      </c>
      <c r="G1918">
        <v>0</v>
      </c>
      <c r="H1918" s="7" t="s">
        <v>2380</v>
      </c>
      <c r="I1918" s="7" t="s">
        <v>4722</v>
      </c>
      <c r="J1918" s="7" t="s">
        <v>4725</v>
      </c>
    </row>
    <row r="1919" spans="1:10" x14ac:dyDescent="0.3">
      <c r="A1919" s="7" t="s">
        <v>450</v>
      </c>
      <c r="B1919">
        <v>39.49</v>
      </c>
      <c r="C1919">
        <v>5.13</v>
      </c>
      <c r="D1919" s="7" t="s">
        <v>2380</v>
      </c>
      <c r="E1919" s="7" t="s">
        <v>2380</v>
      </c>
      <c r="F1919" s="7" t="s">
        <v>2380</v>
      </c>
      <c r="G1919">
        <v>0</v>
      </c>
      <c r="H1919" s="7" t="s">
        <v>2380</v>
      </c>
      <c r="I1919" s="7" t="s">
        <v>4722</v>
      </c>
      <c r="J1919" s="7" t="s">
        <v>4725</v>
      </c>
    </row>
    <row r="1920" spans="1:10" x14ac:dyDescent="0.3">
      <c r="A1920" s="7" t="s">
        <v>449</v>
      </c>
      <c r="B1920">
        <v>28.88</v>
      </c>
      <c r="C1920">
        <v>4.0999999999999996</v>
      </c>
      <c r="D1920" s="7" t="s">
        <v>2380</v>
      </c>
      <c r="E1920" s="7" t="s">
        <v>2380</v>
      </c>
      <c r="F1920" s="7" t="s">
        <v>2380</v>
      </c>
      <c r="G1920">
        <v>0</v>
      </c>
      <c r="H1920" s="7" t="s">
        <v>2380</v>
      </c>
      <c r="I1920" s="7" t="s">
        <v>4726</v>
      </c>
      <c r="J1920" s="7" t="s">
        <v>4725</v>
      </c>
    </row>
    <row r="1921" spans="1:10" x14ac:dyDescent="0.3">
      <c r="A1921" s="7" t="s">
        <v>448</v>
      </c>
      <c r="B1921">
        <v>20.234999999999999</v>
      </c>
      <c r="C1921">
        <v>5.01</v>
      </c>
      <c r="D1921" s="7" t="s">
        <v>2383</v>
      </c>
      <c r="E1921" s="7" t="s">
        <v>2380</v>
      </c>
      <c r="F1921" s="7" t="s">
        <v>2380</v>
      </c>
      <c r="G1921">
        <v>0</v>
      </c>
      <c r="H1921" s="7" t="s">
        <v>2380</v>
      </c>
      <c r="I1921" s="7" t="s">
        <v>4727</v>
      </c>
      <c r="J1921" s="7" t="s">
        <v>4725</v>
      </c>
    </row>
    <row r="1922" spans="1:10" x14ac:dyDescent="0.3">
      <c r="A1922" s="7" t="s">
        <v>447</v>
      </c>
      <c r="B1922">
        <v>30.67</v>
      </c>
      <c r="C1922">
        <v>5.09</v>
      </c>
      <c r="D1922" s="7" t="s">
        <v>2383</v>
      </c>
      <c r="E1922" s="7" t="s">
        <v>2380</v>
      </c>
      <c r="F1922" s="7" t="s">
        <v>2380</v>
      </c>
      <c r="G1922">
        <v>0</v>
      </c>
      <c r="H1922" s="7" t="s">
        <v>2380</v>
      </c>
      <c r="I1922" s="7" t="s">
        <v>4722</v>
      </c>
      <c r="J1922" s="7" t="s">
        <v>4725</v>
      </c>
    </row>
    <row r="1923" spans="1:10" x14ac:dyDescent="0.3">
      <c r="A1923" s="7" t="s">
        <v>446</v>
      </c>
      <c r="B1923">
        <v>30.875</v>
      </c>
      <c r="C1923">
        <v>6.49</v>
      </c>
      <c r="D1923" s="7" t="s">
        <v>2380</v>
      </c>
      <c r="E1923" s="7" t="s">
        <v>2380</v>
      </c>
      <c r="F1923" s="7" t="s">
        <v>2380</v>
      </c>
      <c r="G1923">
        <v>0</v>
      </c>
      <c r="H1923" s="7" t="s">
        <v>2380</v>
      </c>
      <c r="I1923" s="7" t="s">
        <v>4722</v>
      </c>
      <c r="J1923" s="7" t="s">
        <v>4723</v>
      </c>
    </row>
    <row r="1924" spans="1:10" x14ac:dyDescent="0.3">
      <c r="A1924" s="7" t="s">
        <v>445</v>
      </c>
      <c r="B1924">
        <v>23.8</v>
      </c>
      <c r="C1924">
        <v>4.08</v>
      </c>
      <c r="D1924" s="7" t="s">
        <v>2380</v>
      </c>
      <c r="E1924" s="7" t="s">
        <v>2380</v>
      </c>
      <c r="F1924" s="7" t="s">
        <v>2380</v>
      </c>
      <c r="G1924">
        <v>0</v>
      </c>
      <c r="H1924" s="7" t="s">
        <v>2380</v>
      </c>
      <c r="I1924" s="7" t="s">
        <v>4727</v>
      </c>
      <c r="J1924" s="7" t="s">
        <v>4725</v>
      </c>
    </row>
    <row r="1925" spans="1:10" x14ac:dyDescent="0.3">
      <c r="A1925" s="7" t="s">
        <v>444</v>
      </c>
      <c r="B1925">
        <v>15.37</v>
      </c>
      <c r="C1925">
        <v>8.6300000000000008</v>
      </c>
      <c r="D1925" s="7" t="s">
        <v>2383</v>
      </c>
      <c r="E1925" s="7" t="s">
        <v>2380</v>
      </c>
      <c r="F1925" s="7" t="s">
        <v>2380</v>
      </c>
      <c r="G1925">
        <v>0</v>
      </c>
      <c r="H1925" s="7" t="s">
        <v>2380</v>
      </c>
      <c r="I1925" s="7" t="s">
        <v>4728</v>
      </c>
      <c r="J1925" s="7" t="s">
        <v>4723</v>
      </c>
    </row>
    <row r="1926" spans="1:10" x14ac:dyDescent="0.3">
      <c r="A1926" s="7" t="s">
        <v>443</v>
      </c>
      <c r="B1926">
        <v>30.4</v>
      </c>
      <c r="C1926">
        <v>5.28</v>
      </c>
      <c r="D1926" s="7" t="s">
        <v>2380</v>
      </c>
      <c r="E1926" s="7" t="s">
        <v>2380</v>
      </c>
      <c r="F1926" s="7" t="s">
        <v>2380</v>
      </c>
      <c r="G1926">
        <v>0</v>
      </c>
      <c r="H1926" s="7" t="s">
        <v>2380</v>
      </c>
      <c r="I1926" s="7" t="s">
        <v>4722</v>
      </c>
      <c r="J1926" s="7" t="s">
        <v>4725</v>
      </c>
    </row>
    <row r="1927" spans="1:10" x14ac:dyDescent="0.3">
      <c r="A1927" s="7" t="s">
        <v>442</v>
      </c>
      <c r="B1927">
        <v>19.48</v>
      </c>
      <c r="C1927">
        <v>5.63</v>
      </c>
      <c r="D1927" s="7" t="s">
        <v>2383</v>
      </c>
      <c r="E1927" s="7" t="s">
        <v>2380</v>
      </c>
      <c r="F1927" s="7" t="s">
        <v>2380</v>
      </c>
      <c r="G1927">
        <v>1</v>
      </c>
      <c r="H1927" s="7" t="s">
        <v>2380</v>
      </c>
      <c r="I1927" s="7" t="s">
        <v>4727</v>
      </c>
      <c r="J1927" s="7" t="s">
        <v>4725</v>
      </c>
    </row>
    <row r="1928" spans="1:10" x14ac:dyDescent="0.3">
      <c r="A1928" s="7" t="s">
        <v>441</v>
      </c>
      <c r="B1928">
        <v>16.96</v>
      </c>
      <c r="C1928">
        <v>11.47</v>
      </c>
      <c r="D1928" s="7" t="s">
        <v>2383</v>
      </c>
      <c r="E1928" s="7" t="s">
        <v>2380</v>
      </c>
      <c r="F1928" s="7" t="s">
        <v>2380</v>
      </c>
      <c r="G1928">
        <v>0</v>
      </c>
      <c r="H1928" s="7" t="s">
        <v>2380</v>
      </c>
      <c r="I1928" s="7" t="s">
        <v>4728</v>
      </c>
      <c r="J1928" s="7" t="s">
        <v>4723</v>
      </c>
    </row>
    <row r="1929" spans="1:10" x14ac:dyDescent="0.3">
      <c r="A1929" s="7" t="s">
        <v>440</v>
      </c>
      <c r="B1929">
        <v>19.05</v>
      </c>
      <c r="C1929">
        <v>4.92</v>
      </c>
      <c r="D1929" s="7" t="s">
        <v>2380</v>
      </c>
      <c r="E1929" s="7" t="s">
        <v>2380</v>
      </c>
      <c r="F1929" s="7" t="s">
        <v>2380</v>
      </c>
      <c r="G1929">
        <v>1</v>
      </c>
      <c r="H1929" s="7" t="s">
        <v>2380</v>
      </c>
      <c r="I1929" s="7" t="s">
        <v>4727</v>
      </c>
      <c r="J1929" s="7" t="s">
        <v>4725</v>
      </c>
    </row>
    <row r="1930" spans="1:10" x14ac:dyDescent="0.3">
      <c r="A1930" s="7" t="s">
        <v>439</v>
      </c>
      <c r="B1930">
        <v>37.619999999999997</v>
      </c>
      <c r="C1930">
        <v>4.18</v>
      </c>
      <c r="D1930" s="7" t="s">
        <v>2380</v>
      </c>
      <c r="E1930" s="7" t="s">
        <v>2380</v>
      </c>
      <c r="F1930" s="7" t="s">
        <v>2380</v>
      </c>
      <c r="G1930">
        <v>0</v>
      </c>
      <c r="H1930" s="7" t="s">
        <v>2380</v>
      </c>
      <c r="I1930" s="7" t="s">
        <v>4722</v>
      </c>
      <c r="J1930" s="7" t="s">
        <v>4725</v>
      </c>
    </row>
    <row r="1931" spans="1:10" x14ac:dyDescent="0.3">
      <c r="A1931" s="7" t="s">
        <v>438</v>
      </c>
      <c r="B1931">
        <v>29.1</v>
      </c>
      <c r="C1931">
        <v>4.67</v>
      </c>
      <c r="D1931" s="7" t="s">
        <v>2380</v>
      </c>
      <c r="E1931" s="7" t="s">
        <v>2380</v>
      </c>
      <c r="F1931" s="7" t="s">
        <v>2380</v>
      </c>
      <c r="G1931">
        <v>0</v>
      </c>
      <c r="H1931" s="7" t="s">
        <v>2380</v>
      </c>
      <c r="I1931" s="7" t="s">
        <v>4726</v>
      </c>
      <c r="J1931" s="7" t="s">
        <v>4725</v>
      </c>
    </row>
    <row r="1932" spans="1:10" x14ac:dyDescent="0.3">
      <c r="A1932" s="7" t="s">
        <v>437</v>
      </c>
      <c r="B1932">
        <v>26.62</v>
      </c>
      <c r="C1932">
        <v>6.24</v>
      </c>
      <c r="D1932" s="7" t="s">
        <v>2380</v>
      </c>
      <c r="E1932" s="7" t="s">
        <v>2380</v>
      </c>
      <c r="F1932" s="7" t="s">
        <v>2380</v>
      </c>
      <c r="G1932">
        <v>0</v>
      </c>
      <c r="H1932" s="7" t="s">
        <v>2380</v>
      </c>
      <c r="I1932" s="7" t="s">
        <v>4726</v>
      </c>
      <c r="J1932" s="7" t="s">
        <v>4724</v>
      </c>
    </row>
    <row r="1933" spans="1:10" x14ac:dyDescent="0.3">
      <c r="A1933" s="7" t="s">
        <v>436</v>
      </c>
      <c r="B1933">
        <v>25.74</v>
      </c>
      <c r="C1933">
        <v>5.99</v>
      </c>
      <c r="D1933" s="7" t="s">
        <v>2380</v>
      </c>
      <c r="E1933" s="7" t="s">
        <v>2380</v>
      </c>
      <c r="F1933" s="7" t="s">
        <v>2380</v>
      </c>
      <c r="G1933">
        <v>0</v>
      </c>
      <c r="H1933" s="7" t="s">
        <v>2380</v>
      </c>
      <c r="I1933" s="7" t="s">
        <v>4726</v>
      </c>
      <c r="J1933" s="7" t="s">
        <v>4724</v>
      </c>
    </row>
    <row r="1934" spans="1:10" x14ac:dyDescent="0.3">
      <c r="A1934" s="7" t="s">
        <v>435</v>
      </c>
      <c r="B1934">
        <v>18.22</v>
      </c>
      <c r="C1934">
        <v>10.27</v>
      </c>
      <c r="D1934" s="7" t="s">
        <v>2383</v>
      </c>
      <c r="E1934" s="7" t="s">
        <v>2380</v>
      </c>
      <c r="F1934" s="7" t="s">
        <v>2380</v>
      </c>
      <c r="G1934">
        <v>1</v>
      </c>
      <c r="H1934" s="7" t="s">
        <v>2380</v>
      </c>
      <c r="I1934" s="7" t="s">
        <v>4728</v>
      </c>
      <c r="J1934" s="7" t="s">
        <v>4723</v>
      </c>
    </row>
    <row r="1935" spans="1:10" x14ac:dyDescent="0.3">
      <c r="A1935" s="7" t="s">
        <v>434</v>
      </c>
      <c r="B1935">
        <v>26.03</v>
      </c>
      <c r="C1935">
        <v>5.97</v>
      </c>
      <c r="D1935" s="7" t="s">
        <v>2380</v>
      </c>
      <c r="E1935" s="7" t="s">
        <v>2380</v>
      </c>
      <c r="F1935" s="7" t="s">
        <v>2383</v>
      </c>
      <c r="G1935">
        <v>1</v>
      </c>
      <c r="H1935" s="7" t="s">
        <v>2380</v>
      </c>
      <c r="I1935" s="7" t="s">
        <v>4726</v>
      </c>
      <c r="J1935" s="7" t="s">
        <v>4724</v>
      </c>
    </row>
    <row r="1936" spans="1:10" x14ac:dyDescent="0.3">
      <c r="A1936" s="7" t="s">
        <v>433</v>
      </c>
      <c r="B1936">
        <v>17.29</v>
      </c>
      <c r="C1936">
        <v>4.9800000000000004</v>
      </c>
      <c r="D1936" s="7" t="s">
        <v>2380</v>
      </c>
      <c r="E1936" s="7" t="s">
        <v>2380</v>
      </c>
      <c r="F1936" s="7" t="s">
        <v>2380</v>
      </c>
      <c r="G1936">
        <v>0</v>
      </c>
      <c r="H1936" s="7" t="s">
        <v>2380</v>
      </c>
      <c r="I1936" s="7" t="s">
        <v>4728</v>
      </c>
      <c r="J1936" s="7" t="s">
        <v>4725</v>
      </c>
    </row>
    <row r="1937" spans="1:10" x14ac:dyDescent="0.3">
      <c r="A1937" s="7" t="s">
        <v>432</v>
      </c>
      <c r="B1937">
        <v>18.170000000000002</v>
      </c>
      <c r="C1937">
        <v>6.91</v>
      </c>
      <c r="D1937" s="7" t="s">
        <v>2383</v>
      </c>
      <c r="E1937" s="7" t="s">
        <v>2380</v>
      </c>
      <c r="F1937" s="7" t="s">
        <v>2380</v>
      </c>
      <c r="G1937">
        <v>1</v>
      </c>
      <c r="H1937" s="7" t="s">
        <v>2380</v>
      </c>
      <c r="I1937" s="7" t="s">
        <v>4728</v>
      </c>
      <c r="J1937" s="7" t="s">
        <v>4723</v>
      </c>
    </row>
    <row r="1938" spans="1:10" x14ac:dyDescent="0.3">
      <c r="A1938" s="7" t="s">
        <v>431</v>
      </c>
      <c r="B1938">
        <v>32.54</v>
      </c>
      <c r="C1938">
        <v>6.38</v>
      </c>
      <c r="D1938" s="7" t="s">
        <v>2380</v>
      </c>
      <c r="E1938" s="7" t="s">
        <v>2383</v>
      </c>
      <c r="F1938" s="7" t="s">
        <v>2380</v>
      </c>
      <c r="G1938">
        <v>1</v>
      </c>
      <c r="H1938" s="7" t="s">
        <v>2380</v>
      </c>
      <c r="I1938" s="7" t="s">
        <v>4722</v>
      </c>
      <c r="J1938" s="7" t="s">
        <v>4724</v>
      </c>
    </row>
    <row r="1939" spans="1:10" x14ac:dyDescent="0.3">
      <c r="A1939" s="7" t="s">
        <v>430</v>
      </c>
      <c r="B1939">
        <v>30.25</v>
      </c>
      <c r="C1939">
        <v>4.7699999999999996</v>
      </c>
      <c r="D1939" s="7" t="s">
        <v>2380</v>
      </c>
      <c r="E1939" s="7" t="s">
        <v>2380</v>
      </c>
      <c r="F1939" s="7" t="s">
        <v>2380</v>
      </c>
      <c r="G1939">
        <v>0</v>
      </c>
      <c r="H1939" s="7" t="s">
        <v>2380</v>
      </c>
      <c r="I1939" s="7" t="s">
        <v>4722</v>
      </c>
      <c r="J1939" s="7" t="s">
        <v>4725</v>
      </c>
    </row>
    <row r="1940" spans="1:10" x14ac:dyDescent="0.3">
      <c r="A1940" s="7" t="s">
        <v>429</v>
      </c>
      <c r="B1940">
        <v>19.59</v>
      </c>
      <c r="C1940">
        <v>6.04</v>
      </c>
      <c r="D1940" s="7" t="s">
        <v>2383</v>
      </c>
      <c r="E1940" s="7" t="s">
        <v>2380</v>
      </c>
      <c r="F1940" s="7" t="s">
        <v>2380</v>
      </c>
      <c r="G1940">
        <v>1</v>
      </c>
      <c r="H1940" s="7" t="s">
        <v>2380</v>
      </c>
      <c r="I1940" s="7" t="s">
        <v>4727</v>
      </c>
      <c r="J1940" s="7" t="s">
        <v>4724</v>
      </c>
    </row>
    <row r="1941" spans="1:10" x14ac:dyDescent="0.3">
      <c r="A1941" s="7" t="s">
        <v>428</v>
      </c>
      <c r="B1941">
        <v>45.9</v>
      </c>
      <c r="C1941">
        <v>4.3</v>
      </c>
      <c r="D1941" s="7" t="s">
        <v>2383</v>
      </c>
      <c r="E1941" s="7" t="s">
        <v>2380</v>
      </c>
      <c r="F1941" s="7" t="s">
        <v>2380</v>
      </c>
      <c r="G1941">
        <v>1</v>
      </c>
      <c r="H1941" s="7" t="s">
        <v>2380</v>
      </c>
      <c r="I1941" s="7" t="s">
        <v>4722</v>
      </c>
      <c r="J1941" s="7" t="s">
        <v>4725</v>
      </c>
    </row>
    <row r="1942" spans="1:10" x14ac:dyDescent="0.3">
      <c r="A1942" s="7" t="s">
        <v>427</v>
      </c>
      <c r="B1942">
        <v>17.059999999999999</v>
      </c>
      <c r="C1942">
        <v>8.75</v>
      </c>
      <c r="D1942" s="7" t="s">
        <v>2383</v>
      </c>
      <c r="E1942" s="7" t="s">
        <v>2380</v>
      </c>
      <c r="F1942" s="7" t="s">
        <v>2380</v>
      </c>
      <c r="G1942">
        <v>0</v>
      </c>
      <c r="H1942" s="7" t="s">
        <v>2380</v>
      </c>
      <c r="I1942" s="7" t="s">
        <v>4728</v>
      </c>
      <c r="J1942" s="7" t="s">
        <v>4723</v>
      </c>
    </row>
    <row r="1943" spans="1:10" x14ac:dyDescent="0.3">
      <c r="A1943" s="7" t="s">
        <v>426</v>
      </c>
      <c r="B1943">
        <v>32.07</v>
      </c>
      <c r="C1943">
        <v>5.25</v>
      </c>
      <c r="D1943" s="7" t="s">
        <v>2380</v>
      </c>
      <c r="E1943" s="7" t="s">
        <v>2380</v>
      </c>
      <c r="F1943" s="7" t="s">
        <v>2383</v>
      </c>
      <c r="G1943">
        <v>1</v>
      </c>
      <c r="H1943" s="7" t="s">
        <v>2380</v>
      </c>
      <c r="I1943" s="7" t="s">
        <v>4722</v>
      </c>
      <c r="J1943" s="7" t="s">
        <v>4725</v>
      </c>
    </row>
    <row r="1944" spans="1:10" x14ac:dyDescent="0.3">
      <c r="A1944" s="7" t="s">
        <v>425</v>
      </c>
      <c r="B1944">
        <v>16.5</v>
      </c>
      <c r="C1944">
        <v>5.03</v>
      </c>
      <c r="D1944" s="7" t="s">
        <v>2380</v>
      </c>
      <c r="E1944" s="7" t="s">
        <v>2380</v>
      </c>
      <c r="F1944" s="7" t="s">
        <v>2380</v>
      </c>
      <c r="G1944">
        <v>1</v>
      </c>
      <c r="H1944" s="7" t="s">
        <v>2380</v>
      </c>
      <c r="I1944" s="7" t="s">
        <v>4728</v>
      </c>
      <c r="J1944" s="7" t="s">
        <v>4725</v>
      </c>
    </row>
    <row r="1945" spans="1:10" x14ac:dyDescent="0.3">
      <c r="A1945" s="7" t="s">
        <v>424</v>
      </c>
      <c r="B1945">
        <v>31.4</v>
      </c>
      <c r="C1945">
        <v>5.88</v>
      </c>
      <c r="D1945" s="7" t="s">
        <v>2380</v>
      </c>
      <c r="E1945" s="7" t="s">
        <v>2380</v>
      </c>
      <c r="F1945" s="7" t="s">
        <v>2380</v>
      </c>
      <c r="G1945">
        <v>1</v>
      </c>
      <c r="H1945" s="7" t="s">
        <v>2380</v>
      </c>
      <c r="I1945" s="7" t="s">
        <v>4722</v>
      </c>
      <c r="J1945" s="7" t="s">
        <v>4724</v>
      </c>
    </row>
    <row r="1946" spans="1:10" x14ac:dyDescent="0.3">
      <c r="A1946" s="7" t="s">
        <v>423</v>
      </c>
      <c r="B1946">
        <v>20.36</v>
      </c>
      <c r="C1946">
        <v>4.49</v>
      </c>
      <c r="D1946" s="7" t="s">
        <v>2380</v>
      </c>
      <c r="E1946" s="7" t="s">
        <v>2380</v>
      </c>
      <c r="F1946" s="7" t="s">
        <v>2380</v>
      </c>
      <c r="G1946">
        <v>0</v>
      </c>
      <c r="H1946" s="7" t="s">
        <v>2380</v>
      </c>
      <c r="I1946" s="7" t="s">
        <v>4727</v>
      </c>
      <c r="J1946" s="7" t="s">
        <v>4725</v>
      </c>
    </row>
    <row r="1947" spans="1:10" x14ac:dyDescent="0.3">
      <c r="A1947" s="7" t="s">
        <v>422</v>
      </c>
      <c r="B1947">
        <v>25.46</v>
      </c>
      <c r="C1947">
        <v>4.1399999999999997</v>
      </c>
      <c r="D1947" s="7" t="s">
        <v>2380</v>
      </c>
      <c r="E1947" s="7" t="s">
        <v>2380</v>
      </c>
      <c r="F1947" s="7" t="s">
        <v>2380</v>
      </c>
      <c r="G1947">
        <v>1</v>
      </c>
      <c r="H1947" s="7" t="s">
        <v>2380</v>
      </c>
      <c r="I1947" s="7" t="s">
        <v>4726</v>
      </c>
      <c r="J1947" s="7" t="s">
        <v>4725</v>
      </c>
    </row>
    <row r="1948" spans="1:10" x14ac:dyDescent="0.3">
      <c r="A1948" s="7" t="s">
        <v>421</v>
      </c>
      <c r="B1948">
        <v>17.09</v>
      </c>
      <c r="C1948">
        <v>5.8</v>
      </c>
      <c r="D1948" s="7" t="s">
        <v>2383</v>
      </c>
      <c r="E1948" s="7" t="s">
        <v>2380</v>
      </c>
      <c r="F1948" s="7" t="s">
        <v>2380</v>
      </c>
      <c r="G1948">
        <v>0</v>
      </c>
      <c r="H1948" s="7" t="s">
        <v>2380</v>
      </c>
      <c r="I1948" s="7" t="s">
        <v>4728</v>
      </c>
      <c r="J1948" s="7" t="s">
        <v>4724</v>
      </c>
    </row>
    <row r="1949" spans="1:10" x14ac:dyDescent="0.3">
      <c r="A1949" s="7" t="s">
        <v>420</v>
      </c>
      <c r="B1949">
        <v>20.83</v>
      </c>
      <c r="C1949">
        <v>5.12</v>
      </c>
      <c r="D1949" s="7" t="s">
        <v>2380</v>
      </c>
      <c r="E1949" s="7" t="s">
        <v>2380</v>
      </c>
      <c r="F1949" s="7" t="s">
        <v>2380</v>
      </c>
      <c r="G1949">
        <v>0</v>
      </c>
      <c r="H1949" s="7" t="s">
        <v>2380</v>
      </c>
      <c r="I1949" s="7" t="s">
        <v>4727</v>
      </c>
      <c r="J1949" s="7" t="s">
        <v>4725</v>
      </c>
    </row>
    <row r="1950" spans="1:10" x14ac:dyDescent="0.3">
      <c r="A1950" s="7" t="s">
        <v>419</v>
      </c>
      <c r="B1950">
        <v>18.920000000000002</v>
      </c>
      <c r="C1950">
        <v>5.98</v>
      </c>
      <c r="D1950" s="7" t="s">
        <v>2383</v>
      </c>
      <c r="E1950" s="7" t="s">
        <v>2380</v>
      </c>
      <c r="F1950" s="7" t="s">
        <v>2380</v>
      </c>
      <c r="G1950">
        <v>1</v>
      </c>
      <c r="H1950" s="7" t="s">
        <v>2380</v>
      </c>
      <c r="I1950" s="7" t="s">
        <v>4727</v>
      </c>
      <c r="J1950" s="7" t="s">
        <v>4724</v>
      </c>
    </row>
    <row r="1951" spans="1:10" x14ac:dyDescent="0.3">
      <c r="A1951" s="7" t="s">
        <v>418</v>
      </c>
      <c r="B1951">
        <v>37.1</v>
      </c>
      <c r="C1951">
        <v>5.46</v>
      </c>
      <c r="D1951" s="7" t="s">
        <v>2380</v>
      </c>
      <c r="E1951" s="7" t="s">
        <v>2380</v>
      </c>
      <c r="F1951" s="7" t="s">
        <v>2380</v>
      </c>
      <c r="G1951">
        <v>0</v>
      </c>
      <c r="H1951" s="7" t="s">
        <v>2380</v>
      </c>
      <c r="I1951" s="7" t="s">
        <v>4722</v>
      </c>
      <c r="J1951" s="7" t="s">
        <v>4725</v>
      </c>
    </row>
    <row r="1952" spans="1:10" x14ac:dyDescent="0.3">
      <c r="A1952" s="7" t="s">
        <v>417</v>
      </c>
      <c r="B1952">
        <v>22.515000000000001</v>
      </c>
      <c r="C1952">
        <v>4.91</v>
      </c>
      <c r="D1952" s="7" t="s">
        <v>2383</v>
      </c>
      <c r="E1952" s="7" t="s">
        <v>2380</v>
      </c>
      <c r="F1952" s="7" t="s">
        <v>2383</v>
      </c>
      <c r="G1952">
        <v>1</v>
      </c>
      <c r="H1952" s="7" t="s">
        <v>2380</v>
      </c>
      <c r="I1952" s="7" t="s">
        <v>4727</v>
      </c>
      <c r="J1952" s="7" t="s">
        <v>4725</v>
      </c>
    </row>
    <row r="1953" spans="1:10" x14ac:dyDescent="0.3">
      <c r="A1953" s="7" t="s">
        <v>416</v>
      </c>
      <c r="B1953">
        <v>32.700000000000003</v>
      </c>
      <c r="C1953">
        <v>4.66</v>
      </c>
      <c r="D1953" s="7" t="s">
        <v>2380</v>
      </c>
      <c r="E1953" s="7" t="s">
        <v>2380</v>
      </c>
      <c r="F1953" s="7" t="s">
        <v>2380</v>
      </c>
      <c r="G1953">
        <v>0</v>
      </c>
      <c r="H1953" s="7" t="s">
        <v>2380</v>
      </c>
      <c r="I1953" s="7" t="s">
        <v>4722</v>
      </c>
      <c r="J1953" s="7" t="s">
        <v>4725</v>
      </c>
    </row>
    <row r="1954" spans="1:10" x14ac:dyDescent="0.3">
      <c r="A1954" s="7" t="s">
        <v>415</v>
      </c>
      <c r="B1954">
        <v>17.75</v>
      </c>
      <c r="C1954">
        <v>6.8</v>
      </c>
      <c r="D1954" s="7" t="s">
        <v>2383</v>
      </c>
      <c r="E1954" s="7" t="s">
        <v>2380</v>
      </c>
      <c r="F1954" s="7" t="s">
        <v>2380</v>
      </c>
      <c r="G1954">
        <v>1</v>
      </c>
      <c r="H1954" s="7" t="s">
        <v>2380</v>
      </c>
      <c r="I1954" s="7" t="s">
        <v>4728</v>
      </c>
      <c r="J1954" s="7" t="s">
        <v>4723</v>
      </c>
    </row>
    <row r="1955" spans="1:10" x14ac:dyDescent="0.3">
      <c r="A1955" s="7" t="s">
        <v>414</v>
      </c>
      <c r="B1955">
        <v>33.630000000000003</v>
      </c>
      <c r="C1955">
        <v>4.47</v>
      </c>
      <c r="D1955" s="7" t="s">
        <v>2383</v>
      </c>
      <c r="E1955" s="7" t="s">
        <v>2380</v>
      </c>
      <c r="F1955" s="7" t="s">
        <v>2380</v>
      </c>
      <c r="G1955">
        <v>0</v>
      </c>
      <c r="H1955" s="7" t="s">
        <v>2380</v>
      </c>
      <c r="I1955" s="7" t="s">
        <v>4722</v>
      </c>
      <c r="J1955" s="7" t="s">
        <v>4725</v>
      </c>
    </row>
    <row r="1956" spans="1:10" x14ac:dyDescent="0.3">
      <c r="A1956" s="7" t="s">
        <v>413</v>
      </c>
      <c r="B1956">
        <v>34.799999999999997</v>
      </c>
      <c r="C1956">
        <v>4.08</v>
      </c>
      <c r="D1956" s="7" t="s">
        <v>2383</v>
      </c>
      <c r="E1956" s="7" t="s">
        <v>2380</v>
      </c>
      <c r="F1956" s="7" t="s">
        <v>2380</v>
      </c>
      <c r="G1956">
        <v>1</v>
      </c>
      <c r="H1956" s="7" t="s">
        <v>2380</v>
      </c>
      <c r="I1956" s="7" t="s">
        <v>4722</v>
      </c>
      <c r="J1956" s="7" t="s">
        <v>4725</v>
      </c>
    </row>
    <row r="1957" spans="1:10" x14ac:dyDescent="0.3">
      <c r="A1957" s="7" t="s">
        <v>412</v>
      </c>
      <c r="B1957">
        <v>16.809999999999999</v>
      </c>
      <c r="C1957">
        <v>5.51</v>
      </c>
      <c r="D1957" s="7" t="s">
        <v>2383</v>
      </c>
      <c r="E1957" s="7" t="s">
        <v>2380</v>
      </c>
      <c r="F1957" s="7" t="s">
        <v>2380</v>
      </c>
      <c r="G1957">
        <v>1</v>
      </c>
      <c r="H1957" s="7" t="s">
        <v>2380</v>
      </c>
      <c r="I1957" s="7" t="s">
        <v>4728</v>
      </c>
      <c r="J1957" s="7" t="s">
        <v>4725</v>
      </c>
    </row>
    <row r="1958" spans="1:10" x14ac:dyDescent="0.3">
      <c r="A1958" s="7" t="s">
        <v>411</v>
      </c>
      <c r="B1958">
        <v>16.690000000000001</v>
      </c>
      <c r="C1958">
        <v>8.4</v>
      </c>
      <c r="D1958" s="7" t="s">
        <v>2383</v>
      </c>
      <c r="E1958" s="7" t="s">
        <v>2380</v>
      </c>
      <c r="F1958" s="7" t="s">
        <v>2380</v>
      </c>
      <c r="G1958">
        <v>0</v>
      </c>
      <c r="H1958" s="7" t="s">
        <v>2380</v>
      </c>
      <c r="I1958" s="7" t="s">
        <v>4728</v>
      </c>
      <c r="J1958" s="7" t="s">
        <v>4723</v>
      </c>
    </row>
    <row r="1959" spans="1:10" x14ac:dyDescent="0.3">
      <c r="A1959" s="7" t="s">
        <v>410</v>
      </c>
      <c r="B1959">
        <v>23.21</v>
      </c>
      <c r="C1959">
        <v>5.14</v>
      </c>
      <c r="D1959" s="7" t="s">
        <v>2383</v>
      </c>
      <c r="E1959" s="7" t="s">
        <v>2380</v>
      </c>
      <c r="F1959" s="7" t="s">
        <v>2380</v>
      </c>
      <c r="G1959">
        <v>1</v>
      </c>
      <c r="H1959" s="7" t="s">
        <v>2380</v>
      </c>
      <c r="I1959" s="7" t="s">
        <v>4727</v>
      </c>
      <c r="J1959" s="7" t="s">
        <v>4725</v>
      </c>
    </row>
    <row r="1960" spans="1:10" x14ac:dyDescent="0.3">
      <c r="A1960" s="7" t="s">
        <v>409</v>
      </c>
      <c r="B1960">
        <v>25.175000000000001</v>
      </c>
      <c r="C1960">
        <v>5.21</v>
      </c>
      <c r="D1960" s="7" t="s">
        <v>2383</v>
      </c>
      <c r="E1960" s="7" t="s">
        <v>2380</v>
      </c>
      <c r="F1960" s="7" t="s">
        <v>2380</v>
      </c>
      <c r="G1960">
        <v>1</v>
      </c>
      <c r="H1960" s="7" t="s">
        <v>2380</v>
      </c>
      <c r="I1960" s="7" t="s">
        <v>4726</v>
      </c>
      <c r="J1960" s="7" t="s">
        <v>4725</v>
      </c>
    </row>
    <row r="1961" spans="1:10" x14ac:dyDescent="0.3">
      <c r="A1961" s="7" t="s">
        <v>408</v>
      </c>
      <c r="B1961">
        <v>34.770000000000003</v>
      </c>
      <c r="C1961">
        <v>6.23</v>
      </c>
      <c r="D1961" s="7" t="s">
        <v>2380</v>
      </c>
      <c r="E1961" s="7" t="s">
        <v>2380</v>
      </c>
      <c r="F1961" s="7" t="s">
        <v>2380</v>
      </c>
      <c r="G1961">
        <v>0</v>
      </c>
      <c r="H1961" s="7" t="s">
        <v>2380</v>
      </c>
      <c r="I1961" s="7" t="s">
        <v>4722</v>
      </c>
      <c r="J1961" s="7" t="s">
        <v>4724</v>
      </c>
    </row>
    <row r="1962" spans="1:10" x14ac:dyDescent="0.3">
      <c r="A1962" s="7" t="s">
        <v>407</v>
      </c>
      <c r="B1962">
        <v>27.7</v>
      </c>
      <c r="C1962">
        <v>5.6</v>
      </c>
      <c r="D1962" s="7" t="s">
        <v>2380</v>
      </c>
      <c r="E1962" s="7" t="s">
        <v>2380</v>
      </c>
      <c r="F1962" s="7" t="s">
        <v>2380</v>
      </c>
      <c r="G1962">
        <v>1</v>
      </c>
      <c r="H1962" s="7" t="s">
        <v>2380</v>
      </c>
      <c r="I1962" s="7" t="s">
        <v>4726</v>
      </c>
      <c r="J1962" s="7" t="s">
        <v>4725</v>
      </c>
    </row>
    <row r="1963" spans="1:10" x14ac:dyDescent="0.3">
      <c r="A1963" s="7" t="s">
        <v>406</v>
      </c>
      <c r="B1963">
        <v>19.12</v>
      </c>
      <c r="C1963">
        <v>4.72</v>
      </c>
      <c r="D1963" s="7" t="s">
        <v>2383</v>
      </c>
      <c r="E1963" s="7" t="s">
        <v>2380</v>
      </c>
      <c r="F1963" s="7" t="s">
        <v>2380</v>
      </c>
      <c r="G1963">
        <v>1</v>
      </c>
      <c r="H1963" s="7" t="s">
        <v>2380</v>
      </c>
      <c r="I1963" s="7" t="s">
        <v>4727</v>
      </c>
      <c r="J1963" s="7" t="s">
        <v>4725</v>
      </c>
    </row>
    <row r="1964" spans="1:10" x14ac:dyDescent="0.3">
      <c r="A1964" s="7" t="s">
        <v>405</v>
      </c>
      <c r="B1964">
        <v>32.67</v>
      </c>
      <c r="C1964">
        <v>4.67</v>
      </c>
      <c r="D1964" s="7" t="s">
        <v>2380</v>
      </c>
      <c r="E1964" s="7" t="s">
        <v>2380</v>
      </c>
      <c r="F1964" s="7" t="s">
        <v>2383</v>
      </c>
      <c r="G1964">
        <v>1</v>
      </c>
      <c r="H1964" s="7" t="s">
        <v>2380</v>
      </c>
      <c r="I1964" s="7" t="s">
        <v>4722</v>
      </c>
      <c r="J1964" s="7" t="s">
        <v>4725</v>
      </c>
    </row>
    <row r="1965" spans="1:10" x14ac:dyDescent="0.3">
      <c r="A1965" s="7" t="s">
        <v>404</v>
      </c>
      <c r="B1965">
        <v>28.5</v>
      </c>
      <c r="C1965">
        <v>6.11</v>
      </c>
      <c r="D1965" s="7" t="s">
        <v>2380</v>
      </c>
      <c r="E1965" s="7" t="s">
        <v>2380</v>
      </c>
      <c r="F1965" s="7" t="s">
        <v>2380</v>
      </c>
      <c r="G1965">
        <v>1</v>
      </c>
      <c r="H1965" s="7" t="s">
        <v>2380</v>
      </c>
      <c r="I1965" s="7" t="s">
        <v>4726</v>
      </c>
      <c r="J1965" s="7" t="s">
        <v>4724</v>
      </c>
    </row>
    <row r="1966" spans="1:10" x14ac:dyDescent="0.3">
      <c r="A1966" s="7" t="s">
        <v>403</v>
      </c>
      <c r="B1966">
        <v>39.270000000000003</v>
      </c>
      <c r="C1966">
        <v>6.25</v>
      </c>
      <c r="D1966" s="7" t="s">
        <v>2380</v>
      </c>
      <c r="E1966" s="7" t="s">
        <v>2380</v>
      </c>
      <c r="F1966" s="7" t="s">
        <v>2380</v>
      </c>
      <c r="G1966">
        <v>0</v>
      </c>
      <c r="H1966" s="7" t="s">
        <v>2380</v>
      </c>
      <c r="I1966" s="7" t="s">
        <v>4722</v>
      </c>
      <c r="J1966" s="7" t="s">
        <v>4724</v>
      </c>
    </row>
    <row r="1967" spans="1:10" x14ac:dyDescent="0.3">
      <c r="A1967" s="7" t="s">
        <v>402</v>
      </c>
      <c r="B1967">
        <v>32.49</v>
      </c>
      <c r="C1967">
        <v>4</v>
      </c>
      <c r="D1967" s="7" t="s">
        <v>2383</v>
      </c>
      <c r="E1967" s="7" t="s">
        <v>2380</v>
      </c>
      <c r="F1967" s="7" t="s">
        <v>2380</v>
      </c>
      <c r="G1967">
        <v>0</v>
      </c>
      <c r="H1967" s="7" t="s">
        <v>2380</v>
      </c>
      <c r="I1967" s="7" t="s">
        <v>4722</v>
      </c>
      <c r="J1967" s="7" t="s">
        <v>4725</v>
      </c>
    </row>
    <row r="1968" spans="1:10" x14ac:dyDescent="0.3">
      <c r="A1968" s="7" t="s">
        <v>401</v>
      </c>
      <c r="B1968">
        <v>23.7</v>
      </c>
      <c r="C1968">
        <v>5.55</v>
      </c>
      <c r="D1968" s="7" t="s">
        <v>2383</v>
      </c>
      <c r="E1968" s="7" t="s">
        <v>2380</v>
      </c>
      <c r="F1968" s="7" t="s">
        <v>2380</v>
      </c>
      <c r="G1968">
        <v>0</v>
      </c>
      <c r="H1968" s="7" t="s">
        <v>2380</v>
      </c>
      <c r="I1968" s="7" t="s">
        <v>4727</v>
      </c>
      <c r="J1968" s="7" t="s">
        <v>4725</v>
      </c>
    </row>
    <row r="1969" spans="1:10" x14ac:dyDescent="0.3">
      <c r="A1969" s="7" t="s">
        <v>400</v>
      </c>
      <c r="B1969">
        <v>30.4</v>
      </c>
      <c r="C1969">
        <v>5.95</v>
      </c>
      <c r="D1969" s="7" t="s">
        <v>2380</v>
      </c>
      <c r="E1969" s="7" t="s">
        <v>2383</v>
      </c>
      <c r="F1969" s="7" t="s">
        <v>2380</v>
      </c>
      <c r="G1969">
        <v>1</v>
      </c>
      <c r="H1969" s="7" t="s">
        <v>2380</v>
      </c>
      <c r="I1969" s="7" t="s">
        <v>4722</v>
      </c>
      <c r="J1969" s="7" t="s">
        <v>4724</v>
      </c>
    </row>
    <row r="1970" spans="1:10" x14ac:dyDescent="0.3">
      <c r="A1970" s="7" t="s">
        <v>399</v>
      </c>
      <c r="B1970">
        <v>38.94</v>
      </c>
      <c r="C1970">
        <v>4.3600000000000003</v>
      </c>
      <c r="D1970" s="7" t="s">
        <v>2380</v>
      </c>
      <c r="E1970" s="7" t="s">
        <v>2380</v>
      </c>
      <c r="F1970" s="7" t="s">
        <v>2383</v>
      </c>
      <c r="G1970">
        <v>1</v>
      </c>
      <c r="H1970" s="7" t="s">
        <v>2380</v>
      </c>
      <c r="I1970" s="7" t="s">
        <v>4722</v>
      </c>
      <c r="J1970" s="7" t="s">
        <v>4725</v>
      </c>
    </row>
    <row r="1971" spans="1:10" x14ac:dyDescent="0.3">
      <c r="A1971" s="7" t="s">
        <v>398</v>
      </c>
      <c r="B1971">
        <v>31.02</v>
      </c>
      <c r="C1971">
        <v>4.84</v>
      </c>
      <c r="D1971" s="7" t="s">
        <v>2380</v>
      </c>
      <c r="E1971" s="7" t="s">
        <v>2380</v>
      </c>
      <c r="F1971" s="7" t="s">
        <v>2383</v>
      </c>
      <c r="G1971">
        <v>1</v>
      </c>
      <c r="H1971" s="7" t="s">
        <v>2380</v>
      </c>
      <c r="I1971" s="7" t="s">
        <v>4722</v>
      </c>
      <c r="J1971" s="7" t="s">
        <v>4725</v>
      </c>
    </row>
    <row r="1972" spans="1:10" x14ac:dyDescent="0.3">
      <c r="A1972" s="7" t="s">
        <v>397</v>
      </c>
      <c r="B1972">
        <v>17.5</v>
      </c>
      <c r="C1972">
        <v>4.5599999999999996</v>
      </c>
      <c r="D1972" s="7" t="s">
        <v>2380</v>
      </c>
      <c r="E1972" s="7" t="s">
        <v>2380</v>
      </c>
      <c r="F1972" s="7" t="s">
        <v>2380</v>
      </c>
      <c r="G1972">
        <v>1</v>
      </c>
      <c r="H1972" s="7" t="s">
        <v>2380</v>
      </c>
      <c r="I1972" s="7" t="s">
        <v>4728</v>
      </c>
      <c r="J1972" s="7" t="s">
        <v>4725</v>
      </c>
    </row>
    <row r="1973" spans="1:10" x14ac:dyDescent="0.3">
      <c r="A1973" s="7" t="s">
        <v>396</v>
      </c>
      <c r="B1973">
        <v>34.799999999999997</v>
      </c>
      <c r="C1973">
        <v>4.42</v>
      </c>
      <c r="D1973" s="7" t="s">
        <v>2383</v>
      </c>
      <c r="E1973" s="7" t="s">
        <v>2383</v>
      </c>
      <c r="F1973" s="7" t="s">
        <v>2380</v>
      </c>
      <c r="G1973">
        <v>2</v>
      </c>
      <c r="H1973" s="7" t="s">
        <v>2380</v>
      </c>
      <c r="I1973" s="7" t="s">
        <v>4722</v>
      </c>
      <c r="J1973" s="7" t="s">
        <v>4725</v>
      </c>
    </row>
    <row r="1974" spans="1:10" x14ac:dyDescent="0.3">
      <c r="A1974" s="7" t="s">
        <v>395</v>
      </c>
      <c r="B1974">
        <v>17.3</v>
      </c>
      <c r="C1974">
        <v>7.66</v>
      </c>
      <c r="D1974" s="7" t="s">
        <v>2383</v>
      </c>
      <c r="E1974" s="7" t="s">
        <v>2380</v>
      </c>
      <c r="F1974" s="7" t="s">
        <v>2380</v>
      </c>
      <c r="G1974">
        <v>1</v>
      </c>
      <c r="H1974" s="7" t="s">
        <v>2380</v>
      </c>
      <c r="I1974" s="7" t="s">
        <v>4728</v>
      </c>
      <c r="J1974" s="7" t="s">
        <v>4723</v>
      </c>
    </row>
    <row r="1975" spans="1:10" x14ac:dyDescent="0.3">
      <c r="A1975" s="7" t="s">
        <v>394</v>
      </c>
      <c r="B1975">
        <v>32.25</v>
      </c>
      <c r="C1975">
        <v>5.2</v>
      </c>
      <c r="D1975" s="7" t="s">
        <v>2383</v>
      </c>
      <c r="E1975" s="7" t="s">
        <v>2380</v>
      </c>
      <c r="F1975" s="7" t="s">
        <v>2380</v>
      </c>
      <c r="G1975">
        <v>0</v>
      </c>
      <c r="H1975" s="7" t="s">
        <v>2380</v>
      </c>
      <c r="I1975" s="7" t="s">
        <v>4722</v>
      </c>
      <c r="J1975" s="7" t="s">
        <v>4725</v>
      </c>
    </row>
    <row r="1976" spans="1:10" x14ac:dyDescent="0.3">
      <c r="A1976" s="7" t="s">
        <v>393</v>
      </c>
      <c r="B1976">
        <v>42.4</v>
      </c>
      <c r="C1976">
        <v>5.53</v>
      </c>
      <c r="D1976" s="7" t="s">
        <v>2383</v>
      </c>
      <c r="E1976" s="7" t="s">
        <v>2380</v>
      </c>
      <c r="F1976" s="7" t="s">
        <v>2380</v>
      </c>
      <c r="G1976">
        <v>0</v>
      </c>
      <c r="H1976" s="7" t="s">
        <v>2380</v>
      </c>
      <c r="I1976" s="7" t="s">
        <v>4722</v>
      </c>
      <c r="J1976" s="7" t="s">
        <v>4725</v>
      </c>
    </row>
    <row r="1977" spans="1:10" x14ac:dyDescent="0.3">
      <c r="A1977" s="7" t="s">
        <v>392</v>
      </c>
      <c r="B1977">
        <v>38.664999999999999</v>
      </c>
      <c r="C1977">
        <v>4.8600000000000003</v>
      </c>
      <c r="D1977" s="7" t="s">
        <v>2380</v>
      </c>
      <c r="E1977" s="7" t="s">
        <v>2383</v>
      </c>
      <c r="F1977" s="7" t="s">
        <v>2380</v>
      </c>
      <c r="G1977">
        <v>1</v>
      </c>
      <c r="H1977" s="7" t="s">
        <v>2380</v>
      </c>
      <c r="I1977" s="7" t="s">
        <v>4722</v>
      </c>
      <c r="J1977" s="7" t="s">
        <v>4725</v>
      </c>
    </row>
    <row r="1978" spans="1:10" x14ac:dyDescent="0.3">
      <c r="A1978" s="7" t="s">
        <v>391</v>
      </c>
      <c r="B1978">
        <v>29.92</v>
      </c>
      <c r="C1978">
        <v>5.49</v>
      </c>
      <c r="D1978" s="7" t="s">
        <v>2383</v>
      </c>
      <c r="E1978" s="7" t="s">
        <v>2380</v>
      </c>
      <c r="F1978" s="7" t="s">
        <v>2380</v>
      </c>
      <c r="G1978">
        <v>0</v>
      </c>
      <c r="H1978" s="7" t="s">
        <v>2380</v>
      </c>
      <c r="I1978" s="7" t="s">
        <v>4722</v>
      </c>
      <c r="J1978" s="7" t="s">
        <v>4725</v>
      </c>
    </row>
    <row r="1979" spans="1:10" x14ac:dyDescent="0.3">
      <c r="A1979" s="7" t="s">
        <v>390</v>
      </c>
      <c r="B1979">
        <v>29.48</v>
      </c>
      <c r="C1979">
        <v>4.09</v>
      </c>
      <c r="D1979" s="7" t="s">
        <v>2383</v>
      </c>
      <c r="E1979" s="7" t="s">
        <v>2380</v>
      </c>
      <c r="F1979" s="7" t="s">
        <v>2380</v>
      </c>
      <c r="G1979">
        <v>0</v>
      </c>
      <c r="H1979" s="7" t="s">
        <v>2380</v>
      </c>
      <c r="I1979" s="7" t="s">
        <v>4726</v>
      </c>
      <c r="J1979" s="7" t="s">
        <v>4725</v>
      </c>
    </row>
    <row r="1980" spans="1:10" x14ac:dyDescent="0.3">
      <c r="A1980" s="7" t="s">
        <v>389</v>
      </c>
      <c r="B1980">
        <v>28.785</v>
      </c>
      <c r="C1980">
        <v>4.3099999999999996</v>
      </c>
      <c r="D1980" s="7" t="s">
        <v>2383</v>
      </c>
      <c r="E1980" s="7" t="s">
        <v>2380</v>
      </c>
      <c r="F1980" s="7" t="s">
        <v>2380</v>
      </c>
      <c r="G1980">
        <v>0</v>
      </c>
      <c r="H1980" s="7" t="s">
        <v>2380</v>
      </c>
      <c r="I1980" s="7" t="s">
        <v>4726</v>
      </c>
      <c r="J1980" s="7" t="s">
        <v>4725</v>
      </c>
    </row>
    <row r="1981" spans="1:10" x14ac:dyDescent="0.3">
      <c r="A1981" s="7" t="s">
        <v>388</v>
      </c>
      <c r="B1981">
        <v>19.8</v>
      </c>
      <c r="C1981">
        <v>4</v>
      </c>
      <c r="D1981" s="7" t="s">
        <v>2383</v>
      </c>
      <c r="E1981" s="7" t="s">
        <v>2380</v>
      </c>
      <c r="F1981" s="7" t="s">
        <v>2380</v>
      </c>
      <c r="G1981">
        <v>0</v>
      </c>
      <c r="H1981" s="7" t="s">
        <v>2380</v>
      </c>
      <c r="I1981" s="7" t="s">
        <v>4727</v>
      </c>
      <c r="J1981" s="7" t="s">
        <v>4725</v>
      </c>
    </row>
    <row r="1982" spans="1:10" x14ac:dyDescent="0.3">
      <c r="A1982" s="7" t="s">
        <v>387</v>
      </c>
      <c r="B1982">
        <v>35.53</v>
      </c>
      <c r="C1982">
        <v>4.68</v>
      </c>
      <c r="D1982" s="7" t="s">
        <v>2380</v>
      </c>
      <c r="E1982" s="7" t="s">
        <v>2380</v>
      </c>
      <c r="F1982" s="7" t="s">
        <v>2383</v>
      </c>
      <c r="G1982">
        <v>1</v>
      </c>
      <c r="H1982" s="7" t="s">
        <v>2380</v>
      </c>
      <c r="I1982" s="7" t="s">
        <v>4722</v>
      </c>
      <c r="J1982" s="7" t="s">
        <v>4725</v>
      </c>
    </row>
    <row r="1983" spans="1:10" x14ac:dyDescent="0.3">
      <c r="A1983" s="7" t="s">
        <v>386</v>
      </c>
      <c r="B1983">
        <v>21.47</v>
      </c>
      <c r="C1983">
        <v>4.0199999999999996</v>
      </c>
      <c r="D1983" s="7" t="s">
        <v>2383</v>
      </c>
      <c r="E1983" s="7" t="s">
        <v>2380</v>
      </c>
      <c r="F1983" s="7" t="s">
        <v>2380</v>
      </c>
      <c r="G1983">
        <v>1</v>
      </c>
      <c r="H1983" s="7" t="s">
        <v>2380</v>
      </c>
      <c r="I1983" s="7" t="s">
        <v>4727</v>
      </c>
      <c r="J1983" s="7" t="s">
        <v>4725</v>
      </c>
    </row>
    <row r="1984" spans="1:10" x14ac:dyDescent="0.3">
      <c r="A1984" s="7" t="s">
        <v>385</v>
      </c>
      <c r="B1984">
        <v>25.9</v>
      </c>
      <c r="C1984">
        <v>5.12</v>
      </c>
      <c r="D1984" s="7" t="s">
        <v>2380</v>
      </c>
      <c r="E1984" s="7" t="s">
        <v>2380</v>
      </c>
      <c r="F1984" s="7" t="s">
        <v>2383</v>
      </c>
      <c r="G1984">
        <v>1</v>
      </c>
      <c r="H1984" s="7" t="s">
        <v>2380</v>
      </c>
      <c r="I1984" s="7" t="s">
        <v>4726</v>
      </c>
      <c r="J1984" s="7" t="s">
        <v>4725</v>
      </c>
    </row>
    <row r="1985" spans="1:10" x14ac:dyDescent="0.3">
      <c r="A1985" s="7" t="s">
        <v>384</v>
      </c>
      <c r="B1985">
        <v>20.81</v>
      </c>
      <c r="C1985">
        <v>5.52</v>
      </c>
      <c r="D1985" s="7" t="s">
        <v>2380</v>
      </c>
      <c r="E1985" s="7" t="s">
        <v>2380</v>
      </c>
      <c r="F1985" s="7" t="s">
        <v>2380</v>
      </c>
      <c r="G1985">
        <v>0</v>
      </c>
      <c r="H1985" s="7" t="s">
        <v>2380</v>
      </c>
      <c r="I1985" s="7" t="s">
        <v>4727</v>
      </c>
      <c r="J1985" s="7" t="s">
        <v>4725</v>
      </c>
    </row>
    <row r="1986" spans="1:10" x14ac:dyDescent="0.3">
      <c r="A1986" s="7" t="s">
        <v>383</v>
      </c>
      <c r="B1986">
        <v>25.84</v>
      </c>
      <c r="C1986">
        <v>5.81</v>
      </c>
      <c r="D1986" s="7" t="s">
        <v>2383</v>
      </c>
      <c r="E1986" s="7" t="s">
        <v>2380</v>
      </c>
      <c r="F1986" s="7" t="s">
        <v>2383</v>
      </c>
      <c r="G1986">
        <v>1</v>
      </c>
      <c r="H1986" s="7" t="s">
        <v>2380</v>
      </c>
      <c r="I1986" s="7" t="s">
        <v>4726</v>
      </c>
      <c r="J1986" s="7" t="s">
        <v>4724</v>
      </c>
    </row>
    <row r="1987" spans="1:10" x14ac:dyDescent="0.3">
      <c r="A1987" s="7" t="s">
        <v>382</v>
      </c>
      <c r="B1987">
        <v>30.95</v>
      </c>
      <c r="C1987">
        <v>5.16</v>
      </c>
      <c r="D1987" s="7" t="s">
        <v>2380</v>
      </c>
      <c r="E1987" s="7" t="s">
        <v>2380</v>
      </c>
      <c r="F1987" s="7" t="s">
        <v>2383</v>
      </c>
      <c r="G1987">
        <v>1</v>
      </c>
      <c r="H1987" s="7" t="s">
        <v>2380</v>
      </c>
      <c r="I1987" s="7" t="s">
        <v>4722</v>
      </c>
      <c r="J1987" s="7" t="s">
        <v>4725</v>
      </c>
    </row>
    <row r="1988" spans="1:10" x14ac:dyDescent="0.3">
      <c r="A1988" s="7" t="s">
        <v>381</v>
      </c>
      <c r="B1988">
        <v>30.54</v>
      </c>
      <c r="C1988">
        <v>5</v>
      </c>
      <c r="D1988" s="7" t="s">
        <v>2380</v>
      </c>
      <c r="E1988" s="7" t="s">
        <v>2380</v>
      </c>
      <c r="F1988" s="7" t="s">
        <v>2383</v>
      </c>
      <c r="G1988">
        <v>1</v>
      </c>
      <c r="H1988" s="7" t="s">
        <v>2380</v>
      </c>
      <c r="I1988" s="7" t="s">
        <v>4722</v>
      </c>
      <c r="J1988" s="7" t="s">
        <v>4725</v>
      </c>
    </row>
    <row r="1989" spans="1:10" x14ac:dyDescent="0.3">
      <c r="A1989" s="7" t="s">
        <v>380</v>
      </c>
      <c r="B1989">
        <v>33.914999999999999</v>
      </c>
      <c r="C1989">
        <v>5.84</v>
      </c>
      <c r="D1989" s="7" t="s">
        <v>2383</v>
      </c>
      <c r="E1989" s="7" t="s">
        <v>2380</v>
      </c>
      <c r="F1989" s="7" t="s">
        <v>2380</v>
      </c>
      <c r="G1989">
        <v>0</v>
      </c>
      <c r="H1989" s="7" t="s">
        <v>2380</v>
      </c>
      <c r="I1989" s="7" t="s">
        <v>4722</v>
      </c>
      <c r="J1989" s="7" t="s">
        <v>4724</v>
      </c>
    </row>
    <row r="1990" spans="1:10" x14ac:dyDescent="0.3">
      <c r="A1990" s="7" t="s">
        <v>379</v>
      </c>
      <c r="B1990">
        <v>33.31</v>
      </c>
      <c r="C1990">
        <v>4.1900000000000004</v>
      </c>
      <c r="D1990" s="7" t="s">
        <v>2380</v>
      </c>
      <c r="E1990" s="7" t="s">
        <v>2380</v>
      </c>
      <c r="F1990" s="7" t="s">
        <v>2383</v>
      </c>
      <c r="G1990">
        <v>1</v>
      </c>
      <c r="H1990" s="7" t="s">
        <v>2380</v>
      </c>
      <c r="I1990" s="7" t="s">
        <v>4722</v>
      </c>
      <c r="J1990" s="7" t="s">
        <v>4725</v>
      </c>
    </row>
    <row r="1991" spans="1:10" x14ac:dyDescent="0.3">
      <c r="A1991" s="7" t="s">
        <v>378</v>
      </c>
      <c r="B1991">
        <v>25.745000000000001</v>
      </c>
      <c r="C1991">
        <v>4.62</v>
      </c>
      <c r="D1991" s="7" t="s">
        <v>2383</v>
      </c>
      <c r="E1991" s="7" t="s">
        <v>2380</v>
      </c>
      <c r="F1991" s="7" t="s">
        <v>2380</v>
      </c>
      <c r="G1991">
        <v>0</v>
      </c>
      <c r="H1991" s="7" t="s">
        <v>2380</v>
      </c>
      <c r="I1991" s="7" t="s">
        <v>4726</v>
      </c>
      <c r="J1991" s="7" t="s">
        <v>4725</v>
      </c>
    </row>
    <row r="1992" spans="1:10" x14ac:dyDescent="0.3">
      <c r="A1992" s="7" t="s">
        <v>377</v>
      </c>
      <c r="B1992">
        <v>37.1</v>
      </c>
      <c r="C1992">
        <v>6.24</v>
      </c>
      <c r="D1992" s="7" t="s">
        <v>2380</v>
      </c>
      <c r="E1992" s="7" t="s">
        <v>2380</v>
      </c>
      <c r="F1992" s="7" t="s">
        <v>2380</v>
      </c>
      <c r="G1992">
        <v>0</v>
      </c>
      <c r="H1992" s="7" t="s">
        <v>2380</v>
      </c>
      <c r="I1992" s="7" t="s">
        <v>4722</v>
      </c>
      <c r="J1992" s="7" t="s">
        <v>4724</v>
      </c>
    </row>
    <row r="1993" spans="1:10" x14ac:dyDescent="0.3">
      <c r="A1993" s="7" t="s">
        <v>376</v>
      </c>
      <c r="B1993">
        <v>35.435000000000002</v>
      </c>
      <c r="C1993">
        <v>5.81</v>
      </c>
      <c r="D1993" s="7" t="s">
        <v>2380</v>
      </c>
      <c r="E1993" s="7" t="s">
        <v>2380</v>
      </c>
      <c r="F1993" s="7" t="s">
        <v>2380</v>
      </c>
      <c r="G1993">
        <v>0</v>
      </c>
      <c r="H1993" s="7" t="s">
        <v>2380</v>
      </c>
      <c r="I1993" s="7" t="s">
        <v>4722</v>
      </c>
      <c r="J1993" s="7" t="s">
        <v>4724</v>
      </c>
    </row>
    <row r="1994" spans="1:10" x14ac:dyDescent="0.3">
      <c r="A1994" s="7" t="s">
        <v>375</v>
      </c>
      <c r="B1994">
        <v>20.399999999999999</v>
      </c>
      <c r="C1994">
        <v>4.83</v>
      </c>
      <c r="D1994" s="7" t="s">
        <v>2380</v>
      </c>
      <c r="E1994" s="7" t="s">
        <v>2380</v>
      </c>
      <c r="F1994" s="7" t="s">
        <v>2380</v>
      </c>
      <c r="G1994">
        <v>0</v>
      </c>
      <c r="H1994" s="7" t="s">
        <v>2380</v>
      </c>
      <c r="I1994" s="7" t="s">
        <v>4727</v>
      </c>
      <c r="J1994" s="7" t="s">
        <v>4725</v>
      </c>
    </row>
    <row r="1995" spans="1:10" x14ac:dyDescent="0.3">
      <c r="A1995" s="7" t="s">
        <v>374</v>
      </c>
      <c r="B1995">
        <v>42.13</v>
      </c>
      <c r="C1995">
        <v>5.72</v>
      </c>
      <c r="D1995" s="7" t="s">
        <v>2383</v>
      </c>
      <c r="E1995" s="7" t="s">
        <v>2380</v>
      </c>
      <c r="F1995" s="7" t="s">
        <v>2383</v>
      </c>
      <c r="G1995">
        <v>1</v>
      </c>
      <c r="H1995" s="7" t="s">
        <v>2380</v>
      </c>
      <c r="I1995" s="7" t="s">
        <v>4722</v>
      </c>
      <c r="J1995" s="7" t="s">
        <v>4724</v>
      </c>
    </row>
    <row r="1996" spans="1:10" x14ac:dyDescent="0.3">
      <c r="A1996" s="7" t="s">
        <v>373</v>
      </c>
      <c r="B1996">
        <v>33.99</v>
      </c>
      <c r="C1996">
        <v>4.83</v>
      </c>
      <c r="D1996" s="7" t="s">
        <v>2383</v>
      </c>
      <c r="E1996" s="7" t="s">
        <v>2380</v>
      </c>
      <c r="F1996" s="7" t="s">
        <v>2383</v>
      </c>
      <c r="G1996">
        <v>1</v>
      </c>
      <c r="H1996" s="7" t="s">
        <v>2380</v>
      </c>
      <c r="I1996" s="7" t="s">
        <v>4722</v>
      </c>
      <c r="J1996" s="7" t="s">
        <v>4725</v>
      </c>
    </row>
    <row r="1997" spans="1:10" x14ac:dyDescent="0.3">
      <c r="A1997" s="7" t="s">
        <v>372</v>
      </c>
      <c r="B1997">
        <v>28.594999999999999</v>
      </c>
      <c r="C1997">
        <v>4.1399999999999997</v>
      </c>
      <c r="D1997" s="7" t="s">
        <v>2383</v>
      </c>
      <c r="E1997" s="7" t="s">
        <v>2380</v>
      </c>
      <c r="F1997" s="7" t="s">
        <v>2383</v>
      </c>
      <c r="G1997">
        <v>1</v>
      </c>
      <c r="H1997" s="7" t="s">
        <v>2380</v>
      </c>
      <c r="I1997" s="7" t="s">
        <v>4726</v>
      </c>
      <c r="J1997" s="7" t="s">
        <v>4725</v>
      </c>
    </row>
    <row r="1998" spans="1:10" x14ac:dyDescent="0.3">
      <c r="A1998" s="7" t="s">
        <v>371</v>
      </c>
      <c r="B1998">
        <v>20.8</v>
      </c>
      <c r="C1998">
        <v>4.07</v>
      </c>
      <c r="D1998" s="7" t="s">
        <v>2383</v>
      </c>
      <c r="E1998" s="7" t="s">
        <v>2380</v>
      </c>
      <c r="F1998" s="7" t="s">
        <v>2383</v>
      </c>
      <c r="G1998">
        <v>1</v>
      </c>
      <c r="H1998" s="7" t="s">
        <v>2380</v>
      </c>
      <c r="I1998" s="7" t="s">
        <v>4727</v>
      </c>
      <c r="J1998" s="7" t="s">
        <v>4725</v>
      </c>
    </row>
    <row r="1999" spans="1:10" x14ac:dyDescent="0.3">
      <c r="A1999" s="7" t="s">
        <v>370</v>
      </c>
      <c r="B1999">
        <v>23.465</v>
      </c>
      <c r="C1999">
        <v>6.26</v>
      </c>
      <c r="D1999" s="7" t="s">
        <v>2383</v>
      </c>
      <c r="E1999" s="7" t="s">
        <v>2380</v>
      </c>
      <c r="F1999" s="7" t="s">
        <v>2383</v>
      </c>
      <c r="G1999">
        <v>1</v>
      </c>
      <c r="H1999" s="7" t="s">
        <v>2380</v>
      </c>
      <c r="I1999" s="7" t="s">
        <v>4727</v>
      </c>
      <c r="J1999" s="7" t="s">
        <v>4724</v>
      </c>
    </row>
    <row r="2000" spans="1:10" x14ac:dyDescent="0.3">
      <c r="A2000" s="7" t="s">
        <v>369</v>
      </c>
      <c r="B2000">
        <v>40.185000000000002</v>
      </c>
      <c r="C2000">
        <v>5.88</v>
      </c>
      <c r="D2000" s="7" t="s">
        <v>2383</v>
      </c>
      <c r="E2000" s="7" t="s">
        <v>2380</v>
      </c>
      <c r="F2000" s="7" t="s">
        <v>2380</v>
      </c>
      <c r="G2000">
        <v>0</v>
      </c>
      <c r="H2000" s="7" t="s">
        <v>2380</v>
      </c>
      <c r="I2000" s="7" t="s">
        <v>4722</v>
      </c>
      <c r="J2000" s="7" t="s">
        <v>4724</v>
      </c>
    </row>
    <row r="2001" spans="1:10" x14ac:dyDescent="0.3">
      <c r="A2001" s="7" t="s">
        <v>368</v>
      </c>
      <c r="B2001">
        <v>21.89</v>
      </c>
      <c r="C2001">
        <v>5.72</v>
      </c>
      <c r="D2001" s="7" t="s">
        <v>2383</v>
      </c>
      <c r="E2001" s="7" t="s">
        <v>2380</v>
      </c>
      <c r="F2001" s="7" t="s">
        <v>2380</v>
      </c>
      <c r="G2001">
        <v>0</v>
      </c>
      <c r="H2001" s="7" t="s">
        <v>2380</v>
      </c>
      <c r="I2001" s="7" t="s">
        <v>4727</v>
      </c>
      <c r="J2001" s="7" t="s">
        <v>4724</v>
      </c>
    </row>
    <row r="2002" spans="1:10" x14ac:dyDescent="0.3">
      <c r="A2002" s="7" t="s">
        <v>367</v>
      </c>
      <c r="B2002">
        <v>29.34</v>
      </c>
      <c r="C2002">
        <v>6.09</v>
      </c>
      <c r="D2002" s="7" t="s">
        <v>2383</v>
      </c>
      <c r="E2002" s="7" t="s">
        <v>2383</v>
      </c>
      <c r="F2002" s="7" t="s">
        <v>2380</v>
      </c>
      <c r="G2002">
        <v>2</v>
      </c>
      <c r="H2002" s="7" t="s">
        <v>2380</v>
      </c>
      <c r="I2002" s="7" t="s">
        <v>4726</v>
      </c>
      <c r="J2002" s="7" t="s">
        <v>4724</v>
      </c>
    </row>
    <row r="2003" spans="1:10" x14ac:dyDescent="0.3">
      <c r="A2003" s="7" t="s">
        <v>366</v>
      </c>
      <c r="B2003">
        <v>22.61</v>
      </c>
      <c r="C2003">
        <v>4.25</v>
      </c>
      <c r="D2003" s="7" t="s">
        <v>2383</v>
      </c>
      <c r="E2003" s="7" t="s">
        <v>2380</v>
      </c>
      <c r="F2003" s="7" t="s">
        <v>2380</v>
      </c>
      <c r="G2003">
        <v>0</v>
      </c>
      <c r="H2003" s="7" t="s">
        <v>2380</v>
      </c>
      <c r="I2003" s="7" t="s">
        <v>4727</v>
      </c>
      <c r="J2003" s="7" t="s">
        <v>4725</v>
      </c>
    </row>
    <row r="2004" spans="1:10" x14ac:dyDescent="0.3">
      <c r="A2004" s="7" t="s">
        <v>365</v>
      </c>
      <c r="B2004">
        <v>22.23</v>
      </c>
      <c r="C2004">
        <v>6.09</v>
      </c>
      <c r="D2004" s="7" t="s">
        <v>2383</v>
      </c>
      <c r="E2004" s="7" t="s">
        <v>2380</v>
      </c>
      <c r="F2004" s="7" t="s">
        <v>2380</v>
      </c>
      <c r="G2004">
        <v>0</v>
      </c>
      <c r="H2004" s="7" t="s">
        <v>2380</v>
      </c>
      <c r="I2004" s="7" t="s">
        <v>4727</v>
      </c>
      <c r="J2004" s="7" t="s">
        <v>4724</v>
      </c>
    </row>
    <row r="2005" spans="1:10" x14ac:dyDescent="0.3">
      <c r="A2005" s="7" t="s">
        <v>364</v>
      </c>
      <c r="B2005">
        <v>33.4</v>
      </c>
      <c r="C2005">
        <v>5.51</v>
      </c>
      <c r="D2005" s="7" t="s">
        <v>2380</v>
      </c>
      <c r="E2005" s="7" t="s">
        <v>2380</v>
      </c>
      <c r="F2005" s="7" t="s">
        <v>2380</v>
      </c>
      <c r="G2005">
        <v>0</v>
      </c>
      <c r="H2005" s="7" t="s">
        <v>2380</v>
      </c>
      <c r="I2005" s="7" t="s">
        <v>4722</v>
      </c>
      <c r="J2005" s="7" t="s">
        <v>4725</v>
      </c>
    </row>
    <row r="2006" spans="1:10" x14ac:dyDescent="0.3">
      <c r="A2006" s="7" t="s">
        <v>363</v>
      </c>
      <c r="B2006">
        <v>33.11</v>
      </c>
      <c r="C2006">
        <v>5.63</v>
      </c>
      <c r="D2006" s="7" t="s">
        <v>2380</v>
      </c>
      <c r="E2006" s="7" t="s">
        <v>2380</v>
      </c>
      <c r="F2006" s="7" t="s">
        <v>2380</v>
      </c>
      <c r="G2006">
        <v>0</v>
      </c>
      <c r="H2006" s="7" t="s">
        <v>2380</v>
      </c>
      <c r="I2006" s="7" t="s">
        <v>4722</v>
      </c>
      <c r="J2006" s="7" t="s">
        <v>4725</v>
      </c>
    </row>
    <row r="2007" spans="1:10" x14ac:dyDescent="0.3">
      <c r="A2007" s="7" t="s">
        <v>362</v>
      </c>
      <c r="B2007">
        <v>16.815000000000001</v>
      </c>
      <c r="C2007">
        <v>5.29</v>
      </c>
      <c r="D2007" s="7" t="s">
        <v>2383</v>
      </c>
      <c r="E2007" s="7" t="s">
        <v>2380</v>
      </c>
      <c r="F2007" s="7" t="s">
        <v>2380</v>
      </c>
      <c r="G2007">
        <v>0</v>
      </c>
      <c r="H2007" s="7" t="s">
        <v>2380</v>
      </c>
      <c r="I2007" s="7" t="s">
        <v>4728</v>
      </c>
      <c r="J2007" s="7" t="s">
        <v>4725</v>
      </c>
    </row>
    <row r="2008" spans="1:10" x14ac:dyDescent="0.3">
      <c r="A2008" s="7" t="s">
        <v>361</v>
      </c>
      <c r="B2008">
        <v>25.61</v>
      </c>
      <c r="C2008">
        <v>4</v>
      </c>
      <c r="D2008" s="7" t="s">
        <v>2380</v>
      </c>
      <c r="E2008" s="7" t="s">
        <v>2380</v>
      </c>
      <c r="F2008" s="7" t="s">
        <v>2383</v>
      </c>
      <c r="G2008">
        <v>1</v>
      </c>
      <c r="H2008" s="7" t="s">
        <v>2380</v>
      </c>
      <c r="I2008" s="7" t="s">
        <v>4726</v>
      </c>
      <c r="J2008" s="7" t="s">
        <v>4725</v>
      </c>
    </row>
    <row r="2009" spans="1:10" x14ac:dyDescent="0.3">
      <c r="A2009" s="7" t="s">
        <v>360</v>
      </c>
      <c r="B2009">
        <v>25.8</v>
      </c>
      <c r="C2009">
        <v>5.49</v>
      </c>
      <c r="D2009" s="7" t="s">
        <v>2380</v>
      </c>
      <c r="E2009" s="7" t="s">
        <v>2380</v>
      </c>
      <c r="F2009" s="7" t="s">
        <v>2380</v>
      </c>
      <c r="G2009">
        <v>0</v>
      </c>
      <c r="H2009" s="7" t="s">
        <v>2380</v>
      </c>
      <c r="I2009" s="7" t="s">
        <v>4726</v>
      </c>
      <c r="J2009" s="7" t="s">
        <v>4725</v>
      </c>
    </row>
    <row r="2010" spans="1:10" x14ac:dyDescent="0.3">
      <c r="A2010" s="7" t="s">
        <v>359</v>
      </c>
      <c r="B2010">
        <v>27.39</v>
      </c>
      <c r="C2010">
        <v>5.34</v>
      </c>
      <c r="D2010" s="7" t="s">
        <v>2380</v>
      </c>
      <c r="E2010" s="7" t="s">
        <v>2380</v>
      </c>
      <c r="F2010" s="7" t="s">
        <v>2380</v>
      </c>
      <c r="G2010">
        <v>0</v>
      </c>
      <c r="H2010" s="7" t="s">
        <v>2380</v>
      </c>
      <c r="I2010" s="7" t="s">
        <v>4726</v>
      </c>
      <c r="J2010" s="7" t="s">
        <v>4725</v>
      </c>
    </row>
    <row r="2011" spans="1:10" x14ac:dyDescent="0.3">
      <c r="A2011" s="7" t="s">
        <v>358</v>
      </c>
      <c r="B2011">
        <v>17.03</v>
      </c>
      <c r="C2011">
        <v>4.12</v>
      </c>
      <c r="D2011" s="7" t="s">
        <v>2380</v>
      </c>
      <c r="E2011" s="7" t="s">
        <v>2380</v>
      </c>
      <c r="F2011" s="7" t="s">
        <v>2380</v>
      </c>
      <c r="G2011">
        <v>1</v>
      </c>
      <c r="H2011" s="7" t="s">
        <v>2380</v>
      </c>
      <c r="I2011" s="7" t="s">
        <v>4728</v>
      </c>
      <c r="J2011" s="7" t="s">
        <v>4725</v>
      </c>
    </row>
    <row r="2012" spans="1:10" x14ac:dyDescent="0.3">
      <c r="A2012" s="7" t="s">
        <v>357</v>
      </c>
      <c r="B2012">
        <v>23.75</v>
      </c>
      <c r="C2012">
        <v>5.49</v>
      </c>
      <c r="D2012" s="7" t="s">
        <v>2383</v>
      </c>
      <c r="E2012" s="7" t="s">
        <v>2380</v>
      </c>
      <c r="F2012" s="7" t="s">
        <v>2380</v>
      </c>
      <c r="G2012">
        <v>0</v>
      </c>
      <c r="H2012" s="7" t="s">
        <v>2380</v>
      </c>
      <c r="I2012" s="7" t="s">
        <v>4727</v>
      </c>
      <c r="J2012" s="7" t="s">
        <v>4725</v>
      </c>
    </row>
    <row r="2013" spans="1:10" x14ac:dyDescent="0.3">
      <c r="A2013" s="7" t="s">
        <v>355</v>
      </c>
      <c r="B2013">
        <v>26.03</v>
      </c>
      <c r="C2013">
        <v>5.1100000000000003</v>
      </c>
      <c r="D2013" s="7" t="s">
        <v>2383</v>
      </c>
      <c r="E2013" s="7" t="s">
        <v>2380</v>
      </c>
      <c r="F2013" s="7" t="s">
        <v>2380</v>
      </c>
      <c r="G2013">
        <v>1</v>
      </c>
      <c r="H2013" s="7" t="s">
        <v>2380</v>
      </c>
      <c r="I2013" s="7" t="s">
        <v>4726</v>
      </c>
      <c r="J2013" s="7" t="s">
        <v>4725</v>
      </c>
    </row>
    <row r="2014" spans="1:10" x14ac:dyDescent="0.3">
      <c r="A2014" s="7" t="s">
        <v>354</v>
      </c>
      <c r="B2014">
        <v>16.079999999999998</v>
      </c>
      <c r="C2014">
        <v>5.94</v>
      </c>
      <c r="D2014" s="7" t="s">
        <v>2380</v>
      </c>
      <c r="E2014" s="7" t="s">
        <v>2380</v>
      </c>
      <c r="F2014" s="7" t="s">
        <v>2380</v>
      </c>
      <c r="G2014">
        <v>0</v>
      </c>
      <c r="H2014" s="7" t="s">
        <v>2380</v>
      </c>
      <c r="I2014" s="7" t="s">
        <v>4728</v>
      </c>
      <c r="J2014" s="7" t="s">
        <v>4724</v>
      </c>
    </row>
    <row r="2015" spans="1:10" x14ac:dyDescent="0.3">
      <c r="A2015" s="7" t="s">
        <v>353</v>
      </c>
      <c r="B2015">
        <v>30.875</v>
      </c>
      <c r="C2015">
        <v>5.54</v>
      </c>
      <c r="D2015" s="7" t="s">
        <v>2380</v>
      </c>
      <c r="E2015" s="7" t="s">
        <v>2380</v>
      </c>
      <c r="F2015" s="7" t="s">
        <v>2380</v>
      </c>
      <c r="G2015">
        <v>0</v>
      </c>
      <c r="H2015" s="7" t="s">
        <v>2380</v>
      </c>
      <c r="I2015" s="7" t="s">
        <v>4722</v>
      </c>
      <c r="J2015" s="7" t="s">
        <v>4725</v>
      </c>
    </row>
    <row r="2016" spans="1:10" x14ac:dyDescent="0.3">
      <c r="A2016" s="7" t="s">
        <v>352</v>
      </c>
      <c r="B2016">
        <v>31.79</v>
      </c>
      <c r="C2016">
        <v>7.09</v>
      </c>
      <c r="D2016" s="7" t="s">
        <v>2380</v>
      </c>
      <c r="E2016" s="7" t="s">
        <v>2380</v>
      </c>
      <c r="F2016" s="7" t="s">
        <v>2380</v>
      </c>
      <c r="G2016">
        <v>0</v>
      </c>
      <c r="H2016" s="7" t="s">
        <v>2380</v>
      </c>
      <c r="I2016" s="7" t="s">
        <v>4722</v>
      </c>
      <c r="J2016" s="7" t="s">
        <v>4723</v>
      </c>
    </row>
    <row r="2017" spans="1:10" x14ac:dyDescent="0.3">
      <c r="A2017" s="7" t="s">
        <v>351</v>
      </c>
      <c r="B2017">
        <v>28.48</v>
      </c>
      <c r="C2017">
        <v>6.22</v>
      </c>
      <c r="D2017" s="7" t="s">
        <v>2383</v>
      </c>
      <c r="E2017" s="7" t="s">
        <v>2380</v>
      </c>
      <c r="F2017" s="7" t="s">
        <v>2383</v>
      </c>
      <c r="G2017">
        <v>1</v>
      </c>
      <c r="H2017" s="7" t="s">
        <v>2380</v>
      </c>
      <c r="I2017" s="7" t="s">
        <v>4726</v>
      </c>
      <c r="J2017" s="7" t="s">
        <v>4724</v>
      </c>
    </row>
    <row r="2018" spans="1:10" x14ac:dyDescent="0.3">
      <c r="A2018" s="7" t="s">
        <v>350</v>
      </c>
      <c r="B2018">
        <v>26.6</v>
      </c>
      <c r="C2018">
        <v>4.33</v>
      </c>
      <c r="D2018" s="7" t="s">
        <v>2380</v>
      </c>
      <c r="E2018" s="7" t="s">
        <v>2380</v>
      </c>
      <c r="F2018" s="7" t="s">
        <v>2380</v>
      </c>
      <c r="G2018">
        <v>1</v>
      </c>
      <c r="H2018" s="7" t="s">
        <v>2380</v>
      </c>
      <c r="I2018" s="7" t="s">
        <v>4726</v>
      </c>
      <c r="J2018" s="7" t="s">
        <v>4725</v>
      </c>
    </row>
    <row r="2019" spans="1:10" x14ac:dyDescent="0.3">
      <c r="A2019" s="7" t="s">
        <v>349</v>
      </c>
      <c r="B2019">
        <v>25.27</v>
      </c>
      <c r="C2019">
        <v>5.83</v>
      </c>
      <c r="D2019" s="7" t="s">
        <v>2380</v>
      </c>
      <c r="E2019" s="7" t="s">
        <v>2380</v>
      </c>
      <c r="F2019" s="7" t="s">
        <v>2380</v>
      </c>
      <c r="G2019">
        <v>1</v>
      </c>
      <c r="H2019" s="7" t="s">
        <v>2380</v>
      </c>
      <c r="I2019" s="7" t="s">
        <v>4726</v>
      </c>
      <c r="J2019" s="7" t="s">
        <v>4724</v>
      </c>
    </row>
    <row r="2020" spans="1:10" x14ac:dyDescent="0.3">
      <c r="A2020" s="7" t="s">
        <v>348</v>
      </c>
      <c r="B2020">
        <v>34.484999999999999</v>
      </c>
      <c r="C2020">
        <v>4.7</v>
      </c>
      <c r="D2020" s="7" t="s">
        <v>2383</v>
      </c>
      <c r="E2020" s="7" t="s">
        <v>2380</v>
      </c>
      <c r="F2020" s="7" t="s">
        <v>2383</v>
      </c>
      <c r="G2020">
        <v>1</v>
      </c>
      <c r="H2020" s="7" t="s">
        <v>2380</v>
      </c>
      <c r="I2020" s="7" t="s">
        <v>4722</v>
      </c>
      <c r="J2020" s="7" t="s">
        <v>4725</v>
      </c>
    </row>
    <row r="2021" spans="1:10" x14ac:dyDescent="0.3">
      <c r="A2021" s="7" t="s">
        <v>347</v>
      </c>
      <c r="B2021">
        <v>15.57</v>
      </c>
      <c r="C2021">
        <v>4.07</v>
      </c>
      <c r="D2021" s="7" t="s">
        <v>2383</v>
      </c>
      <c r="E2021" s="7" t="s">
        <v>2380</v>
      </c>
      <c r="F2021" s="7" t="s">
        <v>2380</v>
      </c>
      <c r="G2021">
        <v>1</v>
      </c>
      <c r="H2021" s="7" t="s">
        <v>2380</v>
      </c>
      <c r="I2021" s="7" t="s">
        <v>4728</v>
      </c>
      <c r="J2021" s="7" t="s">
        <v>4725</v>
      </c>
    </row>
    <row r="2022" spans="1:10" x14ac:dyDescent="0.3">
      <c r="A2022" s="7" t="s">
        <v>346</v>
      </c>
      <c r="B2022">
        <v>30.36</v>
      </c>
      <c r="C2022">
        <v>9.39</v>
      </c>
      <c r="D2022" s="7" t="s">
        <v>2380</v>
      </c>
      <c r="E2022" s="7" t="s">
        <v>2380</v>
      </c>
      <c r="F2022" s="7" t="s">
        <v>2380</v>
      </c>
      <c r="G2022">
        <v>0</v>
      </c>
      <c r="H2022" s="7" t="s">
        <v>2380</v>
      </c>
      <c r="I2022" s="7" t="s">
        <v>4722</v>
      </c>
      <c r="J2022" s="7" t="s">
        <v>4723</v>
      </c>
    </row>
    <row r="2023" spans="1:10" x14ac:dyDescent="0.3">
      <c r="A2023" s="7" t="s">
        <v>345</v>
      </c>
      <c r="B2023">
        <v>19.37</v>
      </c>
      <c r="C2023">
        <v>4.18</v>
      </c>
      <c r="D2023" s="7" t="s">
        <v>2380</v>
      </c>
      <c r="E2023" s="7" t="s">
        <v>2380</v>
      </c>
      <c r="F2023" s="7" t="s">
        <v>2380</v>
      </c>
      <c r="G2023">
        <v>0</v>
      </c>
      <c r="H2023" s="7" t="s">
        <v>2380</v>
      </c>
      <c r="I2023" s="7" t="s">
        <v>4727</v>
      </c>
      <c r="J2023" s="7" t="s">
        <v>4725</v>
      </c>
    </row>
    <row r="2024" spans="1:10" x14ac:dyDescent="0.3">
      <c r="A2024" s="7" t="s">
        <v>344</v>
      </c>
      <c r="B2024">
        <v>16.71</v>
      </c>
      <c r="C2024">
        <v>4.18</v>
      </c>
      <c r="D2024" s="7" t="s">
        <v>2380</v>
      </c>
      <c r="E2024" s="7" t="s">
        <v>2380</v>
      </c>
      <c r="F2024" s="7" t="s">
        <v>2380</v>
      </c>
      <c r="G2024">
        <v>1</v>
      </c>
      <c r="H2024" s="7" t="s">
        <v>2380</v>
      </c>
      <c r="I2024" s="7" t="s">
        <v>4728</v>
      </c>
      <c r="J2024" s="7" t="s">
        <v>4725</v>
      </c>
    </row>
    <row r="2025" spans="1:10" x14ac:dyDescent="0.3">
      <c r="A2025" s="7" t="s">
        <v>343</v>
      </c>
      <c r="B2025">
        <v>24.1</v>
      </c>
      <c r="C2025">
        <v>4.4000000000000004</v>
      </c>
      <c r="D2025" s="7" t="s">
        <v>2383</v>
      </c>
      <c r="E2025" s="7" t="s">
        <v>2380</v>
      </c>
      <c r="F2025" s="7" t="s">
        <v>2380</v>
      </c>
      <c r="G2025">
        <v>1</v>
      </c>
      <c r="H2025" s="7" t="s">
        <v>2380</v>
      </c>
      <c r="I2025" s="7" t="s">
        <v>4727</v>
      </c>
      <c r="J2025" s="7" t="s">
        <v>4725</v>
      </c>
    </row>
    <row r="2026" spans="1:10" x14ac:dyDescent="0.3">
      <c r="A2026" s="7" t="s">
        <v>342</v>
      </c>
      <c r="B2026">
        <v>29.77</v>
      </c>
      <c r="C2026">
        <v>9.9</v>
      </c>
      <c r="D2026" s="7" t="s">
        <v>2380</v>
      </c>
      <c r="E2026" s="7" t="s">
        <v>2380</v>
      </c>
      <c r="F2026" s="7" t="s">
        <v>2380</v>
      </c>
      <c r="G2026">
        <v>0</v>
      </c>
      <c r="H2026" s="7" t="s">
        <v>2380</v>
      </c>
      <c r="I2026" s="7" t="s">
        <v>4726</v>
      </c>
      <c r="J2026" s="7" t="s">
        <v>4723</v>
      </c>
    </row>
    <row r="2027" spans="1:10" x14ac:dyDescent="0.3">
      <c r="A2027" s="7" t="s">
        <v>341</v>
      </c>
      <c r="B2027">
        <v>46.53</v>
      </c>
      <c r="C2027">
        <v>4.84</v>
      </c>
      <c r="D2027" s="7" t="s">
        <v>2383</v>
      </c>
      <c r="E2027" s="7" t="s">
        <v>2380</v>
      </c>
      <c r="F2027" s="7" t="s">
        <v>2380</v>
      </c>
      <c r="G2027">
        <v>0</v>
      </c>
      <c r="H2027" s="7" t="s">
        <v>2380</v>
      </c>
      <c r="I2027" s="7" t="s">
        <v>4722</v>
      </c>
      <c r="J2027" s="7" t="s">
        <v>4725</v>
      </c>
    </row>
    <row r="2028" spans="1:10" x14ac:dyDescent="0.3">
      <c r="A2028" s="7" t="s">
        <v>340</v>
      </c>
      <c r="B2028">
        <v>23.4</v>
      </c>
      <c r="C2028">
        <v>5.53</v>
      </c>
      <c r="D2028" s="7" t="s">
        <v>2380</v>
      </c>
      <c r="E2028" s="7" t="s">
        <v>2380</v>
      </c>
      <c r="F2028" s="7" t="s">
        <v>2383</v>
      </c>
      <c r="G2028">
        <v>1</v>
      </c>
      <c r="H2028" s="7" t="s">
        <v>2380</v>
      </c>
      <c r="I2028" s="7" t="s">
        <v>4727</v>
      </c>
      <c r="J2028" s="7" t="s">
        <v>4725</v>
      </c>
    </row>
    <row r="2029" spans="1:10" x14ac:dyDescent="0.3">
      <c r="A2029" s="7" t="s">
        <v>339</v>
      </c>
      <c r="B2029">
        <v>30</v>
      </c>
      <c r="C2029">
        <v>4.33</v>
      </c>
      <c r="D2029" s="7" t="s">
        <v>2383</v>
      </c>
      <c r="E2029" s="7" t="s">
        <v>2380</v>
      </c>
      <c r="F2029" s="7" t="s">
        <v>2380</v>
      </c>
      <c r="G2029">
        <v>0</v>
      </c>
      <c r="H2029" s="7" t="s">
        <v>2380</v>
      </c>
      <c r="I2029" s="7" t="s">
        <v>4722</v>
      </c>
      <c r="J2029" s="7" t="s">
        <v>4725</v>
      </c>
    </row>
    <row r="2030" spans="1:10" x14ac:dyDescent="0.3">
      <c r="A2030" s="7" t="s">
        <v>338</v>
      </c>
      <c r="B2030">
        <v>29.15</v>
      </c>
      <c r="C2030">
        <v>4.91</v>
      </c>
      <c r="D2030" s="7" t="s">
        <v>2383</v>
      </c>
      <c r="E2030" s="7" t="s">
        <v>2380</v>
      </c>
      <c r="F2030" s="7" t="s">
        <v>2380</v>
      </c>
      <c r="G2030">
        <v>0</v>
      </c>
      <c r="H2030" s="7" t="s">
        <v>2380</v>
      </c>
      <c r="I2030" s="7" t="s">
        <v>4726</v>
      </c>
      <c r="J2030" s="7" t="s">
        <v>4725</v>
      </c>
    </row>
    <row r="2031" spans="1:10" x14ac:dyDescent="0.3">
      <c r="A2031" s="7" t="s">
        <v>337</v>
      </c>
      <c r="B2031">
        <v>34.865000000000002</v>
      </c>
      <c r="C2031">
        <v>4.8</v>
      </c>
      <c r="D2031" s="7" t="s">
        <v>2380</v>
      </c>
      <c r="E2031" s="7" t="s">
        <v>2380</v>
      </c>
      <c r="F2031" s="7" t="s">
        <v>2380</v>
      </c>
      <c r="G2031">
        <v>0</v>
      </c>
      <c r="H2031" s="7" t="s">
        <v>2380</v>
      </c>
      <c r="I2031" s="7" t="s">
        <v>4722</v>
      </c>
      <c r="J2031" s="7" t="s">
        <v>4725</v>
      </c>
    </row>
    <row r="2032" spans="1:10" x14ac:dyDescent="0.3">
      <c r="A2032" s="7" t="s">
        <v>336</v>
      </c>
      <c r="B2032">
        <v>28.12</v>
      </c>
      <c r="C2032">
        <v>5.55</v>
      </c>
      <c r="D2032" s="7" t="s">
        <v>2383</v>
      </c>
      <c r="E2032" s="7" t="s">
        <v>2383</v>
      </c>
      <c r="F2032" s="7" t="s">
        <v>2380</v>
      </c>
      <c r="G2032">
        <v>2</v>
      </c>
      <c r="H2032" s="7" t="s">
        <v>2380</v>
      </c>
      <c r="I2032" s="7" t="s">
        <v>4726</v>
      </c>
      <c r="J2032" s="7" t="s">
        <v>4725</v>
      </c>
    </row>
    <row r="2033" spans="1:10" x14ac:dyDescent="0.3">
      <c r="A2033" s="7" t="s">
        <v>335</v>
      </c>
      <c r="B2033">
        <v>29.45</v>
      </c>
      <c r="C2033">
        <v>5.24</v>
      </c>
      <c r="D2033" s="7" t="s">
        <v>2383</v>
      </c>
      <c r="E2033" s="7" t="s">
        <v>2380</v>
      </c>
      <c r="F2033" s="7" t="s">
        <v>2380</v>
      </c>
      <c r="G2033">
        <v>0</v>
      </c>
      <c r="H2033" s="7" t="s">
        <v>2380</v>
      </c>
      <c r="I2033" s="7" t="s">
        <v>4726</v>
      </c>
      <c r="J2033" s="7" t="s">
        <v>4725</v>
      </c>
    </row>
    <row r="2034" spans="1:10" x14ac:dyDescent="0.3">
      <c r="A2034" s="7" t="s">
        <v>334</v>
      </c>
      <c r="B2034">
        <v>27.94</v>
      </c>
      <c r="C2034">
        <v>6.08</v>
      </c>
      <c r="D2034" s="7" t="s">
        <v>2380</v>
      </c>
      <c r="E2034" s="7" t="s">
        <v>2380</v>
      </c>
      <c r="F2034" s="7" t="s">
        <v>2383</v>
      </c>
      <c r="G2034">
        <v>1</v>
      </c>
      <c r="H2034" s="7" t="s">
        <v>2380</v>
      </c>
      <c r="I2034" s="7" t="s">
        <v>4726</v>
      </c>
      <c r="J2034" s="7" t="s">
        <v>4724</v>
      </c>
    </row>
    <row r="2035" spans="1:10" x14ac:dyDescent="0.3">
      <c r="A2035" s="7" t="s">
        <v>333</v>
      </c>
      <c r="B2035">
        <v>27.2</v>
      </c>
      <c r="C2035">
        <v>5.83</v>
      </c>
      <c r="D2035" s="7" t="s">
        <v>2380</v>
      </c>
      <c r="E2035" s="7" t="s">
        <v>2380</v>
      </c>
      <c r="F2035" s="7" t="s">
        <v>2383</v>
      </c>
      <c r="G2035">
        <v>1</v>
      </c>
      <c r="H2035" s="7" t="s">
        <v>2380</v>
      </c>
      <c r="I2035" s="7" t="s">
        <v>4726</v>
      </c>
      <c r="J2035" s="7" t="s">
        <v>4724</v>
      </c>
    </row>
    <row r="2036" spans="1:10" x14ac:dyDescent="0.3">
      <c r="A2036" s="7" t="s">
        <v>332</v>
      </c>
      <c r="B2036">
        <v>33.344999999999999</v>
      </c>
      <c r="C2036">
        <v>4.29</v>
      </c>
      <c r="D2036" s="7" t="s">
        <v>2380</v>
      </c>
      <c r="E2036" s="7" t="s">
        <v>2380</v>
      </c>
      <c r="F2036" s="7" t="s">
        <v>2380</v>
      </c>
      <c r="G2036">
        <v>1</v>
      </c>
      <c r="H2036" s="7" t="s">
        <v>2380</v>
      </c>
      <c r="I2036" s="7" t="s">
        <v>4722</v>
      </c>
      <c r="J2036" s="7" t="s">
        <v>4725</v>
      </c>
    </row>
    <row r="2037" spans="1:10" x14ac:dyDescent="0.3">
      <c r="A2037" s="7" t="s">
        <v>331</v>
      </c>
      <c r="B2037">
        <v>29.925000000000001</v>
      </c>
      <c r="C2037">
        <v>5.3</v>
      </c>
      <c r="D2037" s="7" t="s">
        <v>2380</v>
      </c>
      <c r="E2037" s="7" t="s">
        <v>2380</v>
      </c>
      <c r="F2037" s="7" t="s">
        <v>2380</v>
      </c>
      <c r="G2037">
        <v>1</v>
      </c>
      <c r="H2037" s="7" t="s">
        <v>2380</v>
      </c>
      <c r="I2037" s="7" t="s">
        <v>4722</v>
      </c>
      <c r="J2037" s="7" t="s">
        <v>4725</v>
      </c>
    </row>
    <row r="2038" spans="1:10" x14ac:dyDescent="0.3">
      <c r="A2038" s="7" t="s">
        <v>330</v>
      </c>
      <c r="B2038">
        <v>24.225000000000001</v>
      </c>
      <c r="C2038">
        <v>4.42</v>
      </c>
      <c r="D2038" s="7" t="s">
        <v>2380</v>
      </c>
      <c r="E2038" s="7" t="s">
        <v>2380</v>
      </c>
      <c r="F2038" s="7" t="s">
        <v>2380</v>
      </c>
      <c r="G2038">
        <v>1</v>
      </c>
      <c r="H2038" s="7" t="s">
        <v>2380</v>
      </c>
      <c r="I2038" s="7" t="s">
        <v>4727</v>
      </c>
      <c r="J2038" s="7" t="s">
        <v>4725</v>
      </c>
    </row>
    <row r="2039" spans="1:10" x14ac:dyDescent="0.3">
      <c r="A2039" s="7" t="s">
        <v>329</v>
      </c>
      <c r="B2039">
        <v>29.68</v>
      </c>
      <c r="C2039">
        <v>5.68</v>
      </c>
      <c r="D2039" s="7" t="s">
        <v>2380</v>
      </c>
      <c r="E2039" s="7" t="s">
        <v>2383</v>
      </c>
      <c r="F2039" s="7" t="s">
        <v>2380</v>
      </c>
      <c r="G2039">
        <v>1</v>
      </c>
      <c r="H2039" s="7" t="s">
        <v>2380</v>
      </c>
      <c r="I2039" s="7" t="s">
        <v>4726</v>
      </c>
      <c r="J2039" s="7" t="s">
        <v>4725</v>
      </c>
    </row>
    <row r="2040" spans="1:10" x14ac:dyDescent="0.3">
      <c r="A2040" s="7" t="s">
        <v>328</v>
      </c>
      <c r="B2040">
        <v>20.614999999999998</v>
      </c>
      <c r="C2040">
        <v>6.05</v>
      </c>
      <c r="D2040" s="7" t="s">
        <v>2380</v>
      </c>
      <c r="E2040" s="7" t="s">
        <v>2380</v>
      </c>
      <c r="F2040" s="7" t="s">
        <v>2383</v>
      </c>
      <c r="G2040">
        <v>1</v>
      </c>
      <c r="H2040" s="7" t="s">
        <v>2380</v>
      </c>
      <c r="I2040" s="7" t="s">
        <v>4727</v>
      </c>
      <c r="J2040" s="7" t="s">
        <v>4724</v>
      </c>
    </row>
    <row r="2041" spans="1:10" x14ac:dyDescent="0.3">
      <c r="A2041" s="7" t="s">
        <v>327</v>
      </c>
      <c r="B2041">
        <v>32.119999999999997</v>
      </c>
      <c r="C2041">
        <v>5.33</v>
      </c>
      <c r="D2041" s="7" t="s">
        <v>2380</v>
      </c>
      <c r="E2041" s="7" t="s">
        <v>2383</v>
      </c>
      <c r="F2041" s="7" t="s">
        <v>2380</v>
      </c>
      <c r="G2041">
        <v>1</v>
      </c>
      <c r="H2041" s="7" t="s">
        <v>2380</v>
      </c>
      <c r="I2041" s="7" t="s">
        <v>4722</v>
      </c>
      <c r="J2041" s="7" t="s">
        <v>4725</v>
      </c>
    </row>
    <row r="2042" spans="1:10" x14ac:dyDescent="0.3">
      <c r="A2042" s="7" t="s">
        <v>326</v>
      </c>
      <c r="B2042">
        <v>27.36</v>
      </c>
      <c r="C2042">
        <v>6.22</v>
      </c>
      <c r="D2042" s="7" t="s">
        <v>2380</v>
      </c>
      <c r="E2042" s="7" t="s">
        <v>2380</v>
      </c>
      <c r="F2042" s="7" t="s">
        <v>2380</v>
      </c>
      <c r="G2042">
        <v>0</v>
      </c>
      <c r="H2042" s="7" t="s">
        <v>2380</v>
      </c>
      <c r="I2042" s="7" t="s">
        <v>4726</v>
      </c>
      <c r="J2042" s="7" t="s">
        <v>4724</v>
      </c>
    </row>
    <row r="2043" spans="1:10" x14ac:dyDescent="0.3">
      <c r="A2043" s="7" t="s">
        <v>325</v>
      </c>
      <c r="B2043">
        <v>17.385000000000002</v>
      </c>
      <c r="C2043">
        <v>5.84</v>
      </c>
      <c r="D2043" s="7" t="s">
        <v>2380</v>
      </c>
      <c r="E2043" s="7" t="s">
        <v>2380</v>
      </c>
      <c r="F2043" s="7" t="s">
        <v>2380</v>
      </c>
      <c r="G2043">
        <v>0</v>
      </c>
      <c r="H2043" s="7" t="s">
        <v>2380</v>
      </c>
      <c r="I2043" s="7" t="s">
        <v>4728</v>
      </c>
      <c r="J2043" s="7" t="s">
        <v>4724</v>
      </c>
    </row>
    <row r="2044" spans="1:10" x14ac:dyDescent="0.3">
      <c r="A2044" s="7" t="s">
        <v>324</v>
      </c>
      <c r="B2044">
        <v>30.13</v>
      </c>
      <c r="C2044">
        <v>5.71</v>
      </c>
      <c r="D2044" s="7" t="s">
        <v>2380</v>
      </c>
      <c r="E2044" s="7" t="s">
        <v>2383</v>
      </c>
      <c r="F2044" s="7" t="s">
        <v>2380</v>
      </c>
      <c r="G2044">
        <v>1</v>
      </c>
      <c r="H2044" s="7" t="s">
        <v>2380</v>
      </c>
      <c r="I2044" s="7" t="s">
        <v>4722</v>
      </c>
      <c r="J2044" s="7" t="s">
        <v>4724</v>
      </c>
    </row>
    <row r="2045" spans="1:10" x14ac:dyDescent="0.3">
      <c r="A2045" s="7" t="s">
        <v>323</v>
      </c>
      <c r="B2045">
        <v>25.44</v>
      </c>
      <c r="C2045">
        <v>6.04</v>
      </c>
      <c r="D2045" s="7" t="s">
        <v>2383</v>
      </c>
      <c r="E2045" s="7" t="s">
        <v>2380</v>
      </c>
      <c r="F2045" s="7" t="s">
        <v>2383</v>
      </c>
      <c r="G2045">
        <v>1</v>
      </c>
      <c r="H2045" s="7" t="s">
        <v>2380</v>
      </c>
      <c r="I2045" s="7" t="s">
        <v>4726</v>
      </c>
      <c r="J2045" s="7" t="s">
        <v>4724</v>
      </c>
    </row>
    <row r="2046" spans="1:10" x14ac:dyDescent="0.3">
      <c r="A2046" s="7" t="s">
        <v>322</v>
      </c>
      <c r="B2046">
        <v>39.805</v>
      </c>
      <c r="C2046">
        <v>4.38</v>
      </c>
      <c r="D2046" s="7" t="s">
        <v>2380</v>
      </c>
      <c r="E2046" s="7" t="s">
        <v>2383</v>
      </c>
      <c r="F2046" s="7" t="s">
        <v>2380</v>
      </c>
      <c r="G2046">
        <v>1</v>
      </c>
      <c r="H2046" s="7" t="s">
        <v>2380</v>
      </c>
      <c r="I2046" s="7" t="s">
        <v>4722</v>
      </c>
      <c r="J2046" s="7" t="s">
        <v>4725</v>
      </c>
    </row>
    <row r="2047" spans="1:10" x14ac:dyDescent="0.3">
      <c r="A2047" s="7" t="s">
        <v>321</v>
      </c>
      <c r="B2047">
        <v>30.4</v>
      </c>
      <c r="C2047">
        <v>5.56</v>
      </c>
      <c r="D2047" s="7" t="s">
        <v>2383</v>
      </c>
      <c r="E2047" s="7" t="s">
        <v>2383</v>
      </c>
      <c r="F2047" s="7" t="s">
        <v>2380</v>
      </c>
      <c r="G2047">
        <v>1</v>
      </c>
      <c r="H2047" s="7" t="s">
        <v>2380</v>
      </c>
      <c r="I2047" s="7" t="s">
        <v>4722</v>
      </c>
      <c r="J2047" s="7" t="s">
        <v>4725</v>
      </c>
    </row>
    <row r="2048" spans="1:10" x14ac:dyDescent="0.3">
      <c r="A2048" s="7" t="s">
        <v>320</v>
      </c>
      <c r="B2048">
        <v>23.18</v>
      </c>
      <c r="C2048">
        <v>4.24</v>
      </c>
      <c r="D2048" s="7" t="s">
        <v>2380</v>
      </c>
      <c r="E2048" s="7" t="s">
        <v>2383</v>
      </c>
      <c r="F2048" s="7" t="s">
        <v>2380</v>
      </c>
      <c r="G2048">
        <v>1</v>
      </c>
      <c r="H2048" s="7" t="s">
        <v>2380</v>
      </c>
      <c r="I2048" s="7" t="s">
        <v>4727</v>
      </c>
      <c r="J2048" s="7" t="s">
        <v>4725</v>
      </c>
    </row>
    <row r="2049" spans="1:10" x14ac:dyDescent="0.3">
      <c r="A2049" s="7" t="s">
        <v>319</v>
      </c>
      <c r="B2049">
        <v>39.615000000000002</v>
      </c>
      <c r="C2049">
        <v>6.32</v>
      </c>
      <c r="D2049" s="7" t="s">
        <v>2380</v>
      </c>
      <c r="E2049" s="7" t="s">
        <v>2380</v>
      </c>
      <c r="F2049" s="7" t="s">
        <v>2383</v>
      </c>
      <c r="G2049">
        <v>1</v>
      </c>
      <c r="H2049" s="7" t="s">
        <v>2380</v>
      </c>
      <c r="I2049" s="7" t="s">
        <v>4722</v>
      </c>
      <c r="J2049" s="7" t="s">
        <v>4724</v>
      </c>
    </row>
    <row r="2050" spans="1:10" x14ac:dyDescent="0.3">
      <c r="A2050" s="7" t="s">
        <v>318</v>
      </c>
      <c r="B2050">
        <v>30.59</v>
      </c>
      <c r="C2050">
        <v>6.3</v>
      </c>
      <c r="D2050" s="7" t="s">
        <v>2383</v>
      </c>
      <c r="E2050" s="7" t="s">
        <v>2380</v>
      </c>
      <c r="F2050" s="7" t="s">
        <v>2383</v>
      </c>
      <c r="G2050">
        <v>1</v>
      </c>
      <c r="H2050" s="7" t="s">
        <v>2380</v>
      </c>
      <c r="I2050" s="7" t="s">
        <v>4722</v>
      </c>
      <c r="J2050" s="7" t="s">
        <v>4724</v>
      </c>
    </row>
    <row r="2051" spans="1:10" x14ac:dyDescent="0.3">
      <c r="A2051" s="7" t="s">
        <v>317</v>
      </c>
      <c r="B2051">
        <v>16.72</v>
      </c>
      <c r="C2051">
        <v>4.38</v>
      </c>
      <c r="D2051" s="7" t="s">
        <v>2383</v>
      </c>
      <c r="E2051" s="7" t="s">
        <v>2380</v>
      </c>
      <c r="F2051" s="7" t="s">
        <v>2380</v>
      </c>
      <c r="G2051">
        <v>1</v>
      </c>
      <c r="H2051" s="7" t="s">
        <v>2380</v>
      </c>
      <c r="I2051" s="7" t="s">
        <v>4728</v>
      </c>
      <c r="J2051" s="7" t="s">
        <v>4725</v>
      </c>
    </row>
    <row r="2052" spans="1:10" x14ac:dyDescent="0.3">
      <c r="A2052" s="7" t="s">
        <v>316</v>
      </c>
      <c r="B2052">
        <v>26.22</v>
      </c>
      <c r="C2052">
        <v>4.6500000000000004</v>
      </c>
      <c r="D2052" s="7" t="s">
        <v>2383</v>
      </c>
      <c r="E2052" s="7" t="s">
        <v>2380</v>
      </c>
      <c r="F2052" s="7" t="s">
        <v>2383</v>
      </c>
      <c r="G2052">
        <v>1</v>
      </c>
      <c r="H2052" s="7" t="s">
        <v>2380</v>
      </c>
      <c r="I2052" s="7" t="s">
        <v>4726</v>
      </c>
      <c r="J2052" s="7" t="s">
        <v>4725</v>
      </c>
    </row>
    <row r="2053" spans="1:10" x14ac:dyDescent="0.3">
      <c r="A2053" s="7" t="s">
        <v>315</v>
      </c>
      <c r="B2053">
        <v>31.824999999999999</v>
      </c>
      <c r="C2053">
        <v>4.7</v>
      </c>
      <c r="D2053" s="7" t="s">
        <v>2380</v>
      </c>
      <c r="E2053" s="7" t="s">
        <v>2380</v>
      </c>
      <c r="F2053" s="7" t="s">
        <v>2383</v>
      </c>
      <c r="G2053">
        <v>1</v>
      </c>
      <c r="H2053" s="7" t="s">
        <v>2380</v>
      </c>
      <c r="I2053" s="7" t="s">
        <v>4722</v>
      </c>
      <c r="J2053" s="7" t="s">
        <v>4725</v>
      </c>
    </row>
    <row r="2054" spans="1:10" x14ac:dyDescent="0.3">
      <c r="A2054" s="7" t="s">
        <v>314</v>
      </c>
      <c r="B2054">
        <v>25.745000000000001</v>
      </c>
      <c r="C2054">
        <v>4.34</v>
      </c>
      <c r="D2054" s="7" t="s">
        <v>2380</v>
      </c>
      <c r="E2054" s="7" t="s">
        <v>2380</v>
      </c>
      <c r="F2054" s="7" t="s">
        <v>2383</v>
      </c>
      <c r="G2054">
        <v>1</v>
      </c>
      <c r="H2054" s="7" t="s">
        <v>2380</v>
      </c>
      <c r="I2054" s="7" t="s">
        <v>4726</v>
      </c>
      <c r="J2054" s="7" t="s">
        <v>4725</v>
      </c>
    </row>
    <row r="2055" spans="1:10" x14ac:dyDescent="0.3">
      <c r="A2055" s="7" t="s">
        <v>313</v>
      </c>
      <c r="B2055">
        <v>24.605</v>
      </c>
      <c r="C2055">
        <v>5.62</v>
      </c>
      <c r="D2055" s="7" t="s">
        <v>2380</v>
      </c>
      <c r="E2055" s="7" t="s">
        <v>2380</v>
      </c>
      <c r="F2055" s="7" t="s">
        <v>2383</v>
      </c>
      <c r="G2055">
        <v>1</v>
      </c>
      <c r="H2055" s="7" t="s">
        <v>2380</v>
      </c>
      <c r="I2055" s="7" t="s">
        <v>4727</v>
      </c>
      <c r="J2055" s="7" t="s">
        <v>4725</v>
      </c>
    </row>
    <row r="2056" spans="1:10" x14ac:dyDescent="0.3">
      <c r="A2056" s="7" t="s">
        <v>312</v>
      </c>
      <c r="B2056">
        <v>24.51</v>
      </c>
      <c r="C2056">
        <v>4.24</v>
      </c>
      <c r="D2056" s="7" t="s">
        <v>2380</v>
      </c>
      <c r="E2056" s="7" t="s">
        <v>2380</v>
      </c>
      <c r="F2056" s="7" t="s">
        <v>2383</v>
      </c>
      <c r="G2056">
        <v>1</v>
      </c>
      <c r="H2056" s="7" t="s">
        <v>2380</v>
      </c>
      <c r="I2056" s="7" t="s">
        <v>4727</v>
      </c>
      <c r="J2056" s="7" t="s">
        <v>4725</v>
      </c>
    </row>
    <row r="2057" spans="1:10" x14ac:dyDescent="0.3">
      <c r="A2057" s="7" t="s">
        <v>311</v>
      </c>
      <c r="B2057">
        <v>31.065000000000001</v>
      </c>
      <c r="C2057">
        <v>4.57</v>
      </c>
      <c r="D2057" s="7" t="s">
        <v>2383</v>
      </c>
      <c r="E2057" s="7" t="s">
        <v>2380</v>
      </c>
      <c r="F2057" s="7" t="s">
        <v>2380</v>
      </c>
      <c r="G2057">
        <v>0</v>
      </c>
      <c r="H2057" s="7" t="s">
        <v>2380</v>
      </c>
      <c r="I2057" s="7" t="s">
        <v>4722</v>
      </c>
      <c r="J2057" s="7" t="s">
        <v>4725</v>
      </c>
    </row>
    <row r="2058" spans="1:10" x14ac:dyDescent="0.3">
      <c r="A2058" s="7" t="s">
        <v>310</v>
      </c>
      <c r="B2058">
        <v>28.12</v>
      </c>
      <c r="C2058">
        <v>5.05</v>
      </c>
      <c r="D2058" s="7" t="s">
        <v>2380</v>
      </c>
      <c r="E2058" s="7" t="s">
        <v>2380</v>
      </c>
      <c r="F2058" s="7" t="s">
        <v>2380</v>
      </c>
      <c r="G2058">
        <v>0</v>
      </c>
      <c r="H2058" s="7" t="s">
        <v>2380</v>
      </c>
      <c r="I2058" s="7" t="s">
        <v>4726</v>
      </c>
      <c r="J2058" s="7" t="s">
        <v>4725</v>
      </c>
    </row>
    <row r="2059" spans="1:10" x14ac:dyDescent="0.3">
      <c r="A2059" s="7" t="s">
        <v>309</v>
      </c>
      <c r="B2059">
        <v>38.06</v>
      </c>
      <c r="C2059">
        <v>6.16</v>
      </c>
      <c r="D2059" s="7" t="s">
        <v>2380</v>
      </c>
      <c r="E2059" s="7" t="s">
        <v>2380</v>
      </c>
      <c r="F2059" s="7" t="s">
        <v>2380</v>
      </c>
      <c r="G2059">
        <v>0</v>
      </c>
      <c r="H2059" s="7" t="s">
        <v>2380</v>
      </c>
      <c r="I2059" s="7" t="s">
        <v>4722</v>
      </c>
      <c r="J2059" s="7" t="s">
        <v>4724</v>
      </c>
    </row>
    <row r="2060" spans="1:10" x14ac:dyDescent="0.3">
      <c r="A2060" s="7" t="s">
        <v>308</v>
      </c>
      <c r="B2060">
        <v>24.96</v>
      </c>
      <c r="C2060">
        <v>4.57</v>
      </c>
      <c r="D2060" s="7" t="s">
        <v>2380</v>
      </c>
      <c r="E2060" s="7" t="s">
        <v>2380</v>
      </c>
      <c r="F2060" s="7" t="s">
        <v>2380</v>
      </c>
      <c r="G2060">
        <v>0</v>
      </c>
      <c r="H2060" s="7" t="s">
        <v>2380</v>
      </c>
      <c r="I2060" s="7" t="s">
        <v>4726</v>
      </c>
      <c r="J2060" s="7" t="s">
        <v>4725</v>
      </c>
    </row>
    <row r="2061" spans="1:10" x14ac:dyDescent="0.3">
      <c r="A2061" s="7" t="s">
        <v>307</v>
      </c>
      <c r="B2061">
        <v>17.670000000000002</v>
      </c>
      <c r="C2061">
        <v>5.53</v>
      </c>
      <c r="D2061" s="7" t="s">
        <v>2383</v>
      </c>
      <c r="E2061" s="7" t="s">
        <v>2380</v>
      </c>
      <c r="F2061" s="7" t="s">
        <v>2380</v>
      </c>
      <c r="G2061">
        <v>0</v>
      </c>
      <c r="H2061" s="7" t="s">
        <v>2380</v>
      </c>
      <c r="I2061" s="7" t="s">
        <v>4728</v>
      </c>
      <c r="J2061" s="7" t="s">
        <v>4725</v>
      </c>
    </row>
    <row r="2062" spans="1:10" x14ac:dyDescent="0.3">
      <c r="A2062" s="7" t="s">
        <v>306</v>
      </c>
      <c r="B2062">
        <v>31.35</v>
      </c>
      <c r="C2062">
        <v>5.84</v>
      </c>
      <c r="D2062" s="7" t="s">
        <v>2380</v>
      </c>
      <c r="E2062" s="7" t="s">
        <v>2383</v>
      </c>
      <c r="F2062" s="7" t="s">
        <v>2380</v>
      </c>
      <c r="G2062">
        <v>1</v>
      </c>
      <c r="H2062" s="7" t="s">
        <v>2380</v>
      </c>
      <c r="I2062" s="7" t="s">
        <v>4722</v>
      </c>
      <c r="J2062" s="7" t="s">
        <v>4724</v>
      </c>
    </row>
    <row r="2063" spans="1:10" x14ac:dyDescent="0.3">
      <c r="A2063" s="7" t="s">
        <v>305</v>
      </c>
      <c r="B2063">
        <v>28.31</v>
      </c>
      <c r="C2063">
        <v>6.41</v>
      </c>
      <c r="D2063" s="7" t="s">
        <v>2380</v>
      </c>
      <c r="E2063" s="7" t="s">
        <v>2383</v>
      </c>
      <c r="F2063" s="7" t="s">
        <v>2380</v>
      </c>
      <c r="G2063">
        <v>1</v>
      </c>
      <c r="H2063" s="7" t="s">
        <v>2380</v>
      </c>
      <c r="I2063" s="7" t="s">
        <v>4726</v>
      </c>
      <c r="J2063" s="7" t="s">
        <v>4723</v>
      </c>
    </row>
    <row r="2064" spans="1:10" x14ac:dyDescent="0.3">
      <c r="A2064" s="7" t="s">
        <v>304</v>
      </c>
      <c r="B2064">
        <v>30.3</v>
      </c>
      <c r="C2064">
        <v>4.7300000000000004</v>
      </c>
      <c r="D2064" s="7" t="s">
        <v>2383</v>
      </c>
      <c r="E2064" s="7" t="s">
        <v>2380</v>
      </c>
      <c r="F2064" s="7" t="s">
        <v>2383</v>
      </c>
      <c r="G2064">
        <v>1</v>
      </c>
      <c r="H2064" s="7" t="s">
        <v>2380</v>
      </c>
      <c r="I2064" s="7" t="s">
        <v>4722</v>
      </c>
      <c r="J2064" s="7" t="s">
        <v>4725</v>
      </c>
    </row>
    <row r="2065" spans="1:10" x14ac:dyDescent="0.3">
      <c r="A2065" s="7" t="s">
        <v>303</v>
      </c>
      <c r="B2065">
        <v>26.4</v>
      </c>
      <c r="C2065">
        <v>6.22</v>
      </c>
      <c r="D2065" s="7" t="s">
        <v>2383</v>
      </c>
      <c r="E2065" s="7" t="s">
        <v>2380</v>
      </c>
      <c r="F2065" s="7" t="s">
        <v>2380</v>
      </c>
      <c r="G2065">
        <v>0</v>
      </c>
      <c r="H2065" s="7" t="s">
        <v>2380</v>
      </c>
      <c r="I2065" s="7" t="s">
        <v>4726</v>
      </c>
      <c r="J2065" s="7" t="s">
        <v>4724</v>
      </c>
    </row>
    <row r="2066" spans="1:10" x14ac:dyDescent="0.3">
      <c r="A2066" s="7" t="s">
        <v>302</v>
      </c>
      <c r="B2066">
        <v>22.135000000000002</v>
      </c>
      <c r="C2066">
        <v>4.46</v>
      </c>
      <c r="D2066" s="7" t="s">
        <v>2383</v>
      </c>
      <c r="E2066" s="7" t="s">
        <v>2380</v>
      </c>
      <c r="F2066" s="7" t="s">
        <v>2380</v>
      </c>
      <c r="G2066">
        <v>0</v>
      </c>
      <c r="H2066" s="7" t="s">
        <v>2380</v>
      </c>
      <c r="I2066" s="7" t="s">
        <v>4727</v>
      </c>
      <c r="J2066" s="7" t="s">
        <v>4725</v>
      </c>
    </row>
    <row r="2067" spans="1:10" x14ac:dyDescent="0.3">
      <c r="A2067" s="7" t="s">
        <v>301</v>
      </c>
      <c r="B2067">
        <v>17.399999999999999</v>
      </c>
      <c r="C2067">
        <v>4.5</v>
      </c>
      <c r="D2067" s="7" t="s">
        <v>2383</v>
      </c>
      <c r="E2067" s="7" t="s">
        <v>2380</v>
      </c>
      <c r="F2067" s="7" t="s">
        <v>2380</v>
      </c>
      <c r="G2067">
        <v>0</v>
      </c>
      <c r="H2067" s="7" t="s">
        <v>2380</v>
      </c>
      <c r="I2067" s="7" t="s">
        <v>4728</v>
      </c>
      <c r="J2067" s="7" t="s">
        <v>4725</v>
      </c>
    </row>
    <row r="2068" spans="1:10" x14ac:dyDescent="0.3">
      <c r="A2068" s="7" t="s">
        <v>299</v>
      </c>
      <c r="B2068">
        <v>28.06</v>
      </c>
      <c r="C2068">
        <v>8.93</v>
      </c>
      <c r="D2068" s="7" t="s">
        <v>2380</v>
      </c>
      <c r="E2068" s="7" t="s">
        <v>2380</v>
      </c>
      <c r="F2068" s="7" t="s">
        <v>2380</v>
      </c>
      <c r="G2068">
        <v>0</v>
      </c>
      <c r="H2068" s="7" t="s">
        <v>2380</v>
      </c>
      <c r="I2068" s="7" t="s">
        <v>4726</v>
      </c>
      <c r="J2068" s="7" t="s">
        <v>4723</v>
      </c>
    </row>
    <row r="2069" spans="1:10" x14ac:dyDescent="0.3">
      <c r="A2069" s="7" t="s">
        <v>298</v>
      </c>
      <c r="B2069">
        <v>31.13</v>
      </c>
      <c r="C2069">
        <v>11.02</v>
      </c>
      <c r="D2069" s="7" t="s">
        <v>2380</v>
      </c>
      <c r="E2069" s="7" t="s">
        <v>2380</v>
      </c>
      <c r="F2069" s="7" t="s">
        <v>2380</v>
      </c>
      <c r="G2069">
        <v>0</v>
      </c>
      <c r="H2069" s="7" t="s">
        <v>2380</v>
      </c>
      <c r="I2069" s="7" t="s">
        <v>4722</v>
      </c>
      <c r="J2069" s="7" t="s">
        <v>4723</v>
      </c>
    </row>
    <row r="2070" spans="1:10" x14ac:dyDescent="0.3">
      <c r="A2070" s="7" t="s">
        <v>297</v>
      </c>
      <c r="B2070">
        <v>18.46</v>
      </c>
      <c r="C2070">
        <v>5.25</v>
      </c>
      <c r="D2070" s="7" t="s">
        <v>2380</v>
      </c>
      <c r="E2070" s="7" t="s">
        <v>2380</v>
      </c>
      <c r="F2070" s="7" t="s">
        <v>2380</v>
      </c>
      <c r="G2070">
        <v>0</v>
      </c>
      <c r="H2070" s="7" t="s">
        <v>2380</v>
      </c>
      <c r="I2070" s="7" t="s">
        <v>4728</v>
      </c>
      <c r="J2070" s="7" t="s">
        <v>4725</v>
      </c>
    </row>
    <row r="2071" spans="1:10" x14ac:dyDescent="0.3">
      <c r="A2071" s="7" t="s">
        <v>296</v>
      </c>
      <c r="B2071">
        <v>17.3</v>
      </c>
      <c r="C2071">
        <v>4.75</v>
      </c>
      <c r="D2071" s="7" t="s">
        <v>2380</v>
      </c>
      <c r="E2071" s="7" t="s">
        <v>2380</v>
      </c>
      <c r="F2071" s="7" t="s">
        <v>2380</v>
      </c>
      <c r="G2071">
        <v>0</v>
      </c>
      <c r="H2071" s="7" t="s">
        <v>2380</v>
      </c>
      <c r="I2071" s="7" t="s">
        <v>4728</v>
      </c>
      <c r="J2071" s="7" t="s">
        <v>4725</v>
      </c>
    </row>
    <row r="2072" spans="1:10" x14ac:dyDescent="0.3">
      <c r="A2072" s="7" t="s">
        <v>295</v>
      </c>
      <c r="B2072">
        <v>35.625</v>
      </c>
      <c r="C2072">
        <v>4.68</v>
      </c>
      <c r="D2072" s="7" t="s">
        <v>2383</v>
      </c>
      <c r="E2072" s="7" t="s">
        <v>2380</v>
      </c>
      <c r="F2072" s="7" t="s">
        <v>2383</v>
      </c>
      <c r="G2072">
        <v>1</v>
      </c>
      <c r="H2072" s="7" t="s">
        <v>2380</v>
      </c>
      <c r="I2072" s="7" t="s">
        <v>4722</v>
      </c>
      <c r="J2072" s="7" t="s">
        <v>4725</v>
      </c>
    </row>
    <row r="2073" spans="1:10" x14ac:dyDescent="0.3">
      <c r="A2073" s="7" t="s">
        <v>294</v>
      </c>
      <c r="B2073">
        <v>20.234999999999999</v>
      </c>
      <c r="C2073">
        <v>6.17</v>
      </c>
      <c r="D2073" s="7" t="s">
        <v>2383</v>
      </c>
      <c r="E2073" s="7" t="s">
        <v>2383</v>
      </c>
      <c r="F2073" s="7" t="s">
        <v>2380</v>
      </c>
      <c r="G2073">
        <v>2</v>
      </c>
      <c r="H2073" s="7" t="s">
        <v>2380</v>
      </c>
      <c r="I2073" s="7" t="s">
        <v>4727</v>
      </c>
      <c r="J2073" s="7" t="s">
        <v>4724</v>
      </c>
    </row>
    <row r="2074" spans="1:10" x14ac:dyDescent="0.3">
      <c r="A2074" s="7" t="s">
        <v>293</v>
      </c>
      <c r="B2074">
        <v>27.55</v>
      </c>
      <c r="C2074">
        <v>4.5599999999999996</v>
      </c>
      <c r="D2074" s="7" t="s">
        <v>2383</v>
      </c>
      <c r="E2074" s="7" t="s">
        <v>2380</v>
      </c>
      <c r="F2074" s="7" t="s">
        <v>2383</v>
      </c>
      <c r="G2074">
        <v>1</v>
      </c>
      <c r="H2074" s="7" t="s">
        <v>2380</v>
      </c>
      <c r="I2074" s="7" t="s">
        <v>4726</v>
      </c>
      <c r="J2074" s="7" t="s">
        <v>4725</v>
      </c>
    </row>
    <row r="2075" spans="1:10" x14ac:dyDescent="0.3">
      <c r="A2075" s="7" t="s">
        <v>292</v>
      </c>
      <c r="B2075">
        <v>17.97</v>
      </c>
      <c r="C2075">
        <v>6.3</v>
      </c>
      <c r="D2075" s="7" t="s">
        <v>2380</v>
      </c>
      <c r="E2075" s="7" t="s">
        <v>2380</v>
      </c>
      <c r="F2075" s="7" t="s">
        <v>2380</v>
      </c>
      <c r="G2075">
        <v>0</v>
      </c>
      <c r="H2075" s="7" t="s">
        <v>2380</v>
      </c>
      <c r="I2075" s="7" t="s">
        <v>4728</v>
      </c>
      <c r="J2075" s="7" t="s">
        <v>4724</v>
      </c>
    </row>
    <row r="2076" spans="1:10" x14ac:dyDescent="0.3">
      <c r="A2076" s="7" t="s">
        <v>291</v>
      </c>
      <c r="B2076">
        <v>29.98</v>
      </c>
      <c r="C2076">
        <v>6.03</v>
      </c>
      <c r="D2076" s="7" t="s">
        <v>2380</v>
      </c>
      <c r="E2076" s="7" t="s">
        <v>2383</v>
      </c>
      <c r="F2076" s="7" t="s">
        <v>2380</v>
      </c>
      <c r="G2076">
        <v>1</v>
      </c>
      <c r="H2076" s="7" t="s">
        <v>2380</v>
      </c>
      <c r="I2076" s="7" t="s">
        <v>4722</v>
      </c>
      <c r="J2076" s="7" t="s">
        <v>4724</v>
      </c>
    </row>
    <row r="2077" spans="1:10" x14ac:dyDescent="0.3">
      <c r="A2077" s="7" t="s">
        <v>290</v>
      </c>
      <c r="B2077">
        <v>33.659999999999997</v>
      </c>
      <c r="C2077">
        <v>4.2</v>
      </c>
      <c r="D2077" s="7" t="s">
        <v>2383</v>
      </c>
      <c r="E2077" s="7" t="s">
        <v>2380</v>
      </c>
      <c r="F2077" s="7" t="s">
        <v>2380</v>
      </c>
      <c r="G2077">
        <v>1</v>
      </c>
      <c r="H2077" s="7" t="s">
        <v>2380</v>
      </c>
      <c r="I2077" s="7" t="s">
        <v>4722</v>
      </c>
      <c r="J2077" s="7" t="s">
        <v>4725</v>
      </c>
    </row>
    <row r="2078" spans="1:10" x14ac:dyDescent="0.3">
      <c r="A2078" s="7" t="s">
        <v>289</v>
      </c>
      <c r="B2078">
        <v>32.67</v>
      </c>
      <c r="C2078">
        <v>5.61</v>
      </c>
      <c r="D2078" s="7" t="s">
        <v>2383</v>
      </c>
      <c r="E2078" s="7" t="s">
        <v>2380</v>
      </c>
      <c r="F2078" s="7" t="s">
        <v>2380</v>
      </c>
      <c r="G2078">
        <v>1</v>
      </c>
      <c r="H2078" s="7" t="s">
        <v>2380</v>
      </c>
      <c r="I2078" s="7" t="s">
        <v>4722</v>
      </c>
      <c r="J2078" s="7" t="s">
        <v>4725</v>
      </c>
    </row>
    <row r="2079" spans="1:10" x14ac:dyDescent="0.3">
      <c r="A2079" s="7" t="s">
        <v>288</v>
      </c>
      <c r="B2079">
        <v>30.5</v>
      </c>
      <c r="C2079">
        <v>5.88</v>
      </c>
      <c r="D2079" s="7" t="s">
        <v>2383</v>
      </c>
      <c r="E2079" s="7" t="s">
        <v>2380</v>
      </c>
      <c r="F2079" s="7" t="s">
        <v>2380</v>
      </c>
      <c r="G2079">
        <v>1</v>
      </c>
      <c r="H2079" s="7" t="s">
        <v>2380</v>
      </c>
      <c r="I2079" s="7" t="s">
        <v>4722</v>
      </c>
      <c r="J2079" s="7" t="s">
        <v>4724</v>
      </c>
    </row>
    <row r="2080" spans="1:10" x14ac:dyDescent="0.3">
      <c r="A2080" s="7" t="s">
        <v>287</v>
      </c>
      <c r="B2080">
        <v>23.1</v>
      </c>
      <c r="C2080">
        <v>5.92</v>
      </c>
      <c r="D2080" s="7" t="s">
        <v>2383</v>
      </c>
      <c r="E2080" s="7" t="s">
        <v>2380</v>
      </c>
      <c r="F2080" s="7" t="s">
        <v>2380</v>
      </c>
      <c r="G2080">
        <v>1</v>
      </c>
      <c r="H2080" s="7" t="s">
        <v>2380</v>
      </c>
      <c r="I2080" s="7" t="s">
        <v>4727</v>
      </c>
      <c r="J2080" s="7" t="s">
        <v>4724</v>
      </c>
    </row>
    <row r="2081" spans="1:10" x14ac:dyDescent="0.3">
      <c r="A2081" s="7" t="s">
        <v>286</v>
      </c>
      <c r="B2081">
        <v>39.49</v>
      </c>
      <c r="C2081">
        <v>4.8099999999999996</v>
      </c>
      <c r="D2081" s="7" t="s">
        <v>2380</v>
      </c>
      <c r="E2081" s="7" t="s">
        <v>2380</v>
      </c>
      <c r="F2081" s="7" t="s">
        <v>2380</v>
      </c>
      <c r="G2081">
        <v>1</v>
      </c>
      <c r="H2081" s="7" t="s">
        <v>2380</v>
      </c>
      <c r="I2081" s="7" t="s">
        <v>4722</v>
      </c>
      <c r="J2081" s="7" t="s">
        <v>4725</v>
      </c>
    </row>
    <row r="2082" spans="1:10" x14ac:dyDescent="0.3">
      <c r="A2082" s="7" t="s">
        <v>285</v>
      </c>
      <c r="B2082">
        <v>33.99</v>
      </c>
      <c r="C2082">
        <v>4.55</v>
      </c>
      <c r="D2082" s="7" t="s">
        <v>2380</v>
      </c>
      <c r="E2082" s="7" t="s">
        <v>2380</v>
      </c>
      <c r="F2082" s="7" t="s">
        <v>2380</v>
      </c>
      <c r="G2082">
        <v>1</v>
      </c>
      <c r="H2082" s="7" t="s">
        <v>2380</v>
      </c>
      <c r="I2082" s="7" t="s">
        <v>4722</v>
      </c>
      <c r="J2082" s="7" t="s">
        <v>4725</v>
      </c>
    </row>
    <row r="2083" spans="1:10" x14ac:dyDescent="0.3">
      <c r="A2083" s="7" t="s">
        <v>284</v>
      </c>
      <c r="B2083">
        <v>27.72</v>
      </c>
      <c r="C2083">
        <v>6.43</v>
      </c>
      <c r="D2083" s="7" t="s">
        <v>2380</v>
      </c>
      <c r="E2083" s="7" t="s">
        <v>2380</v>
      </c>
      <c r="F2083" s="7" t="s">
        <v>2380</v>
      </c>
      <c r="G2083">
        <v>1</v>
      </c>
      <c r="H2083" s="7" t="s">
        <v>2380</v>
      </c>
      <c r="I2083" s="7" t="s">
        <v>4726</v>
      </c>
      <c r="J2083" s="7" t="s">
        <v>4723</v>
      </c>
    </row>
    <row r="2084" spans="1:10" x14ac:dyDescent="0.3">
      <c r="A2084" s="7" t="s">
        <v>283</v>
      </c>
      <c r="B2084">
        <v>30.59</v>
      </c>
      <c r="C2084">
        <v>11.62</v>
      </c>
      <c r="D2084" s="7" t="s">
        <v>2380</v>
      </c>
      <c r="E2084" s="7" t="s">
        <v>2380</v>
      </c>
      <c r="F2084" s="7" t="s">
        <v>2380</v>
      </c>
      <c r="G2084">
        <v>0</v>
      </c>
      <c r="H2084" s="7" t="s">
        <v>2380</v>
      </c>
      <c r="I2084" s="7" t="s">
        <v>4722</v>
      </c>
      <c r="J2084" s="7" t="s">
        <v>4723</v>
      </c>
    </row>
    <row r="2085" spans="1:10" x14ac:dyDescent="0.3">
      <c r="A2085" s="7" t="s">
        <v>282</v>
      </c>
      <c r="B2085">
        <v>22.6</v>
      </c>
      <c r="C2085">
        <v>6.04</v>
      </c>
      <c r="D2085" s="7" t="s">
        <v>2380</v>
      </c>
      <c r="E2085" s="7" t="s">
        <v>2380</v>
      </c>
      <c r="F2085" s="7" t="s">
        <v>2380</v>
      </c>
      <c r="G2085">
        <v>1</v>
      </c>
      <c r="H2085" s="7" t="s">
        <v>2380</v>
      </c>
      <c r="I2085" s="7" t="s">
        <v>4727</v>
      </c>
      <c r="J2085" s="7" t="s">
        <v>4724</v>
      </c>
    </row>
    <row r="2086" spans="1:10" x14ac:dyDescent="0.3">
      <c r="A2086" s="7" t="s">
        <v>281</v>
      </c>
      <c r="B2086">
        <v>28.785</v>
      </c>
      <c r="C2086">
        <v>8.82</v>
      </c>
      <c r="D2086" s="7" t="s">
        <v>2380</v>
      </c>
      <c r="E2086" s="7" t="s">
        <v>2380</v>
      </c>
      <c r="F2086" s="7" t="s">
        <v>2380</v>
      </c>
      <c r="G2086">
        <v>0</v>
      </c>
      <c r="H2086" s="7" t="s">
        <v>2380</v>
      </c>
      <c r="I2086" s="7" t="s">
        <v>4726</v>
      </c>
      <c r="J2086" s="7" t="s">
        <v>4723</v>
      </c>
    </row>
    <row r="2087" spans="1:10" x14ac:dyDescent="0.3">
      <c r="A2087" s="7" t="s">
        <v>280</v>
      </c>
      <c r="B2087">
        <v>50.38</v>
      </c>
      <c r="C2087">
        <v>5.8</v>
      </c>
      <c r="D2087" s="7" t="s">
        <v>2380</v>
      </c>
      <c r="E2087" s="7" t="s">
        <v>2380</v>
      </c>
      <c r="F2087" s="7" t="s">
        <v>2380</v>
      </c>
      <c r="G2087">
        <v>0</v>
      </c>
      <c r="H2087" s="7" t="s">
        <v>2380</v>
      </c>
      <c r="I2087" s="7" t="s">
        <v>4722</v>
      </c>
      <c r="J2087" s="7" t="s">
        <v>4724</v>
      </c>
    </row>
    <row r="2088" spans="1:10" x14ac:dyDescent="0.3">
      <c r="A2088" s="7" t="s">
        <v>279</v>
      </c>
      <c r="B2088">
        <v>35.200000000000003</v>
      </c>
      <c r="C2088">
        <v>4.28</v>
      </c>
      <c r="D2088" s="7" t="s">
        <v>2380</v>
      </c>
      <c r="E2088" s="7" t="s">
        <v>2380</v>
      </c>
      <c r="F2088" s="7" t="s">
        <v>2380</v>
      </c>
      <c r="G2088">
        <v>0</v>
      </c>
      <c r="H2088" s="7" t="s">
        <v>2380</v>
      </c>
      <c r="I2088" s="7" t="s">
        <v>4722</v>
      </c>
      <c r="J2088" s="7" t="s">
        <v>4725</v>
      </c>
    </row>
    <row r="2089" spans="1:10" x14ac:dyDescent="0.3">
      <c r="A2089" s="7" t="s">
        <v>278</v>
      </c>
      <c r="B2089">
        <v>35.72</v>
      </c>
      <c r="C2089">
        <v>5.5</v>
      </c>
      <c r="D2089" s="7" t="s">
        <v>2383</v>
      </c>
      <c r="E2089" s="7" t="s">
        <v>2380</v>
      </c>
      <c r="F2089" s="7" t="s">
        <v>2380</v>
      </c>
      <c r="G2089">
        <v>0</v>
      </c>
      <c r="H2089" s="7" t="s">
        <v>2380</v>
      </c>
      <c r="I2089" s="7" t="s">
        <v>4722</v>
      </c>
      <c r="J2089" s="7" t="s">
        <v>4725</v>
      </c>
    </row>
    <row r="2090" spans="1:10" x14ac:dyDescent="0.3">
      <c r="A2090" s="7" t="s">
        <v>277</v>
      </c>
      <c r="B2090">
        <v>24.51</v>
      </c>
      <c r="C2090">
        <v>4.6900000000000004</v>
      </c>
      <c r="D2090" s="7" t="s">
        <v>2380</v>
      </c>
      <c r="E2090" s="7" t="s">
        <v>2380</v>
      </c>
      <c r="F2090" s="7" t="s">
        <v>2380</v>
      </c>
      <c r="G2090">
        <v>0</v>
      </c>
      <c r="H2090" s="7" t="s">
        <v>2380</v>
      </c>
      <c r="I2090" s="7" t="s">
        <v>4727</v>
      </c>
      <c r="J2090" s="7" t="s">
        <v>4725</v>
      </c>
    </row>
    <row r="2091" spans="1:10" x14ac:dyDescent="0.3">
      <c r="A2091" s="7" t="s">
        <v>275</v>
      </c>
      <c r="B2091">
        <v>23.844999999999999</v>
      </c>
      <c r="C2091">
        <v>4.43</v>
      </c>
      <c r="D2091" s="7" t="s">
        <v>2380</v>
      </c>
      <c r="E2091" s="7" t="s">
        <v>2380</v>
      </c>
      <c r="F2091" s="7" t="s">
        <v>2380</v>
      </c>
      <c r="G2091">
        <v>0</v>
      </c>
      <c r="H2091" s="7" t="s">
        <v>2380</v>
      </c>
      <c r="I2091" s="7" t="s">
        <v>4727</v>
      </c>
      <c r="J2091" s="7" t="s">
        <v>4725</v>
      </c>
    </row>
    <row r="2092" spans="1:10" x14ac:dyDescent="0.3">
      <c r="A2092" s="7" t="s">
        <v>274</v>
      </c>
      <c r="B2092">
        <v>15.68</v>
      </c>
      <c r="C2092">
        <v>6.16</v>
      </c>
      <c r="D2092" s="7" t="s">
        <v>2383</v>
      </c>
      <c r="E2092" s="7" t="s">
        <v>2380</v>
      </c>
      <c r="F2092" s="7" t="s">
        <v>2380</v>
      </c>
      <c r="G2092">
        <v>1</v>
      </c>
      <c r="H2092" s="7" t="s">
        <v>2380</v>
      </c>
      <c r="I2092" s="7" t="s">
        <v>4728</v>
      </c>
      <c r="J2092" s="7" t="s">
        <v>4724</v>
      </c>
    </row>
    <row r="2093" spans="1:10" x14ac:dyDescent="0.3">
      <c r="A2093" s="7" t="s">
        <v>273</v>
      </c>
      <c r="B2093">
        <v>32.395000000000003</v>
      </c>
      <c r="C2093">
        <v>6.66</v>
      </c>
      <c r="D2093" s="7" t="s">
        <v>2380</v>
      </c>
      <c r="E2093" s="7" t="s">
        <v>2380</v>
      </c>
      <c r="F2093" s="7" t="s">
        <v>2380</v>
      </c>
      <c r="G2093">
        <v>0</v>
      </c>
      <c r="H2093" s="7" t="s">
        <v>2380</v>
      </c>
      <c r="I2093" s="7" t="s">
        <v>4722</v>
      </c>
      <c r="J2093" s="7" t="s">
        <v>4723</v>
      </c>
    </row>
    <row r="2094" spans="1:10" x14ac:dyDescent="0.3">
      <c r="A2094" s="7" t="s">
        <v>272</v>
      </c>
      <c r="B2094">
        <v>23.655000000000001</v>
      </c>
      <c r="C2094">
        <v>5.92</v>
      </c>
      <c r="D2094" s="7" t="s">
        <v>2380</v>
      </c>
      <c r="E2094" s="7" t="s">
        <v>2380</v>
      </c>
      <c r="F2094" s="7" t="s">
        <v>2380</v>
      </c>
      <c r="G2094">
        <v>1</v>
      </c>
      <c r="H2094" s="7" t="s">
        <v>2380</v>
      </c>
      <c r="I2094" s="7" t="s">
        <v>4727</v>
      </c>
      <c r="J2094" s="7" t="s">
        <v>4724</v>
      </c>
    </row>
    <row r="2095" spans="1:10" x14ac:dyDescent="0.3">
      <c r="A2095" s="7" t="s">
        <v>271</v>
      </c>
      <c r="B2095">
        <v>28.4</v>
      </c>
      <c r="C2095">
        <v>5.97</v>
      </c>
      <c r="D2095" s="7" t="s">
        <v>2380</v>
      </c>
      <c r="E2095" s="7" t="s">
        <v>2380</v>
      </c>
      <c r="F2095" s="7" t="s">
        <v>2383</v>
      </c>
      <c r="G2095">
        <v>1</v>
      </c>
      <c r="H2095" s="7" t="s">
        <v>2380</v>
      </c>
      <c r="I2095" s="7" t="s">
        <v>4726</v>
      </c>
      <c r="J2095" s="7" t="s">
        <v>4724</v>
      </c>
    </row>
    <row r="2096" spans="1:10" x14ac:dyDescent="0.3">
      <c r="A2096" s="7" t="s">
        <v>270</v>
      </c>
      <c r="B2096">
        <v>35.42</v>
      </c>
      <c r="C2096">
        <v>4.6399999999999997</v>
      </c>
      <c r="D2096" s="7" t="s">
        <v>2383</v>
      </c>
      <c r="E2096" s="7" t="s">
        <v>2380</v>
      </c>
      <c r="F2096" s="7" t="s">
        <v>2380</v>
      </c>
      <c r="G2096">
        <v>0</v>
      </c>
      <c r="H2096" s="7" t="s">
        <v>2380</v>
      </c>
      <c r="I2096" s="7" t="s">
        <v>4722</v>
      </c>
      <c r="J2096" s="7" t="s">
        <v>4725</v>
      </c>
    </row>
    <row r="2097" spans="1:10" x14ac:dyDescent="0.3">
      <c r="A2097" s="7" t="s">
        <v>269</v>
      </c>
      <c r="B2097">
        <v>26.18</v>
      </c>
      <c r="C2097">
        <v>6.12</v>
      </c>
      <c r="D2097" s="7" t="s">
        <v>2380</v>
      </c>
      <c r="E2097" s="7" t="s">
        <v>2383</v>
      </c>
      <c r="F2097" s="7" t="s">
        <v>2380</v>
      </c>
      <c r="G2097">
        <v>1</v>
      </c>
      <c r="H2097" s="7" t="s">
        <v>2380</v>
      </c>
      <c r="I2097" s="7" t="s">
        <v>4726</v>
      </c>
      <c r="J2097" s="7" t="s">
        <v>4724</v>
      </c>
    </row>
    <row r="2098" spans="1:10" x14ac:dyDescent="0.3">
      <c r="A2098" s="7" t="s">
        <v>268</v>
      </c>
      <c r="B2098">
        <v>20.8</v>
      </c>
      <c r="C2098">
        <v>4.87</v>
      </c>
      <c r="D2098" s="7" t="s">
        <v>2383</v>
      </c>
      <c r="E2098" s="7" t="s">
        <v>2380</v>
      </c>
      <c r="F2098" s="7" t="s">
        <v>2380</v>
      </c>
      <c r="G2098">
        <v>0</v>
      </c>
      <c r="H2098" s="7" t="s">
        <v>2380</v>
      </c>
      <c r="I2098" s="7" t="s">
        <v>4727</v>
      </c>
      <c r="J2098" s="7" t="s">
        <v>4725</v>
      </c>
    </row>
    <row r="2099" spans="1:10" x14ac:dyDescent="0.3">
      <c r="A2099" s="7" t="s">
        <v>267</v>
      </c>
      <c r="B2099">
        <v>15.82</v>
      </c>
      <c r="C2099">
        <v>4.5999999999999996</v>
      </c>
      <c r="D2099" s="7" t="s">
        <v>2380</v>
      </c>
      <c r="E2099" s="7" t="s">
        <v>2380</v>
      </c>
      <c r="F2099" s="7" t="s">
        <v>2380</v>
      </c>
      <c r="G2099">
        <v>0</v>
      </c>
      <c r="H2099" s="7" t="s">
        <v>2380</v>
      </c>
      <c r="I2099" s="7" t="s">
        <v>4728</v>
      </c>
      <c r="J2099" s="7" t="s">
        <v>4725</v>
      </c>
    </row>
    <row r="2100" spans="1:10" x14ac:dyDescent="0.3">
      <c r="A2100" s="7" t="s">
        <v>266</v>
      </c>
      <c r="B2100">
        <v>17.670000000000002</v>
      </c>
      <c r="C2100">
        <v>4.78</v>
      </c>
      <c r="D2100" s="7" t="s">
        <v>2380</v>
      </c>
      <c r="E2100" s="7" t="s">
        <v>2380</v>
      </c>
      <c r="F2100" s="7" t="s">
        <v>2380</v>
      </c>
      <c r="G2100">
        <v>0</v>
      </c>
      <c r="H2100" s="7" t="s">
        <v>2380</v>
      </c>
      <c r="I2100" s="7" t="s">
        <v>4728</v>
      </c>
      <c r="J2100" s="7" t="s">
        <v>4725</v>
      </c>
    </row>
    <row r="2101" spans="1:10" x14ac:dyDescent="0.3">
      <c r="A2101" s="7" t="s">
        <v>265</v>
      </c>
      <c r="B2101">
        <v>31.92</v>
      </c>
      <c r="C2101">
        <v>11.05</v>
      </c>
      <c r="D2101" s="7" t="s">
        <v>2380</v>
      </c>
      <c r="E2101" s="7" t="s">
        <v>2380</v>
      </c>
      <c r="F2101" s="7" t="s">
        <v>2380</v>
      </c>
      <c r="G2101">
        <v>0</v>
      </c>
      <c r="H2101" s="7" t="s">
        <v>2380</v>
      </c>
      <c r="I2101" s="7" t="s">
        <v>4722</v>
      </c>
      <c r="J2101" s="7" t="s">
        <v>4723</v>
      </c>
    </row>
    <row r="2102" spans="1:10" x14ac:dyDescent="0.3">
      <c r="A2102" s="7" t="s">
        <v>264</v>
      </c>
      <c r="B2102">
        <v>28.975000000000001</v>
      </c>
      <c r="C2102">
        <v>7.62</v>
      </c>
      <c r="D2102" s="7" t="s">
        <v>2380</v>
      </c>
      <c r="E2102" s="7" t="s">
        <v>2380</v>
      </c>
      <c r="F2102" s="7" t="s">
        <v>2380</v>
      </c>
      <c r="G2102">
        <v>0</v>
      </c>
      <c r="H2102" s="7" t="s">
        <v>2380</v>
      </c>
      <c r="I2102" s="7" t="s">
        <v>4726</v>
      </c>
      <c r="J2102" s="7" t="s">
        <v>4723</v>
      </c>
    </row>
    <row r="2103" spans="1:10" x14ac:dyDescent="0.3">
      <c r="A2103" s="7" t="s">
        <v>263</v>
      </c>
      <c r="B2103">
        <v>31.73</v>
      </c>
      <c r="C2103">
        <v>4.78</v>
      </c>
      <c r="D2103" s="7" t="s">
        <v>2383</v>
      </c>
      <c r="E2103" s="7" t="s">
        <v>2383</v>
      </c>
      <c r="F2103" s="7" t="s">
        <v>2380</v>
      </c>
      <c r="G2103">
        <v>2</v>
      </c>
      <c r="H2103" s="7" t="s">
        <v>2380</v>
      </c>
      <c r="I2103" s="7" t="s">
        <v>4722</v>
      </c>
      <c r="J2103" s="7" t="s">
        <v>4725</v>
      </c>
    </row>
    <row r="2104" spans="1:10" x14ac:dyDescent="0.3">
      <c r="A2104" s="7" t="s">
        <v>262</v>
      </c>
      <c r="B2104">
        <v>28.88</v>
      </c>
      <c r="C2104">
        <v>6.09</v>
      </c>
      <c r="D2104" s="7" t="s">
        <v>2383</v>
      </c>
      <c r="E2104" s="7" t="s">
        <v>2383</v>
      </c>
      <c r="F2104" s="7" t="s">
        <v>2380</v>
      </c>
      <c r="G2104">
        <v>2</v>
      </c>
      <c r="H2104" s="7" t="s">
        <v>2380</v>
      </c>
      <c r="I2104" s="7" t="s">
        <v>4726</v>
      </c>
      <c r="J2104" s="7" t="s">
        <v>4724</v>
      </c>
    </row>
    <row r="2105" spans="1:10" x14ac:dyDescent="0.3">
      <c r="A2105" s="7" t="s">
        <v>261</v>
      </c>
      <c r="B2105">
        <v>25.555</v>
      </c>
      <c r="C2105">
        <v>5.1100000000000003</v>
      </c>
      <c r="D2105" s="7" t="s">
        <v>2380</v>
      </c>
      <c r="E2105" s="7" t="s">
        <v>2380</v>
      </c>
      <c r="F2105" s="7" t="s">
        <v>2383</v>
      </c>
      <c r="G2105">
        <v>1</v>
      </c>
      <c r="H2105" s="7" t="s">
        <v>2380</v>
      </c>
      <c r="I2105" s="7" t="s">
        <v>4726</v>
      </c>
      <c r="J2105" s="7" t="s">
        <v>4725</v>
      </c>
    </row>
    <row r="2106" spans="1:10" x14ac:dyDescent="0.3">
      <c r="A2106" s="7" t="s">
        <v>260</v>
      </c>
      <c r="B2106">
        <v>37.29</v>
      </c>
      <c r="C2106">
        <v>4.46</v>
      </c>
      <c r="D2106" s="7" t="s">
        <v>2380</v>
      </c>
      <c r="E2106" s="7" t="s">
        <v>2383</v>
      </c>
      <c r="F2106" s="7" t="s">
        <v>2380</v>
      </c>
      <c r="G2106">
        <v>1</v>
      </c>
      <c r="H2106" s="7" t="s">
        <v>2380</v>
      </c>
      <c r="I2106" s="7" t="s">
        <v>4722</v>
      </c>
      <c r="J2106" s="7" t="s">
        <v>4725</v>
      </c>
    </row>
    <row r="2107" spans="1:10" x14ac:dyDescent="0.3">
      <c r="A2107" s="7" t="s">
        <v>259</v>
      </c>
      <c r="B2107">
        <v>40.28</v>
      </c>
      <c r="C2107">
        <v>6.11</v>
      </c>
      <c r="D2107" s="7" t="s">
        <v>2380</v>
      </c>
      <c r="E2107" s="7" t="s">
        <v>2383</v>
      </c>
      <c r="F2107" s="7" t="s">
        <v>2380</v>
      </c>
      <c r="G2107">
        <v>1</v>
      </c>
      <c r="H2107" s="7" t="s">
        <v>2380</v>
      </c>
      <c r="I2107" s="7" t="s">
        <v>4722</v>
      </c>
      <c r="J2107" s="7" t="s">
        <v>4724</v>
      </c>
    </row>
    <row r="2108" spans="1:10" x14ac:dyDescent="0.3">
      <c r="A2108" s="7" t="s">
        <v>258</v>
      </c>
      <c r="B2108">
        <v>40.185000000000002</v>
      </c>
      <c r="C2108">
        <v>4.66</v>
      </c>
      <c r="D2108" s="7" t="s">
        <v>2380</v>
      </c>
      <c r="E2108" s="7" t="s">
        <v>2383</v>
      </c>
      <c r="F2108" s="7" t="s">
        <v>2380</v>
      </c>
      <c r="G2108">
        <v>1</v>
      </c>
      <c r="H2108" s="7" t="s">
        <v>2380</v>
      </c>
      <c r="I2108" s="7" t="s">
        <v>4722</v>
      </c>
      <c r="J2108" s="7" t="s">
        <v>4725</v>
      </c>
    </row>
    <row r="2109" spans="1:10" x14ac:dyDescent="0.3">
      <c r="A2109" s="7" t="s">
        <v>257</v>
      </c>
      <c r="B2109">
        <v>23.57</v>
      </c>
      <c r="C2109">
        <v>6.14</v>
      </c>
      <c r="D2109" s="7" t="s">
        <v>2380</v>
      </c>
      <c r="E2109" s="7" t="s">
        <v>2380</v>
      </c>
      <c r="F2109" s="7" t="s">
        <v>2380</v>
      </c>
      <c r="G2109">
        <v>0</v>
      </c>
      <c r="H2109" s="7" t="s">
        <v>2380</v>
      </c>
      <c r="I2109" s="7" t="s">
        <v>4727</v>
      </c>
      <c r="J2109" s="7" t="s">
        <v>4724</v>
      </c>
    </row>
    <row r="2110" spans="1:10" x14ac:dyDescent="0.3">
      <c r="A2110" s="7" t="s">
        <v>256</v>
      </c>
      <c r="B2110">
        <v>35.625</v>
      </c>
      <c r="C2110">
        <v>6.21</v>
      </c>
      <c r="D2110" s="7" t="s">
        <v>2380</v>
      </c>
      <c r="E2110" s="7" t="s">
        <v>2383</v>
      </c>
      <c r="F2110" s="7" t="s">
        <v>2380</v>
      </c>
      <c r="G2110">
        <v>1</v>
      </c>
      <c r="H2110" s="7" t="s">
        <v>2380</v>
      </c>
      <c r="I2110" s="7" t="s">
        <v>4722</v>
      </c>
      <c r="J2110" s="7" t="s">
        <v>4724</v>
      </c>
    </row>
    <row r="2111" spans="1:10" x14ac:dyDescent="0.3">
      <c r="A2111" s="7" t="s">
        <v>255</v>
      </c>
      <c r="B2111">
        <v>33.155000000000001</v>
      </c>
      <c r="C2111">
        <v>4.5999999999999996</v>
      </c>
      <c r="D2111" s="7" t="s">
        <v>2380</v>
      </c>
      <c r="E2111" s="7" t="s">
        <v>2383</v>
      </c>
      <c r="F2111" s="7" t="s">
        <v>2380</v>
      </c>
      <c r="G2111">
        <v>1</v>
      </c>
      <c r="H2111" s="7" t="s">
        <v>2380</v>
      </c>
      <c r="I2111" s="7" t="s">
        <v>4722</v>
      </c>
      <c r="J2111" s="7" t="s">
        <v>4725</v>
      </c>
    </row>
    <row r="2112" spans="1:10" x14ac:dyDescent="0.3">
      <c r="A2112" s="7" t="s">
        <v>254</v>
      </c>
      <c r="B2112">
        <v>31.92</v>
      </c>
      <c r="C2112">
        <v>5.04</v>
      </c>
      <c r="D2112" s="7" t="s">
        <v>2380</v>
      </c>
      <c r="E2112" s="7" t="s">
        <v>2383</v>
      </c>
      <c r="F2112" s="7" t="s">
        <v>2380</v>
      </c>
      <c r="G2112">
        <v>1</v>
      </c>
      <c r="H2112" s="7" t="s">
        <v>2380</v>
      </c>
      <c r="I2112" s="7" t="s">
        <v>4722</v>
      </c>
      <c r="J2112" s="7" t="s">
        <v>4725</v>
      </c>
    </row>
    <row r="2113" spans="1:10" x14ac:dyDescent="0.3">
      <c r="A2113" s="7" t="s">
        <v>253</v>
      </c>
      <c r="B2113">
        <v>30.305</v>
      </c>
      <c r="C2113">
        <v>5.08</v>
      </c>
      <c r="D2113" s="7" t="s">
        <v>2380</v>
      </c>
      <c r="E2113" s="7" t="s">
        <v>2383</v>
      </c>
      <c r="F2113" s="7" t="s">
        <v>2380</v>
      </c>
      <c r="G2113">
        <v>1</v>
      </c>
      <c r="H2113" s="7" t="s">
        <v>2380</v>
      </c>
      <c r="I2113" s="7" t="s">
        <v>4722</v>
      </c>
      <c r="J2113" s="7" t="s">
        <v>4725</v>
      </c>
    </row>
    <row r="2114" spans="1:10" x14ac:dyDescent="0.3">
      <c r="A2114" s="7" t="s">
        <v>252</v>
      </c>
      <c r="B2114">
        <v>30.114999999999998</v>
      </c>
      <c r="C2114">
        <v>4.38</v>
      </c>
      <c r="D2114" s="7" t="s">
        <v>2380</v>
      </c>
      <c r="E2114" s="7" t="s">
        <v>2383</v>
      </c>
      <c r="F2114" s="7" t="s">
        <v>2380</v>
      </c>
      <c r="G2114">
        <v>1</v>
      </c>
      <c r="H2114" s="7" t="s">
        <v>2380</v>
      </c>
      <c r="I2114" s="7" t="s">
        <v>4722</v>
      </c>
      <c r="J2114" s="7" t="s">
        <v>4725</v>
      </c>
    </row>
    <row r="2115" spans="1:10" x14ac:dyDescent="0.3">
      <c r="A2115" s="7" t="s">
        <v>251</v>
      </c>
      <c r="B2115">
        <v>24.09</v>
      </c>
      <c r="C2115">
        <v>4.79</v>
      </c>
      <c r="D2115" s="7" t="s">
        <v>2380</v>
      </c>
      <c r="E2115" s="7" t="s">
        <v>2383</v>
      </c>
      <c r="F2115" s="7" t="s">
        <v>2380</v>
      </c>
      <c r="G2115">
        <v>1</v>
      </c>
      <c r="H2115" s="7" t="s">
        <v>2380</v>
      </c>
      <c r="I2115" s="7" t="s">
        <v>4727</v>
      </c>
      <c r="J2115" s="7" t="s">
        <v>4725</v>
      </c>
    </row>
    <row r="2116" spans="1:10" x14ac:dyDescent="0.3">
      <c r="A2116" s="7" t="s">
        <v>250</v>
      </c>
      <c r="B2116">
        <v>28.215</v>
      </c>
      <c r="C2116">
        <v>4.21</v>
      </c>
      <c r="D2116" s="7" t="s">
        <v>2380</v>
      </c>
      <c r="E2116" s="7" t="s">
        <v>2383</v>
      </c>
      <c r="F2116" s="7" t="s">
        <v>2380</v>
      </c>
      <c r="G2116">
        <v>1</v>
      </c>
      <c r="H2116" s="7" t="s">
        <v>2380</v>
      </c>
      <c r="I2116" s="7" t="s">
        <v>4726</v>
      </c>
      <c r="J2116" s="7" t="s">
        <v>4725</v>
      </c>
    </row>
    <row r="2117" spans="1:10" x14ac:dyDescent="0.3">
      <c r="A2117" s="7" t="s">
        <v>248</v>
      </c>
      <c r="B2117">
        <v>26.315000000000001</v>
      </c>
      <c r="C2117">
        <v>5.47</v>
      </c>
      <c r="D2117" s="7" t="s">
        <v>2380</v>
      </c>
      <c r="E2117" s="7" t="s">
        <v>2383</v>
      </c>
      <c r="F2117" s="7" t="s">
        <v>2380</v>
      </c>
      <c r="G2117">
        <v>1</v>
      </c>
      <c r="H2117" s="7" t="s">
        <v>2380</v>
      </c>
      <c r="I2117" s="7" t="s">
        <v>4726</v>
      </c>
      <c r="J2117" s="7" t="s">
        <v>4725</v>
      </c>
    </row>
    <row r="2118" spans="1:10" x14ac:dyDescent="0.3">
      <c r="A2118" s="7" t="s">
        <v>246</v>
      </c>
      <c r="B2118">
        <v>25.08</v>
      </c>
      <c r="C2118">
        <v>5.09</v>
      </c>
      <c r="D2118" s="7" t="s">
        <v>2380</v>
      </c>
      <c r="E2118" s="7" t="s">
        <v>2383</v>
      </c>
      <c r="F2118" s="7" t="s">
        <v>2380</v>
      </c>
      <c r="G2118">
        <v>1</v>
      </c>
      <c r="H2118" s="7" t="s">
        <v>2380</v>
      </c>
      <c r="I2118" s="7" t="s">
        <v>4726</v>
      </c>
      <c r="J2118" s="7" t="s">
        <v>4725</v>
      </c>
    </row>
    <row r="2119" spans="1:10" x14ac:dyDescent="0.3">
      <c r="A2119" s="7" t="s">
        <v>245</v>
      </c>
      <c r="B2119">
        <v>15.41</v>
      </c>
      <c r="C2119">
        <v>5.08</v>
      </c>
      <c r="D2119" s="7" t="s">
        <v>2380</v>
      </c>
      <c r="E2119" s="7" t="s">
        <v>2380</v>
      </c>
      <c r="F2119" s="7" t="s">
        <v>2380</v>
      </c>
      <c r="G2119">
        <v>0</v>
      </c>
      <c r="H2119" s="7" t="s">
        <v>2380</v>
      </c>
      <c r="I2119" s="7" t="s">
        <v>4728</v>
      </c>
      <c r="J2119" s="7" t="s">
        <v>4725</v>
      </c>
    </row>
    <row r="2120" spans="1:10" x14ac:dyDescent="0.3">
      <c r="A2120" s="7" t="s">
        <v>244</v>
      </c>
      <c r="B2120">
        <v>23.83</v>
      </c>
      <c r="C2120">
        <v>5.68</v>
      </c>
      <c r="D2120" s="7" t="s">
        <v>2380</v>
      </c>
      <c r="E2120" s="7" t="s">
        <v>2380</v>
      </c>
      <c r="F2120" s="7" t="s">
        <v>2380</v>
      </c>
      <c r="G2120">
        <v>0</v>
      </c>
      <c r="H2120" s="7" t="s">
        <v>2380</v>
      </c>
      <c r="I2120" s="7" t="s">
        <v>4727</v>
      </c>
      <c r="J2120" s="7" t="s">
        <v>4725</v>
      </c>
    </row>
    <row r="2121" spans="1:10" x14ac:dyDescent="0.3">
      <c r="A2121" s="7" t="s">
        <v>243</v>
      </c>
      <c r="B2121">
        <v>36</v>
      </c>
      <c r="C2121">
        <v>4.66</v>
      </c>
      <c r="D2121" s="7" t="s">
        <v>2380</v>
      </c>
      <c r="E2121" s="7" t="s">
        <v>2383</v>
      </c>
      <c r="F2121" s="7" t="s">
        <v>2380</v>
      </c>
      <c r="G2121">
        <v>1</v>
      </c>
      <c r="H2121" s="7" t="s">
        <v>2380</v>
      </c>
      <c r="I2121" s="7" t="s">
        <v>4722</v>
      </c>
      <c r="J2121" s="7" t="s">
        <v>4725</v>
      </c>
    </row>
    <row r="2122" spans="1:10" x14ac:dyDescent="0.3">
      <c r="A2122" s="7" t="s">
        <v>242</v>
      </c>
      <c r="B2122">
        <v>28.82</v>
      </c>
      <c r="C2122">
        <v>5.59</v>
      </c>
      <c r="D2122" s="7" t="s">
        <v>2380</v>
      </c>
      <c r="E2122" s="7" t="s">
        <v>2383</v>
      </c>
      <c r="F2122" s="7" t="s">
        <v>2380</v>
      </c>
      <c r="G2122">
        <v>1</v>
      </c>
      <c r="H2122" s="7" t="s">
        <v>2380</v>
      </c>
      <c r="I2122" s="7" t="s">
        <v>4726</v>
      </c>
      <c r="J2122" s="7" t="s">
        <v>4725</v>
      </c>
    </row>
    <row r="2123" spans="1:10" x14ac:dyDescent="0.3">
      <c r="A2123" s="7" t="s">
        <v>241</v>
      </c>
      <c r="B2123">
        <v>28.05</v>
      </c>
      <c r="C2123">
        <v>6.2</v>
      </c>
      <c r="D2123" s="7" t="s">
        <v>2380</v>
      </c>
      <c r="E2123" s="7" t="s">
        <v>2383</v>
      </c>
      <c r="F2123" s="7" t="s">
        <v>2380</v>
      </c>
      <c r="G2123">
        <v>1</v>
      </c>
      <c r="H2123" s="7" t="s">
        <v>2380</v>
      </c>
      <c r="I2123" s="7" t="s">
        <v>4726</v>
      </c>
      <c r="J2123" s="7" t="s">
        <v>4724</v>
      </c>
    </row>
    <row r="2124" spans="1:10" x14ac:dyDescent="0.3">
      <c r="A2124" s="7" t="s">
        <v>240</v>
      </c>
      <c r="B2124">
        <v>27.1</v>
      </c>
      <c r="C2124">
        <v>4.45</v>
      </c>
      <c r="D2124" s="7" t="s">
        <v>2380</v>
      </c>
      <c r="E2124" s="7" t="s">
        <v>2383</v>
      </c>
      <c r="F2124" s="7" t="s">
        <v>2380</v>
      </c>
      <c r="G2124">
        <v>1</v>
      </c>
      <c r="H2124" s="7" t="s">
        <v>2380</v>
      </c>
      <c r="I2124" s="7" t="s">
        <v>4726</v>
      </c>
      <c r="J2124" s="7" t="s">
        <v>4725</v>
      </c>
    </row>
    <row r="2125" spans="1:10" x14ac:dyDescent="0.3">
      <c r="A2125" s="7" t="s">
        <v>239</v>
      </c>
      <c r="B2125">
        <v>24.3</v>
      </c>
      <c r="C2125">
        <v>6.1</v>
      </c>
      <c r="D2125" s="7" t="s">
        <v>2383</v>
      </c>
      <c r="E2125" s="7" t="s">
        <v>2383</v>
      </c>
      <c r="F2125" s="7" t="s">
        <v>2380</v>
      </c>
      <c r="G2125">
        <v>1</v>
      </c>
      <c r="H2125" s="7" t="s">
        <v>2380</v>
      </c>
      <c r="I2125" s="7" t="s">
        <v>4727</v>
      </c>
      <c r="J2125" s="7" t="s">
        <v>4724</v>
      </c>
    </row>
    <row r="2126" spans="1:10" x14ac:dyDescent="0.3">
      <c r="A2126" s="7" t="s">
        <v>238</v>
      </c>
      <c r="B2126">
        <v>30.72</v>
      </c>
      <c r="C2126">
        <v>6.06</v>
      </c>
      <c r="D2126" s="7" t="s">
        <v>2380</v>
      </c>
      <c r="E2126" s="7" t="s">
        <v>2383</v>
      </c>
      <c r="F2126" s="7" t="s">
        <v>2380</v>
      </c>
      <c r="G2126">
        <v>1</v>
      </c>
      <c r="H2126" s="7" t="s">
        <v>2380</v>
      </c>
      <c r="I2126" s="7" t="s">
        <v>4722</v>
      </c>
      <c r="J2126" s="7" t="s">
        <v>4724</v>
      </c>
    </row>
    <row r="2127" spans="1:10" x14ac:dyDescent="0.3">
      <c r="A2127" s="7" t="s">
        <v>237</v>
      </c>
      <c r="B2127">
        <v>37.43</v>
      </c>
      <c r="C2127">
        <v>4.5599999999999996</v>
      </c>
      <c r="D2127" s="7" t="s">
        <v>2380</v>
      </c>
      <c r="E2127" s="7" t="s">
        <v>2380</v>
      </c>
      <c r="F2127" s="7" t="s">
        <v>2383</v>
      </c>
      <c r="G2127">
        <v>1</v>
      </c>
      <c r="H2127" s="7" t="s">
        <v>2380</v>
      </c>
      <c r="I2127" s="7" t="s">
        <v>4722</v>
      </c>
      <c r="J2127" s="7" t="s">
        <v>4725</v>
      </c>
    </row>
    <row r="2128" spans="1:10" x14ac:dyDescent="0.3">
      <c r="A2128" s="7" t="s">
        <v>236</v>
      </c>
      <c r="B2128">
        <v>25.74</v>
      </c>
      <c r="C2128">
        <v>6.41</v>
      </c>
      <c r="D2128" s="7" t="s">
        <v>2383</v>
      </c>
      <c r="E2128" s="7" t="s">
        <v>2380</v>
      </c>
      <c r="F2128" s="7" t="s">
        <v>2383</v>
      </c>
      <c r="G2128">
        <v>1</v>
      </c>
      <c r="H2128" s="7" t="s">
        <v>2380</v>
      </c>
      <c r="I2128" s="7" t="s">
        <v>4726</v>
      </c>
      <c r="J2128" s="7" t="s">
        <v>4723</v>
      </c>
    </row>
    <row r="2129" spans="1:10" x14ac:dyDescent="0.3">
      <c r="A2129" s="7" t="s">
        <v>235</v>
      </c>
      <c r="B2129">
        <v>36.575000000000003</v>
      </c>
      <c r="C2129">
        <v>5.57</v>
      </c>
      <c r="D2129" s="7" t="s">
        <v>2380</v>
      </c>
      <c r="E2129" s="7" t="s">
        <v>2380</v>
      </c>
      <c r="F2129" s="7" t="s">
        <v>2383</v>
      </c>
      <c r="G2129">
        <v>1</v>
      </c>
      <c r="H2129" s="7" t="s">
        <v>2380</v>
      </c>
      <c r="I2129" s="7" t="s">
        <v>4722</v>
      </c>
      <c r="J2129" s="7" t="s">
        <v>4725</v>
      </c>
    </row>
    <row r="2130" spans="1:10" x14ac:dyDescent="0.3">
      <c r="A2130" s="7" t="s">
        <v>234</v>
      </c>
      <c r="B2130">
        <v>35.15</v>
      </c>
      <c r="C2130">
        <v>5.47</v>
      </c>
      <c r="D2130" s="7" t="s">
        <v>2380</v>
      </c>
      <c r="E2130" s="7" t="s">
        <v>2380</v>
      </c>
      <c r="F2130" s="7" t="s">
        <v>2383</v>
      </c>
      <c r="G2130">
        <v>1</v>
      </c>
      <c r="H2130" s="7" t="s">
        <v>2380</v>
      </c>
      <c r="I2130" s="7" t="s">
        <v>4722</v>
      </c>
      <c r="J2130" s="7" t="s">
        <v>4725</v>
      </c>
    </row>
    <row r="2131" spans="1:10" x14ac:dyDescent="0.3">
      <c r="A2131" s="7" t="s">
        <v>233</v>
      </c>
      <c r="B2131">
        <v>32.11</v>
      </c>
      <c r="C2131">
        <v>4.43</v>
      </c>
      <c r="D2131" s="7" t="s">
        <v>2380</v>
      </c>
      <c r="E2131" s="7" t="s">
        <v>2380</v>
      </c>
      <c r="F2131" s="7" t="s">
        <v>2383</v>
      </c>
      <c r="G2131">
        <v>1</v>
      </c>
      <c r="H2131" s="7" t="s">
        <v>2380</v>
      </c>
      <c r="I2131" s="7" t="s">
        <v>4722</v>
      </c>
      <c r="J2131" s="7" t="s">
        <v>4725</v>
      </c>
    </row>
    <row r="2132" spans="1:10" x14ac:dyDescent="0.3">
      <c r="A2132" s="7" t="s">
        <v>232</v>
      </c>
      <c r="B2132">
        <v>30.495000000000001</v>
      </c>
      <c r="C2132">
        <v>4.95</v>
      </c>
      <c r="D2132" s="7" t="s">
        <v>2380</v>
      </c>
      <c r="E2132" s="7" t="s">
        <v>2380</v>
      </c>
      <c r="F2132" s="7" t="s">
        <v>2383</v>
      </c>
      <c r="G2132">
        <v>1</v>
      </c>
      <c r="H2132" s="7" t="s">
        <v>2380</v>
      </c>
      <c r="I2132" s="7" t="s">
        <v>4722</v>
      </c>
      <c r="J2132" s="7" t="s">
        <v>4725</v>
      </c>
    </row>
    <row r="2133" spans="1:10" x14ac:dyDescent="0.3">
      <c r="A2133" s="7" t="s">
        <v>231</v>
      </c>
      <c r="B2133">
        <v>29.24</v>
      </c>
      <c r="C2133">
        <v>4.04</v>
      </c>
      <c r="D2133" s="7" t="s">
        <v>2380</v>
      </c>
      <c r="E2133" s="7" t="s">
        <v>2383</v>
      </c>
      <c r="F2133" s="7" t="s">
        <v>2380</v>
      </c>
      <c r="G2133">
        <v>1</v>
      </c>
      <c r="H2133" s="7" t="s">
        <v>2380</v>
      </c>
      <c r="I2133" s="7" t="s">
        <v>4726</v>
      </c>
      <c r="J2133" s="7" t="s">
        <v>4725</v>
      </c>
    </row>
    <row r="2134" spans="1:10" x14ac:dyDescent="0.3">
      <c r="A2134" s="7" t="s">
        <v>230</v>
      </c>
      <c r="B2134">
        <v>22.515000000000001</v>
      </c>
      <c r="C2134">
        <v>5.93</v>
      </c>
      <c r="D2134" s="7" t="s">
        <v>2380</v>
      </c>
      <c r="E2134" s="7" t="s">
        <v>2380</v>
      </c>
      <c r="F2134" s="7" t="s">
        <v>2383</v>
      </c>
      <c r="G2134">
        <v>1</v>
      </c>
      <c r="H2134" s="7" t="s">
        <v>2380</v>
      </c>
      <c r="I2134" s="7" t="s">
        <v>4727</v>
      </c>
      <c r="J2134" s="7" t="s">
        <v>4724</v>
      </c>
    </row>
    <row r="2135" spans="1:10" x14ac:dyDescent="0.3">
      <c r="A2135" s="7" t="s">
        <v>229</v>
      </c>
      <c r="B2135">
        <v>15.65</v>
      </c>
      <c r="C2135">
        <v>4.2300000000000004</v>
      </c>
      <c r="D2135" s="7" t="s">
        <v>2380</v>
      </c>
      <c r="E2135" s="7" t="s">
        <v>2380</v>
      </c>
      <c r="F2135" s="7" t="s">
        <v>2380</v>
      </c>
      <c r="G2135">
        <v>0</v>
      </c>
      <c r="H2135" s="7" t="s">
        <v>2380</v>
      </c>
      <c r="I2135" s="7" t="s">
        <v>4728</v>
      </c>
      <c r="J2135" s="7" t="s">
        <v>4725</v>
      </c>
    </row>
    <row r="2136" spans="1:10" x14ac:dyDescent="0.3">
      <c r="A2136" s="7" t="s">
        <v>228</v>
      </c>
      <c r="B2136">
        <v>27.36</v>
      </c>
      <c r="C2136">
        <v>5.59</v>
      </c>
      <c r="D2136" s="7" t="s">
        <v>2383</v>
      </c>
      <c r="E2136" s="7" t="s">
        <v>2380</v>
      </c>
      <c r="F2136" s="7" t="s">
        <v>2380</v>
      </c>
      <c r="G2136">
        <v>0</v>
      </c>
      <c r="H2136" s="7" t="s">
        <v>2380</v>
      </c>
      <c r="I2136" s="7" t="s">
        <v>4726</v>
      </c>
      <c r="J2136" s="7" t="s">
        <v>4725</v>
      </c>
    </row>
    <row r="2137" spans="1:10" x14ac:dyDescent="0.3">
      <c r="A2137" s="7" t="s">
        <v>227</v>
      </c>
      <c r="B2137">
        <v>22.3</v>
      </c>
      <c r="C2137">
        <v>4.8899999999999997</v>
      </c>
      <c r="D2137" s="7" t="s">
        <v>2383</v>
      </c>
      <c r="E2137" s="7" t="s">
        <v>2380</v>
      </c>
      <c r="F2137" s="7" t="s">
        <v>2380</v>
      </c>
      <c r="G2137">
        <v>0</v>
      </c>
      <c r="H2137" s="7" t="s">
        <v>2380</v>
      </c>
      <c r="I2137" s="7" t="s">
        <v>4727</v>
      </c>
      <c r="J2137" s="7" t="s">
        <v>4725</v>
      </c>
    </row>
    <row r="2138" spans="1:10" x14ac:dyDescent="0.3">
      <c r="A2138" s="7" t="s">
        <v>226</v>
      </c>
      <c r="B2138">
        <v>26.03</v>
      </c>
      <c r="C2138">
        <v>5.81</v>
      </c>
      <c r="D2138" s="7" t="s">
        <v>2383</v>
      </c>
      <c r="E2138" s="7" t="s">
        <v>2380</v>
      </c>
      <c r="F2138" s="7" t="s">
        <v>2380</v>
      </c>
      <c r="G2138">
        <v>0</v>
      </c>
      <c r="H2138" s="7" t="s">
        <v>2380</v>
      </c>
      <c r="I2138" s="7" t="s">
        <v>4726</v>
      </c>
      <c r="J2138" s="7" t="s">
        <v>4724</v>
      </c>
    </row>
    <row r="2139" spans="1:10" x14ac:dyDescent="0.3">
      <c r="A2139" s="7" t="s">
        <v>225</v>
      </c>
      <c r="B2139">
        <v>27.74</v>
      </c>
      <c r="C2139">
        <v>4.29</v>
      </c>
      <c r="D2139" s="7" t="s">
        <v>2380</v>
      </c>
      <c r="E2139" s="7" t="s">
        <v>2383</v>
      </c>
      <c r="F2139" s="7" t="s">
        <v>2380</v>
      </c>
      <c r="G2139">
        <v>1</v>
      </c>
      <c r="H2139" s="7" t="s">
        <v>2380</v>
      </c>
      <c r="I2139" s="7" t="s">
        <v>4726</v>
      </c>
      <c r="J2139" s="7" t="s">
        <v>4725</v>
      </c>
    </row>
    <row r="2140" spans="1:10" x14ac:dyDescent="0.3">
      <c r="A2140" s="7" t="s">
        <v>224</v>
      </c>
      <c r="B2140">
        <v>32.11</v>
      </c>
      <c r="C2140">
        <v>4.03</v>
      </c>
      <c r="D2140" s="7" t="s">
        <v>2383</v>
      </c>
      <c r="E2140" s="7" t="s">
        <v>2383</v>
      </c>
      <c r="F2140" s="7" t="s">
        <v>2380</v>
      </c>
      <c r="G2140">
        <v>2</v>
      </c>
      <c r="H2140" s="7" t="s">
        <v>2380</v>
      </c>
      <c r="I2140" s="7" t="s">
        <v>4722</v>
      </c>
      <c r="J2140" s="7" t="s">
        <v>4725</v>
      </c>
    </row>
    <row r="2141" spans="1:10" x14ac:dyDescent="0.3">
      <c r="A2141" s="7" t="s">
        <v>223</v>
      </c>
      <c r="B2141">
        <v>25.175000000000001</v>
      </c>
      <c r="C2141">
        <v>6.29</v>
      </c>
      <c r="D2141" s="7" t="s">
        <v>2383</v>
      </c>
      <c r="E2141" s="7" t="s">
        <v>2383</v>
      </c>
      <c r="F2141" s="7" t="s">
        <v>2380</v>
      </c>
      <c r="G2141">
        <v>2</v>
      </c>
      <c r="H2141" s="7" t="s">
        <v>2380</v>
      </c>
      <c r="I2141" s="7" t="s">
        <v>4726</v>
      </c>
      <c r="J2141" s="7" t="s">
        <v>4724</v>
      </c>
    </row>
    <row r="2142" spans="1:10" x14ac:dyDescent="0.3">
      <c r="A2142" s="7" t="s">
        <v>222</v>
      </c>
      <c r="B2142">
        <v>39.49</v>
      </c>
      <c r="C2142">
        <v>4.4800000000000004</v>
      </c>
      <c r="D2142" s="7" t="s">
        <v>2383</v>
      </c>
      <c r="E2142" s="7" t="s">
        <v>2380</v>
      </c>
      <c r="F2142" s="7" t="s">
        <v>2380</v>
      </c>
      <c r="G2142">
        <v>0</v>
      </c>
      <c r="H2142" s="7" t="s">
        <v>2380</v>
      </c>
      <c r="I2142" s="7" t="s">
        <v>4722</v>
      </c>
      <c r="J2142" s="7" t="s">
        <v>4725</v>
      </c>
    </row>
    <row r="2143" spans="1:10" x14ac:dyDescent="0.3">
      <c r="A2143" s="7" t="s">
        <v>221</v>
      </c>
      <c r="B2143">
        <v>34.869999999999997</v>
      </c>
      <c r="C2143">
        <v>5.51</v>
      </c>
      <c r="D2143" s="7" t="s">
        <v>2383</v>
      </c>
      <c r="E2143" s="7" t="s">
        <v>2380</v>
      </c>
      <c r="F2143" s="7" t="s">
        <v>2380</v>
      </c>
      <c r="G2143">
        <v>0</v>
      </c>
      <c r="H2143" s="7" t="s">
        <v>2380</v>
      </c>
      <c r="I2143" s="7" t="s">
        <v>4722</v>
      </c>
      <c r="J2143" s="7" t="s">
        <v>4725</v>
      </c>
    </row>
    <row r="2144" spans="1:10" x14ac:dyDescent="0.3">
      <c r="A2144" s="7" t="s">
        <v>220</v>
      </c>
      <c r="B2144">
        <v>34.6</v>
      </c>
      <c r="C2144">
        <v>4.5</v>
      </c>
      <c r="D2144" s="7" t="s">
        <v>2383</v>
      </c>
      <c r="E2144" s="7" t="s">
        <v>2380</v>
      </c>
      <c r="F2144" s="7" t="s">
        <v>2380</v>
      </c>
      <c r="G2144">
        <v>0</v>
      </c>
      <c r="H2144" s="7" t="s">
        <v>2380</v>
      </c>
      <c r="I2144" s="7" t="s">
        <v>4722</v>
      </c>
      <c r="J2144" s="7" t="s">
        <v>4725</v>
      </c>
    </row>
    <row r="2145" spans="1:10" x14ac:dyDescent="0.3">
      <c r="A2145" s="7" t="s">
        <v>219</v>
      </c>
      <c r="B2145">
        <v>25.8</v>
      </c>
      <c r="C2145">
        <v>6.29</v>
      </c>
      <c r="D2145" s="7" t="s">
        <v>2383</v>
      </c>
      <c r="E2145" s="7" t="s">
        <v>2380</v>
      </c>
      <c r="F2145" s="7" t="s">
        <v>2380</v>
      </c>
      <c r="G2145">
        <v>0</v>
      </c>
      <c r="H2145" s="7" t="s">
        <v>2380</v>
      </c>
      <c r="I2145" s="7" t="s">
        <v>4726</v>
      </c>
      <c r="J2145" s="7" t="s">
        <v>4724</v>
      </c>
    </row>
    <row r="2146" spans="1:10" x14ac:dyDescent="0.3">
      <c r="A2146" s="7" t="s">
        <v>218</v>
      </c>
      <c r="B2146">
        <v>35.86</v>
      </c>
      <c r="C2146">
        <v>4.33</v>
      </c>
      <c r="D2146" s="7" t="s">
        <v>2380</v>
      </c>
      <c r="E2146" s="7" t="s">
        <v>2380</v>
      </c>
      <c r="F2146" s="7" t="s">
        <v>2380</v>
      </c>
      <c r="G2146">
        <v>1</v>
      </c>
      <c r="H2146" s="7" t="s">
        <v>2380</v>
      </c>
      <c r="I2146" s="7" t="s">
        <v>4722</v>
      </c>
      <c r="J2146" s="7" t="s">
        <v>4725</v>
      </c>
    </row>
    <row r="2147" spans="1:10" x14ac:dyDescent="0.3">
      <c r="A2147" s="7" t="s">
        <v>217</v>
      </c>
      <c r="B2147">
        <v>40.47</v>
      </c>
      <c r="C2147">
        <v>11.15</v>
      </c>
      <c r="D2147" s="7" t="s">
        <v>2380</v>
      </c>
      <c r="E2147" s="7" t="s">
        <v>2380</v>
      </c>
      <c r="F2147" s="7" t="s">
        <v>2380</v>
      </c>
      <c r="G2147">
        <v>0</v>
      </c>
      <c r="H2147" s="7" t="s">
        <v>2380</v>
      </c>
      <c r="I2147" s="7" t="s">
        <v>4722</v>
      </c>
      <c r="J2147" s="7" t="s">
        <v>4723</v>
      </c>
    </row>
    <row r="2148" spans="1:10" x14ac:dyDescent="0.3">
      <c r="A2148" s="7" t="s">
        <v>216</v>
      </c>
      <c r="B2148">
        <v>32.01</v>
      </c>
      <c r="C2148">
        <v>6.45</v>
      </c>
      <c r="D2148" s="7" t="s">
        <v>2380</v>
      </c>
      <c r="E2148" s="7" t="s">
        <v>2380</v>
      </c>
      <c r="F2148" s="7" t="s">
        <v>2380</v>
      </c>
      <c r="G2148">
        <v>1</v>
      </c>
      <c r="H2148" s="7" t="s">
        <v>2380</v>
      </c>
      <c r="I2148" s="7" t="s">
        <v>4722</v>
      </c>
      <c r="J2148" s="7" t="s">
        <v>4723</v>
      </c>
    </row>
    <row r="2149" spans="1:10" x14ac:dyDescent="0.3">
      <c r="A2149" s="7" t="s">
        <v>215</v>
      </c>
      <c r="B2149">
        <v>33</v>
      </c>
      <c r="C2149">
        <v>9.27</v>
      </c>
      <c r="D2149" s="7" t="s">
        <v>2380</v>
      </c>
      <c r="E2149" s="7" t="s">
        <v>2380</v>
      </c>
      <c r="F2149" s="7" t="s">
        <v>2380</v>
      </c>
      <c r="G2149">
        <v>0</v>
      </c>
      <c r="H2149" s="7" t="s">
        <v>2380</v>
      </c>
      <c r="I2149" s="7" t="s">
        <v>4722</v>
      </c>
      <c r="J2149" s="7" t="s">
        <v>4723</v>
      </c>
    </row>
    <row r="2150" spans="1:10" x14ac:dyDescent="0.3">
      <c r="A2150" s="7" t="s">
        <v>214</v>
      </c>
      <c r="B2150">
        <v>29.3</v>
      </c>
      <c r="C2150">
        <v>6.15</v>
      </c>
      <c r="D2150" s="7" t="s">
        <v>2380</v>
      </c>
      <c r="E2150" s="7" t="s">
        <v>2380</v>
      </c>
      <c r="F2150" s="7" t="s">
        <v>2380</v>
      </c>
      <c r="G2150">
        <v>1</v>
      </c>
      <c r="H2150" s="7" t="s">
        <v>2380</v>
      </c>
      <c r="I2150" s="7" t="s">
        <v>4726</v>
      </c>
      <c r="J2150" s="7" t="s">
        <v>4724</v>
      </c>
    </row>
    <row r="2151" spans="1:10" x14ac:dyDescent="0.3">
      <c r="A2151" s="7" t="s">
        <v>213</v>
      </c>
      <c r="B2151">
        <v>25.8</v>
      </c>
      <c r="C2151">
        <v>4.13</v>
      </c>
      <c r="D2151" s="7" t="s">
        <v>2380</v>
      </c>
      <c r="E2151" s="7" t="s">
        <v>2380</v>
      </c>
      <c r="F2151" s="7" t="s">
        <v>2380</v>
      </c>
      <c r="G2151">
        <v>1</v>
      </c>
      <c r="H2151" s="7" t="s">
        <v>2380</v>
      </c>
      <c r="I2151" s="7" t="s">
        <v>4726</v>
      </c>
      <c r="J2151" s="7" t="s">
        <v>4725</v>
      </c>
    </row>
    <row r="2152" spans="1:10" x14ac:dyDescent="0.3">
      <c r="A2152" s="7" t="s">
        <v>212</v>
      </c>
      <c r="B2152">
        <v>23.4</v>
      </c>
      <c r="C2152">
        <v>4.24</v>
      </c>
      <c r="D2152" s="7" t="s">
        <v>2380</v>
      </c>
      <c r="E2152" s="7" t="s">
        <v>2380</v>
      </c>
      <c r="F2152" s="7" t="s">
        <v>2380</v>
      </c>
      <c r="G2152">
        <v>1</v>
      </c>
      <c r="H2152" s="7" t="s">
        <v>2380</v>
      </c>
      <c r="I2152" s="7" t="s">
        <v>4727</v>
      </c>
      <c r="J2152" s="7" t="s">
        <v>4725</v>
      </c>
    </row>
    <row r="2153" spans="1:10" x14ac:dyDescent="0.3">
      <c r="A2153" s="7" t="s">
        <v>211</v>
      </c>
      <c r="B2153">
        <v>27.93</v>
      </c>
      <c r="C2153">
        <v>9.8800000000000008</v>
      </c>
      <c r="D2153" s="7" t="s">
        <v>2380</v>
      </c>
      <c r="E2153" s="7" t="s">
        <v>2380</v>
      </c>
      <c r="F2153" s="7" t="s">
        <v>2380</v>
      </c>
      <c r="G2153">
        <v>0</v>
      </c>
      <c r="H2153" s="7" t="s">
        <v>2380</v>
      </c>
      <c r="I2153" s="7" t="s">
        <v>4726</v>
      </c>
      <c r="J2153" s="7" t="s">
        <v>4723</v>
      </c>
    </row>
    <row r="2154" spans="1:10" x14ac:dyDescent="0.3">
      <c r="A2154" s="7" t="s">
        <v>210</v>
      </c>
      <c r="B2154">
        <v>22</v>
      </c>
      <c r="C2154">
        <v>9.5</v>
      </c>
      <c r="D2154" s="7" t="s">
        <v>2380</v>
      </c>
      <c r="E2154" s="7" t="s">
        <v>2380</v>
      </c>
      <c r="F2154" s="7" t="s">
        <v>2380</v>
      </c>
      <c r="G2154">
        <v>0</v>
      </c>
      <c r="H2154" s="7" t="s">
        <v>2380</v>
      </c>
      <c r="I2154" s="7" t="s">
        <v>4727</v>
      </c>
      <c r="J2154" s="7" t="s">
        <v>4723</v>
      </c>
    </row>
    <row r="2155" spans="1:10" x14ac:dyDescent="0.3">
      <c r="A2155" s="7" t="s">
        <v>209</v>
      </c>
      <c r="B2155">
        <v>36.86</v>
      </c>
      <c r="C2155">
        <v>4.97</v>
      </c>
      <c r="D2155" s="7" t="s">
        <v>2383</v>
      </c>
      <c r="E2155" s="7" t="s">
        <v>2380</v>
      </c>
      <c r="F2155" s="7" t="s">
        <v>2380</v>
      </c>
      <c r="G2155">
        <v>0</v>
      </c>
      <c r="H2155" s="7" t="s">
        <v>2380</v>
      </c>
      <c r="I2155" s="7" t="s">
        <v>4722</v>
      </c>
      <c r="J2155" s="7" t="s">
        <v>4725</v>
      </c>
    </row>
    <row r="2156" spans="1:10" x14ac:dyDescent="0.3">
      <c r="A2156" s="7" t="s">
        <v>208</v>
      </c>
      <c r="B2156">
        <v>31.254999999999999</v>
      </c>
      <c r="C2156">
        <v>5.49</v>
      </c>
      <c r="D2156" s="7" t="s">
        <v>2383</v>
      </c>
      <c r="E2156" s="7" t="s">
        <v>2380</v>
      </c>
      <c r="F2156" s="7" t="s">
        <v>2380</v>
      </c>
      <c r="G2156">
        <v>0</v>
      </c>
      <c r="H2156" s="7" t="s">
        <v>2380</v>
      </c>
      <c r="I2156" s="7" t="s">
        <v>4722</v>
      </c>
      <c r="J2156" s="7" t="s">
        <v>4725</v>
      </c>
    </row>
    <row r="2157" spans="1:10" x14ac:dyDescent="0.3">
      <c r="A2157" s="7" t="s">
        <v>207</v>
      </c>
      <c r="B2157">
        <v>23.06</v>
      </c>
      <c r="C2157">
        <v>4.47</v>
      </c>
      <c r="D2157" s="7" t="s">
        <v>2380</v>
      </c>
      <c r="E2157" s="7" t="s">
        <v>2380</v>
      </c>
      <c r="F2157" s="7" t="s">
        <v>2380</v>
      </c>
      <c r="G2157">
        <v>0</v>
      </c>
      <c r="H2157" s="7" t="s">
        <v>2380</v>
      </c>
      <c r="I2157" s="7" t="s">
        <v>4727</v>
      </c>
      <c r="J2157" s="7" t="s">
        <v>4725</v>
      </c>
    </row>
    <row r="2158" spans="1:10" x14ac:dyDescent="0.3">
      <c r="A2158" s="7" t="s">
        <v>206</v>
      </c>
      <c r="B2158">
        <v>28.975000000000001</v>
      </c>
      <c r="C2158">
        <v>4.34</v>
      </c>
      <c r="D2158" s="7" t="s">
        <v>2383</v>
      </c>
      <c r="E2158" s="7" t="s">
        <v>2380</v>
      </c>
      <c r="F2158" s="7" t="s">
        <v>2380</v>
      </c>
      <c r="G2158">
        <v>0</v>
      </c>
      <c r="H2158" s="7" t="s">
        <v>2380</v>
      </c>
      <c r="I2158" s="7" t="s">
        <v>4726</v>
      </c>
      <c r="J2158" s="7" t="s">
        <v>4725</v>
      </c>
    </row>
    <row r="2159" spans="1:10" x14ac:dyDescent="0.3">
      <c r="A2159" s="7" t="s">
        <v>205</v>
      </c>
      <c r="B2159">
        <v>33.299999999999997</v>
      </c>
      <c r="C2159">
        <v>9.49</v>
      </c>
      <c r="D2159" s="7" t="s">
        <v>2380</v>
      </c>
      <c r="E2159" s="7" t="s">
        <v>2380</v>
      </c>
      <c r="F2159" s="7" t="s">
        <v>2380</v>
      </c>
      <c r="G2159">
        <v>0</v>
      </c>
      <c r="H2159" s="7" t="s">
        <v>2380</v>
      </c>
      <c r="I2159" s="7" t="s">
        <v>4722</v>
      </c>
      <c r="J2159" s="7" t="s">
        <v>4723</v>
      </c>
    </row>
    <row r="2160" spans="1:10" x14ac:dyDescent="0.3">
      <c r="A2160" s="7" t="s">
        <v>204</v>
      </c>
      <c r="B2160">
        <v>33</v>
      </c>
      <c r="C2160">
        <v>10.16</v>
      </c>
      <c r="D2160" s="7" t="s">
        <v>2380</v>
      </c>
      <c r="E2160" s="7" t="s">
        <v>2380</v>
      </c>
      <c r="F2160" s="7" t="s">
        <v>2380</v>
      </c>
      <c r="G2160">
        <v>0</v>
      </c>
      <c r="H2160" s="7" t="s">
        <v>2380</v>
      </c>
      <c r="I2160" s="7" t="s">
        <v>4722</v>
      </c>
      <c r="J2160" s="7" t="s">
        <v>4723</v>
      </c>
    </row>
    <row r="2161" spans="1:10" x14ac:dyDescent="0.3">
      <c r="A2161" s="7" t="s">
        <v>203</v>
      </c>
      <c r="B2161">
        <v>31.46</v>
      </c>
      <c r="C2161">
        <v>11.19</v>
      </c>
      <c r="D2161" s="7" t="s">
        <v>2380</v>
      </c>
      <c r="E2161" s="7" t="s">
        <v>2380</v>
      </c>
      <c r="F2161" s="7" t="s">
        <v>2380</v>
      </c>
      <c r="G2161">
        <v>0</v>
      </c>
      <c r="H2161" s="7" t="s">
        <v>2380</v>
      </c>
      <c r="I2161" s="7" t="s">
        <v>4722</v>
      </c>
      <c r="J2161" s="7" t="s">
        <v>4723</v>
      </c>
    </row>
    <row r="2162" spans="1:10" x14ac:dyDescent="0.3">
      <c r="A2162" s="7" t="s">
        <v>202</v>
      </c>
      <c r="B2162">
        <v>29.6</v>
      </c>
      <c r="C2162">
        <v>11.03</v>
      </c>
      <c r="D2162" s="7" t="s">
        <v>2380</v>
      </c>
      <c r="E2162" s="7" t="s">
        <v>2380</v>
      </c>
      <c r="F2162" s="7" t="s">
        <v>2380</v>
      </c>
      <c r="G2162">
        <v>0</v>
      </c>
      <c r="H2162" s="7" t="s">
        <v>2380</v>
      </c>
      <c r="I2162" s="7" t="s">
        <v>4726</v>
      </c>
      <c r="J2162" s="7" t="s">
        <v>4723</v>
      </c>
    </row>
    <row r="2163" spans="1:10" x14ac:dyDescent="0.3">
      <c r="A2163" s="7" t="s">
        <v>201</v>
      </c>
      <c r="B2163">
        <v>22.05</v>
      </c>
      <c r="C2163">
        <v>4.43</v>
      </c>
      <c r="D2163" s="7" t="s">
        <v>2383</v>
      </c>
      <c r="E2163" s="7" t="s">
        <v>2380</v>
      </c>
      <c r="F2163" s="7" t="s">
        <v>2380</v>
      </c>
      <c r="G2163">
        <v>0</v>
      </c>
      <c r="H2163" s="7" t="s">
        <v>2380</v>
      </c>
      <c r="I2163" s="7" t="s">
        <v>4727</v>
      </c>
      <c r="J2163" s="7" t="s">
        <v>4725</v>
      </c>
    </row>
    <row r="2164" spans="1:10" x14ac:dyDescent="0.3">
      <c r="A2164" s="7" t="s">
        <v>199</v>
      </c>
      <c r="B2164">
        <v>27.06</v>
      </c>
      <c r="C2164">
        <v>6.14</v>
      </c>
      <c r="D2164" s="7" t="s">
        <v>2380</v>
      </c>
      <c r="E2164" s="7" t="s">
        <v>2383</v>
      </c>
      <c r="F2164" s="7" t="s">
        <v>2380</v>
      </c>
      <c r="G2164">
        <v>1</v>
      </c>
      <c r="H2164" s="7" t="s">
        <v>2380</v>
      </c>
      <c r="I2164" s="7" t="s">
        <v>4726</v>
      </c>
      <c r="J2164" s="7" t="s">
        <v>4724</v>
      </c>
    </row>
    <row r="2165" spans="1:10" x14ac:dyDescent="0.3">
      <c r="A2165" s="7" t="s">
        <v>198</v>
      </c>
      <c r="B2165">
        <v>20.49</v>
      </c>
      <c r="C2165">
        <v>4.87</v>
      </c>
      <c r="D2165" s="7" t="s">
        <v>2380</v>
      </c>
      <c r="E2165" s="7" t="s">
        <v>2380</v>
      </c>
      <c r="F2165" s="7" t="s">
        <v>2380</v>
      </c>
      <c r="G2165">
        <v>0</v>
      </c>
      <c r="H2165" s="7" t="s">
        <v>2380</v>
      </c>
      <c r="I2165" s="7" t="s">
        <v>4727</v>
      </c>
      <c r="J2165" s="7" t="s">
        <v>4725</v>
      </c>
    </row>
    <row r="2166" spans="1:10" x14ac:dyDescent="0.3">
      <c r="A2166" s="7" t="s">
        <v>197</v>
      </c>
      <c r="B2166">
        <v>28.4</v>
      </c>
      <c r="C2166">
        <v>4.3</v>
      </c>
      <c r="D2166" s="7" t="s">
        <v>2380</v>
      </c>
      <c r="E2166" s="7" t="s">
        <v>2380</v>
      </c>
      <c r="F2166" s="7" t="s">
        <v>2383</v>
      </c>
      <c r="G2166">
        <v>1</v>
      </c>
      <c r="H2166" s="7" t="s">
        <v>2380</v>
      </c>
      <c r="I2166" s="7" t="s">
        <v>4726</v>
      </c>
      <c r="J2166" s="7" t="s">
        <v>4725</v>
      </c>
    </row>
    <row r="2167" spans="1:10" x14ac:dyDescent="0.3">
      <c r="A2167" s="7" t="s">
        <v>196</v>
      </c>
      <c r="B2167">
        <v>41.91</v>
      </c>
      <c r="C2167">
        <v>6.19</v>
      </c>
      <c r="D2167" s="7" t="s">
        <v>2380</v>
      </c>
      <c r="E2167" s="7" t="s">
        <v>2380</v>
      </c>
      <c r="F2167" s="7" t="s">
        <v>2380</v>
      </c>
      <c r="G2167">
        <v>0</v>
      </c>
      <c r="H2167" s="7" t="s">
        <v>2380</v>
      </c>
      <c r="I2167" s="7" t="s">
        <v>4722</v>
      </c>
      <c r="J2167" s="7" t="s">
        <v>4724</v>
      </c>
    </row>
    <row r="2168" spans="1:10" x14ac:dyDescent="0.3">
      <c r="A2168" s="7" t="s">
        <v>195</v>
      </c>
      <c r="B2168">
        <v>24.6</v>
      </c>
      <c r="C2168">
        <v>6.19</v>
      </c>
      <c r="D2168" s="7" t="s">
        <v>2380</v>
      </c>
      <c r="E2168" s="7" t="s">
        <v>2380</v>
      </c>
      <c r="F2168" s="7" t="s">
        <v>2383</v>
      </c>
      <c r="G2168">
        <v>1</v>
      </c>
      <c r="H2168" s="7" t="s">
        <v>2380</v>
      </c>
      <c r="I2168" s="7" t="s">
        <v>4727</v>
      </c>
      <c r="J2168" s="7" t="s">
        <v>4724</v>
      </c>
    </row>
    <row r="2169" spans="1:10" x14ac:dyDescent="0.3">
      <c r="A2169" s="7" t="s">
        <v>194</v>
      </c>
      <c r="B2169">
        <v>20.9</v>
      </c>
      <c r="C2169">
        <v>5.12</v>
      </c>
      <c r="D2169" s="7" t="s">
        <v>2380</v>
      </c>
      <c r="E2169" s="7" t="s">
        <v>2380</v>
      </c>
      <c r="F2169" s="7" t="s">
        <v>2383</v>
      </c>
      <c r="G2169">
        <v>1</v>
      </c>
      <c r="H2169" s="7" t="s">
        <v>2380</v>
      </c>
      <c r="I2169" s="7" t="s">
        <v>4727</v>
      </c>
      <c r="J2169" s="7" t="s">
        <v>4725</v>
      </c>
    </row>
    <row r="2170" spans="1:10" x14ac:dyDescent="0.3">
      <c r="A2170" s="7" t="s">
        <v>193</v>
      </c>
      <c r="B2170">
        <v>34.4</v>
      </c>
      <c r="C2170">
        <v>4.04</v>
      </c>
      <c r="D2170" s="7" t="s">
        <v>2380</v>
      </c>
      <c r="E2170" s="7" t="s">
        <v>2380</v>
      </c>
      <c r="F2170" s="7" t="s">
        <v>2380</v>
      </c>
      <c r="G2170">
        <v>0</v>
      </c>
      <c r="H2170" s="7" t="s">
        <v>2380</v>
      </c>
      <c r="I2170" s="7" t="s">
        <v>4722</v>
      </c>
      <c r="J2170" s="7" t="s">
        <v>4725</v>
      </c>
    </row>
    <row r="2171" spans="1:10" x14ac:dyDescent="0.3">
      <c r="A2171" s="7" t="s">
        <v>192</v>
      </c>
      <c r="B2171">
        <v>32.56</v>
      </c>
      <c r="C2171">
        <v>5.36</v>
      </c>
      <c r="D2171" s="7" t="s">
        <v>2380</v>
      </c>
      <c r="E2171" s="7" t="s">
        <v>2380</v>
      </c>
      <c r="F2171" s="7" t="s">
        <v>2380</v>
      </c>
      <c r="G2171">
        <v>0</v>
      </c>
      <c r="H2171" s="7" t="s">
        <v>2380</v>
      </c>
      <c r="I2171" s="7" t="s">
        <v>4722</v>
      </c>
      <c r="J2171" s="7" t="s">
        <v>4725</v>
      </c>
    </row>
    <row r="2172" spans="1:10" x14ac:dyDescent="0.3">
      <c r="A2172" s="7" t="s">
        <v>191</v>
      </c>
      <c r="B2172">
        <v>27.98</v>
      </c>
      <c r="C2172">
        <v>4.38</v>
      </c>
      <c r="D2172" s="7" t="s">
        <v>2380</v>
      </c>
      <c r="E2172" s="7" t="s">
        <v>2383</v>
      </c>
      <c r="F2172" s="7" t="s">
        <v>2380</v>
      </c>
      <c r="G2172">
        <v>1</v>
      </c>
      <c r="H2172" s="7" t="s">
        <v>2380</v>
      </c>
      <c r="I2172" s="7" t="s">
        <v>4726</v>
      </c>
      <c r="J2172" s="7" t="s">
        <v>4725</v>
      </c>
    </row>
    <row r="2173" spans="1:10" x14ac:dyDescent="0.3">
      <c r="A2173" s="7" t="s">
        <v>190</v>
      </c>
      <c r="B2173">
        <v>26.51</v>
      </c>
      <c r="C2173">
        <v>4.58</v>
      </c>
      <c r="D2173" s="7" t="s">
        <v>2380</v>
      </c>
      <c r="E2173" s="7" t="s">
        <v>2380</v>
      </c>
      <c r="F2173" s="7" t="s">
        <v>2380</v>
      </c>
      <c r="G2173">
        <v>0</v>
      </c>
      <c r="H2173" s="7" t="s">
        <v>2380</v>
      </c>
      <c r="I2173" s="7" t="s">
        <v>4726</v>
      </c>
      <c r="J2173" s="7" t="s">
        <v>4725</v>
      </c>
    </row>
    <row r="2174" spans="1:10" x14ac:dyDescent="0.3">
      <c r="A2174" s="7" t="s">
        <v>189</v>
      </c>
      <c r="B2174">
        <v>29.734999999999999</v>
      </c>
      <c r="C2174">
        <v>11.92</v>
      </c>
      <c r="D2174" s="7" t="s">
        <v>2380</v>
      </c>
      <c r="E2174" s="7" t="s">
        <v>2380</v>
      </c>
      <c r="F2174" s="7" t="s">
        <v>2380</v>
      </c>
      <c r="G2174">
        <v>0</v>
      </c>
      <c r="H2174" s="7" t="s">
        <v>2380</v>
      </c>
      <c r="I2174" s="7" t="s">
        <v>4726</v>
      </c>
      <c r="J2174" s="7" t="s">
        <v>4723</v>
      </c>
    </row>
    <row r="2175" spans="1:10" x14ac:dyDescent="0.3">
      <c r="A2175" s="7" t="s">
        <v>188</v>
      </c>
      <c r="B2175">
        <v>40.5</v>
      </c>
      <c r="C2175">
        <v>5.4</v>
      </c>
      <c r="D2175" s="7" t="s">
        <v>2380</v>
      </c>
      <c r="E2175" s="7" t="s">
        <v>2380</v>
      </c>
      <c r="F2175" s="7" t="s">
        <v>2383</v>
      </c>
      <c r="G2175">
        <v>1</v>
      </c>
      <c r="H2175" s="7" t="s">
        <v>2380</v>
      </c>
      <c r="I2175" s="7" t="s">
        <v>4722</v>
      </c>
      <c r="J2175" s="7" t="s">
        <v>4725</v>
      </c>
    </row>
    <row r="2176" spans="1:10" x14ac:dyDescent="0.3">
      <c r="A2176" s="7" t="s">
        <v>187</v>
      </c>
      <c r="B2176">
        <v>25.64</v>
      </c>
      <c r="C2176">
        <v>4.76</v>
      </c>
      <c r="D2176" s="7" t="s">
        <v>2380</v>
      </c>
      <c r="E2176" s="7" t="s">
        <v>2380</v>
      </c>
      <c r="F2176" s="7" t="s">
        <v>2380</v>
      </c>
      <c r="G2176">
        <v>1</v>
      </c>
      <c r="H2176" s="7" t="s">
        <v>2380</v>
      </c>
      <c r="I2176" s="7" t="s">
        <v>4726</v>
      </c>
      <c r="J2176" s="7" t="s">
        <v>4725</v>
      </c>
    </row>
    <row r="2177" spans="1:10" x14ac:dyDescent="0.3">
      <c r="A2177" s="7" t="s">
        <v>186</v>
      </c>
      <c r="B2177">
        <v>32.9</v>
      </c>
      <c r="C2177">
        <v>4.78</v>
      </c>
      <c r="D2177" s="7" t="s">
        <v>2380</v>
      </c>
      <c r="E2177" s="7" t="s">
        <v>2380</v>
      </c>
      <c r="F2177" s="7" t="s">
        <v>2383</v>
      </c>
      <c r="G2177">
        <v>1</v>
      </c>
      <c r="H2177" s="7" t="s">
        <v>2380</v>
      </c>
      <c r="I2177" s="7" t="s">
        <v>4722</v>
      </c>
      <c r="J2177" s="7" t="s">
        <v>4725</v>
      </c>
    </row>
    <row r="2178" spans="1:10" x14ac:dyDescent="0.3">
      <c r="A2178" s="7" t="s">
        <v>185</v>
      </c>
      <c r="B2178">
        <v>29.8</v>
      </c>
      <c r="C2178">
        <v>4.26</v>
      </c>
      <c r="D2178" s="7" t="s">
        <v>2380</v>
      </c>
      <c r="E2178" s="7" t="s">
        <v>2380</v>
      </c>
      <c r="F2178" s="7" t="s">
        <v>2383</v>
      </c>
      <c r="G2178">
        <v>1</v>
      </c>
      <c r="H2178" s="7" t="s">
        <v>2380</v>
      </c>
      <c r="I2178" s="7" t="s">
        <v>4726</v>
      </c>
      <c r="J2178" s="7" t="s">
        <v>4725</v>
      </c>
    </row>
    <row r="2179" spans="1:10" x14ac:dyDescent="0.3">
      <c r="A2179" s="7" t="s">
        <v>184</v>
      </c>
      <c r="B2179">
        <v>28.9</v>
      </c>
      <c r="C2179">
        <v>5.85</v>
      </c>
      <c r="D2179" s="7" t="s">
        <v>2380</v>
      </c>
      <c r="E2179" s="7" t="s">
        <v>2380</v>
      </c>
      <c r="F2179" s="7" t="s">
        <v>2383</v>
      </c>
      <c r="G2179">
        <v>1</v>
      </c>
      <c r="H2179" s="7" t="s">
        <v>2380</v>
      </c>
      <c r="I2179" s="7" t="s">
        <v>4726</v>
      </c>
      <c r="J2179" s="7" t="s">
        <v>4724</v>
      </c>
    </row>
    <row r="2180" spans="1:10" x14ac:dyDescent="0.3">
      <c r="A2180" s="7" t="s">
        <v>183</v>
      </c>
      <c r="B2180">
        <v>24.7</v>
      </c>
      <c r="C2180">
        <v>5.32</v>
      </c>
      <c r="D2180" s="7" t="s">
        <v>2380</v>
      </c>
      <c r="E2180" s="7" t="s">
        <v>2380</v>
      </c>
      <c r="F2180" s="7" t="s">
        <v>2383</v>
      </c>
      <c r="G2180">
        <v>1</v>
      </c>
      <c r="H2180" s="7" t="s">
        <v>2380</v>
      </c>
      <c r="I2180" s="7" t="s">
        <v>4727</v>
      </c>
      <c r="J2180" s="7" t="s">
        <v>4725</v>
      </c>
    </row>
    <row r="2181" spans="1:10" x14ac:dyDescent="0.3">
      <c r="A2181" s="7" t="s">
        <v>182</v>
      </c>
      <c r="B2181">
        <v>20.6</v>
      </c>
      <c r="C2181">
        <v>5.14</v>
      </c>
      <c r="D2181" s="7" t="s">
        <v>2380</v>
      </c>
      <c r="E2181" s="7" t="s">
        <v>2380</v>
      </c>
      <c r="F2181" s="7" t="s">
        <v>2383</v>
      </c>
      <c r="G2181">
        <v>1</v>
      </c>
      <c r="H2181" s="7" t="s">
        <v>2380</v>
      </c>
      <c r="I2181" s="7" t="s">
        <v>4727</v>
      </c>
      <c r="J2181" s="7" t="s">
        <v>4725</v>
      </c>
    </row>
    <row r="2182" spans="1:10" x14ac:dyDescent="0.3">
      <c r="A2182" s="7" t="s">
        <v>181</v>
      </c>
      <c r="B2182">
        <v>18.600000000000001</v>
      </c>
      <c r="C2182">
        <v>5</v>
      </c>
      <c r="D2182" s="7" t="s">
        <v>2380</v>
      </c>
      <c r="E2182" s="7" t="s">
        <v>2380</v>
      </c>
      <c r="F2182" s="7" t="s">
        <v>2383</v>
      </c>
      <c r="G2182">
        <v>1</v>
      </c>
      <c r="H2182" s="7" t="s">
        <v>2380</v>
      </c>
      <c r="I2182" s="7" t="s">
        <v>4727</v>
      </c>
      <c r="J2182" s="7" t="s">
        <v>4725</v>
      </c>
    </row>
    <row r="2183" spans="1:10" x14ac:dyDescent="0.3">
      <c r="A2183" s="7" t="s">
        <v>180</v>
      </c>
      <c r="B2183">
        <v>17.8</v>
      </c>
      <c r="C2183">
        <v>4.55</v>
      </c>
      <c r="D2183" s="7" t="s">
        <v>2380</v>
      </c>
      <c r="E2183" s="7" t="s">
        <v>2380</v>
      </c>
      <c r="F2183" s="7" t="s">
        <v>2383</v>
      </c>
      <c r="G2183">
        <v>1</v>
      </c>
      <c r="H2183" s="7" t="s">
        <v>2380</v>
      </c>
      <c r="I2183" s="7" t="s">
        <v>4728</v>
      </c>
      <c r="J2183" s="7" t="s">
        <v>4725</v>
      </c>
    </row>
    <row r="2184" spans="1:10" x14ac:dyDescent="0.3">
      <c r="A2184" s="7" t="s">
        <v>179</v>
      </c>
      <c r="B2184">
        <v>35.200000000000003</v>
      </c>
      <c r="C2184">
        <v>5.97</v>
      </c>
      <c r="D2184" s="7" t="s">
        <v>2380</v>
      </c>
      <c r="E2184" s="7" t="s">
        <v>2383</v>
      </c>
      <c r="F2184" s="7" t="s">
        <v>2380</v>
      </c>
      <c r="G2184">
        <v>1</v>
      </c>
      <c r="H2184" s="7" t="s">
        <v>2380</v>
      </c>
      <c r="I2184" s="7" t="s">
        <v>4722</v>
      </c>
      <c r="J2184" s="7" t="s">
        <v>4724</v>
      </c>
    </row>
    <row r="2185" spans="1:10" x14ac:dyDescent="0.3">
      <c r="A2185" s="7" t="s">
        <v>178</v>
      </c>
      <c r="B2185">
        <v>33.770000000000003</v>
      </c>
      <c r="C2185">
        <v>4.0199999999999996</v>
      </c>
      <c r="D2185" s="7" t="s">
        <v>2380</v>
      </c>
      <c r="E2185" s="7" t="s">
        <v>2383</v>
      </c>
      <c r="F2185" s="7" t="s">
        <v>2380</v>
      </c>
      <c r="G2185">
        <v>1</v>
      </c>
      <c r="H2185" s="7" t="s">
        <v>2380</v>
      </c>
      <c r="I2185" s="7" t="s">
        <v>4722</v>
      </c>
      <c r="J2185" s="7" t="s">
        <v>4725</v>
      </c>
    </row>
    <row r="2186" spans="1:10" x14ac:dyDescent="0.3">
      <c r="A2186" s="7" t="s">
        <v>177</v>
      </c>
      <c r="B2186">
        <v>30.03</v>
      </c>
      <c r="C2186">
        <v>4.04</v>
      </c>
      <c r="D2186" s="7" t="s">
        <v>2380</v>
      </c>
      <c r="E2186" s="7" t="s">
        <v>2383</v>
      </c>
      <c r="F2186" s="7" t="s">
        <v>2380</v>
      </c>
      <c r="G2186">
        <v>1</v>
      </c>
      <c r="H2186" s="7" t="s">
        <v>2380</v>
      </c>
      <c r="I2186" s="7" t="s">
        <v>4722</v>
      </c>
      <c r="J2186" s="7" t="s">
        <v>4725</v>
      </c>
    </row>
    <row r="2187" spans="1:10" x14ac:dyDescent="0.3">
      <c r="A2187" s="7" t="s">
        <v>176</v>
      </c>
      <c r="B2187">
        <v>29.37</v>
      </c>
      <c r="C2187">
        <v>5.54</v>
      </c>
      <c r="D2187" s="7" t="s">
        <v>2380</v>
      </c>
      <c r="E2187" s="7" t="s">
        <v>2383</v>
      </c>
      <c r="F2187" s="7" t="s">
        <v>2380</v>
      </c>
      <c r="G2187">
        <v>1</v>
      </c>
      <c r="H2187" s="7" t="s">
        <v>2380</v>
      </c>
      <c r="I2187" s="7" t="s">
        <v>4726</v>
      </c>
      <c r="J2187" s="7" t="s">
        <v>4725</v>
      </c>
    </row>
    <row r="2188" spans="1:10" x14ac:dyDescent="0.3">
      <c r="A2188" s="7" t="s">
        <v>175</v>
      </c>
      <c r="B2188">
        <v>28.5</v>
      </c>
      <c r="C2188">
        <v>4.03</v>
      </c>
      <c r="D2188" s="7" t="s">
        <v>2380</v>
      </c>
      <c r="E2188" s="7" t="s">
        <v>2383</v>
      </c>
      <c r="F2188" s="7" t="s">
        <v>2380</v>
      </c>
      <c r="G2188">
        <v>1</v>
      </c>
      <c r="H2188" s="7" t="s">
        <v>2380</v>
      </c>
      <c r="I2188" s="7" t="s">
        <v>4726</v>
      </c>
      <c r="J2188" s="7" t="s">
        <v>4725</v>
      </c>
    </row>
    <row r="2189" spans="1:10" x14ac:dyDescent="0.3">
      <c r="A2189" s="7" t="s">
        <v>174</v>
      </c>
      <c r="B2189">
        <v>23.32</v>
      </c>
      <c r="C2189">
        <v>5.62</v>
      </c>
      <c r="D2189" s="7" t="s">
        <v>2380</v>
      </c>
      <c r="E2189" s="7" t="s">
        <v>2383</v>
      </c>
      <c r="F2189" s="7" t="s">
        <v>2380</v>
      </c>
      <c r="G2189">
        <v>1</v>
      </c>
      <c r="H2189" s="7" t="s">
        <v>2380</v>
      </c>
      <c r="I2189" s="7" t="s">
        <v>4727</v>
      </c>
      <c r="J2189" s="7" t="s">
        <v>4725</v>
      </c>
    </row>
    <row r="2190" spans="1:10" x14ac:dyDescent="0.3">
      <c r="A2190" s="7" t="s">
        <v>173</v>
      </c>
      <c r="B2190">
        <v>26.125</v>
      </c>
      <c r="C2190">
        <v>5.27</v>
      </c>
      <c r="D2190" s="7" t="s">
        <v>2380</v>
      </c>
      <c r="E2190" s="7" t="s">
        <v>2383</v>
      </c>
      <c r="F2190" s="7" t="s">
        <v>2380</v>
      </c>
      <c r="G2190">
        <v>1</v>
      </c>
      <c r="H2190" s="7" t="s">
        <v>2380</v>
      </c>
      <c r="I2190" s="7" t="s">
        <v>4726</v>
      </c>
      <c r="J2190" s="7" t="s">
        <v>4725</v>
      </c>
    </row>
    <row r="2191" spans="1:10" x14ac:dyDescent="0.3">
      <c r="A2191" s="7" t="s">
        <v>172</v>
      </c>
      <c r="B2191">
        <v>25.46</v>
      </c>
      <c r="C2191">
        <v>5.18</v>
      </c>
      <c r="D2191" s="7" t="s">
        <v>2380</v>
      </c>
      <c r="E2191" s="7" t="s">
        <v>2383</v>
      </c>
      <c r="F2191" s="7" t="s">
        <v>2380</v>
      </c>
      <c r="G2191">
        <v>1</v>
      </c>
      <c r="H2191" s="7" t="s">
        <v>2380</v>
      </c>
      <c r="I2191" s="7" t="s">
        <v>4726</v>
      </c>
      <c r="J2191" s="7" t="s">
        <v>4725</v>
      </c>
    </row>
    <row r="2192" spans="1:10" x14ac:dyDescent="0.3">
      <c r="A2192" s="7" t="s">
        <v>171</v>
      </c>
      <c r="B2192">
        <v>23.75</v>
      </c>
      <c r="C2192">
        <v>5.27</v>
      </c>
      <c r="D2192" s="7" t="s">
        <v>2380</v>
      </c>
      <c r="E2192" s="7" t="s">
        <v>2383</v>
      </c>
      <c r="F2192" s="7" t="s">
        <v>2380</v>
      </c>
      <c r="G2192">
        <v>1</v>
      </c>
      <c r="H2192" s="7" t="s">
        <v>2380</v>
      </c>
      <c r="I2192" s="7" t="s">
        <v>4727</v>
      </c>
      <c r="J2192" s="7" t="s">
        <v>4725</v>
      </c>
    </row>
    <row r="2193" spans="1:10" x14ac:dyDescent="0.3">
      <c r="A2193" s="7" t="s">
        <v>169</v>
      </c>
      <c r="B2193">
        <v>23.085000000000001</v>
      </c>
      <c r="C2193">
        <v>5.62</v>
      </c>
      <c r="D2193" s="7" t="s">
        <v>2380</v>
      </c>
      <c r="E2193" s="7" t="s">
        <v>2383</v>
      </c>
      <c r="F2193" s="7" t="s">
        <v>2380</v>
      </c>
      <c r="G2193">
        <v>1</v>
      </c>
      <c r="H2193" s="7" t="s">
        <v>2380</v>
      </c>
      <c r="I2193" s="7" t="s">
        <v>4727</v>
      </c>
      <c r="J2193" s="7" t="s">
        <v>4725</v>
      </c>
    </row>
    <row r="2194" spans="1:10" x14ac:dyDescent="0.3">
      <c r="A2194" s="7" t="s">
        <v>167</v>
      </c>
      <c r="B2194">
        <v>22.99</v>
      </c>
      <c r="C2194">
        <v>5.0599999999999996</v>
      </c>
      <c r="D2194" s="7" t="s">
        <v>2380</v>
      </c>
      <c r="E2194" s="7" t="s">
        <v>2383</v>
      </c>
      <c r="F2194" s="7" t="s">
        <v>2380</v>
      </c>
      <c r="G2194">
        <v>1</v>
      </c>
      <c r="H2194" s="7" t="s">
        <v>2380</v>
      </c>
      <c r="I2194" s="7" t="s">
        <v>4727</v>
      </c>
      <c r="J2194" s="7" t="s">
        <v>4725</v>
      </c>
    </row>
    <row r="2195" spans="1:10" x14ac:dyDescent="0.3">
      <c r="A2195" s="7" t="s">
        <v>165</v>
      </c>
      <c r="B2195">
        <v>21.47</v>
      </c>
      <c r="C2195">
        <v>4.6900000000000004</v>
      </c>
      <c r="D2195" s="7" t="s">
        <v>2380</v>
      </c>
      <c r="E2195" s="7" t="s">
        <v>2383</v>
      </c>
      <c r="F2195" s="7" t="s">
        <v>2380</v>
      </c>
      <c r="G2195">
        <v>1</v>
      </c>
      <c r="H2195" s="7" t="s">
        <v>2380</v>
      </c>
      <c r="I2195" s="7" t="s">
        <v>4727</v>
      </c>
      <c r="J2195" s="7" t="s">
        <v>4725</v>
      </c>
    </row>
    <row r="2196" spans="1:10" x14ac:dyDescent="0.3">
      <c r="A2196" s="7" t="s">
        <v>163</v>
      </c>
      <c r="B2196">
        <v>15.96</v>
      </c>
      <c r="C2196">
        <v>5.44</v>
      </c>
      <c r="D2196" s="7" t="s">
        <v>2380</v>
      </c>
      <c r="E2196" s="7" t="s">
        <v>2383</v>
      </c>
      <c r="F2196" s="7" t="s">
        <v>2380</v>
      </c>
      <c r="G2196">
        <v>1</v>
      </c>
      <c r="H2196" s="7" t="s">
        <v>2380</v>
      </c>
      <c r="I2196" s="7" t="s">
        <v>4728</v>
      </c>
      <c r="J2196" s="7" t="s">
        <v>4725</v>
      </c>
    </row>
    <row r="2197" spans="1:10" x14ac:dyDescent="0.3">
      <c r="A2197" s="7" t="s">
        <v>162</v>
      </c>
      <c r="B2197">
        <v>39.5</v>
      </c>
      <c r="C2197">
        <v>5.05</v>
      </c>
      <c r="D2197" s="7" t="s">
        <v>2380</v>
      </c>
      <c r="E2197" s="7" t="s">
        <v>2383</v>
      </c>
      <c r="F2197" s="7" t="s">
        <v>2380</v>
      </c>
      <c r="G2197">
        <v>1</v>
      </c>
      <c r="H2197" s="7" t="s">
        <v>2380</v>
      </c>
      <c r="I2197" s="7" t="s">
        <v>4722</v>
      </c>
      <c r="J2197" s="7" t="s">
        <v>4725</v>
      </c>
    </row>
    <row r="2198" spans="1:10" x14ac:dyDescent="0.3">
      <c r="A2198" s="7" t="s">
        <v>161</v>
      </c>
      <c r="B2198">
        <v>33.770000000000003</v>
      </c>
      <c r="C2198">
        <v>6</v>
      </c>
      <c r="D2198" s="7" t="s">
        <v>2380</v>
      </c>
      <c r="E2198" s="7" t="s">
        <v>2383</v>
      </c>
      <c r="F2198" s="7" t="s">
        <v>2380</v>
      </c>
      <c r="G2198">
        <v>1</v>
      </c>
      <c r="H2198" s="7" t="s">
        <v>2380</v>
      </c>
      <c r="I2198" s="7" t="s">
        <v>4722</v>
      </c>
      <c r="J2198" s="7" t="s">
        <v>4724</v>
      </c>
    </row>
    <row r="2199" spans="1:10" x14ac:dyDescent="0.3">
      <c r="A2199" s="7" t="s">
        <v>160</v>
      </c>
      <c r="B2199">
        <v>26.84</v>
      </c>
      <c r="C2199">
        <v>5.99</v>
      </c>
      <c r="D2199" s="7" t="s">
        <v>2383</v>
      </c>
      <c r="E2199" s="7" t="s">
        <v>2383</v>
      </c>
      <c r="F2199" s="7" t="s">
        <v>2380</v>
      </c>
      <c r="G2199">
        <v>1</v>
      </c>
      <c r="H2199" s="7" t="s">
        <v>2380</v>
      </c>
      <c r="I2199" s="7" t="s">
        <v>4726</v>
      </c>
      <c r="J2199" s="7" t="s">
        <v>4724</v>
      </c>
    </row>
    <row r="2200" spans="1:10" x14ac:dyDescent="0.3">
      <c r="A2200" s="7" t="s">
        <v>159</v>
      </c>
      <c r="B2200">
        <v>35.53</v>
      </c>
      <c r="C2200">
        <v>4.3600000000000003</v>
      </c>
      <c r="D2200" s="7" t="s">
        <v>2380</v>
      </c>
      <c r="E2200" s="7" t="s">
        <v>2380</v>
      </c>
      <c r="F2200" s="7" t="s">
        <v>2383</v>
      </c>
      <c r="G2200">
        <v>1</v>
      </c>
      <c r="H2200" s="7" t="s">
        <v>2380</v>
      </c>
      <c r="I2200" s="7" t="s">
        <v>4722</v>
      </c>
      <c r="J2200" s="7" t="s">
        <v>4725</v>
      </c>
    </row>
    <row r="2201" spans="1:10" x14ac:dyDescent="0.3">
      <c r="A2201" s="7" t="s">
        <v>158</v>
      </c>
      <c r="B2201">
        <v>30.59</v>
      </c>
      <c r="C2201">
        <v>4.41</v>
      </c>
      <c r="D2201" s="7" t="s">
        <v>2380</v>
      </c>
      <c r="E2201" s="7" t="s">
        <v>2380</v>
      </c>
      <c r="F2201" s="7" t="s">
        <v>2383</v>
      </c>
      <c r="G2201">
        <v>1</v>
      </c>
      <c r="H2201" s="7" t="s">
        <v>2380</v>
      </c>
      <c r="I2201" s="7" t="s">
        <v>4722</v>
      </c>
      <c r="J2201" s="7" t="s">
        <v>4725</v>
      </c>
    </row>
    <row r="2202" spans="1:10" x14ac:dyDescent="0.3">
      <c r="A2202" s="7" t="s">
        <v>157</v>
      </c>
      <c r="B2202">
        <v>30.59</v>
      </c>
      <c r="C2202">
        <v>4.17</v>
      </c>
      <c r="D2202" s="7" t="s">
        <v>2380</v>
      </c>
      <c r="E2202" s="7" t="s">
        <v>2380</v>
      </c>
      <c r="F2202" s="7" t="s">
        <v>2383</v>
      </c>
      <c r="G2202">
        <v>1</v>
      </c>
      <c r="H2202" s="7" t="s">
        <v>2380</v>
      </c>
      <c r="I2202" s="7" t="s">
        <v>4722</v>
      </c>
      <c r="J2202" s="7" t="s">
        <v>4725</v>
      </c>
    </row>
    <row r="2203" spans="1:10" x14ac:dyDescent="0.3">
      <c r="A2203" s="7" t="s">
        <v>156</v>
      </c>
      <c r="B2203">
        <v>27.835000000000001</v>
      </c>
      <c r="C2203">
        <v>4.4400000000000004</v>
      </c>
      <c r="D2203" s="7" t="s">
        <v>2380</v>
      </c>
      <c r="E2203" s="7" t="s">
        <v>2380</v>
      </c>
      <c r="F2203" s="7" t="s">
        <v>2383</v>
      </c>
      <c r="G2203">
        <v>1</v>
      </c>
      <c r="H2203" s="7" t="s">
        <v>2380</v>
      </c>
      <c r="I2203" s="7" t="s">
        <v>4726</v>
      </c>
      <c r="J2203" s="7" t="s">
        <v>4725</v>
      </c>
    </row>
    <row r="2204" spans="1:10" x14ac:dyDescent="0.3">
      <c r="A2204" s="7" t="s">
        <v>155</v>
      </c>
      <c r="B2204">
        <v>40.26</v>
      </c>
      <c r="C2204">
        <v>5.52</v>
      </c>
      <c r="D2204" s="7" t="s">
        <v>2380</v>
      </c>
      <c r="E2204" s="7" t="s">
        <v>2383</v>
      </c>
      <c r="F2204" s="7" t="s">
        <v>2380</v>
      </c>
      <c r="G2204">
        <v>1</v>
      </c>
      <c r="H2204" s="7" t="s">
        <v>2380</v>
      </c>
      <c r="I2204" s="7" t="s">
        <v>4722</v>
      </c>
      <c r="J2204" s="7" t="s">
        <v>4725</v>
      </c>
    </row>
    <row r="2205" spans="1:10" x14ac:dyDescent="0.3">
      <c r="A2205" s="7" t="s">
        <v>154</v>
      </c>
      <c r="B2205">
        <v>39.82</v>
      </c>
      <c r="C2205">
        <v>6.01</v>
      </c>
      <c r="D2205" s="7" t="s">
        <v>2380</v>
      </c>
      <c r="E2205" s="7" t="s">
        <v>2383</v>
      </c>
      <c r="F2205" s="7" t="s">
        <v>2380</v>
      </c>
      <c r="G2205">
        <v>1</v>
      </c>
      <c r="H2205" s="7" t="s">
        <v>2380</v>
      </c>
      <c r="I2205" s="7" t="s">
        <v>4722</v>
      </c>
      <c r="J2205" s="7" t="s">
        <v>4724</v>
      </c>
    </row>
    <row r="2206" spans="1:10" x14ac:dyDescent="0.3">
      <c r="A2206" s="7" t="s">
        <v>153</v>
      </c>
      <c r="B2206">
        <v>39.159999999999997</v>
      </c>
      <c r="C2206">
        <v>5.81</v>
      </c>
      <c r="D2206" s="7" t="s">
        <v>2380</v>
      </c>
      <c r="E2206" s="7" t="s">
        <v>2383</v>
      </c>
      <c r="F2206" s="7" t="s">
        <v>2380</v>
      </c>
      <c r="G2206">
        <v>1</v>
      </c>
      <c r="H2206" s="7" t="s">
        <v>2380</v>
      </c>
      <c r="I2206" s="7" t="s">
        <v>4722</v>
      </c>
      <c r="J2206" s="7" t="s">
        <v>4724</v>
      </c>
    </row>
    <row r="2207" spans="1:10" x14ac:dyDescent="0.3">
      <c r="A2207" s="7" t="s">
        <v>152</v>
      </c>
      <c r="B2207">
        <v>25.555</v>
      </c>
      <c r="C2207">
        <v>4.37</v>
      </c>
      <c r="D2207" s="7" t="s">
        <v>2380</v>
      </c>
      <c r="E2207" s="7" t="s">
        <v>2380</v>
      </c>
      <c r="F2207" s="7" t="s">
        <v>2383</v>
      </c>
      <c r="G2207">
        <v>1</v>
      </c>
      <c r="H2207" s="7" t="s">
        <v>2380</v>
      </c>
      <c r="I2207" s="7" t="s">
        <v>4726</v>
      </c>
      <c r="J2207" s="7" t="s">
        <v>4725</v>
      </c>
    </row>
    <row r="2208" spans="1:10" x14ac:dyDescent="0.3">
      <c r="A2208" s="7" t="s">
        <v>151</v>
      </c>
      <c r="B2208">
        <v>25.175000000000001</v>
      </c>
      <c r="C2208">
        <v>5.74</v>
      </c>
      <c r="D2208" s="7" t="s">
        <v>2380</v>
      </c>
      <c r="E2208" s="7" t="s">
        <v>2380</v>
      </c>
      <c r="F2208" s="7" t="s">
        <v>2383</v>
      </c>
      <c r="G2208">
        <v>1</v>
      </c>
      <c r="H2208" s="7" t="s">
        <v>2380</v>
      </c>
      <c r="I2208" s="7" t="s">
        <v>4726</v>
      </c>
      <c r="J2208" s="7" t="s">
        <v>4724</v>
      </c>
    </row>
    <row r="2209" spans="1:10" x14ac:dyDescent="0.3">
      <c r="A2209" s="7" t="s">
        <v>150</v>
      </c>
      <c r="B2209">
        <v>38.28</v>
      </c>
      <c r="C2209">
        <v>5.39</v>
      </c>
      <c r="D2209" s="7" t="s">
        <v>2380</v>
      </c>
      <c r="E2209" s="7" t="s">
        <v>2383</v>
      </c>
      <c r="F2209" s="7" t="s">
        <v>2380</v>
      </c>
      <c r="G2209">
        <v>1</v>
      </c>
      <c r="H2209" s="7" t="s">
        <v>2380</v>
      </c>
      <c r="I2209" s="7" t="s">
        <v>4722</v>
      </c>
      <c r="J2209" s="7" t="s">
        <v>4725</v>
      </c>
    </row>
    <row r="2210" spans="1:10" x14ac:dyDescent="0.3">
      <c r="A2210" s="7" t="s">
        <v>149</v>
      </c>
      <c r="B2210">
        <v>38.17</v>
      </c>
      <c r="C2210">
        <v>4.07</v>
      </c>
      <c r="D2210" s="7" t="s">
        <v>2380</v>
      </c>
      <c r="E2210" s="7" t="s">
        <v>2383</v>
      </c>
      <c r="F2210" s="7" t="s">
        <v>2380</v>
      </c>
      <c r="G2210">
        <v>1</v>
      </c>
      <c r="H2210" s="7" t="s">
        <v>2380</v>
      </c>
      <c r="I2210" s="7" t="s">
        <v>4722</v>
      </c>
      <c r="J2210" s="7" t="s">
        <v>4725</v>
      </c>
    </row>
    <row r="2211" spans="1:10" x14ac:dyDescent="0.3">
      <c r="A2211" s="7" t="s">
        <v>148</v>
      </c>
      <c r="B2211">
        <v>36.85</v>
      </c>
      <c r="C2211">
        <v>5.49</v>
      </c>
      <c r="D2211" s="7" t="s">
        <v>2380</v>
      </c>
      <c r="E2211" s="7" t="s">
        <v>2383</v>
      </c>
      <c r="F2211" s="7" t="s">
        <v>2380</v>
      </c>
      <c r="G2211">
        <v>1</v>
      </c>
      <c r="H2211" s="7" t="s">
        <v>2380</v>
      </c>
      <c r="I2211" s="7" t="s">
        <v>4722</v>
      </c>
      <c r="J2211" s="7" t="s">
        <v>4725</v>
      </c>
    </row>
    <row r="2212" spans="1:10" x14ac:dyDescent="0.3">
      <c r="A2212" s="7" t="s">
        <v>147</v>
      </c>
      <c r="B2212">
        <v>22.61</v>
      </c>
      <c r="C2212">
        <v>5.68</v>
      </c>
      <c r="D2212" s="7" t="s">
        <v>2380</v>
      </c>
      <c r="E2212" s="7" t="s">
        <v>2380</v>
      </c>
      <c r="F2212" s="7" t="s">
        <v>2383</v>
      </c>
      <c r="G2212">
        <v>1</v>
      </c>
      <c r="H2212" s="7" t="s">
        <v>2380</v>
      </c>
      <c r="I2212" s="7" t="s">
        <v>4727</v>
      </c>
      <c r="J2212" s="7" t="s">
        <v>4725</v>
      </c>
    </row>
    <row r="2213" spans="1:10" x14ac:dyDescent="0.3">
      <c r="A2213" s="7" t="s">
        <v>146</v>
      </c>
      <c r="B2213">
        <v>21.754999999999999</v>
      </c>
      <c r="C2213">
        <v>6.09</v>
      </c>
      <c r="D2213" s="7" t="s">
        <v>2380</v>
      </c>
      <c r="E2213" s="7" t="s">
        <v>2380</v>
      </c>
      <c r="F2213" s="7" t="s">
        <v>2383</v>
      </c>
      <c r="G2213">
        <v>1</v>
      </c>
      <c r="H2213" s="7" t="s">
        <v>2380</v>
      </c>
      <c r="I2213" s="7" t="s">
        <v>4727</v>
      </c>
      <c r="J2213" s="7" t="s">
        <v>4724</v>
      </c>
    </row>
    <row r="2214" spans="1:10" x14ac:dyDescent="0.3">
      <c r="A2214" s="7" t="s">
        <v>145</v>
      </c>
      <c r="B2214">
        <v>20.425000000000001</v>
      </c>
      <c r="C2214">
        <v>5.53</v>
      </c>
      <c r="D2214" s="7" t="s">
        <v>2380</v>
      </c>
      <c r="E2214" s="7" t="s">
        <v>2380</v>
      </c>
      <c r="F2214" s="7" t="s">
        <v>2383</v>
      </c>
      <c r="G2214">
        <v>1</v>
      </c>
      <c r="H2214" s="7" t="s">
        <v>2380</v>
      </c>
      <c r="I2214" s="7" t="s">
        <v>4727</v>
      </c>
      <c r="J2214" s="7" t="s">
        <v>4725</v>
      </c>
    </row>
    <row r="2215" spans="1:10" x14ac:dyDescent="0.3">
      <c r="A2215" s="7" t="s">
        <v>144</v>
      </c>
      <c r="B2215">
        <v>31.35</v>
      </c>
      <c r="C2215">
        <v>4.28</v>
      </c>
      <c r="D2215" s="7" t="s">
        <v>2380</v>
      </c>
      <c r="E2215" s="7" t="s">
        <v>2383</v>
      </c>
      <c r="F2215" s="7" t="s">
        <v>2380</v>
      </c>
      <c r="G2215">
        <v>1</v>
      </c>
      <c r="H2215" s="7" t="s">
        <v>2380</v>
      </c>
      <c r="I2215" s="7" t="s">
        <v>4722</v>
      </c>
      <c r="J2215" s="7" t="s">
        <v>4725</v>
      </c>
    </row>
    <row r="2216" spans="1:10" x14ac:dyDescent="0.3">
      <c r="A2216" s="7" t="s">
        <v>143</v>
      </c>
      <c r="B2216">
        <v>31.13</v>
      </c>
      <c r="C2216">
        <v>6.01</v>
      </c>
      <c r="D2216" s="7" t="s">
        <v>2380</v>
      </c>
      <c r="E2216" s="7" t="s">
        <v>2383</v>
      </c>
      <c r="F2216" s="7" t="s">
        <v>2380</v>
      </c>
      <c r="G2216">
        <v>1</v>
      </c>
      <c r="H2216" s="7" t="s">
        <v>2380</v>
      </c>
      <c r="I2216" s="7" t="s">
        <v>4722</v>
      </c>
      <c r="J2216" s="7" t="s">
        <v>4724</v>
      </c>
    </row>
    <row r="2217" spans="1:10" x14ac:dyDescent="0.3">
      <c r="A2217" s="7" t="s">
        <v>142</v>
      </c>
      <c r="B2217">
        <v>17.48</v>
      </c>
      <c r="C2217">
        <v>4.59</v>
      </c>
      <c r="D2217" s="7" t="s">
        <v>2380</v>
      </c>
      <c r="E2217" s="7" t="s">
        <v>2380</v>
      </c>
      <c r="F2217" s="7" t="s">
        <v>2383</v>
      </c>
      <c r="G2217">
        <v>1</v>
      </c>
      <c r="H2217" s="7" t="s">
        <v>2380</v>
      </c>
      <c r="I2217" s="7" t="s">
        <v>4728</v>
      </c>
      <c r="J2217" s="7" t="s">
        <v>4725</v>
      </c>
    </row>
    <row r="2218" spans="1:10" x14ac:dyDescent="0.3">
      <c r="A2218" s="7" t="s">
        <v>141</v>
      </c>
      <c r="B2218">
        <v>22.57</v>
      </c>
      <c r="C2218">
        <v>5.8</v>
      </c>
      <c r="D2218" s="7" t="s">
        <v>2383</v>
      </c>
      <c r="E2218" s="7" t="s">
        <v>2380</v>
      </c>
      <c r="F2218" s="7" t="s">
        <v>2380</v>
      </c>
      <c r="G2218">
        <v>1</v>
      </c>
      <c r="H2218" s="7" t="s">
        <v>2380</v>
      </c>
      <c r="I2218" s="7" t="s">
        <v>4727</v>
      </c>
      <c r="J2218" s="7" t="s">
        <v>4724</v>
      </c>
    </row>
    <row r="2219" spans="1:10" x14ac:dyDescent="0.3">
      <c r="A2219" s="7" t="s">
        <v>140</v>
      </c>
      <c r="B2219">
        <v>26.73</v>
      </c>
      <c r="C2219">
        <v>5.08</v>
      </c>
      <c r="D2219" s="7" t="s">
        <v>2380</v>
      </c>
      <c r="E2219" s="7" t="s">
        <v>2383</v>
      </c>
      <c r="F2219" s="7" t="s">
        <v>2380</v>
      </c>
      <c r="G2219">
        <v>1</v>
      </c>
      <c r="H2219" s="7" t="s">
        <v>2380</v>
      </c>
      <c r="I2219" s="7" t="s">
        <v>4726</v>
      </c>
      <c r="J2219" s="7" t="s">
        <v>4725</v>
      </c>
    </row>
    <row r="2220" spans="1:10" x14ac:dyDescent="0.3">
      <c r="A2220" s="7" t="s">
        <v>139</v>
      </c>
      <c r="B2220">
        <v>20.79</v>
      </c>
      <c r="C2220">
        <v>5.84</v>
      </c>
      <c r="D2220" s="7" t="s">
        <v>2380</v>
      </c>
      <c r="E2220" s="7" t="s">
        <v>2383</v>
      </c>
      <c r="F2220" s="7" t="s">
        <v>2380</v>
      </c>
      <c r="G2220">
        <v>1</v>
      </c>
      <c r="H2220" s="7" t="s">
        <v>2380</v>
      </c>
      <c r="I2220" s="7" t="s">
        <v>4727</v>
      </c>
      <c r="J2220" s="7" t="s">
        <v>4724</v>
      </c>
    </row>
    <row r="2221" spans="1:10" x14ac:dyDescent="0.3">
      <c r="A2221" s="7" t="s">
        <v>138</v>
      </c>
      <c r="B2221">
        <v>20.149999999999999</v>
      </c>
      <c r="C2221">
        <v>4.1500000000000004</v>
      </c>
      <c r="D2221" s="7" t="s">
        <v>2380</v>
      </c>
      <c r="E2221" s="7" t="s">
        <v>2380</v>
      </c>
      <c r="F2221" s="7" t="s">
        <v>2380</v>
      </c>
      <c r="G2221">
        <v>1</v>
      </c>
      <c r="H2221" s="7" t="s">
        <v>2380</v>
      </c>
      <c r="I2221" s="7" t="s">
        <v>4727</v>
      </c>
      <c r="J2221" s="7" t="s">
        <v>4725</v>
      </c>
    </row>
    <row r="2222" spans="1:10" x14ac:dyDescent="0.3">
      <c r="A2222" s="7" t="s">
        <v>137</v>
      </c>
      <c r="B2222">
        <v>36.85</v>
      </c>
      <c r="C2222">
        <v>4.3600000000000003</v>
      </c>
      <c r="D2222" s="7" t="s">
        <v>2383</v>
      </c>
      <c r="E2222" s="7" t="s">
        <v>2380</v>
      </c>
      <c r="F2222" s="7" t="s">
        <v>2380</v>
      </c>
      <c r="G2222">
        <v>0</v>
      </c>
      <c r="H2222" s="7" t="s">
        <v>2380</v>
      </c>
      <c r="I2222" s="7" t="s">
        <v>4722</v>
      </c>
      <c r="J2222" s="7" t="s">
        <v>4725</v>
      </c>
    </row>
    <row r="2223" spans="1:10" x14ac:dyDescent="0.3">
      <c r="A2223" s="7" t="s">
        <v>136</v>
      </c>
      <c r="B2223">
        <v>35.53</v>
      </c>
      <c r="C2223">
        <v>4.55</v>
      </c>
      <c r="D2223" s="7" t="s">
        <v>2383</v>
      </c>
      <c r="E2223" s="7" t="s">
        <v>2380</v>
      </c>
      <c r="F2223" s="7" t="s">
        <v>2380</v>
      </c>
      <c r="G2223">
        <v>0</v>
      </c>
      <c r="H2223" s="7" t="s">
        <v>2380</v>
      </c>
      <c r="I2223" s="7" t="s">
        <v>4722</v>
      </c>
      <c r="J2223" s="7" t="s">
        <v>4725</v>
      </c>
    </row>
    <row r="2224" spans="1:10" x14ac:dyDescent="0.3">
      <c r="A2224" s="7" t="s">
        <v>135</v>
      </c>
      <c r="B2224">
        <v>31.1</v>
      </c>
      <c r="C2224">
        <v>4.37</v>
      </c>
      <c r="D2224" s="7" t="s">
        <v>2383</v>
      </c>
      <c r="E2224" s="7" t="s">
        <v>2380</v>
      </c>
      <c r="F2224" s="7" t="s">
        <v>2380</v>
      </c>
      <c r="G2224">
        <v>0</v>
      </c>
      <c r="H2224" s="7" t="s">
        <v>2380</v>
      </c>
      <c r="I2224" s="7" t="s">
        <v>4722</v>
      </c>
      <c r="J2224" s="7" t="s">
        <v>4725</v>
      </c>
    </row>
    <row r="2225" spans="1:10" x14ac:dyDescent="0.3">
      <c r="A2225" s="7" t="s">
        <v>134</v>
      </c>
      <c r="B2225">
        <v>23.21</v>
      </c>
      <c r="C2225">
        <v>5.24</v>
      </c>
      <c r="D2225" s="7" t="s">
        <v>2383</v>
      </c>
      <c r="E2225" s="7" t="s">
        <v>2380</v>
      </c>
      <c r="F2225" s="7" t="s">
        <v>2380</v>
      </c>
      <c r="G2225">
        <v>0</v>
      </c>
      <c r="H2225" s="7" t="s">
        <v>2380</v>
      </c>
      <c r="I2225" s="7" t="s">
        <v>4727</v>
      </c>
      <c r="J2225" s="7" t="s">
        <v>4725</v>
      </c>
    </row>
    <row r="2226" spans="1:10" x14ac:dyDescent="0.3">
      <c r="A2226" s="7" t="s">
        <v>133</v>
      </c>
      <c r="B2226">
        <v>18.36</v>
      </c>
      <c r="C2226">
        <v>5.96</v>
      </c>
      <c r="D2226" s="7" t="s">
        <v>2380</v>
      </c>
      <c r="E2226" s="7" t="s">
        <v>2380</v>
      </c>
      <c r="F2226" s="7" t="s">
        <v>2380</v>
      </c>
      <c r="G2226">
        <v>1</v>
      </c>
      <c r="H2226" s="7" t="s">
        <v>2380</v>
      </c>
      <c r="I2226" s="7" t="s">
        <v>4728</v>
      </c>
      <c r="J2226" s="7" t="s">
        <v>4724</v>
      </c>
    </row>
    <row r="2227" spans="1:10" x14ac:dyDescent="0.3">
      <c r="A2227" s="7" t="s">
        <v>132</v>
      </c>
      <c r="B2227">
        <v>15.92</v>
      </c>
      <c r="C2227">
        <v>4.76</v>
      </c>
      <c r="D2227" s="7" t="s">
        <v>2383</v>
      </c>
      <c r="E2227" s="7" t="s">
        <v>2380</v>
      </c>
      <c r="F2227" s="7" t="s">
        <v>2380</v>
      </c>
      <c r="G2227">
        <v>1</v>
      </c>
      <c r="H2227" s="7" t="s">
        <v>2380</v>
      </c>
      <c r="I2227" s="7" t="s">
        <v>4728</v>
      </c>
      <c r="J2227" s="7" t="s">
        <v>4725</v>
      </c>
    </row>
    <row r="2228" spans="1:10" x14ac:dyDescent="0.3">
      <c r="A2228" s="7" t="s">
        <v>131</v>
      </c>
      <c r="B2228">
        <v>15.17</v>
      </c>
      <c r="C2228">
        <v>4.3</v>
      </c>
      <c r="D2228" s="7" t="s">
        <v>2383</v>
      </c>
      <c r="E2228" s="7" t="s">
        <v>2380</v>
      </c>
      <c r="F2228" s="7" t="s">
        <v>2383</v>
      </c>
      <c r="G2228">
        <v>1</v>
      </c>
      <c r="H2228" s="7" t="s">
        <v>2380</v>
      </c>
      <c r="I2228" s="7" t="s">
        <v>4728</v>
      </c>
      <c r="J2228" s="7" t="s">
        <v>4725</v>
      </c>
    </row>
    <row r="2229" spans="1:10" x14ac:dyDescent="0.3">
      <c r="A2229" s="7" t="s">
        <v>130</v>
      </c>
      <c r="B2229">
        <v>16.63</v>
      </c>
      <c r="C2229">
        <v>4.5</v>
      </c>
      <c r="D2229" s="7" t="s">
        <v>2380</v>
      </c>
      <c r="E2229" s="7" t="s">
        <v>2380</v>
      </c>
      <c r="F2229" s="7" t="s">
        <v>2380</v>
      </c>
      <c r="G2229">
        <v>1</v>
      </c>
      <c r="H2229" s="7" t="s">
        <v>2380</v>
      </c>
      <c r="I2229" s="7" t="s">
        <v>4728</v>
      </c>
      <c r="J2229" s="7" t="s">
        <v>4725</v>
      </c>
    </row>
    <row r="2230" spans="1:10" x14ac:dyDescent="0.3">
      <c r="A2230" s="7" t="s">
        <v>129</v>
      </c>
      <c r="B2230">
        <v>19.39</v>
      </c>
      <c r="C2230">
        <v>5.59</v>
      </c>
      <c r="D2230" s="7" t="s">
        <v>2380</v>
      </c>
      <c r="E2230" s="7" t="s">
        <v>2380</v>
      </c>
      <c r="F2230" s="7" t="s">
        <v>2383</v>
      </c>
      <c r="G2230">
        <v>1</v>
      </c>
      <c r="H2230" s="7" t="s">
        <v>2380</v>
      </c>
      <c r="I2230" s="7" t="s">
        <v>4727</v>
      </c>
      <c r="J2230" s="7" t="s">
        <v>4725</v>
      </c>
    </row>
    <row r="2231" spans="1:10" x14ac:dyDescent="0.3">
      <c r="A2231" s="7" t="s">
        <v>128</v>
      </c>
      <c r="B2231">
        <v>17.34</v>
      </c>
      <c r="C2231">
        <v>6.29</v>
      </c>
      <c r="D2231" s="7" t="s">
        <v>2383</v>
      </c>
      <c r="E2231" s="7" t="s">
        <v>2380</v>
      </c>
      <c r="F2231" s="7" t="s">
        <v>2383</v>
      </c>
      <c r="G2231">
        <v>1</v>
      </c>
      <c r="H2231" s="7" t="s">
        <v>2380</v>
      </c>
      <c r="I2231" s="7" t="s">
        <v>4728</v>
      </c>
      <c r="J2231" s="7" t="s">
        <v>4724</v>
      </c>
    </row>
    <row r="2232" spans="1:10" x14ac:dyDescent="0.3">
      <c r="A2232" s="7" t="s">
        <v>127</v>
      </c>
      <c r="B2232">
        <v>17.940000000000001</v>
      </c>
      <c r="C2232">
        <v>4.1900000000000004</v>
      </c>
      <c r="D2232" s="7" t="s">
        <v>2380</v>
      </c>
      <c r="E2232" s="7" t="s">
        <v>2383</v>
      </c>
      <c r="F2232" s="7" t="s">
        <v>2380</v>
      </c>
      <c r="G2232">
        <v>1</v>
      </c>
      <c r="H2232" s="7" t="s">
        <v>2380</v>
      </c>
      <c r="I2232" s="7" t="s">
        <v>4728</v>
      </c>
      <c r="J2232" s="7" t="s">
        <v>4725</v>
      </c>
    </row>
    <row r="2233" spans="1:10" x14ac:dyDescent="0.3">
      <c r="A2233" s="7" t="s">
        <v>126</v>
      </c>
      <c r="B2233">
        <v>16.670000000000002</v>
      </c>
      <c r="C2233">
        <v>4.7</v>
      </c>
      <c r="D2233" s="7" t="s">
        <v>2383</v>
      </c>
      <c r="E2233" s="7" t="s">
        <v>2380</v>
      </c>
      <c r="F2233" s="7" t="s">
        <v>2383</v>
      </c>
      <c r="G2233">
        <v>1</v>
      </c>
      <c r="H2233" s="7" t="s">
        <v>2380</v>
      </c>
      <c r="I2233" s="7" t="s">
        <v>4728</v>
      </c>
      <c r="J2233" s="7" t="s">
        <v>4725</v>
      </c>
    </row>
    <row r="2234" spans="1:10" x14ac:dyDescent="0.3">
      <c r="A2234" s="7" t="s">
        <v>125</v>
      </c>
      <c r="B2234">
        <v>20.58</v>
      </c>
      <c r="C2234">
        <v>5.64</v>
      </c>
      <c r="D2234" s="7" t="s">
        <v>2383</v>
      </c>
      <c r="E2234" s="7" t="s">
        <v>2380</v>
      </c>
      <c r="F2234" s="7" t="s">
        <v>2380</v>
      </c>
      <c r="G2234">
        <v>0</v>
      </c>
      <c r="H2234" s="7" t="s">
        <v>2380</v>
      </c>
      <c r="I2234" s="7" t="s">
        <v>4727</v>
      </c>
      <c r="J2234" s="7" t="s">
        <v>4725</v>
      </c>
    </row>
    <row r="2235" spans="1:10" x14ac:dyDescent="0.3">
      <c r="A2235" s="7" t="s">
        <v>124</v>
      </c>
      <c r="B2235">
        <v>16.5</v>
      </c>
      <c r="C2235">
        <v>4.1100000000000003</v>
      </c>
      <c r="D2235" s="7" t="s">
        <v>2383</v>
      </c>
      <c r="E2235" s="7" t="s">
        <v>2380</v>
      </c>
      <c r="F2235" s="7" t="s">
        <v>2380</v>
      </c>
      <c r="G2235">
        <v>0</v>
      </c>
      <c r="H2235" s="7" t="s">
        <v>2380</v>
      </c>
      <c r="I2235" s="7" t="s">
        <v>4728</v>
      </c>
      <c r="J2235" s="7" t="s">
        <v>4725</v>
      </c>
    </row>
    <row r="2236" spans="1:10" x14ac:dyDescent="0.3">
      <c r="A2236" s="7" t="s">
        <v>123</v>
      </c>
      <c r="B2236">
        <v>15.41</v>
      </c>
      <c r="C2236">
        <v>5.43</v>
      </c>
      <c r="D2236" s="7" t="s">
        <v>2383</v>
      </c>
      <c r="E2236" s="7" t="s">
        <v>2380</v>
      </c>
      <c r="F2236" s="7" t="s">
        <v>2383</v>
      </c>
      <c r="G2236">
        <v>1</v>
      </c>
      <c r="H2236" s="7" t="s">
        <v>2380</v>
      </c>
      <c r="I2236" s="7" t="s">
        <v>4728</v>
      </c>
      <c r="J2236" s="7" t="s">
        <v>4725</v>
      </c>
    </row>
    <row r="2237" spans="1:10" x14ac:dyDescent="0.3">
      <c r="A2237" s="7" t="s">
        <v>122</v>
      </c>
      <c r="B2237">
        <v>24.59</v>
      </c>
      <c r="C2237">
        <v>4.38</v>
      </c>
      <c r="D2237" s="7" t="s">
        <v>2380</v>
      </c>
      <c r="E2237" s="7" t="s">
        <v>2380</v>
      </c>
      <c r="F2237" s="7" t="s">
        <v>2380</v>
      </c>
      <c r="G2237">
        <v>1</v>
      </c>
      <c r="H2237" s="7" t="s">
        <v>2380</v>
      </c>
      <c r="I2237" s="7" t="s">
        <v>4727</v>
      </c>
      <c r="J2237" s="7" t="s">
        <v>4725</v>
      </c>
    </row>
    <row r="2238" spans="1:10" x14ac:dyDescent="0.3">
      <c r="A2238" s="7" t="s">
        <v>121</v>
      </c>
      <c r="B2238">
        <v>33.33</v>
      </c>
      <c r="C2238">
        <v>9.7899999999999991</v>
      </c>
      <c r="D2238" s="7" t="s">
        <v>2380</v>
      </c>
      <c r="E2238" s="7" t="s">
        <v>2380</v>
      </c>
      <c r="F2238" s="7" t="s">
        <v>2380</v>
      </c>
      <c r="G2238">
        <v>0</v>
      </c>
      <c r="H2238" s="7" t="s">
        <v>2380</v>
      </c>
      <c r="I2238" s="7" t="s">
        <v>4722</v>
      </c>
      <c r="J2238" s="7" t="s">
        <v>4723</v>
      </c>
    </row>
    <row r="2239" spans="1:10" x14ac:dyDescent="0.3">
      <c r="A2239" s="7" t="s">
        <v>120</v>
      </c>
      <c r="B2239">
        <v>18.5</v>
      </c>
      <c r="C2239">
        <v>11.84</v>
      </c>
      <c r="D2239" s="7" t="s">
        <v>2380</v>
      </c>
      <c r="E2239" s="7" t="s">
        <v>2380</v>
      </c>
      <c r="F2239" s="7" t="s">
        <v>2380</v>
      </c>
      <c r="G2239">
        <v>0</v>
      </c>
      <c r="H2239" s="7" t="s">
        <v>2380</v>
      </c>
      <c r="I2239" s="7" t="s">
        <v>4727</v>
      </c>
      <c r="J2239" s="7" t="s">
        <v>4723</v>
      </c>
    </row>
    <row r="2240" spans="1:10" x14ac:dyDescent="0.3">
      <c r="A2240" s="7" t="s">
        <v>119</v>
      </c>
      <c r="B2240">
        <v>18.579999999999998</v>
      </c>
      <c r="C2240">
        <v>6.22</v>
      </c>
      <c r="D2240" s="7" t="s">
        <v>2380</v>
      </c>
      <c r="E2240" s="7" t="s">
        <v>2380</v>
      </c>
      <c r="F2240" s="7" t="s">
        <v>2380</v>
      </c>
      <c r="G2240">
        <v>0</v>
      </c>
      <c r="H2240" s="7" t="s">
        <v>2380</v>
      </c>
      <c r="I2240" s="7" t="s">
        <v>4727</v>
      </c>
      <c r="J2240" s="7" t="s">
        <v>4724</v>
      </c>
    </row>
    <row r="2241" spans="1:10" x14ac:dyDescent="0.3">
      <c r="A2241" s="7" t="s">
        <v>118</v>
      </c>
      <c r="B2241">
        <v>16.64</v>
      </c>
      <c r="C2241">
        <v>10.01</v>
      </c>
      <c r="D2241" s="7" t="s">
        <v>2380</v>
      </c>
      <c r="E2241" s="7" t="s">
        <v>2380</v>
      </c>
      <c r="F2241" s="7" t="s">
        <v>2380</v>
      </c>
      <c r="G2241">
        <v>0</v>
      </c>
      <c r="H2241" s="7" t="s">
        <v>2380</v>
      </c>
      <c r="I2241" s="7" t="s">
        <v>4728</v>
      </c>
      <c r="J2241" s="7" t="s">
        <v>4723</v>
      </c>
    </row>
    <row r="2242" spans="1:10" x14ac:dyDescent="0.3">
      <c r="A2242" s="7" t="s">
        <v>117</v>
      </c>
      <c r="B2242">
        <v>19.329999999999998</v>
      </c>
      <c r="C2242">
        <v>4.32</v>
      </c>
      <c r="D2242" s="7" t="s">
        <v>2380</v>
      </c>
      <c r="E2242" s="7" t="s">
        <v>2380</v>
      </c>
      <c r="F2242" s="7" t="s">
        <v>2380</v>
      </c>
      <c r="G2242">
        <v>1</v>
      </c>
      <c r="H2242" s="7" t="s">
        <v>2380</v>
      </c>
      <c r="I2242" s="7" t="s">
        <v>4727</v>
      </c>
      <c r="J2242" s="7" t="s">
        <v>4725</v>
      </c>
    </row>
    <row r="2243" spans="1:10" x14ac:dyDescent="0.3">
      <c r="A2243" s="7" t="s">
        <v>116</v>
      </c>
      <c r="B2243">
        <v>21.26</v>
      </c>
      <c r="C2243">
        <v>5.65</v>
      </c>
      <c r="D2243" s="7" t="s">
        <v>2383</v>
      </c>
      <c r="E2243" s="7" t="s">
        <v>2380</v>
      </c>
      <c r="F2243" s="7" t="s">
        <v>2383</v>
      </c>
      <c r="G2243">
        <v>1</v>
      </c>
      <c r="H2243" s="7" t="s">
        <v>2380</v>
      </c>
      <c r="I2243" s="7" t="s">
        <v>4727</v>
      </c>
      <c r="J2243" s="7" t="s">
        <v>4725</v>
      </c>
    </row>
    <row r="2244" spans="1:10" x14ac:dyDescent="0.3">
      <c r="A2244" s="7" t="s">
        <v>115</v>
      </c>
      <c r="B2244">
        <v>15.6</v>
      </c>
      <c r="C2244">
        <v>4.12</v>
      </c>
      <c r="D2244" s="7" t="s">
        <v>2383</v>
      </c>
      <c r="E2244" s="7" t="s">
        <v>2380</v>
      </c>
      <c r="F2244" s="7" t="s">
        <v>2380</v>
      </c>
      <c r="G2244">
        <v>1</v>
      </c>
      <c r="H2244" s="7" t="s">
        <v>2380</v>
      </c>
      <c r="I2244" s="7" t="s">
        <v>4728</v>
      </c>
      <c r="J2244" s="7" t="s">
        <v>4725</v>
      </c>
    </row>
    <row r="2245" spans="1:10" x14ac:dyDescent="0.3">
      <c r="A2245" s="7" t="s">
        <v>114</v>
      </c>
      <c r="B2245">
        <v>24.39</v>
      </c>
      <c r="C2245">
        <v>6.24</v>
      </c>
      <c r="D2245" s="7" t="s">
        <v>2380</v>
      </c>
      <c r="E2245" s="7" t="s">
        <v>2380</v>
      </c>
      <c r="F2245" s="7" t="s">
        <v>2380</v>
      </c>
      <c r="G2245">
        <v>1</v>
      </c>
      <c r="H2245" s="7" t="s">
        <v>2380</v>
      </c>
      <c r="I2245" s="7" t="s">
        <v>4727</v>
      </c>
      <c r="J2245" s="7" t="s">
        <v>4724</v>
      </c>
    </row>
    <row r="2246" spans="1:10" x14ac:dyDescent="0.3">
      <c r="A2246" s="7" t="s">
        <v>113</v>
      </c>
      <c r="B2246">
        <v>24.75</v>
      </c>
      <c r="C2246">
        <v>4.83</v>
      </c>
      <c r="D2246" s="7" t="s">
        <v>2380</v>
      </c>
      <c r="E2246" s="7" t="s">
        <v>2380</v>
      </c>
      <c r="F2246" s="7" t="s">
        <v>2380</v>
      </c>
      <c r="G2246">
        <v>0</v>
      </c>
      <c r="H2246" s="7" t="s">
        <v>2380</v>
      </c>
      <c r="I2246" s="7" t="s">
        <v>4727</v>
      </c>
      <c r="J2246" s="7" t="s">
        <v>4725</v>
      </c>
    </row>
    <row r="2247" spans="1:10" x14ac:dyDescent="0.3">
      <c r="A2247" s="7" t="s">
        <v>112</v>
      </c>
      <c r="B2247">
        <v>20.88</v>
      </c>
      <c r="C2247">
        <v>7.4</v>
      </c>
      <c r="D2247" s="7" t="s">
        <v>2380</v>
      </c>
      <c r="E2247" s="7" t="s">
        <v>2380</v>
      </c>
      <c r="F2247" s="7" t="s">
        <v>2380</v>
      </c>
      <c r="G2247">
        <v>0</v>
      </c>
      <c r="H2247" s="7" t="s">
        <v>2380</v>
      </c>
      <c r="I2247" s="7" t="s">
        <v>4727</v>
      </c>
      <c r="J2247" s="7" t="s">
        <v>4723</v>
      </c>
    </row>
    <row r="2248" spans="1:10" x14ac:dyDescent="0.3">
      <c r="A2248" s="7" t="s">
        <v>111</v>
      </c>
      <c r="B2248">
        <v>20.43</v>
      </c>
      <c r="C2248">
        <v>4.54</v>
      </c>
      <c r="D2248" s="7" t="s">
        <v>2380</v>
      </c>
      <c r="E2248" s="7" t="s">
        <v>2380</v>
      </c>
      <c r="F2248" s="7" t="s">
        <v>2380</v>
      </c>
      <c r="G2248">
        <v>0</v>
      </c>
      <c r="H2248" s="7" t="s">
        <v>2380</v>
      </c>
      <c r="I2248" s="7" t="s">
        <v>4727</v>
      </c>
      <c r="J2248" s="7" t="s">
        <v>4725</v>
      </c>
    </row>
    <row r="2249" spans="1:10" x14ac:dyDescent="0.3">
      <c r="A2249" s="7" t="s">
        <v>110</v>
      </c>
      <c r="B2249">
        <v>15.18</v>
      </c>
      <c r="C2249">
        <v>11.11</v>
      </c>
      <c r="D2249" s="7" t="s">
        <v>2380</v>
      </c>
      <c r="E2249" s="7" t="s">
        <v>2380</v>
      </c>
      <c r="F2249" s="7" t="s">
        <v>2380</v>
      </c>
      <c r="G2249">
        <v>0</v>
      </c>
      <c r="H2249" s="7" t="s">
        <v>2380</v>
      </c>
      <c r="I2249" s="7" t="s">
        <v>4728</v>
      </c>
      <c r="J2249" s="7" t="s">
        <v>4723</v>
      </c>
    </row>
    <row r="2250" spans="1:10" x14ac:dyDescent="0.3">
      <c r="A2250" s="7" t="s">
        <v>109</v>
      </c>
      <c r="B2250">
        <v>15.12</v>
      </c>
      <c r="C2250">
        <v>4.03</v>
      </c>
      <c r="D2250" s="7" t="s">
        <v>2383</v>
      </c>
      <c r="E2250" s="7" t="s">
        <v>2380</v>
      </c>
      <c r="F2250" s="7" t="s">
        <v>2380</v>
      </c>
      <c r="G2250">
        <v>0</v>
      </c>
      <c r="H2250" s="7" t="s">
        <v>2380</v>
      </c>
      <c r="I2250" s="7" t="s">
        <v>4728</v>
      </c>
      <c r="J2250" s="7" t="s">
        <v>4725</v>
      </c>
    </row>
    <row r="2251" spans="1:10" x14ac:dyDescent="0.3">
      <c r="A2251" s="7" t="s">
        <v>108</v>
      </c>
      <c r="B2251">
        <v>23.88</v>
      </c>
      <c r="C2251">
        <v>4.51</v>
      </c>
      <c r="D2251" s="7" t="s">
        <v>2380</v>
      </c>
      <c r="E2251" s="7" t="s">
        <v>2380</v>
      </c>
      <c r="F2251" s="7" t="s">
        <v>2380</v>
      </c>
      <c r="G2251">
        <v>1</v>
      </c>
      <c r="H2251" s="7" t="s">
        <v>2380</v>
      </c>
      <c r="I2251" s="7" t="s">
        <v>4727</v>
      </c>
      <c r="J2251" s="7" t="s">
        <v>4725</v>
      </c>
    </row>
    <row r="2252" spans="1:10" x14ac:dyDescent="0.3">
      <c r="A2252" s="7" t="s">
        <v>107</v>
      </c>
      <c r="B2252">
        <v>16.13</v>
      </c>
      <c r="C2252">
        <v>5.56</v>
      </c>
      <c r="D2252" s="7" t="s">
        <v>2380</v>
      </c>
      <c r="E2252" s="7" t="s">
        <v>2383</v>
      </c>
      <c r="F2252" s="7" t="s">
        <v>2380</v>
      </c>
      <c r="G2252">
        <v>1</v>
      </c>
      <c r="H2252" s="7" t="s">
        <v>2380</v>
      </c>
      <c r="I2252" s="7" t="s">
        <v>4728</v>
      </c>
      <c r="J2252" s="7" t="s">
        <v>4725</v>
      </c>
    </row>
    <row r="2253" spans="1:10" x14ac:dyDescent="0.3">
      <c r="A2253" s="7" t="s">
        <v>106</v>
      </c>
      <c r="B2253">
        <v>24.09</v>
      </c>
      <c r="C2253">
        <v>4.0999999999999996</v>
      </c>
      <c r="D2253" s="7" t="s">
        <v>2380</v>
      </c>
      <c r="E2253" s="7" t="s">
        <v>2383</v>
      </c>
      <c r="F2253" s="7" t="s">
        <v>2380</v>
      </c>
      <c r="G2253">
        <v>1</v>
      </c>
      <c r="H2253" s="7" t="s">
        <v>2380</v>
      </c>
      <c r="I2253" s="7" t="s">
        <v>4727</v>
      </c>
      <c r="J2253" s="7" t="s">
        <v>4725</v>
      </c>
    </row>
    <row r="2254" spans="1:10" x14ac:dyDescent="0.3">
      <c r="A2254" s="7" t="s">
        <v>105</v>
      </c>
      <c r="B2254">
        <v>19.43</v>
      </c>
      <c r="C2254">
        <v>5.85</v>
      </c>
      <c r="D2254" s="7" t="s">
        <v>2380</v>
      </c>
      <c r="E2254" s="7" t="s">
        <v>2383</v>
      </c>
      <c r="F2254" s="7" t="s">
        <v>2380</v>
      </c>
      <c r="G2254">
        <v>1</v>
      </c>
      <c r="H2254" s="7" t="s">
        <v>2380</v>
      </c>
      <c r="I2254" s="7" t="s">
        <v>4727</v>
      </c>
      <c r="J2254" s="7" t="s">
        <v>4724</v>
      </c>
    </row>
    <row r="2255" spans="1:10" x14ac:dyDescent="0.3">
      <c r="A2255" s="7" t="s">
        <v>104</v>
      </c>
      <c r="B2255">
        <v>15.22</v>
      </c>
      <c r="C2255">
        <v>4.92</v>
      </c>
      <c r="D2255" s="7" t="s">
        <v>2383</v>
      </c>
      <c r="E2255" s="7" t="s">
        <v>2380</v>
      </c>
      <c r="F2255" s="7" t="s">
        <v>2383</v>
      </c>
      <c r="G2255">
        <v>1</v>
      </c>
      <c r="H2255" s="7" t="s">
        <v>2380</v>
      </c>
      <c r="I2255" s="7" t="s">
        <v>4728</v>
      </c>
      <c r="J2255" s="7" t="s">
        <v>4725</v>
      </c>
    </row>
    <row r="2256" spans="1:10" x14ac:dyDescent="0.3">
      <c r="A2256" s="7" t="s">
        <v>103</v>
      </c>
      <c r="B2256">
        <v>20.72</v>
      </c>
      <c r="C2256">
        <v>9.4600000000000009</v>
      </c>
      <c r="D2256" s="7" t="s">
        <v>2380</v>
      </c>
      <c r="E2256" s="7" t="s">
        <v>2380</v>
      </c>
      <c r="F2256" s="7" t="s">
        <v>2380</v>
      </c>
      <c r="G2256">
        <v>0</v>
      </c>
      <c r="H2256" s="7" t="s">
        <v>2380</v>
      </c>
      <c r="I2256" s="7" t="s">
        <v>4727</v>
      </c>
      <c r="J2256" s="7" t="s">
        <v>4723</v>
      </c>
    </row>
    <row r="2257" spans="1:10" x14ac:dyDescent="0.3">
      <c r="A2257" s="7" t="s">
        <v>102</v>
      </c>
      <c r="B2257">
        <v>35.4</v>
      </c>
      <c r="C2257">
        <v>5.94</v>
      </c>
      <c r="D2257" s="7" t="s">
        <v>2380</v>
      </c>
      <c r="E2257" s="7" t="s">
        <v>2380</v>
      </c>
      <c r="F2257" s="7" t="s">
        <v>2383</v>
      </c>
      <c r="G2257">
        <v>1</v>
      </c>
      <c r="H2257" s="7" t="s">
        <v>2380</v>
      </c>
      <c r="I2257" s="7" t="s">
        <v>4722</v>
      </c>
      <c r="J2257" s="7" t="s">
        <v>4724</v>
      </c>
    </row>
    <row r="2258" spans="1:10" x14ac:dyDescent="0.3">
      <c r="A2258" s="7" t="s">
        <v>101</v>
      </c>
      <c r="B2258">
        <v>34.4</v>
      </c>
      <c r="C2258">
        <v>5.7</v>
      </c>
      <c r="D2258" s="7" t="s">
        <v>2380</v>
      </c>
      <c r="E2258" s="7" t="s">
        <v>2380</v>
      </c>
      <c r="F2258" s="7" t="s">
        <v>2383</v>
      </c>
      <c r="G2258">
        <v>1</v>
      </c>
      <c r="H2258" s="7" t="s">
        <v>2380</v>
      </c>
      <c r="I2258" s="7" t="s">
        <v>4722</v>
      </c>
      <c r="J2258" s="7" t="s">
        <v>4724</v>
      </c>
    </row>
    <row r="2259" spans="1:10" x14ac:dyDescent="0.3">
      <c r="A2259" s="7" t="s">
        <v>100</v>
      </c>
      <c r="B2259">
        <v>34.1</v>
      </c>
      <c r="C2259">
        <v>4.13</v>
      </c>
      <c r="D2259" s="7" t="s">
        <v>2380</v>
      </c>
      <c r="E2259" s="7" t="s">
        <v>2380</v>
      </c>
      <c r="F2259" s="7" t="s">
        <v>2383</v>
      </c>
      <c r="G2259">
        <v>1</v>
      </c>
      <c r="H2259" s="7" t="s">
        <v>2380</v>
      </c>
      <c r="I2259" s="7" t="s">
        <v>4722</v>
      </c>
      <c r="J2259" s="7" t="s">
        <v>4725</v>
      </c>
    </row>
    <row r="2260" spans="1:10" x14ac:dyDescent="0.3">
      <c r="A2260" s="7" t="s">
        <v>99</v>
      </c>
      <c r="B2260">
        <v>30.4</v>
      </c>
      <c r="C2260">
        <v>4.7699999999999996</v>
      </c>
      <c r="D2260" s="7" t="s">
        <v>2380</v>
      </c>
      <c r="E2260" s="7" t="s">
        <v>2380</v>
      </c>
      <c r="F2260" s="7" t="s">
        <v>2383</v>
      </c>
      <c r="G2260">
        <v>1</v>
      </c>
      <c r="H2260" s="7" t="s">
        <v>2380</v>
      </c>
      <c r="I2260" s="7" t="s">
        <v>4722</v>
      </c>
      <c r="J2260" s="7" t="s">
        <v>4725</v>
      </c>
    </row>
    <row r="2261" spans="1:10" x14ac:dyDescent="0.3">
      <c r="A2261" s="7" t="s">
        <v>98</v>
      </c>
      <c r="B2261">
        <v>28.7</v>
      </c>
      <c r="C2261">
        <v>4.99</v>
      </c>
      <c r="D2261" s="7" t="s">
        <v>2380</v>
      </c>
      <c r="E2261" s="7" t="s">
        <v>2380</v>
      </c>
      <c r="F2261" s="7" t="s">
        <v>2383</v>
      </c>
      <c r="G2261">
        <v>1</v>
      </c>
      <c r="H2261" s="7" t="s">
        <v>2380</v>
      </c>
      <c r="I2261" s="7" t="s">
        <v>4726</v>
      </c>
      <c r="J2261" s="7" t="s">
        <v>4725</v>
      </c>
    </row>
    <row r="2262" spans="1:10" x14ac:dyDescent="0.3">
      <c r="A2262" s="7" t="s">
        <v>97</v>
      </c>
      <c r="B2262">
        <v>17.440000000000001</v>
      </c>
      <c r="C2262">
        <v>4.42</v>
      </c>
      <c r="D2262" s="7" t="s">
        <v>2383</v>
      </c>
      <c r="E2262" s="7" t="s">
        <v>2380</v>
      </c>
      <c r="F2262" s="7" t="s">
        <v>2383</v>
      </c>
      <c r="G2262">
        <v>1</v>
      </c>
      <c r="H2262" s="7" t="s">
        <v>2380</v>
      </c>
      <c r="I2262" s="7" t="s">
        <v>4728</v>
      </c>
      <c r="J2262" s="7" t="s">
        <v>4725</v>
      </c>
    </row>
    <row r="2263" spans="1:10" x14ac:dyDescent="0.3">
      <c r="A2263" s="7" t="s">
        <v>96</v>
      </c>
      <c r="B2263">
        <v>27.6</v>
      </c>
      <c r="C2263">
        <v>4.01</v>
      </c>
      <c r="D2263" s="7" t="s">
        <v>2380</v>
      </c>
      <c r="E2263" s="7" t="s">
        <v>2380</v>
      </c>
      <c r="F2263" s="7" t="s">
        <v>2383</v>
      </c>
      <c r="G2263">
        <v>1</v>
      </c>
      <c r="H2263" s="7" t="s">
        <v>2380</v>
      </c>
      <c r="I2263" s="7" t="s">
        <v>4726</v>
      </c>
      <c r="J2263" s="7" t="s">
        <v>4725</v>
      </c>
    </row>
    <row r="2264" spans="1:10" x14ac:dyDescent="0.3">
      <c r="A2264" s="7" t="s">
        <v>95</v>
      </c>
      <c r="B2264">
        <v>20.7</v>
      </c>
      <c r="C2264">
        <v>4.49</v>
      </c>
      <c r="D2264" s="7" t="s">
        <v>2380</v>
      </c>
      <c r="E2264" s="7" t="s">
        <v>2380</v>
      </c>
      <c r="F2264" s="7" t="s">
        <v>2383</v>
      </c>
      <c r="G2264">
        <v>1</v>
      </c>
      <c r="H2264" s="7" t="s">
        <v>2380</v>
      </c>
      <c r="I2264" s="7" t="s">
        <v>4727</v>
      </c>
      <c r="J2264" s="7" t="s">
        <v>4725</v>
      </c>
    </row>
    <row r="2265" spans="1:10" x14ac:dyDescent="0.3">
      <c r="A2265" s="7" t="s">
        <v>94</v>
      </c>
      <c r="B2265">
        <v>20.3</v>
      </c>
      <c r="C2265">
        <v>6.37</v>
      </c>
      <c r="D2265" s="7" t="s">
        <v>2380</v>
      </c>
      <c r="E2265" s="7" t="s">
        <v>2380</v>
      </c>
      <c r="F2265" s="7" t="s">
        <v>2383</v>
      </c>
      <c r="G2265">
        <v>1</v>
      </c>
      <c r="H2265" s="7" t="s">
        <v>2380</v>
      </c>
      <c r="I2265" s="7" t="s">
        <v>4727</v>
      </c>
      <c r="J2265" s="7" t="s">
        <v>4724</v>
      </c>
    </row>
    <row r="2266" spans="1:10" x14ac:dyDescent="0.3">
      <c r="A2266" s="7" t="s">
        <v>93</v>
      </c>
      <c r="B2266">
        <v>19.8</v>
      </c>
      <c r="C2266">
        <v>5.12</v>
      </c>
      <c r="D2266" s="7" t="s">
        <v>2380</v>
      </c>
      <c r="E2266" s="7" t="s">
        <v>2380</v>
      </c>
      <c r="F2266" s="7" t="s">
        <v>2383</v>
      </c>
      <c r="G2266">
        <v>1</v>
      </c>
      <c r="H2266" s="7" t="s">
        <v>2380</v>
      </c>
      <c r="I2266" s="7" t="s">
        <v>4727</v>
      </c>
      <c r="J2266" s="7" t="s">
        <v>4725</v>
      </c>
    </row>
    <row r="2267" spans="1:10" x14ac:dyDescent="0.3">
      <c r="A2267" s="7" t="s">
        <v>92</v>
      </c>
      <c r="B2267">
        <v>21.87</v>
      </c>
      <c r="C2267">
        <v>8.59</v>
      </c>
      <c r="D2267" s="7" t="s">
        <v>2380</v>
      </c>
      <c r="E2267" s="7" t="s">
        <v>2380</v>
      </c>
      <c r="F2267" s="7" t="s">
        <v>2380</v>
      </c>
      <c r="G2267">
        <v>0</v>
      </c>
      <c r="H2267" s="7" t="s">
        <v>2380</v>
      </c>
      <c r="I2267" s="7" t="s">
        <v>4727</v>
      </c>
      <c r="J2267" s="7" t="s">
        <v>4723</v>
      </c>
    </row>
    <row r="2268" spans="1:10" x14ac:dyDescent="0.3">
      <c r="A2268" s="7" t="s">
        <v>91</v>
      </c>
      <c r="B2268">
        <v>16.600000000000001</v>
      </c>
      <c r="C2268">
        <v>5.87</v>
      </c>
      <c r="D2268" s="7" t="s">
        <v>2380</v>
      </c>
      <c r="E2268" s="7" t="s">
        <v>2380</v>
      </c>
      <c r="F2268" s="7" t="s">
        <v>2380</v>
      </c>
      <c r="G2268">
        <v>1</v>
      </c>
      <c r="H2268" s="7" t="s">
        <v>2380</v>
      </c>
      <c r="I2268" s="7" t="s">
        <v>4728</v>
      </c>
      <c r="J2268" s="7" t="s">
        <v>4724</v>
      </c>
    </row>
    <row r="2269" spans="1:10" x14ac:dyDescent="0.3">
      <c r="A2269" s="7" t="s">
        <v>90</v>
      </c>
      <c r="B2269">
        <v>21.98</v>
      </c>
      <c r="C2269">
        <v>7.03</v>
      </c>
      <c r="D2269" s="7" t="s">
        <v>2380</v>
      </c>
      <c r="E2269" s="7" t="s">
        <v>2380</v>
      </c>
      <c r="F2269" s="7" t="s">
        <v>2380</v>
      </c>
      <c r="G2269">
        <v>0</v>
      </c>
      <c r="H2269" s="7" t="s">
        <v>2380</v>
      </c>
      <c r="I2269" s="7" t="s">
        <v>4727</v>
      </c>
      <c r="J2269" s="7" t="s">
        <v>4723</v>
      </c>
    </row>
    <row r="2270" spans="1:10" x14ac:dyDescent="0.3">
      <c r="A2270" s="7" t="s">
        <v>89</v>
      </c>
      <c r="B2270">
        <v>19.7</v>
      </c>
      <c r="C2270">
        <v>5.51</v>
      </c>
      <c r="D2270" s="7" t="s">
        <v>2380</v>
      </c>
      <c r="E2270" s="7" t="s">
        <v>2380</v>
      </c>
      <c r="F2270" s="7" t="s">
        <v>2380</v>
      </c>
      <c r="G2270">
        <v>1</v>
      </c>
      <c r="H2270" s="7" t="s">
        <v>2380</v>
      </c>
      <c r="I2270" s="7" t="s">
        <v>4727</v>
      </c>
      <c r="J2270" s="7" t="s">
        <v>4725</v>
      </c>
    </row>
    <row r="2271" spans="1:10" x14ac:dyDescent="0.3">
      <c r="A2271" s="7" t="s">
        <v>88</v>
      </c>
      <c r="B2271">
        <v>19.21</v>
      </c>
      <c r="C2271">
        <v>4.76</v>
      </c>
      <c r="D2271" s="7" t="s">
        <v>2380</v>
      </c>
      <c r="E2271" s="7" t="s">
        <v>2383</v>
      </c>
      <c r="F2271" s="7" t="s">
        <v>2380</v>
      </c>
      <c r="G2271">
        <v>1</v>
      </c>
      <c r="H2271" s="7" t="s">
        <v>2380</v>
      </c>
      <c r="I2271" s="7" t="s">
        <v>4727</v>
      </c>
      <c r="J2271" s="7" t="s">
        <v>4725</v>
      </c>
    </row>
    <row r="2272" spans="1:10" x14ac:dyDescent="0.3">
      <c r="A2272" s="7" t="s">
        <v>87</v>
      </c>
      <c r="B2272">
        <v>19.3</v>
      </c>
      <c r="C2272">
        <v>4.7</v>
      </c>
      <c r="D2272" s="7" t="s">
        <v>2380</v>
      </c>
      <c r="E2272" s="7" t="s">
        <v>2383</v>
      </c>
      <c r="F2272" s="7" t="s">
        <v>2380</v>
      </c>
      <c r="G2272">
        <v>1</v>
      </c>
      <c r="H2272" s="7" t="s">
        <v>2380</v>
      </c>
      <c r="I2272" s="7" t="s">
        <v>4727</v>
      </c>
      <c r="J2272" s="7" t="s">
        <v>4725</v>
      </c>
    </row>
    <row r="2273" spans="1:10" x14ac:dyDescent="0.3">
      <c r="A2273" s="7" t="s">
        <v>86</v>
      </c>
      <c r="B2273">
        <v>16.22</v>
      </c>
      <c r="C2273">
        <v>6.21</v>
      </c>
      <c r="D2273" s="7" t="s">
        <v>2383</v>
      </c>
      <c r="E2273" s="7" t="s">
        <v>2380</v>
      </c>
      <c r="F2273" s="7" t="s">
        <v>2380</v>
      </c>
      <c r="G2273">
        <v>0</v>
      </c>
      <c r="H2273" s="7" t="s">
        <v>2380</v>
      </c>
      <c r="I2273" s="7" t="s">
        <v>4728</v>
      </c>
      <c r="J2273" s="7" t="s">
        <v>4724</v>
      </c>
    </row>
    <row r="2274" spans="1:10" x14ac:dyDescent="0.3">
      <c r="A2274" s="7" t="s">
        <v>85</v>
      </c>
      <c r="B2274">
        <v>17.12</v>
      </c>
      <c r="C2274">
        <v>4.5199999999999996</v>
      </c>
      <c r="D2274" s="7" t="s">
        <v>2380</v>
      </c>
      <c r="E2274" s="7" t="s">
        <v>2383</v>
      </c>
      <c r="F2274" s="7" t="s">
        <v>2380</v>
      </c>
      <c r="G2274">
        <v>1</v>
      </c>
      <c r="H2274" s="7" t="s">
        <v>2380</v>
      </c>
      <c r="I2274" s="7" t="s">
        <v>4728</v>
      </c>
      <c r="J2274" s="7" t="s">
        <v>4725</v>
      </c>
    </row>
    <row r="2275" spans="1:10" x14ac:dyDescent="0.3">
      <c r="A2275" s="7" t="s">
        <v>84</v>
      </c>
      <c r="B2275">
        <v>19.07</v>
      </c>
      <c r="C2275">
        <v>5.45</v>
      </c>
      <c r="D2275" s="7" t="s">
        <v>2380</v>
      </c>
      <c r="E2275" s="7" t="s">
        <v>2380</v>
      </c>
      <c r="F2275" s="7" t="s">
        <v>2380</v>
      </c>
      <c r="G2275">
        <v>1</v>
      </c>
      <c r="H2275" s="7" t="s">
        <v>2380</v>
      </c>
      <c r="I2275" s="7" t="s">
        <v>4727</v>
      </c>
      <c r="J2275" s="7" t="s">
        <v>4725</v>
      </c>
    </row>
    <row r="2276" spans="1:10" x14ac:dyDescent="0.3">
      <c r="A2276" s="7" t="s">
        <v>83</v>
      </c>
      <c r="B2276">
        <v>15.56</v>
      </c>
      <c r="C2276">
        <v>4.42</v>
      </c>
      <c r="D2276" s="7" t="s">
        <v>2380</v>
      </c>
      <c r="E2276" s="7" t="s">
        <v>2380</v>
      </c>
      <c r="F2276" s="7" t="s">
        <v>2380</v>
      </c>
      <c r="G2276">
        <v>0</v>
      </c>
      <c r="H2276" s="7" t="s">
        <v>2380</v>
      </c>
      <c r="I2276" s="7" t="s">
        <v>4728</v>
      </c>
      <c r="J2276" s="7" t="s">
        <v>4725</v>
      </c>
    </row>
    <row r="2277" spans="1:10" x14ac:dyDescent="0.3">
      <c r="A2277" s="7" t="s">
        <v>82</v>
      </c>
      <c r="B2277">
        <v>22.76</v>
      </c>
      <c r="C2277">
        <v>9.44</v>
      </c>
      <c r="D2277" s="7" t="s">
        <v>2380</v>
      </c>
      <c r="E2277" s="7" t="s">
        <v>2380</v>
      </c>
      <c r="F2277" s="7" t="s">
        <v>2380</v>
      </c>
      <c r="G2277">
        <v>0</v>
      </c>
      <c r="H2277" s="7" t="s">
        <v>2380</v>
      </c>
      <c r="I2277" s="7" t="s">
        <v>4727</v>
      </c>
      <c r="J2277" s="7" t="s">
        <v>4723</v>
      </c>
    </row>
    <row r="2278" spans="1:10" x14ac:dyDescent="0.3">
      <c r="A2278" s="7" t="s">
        <v>81</v>
      </c>
      <c r="B2278">
        <v>22.79</v>
      </c>
      <c r="C2278">
        <v>6.15</v>
      </c>
      <c r="D2278" s="7" t="s">
        <v>2383</v>
      </c>
      <c r="E2278" s="7" t="s">
        <v>2380</v>
      </c>
      <c r="F2278" s="7" t="s">
        <v>2383</v>
      </c>
      <c r="G2278">
        <v>1</v>
      </c>
      <c r="H2278" s="7" t="s">
        <v>2380</v>
      </c>
      <c r="I2278" s="7" t="s">
        <v>4727</v>
      </c>
      <c r="J2278" s="7" t="s">
        <v>4724</v>
      </c>
    </row>
    <row r="2279" spans="1:10" x14ac:dyDescent="0.3">
      <c r="A2279" s="7" t="s">
        <v>80</v>
      </c>
      <c r="B2279">
        <v>17.41</v>
      </c>
      <c r="C2279">
        <v>5.13</v>
      </c>
      <c r="D2279" s="7" t="s">
        <v>2383</v>
      </c>
      <c r="E2279" s="7" t="s">
        <v>2380</v>
      </c>
      <c r="F2279" s="7" t="s">
        <v>2380</v>
      </c>
      <c r="G2279">
        <v>0</v>
      </c>
      <c r="H2279" s="7" t="s">
        <v>2380</v>
      </c>
      <c r="I2279" s="7" t="s">
        <v>4728</v>
      </c>
      <c r="J2279" s="7" t="s">
        <v>4725</v>
      </c>
    </row>
    <row r="2280" spans="1:10" x14ac:dyDescent="0.3">
      <c r="A2280" s="7" t="s">
        <v>79</v>
      </c>
      <c r="B2280">
        <v>19.32</v>
      </c>
      <c r="C2280">
        <v>4.96</v>
      </c>
      <c r="D2280" s="7" t="s">
        <v>2383</v>
      </c>
      <c r="E2280" s="7" t="s">
        <v>2380</v>
      </c>
      <c r="F2280" s="7" t="s">
        <v>2380</v>
      </c>
      <c r="G2280">
        <v>0</v>
      </c>
      <c r="H2280" s="7" t="s">
        <v>2380</v>
      </c>
      <c r="I2280" s="7" t="s">
        <v>4727</v>
      </c>
      <c r="J2280" s="7" t="s">
        <v>4725</v>
      </c>
    </row>
    <row r="2281" spans="1:10" x14ac:dyDescent="0.3">
      <c r="A2281" s="7" t="s">
        <v>78</v>
      </c>
      <c r="B2281">
        <v>18.25</v>
      </c>
      <c r="C2281">
        <v>10.95</v>
      </c>
      <c r="D2281" s="7" t="s">
        <v>2380</v>
      </c>
      <c r="E2281" s="7" t="s">
        <v>2380</v>
      </c>
      <c r="F2281" s="7" t="s">
        <v>2380</v>
      </c>
      <c r="G2281">
        <v>0</v>
      </c>
      <c r="H2281" s="7" t="s">
        <v>2380</v>
      </c>
      <c r="I2281" s="7" t="s">
        <v>4728</v>
      </c>
      <c r="J2281" s="7" t="s">
        <v>4723</v>
      </c>
    </row>
    <row r="2282" spans="1:10" x14ac:dyDescent="0.3">
      <c r="A2282" s="7" t="s">
        <v>77</v>
      </c>
      <c r="B2282">
        <v>53.13</v>
      </c>
      <c r="C2282">
        <v>4.4400000000000004</v>
      </c>
      <c r="D2282" s="7" t="s">
        <v>2380</v>
      </c>
      <c r="E2282" s="7" t="s">
        <v>2383</v>
      </c>
      <c r="F2282" s="7" t="s">
        <v>2380</v>
      </c>
      <c r="G2282">
        <v>1</v>
      </c>
      <c r="H2282" s="7" t="s">
        <v>2380</v>
      </c>
      <c r="I2282" s="7" t="s">
        <v>4722</v>
      </c>
      <c r="J2282" s="7" t="s">
        <v>4725</v>
      </c>
    </row>
    <row r="2283" spans="1:10" x14ac:dyDescent="0.3">
      <c r="A2283" s="7" t="s">
        <v>76</v>
      </c>
      <c r="B2283">
        <v>20.46</v>
      </c>
      <c r="C2283">
        <v>4.0199999999999996</v>
      </c>
      <c r="D2283" s="7" t="s">
        <v>2380</v>
      </c>
      <c r="E2283" s="7" t="s">
        <v>2380</v>
      </c>
      <c r="F2283" s="7" t="s">
        <v>2380</v>
      </c>
      <c r="G2283">
        <v>0</v>
      </c>
      <c r="H2283" s="7" t="s">
        <v>2380</v>
      </c>
      <c r="I2283" s="7" t="s">
        <v>4727</v>
      </c>
      <c r="J2283" s="7" t="s">
        <v>4725</v>
      </c>
    </row>
    <row r="2284" spans="1:10" x14ac:dyDescent="0.3">
      <c r="A2284" s="7" t="s">
        <v>75</v>
      </c>
      <c r="B2284">
        <v>43.01</v>
      </c>
      <c r="C2284">
        <v>5.44</v>
      </c>
      <c r="D2284" s="7" t="s">
        <v>2380</v>
      </c>
      <c r="E2284" s="7" t="s">
        <v>2383</v>
      </c>
      <c r="F2284" s="7" t="s">
        <v>2380</v>
      </c>
      <c r="G2284">
        <v>1</v>
      </c>
      <c r="H2284" s="7" t="s">
        <v>2380</v>
      </c>
      <c r="I2284" s="7" t="s">
        <v>4722</v>
      </c>
      <c r="J2284" s="7" t="s">
        <v>4725</v>
      </c>
    </row>
    <row r="2285" spans="1:10" x14ac:dyDescent="0.3">
      <c r="A2285" s="7" t="s">
        <v>74</v>
      </c>
      <c r="B2285">
        <v>15.01</v>
      </c>
      <c r="C2285">
        <v>4.1500000000000004</v>
      </c>
      <c r="D2285" s="7" t="s">
        <v>2380</v>
      </c>
      <c r="E2285" s="7" t="s">
        <v>2380</v>
      </c>
      <c r="F2285" s="7" t="s">
        <v>2383</v>
      </c>
      <c r="G2285">
        <v>1</v>
      </c>
      <c r="H2285" s="7" t="s">
        <v>2380</v>
      </c>
      <c r="I2285" s="7" t="s">
        <v>4728</v>
      </c>
      <c r="J2285" s="7" t="s">
        <v>4725</v>
      </c>
    </row>
    <row r="2286" spans="1:10" x14ac:dyDescent="0.3">
      <c r="A2286" s="7" t="s">
        <v>73</v>
      </c>
      <c r="B2286">
        <v>41.14</v>
      </c>
      <c r="C2286">
        <v>6.02</v>
      </c>
      <c r="D2286" s="7" t="s">
        <v>2380</v>
      </c>
      <c r="E2286" s="7" t="s">
        <v>2383</v>
      </c>
      <c r="F2286" s="7" t="s">
        <v>2380</v>
      </c>
      <c r="G2286">
        <v>1</v>
      </c>
      <c r="H2286" s="7" t="s">
        <v>2380</v>
      </c>
      <c r="I2286" s="7" t="s">
        <v>4722</v>
      </c>
      <c r="J2286" s="7" t="s">
        <v>4724</v>
      </c>
    </row>
    <row r="2287" spans="1:10" x14ac:dyDescent="0.3">
      <c r="A2287" s="7" t="s">
        <v>72</v>
      </c>
      <c r="B2287">
        <v>16.55</v>
      </c>
      <c r="C2287">
        <v>7.73</v>
      </c>
      <c r="D2287" s="7" t="s">
        <v>2380</v>
      </c>
      <c r="E2287" s="7" t="s">
        <v>2380</v>
      </c>
      <c r="F2287" s="7" t="s">
        <v>2380</v>
      </c>
      <c r="G2287">
        <v>0</v>
      </c>
      <c r="H2287" s="7" t="s">
        <v>2380</v>
      </c>
      <c r="I2287" s="7" t="s">
        <v>4728</v>
      </c>
      <c r="J2287" s="7" t="s">
        <v>4723</v>
      </c>
    </row>
    <row r="2288" spans="1:10" x14ac:dyDescent="0.3">
      <c r="A2288" s="7" t="s">
        <v>71</v>
      </c>
      <c r="B2288">
        <v>37.29</v>
      </c>
      <c r="C2288">
        <v>5.03</v>
      </c>
      <c r="D2288" s="7" t="s">
        <v>2380</v>
      </c>
      <c r="E2288" s="7" t="s">
        <v>2383</v>
      </c>
      <c r="F2288" s="7" t="s">
        <v>2380</v>
      </c>
      <c r="G2288">
        <v>1</v>
      </c>
      <c r="H2288" s="7" t="s">
        <v>2380</v>
      </c>
      <c r="I2288" s="7" t="s">
        <v>4722</v>
      </c>
      <c r="J2288" s="7" t="s">
        <v>4725</v>
      </c>
    </row>
    <row r="2289" spans="1:10" x14ac:dyDescent="0.3">
      <c r="A2289" s="7" t="s">
        <v>70</v>
      </c>
      <c r="B2289">
        <v>16.739999999999998</v>
      </c>
      <c r="C2289">
        <v>4.08</v>
      </c>
      <c r="D2289" s="7" t="s">
        <v>2383</v>
      </c>
      <c r="E2289" s="7" t="s">
        <v>2380</v>
      </c>
      <c r="F2289" s="7" t="s">
        <v>2380</v>
      </c>
      <c r="G2289">
        <v>0</v>
      </c>
      <c r="H2289" s="7" t="s">
        <v>2380</v>
      </c>
      <c r="I2289" s="7" t="s">
        <v>4728</v>
      </c>
      <c r="J2289" s="7" t="s">
        <v>4725</v>
      </c>
    </row>
    <row r="2290" spans="1:10" x14ac:dyDescent="0.3">
      <c r="A2290" s="7" t="s">
        <v>69</v>
      </c>
      <c r="B2290">
        <v>34.43</v>
      </c>
      <c r="C2290">
        <v>4.2699999999999996</v>
      </c>
      <c r="D2290" s="7" t="s">
        <v>2380</v>
      </c>
      <c r="E2290" s="7" t="s">
        <v>2383</v>
      </c>
      <c r="F2290" s="7" t="s">
        <v>2380</v>
      </c>
      <c r="G2290">
        <v>1</v>
      </c>
      <c r="H2290" s="7" t="s">
        <v>2380</v>
      </c>
      <c r="I2290" s="7" t="s">
        <v>4722</v>
      </c>
      <c r="J2290" s="7" t="s">
        <v>4725</v>
      </c>
    </row>
    <row r="2291" spans="1:10" x14ac:dyDescent="0.3">
      <c r="A2291" s="7" t="s">
        <v>68</v>
      </c>
      <c r="B2291">
        <v>34.1</v>
      </c>
      <c r="C2291">
        <v>4.07</v>
      </c>
      <c r="D2291" s="7" t="s">
        <v>2380</v>
      </c>
      <c r="E2291" s="7" t="s">
        <v>2383</v>
      </c>
      <c r="F2291" s="7" t="s">
        <v>2380</v>
      </c>
      <c r="G2291">
        <v>1</v>
      </c>
      <c r="H2291" s="7" t="s">
        <v>2380</v>
      </c>
      <c r="I2291" s="7" t="s">
        <v>4722</v>
      </c>
      <c r="J2291" s="7" t="s">
        <v>4725</v>
      </c>
    </row>
    <row r="2292" spans="1:10" x14ac:dyDescent="0.3">
      <c r="A2292" s="7" t="s">
        <v>67</v>
      </c>
      <c r="B2292">
        <v>19.3</v>
      </c>
      <c r="C2292">
        <v>10.36</v>
      </c>
      <c r="D2292" s="7" t="s">
        <v>2380</v>
      </c>
      <c r="E2292" s="7" t="s">
        <v>2380</v>
      </c>
      <c r="F2292" s="7" t="s">
        <v>2380</v>
      </c>
      <c r="G2292">
        <v>0</v>
      </c>
      <c r="H2292" s="7" t="s">
        <v>2380</v>
      </c>
      <c r="I2292" s="7" t="s">
        <v>4727</v>
      </c>
      <c r="J2292" s="7" t="s">
        <v>4723</v>
      </c>
    </row>
    <row r="2293" spans="1:10" x14ac:dyDescent="0.3">
      <c r="A2293" s="7" t="s">
        <v>66</v>
      </c>
      <c r="B2293">
        <v>33.659999999999997</v>
      </c>
      <c r="C2293">
        <v>5.71</v>
      </c>
      <c r="D2293" s="7" t="s">
        <v>2380</v>
      </c>
      <c r="E2293" s="7" t="s">
        <v>2383</v>
      </c>
      <c r="F2293" s="7" t="s">
        <v>2380</v>
      </c>
      <c r="G2293">
        <v>1</v>
      </c>
      <c r="H2293" s="7" t="s">
        <v>2380</v>
      </c>
      <c r="I2293" s="7" t="s">
        <v>4722</v>
      </c>
      <c r="J2293" s="7" t="s">
        <v>4724</v>
      </c>
    </row>
    <row r="2294" spans="1:10" x14ac:dyDescent="0.3">
      <c r="A2294" s="7" t="s">
        <v>65</v>
      </c>
      <c r="B2294">
        <v>33.33</v>
      </c>
      <c r="C2294">
        <v>6.08</v>
      </c>
      <c r="D2294" s="7" t="s">
        <v>2380</v>
      </c>
      <c r="E2294" s="7" t="s">
        <v>2383</v>
      </c>
      <c r="F2294" s="7" t="s">
        <v>2380</v>
      </c>
      <c r="G2294">
        <v>1</v>
      </c>
      <c r="H2294" s="7" t="s">
        <v>2380</v>
      </c>
      <c r="I2294" s="7" t="s">
        <v>4722</v>
      </c>
      <c r="J2294" s="7" t="s">
        <v>4724</v>
      </c>
    </row>
    <row r="2295" spans="1:10" x14ac:dyDescent="0.3">
      <c r="A2295" s="7" t="s">
        <v>64</v>
      </c>
      <c r="B2295">
        <v>21.84</v>
      </c>
      <c r="C2295">
        <v>5.71</v>
      </c>
      <c r="D2295" s="7" t="s">
        <v>2380</v>
      </c>
      <c r="E2295" s="7" t="s">
        <v>2383</v>
      </c>
      <c r="F2295" s="7" t="s">
        <v>2380</v>
      </c>
      <c r="G2295">
        <v>1</v>
      </c>
      <c r="H2295" s="7" t="s">
        <v>2380</v>
      </c>
      <c r="I2295" s="7" t="s">
        <v>4727</v>
      </c>
      <c r="J2295" s="7" t="s">
        <v>4724</v>
      </c>
    </row>
    <row r="2296" spans="1:10" x14ac:dyDescent="0.3">
      <c r="A2296" s="7" t="s">
        <v>63</v>
      </c>
      <c r="B2296">
        <v>16.87</v>
      </c>
      <c r="C2296">
        <v>9.1300000000000008</v>
      </c>
      <c r="D2296" s="7" t="s">
        <v>2380</v>
      </c>
      <c r="E2296" s="7" t="s">
        <v>2380</v>
      </c>
      <c r="F2296" s="7" t="s">
        <v>2380</v>
      </c>
      <c r="G2296">
        <v>0</v>
      </c>
      <c r="H2296" s="7" t="s">
        <v>2380</v>
      </c>
      <c r="I2296" s="7" t="s">
        <v>4728</v>
      </c>
      <c r="J2296" s="7" t="s">
        <v>4723</v>
      </c>
    </row>
    <row r="2297" spans="1:10" x14ac:dyDescent="0.3">
      <c r="A2297" s="7" t="s">
        <v>62</v>
      </c>
      <c r="B2297">
        <v>30.14</v>
      </c>
      <c r="C2297">
        <v>5.49</v>
      </c>
      <c r="D2297" s="7" t="s">
        <v>2380</v>
      </c>
      <c r="E2297" s="7" t="s">
        <v>2383</v>
      </c>
      <c r="F2297" s="7" t="s">
        <v>2380</v>
      </c>
      <c r="G2297">
        <v>1</v>
      </c>
      <c r="H2297" s="7" t="s">
        <v>2380</v>
      </c>
      <c r="I2297" s="7" t="s">
        <v>4722</v>
      </c>
      <c r="J2297" s="7" t="s">
        <v>4725</v>
      </c>
    </row>
    <row r="2298" spans="1:10" x14ac:dyDescent="0.3">
      <c r="A2298" s="7" t="s">
        <v>61</v>
      </c>
      <c r="B2298">
        <v>23.21</v>
      </c>
      <c r="C2298">
        <v>4.37</v>
      </c>
      <c r="D2298" s="7" t="s">
        <v>2380</v>
      </c>
      <c r="E2298" s="7" t="s">
        <v>2383</v>
      </c>
      <c r="F2298" s="7" t="s">
        <v>2380</v>
      </c>
      <c r="G2298">
        <v>1</v>
      </c>
      <c r="H2298" s="7" t="s">
        <v>2380</v>
      </c>
      <c r="I2298" s="7" t="s">
        <v>4727</v>
      </c>
      <c r="J2298" s="7" t="s">
        <v>4725</v>
      </c>
    </row>
    <row r="2299" spans="1:10" x14ac:dyDescent="0.3">
      <c r="A2299" s="7" t="s">
        <v>60</v>
      </c>
      <c r="B2299">
        <v>17.170000000000002</v>
      </c>
      <c r="C2299">
        <v>8.4600000000000009</v>
      </c>
      <c r="D2299" s="7" t="s">
        <v>2380</v>
      </c>
      <c r="E2299" s="7" t="s">
        <v>2380</v>
      </c>
      <c r="F2299" s="7" t="s">
        <v>2380</v>
      </c>
      <c r="G2299">
        <v>0</v>
      </c>
      <c r="H2299" s="7" t="s">
        <v>2380</v>
      </c>
      <c r="I2299" s="7" t="s">
        <v>4728</v>
      </c>
      <c r="J2299" s="7" t="s">
        <v>4723</v>
      </c>
    </row>
    <row r="2300" spans="1:10" x14ac:dyDescent="0.3">
      <c r="A2300" s="7" t="s">
        <v>59</v>
      </c>
      <c r="B2300">
        <v>15.61</v>
      </c>
      <c r="C2300">
        <v>5.28</v>
      </c>
      <c r="D2300" s="7" t="s">
        <v>2380</v>
      </c>
      <c r="E2300" s="7" t="s">
        <v>2380</v>
      </c>
      <c r="F2300" s="7" t="s">
        <v>2380</v>
      </c>
      <c r="G2300">
        <v>1</v>
      </c>
      <c r="H2300" s="7" t="s">
        <v>2380</v>
      </c>
      <c r="I2300" s="7" t="s">
        <v>4728</v>
      </c>
      <c r="J2300" s="7" t="s">
        <v>4725</v>
      </c>
    </row>
    <row r="2301" spans="1:10" x14ac:dyDescent="0.3">
      <c r="A2301" s="7" t="s">
        <v>58</v>
      </c>
      <c r="B2301">
        <v>17.98</v>
      </c>
      <c r="C2301">
        <v>5.33</v>
      </c>
      <c r="D2301" s="7" t="s">
        <v>2383</v>
      </c>
      <c r="E2301" s="7" t="s">
        <v>2380</v>
      </c>
      <c r="F2301" s="7" t="s">
        <v>2383</v>
      </c>
      <c r="G2301">
        <v>1</v>
      </c>
      <c r="H2301" s="7" t="s">
        <v>2380</v>
      </c>
      <c r="I2301" s="7" t="s">
        <v>4728</v>
      </c>
      <c r="J2301" s="7" t="s">
        <v>4725</v>
      </c>
    </row>
    <row r="2302" spans="1:10" x14ac:dyDescent="0.3">
      <c r="A2302" s="7" t="s">
        <v>57</v>
      </c>
      <c r="B2302">
        <v>21.64</v>
      </c>
      <c r="C2302">
        <v>5.5</v>
      </c>
      <c r="D2302" s="7" t="s">
        <v>2380</v>
      </c>
      <c r="E2302" s="7" t="s">
        <v>2383</v>
      </c>
      <c r="F2302" s="7" t="s">
        <v>2380</v>
      </c>
      <c r="G2302">
        <v>1</v>
      </c>
      <c r="H2302" s="7" t="s">
        <v>2380</v>
      </c>
      <c r="I2302" s="7" t="s">
        <v>4727</v>
      </c>
      <c r="J2302" s="7" t="s">
        <v>4725</v>
      </c>
    </row>
    <row r="2303" spans="1:10" x14ac:dyDescent="0.3">
      <c r="A2303" s="7" t="s">
        <v>56</v>
      </c>
      <c r="B2303">
        <v>16.399999999999999</v>
      </c>
      <c r="C2303">
        <v>5.4</v>
      </c>
      <c r="D2303" s="7" t="s">
        <v>2380</v>
      </c>
      <c r="E2303" s="7" t="s">
        <v>2380</v>
      </c>
      <c r="F2303" s="7" t="s">
        <v>2383</v>
      </c>
      <c r="G2303">
        <v>1</v>
      </c>
      <c r="H2303" s="7" t="s">
        <v>2380</v>
      </c>
      <c r="I2303" s="7" t="s">
        <v>4728</v>
      </c>
      <c r="J2303" s="7" t="s">
        <v>4725</v>
      </c>
    </row>
    <row r="2304" spans="1:10" x14ac:dyDescent="0.3">
      <c r="A2304" s="7" t="s">
        <v>55</v>
      </c>
      <c r="B2304">
        <v>15.77</v>
      </c>
      <c r="C2304">
        <v>6.05</v>
      </c>
      <c r="D2304" s="7" t="s">
        <v>2383</v>
      </c>
      <c r="E2304" s="7" t="s">
        <v>2380</v>
      </c>
      <c r="F2304" s="7" t="s">
        <v>2380</v>
      </c>
      <c r="G2304">
        <v>1</v>
      </c>
      <c r="H2304" s="7" t="s">
        <v>2380</v>
      </c>
      <c r="I2304" s="7" t="s">
        <v>4728</v>
      </c>
      <c r="J2304" s="7" t="s">
        <v>4724</v>
      </c>
    </row>
    <row r="2305" spans="1:10" x14ac:dyDescent="0.3">
      <c r="A2305" s="7" t="s">
        <v>54</v>
      </c>
      <c r="B2305">
        <v>18.27</v>
      </c>
      <c r="C2305">
        <v>11.46</v>
      </c>
      <c r="D2305" s="7" t="s">
        <v>2380</v>
      </c>
      <c r="E2305" s="7" t="s">
        <v>2380</v>
      </c>
      <c r="F2305" s="7" t="s">
        <v>2380</v>
      </c>
      <c r="G2305">
        <v>0</v>
      </c>
      <c r="H2305" s="7" t="s">
        <v>2380</v>
      </c>
      <c r="I2305" s="7" t="s">
        <v>4728</v>
      </c>
      <c r="J2305" s="7" t="s">
        <v>4723</v>
      </c>
    </row>
    <row r="2306" spans="1:10" x14ac:dyDescent="0.3">
      <c r="A2306" s="7" t="s">
        <v>53</v>
      </c>
      <c r="B2306">
        <v>16.489999999999998</v>
      </c>
      <c r="C2306">
        <v>8.48</v>
      </c>
      <c r="D2306" s="7" t="s">
        <v>2380</v>
      </c>
      <c r="E2306" s="7" t="s">
        <v>2380</v>
      </c>
      <c r="F2306" s="7" t="s">
        <v>2380</v>
      </c>
      <c r="G2306">
        <v>0</v>
      </c>
      <c r="H2306" s="7" t="s">
        <v>2380</v>
      </c>
      <c r="I2306" s="7" t="s">
        <v>4728</v>
      </c>
      <c r="J2306" s="7" t="s">
        <v>4723</v>
      </c>
    </row>
    <row r="2307" spans="1:10" x14ac:dyDescent="0.3">
      <c r="A2307" s="7" t="s">
        <v>52</v>
      </c>
      <c r="B2307">
        <v>16.14</v>
      </c>
      <c r="C2307">
        <v>4.8600000000000003</v>
      </c>
      <c r="D2307" s="7" t="s">
        <v>2380</v>
      </c>
      <c r="E2307" s="7" t="s">
        <v>2380</v>
      </c>
      <c r="F2307" s="7" t="s">
        <v>2380</v>
      </c>
      <c r="G2307">
        <v>0</v>
      </c>
      <c r="H2307" s="7" t="s">
        <v>2380</v>
      </c>
      <c r="I2307" s="7" t="s">
        <v>4728</v>
      </c>
      <c r="J2307" s="7" t="s">
        <v>4725</v>
      </c>
    </row>
    <row r="2308" spans="1:10" x14ac:dyDescent="0.3">
      <c r="A2308" s="7" t="s">
        <v>51</v>
      </c>
      <c r="B2308">
        <v>20.85</v>
      </c>
      <c r="C2308">
        <v>4.45</v>
      </c>
      <c r="D2308" s="7" t="s">
        <v>2383</v>
      </c>
      <c r="E2308" s="7" t="s">
        <v>2380</v>
      </c>
      <c r="F2308" s="7" t="s">
        <v>2380</v>
      </c>
      <c r="G2308">
        <v>1</v>
      </c>
      <c r="H2308" s="7" t="s">
        <v>2380</v>
      </c>
      <c r="I2308" s="7" t="s">
        <v>4727</v>
      </c>
      <c r="J2308" s="7" t="s">
        <v>4725</v>
      </c>
    </row>
    <row r="2309" spans="1:10" x14ac:dyDescent="0.3">
      <c r="A2309" s="7" t="s">
        <v>50</v>
      </c>
      <c r="B2309">
        <v>15.88</v>
      </c>
      <c r="C2309">
        <v>4.3600000000000003</v>
      </c>
      <c r="D2309" s="7" t="s">
        <v>2380</v>
      </c>
      <c r="E2309" s="7" t="s">
        <v>2380</v>
      </c>
      <c r="F2309" s="7" t="s">
        <v>2380</v>
      </c>
      <c r="G2309">
        <v>0</v>
      </c>
      <c r="H2309" s="7" t="s">
        <v>2380</v>
      </c>
      <c r="I2309" s="7" t="s">
        <v>4728</v>
      </c>
      <c r="J2309" s="7" t="s">
        <v>4725</v>
      </c>
    </row>
    <row r="2310" spans="1:10" x14ac:dyDescent="0.3">
      <c r="A2310" s="7" t="s">
        <v>49</v>
      </c>
      <c r="B2310">
        <v>20.66</v>
      </c>
      <c r="C2310">
        <v>5.8</v>
      </c>
      <c r="D2310" s="7" t="s">
        <v>2380</v>
      </c>
      <c r="E2310" s="7" t="s">
        <v>2383</v>
      </c>
      <c r="F2310" s="7" t="s">
        <v>2380</v>
      </c>
      <c r="G2310">
        <v>1</v>
      </c>
      <c r="H2310" s="7" t="s">
        <v>2380</v>
      </c>
      <c r="I2310" s="7" t="s">
        <v>4727</v>
      </c>
      <c r="J2310" s="7" t="s">
        <v>4724</v>
      </c>
    </row>
    <row r="2311" spans="1:10" x14ac:dyDescent="0.3">
      <c r="A2311" s="7" t="s">
        <v>48</v>
      </c>
      <c r="B2311">
        <v>20.399999999999999</v>
      </c>
      <c r="C2311">
        <v>5.27</v>
      </c>
      <c r="D2311" s="7" t="s">
        <v>2380</v>
      </c>
      <c r="E2311" s="7" t="s">
        <v>2380</v>
      </c>
      <c r="F2311" s="7" t="s">
        <v>2380</v>
      </c>
      <c r="G2311">
        <v>0</v>
      </c>
      <c r="H2311" s="7" t="s">
        <v>2380</v>
      </c>
      <c r="I2311" s="7" t="s">
        <v>4727</v>
      </c>
      <c r="J2311" s="7" t="s">
        <v>4725</v>
      </c>
    </row>
    <row r="2312" spans="1:10" x14ac:dyDescent="0.3">
      <c r="A2312" s="7" t="s">
        <v>47</v>
      </c>
      <c r="B2312">
        <v>25.19</v>
      </c>
      <c r="C2312">
        <v>5.64</v>
      </c>
      <c r="D2312" s="7" t="s">
        <v>2383</v>
      </c>
      <c r="E2312" s="7" t="s">
        <v>2380</v>
      </c>
      <c r="F2312" s="7" t="s">
        <v>2380</v>
      </c>
      <c r="G2312">
        <v>0</v>
      </c>
      <c r="H2312" s="7" t="s">
        <v>2380</v>
      </c>
      <c r="I2312" s="7" t="s">
        <v>4726</v>
      </c>
      <c r="J2312" s="7" t="s">
        <v>4725</v>
      </c>
    </row>
    <row r="2313" spans="1:10" x14ac:dyDescent="0.3">
      <c r="A2313" s="7" t="s">
        <v>46</v>
      </c>
      <c r="B2313">
        <v>20.54</v>
      </c>
      <c r="C2313">
        <v>4.2</v>
      </c>
      <c r="D2313" s="7" t="s">
        <v>2383</v>
      </c>
      <c r="E2313" s="7" t="s">
        <v>2380</v>
      </c>
      <c r="F2313" s="7" t="s">
        <v>2380</v>
      </c>
      <c r="G2313">
        <v>1</v>
      </c>
      <c r="H2313" s="7" t="s">
        <v>2380</v>
      </c>
      <c r="I2313" s="7" t="s">
        <v>4727</v>
      </c>
      <c r="J2313" s="7" t="s">
        <v>4725</v>
      </c>
    </row>
    <row r="2314" spans="1:10" x14ac:dyDescent="0.3">
      <c r="A2314" s="7" t="s">
        <v>45</v>
      </c>
      <c r="B2314">
        <v>20.13</v>
      </c>
      <c r="C2314">
        <v>5.42</v>
      </c>
      <c r="D2314" s="7" t="s">
        <v>2380</v>
      </c>
      <c r="E2314" s="7" t="s">
        <v>2380</v>
      </c>
      <c r="F2314" s="7" t="s">
        <v>2380</v>
      </c>
      <c r="G2314">
        <v>0</v>
      </c>
      <c r="H2314" s="7" t="s">
        <v>2380</v>
      </c>
      <c r="I2314" s="7" t="s">
        <v>4727</v>
      </c>
      <c r="J2314" s="7" t="s">
        <v>4725</v>
      </c>
    </row>
    <row r="2315" spans="1:10" x14ac:dyDescent="0.3">
      <c r="A2315" s="7" t="s">
        <v>44</v>
      </c>
      <c r="B2315">
        <v>18.93</v>
      </c>
      <c r="C2315">
        <v>6.11</v>
      </c>
      <c r="D2315" s="7" t="s">
        <v>2380</v>
      </c>
      <c r="E2315" s="7" t="s">
        <v>2380</v>
      </c>
      <c r="F2315" s="7" t="s">
        <v>2383</v>
      </c>
      <c r="G2315">
        <v>1</v>
      </c>
      <c r="H2315" s="7" t="s">
        <v>2380</v>
      </c>
      <c r="I2315" s="7" t="s">
        <v>4727</v>
      </c>
      <c r="J2315" s="7" t="s">
        <v>4724</v>
      </c>
    </row>
    <row r="2316" spans="1:10" x14ac:dyDescent="0.3">
      <c r="A2316" s="7" t="s">
        <v>43</v>
      </c>
      <c r="B2316">
        <v>24.14</v>
      </c>
      <c r="C2316">
        <v>5.29</v>
      </c>
      <c r="D2316" s="7" t="s">
        <v>2380</v>
      </c>
      <c r="E2316" s="7" t="s">
        <v>2383</v>
      </c>
      <c r="F2316" s="7" t="s">
        <v>2380</v>
      </c>
      <c r="G2316">
        <v>1</v>
      </c>
      <c r="H2316" s="7" t="s">
        <v>2380</v>
      </c>
      <c r="I2316" s="7" t="s">
        <v>4727</v>
      </c>
      <c r="J2316" s="7" t="s">
        <v>4725</v>
      </c>
    </row>
    <row r="2317" spans="1:10" x14ac:dyDescent="0.3">
      <c r="A2317" s="7" t="s">
        <v>41</v>
      </c>
      <c r="B2317">
        <v>25.03</v>
      </c>
      <c r="C2317">
        <v>5.91</v>
      </c>
      <c r="D2317" s="7" t="s">
        <v>2380</v>
      </c>
      <c r="E2317" s="7" t="s">
        <v>2383</v>
      </c>
      <c r="F2317" s="7" t="s">
        <v>2380</v>
      </c>
      <c r="G2317">
        <v>1</v>
      </c>
      <c r="H2317" s="7" t="s">
        <v>2380</v>
      </c>
      <c r="I2317" s="7" t="s">
        <v>4726</v>
      </c>
      <c r="J2317" s="7" t="s">
        <v>4724</v>
      </c>
    </row>
    <row r="2318" spans="1:10" x14ac:dyDescent="0.3">
      <c r="A2318" s="7" t="s">
        <v>40</v>
      </c>
      <c r="B2318">
        <v>20.47</v>
      </c>
      <c r="C2318">
        <v>5.81</v>
      </c>
      <c r="D2318" s="7" t="s">
        <v>2383</v>
      </c>
      <c r="E2318" s="7" t="s">
        <v>2380</v>
      </c>
      <c r="F2318" s="7" t="s">
        <v>2380</v>
      </c>
      <c r="G2318">
        <v>1</v>
      </c>
      <c r="H2318" s="7" t="s">
        <v>2380</v>
      </c>
      <c r="I2318" s="7" t="s">
        <v>4727</v>
      </c>
      <c r="J2318" s="7" t="s">
        <v>4724</v>
      </c>
    </row>
    <row r="2319" spans="1:10" x14ac:dyDescent="0.3">
      <c r="A2319" s="7" t="s">
        <v>39</v>
      </c>
      <c r="B2319">
        <v>18.82</v>
      </c>
      <c r="C2319">
        <v>5.51</v>
      </c>
      <c r="D2319" s="7" t="s">
        <v>2383</v>
      </c>
      <c r="E2319" s="7" t="s">
        <v>2380</v>
      </c>
      <c r="F2319" s="7" t="s">
        <v>2380</v>
      </c>
      <c r="G2319">
        <v>0</v>
      </c>
      <c r="H2319" s="7" t="s">
        <v>2380</v>
      </c>
      <c r="I2319" s="7" t="s">
        <v>4727</v>
      </c>
      <c r="J2319" s="7" t="s">
        <v>4725</v>
      </c>
    </row>
    <row r="2320" spans="1:10" x14ac:dyDescent="0.3">
      <c r="A2320" s="7" t="s">
        <v>38</v>
      </c>
      <c r="B2320">
        <v>17.079999999999998</v>
      </c>
      <c r="C2320">
        <v>5.73</v>
      </c>
      <c r="D2320" s="7" t="s">
        <v>2380</v>
      </c>
      <c r="E2320" s="7" t="s">
        <v>2380</v>
      </c>
      <c r="F2320" s="7" t="s">
        <v>2383</v>
      </c>
      <c r="G2320">
        <v>1</v>
      </c>
      <c r="H2320" s="7" t="s">
        <v>2380</v>
      </c>
      <c r="I2320" s="7" t="s">
        <v>4728</v>
      </c>
      <c r="J2320" s="7" t="s">
        <v>4724</v>
      </c>
    </row>
    <row r="2321" spans="1:10" x14ac:dyDescent="0.3">
      <c r="A2321" s="7" t="s">
        <v>36</v>
      </c>
      <c r="B2321">
        <v>19.21</v>
      </c>
      <c r="C2321">
        <v>5.53</v>
      </c>
      <c r="D2321" s="7" t="s">
        <v>2383</v>
      </c>
      <c r="E2321" s="7" t="s">
        <v>2380</v>
      </c>
      <c r="F2321" s="7" t="s">
        <v>2380</v>
      </c>
      <c r="G2321">
        <v>0</v>
      </c>
      <c r="H2321" s="7" t="s">
        <v>2380</v>
      </c>
      <c r="I2321" s="7" t="s">
        <v>4727</v>
      </c>
      <c r="J2321" s="7" t="s">
        <v>4725</v>
      </c>
    </row>
    <row r="2322" spans="1:10" x14ac:dyDescent="0.3">
      <c r="A2322" s="7" t="s">
        <v>34</v>
      </c>
      <c r="B2322">
        <v>17.86</v>
      </c>
      <c r="C2322">
        <v>5.43</v>
      </c>
      <c r="D2322" s="7" t="s">
        <v>2380</v>
      </c>
      <c r="E2322" s="7" t="s">
        <v>2380</v>
      </c>
      <c r="F2322" s="7" t="s">
        <v>2383</v>
      </c>
      <c r="G2322">
        <v>1</v>
      </c>
      <c r="H2322" s="7" t="s">
        <v>2380</v>
      </c>
      <c r="I2322" s="7" t="s">
        <v>4728</v>
      </c>
      <c r="J2322" s="7" t="s">
        <v>4725</v>
      </c>
    </row>
    <row r="2323" spans="1:10" x14ac:dyDescent="0.3">
      <c r="A2323" s="7" t="s">
        <v>33</v>
      </c>
      <c r="B2323">
        <v>21.38</v>
      </c>
      <c r="C2323">
        <v>8.01</v>
      </c>
      <c r="D2323" s="7" t="s">
        <v>2380</v>
      </c>
      <c r="E2323" s="7" t="s">
        <v>2380</v>
      </c>
      <c r="F2323" s="7" t="s">
        <v>2380</v>
      </c>
      <c r="G2323">
        <v>0</v>
      </c>
      <c r="H2323" s="7" t="s">
        <v>2380</v>
      </c>
      <c r="I2323" s="7" t="s">
        <v>4727</v>
      </c>
      <c r="J2323" s="7" t="s">
        <v>4723</v>
      </c>
    </row>
    <row r="2324" spans="1:10" x14ac:dyDescent="0.3">
      <c r="A2324" s="7" t="s">
        <v>32</v>
      </c>
      <c r="B2324">
        <v>23.35</v>
      </c>
      <c r="C2324">
        <v>5.94</v>
      </c>
      <c r="D2324" s="7" t="s">
        <v>2380</v>
      </c>
      <c r="E2324" s="7" t="s">
        <v>2380</v>
      </c>
      <c r="F2324" s="7" t="s">
        <v>2380</v>
      </c>
      <c r="G2324">
        <v>0</v>
      </c>
      <c r="H2324" s="7" t="s">
        <v>2380</v>
      </c>
      <c r="I2324" s="7" t="s">
        <v>4727</v>
      </c>
      <c r="J2324" s="7" t="s">
        <v>4724</v>
      </c>
    </row>
    <row r="2325" spans="1:10" x14ac:dyDescent="0.3">
      <c r="A2325" s="7" t="s">
        <v>29</v>
      </c>
      <c r="B2325">
        <v>22.24</v>
      </c>
      <c r="C2325">
        <v>5.04</v>
      </c>
      <c r="D2325" s="7" t="s">
        <v>2380</v>
      </c>
      <c r="E2325" s="7" t="s">
        <v>2380</v>
      </c>
      <c r="F2325" s="7" t="s">
        <v>2380</v>
      </c>
      <c r="G2325">
        <v>0</v>
      </c>
      <c r="H2325" s="7" t="s">
        <v>2380</v>
      </c>
      <c r="I2325" s="7" t="s">
        <v>4727</v>
      </c>
      <c r="J2325" s="7" t="s">
        <v>4725</v>
      </c>
    </row>
    <row r="2326" spans="1:10" x14ac:dyDescent="0.3">
      <c r="A2326" s="7" t="s">
        <v>28</v>
      </c>
      <c r="B2326">
        <v>24.76</v>
      </c>
      <c r="C2326">
        <v>4.54</v>
      </c>
      <c r="D2326" s="7" t="s">
        <v>2383</v>
      </c>
      <c r="E2326" s="7" t="s">
        <v>2380</v>
      </c>
      <c r="F2326" s="7" t="s">
        <v>2380</v>
      </c>
      <c r="G2326">
        <v>0</v>
      </c>
      <c r="H2326" s="7" t="s">
        <v>2380</v>
      </c>
      <c r="I2326" s="7" t="s">
        <v>4727</v>
      </c>
      <c r="J2326" s="7" t="s">
        <v>4725</v>
      </c>
    </row>
    <row r="2327" spans="1:10" x14ac:dyDescent="0.3">
      <c r="A2327" s="7" t="s">
        <v>27</v>
      </c>
      <c r="B2327">
        <v>20.100000000000001</v>
      </c>
      <c r="C2327">
        <v>5.6</v>
      </c>
      <c r="D2327" s="7" t="s">
        <v>2383</v>
      </c>
      <c r="E2327" s="7" t="s">
        <v>2380</v>
      </c>
      <c r="F2327" s="7" t="s">
        <v>2383</v>
      </c>
      <c r="G2327">
        <v>1</v>
      </c>
      <c r="H2327" s="7" t="s">
        <v>2380</v>
      </c>
      <c r="I2327" s="7" t="s">
        <v>4727</v>
      </c>
      <c r="J2327" s="7" t="s">
        <v>4725</v>
      </c>
    </row>
    <row r="2328" spans="1:10" x14ac:dyDescent="0.3">
      <c r="A2328" s="7" t="s">
        <v>26</v>
      </c>
      <c r="B2328">
        <v>21.77</v>
      </c>
      <c r="C2328">
        <v>10.67</v>
      </c>
      <c r="D2328" s="7" t="s">
        <v>2380</v>
      </c>
      <c r="E2328" s="7" t="s">
        <v>2380</v>
      </c>
      <c r="F2328" s="7" t="s">
        <v>2380</v>
      </c>
      <c r="G2328">
        <v>0</v>
      </c>
      <c r="H2328" s="7" t="s">
        <v>2380</v>
      </c>
      <c r="I2328" s="7" t="s">
        <v>4727</v>
      </c>
      <c r="J2328" s="7" t="s">
        <v>4723</v>
      </c>
    </row>
    <row r="2329" spans="1:10" x14ac:dyDescent="0.3">
      <c r="A2329" s="7" t="s">
        <v>25</v>
      </c>
      <c r="B2329">
        <v>17.82</v>
      </c>
      <c r="C2329">
        <v>5.26</v>
      </c>
      <c r="D2329" s="7" t="s">
        <v>2383</v>
      </c>
      <c r="E2329" s="7" t="s">
        <v>2380</v>
      </c>
      <c r="F2329" s="7" t="s">
        <v>2380</v>
      </c>
      <c r="G2329">
        <v>1</v>
      </c>
      <c r="H2329" s="7" t="s">
        <v>2380</v>
      </c>
      <c r="I2329" s="7" t="s">
        <v>4728</v>
      </c>
      <c r="J2329" s="7" t="s">
        <v>4725</v>
      </c>
    </row>
    <row r="2330" spans="1:10" x14ac:dyDescent="0.3">
      <c r="A2330" s="7" t="s">
        <v>24</v>
      </c>
      <c r="B2330">
        <v>17.07</v>
      </c>
      <c r="C2330">
        <v>5.22</v>
      </c>
      <c r="D2330" s="7" t="s">
        <v>2380</v>
      </c>
      <c r="E2330" s="7" t="s">
        <v>2380</v>
      </c>
      <c r="F2330" s="7" t="s">
        <v>2383</v>
      </c>
      <c r="G2330">
        <v>1</v>
      </c>
      <c r="H2330" s="7" t="s">
        <v>2380</v>
      </c>
      <c r="I2330" s="7" t="s">
        <v>4728</v>
      </c>
      <c r="J2330" s="7" t="s">
        <v>4725</v>
      </c>
    </row>
    <row r="2331" spans="1:10" x14ac:dyDescent="0.3">
      <c r="A2331" s="7" t="s">
        <v>22</v>
      </c>
      <c r="B2331">
        <v>22.24</v>
      </c>
      <c r="C2331">
        <v>4.29</v>
      </c>
      <c r="D2331" s="7" t="s">
        <v>2383</v>
      </c>
      <c r="E2331" s="7" t="s">
        <v>2380</v>
      </c>
      <c r="F2331" s="7" t="s">
        <v>2380</v>
      </c>
      <c r="G2331">
        <v>0</v>
      </c>
      <c r="H2331" s="7" t="s">
        <v>2380</v>
      </c>
      <c r="I2331" s="7" t="s">
        <v>4727</v>
      </c>
      <c r="J2331" s="7" t="s">
        <v>4725</v>
      </c>
    </row>
    <row r="2332" spans="1:10" x14ac:dyDescent="0.3">
      <c r="A2332" s="7" t="s">
        <v>21</v>
      </c>
      <c r="B2332">
        <v>22.34</v>
      </c>
      <c r="C2332">
        <v>5.57</v>
      </c>
      <c r="D2332" s="7" t="s">
        <v>2380</v>
      </c>
      <c r="E2332" s="7" t="s">
        <v>2380</v>
      </c>
      <c r="F2332" s="7" t="s">
        <v>2380</v>
      </c>
      <c r="G2332">
        <v>1</v>
      </c>
      <c r="H2332" s="7" t="s">
        <v>2380</v>
      </c>
      <c r="I2332" s="7" t="s">
        <v>4727</v>
      </c>
      <c r="J2332" s="7" t="s">
        <v>4725</v>
      </c>
    </row>
    <row r="2333" spans="1:10" x14ac:dyDescent="0.3">
      <c r="A2333" s="7" t="s">
        <v>19</v>
      </c>
      <c r="B2333">
        <v>17.7</v>
      </c>
      <c r="C2333">
        <v>6.28</v>
      </c>
      <c r="D2333" s="7" t="s">
        <v>2380</v>
      </c>
      <c r="E2333" s="7" t="s">
        <v>2380</v>
      </c>
      <c r="F2333" s="7" t="s">
        <v>2380</v>
      </c>
      <c r="G2333">
        <v>1</v>
      </c>
      <c r="H2333" s="7" t="s">
        <v>2380</v>
      </c>
      <c r="I2333" s="7" t="s">
        <v>4728</v>
      </c>
      <c r="J2333" s="7" t="s">
        <v>4724</v>
      </c>
    </row>
    <row r="2334" spans="1:10" x14ac:dyDescent="0.3">
      <c r="A2334" s="7" t="s">
        <v>17</v>
      </c>
      <c r="B2334">
        <v>16.47</v>
      </c>
      <c r="C2334">
        <v>6.35</v>
      </c>
      <c r="D2334" s="7" t="s">
        <v>2380</v>
      </c>
      <c r="E2334" s="7" t="s">
        <v>2380</v>
      </c>
      <c r="F2334" s="7" t="s">
        <v>2383</v>
      </c>
      <c r="G2334">
        <v>1</v>
      </c>
      <c r="H2334" s="7" t="s">
        <v>2380</v>
      </c>
      <c r="I2334" s="7" t="s">
        <v>4728</v>
      </c>
      <c r="J2334" s="7" t="s">
        <v>4724</v>
      </c>
    </row>
    <row r="2335" spans="1:10" x14ac:dyDescent="0.3">
      <c r="A2335" s="7" t="s">
        <v>14</v>
      </c>
      <c r="B2335">
        <v>17.600000000000001</v>
      </c>
      <c r="C2335">
        <v>4.3899999999999997</v>
      </c>
      <c r="D2335" s="7" t="s">
        <v>2380</v>
      </c>
      <c r="E2335" s="7" t="s">
        <v>2380</v>
      </c>
      <c r="F2335" s="7" t="s">
        <v>2380</v>
      </c>
      <c r="G2335">
        <v>1</v>
      </c>
      <c r="H2335" s="7" t="s">
        <v>2380</v>
      </c>
      <c r="I2335" s="7" t="s">
        <v>4728</v>
      </c>
      <c r="J2335" s="7" t="s">
        <v>4725</v>
      </c>
    </row>
    <row r="2336" spans="1:10" x14ac:dyDescent="0.3">
      <c r="A2336" s="7" t="s">
        <v>9</v>
      </c>
      <c r="B2336">
        <v>17.579999999999998</v>
      </c>
      <c r="C2336">
        <v>4.51</v>
      </c>
      <c r="D2336" s="7" t="s">
        <v>2380</v>
      </c>
      <c r="E2336" s="7" t="s">
        <v>2380</v>
      </c>
      <c r="F2336" s="7" t="s">
        <v>2380</v>
      </c>
      <c r="G2336">
        <v>1</v>
      </c>
      <c r="H2336" s="7" t="s">
        <v>2380</v>
      </c>
      <c r="I2336" s="7" t="s">
        <v>4728</v>
      </c>
      <c r="J2336" s="7" t="s">
        <v>4725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EFB6-DF8F-4A6A-AA4F-8317514EDDD8}">
  <dimension ref="A1:D2336"/>
  <sheetViews>
    <sheetView topLeftCell="A2308" workbookViewId="0">
      <selection sqref="A1:A1048576"/>
    </sheetView>
  </sheetViews>
  <sheetFormatPr defaultRowHeight="14.4" x14ac:dyDescent="0.3"/>
  <cols>
    <col min="1" max="1" width="13.5546875" bestFit="1" customWidth="1"/>
    <col min="2" max="2" width="16.6640625" bestFit="1" customWidth="1"/>
    <col min="3" max="3" width="6.77734375" bestFit="1" customWidth="1"/>
    <col min="4" max="4" width="19.21875" bestFit="1" customWidth="1"/>
  </cols>
  <sheetData>
    <row r="1" spans="1:4" x14ac:dyDescent="0.3">
      <c r="A1" t="s">
        <v>0</v>
      </c>
      <c r="B1" t="s">
        <v>4729</v>
      </c>
      <c r="C1" t="s">
        <v>4730</v>
      </c>
      <c r="D1" t="s">
        <v>4731</v>
      </c>
    </row>
    <row r="2" spans="1:4" x14ac:dyDescent="0.3">
      <c r="A2" s="7" t="s">
        <v>2372</v>
      </c>
      <c r="B2" s="7" t="s">
        <v>4732</v>
      </c>
      <c r="C2" s="7" t="s">
        <v>4733</v>
      </c>
      <c r="D2" s="7" t="s">
        <v>4734</v>
      </c>
    </row>
    <row r="3" spans="1:4" x14ac:dyDescent="0.3">
      <c r="A3" s="7" t="s">
        <v>2371</v>
      </c>
      <c r="B3" s="7" t="s">
        <v>4735</v>
      </c>
      <c r="C3" s="7" t="s">
        <v>4736</v>
      </c>
      <c r="D3" s="7" t="s">
        <v>4737</v>
      </c>
    </row>
    <row r="4" spans="1:4" x14ac:dyDescent="0.3">
      <c r="A4" s="7" t="s">
        <v>2370</v>
      </c>
      <c r="B4" s="7" t="s">
        <v>4738</v>
      </c>
      <c r="C4" s="7" t="s">
        <v>4736</v>
      </c>
      <c r="D4" s="7" t="s">
        <v>4739</v>
      </c>
    </row>
    <row r="5" spans="1:4" x14ac:dyDescent="0.3">
      <c r="A5" s="7" t="s">
        <v>2369</v>
      </c>
      <c r="B5" s="7" t="s">
        <v>4740</v>
      </c>
      <c r="C5" s="7" t="s">
        <v>4733</v>
      </c>
      <c r="D5" s="7" t="s">
        <v>4741</v>
      </c>
    </row>
    <row r="6" spans="1:4" x14ac:dyDescent="0.3">
      <c r="A6" s="7" t="s">
        <v>2368</v>
      </c>
      <c r="B6" s="7" t="s">
        <v>4742</v>
      </c>
      <c r="C6" s="7" t="s">
        <v>4733</v>
      </c>
      <c r="D6" s="7" t="s">
        <v>4743</v>
      </c>
    </row>
    <row r="7" spans="1:4" x14ac:dyDescent="0.3">
      <c r="A7" s="7" t="s">
        <v>2367</v>
      </c>
      <c r="B7" s="7" t="s">
        <v>4744</v>
      </c>
      <c r="C7" s="7" t="s">
        <v>4736</v>
      </c>
      <c r="D7" s="7" t="s">
        <v>4745</v>
      </c>
    </row>
    <row r="8" spans="1:4" x14ac:dyDescent="0.3">
      <c r="A8" s="7" t="s">
        <v>2366</v>
      </c>
      <c r="B8" s="7" t="s">
        <v>4746</v>
      </c>
      <c r="C8" s="7" t="s">
        <v>4736</v>
      </c>
      <c r="D8" s="7" t="s">
        <v>4747</v>
      </c>
    </row>
    <row r="9" spans="1:4" x14ac:dyDescent="0.3">
      <c r="A9" s="7" t="s">
        <v>2365</v>
      </c>
      <c r="B9" s="7" t="s">
        <v>4748</v>
      </c>
      <c r="C9" s="7" t="s">
        <v>4736</v>
      </c>
      <c r="D9" s="7" t="s">
        <v>4749</v>
      </c>
    </row>
    <row r="10" spans="1:4" x14ac:dyDescent="0.3">
      <c r="A10" s="7" t="s">
        <v>2364</v>
      </c>
      <c r="B10" s="7" t="s">
        <v>4750</v>
      </c>
      <c r="C10" s="7" t="s">
        <v>4736</v>
      </c>
      <c r="D10" s="7" t="s">
        <v>4751</v>
      </c>
    </row>
    <row r="11" spans="1:4" x14ac:dyDescent="0.3">
      <c r="A11" s="7" t="s">
        <v>2363</v>
      </c>
      <c r="B11" s="7" t="s">
        <v>4752</v>
      </c>
      <c r="C11" s="7" t="s">
        <v>4733</v>
      </c>
      <c r="D11" s="7" t="s">
        <v>4753</v>
      </c>
    </row>
    <row r="12" spans="1:4" x14ac:dyDescent="0.3">
      <c r="A12" s="7" t="s">
        <v>2362</v>
      </c>
      <c r="B12" s="7" t="s">
        <v>4754</v>
      </c>
      <c r="C12" s="7" t="s">
        <v>4733</v>
      </c>
      <c r="D12" s="7" t="s">
        <v>4755</v>
      </c>
    </row>
    <row r="13" spans="1:4" x14ac:dyDescent="0.3">
      <c r="A13" s="7" t="s">
        <v>2361</v>
      </c>
      <c r="B13" s="7" t="s">
        <v>4756</v>
      </c>
      <c r="C13" s="7" t="s">
        <v>4736</v>
      </c>
      <c r="D13" s="7" t="s">
        <v>4757</v>
      </c>
    </row>
    <row r="14" spans="1:4" x14ac:dyDescent="0.3">
      <c r="A14" s="7" t="s">
        <v>2360</v>
      </c>
      <c r="B14" s="7" t="s">
        <v>4758</v>
      </c>
      <c r="C14" s="7" t="s">
        <v>4736</v>
      </c>
      <c r="D14" s="7" t="s">
        <v>4759</v>
      </c>
    </row>
    <row r="15" spans="1:4" x14ac:dyDescent="0.3">
      <c r="A15" s="7" t="s">
        <v>2359</v>
      </c>
      <c r="B15" s="7" t="s">
        <v>4760</v>
      </c>
      <c r="C15" s="7" t="s">
        <v>4736</v>
      </c>
      <c r="D15" s="7" t="s">
        <v>4761</v>
      </c>
    </row>
    <row r="16" spans="1:4" x14ac:dyDescent="0.3">
      <c r="A16" s="7" t="s">
        <v>2358</v>
      </c>
      <c r="B16" s="7" t="s">
        <v>4762</v>
      </c>
      <c r="C16" s="7" t="s">
        <v>4733</v>
      </c>
      <c r="D16" s="7" t="s">
        <v>4763</v>
      </c>
    </row>
    <row r="17" spans="1:4" x14ac:dyDescent="0.3">
      <c r="A17" s="7" t="s">
        <v>2357</v>
      </c>
      <c r="B17" s="7" t="s">
        <v>4764</v>
      </c>
      <c r="C17" s="7" t="s">
        <v>4736</v>
      </c>
      <c r="D17" s="7" t="s">
        <v>4765</v>
      </c>
    </row>
    <row r="18" spans="1:4" x14ac:dyDescent="0.3">
      <c r="A18" s="7" t="s">
        <v>2356</v>
      </c>
      <c r="B18" s="7" t="s">
        <v>4766</v>
      </c>
      <c r="C18" s="7" t="s">
        <v>4733</v>
      </c>
      <c r="D18" s="7" t="s">
        <v>4767</v>
      </c>
    </row>
    <row r="19" spans="1:4" x14ac:dyDescent="0.3">
      <c r="A19" s="7" t="s">
        <v>2355</v>
      </c>
      <c r="B19" s="7" t="s">
        <v>4768</v>
      </c>
      <c r="C19" s="7" t="s">
        <v>4733</v>
      </c>
      <c r="D19" s="7" t="s">
        <v>4769</v>
      </c>
    </row>
    <row r="20" spans="1:4" x14ac:dyDescent="0.3">
      <c r="A20" s="7" t="s">
        <v>2354</v>
      </c>
      <c r="B20" s="7" t="s">
        <v>4770</v>
      </c>
      <c r="C20" s="7" t="s">
        <v>4736</v>
      </c>
      <c r="D20" s="7" t="s">
        <v>4771</v>
      </c>
    </row>
    <row r="21" spans="1:4" x14ac:dyDescent="0.3">
      <c r="A21" s="7" t="s">
        <v>2353</v>
      </c>
      <c r="B21" s="7" t="s">
        <v>4772</v>
      </c>
      <c r="C21" s="7" t="s">
        <v>4736</v>
      </c>
      <c r="D21" s="7" t="s">
        <v>4773</v>
      </c>
    </row>
    <row r="22" spans="1:4" x14ac:dyDescent="0.3">
      <c r="A22" s="7" t="s">
        <v>2352</v>
      </c>
      <c r="B22" s="7" t="s">
        <v>4774</v>
      </c>
      <c r="C22" s="7" t="s">
        <v>4736</v>
      </c>
      <c r="D22" s="7" t="s">
        <v>4775</v>
      </c>
    </row>
    <row r="23" spans="1:4" x14ac:dyDescent="0.3">
      <c r="A23" s="7" t="s">
        <v>2351</v>
      </c>
      <c r="B23" s="7" t="s">
        <v>4776</v>
      </c>
      <c r="C23" s="7" t="s">
        <v>4733</v>
      </c>
      <c r="D23" s="7" t="s">
        <v>4777</v>
      </c>
    </row>
    <row r="24" spans="1:4" x14ac:dyDescent="0.3">
      <c r="A24" s="7" t="s">
        <v>2350</v>
      </c>
      <c r="B24" s="7" t="s">
        <v>4778</v>
      </c>
      <c r="C24" s="7" t="s">
        <v>4733</v>
      </c>
      <c r="D24" s="7" t="s">
        <v>4779</v>
      </c>
    </row>
    <row r="25" spans="1:4" x14ac:dyDescent="0.3">
      <c r="A25" s="7" t="s">
        <v>2349</v>
      </c>
      <c r="B25" s="7" t="s">
        <v>4780</v>
      </c>
      <c r="C25" s="7" t="s">
        <v>4736</v>
      </c>
      <c r="D25" s="7" t="s">
        <v>4781</v>
      </c>
    </row>
    <row r="26" spans="1:4" x14ac:dyDescent="0.3">
      <c r="A26" s="7" t="s">
        <v>2348</v>
      </c>
      <c r="B26" s="7" t="s">
        <v>4782</v>
      </c>
      <c r="C26" s="7" t="s">
        <v>4736</v>
      </c>
      <c r="D26" s="7" t="s">
        <v>4783</v>
      </c>
    </row>
    <row r="27" spans="1:4" x14ac:dyDescent="0.3">
      <c r="A27" s="7" t="s">
        <v>2347</v>
      </c>
      <c r="B27" s="7" t="s">
        <v>4784</v>
      </c>
      <c r="C27" s="7" t="s">
        <v>4736</v>
      </c>
      <c r="D27" s="7" t="s">
        <v>4785</v>
      </c>
    </row>
    <row r="28" spans="1:4" x14ac:dyDescent="0.3">
      <c r="A28" s="7" t="s">
        <v>2346</v>
      </c>
      <c r="B28" s="7" t="s">
        <v>4786</v>
      </c>
      <c r="C28" s="7" t="s">
        <v>4736</v>
      </c>
      <c r="D28" s="7" t="s">
        <v>4787</v>
      </c>
    </row>
    <row r="29" spans="1:4" x14ac:dyDescent="0.3">
      <c r="A29" s="7" t="s">
        <v>2345</v>
      </c>
      <c r="B29" s="7" t="s">
        <v>4788</v>
      </c>
      <c r="C29" s="7" t="s">
        <v>4733</v>
      </c>
      <c r="D29" s="7" t="s">
        <v>4789</v>
      </c>
    </row>
    <row r="30" spans="1:4" x14ac:dyDescent="0.3">
      <c r="A30" s="7" t="s">
        <v>2344</v>
      </c>
      <c r="B30" s="7" t="s">
        <v>4790</v>
      </c>
      <c r="C30" s="7" t="s">
        <v>4736</v>
      </c>
      <c r="D30" s="7" t="s">
        <v>4749</v>
      </c>
    </row>
    <row r="31" spans="1:4" x14ac:dyDescent="0.3">
      <c r="A31" s="7" t="s">
        <v>2343</v>
      </c>
      <c r="B31" s="7" t="s">
        <v>4791</v>
      </c>
      <c r="C31" s="7" t="s">
        <v>4733</v>
      </c>
      <c r="D31" s="7" t="s">
        <v>4792</v>
      </c>
    </row>
    <row r="32" spans="1:4" x14ac:dyDescent="0.3">
      <c r="A32" s="7" t="s">
        <v>2342</v>
      </c>
      <c r="B32" s="7" t="s">
        <v>4793</v>
      </c>
      <c r="C32" s="7" t="s">
        <v>4733</v>
      </c>
      <c r="D32" s="7" t="s">
        <v>4794</v>
      </c>
    </row>
    <row r="33" spans="1:4" x14ac:dyDescent="0.3">
      <c r="A33" s="7" t="s">
        <v>2341</v>
      </c>
      <c r="B33" s="7" t="s">
        <v>4795</v>
      </c>
      <c r="C33" s="7" t="s">
        <v>4736</v>
      </c>
      <c r="D33" s="7" t="s">
        <v>4796</v>
      </c>
    </row>
    <row r="34" spans="1:4" x14ac:dyDescent="0.3">
      <c r="A34" s="7" t="s">
        <v>2340</v>
      </c>
      <c r="B34" s="7" t="s">
        <v>4797</v>
      </c>
      <c r="C34" s="7" t="s">
        <v>4736</v>
      </c>
      <c r="D34" s="7" t="s">
        <v>4798</v>
      </c>
    </row>
    <row r="35" spans="1:4" x14ac:dyDescent="0.3">
      <c r="A35" s="7" t="s">
        <v>2339</v>
      </c>
      <c r="B35" s="7" t="s">
        <v>4799</v>
      </c>
      <c r="C35" s="7" t="s">
        <v>4733</v>
      </c>
      <c r="D35" s="7" t="s">
        <v>4800</v>
      </c>
    </row>
    <row r="36" spans="1:4" x14ac:dyDescent="0.3">
      <c r="A36" s="7" t="s">
        <v>2338</v>
      </c>
      <c r="B36" s="7" t="s">
        <v>4801</v>
      </c>
      <c r="C36" s="7" t="s">
        <v>4733</v>
      </c>
      <c r="D36" s="7" t="s">
        <v>4802</v>
      </c>
    </row>
    <row r="37" spans="1:4" x14ac:dyDescent="0.3">
      <c r="A37" s="7" t="s">
        <v>2337</v>
      </c>
      <c r="B37" s="7" t="s">
        <v>4803</v>
      </c>
      <c r="C37" s="7" t="s">
        <v>4736</v>
      </c>
      <c r="D37" s="7" t="s">
        <v>4804</v>
      </c>
    </row>
    <row r="38" spans="1:4" x14ac:dyDescent="0.3">
      <c r="A38" s="7" t="s">
        <v>2336</v>
      </c>
      <c r="B38" s="7" t="s">
        <v>4805</v>
      </c>
      <c r="C38" s="7" t="s">
        <v>4736</v>
      </c>
      <c r="D38" s="7" t="s">
        <v>4806</v>
      </c>
    </row>
    <row r="39" spans="1:4" x14ac:dyDescent="0.3">
      <c r="A39" s="7" t="s">
        <v>2335</v>
      </c>
      <c r="B39" s="7" t="s">
        <v>4807</v>
      </c>
      <c r="C39" s="7" t="s">
        <v>4733</v>
      </c>
      <c r="D39" s="7" t="s">
        <v>4808</v>
      </c>
    </row>
    <row r="40" spans="1:4" x14ac:dyDescent="0.3">
      <c r="A40" s="7" t="s">
        <v>2334</v>
      </c>
      <c r="B40" s="7" t="s">
        <v>4809</v>
      </c>
      <c r="C40" s="7" t="s">
        <v>4733</v>
      </c>
      <c r="D40" s="7" t="s">
        <v>4810</v>
      </c>
    </row>
    <row r="41" spans="1:4" x14ac:dyDescent="0.3">
      <c r="A41" s="7" t="s">
        <v>2333</v>
      </c>
      <c r="B41" s="7" t="s">
        <v>4811</v>
      </c>
      <c r="C41" s="7" t="s">
        <v>4736</v>
      </c>
      <c r="D41" s="7" t="s">
        <v>4812</v>
      </c>
    </row>
    <row r="42" spans="1:4" x14ac:dyDescent="0.3">
      <c r="A42" s="7" t="s">
        <v>2332</v>
      </c>
      <c r="B42" s="7" t="s">
        <v>4813</v>
      </c>
      <c r="C42" s="7" t="s">
        <v>4736</v>
      </c>
      <c r="D42" s="7" t="s">
        <v>4814</v>
      </c>
    </row>
    <row r="43" spans="1:4" x14ac:dyDescent="0.3">
      <c r="A43" s="7" t="s">
        <v>2331</v>
      </c>
      <c r="B43" s="7" t="s">
        <v>4815</v>
      </c>
      <c r="C43" s="7" t="s">
        <v>4733</v>
      </c>
      <c r="D43" s="7" t="s">
        <v>4816</v>
      </c>
    </row>
    <row r="44" spans="1:4" x14ac:dyDescent="0.3">
      <c r="A44" s="7" t="s">
        <v>2330</v>
      </c>
      <c r="B44" s="7" t="s">
        <v>4817</v>
      </c>
      <c r="C44" s="7" t="s">
        <v>4733</v>
      </c>
      <c r="D44" s="7" t="s">
        <v>4779</v>
      </c>
    </row>
    <row r="45" spans="1:4" x14ac:dyDescent="0.3">
      <c r="A45" s="7" t="s">
        <v>2329</v>
      </c>
      <c r="B45" s="7" t="s">
        <v>4818</v>
      </c>
      <c r="C45" s="7" t="s">
        <v>4736</v>
      </c>
      <c r="D45" s="7" t="s">
        <v>4819</v>
      </c>
    </row>
    <row r="46" spans="1:4" x14ac:dyDescent="0.3">
      <c r="A46" s="7" t="s">
        <v>2328</v>
      </c>
      <c r="B46" s="7" t="s">
        <v>4820</v>
      </c>
      <c r="C46" s="7" t="s">
        <v>4736</v>
      </c>
      <c r="D46" s="7" t="s">
        <v>4821</v>
      </c>
    </row>
    <row r="47" spans="1:4" x14ac:dyDescent="0.3">
      <c r="A47" s="7" t="s">
        <v>2327</v>
      </c>
      <c r="B47" s="7" t="s">
        <v>4822</v>
      </c>
      <c r="C47" s="7" t="s">
        <v>4733</v>
      </c>
      <c r="D47" s="7" t="s">
        <v>4823</v>
      </c>
    </row>
    <row r="48" spans="1:4" x14ac:dyDescent="0.3">
      <c r="A48" s="7" t="s">
        <v>2326</v>
      </c>
      <c r="B48" s="7" t="s">
        <v>4824</v>
      </c>
      <c r="C48" s="7" t="s">
        <v>4736</v>
      </c>
      <c r="D48" s="7" t="s">
        <v>4825</v>
      </c>
    </row>
    <row r="49" spans="1:4" x14ac:dyDescent="0.3">
      <c r="A49" s="7" t="s">
        <v>2325</v>
      </c>
      <c r="B49" s="7" t="s">
        <v>4815</v>
      </c>
      <c r="C49" s="7" t="s">
        <v>4733</v>
      </c>
      <c r="D49" s="7" t="s">
        <v>4826</v>
      </c>
    </row>
    <row r="50" spans="1:4" x14ac:dyDescent="0.3">
      <c r="A50" s="7" t="s">
        <v>2324</v>
      </c>
      <c r="B50" s="7" t="s">
        <v>4827</v>
      </c>
      <c r="C50" s="7" t="s">
        <v>4736</v>
      </c>
      <c r="D50" s="7" t="s">
        <v>4828</v>
      </c>
    </row>
    <row r="51" spans="1:4" x14ac:dyDescent="0.3">
      <c r="A51" s="7" t="s">
        <v>2323</v>
      </c>
      <c r="B51" s="7" t="s">
        <v>4829</v>
      </c>
      <c r="C51" s="7" t="s">
        <v>4736</v>
      </c>
      <c r="D51" s="7" t="s">
        <v>4830</v>
      </c>
    </row>
    <row r="52" spans="1:4" x14ac:dyDescent="0.3">
      <c r="A52" s="7" t="s">
        <v>2322</v>
      </c>
      <c r="B52" s="7" t="s">
        <v>4831</v>
      </c>
      <c r="C52" s="7" t="s">
        <v>4736</v>
      </c>
      <c r="D52" s="7" t="s">
        <v>4832</v>
      </c>
    </row>
    <row r="53" spans="1:4" x14ac:dyDescent="0.3">
      <c r="A53" s="7" t="s">
        <v>2321</v>
      </c>
      <c r="B53" s="7" t="s">
        <v>4833</v>
      </c>
      <c r="C53" s="7" t="s">
        <v>4733</v>
      </c>
      <c r="D53" s="7" t="s">
        <v>4834</v>
      </c>
    </row>
    <row r="54" spans="1:4" x14ac:dyDescent="0.3">
      <c r="A54" s="7" t="s">
        <v>2320</v>
      </c>
      <c r="B54" s="7" t="s">
        <v>4835</v>
      </c>
      <c r="C54" s="7" t="s">
        <v>4736</v>
      </c>
      <c r="D54" s="7" t="s">
        <v>4757</v>
      </c>
    </row>
    <row r="55" spans="1:4" x14ac:dyDescent="0.3">
      <c r="A55" s="7" t="s">
        <v>2319</v>
      </c>
      <c r="B55" s="7" t="s">
        <v>4836</v>
      </c>
      <c r="C55" s="7" t="s">
        <v>4736</v>
      </c>
      <c r="D55" s="7" t="s">
        <v>4837</v>
      </c>
    </row>
    <row r="56" spans="1:4" x14ac:dyDescent="0.3">
      <c r="A56" s="7" t="s">
        <v>2318</v>
      </c>
      <c r="B56" s="7" t="s">
        <v>4838</v>
      </c>
      <c r="C56" s="7" t="s">
        <v>4733</v>
      </c>
      <c r="D56" s="7" t="s">
        <v>4839</v>
      </c>
    </row>
    <row r="57" spans="1:4" x14ac:dyDescent="0.3">
      <c r="A57" s="7" t="s">
        <v>2317</v>
      </c>
      <c r="B57" s="7" t="s">
        <v>4840</v>
      </c>
      <c r="C57" s="7" t="s">
        <v>4733</v>
      </c>
      <c r="D57" s="7" t="s">
        <v>4841</v>
      </c>
    </row>
    <row r="58" spans="1:4" x14ac:dyDescent="0.3">
      <c r="A58" s="7" t="s">
        <v>2316</v>
      </c>
      <c r="B58" s="7" t="s">
        <v>4842</v>
      </c>
      <c r="C58" s="7" t="s">
        <v>4736</v>
      </c>
      <c r="D58" s="7" t="s">
        <v>4843</v>
      </c>
    </row>
    <row r="59" spans="1:4" x14ac:dyDescent="0.3">
      <c r="A59" s="7" t="s">
        <v>2315</v>
      </c>
      <c r="B59" s="7" t="s">
        <v>4844</v>
      </c>
      <c r="C59" s="7" t="s">
        <v>4733</v>
      </c>
      <c r="D59" s="7" t="s">
        <v>4845</v>
      </c>
    </row>
    <row r="60" spans="1:4" x14ac:dyDescent="0.3">
      <c r="A60" s="7" t="s">
        <v>2314</v>
      </c>
      <c r="B60" s="7" t="s">
        <v>4846</v>
      </c>
      <c r="C60" s="7" t="s">
        <v>4736</v>
      </c>
      <c r="D60" s="7" t="s">
        <v>4847</v>
      </c>
    </row>
    <row r="61" spans="1:4" x14ac:dyDescent="0.3">
      <c r="A61" s="7" t="s">
        <v>2313</v>
      </c>
      <c r="B61" s="7" t="s">
        <v>4848</v>
      </c>
      <c r="C61" s="7" t="s">
        <v>4733</v>
      </c>
      <c r="D61" s="7" t="s">
        <v>4849</v>
      </c>
    </row>
    <row r="62" spans="1:4" x14ac:dyDescent="0.3">
      <c r="A62" s="7" t="s">
        <v>2312</v>
      </c>
      <c r="B62" s="7" t="s">
        <v>4850</v>
      </c>
      <c r="C62" s="7" t="s">
        <v>4736</v>
      </c>
      <c r="D62" s="7" t="s">
        <v>4851</v>
      </c>
    </row>
    <row r="63" spans="1:4" x14ac:dyDescent="0.3">
      <c r="A63" s="7" t="s">
        <v>2311</v>
      </c>
      <c r="B63" s="7" t="s">
        <v>4852</v>
      </c>
      <c r="C63" s="7" t="s">
        <v>4733</v>
      </c>
      <c r="D63" s="7" t="s">
        <v>4853</v>
      </c>
    </row>
    <row r="64" spans="1:4" x14ac:dyDescent="0.3">
      <c r="A64" s="7" t="s">
        <v>2310</v>
      </c>
      <c r="B64" s="7" t="s">
        <v>4854</v>
      </c>
      <c r="C64" s="7" t="s">
        <v>4733</v>
      </c>
      <c r="D64" s="7" t="s">
        <v>4855</v>
      </c>
    </row>
    <row r="65" spans="1:4" x14ac:dyDescent="0.3">
      <c r="A65" s="7" t="s">
        <v>2309</v>
      </c>
      <c r="B65" s="7" t="s">
        <v>4856</v>
      </c>
      <c r="C65" s="7" t="s">
        <v>4736</v>
      </c>
      <c r="D65" s="7" t="s">
        <v>4757</v>
      </c>
    </row>
    <row r="66" spans="1:4" x14ac:dyDescent="0.3">
      <c r="A66" s="7" t="s">
        <v>2308</v>
      </c>
      <c r="B66" s="7" t="s">
        <v>4857</v>
      </c>
      <c r="C66" s="7" t="s">
        <v>4736</v>
      </c>
      <c r="D66" s="7" t="s">
        <v>4858</v>
      </c>
    </row>
    <row r="67" spans="1:4" x14ac:dyDescent="0.3">
      <c r="A67" s="7" t="s">
        <v>2307</v>
      </c>
      <c r="B67" s="7" t="s">
        <v>4859</v>
      </c>
      <c r="C67" s="7" t="s">
        <v>4733</v>
      </c>
      <c r="D67" s="7" t="s">
        <v>4860</v>
      </c>
    </row>
    <row r="68" spans="1:4" x14ac:dyDescent="0.3">
      <c r="A68" s="7" t="s">
        <v>2306</v>
      </c>
      <c r="B68" s="7" t="s">
        <v>4861</v>
      </c>
      <c r="C68" s="7" t="s">
        <v>4736</v>
      </c>
      <c r="D68" s="7" t="s">
        <v>4862</v>
      </c>
    </row>
    <row r="69" spans="1:4" x14ac:dyDescent="0.3">
      <c r="A69" s="7" t="s">
        <v>2305</v>
      </c>
      <c r="B69" s="7" t="s">
        <v>4863</v>
      </c>
      <c r="C69" s="7" t="s">
        <v>4736</v>
      </c>
      <c r="D69" s="7" t="s">
        <v>4864</v>
      </c>
    </row>
    <row r="70" spans="1:4" x14ac:dyDescent="0.3">
      <c r="A70" s="7" t="s">
        <v>2304</v>
      </c>
      <c r="B70" s="7" t="s">
        <v>4865</v>
      </c>
      <c r="C70" s="7" t="s">
        <v>4733</v>
      </c>
      <c r="D70" s="7" t="s">
        <v>4866</v>
      </c>
    </row>
    <row r="71" spans="1:4" x14ac:dyDescent="0.3">
      <c r="A71" s="7" t="s">
        <v>2303</v>
      </c>
      <c r="B71" s="7" t="s">
        <v>4867</v>
      </c>
      <c r="C71" s="7" t="s">
        <v>4736</v>
      </c>
      <c r="D71" s="7" t="s">
        <v>4868</v>
      </c>
    </row>
    <row r="72" spans="1:4" x14ac:dyDescent="0.3">
      <c r="A72" s="7" t="s">
        <v>2302</v>
      </c>
      <c r="B72" s="7" t="s">
        <v>4869</v>
      </c>
      <c r="C72" s="7" t="s">
        <v>4736</v>
      </c>
      <c r="D72" s="7" t="s">
        <v>4870</v>
      </c>
    </row>
    <row r="73" spans="1:4" x14ac:dyDescent="0.3">
      <c r="A73" s="7" t="s">
        <v>2301</v>
      </c>
      <c r="B73" s="7" t="s">
        <v>4871</v>
      </c>
      <c r="C73" s="7" t="s">
        <v>4736</v>
      </c>
      <c r="D73" s="7" t="s">
        <v>4872</v>
      </c>
    </row>
    <row r="74" spans="1:4" x14ac:dyDescent="0.3">
      <c r="A74" s="7" t="s">
        <v>2300</v>
      </c>
      <c r="B74" s="7" t="s">
        <v>4873</v>
      </c>
      <c r="C74" s="7" t="s">
        <v>4733</v>
      </c>
      <c r="D74" s="7" t="s">
        <v>4874</v>
      </c>
    </row>
    <row r="75" spans="1:4" x14ac:dyDescent="0.3">
      <c r="A75" s="7" t="s">
        <v>2299</v>
      </c>
      <c r="B75" s="7" t="s">
        <v>4875</v>
      </c>
      <c r="C75" s="7" t="s">
        <v>4733</v>
      </c>
      <c r="D75" s="7" t="s">
        <v>4876</v>
      </c>
    </row>
    <row r="76" spans="1:4" x14ac:dyDescent="0.3">
      <c r="A76" s="7" t="s">
        <v>2298</v>
      </c>
      <c r="B76" s="7" t="s">
        <v>4877</v>
      </c>
      <c r="C76" s="7" t="s">
        <v>4733</v>
      </c>
      <c r="D76" s="7" t="s">
        <v>4878</v>
      </c>
    </row>
    <row r="77" spans="1:4" x14ac:dyDescent="0.3">
      <c r="A77" s="7" t="s">
        <v>2297</v>
      </c>
      <c r="B77" s="7" t="s">
        <v>4879</v>
      </c>
      <c r="C77" s="7" t="s">
        <v>4736</v>
      </c>
      <c r="D77" s="7" t="s">
        <v>4880</v>
      </c>
    </row>
    <row r="78" spans="1:4" x14ac:dyDescent="0.3">
      <c r="A78" s="7" t="s">
        <v>2296</v>
      </c>
      <c r="B78" s="7" t="s">
        <v>4881</v>
      </c>
      <c r="C78" s="7" t="s">
        <v>4733</v>
      </c>
      <c r="D78" s="7" t="s">
        <v>4882</v>
      </c>
    </row>
    <row r="79" spans="1:4" x14ac:dyDescent="0.3">
      <c r="A79" s="7" t="s">
        <v>2295</v>
      </c>
      <c r="B79" s="7" t="s">
        <v>4883</v>
      </c>
      <c r="C79" s="7" t="s">
        <v>4733</v>
      </c>
      <c r="D79" s="7" t="s">
        <v>4884</v>
      </c>
    </row>
    <row r="80" spans="1:4" x14ac:dyDescent="0.3">
      <c r="A80" s="7" t="s">
        <v>2294</v>
      </c>
      <c r="B80" s="7" t="s">
        <v>4885</v>
      </c>
      <c r="C80" s="7" t="s">
        <v>4736</v>
      </c>
      <c r="D80" s="7" t="s">
        <v>4886</v>
      </c>
    </row>
    <row r="81" spans="1:4" x14ac:dyDescent="0.3">
      <c r="A81" s="7" t="s">
        <v>2293</v>
      </c>
      <c r="B81" s="7" t="s">
        <v>4887</v>
      </c>
      <c r="C81" s="7" t="s">
        <v>4733</v>
      </c>
      <c r="D81" s="7" t="s">
        <v>4888</v>
      </c>
    </row>
    <row r="82" spans="1:4" x14ac:dyDescent="0.3">
      <c r="A82" s="7" t="s">
        <v>2292</v>
      </c>
      <c r="B82" s="7" t="s">
        <v>4889</v>
      </c>
      <c r="C82" s="7" t="s">
        <v>4733</v>
      </c>
      <c r="D82" s="7" t="s">
        <v>4890</v>
      </c>
    </row>
    <row r="83" spans="1:4" x14ac:dyDescent="0.3">
      <c r="A83" s="7" t="s">
        <v>2291</v>
      </c>
      <c r="B83" s="7" t="s">
        <v>4891</v>
      </c>
      <c r="C83" s="7" t="s">
        <v>4736</v>
      </c>
      <c r="D83" s="7" t="s">
        <v>4892</v>
      </c>
    </row>
    <row r="84" spans="1:4" x14ac:dyDescent="0.3">
      <c r="A84" s="7" t="s">
        <v>2290</v>
      </c>
      <c r="B84" s="7" t="s">
        <v>4893</v>
      </c>
      <c r="C84" s="7" t="s">
        <v>4733</v>
      </c>
      <c r="D84" s="7" t="s">
        <v>4894</v>
      </c>
    </row>
    <row r="85" spans="1:4" x14ac:dyDescent="0.3">
      <c r="A85" s="7" t="s">
        <v>2289</v>
      </c>
      <c r="B85" s="7" t="s">
        <v>4895</v>
      </c>
      <c r="C85" s="7" t="s">
        <v>4736</v>
      </c>
      <c r="D85" s="7" t="s">
        <v>4896</v>
      </c>
    </row>
    <row r="86" spans="1:4" x14ac:dyDescent="0.3">
      <c r="A86" s="7" t="s">
        <v>2288</v>
      </c>
      <c r="B86" s="7" t="s">
        <v>4897</v>
      </c>
      <c r="C86" s="7" t="s">
        <v>4736</v>
      </c>
      <c r="D86" s="7" t="s">
        <v>4898</v>
      </c>
    </row>
    <row r="87" spans="1:4" x14ac:dyDescent="0.3">
      <c r="A87" s="7" t="s">
        <v>2287</v>
      </c>
      <c r="B87" s="7" t="s">
        <v>4899</v>
      </c>
      <c r="C87" s="7" t="s">
        <v>4736</v>
      </c>
      <c r="D87" s="7" t="s">
        <v>4900</v>
      </c>
    </row>
    <row r="88" spans="1:4" x14ac:dyDescent="0.3">
      <c r="A88" s="7" t="s">
        <v>2286</v>
      </c>
      <c r="B88" s="7" t="s">
        <v>4901</v>
      </c>
      <c r="C88" s="7" t="s">
        <v>4736</v>
      </c>
      <c r="D88" s="7" t="s">
        <v>4902</v>
      </c>
    </row>
    <row r="89" spans="1:4" x14ac:dyDescent="0.3">
      <c r="A89" s="7" t="s">
        <v>2285</v>
      </c>
      <c r="B89" s="7" t="s">
        <v>4903</v>
      </c>
      <c r="C89" s="7" t="s">
        <v>4733</v>
      </c>
      <c r="D89" s="7" t="s">
        <v>4904</v>
      </c>
    </row>
    <row r="90" spans="1:4" x14ac:dyDescent="0.3">
      <c r="A90" s="7" t="s">
        <v>2284</v>
      </c>
      <c r="B90" s="7" t="s">
        <v>4905</v>
      </c>
      <c r="C90" s="7" t="s">
        <v>4733</v>
      </c>
      <c r="D90" s="7" t="s">
        <v>4906</v>
      </c>
    </row>
    <row r="91" spans="1:4" x14ac:dyDescent="0.3">
      <c r="A91" s="7" t="s">
        <v>2283</v>
      </c>
      <c r="B91" s="7" t="s">
        <v>4907</v>
      </c>
      <c r="C91" s="7" t="s">
        <v>4733</v>
      </c>
      <c r="D91" s="7" t="s">
        <v>4908</v>
      </c>
    </row>
    <row r="92" spans="1:4" x14ac:dyDescent="0.3">
      <c r="A92" s="7" t="s">
        <v>2282</v>
      </c>
      <c r="B92" s="7" t="s">
        <v>4909</v>
      </c>
      <c r="C92" s="7" t="s">
        <v>4733</v>
      </c>
      <c r="D92" s="7" t="s">
        <v>4910</v>
      </c>
    </row>
    <row r="93" spans="1:4" x14ac:dyDescent="0.3">
      <c r="A93" s="7" t="s">
        <v>2281</v>
      </c>
      <c r="B93" s="7" t="s">
        <v>4911</v>
      </c>
      <c r="C93" s="7" t="s">
        <v>4733</v>
      </c>
      <c r="D93" s="7" t="s">
        <v>4912</v>
      </c>
    </row>
    <row r="94" spans="1:4" x14ac:dyDescent="0.3">
      <c r="A94" s="7" t="s">
        <v>2280</v>
      </c>
      <c r="B94" s="7" t="s">
        <v>4913</v>
      </c>
      <c r="C94" s="7" t="s">
        <v>4736</v>
      </c>
      <c r="D94" s="7" t="s">
        <v>4914</v>
      </c>
    </row>
    <row r="95" spans="1:4" x14ac:dyDescent="0.3">
      <c r="A95" s="7" t="s">
        <v>2279</v>
      </c>
      <c r="B95" s="7" t="s">
        <v>4915</v>
      </c>
      <c r="C95" s="7" t="s">
        <v>4736</v>
      </c>
      <c r="D95" s="7" t="s">
        <v>4757</v>
      </c>
    </row>
    <row r="96" spans="1:4" x14ac:dyDescent="0.3">
      <c r="A96" s="7" t="s">
        <v>2278</v>
      </c>
      <c r="B96" s="7" t="s">
        <v>4916</v>
      </c>
      <c r="C96" s="7" t="s">
        <v>4733</v>
      </c>
      <c r="D96" s="7" t="s">
        <v>4792</v>
      </c>
    </row>
    <row r="97" spans="1:4" x14ac:dyDescent="0.3">
      <c r="A97" s="7" t="s">
        <v>2277</v>
      </c>
      <c r="B97" s="7" t="s">
        <v>4917</v>
      </c>
      <c r="C97" s="7" t="s">
        <v>4736</v>
      </c>
      <c r="D97" s="7" t="s">
        <v>4918</v>
      </c>
    </row>
    <row r="98" spans="1:4" x14ac:dyDescent="0.3">
      <c r="A98" s="7" t="s">
        <v>2276</v>
      </c>
      <c r="B98" s="7" t="s">
        <v>4919</v>
      </c>
      <c r="C98" s="7" t="s">
        <v>4733</v>
      </c>
      <c r="D98" s="7" t="s">
        <v>4920</v>
      </c>
    </row>
    <row r="99" spans="1:4" x14ac:dyDescent="0.3">
      <c r="A99" s="7" t="s">
        <v>2275</v>
      </c>
      <c r="B99" s="7" t="s">
        <v>4921</v>
      </c>
      <c r="C99" s="7" t="s">
        <v>4733</v>
      </c>
      <c r="D99" s="7" t="s">
        <v>4922</v>
      </c>
    </row>
    <row r="100" spans="1:4" x14ac:dyDescent="0.3">
      <c r="A100" s="7" t="s">
        <v>2274</v>
      </c>
      <c r="B100" s="7" t="s">
        <v>4923</v>
      </c>
      <c r="C100" s="7" t="s">
        <v>4736</v>
      </c>
      <c r="D100" s="7" t="s">
        <v>4924</v>
      </c>
    </row>
    <row r="101" spans="1:4" x14ac:dyDescent="0.3">
      <c r="A101" s="7" t="s">
        <v>2273</v>
      </c>
      <c r="B101" s="7" t="s">
        <v>4925</v>
      </c>
      <c r="C101" s="7" t="s">
        <v>4736</v>
      </c>
      <c r="D101" s="7" t="s">
        <v>4862</v>
      </c>
    </row>
    <row r="102" spans="1:4" x14ac:dyDescent="0.3">
      <c r="A102" s="7" t="s">
        <v>2272</v>
      </c>
      <c r="B102" s="7" t="s">
        <v>4926</v>
      </c>
      <c r="C102" s="7" t="s">
        <v>4736</v>
      </c>
      <c r="D102" s="7" t="s">
        <v>4927</v>
      </c>
    </row>
    <row r="103" spans="1:4" x14ac:dyDescent="0.3">
      <c r="A103" s="7" t="s">
        <v>2271</v>
      </c>
      <c r="B103" s="7" t="s">
        <v>4928</v>
      </c>
      <c r="C103" s="7" t="s">
        <v>4733</v>
      </c>
      <c r="D103" s="7" t="s">
        <v>4929</v>
      </c>
    </row>
    <row r="104" spans="1:4" x14ac:dyDescent="0.3">
      <c r="A104" s="7" t="s">
        <v>2270</v>
      </c>
      <c r="B104" s="7" t="s">
        <v>4930</v>
      </c>
      <c r="C104" s="7" t="s">
        <v>4736</v>
      </c>
      <c r="D104" s="7" t="s">
        <v>4931</v>
      </c>
    </row>
    <row r="105" spans="1:4" x14ac:dyDescent="0.3">
      <c r="A105" s="7" t="s">
        <v>2269</v>
      </c>
      <c r="B105" s="7" t="s">
        <v>4932</v>
      </c>
      <c r="C105" s="7" t="s">
        <v>4736</v>
      </c>
      <c r="D105" s="7" t="s">
        <v>4933</v>
      </c>
    </row>
    <row r="106" spans="1:4" x14ac:dyDescent="0.3">
      <c r="A106" s="7" t="s">
        <v>2268</v>
      </c>
      <c r="B106" s="7" t="s">
        <v>4934</v>
      </c>
      <c r="C106" s="7" t="s">
        <v>4736</v>
      </c>
      <c r="D106" s="7" t="s">
        <v>4935</v>
      </c>
    </row>
    <row r="107" spans="1:4" x14ac:dyDescent="0.3">
      <c r="A107" s="7" t="s">
        <v>2267</v>
      </c>
      <c r="B107" s="7" t="s">
        <v>4936</v>
      </c>
      <c r="C107" s="7" t="s">
        <v>4736</v>
      </c>
      <c r="D107" s="7" t="s">
        <v>4937</v>
      </c>
    </row>
    <row r="108" spans="1:4" x14ac:dyDescent="0.3">
      <c r="A108" s="7" t="s">
        <v>2266</v>
      </c>
      <c r="B108" s="7" t="s">
        <v>4938</v>
      </c>
      <c r="C108" s="7" t="s">
        <v>4736</v>
      </c>
      <c r="D108" s="7" t="s">
        <v>4939</v>
      </c>
    </row>
    <row r="109" spans="1:4" x14ac:dyDescent="0.3">
      <c r="A109" s="7" t="s">
        <v>2265</v>
      </c>
      <c r="B109" s="7" t="s">
        <v>4940</v>
      </c>
      <c r="C109" s="7" t="s">
        <v>4733</v>
      </c>
      <c r="D109" s="7" t="s">
        <v>4941</v>
      </c>
    </row>
    <row r="110" spans="1:4" x14ac:dyDescent="0.3">
      <c r="A110" s="7" t="s">
        <v>2264</v>
      </c>
      <c r="B110" s="7" t="s">
        <v>4942</v>
      </c>
      <c r="C110" s="7" t="s">
        <v>4733</v>
      </c>
      <c r="D110" s="7" t="s">
        <v>4943</v>
      </c>
    </row>
    <row r="111" spans="1:4" x14ac:dyDescent="0.3">
      <c r="A111" s="7" t="s">
        <v>2263</v>
      </c>
      <c r="B111" s="7" t="s">
        <v>4944</v>
      </c>
      <c r="C111" s="7" t="s">
        <v>4736</v>
      </c>
      <c r="D111" s="7" t="s">
        <v>4914</v>
      </c>
    </row>
    <row r="112" spans="1:4" x14ac:dyDescent="0.3">
      <c r="A112" s="7" t="s">
        <v>2262</v>
      </c>
      <c r="B112" s="7" t="s">
        <v>4945</v>
      </c>
      <c r="C112" s="7" t="s">
        <v>4736</v>
      </c>
      <c r="D112" s="7" t="s">
        <v>4946</v>
      </c>
    </row>
    <row r="113" spans="1:4" x14ac:dyDescent="0.3">
      <c r="A113" s="7" t="s">
        <v>2261</v>
      </c>
      <c r="B113" s="7" t="s">
        <v>4947</v>
      </c>
      <c r="C113" s="7" t="s">
        <v>4733</v>
      </c>
      <c r="D113" s="7" t="s">
        <v>4948</v>
      </c>
    </row>
    <row r="114" spans="1:4" x14ac:dyDescent="0.3">
      <c r="A114" s="7" t="s">
        <v>2260</v>
      </c>
      <c r="B114" s="7" t="s">
        <v>4949</v>
      </c>
      <c r="C114" s="7" t="s">
        <v>4733</v>
      </c>
      <c r="D114" s="7" t="s">
        <v>4950</v>
      </c>
    </row>
    <row r="115" spans="1:4" x14ac:dyDescent="0.3">
      <c r="A115" s="7" t="s">
        <v>2259</v>
      </c>
      <c r="B115" s="7" t="s">
        <v>4951</v>
      </c>
      <c r="C115" s="7" t="s">
        <v>4736</v>
      </c>
      <c r="D115" s="7" t="s">
        <v>4952</v>
      </c>
    </row>
    <row r="116" spans="1:4" x14ac:dyDescent="0.3">
      <c r="A116" s="7" t="s">
        <v>2258</v>
      </c>
      <c r="B116" s="7" t="s">
        <v>4953</v>
      </c>
      <c r="C116" s="7" t="s">
        <v>4736</v>
      </c>
      <c r="D116" s="7" t="s">
        <v>4954</v>
      </c>
    </row>
    <row r="117" spans="1:4" x14ac:dyDescent="0.3">
      <c r="A117" s="7" t="s">
        <v>2257</v>
      </c>
      <c r="B117" s="7" t="s">
        <v>4955</v>
      </c>
      <c r="C117" s="7" t="s">
        <v>4733</v>
      </c>
      <c r="D117" s="7" t="s">
        <v>4956</v>
      </c>
    </row>
    <row r="118" spans="1:4" x14ac:dyDescent="0.3">
      <c r="A118" s="7" t="s">
        <v>2256</v>
      </c>
      <c r="B118" s="7" t="s">
        <v>4957</v>
      </c>
      <c r="C118" s="7" t="s">
        <v>4736</v>
      </c>
      <c r="D118" s="7" t="s">
        <v>4958</v>
      </c>
    </row>
    <row r="119" spans="1:4" x14ac:dyDescent="0.3">
      <c r="A119" s="7" t="s">
        <v>2255</v>
      </c>
      <c r="B119" s="7" t="s">
        <v>4959</v>
      </c>
      <c r="C119" s="7" t="s">
        <v>4736</v>
      </c>
      <c r="D119" s="7" t="s">
        <v>4773</v>
      </c>
    </row>
    <row r="120" spans="1:4" x14ac:dyDescent="0.3">
      <c r="A120" s="7" t="s">
        <v>2254</v>
      </c>
      <c r="B120" s="7" t="s">
        <v>4960</v>
      </c>
      <c r="C120" s="7" t="s">
        <v>4736</v>
      </c>
      <c r="D120" s="7" t="s">
        <v>4961</v>
      </c>
    </row>
    <row r="121" spans="1:4" x14ac:dyDescent="0.3">
      <c r="A121" s="7" t="s">
        <v>2253</v>
      </c>
      <c r="B121" s="7" t="s">
        <v>4962</v>
      </c>
      <c r="C121" s="7" t="s">
        <v>4736</v>
      </c>
      <c r="D121" s="7" t="s">
        <v>4963</v>
      </c>
    </row>
    <row r="122" spans="1:4" x14ac:dyDescent="0.3">
      <c r="A122" s="7" t="s">
        <v>2252</v>
      </c>
      <c r="B122" s="7" t="s">
        <v>4964</v>
      </c>
      <c r="C122" s="7" t="s">
        <v>4736</v>
      </c>
      <c r="D122" s="7" t="s">
        <v>4965</v>
      </c>
    </row>
    <row r="123" spans="1:4" x14ac:dyDescent="0.3">
      <c r="A123" s="7" t="s">
        <v>2251</v>
      </c>
      <c r="B123" s="7" t="s">
        <v>4966</v>
      </c>
      <c r="C123" s="7" t="s">
        <v>4736</v>
      </c>
      <c r="D123" s="7" t="s">
        <v>4967</v>
      </c>
    </row>
    <row r="124" spans="1:4" x14ac:dyDescent="0.3">
      <c r="A124" s="7" t="s">
        <v>2250</v>
      </c>
      <c r="B124" s="7" t="s">
        <v>4968</v>
      </c>
      <c r="C124" s="7" t="s">
        <v>4733</v>
      </c>
      <c r="D124" s="7" t="s">
        <v>4969</v>
      </c>
    </row>
    <row r="125" spans="1:4" x14ac:dyDescent="0.3">
      <c r="A125" s="7" t="s">
        <v>2249</v>
      </c>
      <c r="B125" s="7" t="s">
        <v>4970</v>
      </c>
      <c r="C125" s="7" t="s">
        <v>4736</v>
      </c>
      <c r="D125" s="7" t="s">
        <v>4971</v>
      </c>
    </row>
    <row r="126" spans="1:4" x14ac:dyDescent="0.3">
      <c r="A126" s="7" t="s">
        <v>2248</v>
      </c>
      <c r="B126" s="7" t="s">
        <v>4972</v>
      </c>
      <c r="C126" s="7" t="s">
        <v>4733</v>
      </c>
      <c r="D126" s="7" t="s">
        <v>4973</v>
      </c>
    </row>
    <row r="127" spans="1:4" x14ac:dyDescent="0.3">
      <c r="A127" s="7" t="s">
        <v>2247</v>
      </c>
      <c r="B127" s="7" t="s">
        <v>4974</v>
      </c>
      <c r="C127" s="7" t="s">
        <v>4736</v>
      </c>
      <c r="D127" s="7" t="s">
        <v>4975</v>
      </c>
    </row>
    <row r="128" spans="1:4" x14ac:dyDescent="0.3">
      <c r="A128" s="7" t="s">
        <v>2246</v>
      </c>
      <c r="B128" s="7" t="s">
        <v>4976</v>
      </c>
      <c r="C128" s="7" t="s">
        <v>4736</v>
      </c>
      <c r="D128" s="7" t="s">
        <v>4977</v>
      </c>
    </row>
    <row r="129" spans="1:4" x14ac:dyDescent="0.3">
      <c r="A129" s="7" t="s">
        <v>2245</v>
      </c>
      <c r="B129" s="7" t="s">
        <v>4978</v>
      </c>
      <c r="C129" s="7" t="s">
        <v>4736</v>
      </c>
      <c r="D129" s="7" t="s">
        <v>4979</v>
      </c>
    </row>
    <row r="130" spans="1:4" x14ac:dyDescent="0.3">
      <c r="A130" s="7" t="s">
        <v>2244</v>
      </c>
      <c r="B130" s="7" t="s">
        <v>4980</v>
      </c>
      <c r="C130" s="7" t="s">
        <v>4736</v>
      </c>
      <c r="D130" s="7" t="s">
        <v>4981</v>
      </c>
    </row>
    <row r="131" spans="1:4" x14ac:dyDescent="0.3">
      <c r="A131" s="7" t="s">
        <v>2243</v>
      </c>
      <c r="B131" s="7" t="s">
        <v>4982</v>
      </c>
      <c r="C131" s="7" t="s">
        <v>4736</v>
      </c>
      <c r="D131" s="7" t="s">
        <v>4983</v>
      </c>
    </row>
    <row r="132" spans="1:4" x14ac:dyDescent="0.3">
      <c r="A132" s="7" t="s">
        <v>2242</v>
      </c>
      <c r="B132" s="7" t="s">
        <v>4984</v>
      </c>
      <c r="C132" s="7" t="s">
        <v>4736</v>
      </c>
      <c r="D132" s="7" t="s">
        <v>4985</v>
      </c>
    </row>
    <row r="133" spans="1:4" x14ac:dyDescent="0.3">
      <c r="A133" s="7" t="s">
        <v>2241</v>
      </c>
      <c r="B133" s="7" t="s">
        <v>4986</v>
      </c>
      <c r="C133" s="7" t="s">
        <v>4733</v>
      </c>
      <c r="D133" s="7" t="s">
        <v>4987</v>
      </c>
    </row>
    <row r="134" spans="1:4" x14ac:dyDescent="0.3">
      <c r="A134" s="7" t="s">
        <v>2240</v>
      </c>
      <c r="B134" s="7" t="s">
        <v>4988</v>
      </c>
      <c r="C134" s="7" t="s">
        <v>4736</v>
      </c>
      <c r="D134" s="7" t="s">
        <v>4989</v>
      </c>
    </row>
    <row r="135" spans="1:4" x14ac:dyDescent="0.3">
      <c r="A135" s="7" t="s">
        <v>2239</v>
      </c>
      <c r="B135" s="7" t="s">
        <v>4990</v>
      </c>
      <c r="C135" s="7" t="s">
        <v>4736</v>
      </c>
      <c r="D135" s="7" t="s">
        <v>4991</v>
      </c>
    </row>
    <row r="136" spans="1:4" x14ac:dyDescent="0.3">
      <c r="A136" s="7" t="s">
        <v>2238</v>
      </c>
      <c r="B136" s="7" t="s">
        <v>4992</v>
      </c>
      <c r="C136" s="7" t="s">
        <v>4733</v>
      </c>
      <c r="D136" s="7" t="s">
        <v>4993</v>
      </c>
    </row>
    <row r="137" spans="1:4" x14ac:dyDescent="0.3">
      <c r="A137" s="7" t="s">
        <v>2237</v>
      </c>
      <c r="B137" s="7" t="s">
        <v>4994</v>
      </c>
      <c r="C137" s="7" t="s">
        <v>4733</v>
      </c>
      <c r="D137" s="7" t="s">
        <v>4995</v>
      </c>
    </row>
    <row r="138" spans="1:4" x14ac:dyDescent="0.3">
      <c r="A138" s="7" t="s">
        <v>2236</v>
      </c>
      <c r="B138" s="7" t="s">
        <v>4996</v>
      </c>
      <c r="C138" s="7" t="s">
        <v>4733</v>
      </c>
      <c r="D138" s="7" t="s">
        <v>4997</v>
      </c>
    </row>
    <row r="139" spans="1:4" x14ac:dyDescent="0.3">
      <c r="A139" s="7" t="s">
        <v>2235</v>
      </c>
      <c r="B139" s="7" t="s">
        <v>4998</v>
      </c>
      <c r="C139" s="7" t="s">
        <v>4736</v>
      </c>
      <c r="D139" s="7" t="s">
        <v>4999</v>
      </c>
    </row>
    <row r="140" spans="1:4" x14ac:dyDescent="0.3">
      <c r="A140" s="7" t="s">
        <v>2234</v>
      </c>
      <c r="B140" s="7" t="s">
        <v>5000</v>
      </c>
      <c r="C140" s="7" t="s">
        <v>4736</v>
      </c>
      <c r="D140" s="7" t="s">
        <v>5001</v>
      </c>
    </row>
    <row r="141" spans="1:4" x14ac:dyDescent="0.3">
      <c r="A141" s="7" t="s">
        <v>2233</v>
      </c>
      <c r="B141" s="7" t="s">
        <v>5002</v>
      </c>
      <c r="C141" s="7" t="s">
        <v>4736</v>
      </c>
      <c r="D141" s="7" t="s">
        <v>5003</v>
      </c>
    </row>
    <row r="142" spans="1:4" x14ac:dyDescent="0.3">
      <c r="A142" s="7" t="s">
        <v>2232</v>
      </c>
      <c r="B142" s="7" t="s">
        <v>5004</v>
      </c>
      <c r="C142" s="7" t="s">
        <v>4736</v>
      </c>
      <c r="D142" s="7" t="s">
        <v>5005</v>
      </c>
    </row>
    <row r="143" spans="1:4" x14ac:dyDescent="0.3">
      <c r="A143" s="7" t="s">
        <v>2231</v>
      </c>
      <c r="B143" s="7" t="s">
        <v>5006</v>
      </c>
      <c r="C143" s="7" t="s">
        <v>4736</v>
      </c>
      <c r="D143" s="7" t="s">
        <v>5007</v>
      </c>
    </row>
    <row r="144" spans="1:4" x14ac:dyDescent="0.3">
      <c r="A144" s="7" t="s">
        <v>2230</v>
      </c>
      <c r="B144" s="7" t="s">
        <v>5008</v>
      </c>
      <c r="C144" s="7" t="s">
        <v>4733</v>
      </c>
      <c r="D144" s="7" t="s">
        <v>5009</v>
      </c>
    </row>
    <row r="145" spans="1:4" x14ac:dyDescent="0.3">
      <c r="A145" s="7" t="s">
        <v>2229</v>
      </c>
      <c r="B145" s="7" t="s">
        <v>5010</v>
      </c>
      <c r="C145" s="7" t="s">
        <v>4736</v>
      </c>
      <c r="D145" s="7" t="s">
        <v>5011</v>
      </c>
    </row>
    <row r="146" spans="1:4" x14ac:dyDescent="0.3">
      <c r="A146" s="7" t="s">
        <v>2228</v>
      </c>
      <c r="B146" s="7" t="s">
        <v>5012</v>
      </c>
      <c r="C146" s="7" t="s">
        <v>4736</v>
      </c>
      <c r="D146" s="7" t="s">
        <v>5013</v>
      </c>
    </row>
    <row r="147" spans="1:4" x14ac:dyDescent="0.3">
      <c r="A147" s="7" t="s">
        <v>2227</v>
      </c>
      <c r="B147" s="7" t="s">
        <v>5014</v>
      </c>
      <c r="C147" s="7" t="s">
        <v>4733</v>
      </c>
      <c r="D147" s="7" t="s">
        <v>5015</v>
      </c>
    </row>
    <row r="148" spans="1:4" x14ac:dyDescent="0.3">
      <c r="A148" s="7" t="s">
        <v>2226</v>
      </c>
      <c r="B148" s="7" t="s">
        <v>4889</v>
      </c>
      <c r="C148" s="7" t="s">
        <v>4736</v>
      </c>
      <c r="D148" s="7" t="s">
        <v>5016</v>
      </c>
    </row>
    <row r="149" spans="1:4" x14ac:dyDescent="0.3">
      <c r="A149" s="7" t="s">
        <v>2225</v>
      </c>
      <c r="B149" s="7" t="s">
        <v>5017</v>
      </c>
      <c r="C149" s="7" t="s">
        <v>4736</v>
      </c>
      <c r="D149" s="7" t="s">
        <v>5018</v>
      </c>
    </row>
    <row r="150" spans="1:4" x14ac:dyDescent="0.3">
      <c r="A150" s="7" t="s">
        <v>2224</v>
      </c>
      <c r="B150" s="7" t="s">
        <v>5019</v>
      </c>
      <c r="C150" s="7" t="s">
        <v>4736</v>
      </c>
      <c r="D150" s="7" t="s">
        <v>5020</v>
      </c>
    </row>
    <row r="151" spans="1:4" x14ac:dyDescent="0.3">
      <c r="A151" s="7" t="s">
        <v>2223</v>
      </c>
      <c r="B151" s="7" t="s">
        <v>5021</v>
      </c>
      <c r="C151" s="7" t="s">
        <v>4736</v>
      </c>
      <c r="D151" s="7" t="s">
        <v>5022</v>
      </c>
    </row>
    <row r="152" spans="1:4" x14ac:dyDescent="0.3">
      <c r="A152" s="7" t="s">
        <v>2222</v>
      </c>
      <c r="B152" s="7" t="s">
        <v>5023</v>
      </c>
      <c r="C152" s="7" t="s">
        <v>4733</v>
      </c>
      <c r="D152" s="7" t="s">
        <v>5024</v>
      </c>
    </row>
    <row r="153" spans="1:4" x14ac:dyDescent="0.3">
      <c r="A153" s="7" t="s">
        <v>2221</v>
      </c>
      <c r="B153" s="7" t="s">
        <v>5025</v>
      </c>
      <c r="C153" s="7" t="s">
        <v>4736</v>
      </c>
      <c r="D153" s="7" t="s">
        <v>5016</v>
      </c>
    </row>
    <row r="154" spans="1:4" x14ac:dyDescent="0.3">
      <c r="A154" s="7" t="s">
        <v>2220</v>
      </c>
      <c r="B154" s="7" t="s">
        <v>5026</v>
      </c>
      <c r="C154" s="7" t="s">
        <v>4736</v>
      </c>
      <c r="D154" s="7" t="s">
        <v>5027</v>
      </c>
    </row>
    <row r="155" spans="1:4" x14ac:dyDescent="0.3">
      <c r="A155" s="7" t="s">
        <v>2219</v>
      </c>
      <c r="B155" s="7" t="s">
        <v>5028</v>
      </c>
      <c r="C155" s="7" t="s">
        <v>4736</v>
      </c>
      <c r="D155" s="7" t="s">
        <v>5029</v>
      </c>
    </row>
    <row r="156" spans="1:4" x14ac:dyDescent="0.3">
      <c r="A156" s="7" t="s">
        <v>2218</v>
      </c>
      <c r="B156" s="7" t="s">
        <v>5030</v>
      </c>
      <c r="C156" s="7" t="s">
        <v>4736</v>
      </c>
      <c r="D156" s="7" t="s">
        <v>5031</v>
      </c>
    </row>
    <row r="157" spans="1:4" x14ac:dyDescent="0.3">
      <c r="A157" s="7" t="s">
        <v>2217</v>
      </c>
      <c r="B157" s="7" t="s">
        <v>5032</v>
      </c>
      <c r="C157" s="7" t="s">
        <v>4736</v>
      </c>
      <c r="D157" s="7" t="s">
        <v>5033</v>
      </c>
    </row>
    <row r="158" spans="1:4" x14ac:dyDescent="0.3">
      <c r="A158" s="7" t="s">
        <v>2216</v>
      </c>
      <c r="B158" s="7" t="s">
        <v>5034</v>
      </c>
      <c r="C158" s="7" t="s">
        <v>4736</v>
      </c>
      <c r="D158" s="7" t="s">
        <v>4862</v>
      </c>
    </row>
    <row r="159" spans="1:4" x14ac:dyDescent="0.3">
      <c r="A159" s="7" t="s">
        <v>2215</v>
      </c>
      <c r="B159" s="7" t="s">
        <v>5035</v>
      </c>
      <c r="C159" s="7" t="s">
        <v>4733</v>
      </c>
      <c r="D159" s="7" t="s">
        <v>5036</v>
      </c>
    </row>
    <row r="160" spans="1:4" x14ac:dyDescent="0.3">
      <c r="A160" s="7" t="s">
        <v>2214</v>
      </c>
      <c r="B160" s="7" t="s">
        <v>5037</v>
      </c>
      <c r="C160" s="7" t="s">
        <v>4733</v>
      </c>
      <c r="D160" s="7" t="s">
        <v>5038</v>
      </c>
    </row>
    <row r="161" spans="1:4" x14ac:dyDescent="0.3">
      <c r="A161" s="7" t="s">
        <v>2213</v>
      </c>
      <c r="B161" s="7" t="s">
        <v>5039</v>
      </c>
      <c r="C161" s="7" t="s">
        <v>4736</v>
      </c>
      <c r="D161" s="7" t="s">
        <v>5040</v>
      </c>
    </row>
    <row r="162" spans="1:4" x14ac:dyDescent="0.3">
      <c r="A162" s="7" t="s">
        <v>2212</v>
      </c>
      <c r="B162" s="7" t="s">
        <v>5041</v>
      </c>
      <c r="C162" s="7" t="s">
        <v>4736</v>
      </c>
      <c r="D162" s="7" t="s">
        <v>5042</v>
      </c>
    </row>
    <row r="163" spans="1:4" x14ac:dyDescent="0.3">
      <c r="A163" s="7" t="s">
        <v>2211</v>
      </c>
      <c r="B163" s="7" t="s">
        <v>5043</v>
      </c>
      <c r="C163" s="7" t="s">
        <v>4736</v>
      </c>
      <c r="D163" s="7" t="s">
        <v>5044</v>
      </c>
    </row>
    <row r="164" spans="1:4" x14ac:dyDescent="0.3">
      <c r="A164" s="7" t="s">
        <v>2210</v>
      </c>
      <c r="B164" s="7" t="s">
        <v>5045</v>
      </c>
      <c r="C164" s="7" t="s">
        <v>4736</v>
      </c>
      <c r="D164" s="7" t="s">
        <v>5046</v>
      </c>
    </row>
    <row r="165" spans="1:4" x14ac:dyDescent="0.3">
      <c r="A165" s="7" t="s">
        <v>2209</v>
      </c>
      <c r="B165" s="7" t="s">
        <v>5047</v>
      </c>
      <c r="C165" s="7" t="s">
        <v>4736</v>
      </c>
      <c r="D165" s="7" t="s">
        <v>5048</v>
      </c>
    </row>
    <row r="166" spans="1:4" x14ac:dyDescent="0.3">
      <c r="A166" s="7" t="s">
        <v>2208</v>
      </c>
      <c r="B166" s="7" t="s">
        <v>5049</v>
      </c>
      <c r="C166" s="7" t="s">
        <v>4733</v>
      </c>
      <c r="D166" s="7" t="s">
        <v>5050</v>
      </c>
    </row>
    <row r="167" spans="1:4" x14ac:dyDescent="0.3">
      <c r="A167" s="7" t="s">
        <v>2207</v>
      </c>
      <c r="B167" s="7" t="s">
        <v>5051</v>
      </c>
      <c r="C167" s="7" t="s">
        <v>4736</v>
      </c>
      <c r="D167" s="7" t="s">
        <v>5052</v>
      </c>
    </row>
    <row r="168" spans="1:4" x14ac:dyDescent="0.3">
      <c r="A168" s="7" t="s">
        <v>2206</v>
      </c>
      <c r="B168" s="7" t="s">
        <v>5053</v>
      </c>
      <c r="C168" s="7" t="s">
        <v>4733</v>
      </c>
      <c r="D168" s="7" t="s">
        <v>5054</v>
      </c>
    </row>
    <row r="169" spans="1:4" x14ac:dyDescent="0.3">
      <c r="A169" s="7" t="s">
        <v>2205</v>
      </c>
      <c r="B169" s="7" t="s">
        <v>5055</v>
      </c>
      <c r="C169" s="7" t="s">
        <v>4733</v>
      </c>
      <c r="D169" s="7" t="s">
        <v>5056</v>
      </c>
    </row>
    <row r="170" spans="1:4" x14ac:dyDescent="0.3">
      <c r="A170" s="7" t="s">
        <v>2204</v>
      </c>
      <c r="B170" s="7" t="s">
        <v>5057</v>
      </c>
      <c r="C170" s="7" t="s">
        <v>4736</v>
      </c>
      <c r="D170" s="7" t="s">
        <v>5058</v>
      </c>
    </row>
    <row r="171" spans="1:4" x14ac:dyDescent="0.3">
      <c r="A171" s="7" t="s">
        <v>2203</v>
      </c>
      <c r="B171" s="7" t="s">
        <v>5059</v>
      </c>
      <c r="C171" s="7" t="s">
        <v>4736</v>
      </c>
      <c r="D171" s="7" t="s">
        <v>5060</v>
      </c>
    </row>
    <row r="172" spans="1:4" x14ac:dyDescent="0.3">
      <c r="A172" s="7" t="s">
        <v>2202</v>
      </c>
      <c r="B172" s="7" t="s">
        <v>5061</v>
      </c>
      <c r="C172" s="7" t="s">
        <v>4733</v>
      </c>
      <c r="D172" s="7" t="s">
        <v>4792</v>
      </c>
    </row>
    <row r="173" spans="1:4" x14ac:dyDescent="0.3">
      <c r="A173" s="7" t="s">
        <v>2201</v>
      </c>
      <c r="B173" s="7" t="s">
        <v>5062</v>
      </c>
      <c r="C173" s="7" t="s">
        <v>4733</v>
      </c>
      <c r="D173" s="7" t="s">
        <v>5063</v>
      </c>
    </row>
    <row r="174" spans="1:4" x14ac:dyDescent="0.3">
      <c r="A174" s="7" t="s">
        <v>2200</v>
      </c>
      <c r="B174" s="7" t="s">
        <v>5064</v>
      </c>
      <c r="C174" s="7" t="s">
        <v>4736</v>
      </c>
      <c r="D174" s="7" t="s">
        <v>5065</v>
      </c>
    </row>
    <row r="175" spans="1:4" x14ac:dyDescent="0.3">
      <c r="A175" s="7" t="s">
        <v>2199</v>
      </c>
      <c r="B175" s="7" t="s">
        <v>5066</v>
      </c>
      <c r="C175" s="7" t="s">
        <v>4733</v>
      </c>
      <c r="D175" s="7" t="s">
        <v>4943</v>
      </c>
    </row>
    <row r="176" spans="1:4" x14ac:dyDescent="0.3">
      <c r="A176" s="7" t="s">
        <v>2198</v>
      </c>
      <c r="B176" s="7" t="s">
        <v>5067</v>
      </c>
      <c r="C176" s="7" t="s">
        <v>4736</v>
      </c>
      <c r="D176" s="7" t="s">
        <v>5068</v>
      </c>
    </row>
    <row r="177" spans="1:4" x14ac:dyDescent="0.3">
      <c r="A177" s="7" t="s">
        <v>2197</v>
      </c>
      <c r="B177" s="7" t="s">
        <v>5069</v>
      </c>
      <c r="C177" s="7" t="s">
        <v>4736</v>
      </c>
      <c r="D177" s="7" t="s">
        <v>4773</v>
      </c>
    </row>
    <row r="178" spans="1:4" x14ac:dyDescent="0.3">
      <c r="A178" s="7" t="s">
        <v>2196</v>
      </c>
      <c r="B178" s="7" t="s">
        <v>5070</v>
      </c>
      <c r="C178" s="7" t="s">
        <v>4733</v>
      </c>
      <c r="D178" s="7" t="s">
        <v>5071</v>
      </c>
    </row>
    <row r="179" spans="1:4" x14ac:dyDescent="0.3">
      <c r="A179" s="7" t="s">
        <v>2195</v>
      </c>
      <c r="B179" s="7" t="s">
        <v>5072</v>
      </c>
      <c r="C179" s="7" t="s">
        <v>4733</v>
      </c>
      <c r="D179" s="7" t="s">
        <v>5073</v>
      </c>
    </row>
    <row r="180" spans="1:4" x14ac:dyDescent="0.3">
      <c r="A180" s="7" t="s">
        <v>2194</v>
      </c>
      <c r="B180" s="7" t="s">
        <v>5074</v>
      </c>
      <c r="C180" s="7" t="s">
        <v>4733</v>
      </c>
      <c r="D180" s="7" t="s">
        <v>5075</v>
      </c>
    </row>
    <row r="181" spans="1:4" x14ac:dyDescent="0.3">
      <c r="A181" s="7" t="s">
        <v>2193</v>
      </c>
      <c r="B181" s="7" t="s">
        <v>5076</v>
      </c>
      <c r="C181" s="7" t="s">
        <v>4733</v>
      </c>
      <c r="D181" s="7" t="s">
        <v>5077</v>
      </c>
    </row>
    <row r="182" spans="1:4" x14ac:dyDescent="0.3">
      <c r="A182" s="7" t="s">
        <v>2192</v>
      </c>
      <c r="B182" s="7" t="s">
        <v>5078</v>
      </c>
      <c r="C182" s="7" t="s">
        <v>4733</v>
      </c>
      <c r="D182" s="7" t="s">
        <v>5079</v>
      </c>
    </row>
    <row r="183" spans="1:4" x14ac:dyDescent="0.3">
      <c r="A183" s="7" t="s">
        <v>2191</v>
      </c>
      <c r="B183" s="7" t="s">
        <v>5080</v>
      </c>
      <c r="C183" s="7" t="s">
        <v>4736</v>
      </c>
      <c r="D183" s="7" t="s">
        <v>5081</v>
      </c>
    </row>
    <row r="184" spans="1:4" x14ac:dyDescent="0.3">
      <c r="A184" s="7" t="s">
        <v>2190</v>
      </c>
      <c r="B184" s="7" t="s">
        <v>5082</v>
      </c>
      <c r="C184" s="7" t="s">
        <v>4736</v>
      </c>
      <c r="D184" s="7" t="s">
        <v>5083</v>
      </c>
    </row>
    <row r="185" spans="1:4" x14ac:dyDescent="0.3">
      <c r="A185" s="7" t="s">
        <v>2189</v>
      </c>
      <c r="B185" s="7" t="s">
        <v>5084</v>
      </c>
      <c r="C185" s="7" t="s">
        <v>4736</v>
      </c>
      <c r="D185" s="7" t="s">
        <v>5085</v>
      </c>
    </row>
    <row r="186" spans="1:4" x14ac:dyDescent="0.3">
      <c r="A186" s="7" t="s">
        <v>2188</v>
      </c>
      <c r="B186" s="7" t="s">
        <v>5086</v>
      </c>
      <c r="C186" s="7" t="s">
        <v>4736</v>
      </c>
      <c r="D186" s="7" t="s">
        <v>5087</v>
      </c>
    </row>
    <row r="187" spans="1:4" x14ac:dyDescent="0.3">
      <c r="A187" s="7" t="s">
        <v>2187</v>
      </c>
      <c r="B187" s="7" t="s">
        <v>5088</v>
      </c>
      <c r="C187" s="7" t="s">
        <v>4733</v>
      </c>
      <c r="D187" s="7" t="s">
        <v>5089</v>
      </c>
    </row>
    <row r="188" spans="1:4" x14ac:dyDescent="0.3">
      <c r="A188" s="7" t="s">
        <v>2186</v>
      </c>
      <c r="B188" s="7" t="s">
        <v>5090</v>
      </c>
      <c r="C188" s="7" t="s">
        <v>4736</v>
      </c>
      <c r="D188" s="7" t="s">
        <v>5091</v>
      </c>
    </row>
    <row r="189" spans="1:4" x14ac:dyDescent="0.3">
      <c r="A189" s="7" t="s">
        <v>2185</v>
      </c>
      <c r="B189" s="7" t="s">
        <v>5092</v>
      </c>
      <c r="C189" s="7" t="s">
        <v>4736</v>
      </c>
      <c r="D189" s="7" t="s">
        <v>5093</v>
      </c>
    </row>
    <row r="190" spans="1:4" x14ac:dyDescent="0.3">
      <c r="A190" s="7" t="s">
        <v>2184</v>
      </c>
      <c r="B190" s="7" t="s">
        <v>5094</v>
      </c>
      <c r="C190" s="7" t="s">
        <v>4733</v>
      </c>
      <c r="D190" s="7" t="s">
        <v>5095</v>
      </c>
    </row>
    <row r="191" spans="1:4" x14ac:dyDescent="0.3">
      <c r="A191" s="7" t="s">
        <v>2183</v>
      </c>
      <c r="B191" s="7" t="s">
        <v>5096</v>
      </c>
      <c r="C191" s="7" t="s">
        <v>4733</v>
      </c>
      <c r="D191" s="7" t="s">
        <v>5097</v>
      </c>
    </row>
    <row r="192" spans="1:4" x14ac:dyDescent="0.3">
      <c r="A192" s="7" t="s">
        <v>2182</v>
      </c>
      <c r="B192" s="7" t="s">
        <v>5098</v>
      </c>
      <c r="C192" s="7" t="s">
        <v>4736</v>
      </c>
      <c r="D192" s="7" t="s">
        <v>5099</v>
      </c>
    </row>
    <row r="193" spans="1:4" x14ac:dyDescent="0.3">
      <c r="A193" s="7" t="s">
        <v>2181</v>
      </c>
      <c r="B193" s="7" t="s">
        <v>5100</v>
      </c>
      <c r="C193" s="7" t="s">
        <v>4736</v>
      </c>
      <c r="D193" s="7" t="s">
        <v>5101</v>
      </c>
    </row>
    <row r="194" spans="1:4" x14ac:dyDescent="0.3">
      <c r="A194" s="7" t="s">
        <v>2180</v>
      </c>
      <c r="B194" s="7" t="s">
        <v>5102</v>
      </c>
      <c r="C194" s="7" t="s">
        <v>4733</v>
      </c>
      <c r="D194" s="7" t="s">
        <v>5103</v>
      </c>
    </row>
    <row r="195" spans="1:4" x14ac:dyDescent="0.3">
      <c r="A195" s="7" t="s">
        <v>2179</v>
      </c>
      <c r="B195" s="7" t="s">
        <v>5104</v>
      </c>
      <c r="C195" s="7" t="s">
        <v>4736</v>
      </c>
      <c r="D195" s="7" t="s">
        <v>5105</v>
      </c>
    </row>
    <row r="196" spans="1:4" x14ac:dyDescent="0.3">
      <c r="A196" s="7" t="s">
        <v>2178</v>
      </c>
      <c r="B196" s="7" t="s">
        <v>5106</v>
      </c>
      <c r="C196" s="7" t="s">
        <v>4736</v>
      </c>
      <c r="D196" s="7" t="s">
        <v>5107</v>
      </c>
    </row>
    <row r="197" spans="1:4" x14ac:dyDescent="0.3">
      <c r="A197" s="7" t="s">
        <v>2177</v>
      </c>
      <c r="B197" s="7" t="s">
        <v>5108</v>
      </c>
      <c r="C197" s="7" t="s">
        <v>4736</v>
      </c>
      <c r="D197" s="7" t="s">
        <v>5109</v>
      </c>
    </row>
    <row r="198" spans="1:4" x14ac:dyDescent="0.3">
      <c r="A198" s="7" t="s">
        <v>2176</v>
      </c>
      <c r="B198" s="7" t="s">
        <v>5110</v>
      </c>
      <c r="C198" s="7" t="s">
        <v>4736</v>
      </c>
      <c r="D198" s="7" t="s">
        <v>5111</v>
      </c>
    </row>
    <row r="199" spans="1:4" x14ac:dyDescent="0.3">
      <c r="A199" s="7" t="s">
        <v>2175</v>
      </c>
      <c r="B199" s="7" t="s">
        <v>5112</v>
      </c>
      <c r="C199" s="7" t="s">
        <v>4736</v>
      </c>
      <c r="D199" s="7" t="s">
        <v>5007</v>
      </c>
    </row>
    <row r="200" spans="1:4" x14ac:dyDescent="0.3">
      <c r="A200" s="7" t="s">
        <v>2174</v>
      </c>
      <c r="B200" s="7" t="s">
        <v>5113</v>
      </c>
      <c r="C200" s="7" t="s">
        <v>4733</v>
      </c>
      <c r="D200" s="7" t="s">
        <v>5114</v>
      </c>
    </row>
    <row r="201" spans="1:4" x14ac:dyDescent="0.3">
      <c r="A201" s="7" t="s">
        <v>2173</v>
      </c>
      <c r="B201" s="7" t="s">
        <v>5115</v>
      </c>
      <c r="C201" s="7" t="s">
        <v>4736</v>
      </c>
      <c r="D201" s="7" t="s">
        <v>5001</v>
      </c>
    </row>
    <row r="202" spans="1:4" x14ac:dyDescent="0.3">
      <c r="A202" s="7" t="s">
        <v>2172</v>
      </c>
      <c r="B202" s="7" t="s">
        <v>5116</v>
      </c>
      <c r="C202" s="7" t="s">
        <v>4736</v>
      </c>
      <c r="D202" s="7" t="s">
        <v>5117</v>
      </c>
    </row>
    <row r="203" spans="1:4" x14ac:dyDescent="0.3">
      <c r="A203" s="7" t="s">
        <v>2171</v>
      </c>
      <c r="B203" s="7" t="s">
        <v>5118</v>
      </c>
      <c r="C203" s="7" t="s">
        <v>4736</v>
      </c>
      <c r="D203" s="7" t="s">
        <v>5119</v>
      </c>
    </row>
    <row r="204" spans="1:4" x14ac:dyDescent="0.3">
      <c r="A204" s="7" t="s">
        <v>2170</v>
      </c>
      <c r="B204" s="7" t="s">
        <v>5120</v>
      </c>
      <c r="C204" s="7" t="s">
        <v>4736</v>
      </c>
      <c r="D204" s="7" t="s">
        <v>5121</v>
      </c>
    </row>
    <row r="205" spans="1:4" x14ac:dyDescent="0.3">
      <c r="A205" s="7" t="s">
        <v>2169</v>
      </c>
      <c r="B205" s="7" t="s">
        <v>5122</v>
      </c>
      <c r="C205" s="7" t="s">
        <v>4733</v>
      </c>
      <c r="D205" s="7" t="s">
        <v>4904</v>
      </c>
    </row>
    <row r="206" spans="1:4" x14ac:dyDescent="0.3">
      <c r="A206" s="7" t="s">
        <v>2168</v>
      </c>
      <c r="B206" s="7" t="s">
        <v>5123</v>
      </c>
      <c r="C206" s="7" t="s">
        <v>4736</v>
      </c>
      <c r="D206" s="7" t="s">
        <v>5124</v>
      </c>
    </row>
    <row r="207" spans="1:4" x14ac:dyDescent="0.3">
      <c r="A207" s="7" t="s">
        <v>2167</v>
      </c>
      <c r="B207" s="7" t="s">
        <v>5125</v>
      </c>
      <c r="C207" s="7" t="s">
        <v>4733</v>
      </c>
      <c r="D207" s="7" t="s">
        <v>5126</v>
      </c>
    </row>
    <row r="208" spans="1:4" x14ac:dyDescent="0.3">
      <c r="A208" s="7" t="s">
        <v>2166</v>
      </c>
      <c r="B208" s="7" t="s">
        <v>5127</v>
      </c>
      <c r="C208" s="7" t="s">
        <v>4733</v>
      </c>
      <c r="D208" s="7" t="s">
        <v>5128</v>
      </c>
    </row>
    <row r="209" spans="1:4" x14ac:dyDescent="0.3">
      <c r="A209" s="7" t="s">
        <v>2165</v>
      </c>
      <c r="B209" s="7" t="s">
        <v>5129</v>
      </c>
      <c r="C209" s="7" t="s">
        <v>4736</v>
      </c>
      <c r="D209" s="7" t="s">
        <v>5130</v>
      </c>
    </row>
    <row r="210" spans="1:4" x14ac:dyDescent="0.3">
      <c r="A210" s="7" t="s">
        <v>2164</v>
      </c>
      <c r="B210" s="7" t="s">
        <v>5131</v>
      </c>
      <c r="C210" s="7" t="s">
        <v>4733</v>
      </c>
      <c r="D210" s="7" t="s">
        <v>5132</v>
      </c>
    </row>
    <row r="211" spans="1:4" x14ac:dyDescent="0.3">
      <c r="A211" s="7" t="s">
        <v>2163</v>
      </c>
      <c r="B211" s="7" t="s">
        <v>5133</v>
      </c>
      <c r="C211" s="7" t="s">
        <v>4733</v>
      </c>
      <c r="D211" s="7" t="s">
        <v>5134</v>
      </c>
    </row>
    <row r="212" spans="1:4" x14ac:dyDescent="0.3">
      <c r="A212" s="7" t="s">
        <v>2162</v>
      </c>
      <c r="B212" s="7" t="s">
        <v>5135</v>
      </c>
      <c r="C212" s="7" t="s">
        <v>4736</v>
      </c>
      <c r="D212" s="7" t="s">
        <v>5136</v>
      </c>
    </row>
    <row r="213" spans="1:4" x14ac:dyDescent="0.3">
      <c r="A213" s="7" t="s">
        <v>2161</v>
      </c>
      <c r="B213" s="7" t="s">
        <v>5137</v>
      </c>
      <c r="C213" s="7" t="s">
        <v>4736</v>
      </c>
      <c r="D213" s="7" t="s">
        <v>5138</v>
      </c>
    </row>
    <row r="214" spans="1:4" x14ac:dyDescent="0.3">
      <c r="A214" s="7" t="s">
        <v>2160</v>
      </c>
      <c r="B214" s="7" t="s">
        <v>5139</v>
      </c>
      <c r="C214" s="7" t="s">
        <v>4736</v>
      </c>
      <c r="D214" s="7" t="s">
        <v>5140</v>
      </c>
    </row>
    <row r="215" spans="1:4" x14ac:dyDescent="0.3">
      <c r="A215" s="7" t="s">
        <v>2159</v>
      </c>
      <c r="B215" s="7" t="s">
        <v>5141</v>
      </c>
      <c r="C215" s="7" t="s">
        <v>4736</v>
      </c>
      <c r="D215" s="7" t="s">
        <v>4737</v>
      </c>
    </row>
    <row r="216" spans="1:4" x14ac:dyDescent="0.3">
      <c r="A216" s="7" t="s">
        <v>2158</v>
      </c>
      <c r="B216" s="7" t="s">
        <v>5142</v>
      </c>
      <c r="C216" s="7" t="s">
        <v>4733</v>
      </c>
      <c r="D216" s="7" t="s">
        <v>4922</v>
      </c>
    </row>
    <row r="217" spans="1:4" x14ac:dyDescent="0.3">
      <c r="A217" s="7" t="s">
        <v>2157</v>
      </c>
      <c r="B217" s="7" t="s">
        <v>5143</v>
      </c>
      <c r="C217" s="7" t="s">
        <v>4736</v>
      </c>
      <c r="D217" s="7" t="s">
        <v>5144</v>
      </c>
    </row>
    <row r="218" spans="1:4" x14ac:dyDescent="0.3">
      <c r="A218" s="7" t="s">
        <v>2156</v>
      </c>
      <c r="B218" s="7" t="s">
        <v>5145</v>
      </c>
      <c r="C218" s="7" t="s">
        <v>4736</v>
      </c>
      <c r="D218" s="7" t="s">
        <v>4834</v>
      </c>
    </row>
    <row r="219" spans="1:4" x14ac:dyDescent="0.3">
      <c r="A219" s="7" t="s">
        <v>2155</v>
      </c>
      <c r="B219" s="7" t="s">
        <v>5146</v>
      </c>
      <c r="C219" s="7" t="s">
        <v>4736</v>
      </c>
      <c r="D219" s="7" t="s">
        <v>4896</v>
      </c>
    </row>
    <row r="220" spans="1:4" x14ac:dyDescent="0.3">
      <c r="A220" s="7" t="s">
        <v>2154</v>
      </c>
      <c r="B220" s="7" t="s">
        <v>5147</v>
      </c>
      <c r="C220" s="7" t="s">
        <v>4736</v>
      </c>
      <c r="D220" s="7" t="s">
        <v>5148</v>
      </c>
    </row>
    <row r="221" spans="1:4" x14ac:dyDescent="0.3">
      <c r="A221" s="7" t="s">
        <v>2153</v>
      </c>
      <c r="B221" s="7" t="s">
        <v>4889</v>
      </c>
      <c r="C221" s="7" t="s">
        <v>4736</v>
      </c>
      <c r="D221" s="7" t="s">
        <v>5149</v>
      </c>
    </row>
    <row r="222" spans="1:4" x14ac:dyDescent="0.3">
      <c r="A222" s="7" t="s">
        <v>2152</v>
      </c>
      <c r="B222" s="7" t="s">
        <v>5150</v>
      </c>
      <c r="C222" s="7" t="s">
        <v>4733</v>
      </c>
      <c r="D222" s="7" t="s">
        <v>5151</v>
      </c>
    </row>
    <row r="223" spans="1:4" x14ac:dyDescent="0.3">
      <c r="A223" s="7" t="s">
        <v>2151</v>
      </c>
      <c r="B223" s="7" t="s">
        <v>5152</v>
      </c>
      <c r="C223" s="7" t="s">
        <v>4736</v>
      </c>
      <c r="D223" s="7" t="s">
        <v>5153</v>
      </c>
    </row>
    <row r="224" spans="1:4" x14ac:dyDescent="0.3">
      <c r="A224" s="7" t="s">
        <v>2150</v>
      </c>
      <c r="B224" s="7" t="s">
        <v>5154</v>
      </c>
      <c r="C224" s="7" t="s">
        <v>4736</v>
      </c>
      <c r="D224" s="7" t="s">
        <v>5155</v>
      </c>
    </row>
    <row r="225" spans="1:4" x14ac:dyDescent="0.3">
      <c r="A225" s="7" t="s">
        <v>2149</v>
      </c>
      <c r="B225" s="7" t="s">
        <v>5156</v>
      </c>
      <c r="C225" s="7" t="s">
        <v>4733</v>
      </c>
      <c r="D225" s="7" t="s">
        <v>5157</v>
      </c>
    </row>
    <row r="226" spans="1:4" x14ac:dyDescent="0.3">
      <c r="A226" s="7" t="s">
        <v>2148</v>
      </c>
      <c r="B226" s="7" t="s">
        <v>5158</v>
      </c>
      <c r="C226" s="7" t="s">
        <v>4733</v>
      </c>
      <c r="D226" s="7" t="s">
        <v>4888</v>
      </c>
    </row>
    <row r="227" spans="1:4" x14ac:dyDescent="0.3">
      <c r="A227" s="7" t="s">
        <v>2147</v>
      </c>
      <c r="B227" s="7" t="s">
        <v>4857</v>
      </c>
      <c r="C227" s="7" t="s">
        <v>4736</v>
      </c>
      <c r="D227" s="7" t="s">
        <v>5159</v>
      </c>
    </row>
    <row r="228" spans="1:4" x14ac:dyDescent="0.3">
      <c r="A228" s="7" t="s">
        <v>2146</v>
      </c>
      <c r="B228" s="7" t="s">
        <v>5160</v>
      </c>
      <c r="C228" s="7" t="s">
        <v>4733</v>
      </c>
      <c r="D228" s="7" t="s">
        <v>5161</v>
      </c>
    </row>
    <row r="229" spans="1:4" x14ac:dyDescent="0.3">
      <c r="A229" s="7" t="s">
        <v>2145</v>
      </c>
      <c r="B229" s="7" t="s">
        <v>5162</v>
      </c>
      <c r="C229" s="7" t="s">
        <v>4736</v>
      </c>
      <c r="D229" s="7" t="s">
        <v>5163</v>
      </c>
    </row>
    <row r="230" spans="1:4" x14ac:dyDescent="0.3">
      <c r="A230" s="7" t="s">
        <v>2144</v>
      </c>
      <c r="B230" s="7" t="s">
        <v>5164</v>
      </c>
      <c r="C230" s="7" t="s">
        <v>4733</v>
      </c>
      <c r="D230" s="7" t="s">
        <v>5165</v>
      </c>
    </row>
    <row r="231" spans="1:4" x14ac:dyDescent="0.3">
      <c r="A231" s="7" t="s">
        <v>2143</v>
      </c>
      <c r="B231" s="7" t="s">
        <v>5166</v>
      </c>
      <c r="C231" s="7" t="s">
        <v>4733</v>
      </c>
      <c r="D231" s="7" t="s">
        <v>5167</v>
      </c>
    </row>
    <row r="232" spans="1:4" x14ac:dyDescent="0.3">
      <c r="A232" s="7" t="s">
        <v>2142</v>
      </c>
      <c r="B232" s="7" t="s">
        <v>5168</v>
      </c>
      <c r="C232" s="7" t="s">
        <v>4736</v>
      </c>
      <c r="D232" s="7" t="s">
        <v>5169</v>
      </c>
    </row>
    <row r="233" spans="1:4" x14ac:dyDescent="0.3">
      <c r="A233" s="7" t="s">
        <v>2141</v>
      </c>
      <c r="B233" s="7" t="s">
        <v>5170</v>
      </c>
      <c r="C233" s="7" t="s">
        <v>4736</v>
      </c>
      <c r="D233" s="7" t="s">
        <v>5171</v>
      </c>
    </row>
    <row r="234" spans="1:4" x14ac:dyDescent="0.3">
      <c r="A234" s="7" t="s">
        <v>2140</v>
      </c>
      <c r="B234" s="7" t="s">
        <v>5172</v>
      </c>
      <c r="C234" s="7" t="s">
        <v>4736</v>
      </c>
      <c r="D234" s="7" t="s">
        <v>5173</v>
      </c>
    </row>
    <row r="235" spans="1:4" x14ac:dyDescent="0.3">
      <c r="A235" s="7" t="s">
        <v>2139</v>
      </c>
      <c r="B235" s="7" t="s">
        <v>5174</v>
      </c>
      <c r="C235" s="7" t="s">
        <v>4736</v>
      </c>
      <c r="D235" s="7" t="s">
        <v>5175</v>
      </c>
    </row>
    <row r="236" spans="1:4" x14ac:dyDescent="0.3">
      <c r="A236" s="7" t="s">
        <v>2138</v>
      </c>
      <c r="B236" s="7" t="s">
        <v>4990</v>
      </c>
      <c r="C236" s="7" t="s">
        <v>4736</v>
      </c>
      <c r="D236" s="7" t="s">
        <v>5163</v>
      </c>
    </row>
    <row r="237" spans="1:4" x14ac:dyDescent="0.3">
      <c r="A237" s="7" t="s">
        <v>2137</v>
      </c>
      <c r="B237" s="7" t="s">
        <v>5176</v>
      </c>
      <c r="C237" s="7" t="s">
        <v>4733</v>
      </c>
      <c r="D237" s="7" t="s">
        <v>5177</v>
      </c>
    </row>
    <row r="238" spans="1:4" x14ac:dyDescent="0.3">
      <c r="A238" s="7" t="s">
        <v>2136</v>
      </c>
      <c r="B238" s="7" t="s">
        <v>5178</v>
      </c>
      <c r="C238" s="7" t="s">
        <v>4736</v>
      </c>
      <c r="D238" s="7" t="s">
        <v>5179</v>
      </c>
    </row>
    <row r="239" spans="1:4" x14ac:dyDescent="0.3">
      <c r="A239" s="7" t="s">
        <v>2135</v>
      </c>
      <c r="B239" s="7" t="s">
        <v>5180</v>
      </c>
      <c r="C239" s="7" t="s">
        <v>4736</v>
      </c>
      <c r="D239" s="7" t="s">
        <v>5181</v>
      </c>
    </row>
    <row r="240" spans="1:4" x14ac:dyDescent="0.3">
      <c r="A240" s="7" t="s">
        <v>2134</v>
      </c>
      <c r="B240" s="7" t="s">
        <v>5182</v>
      </c>
      <c r="C240" s="7" t="s">
        <v>4733</v>
      </c>
      <c r="D240" s="7" t="s">
        <v>5183</v>
      </c>
    </row>
    <row r="241" spans="1:4" x14ac:dyDescent="0.3">
      <c r="A241" s="7" t="s">
        <v>2133</v>
      </c>
      <c r="B241" s="7" t="s">
        <v>5184</v>
      </c>
      <c r="C241" s="7" t="s">
        <v>4733</v>
      </c>
      <c r="D241" s="7" t="s">
        <v>5185</v>
      </c>
    </row>
    <row r="242" spans="1:4" x14ac:dyDescent="0.3">
      <c r="A242" s="7" t="s">
        <v>2132</v>
      </c>
      <c r="B242" s="7" t="s">
        <v>5186</v>
      </c>
      <c r="C242" s="7" t="s">
        <v>4736</v>
      </c>
      <c r="D242" s="7" t="s">
        <v>5187</v>
      </c>
    </row>
    <row r="243" spans="1:4" x14ac:dyDescent="0.3">
      <c r="A243" s="7" t="s">
        <v>2130</v>
      </c>
      <c r="B243" s="7" t="s">
        <v>5188</v>
      </c>
      <c r="C243" s="7" t="s">
        <v>4736</v>
      </c>
      <c r="D243" s="7" t="s">
        <v>5189</v>
      </c>
    </row>
    <row r="244" spans="1:4" x14ac:dyDescent="0.3">
      <c r="A244" s="7" t="s">
        <v>2129</v>
      </c>
      <c r="B244" s="7" t="s">
        <v>5190</v>
      </c>
      <c r="C244" s="7" t="s">
        <v>4736</v>
      </c>
      <c r="D244" s="7" t="s">
        <v>5191</v>
      </c>
    </row>
    <row r="245" spans="1:4" x14ac:dyDescent="0.3">
      <c r="A245" s="7" t="s">
        <v>2128</v>
      </c>
      <c r="B245" s="7" t="s">
        <v>5192</v>
      </c>
      <c r="C245" s="7" t="s">
        <v>4736</v>
      </c>
      <c r="D245" s="7" t="s">
        <v>5193</v>
      </c>
    </row>
    <row r="246" spans="1:4" x14ac:dyDescent="0.3">
      <c r="A246" s="7" t="s">
        <v>2127</v>
      </c>
      <c r="B246" s="7" t="s">
        <v>5194</v>
      </c>
      <c r="C246" s="7" t="s">
        <v>4736</v>
      </c>
      <c r="D246" s="7" t="s">
        <v>5195</v>
      </c>
    </row>
    <row r="247" spans="1:4" x14ac:dyDescent="0.3">
      <c r="A247" s="7" t="s">
        <v>2126</v>
      </c>
      <c r="B247" s="7" t="s">
        <v>5196</v>
      </c>
      <c r="C247" s="7" t="s">
        <v>4736</v>
      </c>
      <c r="D247" s="7" t="s">
        <v>5197</v>
      </c>
    </row>
    <row r="248" spans="1:4" x14ac:dyDescent="0.3">
      <c r="A248" s="7" t="s">
        <v>2125</v>
      </c>
      <c r="B248" s="7" t="s">
        <v>5198</v>
      </c>
      <c r="C248" s="7" t="s">
        <v>4733</v>
      </c>
      <c r="D248" s="7" t="s">
        <v>5199</v>
      </c>
    </row>
    <row r="249" spans="1:4" x14ac:dyDescent="0.3">
      <c r="A249" s="7" t="s">
        <v>2124</v>
      </c>
      <c r="B249" s="7" t="s">
        <v>5200</v>
      </c>
      <c r="C249" s="7" t="s">
        <v>4733</v>
      </c>
      <c r="D249" s="7" t="s">
        <v>5201</v>
      </c>
    </row>
    <row r="250" spans="1:4" x14ac:dyDescent="0.3">
      <c r="A250" s="7" t="s">
        <v>2123</v>
      </c>
      <c r="B250" s="7" t="s">
        <v>5202</v>
      </c>
      <c r="C250" s="7" t="s">
        <v>4733</v>
      </c>
      <c r="D250" s="7" t="s">
        <v>5203</v>
      </c>
    </row>
    <row r="251" spans="1:4" x14ac:dyDescent="0.3">
      <c r="A251" s="7" t="s">
        <v>2122</v>
      </c>
      <c r="B251" s="7" t="s">
        <v>5204</v>
      </c>
      <c r="C251" s="7" t="s">
        <v>4733</v>
      </c>
      <c r="D251" s="7" t="s">
        <v>5205</v>
      </c>
    </row>
    <row r="252" spans="1:4" x14ac:dyDescent="0.3">
      <c r="A252" s="7" t="s">
        <v>2121</v>
      </c>
      <c r="B252" s="7" t="s">
        <v>5206</v>
      </c>
      <c r="C252" s="7" t="s">
        <v>4733</v>
      </c>
      <c r="D252" s="7" t="s">
        <v>5207</v>
      </c>
    </row>
    <row r="253" spans="1:4" x14ac:dyDescent="0.3">
      <c r="A253" s="7" t="s">
        <v>2120</v>
      </c>
      <c r="B253" s="7" t="s">
        <v>5208</v>
      </c>
      <c r="C253" s="7" t="s">
        <v>4733</v>
      </c>
      <c r="D253" s="7" t="s">
        <v>4734</v>
      </c>
    </row>
    <row r="254" spans="1:4" x14ac:dyDescent="0.3">
      <c r="A254" s="7" t="s">
        <v>2119</v>
      </c>
      <c r="B254" s="7" t="s">
        <v>5209</v>
      </c>
      <c r="C254" s="7" t="s">
        <v>4733</v>
      </c>
      <c r="D254" s="7" t="s">
        <v>5210</v>
      </c>
    </row>
    <row r="255" spans="1:4" x14ac:dyDescent="0.3">
      <c r="A255" s="7" t="s">
        <v>2118</v>
      </c>
      <c r="B255" s="7" t="s">
        <v>5211</v>
      </c>
      <c r="C255" s="7" t="s">
        <v>4736</v>
      </c>
      <c r="D255" s="7" t="s">
        <v>4834</v>
      </c>
    </row>
    <row r="256" spans="1:4" x14ac:dyDescent="0.3">
      <c r="A256" s="7" t="s">
        <v>2117</v>
      </c>
      <c r="B256" s="7" t="s">
        <v>5212</v>
      </c>
      <c r="C256" s="7" t="s">
        <v>4736</v>
      </c>
      <c r="D256" s="7" t="s">
        <v>5213</v>
      </c>
    </row>
    <row r="257" spans="1:4" x14ac:dyDescent="0.3">
      <c r="A257" s="7" t="s">
        <v>2116</v>
      </c>
      <c r="B257" s="7" t="s">
        <v>5214</v>
      </c>
      <c r="C257" s="7" t="s">
        <v>4736</v>
      </c>
      <c r="D257" s="7" t="s">
        <v>5215</v>
      </c>
    </row>
    <row r="258" spans="1:4" x14ac:dyDescent="0.3">
      <c r="A258" s="7" t="s">
        <v>2115</v>
      </c>
      <c r="B258" s="7" t="s">
        <v>5216</v>
      </c>
      <c r="C258" s="7" t="s">
        <v>4736</v>
      </c>
      <c r="D258" s="7" t="s">
        <v>5217</v>
      </c>
    </row>
    <row r="259" spans="1:4" x14ac:dyDescent="0.3">
      <c r="A259" s="7" t="s">
        <v>2114</v>
      </c>
      <c r="B259" s="7" t="s">
        <v>5218</v>
      </c>
      <c r="C259" s="7" t="s">
        <v>4736</v>
      </c>
      <c r="D259" s="7" t="s">
        <v>5219</v>
      </c>
    </row>
    <row r="260" spans="1:4" x14ac:dyDescent="0.3">
      <c r="A260" s="7" t="s">
        <v>2113</v>
      </c>
      <c r="B260" s="7" t="s">
        <v>5220</v>
      </c>
      <c r="C260" s="7" t="s">
        <v>4736</v>
      </c>
      <c r="D260" s="7" t="s">
        <v>5221</v>
      </c>
    </row>
    <row r="261" spans="1:4" x14ac:dyDescent="0.3">
      <c r="A261" s="7" t="s">
        <v>2112</v>
      </c>
      <c r="B261" s="7" t="s">
        <v>5222</v>
      </c>
      <c r="C261" s="7" t="s">
        <v>4733</v>
      </c>
      <c r="D261" s="7" t="s">
        <v>5223</v>
      </c>
    </row>
    <row r="262" spans="1:4" x14ac:dyDescent="0.3">
      <c r="A262" s="7" t="s">
        <v>2111</v>
      </c>
      <c r="B262" s="7" t="s">
        <v>5224</v>
      </c>
      <c r="C262" s="7" t="s">
        <v>4736</v>
      </c>
      <c r="D262" s="7" t="s">
        <v>5225</v>
      </c>
    </row>
    <row r="263" spans="1:4" x14ac:dyDescent="0.3">
      <c r="A263" s="7" t="s">
        <v>2110</v>
      </c>
      <c r="B263" s="7" t="s">
        <v>5226</v>
      </c>
      <c r="C263" s="7" t="s">
        <v>4733</v>
      </c>
      <c r="D263" s="7" t="s">
        <v>5227</v>
      </c>
    </row>
    <row r="264" spans="1:4" x14ac:dyDescent="0.3">
      <c r="A264" s="7" t="s">
        <v>2109</v>
      </c>
      <c r="B264" s="7" t="s">
        <v>5228</v>
      </c>
      <c r="C264" s="7" t="s">
        <v>4736</v>
      </c>
      <c r="D264" s="7" t="s">
        <v>5229</v>
      </c>
    </row>
    <row r="265" spans="1:4" x14ac:dyDescent="0.3">
      <c r="A265" s="7" t="s">
        <v>2108</v>
      </c>
      <c r="B265" s="7" t="s">
        <v>5230</v>
      </c>
      <c r="C265" s="7" t="s">
        <v>4733</v>
      </c>
      <c r="D265" s="7" t="s">
        <v>5231</v>
      </c>
    </row>
    <row r="266" spans="1:4" x14ac:dyDescent="0.3">
      <c r="A266" s="7" t="s">
        <v>2107</v>
      </c>
      <c r="B266" s="7" t="s">
        <v>5232</v>
      </c>
      <c r="C266" s="7" t="s">
        <v>4733</v>
      </c>
      <c r="D266" s="7" t="s">
        <v>5233</v>
      </c>
    </row>
    <row r="267" spans="1:4" x14ac:dyDescent="0.3">
      <c r="A267" s="7" t="s">
        <v>2106</v>
      </c>
      <c r="B267" s="7" t="s">
        <v>5234</v>
      </c>
      <c r="C267" s="7" t="s">
        <v>4736</v>
      </c>
      <c r="D267" s="7" t="s">
        <v>5155</v>
      </c>
    </row>
    <row r="268" spans="1:4" x14ac:dyDescent="0.3">
      <c r="A268" s="7" t="s">
        <v>2105</v>
      </c>
      <c r="B268" s="7" t="s">
        <v>5235</v>
      </c>
      <c r="C268" s="7" t="s">
        <v>4733</v>
      </c>
      <c r="D268" s="7" t="s">
        <v>5236</v>
      </c>
    </row>
    <row r="269" spans="1:4" x14ac:dyDescent="0.3">
      <c r="A269" s="7" t="s">
        <v>2104</v>
      </c>
      <c r="B269" s="7" t="s">
        <v>5096</v>
      </c>
      <c r="C269" s="7" t="s">
        <v>4733</v>
      </c>
      <c r="D269" s="7" t="s">
        <v>5237</v>
      </c>
    </row>
    <row r="270" spans="1:4" x14ac:dyDescent="0.3">
      <c r="A270" s="7" t="s">
        <v>2103</v>
      </c>
      <c r="B270" s="7" t="s">
        <v>5238</v>
      </c>
      <c r="C270" s="7" t="s">
        <v>4736</v>
      </c>
      <c r="D270" s="7" t="s">
        <v>4785</v>
      </c>
    </row>
    <row r="271" spans="1:4" x14ac:dyDescent="0.3">
      <c r="A271" s="7" t="s">
        <v>2102</v>
      </c>
      <c r="B271" s="7" t="s">
        <v>5239</v>
      </c>
      <c r="C271" s="7" t="s">
        <v>4736</v>
      </c>
      <c r="D271" s="7" t="s">
        <v>5240</v>
      </c>
    </row>
    <row r="272" spans="1:4" x14ac:dyDescent="0.3">
      <c r="A272" s="7" t="s">
        <v>2101</v>
      </c>
      <c r="B272" s="7" t="s">
        <v>5241</v>
      </c>
      <c r="C272" s="7" t="s">
        <v>4736</v>
      </c>
      <c r="D272" s="7" t="s">
        <v>5242</v>
      </c>
    </row>
    <row r="273" spans="1:4" x14ac:dyDescent="0.3">
      <c r="A273" s="7" t="s">
        <v>2100</v>
      </c>
      <c r="B273" s="7" t="s">
        <v>5243</v>
      </c>
      <c r="C273" s="7" t="s">
        <v>4736</v>
      </c>
      <c r="D273" s="7" t="s">
        <v>4749</v>
      </c>
    </row>
    <row r="274" spans="1:4" x14ac:dyDescent="0.3">
      <c r="A274" s="7" t="s">
        <v>2099</v>
      </c>
      <c r="B274" s="7" t="s">
        <v>5244</v>
      </c>
      <c r="C274" s="7" t="s">
        <v>4736</v>
      </c>
      <c r="D274" s="7" t="s">
        <v>4837</v>
      </c>
    </row>
    <row r="275" spans="1:4" x14ac:dyDescent="0.3">
      <c r="A275" s="7" t="s">
        <v>2098</v>
      </c>
      <c r="B275" s="7" t="s">
        <v>5245</v>
      </c>
      <c r="C275" s="7" t="s">
        <v>4736</v>
      </c>
      <c r="D275" s="7" t="s">
        <v>5246</v>
      </c>
    </row>
    <row r="276" spans="1:4" x14ac:dyDescent="0.3">
      <c r="A276" s="7" t="s">
        <v>2097</v>
      </c>
      <c r="B276" s="7" t="s">
        <v>5247</v>
      </c>
      <c r="C276" s="7" t="s">
        <v>4736</v>
      </c>
      <c r="D276" s="7" t="s">
        <v>5248</v>
      </c>
    </row>
    <row r="277" spans="1:4" x14ac:dyDescent="0.3">
      <c r="A277" s="7" t="s">
        <v>2096</v>
      </c>
      <c r="B277" s="7" t="s">
        <v>5249</v>
      </c>
      <c r="C277" s="7" t="s">
        <v>4736</v>
      </c>
      <c r="D277" s="7" t="s">
        <v>5124</v>
      </c>
    </row>
    <row r="278" spans="1:4" x14ac:dyDescent="0.3">
      <c r="A278" s="7" t="s">
        <v>2095</v>
      </c>
      <c r="B278" s="7" t="s">
        <v>5250</v>
      </c>
      <c r="C278" s="7" t="s">
        <v>4736</v>
      </c>
      <c r="D278" s="7" t="s">
        <v>5251</v>
      </c>
    </row>
    <row r="279" spans="1:4" x14ac:dyDescent="0.3">
      <c r="A279" s="7" t="s">
        <v>2094</v>
      </c>
      <c r="B279" s="7" t="s">
        <v>5252</v>
      </c>
      <c r="C279" s="7" t="s">
        <v>4736</v>
      </c>
      <c r="D279" s="7" t="s">
        <v>5253</v>
      </c>
    </row>
    <row r="280" spans="1:4" x14ac:dyDescent="0.3">
      <c r="A280" s="7" t="s">
        <v>2093</v>
      </c>
      <c r="B280" s="7" t="s">
        <v>5078</v>
      </c>
      <c r="C280" s="7" t="s">
        <v>4733</v>
      </c>
      <c r="D280" s="7" t="s">
        <v>5254</v>
      </c>
    </row>
    <row r="281" spans="1:4" x14ac:dyDescent="0.3">
      <c r="A281" s="7" t="s">
        <v>2092</v>
      </c>
      <c r="B281" s="7" t="s">
        <v>5255</v>
      </c>
      <c r="C281" s="7" t="s">
        <v>4736</v>
      </c>
      <c r="D281" s="7" t="s">
        <v>5256</v>
      </c>
    </row>
    <row r="282" spans="1:4" x14ac:dyDescent="0.3">
      <c r="A282" s="7" t="s">
        <v>2091</v>
      </c>
      <c r="B282" s="7" t="s">
        <v>5257</v>
      </c>
      <c r="C282" s="7" t="s">
        <v>4733</v>
      </c>
      <c r="D282" s="7" t="s">
        <v>5258</v>
      </c>
    </row>
    <row r="283" spans="1:4" x14ac:dyDescent="0.3">
      <c r="A283" s="7" t="s">
        <v>2090</v>
      </c>
      <c r="B283" s="7" t="s">
        <v>4915</v>
      </c>
      <c r="C283" s="7" t="s">
        <v>4736</v>
      </c>
      <c r="D283" s="7" t="s">
        <v>5259</v>
      </c>
    </row>
    <row r="284" spans="1:4" x14ac:dyDescent="0.3">
      <c r="A284" s="7" t="s">
        <v>2089</v>
      </c>
      <c r="B284" s="7" t="s">
        <v>5260</v>
      </c>
      <c r="C284" s="7" t="s">
        <v>4736</v>
      </c>
      <c r="D284" s="7" t="s">
        <v>5261</v>
      </c>
    </row>
    <row r="285" spans="1:4" x14ac:dyDescent="0.3">
      <c r="A285" s="7" t="s">
        <v>2088</v>
      </c>
      <c r="B285" s="7" t="s">
        <v>5262</v>
      </c>
      <c r="C285" s="7" t="s">
        <v>4736</v>
      </c>
      <c r="D285" s="7" t="s">
        <v>5263</v>
      </c>
    </row>
    <row r="286" spans="1:4" x14ac:dyDescent="0.3">
      <c r="A286" s="7" t="s">
        <v>2087</v>
      </c>
      <c r="B286" s="7" t="s">
        <v>5264</v>
      </c>
      <c r="C286" s="7" t="s">
        <v>4736</v>
      </c>
      <c r="D286" s="7" t="s">
        <v>5265</v>
      </c>
    </row>
    <row r="287" spans="1:4" x14ac:dyDescent="0.3">
      <c r="A287" s="7" t="s">
        <v>2086</v>
      </c>
      <c r="B287" s="7" t="s">
        <v>5266</v>
      </c>
      <c r="C287" s="7" t="s">
        <v>4733</v>
      </c>
      <c r="D287" s="7" t="s">
        <v>5267</v>
      </c>
    </row>
    <row r="288" spans="1:4" x14ac:dyDescent="0.3">
      <c r="A288" s="7" t="s">
        <v>2085</v>
      </c>
      <c r="B288" s="7" t="s">
        <v>5268</v>
      </c>
      <c r="C288" s="7" t="s">
        <v>4733</v>
      </c>
      <c r="D288" s="7" t="s">
        <v>5269</v>
      </c>
    </row>
    <row r="289" spans="1:4" x14ac:dyDescent="0.3">
      <c r="A289" s="7" t="s">
        <v>2084</v>
      </c>
      <c r="B289" s="7" t="s">
        <v>5270</v>
      </c>
      <c r="C289" s="7" t="s">
        <v>4736</v>
      </c>
      <c r="D289" s="7" t="s">
        <v>5124</v>
      </c>
    </row>
    <row r="290" spans="1:4" x14ac:dyDescent="0.3">
      <c r="A290" s="7" t="s">
        <v>2083</v>
      </c>
      <c r="B290" s="7" t="s">
        <v>5271</v>
      </c>
      <c r="C290" s="7" t="s">
        <v>4736</v>
      </c>
      <c r="D290" s="7" t="s">
        <v>5272</v>
      </c>
    </row>
    <row r="291" spans="1:4" x14ac:dyDescent="0.3">
      <c r="A291" s="7" t="s">
        <v>2082</v>
      </c>
      <c r="B291" s="7" t="s">
        <v>5273</v>
      </c>
      <c r="C291" s="7" t="s">
        <v>4736</v>
      </c>
      <c r="D291" s="7" t="s">
        <v>5159</v>
      </c>
    </row>
    <row r="292" spans="1:4" x14ac:dyDescent="0.3">
      <c r="A292" s="7" t="s">
        <v>2081</v>
      </c>
      <c r="B292" s="7" t="s">
        <v>5274</v>
      </c>
      <c r="C292" s="7" t="s">
        <v>4736</v>
      </c>
      <c r="D292" s="7" t="s">
        <v>5275</v>
      </c>
    </row>
    <row r="293" spans="1:4" x14ac:dyDescent="0.3">
      <c r="A293" s="7" t="s">
        <v>2080</v>
      </c>
      <c r="B293" s="7" t="s">
        <v>5276</v>
      </c>
      <c r="C293" s="7" t="s">
        <v>4736</v>
      </c>
      <c r="D293" s="7" t="s">
        <v>5277</v>
      </c>
    </row>
    <row r="294" spans="1:4" x14ac:dyDescent="0.3">
      <c r="A294" s="7" t="s">
        <v>2079</v>
      </c>
      <c r="B294" s="7" t="s">
        <v>5278</v>
      </c>
      <c r="C294" s="7" t="s">
        <v>4736</v>
      </c>
      <c r="D294" s="7" t="s">
        <v>5279</v>
      </c>
    </row>
    <row r="295" spans="1:4" x14ac:dyDescent="0.3">
      <c r="A295" s="7" t="s">
        <v>2078</v>
      </c>
      <c r="B295" s="7" t="s">
        <v>5280</v>
      </c>
      <c r="C295" s="7" t="s">
        <v>4733</v>
      </c>
      <c r="D295" s="7" t="s">
        <v>5281</v>
      </c>
    </row>
    <row r="296" spans="1:4" x14ac:dyDescent="0.3">
      <c r="A296" s="7" t="s">
        <v>2077</v>
      </c>
      <c r="B296" s="7" t="s">
        <v>5282</v>
      </c>
      <c r="C296" s="7" t="s">
        <v>4736</v>
      </c>
      <c r="D296" s="7" t="s">
        <v>5283</v>
      </c>
    </row>
    <row r="297" spans="1:4" x14ac:dyDescent="0.3">
      <c r="A297" s="7" t="s">
        <v>2076</v>
      </c>
      <c r="B297" s="7" t="s">
        <v>5284</v>
      </c>
      <c r="C297" s="7" t="s">
        <v>4736</v>
      </c>
      <c r="D297" s="7" t="s">
        <v>5285</v>
      </c>
    </row>
    <row r="298" spans="1:4" x14ac:dyDescent="0.3">
      <c r="A298" s="7" t="s">
        <v>2075</v>
      </c>
      <c r="B298" s="7" t="s">
        <v>5286</v>
      </c>
      <c r="C298" s="7" t="s">
        <v>4736</v>
      </c>
      <c r="D298" s="7" t="s">
        <v>5287</v>
      </c>
    </row>
    <row r="299" spans="1:4" x14ac:dyDescent="0.3">
      <c r="A299" s="7" t="s">
        <v>2074</v>
      </c>
      <c r="B299" s="7" t="s">
        <v>5288</v>
      </c>
      <c r="C299" s="7" t="s">
        <v>4733</v>
      </c>
      <c r="D299" s="7" t="s">
        <v>5289</v>
      </c>
    </row>
    <row r="300" spans="1:4" x14ac:dyDescent="0.3">
      <c r="A300" s="7" t="s">
        <v>2073</v>
      </c>
      <c r="B300" s="7" t="s">
        <v>5290</v>
      </c>
      <c r="C300" s="7" t="s">
        <v>4736</v>
      </c>
      <c r="D300" s="7" t="s">
        <v>5291</v>
      </c>
    </row>
    <row r="301" spans="1:4" x14ac:dyDescent="0.3">
      <c r="A301" s="7" t="s">
        <v>2072</v>
      </c>
      <c r="B301" s="7" t="s">
        <v>5292</v>
      </c>
      <c r="C301" s="7" t="s">
        <v>4733</v>
      </c>
      <c r="D301" s="7" t="s">
        <v>5293</v>
      </c>
    </row>
    <row r="302" spans="1:4" x14ac:dyDescent="0.3">
      <c r="A302" s="7" t="s">
        <v>2071</v>
      </c>
      <c r="B302" s="7" t="s">
        <v>5190</v>
      </c>
      <c r="C302" s="7" t="s">
        <v>4736</v>
      </c>
      <c r="D302" s="7" t="s">
        <v>5294</v>
      </c>
    </row>
    <row r="303" spans="1:4" x14ac:dyDescent="0.3">
      <c r="A303" s="7" t="s">
        <v>2070</v>
      </c>
      <c r="B303" s="7" t="s">
        <v>5295</v>
      </c>
      <c r="C303" s="7" t="s">
        <v>4733</v>
      </c>
      <c r="D303" s="7" t="s">
        <v>4894</v>
      </c>
    </row>
    <row r="304" spans="1:4" x14ac:dyDescent="0.3">
      <c r="A304" s="7" t="s">
        <v>2069</v>
      </c>
      <c r="B304" s="7" t="s">
        <v>5296</v>
      </c>
      <c r="C304" s="7" t="s">
        <v>4736</v>
      </c>
      <c r="D304" s="7" t="s">
        <v>5297</v>
      </c>
    </row>
    <row r="305" spans="1:4" x14ac:dyDescent="0.3">
      <c r="A305" s="7" t="s">
        <v>2068</v>
      </c>
      <c r="B305" s="7" t="s">
        <v>5298</v>
      </c>
      <c r="C305" s="7" t="s">
        <v>4733</v>
      </c>
      <c r="D305" s="7" t="s">
        <v>5299</v>
      </c>
    </row>
    <row r="306" spans="1:4" x14ac:dyDescent="0.3">
      <c r="A306" s="7" t="s">
        <v>2067</v>
      </c>
      <c r="B306" s="7" t="s">
        <v>5300</v>
      </c>
      <c r="C306" s="7" t="s">
        <v>4733</v>
      </c>
      <c r="D306" s="7" t="s">
        <v>5301</v>
      </c>
    </row>
    <row r="307" spans="1:4" x14ac:dyDescent="0.3">
      <c r="A307" s="7" t="s">
        <v>2066</v>
      </c>
      <c r="B307" s="7" t="s">
        <v>5184</v>
      </c>
      <c r="C307" s="7" t="s">
        <v>4733</v>
      </c>
      <c r="D307" s="7" t="s">
        <v>5302</v>
      </c>
    </row>
    <row r="308" spans="1:4" x14ac:dyDescent="0.3">
      <c r="A308" s="7" t="s">
        <v>2065</v>
      </c>
      <c r="B308" s="7" t="s">
        <v>5303</v>
      </c>
      <c r="C308" s="7" t="s">
        <v>4733</v>
      </c>
      <c r="D308" s="7" t="s">
        <v>4860</v>
      </c>
    </row>
    <row r="309" spans="1:4" x14ac:dyDescent="0.3">
      <c r="A309" s="7" t="s">
        <v>2064</v>
      </c>
      <c r="B309" s="7" t="s">
        <v>5304</v>
      </c>
      <c r="C309" s="7" t="s">
        <v>4736</v>
      </c>
      <c r="D309" s="7" t="s">
        <v>5305</v>
      </c>
    </row>
    <row r="310" spans="1:4" x14ac:dyDescent="0.3">
      <c r="A310" s="7" t="s">
        <v>2063</v>
      </c>
      <c r="B310" s="7" t="s">
        <v>5306</v>
      </c>
      <c r="C310" s="7" t="s">
        <v>4733</v>
      </c>
      <c r="D310" s="7" t="s">
        <v>5307</v>
      </c>
    </row>
    <row r="311" spans="1:4" x14ac:dyDescent="0.3">
      <c r="A311" s="7" t="s">
        <v>2062</v>
      </c>
      <c r="B311" s="7" t="s">
        <v>5308</v>
      </c>
      <c r="C311" s="7" t="s">
        <v>4733</v>
      </c>
      <c r="D311" s="7" t="s">
        <v>5309</v>
      </c>
    </row>
    <row r="312" spans="1:4" x14ac:dyDescent="0.3">
      <c r="A312" s="7" t="s">
        <v>2061</v>
      </c>
      <c r="B312" s="7" t="s">
        <v>4869</v>
      </c>
      <c r="C312" s="7" t="s">
        <v>4736</v>
      </c>
      <c r="D312" s="7" t="s">
        <v>5310</v>
      </c>
    </row>
    <row r="313" spans="1:4" x14ac:dyDescent="0.3">
      <c r="A313" s="7" t="s">
        <v>2060</v>
      </c>
      <c r="B313" s="7" t="s">
        <v>5311</v>
      </c>
      <c r="C313" s="7" t="s">
        <v>4736</v>
      </c>
      <c r="D313" s="7" t="s">
        <v>5312</v>
      </c>
    </row>
    <row r="314" spans="1:4" x14ac:dyDescent="0.3">
      <c r="A314" s="7" t="s">
        <v>2059</v>
      </c>
      <c r="B314" s="7" t="s">
        <v>5313</v>
      </c>
      <c r="C314" s="7" t="s">
        <v>4736</v>
      </c>
      <c r="D314" s="7" t="s">
        <v>5314</v>
      </c>
    </row>
    <row r="315" spans="1:4" x14ac:dyDescent="0.3">
      <c r="A315" s="7" t="s">
        <v>2058</v>
      </c>
      <c r="B315" s="7" t="s">
        <v>5315</v>
      </c>
      <c r="C315" s="7" t="s">
        <v>4733</v>
      </c>
      <c r="D315" s="7" t="s">
        <v>5316</v>
      </c>
    </row>
    <row r="316" spans="1:4" x14ac:dyDescent="0.3">
      <c r="A316" s="7" t="s">
        <v>2057</v>
      </c>
      <c r="B316" s="7" t="s">
        <v>5317</v>
      </c>
      <c r="C316" s="7" t="s">
        <v>4733</v>
      </c>
      <c r="D316" s="7" t="s">
        <v>5318</v>
      </c>
    </row>
    <row r="317" spans="1:4" x14ac:dyDescent="0.3">
      <c r="A317" s="7" t="s">
        <v>2056</v>
      </c>
      <c r="B317" s="7" t="s">
        <v>5319</v>
      </c>
      <c r="C317" s="7" t="s">
        <v>4736</v>
      </c>
      <c r="D317" s="7" t="s">
        <v>5068</v>
      </c>
    </row>
    <row r="318" spans="1:4" x14ac:dyDescent="0.3">
      <c r="A318" s="7" t="s">
        <v>2055</v>
      </c>
      <c r="B318" s="7" t="s">
        <v>5320</v>
      </c>
      <c r="C318" s="7" t="s">
        <v>4736</v>
      </c>
      <c r="D318" s="7" t="s">
        <v>4773</v>
      </c>
    </row>
    <row r="319" spans="1:4" x14ac:dyDescent="0.3">
      <c r="A319" s="7" t="s">
        <v>2054</v>
      </c>
      <c r="B319" s="7" t="s">
        <v>5321</v>
      </c>
      <c r="C319" s="7" t="s">
        <v>4736</v>
      </c>
      <c r="D319" s="7" t="s">
        <v>5322</v>
      </c>
    </row>
    <row r="320" spans="1:4" x14ac:dyDescent="0.3">
      <c r="A320" s="7" t="s">
        <v>2053</v>
      </c>
      <c r="B320" s="7" t="s">
        <v>5323</v>
      </c>
      <c r="C320" s="7" t="s">
        <v>4736</v>
      </c>
      <c r="D320" s="7" t="s">
        <v>5324</v>
      </c>
    </row>
    <row r="321" spans="1:4" x14ac:dyDescent="0.3">
      <c r="A321" s="7" t="s">
        <v>2052</v>
      </c>
      <c r="B321" s="7" t="s">
        <v>5325</v>
      </c>
      <c r="C321" s="7" t="s">
        <v>4733</v>
      </c>
      <c r="D321" s="7" t="s">
        <v>5326</v>
      </c>
    </row>
    <row r="322" spans="1:4" x14ac:dyDescent="0.3">
      <c r="A322" s="7" t="s">
        <v>2051</v>
      </c>
      <c r="B322" s="7" t="s">
        <v>5327</v>
      </c>
      <c r="C322" s="7" t="s">
        <v>4733</v>
      </c>
      <c r="D322" s="7" t="s">
        <v>5328</v>
      </c>
    </row>
    <row r="323" spans="1:4" x14ac:dyDescent="0.3">
      <c r="A323" s="7" t="s">
        <v>2050</v>
      </c>
      <c r="B323" s="7" t="s">
        <v>5329</v>
      </c>
      <c r="C323" s="7" t="s">
        <v>4736</v>
      </c>
      <c r="D323" s="7" t="s">
        <v>5330</v>
      </c>
    </row>
    <row r="324" spans="1:4" x14ac:dyDescent="0.3">
      <c r="A324" s="7" t="s">
        <v>2049</v>
      </c>
      <c r="B324" s="7" t="s">
        <v>5260</v>
      </c>
      <c r="C324" s="7" t="s">
        <v>4736</v>
      </c>
      <c r="D324" s="7" t="s">
        <v>5331</v>
      </c>
    </row>
    <row r="325" spans="1:4" x14ac:dyDescent="0.3">
      <c r="A325" s="7" t="s">
        <v>2048</v>
      </c>
      <c r="B325" s="7" t="s">
        <v>5332</v>
      </c>
      <c r="C325" s="7" t="s">
        <v>4736</v>
      </c>
      <c r="D325" s="7" t="s">
        <v>5029</v>
      </c>
    </row>
    <row r="326" spans="1:4" x14ac:dyDescent="0.3">
      <c r="A326" s="7" t="s">
        <v>2047</v>
      </c>
      <c r="B326" s="7" t="s">
        <v>5333</v>
      </c>
      <c r="C326" s="7" t="s">
        <v>4733</v>
      </c>
      <c r="D326" s="7" t="s">
        <v>5334</v>
      </c>
    </row>
    <row r="327" spans="1:4" x14ac:dyDescent="0.3">
      <c r="A327" s="7" t="s">
        <v>2046</v>
      </c>
      <c r="B327" s="7" t="s">
        <v>5335</v>
      </c>
      <c r="C327" s="7" t="s">
        <v>4736</v>
      </c>
      <c r="D327" s="7" t="s">
        <v>5336</v>
      </c>
    </row>
    <row r="328" spans="1:4" x14ac:dyDescent="0.3">
      <c r="A328" s="7" t="s">
        <v>2045</v>
      </c>
      <c r="B328" s="7" t="s">
        <v>5337</v>
      </c>
      <c r="C328" s="7" t="s">
        <v>4736</v>
      </c>
      <c r="D328" s="7" t="s">
        <v>5169</v>
      </c>
    </row>
    <row r="329" spans="1:4" x14ac:dyDescent="0.3">
      <c r="A329" s="7" t="s">
        <v>2044</v>
      </c>
      <c r="B329" s="7" t="s">
        <v>5338</v>
      </c>
      <c r="C329" s="7" t="s">
        <v>4736</v>
      </c>
      <c r="D329" s="7" t="s">
        <v>5339</v>
      </c>
    </row>
    <row r="330" spans="1:4" x14ac:dyDescent="0.3">
      <c r="A330" s="7" t="s">
        <v>2043</v>
      </c>
      <c r="B330" s="7" t="s">
        <v>5340</v>
      </c>
      <c r="C330" s="7" t="s">
        <v>4736</v>
      </c>
      <c r="D330" s="7" t="s">
        <v>5159</v>
      </c>
    </row>
    <row r="331" spans="1:4" x14ac:dyDescent="0.3">
      <c r="A331" s="7" t="s">
        <v>2042</v>
      </c>
      <c r="B331" s="7" t="s">
        <v>5341</v>
      </c>
      <c r="C331" s="7" t="s">
        <v>4736</v>
      </c>
      <c r="D331" s="7" t="s">
        <v>5342</v>
      </c>
    </row>
    <row r="332" spans="1:4" x14ac:dyDescent="0.3">
      <c r="A332" s="7" t="s">
        <v>2041</v>
      </c>
      <c r="B332" s="7" t="s">
        <v>5343</v>
      </c>
      <c r="C332" s="7" t="s">
        <v>4736</v>
      </c>
      <c r="D332" s="7" t="s">
        <v>5344</v>
      </c>
    </row>
    <row r="333" spans="1:4" x14ac:dyDescent="0.3">
      <c r="A333" s="7" t="s">
        <v>2040</v>
      </c>
      <c r="B333" s="7" t="s">
        <v>5345</v>
      </c>
      <c r="C333" s="7" t="s">
        <v>4736</v>
      </c>
      <c r="D333" s="7" t="s">
        <v>5324</v>
      </c>
    </row>
    <row r="334" spans="1:4" x14ac:dyDescent="0.3">
      <c r="A334" s="7" t="s">
        <v>2039</v>
      </c>
      <c r="B334" s="7" t="s">
        <v>5346</v>
      </c>
      <c r="C334" s="7" t="s">
        <v>4733</v>
      </c>
      <c r="D334" s="7" t="s">
        <v>5347</v>
      </c>
    </row>
    <row r="335" spans="1:4" x14ac:dyDescent="0.3">
      <c r="A335" s="7" t="s">
        <v>2038</v>
      </c>
      <c r="B335" s="7" t="s">
        <v>5348</v>
      </c>
      <c r="C335" s="7" t="s">
        <v>4736</v>
      </c>
      <c r="D335" s="7" t="s">
        <v>5349</v>
      </c>
    </row>
    <row r="336" spans="1:4" x14ac:dyDescent="0.3">
      <c r="A336" s="7" t="s">
        <v>2037</v>
      </c>
      <c r="B336" s="7" t="s">
        <v>5350</v>
      </c>
      <c r="C336" s="7" t="s">
        <v>4733</v>
      </c>
      <c r="D336" s="7" t="s">
        <v>5351</v>
      </c>
    </row>
    <row r="337" spans="1:4" x14ac:dyDescent="0.3">
      <c r="A337" s="7" t="s">
        <v>2036</v>
      </c>
      <c r="B337" s="7" t="s">
        <v>5352</v>
      </c>
      <c r="C337" s="7" t="s">
        <v>4736</v>
      </c>
      <c r="D337" s="7" t="s">
        <v>5353</v>
      </c>
    </row>
    <row r="338" spans="1:4" x14ac:dyDescent="0.3">
      <c r="A338" s="7" t="s">
        <v>2035</v>
      </c>
      <c r="B338" s="7" t="s">
        <v>5354</v>
      </c>
      <c r="C338" s="7" t="s">
        <v>4733</v>
      </c>
      <c r="D338" s="7" t="s">
        <v>5355</v>
      </c>
    </row>
    <row r="339" spans="1:4" x14ac:dyDescent="0.3">
      <c r="A339" s="7" t="s">
        <v>2034</v>
      </c>
      <c r="B339" s="7" t="s">
        <v>5356</v>
      </c>
      <c r="C339" s="7" t="s">
        <v>4733</v>
      </c>
      <c r="D339" s="7" t="s">
        <v>5126</v>
      </c>
    </row>
    <row r="340" spans="1:4" x14ac:dyDescent="0.3">
      <c r="A340" s="7" t="s">
        <v>2033</v>
      </c>
      <c r="B340" s="7" t="s">
        <v>5357</v>
      </c>
      <c r="C340" s="7" t="s">
        <v>4736</v>
      </c>
      <c r="D340" s="7" t="s">
        <v>5048</v>
      </c>
    </row>
    <row r="341" spans="1:4" x14ac:dyDescent="0.3">
      <c r="A341" s="7" t="s">
        <v>2032</v>
      </c>
      <c r="B341" s="7" t="s">
        <v>5358</v>
      </c>
      <c r="C341" s="7" t="s">
        <v>4733</v>
      </c>
      <c r="D341" s="7" t="s">
        <v>5359</v>
      </c>
    </row>
    <row r="342" spans="1:4" x14ac:dyDescent="0.3">
      <c r="A342" s="7" t="s">
        <v>2031</v>
      </c>
      <c r="B342" s="7" t="s">
        <v>5360</v>
      </c>
      <c r="C342" s="7" t="s">
        <v>4733</v>
      </c>
      <c r="D342" s="7" t="s">
        <v>5361</v>
      </c>
    </row>
    <row r="343" spans="1:4" x14ac:dyDescent="0.3">
      <c r="A343" s="7" t="s">
        <v>2030</v>
      </c>
      <c r="B343" s="7" t="s">
        <v>5362</v>
      </c>
      <c r="C343" s="7" t="s">
        <v>4733</v>
      </c>
      <c r="D343" s="7" t="s">
        <v>5363</v>
      </c>
    </row>
    <row r="344" spans="1:4" x14ac:dyDescent="0.3">
      <c r="A344" s="7" t="s">
        <v>2029</v>
      </c>
      <c r="B344" s="7" t="s">
        <v>5364</v>
      </c>
      <c r="C344" s="7" t="s">
        <v>4733</v>
      </c>
      <c r="D344" s="7" t="s">
        <v>4922</v>
      </c>
    </row>
    <row r="345" spans="1:4" x14ac:dyDescent="0.3">
      <c r="A345" s="7" t="s">
        <v>2028</v>
      </c>
      <c r="B345" s="7" t="s">
        <v>5365</v>
      </c>
      <c r="C345" s="7" t="s">
        <v>4736</v>
      </c>
      <c r="D345" s="7" t="s">
        <v>5366</v>
      </c>
    </row>
    <row r="346" spans="1:4" x14ac:dyDescent="0.3">
      <c r="A346" s="7" t="s">
        <v>2027</v>
      </c>
      <c r="B346" s="7" t="s">
        <v>5367</v>
      </c>
      <c r="C346" s="7" t="s">
        <v>4733</v>
      </c>
      <c r="D346" s="7" t="s">
        <v>5368</v>
      </c>
    </row>
    <row r="347" spans="1:4" x14ac:dyDescent="0.3">
      <c r="A347" s="7" t="s">
        <v>2026</v>
      </c>
      <c r="B347" s="7" t="s">
        <v>5369</v>
      </c>
      <c r="C347" s="7" t="s">
        <v>4736</v>
      </c>
      <c r="D347" s="7" t="s">
        <v>4834</v>
      </c>
    </row>
    <row r="348" spans="1:4" x14ac:dyDescent="0.3">
      <c r="A348" s="7" t="s">
        <v>2025</v>
      </c>
      <c r="B348" s="7" t="s">
        <v>5370</v>
      </c>
      <c r="C348" s="7" t="s">
        <v>4733</v>
      </c>
      <c r="D348" s="7" t="s">
        <v>5371</v>
      </c>
    </row>
    <row r="349" spans="1:4" x14ac:dyDescent="0.3">
      <c r="A349" s="7" t="s">
        <v>2024</v>
      </c>
      <c r="B349" s="7" t="s">
        <v>5372</v>
      </c>
      <c r="C349" s="7" t="s">
        <v>4733</v>
      </c>
      <c r="D349" s="7" t="s">
        <v>5373</v>
      </c>
    </row>
    <row r="350" spans="1:4" x14ac:dyDescent="0.3">
      <c r="A350" s="7" t="s">
        <v>2023</v>
      </c>
      <c r="B350" s="7" t="s">
        <v>5374</v>
      </c>
      <c r="C350" s="7" t="s">
        <v>4736</v>
      </c>
      <c r="D350" s="7" t="s">
        <v>5375</v>
      </c>
    </row>
    <row r="351" spans="1:4" x14ac:dyDescent="0.3">
      <c r="A351" s="7" t="s">
        <v>2022</v>
      </c>
      <c r="B351" s="7" t="s">
        <v>5376</v>
      </c>
      <c r="C351" s="7" t="s">
        <v>4733</v>
      </c>
      <c r="D351" s="7" t="s">
        <v>5377</v>
      </c>
    </row>
    <row r="352" spans="1:4" x14ac:dyDescent="0.3">
      <c r="A352" s="7" t="s">
        <v>2021</v>
      </c>
      <c r="B352" s="7" t="s">
        <v>5378</v>
      </c>
      <c r="C352" s="7" t="s">
        <v>4736</v>
      </c>
      <c r="D352" s="7" t="s">
        <v>5379</v>
      </c>
    </row>
    <row r="353" spans="1:4" x14ac:dyDescent="0.3">
      <c r="A353" s="7" t="s">
        <v>2020</v>
      </c>
      <c r="B353" s="7" t="s">
        <v>5380</v>
      </c>
      <c r="C353" s="7" t="s">
        <v>4733</v>
      </c>
      <c r="D353" s="7" t="s">
        <v>5381</v>
      </c>
    </row>
    <row r="354" spans="1:4" x14ac:dyDescent="0.3">
      <c r="A354" s="7" t="s">
        <v>2019</v>
      </c>
      <c r="B354" s="7" t="s">
        <v>4889</v>
      </c>
      <c r="C354" s="7" t="s">
        <v>4736</v>
      </c>
      <c r="D354" s="7" t="s">
        <v>5382</v>
      </c>
    </row>
    <row r="355" spans="1:4" x14ac:dyDescent="0.3">
      <c r="A355" s="7" t="s">
        <v>2018</v>
      </c>
      <c r="B355" s="7" t="s">
        <v>5383</v>
      </c>
      <c r="C355" s="7" t="s">
        <v>4733</v>
      </c>
      <c r="D355" s="7" t="s">
        <v>5384</v>
      </c>
    </row>
    <row r="356" spans="1:4" x14ac:dyDescent="0.3">
      <c r="A356" s="7" t="s">
        <v>2017</v>
      </c>
      <c r="B356" s="7" t="s">
        <v>5385</v>
      </c>
      <c r="C356" s="7" t="s">
        <v>4733</v>
      </c>
      <c r="D356" s="7" t="s">
        <v>5386</v>
      </c>
    </row>
    <row r="357" spans="1:4" x14ac:dyDescent="0.3">
      <c r="A357" s="7" t="s">
        <v>2016</v>
      </c>
      <c r="B357" s="7" t="s">
        <v>5387</v>
      </c>
      <c r="C357" s="7" t="s">
        <v>4733</v>
      </c>
      <c r="D357" s="7" t="s">
        <v>5388</v>
      </c>
    </row>
    <row r="358" spans="1:4" x14ac:dyDescent="0.3">
      <c r="A358" s="7" t="s">
        <v>2015</v>
      </c>
      <c r="B358" s="7" t="s">
        <v>5389</v>
      </c>
      <c r="C358" s="7" t="s">
        <v>4736</v>
      </c>
      <c r="D358" s="7" t="s">
        <v>5390</v>
      </c>
    </row>
    <row r="359" spans="1:4" x14ac:dyDescent="0.3">
      <c r="A359" s="7" t="s">
        <v>2014</v>
      </c>
      <c r="B359" s="7" t="s">
        <v>5391</v>
      </c>
      <c r="C359" s="7" t="s">
        <v>4736</v>
      </c>
      <c r="D359" s="7" t="s">
        <v>5392</v>
      </c>
    </row>
    <row r="360" spans="1:4" x14ac:dyDescent="0.3">
      <c r="A360" s="7" t="s">
        <v>2013</v>
      </c>
      <c r="B360" s="7" t="s">
        <v>5393</v>
      </c>
      <c r="C360" s="7" t="s">
        <v>4736</v>
      </c>
      <c r="D360" s="7" t="s">
        <v>5394</v>
      </c>
    </row>
    <row r="361" spans="1:4" x14ac:dyDescent="0.3">
      <c r="A361" s="7" t="s">
        <v>2012</v>
      </c>
      <c r="B361" s="7" t="s">
        <v>5094</v>
      </c>
      <c r="C361" s="7" t="s">
        <v>4736</v>
      </c>
      <c r="D361" s="7" t="s">
        <v>5395</v>
      </c>
    </row>
    <row r="362" spans="1:4" x14ac:dyDescent="0.3">
      <c r="A362" s="7" t="s">
        <v>2011</v>
      </c>
      <c r="B362" s="7" t="s">
        <v>5396</v>
      </c>
      <c r="C362" s="7" t="s">
        <v>4736</v>
      </c>
      <c r="D362" s="7" t="s">
        <v>5397</v>
      </c>
    </row>
    <row r="363" spans="1:4" x14ac:dyDescent="0.3">
      <c r="A363" s="7" t="s">
        <v>2010</v>
      </c>
      <c r="B363" s="7" t="s">
        <v>5398</v>
      </c>
      <c r="C363" s="7" t="s">
        <v>4736</v>
      </c>
      <c r="D363" s="7" t="s">
        <v>4862</v>
      </c>
    </row>
    <row r="364" spans="1:4" x14ac:dyDescent="0.3">
      <c r="A364" s="7" t="s">
        <v>2009</v>
      </c>
      <c r="B364" s="7" t="s">
        <v>5399</v>
      </c>
      <c r="C364" s="7" t="s">
        <v>4736</v>
      </c>
      <c r="D364" s="7" t="s">
        <v>5400</v>
      </c>
    </row>
    <row r="365" spans="1:4" x14ac:dyDescent="0.3">
      <c r="A365" s="7" t="s">
        <v>2008</v>
      </c>
      <c r="B365" s="7" t="s">
        <v>5401</v>
      </c>
      <c r="C365" s="7" t="s">
        <v>4733</v>
      </c>
      <c r="D365" s="7" t="s">
        <v>5402</v>
      </c>
    </row>
    <row r="366" spans="1:4" x14ac:dyDescent="0.3">
      <c r="A366" s="7" t="s">
        <v>2007</v>
      </c>
      <c r="B366" s="7" t="s">
        <v>5403</v>
      </c>
      <c r="C366" s="7" t="s">
        <v>4733</v>
      </c>
      <c r="D366" s="7" t="s">
        <v>5404</v>
      </c>
    </row>
    <row r="367" spans="1:4" x14ac:dyDescent="0.3">
      <c r="A367" s="7" t="s">
        <v>2006</v>
      </c>
      <c r="B367" s="7" t="s">
        <v>5405</v>
      </c>
      <c r="C367" s="7" t="s">
        <v>4736</v>
      </c>
      <c r="D367" s="7" t="s">
        <v>5406</v>
      </c>
    </row>
    <row r="368" spans="1:4" x14ac:dyDescent="0.3">
      <c r="A368" s="7" t="s">
        <v>2005</v>
      </c>
      <c r="B368" s="7" t="s">
        <v>5407</v>
      </c>
      <c r="C368" s="7" t="s">
        <v>4736</v>
      </c>
      <c r="D368" s="7" t="s">
        <v>5408</v>
      </c>
    </row>
    <row r="369" spans="1:4" x14ac:dyDescent="0.3">
      <c r="A369" s="7" t="s">
        <v>2004</v>
      </c>
      <c r="B369" s="7" t="s">
        <v>5409</v>
      </c>
      <c r="C369" s="7" t="s">
        <v>4733</v>
      </c>
      <c r="D369" s="7" t="s">
        <v>5410</v>
      </c>
    </row>
    <row r="370" spans="1:4" x14ac:dyDescent="0.3">
      <c r="A370" s="7" t="s">
        <v>2003</v>
      </c>
      <c r="B370" s="7" t="s">
        <v>5411</v>
      </c>
      <c r="C370" s="7" t="s">
        <v>4736</v>
      </c>
      <c r="D370" s="7" t="s">
        <v>5412</v>
      </c>
    </row>
    <row r="371" spans="1:4" x14ac:dyDescent="0.3">
      <c r="A371" s="7" t="s">
        <v>2002</v>
      </c>
      <c r="B371" s="7" t="s">
        <v>5413</v>
      </c>
      <c r="C371" s="7" t="s">
        <v>4736</v>
      </c>
      <c r="D371" s="7" t="s">
        <v>5414</v>
      </c>
    </row>
    <row r="372" spans="1:4" x14ac:dyDescent="0.3">
      <c r="A372" s="7" t="s">
        <v>2001</v>
      </c>
      <c r="B372" s="7" t="s">
        <v>5415</v>
      </c>
      <c r="C372" s="7" t="s">
        <v>4733</v>
      </c>
      <c r="D372" s="7" t="s">
        <v>5416</v>
      </c>
    </row>
    <row r="373" spans="1:4" x14ac:dyDescent="0.3">
      <c r="A373" s="7" t="s">
        <v>2000</v>
      </c>
      <c r="B373" s="7" t="s">
        <v>5417</v>
      </c>
      <c r="C373" s="7" t="s">
        <v>4736</v>
      </c>
      <c r="D373" s="7" t="s">
        <v>5418</v>
      </c>
    </row>
    <row r="374" spans="1:4" x14ac:dyDescent="0.3">
      <c r="A374" s="7" t="s">
        <v>1999</v>
      </c>
      <c r="B374" s="7" t="s">
        <v>5419</v>
      </c>
      <c r="C374" s="7" t="s">
        <v>4733</v>
      </c>
      <c r="D374" s="7" t="s">
        <v>5420</v>
      </c>
    </row>
    <row r="375" spans="1:4" x14ac:dyDescent="0.3">
      <c r="A375" s="7" t="s">
        <v>1998</v>
      </c>
      <c r="B375" s="7" t="s">
        <v>5421</v>
      </c>
      <c r="C375" s="7" t="s">
        <v>4733</v>
      </c>
      <c r="D375" s="7" t="s">
        <v>5267</v>
      </c>
    </row>
    <row r="376" spans="1:4" x14ac:dyDescent="0.3">
      <c r="A376" s="7" t="s">
        <v>1997</v>
      </c>
      <c r="B376" s="7" t="s">
        <v>5422</v>
      </c>
      <c r="C376" s="7" t="s">
        <v>4733</v>
      </c>
      <c r="D376" s="7" t="s">
        <v>5423</v>
      </c>
    </row>
    <row r="377" spans="1:4" x14ac:dyDescent="0.3">
      <c r="A377" s="7" t="s">
        <v>1996</v>
      </c>
      <c r="B377" s="7" t="s">
        <v>5424</v>
      </c>
      <c r="C377" s="7" t="s">
        <v>4736</v>
      </c>
      <c r="D377" s="7" t="s">
        <v>5425</v>
      </c>
    </row>
    <row r="378" spans="1:4" x14ac:dyDescent="0.3">
      <c r="A378" s="7" t="s">
        <v>1995</v>
      </c>
      <c r="B378" s="7" t="s">
        <v>5426</v>
      </c>
      <c r="C378" s="7" t="s">
        <v>4736</v>
      </c>
      <c r="D378" s="7" t="s">
        <v>5029</v>
      </c>
    </row>
    <row r="379" spans="1:4" x14ac:dyDescent="0.3">
      <c r="A379" s="7" t="s">
        <v>1994</v>
      </c>
      <c r="B379" s="7" t="s">
        <v>5427</v>
      </c>
      <c r="C379" s="7" t="s">
        <v>4733</v>
      </c>
      <c r="D379" s="7" t="s">
        <v>5428</v>
      </c>
    </row>
    <row r="380" spans="1:4" x14ac:dyDescent="0.3">
      <c r="A380" s="7" t="s">
        <v>1993</v>
      </c>
      <c r="B380" s="7" t="s">
        <v>5429</v>
      </c>
      <c r="C380" s="7" t="s">
        <v>4733</v>
      </c>
      <c r="D380" s="7" t="s">
        <v>5103</v>
      </c>
    </row>
    <row r="381" spans="1:4" x14ac:dyDescent="0.3">
      <c r="A381" s="7" t="s">
        <v>1992</v>
      </c>
      <c r="B381" s="7" t="s">
        <v>5430</v>
      </c>
      <c r="C381" s="7" t="s">
        <v>4736</v>
      </c>
      <c r="D381" s="7" t="s">
        <v>5431</v>
      </c>
    </row>
    <row r="382" spans="1:4" x14ac:dyDescent="0.3">
      <c r="A382" s="7" t="s">
        <v>1991</v>
      </c>
      <c r="B382" s="7" t="s">
        <v>5432</v>
      </c>
      <c r="C382" s="7" t="s">
        <v>4733</v>
      </c>
      <c r="D382" s="7" t="s">
        <v>5433</v>
      </c>
    </row>
    <row r="383" spans="1:4" x14ac:dyDescent="0.3">
      <c r="A383" s="7" t="s">
        <v>1990</v>
      </c>
      <c r="B383" s="7" t="s">
        <v>5434</v>
      </c>
      <c r="C383" s="7" t="s">
        <v>4736</v>
      </c>
      <c r="D383" s="7" t="s">
        <v>4747</v>
      </c>
    </row>
    <row r="384" spans="1:4" x14ac:dyDescent="0.3">
      <c r="A384" s="7" t="s">
        <v>1989</v>
      </c>
      <c r="B384" s="7" t="s">
        <v>5435</v>
      </c>
      <c r="C384" s="7" t="s">
        <v>4736</v>
      </c>
      <c r="D384" s="7" t="s">
        <v>5173</v>
      </c>
    </row>
    <row r="385" spans="1:4" x14ac:dyDescent="0.3">
      <c r="A385" s="7" t="s">
        <v>1988</v>
      </c>
      <c r="B385" s="7" t="s">
        <v>5436</v>
      </c>
      <c r="C385" s="7" t="s">
        <v>4733</v>
      </c>
      <c r="D385" s="7" t="s">
        <v>4882</v>
      </c>
    </row>
    <row r="386" spans="1:4" x14ac:dyDescent="0.3">
      <c r="A386" s="7" t="s">
        <v>1987</v>
      </c>
      <c r="B386" s="7" t="s">
        <v>5437</v>
      </c>
      <c r="C386" s="7" t="s">
        <v>4736</v>
      </c>
      <c r="D386" s="7" t="s">
        <v>5438</v>
      </c>
    </row>
    <row r="387" spans="1:4" x14ac:dyDescent="0.3">
      <c r="A387" s="7" t="s">
        <v>1986</v>
      </c>
      <c r="B387" s="7" t="s">
        <v>5439</v>
      </c>
      <c r="C387" s="7" t="s">
        <v>4736</v>
      </c>
      <c r="D387" s="7" t="s">
        <v>5440</v>
      </c>
    </row>
    <row r="388" spans="1:4" x14ac:dyDescent="0.3">
      <c r="A388" s="7" t="s">
        <v>1985</v>
      </c>
      <c r="B388" s="7" t="s">
        <v>5441</v>
      </c>
      <c r="C388" s="7" t="s">
        <v>4733</v>
      </c>
      <c r="D388" s="7" t="s">
        <v>5442</v>
      </c>
    </row>
    <row r="389" spans="1:4" x14ac:dyDescent="0.3">
      <c r="A389" s="7" t="s">
        <v>1984</v>
      </c>
      <c r="B389" s="7" t="s">
        <v>5443</v>
      </c>
      <c r="C389" s="7" t="s">
        <v>4736</v>
      </c>
      <c r="D389" s="7" t="s">
        <v>5444</v>
      </c>
    </row>
    <row r="390" spans="1:4" x14ac:dyDescent="0.3">
      <c r="A390" s="7" t="s">
        <v>1983</v>
      </c>
      <c r="B390" s="7" t="s">
        <v>5445</v>
      </c>
      <c r="C390" s="7" t="s">
        <v>4733</v>
      </c>
      <c r="D390" s="7" t="s">
        <v>5309</v>
      </c>
    </row>
    <row r="391" spans="1:4" x14ac:dyDescent="0.3">
      <c r="A391" s="7" t="s">
        <v>1982</v>
      </c>
      <c r="B391" s="7" t="s">
        <v>5446</v>
      </c>
      <c r="C391" s="7" t="s">
        <v>4733</v>
      </c>
      <c r="D391" s="7" t="s">
        <v>5447</v>
      </c>
    </row>
    <row r="392" spans="1:4" x14ac:dyDescent="0.3">
      <c r="A392" s="7" t="s">
        <v>1981</v>
      </c>
      <c r="B392" s="7" t="s">
        <v>5448</v>
      </c>
      <c r="C392" s="7" t="s">
        <v>4736</v>
      </c>
      <c r="D392" s="7" t="s">
        <v>5449</v>
      </c>
    </row>
    <row r="393" spans="1:4" x14ac:dyDescent="0.3">
      <c r="A393" s="7" t="s">
        <v>1980</v>
      </c>
      <c r="B393" s="7" t="s">
        <v>5450</v>
      </c>
      <c r="C393" s="7" t="s">
        <v>4736</v>
      </c>
      <c r="D393" s="7" t="s">
        <v>4830</v>
      </c>
    </row>
    <row r="394" spans="1:4" x14ac:dyDescent="0.3">
      <c r="A394" s="7" t="s">
        <v>1979</v>
      </c>
      <c r="B394" s="7" t="s">
        <v>5451</v>
      </c>
      <c r="C394" s="7" t="s">
        <v>4733</v>
      </c>
      <c r="D394" s="7" t="s">
        <v>5452</v>
      </c>
    </row>
    <row r="395" spans="1:4" x14ac:dyDescent="0.3">
      <c r="A395" s="7" t="s">
        <v>1978</v>
      </c>
      <c r="B395" s="7" t="s">
        <v>5125</v>
      </c>
      <c r="C395" s="7" t="s">
        <v>4736</v>
      </c>
      <c r="D395" s="7" t="s">
        <v>5453</v>
      </c>
    </row>
    <row r="396" spans="1:4" x14ac:dyDescent="0.3">
      <c r="A396" s="7" t="s">
        <v>1977</v>
      </c>
      <c r="B396" s="7" t="s">
        <v>5454</v>
      </c>
      <c r="C396" s="7" t="s">
        <v>4733</v>
      </c>
      <c r="D396" s="7" t="s">
        <v>5455</v>
      </c>
    </row>
    <row r="397" spans="1:4" x14ac:dyDescent="0.3">
      <c r="A397" s="7" t="s">
        <v>1976</v>
      </c>
      <c r="B397" s="7" t="s">
        <v>5456</v>
      </c>
      <c r="C397" s="7" t="s">
        <v>4733</v>
      </c>
      <c r="D397" s="7" t="s">
        <v>5457</v>
      </c>
    </row>
    <row r="398" spans="1:4" x14ac:dyDescent="0.3">
      <c r="A398" s="7" t="s">
        <v>1975</v>
      </c>
      <c r="B398" s="7" t="s">
        <v>5458</v>
      </c>
      <c r="C398" s="7" t="s">
        <v>4733</v>
      </c>
      <c r="D398" s="7" t="s">
        <v>5459</v>
      </c>
    </row>
    <row r="399" spans="1:4" x14ac:dyDescent="0.3">
      <c r="A399" s="7" t="s">
        <v>1974</v>
      </c>
      <c r="B399" s="7" t="s">
        <v>5460</v>
      </c>
      <c r="C399" s="7" t="s">
        <v>4736</v>
      </c>
      <c r="D399" s="7" t="s">
        <v>5461</v>
      </c>
    </row>
    <row r="400" spans="1:4" x14ac:dyDescent="0.3">
      <c r="A400" s="7" t="s">
        <v>1973</v>
      </c>
      <c r="B400" s="7" t="s">
        <v>5462</v>
      </c>
      <c r="C400" s="7" t="s">
        <v>4733</v>
      </c>
      <c r="D400" s="7" t="s">
        <v>4904</v>
      </c>
    </row>
    <row r="401" spans="1:4" x14ac:dyDescent="0.3">
      <c r="A401" s="7" t="s">
        <v>1972</v>
      </c>
      <c r="B401" s="7" t="s">
        <v>5463</v>
      </c>
      <c r="C401" s="7" t="s">
        <v>4733</v>
      </c>
      <c r="D401" s="7" t="s">
        <v>5464</v>
      </c>
    </row>
    <row r="402" spans="1:4" x14ac:dyDescent="0.3">
      <c r="A402" s="7" t="s">
        <v>1971</v>
      </c>
      <c r="B402" s="7" t="s">
        <v>5465</v>
      </c>
      <c r="C402" s="7" t="s">
        <v>4736</v>
      </c>
      <c r="D402" s="7" t="s">
        <v>5466</v>
      </c>
    </row>
    <row r="403" spans="1:4" x14ac:dyDescent="0.3">
      <c r="A403" s="7" t="s">
        <v>1970</v>
      </c>
      <c r="B403" s="7" t="s">
        <v>5467</v>
      </c>
      <c r="C403" s="7" t="s">
        <v>4733</v>
      </c>
      <c r="D403" s="7" t="s">
        <v>5468</v>
      </c>
    </row>
    <row r="404" spans="1:4" x14ac:dyDescent="0.3">
      <c r="A404" s="7" t="s">
        <v>1969</v>
      </c>
      <c r="B404" s="7" t="s">
        <v>5469</v>
      </c>
      <c r="C404" s="7" t="s">
        <v>4733</v>
      </c>
      <c r="D404" s="7" t="s">
        <v>5470</v>
      </c>
    </row>
    <row r="405" spans="1:4" x14ac:dyDescent="0.3">
      <c r="A405" s="7" t="s">
        <v>1968</v>
      </c>
      <c r="B405" s="7" t="s">
        <v>5471</v>
      </c>
      <c r="C405" s="7" t="s">
        <v>4736</v>
      </c>
      <c r="D405" s="7" t="s">
        <v>5472</v>
      </c>
    </row>
    <row r="406" spans="1:4" x14ac:dyDescent="0.3">
      <c r="A406" s="7" t="s">
        <v>1967</v>
      </c>
      <c r="B406" s="7" t="s">
        <v>5473</v>
      </c>
      <c r="C406" s="7" t="s">
        <v>4736</v>
      </c>
      <c r="D406" s="7" t="s">
        <v>5474</v>
      </c>
    </row>
    <row r="407" spans="1:4" x14ac:dyDescent="0.3">
      <c r="A407" s="7" t="s">
        <v>1966</v>
      </c>
      <c r="B407" s="7" t="s">
        <v>5475</v>
      </c>
      <c r="C407" s="7" t="s">
        <v>4736</v>
      </c>
      <c r="D407" s="7" t="s">
        <v>5476</v>
      </c>
    </row>
    <row r="408" spans="1:4" x14ac:dyDescent="0.3">
      <c r="A408" s="7" t="s">
        <v>1965</v>
      </c>
      <c r="B408" s="7" t="s">
        <v>5477</v>
      </c>
      <c r="C408" s="7" t="s">
        <v>4736</v>
      </c>
      <c r="D408" s="7" t="s">
        <v>5478</v>
      </c>
    </row>
    <row r="409" spans="1:4" x14ac:dyDescent="0.3">
      <c r="A409" s="7" t="s">
        <v>1964</v>
      </c>
      <c r="B409" s="7" t="s">
        <v>5479</v>
      </c>
      <c r="C409" s="7" t="s">
        <v>4736</v>
      </c>
      <c r="D409" s="7" t="s">
        <v>5480</v>
      </c>
    </row>
    <row r="410" spans="1:4" x14ac:dyDescent="0.3">
      <c r="A410" s="7" t="s">
        <v>1963</v>
      </c>
      <c r="B410" s="7" t="s">
        <v>5481</v>
      </c>
      <c r="C410" s="7" t="s">
        <v>4736</v>
      </c>
      <c r="D410" s="7" t="s">
        <v>5482</v>
      </c>
    </row>
    <row r="411" spans="1:4" x14ac:dyDescent="0.3">
      <c r="A411" s="7" t="s">
        <v>1962</v>
      </c>
      <c r="B411" s="7" t="s">
        <v>5483</v>
      </c>
      <c r="C411" s="7" t="s">
        <v>4733</v>
      </c>
      <c r="D411" s="7" t="s">
        <v>5484</v>
      </c>
    </row>
    <row r="412" spans="1:4" x14ac:dyDescent="0.3">
      <c r="A412" s="7" t="s">
        <v>1961</v>
      </c>
      <c r="B412" s="7" t="s">
        <v>5485</v>
      </c>
      <c r="C412" s="7" t="s">
        <v>4733</v>
      </c>
      <c r="D412" s="7" t="s">
        <v>5486</v>
      </c>
    </row>
    <row r="413" spans="1:4" x14ac:dyDescent="0.3">
      <c r="A413" s="7" t="s">
        <v>1960</v>
      </c>
      <c r="B413" s="7" t="s">
        <v>5487</v>
      </c>
      <c r="C413" s="7" t="s">
        <v>4736</v>
      </c>
      <c r="D413" s="7" t="s">
        <v>5488</v>
      </c>
    </row>
    <row r="414" spans="1:4" x14ac:dyDescent="0.3">
      <c r="A414" s="7" t="s">
        <v>1959</v>
      </c>
      <c r="B414" s="7" t="s">
        <v>5489</v>
      </c>
      <c r="C414" s="7" t="s">
        <v>4733</v>
      </c>
      <c r="D414" s="7" t="s">
        <v>5490</v>
      </c>
    </row>
    <row r="415" spans="1:4" x14ac:dyDescent="0.3">
      <c r="A415" s="7" t="s">
        <v>1958</v>
      </c>
      <c r="B415" s="7" t="s">
        <v>5491</v>
      </c>
      <c r="C415" s="7" t="s">
        <v>4733</v>
      </c>
      <c r="D415" s="7" t="s">
        <v>5492</v>
      </c>
    </row>
    <row r="416" spans="1:4" x14ac:dyDescent="0.3">
      <c r="A416" s="7" t="s">
        <v>1957</v>
      </c>
      <c r="B416" s="7" t="s">
        <v>5493</v>
      </c>
      <c r="C416" s="7" t="s">
        <v>4736</v>
      </c>
      <c r="D416" s="7" t="s">
        <v>5494</v>
      </c>
    </row>
    <row r="417" spans="1:4" x14ac:dyDescent="0.3">
      <c r="A417" s="7" t="s">
        <v>1956</v>
      </c>
      <c r="B417" s="7" t="s">
        <v>5495</v>
      </c>
      <c r="C417" s="7" t="s">
        <v>4736</v>
      </c>
      <c r="D417" s="7" t="s">
        <v>4747</v>
      </c>
    </row>
    <row r="418" spans="1:4" x14ac:dyDescent="0.3">
      <c r="A418" s="7" t="s">
        <v>1955</v>
      </c>
      <c r="B418" s="7" t="s">
        <v>5496</v>
      </c>
      <c r="C418" s="7" t="s">
        <v>4733</v>
      </c>
      <c r="D418" s="7" t="s">
        <v>5497</v>
      </c>
    </row>
    <row r="419" spans="1:4" x14ac:dyDescent="0.3">
      <c r="A419" s="7" t="s">
        <v>1954</v>
      </c>
      <c r="B419" s="7" t="s">
        <v>5498</v>
      </c>
      <c r="C419" s="7" t="s">
        <v>4733</v>
      </c>
      <c r="D419" s="7" t="s">
        <v>5368</v>
      </c>
    </row>
    <row r="420" spans="1:4" x14ac:dyDescent="0.3">
      <c r="A420" s="7" t="s">
        <v>1953</v>
      </c>
      <c r="B420" s="7" t="s">
        <v>5499</v>
      </c>
      <c r="C420" s="7" t="s">
        <v>4733</v>
      </c>
      <c r="D420" s="7" t="s">
        <v>5500</v>
      </c>
    </row>
    <row r="421" spans="1:4" x14ac:dyDescent="0.3">
      <c r="A421" s="7" t="s">
        <v>1952</v>
      </c>
      <c r="B421" s="7" t="s">
        <v>5501</v>
      </c>
      <c r="C421" s="7" t="s">
        <v>4733</v>
      </c>
      <c r="D421" s="7" t="s">
        <v>5502</v>
      </c>
    </row>
    <row r="422" spans="1:4" x14ac:dyDescent="0.3">
      <c r="A422" s="7" t="s">
        <v>1951</v>
      </c>
      <c r="B422" s="7" t="s">
        <v>5503</v>
      </c>
      <c r="C422" s="7" t="s">
        <v>4736</v>
      </c>
      <c r="D422" s="7" t="s">
        <v>5504</v>
      </c>
    </row>
    <row r="423" spans="1:4" x14ac:dyDescent="0.3">
      <c r="A423" s="7" t="s">
        <v>1950</v>
      </c>
      <c r="B423" s="7" t="s">
        <v>4945</v>
      </c>
      <c r="C423" s="7" t="s">
        <v>4733</v>
      </c>
      <c r="D423" s="7" t="s">
        <v>5505</v>
      </c>
    </row>
    <row r="424" spans="1:4" x14ac:dyDescent="0.3">
      <c r="A424" s="7" t="s">
        <v>1949</v>
      </c>
      <c r="B424" s="7" t="s">
        <v>5506</v>
      </c>
      <c r="C424" s="7" t="s">
        <v>4733</v>
      </c>
      <c r="D424" s="7" t="s">
        <v>5507</v>
      </c>
    </row>
    <row r="425" spans="1:4" x14ac:dyDescent="0.3">
      <c r="A425" s="7" t="s">
        <v>1948</v>
      </c>
      <c r="B425" s="7" t="s">
        <v>5508</v>
      </c>
      <c r="C425" s="7" t="s">
        <v>4733</v>
      </c>
      <c r="D425" s="7" t="s">
        <v>5509</v>
      </c>
    </row>
    <row r="426" spans="1:4" x14ac:dyDescent="0.3">
      <c r="A426" s="7" t="s">
        <v>1947</v>
      </c>
      <c r="B426" s="7" t="s">
        <v>5510</v>
      </c>
      <c r="C426" s="7" t="s">
        <v>4736</v>
      </c>
      <c r="D426" s="7" t="s">
        <v>5492</v>
      </c>
    </row>
    <row r="427" spans="1:4" x14ac:dyDescent="0.3">
      <c r="A427" s="7" t="s">
        <v>1946</v>
      </c>
      <c r="B427" s="7" t="s">
        <v>5511</v>
      </c>
      <c r="C427" s="7" t="s">
        <v>4736</v>
      </c>
      <c r="D427" s="7" t="s">
        <v>5124</v>
      </c>
    </row>
    <row r="428" spans="1:4" x14ac:dyDescent="0.3">
      <c r="A428" s="7" t="s">
        <v>1945</v>
      </c>
      <c r="B428" s="7" t="s">
        <v>5512</v>
      </c>
      <c r="C428" s="7" t="s">
        <v>4733</v>
      </c>
      <c r="D428" s="7" t="s">
        <v>5513</v>
      </c>
    </row>
    <row r="429" spans="1:4" x14ac:dyDescent="0.3">
      <c r="A429" s="7" t="s">
        <v>1944</v>
      </c>
      <c r="B429" s="7" t="s">
        <v>5514</v>
      </c>
      <c r="C429" s="7" t="s">
        <v>4733</v>
      </c>
      <c r="D429" s="7" t="s">
        <v>5515</v>
      </c>
    </row>
    <row r="430" spans="1:4" x14ac:dyDescent="0.3">
      <c r="A430" s="7" t="s">
        <v>1943</v>
      </c>
      <c r="B430" s="7" t="s">
        <v>5516</v>
      </c>
      <c r="C430" s="7" t="s">
        <v>4733</v>
      </c>
      <c r="D430" s="7" t="s">
        <v>4888</v>
      </c>
    </row>
    <row r="431" spans="1:4" x14ac:dyDescent="0.3">
      <c r="A431" s="7" t="s">
        <v>1942</v>
      </c>
      <c r="B431" s="7" t="s">
        <v>5517</v>
      </c>
      <c r="C431" s="7" t="s">
        <v>4733</v>
      </c>
      <c r="D431" s="7" t="s">
        <v>5518</v>
      </c>
    </row>
    <row r="432" spans="1:4" x14ac:dyDescent="0.3">
      <c r="A432" s="7" t="s">
        <v>1941</v>
      </c>
      <c r="B432" s="7" t="s">
        <v>5519</v>
      </c>
      <c r="C432" s="7" t="s">
        <v>4733</v>
      </c>
      <c r="D432" s="7" t="s">
        <v>5520</v>
      </c>
    </row>
    <row r="433" spans="1:4" x14ac:dyDescent="0.3">
      <c r="A433" s="7" t="s">
        <v>1940</v>
      </c>
      <c r="B433" s="7" t="s">
        <v>5521</v>
      </c>
      <c r="C433" s="7" t="s">
        <v>4733</v>
      </c>
      <c r="D433" s="7" t="s">
        <v>5522</v>
      </c>
    </row>
    <row r="434" spans="1:4" x14ac:dyDescent="0.3">
      <c r="A434" s="7" t="s">
        <v>1939</v>
      </c>
      <c r="B434" s="7" t="s">
        <v>5523</v>
      </c>
      <c r="C434" s="7" t="s">
        <v>4736</v>
      </c>
      <c r="D434" s="7" t="s">
        <v>5478</v>
      </c>
    </row>
    <row r="435" spans="1:4" x14ac:dyDescent="0.3">
      <c r="A435" s="7" t="s">
        <v>1938</v>
      </c>
      <c r="B435" s="7" t="s">
        <v>5524</v>
      </c>
      <c r="C435" s="7" t="s">
        <v>4733</v>
      </c>
      <c r="D435" s="7" t="s">
        <v>4904</v>
      </c>
    </row>
    <row r="436" spans="1:4" x14ac:dyDescent="0.3">
      <c r="A436" s="7" t="s">
        <v>1937</v>
      </c>
      <c r="B436" s="7" t="s">
        <v>5525</v>
      </c>
      <c r="C436" s="7" t="s">
        <v>4736</v>
      </c>
      <c r="D436" s="7" t="s">
        <v>5526</v>
      </c>
    </row>
    <row r="437" spans="1:4" x14ac:dyDescent="0.3">
      <c r="A437" s="7" t="s">
        <v>1936</v>
      </c>
      <c r="B437" s="7" t="s">
        <v>5527</v>
      </c>
      <c r="C437" s="7" t="s">
        <v>4736</v>
      </c>
      <c r="D437" s="7" t="s">
        <v>5528</v>
      </c>
    </row>
    <row r="438" spans="1:4" x14ac:dyDescent="0.3">
      <c r="A438" s="7" t="s">
        <v>1935</v>
      </c>
      <c r="B438" s="7" t="s">
        <v>5529</v>
      </c>
      <c r="C438" s="7" t="s">
        <v>4736</v>
      </c>
      <c r="D438" s="7" t="s">
        <v>5530</v>
      </c>
    </row>
    <row r="439" spans="1:4" x14ac:dyDescent="0.3">
      <c r="A439" s="7" t="s">
        <v>1934</v>
      </c>
      <c r="B439" s="7" t="s">
        <v>5531</v>
      </c>
      <c r="C439" s="7" t="s">
        <v>4733</v>
      </c>
      <c r="D439" s="7" t="s">
        <v>5404</v>
      </c>
    </row>
    <row r="440" spans="1:4" x14ac:dyDescent="0.3">
      <c r="A440" s="7" t="s">
        <v>1933</v>
      </c>
      <c r="B440" s="7" t="s">
        <v>5532</v>
      </c>
      <c r="C440" s="7" t="s">
        <v>4736</v>
      </c>
      <c r="D440" s="7" t="s">
        <v>5533</v>
      </c>
    </row>
    <row r="441" spans="1:4" x14ac:dyDescent="0.3">
      <c r="A441" s="7" t="s">
        <v>1932</v>
      </c>
      <c r="B441" s="7" t="s">
        <v>5534</v>
      </c>
      <c r="C441" s="7" t="s">
        <v>4733</v>
      </c>
      <c r="D441" s="7" t="s">
        <v>5535</v>
      </c>
    </row>
    <row r="442" spans="1:4" x14ac:dyDescent="0.3">
      <c r="A442" s="7" t="s">
        <v>1931</v>
      </c>
      <c r="B442" s="7" t="s">
        <v>5536</v>
      </c>
      <c r="C442" s="7" t="s">
        <v>4733</v>
      </c>
      <c r="D442" s="7" t="s">
        <v>5537</v>
      </c>
    </row>
    <row r="443" spans="1:4" x14ac:dyDescent="0.3">
      <c r="A443" s="7" t="s">
        <v>1930</v>
      </c>
      <c r="B443" s="7" t="s">
        <v>5538</v>
      </c>
      <c r="C443" s="7" t="s">
        <v>4736</v>
      </c>
      <c r="D443" s="7" t="s">
        <v>5539</v>
      </c>
    </row>
    <row r="444" spans="1:4" x14ac:dyDescent="0.3">
      <c r="A444" s="7" t="s">
        <v>1929</v>
      </c>
      <c r="B444" s="7" t="s">
        <v>4867</v>
      </c>
      <c r="C444" s="7" t="s">
        <v>4736</v>
      </c>
      <c r="D444" s="7" t="s">
        <v>5540</v>
      </c>
    </row>
    <row r="445" spans="1:4" x14ac:dyDescent="0.3">
      <c r="A445" s="7" t="s">
        <v>1928</v>
      </c>
      <c r="B445" s="7" t="s">
        <v>5541</v>
      </c>
      <c r="C445" s="7" t="s">
        <v>4733</v>
      </c>
      <c r="D445" s="7" t="s">
        <v>5542</v>
      </c>
    </row>
    <row r="446" spans="1:4" x14ac:dyDescent="0.3">
      <c r="A446" s="7" t="s">
        <v>1927</v>
      </c>
      <c r="B446" s="7" t="s">
        <v>5543</v>
      </c>
      <c r="C446" s="7" t="s">
        <v>4733</v>
      </c>
      <c r="D446" s="7" t="s">
        <v>5544</v>
      </c>
    </row>
    <row r="447" spans="1:4" x14ac:dyDescent="0.3">
      <c r="A447" s="7" t="s">
        <v>1926</v>
      </c>
      <c r="B447" s="7" t="s">
        <v>5545</v>
      </c>
      <c r="C447" s="7" t="s">
        <v>4736</v>
      </c>
      <c r="D447" s="7" t="s">
        <v>5339</v>
      </c>
    </row>
    <row r="448" spans="1:4" x14ac:dyDescent="0.3">
      <c r="A448" s="7" t="s">
        <v>1925</v>
      </c>
      <c r="B448" s="7" t="s">
        <v>5546</v>
      </c>
      <c r="C448" s="7" t="s">
        <v>4733</v>
      </c>
      <c r="D448" s="7" t="s">
        <v>5547</v>
      </c>
    </row>
    <row r="449" spans="1:4" x14ac:dyDescent="0.3">
      <c r="A449" s="7" t="s">
        <v>1924</v>
      </c>
      <c r="B449" s="7" t="s">
        <v>5548</v>
      </c>
      <c r="C449" s="7" t="s">
        <v>4736</v>
      </c>
      <c r="D449" s="7" t="s">
        <v>5549</v>
      </c>
    </row>
    <row r="450" spans="1:4" x14ac:dyDescent="0.3">
      <c r="A450" s="7" t="s">
        <v>1923</v>
      </c>
      <c r="B450" s="7" t="s">
        <v>5550</v>
      </c>
      <c r="C450" s="7" t="s">
        <v>4736</v>
      </c>
      <c r="D450" s="7" t="s">
        <v>5551</v>
      </c>
    </row>
    <row r="451" spans="1:4" x14ac:dyDescent="0.3">
      <c r="A451" s="7" t="s">
        <v>1922</v>
      </c>
      <c r="B451" s="7" t="s">
        <v>5552</v>
      </c>
      <c r="C451" s="7" t="s">
        <v>4733</v>
      </c>
      <c r="D451" s="7" t="s">
        <v>5553</v>
      </c>
    </row>
    <row r="452" spans="1:4" x14ac:dyDescent="0.3">
      <c r="A452" s="7" t="s">
        <v>1921</v>
      </c>
      <c r="B452" s="7" t="s">
        <v>5376</v>
      </c>
      <c r="C452" s="7" t="s">
        <v>4733</v>
      </c>
      <c r="D452" s="7" t="s">
        <v>5554</v>
      </c>
    </row>
    <row r="453" spans="1:4" x14ac:dyDescent="0.3">
      <c r="A453" s="7" t="s">
        <v>1920</v>
      </c>
      <c r="B453" s="7" t="s">
        <v>4833</v>
      </c>
      <c r="C453" s="7" t="s">
        <v>4736</v>
      </c>
      <c r="D453" s="7" t="s">
        <v>5555</v>
      </c>
    </row>
    <row r="454" spans="1:4" x14ac:dyDescent="0.3">
      <c r="A454" s="7" t="s">
        <v>1919</v>
      </c>
      <c r="B454" s="7" t="s">
        <v>5556</v>
      </c>
      <c r="C454" s="7" t="s">
        <v>4733</v>
      </c>
      <c r="D454" s="7" t="s">
        <v>5557</v>
      </c>
    </row>
    <row r="455" spans="1:4" x14ac:dyDescent="0.3">
      <c r="A455" s="7" t="s">
        <v>1918</v>
      </c>
      <c r="B455" s="7" t="s">
        <v>5558</v>
      </c>
      <c r="C455" s="7" t="s">
        <v>4736</v>
      </c>
      <c r="D455" s="7" t="s">
        <v>4989</v>
      </c>
    </row>
    <row r="456" spans="1:4" x14ac:dyDescent="0.3">
      <c r="A456" s="7" t="s">
        <v>1917</v>
      </c>
      <c r="B456" s="7" t="s">
        <v>5559</v>
      </c>
      <c r="C456" s="7" t="s">
        <v>4736</v>
      </c>
      <c r="D456" s="7" t="s">
        <v>4747</v>
      </c>
    </row>
    <row r="457" spans="1:4" x14ac:dyDescent="0.3">
      <c r="A457" s="7" t="s">
        <v>1916</v>
      </c>
      <c r="B457" s="7" t="s">
        <v>5560</v>
      </c>
      <c r="C457" s="7" t="s">
        <v>4736</v>
      </c>
      <c r="D457" s="7" t="s">
        <v>5561</v>
      </c>
    </row>
    <row r="458" spans="1:4" x14ac:dyDescent="0.3">
      <c r="A458" s="7" t="s">
        <v>1915</v>
      </c>
      <c r="B458" s="7" t="s">
        <v>5562</v>
      </c>
      <c r="C458" s="7" t="s">
        <v>4736</v>
      </c>
      <c r="D458" s="7" t="s">
        <v>5272</v>
      </c>
    </row>
    <row r="459" spans="1:4" x14ac:dyDescent="0.3">
      <c r="A459" s="7" t="s">
        <v>1914</v>
      </c>
      <c r="B459" s="7" t="s">
        <v>5563</v>
      </c>
      <c r="C459" s="7" t="s">
        <v>4736</v>
      </c>
      <c r="D459" s="7" t="s">
        <v>5564</v>
      </c>
    </row>
    <row r="460" spans="1:4" x14ac:dyDescent="0.3">
      <c r="A460" s="7" t="s">
        <v>1913</v>
      </c>
      <c r="B460" s="7" t="s">
        <v>5565</v>
      </c>
      <c r="C460" s="7" t="s">
        <v>4733</v>
      </c>
      <c r="D460" s="7" t="s">
        <v>5566</v>
      </c>
    </row>
    <row r="461" spans="1:4" x14ac:dyDescent="0.3">
      <c r="A461" s="7" t="s">
        <v>1912</v>
      </c>
      <c r="B461" s="7" t="s">
        <v>4857</v>
      </c>
      <c r="C461" s="7" t="s">
        <v>4736</v>
      </c>
      <c r="D461" s="7" t="s">
        <v>5567</v>
      </c>
    </row>
    <row r="462" spans="1:4" x14ac:dyDescent="0.3">
      <c r="A462" s="7" t="s">
        <v>1911</v>
      </c>
      <c r="B462" s="7" t="s">
        <v>5282</v>
      </c>
      <c r="C462" s="7" t="s">
        <v>4733</v>
      </c>
      <c r="D462" s="7" t="s">
        <v>5568</v>
      </c>
    </row>
    <row r="463" spans="1:4" x14ac:dyDescent="0.3">
      <c r="A463" s="7" t="s">
        <v>1910</v>
      </c>
      <c r="B463" s="7" t="s">
        <v>4889</v>
      </c>
      <c r="C463" s="7" t="s">
        <v>4733</v>
      </c>
      <c r="D463" s="7" t="s">
        <v>4845</v>
      </c>
    </row>
    <row r="464" spans="1:4" x14ac:dyDescent="0.3">
      <c r="A464" s="7" t="s">
        <v>1909</v>
      </c>
      <c r="B464" s="7" t="s">
        <v>5569</v>
      </c>
      <c r="C464" s="7" t="s">
        <v>4733</v>
      </c>
      <c r="D464" s="7" t="s">
        <v>5570</v>
      </c>
    </row>
    <row r="465" spans="1:4" x14ac:dyDescent="0.3">
      <c r="A465" s="7" t="s">
        <v>1908</v>
      </c>
      <c r="B465" s="7" t="s">
        <v>5571</v>
      </c>
      <c r="C465" s="7" t="s">
        <v>4736</v>
      </c>
      <c r="D465" s="7" t="s">
        <v>5572</v>
      </c>
    </row>
    <row r="466" spans="1:4" x14ac:dyDescent="0.3">
      <c r="A466" s="7" t="s">
        <v>1907</v>
      </c>
      <c r="B466" s="7" t="s">
        <v>5573</v>
      </c>
      <c r="C466" s="7" t="s">
        <v>4733</v>
      </c>
      <c r="D466" s="7" t="s">
        <v>4882</v>
      </c>
    </row>
    <row r="467" spans="1:4" x14ac:dyDescent="0.3">
      <c r="A467" s="7" t="s">
        <v>1906</v>
      </c>
      <c r="B467" s="7" t="s">
        <v>5574</v>
      </c>
      <c r="C467" s="7" t="s">
        <v>4736</v>
      </c>
      <c r="D467" s="7" t="s">
        <v>5575</v>
      </c>
    </row>
    <row r="468" spans="1:4" x14ac:dyDescent="0.3">
      <c r="A468" s="7" t="s">
        <v>1905</v>
      </c>
      <c r="B468" s="7" t="s">
        <v>4863</v>
      </c>
      <c r="C468" s="7" t="s">
        <v>4736</v>
      </c>
      <c r="D468" s="7" t="s">
        <v>5576</v>
      </c>
    </row>
    <row r="469" spans="1:4" x14ac:dyDescent="0.3">
      <c r="A469" s="7" t="s">
        <v>1904</v>
      </c>
      <c r="B469" s="7" t="s">
        <v>5577</v>
      </c>
      <c r="C469" s="7" t="s">
        <v>4733</v>
      </c>
      <c r="D469" s="7" t="s">
        <v>5578</v>
      </c>
    </row>
    <row r="470" spans="1:4" x14ac:dyDescent="0.3">
      <c r="A470" s="7" t="s">
        <v>1903</v>
      </c>
      <c r="B470" s="7" t="s">
        <v>5579</v>
      </c>
      <c r="C470" s="7" t="s">
        <v>4733</v>
      </c>
      <c r="D470" s="7" t="s">
        <v>5580</v>
      </c>
    </row>
    <row r="471" spans="1:4" x14ac:dyDescent="0.3">
      <c r="A471" s="7" t="s">
        <v>1902</v>
      </c>
      <c r="B471" s="7" t="s">
        <v>5581</v>
      </c>
      <c r="C471" s="7" t="s">
        <v>4736</v>
      </c>
      <c r="D471" s="7" t="s">
        <v>5582</v>
      </c>
    </row>
    <row r="472" spans="1:4" x14ac:dyDescent="0.3">
      <c r="A472" s="7" t="s">
        <v>1901</v>
      </c>
      <c r="B472" s="7" t="s">
        <v>5583</v>
      </c>
      <c r="C472" s="7" t="s">
        <v>4736</v>
      </c>
      <c r="D472" s="7" t="s">
        <v>5584</v>
      </c>
    </row>
    <row r="473" spans="1:4" x14ac:dyDescent="0.3">
      <c r="A473" s="7" t="s">
        <v>1900</v>
      </c>
      <c r="B473" s="7" t="s">
        <v>5585</v>
      </c>
      <c r="C473" s="7" t="s">
        <v>4736</v>
      </c>
      <c r="D473" s="7" t="s">
        <v>5159</v>
      </c>
    </row>
    <row r="474" spans="1:4" x14ac:dyDescent="0.3">
      <c r="A474" s="7" t="s">
        <v>1899</v>
      </c>
      <c r="B474" s="7" t="s">
        <v>5194</v>
      </c>
      <c r="C474" s="7" t="s">
        <v>4736</v>
      </c>
      <c r="D474" s="7" t="s">
        <v>5586</v>
      </c>
    </row>
    <row r="475" spans="1:4" x14ac:dyDescent="0.3">
      <c r="A475" s="7" t="s">
        <v>1898</v>
      </c>
      <c r="B475" s="7" t="s">
        <v>5587</v>
      </c>
      <c r="C475" s="7" t="s">
        <v>4736</v>
      </c>
      <c r="D475" s="7" t="s">
        <v>4757</v>
      </c>
    </row>
    <row r="476" spans="1:4" x14ac:dyDescent="0.3">
      <c r="A476" s="7" t="s">
        <v>1897</v>
      </c>
      <c r="B476" s="7" t="s">
        <v>5588</v>
      </c>
      <c r="C476" s="7" t="s">
        <v>4736</v>
      </c>
      <c r="D476" s="7" t="s">
        <v>5589</v>
      </c>
    </row>
    <row r="477" spans="1:4" x14ac:dyDescent="0.3">
      <c r="A477" s="7" t="s">
        <v>1895</v>
      </c>
      <c r="B477" s="7" t="s">
        <v>5590</v>
      </c>
      <c r="C477" s="7" t="s">
        <v>4736</v>
      </c>
      <c r="D477" s="7" t="s">
        <v>5591</v>
      </c>
    </row>
    <row r="478" spans="1:4" x14ac:dyDescent="0.3">
      <c r="A478" s="7" t="s">
        <v>1894</v>
      </c>
      <c r="B478" s="7" t="s">
        <v>5592</v>
      </c>
      <c r="C478" s="7" t="s">
        <v>4733</v>
      </c>
      <c r="D478" s="7" t="s">
        <v>5593</v>
      </c>
    </row>
    <row r="479" spans="1:4" x14ac:dyDescent="0.3">
      <c r="A479" s="7" t="s">
        <v>1893</v>
      </c>
      <c r="B479" s="7" t="s">
        <v>5594</v>
      </c>
      <c r="C479" s="7" t="s">
        <v>4736</v>
      </c>
      <c r="D479" s="7" t="s">
        <v>5595</v>
      </c>
    </row>
    <row r="480" spans="1:4" x14ac:dyDescent="0.3">
      <c r="A480" s="7" t="s">
        <v>1892</v>
      </c>
      <c r="B480" s="7" t="s">
        <v>5596</v>
      </c>
      <c r="C480" s="7" t="s">
        <v>4736</v>
      </c>
      <c r="D480" s="7" t="s">
        <v>5597</v>
      </c>
    </row>
    <row r="481" spans="1:4" x14ac:dyDescent="0.3">
      <c r="A481" s="7" t="s">
        <v>1891</v>
      </c>
      <c r="B481" s="7" t="s">
        <v>5598</v>
      </c>
      <c r="C481" s="7" t="s">
        <v>4736</v>
      </c>
      <c r="D481" s="7" t="s">
        <v>5599</v>
      </c>
    </row>
    <row r="482" spans="1:4" x14ac:dyDescent="0.3">
      <c r="A482" s="7" t="s">
        <v>1890</v>
      </c>
      <c r="B482" s="7" t="s">
        <v>5600</v>
      </c>
      <c r="C482" s="7" t="s">
        <v>4736</v>
      </c>
      <c r="D482" s="7" t="s">
        <v>5083</v>
      </c>
    </row>
    <row r="483" spans="1:4" x14ac:dyDescent="0.3">
      <c r="A483" s="7" t="s">
        <v>1889</v>
      </c>
      <c r="B483" s="7" t="s">
        <v>5601</v>
      </c>
      <c r="C483" s="7" t="s">
        <v>4736</v>
      </c>
      <c r="D483" s="7" t="s">
        <v>5602</v>
      </c>
    </row>
    <row r="484" spans="1:4" x14ac:dyDescent="0.3">
      <c r="A484" s="7" t="s">
        <v>1888</v>
      </c>
      <c r="B484" s="7" t="s">
        <v>5603</v>
      </c>
      <c r="C484" s="7" t="s">
        <v>4733</v>
      </c>
      <c r="D484" s="7" t="s">
        <v>5604</v>
      </c>
    </row>
    <row r="485" spans="1:4" x14ac:dyDescent="0.3">
      <c r="A485" s="7" t="s">
        <v>1887</v>
      </c>
      <c r="B485" s="7" t="s">
        <v>4984</v>
      </c>
      <c r="C485" s="7" t="s">
        <v>4733</v>
      </c>
      <c r="D485" s="7" t="s">
        <v>5605</v>
      </c>
    </row>
    <row r="486" spans="1:4" x14ac:dyDescent="0.3">
      <c r="A486" s="7" t="s">
        <v>1886</v>
      </c>
      <c r="B486" s="7" t="s">
        <v>5606</v>
      </c>
      <c r="C486" s="7" t="s">
        <v>4736</v>
      </c>
      <c r="D486" s="7" t="s">
        <v>5033</v>
      </c>
    </row>
    <row r="487" spans="1:4" x14ac:dyDescent="0.3">
      <c r="A487" s="7" t="s">
        <v>1885</v>
      </c>
      <c r="B487" s="7" t="s">
        <v>5340</v>
      </c>
      <c r="C487" s="7" t="s">
        <v>4736</v>
      </c>
      <c r="D487" s="7" t="s">
        <v>4870</v>
      </c>
    </row>
    <row r="488" spans="1:4" x14ac:dyDescent="0.3">
      <c r="A488" s="7" t="s">
        <v>1884</v>
      </c>
      <c r="B488" s="7" t="s">
        <v>5607</v>
      </c>
      <c r="C488" s="7" t="s">
        <v>5608</v>
      </c>
      <c r="D488" s="7" t="s">
        <v>5609</v>
      </c>
    </row>
    <row r="489" spans="1:4" x14ac:dyDescent="0.3">
      <c r="A489" s="7" t="s">
        <v>1883</v>
      </c>
      <c r="B489" s="7" t="s">
        <v>5610</v>
      </c>
      <c r="C489" s="7" t="s">
        <v>4733</v>
      </c>
      <c r="D489" s="7" t="s">
        <v>5611</v>
      </c>
    </row>
    <row r="490" spans="1:4" x14ac:dyDescent="0.3">
      <c r="A490" s="7" t="s">
        <v>1882</v>
      </c>
      <c r="B490" s="7" t="s">
        <v>5612</v>
      </c>
      <c r="C490" s="7" t="s">
        <v>4736</v>
      </c>
      <c r="D490" s="7" t="s">
        <v>4991</v>
      </c>
    </row>
    <row r="491" spans="1:4" x14ac:dyDescent="0.3">
      <c r="A491" s="7" t="s">
        <v>1881</v>
      </c>
      <c r="B491" s="7" t="s">
        <v>5613</v>
      </c>
      <c r="C491" s="7" t="s">
        <v>4736</v>
      </c>
      <c r="D491" s="7" t="s">
        <v>4747</v>
      </c>
    </row>
    <row r="492" spans="1:4" x14ac:dyDescent="0.3">
      <c r="A492" s="7" t="s">
        <v>1880</v>
      </c>
      <c r="B492" s="7" t="s">
        <v>5614</v>
      </c>
      <c r="C492" s="7" t="s">
        <v>4733</v>
      </c>
      <c r="D492" s="7" t="s">
        <v>5615</v>
      </c>
    </row>
    <row r="493" spans="1:4" x14ac:dyDescent="0.3">
      <c r="A493" s="7" t="s">
        <v>1879</v>
      </c>
      <c r="B493" s="7" t="s">
        <v>5616</v>
      </c>
      <c r="C493" s="7" t="s">
        <v>4733</v>
      </c>
      <c r="D493" s="7" t="s">
        <v>5617</v>
      </c>
    </row>
    <row r="494" spans="1:4" x14ac:dyDescent="0.3">
      <c r="A494" s="7" t="s">
        <v>1878</v>
      </c>
      <c r="B494" s="7" t="s">
        <v>5618</v>
      </c>
      <c r="C494" s="7" t="s">
        <v>4733</v>
      </c>
      <c r="D494" s="7" t="s">
        <v>5299</v>
      </c>
    </row>
    <row r="495" spans="1:4" x14ac:dyDescent="0.3">
      <c r="A495" s="7" t="s">
        <v>1877</v>
      </c>
      <c r="B495" s="7" t="s">
        <v>5619</v>
      </c>
      <c r="C495" s="7" t="s">
        <v>4736</v>
      </c>
      <c r="D495" s="7" t="s">
        <v>5620</v>
      </c>
    </row>
    <row r="496" spans="1:4" x14ac:dyDescent="0.3">
      <c r="A496" s="7" t="s">
        <v>1876</v>
      </c>
      <c r="B496" s="7" t="s">
        <v>5600</v>
      </c>
      <c r="C496" s="7" t="s">
        <v>4736</v>
      </c>
      <c r="D496" s="7" t="s">
        <v>5621</v>
      </c>
    </row>
    <row r="497" spans="1:4" x14ac:dyDescent="0.3">
      <c r="A497" s="7" t="s">
        <v>1875</v>
      </c>
      <c r="B497" s="7" t="s">
        <v>5622</v>
      </c>
      <c r="C497" s="7" t="s">
        <v>5608</v>
      </c>
      <c r="D497" s="7" t="s">
        <v>4922</v>
      </c>
    </row>
    <row r="498" spans="1:4" x14ac:dyDescent="0.3">
      <c r="A498" s="7" t="s">
        <v>1874</v>
      </c>
      <c r="B498" s="7" t="s">
        <v>5623</v>
      </c>
      <c r="C498" s="7" t="s">
        <v>4733</v>
      </c>
      <c r="D498" s="7" t="s">
        <v>5624</v>
      </c>
    </row>
    <row r="499" spans="1:4" x14ac:dyDescent="0.3">
      <c r="A499" s="7" t="s">
        <v>1873</v>
      </c>
      <c r="B499" s="7" t="s">
        <v>5625</v>
      </c>
      <c r="C499" s="7" t="s">
        <v>4736</v>
      </c>
      <c r="D499" s="7" t="s">
        <v>5159</v>
      </c>
    </row>
    <row r="500" spans="1:4" x14ac:dyDescent="0.3">
      <c r="A500" s="7" t="s">
        <v>1872</v>
      </c>
      <c r="B500" s="7" t="s">
        <v>5626</v>
      </c>
      <c r="C500" s="7" t="s">
        <v>4733</v>
      </c>
      <c r="D500" s="7" t="s">
        <v>5627</v>
      </c>
    </row>
    <row r="501" spans="1:4" x14ac:dyDescent="0.3">
      <c r="A501" s="7" t="s">
        <v>1871</v>
      </c>
      <c r="B501" s="7" t="s">
        <v>5628</v>
      </c>
      <c r="C501" s="7" t="s">
        <v>4733</v>
      </c>
      <c r="D501" s="7" t="s">
        <v>4922</v>
      </c>
    </row>
    <row r="502" spans="1:4" x14ac:dyDescent="0.3">
      <c r="A502" s="7" t="s">
        <v>1870</v>
      </c>
      <c r="B502" s="7" t="s">
        <v>5629</v>
      </c>
      <c r="C502" s="7" t="s">
        <v>4736</v>
      </c>
      <c r="D502" s="7" t="s">
        <v>5630</v>
      </c>
    </row>
    <row r="503" spans="1:4" x14ac:dyDescent="0.3">
      <c r="A503" s="7" t="s">
        <v>1869</v>
      </c>
      <c r="B503" s="7" t="s">
        <v>4867</v>
      </c>
      <c r="C503" s="7" t="s">
        <v>4736</v>
      </c>
      <c r="D503" s="7" t="s">
        <v>5631</v>
      </c>
    </row>
    <row r="504" spans="1:4" x14ac:dyDescent="0.3">
      <c r="A504" s="7" t="s">
        <v>1868</v>
      </c>
      <c r="B504" s="7" t="s">
        <v>5632</v>
      </c>
      <c r="C504" s="7" t="s">
        <v>4733</v>
      </c>
      <c r="D504" s="7" t="s">
        <v>5633</v>
      </c>
    </row>
    <row r="505" spans="1:4" x14ac:dyDescent="0.3">
      <c r="A505" s="7" t="s">
        <v>1867</v>
      </c>
      <c r="B505" s="7" t="s">
        <v>5634</v>
      </c>
      <c r="C505" s="7" t="s">
        <v>4733</v>
      </c>
      <c r="D505" s="7" t="s">
        <v>5635</v>
      </c>
    </row>
    <row r="506" spans="1:4" x14ac:dyDescent="0.3">
      <c r="A506" s="7" t="s">
        <v>1866</v>
      </c>
      <c r="B506" s="7" t="s">
        <v>5636</v>
      </c>
      <c r="C506" s="7" t="s">
        <v>4733</v>
      </c>
      <c r="D506" s="7" t="s">
        <v>4888</v>
      </c>
    </row>
    <row r="507" spans="1:4" x14ac:dyDescent="0.3">
      <c r="A507" s="7" t="s">
        <v>1865</v>
      </c>
      <c r="B507" s="7" t="s">
        <v>5637</v>
      </c>
      <c r="C507" s="7" t="s">
        <v>4733</v>
      </c>
      <c r="D507" s="7" t="s">
        <v>5638</v>
      </c>
    </row>
    <row r="508" spans="1:4" x14ac:dyDescent="0.3">
      <c r="A508" s="7" t="s">
        <v>1864</v>
      </c>
      <c r="B508" s="7" t="s">
        <v>5639</v>
      </c>
      <c r="C508" s="7" t="s">
        <v>4736</v>
      </c>
      <c r="D508" s="7" t="s">
        <v>5640</v>
      </c>
    </row>
    <row r="509" spans="1:4" x14ac:dyDescent="0.3">
      <c r="A509" s="7" t="s">
        <v>1863</v>
      </c>
      <c r="B509" s="7" t="s">
        <v>5641</v>
      </c>
      <c r="C509" s="7" t="s">
        <v>4736</v>
      </c>
      <c r="D509" s="7" t="s">
        <v>5642</v>
      </c>
    </row>
    <row r="510" spans="1:4" x14ac:dyDescent="0.3">
      <c r="A510" s="7" t="s">
        <v>1862</v>
      </c>
      <c r="B510" s="7" t="s">
        <v>5643</v>
      </c>
      <c r="C510" s="7" t="s">
        <v>4733</v>
      </c>
      <c r="D510" s="7" t="s">
        <v>5644</v>
      </c>
    </row>
    <row r="511" spans="1:4" x14ac:dyDescent="0.3">
      <c r="A511" s="7" t="s">
        <v>1861</v>
      </c>
      <c r="B511" s="7" t="s">
        <v>5645</v>
      </c>
      <c r="C511" s="7" t="s">
        <v>4736</v>
      </c>
      <c r="D511" s="7" t="s">
        <v>5646</v>
      </c>
    </row>
    <row r="512" spans="1:4" x14ac:dyDescent="0.3">
      <c r="A512" s="7" t="s">
        <v>1860</v>
      </c>
      <c r="B512" s="7" t="s">
        <v>5647</v>
      </c>
      <c r="C512" s="7" t="s">
        <v>4736</v>
      </c>
      <c r="D512" s="7" t="s">
        <v>5395</v>
      </c>
    </row>
    <row r="513" spans="1:4" x14ac:dyDescent="0.3">
      <c r="A513" s="7" t="s">
        <v>1859</v>
      </c>
      <c r="B513" s="7" t="s">
        <v>5648</v>
      </c>
      <c r="C513" s="7" t="s">
        <v>4736</v>
      </c>
      <c r="D513" s="7" t="s">
        <v>5033</v>
      </c>
    </row>
    <row r="514" spans="1:4" x14ac:dyDescent="0.3">
      <c r="A514" s="7" t="s">
        <v>1858</v>
      </c>
      <c r="B514" s="7" t="s">
        <v>5649</v>
      </c>
      <c r="C514" s="7" t="s">
        <v>4736</v>
      </c>
      <c r="D514" s="7" t="s">
        <v>5650</v>
      </c>
    </row>
    <row r="515" spans="1:4" x14ac:dyDescent="0.3">
      <c r="A515" s="7" t="s">
        <v>1857</v>
      </c>
      <c r="B515" s="7" t="s">
        <v>5651</v>
      </c>
      <c r="C515" s="7" t="s">
        <v>4733</v>
      </c>
      <c r="D515" s="7" t="s">
        <v>5652</v>
      </c>
    </row>
    <row r="516" spans="1:4" x14ac:dyDescent="0.3">
      <c r="A516" s="7" t="s">
        <v>1856</v>
      </c>
      <c r="B516" s="7" t="s">
        <v>5653</v>
      </c>
      <c r="C516" s="7" t="s">
        <v>4736</v>
      </c>
      <c r="D516" s="7" t="s">
        <v>5654</v>
      </c>
    </row>
    <row r="517" spans="1:4" x14ac:dyDescent="0.3">
      <c r="A517" s="7" t="s">
        <v>1855</v>
      </c>
      <c r="B517" s="7" t="s">
        <v>5655</v>
      </c>
      <c r="C517" s="7" t="s">
        <v>4736</v>
      </c>
      <c r="D517" s="7" t="s">
        <v>4862</v>
      </c>
    </row>
    <row r="518" spans="1:4" x14ac:dyDescent="0.3">
      <c r="A518" s="7" t="s">
        <v>1854</v>
      </c>
      <c r="B518" s="7" t="s">
        <v>5656</v>
      </c>
      <c r="C518" s="7" t="s">
        <v>4733</v>
      </c>
      <c r="D518" s="7" t="s">
        <v>4943</v>
      </c>
    </row>
    <row r="519" spans="1:4" x14ac:dyDescent="0.3">
      <c r="A519" s="7" t="s">
        <v>1853</v>
      </c>
      <c r="B519" s="7" t="s">
        <v>5657</v>
      </c>
      <c r="C519" s="7" t="s">
        <v>4733</v>
      </c>
      <c r="D519" s="7" t="s">
        <v>5627</v>
      </c>
    </row>
    <row r="520" spans="1:4" x14ac:dyDescent="0.3">
      <c r="A520" s="7" t="s">
        <v>1852</v>
      </c>
      <c r="B520" s="7" t="s">
        <v>5658</v>
      </c>
      <c r="C520" s="7" t="s">
        <v>4736</v>
      </c>
      <c r="D520" s="7" t="s">
        <v>5466</v>
      </c>
    </row>
    <row r="521" spans="1:4" x14ac:dyDescent="0.3">
      <c r="A521" s="7" t="s">
        <v>1851</v>
      </c>
      <c r="B521" s="7" t="s">
        <v>5659</v>
      </c>
      <c r="C521" s="7" t="s">
        <v>4733</v>
      </c>
      <c r="D521" s="7" t="s">
        <v>5660</v>
      </c>
    </row>
    <row r="522" spans="1:4" x14ac:dyDescent="0.3">
      <c r="A522" s="7" t="s">
        <v>1850</v>
      </c>
      <c r="B522" s="7" t="s">
        <v>5661</v>
      </c>
      <c r="C522" s="7" t="s">
        <v>4736</v>
      </c>
      <c r="D522" s="7" t="s">
        <v>5662</v>
      </c>
    </row>
    <row r="523" spans="1:4" x14ac:dyDescent="0.3">
      <c r="A523" s="7" t="s">
        <v>1849</v>
      </c>
      <c r="B523" s="7" t="s">
        <v>5663</v>
      </c>
      <c r="C523" s="7" t="s">
        <v>4736</v>
      </c>
      <c r="D523" s="7" t="s">
        <v>4785</v>
      </c>
    </row>
    <row r="524" spans="1:4" x14ac:dyDescent="0.3">
      <c r="A524" s="7" t="s">
        <v>1848</v>
      </c>
      <c r="B524" s="7" t="s">
        <v>5664</v>
      </c>
      <c r="C524" s="7" t="s">
        <v>4733</v>
      </c>
      <c r="D524" s="7" t="s">
        <v>5665</v>
      </c>
    </row>
    <row r="525" spans="1:4" x14ac:dyDescent="0.3">
      <c r="A525" s="7" t="s">
        <v>1847</v>
      </c>
      <c r="B525" s="7" t="s">
        <v>5666</v>
      </c>
      <c r="C525" s="7" t="s">
        <v>5608</v>
      </c>
      <c r="D525" s="7" t="s">
        <v>5667</v>
      </c>
    </row>
    <row r="526" spans="1:4" x14ac:dyDescent="0.3">
      <c r="A526" s="7" t="s">
        <v>1846</v>
      </c>
      <c r="B526" s="7" t="s">
        <v>5668</v>
      </c>
      <c r="C526" s="7" t="s">
        <v>4733</v>
      </c>
      <c r="D526" s="7" t="s">
        <v>5669</v>
      </c>
    </row>
    <row r="527" spans="1:4" x14ac:dyDescent="0.3">
      <c r="A527" s="7" t="s">
        <v>1845</v>
      </c>
      <c r="B527" s="7" t="s">
        <v>5670</v>
      </c>
      <c r="C527" s="7" t="s">
        <v>4733</v>
      </c>
      <c r="D527" s="7" t="s">
        <v>5095</v>
      </c>
    </row>
    <row r="528" spans="1:4" x14ac:dyDescent="0.3">
      <c r="A528" s="7" t="s">
        <v>1844</v>
      </c>
      <c r="B528" s="7" t="s">
        <v>5671</v>
      </c>
      <c r="C528" s="7" t="s">
        <v>5608</v>
      </c>
      <c r="D528" s="7" t="s">
        <v>5672</v>
      </c>
    </row>
    <row r="529" spans="1:4" x14ac:dyDescent="0.3">
      <c r="A529" s="7" t="s">
        <v>1843</v>
      </c>
      <c r="B529" s="7" t="s">
        <v>5673</v>
      </c>
      <c r="C529" s="7" t="s">
        <v>4733</v>
      </c>
      <c r="D529" s="7" t="s">
        <v>4845</v>
      </c>
    </row>
    <row r="530" spans="1:4" x14ac:dyDescent="0.3">
      <c r="A530" s="7" t="s">
        <v>1842</v>
      </c>
      <c r="B530" s="7" t="s">
        <v>5674</v>
      </c>
      <c r="C530" s="7" t="s">
        <v>4736</v>
      </c>
      <c r="D530" s="7" t="s">
        <v>5215</v>
      </c>
    </row>
    <row r="531" spans="1:4" x14ac:dyDescent="0.3">
      <c r="A531" s="7" t="s">
        <v>1841</v>
      </c>
      <c r="B531" s="7" t="s">
        <v>5675</v>
      </c>
      <c r="C531" s="7" t="s">
        <v>4736</v>
      </c>
      <c r="D531" s="7" t="s">
        <v>5676</v>
      </c>
    </row>
    <row r="532" spans="1:4" x14ac:dyDescent="0.3">
      <c r="A532" s="7" t="s">
        <v>1840</v>
      </c>
      <c r="B532" s="7" t="s">
        <v>5677</v>
      </c>
      <c r="C532" s="7" t="s">
        <v>4733</v>
      </c>
      <c r="D532" s="7" t="s">
        <v>5678</v>
      </c>
    </row>
    <row r="533" spans="1:4" x14ac:dyDescent="0.3">
      <c r="A533" s="7" t="s">
        <v>1839</v>
      </c>
      <c r="B533" s="7" t="s">
        <v>5679</v>
      </c>
      <c r="C533" s="7" t="s">
        <v>4736</v>
      </c>
      <c r="D533" s="7" t="s">
        <v>5013</v>
      </c>
    </row>
    <row r="534" spans="1:4" x14ac:dyDescent="0.3">
      <c r="A534" s="7" t="s">
        <v>1838</v>
      </c>
      <c r="B534" s="7" t="s">
        <v>5680</v>
      </c>
      <c r="C534" s="7" t="s">
        <v>4733</v>
      </c>
      <c r="D534" s="7" t="s">
        <v>5681</v>
      </c>
    </row>
    <row r="535" spans="1:4" x14ac:dyDescent="0.3">
      <c r="A535" s="7" t="s">
        <v>1837</v>
      </c>
      <c r="B535" s="7" t="s">
        <v>5682</v>
      </c>
      <c r="C535" s="7" t="s">
        <v>4736</v>
      </c>
      <c r="D535" s="7" t="s">
        <v>5642</v>
      </c>
    </row>
    <row r="536" spans="1:4" x14ac:dyDescent="0.3">
      <c r="A536" s="7" t="s">
        <v>1836</v>
      </c>
      <c r="B536" s="7" t="s">
        <v>5683</v>
      </c>
      <c r="C536" s="7" t="s">
        <v>4733</v>
      </c>
      <c r="D536" s="7" t="s">
        <v>5684</v>
      </c>
    </row>
    <row r="537" spans="1:4" x14ac:dyDescent="0.3">
      <c r="A537" s="7" t="s">
        <v>1835</v>
      </c>
      <c r="B537" s="7" t="s">
        <v>4867</v>
      </c>
      <c r="C537" s="7" t="s">
        <v>4736</v>
      </c>
      <c r="D537" s="7" t="s">
        <v>5685</v>
      </c>
    </row>
    <row r="538" spans="1:4" x14ac:dyDescent="0.3">
      <c r="A538" s="7" t="s">
        <v>1834</v>
      </c>
      <c r="B538" s="7" t="s">
        <v>5686</v>
      </c>
      <c r="C538" s="7" t="s">
        <v>4733</v>
      </c>
      <c r="D538" s="7" t="s">
        <v>5687</v>
      </c>
    </row>
    <row r="539" spans="1:4" x14ac:dyDescent="0.3">
      <c r="A539" s="7" t="s">
        <v>1833</v>
      </c>
      <c r="B539" s="7" t="s">
        <v>5688</v>
      </c>
      <c r="C539" s="7" t="s">
        <v>4733</v>
      </c>
      <c r="D539" s="7" t="s">
        <v>5689</v>
      </c>
    </row>
    <row r="540" spans="1:4" x14ac:dyDescent="0.3">
      <c r="A540" s="7" t="s">
        <v>1832</v>
      </c>
      <c r="B540" s="7" t="s">
        <v>5690</v>
      </c>
      <c r="C540" s="7" t="s">
        <v>4733</v>
      </c>
      <c r="D540" s="7" t="s">
        <v>5678</v>
      </c>
    </row>
    <row r="541" spans="1:4" x14ac:dyDescent="0.3">
      <c r="A541" s="7" t="s">
        <v>1831</v>
      </c>
      <c r="B541" s="7" t="s">
        <v>5691</v>
      </c>
      <c r="C541" s="7" t="s">
        <v>4736</v>
      </c>
      <c r="D541" s="7" t="s">
        <v>4862</v>
      </c>
    </row>
    <row r="542" spans="1:4" x14ac:dyDescent="0.3">
      <c r="A542" s="7" t="s">
        <v>1830</v>
      </c>
      <c r="B542" s="7" t="s">
        <v>5692</v>
      </c>
      <c r="C542" s="7" t="s">
        <v>4736</v>
      </c>
      <c r="D542" s="7" t="s">
        <v>5693</v>
      </c>
    </row>
    <row r="543" spans="1:4" x14ac:dyDescent="0.3">
      <c r="A543" s="7" t="s">
        <v>1829</v>
      </c>
      <c r="B543" s="7" t="s">
        <v>5694</v>
      </c>
      <c r="C543" s="7" t="s">
        <v>4736</v>
      </c>
      <c r="D543" s="7" t="s">
        <v>5695</v>
      </c>
    </row>
    <row r="544" spans="1:4" x14ac:dyDescent="0.3">
      <c r="A544" s="7" t="s">
        <v>1828</v>
      </c>
      <c r="B544" s="7" t="s">
        <v>5696</v>
      </c>
      <c r="C544" s="7" t="s">
        <v>4733</v>
      </c>
      <c r="D544" s="7" t="s">
        <v>5167</v>
      </c>
    </row>
    <row r="545" spans="1:4" x14ac:dyDescent="0.3">
      <c r="A545" s="7" t="s">
        <v>1827</v>
      </c>
      <c r="B545" s="7" t="s">
        <v>5697</v>
      </c>
      <c r="C545" s="7" t="s">
        <v>4733</v>
      </c>
      <c r="D545" s="7" t="s">
        <v>5698</v>
      </c>
    </row>
    <row r="546" spans="1:4" x14ac:dyDescent="0.3">
      <c r="A546" s="7" t="s">
        <v>1826</v>
      </c>
      <c r="B546" s="7" t="s">
        <v>5699</v>
      </c>
      <c r="C546" s="7" t="s">
        <v>5608</v>
      </c>
      <c r="D546" s="7" t="s">
        <v>5700</v>
      </c>
    </row>
    <row r="547" spans="1:4" x14ac:dyDescent="0.3">
      <c r="A547" s="7" t="s">
        <v>1825</v>
      </c>
      <c r="B547" s="7" t="s">
        <v>5701</v>
      </c>
      <c r="C547" s="7" t="s">
        <v>4736</v>
      </c>
      <c r="D547" s="7" t="s">
        <v>5425</v>
      </c>
    </row>
    <row r="548" spans="1:4" x14ac:dyDescent="0.3">
      <c r="A548" s="7" t="s">
        <v>1824</v>
      </c>
      <c r="B548" s="7" t="s">
        <v>5702</v>
      </c>
      <c r="C548" s="7" t="s">
        <v>4733</v>
      </c>
      <c r="D548" s="7" t="s">
        <v>5703</v>
      </c>
    </row>
    <row r="549" spans="1:4" x14ac:dyDescent="0.3">
      <c r="A549" s="7" t="s">
        <v>1823</v>
      </c>
      <c r="B549" s="7" t="s">
        <v>5704</v>
      </c>
      <c r="C549" s="7" t="s">
        <v>4736</v>
      </c>
      <c r="D549" s="7" t="s">
        <v>5705</v>
      </c>
    </row>
    <row r="550" spans="1:4" x14ac:dyDescent="0.3">
      <c r="A550" s="7" t="s">
        <v>1822</v>
      </c>
      <c r="B550" s="7" t="s">
        <v>5706</v>
      </c>
      <c r="C550" s="7" t="s">
        <v>4736</v>
      </c>
      <c r="D550" s="7" t="s">
        <v>5707</v>
      </c>
    </row>
    <row r="551" spans="1:4" x14ac:dyDescent="0.3">
      <c r="A551" s="7" t="s">
        <v>1821</v>
      </c>
      <c r="B551" s="7" t="s">
        <v>5708</v>
      </c>
      <c r="C551" s="7" t="s">
        <v>4736</v>
      </c>
      <c r="D551" s="7" t="s">
        <v>5709</v>
      </c>
    </row>
    <row r="552" spans="1:4" x14ac:dyDescent="0.3">
      <c r="A552" s="7" t="s">
        <v>1820</v>
      </c>
      <c r="B552" s="7" t="s">
        <v>5710</v>
      </c>
      <c r="C552" s="7" t="s">
        <v>4733</v>
      </c>
      <c r="D552" s="7" t="s">
        <v>5711</v>
      </c>
    </row>
    <row r="553" spans="1:4" x14ac:dyDescent="0.3">
      <c r="A553" s="7" t="s">
        <v>1819</v>
      </c>
      <c r="B553" s="7" t="s">
        <v>5076</v>
      </c>
      <c r="C553" s="7" t="s">
        <v>4736</v>
      </c>
      <c r="D553" s="7" t="s">
        <v>5584</v>
      </c>
    </row>
    <row r="554" spans="1:4" x14ac:dyDescent="0.3">
      <c r="A554" s="7" t="s">
        <v>1818</v>
      </c>
      <c r="B554" s="7" t="s">
        <v>5712</v>
      </c>
      <c r="C554" s="7" t="s">
        <v>4736</v>
      </c>
      <c r="D554" s="7" t="s">
        <v>5713</v>
      </c>
    </row>
    <row r="555" spans="1:4" x14ac:dyDescent="0.3">
      <c r="A555" s="7" t="s">
        <v>1817</v>
      </c>
      <c r="B555" s="7" t="s">
        <v>5714</v>
      </c>
      <c r="C555" s="7" t="s">
        <v>4733</v>
      </c>
      <c r="D555" s="7" t="s">
        <v>5715</v>
      </c>
    </row>
    <row r="556" spans="1:4" x14ac:dyDescent="0.3">
      <c r="A556" s="7" t="s">
        <v>1816</v>
      </c>
      <c r="B556" s="7" t="s">
        <v>5716</v>
      </c>
      <c r="C556" s="7" t="s">
        <v>4736</v>
      </c>
      <c r="D556" s="7" t="s">
        <v>4927</v>
      </c>
    </row>
    <row r="557" spans="1:4" x14ac:dyDescent="0.3">
      <c r="A557" s="7" t="s">
        <v>1815</v>
      </c>
      <c r="B557" s="7" t="s">
        <v>5717</v>
      </c>
      <c r="C557" s="7" t="s">
        <v>4736</v>
      </c>
      <c r="D557" s="7" t="s">
        <v>5718</v>
      </c>
    </row>
    <row r="558" spans="1:4" x14ac:dyDescent="0.3">
      <c r="A558" s="7" t="s">
        <v>1814</v>
      </c>
      <c r="B558" s="7" t="s">
        <v>5719</v>
      </c>
      <c r="C558" s="7" t="s">
        <v>4733</v>
      </c>
      <c r="D558" s="7" t="s">
        <v>5720</v>
      </c>
    </row>
    <row r="559" spans="1:4" x14ac:dyDescent="0.3">
      <c r="A559" s="7" t="s">
        <v>1813</v>
      </c>
      <c r="B559" s="7" t="s">
        <v>5721</v>
      </c>
      <c r="C559" s="7" t="s">
        <v>4736</v>
      </c>
      <c r="D559" s="7" t="s">
        <v>4914</v>
      </c>
    </row>
    <row r="560" spans="1:4" x14ac:dyDescent="0.3">
      <c r="A560" s="7" t="s">
        <v>1812</v>
      </c>
      <c r="B560" s="7" t="s">
        <v>5722</v>
      </c>
      <c r="C560" s="7" t="s">
        <v>4733</v>
      </c>
      <c r="D560" s="7" t="s">
        <v>5593</v>
      </c>
    </row>
    <row r="561" spans="1:4" x14ac:dyDescent="0.3">
      <c r="A561" s="7" t="s">
        <v>1811</v>
      </c>
      <c r="B561" s="7" t="s">
        <v>5723</v>
      </c>
      <c r="C561" s="7" t="s">
        <v>4736</v>
      </c>
      <c r="D561" s="7" t="s">
        <v>5724</v>
      </c>
    </row>
    <row r="562" spans="1:4" x14ac:dyDescent="0.3">
      <c r="A562" s="7" t="s">
        <v>1810</v>
      </c>
      <c r="B562" s="7" t="s">
        <v>5725</v>
      </c>
      <c r="C562" s="7" t="s">
        <v>4733</v>
      </c>
      <c r="D562" s="7" t="s">
        <v>5726</v>
      </c>
    </row>
    <row r="563" spans="1:4" x14ac:dyDescent="0.3">
      <c r="A563" s="7" t="s">
        <v>1809</v>
      </c>
      <c r="B563" s="7" t="s">
        <v>5727</v>
      </c>
      <c r="C563" s="7" t="s">
        <v>4736</v>
      </c>
      <c r="D563" s="7" t="s">
        <v>5728</v>
      </c>
    </row>
    <row r="564" spans="1:4" x14ac:dyDescent="0.3">
      <c r="A564" s="7" t="s">
        <v>1808</v>
      </c>
      <c r="B564" s="7" t="s">
        <v>5729</v>
      </c>
      <c r="C564" s="7" t="s">
        <v>4736</v>
      </c>
      <c r="D564" s="7" t="s">
        <v>5730</v>
      </c>
    </row>
    <row r="565" spans="1:4" x14ac:dyDescent="0.3">
      <c r="A565" s="7" t="s">
        <v>1807</v>
      </c>
      <c r="B565" s="7" t="s">
        <v>5731</v>
      </c>
      <c r="C565" s="7" t="s">
        <v>4733</v>
      </c>
      <c r="D565" s="7" t="s">
        <v>5732</v>
      </c>
    </row>
    <row r="566" spans="1:4" x14ac:dyDescent="0.3">
      <c r="A566" s="7" t="s">
        <v>1806</v>
      </c>
      <c r="B566" s="7" t="s">
        <v>5733</v>
      </c>
      <c r="C566" s="7" t="s">
        <v>5608</v>
      </c>
      <c r="D566" s="7" t="s">
        <v>5678</v>
      </c>
    </row>
    <row r="567" spans="1:4" x14ac:dyDescent="0.3">
      <c r="A567" s="7" t="s">
        <v>1805</v>
      </c>
      <c r="B567" s="7" t="s">
        <v>5734</v>
      </c>
      <c r="C567" s="7" t="s">
        <v>4736</v>
      </c>
      <c r="D567" s="7" t="s">
        <v>5735</v>
      </c>
    </row>
    <row r="568" spans="1:4" x14ac:dyDescent="0.3">
      <c r="A568" s="7" t="s">
        <v>1804</v>
      </c>
      <c r="B568" s="7" t="s">
        <v>5736</v>
      </c>
      <c r="C568" s="7" t="s">
        <v>4733</v>
      </c>
      <c r="D568" s="7" t="s">
        <v>5737</v>
      </c>
    </row>
    <row r="569" spans="1:4" x14ac:dyDescent="0.3">
      <c r="A569" s="7" t="s">
        <v>1803</v>
      </c>
      <c r="B569" s="7" t="s">
        <v>5738</v>
      </c>
      <c r="C569" s="7" t="s">
        <v>4733</v>
      </c>
      <c r="D569" s="7" t="s">
        <v>5739</v>
      </c>
    </row>
    <row r="570" spans="1:4" x14ac:dyDescent="0.3">
      <c r="A570" s="7" t="s">
        <v>1802</v>
      </c>
      <c r="B570" s="7" t="s">
        <v>5740</v>
      </c>
      <c r="C570" s="7" t="s">
        <v>4733</v>
      </c>
      <c r="D570" s="7" t="s">
        <v>5741</v>
      </c>
    </row>
    <row r="571" spans="1:4" x14ac:dyDescent="0.3">
      <c r="A571" s="7" t="s">
        <v>1801</v>
      </c>
      <c r="B571" s="7" t="s">
        <v>5742</v>
      </c>
      <c r="C571" s="7" t="s">
        <v>4736</v>
      </c>
      <c r="D571" s="7" t="s">
        <v>5743</v>
      </c>
    </row>
    <row r="572" spans="1:4" x14ac:dyDescent="0.3">
      <c r="A572" s="7" t="s">
        <v>1800</v>
      </c>
      <c r="B572" s="7" t="s">
        <v>5744</v>
      </c>
      <c r="C572" s="7" t="s">
        <v>4736</v>
      </c>
      <c r="D572" s="7" t="s">
        <v>5745</v>
      </c>
    </row>
    <row r="573" spans="1:4" x14ac:dyDescent="0.3">
      <c r="A573" s="7" t="s">
        <v>1799</v>
      </c>
      <c r="B573" s="7" t="s">
        <v>5746</v>
      </c>
      <c r="C573" s="7" t="s">
        <v>4736</v>
      </c>
      <c r="D573" s="7" t="s">
        <v>5117</v>
      </c>
    </row>
    <row r="574" spans="1:4" x14ac:dyDescent="0.3">
      <c r="A574" s="7" t="s">
        <v>1798</v>
      </c>
      <c r="B574" s="7" t="s">
        <v>5747</v>
      </c>
      <c r="C574" s="7" t="s">
        <v>5608</v>
      </c>
      <c r="D574" s="7" t="s">
        <v>5748</v>
      </c>
    </row>
    <row r="575" spans="1:4" x14ac:dyDescent="0.3">
      <c r="A575" s="7" t="s">
        <v>1797</v>
      </c>
      <c r="B575" s="7" t="s">
        <v>5749</v>
      </c>
      <c r="C575" s="7" t="s">
        <v>4736</v>
      </c>
      <c r="D575" s="7" t="s">
        <v>5750</v>
      </c>
    </row>
    <row r="576" spans="1:4" x14ac:dyDescent="0.3">
      <c r="A576" s="7" t="s">
        <v>1796</v>
      </c>
      <c r="B576" s="7" t="s">
        <v>5751</v>
      </c>
      <c r="C576" s="7" t="s">
        <v>4736</v>
      </c>
      <c r="D576" s="7" t="s">
        <v>5752</v>
      </c>
    </row>
    <row r="577" spans="1:4" x14ac:dyDescent="0.3">
      <c r="A577" s="7" t="s">
        <v>1795</v>
      </c>
      <c r="B577" s="7" t="s">
        <v>5753</v>
      </c>
      <c r="C577" s="7" t="s">
        <v>4733</v>
      </c>
      <c r="D577" s="7" t="s">
        <v>5754</v>
      </c>
    </row>
    <row r="578" spans="1:4" x14ac:dyDescent="0.3">
      <c r="A578" s="7" t="s">
        <v>1794</v>
      </c>
      <c r="B578" s="7" t="s">
        <v>5755</v>
      </c>
      <c r="C578" s="7" t="s">
        <v>5608</v>
      </c>
      <c r="D578" s="7" t="s">
        <v>4969</v>
      </c>
    </row>
    <row r="579" spans="1:4" x14ac:dyDescent="0.3">
      <c r="A579" s="7" t="s">
        <v>1793</v>
      </c>
      <c r="B579" s="7" t="s">
        <v>5756</v>
      </c>
      <c r="C579" s="7" t="s">
        <v>4736</v>
      </c>
      <c r="D579" s="7" t="s">
        <v>5757</v>
      </c>
    </row>
    <row r="580" spans="1:4" x14ac:dyDescent="0.3">
      <c r="A580" s="7" t="s">
        <v>1792</v>
      </c>
      <c r="B580" s="7" t="s">
        <v>5758</v>
      </c>
      <c r="C580" s="7" t="s">
        <v>4733</v>
      </c>
      <c r="D580" s="7" t="s">
        <v>5759</v>
      </c>
    </row>
    <row r="581" spans="1:4" x14ac:dyDescent="0.3">
      <c r="A581" s="7" t="s">
        <v>1791</v>
      </c>
      <c r="B581" s="7" t="s">
        <v>5760</v>
      </c>
      <c r="C581" s="7" t="s">
        <v>4733</v>
      </c>
      <c r="D581" s="7" t="s">
        <v>5761</v>
      </c>
    </row>
    <row r="582" spans="1:4" x14ac:dyDescent="0.3">
      <c r="A582" s="7" t="s">
        <v>1790</v>
      </c>
      <c r="B582" s="7" t="s">
        <v>5762</v>
      </c>
      <c r="C582" s="7" t="s">
        <v>4736</v>
      </c>
      <c r="D582" s="7" t="s">
        <v>5763</v>
      </c>
    </row>
    <row r="583" spans="1:4" x14ac:dyDescent="0.3">
      <c r="A583" s="7" t="s">
        <v>1789</v>
      </c>
      <c r="B583" s="7" t="s">
        <v>5764</v>
      </c>
      <c r="C583" s="7" t="s">
        <v>4736</v>
      </c>
      <c r="D583" s="7" t="s">
        <v>4739</v>
      </c>
    </row>
    <row r="584" spans="1:4" x14ac:dyDescent="0.3">
      <c r="A584" s="7" t="s">
        <v>1788</v>
      </c>
      <c r="B584" s="7" t="s">
        <v>5765</v>
      </c>
      <c r="C584" s="7" t="s">
        <v>4733</v>
      </c>
      <c r="D584" s="7" t="s">
        <v>5766</v>
      </c>
    </row>
    <row r="585" spans="1:4" x14ac:dyDescent="0.3">
      <c r="A585" s="7" t="s">
        <v>1787</v>
      </c>
      <c r="B585" s="7" t="s">
        <v>5767</v>
      </c>
      <c r="C585" s="7" t="s">
        <v>4736</v>
      </c>
      <c r="D585" s="7" t="s">
        <v>5488</v>
      </c>
    </row>
    <row r="586" spans="1:4" x14ac:dyDescent="0.3">
      <c r="A586" s="7" t="s">
        <v>1786</v>
      </c>
      <c r="B586" s="7" t="s">
        <v>5768</v>
      </c>
      <c r="C586" s="7" t="s">
        <v>4733</v>
      </c>
      <c r="D586" s="7" t="s">
        <v>5769</v>
      </c>
    </row>
    <row r="587" spans="1:4" x14ac:dyDescent="0.3">
      <c r="A587" s="7" t="s">
        <v>1785</v>
      </c>
      <c r="B587" s="7" t="s">
        <v>5770</v>
      </c>
      <c r="C587" s="7" t="s">
        <v>4733</v>
      </c>
      <c r="D587" s="7" t="s">
        <v>5404</v>
      </c>
    </row>
    <row r="588" spans="1:4" x14ac:dyDescent="0.3">
      <c r="A588" s="7" t="s">
        <v>1784</v>
      </c>
      <c r="B588" s="7" t="s">
        <v>5771</v>
      </c>
      <c r="C588" s="7" t="s">
        <v>4733</v>
      </c>
      <c r="D588" s="7" t="s">
        <v>5772</v>
      </c>
    </row>
    <row r="589" spans="1:4" x14ac:dyDescent="0.3">
      <c r="A589" s="7" t="s">
        <v>1783</v>
      </c>
      <c r="B589" s="7" t="s">
        <v>5773</v>
      </c>
      <c r="C589" s="7" t="s">
        <v>4733</v>
      </c>
      <c r="D589" s="7" t="s">
        <v>5774</v>
      </c>
    </row>
    <row r="590" spans="1:4" x14ac:dyDescent="0.3">
      <c r="A590" s="7" t="s">
        <v>1782</v>
      </c>
      <c r="B590" s="7" t="s">
        <v>4885</v>
      </c>
      <c r="C590" s="7" t="s">
        <v>5608</v>
      </c>
      <c r="D590" s="7" t="s">
        <v>5775</v>
      </c>
    </row>
    <row r="591" spans="1:4" x14ac:dyDescent="0.3">
      <c r="A591" s="7" t="s">
        <v>1781</v>
      </c>
      <c r="B591" s="7" t="s">
        <v>5776</v>
      </c>
      <c r="C591" s="7" t="s">
        <v>4733</v>
      </c>
      <c r="D591" s="7" t="s">
        <v>5777</v>
      </c>
    </row>
    <row r="592" spans="1:4" x14ac:dyDescent="0.3">
      <c r="A592" s="7" t="s">
        <v>1780</v>
      </c>
      <c r="B592" s="7" t="s">
        <v>5778</v>
      </c>
      <c r="C592" s="7" t="s">
        <v>4736</v>
      </c>
      <c r="D592" s="7" t="s">
        <v>5221</v>
      </c>
    </row>
    <row r="593" spans="1:4" x14ac:dyDescent="0.3">
      <c r="A593" s="7" t="s">
        <v>1779</v>
      </c>
      <c r="B593" s="7" t="s">
        <v>4863</v>
      </c>
      <c r="C593" s="7" t="s">
        <v>4733</v>
      </c>
      <c r="D593" s="7" t="s">
        <v>5779</v>
      </c>
    </row>
    <row r="594" spans="1:4" x14ac:dyDescent="0.3">
      <c r="A594" s="7" t="s">
        <v>1778</v>
      </c>
      <c r="B594" s="7" t="s">
        <v>5780</v>
      </c>
      <c r="C594" s="7" t="s">
        <v>4733</v>
      </c>
      <c r="D594" s="7" t="s">
        <v>5781</v>
      </c>
    </row>
    <row r="595" spans="1:4" x14ac:dyDescent="0.3">
      <c r="A595" s="7" t="s">
        <v>1777</v>
      </c>
      <c r="B595" s="7" t="s">
        <v>5782</v>
      </c>
      <c r="C595" s="7" t="s">
        <v>5608</v>
      </c>
      <c r="D595" s="7" t="s">
        <v>5783</v>
      </c>
    </row>
    <row r="596" spans="1:4" x14ac:dyDescent="0.3">
      <c r="A596" s="7" t="s">
        <v>1776</v>
      </c>
      <c r="B596" s="7" t="s">
        <v>5784</v>
      </c>
      <c r="C596" s="7" t="s">
        <v>4733</v>
      </c>
      <c r="D596" s="7" t="s">
        <v>5785</v>
      </c>
    </row>
    <row r="597" spans="1:4" x14ac:dyDescent="0.3">
      <c r="A597" s="7" t="s">
        <v>1775</v>
      </c>
      <c r="B597" s="7" t="s">
        <v>5786</v>
      </c>
      <c r="C597" s="7" t="s">
        <v>4736</v>
      </c>
      <c r="D597" s="7" t="s">
        <v>5787</v>
      </c>
    </row>
    <row r="598" spans="1:4" x14ac:dyDescent="0.3">
      <c r="A598" s="7" t="s">
        <v>1774</v>
      </c>
      <c r="B598" s="7" t="s">
        <v>5788</v>
      </c>
      <c r="C598" s="7" t="s">
        <v>4736</v>
      </c>
      <c r="D598" s="7" t="s">
        <v>5789</v>
      </c>
    </row>
    <row r="599" spans="1:4" x14ac:dyDescent="0.3">
      <c r="A599" s="7" t="s">
        <v>1773</v>
      </c>
      <c r="B599" s="7" t="s">
        <v>5790</v>
      </c>
      <c r="C599" s="7" t="s">
        <v>4733</v>
      </c>
      <c r="D599" s="7" t="s">
        <v>5791</v>
      </c>
    </row>
    <row r="600" spans="1:4" x14ac:dyDescent="0.3">
      <c r="A600" s="7" t="s">
        <v>1772</v>
      </c>
      <c r="B600" s="7" t="s">
        <v>5792</v>
      </c>
      <c r="C600" s="7" t="s">
        <v>4733</v>
      </c>
      <c r="D600" s="7" t="s">
        <v>5793</v>
      </c>
    </row>
    <row r="601" spans="1:4" x14ac:dyDescent="0.3">
      <c r="A601" s="7" t="s">
        <v>1771</v>
      </c>
      <c r="B601" s="7" t="s">
        <v>5794</v>
      </c>
      <c r="C601" s="7" t="s">
        <v>4736</v>
      </c>
      <c r="D601" s="7" t="s">
        <v>5795</v>
      </c>
    </row>
    <row r="602" spans="1:4" x14ac:dyDescent="0.3">
      <c r="A602" s="7" t="s">
        <v>1770</v>
      </c>
      <c r="B602" s="7" t="s">
        <v>5796</v>
      </c>
      <c r="C602" s="7" t="s">
        <v>4733</v>
      </c>
      <c r="D602" s="7" t="s">
        <v>5797</v>
      </c>
    </row>
    <row r="603" spans="1:4" x14ac:dyDescent="0.3">
      <c r="A603" s="7" t="s">
        <v>1769</v>
      </c>
      <c r="B603" s="7" t="s">
        <v>5798</v>
      </c>
      <c r="C603" s="7" t="s">
        <v>5608</v>
      </c>
      <c r="D603" s="7" t="s">
        <v>5103</v>
      </c>
    </row>
    <row r="604" spans="1:4" x14ac:dyDescent="0.3">
      <c r="A604" s="7" t="s">
        <v>1768</v>
      </c>
      <c r="B604" s="7" t="s">
        <v>5799</v>
      </c>
      <c r="C604" s="7" t="s">
        <v>5608</v>
      </c>
      <c r="D604" s="7" t="s">
        <v>5800</v>
      </c>
    </row>
    <row r="605" spans="1:4" x14ac:dyDescent="0.3">
      <c r="A605" s="7" t="s">
        <v>1767</v>
      </c>
      <c r="B605" s="7" t="s">
        <v>5801</v>
      </c>
      <c r="C605" s="7" t="s">
        <v>4736</v>
      </c>
      <c r="D605" s="7" t="s">
        <v>5763</v>
      </c>
    </row>
    <row r="606" spans="1:4" x14ac:dyDescent="0.3">
      <c r="A606" s="7" t="s">
        <v>1766</v>
      </c>
      <c r="B606" s="7" t="s">
        <v>4955</v>
      </c>
      <c r="C606" s="7" t="s">
        <v>4736</v>
      </c>
      <c r="D606" s="7" t="s">
        <v>5802</v>
      </c>
    </row>
    <row r="607" spans="1:4" x14ac:dyDescent="0.3">
      <c r="A607" s="7" t="s">
        <v>1765</v>
      </c>
      <c r="B607" s="7" t="s">
        <v>5803</v>
      </c>
      <c r="C607" s="7" t="s">
        <v>4736</v>
      </c>
      <c r="D607" s="7" t="s">
        <v>5804</v>
      </c>
    </row>
    <row r="608" spans="1:4" x14ac:dyDescent="0.3">
      <c r="A608" s="7" t="s">
        <v>1764</v>
      </c>
      <c r="B608" s="7" t="s">
        <v>5805</v>
      </c>
      <c r="C608" s="7" t="s">
        <v>4736</v>
      </c>
      <c r="D608" s="7" t="s">
        <v>5806</v>
      </c>
    </row>
    <row r="609" spans="1:4" x14ac:dyDescent="0.3">
      <c r="A609" s="7" t="s">
        <v>1763</v>
      </c>
      <c r="B609" s="7" t="s">
        <v>5807</v>
      </c>
      <c r="C609" s="7" t="s">
        <v>4736</v>
      </c>
      <c r="D609" s="7" t="s">
        <v>5808</v>
      </c>
    </row>
    <row r="610" spans="1:4" x14ac:dyDescent="0.3">
      <c r="A610" s="7" t="s">
        <v>1762</v>
      </c>
      <c r="B610" s="7" t="s">
        <v>5809</v>
      </c>
      <c r="C610" s="7" t="s">
        <v>4736</v>
      </c>
      <c r="D610" s="7" t="s">
        <v>5810</v>
      </c>
    </row>
    <row r="611" spans="1:4" x14ac:dyDescent="0.3">
      <c r="A611" s="7" t="s">
        <v>1761</v>
      </c>
      <c r="B611" s="7" t="s">
        <v>5811</v>
      </c>
      <c r="C611" s="7" t="s">
        <v>5608</v>
      </c>
      <c r="D611" s="7" t="s">
        <v>5812</v>
      </c>
    </row>
    <row r="612" spans="1:4" x14ac:dyDescent="0.3">
      <c r="A612" s="7" t="s">
        <v>1760</v>
      </c>
      <c r="B612" s="7" t="s">
        <v>5813</v>
      </c>
      <c r="C612" s="7" t="s">
        <v>4736</v>
      </c>
      <c r="D612" s="7" t="s">
        <v>5814</v>
      </c>
    </row>
    <row r="613" spans="1:4" x14ac:dyDescent="0.3">
      <c r="A613" s="7" t="s">
        <v>1759</v>
      </c>
      <c r="B613" s="7" t="s">
        <v>5815</v>
      </c>
      <c r="C613" s="7" t="s">
        <v>4733</v>
      </c>
      <c r="D613" s="7" t="s">
        <v>5223</v>
      </c>
    </row>
    <row r="614" spans="1:4" x14ac:dyDescent="0.3">
      <c r="A614" s="7" t="s">
        <v>1758</v>
      </c>
      <c r="B614" s="7" t="s">
        <v>5816</v>
      </c>
      <c r="C614" s="7" t="s">
        <v>4733</v>
      </c>
      <c r="D614" s="7" t="s">
        <v>5817</v>
      </c>
    </row>
    <row r="615" spans="1:4" x14ac:dyDescent="0.3">
      <c r="A615" s="7" t="s">
        <v>1757</v>
      </c>
      <c r="B615" s="7" t="s">
        <v>5818</v>
      </c>
      <c r="C615" s="7" t="s">
        <v>4736</v>
      </c>
      <c r="D615" s="7" t="s">
        <v>5819</v>
      </c>
    </row>
    <row r="616" spans="1:4" x14ac:dyDescent="0.3">
      <c r="A616" s="7" t="s">
        <v>1756</v>
      </c>
      <c r="B616" s="7" t="s">
        <v>5820</v>
      </c>
      <c r="C616" s="7" t="s">
        <v>4733</v>
      </c>
      <c r="D616" s="7" t="s">
        <v>5821</v>
      </c>
    </row>
    <row r="617" spans="1:4" x14ac:dyDescent="0.3">
      <c r="A617" s="7" t="s">
        <v>1755</v>
      </c>
      <c r="B617" s="7" t="s">
        <v>4869</v>
      </c>
      <c r="C617" s="7" t="s">
        <v>4733</v>
      </c>
      <c r="D617" s="7" t="s">
        <v>5822</v>
      </c>
    </row>
    <row r="618" spans="1:4" x14ac:dyDescent="0.3">
      <c r="A618" s="7" t="s">
        <v>1754</v>
      </c>
      <c r="B618" s="7" t="s">
        <v>5260</v>
      </c>
      <c r="C618" s="7" t="s">
        <v>5608</v>
      </c>
      <c r="D618" s="7" t="s">
        <v>5095</v>
      </c>
    </row>
    <row r="619" spans="1:4" x14ac:dyDescent="0.3">
      <c r="A619" s="7" t="s">
        <v>1753</v>
      </c>
      <c r="B619" s="7" t="s">
        <v>5823</v>
      </c>
      <c r="C619" s="7" t="s">
        <v>4733</v>
      </c>
      <c r="D619" s="7" t="s">
        <v>5089</v>
      </c>
    </row>
    <row r="620" spans="1:4" x14ac:dyDescent="0.3">
      <c r="A620" s="7" t="s">
        <v>1752</v>
      </c>
      <c r="B620" s="7" t="s">
        <v>5824</v>
      </c>
      <c r="C620" s="7" t="s">
        <v>4733</v>
      </c>
      <c r="D620" s="7" t="s">
        <v>5183</v>
      </c>
    </row>
    <row r="621" spans="1:4" x14ac:dyDescent="0.3">
      <c r="A621" s="7" t="s">
        <v>1751</v>
      </c>
      <c r="B621" s="7" t="s">
        <v>5825</v>
      </c>
      <c r="C621" s="7" t="s">
        <v>4733</v>
      </c>
      <c r="D621" s="7" t="s">
        <v>5826</v>
      </c>
    </row>
    <row r="622" spans="1:4" x14ac:dyDescent="0.3">
      <c r="A622" s="7" t="s">
        <v>1750</v>
      </c>
      <c r="B622" s="7" t="s">
        <v>5827</v>
      </c>
      <c r="C622" s="7" t="s">
        <v>5608</v>
      </c>
      <c r="D622" s="7" t="s">
        <v>5828</v>
      </c>
    </row>
    <row r="623" spans="1:4" x14ac:dyDescent="0.3">
      <c r="A623" s="7" t="s">
        <v>1749</v>
      </c>
      <c r="B623" s="7" t="s">
        <v>5829</v>
      </c>
      <c r="C623" s="7" t="s">
        <v>4736</v>
      </c>
      <c r="D623" s="7" t="s">
        <v>5830</v>
      </c>
    </row>
    <row r="624" spans="1:4" x14ac:dyDescent="0.3">
      <c r="A624" s="7" t="s">
        <v>1748</v>
      </c>
      <c r="B624" s="7" t="s">
        <v>5831</v>
      </c>
      <c r="C624" s="7" t="s">
        <v>4733</v>
      </c>
      <c r="D624" s="7" t="s">
        <v>5832</v>
      </c>
    </row>
    <row r="625" spans="1:4" x14ac:dyDescent="0.3">
      <c r="A625" s="7" t="s">
        <v>1747</v>
      </c>
      <c r="B625" s="7" t="s">
        <v>5833</v>
      </c>
      <c r="C625" s="7" t="s">
        <v>4736</v>
      </c>
      <c r="D625" s="7" t="s">
        <v>5834</v>
      </c>
    </row>
    <row r="626" spans="1:4" x14ac:dyDescent="0.3">
      <c r="A626" s="7" t="s">
        <v>1746</v>
      </c>
      <c r="B626" s="7" t="s">
        <v>5835</v>
      </c>
      <c r="C626" s="7" t="s">
        <v>4736</v>
      </c>
      <c r="D626" s="7" t="s">
        <v>5836</v>
      </c>
    </row>
    <row r="627" spans="1:4" x14ac:dyDescent="0.3">
      <c r="A627" s="7" t="s">
        <v>1745</v>
      </c>
      <c r="B627" s="7" t="s">
        <v>5837</v>
      </c>
      <c r="C627" s="7" t="s">
        <v>4736</v>
      </c>
      <c r="D627" s="7" t="s">
        <v>5838</v>
      </c>
    </row>
    <row r="628" spans="1:4" x14ac:dyDescent="0.3">
      <c r="A628" s="7" t="s">
        <v>1744</v>
      </c>
      <c r="B628" s="7" t="s">
        <v>5839</v>
      </c>
      <c r="C628" s="7" t="s">
        <v>4736</v>
      </c>
      <c r="D628" s="7" t="s">
        <v>5840</v>
      </c>
    </row>
    <row r="629" spans="1:4" x14ac:dyDescent="0.3">
      <c r="A629" s="7" t="s">
        <v>1743</v>
      </c>
      <c r="B629" s="7" t="s">
        <v>5841</v>
      </c>
      <c r="C629" s="7" t="s">
        <v>5608</v>
      </c>
      <c r="D629" s="7" t="s">
        <v>5842</v>
      </c>
    </row>
    <row r="630" spans="1:4" x14ac:dyDescent="0.3">
      <c r="A630" s="7" t="s">
        <v>1742</v>
      </c>
      <c r="B630" s="7" t="s">
        <v>5843</v>
      </c>
      <c r="C630" s="7" t="s">
        <v>4736</v>
      </c>
      <c r="D630" s="7" t="s">
        <v>5844</v>
      </c>
    </row>
    <row r="631" spans="1:4" x14ac:dyDescent="0.3">
      <c r="A631" s="7" t="s">
        <v>1741</v>
      </c>
      <c r="B631" s="7" t="s">
        <v>5241</v>
      </c>
      <c r="C631" s="7" t="s">
        <v>4733</v>
      </c>
      <c r="D631" s="7" t="s">
        <v>5845</v>
      </c>
    </row>
    <row r="632" spans="1:4" x14ac:dyDescent="0.3">
      <c r="A632" s="7" t="s">
        <v>1740</v>
      </c>
      <c r="B632" s="7" t="s">
        <v>5846</v>
      </c>
      <c r="C632" s="7" t="s">
        <v>5608</v>
      </c>
      <c r="D632" s="7" t="s">
        <v>5847</v>
      </c>
    </row>
    <row r="633" spans="1:4" x14ac:dyDescent="0.3">
      <c r="A633" s="7" t="s">
        <v>1739</v>
      </c>
      <c r="B633" s="7" t="s">
        <v>5848</v>
      </c>
      <c r="C633" s="7" t="s">
        <v>4736</v>
      </c>
      <c r="D633" s="7" t="s">
        <v>5155</v>
      </c>
    </row>
    <row r="634" spans="1:4" x14ac:dyDescent="0.3">
      <c r="A634" s="7" t="s">
        <v>1738</v>
      </c>
      <c r="B634" s="7" t="s">
        <v>5849</v>
      </c>
      <c r="C634" s="7" t="s">
        <v>4736</v>
      </c>
      <c r="D634" s="7" t="s">
        <v>5488</v>
      </c>
    </row>
    <row r="635" spans="1:4" x14ac:dyDescent="0.3">
      <c r="A635" s="7" t="s">
        <v>1737</v>
      </c>
      <c r="B635" s="7" t="s">
        <v>5850</v>
      </c>
      <c r="C635" s="7" t="s">
        <v>5608</v>
      </c>
      <c r="D635" s="7" t="s">
        <v>5851</v>
      </c>
    </row>
    <row r="636" spans="1:4" x14ac:dyDescent="0.3">
      <c r="A636" s="7" t="s">
        <v>1736</v>
      </c>
      <c r="B636" s="7" t="s">
        <v>5345</v>
      </c>
      <c r="C636" s="7" t="s">
        <v>4736</v>
      </c>
      <c r="D636" s="7" t="s">
        <v>5852</v>
      </c>
    </row>
    <row r="637" spans="1:4" x14ac:dyDescent="0.3">
      <c r="A637" s="7" t="s">
        <v>1735</v>
      </c>
      <c r="B637" s="7" t="s">
        <v>5853</v>
      </c>
      <c r="C637" s="7" t="s">
        <v>5608</v>
      </c>
      <c r="D637" s="7" t="s">
        <v>5854</v>
      </c>
    </row>
    <row r="638" spans="1:4" x14ac:dyDescent="0.3">
      <c r="A638" s="7" t="s">
        <v>1734</v>
      </c>
      <c r="B638" s="7" t="s">
        <v>5855</v>
      </c>
      <c r="C638" s="7" t="s">
        <v>4733</v>
      </c>
      <c r="D638" s="7" t="s">
        <v>5199</v>
      </c>
    </row>
    <row r="639" spans="1:4" x14ac:dyDescent="0.3">
      <c r="A639" s="7" t="s">
        <v>1733</v>
      </c>
      <c r="B639" s="7" t="s">
        <v>5856</v>
      </c>
      <c r="C639" s="7" t="s">
        <v>4736</v>
      </c>
      <c r="D639" s="7" t="s">
        <v>4971</v>
      </c>
    </row>
    <row r="640" spans="1:4" x14ac:dyDescent="0.3">
      <c r="A640" s="7" t="s">
        <v>1732</v>
      </c>
      <c r="B640" s="7" t="s">
        <v>5857</v>
      </c>
      <c r="C640" s="7" t="s">
        <v>4733</v>
      </c>
      <c r="D640" s="7" t="s">
        <v>5858</v>
      </c>
    </row>
    <row r="641" spans="1:4" x14ac:dyDescent="0.3">
      <c r="A641" s="7" t="s">
        <v>1731</v>
      </c>
      <c r="B641" s="7" t="s">
        <v>4740</v>
      </c>
      <c r="C641" s="7" t="s">
        <v>5608</v>
      </c>
      <c r="D641" s="7" t="s">
        <v>5859</v>
      </c>
    </row>
    <row r="642" spans="1:4" x14ac:dyDescent="0.3">
      <c r="A642" s="7" t="s">
        <v>1730</v>
      </c>
      <c r="B642" s="7" t="s">
        <v>5860</v>
      </c>
      <c r="C642" s="7" t="s">
        <v>4736</v>
      </c>
      <c r="D642" s="7" t="s">
        <v>5861</v>
      </c>
    </row>
    <row r="643" spans="1:4" x14ac:dyDescent="0.3">
      <c r="A643" s="7" t="s">
        <v>1729</v>
      </c>
      <c r="B643" s="7" t="s">
        <v>4857</v>
      </c>
      <c r="C643" s="7" t="s">
        <v>4733</v>
      </c>
      <c r="D643" s="7" t="s">
        <v>5862</v>
      </c>
    </row>
    <row r="644" spans="1:4" x14ac:dyDescent="0.3">
      <c r="A644" s="7" t="s">
        <v>1728</v>
      </c>
      <c r="B644" s="7" t="s">
        <v>5863</v>
      </c>
      <c r="C644" s="7" t="s">
        <v>4736</v>
      </c>
      <c r="D644" s="7" t="s">
        <v>4747</v>
      </c>
    </row>
    <row r="645" spans="1:4" x14ac:dyDescent="0.3">
      <c r="A645" s="7" t="s">
        <v>1727</v>
      </c>
      <c r="B645" s="7" t="s">
        <v>5864</v>
      </c>
      <c r="C645" s="7" t="s">
        <v>4736</v>
      </c>
      <c r="D645" s="7" t="s">
        <v>5865</v>
      </c>
    </row>
    <row r="646" spans="1:4" x14ac:dyDescent="0.3">
      <c r="A646" s="7" t="s">
        <v>1726</v>
      </c>
      <c r="B646" s="7" t="s">
        <v>5866</v>
      </c>
      <c r="C646" s="7" t="s">
        <v>4733</v>
      </c>
      <c r="D646" s="7" t="s">
        <v>5464</v>
      </c>
    </row>
    <row r="647" spans="1:4" x14ac:dyDescent="0.3">
      <c r="A647" s="7" t="s">
        <v>1725</v>
      </c>
      <c r="B647" s="7" t="s">
        <v>5867</v>
      </c>
      <c r="C647" s="7" t="s">
        <v>4733</v>
      </c>
      <c r="D647" s="7" t="s">
        <v>5868</v>
      </c>
    </row>
    <row r="648" spans="1:4" x14ac:dyDescent="0.3">
      <c r="A648" s="7" t="s">
        <v>1724</v>
      </c>
      <c r="B648" s="7" t="s">
        <v>5869</v>
      </c>
      <c r="C648" s="7" t="s">
        <v>4733</v>
      </c>
      <c r="D648" s="7" t="s">
        <v>5870</v>
      </c>
    </row>
    <row r="649" spans="1:4" x14ac:dyDescent="0.3">
      <c r="A649" s="7" t="s">
        <v>1723</v>
      </c>
      <c r="B649" s="7" t="s">
        <v>5871</v>
      </c>
      <c r="C649" s="7" t="s">
        <v>4736</v>
      </c>
      <c r="D649" s="7" t="s">
        <v>5872</v>
      </c>
    </row>
    <row r="650" spans="1:4" x14ac:dyDescent="0.3">
      <c r="A650" s="7" t="s">
        <v>1722</v>
      </c>
      <c r="B650" s="7" t="s">
        <v>5873</v>
      </c>
      <c r="C650" s="7" t="s">
        <v>4736</v>
      </c>
      <c r="D650" s="7" t="s">
        <v>5466</v>
      </c>
    </row>
    <row r="651" spans="1:4" x14ac:dyDescent="0.3">
      <c r="A651" s="7" t="s">
        <v>1721</v>
      </c>
      <c r="B651" s="7" t="s">
        <v>5874</v>
      </c>
      <c r="C651" s="7" t="s">
        <v>4733</v>
      </c>
      <c r="D651" s="7" t="s">
        <v>5875</v>
      </c>
    </row>
    <row r="652" spans="1:4" x14ac:dyDescent="0.3">
      <c r="A652" s="7" t="s">
        <v>1720</v>
      </c>
      <c r="B652" s="7" t="s">
        <v>5876</v>
      </c>
      <c r="C652" s="7" t="s">
        <v>4736</v>
      </c>
      <c r="D652" s="7" t="s">
        <v>4757</v>
      </c>
    </row>
    <row r="653" spans="1:4" x14ac:dyDescent="0.3">
      <c r="A653" s="7" t="s">
        <v>1719</v>
      </c>
      <c r="B653" s="7" t="s">
        <v>5877</v>
      </c>
      <c r="C653" s="7" t="s">
        <v>4733</v>
      </c>
      <c r="D653" s="7" t="s">
        <v>5878</v>
      </c>
    </row>
    <row r="654" spans="1:4" x14ac:dyDescent="0.3">
      <c r="A654" s="7" t="s">
        <v>1718</v>
      </c>
      <c r="B654" s="7" t="s">
        <v>5879</v>
      </c>
      <c r="C654" s="7" t="s">
        <v>4736</v>
      </c>
      <c r="D654" s="7" t="s">
        <v>5880</v>
      </c>
    </row>
    <row r="655" spans="1:4" x14ac:dyDescent="0.3">
      <c r="A655" s="7" t="s">
        <v>1717</v>
      </c>
      <c r="B655" s="7" t="s">
        <v>5881</v>
      </c>
      <c r="C655" s="7" t="s">
        <v>4736</v>
      </c>
      <c r="D655" s="7" t="s">
        <v>4918</v>
      </c>
    </row>
    <row r="656" spans="1:4" x14ac:dyDescent="0.3">
      <c r="A656" s="7" t="s">
        <v>1716</v>
      </c>
      <c r="B656" s="7" t="s">
        <v>5882</v>
      </c>
      <c r="C656" s="7" t="s">
        <v>4736</v>
      </c>
      <c r="D656" s="7" t="s">
        <v>5883</v>
      </c>
    </row>
    <row r="657" spans="1:4" x14ac:dyDescent="0.3">
      <c r="A657" s="7" t="s">
        <v>1715</v>
      </c>
      <c r="B657" s="7" t="s">
        <v>5884</v>
      </c>
      <c r="C657" s="7" t="s">
        <v>4736</v>
      </c>
      <c r="D657" s="7" t="s">
        <v>5885</v>
      </c>
    </row>
    <row r="658" spans="1:4" x14ac:dyDescent="0.3">
      <c r="A658" s="7" t="s">
        <v>1714</v>
      </c>
      <c r="B658" s="7" t="s">
        <v>5886</v>
      </c>
      <c r="C658" s="7" t="s">
        <v>4733</v>
      </c>
      <c r="D658" s="7" t="s">
        <v>5887</v>
      </c>
    </row>
    <row r="659" spans="1:4" x14ac:dyDescent="0.3">
      <c r="A659" s="7" t="s">
        <v>1713</v>
      </c>
      <c r="B659" s="7" t="s">
        <v>5888</v>
      </c>
      <c r="C659" s="7" t="s">
        <v>4733</v>
      </c>
      <c r="D659" s="7" t="s">
        <v>5889</v>
      </c>
    </row>
    <row r="660" spans="1:4" x14ac:dyDescent="0.3">
      <c r="A660" s="7" t="s">
        <v>1712</v>
      </c>
      <c r="B660" s="7" t="s">
        <v>5890</v>
      </c>
      <c r="C660" s="7" t="s">
        <v>4733</v>
      </c>
      <c r="D660" s="7" t="s">
        <v>5891</v>
      </c>
    </row>
    <row r="661" spans="1:4" x14ac:dyDescent="0.3">
      <c r="A661" s="7" t="s">
        <v>1711</v>
      </c>
      <c r="B661" s="7" t="s">
        <v>5892</v>
      </c>
      <c r="C661" s="7" t="s">
        <v>4733</v>
      </c>
      <c r="D661" s="7" t="s">
        <v>5893</v>
      </c>
    </row>
    <row r="662" spans="1:4" x14ac:dyDescent="0.3">
      <c r="A662" s="7" t="s">
        <v>1710</v>
      </c>
      <c r="B662" s="7" t="s">
        <v>5894</v>
      </c>
      <c r="C662" s="7" t="s">
        <v>4736</v>
      </c>
      <c r="D662" s="7" t="s">
        <v>5895</v>
      </c>
    </row>
    <row r="663" spans="1:4" x14ac:dyDescent="0.3">
      <c r="A663" s="7" t="s">
        <v>1709</v>
      </c>
      <c r="B663" s="7" t="s">
        <v>5896</v>
      </c>
      <c r="C663" s="7" t="s">
        <v>4736</v>
      </c>
      <c r="D663" s="7" t="s">
        <v>5897</v>
      </c>
    </row>
    <row r="664" spans="1:4" x14ac:dyDescent="0.3">
      <c r="A664" s="7" t="s">
        <v>1708</v>
      </c>
      <c r="B664" s="7" t="s">
        <v>5898</v>
      </c>
      <c r="C664" s="7" t="s">
        <v>4736</v>
      </c>
      <c r="D664" s="7" t="s">
        <v>5899</v>
      </c>
    </row>
    <row r="665" spans="1:4" x14ac:dyDescent="0.3">
      <c r="A665" s="7" t="s">
        <v>1707</v>
      </c>
      <c r="B665" s="7" t="s">
        <v>5900</v>
      </c>
      <c r="C665" s="7" t="s">
        <v>4733</v>
      </c>
      <c r="D665" s="7" t="s">
        <v>5901</v>
      </c>
    </row>
    <row r="666" spans="1:4" x14ac:dyDescent="0.3">
      <c r="A666" s="7" t="s">
        <v>1706</v>
      </c>
      <c r="B666" s="7" t="s">
        <v>5902</v>
      </c>
      <c r="C666" s="7" t="s">
        <v>4733</v>
      </c>
      <c r="D666" s="7" t="s">
        <v>5903</v>
      </c>
    </row>
    <row r="667" spans="1:4" x14ac:dyDescent="0.3">
      <c r="A667" s="7" t="s">
        <v>1705</v>
      </c>
      <c r="B667" s="7" t="s">
        <v>5904</v>
      </c>
      <c r="C667" s="7" t="s">
        <v>4736</v>
      </c>
      <c r="D667" s="7" t="s">
        <v>5905</v>
      </c>
    </row>
    <row r="668" spans="1:4" x14ac:dyDescent="0.3">
      <c r="A668" s="7" t="s">
        <v>1704</v>
      </c>
      <c r="B668" s="7" t="s">
        <v>5906</v>
      </c>
      <c r="C668" s="7" t="s">
        <v>5608</v>
      </c>
      <c r="D668" s="7" t="s">
        <v>5726</v>
      </c>
    </row>
    <row r="669" spans="1:4" x14ac:dyDescent="0.3">
      <c r="A669" s="7" t="s">
        <v>1703</v>
      </c>
      <c r="B669" s="7" t="s">
        <v>5907</v>
      </c>
      <c r="C669" s="7" t="s">
        <v>5608</v>
      </c>
      <c r="D669" s="7" t="s">
        <v>5908</v>
      </c>
    </row>
    <row r="670" spans="1:4" x14ac:dyDescent="0.3">
      <c r="A670" s="7" t="s">
        <v>1702</v>
      </c>
      <c r="B670" s="7" t="s">
        <v>5909</v>
      </c>
      <c r="C670" s="7" t="s">
        <v>4736</v>
      </c>
      <c r="D670" s="7" t="s">
        <v>5087</v>
      </c>
    </row>
    <row r="671" spans="1:4" x14ac:dyDescent="0.3">
      <c r="A671" s="7" t="s">
        <v>1701</v>
      </c>
      <c r="B671" s="7" t="s">
        <v>5405</v>
      </c>
      <c r="C671" s="7" t="s">
        <v>5608</v>
      </c>
      <c r="D671" s="7" t="s">
        <v>4888</v>
      </c>
    </row>
    <row r="672" spans="1:4" x14ac:dyDescent="0.3">
      <c r="A672" s="7" t="s">
        <v>1700</v>
      </c>
      <c r="B672" s="7" t="s">
        <v>5910</v>
      </c>
      <c r="C672" s="7" t="s">
        <v>4736</v>
      </c>
      <c r="D672" s="7" t="s">
        <v>5911</v>
      </c>
    </row>
    <row r="673" spans="1:4" x14ac:dyDescent="0.3">
      <c r="A673" s="7" t="s">
        <v>1699</v>
      </c>
      <c r="B673" s="7" t="s">
        <v>5912</v>
      </c>
      <c r="C673" s="7" t="s">
        <v>4733</v>
      </c>
      <c r="D673" s="7" t="s">
        <v>5913</v>
      </c>
    </row>
    <row r="674" spans="1:4" x14ac:dyDescent="0.3">
      <c r="A674" s="7" t="s">
        <v>1698</v>
      </c>
      <c r="B674" s="7" t="s">
        <v>5914</v>
      </c>
      <c r="C674" s="7" t="s">
        <v>4733</v>
      </c>
      <c r="D674" s="7" t="s">
        <v>5915</v>
      </c>
    </row>
    <row r="675" spans="1:4" x14ac:dyDescent="0.3">
      <c r="A675" s="7" t="s">
        <v>1697</v>
      </c>
      <c r="B675" s="7" t="s">
        <v>5916</v>
      </c>
      <c r="C675" s="7" t="s">
        <v>4733</v>
      </c>
      <c r="D675" s="7" t="s">
        <v>5917</v>
      </c>
    </row>
    <row r="676" spans="1:4" x14ac:dyDescent="0.3">
      <c r="A676" s="7" t="s">
        <v>1696</v>
      </c>
      <c r="B676" s="7" t="s">
        <v>5918</v>
      </c>
      <c r="C676" s="7" t="s">
        <v>4733</v>
      </c>
      <c r="D676" s="7" t="s">
        <v>5919</v>
      </c>
    </row>
    <row r="677" spans="1:4" x14ac:dyDescent="0.3">
      <c r="A677" s="7" t="s">
        <v>1695</v>
      </c>
      <c r="B677" s="7" t="s">
        <v>5920</v>
      </c>
      <c r="C677" s="7" t="s">
        <v>4733</v>
      </c>
      <c r="D677" s="7" t="s">
        <v>5921</v>
      </c>
    </row>
    <row r="678" spans="1:4" x14ac:dyDescent="0.3">
      <c r="A678" s="7" t="s">
        <v>1694</v>
      </c>
      <c r="B678" s="7" t="s">
        <v>5922</v>
      </c>
      <c r="C678" s="7" t="s">
        <v>5608</v>
      </c>
      <c r="D678" s="7" t="s">
        <v>5923</v>
      </c>
    </row>
    <row r="679" spans="1:4" x14ac:dyDescent="0.3">
      <c r="A679" s="7" t="s">
        <v>1693</v>
      </c>
      <c r="B679" s="7" t="s">
        <v>5924</v>
      </c>
      <c r="C679" s="7" t="s">
        <v>4733</v>
      </c>
      <c r="D679" s="7" t="s">
        <v>5925</v>
      </c>
    </row>
    <row r="680" spans="1:4" x14ac:dyDescent="0.3">
      <c r="A680" s="7" t="s">
        <v>1692</v>
      </c>
      <c r="B680" s="7" t="s">
        <v>5926</v>
      </c>
      <c r="C680" s="7" t="s">
        <v>4736</v>
      </c>
      <c r="D680" s="7" t="s">
        <v>5927</v>
      </c>
    </row>
    <row r="681" spans="1:4" x14ac:dyDescent="0.3">
      <c r="A681" s="7" t="s">
        <v>1691</v>
      </c>
      <c r="B681" s="7" t="s">
        <v>5928</v>
      </c>
      <c r="C681" s="7" t="s">
        <v>4736</v>
      </c>
      <c r="D681" s="7" t="s">
        <v>5461</v>
      </c>
    </row>
    <row r="682" spans="1:4" x14ac:dyDescent="0.3">
      <c r="A682" s="7" t="s">
        <v>1690</v>
      </c>
      <c r="B682" s="7" t="s">
        <v>5929</v>
      </c>
      <c r="C682" s="7" t="s">
        <v>4733</v>
      </c>
      <c r="D682" s="7" t="s">
        <v>5930</v>
      </c>
    </row>
    <row r="683" spans="1:4" x14ac:dyDescent="0.3">
      <c r="A683" s="7" t="s">
        <v>1689</v>
      </c>
      <c r="B683" s="7" t="s">
        <v>5931</v>
      </c>
      <c r="C683" s="7" t="s">
        <v>5608</v>
      </c>
      <c r="D683" s="7" t="s">
        <v>5932</v>
      </c>
    </row>
    <row r="684" spans="1:4" x14ac:dyDescent="0.3">
      <c r="A684" s="7" t="s">
        <v>1688</v>
      </c>
      <c r="B684" s="7" t="s">
        <v>5933</v>
      </c>
      <c r="C684" s="7" t="s">
        <v>4733</v>
      </c>
      <c r="D684" s="7" t="s">
        <v>4922</v>
      </c>
    </row>
    <row r="685" spans="1:4" x14ac:dyDescent="0.3">
      <c r="A685" s="7" t="s">
        <v>1687</v>
      </c>
      <c r="B685" s="7" t="s">
        <v>5934</v>
      </c>
      <c r="C685" s="7" t="s">
        <v>4733</v>
      </c>
      <c r="D685" s="7" t="s">
        <v>5935</v>
      </c>
    </row>
    <row r="686" spans="1:4" x14ac:dyDescent="0.3">
      <c r="A686" s="7" t="s">
        <v>1686</v>
      </c>
      <c r="B686" s="7" t="s">
        <v>5936</v>
      </c>
      <c r="C686" s="7" t="s">
        <v>4736</v>
      </c>
      <c r="D686" s="7" t="s">
        <v>5937</v>
      </c>
    </row>
    <row r="687" spans="1:4" x14ac:dyDescent="0.3">
      <c r="A687" s="7" t="s">
        <v>1685</v>
      </c>
      <c r="B687" s="7" t="s">
        <v>5938</v>
      </c>
      <c r="C687" s="7" t="s">
        <v>4736</v>
      </c>
      <c r="D687" s="7" t="s">
        <v>5939</v>
      </c>
    </row>
    <row r="688" spans="1:4" x14ac:dyDescent="0.3">
      <c r="A688" s="7" t="s">
        <v>1684</v>
      </c>
      <c r="B688" s="7" t="s">
        <v>5940</v>
      </c>
      <c r="C688" s="7" t="s">
        <v>4733</v>
      </c>
      <c r="D688" s="7" t="s">
        <v>5941</v>
      </c>
    </row>
    <row r="689" spans="1:4" x14ac:dyDescent="0.3">
      <c r="A689" s="7" t="s">
        <v>1683</v>
      </c>
      <c r="B689" s="7" t="s">
        <v>5942</v>
      </c>
      <c r="C689" s="7" t="s">
        <v>4733</v>
      </c>
      <c r="D689" s="7" t="s">
        <v>5943</v>
      </c>
    </row>
    <row r="690" spans="1:4" x14ac:dyDescent="0.3">
      <c r="A690" s="7" t="s">
        <v>1682</v>
      </c>
      <c r="B690" s="7" t="s">
        <v>5944</v>
      </c>
      <c r="C690" s="7" t="s">
        <v>4733</v>
      </c>
      <c r="D690" s="7" t="s">
        <v>5945</v>
      </c>
    </row>
    <row r="691" spans="1:4" x14ac:dyDescent="0.3">
      <c r="A691" s="7" t="s">
        <v>1681</v>
      </c>
      <c r="B691" s="7" t="s">
        <v>5946</v>
      </c>
      <c r="C691" s="7" t="s">
        <v>4733</v>
      </c>
      <c r="D691" s="7" t="s">
        <v>5947</v>
      </c>
    </row>
    <row r="692" spans="1:4" x14ac:dyDescent="0.3">
      <c r="A692" s="7" t="s">
        <v>1680</v>
      </c>
      <c r="B692" s="7" t="s">
        <v>5948</v>
      </c>
      <c r="C692" s="7" t="s">
        <v>4733</v>
      </c>
      <c r="D692" s="7" t="s">
        <v>5949</v>
      </c>
    </row>
    <row r="693" spans="1:4" x14ac:dyDescent="0.3">
      <c r="A693" s="7" t="s">
        <v>1679</v>
      </c>
      <c r="B693" s="7" t="s">
        <v>5950</v>
      </c>
      <c r="C693" s="7" t="s">
        <v>4736</v>
      </c>
      <c r="D693" s="7" t="s">
        <v>5951</v>
      </c>
    </row>
    <row r="694" spans="1:4" x14ac:dyDescent="0.3">
      <c r="A694" s="7" t="s">
        <v>1678</v>
      </c>
      <c r="B694" s="7" t="s">
        <v>5952</v>
      </c>
      <c r="C694" s="7" t="s">
        <v>5608</v>
      </c>
      <c r="D694" s="7" t="s">
        <v>5953</v>
      </c>
    </row>
    <row r="695" spans="1:4" x14ac:dyDescent="0.3">
      <c r="A695" s="7" t="s">
        <v>1677</v>
      </c>
      <c r="B695" s="7" t="s">
        <v>5954</v>
      </c>
      <c r="C695" s="7" t="s">
        <v>4733</v>
      </c>
      <c r="D695" s="7" t="s">
        <v>5955</v>
      </c>
    </row>
    <row r="696" spans="1:4" x14ac:dyDescent="0.3">
      <c r="A696" s="7" t="s">
        <v>1676</v>
      </c>
      <c r="B696" s="7" t="s">
        <v>5956</v>
      </c>
      <c r="C696" s="7" t="s">
        <v>4736</v>
      </c>
      <c r="D696" s="7" t="s">
        <v>5957</v>
      </c>
    </row>
    <row r="697" spans="1:4" x14ac:dyDescent="0.3">
      <c r="A697" s="7" t="s">
        <v>1675</v>
      </c>
      <c r="B697" s="7" t="s">
        <v>5958</v>
      </c>
      <c r="C697" s="7" t="s">
        <v>4736</v>
      </c>
      <c r="D697" s="7" t="s">
        <v>5959</v>
      </c>
    </row>
    <row r="698" spans="1:4" x14ac:dyDescent="0.3">
      <c r="A698" s="7" t="s">
        <v>1674</v>
      </c>
      <c r="B698" s="7" t="s">
        <v>5960</v>
      </c>
      <c r="C698" s="7" t="s">
        <v>4736</v>
      </c>
      <c r="D698" s="7" t="s">
        <v>5961</v>
      </c>
    </row>
    <row r="699" spans="1:4" x14ac:dyDescent="0.3">
      <c r="A699" s="7" t="s">
        <v>1673</v>
      </c>
      <c r="B699" s="7" t="s">
        <v>5962</v>
      </c>
      <c r="C699" s="7" t="s">
        <v>4733</v>
      </c>
      <c r="D699" s="7" t="s">
        <v>4894</v>
      </c>
    </row>
    <row r="700" spans="1:4" x14ac:dyDescent="0.3">
      <c r="A700" s="7" t="s">
        <v>1672</v>
      </c>
      <c r="B700" s="7" t="s">
        <v>5963</v>
      </c>
      <c r="C700" s="7" t="s">
        <v>4733</v>
      </c>
      <c r="D700" s="7" t="s">
        <v>5964</v>
      </c>
    </row>
    <row r="701" spans="1:4" x14ac:dyDescent="0.3">
      <c r="A701" s="7" t="s">
        <v>1671</v>
      </c>
      <c r="B701" s="7" t="s">
        <v>5965</v>
      </c>
      <c r="C701" s="7" t="s">
        <v>4736</v>
      </c>
      <c r="D701" s="7" t="s">
        <v>5966</v>
      </c>
    </row>
    <row r="702" spans="1:4" x14ac:dyDescent="0.3">
      <c r="A702" s="7" t="s">
        <v>1670</v>
      </c>
      <c r="B702" s="7" t="s">
        <v>5967</v>
      </c>
      <c r="C702" s="7" t="s">
        <v>5608</v>
      </c>
      <c r="D702" s="7" t="s">
        <v>5968</v>
      </c>
    </row>
    <row r="703" spans="1:4" x14ac:dyDescent="0.3">
      <c r="A703" s="7" t="s">
        <v>1669</v>
      </c>
      <c r="B703" s="7" t="s">
        <v>5969</v>
      </c>
      <c r="C703" s="7" t="s">
        <v>4736</v>
      </c>
      <c r="D703" s="7" t="s">
        <v>5970</v>
      </c>
    </row>
    <row r="704" spans="1:4" x14ac:dyDescent="0.3">
      <c r="A704" s="7" t="s">
        <v>1668</v>
      </c>
      <c r="B704" s="7" t="s">
        <v>5971</v>
      </c>
      <c r="C704" s="7" t="s">
        <v>4736</v>
      </c>
      <c r="D704" s="7" t="s">
        <v>5972</v>
      </c>
    </row>
    <row r="705" spans="1:4" x14ac:dyDescent="0.3">
      <c r="A705" s="7" t="s">
        <v>1667</v>
      </c>
      <c r="B705" s="7" t="s">
        <v>5973</v>
      </c>
      <c r="C705" s="7" t="s">
        <v>4733</v>
      </c>
      <c r="D705" s="7" t="s">
        <v>4882</v>
      </c>
    </row>
    <row r="706" spans="1:4" x14ac:dyDescent="0.3">
      <c r="A706" s="7" t="s">
        <v>1666</v>
      </c>
      <c r="B706" s="7" t="s">
        <v>5974</v>
      </c>
      <c r="C706" s="7" t="s">
        <v>4733</v>
      </c>
      <c r="D706" s="7" t="s">
        <v>5975</v>
      </c>
    </row>
    <row r="707" spans="1:4" x14ac:dyDescent="0.3">
      <c r="A707" s="7" t="s">
        <v>1665</v>
      </c>
      <c r="B707" s="7" t="s">
        <v>5976</v>
      </c>
      <c r="C707" s="7" t="s">
        <v>4736</v>
      </c>
      <c r="D707" s="7" t="s">
        <v>5977</v>
      </c>
    </row>
    <row r="708" spans="1:4" x14ac:dyDescent="0.3">
      <c r="A708" s="7" t="s">
        <v>1664</v>
      </c>
      <c r="B708" s="7" t="s">
        <v>5978</v>
      </c>
      <c r="C708" s="7" t="s">
        <v>4733</v>
      </c>
      <c r="D708" s="7" t="s">
        <v>5507</v>
      </c>
    </row>
    <row r="709" spans="1:4" x14ac:dyDescent="0.3">
      <c r="A709" s="7" t="s">
        <v>1663</v>
      </c>
      <c r="B709" s="7" t="s">
        <v>5600</v>
      </c>
      <c r="C709" s="7" t="s">
        <v>5608</v>
      </c>
      <c r="D709" s="7" t="s">
        <v>5678</v>
      </c>
    </row>
    <row r="710" spans="1:4" x14ac:dyDescent="0.3">
      <c r="A710" s="7" t="s">
        <v>1662</v>
      </c>
      <c r="B710" s="7" t="s">
        <v>5979</v>
      </c>
      <c r="C710" s="7" t="s">
        <v>5608</v>
      </c>
      <c r="D710" s="7" t="s">
        <v>5980</v>
      </c>
    </row>
    <row r="711" spans="1:4" x14ac:dyDescent="0.3">
      <c r="A711" s="7" t="s">
        <v>1661</v>
      </c>
      <c r="B711" s="7" t="s">
        <v>5981</v>
      </c>
      <c r="C711" s="7" t="s">
        <v>4733</v>
      </c>
      <c r="D711" s="7" t="s">
        <v>5982</v>
      </c>
    </row>
    <row r="712" spans="1:4" x14ac:dyDescent="0.3">
      <c r="A712" s="7" t="s">
        <v>1660</v>
      </c>
      <c r="B712" s="7" t="s">
        <v>5983</v>
      </c>
      <c r="C712" s="7" t="s">
        <v>4733</v>
      </c>
      <c r="D712" s="7" t="s">
        <v>5984</v>
      </c>
    </row>
    <row r="713" spans="1:4" x14ac:dyDescent="0.3">
      <c r="A713" s="7" t="s">
        <v>1659</v>
      </c>
      <c r="B713" s="7" t="s">
        <v>5985</v>
      </c>
      <c r="C713" s="7" t="s">
        <v>4733</v>
      </c>
      <c r="D713" s="7" t="s">
        <v>5986</v>
      </c>
    </row>
    <row r="714" spans="1:4" x14ac:dyDescent="0.3">
      <c r="A714" s="7" t="s">
        <v>1658</v>
      </c>
      <c r="B714" s="7" t="s">
        <v>5987</v>
      </c>
      <c r="C714" s="7" t="s">
        <v>4736</v>
      </c>
      <c r="D714" s="7" t="s">
        <v>5988</v>
      </c>
    </row>
    <row r="715" spans="1:4" x14ac:dyDescent="0.3">
      <c r="A715" s="7" t="s">
        <v>1657</v>
      </c>
      <c r="B715" s="7" t="s">
        <v>5989</v>
      </c>
      <c r="C715" s="7" t="s">
        <v>5608</v>
      </c>
      <c r="D715" s="7" t="s">
        <v>5203</v>
      </c>
    </row>
    <row r="716" spans="1:4" x14ac:dyDescent="0.3">
      <c r="A716" s="7" t="s">
        <v>1656</v>
      </c>
      <c r="B716" s="7" t="s">
        <v>4857</v>
      </c>
      <c r="C716" s="7" t="s">
        <v>5608</v>
      </c>
      <c r="D716" s="7" t="s">
        <v>5990</v>
      </c>
    </row>
    <row r="717" spans="1:4" x14ac:dyDescent="0.3">
      <c r="A717" s="7" t="s">
        <v>1655</v>
      </c>
      <c r="B717" s="7" t="s">
        <v>5991</v>
      </c>
      <c r="C717" s="7" t="s">
        <v>4733</v>
      </c>
      <c r="D717" s="7" t="s">
        <v>5992</v>
      </c>
    </row>
    <row r="718" spans="1:4" x14ac:dyDescent="0.3">
      <c r="A718" s="7" t="s">
        <v>1654</v>
      </c>
      <c r="B718" s="7" t="s">
        <v>5993</v>
      </c>
      <c r="C718" s="7" t="s">
        <v>4733</v>
      </c>
      <c r="D718" s="7" t="s">
        <v>5994</v>
      </c>
    </row>
    <row r="719" spans="1:4" x14ac:dyDescent="0.3">
      <c r="A719" s="7" t="s">
        <v>1653</v>
      </c>
      <c r="B719" s="7" t="s">
        <v>5995</v>
      </c>
      <c r="C719" s="7" t="s">
        <v>4736</v>
      </c>
      <c r="D719" s="7" t="s">
        <v>5996</v>
      </c>
    </row>
    <row r="720" spans="1:4" x14ac:dyDescent="0.3">
      <c r="A720" s="7" t="s">
        <v>1652</v>
      </c>
      <c r="B720" s="7" t="s">
        <v>5997</v>
      </c>
      <c r="C720" s="7" t="s">
        <v>4736</v>
      </c>
      <c r="D720" s="7" t="s">
        <v>5998</v>
      </c>
    </row>
    <row r="721" spans="1:4" x14ac:dyDescent="0.3">
      <c r="A721" s="7" t="s">
        <v>1651</v>
      </c>
      <c r="B721" s="7" t="s">
        <v>5999</v>
      </c>
      <c r="C721" s="7" t="s">
        <v>4736</v>
      </c>
      <c r="D721" s="7" t="s">
        <v>6000</v>
      </c>
    </row>
    <row r="722" spans="1:4" x14ac:dyDescent="0.3">
      <c r="A722" s="7" t="s">
        <v>1650</v>
      </c>
      <c r="B722" s="7" t="s">
        <v>6001</v>
      </c>
      <c r="C722" s="7" t="s">
        <v>4733</v>
      </c>
      <c r="D722" s="7" t="s">
        <v>4792</v>
      </c>
    </row>
    <row r="723" spans="1:4" x14ac:dyDescent="0.3">
      <c r="A723" s="7" t="s">
        <v>1649</v>
      </c>
      <c r="B723" s="7" t="s">
        <v>6002</v>
      </c>
      <c r="C723" s="7" t="s">
        <v>4733</v>
      </c>
      <c r="D723" s="7" t="s">
        <v>5484</v>
      </c>
    </row>
    <row r="724" spans="1:4" x14ac:dyDescent="0.3">
      <c r="A724" s="7" t="s">
        <v>1648</v>
      </c>
      <c r="B724" s="7" t="s">
        <v>6003</v>
      </c>
      <c r="C724" s="7" t="s">
        <v>4733</v>
      </c>
      <c r="D724" s="7" t="s">
        <v>6004</v>
      </c>
    </row>
    <row r="725" spans="1:4" x14ac:dyDescent="0.3">
      <c r="A725" s="7" t="s">
        <v>1647</v>
      </c>
      <c r="B725" s="7" t="s">
        <v>6005</v>
      </c>
      <c r="C725" s="7" t="s">
        <v>5608</v>
      </c>
      <c r="D725" s="7" t="s">
        <v>5617</v>
      </c>
    </row>
    <row r="726" spans="1:4" x14ac:dyDescent="0.3">
      <c r="A726" s="7" t="s">
        <v>1646</v>
      </c>
      <c r="B726" s="7" t="s">
        <v>6006</v>
      </c>
      <c r="C726" s="7" t="s">
        <v>4736</v>
      </c>
      <c r="D726" s="7" t="s">
        <v>6007</v>
      </c>
    </row>
    <row r="727" spans="1:4" x14ac:dyDescent="0.3">
      <c r="A727" s="7" t="s">
        <v>1645</v>
      </c>
      <c r="B727" s="7" t="s">
        <v>4905</v>
      </c>
      <c r="C727" s="7" t="s">
        <v>4736</v>
      </c>
      <c r="D727" s="7" t="s">
        <v>5246</v>
      </c>
    </row>
    <row r="728" spans="1:4" x14ac:dyDescent="0.3">
      <c r="A728" s="7" t="s">
        <v>1644</v>
      </c>
      <c r="B728" s="7" t="s">
        <v>6008</v>
      </c>
      <c r="C728" s="7" t="s">
        <v>4736</v>
      </c>
      <c r="D728" s="7" t="s">
        <v>4773</v>
      </c>
    </row>
    <row r="729" spans="1:4" x14ac:dyDescent="0.3">
      <c r="A729" s="7" t="s">
        <v>1643</v>
      </c>
      <c r="B729" s="7" t="s">
        <v>6009</v>
      </c>
      <c r="C729" s="7" t="s">
        <v>4736</v>
      </c>
      <c r="D729" s="7" t="s">
        <v>6010</v>
      </c>
    </row>
    <row r="730" spans="1:4" x14ac:dyDescent="0.3">
      <c r="A730" s="7" t="s">
        <v>1642</v>
      </c>
      <c r="B730" s="7" t="s">
        <v>5997</v>
      </c>
      <c r="C730" s="7" t="s">
        <v>4736</v>
      </c>
      <c r="D730" s="7" t="s">
        <v>6011</v>
      </c>
    </row>
    <row r="731" spans="1:4" x14ac:dyDescent="0.3">
      <c r="A731" s="7" t="s">
        <v>1641</v>
      </c>
      <c r="B731" s="7" t="s">
        <v>6012</v>
      </c>
      <c r="C731" s="7" t="s">
        <v>4733</v>
      </c>
      <c r="D731" s="7" t="s">
        <v>6013</v>
      </c>
    </row>
    <row r="732" spans="1:4" x14ac:dyDescent="0.3">
      <c r="A732" s="7" t="s">
        <v>1640</v>
      </c>
      <c r="B732" s="7" t="s">
        <v>6014</v>
      </c>
      <c r="C732" s="7" t="s">
        <v>4733</v>
      </c>
      <c r="D732" s="7" t="s">
        <v>5077</v>
      </c>
    </row>
    <row r="733" spans="1:4" x14ac:dyDescent="0.3">
      <c r="A733" s="7" t="s">
        <v>1639</v>
      </c>
      <c r="B733" s="7" t="s">
        <v>6015</v>
      </c>
      <c r="C733" s="7" t="s">
        <v>4736</v>
      </c>
      <c r="D733" s="7" t="s">
        <v>6016</v>
      </c>
    </row>
    <row r="734" spans="1:4" x14ac:dyDescent="0.3">
      <c r="A734" s="7" t="s">
        <v>1638</v>
      </c>
      <c r="B734" s="7" t="s">
        <v>6017</v>
      </c>
      <c r="C734" s="7" t="s">
        <v>4733</v>
      </c>
      <c r="D734" s="7" t="s">
        <v>6018</v>
      </c>
    </row>
    <row r="735" spans="1:4" x14ac:dyDescent="0.3">
      <c r="A735" s="7" t="s">
        <v>1637</v>
      </c>
      <c r="B735" s="7" t="s">
        <v>4863</v>
      </c>
      <c r="C735" s="7" t="s">
        <v>4733</v>
      </c>
      <c r="D735" s="7" t="s">
        <v>6019</v>
      </c>
    </row>
    <row r="736" spans="1:4" x14ac:dyDescent="0.3">
      <c r="A736" s="7" t="s">
        <v>1636</v>
      </c>
      <c r="B736" s="7" t="s">
        <v>6020</v>
      </c>
      <c r="C736" s="7" t="s">
        <v>4733</v>
      </c>
      <c r="D736" s="7" t="s">
        <v>6021</v>
      </c>
    </row>
    <row r="737" spans="1:4" x14ac:dyDescent="0.3">
      <c r="A737" s="7" t="s">
        <v>1635</v>
      </c>
      <c r="B737" s="7" t="s">
        <v>6022</v>
      </c>
      <c r="C737" s="7" t="s">
        <v>4733</v>
      </c>
      <c r="D737" s="7" t="s">
        <v>6023</v>
      </c>
    </row>
    <row r="738" spans="1:4" x14ac:dyDescent="0.3">
      <c r="A738" s="7" t="s">
        <v>1634</v>
      </c>
      <c r="B738" s="7" t="s">
        <v>6024</v>
      </c>
      <c r="C738" s="7" t="s">
        <v>4736</v>
      </c>
      <c r="D738" s="7" t="s">
        <v>5294</v>
      </c>
    </row>
    <row r="739" spans="1:4" x14ac:dyDescent="0.3">
      <c r="A739" s="7" t="s">
        <v>1633</v>
      </c>
      <c r="B739" s="7" t="s">
        <v>6025</v>
      </c>
      <c r="C739" s="7" t="s">
        <v>4736</v>
      </c>
      <c r="D739" s="7" t="s">
        <v>6026</v>
      </c>
    </row>
    <row r="740" spans="1:4" x14ac:dyDescent="0.3">
      <c r="A740" s="7" t="s">
        <v>1632</v>
      </c>
      <c r="B740" s="7" t="s">
        <v>6027</v>
      </c>
      <c r="C740" s="7" t="s">
        <v>4736</v>
      </c>
      <c r="D740" s="7" t="s">
        <v>6028</v>
      </c>
    </row>
    <row r="741" spans="1:4" x14ac:dyDescent="0.3">
      <c r="A741" s="7" t="s">
        <v>1631</v>
      </c>
      <c r="B741" s="7" t="s">
        <v>6029</v>
      </c>
      <c r="C741" s="7" t="s">
        <v>5608</v>
      </c>
      <c r="D741" s="7" t="s">
        <v>6030</v>
      </c>
    </row>
    <row r="742" spans="1:4" x14ac:dyDescent="0.3">
      <c r="A742" s="7" t="s">
        <v>1630</v>
      </c>
      <c r="B742" s="7" t="s">
        <v>6031</v>
      </c>
      <c r="C742" s="7" t="s">
        <v>4736</v>
      </c>
      <c r="D742" s="7" t="s">
        <v>5159</v>
      </c>
    </row>
    <row r="743" spans="1:4" x14ac:dyDescent="0.3">
      <c r="A743" s="7" t="s">
        <v>1629</v>
      </c>
      <c r="B743" s="7" t="s">
        <v>6032</v>
      </c>
      <c r="C743" s="7" t="s">
        <v>4736</v>
      </c>
      <c r="D743" s="7" t="s">
        <v>6033</v>
      </c>
    </row>
    <row r="744" spans="1:4" x14ac:dyDescent="0.3">
      <c r="A744" s="7" t="s">
        <v>1628</v>
      </c>
      <c r="B744" s="7" t="s">
        <v>6034</v>
      </c>
      <c r="C744" s="7" t="s">
        <v>5608</v>
      </c>
      <c r="D744" s="7" t="s">
        <v>5553</v>
      </c>
    </row>
    <row r="745" spans="1:4" x14ac:dyDescent="0.3">
      <c r="A745" s="7" t="s">
        <v>1627</v>
      </c>
      <c r="B745" s="7" t="s">
        <v>4776</v>
      </c>
      <c r="C745" s="7" t="s">
        <v>5608</v>
      </c>
      <c r="D745" s="7" t="s">
        <v>6035</v>
      </c>
    </row>
    <row r="746" spans="1:4" x14ac:dyDescent="0.3">
      <c r="A746" s="7" t="s">
        <v>1626</v>
      </c>
      <c r="B746" s="7" t="s">
        <v>6036</v>
      </c>
      <c r="C746" s="7" t="s">
        <v>4733</v>
      </c>
      <c r="D746" s="7" t="s">
        <v>6037</v>
      </c>
    </row>
    <row r="747" spans="1:4" x14ac:dyDescent="0.3">
      <c r="A747" s="7" t="s">
        <v>1625</v>
      </c>
      <c r="B747" s="7" t="s">
        <v>6038</v>
      </c>
      <c r="C747" s="7" t="s">
        <v>4736</v>
      </c>
      <c r="D747" s="7" t="s">
        <v>6039</v>
      </c>
    </row>
    <row r="748" spans="1:4" x14ac:dyDescent="0.3">
      <c r="A748" s="7" t="s">
        <v>1624</v>
      </c>
      <c r="B748" s="7" t="s">
        <v>6040</v>
      </c>
      <c r="C748" s="7" t="s">
        <v>5608</v>
      </c>
      <c r="D748" s="7" t="s">
        <v>6041</v>
      </c>
    </row>
    <row r="749" spans="1:4" x14ac:dyDescent="0.3">
      <c r="A749" s="7" t="s">
        <v>1623</v>
      </c>
      <c r="B749" s="7" t="s">
        <v>6042</v>
      </c>
      <c r="C749" s="7" t="s">
        <v>4736</v>
      </c>
      <c r="D749" s="7" t="s">
        <v>5159</v>
      </c>
    </row>
    <row r="750" spans="1:4" x14ac:dyDescent="0.3">
      <c r="A750" s="7" t="s">
        <v>1622</v>
      </c>
      <c r="B750" s="7" t="s">
        <v>6043</v>
      </c>
      <c r="C750" s="7" t="s">
        <v>4736</v>
      </c>
      <c r="D750" s="7" t="s">
        <v>4862</v>
      </c>
    </row>
    <row r="751" spans="1:4" x14ac:dyDescent="0.3">
      <c r="A751" s="7" t="s">
        <v>1621</v>
      </c>
      <c r="B751" s="7" t="s">
        <v>6044</v>
      </c>
      <c r="C751" s="7" t="s">
        <v>4733</v>
      </c>
      <c r="D751" s="7" t="s">
        <v>4860</v>
      </c>
    </row>
    <row r="752" spans="1:4" x14ac:dyDescent="0.3">
      <c r="A752" s="7" t="s">
        <v>1620</v>
      </c>
      <c r="B752" s="7" t="s">
        <v>6045</v>
      </c>
      <c r="C752" s="7" t="s">
        <v>4736</v>
      </c>
      <c r="D752" s="7" t="s">
        <v>4896</v>
      </c>
    </row>
    <row r="753" spans="1:4" x14ac:dyDescent="0.3">
      <c r="A753" s="7" t="s">
        <v>1619</v>
      </c>
      <c r="B753" s="7" t="s">
        <v>6046</v>
      </c>
      <c r="C753" s="7" t="s">
        <v>4733</v>
      </c>
      <c r="D753" s="7" t="s">
        <v>6047</v>
      </c>
    </row>
    <row r="754" spans="1:4" x14ac:dyDescent="0.3">
      <c r="A754" s="7" t="s">
        <v>1618</v>
      </c>
      <c r="B754" s="7" t="s">
        <v>6048</v>
      </c>
      <c r="C754" s="7" t="s">
        <v>4733</v>
      </c>
      <c r="D754" s="7" t="s">
        <v>6049</v>
      </c>
    </row>
    <row r="755" spans="1:4" x14ac:dyDescent="0.3">
      <c r="A755" s="7" t="s">
        <v>1617</v>
      </c>
      <c r="B755" s="7" t="s">
        <v>6050</v>
      </c>
      <c r="C755" s="7" t="s">
        <v>4733</v>
      </c>
      <c r="D755" s="7" t="s">
        <v>6051</v>
      </c>
    </row>
    <row r="756" spans="1:4" x14ac:dyDescent="0.3">
      <c r="A756" s="7" t="s">
        <v>1616</v>
      </c>
      <c r="B756" s="7" t="s">
        <v>6052</v>
      </c>
      <c r="C756" s="7" t="s">
        <v>5608</v>
      </c>
      <c r="D756" s="7" t="s">
        <v>6053</v>
      </c>
    </row>
    <row r="757" spans="1:4" x14ac:dyDescent="0.3">
      <c r="A757" s="7" t="s">
        <v>1615</v>
      </c>
      <c r="B757" s="7" t="s">
        <v>6054</v>
      </c>
      <c r="C757" s="7" t="s">
        <v>4736</v>
      </c>
      <c r="D757" s="7" t="s">
        <v>6055</v>
      </c>
    </row>
    <row r="758" spans="1:4" x14ac:dyDescent="0.3">
      <c r="A758" s="7" t="s">
        <v>1614</v>
      </c>
      <c r="B758" s="7" t="s">
        <v>6056</v>
      </c>
      <c r="C758" s="7" t="s">
        <v>4736</v>
      </c>
      <c r="D758" s="7" t="s">
        <v>6057</v>
      </c>
    </row>
    <row r="759" spans="1:4" x14ac:dyDescent="0.3">
      <c r="A759" s="7" t="s">
        <v>1613</v>
      </c>
      <c r="B759" s="7" t="s">
        <v>6058</v>
      </c>
      <c r="C759" s="7" t="s">
        <v>4736</v>
      </c>
      <c r="D759" s="7" t="s">
        <v>5068</v>
      </c>
    </row>
    <row r="760" spans="1:4" x14ac:dyDescent="0.3">
      <c r="A760" s="7" t="s">
        <v>1612</v>
      </c>
      <c r="B760" s="7" t="s">
        <v>6059</v>
      </c>
      <c r="C760" s="7" t="s">
        <v>4736</v>
      </c>
      <c r="D760" s="7" t="s">
        <v>6060</v>
      </c>
    </row>
    <row r="761" spans="1:4" x14ac:dyDescent="0.3">
      <c r="A761" s="7" t="s">
        <v>1611</v>
      </c>
      <c r="B761" s="7" t="s">
        <v>6061</v>
      </c>
      <c r="C761" s="7" t="s">
        <v>4733</v>
      </c>
      <c r="D761" s="7" t="s">
        <v>6062</v>
      </c>
    </row>
    <row r="762" spans="1:4" x14ac:dyDescent="0.3">
      <c r="A762" s="7" t="s">
        <v>1610</v>
      </c>
      <c r="B762" s="7" t="s">
        <v>6063</v>
      </c>
      <c r="C762" s="7" t="s">
        <v>4733</v>
      </c>
      <c r="D762" s="7" t="s">
        <v>5617</v>
      </c>
    </row>
    <row r="763" spans="1:4" x14ac:dyDescent="0.3">
      <c r="A763" s="7" t="s">
        <v>1609</v>
      </c>
      <c r="B763" s="7" t="s">
        <v>6064</v>
      </c>
      <c r="C763" s="7" t="s">
        <v>4736</v>
      </c>
      <c r="D763" s="7" t="s">
        <v>5221</v>
      </c>
    </row>
    <row r="764" spans="1:4" x14ac:dyDescent="0.3">
      <c r="A764" s="7" t="s">
        <v>1608</v>
      </c>
      <c r="B764" s="7" t="s">
        <v>6065</v>
      </c>
      <c r="C764" s="7" t="s">
        <v>4733</v>
      </c>
      <c r="D764" s="7" t="s">
        <v>4800</v>
      </c>
    </row>
    <row r="765" spans="1:4" x14ac:dyDescent="0.3">
      <c r="A765" s="7" t="s">
        <v>1607</v>
      </c>
      <c r="B765" s="7" t="s">
        <v>6066</v>
      </c>
      <c r="C765" s="7" t="s">
        <v>4733</v>
      </c>
      <c r="D765" s="7" t="s">
        <v>6067</v>
      </c>
    </row>
    <row r="766" spans="1:4" x14ac:dyDescent="0.3">
      <c r="A766" s="7" t="s">
        <v>1606</v>
      </c>
      <c r="B766" s="7" t="s">
        <v>6068</v>
      </c>
      <c r="C766" s="7" t="s">
        <v>4733</v>
      </c>
      <c r="D766" s="7" t="s">
        <v>6069</v>
      </c>
    </row>
    <row r="767" spans="1:4" x14ac:dyDescent="0.3">
      <c r="A767" s="7" t="s">
        <v>1605</v>
      </c>
      <c r="B767" s="7" t="s">
        <v>6070</v>
      </c>
      <c r="C767" s="7" t="s">
        <v>4733</v>
      </c>
      <c r="D767" s="7" t="s">
        <v>6071</v>
      </c>
    </row>
    <row r="768" spans="1:4" x14ac:dyDescent="0.3">
      <c r="A768" s="7" t="s">
        <v>1604</v>
      </c>
      <c r="B768" s="7" t="s">
        <v>6072</v>
      </c>
      <c r="C768" s="7" t="s">
        <v>4733</v>
      </c>
      <c r="D768" s="7" t="s">
        <v>6073</v>
      </c>
    </row>
    <row r="769" spans="1:4" x14ac:dyDescent="0.3">
      <c r="A769" s="7" t="s">
        <v>1603</v>
      </c>
      <c r="B769" s="7" t="s">
        <v>6074</v>
      </c>
      <c r="C769" s="7" t="s">
        <v>4733</v>
      </c>
      <c r="D769" s="7" t="s">
        <v>6075</v>
      </c>
    </row>
    <row r="770" spans="1:4" x14ac:dyDescent="0.3">
      <c r="A770" s="7" t="s">
        <v>1602</v>
      </c>
      <c r="B770" s="7" t="s">
        <v>6076</v>
      </c>
      <c r="C770" s="7" t="s">
        <v>4733</v>
      </c>
      <c r="D770" s="7" t="s">
        <v>5299</v>
      </c>
    </row>
    <row r="771" spans="1:4" x14ac:dyDescent="0.3">
      <c r="A771" s="7" t="s">
        <v>1601</v>
      </c>
      <c r="B771" s="7" t="s">
        <v>6077</v>
      </c>
      <c r="C771" s="7" t="s">
        <v>4733</v>
      </c>
      <c r="D771" s="7" t="s">
        <v>6078</v>
      </c>
    </row>
    <row r="772" spans="1:4" x14ac:dyDescent="0.3">
      <c r="A772" s="7" t="s">
        <v>1600</v>
      </c>
      <c r="B772" s="7" t="s">
        <v>6079</v>
      </c>
      <c r="C772" s="7" t="s">
        <v>4736</v>
      </c>
      <c r="D772" s="7" t="s">
        <v>4737</v>
      </c>
    </row>
    <row r="773" spans="1:4" x14ac:dyDescent="0.3">
      <c r="A773" s="7" t="s">
        <v>1599</v>
      </c>
      <c r="B773" s="7" t="s">
        <v>6080</v>
      </c>
      <c r="C773" s="7" t="s">
        <v>4736</v>
      </c>
      <c r="D773" s="7" t="s">
        <v>5029</v>
      </c>
    </row>
    <row r="774" spans="1:4" x14ac:dyDescent="0.3">
      <c r="A774" s="7" t="s">
        <v>1598</v>
      </c>
      <c r="B774" s="7" t="s">
        <v>6081</v>
      </c>
      <c r="C774" s="7" t="s">
        <v>4736</v>
      </c>
      <c r="D774" s="7" t="s">
        <v>5048</v>
      </c>
    </row>
    <row r="775" spans="1:4" x14ac:dyDescent="0.3">
      <c r="A775" s="7" t="s">
        <v>1597</v>
      </c>
      <c r="B775" s="7" t="s">
        <v>6082</v>
      </c>
      <c r="C775" s="7" t="s">
        <v>4736</v>
      </c>
      <c r="D775" s="7" t="s">
        <v>5159</v>
      </c>
    </row>
    <row r="776" spans="1:4" x14ac:dyDescent="0.3">
      <c r="A776" s="7" t="s">
        <v>1596</v>
      </c>
      <c r="B776" s="7" t="s">
        <v>6083</v>
      </c>
      <c r="C776" s="7" t="s">
        <v>4736</v>
      </c>
      <c r="D776" s="7" t="s">
        <v>6084</v>
      </c>
    </row>
    <row r="777" spans="1:4" x14ac:dyDescent="0.3">
      <c r="A777" s="7" t="s">
        <v>1595</v>
      </c>
      <c r="B777" s="7" t="s">
        <v>6085</v>
      </c>
      <c r="C777" s="7" t="s">
        <v>5608</v>
      </c>
      <c r="D777" s="7" t="s">
        <v>6086</v>
      </c>
    </row>
    <row r="778" spans="1:4" x14ac:dyDescent="0.3">
      <c r="A778" s="7" t="s">
        <v>1594</v>
      </c>
      <c r="B778" s="7" t="s">
        <v>4867</v>
      </c>
      <c r="C778" s="7" t="s">
        <v>5608</v>
      </c>
      <c r="D778" s="7" t="s">
        <v>6087</v>
      </c>
    </row>
    <row r="779" spans="1:4" x14ac:dyDescent="0.3">
      <c r="A779" s="7" t="s">
        <v>1593</v>
      </c>
      <c r="B779" s="7" t="s">
        <v>6088</v>
      </c>
      <c r="C779" s="7" t="s">
        <v>4733</v>
      </c>
      <c r="D779" s="7" t="s">
        <v>6089</v>
      </c>
    </row>
    <row r="780" spans="1:4" x14ac:dyDescent="0.3">
      <c r="A780" s="7" t="s">
        <v>1592</v>
      </c>
      <c r="B780" s="7" t="s">
        <v>6090</v>
      </c>
      <c r="C780" s="7" t="s">
        <v>4736</v>
      </c>
      <c r="D780" s="7" t="s">
        <v>5124</v>
      </c>
    </row>
    <row r="781" spans="1:4" x14ac:dyDescent="0.3">
      <c r="A781" s="7" t="s">
        <v>1591</v>
      </c>
      <c r="B781" s="7" t="s">
        <v>6091</v>
      </c>
      <c r="C781" s="7" t="s">
        <v>4733</v>
      </c>
      <c r="D781" s="7" t="s">
        <v>5507</v>
      </c>
    </row>
    <row r="782" spans="1:4" x14ac:dyDescent="0.3">
      <c r="A782" s="7" t="s">
        <v>1590</v>
      </c>
      <c r="B782" s="7" t="s">
        <v>6092</v>
      </c>
      <c r="C782" s="7" t="s">
        <v>4736</v>
      </c>
      <c r="D782" s="7" t="s">
        <v>6093</v>
      </c>
    </row>
    <row r="783" spans="1:4" x14ac:dyDescent="0.3">
      <c r="A783" s="7" t="s">
        <v>1589</v>
      </c>
      <c r="B783" s="7" t="s">
        <v>5906</v>
      </c>
      <c r="C783" s="7" t="s">
        <v>4733</v>
      </c>
      <c r="D783" s="7" t="s">
        <v>6094</v>
      </c>
    </row>
    <row r="784" spans="1:4" x14ac:dyDescent="0.3">
      <c r="A784" s="7" t="s">
        <v>1588</v>
      </c>
      <c r="B784" s="7" t="s">
        <v>6095</v>
      </c>
      <c r="C784" s="7" t="s">
        <v>4733</v>
      </c>
      <c r="D784" s="7" t="s">
        <v>6096</v>
      </c>
    </row>
    <row r="785" spans="1:4" x14ac:dyDescent="0.3">
      <c r="A785" s="7" t="s">
        <v>1587</v>
      </c>
      <c r="B785" s="7" t="s">
        <v>6097</v>
      </c>
      <c r="C785" s="7" t="s">
        <v>4733</v>
      </c>
      <c r="D785" s="7" t="s">
        <v>6098</v>
      </c>
    </row>
    <row r="786" spans="1:4" x14ac:dyDescent="0.3">
      <c r="A786" s="7" t="s">
        <v>1586</v>
      </c>
      <c r="B786" s="7" t="s">
        <v>6099</v>
      </c>
      <c r="C786" s="7" t="s">
        <v>4733</v>
      </c>
      <c r="D786" s="7" t="s">
        <v>6100</v>
      </c>
    </row>
    <row r="787" spans="1:4" x14ac:dyDescent="0.3">
      <c r="A787" s="7" t="s">
        <v>1585</v>
      </c>
      <c r="B787" s="7" t="s">
        <v>6101</v>
      </c>
      <c r="C787" s="7" t="s">
        <v>4733</v>
      </c>
      <c r="D787" s="7" t="s">
        <v>6102</v>
      </c>
    </row>
    <row r="788" spans="1:4" x14ac:dyDescent="0.3">
      <c r="A788" s="7" t="s">
        <v>1584</v>
      </c>
      <c r="B788" s="7" t="s">
        <v>6103</v>
      </c>
      <c r="C788" s="7" t="s">
        <v>4733</v>
      </c>
      <c r="D788" s="7" t="s">
        <v>6104</v>
      </c>
    </row>
    <row r="789" spans="1:4" x14ac:dyDescent="0.3">
      <c r="A789" s="7" t="s">
        <v>1583</v>
      </c>
      <c r="B789" s="7" t="s">
        <v>4811</v>
      </c>
      <c r="C789" s="7" t="s">
        <v>4736</v>
      </c>
      <c r="D789" s="7" t="s">
        <v>6105</v>
      </c>
    </row>
    <row r="790" spans="1:4" x14ac:dyDescent="0.3">
      <c r="A790" s="7" t="s">
        <v>1582</v>
      </c>
      <c r="B790" s="7" t="s">
        <v>6106</v>
      </c>
      <c r="C790" s="7" t="s">
        <v>4736</v>
      </c>
      <c r="D790" s="7" t="s">
        <v>6107</v>
      </c>
    </row>
    <row r="791" spans="1:4" x14ac:dyDescent="0.3">
      <c r="A791" s="7" t="s">
        <v>1581</v>
      </c>
      <c r="B791" s="7" t="s">
        <v>6108</v>
      </c>
      <c r="C791" s="7" t="s">
        <v>4736</v>
      </c>
      <c r="D791" s="7" t="s">
        <v>6109</v>
      </c>
    </row>
    <row r="792" spans="1:4" x14ac:dyDescent="0.3">
      <c r="A792" s="7" t="s">
        <v>1580</v>
      </c>
      <c r="B792" s="7" t="s">
        <v>6110</v>
      </c>
      <c r="C792" s="7" t="s">
        <v>4733</v>
      </c>
      <c r="D792" s="7" t="s">
        <v>4920</v>
      </c>
    </row>
    <row r="793" spans="1:4" x14ac:dyDescent="0.3">
      <c r="A793" s="7" t="s">
        <v>1579</v>
      </c>
      <c r="B793" s="7" t="s">
        <v>6111</v>
      </c>
      <c r="C793" s="7" t="s">
        <v>4733</v>
      </c>
      <c r="D793" s="7" t="s">
        <v>6112</v>
      </c>
    </row>
    <row r="794" spans="1:4" x14ac:dyDescent="0.3">
      <c r="A794" s="7" t="s">
        <v>1578</v>
      </c>
      <c r="B794" s="7" t="s">
        <v>6113</v>
      </c>
      <c r="C794" s="7" t="s">
        <v>5608</v>
      </c>
      <c r="D794" s="7" t="s">
        <v>6114</v>
      </c>
    </row>
    <row r="795" spans="1:4" x14ac:dyDescent="0.3">
      <c r="A795" s="7" t="s">
        <v>1577</v>
      </c>
      <c r="B795" s="7" t="s">
        <v>6115</v>
      </c>
      <c r="C795" s="7" t="s">
        <v>4736</v>
      </c>
      <c r="D795" s="7" t="s">
        <v>6116</v>
      </c>
    </row>
    <row r="796" spans="1:4" x14ac:dyDescent="0.3">
      <c r="A796" s="7" t="s">
        <v>1576</v>
      </c>
      <c r="B796" s="7" t="s">
        <v>6117</v>
      </c>
      <c r="C796" s="7" t="s">
        <v>4733</v>
      </c>
      <c r="D796" s="7" t="s">
        <v>5095</v>
      </c>
    </row>
    <row r="797" spans="1:4" x14ac:dyDescent="0.3">
      <c r="A797" s="7" t="s">
        <v>1575</v>
      </c>
      <c r="B797" s="7" t="s">
        <v>6118</v>
      </c>
      <c r="C797" s="7" t="s">
        <v>5608</v>
      </c>
      <c r="D797" s="7" t="s">
        <v>6119</v>
      </c>
    </row>
    <row r="798" spans="1:4" x14ac:dyDescent="0.3">
      <c r="A798" s="7" t="s">
        <v>1574</v>
      </c>
      <c r="B798" s="7" t="s">
        <v>6120</v>
      </c>
      <c r="C798" s="7" t="s">
        <v>4733</v>
      </c>
      <c r="D798" s="7" t="s">
        <v>6121</v>
      </c>
    </row>
    <row r="799" spans="1:4" x14ac:dyDescent="0.3">
      <c r="A799" s="7" t="s">
        <v>1573</v>
      </c>
      <c r="B799" s="7" t="s">
        <v>6122</v>
      </c>
      <c r="C799" s="7" t="s">
        <v>5608</v>
      </c>
      <c r="D799" s="7" t="s">
        <v>6123</v>
      </c>
    </row>
    <row r="800" spans="1:4" x14ac:dyDescent="0.3">
      <c r="A800" s="7" t="s">
        <v>1572</v>
      </c>
      <c r="B800" s="7" t="s">
        <v>5616</v>
      </c>
      <c r="C800" s="7" t="s">
        <v>4733</v>
      </c>
      <c r="D800" s="7" t="s">
        <v>6124</v>
      </c>
    </row>
    <row r="801" spans="1:4" x14ac:dyDescent="0.3">
      <c r="A801" s="7" t="s">
        <v>1571</v>
      </c>
      <c r="B801" s="7" t="s">
        <v>6125</v>
      </c>
      <c r="C801" s="7" t="s">
        <v>4733</v>
      </c>
      <c r="D801" s="7" t="s">
        <v>5468</v>
      </c>
    </row>
    <row r="802" spans="1:4" x14ac:dyDescent="0.3">
      <c r="A802" s="7" t="s">
        <v>1570</v>
      </c>
      <c r="B802" s="7" t="s">
        <v>6126</v>
      </c>
      <c r="C802" s="7" t="s">
        <v>4733</v>
      </c>
      <c r="D802" s="7" t="s">
        <v>6127</v>
      </c>
    </row>
    <row r="803" spans="1:4" x14ac:dyDescent="0.3">
      <c r="A803" s="7" t="s">
        <v>1569</v>
      </c>
      <c r="B803" s="7" t="s">
        <v>6128</v>
      </c>
      <c r="C803" s="7" t="s">
        <v>5608</v>
      </c>
      <c r="D803" s="7" t="s">
        <v>6129</v>
      </c>
    </row>
    <row r="804" spans="1:4" x14ac:dyDescent="0.3">
      <c r="A804" s="7" t="s">
        <v>1568</v>
      </c>
      <c r="B804" s="7" t="s">
        <v>5241</v>
      </c>
      <c r="C804" s="7" t="s">
        <v>4733</v>
      </c>
      <c r="D804" s="7" t="s">
        <v>5542</v>
      </c>
    </row>
    <row r="805" spans="1:4" x14ac:dyDescent="0.3">
      <c r="A805" s="7" t="s">
        <v>1567</v>
      </c>
      <c r="B805" s="7" t="s">
        <v>6130</v>
      </c>
      <c r="C805" s="7" t="s">
        <v>4733</v>
      </c>
      <c r="D805" s="7" t="s">
        <v>5542</v>
      </c>
    </row>
    <row r="806" spans="1:4" x14ac:dyDescent="0.3">
      <c r="A806" s="7" t="s">
        <v>1566</v>
      </c>
      <c r="B806" s="7" t="s">
        <v>6131</v>
      </c>
      <c r="C806" s="7" t="s">
        <v>4736</v>
      </c>
      <c r="D806" s="7" t="s">
        <v>6132</v>
      </c>
    </row>
    <row r="807" spans="1:4" x14ac:dyDescent="0.3">
      <c r="A807" s="7" t="s">
        <v>1565</v>
      </c>
      <c r="B807" s="7" t="s">
        <v>6133</v>
      </c>
      <c r="C807" s="7" t="s">
        <v>4736</v>
      </c>
      <c r="D807" s="7" t="s">
        <v>4749</v>
      </c>
    </row>
    <row r="808" spans="1:4" x14ac:dyDescent="0.3">
      <c r="A808" s="7" t="s">
        <v>1564</v>
      </c>
      <c r="B808" s="7" t="s">
        <v>6134</v>
      </c>
      <c r="C808" s="7" t="s">
        <v>4736</v>
      </c>
      <c r="D808" s="7" t="s">
        <v>6135</v>
      </c>
    </row>
    <row r="809" spans="1:4" x14ac:dyDescent="0.3">
      <c r="A809" s="7" t="s">
        <v>1563</v>
      </c>
      <c r="B809" s="7" t="s">
        <v>6136</v>
      </c>
      <c r="C809" s="7" t="s">
        <v>4736</v>
      </c>
      <c r="D809" s="7" t="s">
        <v>6137</v>
      </c>
    </row>
    <row r="810" spans="1:4" x14ac:dyDescent="0.3">
      <c r="A810" s="7" t="s">
        <v>1562</v>
      </c>
      <c r="B810" s="7" t="s">
        <v>6138</v>
      </c>
      <c r="C810" s="7" t="s">
        <v>5608</v>
      </c>
      <c r="D810" s="7" t="s">
        <v>6139</v>
      </c>
    </row>
    <row r="811" spans="1:4" x14ac:dyDescent="0.3">
      <c r="A811" s="7" t="s">
        <v>1561</v>
      </c>
      <c r="B811" s="7" t="s">
        <v>6140</v>
      </c>
      <c r="C811" s="7" t="s">
        <v>4736</v>
      </c>
      <c r="D811" s="7" t="s">
        <v>6141</v>
      </c>
    </row>
    <row r="812" spans="1:4" x14ac:dyDescent="0.3">
      <c r="A812" s="7" t="s">
        <v>1560</v>
      </c>
      <c r="B812" s="7" t="s">
        <v>6142</v>
      </c>
      <c r="C812" s="7" t="s">
        <v>4736</v>
      </c>
      <c r="D812" s="7" t="s">
        <v>4971</v>
      </c>
    </row>
    <row r="813" spans="1:4" x14ac:dyDescent="0.3">
      <c r="A813" s="7" t="s">
        <v>1559</v>
      </c>
      <c r="B813" s="7" t="s">
        <v>5463</v>
      </c>
      <c r="C813" s="7" t="s">
        <v>4736</v>
      </c>
      <c r="D813" s="7" t="s">
        <v>6143</v>
      </c>
    </row>
    <row r="814" spans="1:4" x14ac:dyDescent="0.3">
      <c r="A814" s="7" t="s">
        <v>1558</v>
      </c>
      <c r="B814" s="7" t="s">
        <v>6144</v>
      </c>
      <c r="C814" s="7" t="s">
        <v>4736</v>
      </c>
      <c r="D814" s="7" t="s">
        <v>5763</v>
      </c>
    </row>
    <row r="815" spans="1:4" x14ac:dyDescent="0.3">
      <c r="A815" s="7" t="s">
        <v>1557</v>
      </c>
      <c r="B815" s="7" t="s">
        <v>6145</v>
      </c>
      <c r="C815" s="7" t="s">
        <v>4736</v>
      </c>
      <c r="D815" s="7" t="s">
        <v>6146</v>
      </c>
    </row>
    <row r="816" spans="1:4" x14ac:dyDescent="0.3">
      <c r="A816" s="7" t="s">
        <v>1556</v>
      </c>
      <c r="B816" s="7" t="s">
        <v>6147</v>
      </c>
      <c r="C816" s="7" t="s">
        <v>4736</v>
      </c>
      <c r="D816" s="7" t="s">
        <v>6148</v>
      </c>
    </row>
    <row r="817" spans="1:4" x14ac:dyDescent="0.3">
      <c r="A817" s="7" t="s">
        <v>1555</v>
      </c>
      <c r="B817" s="7" t="s">
        <v>6149</v>
      </c>
      <c r="C817" s="7" t="s">
        <v>4736</v>
      </c>
      <c r="D817" s="7" t="s">
        <v>6150</v>
      </c>
    </row>
    <row r="818" spans="1:4" x14ac:dyDescent="0.3">
      <c r="A818" s="7" t="s">
        <v>1554</v>
      </c>
      <c r="B818" s="7" t="s">
        <v>6151</v>
      </c>
      <c r="C818" s="7" t="s">
        <v>4736</v>
      </c>
      <c r="D818" s="7" t="s">
        <v>6152</v>
      </c>
    </row>
    <row r="819" spans="1:4" x14ac:dyDescent="0.3">
      <c r="A819" s="7" t="s">
        <v>1553</v>
      </c>
      <c r="B819" s="7" t="s">
        <v>5298</v>
      </c>
      <c r="C819" s="7" t="s">
        <v>4736</v>
      </c>
      <c r="D819" s="7" t="s">
        <v>5453</v>
      </c>
    </row>
    <row r="820" spans="1:4" x14ac:dyDescent="0.3">
      <c r="A820" s="7" t="s">
        <v>1552</v>
      </c>
      <c r="B820" s="7" t="s">
        <v>6153</v>
      </c>
      <c r="C820" s="7" t="s">
        <v>4736</v>
      </c>
      <c r="D820" s="7" t="s">
        <v>6154</v>
      </c>
    </row>
    <row r="821" spans="1:4" x14ac:dyDescent="0.3">
      <c r="A821" s="7" t="s">
        <v>1551</v>
      </c>
      <c r="B821" s="7" t="s">
        <v>6155</v>
      </c>
      <c r="C821" s="7" t="s">
        <v>4733</v>
      </c>
      <c r="D821" s="7" t="s">
        <v>5779</v>
      </c>
    </row>
    <row r="822" spans="1:4" x14ac:dyDescent="0.3">
      <c r="A822" s="7" t="s">
        <v>1550</v>
      </c>
      <c r="B822" s="7" t="s">
        <v>6156</v>
      </c>
      <c r="C822" s="7" t="s">
        <v>4736</v>
      </c>
      <c r="D822" s="7" t="s">
        <v>6157</v>
      </c>
    </row>
    <row r="823" spans="1:4" x14ac:dyDescent="0.3">
      <c r="A823" s="7" t="s">
        <v>1549</v>
      </c>
      <c r="B823" s="7" t="s">
        <v>6158</v>
      </c>
      <c r="C823" s="7" t="s">
        <v>4736</v>
      </c>
      <c r="D823" s="7" t="s">
        <v>6159</v>
      </c>
    </row>
    <row r="824" spans="1:4" x14ac:dyDescent="0.3">
      <c r="A824" s="7" t="s">
        <v>1548</v>
      </c>
      <c r="B824" s="7" t="s">
        <v>6160</v>
      </c>
      <c r="C824" s="7" t="s">
        <v>4736</v>
      </c>
      <c r="D824" s="7" t="s">
        <v>4812</v>
      </c>
    </row>
    <row r="825" spans="1:4" x14ac:dyDescent="0.3">
      <c r="A825" s="7" t="s">
        <v>1547</v>
      </c>
      <c r="B825" s="7" t="s">
        <v>5946</v>
      </c>
      <c r="C825" s="7" t="s">
        <v>4736</v>
      </c>
      <c r="D825" s="7" t="s">
        <v>6161</v>
      </c>
    </row>
    <row r="826" spans="1:4" x14ac:dyDescent="0.3">
      <c r="A826" s="7" t="s">
        <v>1546</v>
      </c>
      <c r="B826" s="7" t="s">
        <v>6162</v>
      </c>
      <c r="C826" s="7" t="s">
        <v>4736</v>
      </c>
      <c r="D826" s="7" t="s">
        <v>6163</v>
      </c>
    </row>
    <row r="827" spans="1:4" x14ac:dyDescent="0.3">
      <c r="A827" s="7" t="s">
        <v>1545</v>
      </c>
      <c r="B827" s="7" t="s">
        <v>6164</v>
      </c>
      <c r="C827" s="7" t="s">
        <v>4733</v>
      </c>
      <c r="D827" s="7" t="s">
        <v>6165</v>
      </c>
    </row>
    <row r="828" spans="1:4" x14ac:dyDescent="0.3">
      <c r="A828" s="7" t="s">
        <v>1544</v>
      </c>
      <c r="B828" s="7" t="s">
        <v>6166</v>
      </c>
      <c r="C828" s="7" t="s">
        <v>4733</v>
      </c>
      <c r="D828" s="7" t="s">
        <v>6167</v>
      </c>
    </row>
    <row r="829" spans="1:4" x14ac:dyDescent="0.3">
      <c r="A829" s="7" t="s">
        <v>1543</v>
      </c>
      <c r="B829" s="7" t="s">
        <v>5616</v>
      </c>
      <c r="C829" s="7" t="s">
        <v>5608</v>
      </c>
      <c r="D829" s="7" t="s">
        <v>6168</v>
      </c>
    </row>
    <row r="830" spans="1:4" x14ac:dyDescent="0.3">
      <c r="A830" s="7" t="s">
        <v>1542</v>
      </c>
      <c r="B830" s="7" t="s">
        <v>5645</v>
      </c>
      <c r="C830" s="7" t="s">
        <v>5608</v>
      </c>
      <c r="D830" s="7" t="s">
        <v>6169</v>
      </c>
    </row>
    <row r="831" spans="1:4" x14ac:dyDescent="0.3">
      <c r="A831" s="7" t="s">
        <v>1541</v>
      </c>
      <c r="B831" s="7" t="s">
        <v>6170</v>
      </c>
      <c r="C831" s="7" t="s">
        <v>5608</v>
      </c>
      <c r="D831" s="7" t="s">
        <v>6171</v>
      </c>
    </row>
    <row r="832" spans="1:4" x14ac:dyDescent="0.3">
      <c r="A832" s="7" t="s">
        <v>1540</v>
      </c>
      <c r="B832" s="7" t="s">
        <v>6172</v>
      </c>
      <c r="C832" s="7" t="s">
        <v>4736</v>
      </c>
      <c r="D832" s="7" t="s">
        <v>5029</v>
      </c>
    </row>
    <row r="833" spans="1:4" x14ac:dyDescent="0.3">
      <c r="A833" s="7" t="s">
        <v>1539</v>
      </c>
      <c r="B833" s="7" t="s">
        <v>6173</v>
      </c>
      <c r="C833" s="7" t="s">
        <v>4736</v>
      </c>
      <c r="D833" s="7" t="s">
        <v>6174</v>
      </c>
    </row>
    <row r="834" spans="1:4" x14ac:dyDescent="0.3">
      <c r="A834" s="7" t="s">
        <v>1538</v>
      </c>
      <c r="B834" s="7" t="s">
        <v>6175</v>
      </c>
      <c r="C834" s="7" t="s">
        <v>4736</v>
      </c>
      <c r="D834" s="7" t="s">
        <v>6176</v>
      </c>
    </row>
    <row r="835" spans="1:4" x14ac:dyDescent="0.3">
      <c r="A835" s="7" t="s">
        <v>1537</v>
      </c>
      <c r="B835" s="7" t="s">
        <v>6177</v>
      </c>
      <c r="C835" s="7" t="s">
        <v>5608</v>
      </c>
      <c r="D835" s="7" t="s">
        <v>5941</v>
      </c>
    </row>
    <row r="836" spans="1:4" x14ac:dyDescent="0.3">
      <c r="A836" s="7" t="s">
        <v>1536</v>
      </c>
      <c r="B836" s="7" t="s">
        <v>6178</v>
      </c>
      <c r="C836" s="7" t="s">
        <v>4733</v>
      </c>
      <c r="D836" s="7" t="s">
        <v>6179</v>
      </c>
    </row>
    <row r="837" spans="1:4" x14ac:dyDescent="0.3">
      <c r="A837" s="7" t="s">
        <v>1535</v>
      </c>
      <c r="B837" s="7" t="s">
        <v>5147</v>
      </c>
      <c r="C837" s="7" t="s">
        <v>4733</v>
      </c>
      <c r="D837" s="7" t="s">
        <v>6180</v>
      </c>
    </row>
    <row r="838" spans="1:4" x14ac:dyDescent="0.3">
      <c r="A838" s="7" t="s">
        <v>1534</v>
      </c>
      <c r="B838" s="7" t="s">
        <v>6181</v>
      </c>
      <c r="C838" s="7" t="s">
        <v>4733</v>
      </c>
      <c r="D838" s="7" t="s">
        <v>6182</v>
      </c>
    </row>
    <row r="839" spans="1:4" x14ac:dyDescent="0.3">
      <c r="A839" s="7" t="s">
        <v>1533</v>
      </c>
      <c r="B839" s="7" t="s">
        <v>5843</v>
      </c>
      <c r="C839" s="7" t="s">
        <v>4736</v>
      </c>
      <c r="D839" s="7" t="s">
        <v>5735</v>
      </c>
    </row>
    <row r="840" spans="1:4" x14ac:dyDescent="0.3">
      <c r="A840" s="7" t="s">
        <v>1532</v>
      </c>
      <c r="B840" s="7" t="s">
        <v>6183</v>
      </c>
      <c r="C840" s="7" t="s">
        <v>4733</v>
      </c>
      <c r="D840" s="7" t="s">
        <v>5167</v>
      </c>
    </row>
    <row r="841" spans="1:4" x14ac:dyDescent="0.3">
      <c r="A841" s="7" t="s">
        <v>1531</v>
      </c>
      <c r="B841" s="7" t="s">
        <v>6184</v>
      </c>
      <c r="C841" s="7" t="s">
        <v>4733</v>
      </c>
      <c r="D841" s="7" t="s">
        <v>6185</v>
      </c>
    </row>
    <row r="842" spans="1:4" x14ac:dyDescent="0.3">
      <c r="A842" s="7" t="s">
        <v>1530</v>
      </c>
      <c r="B842" s="7" t="s">
        <v>6186</v>
      </c>
      <c r="C842" s="7" t="s">
        <v>4733</v>
      </c>
      <c r="D842" s="7" t="s">
        <v>6187</v>
      </c>
    </row>
    <row r="843" spans="1:4" x14ac:dyDescent="0.3">
      <c r="A843" s="7" t="s">
        <v>1529</v>
      </c>
      <c r="B843" s="7" t="s">
        <v>6188</v>
      </c>
      <c r="C843" s="7" t="s">
        <v>4733</v>
      </c>
      <c r="D843" s="7" t="s">
        <v>6086</v>
      </c>
    </row>
    <row r="844" spans="1:4" x14ac:dyDescent="0.3">
      <c r="A844" s="7" t="s">
        <v>1528</v>
      </c>
      <c r="B844" s="7" t="s">
        <v>6189</v>
      </c>
      <c r="C844" s="7" t="s">
        <v>4733</v>
      </c>
      <c r="D844" s="7" t="s">
        <v>6190</v>
      </c>
    </row>
    <row r="845" spans="1:4" x14ac:dyDescent="0.3">
      <c r="A845" s="7" t="s">
        <v>1527</v>
      </c>
      <c r="B845" s="7" t="s">
        <v>5010</v>
      </c>
      <c r="C845" s="7" t="s">
        <v>4733</v>
      </c>
      <c r="D845" s="7" t="s">
        <v>5669</v>
      </c>
    </row>
    <row r="846" spans="1:4" x14ac:dyDescent="0.3">
      <c r="A846" s="7" t="s">
        <v>1526</v>
      </c>
      <c r="B846" s="7" t="s">
        <v>6191</v>
      </c>
      <c r="C846" s="7" t="s">
        <v>5608</v>
      </c>
      <c r="D846" s="7" t="s">
        <v>6192</v>
      </c>
    </row>
    <row r="847" spans="1:4" x14ac:dyDescent="0.3">
      <c r="A847" s="7" t="s">
        <v>1525</v>
      </c>
      <c r="B847" s="7" t="s">
        <v>6193</v>
      </c>
      <c r="C847" s="7" t="s">
        <v>4733</v>
      </c>
      <c r="D847" s="7" t="s">
        <v>6194</v>
      </c>
    </row>
    <row r="848" spans="1:4" x14ac:dyDescent="0.3">
      <c r="A848" s="7" t="s">
        <v>1524</v>
      </c>
      <c r="B848" s="7" t="s">
        <v>6195</v>
      </c>
      <c r="C848" s="7" t="s">
        <v>4733</v>
      </c>
      <c r="D848" s="7" t="s">
        <v>6196</v>
      </c>
    </row>
    <row r="849" spans="1:4" x14ac:dyDescent="0.3">
      <c r="A849" s="7" t="s">
        <v>1523</v>
      </c>
      <c r="B849" s="7" t="s">
        <v>6197</v>
      </c>
      <c r="C849" s="7" t="s">
        <v>4733</v>
      </c>
      <c r="D849" s="7" t="s">
        <v>6198</v>
      </c>
    </row>
    <row r="850" spans="1:4" x14ac:dyDescent="0.3">
      <c r="A850" s="7" t="s">
        <v>1522</v>
      </c>
      <c r="B850" s="7" t="s">
        <v>6199</v>
      </c>
      <c r="C850" s="7" t="s">
        <v>4736</v>
      </c>
      <c r="D850" s="7" t="s">
        <v>4834</v>
      </c>
    </row>
    <row r="851" spans="1:4" x14ac:dyDescent="0.3">
      <c r="A851" s="7" t="s">
        <v>1521</v>
      </c>
      <c r="B851" s="7" t="s">
        <v>6200</v>
      </c>
      <c r="C851" s="7" t="s">
        <v>4736</v>
      </c>
      <c r="D851" s="7" t="s">
        <v>4819</v>
      </c>
    </row>
    <row r="852" spans="1:4" x14ac:dyDescent="0.3">
      <c r="A852" s="7" t="s">
        <v>1520</v>
      </c>
      <c r="B852" s="7" t="s">
        <v>6201</v>
      </c>
      <c r="C852" s="7" t="s">
        <v>4733</v>
      </c>
      <c r="D852" s="7" t="s">
        <v>6202</v>
      </c>
    </row>
    <row r="853" spans="1:4" x14ac:dyDescent="0.3">
      <c r="A853" s="7" t="s">
        <v>1519</v>
      </c>
      <c r="B853" s="7" t="s">
        <v>6203</v>
      </c>
      <c r="C853" s="7" t="s">
        <v>5608</v>
      </c>
      <c r="D853" s="7" t="s">
        <v>5089</v>
      </c>
    </row>
    <row r="854" spans="1:4" x14ac:dyDescent="0.3">
      <c r="A854" s="7" t="s">
        <v>1518</v>
      </c>
      <c r="B854" s="7" t="s">
        <v>5069</v>
      </c>
      <c r="C854" s="7" t="s">
        <v>4736</v>
      </c>
      <c r="D854" s="7" t="s">
        <v>4886</v>
      </c>
    </row>
    <row r="855" spans="1:4" x14ac:dyDescent="0.3">
      <c r="A855" s="7" t="s">
        <v>1517</v>
      </c>
      <c r="B855" s="7" t="s">
        <v>6204</v>
      </c>
      <c r="C855" s="7" t="s">
        <v>4736</v>
      </c>
      <c r="D855" s="7" t="s">
        <v>6205</v>
      </c>
    </row>
    <row r="856" spans="1:4" x14ac:dyDescent="0.3">
      <c r="A856" s="7" t="s">
        <v>1516</v>
      </c>
      <c r="B856" s="7" t="s">
        <v>6206</v>
      </c>
      <c r="C856" s="7" t="s">
        <v>4736</v>
      </c>
      <c r="D856" s="7" t="s">
        <v>5163</v>
      </c>
    </row>
    <row r="857" spans="1:4" x14ac:dyDescent="0.3">
      <c r="A857" s="7" t="s">
        <v>1515</v>
      </c>
      <c r="B857" s="7" t="s">
        <v>6207</v>
      </c>
      <c r="C857" s="7" t="s">
        <v>4736</v>
      </c>
      <c r="D857" s="7" t="s">
        <v>6208</v>
      </c>
    </row>
    <row r="858" spans="1:4" x14ac:dyDescent="0.3">
      <c r="A858" s="7" t="s">
        <v>1514</v>
      </c>
      <c r="B858" s="7" t="s">
        <v>6209</v>
      </c>
      <c r="C858" s="7" t="s">
        <v>4733</v>
      </c>
      <c r="D858" s="7" t="s">
        <v>6210</v>
      </c>
    </row>
    <row r="859" spans="1:4" x14ac:dyDescent="0.3">
      <c r="A859" s="7" t="s">
        <v>1513</v>
      </c>
      <c r="B859" s="7" t="s">
        <v>6211</v>
      </c>
      <c r="C859" s="7" t="s">
        <v>4733</v>
      </c>
      <c r="D859" s="7" t="s">
        <v>5542</v>
      </c>
    </row>
    <row r="860" spans="1:4" x14ac:dyDescent="0.3">
      <c r="A860" s="7" t="s">
        <v>1512</v>
      </c>
      <c r="B860" s="7" t="s">
        <v>6212</v>
      </c>
      <c r="C860" s="7" t="s">
        <v>4733</v>
      </c>
      <c r="D860" s="7" t="s">
        <v>6213</v>
      </c>
    </row>
    <row r="861" spans="1:4" x14ac:dyDescent="0.3">
      <c r="A861" s="7" t="s">
        <v>1511</v>
      </c>
      <c r="B861" s="7" t="s">
        <v>6214</v>
      </c>
      <c r="C861" s="7" t="s">
        <v>4733</v>
      </c>
      <c r="D861" s="7" t="s">
        <v>6215</v>
      </c>
    </row>
    <row r="862" spans="1:4" x14ac:dyDescent="0.3">
      <c r="A862" s="7" t="s">
        <v>1510</v>
      </c>
      <c r="B862" s="7" t="s">
        <v>6216</v>
      </c>
      <c r="C862" s="7" t="s">
        <v>4736</v>
      </c>
      <c r="D862" s="7" t="s">
        <v>4834</v>
      </c>
    </row>
    <row r="863" spans="1:4" x14ac:dyDescent="0.3">
      <c r="A863" s="7" t="s">
        <v>1509</v>
      </c>
      <c r="B863" s="7" t="s">
        <v>6217</v>
      </c>
      <c r="C863" s="7" t="s">
        <v>4733</v>
      </c>
      <c r="D863" s="7" t="s">
        <v>5355</v>
      </c>
    </row>
    <row r="864" spans="1:4" x14ac:dyDescent="0.3">
      <c r="A864" s="7" t="s">
        <v>1508</v>
      </c>
      <c r="B864" s="7" t="s">
        <v>6218</v>
      </c>
      <c r="C864" s="7" t="s">
        <v>4736</v>
      </c>
      <c r="D864" s="7" t="s">
        <v>6219</v>
      </c>
    </row>
    <row r="865" spans="1:4" x14ac:dyDescent="0.3">
      <c r="A865" s="7" t="s">
        <v>1507</v>
      </c>
      <c r="B865" s="7" t="s">
        <v>6220</v>
      </c>
      <c r="C865" s="7" t="s">
        <v>4736</v>
      </c>
      <c r="D865" s="7" t="s">
        <v>6221</v>
      </c>
    </row>
    <row r="866" spans="1:4" x14ac:dyDescent="0.3">
      <c r="A866" s="7" t="s">
        <v>1506</v>
      </c>
      <c r="B866" s="7" t="s">
        <v>6222</v>
      </c>
      <c r="C866" s="7" t="s">
        <v>4736</v>
      </c>
      <c r="D866" s="7" t="s">
        <v>4864</v>
      </c>
    </row>
    <row r="867" spans="1:4" x14ac:dyDescent="0.3">
      <c r="A867" s="7" t="s">
        <v>1505</v>
      </c>
      <c r="B867" s="7" t="s">
        <v>6223</v>
      </c>
      <c r="C867" s="7" t="s">
        <v>5608</v>
      </c>
      <c r="D867" s="7" t="s">
        <v>6224</v>
      </c>
    </row>
    <row r="868" spans="1:4" x14ac:dyDescent="0.3">
      <c r="A868" s="7" t="s">
        <v>1504</v>
      </c>
      <c r="B868" s="7" t="s">
        <v>6225</v>
      </c>
      <c r="C868" s="7" t="s">
        <v>4736</v>
      </c>
      <c r="D868" s="7" t="s">
        <v>6226</v>
      </c>
    </row>
    <row r="869" spans="1:4" x14ac:dyDescent="0.3">
      <c r="A869" s="7" t="s">
        <v>1503</v>
      </c>
      <c r="B869" s="7" t="s">
        <v>6227</v>
      </c>
      <c r="C869" s="7" t="s">
        <v>4736</v>
      </c>
      <c r="D869" s="7" t="s">
        <v>4937</v>
      </c>
    </row>
    <row r="870" spans="1:4" x14ac:dyDescent="0.3">
      <c r="A870" s="7" t="s">
        <v>1502</v>
      </c>
      <c r="B870" s="7" t="s">
        <v>6228</v>
      </c>
      <c r="C870" s="7" t="s">
        <v>4736</v>
      </c>
      <c r="D870" s="7" t="s">
        <v>4757</v>
      </c>
    </row>
    <row r="871" spans="1:4" x14ac:dyDescent="0.3">
      <c r="A871" s="7" t="s">
        <v>1501</v>
      </c>
      <c r="B871" s="7" t="s">
        <v>6229</v>
      </c>
      <c r="C871" s="7" t="s">
        <v>4736</v>
      </c>
      <c r="D871" s="7" t="s">
        <v>6230</v>
      </c>
    </row>
    <row r="872" spans="1:4" x14ac:dyDescent="0.3">
      <c r="A872" s="7" t="s">
        <v>1500</v>
      </c>
      <c r="B872" s="7" t="s">
        <v>6231</v>
      </c>
      <c r="C872" s="7" t="s">
        <v>5608</v>
      </c>
      <c r="D872" s="7" t="s">
        <v>6232</v>
      </c>
    </row>
    <row r="873" spans="1:4" x14ac:dyDescent="0.3">
      <c r="A873" s="7" t="s">
        <v>1499</v>
      </c>
      <c r="B873" s="7" t="s">
        <v>6233</v>
      </c>
      <c r="C873" s="7" t="s">
        <v>4733</v>
      </c>
      <c r="D873" s="7" t="s">
        <v>6234</v>
      </c>
    </row>
    <row r="874" spans="1:4" x14ac:dyDescent="0.3">
      <c r="A874" s="7" t="s">
        <v>1498</v>
      </c>
      <c r="B874" s="7" t="s">
        <v>6235</v>
      </c>
      <c r="C874" s="7" t="s">
        <v>5608</v>
      </c>
      <c r="D874" s="7" t="s">
        <v>5507</v>
      </c>
    </row>
    <row r="875" spans="1:4" x14ac:dyDescent="0.3">
      <c r="A875" s="7" t="s">
        <v>1497</v>
      </c>
      <c r="B875" s="7" t="s">
        <v>6236</v>
      </c>
      <c r="C875" s="7" t="s">
        <v>4733</v>
      </c>
      <c r="D875" s="7" t="s">
        <v>6237</v>
      </c>
    </row>
    <row r="876" spans="1:4" x14ac:dyDescent="0.3">
      <c r="A876" s="7" t="s">
        <v>1496</v>
      </c>
      <c r="B876" s="7" t="s">
        <v>6238</v>
      </c>
      <c r="C876" s="7" t="s">
        <v>4733</v>
      </c>
      <c r="D876" s="7" t="s">
        <v>6239</v>
      </c>
    </row>
    <row r="877" spans="1:4" x14ac:dyDescent="0.3">
      <c r="A877" s="7" t="s">
        <v>1495</v>
      </c>
      <c r="B877" s="7" t="s">
        <v>6240</v>
      </c>
      <c r="C877" s="7" t="s">
        <v>4733</v>
      </c>
      <c r="D877" s="7" t="s">
        <v>6241</v>
      </c>
    </row>
    <row r="878" spans="1:4" x14ac:dyDescent="0.3">
      <c r="A878" s="7" t="s">
        <v>1494</v>
      </c>
      <c r="B878" s="7" t="s">
        <v>6242</v>
      </c>
      <c r="C878" s="7" t="s">
        <v>5608</v>
      </c>
      <c r="D878" s="7" t="s">
        <v>5878</v>
      </c>
    </row>
    <row r="879" spans="1:4" x14ac:dyDescent="0.3">
      <c r="A879" s="7" t="s">
        <v>1493</v>
      </c>
      <c r="B879" s="7" t="s">
        <v>6243</v>
      </c>
      <c r="C879" s="7" t="s">
        <v>5608</v>
      </c>
      <c r="D879" s="7" t="s">
        <v>6244</v>
      </c>
    </row>
    <row r="880" spans="1:4" x14ac:dyDescent="0.3">
      <c r="A880" s="7" t="s">
        <v>1492</v>
      </c>
      <c r="B880" s="7" t="s">
        <v>6245</v>
      </c>
      <c r="C880" s="7" t="s">
        <v>4733</v>
      </c>
      <c r="D880" s="7" t="s">
        <v>6246</v>
      </c>
    </row>
    <row r="881" spans="1:4" x14ac:dyDescent="0.3">
      <c r="A881" s="7" t="s">
        <v>1491</v>
      </c>
      <c r="B881" s="7" t="s">
        <v>6247</v>
      </c>
      <c r="C881" s="7" t="s">
        <v>4733</v>
      </c>
      <c r="D881" s="7" t="s">
        <v>6248</v>
      </c>
    </row>
    <row r="882" spans="1:4" x14ac:dyDescent="0.3">
      <c r="A882" s="7" t="s">
        <v>1490</v>
      </c>
      <c r="B882" s="7" t="s">
        <v>6249</v>
      </c>
      <c r="C882" s="7" t="s">
        <v>4733</v>
      </c>
      <c r="D882" s="7" t="s">
        <v>6250</v>
      </c>
    </row>
    <row r="883" spans="1:4" x14ac:dyDescent="0.3">
      <c r="A883" s="7" t="s">
        <v>1489</v>
      </c>
      <c r="B883" s="7" t="s">
        <v>6251</v>
      </c>
      <c r="C883" s="7" t="s">
        <v>4733</v>
      </c>
      <c r="D883" s="7" t="s">
        <v>5254</v>
      </c>
    </row>
    <row r="884" spans="1:4" x14ac:dyDescent="0.3">
      <c r="A884" s="7" t="s">
        <v>1488</v>
      </c>
      <c r="B884" s="7" t="s">
        <v>6252</v>
      </c>
      <c r="C884" s="7" t="s">
        <v>4733</v>
      </c>
      <c r="D884" s="7" t="s">
        <v>6253</v>
      </c>
    </row>
    <row r="885" spans="1:4" x14ac:dyDescent="0.3">
      <c r="A885" s="7" t="s">
        <v>1487</v>
      </c>
      <c r="B885" s="7" t="s">
        <v>6254</v>
      </c>
      <c r="C885" s="7" t="s">
        <v>4733</v>
      </c>
      <c r="D885" s="7" t="s">
        <v>6255</v>
      </c>
    </row>
    <row r="886" spans="1:4" x14ac:dyDescent="0.3">
      <c r="A886" s="7" t="s">
        <v>1486</v>
      </c>
      <c r="B886" s="7" t="s">
        <v>6256</v>
      </c>
      <c r="C886" s="7" t="s">
        <v>4733</v>
      </c>
      <c r="D886" s="7" t="s">
        <v>6257</v>
      </c>
    </row>
    <row r="887" spans="1:4" x14ac:dyDescent="0.3">
      <c r="A887" s="7" t="s">
        <v>1485</v>
      </c>
      <c r="B887" s="7" t="s">
        <v>6258</v>
      </c>
      <c r="C887" s="7" t="s">
        <v>4733</v>
      </c>
      <c r="D887" s="7" t="s">
        <v>6259</v>
      </c>
    </row>
    <row r="888" spans="1:4" x14ac:dyDescent="0.3">
      <c r="A888" s="7" t="s">
        <v>1484</v>
      </c>
      <c r="B888" s="7" t="s">
        <v>6260</v>
      </c>
      <c r="C888" s="7" t="s">
        <v>4733</v>
      </c>
      <c r="D888" s="7" t="s">
        <v>6261</v>
      </c>
    </row>
    <row r="889" spans="1:4" x14ac:dyDescent="0.3">
      <c r="A889" s="7" t="s">
        <v>1483</v>
      </c>
      <c r="B889" s="7" t="s">
        <v>6262</v>
      </c>
      <c r="C889" s="7" t="s">
        <v>5608</v>
      </c>
      <c r="D889" s="7" t="s">
        <v>6263</v>
      </c>
    </row>
    <row r="890" spans="1:4" x14ac:dyDescent="0.3">
      <c r="A890" s="7" t="s">
        <v>1482</v>
      </c>
      <c r="B890" s="7" t="s">
        <v>6264</v>
      </c>
      <c r="C890" s="7" t="s">
        <v>4736</v>
      </c>
      <c r="D890" s="7" t="s">
        <v>6265</v>
      </c>
    </row>
    <row r="891" spans="1:4" x14ac:dyDescent="0.3">
      <c r="A891" s="7" t="s">
        <v>1481</v>
      </c>
      <c r="B891" s="7" t="s">
        <v>6266</v>
      </c>
      <c r="C891" s="7" t="s">
        <v>4736</v>
      </c>
      <c r="D891" s="7" t="s">
        <v>5083</v>
      </c>
    </row>
    <row r="892" spans="1:4" x14ac:dyDescent="0.3">
      <c r="A892" s="7" t="s">
        <v>1480</v>
      </c>
      <c r="B892" s="7" t="s">
        <v>6267</v>
      </c>
      <c r="C892" s="7" t="s">
        <v>4736</v>
      </c>
      <c r="D892" s="7" t="s">
        <v>6268</v>
      </c>
    </row>
    <row r="893" spans="1:4" x14ac:dyDescent="0.3">
      <c r="A893" s="7" t="s">
        <v>1479</v>
      </c>
      <c r="B893" s="7" t="s">
        <v>6269</v>
      </c>
      <c r="C893" s="7" t="s">
        <v>4736</v>
      </c>
      <c r="D893" s="7" t="s">
        <v>6270</v>
      </c>
    </row>
    <row r="894" spans="1:4" x14ac:dyDescent="0.3">
      <c r="A894" s="7" t="s">
        <v>1478</v>
      </c>
      <c r="B894" s="7" t="s">
        <v>6271</v>
      </c>
      <c r="C894" s="7" t="s">
        <v>5608</v>
      </c>
      <c r="D894" s="7" t="s">
        <v>6272</v>
      </c>
    </row>
    <row r="895" spans="1:4" x14ac:dyDescent="0.3">
      <c r="A895" s="7" t="s">
        <v>1477</v>
      </c>
      <c r="B895" s="7" t="s">
        <v>6273</v>
      </c>
      <c r="C895" s="7" t="s">
        <v>4736</v>
      </c>
      <c r="D895" s="7" t="s">
        <v>4773</v>
      </c>
    </row>
    <row r="896" spans="1:4" x14ac:dyDescent="0.3">
      <c r="A896" s="7" t="s">
        <v>1476</v>
      </c>
      <c r="B896" s="7" t="s">
        <v>6274</v>
      </c>
      <c r="C896" s="7" t="s">
        <v>4736</v>
      </c>
      <c r="D896" s="7" t="s">
        <v>6275</v>
      </c>
    </row>
    <row r="897" spans="1:4" x14ac:dyDescent="0.3">
      <c r="A897" s="7" t="s">
        <v>1475</v>
      </c>
      <c r="B897" s="7" t="s">
        <v>6276</v>
      </c>
      <c r="C897" s="7" t="s">
        <v>4733</v>
      </c>
      <c r="D897" s="7" t="s">
        <v>6277</v>
      </c>
    </row>
    <row r="898" spans="1:4" x14ac:dyDescent="0.3">
      <c r="A898" s="7" t="s">
        <v>1474</v>
      </c>
      <c r="B898" s="7" t="s">
        <v>5666</v>
      </c>
      <c r="C898" s="7" t="s">
        <v>4733</v>
      </c>
      <c r="D898" s="7" t="s">
        <v>6278</v>
      </c>
    </row>
    <row r="899" spans="1:4" x14ac:dyDescent="0.3">
      <c r="A899" s="7" t="s">
        <v>1473</v>
      </c>
      <c r="B899" s="7" t="s">
        <v>6279</v>
      </c>
      <c r="C899" s="7" t="s">
        <v>4733</v>
      </c>
      <c r="D899" s="7" t="s">
        <v>6280</v>
      </c>
    </row>
    <row r="900" spans="1:4" x14ac:dyDescent="0.3">
      <c r="A900" s="7" t="s">
        <v>1472</v>
      </c>
      <c r="B900" s="7" t="s">
        <v>5115</v>
      </c>
      <c r="C900" s="7" t="s">
        <v>4736</v>
      </c>
      <c r="D900" s="7" t="s">
        <v>4812</v>
      </c>
    </row>
    <row r="901" spans="1:4" x14ac:dyDescent="0.3">
      <c r="A901" s="7" t="s">
        <v>1471</v>
      </c>
      <c r="B901" s="7" t="s">
        <v>5145</v>
      </c>
      <c r="C901" s="7" t="s">
        <v>5608</v>
      </c>
      <c r="D901" s="7" t="s">
        <v>6281</v>
      </c>
    </row>
    <row r="902" spans="1:4" x14ac:dyDescent="0.3">
      <c r="A902" s="7" t="s">
        <v>1470</v>
      </c>
      <c r="B902" s="7" t="s">
        <v>6282</v>
      </c>
      <c r="C902" s="7" t="s">
        <v>4733</v>
      </c>
      <c r="D902" s="7" t="s">
        <v>6283</v>
      </c>
    </row>
    <row r="903" spans="1:4" x14ac:dyDescent="0.3">
      <c r="A903" s="7" t="s">
        <v>1469</v>
      </c>
      <c r="B903" s="7" t="s">
        <v>6284</v>
      </c>
      <c r="C903" s="7" t="s">
        <v>4736</v>
      </c>
      <c r="D903" s="7" t="s">
        <v>5745</v>
      </c>
    </row>
    <row r="904" spans="1:4" x14ac:dyDescent="0.3">
      <c r="A904" s="7" t="s">
        <v>1468</v>
      </c>
      <c r="B904" s="7" t="s">
        <v>6285</v>
      </c>
      <c r="C904" s="7" t="s">
        <v>4733</v>
      </c>
      <c r="D904" s="7" t="s">
        <v>6286</v>
      </c>
    </row>
    <row r="905" spans="1:4" x14ac:dyDescent="0.3">
      <c r="A905" s="7" t="s">
        <v>1467</v>
      </c>
      <c r="B905" s="7" t="s">
        <v>6287</v>
      </c>
      <c r="C905" s="7" t="s">
        <v>4733</v>
      </c>
      <c r="D905" s="7" t="s">
        <v>6288</v>
      </c>
    </row>
    <row r="906" spans="1:4" x14ac:dyDescent="0.3">
      <c r="A906" s="7" t="s">
        <v>1466</v>
      </c>
      <c r="B906" s="7" t="s">
        <v>6289</v>
      </c>
      <c r="C906" s="7" t="s">
        <v>4736</v>
      </c>
      <c r="D906" s="7" t="s">
        <v>6290</v>
      </c>
    </row>
    <row r="907" spans="1:4" x14ac:dyDescent="0.3">
      <c r="A907" s="7" t="s">
        <v>1465</v>
      </c>
      <c r="B907" s="7" t="s">
        <v>6291</v>
      </c>
      <c r="C907" s="7" t="s">
        <v>4733</v>
      </c>
      <c r="D907" s="7" t="s">
        <v>6182</v>
      </c>
    </row>
    <row r="908" spans="1:4" x14ac:dyDescent="0.3">
      <c r="A908" s="7" t="s">
        <v>1464</v>
      </c>
      <c r="B908" s="7" t="s">
        <v>6292</v>
      </c>
      <c r="C908" s="7" t="s">
        <v>5608</v>
      </c>
      <c r="D908" s="7" t="s">
        <v>6293</v>
      </c>
    </row>
    <row r="909" spans="1:4" x14ac:dyDescent="0.3">
      <c r="A909" s="7" t="s">
        <v>1463</v>
      </c>
      <c r="B909" s="7" t="s">
        <v>6294</v>
      </c>
      <c r="C909" s="7" t="s">
        <v>4736</v>
      </c>
      <c r="D909" s="7" t="s">
        <v>6295</v>
      </c>
    </row>
    <row r="910" spans="1:4" x14ac:dyDescent="0.3">
      <c r="A910" s="7" t="s">
        <v>1462</v>
      </c>
      <c r="B910" s="7" t="s">
        <v>6296</v>
      </c>
      <c r="C910" s="7" t="s">
        <v>4736</v>
      </c>
      <c r="D910" s="7" t="s">
        <v>5324</v>
      </c>
    </row>
    <row r="911" spans="1:4" x14ac:dyDescent="0.3">
      <c r="A911" s="7" t="s">
        <v>1461</v>
      </c>
      <c r="B911" s="7" t="s">
        <v>6297</v>
      </c>
      <c r="C911" s="7" t="s">
        <v>4736</v>
      </c>
      <c r="D911" s="7" t="s">
        <v>6298</v>
      </c>
    </row>
    <row r="912" spans="1:4" x14ac:dyDescent="0.3">
      <c r="A912" s="7" t="s">
        <v>1460</v>
      </c>
      <c r="B912" s="7" t="s">
        <v>6299</v>
      </c>
      <c r="C912" s="7" t="s">
        <v>4736</v>
      </c>
      <c r="D912" s="7" t="s">
        <v>6300</v>
      </c>
    </row>
    <row r="913" spans="1:4" x14ac:dyDescent="0.3">
      <c r="A913" s="7" t="s">
        <v>1459</v>
      </c>
      <c r="B913" s="7" t="s">
        <v>6301</v>
      </c>
      <c r="C913" s="7" t="s">
        <v>4736</v>
      </c>
      <c r="D913" s="7" t="s">
        <v>5488</v>
      </c>
    </row>
    <row r="914" spans="1:4" x14ac:dyDescent="0.3">
      <c r="A914" s="7" t="s">
        <v>1458</v>
      </c>
      <c r="B914" s="7" t="s">
        <v>6302</v>
      </c>
      <c r="C914" s="7" t="s">
        <v>4736</v>
      </c>
      <c r="D914" s="7" t="s">
        <v>4896</v>
      </c>
    </row>
    <row r="915" spans="1:4" x14ac:dyDescent="0.3">
      <c r="A915" s="7" t="s">
        <v>1457</v>
      </c>
      <c r="B915" s="7" t="s">
        <v>4984</v>
      </c>
      <c r="C915" s="7" t="s">
        <v>4736</v>
      </c>
      <c r="D915" s="7" t="s">
        <v>6303</v>
      </c>
    </row>
    <row r="916" spans="1:4" x14ac:dyDescent="0.3">
      <c r="A916" s="7" t="s">
        <v>1456</v>
      </c>
      <c r="B916" s="7" t="s">
        <v>6304</v>
      </c>
      <c r="C916" s="7" t="s">
        <v>4736</v>
      </c>
      <c r="D916" s="7" t="s">
        <v>6305</v>
      </c>
    </row>
    <row r="917" spans="1:4" x14ac:dyDescent="0.3">
      <c r="A917" s="7" t="s">
        <v>1455</v>
      </c>
      <c r="B917" s="7" t="s">
        <v>5145</v>
      </c>
      <c r="C917" s="7" t="s">
        <v>4736</v>
      </c>
      <c r="D917" s="7" t="s">
        <v>6306</v>
      </c>
    </row>
    <row r="918" spans="1:4" x14ac:dyDescent="0.3">
      <c r="A918" s="7" t="s">
        <v>1454</v>
      </c>
      <c r="B918" s="7" t="s">
        <v>6307</v>
      </c>
      <c r="C918" s="7" t="s">
        <v>4733</v>
      </c>
      <c r="D918" s="7" t="s">
        <v>6308</v>
      </c>
    </row>
    <row r="919" spans="1:4" x14ac:dyDescent="0.3">
      <c r="A919" s="7" t="s">
        <v>1453</v>
      </c>
      <c r="B919" s="7" t="s">
        <v>6309</v>
      </c>
      <c r="C919" s="7" t="s">
        <v>4733</v>
      </c>
      <c r="D919" s="7" t="s">
        <v>5505</v>
      </c>
    </row>
    <row r="920" spans="1:4" x14ac:dyDescent="0.3">
      <c r="A920" s="7" t="s">
        <v>1452</v>
      </c>
      <c r="B920" s="7" t="s">
        <v>6310</v>
      </c>
      <c r="C920" s="7" t="s">
        <v>4733</v>
      </c>
      <c r="D920" s="7" t="s">
        <v>4826</v>
      </c>
    </row>
    <row r="921" spans="1:4" x14ac:dyDescent="0.3">
      <c r="A921" s="7" t="s">
        <v>1451</v>
      </c>
      <c r="B921" s="7" t="s">
        <v>6311</v>
      </c>
      <c r="C921" s="7" t="s">
        <v>4733</v>
      </c>
      <c r="D921" s="7" t="s">
        <v>6312</v>
      </c>
    </row>
    <row r="922" spans="1:4" x14ac:dyDescent="0.3">
      <c r="A922" s="7" t="s">
        <v>1450</v>
      </c>
      <c r="B922" s="7" t="s">
        <v>6313</v>
      </c>
      <c r="C922" s="7" t="s">
        <v>4733</v>
      </c>
      <c r="D922" s="7" t="s">
        <v>6314</v>
      </c>
    </row>
    <row r="923" spans="1:4" x14ac:dyDescent="0.3">
      <c r="A923" s="7" t="s">
        <v>1449</v>
      </c>
      <c r="B923" s="7" t="s">
        <v>6315</v>
      </c>
      <c r="C923" s="7" t="s">
        <v>4733</v>
      </c>
      <c r="D923" s="7" t="s">
        <v>6316</v>
      </c>
    </row>
    <row r="924" spans="1:4" x14ac:dyDescent="0.3">
      <c r="A924" s="7" t="s">
        <v>1448</v>
      </c>
      <c r="B924" s="7" t="s">
        <v>6317</v>
      </c>
      <c r="C924" s="7" t="s">
        <v>4733</v>
      </c>
      <c r="D924" s="7" t="s">
        <v>6318</v>
      </c>
    </row>
    <row r="925" spans="1:4" x14ac:dyDescent="0.3">
      <c r="A925" s="7" t="s">
        <v>1447</v>
      </c>
      <c r="B925" s="7" t="s">
        <v>6319</v>
      </c>
      <c r="C925" s="7" t="s">
        <v>4733</v>
      </c>
      <c r="D925" s="7" t="s">
        <v>6320</v>
      </c>
    </row>
    <row r="926" spans="1:4" x14ac:dyDescent="0.3">
      <c r="A926" s="7" t="s">
        <v>1446</v>
      </c>
      <c r="B926" s="7" t="s">
        <v>6321</v>
      </c>
      <c r="C926" s="7" t="s">
        <v>4733</v>
      </c>
      <c r="D926" s="7" t="s">
        <v>6322</v>
      </c>
    </row>
    <row r="927" spans="1:4" x14ac:dyDescent="0.3">
      <c r="A927" s="7" t="s">
        <v>1445</v>
      </c>
      <c r="B927" s="7" t="s">
        <v>6323</v>
      </c>
      <c r="C927" s="7" t="s">
        <v>4733</v>
      </c>
      <c r="D927" s="7" t="s">
        <v>6324</v>
      </c>
    </row>
    <row r="928" spans="1:4" x14ac:dyDescent="0.3">
      <c r="A928" s="7" t="s">
        <v>1444</v>
      </c>
      <c r="B928" s="7" t="s">
        <v>6325</v>
      </c>
      <c r="C928" s="7" t="s">
        <v>4733</v>
      </c>
      <c r="D928" s="7" t="s">
        <v>5953</v>
      </c>
    </row>
    <row r="929" spans="1:4" x14ac:dyDescent="0.3">
      <c r="A929" s="7" t="s">
        <v>1443</v>
      </c>
      <c r="B929" s="7" t="s">
        <v>6326</v>
      </c>
      <c r="C929" s="7" t="s">
        <v>4733</v>
      </c>
      <c r="D929" s="7" t="s">
        <v>6327</v>
      </c>
    </row>
    <row r="930" spans="1:4" x14ac:dyDescent="0.3">
      <c r="A930" s="7" t="s">
        <v>1442</v>
      </c>
      <c r="B930" s="7" t="s">
        <v>6328</v>
      </c>
      <c r="C930" s="7" t="s">
        <v>5608</v>
      </c>
      <c r="D930" s="7" t="s">
        <v>6329</v>
      </c>
    </row>
    <row r="931" spans="1:4" x14ac:dyDescent="0.3">
      <c r="A931" s="7" t="s">
        <v>1441</v>
      </c>
      <c r="B931" s="7" t="s">
        <v>6330</v>
      </c>
      <c r="C931" s="7" t="s">
        <v>4736</v>
      </c>
      <c r="D931" s="7" t="s">
        <v>6331</v>
      </c>
    </row>
    <row r="932" spans="1:4" x14ac:dyDescent="0.3">
      <c r="A932" s="7" t="s">
        <v>1440</v>
      </c>
      <c r="B932" s="7" t="s">
        <v>6332</v>
      </c>
      <c r="C932" s="7" t="s">
        <v>5608</v>
      </c>
      <c r="D932" s="7" t="s">
        <v>5955</v>
      </c>
    </row>
    <row r="933" spans="1:4" x14ac:dyDescent="0.3">
      <c r="A933" s="7" t="s">
        <v>1439</v>
      </c>
      <c r="B933" s="7" t="s">
        <v>6333</v>
      </c>
      <c r="C933" s="7" t="s">
        <v>4736</v>
      </c>
      <c r="D933" s="7" t="s">
        <v>5068</v>
      </c>
    </row>
    <row r="934" spans="1:4" x14ac:dyDescent="0.3">
      <c r="A934" s="7" t="s">
        <v>1438</v>
      </c>
      <c r="B934" s="7" t="s">
        <v>6334</v>
      </c>
      <c r="C934" s="7" t="s">
        <v>4736</v>
      </c>
      <c r="D934" s="7" t="s">
        <v>6335</v>
      </c>
    </row>
    <row r="935" spans="1:4" x14ac:dyDescent="0.3">
      <c r="A935" s="7" t="s">
        <v>1437</v>
      </c>
      <c r="B935" s="7" t="s">
        <v>4750</v>
      </c>
      <c r="C935" s="7" t="s">
        <v>4733</v>
      </c>
      <c r="D935" s="7" t="s">
        <v>6336</v>
      </c>
    </row>
    <row r="936" spans="1:4" x14ac:dyDescent="0.3">
      <c r="A936" s="7" t="s">
        <v>1436</v>
      </c>
      <c r="B936" s="7" t="s">
        <v>6337</v>
      </c>
      <c r="C936" s="7" t="s">
        <v>4736</v>
      </c>
      <c r="D936" s="7" t="s">
        <v>6338</v>
      </c>
    </row>
    <row r="937" spans="1:4" x14ac:dyDescent="0.3">
      <c r="A937" s="7" t="s">
        <v>1435</v>
      </c>
      <c r="B937" s="7" t="s">
        <v>6339</v>
      </c>
      <c r="C937" s="7" t="s">
        <v>4736</v>
      </c>
      <c r="D937" s="7" t="s">
        <v>4851</v>
      </c>
    </row>
    <row r="938" spans="1:4" x14ac:dyDescent="0.3">
      <c r="A938" s="7" t="s">
        <v>1434</v>
      </c>
      <c r="B938" s="7" t="s">
        <v>6307</v>
      </c>
      <c r="C938" s="7" t="s">
        <v>5608</v>
      </c>
      <c r="D938" s="7" t="s">
        <v>6340</v>
      </c>
    </row>
    <row r="939" spans="1:4" x14ac:dyDescent="0.3">
      <c r="A939" s="7" t="s">
        <v>1433</v>
      </c>
      <c r="B939" s="7" t="s">
        <v>6341</v>
      </c>
      <c r="C939" s="7" t="s">
        <v>4733</v>
      </c>
      <c r="D939" s="7" t="s">
        <v>6342</v>
      </c>
    </row>
    <row r="940" spans="1:4" x14ac:dyDescent="0.3">
      <c r="A940" s="7" t="s">
        <v>1432</v>
      </c>
      <c r="B940" s="7" t="s">
        <v>6343</v>
      </c>
      <c r="C940" s="7" t="s">
        <v>4736</v>
      </c>
      <c r="D940" s="7" t="s">
        <v>6344</v>
      </c>
    </row>
    <row r="941" spans="1:4" x14ac:dyDescent="0.3">
      <c r="A941" s="7" t="s">
        <v>1431</v>
      </c>
      <c r="B941" s="7" t="s">
        <v>6345</v>
      </c>
      <c r="C941" s="7" t="s">
        <v>4736</v>
      </c>
      <c r="D941" s="7" t="s">
        <v>5461</v>
      </c>
    </row>
    <row r="942" spans="1:4" x14ac:dyDescent="0.3">
      <c r="A942" s="7" t="s">
        <v>1430</v>
      </c>
      <c r="B942" s="7" t="s">
        <v>6346</v>
      </c>
      <c r="C942" s="7" t="s">
        <v>4733</v>
      </c>
      <c r="D942" s="7" t="s">
        <v>6347</v>
      </c>
    </row>
    <row r="943" spans="1:4" x14ac:dyDescent="0.3">
      <c r="A943" s="7" t="s">
        <v>1429</v>
      </c>
      <c r="B943" s="7" t="s">
        <v>6348</v>
      </c>
      <c r="C943" s="7" t="s">
        <v>4733</v>
      </c>
      <c r="D943" s="7" t="s">
        <v>6349</v>
      </c>
    </row>
    <row r="944" spans="1:4" x14ac:dyDescent="0.3">
      <c r="A944" s="7" t="s">
        <v>1428</v>
      </c>
      <c r="B944" s="7" t="s">
        <v>6350</v>
      </c>
      <c r="C944" s="7" t="s">
        <v>4733</v>
      </c>
      <c r="D944" s="7" t="s">
        <v>6351</v>
      </c>
    </row>
    <row r="945" spans="1:4" x14ac:dyDescent="0.3">
      <c r="A945" s="7" t="s">
        <v>1427</v>
      </c>
      <c r="B945" s="7" t="s">
        <v>5443</v>
      </c>
      <c r="C945" s="7" t="s">
        <v>4736</v>
      </c>
      <c r="D945" s="7" t="s">
        <v>6352</v>
      </c>
    </row>
    <row r="946" spans="1:4" x14ac:dyDescent="0.3">
      <c r="A946" s="7" t="s">
        <v>1426</v>
      </c>
      <c r="B946" s="7" t="s">
        <v>6353</v>
      </c>
      <c r="C946" s="7" t="s">
        <v>4733</v>
      </c>
      <c r="D946" s="7" t="s">
        <v>4904</v>
      </c>
    </row>
    <row r="947" spans="1:4" x14ac:dyDescent="0.3">
      <c r="A947" s="7" t="s">
        <v>1425</v>
      </c>
      <c r="B947" s="7" t="s">
        <v>6354</v>
      </c>
      <c r="C947" s="7" t="s">
        <v>4736</v>
      </c>
      <c r="D947" s="7" t="s">
        <v>4773</v>
      </c>
    </row>
    <row r="948" spans="1:4" x14ac:dyDescent="0.3">
      <c r="A948" s="7" t="s">
        <v>1424</v>
      </c>
      <c r="B948" s="7" t="s">
        <v>5798</v>
      </c>
      <c r="C948" s="7" t="s">
        <v>4736</v>
      </c>
      <c r="D948" s="7" t="s">
        <v>6355</v>
      </c>
    </row>
    <row r="949" spans="1:4" x14ac:dyDescent="0.3">
      <c r="A949" s="7" t="s">
        <v>1423</v>
      </c>
      <c r="B949" s="7" t="s">
        <v>6356</v>
      </c>
      <c r="C949" s="7" t="s">
        <v>4736</v>
      </c>
      <c r="D949" s="7" t="s">
        <v>5013</v>
      </c>
    </row>
    <row r="950" spans="1:4" x14ac:dyDescent="0.3">
      <c r="A950" s="7" t="s">
        <v>1422</v>
      </c>
      <c r="B950" s="7" t="s">
        <v>6357</v>
      </c>
      <c r="C950" s="7" t="s">
        <v>4736</v>
      </c>
      <c r="D950" s="7" t="s">
        <v>5155</v>
      </c>
    </row>
    <row r="951" spans="1:4" x14ac:dyDescent="0.3">
      <c r="A951" s="7" t="s">
        <v>1421</v>
      </c>
      <c r="B951" s="7" t="s">
        <v>6358</v>
      </c>
      <c r="C951" s="7" t="s">
        <v>4736</v>
      </c>
      <c r="D951" s="7" t="s">
        <v>5576</v>
      </c>
    </row>
    <row r="952" spans="1:4" x14ac:dyDescent="0.3">
      <c r="A952" s="7" t="s">
        <v>1420</v>
      </c>
      <c r="B952" s="7" t="s">
        <v>6359</v>
      </c>
      <c r="C952" s="7" t="s">
        <v>4733</v>
      </c>
      <c r="D952" s="7" t="s">
        <v>6360</v>
      </c>
    </row>
    <row r="953" spans="1:4" x14ac:dyDescent="0.3">
      <c r="A953" s="7" t="s">
        <v>1419</v>
      </c>
      <c r="B953" s="7" t="s">
        <v>5356</v>
      </c>
      <c r="C953" s="7" t="s">
        <v>4733</v>
      </c>
      <c r="D953" s="7" t="s">
        <v>6361</v>
      </c>
    </row>
    <row r="954" spans="1:4" x14ac:dyDescent="0.3">
      <c r="A954" s="7" t="s">
        <v>1418</v>
      </c>
      <c r="B954" s="7" t="s">
        <v>6362</v>
      </c>
      <c r="C954" s="7" t="s">
        <v>4733</v>
      </c>
      <c r="D954" s="7" t="s">
        <v>6363</v>
      </c>
    </row>
    <row r="955" spans="1:4" x14ac:dyDescent="0.3">
      <c r="A955" s="7" t="s">
        <v>1417</v>
      </c>
      <c r="B955" s="7" t="s">
        <v>6364</v>
      </c>
      <c r="C955" s="7" t="s">
        <v>4736</v>
      </c>
      <c r="D955" s="7" t="s">
        <v>6365</v>
      </c>
    </row>
    <row r="956" spans="1:4" x14ac:dyDescent="0.3">
      <c r="A956" s="7" t="s">
        <v>1416</v>
      </c>
      <c r="B956" s="7" t="s">
        <v>6366</v>
      </c>
      <c r="C956" s="7" t="s">
        <v>4736</v>
      </c>
      <c r="D956" s="7" t="s">
        <v>6230</v>
      </c>
    </row>
    <row r="957" spans="1:4" x14ac:dyDescent="0.3">
      <c r="A957" s="7" t="s">
        <v>1415</v>
      </c>
      <c r="B957" s="7" t="s">
        <v>6367</v>
      </c>
      <c r="C957" s="7" t="s">
        <v>5608</v>
      </c>
      <c r="D957" s="7" t="s">
        <v>6368</v>
      </c>
    </row>
    <row r="958" spans="1:4" x14ac:dyDescent="0.3">
      <c r="A958" s="7" t="s">
        <v>1414</v>
      </c>
      <c r="B958" s="7" t="s">
        <v>6269</v>
      </c>
      <c r="C958" s="7" t="s">
        <v>4736</v>
      </c>
      <c r="D958" s="7" t="s">
        <v>5013</v>
      </c>
    </row>
    <row r="959" spans="1:4" x14ac:dyDescent="0.3">
      <c r="A959" s="7" t="s">
        <v>1413</v>
      </c>
      <c r="B959" s="7" t="s">
        <v>6369</v>
      </c>
      <c r="C959" s="7" t="s">
        <v>4733</v>
      </c>
      <c r="D959" s="7" t="s">
        <v>6370</v>
      </c>
    </row>
    <row r="960" spans="1:4" x14ac:dyDescent="0.3">
      <c r="A960" s="7" t="s">
        <v>1412</v>
      </c>
      <c r="B960" s="7" t="s">
        <v>6371</v>
      </c>
      <c r="C960" s="7" t="s">
        <v>5608</v>
      </c>
      <c r="D960" s="7" t="s">
        <v>6372</v>
      </c>
    </row>
    <row r="961" spans="1:4" x14ac:dyDescent="0.3">
      <c r="A961" s="7" t="s">
        <v>1411</v>
      </c>
      <c r="B961" s="7" t="s">
        <v>6373</v>
      </c>
      <c r="C961" s="7" t="s">
        <v>4733</v>
      </c>
      <c r="D961" s="7" t="s">
        <v>5945</v>
      </c>
    </row>
    <row r="962" spans="1:4" x14ac:dyDescent="0.3">
      <c r="A962" s="7" t="s">
        <v>1410</v>
      </c>
      <c r="B962" s="7" t="s">
        <v>6374</v>
      </c>
      <c r="C962" s="7" t="s">
        <v>5608</v>
      </c>
      <c r="D962" s="7" t="s">
        <v>5468</v>
      </c>
    </row>
    <row r="963" spans="1:4" x14ac:dyDescent="0.3">
      <c r="A963" s="7" t="s">
        <v>1409</v>
      </c>
      <c r="B963" s="7" t="s">
        <v>5280</v>
      </c>
      <c r="C963" s="7" t="s">
        <v>4736</v>
      </c>
      <c r="D963" s="7" t="s">
        <v>5310</v>
      </c>
    </row>
    <row r="964" spans="1:4" x14ac:dyDescent="0.3">
      <c r="A964" s="7" t="s">
        <v>1408</v>
      </c>
      <c r="B964" s="7" t="s">
        <v>6375</v>
      </c>
      <c r="C964" s="7" t="s">
        <v>4733</v>
      </c>
      <c r="D964" s="7" t="s">
        <v>6376</v>
      </c>
    </row>
    <row r="965" spans="1:4" x14ac:dyDescent="0.3">
      <c r="A965" s="7" t="s">
        <v>1407</v>
      </c>
      <c r="B965" s="7" t="s">
        <v>6377</v>
      </c>
      <c r="C965" s="7" t="s">
        <v>5608</v>
      </c>
      <c r="D965" s="7" t="s">
        <v>6378</v>
      </c>
    </row>
    <row r="966" spans="1:4" x14ac:dyDescent="0.3">
      <c r="A966" s="7" t="s">
        <v>1406</v>
      </c>
      <c r="B966" s="7" t="s">
        <v>6379</v>
      </c>
      <c r="C966" s="7" t="s">
        <v>4733</v>
      </c>
      <c r="D966" s="7" t="s">
        <v>6380</v>
      </c>
    </row>
    <row r="967" spans="1:4" x14ac:dyDescent="0.3">
      <c r="A967" s="7" t="s">
        <v>1405</v>
      </c>
      <c r="B967" s="7" t="s">
        <v>6381</v>
      </c>
      <c r="C967" s="7" t="s">
        <v>4733</v>
      </c>
      <c r="D967" s="7" t="s">
        <v>6382</v>
      </c>
    </row>
    <row r="968" spans="1:4" x14ac:dyDescent="0.3">
      <c r="A968" s="7" t="s">
        <v>1404</v>
      </c>
      <c r="B968" s="7" t="s">
        <v>6383</v>
      </c>
      <c r="C968" s="7" t="s">
        <v>4733</v>
      </c>
      <c r="D968" s="7" t="s">
        <v>6384</v>
      </c>
    </row>
    <row r="969" spans="1:4" x14ac:dyDescent="0.3">
      <c r="A969" s="7" t="s">
        <v>1403</v>
      </c>
      <c r="B969" s="7" t="s">
        <v>6385</v>
      </c>
      <c r="C969" s="7" t="s">
        <v>4736</v>
      </c>
      <c r="D969" s="7" t="s">
        <v>4855</v>
      </c>
    </row>
    <row r="970" spans="1:4" x14ac:dyDescent="0.3">
      <c r="A970" s="7" t="s">
        <v>1402</v>
      </c>
      <c r="B970" s="7" t="s">
        <v>6386</v>
      </c>
      <c r="C970" s="7" t="s">
        <v>4733</v>
      </c>
      <c r="D970" s="7" t="s">
        <v>5826</v>
      </c>
    </row>
    <row r="971" spans="1:4" x14ac:dyDescent="0.3">
      <c r="A971" s="7" t="s">
        <v>1401</v>
      </c>
      <c r="B971" s="7" t="s">
        <v>6387</v>
      </c>
      <c r="C971" s="7" t="s">
        <v>4736</v>
      </c>
      <c r="D971" s="7" t="s">
        <v>6388</v>
      </c>
    </row>
    <row r="972" spans="1:4" x14ac:dyDescent="0.3">
      <c r="A972" s="7" t="s">
        <v>1400</v>
      </c>
      <c r="B972" s="7" t="s">
        <v>6389</v>
      </c>
      <c r="C972" s="7" t="s">
        <v>4733</v>
      </c>
      <c r="D972" s="7" t="s">
        <v>5484</v>
      </c>
    </row>
    <row r="973" spans="1:4" x14ac:dyDescent="0.3">
      <c r="A973" s="7" t="s">
        <v>1399</v>
      </c>
      <c r="B973" s="7" t="s">
        <v>6390</v>
      </c>
      <c r="C973" s="7" t="s">
        <v>4733</v>
      </c>
      <c r="D973" s="7" t="s">
        <v>6391</v>
      </c>
    </row>
    <row r="974" spans="1:4" x14ac:dyDescent="0.3">
      <c r="A974" s="7" t="s">
        <v>1398</v>
      </c>
      <c r="B974" s="7" t="s">
        <v>6392</v>
      </c>
      <c r="C974" s="7" t="s">
        <v>4736</v>
      </c>
      <c r="D974" s="7" t="s">
        <v>5033</v>
      </c>
    </row>
    <row r="975" spans="1:4" x14ac:dyDescent="0.3">
      <c r="A975" s="7" t="s">
        <v>1397</v>
      </c>
      <c r="B975" s="7" t="s">
        <v>6066</v>
      </c>
      <c r="C975" s="7" t="s">
        <v>5608</v>
      </c>
      <c r="D975" s="7" t="s">
        <v>6393</v>
      </c>
    </row>
    <row r="976" spans="1:4" x14ac:dyDescent="0.3">
      <c r="A976" s="7" t="s">
        <v>1396</v>
      </c>
      <c r="B976" s="7" t="s">
        <v>6394</v>
      </c>
      <c r="C976" s="7" t="s">
        <v>4736</v>
      </c>
      <c r="D976" s="7" t="s">
        <v>5957</v>
      </c>
    </row>
    <row r="977" spans="1:4" x14ac:dyDescent="0.3">
      <c r="A977" s="7" t="s">
        <v>1395</v>
      </c>
      <c r="B977" s="7" t="s">
        <v>6395</v>
      </c>
      <c r="C977" s="7" t="s">
        <v>5608</v>
      </c>
      <c r="D977" s="7" t="s">
        <v>6396</v>
      </c>
    </row>
    <row r="978" spans="1:4" x14ac:dyDescent="0.3">
      <c r="A978" s="7" t="s">
        <v>1394</v>
      </c>
      <c r="B978" s="7" t="s">
        <v>5600</v>
      </c>
      <c r="C978" s="7" t="s">
        <v>5608</v>
      </c>
      <c r="D978" s="7" t="s">
        <v>6397</v>
      </c>
    </row>
    <row r="979" spans="1:4" x14ac:dyDescent="0.3">
      <c r="A979" s="7" t="s">
        <v>1393</v>
      </c>
      <c r="B979" s="7" t="s">
        <v>6398</v>
      </c>
      <c r="C979" s="7" t="s">
        <v>4736</v>
      </c>
      <c r="D979" s="7" t="s">
        <v>5294</v>
      </c>
    </row>
    <row r="980" spans="1:4" x14ac:dyDescent="0.3">
      <c r="A980" s="7" t="s">
        <v>1392</v>
      </c>
      <c r="B980" s="7" t="s">
        <v>6399</v>
      </c>
      <c r="C980" s="7" t="s">
        <v>4736</v>
      </c>
      <c r="D980" s="7" t="s">
        <v>4825</v>
      </c>
    </row>
    <row r="981" spans="1:4" x14ac:dyDescent="0.3">
      <c r="A981" s="7" t="s">
        <v>1391</v>
      </c>
      <c r="B981" s="7" t="s">
        <v>6400</v>
      </c>
      <c r="C981" s="7" t="s">
        <v>4736</v>
      </c>
      <c r="D981" s="7" t="s">
        <v>5159</v>
      </c>
    </row>
    <row r="982" spans="1:4" x14ac:dyDescent="0.3">
      <c r="A982" s="7" t="s">
        <v>1390</v>
      </c>
      <c r="B982" s="7" t="s">
        <v>6401</v>
      </c>
      <c r="C982" s="7" t="s">
        <v>4736</v>
      </c>
      <c r="D982" s="7" t="s">
        <v>6402</v>
      </c>
    </row>
    <row r="983" spans="1:4" x14ac:dyDescent="0.3">
      <c r="A983" s="7" t="s">
        <v>1389</v>
      </c>
      <c r="B983" s="7" t="s">
        <v>6403</v>
      </c>
      <c r="C983" s="7" t="s">
        <v>4736</v>
      </c>
      <c r="D983" s="7" t="s">
        <v>6404</v>
      </c>
    </row>
    <row r="984" spans="1:4" x14ac:dyDescent="0.3">
      <c r="A984" s="7" t="s">
        <v>1388</v>
      </c>
      <c r="B984" s="7" t="s">
        <v>6405</v>
      </c>
      <c r="C984" s="7" t="s">
        <v>4736</v>
      </c>
      <c r="D984" s="7" t="s">
        <v>5169</v>
      </c>
    </row>
    <row r="985" spans="1:4" x14ac:dyDescent="0.3">
      <c r="A985" s="7" t="s">
        <v>1387</v>
      </c>
      <c r="B985" s="7" t="s">
        <v>6406</v>
      </c>
      <c r="C985" s="7" t="s">
        <v>5608</v>
      </c>
      <c r="D985" s="7" t="s">
        <v>6407</v>
      </c>
    </row>
    <row r="986" spans="1:4" x14ac:dyDescent="0.3">
      <c r="A986" s="7" t="s">
        <v>1386</v>
      </c>
      <c r="B986" s="7" t="s">
        <v>6408</v>
      </c>
      <c r="C986" s="7" t="s">
        <v>4736</v>
      </c>
      <c r="D986" s="7" t="s">
        <v>6409</v>
      </c>
    </row>
    <row r="987" spans="1:4" x14ac:dyDescent="0.3">
      <c r="A987" s="7" t="s">
        <v>1385</v>
      </c>
      <c r="B987" s="7" t="s">
        <v>6410</v>
      </c>
      <c r="C987" s="7" t="s">
        <v>4733</v>
      </c>
      <c r="D987" s="7" t="s">
        <v>6411</v>
      </c>
    </row>
    <row r="988" spans="1:4" x14ac:dyDescent="0.3">
      <c r="A988" s="7" t="s">
        <v>1384</v>
      </c>
      <c r="B988" s="7" t="s">
        <v>5010</v>
      </c>
      <c r="C988" s="7" t="s">
        <v>4733</v>
      </c>
      <c r="D988" s="7" t="s">
        <v>5210</v>
      </c>
    </row>
    <row r="989" spans="1:4" x14ac:dyDescent="0.3">
      <c r="A989" s="7" t="s">
        <v>1383</v>
      </c>
      <c r="B989" s="7" t="s">
        <v>6412</v>
      </c>
      <c r="C989" s="7" t="s">
        <v>5608</v>
      </c>
      <c r="D989" s="7" t="s">
        <v>6255</v>
      </c>
    </row>
    <row r="990" spans="1:4" x14ac:dyDescent="0.3">
      <c r="A990" s="7" t="s">
        <v>1382</v>
      </c>
      <c r="B990" s="7" t="s">
        <v>6413</v>
      </c>
      <c r="C990" s="7" t="s">
        <v>4733</v>
      </c>
      <c r="D990" s="7" t="s">
        <v>6414</v>
      </c>
    </row>
    <row r="991" spans="1:4" x14ac:dyDescent="0.3">
      <c r="A991" s="7" t="s">
        <v>1381</v>
      </c>
      <c r="B991" s="7" t="s">
        <v>6415</v>
      </c>
      <c r="C991" s="7" t="s">
        <v>4733</v>
      </c>
      <c r="D991" s="7" t="s">
        <v>4888</v>
      </c>
    </row>
    <row r="992" spans="1:4" x14ac:dyDescent="0.3">
      <c r="A992" s="7" t="s">
        <v>1380</v>
      </c>
      <c r="B992" s="7" t="s">
        <v>6416</v>
      </c>
      <c r="C992" s="7" t="s">
        <v>4733</v>
      </c>
      <c r="D992" s="7" t="s">
        <v>6417</v>
      </c>
    </row>
    <row r="993" spans="1:4" x14ac:dyDescent="0.3">
      <c r="A993" s="7" t="s">
        <v>1379</v>
      </c>
      <c r="B993" s="7" t="s">
        <v>4907</v>
      </c>
      <c r="C993" s="7" t="s">
        <v>4736</v>
      </c>
      <c r="D993" s="7" t="s">
        <v>6418</v>
      </c>
    </row>
    <row r="994" spans="1:4" x14ac:dyDescent="0.3">
      <c r="A994" s="7" t="s">
        <v>1378</v>
      </c>
      <c r="B994" s="7" t="s">
        <v>6419</v>
      </c>
      <c r="C994" s="7" t="s">
        <v>4736</v>
      </c>
      <c r="D994" s="7" t="s">
        <v>6420</v>
      </c>
    </row>
    <row r="995" spans="1:4" x14ac:dyDescent="0.3">
      <c r="A995" s="7" t="s">
        <v>1377</v>
      </c>
      <c r="B995" s="7" t="s">
        <v>6421</v>
      </c>
      <c r="C995" s="7" t="s">
        <v>4733</v>
      </c>
      <c r="D995" s="7" t="s">
        <v>6422</v>
      </c>
    </row>
    <row r="996" spans="1:4" x14ac:dyDescent="0.3">
      <c r="A996" s="7" t="s">
        <v>1376</v>
      </c>
      <c r="B996" s="7" t="s">
        <v>4815</v>
      </c>
      <c r="C996" s="7" t="s">
        <v>4736</v>
      </c>
      <c r="D996" s="7" t="s">
        <v>6423</v>
      </c>
    </row>
    <row r="997" spans="1:4" x14ac:dyDescent="0.3">
      <c r="A997" s="7" t="s">
        <v>1375</v>
      </c>
      <c r="B997" s="7" t="s">
        <v>6424</v>
      </c>
      <c r="C997" s="7" t="s">
        <v>5608</v>
      </c>
      <c r="D997" s="7" t="s">
        <v>6425</v>
      </c>
    </row>
    <row r="998" spans="1:4" x14ac:dyDescent="0.3">
      <c r="A998" s="7" t="s">
        <v>1374</v>
      </c>
      <c r="B998" s="7" t="s">
        <v>4782</v>
      </c>
      <c r="C998" s="7" t="s">
        <v>4736</v>
      </c>
      <c r="D998" s="7" t="s">
        <v>6426</v>
      </c>
    </row>
    <row r="999" spans="1:4" x14ac:dyDescent="0.3">
      <c r="A999" s="7" t="s">
        <v>1373</v>
      </c>
      <c r="B999" s="7" t="s">
        <v>6427</v>
      </c>
      <c r="C999" s="7" t="s">
        <v>5608</v>
      </c>
      <c r="D999" s="7" t="s">
        <v>5553</v>
      </c>
    </row>
    <row r="1000" spans="1:4" x14ac:dyDescent="0.3">
      <c r="A1000" s="7" t="s">
        <v>1372</v>
      </c>
      <c r="B1000" s="7" t="s">
        <v>5714</v>
      </c>
      <c r="C1000" s="7" t="s">
        <v>4736</v>
      </c>
      <c r="D1000" s="7" t="s">
        <v>6428</v>
      </c>
    </row>
    <row r="1001" spans="1:4" x14ac:dyDescent="0.3">
      <c r="A1001" s="7" t="s">
        <v>1371</v>
      </c>
      <c r="B1001" s="7" t="s">
        <v>6429</v>
      </c>
      <c r="C1001" s="7" t="s">
        <v>5608</v>
      </c>
      <c r="D1001" s="7" t="s">
        <v>6430</v>
      </c>
    </row>
    <row r="1002" spans="1:4" x14ac:dyDescent="0.3">
      <c r="A1002" s="7" t="s">
        <v>1370</v>
      </c>
      <c r="B1002" s="7" t="s">
        <v>6431</v>
      </c>
      <c r="C1002" s="7" t="s">
        <v>4736</v>
      </c>
      <c r="D1002" s="7" t="s">
        <v>4892</v>
      </c>
    </row>
    <row r="1003" spans="1:4" x14ac:dyDescent="0.3">
      <c r="A1003" s="7" t="s">
        <v>1369</v>
      </c>
      <c r="B1003" s="7" t="s">
        <v>6432</v>
      </c>
      <c r="C1003" s="7" t="s">
        <v>5608</v>
      </c>
      <c r="D1003" s="7" t="s">
        <v>6433</v>
      </c>
    </row>
    <row r="1004" spans="1:4" x14ac:dyDescent="0.3">
      <c r="A1004" s="7" t="s">
        <v>1368</v>
      </c>
      <c r="B1004" s="7" t="s">
        <v>6434</v>
      </c>
      <c r="C1004" s="7" t="s">
        <v>4733</v>
      </c>
      <c r="D1004" s="7" t="s">
        <v>6435</v>
      </c>
    </row>
    <row r="1005" spans="1:4" x14ac:dyDescent="0.3">
      <c r="A1005" s="7" t="s">
        <v>1367</v>
      </c>
      <c r="B1005" s="7" t="s">
        <v>6436</v>
      </c>
      <c r="C1005" s="7" t="s">
        <v>4736</v>
      </c>
      <c r="D1005" s="7" t="s">
        <v>4806</v>
      </c>
    </row>
    <row r="1006" spans="1:4" x14ac:dyDescent="0.3">
      <c r="A1006" s="7" t="s">
        <v>1366</v>
      </c>
      <c r="B1006" s="7" t="s">
        <v>6437</v>
      </c>
      <c r="C1006" s="7" t="s">
        <v>4736</v>
      </c>
      <c r="D1006" s="7" t="s">
        <v>4918</v>
      </c>
    </row>
    <row r="1007" spans="1:4" x14ac:dyDescent="0.3">
      <c r="A1007" s="7" t="s">
        <v>1365</v>
      </c>
      <c r="B1007" s="7" t="s">
        <v>6438</v>
      </c>
      <c r="C1007" s="7" t="s">
        <v>4733</v>
      </c>
      <c r="D1007" s="7" t="s">
        <v>6439</v>
      </c>
    </row>
    <row r="1008" spans="1:4" x14ac:dyDescent="0.3">
      <c r="A1008" s="7" t="s">
        <v>1364</v>
      </c>
      <c r="B1008" s="7" t="s">
        <v>5224</v>
      </c>
      <c r="C1008" s="7" t="s">
        <v>4733</v>
      </c>
      <c r="D1008" s="7" t="s">
        <v>6440</v>
      </c>
    </row>
    <row r="1009" spans="1:4" x14ac:dyDescent="0.3">
      <c r="A1009" s="7" t="s">
        <v>1363</v>
      </c>
      <c r="B1009" s="7" t="s">
        <v>6441</v>
      </c>
      <c r="C1009" s="7" t="s">
        <v>4736</v>
      </c>
      <c r="D1009" s="7" t="s">
        <v>6442</v>
      </c>
    </row>
    <row r="1010" spans="1:4" x14ac:dyDescent="0.3">
      <c r="A1010" s="7" t="s">
        <v>1362</v>
      </c>
      <c r="B1010" s="7" t="s">
        <v>6443</v>
      </c>
      <c r="C1010" s="7" t="s">
        <v>4733</v>
      </c>
      <c r="D1010" s="7" t="s">
        <v>5089</v>
      </c>
    </row>
    <row r="1011" spans="1:4" x14ac:dyDescent="0.3">
      <c r="A1011" s="7" t="s">
        <v>1361</v>
      </c>
      <c r="B1011" s="7" t="s">
        <v>6444</v>
      </c>
      <c r="C1011" s="7" t="s">
        <v>4733</v>
      </c>
      <c r="D1011" s="7" t="s">
        <v>6445</v>
      </c>
    </row>
    <row r="1012" spans="1:4" x14ac:dyDescent="0.3">
      <c r="A1012" s="7" t="s">
        <v>1360</v>
      </c>
      <c r="B1012" s="7" t="s">
        <v>6446</v>
      </c>
      <c r="C1012" s="7" t="s">
        <v>4733</v>
      </c>
      <c r="D1012" s="7" t="s">
        <v>5203</v>
      </c>
    </row>
    <row r="1013" spans="1:4" x14ac:dyDescent="0.3">
      <c r="A1013" s="7" t="s">
        <v>1359</v>
      </c>
      <c r="B1013" s="7" t="s">
        <v>6447</v>
      </c>
      <c r="C1013" s="7" t="s">
        <v>4733</v>
      </c>
      <c r="D1013" s="7" t="s">
        <v>6308</v>
      </c>
    </row>
    <row r="1014" spans="1:4" x14ac:dyDescent="0.3">
      <c r="A1014" s="7" t="s">
        <v>1358</v>
      </c>
      <c r="B1014" s="7" t="s">
        <v>6448</v>
      </c>
      <c r="C1014" s="7" t="s">
        <v>4733</v>
      </c>
      <c r="D1014" s="7" t="s">
        <v>6449</v>
      </c>
    </row>
    <row r="1015" spans="1:4" x14ac:dyDescent="0.3">
      <c r="A1015" s="7" t="s">
        <v>1357</v>
      </c>
      <c r="B1015" s="7" t="s">
        <v>6450</v>
      </c>
      <c r="C1015" s="7" t="s">
        <v>4733</v>
      </c>
      <c r="D1015" s="7" t="s">
        <v>5672</v>
      </c>
    </row>
    <row r="1016" spans="1:4" x14ac:dyDescent="0.3">
      <c r="A1016" s="7" t="s">
        <v>1356</v>
      </c>
      <c r="B1016" s="7" t="s">
        <v>6451</v>
      </c>
      <c r="C1016" s="7" t="s">
        <v>4733</v>
      </c>
      <c r="D1016" s="7" t="s">
        <v>5038</v>
      </c>
    </row>
    <row r="1017" spans="1:4" x14ac:dyDescent="0.3">
      <c r="A1017" s="7" t="s">
        <v>1355</v>
      </c>
      <c r="B1017" s="7" t="s">
        <v>6452</v>
      </c>
      <c r="C1017" s="7" t="s">
        <v>4733</v>
      </c>
      <c r="D1017" s="7" t="s">
        <v>6453</v>
      </c>
    </row>
    <row r="1018" spans="1:4" x14ac:dyDescent="0.3">
      <c r="A1018" s="7" t="s">
        <v>1354</v>
      </c>
      <c r="B1018" s="7" t="s">
        <v>6454</v>
      </c>
      <c r="C1018" s="7" t="s">
        <v>5608</v>
      </c>
      <c r="D1018" s="7" t="s">
        <v>6455</v>
      </c>
    </row>
    <row r="1019" spans="1:4" x14ac:dyDescent="0.3">
      <c r="A1019" s="7" t="s">
        <v>1353</v>
      </c>
      <c r="B1019" s="7" t="s">
        <v>6456</v>
      </c>
      <c r="C1019" s="7" t="s">
        <v>5608</v>
      </c>
      <c r="D1019" s="7" t="s">
        <v>6457</v>
      </c>
    </row>
    <row r="1020" spans="1:4" x14ac:dyDescent="0.3">
      <c r="A1020" s="7" t="s">
        <v>1352</v>
      </c>
      <c r="B1020" s="7" t="s">
        <v>6458</v>
      </c>
      <c r="C1020" s="7" t="s">
        <v>4736</v>
      </c>
      <c r="D1020" s="7" t="s">
        <v>4749</v>
      </c>
    </row>
    <row r="1021" spans="1:4" x14ac:dyDescent="0.3">
      <c r="A1021" s="7" t="s">
        <v>1351</v>
      </c>
      <c r="B1021" s="7" t="s">
        <v>6459</v>
      </c>
      <c r="C1021" s="7" t="s">
        <v>4733</v>
      </c>
      <c r="D1021" s="7" t="s">
        <v>6460</v>
      </c>
    </row>
    <row r="1022" spans="1:4" x14ac:dyDescent="0.3">
      <c r="A1022" s="7" t="s">
        <v>1350</v>
      </c>
      <c r="B1022" s="7" t="s">
        <v>6461</v>
      </c>
      <c r="C1022" s="7" t="s">
        <v>4736</v>
      </c>
      <c r="D1022" s="7" t="s">
        <v>6462</v>
      </c>
    </row>
    <row r="1023" spans="1:4" x14ac:dyDescent="0.3">
      <c r="A1023" s="7" t="s">
        <v>1349</v>
      </c>
      <c r="B1023" s="7" t="s">
        <v>6463</v>
      </c>
      <c r="C1023" s="7" t="s">
        <v>4733</v>
      </c>
      <c r="D1023" s="7" t="s">
        <v>6464</v>
      </c>
    </row>
    <row r="1024" spans="1:4" x14ac:dyDescent="0.3">
      <c r="A1024" s="7" t="s">
        <v>1348</v>
      </c>
      <c r="B1024" s="7" t="s">
        <v>6465</v>
      </c>
      <c r="C1024" s="7" t="s">
        <v>4733</v>
      </c>
      <c r="D1024" s="7" t="s">
        <v>6466</v>
      </c>
    </row>
    <row r="1025" spans="1:4" x14ac:dyDescent="0.3">
      <c r="A1025" s="7" t="s">
        <v>1347</v>
      </c>
      <c r="B1025" s="7" t="s">
        <v>6467</v>
      </c>
      <c r="C1025" s="7" t="s">
        <v>4736</v>
      </c>
      <c r="D1025" s="7" t="s">
        <v>6468</v>
      </c>
    </row>
    <row r="1026" spans="1:4" x14ac:dyDescent="0.3">
      <c r="A1026" s="7" t="s">
        <v>1346</v>
      </c>
      <c r="B1026" s="7" t="s">
        <v>6469</v>
      </c>
      <c r="C1026" s="7" t="s">
        <v>4736</v>
      </c>
      <c r="D1026" s="7" t="s">
        <v>4757</v>
      </c>
    </row>
    <row r="1027" spans="1:4" x14ac:dyDescent="0.3">
      <c r="A1027" s="7" t="s">
        <v>1345</v>
      </c>
      <c r="B1027" s="7" t="s">
        <v>6470</v>
      </c>
      <c r="C1027" s="7" t="s">
        <v>4736</v>
      </c>
      <c r="D1027" s="7" t="s">
        <v>6471</v>
      </c>
    </row>
    <row r="1028" spans="1:4" x14ac:dyDescent="0.3">
      <c r="A1028" s="7" t="s">
        <v>1344</v>
      </c>
      <c r="B1028" s="7" t="s">
        <v>6472</v>
      </c>
      <c r="C1028" s="7" t="s">
        <v>4733</v>
      </c>
      <c r="D1028" s="7" t="s">
        <v>6473</v>
      </c>
    </row>
    <row r="1029" spans="1:4" x14ac:dyDescent="0.3">
      <c r="A1029" s="7" t="s">
        <v>1343</v>
      </c>
      <c r="B1029" s="7" t="s">
        <v>6474</v>
      </c>
      <c r="C1029" s="7" t="s">
        <v>4736</v>
      </c>
      <c r="D1029" s="7" t="s">
        <v>6471</v>
      </c>
    </row>
    <row r="1030" spans="1:4" x14ac:dyDescent="0.3">
      <c r="A1030" s="7" t="s">
        <v>1342</v>
      </c>
      <c r="B1030" s="7" t="s">
        <v>6475</v>
      </c>
      <c r="C1030" s="7" t="s">
        <v>4736</v>
      </c>
      <c r="D1030" s="7" t="s">
        <v>4892</v>
      </c>
    </row>
    <row r="1031" spans="1:4" x14ac:dyDescent="0.3">
      <c r="A1031" s="7" t="s">
        <v>1341</v>
      </c>
      <c r="B1031" s="7" t="s">
        <v>6476</v>
      </c>
      <c r="C1031" s="7" t="s">
        <v>4733</v>
      </c>
      <c r="D1031" s="7" t="s">
        <v>6477</v>
      </c>
    </row>
    <row r="1032" spans="1:4" x14ac:dyDescent="0.3">
      <c r="A1032" s="7" t="s">
        <v>1340</v>
      </c>
      <c r="B1032" s="7" t="s">
        <v>6478</v>
      </c>
      <c r="C1032" s="7" t="s">
        <v>4736</v>
      </c>
      <c r="D1032" s="7" t="s">
        <v>6479</v>
      </c>
    </row>
    <row r="1033" spans="1:4" x14ac:dyDescent="0.3">
      <c r="A1033" s="7" t="s">
        <v>1339</v>
      </c>
      <c r="B1033" s="7" t="s">
        <v>6480</v>
      </c>
      <c r="C1033" s="7" t="s">
        <v>4733</v>
      </c>
      <c r="D1033" s="7" t="s">
        <v>6481</v>
      </c>
    </row>
    <row r="1034" spans="1:4" x14ac:dyDescent="0.3">
      <c r="A1034" s="7" t="s">
        <v>1338</v>
      </c>
      <c r="B1034" s="7" t="s">
        <v>5896</v>
      </c>
      <c r="C1034" s="7" t="s">
        <v>4733</v>
      </c>
      <c r="D1034" s="7" t="s">
        <v>6482</v>
      </c>
    </row>
    <row r="1035" spans="1:4" x14ac:dyDescent="0.3">
      <c r="A1035" s="7" t="s">
        <v>1337</v>
      </c>
      <c r="B1035" s="7" t="s">
        <v>6483</v>
      </c>
      <c r="C1035" s="7" t="s">
        <v>4733</v>
      </c>
      <c r="D1035" s="7" t="s">
        <v>5442</v>
      </c>
    </row>
    <row r="1036" spans="1:4" x14ac:dyDescent="0.3">
      <c r="A1036" s="7" t="s">
        <v>1336</v>
      </c>
      <c r="B1036" s="7" t="s">
        <v>6484</v>
      </c>
      <c r="C1036" s="7" t="s">
        <v>4733</v>
      </c>
      <c r="D1036" s="7" t="s">
        <v>6485</v>
      </c>
    </row>
    <row r="1037" spans="1:4" x14ac:dyDescent="0.3">
      <c r="A1037" s="7" t="s">
        <v>1335</v>
      </c>
      <c r="B1037" s="7" t="s">
        <v>6486</v>
      </c>
      <c r="C1037" s="7" t="s">
        <v>4733</v>
      </c>
      <c r="D1037" s="7" t="s">
        <v>5737</v>
      </c>
    </row>
    <row r="1038" spans="1:4" x14ac:dyDescent="0.3">
      <c r="A1038" s="7" t="s">
        <v>1334</v>
      </c>
      <c r="B1038" s="7" t="s">
        <v>6487</v>
      </c>
      <c r="C1038" s="7" t="s">
        <v>4736</v>
      </c>
      <c r="D1038" s="7" t="s">
        <v>4862</v>
      </c>
    </row>
    <row r="1039" spans="1:4" x14ac:dyDescent="0.3">
      <c r="A1039" s="7" t="s">
        <v>1333</v>
      </c>
      <c r="B1039" s="7" t="s">
        <v>6488</v>
      </c>
      <c r="C1039" s="7" t="s">
        <v>4736</v>
      </c>
      <c r="D1039" s="7" t="s">
        <v>6489</v>
      </c>
    </row>
    <row r="1040" spans="1:4" x14ac:dyDescent="0.3">
      <c r="A1040" s="7" t="s">
        <v>1332</v>
      </c>
      <c r="B1040" s="7" t="s">
        <v>6490</v>
      </c>
      <c r="C1040" s="7" t="s">
        <v>4733</v>
      </c>
      <c r="D1040" s="7" t="s">
        <v>5236</v>
      </c>
    </row>
    <row r="1041" spans="1:4" x14ac:dyDescent="0.3">
      <c r="A1041" s="7" t="s">
        <v>1331</v>
      </c>
      <c r="B1041" s="7" t="s">
        <v>6491</v>
      </c>
      <c r="C1041" s="7" t="s">
        <v>4733</v>
      </c>
      <c r="D1041" s="7" t="s">
        <v>6492</v>
      </c>
    </row>
    <row r="1042" spans="1:4" x14ac:dyDescent="0.3">
      <c r="A1042" s="7" t="s">
        <v>1330</v>
      </c>
      <c r="B1042" s="7" t="s">
        <v>5946</v>
      </c>
      <c r="C1042" s="7" t="s">
        <v>4736</v>
      </c>
      <c r="D1042" s="7" t="s">
        <v>5042</v>
      </c>
    </row>
    <row r="1043" spans="1:4" x14ac:dyDescent="0.3">
      <c r="A1043" s="7" t="s">
        <v>1329</v>
      </c>
      <c r="B1043" s="7" t="s">
        <v>6493</v>
      </c>
      <c r="C1043" s="7" t="s">
        <v>4733</v>
      </c>
      <c r="D1043" s="7" t="s">
        <v>6494</v>
      </c>
    </row>
    <row r="1044" spans="1:4" x14ac:dyDescent="0.3">
      <c r="A1044" s="7" t="s">
        <v>1328</v>
      </c>
      <c r="B1044" s="7" t="s">
        <v>6495</v>
      </c>
      <c r="C1044" s="7" t="s">
        <v>4736</v>
      </c>
      <c r="D1044" s="7" t="s">
        <v>6496</v>
      </c>
    </row>
    <row r="1045" spans="1:4" x14ac:dyDescent="0.3">
      <c r="A1045" s="7" t="s">
        <v>1327</v>
      </c>
      <c r="B1045" s="7" t="s">
        <v>6497</v>
      </c>
      <c r="C1045" s="7" t="s">
        <v>4736</v>
      </c>
      <c r="D1045" s="7" t="s">
        <v>6498</v>
      </c>
    </row>
    <row r="1046" spans="1:4" x14ac:dyDescent="0.3">
      <c r="A1046" s="7" t="s">
        <v>1326</v>
      </c>
      <c r="B1046" s="7" t="s">
        <v>6499</v>
      </c>
      <c r="C1046" s="7" t="s">
        <v>5608</v>
      </c>
      <c r="D1046" s="7" t="s">
        <v>6500</v>
      </c>
    </row>
    <row r="1047" spans="1:4" x14ac:dyDescent="0.3">
      <c r="A1047" s="7" t="s">
        <v>1325</v>
      </c>
      <c r="B1047" s="7" t="s">
        <v>6501</v>
      </c>
      <c r="C1047" s="7" t="s">
        <v>4736</v>
      </c>
      <c r="D1047" s="7" t="s">
        <v>6502</v>
      </c>
    </row>
    <row r="1048" spans="1:4" x14ac:dyDescent="0.3">
      <c r="A1048" s="7" t="s">
        <v>1324</v>
      </c>
      <c r="B1048" s="7" t="s">
        <v>6503</v>
      </c>
      <c r="C1048" s="7" t="s">
        <v>4736</v>
      </c>
      <c r="D1048" s="7" t="s">
        <v>6471</v>
      </c>
    </row>
    <row r="1049" spans="1:4" x14ac:dyDescent="0.3">
      <c r="A1049" s="7" t="s">
        <v>1323</v>
      </c>
      <c r="B1049" s="7" t="s">
        <v>6504</v>
      </c>
      <c r="C1049" s="7" t="s">
        <v>4733</v>
      </c>
      <c r="D1049" s="7" t="s">
        <v>6505</v>
      </c>
    </row>
    <row r="1050" spans="1:4" x14ac:dyDescent="0.3">
      <c r="A1050" s="7" t="s">
        <v>1322</v>
      </c>
      <c r="B1050" s="7" t="s">
        <v>6506</v>
      </c>
      <c r="C1050" s="7" t="s">
        <v>4733</v>
      </c>
      <c r="D1050" s="7" t="s">
        <v>6507</v>
      </c>
    </row>
    <row r="1051" spans="1:4" x14ac:dyDescent="0.3">
      <c r="A1051" s="7" t="s">
        <v>1321</v>
      </c>
      <c r="B1051" s="7" t="s">
        <v>6508</v>
      </c>
      <c r="C1051" s="7" t="s">
        <v>4733</v>
      </c>
      <c r="D1051" s="7" t="s">
        <v>5955</v>
      </c>
    </row>
    <row r="1052" spans="1:4" x14ac:dyDescent="0.3">
      <c r="A1052" s="7" t="s">
        <v>1320</v>
      </c>
      <c r="B1052" s="7" t="s">
        <v>6509</v>
      </c>
      <c r="C1052" s="7" t="s">
        <v>5608</v>
      </c>
      <c r="D1052" s="7" t="s">
        <v>6510</v>
      </c>
    </row>
    <row r="1053" spans="1:4" x14ac:dyDescent="0.3">
      <c r="A1053" s="7" t="s">
        <v>1319</v>
      </c>
      <c r="B1053" s="7" t="s">
        <v>6511</v>
      </c>
      <c r="C1053" s="7" t="s">
        <v>4736</v>
      </c>
      <c r="D1053" s="7" t="s">
        <v>6512</v>
      </c>
    </row>
    <row r="1054" spans="1:4" x14ac:dyDescent="0.3">
      <c r="A1054" s="7" t="s">
        <v>1318</v>
      </c>
      <c r="B1054" s="7" t="s">
        <v>6513</v>
      </c>
      <c r="C1054" s="7" t="s">
        <v>4733</v>
      </c>
      <c r="D1054" s="7" t="s">
        <v>6514</v>
      </c>
    </row>
    <row r="1055" spans="1:4" x14ac:dyDescent="0.3">
      <c r="A1055" s="7" t="s">
        <v>1317</v>
      </c>
      <c r="B1055" s="7" t="s">
        <v>6515</v>
      </c>
      <c r="C1055" s="7" t="s">
        <v>4736</v>
      </c>
      <c r="D1055" s="7" t="s">
        <v>5576</v>
      </c>
    </row>
    <row r="1056" spans="1:4" x14ac:dyDescent="0.3">
      <c r="A1056" s="7" t="s">
        <v>1316</v>
      </c>
      <c r="B1056" s="7" t="s">
        <v>6516</v>
      </c>
      <c r="C1056" s="7" t="s">
        <v>5608</v>
      </c>
      <c r="D1056" s="7" t="s">
        <v>5507</v>
      </c>
    </row>
    <row r="1057" spans="1:4" x14ac:dyDescent="0.3">
      <c r="A1057" s="7" t="s">
        <v>1315</v>
      </c>
      <c r="B1057" s="7" t="s">
        <v>6517</v>
      </c>
      <c r="C1057" s="7" t="s">
        <v>4733</v>
      </c>
      <c r="D1057" s="7" t="s">
        <v>6518</v>
      </c>
    </row>
    <row r="1058" spans="1:4" x14ac:dyDescent="0.3">
      <c r="A1058" s="7" t="s">
        <v>1314</v>
      </c>
      <c r="B1058" s="7" t="s">
        <v>6415</v>
      </c>
      <c r="C1058" s="7" t="s">
        <v>5608</v>
      </c>
      <c r="D1058" s="7" t="s">
        <v>6519</v>
      </c>
    </row>
    <row r="1059" spans="1:4" x14ac:dyDescent="0.3">
      <c r="A1059" s="7" t="s">
        <v>1313</v>
      </c>
      <c r="B1059" s="7" t="s">
        <v>6520</v>
      </c>
      <c r="C1059" s="7" t="s">
        <v>4733</v>
      </c>
      <c r="D1059" s="7" t="s">
        <v>6329</v>
      </c>
    </row>
    <row r="1060" spans="1:4" x14ac:dyDescent="0.3">
      <c r="A1060" s="7" t="s">
        <v>1312</v>
      </c>
      <c r="B1060" s="7" t="s">
        <v>6521</v>
      </c>
      <c r="C1060" s="7" t="s">
        <v>4736</v>
      </c>
      <c r="D1060" s="7" t="s">
        <v>5124</v>
      </c>
    </row>
    <row r="1061" spans="1:4" x14ac:dyDescent="0.3">
      <c r="A1061" s="7" t="s">
        <v>1311</v>
      </c>
      <c r="B1061" s="7" t="s">
        <v>6522</v>
      </c>
      <c r="C1061" s="7" t="s">
        <v>4736</v>
      </c>
      <c r="D1061" s="7" t="s">
        <v>6523</v>
      </c>
    </row>
    <row r="1062" spans="1:4" x14ac:dyDescent="0.3">
      <c r="A1062" s="7" t="s">
        <v>1310</v>
      </c>
      <c r="B1062" s="7" t="s">
        <v>6524</v>
      </c>
      <c r="C1062" s="7" t="s">
        <v>4736</v>
      </c>
      <c r="D1062" s="7" t="s">
        <v>6525</v>
      </c>
    </row>
    <row r="1063" spans="1:4" x14ac:dyDescent="0.3">
      <c r="A1063" s="7" t="s">
        <v>1309</v>
      </c>
      <c r="B1063" s="7" t="s">
        <v>6072</v>
      </c>
      <c r="C1063" s="7" t="s">
        <v>4736</v>
      </c>
      <c r="D1063" s="7" t="s">
        <v>6526</v>
      </c>
    </row>
    <row r="1064" spans="1:4" x14ac:dyDescent="0.3">
      <c r="A1064" s="7" t="s">
        <v>1308</v>
      </c>
      <c r="B1064" s="7" t="s">
        <v>6527</v>
      </c>
      <c r="C1064" s="7" t="s">
        <v>4736</v>
      </c>
      <c r="D1064" s="7" t="s">
        <v>6528</v>
      </c>
    </row>
    <row r="1065" spans="1:4" x14ac:dyDescent="0.3">
      <c r="A1065" s="7" t="s">
        <v>1307</v>
      </c>
      <c r="B1065" s="7" t="s">
        <v>6529</v>
      </c>
      <c r="C1065" s="7" t="s">
        <v>4736</v>
      </c>
      <c r="D1065" s="7" t="s">
        <v>6530</v>
      </c>
    </row>
    <row r="1066" spans="1:4" x14ac:dyDescent="0.3">
      <c r="A1066" s="7" t="s">
        <v>1306</v>
      </c>
      <c r="B1066" s="7" t="s">
        <v>6531</v>
      </c>
      <c r="C1066" s="7" t="s">
        <v>4733</v>
      </c>
      <c r="D1066" s="7" t="s">
        <v>6532</v>
      </c>
    </row>
    <row r="1067" spans="1:4" x14ac:dyDescent="0.3">
      <c r="A1067" s="7" t="s">
        <v>1305</v>
      </c>
      <c r="B1067" s="7" t="s">
        <v>6533</v>
      </c>
      <c r="C1067" s="7" t="s">
        <v>4736</v>
      </c>
      <c r="D1067" s="7" t="s">
        <v>6534</v>
      </c>
    </row>
    <row r="1068" spans="1:4" x14ac:dyDescent="0.3">
      <c r="A1068" s="7" t="s">
        <v>1304</v>
      </c>
      <c r="B1068" s="7" t="s">
        <v>6535</v>
      </c>
      <c r="C1068" s="7" t="s">
        <v>4733</v>
      </c>
      <c r="D1068" s="7" t="s">
        <v>6087</v>
      </c>
    </row>
    <row r="1069" spans="1:4" x14ac:dyDescent="0.3">
      <c r="A1069" s="7" t="s">
        <v>1303</v>
      </c>
      <c r="B1069" s="7" t="s">
        <v>6536</v>
      </c>
      <c r="C1069" s="7" t="s">
        <v>4736</v>
      </c>
      <c r="D1069" s="7" t="s">
        <v>4747</v>
      </c>
    </row>
    <row r="1070" spans="1:4" x14ac:dyDescent="0.3">
      <c r="A1070" s="7" t="s">
        <v>1302</v>
      </c>
      <c r="B1070" s="7" t="s">
        <v>6083</v>
      </c>
      <c r="C1070" s="7" t="s">
        <v>4733</v>
      </c>
      <c r="D1070" s="7" t="s">
        <v>6537</v>
      </c>
    </row>
    <row r="1071" spans="1:4" x14ac:dyDescent="0.3">
      <c r="A1071" s="7" t="s">
        <v>1301</v>
      </c>
      <c r="B1071" s="7" t="s">
        <v>6538</v>
      </c>
      <c r="C1071" s="7" t="s">
        <v>4733</v>
      </c>
      <c r="D1071" s="7" t="s">
        <v>6539</v>
      </c>
    </row>
    <row r="1072" spans="1:4" x14ac:dyDescent="0.3">
      <c r="A1072" s="7" t="s">
        <v>1300</v>
      </c>
      <c r="B1072" s="7" t="s">
        <v>6540</v>
      </c>
      <c r="C1072" s="7" t="s">
        <v>4733</v>
      </c>
      <c r="D1072" s="7" t="s">
        <v>5373</v>
      </c>
    </row>
    <row r="1073" spans="1:4" x14ac:dyDescent="0.3">
      <c r="A1073" s="7" t="s">
        <v>1299</v>
      </c>
      <c r="B1073" s="7" t="s">
        <v>6541</v>
      </c>
      <c r="C1073" s="7" t="s">
        <v>5608</v>
      </c>
      <c r="D1073" s="7" t="s">
        <v>6542</v>
      </c>
    </row>
    <row r="1074" spans="1:4" x14ac:dyDescent="0.3">
      <c r="A1074" s="7" t="s">
        <v>1298</v>
      </c>
      <c r="B1074" s="7" t="s">
        <v>6543</v>
      </c>
      <c r="C1074" s="7" t="s">
        <v>4733</v>
      </c>
      <c r="D1074" s="7" t="s">
        <v>6544</v>
      </c>
    </row>
    <row r="1075" spans="1:4" x14ac:dyDescent="0.3">
      <c r="A1075" s="7" t="s">
        <v>1297</v>
      </c>
      <c r="B1075" s="7" t="s">
        <v>6545</v>
      </c>
      <c r="C1075" s="7" t="s">
        <v>4736</v>
      </c>
      <c r="D1075" s="7" t="s">
        <v>5013</v>
      </c>
    </row>
    <row r="1076" spans="1:4" x14ac:dyDescent="0.3">
      <c r="A1076" s="7" t="s">
        <v>1296</v>
      </c>
      <c r="B1076" s="7" t="s">
        <v>6546</v>
      </c>
      <c r="C1076" s="7" t="s">
        <v>4736</v>
      </c>
      <c r="D1076" s="7" t="s">
        <v>5709</v>
      </c>
    </row>
    <row r="1077" spans="1:4" x14ac:dyDescent="0.3">
      <c r="A1077" s="7" t="s">
        <v>1295</v>
      </c>
      <c r="B1077" s="7" t="s">
        <v>5636</v>
      </c>
      <c r="C1077" s="7" t="s">
        <v>4736</v>
      </c>
      <c r="D1077" s="7" t="s">
        <v>6547</v>
      </c>
    </row>
    <row r="1078" spans="1:4" x14ac:dyDescent="0.3">
      <c r="A1078" s="7" t="s">
        <v>1294</v>
      </c>
      <c r="B1078" s="7" t="s">
        <v>6548</v>
      </c>
      <c r="C1078" s="7" t="s">
        <v>4733</v>
      </c>
      <c r="D1078" s="7" t="s">
        <v>6549</v>
      </c>
    </row>
    <row r="1079" spans="1:4" x14ac:dyDescent="0.3">
      <c r="A1079" s="7" t="s">
        <v>1293</v>
      </c>
      <c r="B1079" s="7" t="s">
        <v>6550</v>
      </c>
      <c r="C1079" s="7" t="s">
        <v>4736</v>
      </c>
      <c r="D1079" s="7" t="s">
        <v>5159</v>
      </c>
    </row>
    <row r="1080" spans="1:4" x14ac:dyDescent="0.3">
      <c r="A1080" s="7" t="s">
        <v>1292</v>
      </c>
      <c r="B1080" s="7" t="s">
        <v>6551</v>
      </c>
      <c r="C1080" s="7" t="s">
        <v>4736</v>
      </c>
      <c r="D1080" s="7" t="s">
        <v>6552</v>
      </c>
    </row>
    <row r="1081" spans="1:4" x14ac:dyDescent="0.3">
      <c r="A1081" s="7" t="s">
        <v>1291</v>
      </c>
      <c r="B1081" s="7" t="s">
        <v>6553</v>
      </c>
      <c r="C1081" s="7" t="s">
        <v>4736</v>
      </c>
      <c r="D1081" s="7" t="s">
        <v>6554</v>
      </c>
    </row>
    <row r="1082" spans="1:4" x14ac:dyDescent="0.3">
      <c r="A1082" s="7" t="s">
        <v>1290</v>
      </c>
      <c r="B1082" s="7" t="s">
        <v>6555</v>
      </c>
      <c r="C1082" s="7" t="s">
        <v>4736</v>
      </c>
      <c r="D1082" s="7" t="s">
        <v>5730</v>
      </c>
    </row>
    <row r="1083" spans="1:4" x14ac:dyDescent="0.3">
      <c r="A1083" s="7" t="s">
        <v>1289</v>
      </c>
      <c r="B1083" s="7" t="s">
        <v>6556</v>
      </c>
      <c r="C1083" s="7" t="s">
        <v>5608</v>
      </c>
      <c r="D1083" s="7" t="s">
        <v>6557</v>
      </c>
    </row>
    <row r="1084" spans="1:4" x14ac:dyDescent="0.3">
      <c r="A1084" s="7" t="s">
        <v>1288</v>
      </c>
      <c r="B1084" s="7" t="s">
        <v>6558</v>
      </c>
      <c r="C1084" s="7" t="s">
        <v>5608</v>
      </c>
      <c r="D1084" s="7" t="s">
        <v>6559</v>
      </c>
    </row>
    <row r="1085" spans="1:4" x14ac:dyDescent="0.3">
      <c r="A1085" s="7" t="s">
        <v>1287</v>
      </c>
      <c r="B1085" s="7" t="s">
        <v>6560</v>
      </c>
      <c r="C1085" s="7" t="s">
        <v>4736</v>
      </c>
      <c r="D1085" s="7" t="s">
        <v>6561</v>
      </c>
    </row>
    <row r="1086" spans="1:4" x14ac:dyDescent="0.3">
      <c r="A1086" s="7" t="s">
        <v>1286</v>
      </c>
      <c r="B1086" s="7" t="s">
        <v>6562</v>
      </c>
      <c r="C1086" s="7" t="s">
        <v>4736</v>
      </c>
      <c r="D1086" s="7" t="s">
        <v>5709</v>
      </c>
    </row>
    <row r="1087" spans="1:4" x14ac:dyDescent="0.3">
      <c r="A1087" s="7" t="s">
        <v>1285</v>
      </c>
      <c r="B1087" s="7" t="s">
        <v>6563</v>
      </c>
      <c r="C1087" s="7" t="s">
        <v>4736</v>
      </c>
      <c r="D1087" s="7" t="s">
        <v>5159</v>
      </c>
    </row>
    <row r="1088" spans="1:4" x14ac:dyDescent="0.3">
      <c r="A1088" s="7" t="s">
        <v>1284</v>
      </c>
      <c r="B1088" s="7" t="s">
        <v>6564</v>
      </c>
      <c r="C1088" s="7" t="s">
        <v>4733</v>
      </c>
      <c r="D1088" s="7" t="s">
        <v>6565</v>
      </c>
    </row>
    <row r="1089" spans="1:4" x14ac:dyDescent="0.3">
      <c r="A1089" s="7" t="s">
        <v>1283</v>
      </c>
      <c r="B1089" s="7" t="s">
        <v>6566</v>
      </c>
      <c r="C1089" s="7" t="s">
        <v>4733</v>
      </c>
      <c r="D1089" s="7" t="s">
        <v>6567</v>
      </c>
    </row>
    <row r="1090" spans="1:4" x14ac:dyDescent="0.3">
      <c r="A1090" s="7" t="s">
        <v>1282</v>
      </c>
      <c r="B1090" s="7" t="s">
        <v>6568</v>
      </c>
      <c r="C1090" s="7" t="s">
        <v>5608</v>
      </c>
      <c r="D1090" s="7" t="s">
        <v>6569</v>
      </c>
    </row>
    <row r="1091" spans="1:4" x14ac:dyDescent="0.3">
      <c r="A1091" s="7" t="s">
        <v>1281</v>
      </c>
      <c r="B1091" s="7" t="s">
        <v>6570</v>
      </c>
      <c r="C1091" s="7" t="s">
        <v>4733</v>
      </c>
      <c r="D1091" s="7" t="s">
        <v>6571</v>
      </c>
    </row>
    <row r="1092" spans="1:4" x14ac:dyDescent="0.3">
      <c r="A1092" s="7" t="s">
        <v>1280</v>
      </c>
      <c r="B1092" s="7" t="s">
        <v>6488</v>
      </c>
      <c r="C1092" s="7" t="s">
        <v>4733</v>
      </c>
      <c r="D1092" s="7" t="s">
        <v>6572</v>
      </c>
    </row>
    <row r="1093" spans="1:4" x14ac:dyDescent="0.3">
      <c r="A1093" s="7" t="s">
        <v>1279</v>
      </c>
      <c r="B1093" s="7" t="s">
        <v>6573</v>
      </c>
      <c r="C1093" s="7" t="s">
        <v>4736</v>
      </c>
      <c r="D1093" s="7" t="s">
        <v>6574</v>
      </c>
    </row>
    <row r="1094" spans="1:4" x14ac:dyDescent="0.3">
      <c r="A1094" s="7" t="s">
        <v>1278</v>
      </c>
      <c r="B1094" s="7" t="s">
        <v>6575</v>
      </c>
      <c r="C1094" s="7" t="s">
        <v>4733</v>
      </c>
      <c r="D1094" s="7" t="s">
        <v>6576</v>
      </c>
    </row>
    <row r="1095" spans="1:4" x14ac:dyDescent="0.3">
      <c r="A1095" s="7" t="s">
        <v>1277</v>
      </c>
      <c r="B1095" s="7" t="s">
        <v>4857</v>
      </c>
      <c r="C1095" s="7" t="s">
        <v>4736</v>
      </c>
      <c r="D1095" s="7" t="s">
        <v>6176</v>
      </c>
    </row>
    <row r="1096" spans="1:4" x14ac:dyDescent="0.3">
      <c r="A1096" s="7" t="s">
        <v>1276</v>
      </c>
      <c r="B1096" s="7" t="s">
        <v>6577</v>
      </c>
      <c r="C1096" s="7" t="s">
        <v>4736</v>
      </c>
      <c r="D1096" s="7" t="s">
        <v>5033</v>
      </c>
    </row>
    <row r="1097" spans="1:4" x14ac:dyDescent="0.3">
      <c r="A1097" s="7" t="s">
        <v>1275</v>
      </c>
      <c r="B1097" s="7" t="s">
        <v>6578</v>
      </c>
      <c r="C1097" s="7" t="s">
        <v>5608</v>
      </c>
      <c r="D1097" s="7" t="s">
        <v>6579</v>
      </c>
    </row>
    <row r="1098" spans="1:4" x14ac:dyDescent="0.3">
      <c r="A1098" s="7" t="s">
        <v>1274</v>
      </c>
      <c r="B1098" s="7" t="s">
        <v>6580</v>
      </c>
      <c r="C1098" s="7" t="s">
        <v>4733</v>
      </c>
      <c r="D1098" s="7" t="s">
        <v>6581</v>
      </c>
    </row>
    <row r="1099" spans="1:4" x14ac:dyDescent="0.3">
      <c r="A1099" s="7" t="s">
        <v>1273</v>
      </c>
      <c r="B1099" s="7" t="s">
        <v>6582</v>
      </c>
      <c r="C1099" s="7" t="s">
        <v>4733</v>
      </c>
      <c r="D1099" s="7" t="s">
        <v>5955</v>
      </c>
    </row>
    <row r="1100" spans="1:4" x14ac:dyDescent="0.3">
      <c r="A1100" s="7" t="s">
        <v>1272</v>
      </c>
      <c r="B1100" s="7" t="s">
        <v>5214</v>
      </c>
      <c r="C1100" s="7" t="s">
        <v>4733</v>
      </c>
      <c r="D1100" s="7" t="s">
        <v>6583</v>
      </c>
    </row>
    <row r="1101" spans="1:4" x14ac:dyDescent="0.3">
      <c r="A1101" s="7" t="s">
        <v>1271</v>
      </c>
      <c r="B1101" s="7" t="s">
        <v>6584</v>
      </c>
      <c r="C1101" s="7" t="s">
        <v>4736</v>
      </c>
      <c r="D1101" s="7" t="s">
        <v>6585</v>
      </c>
    </row>
    <row r="1102" spans="1:4" x14ac:dyDescent="0.3">
      <c r="A1102" s="7" t="s">
        <v>1270</v>
      </c>
      <c r="B1102" s="7" t="s">
        <v>6586</v>
      </c>
      <c r="C1102" s="7" t="s">
        <v>5608</v>
      </c>
      <c r="D1102" s="7" t="s">
        <v>5553</v>
      </c>
    </row>
    <row r="1103" spans="1:4" x14ac:dyDescent="0.3">
      <c r="A1103" s="7" t="s">
        <v>1269</v>
      </c>
      <c r="B1103" s="7" t="s">
        <v>5596</v>
      </c>
      <c r="C1103" s="7" t="s">
        <v>4736</v>
      </c>
      <c r="D1103" s="7" t="s">
        <v>4747</v>
      </c>
    </row>
    <row r="1104" spans="1:4" x14ac:dyDescent="0.3">
      <c r="A1104" s="7" t="s">
        <v>1268</v>
      </c>
      <c r="B1104" s="7" t="s">
        <v>6587</v>
      </c>
      <c r="C1104" s="7" t="s">
        <v>4736</v>
      </c>
      <c r="D1104" s="7" t="s">
        <v>6588</v>
      </c>
    </row>
    <row r="1105" spans="1:4" x14ac:dyDescent="0.3">
      <c r="A1105" s="7" t="s">
        <v>1267</v>
      </c>
      <c r="B1105" s="7" t="s">
        <v>6589</v>
      </c>
      <c r="C1105" s="7" t="s">
        <v>4733</v>
      </c>
      <c r="D1105" s="7" t="s">
        <v>6590</v>
      </c>
    </row>
    <row r="1106" spans="1:4" x14ac:dyDescent="0.3">
      <c r="A1106" s="7" t="s">
        <v>1266</v>
      </c>
      <c r="B1106" s="7" t="s">
        <v>6591</v>
      </c>
      <c r="C1106" s="7" t="s">
        <v>4736</v>
      </c>
      <c r="D1106" s="7" t="s">
        <v>6592</v>
      </c>
    </row>
    <row r="1107" spans="1:4" x14ac:dyDescent="0.3">
      <c r="A1107" s="7" t="s">
        <v>1265</v>
      </c>
      <c r="B1107" s="7" t="s">
        <v>6593</v>
      </c>
      <c r="C1107" s="7" t="s">
        <v>4736</v>
      </c>
      <c r="D1107" s="7" t="s">
        <v>4961</v>
      </c>
    </row>
    <row r="1108" spans="1:4" x14ac:dyDescent="0.3">
      <c r="A1108" s="7" t="s">
        <v>1264</v>
      </c>
      <c r="B1108" s="7" t="s">
        <v>6594</v>
      </c>
      <c r="C1108" s="7" t="s">
        <v>4736</v>
      </c>
      <c r="D1108" s="7" t="s">
        <v>5787</v>
      </c>
    </row>
    <row r="1109" spans="1:4" x14ac:dyDescent="0.3">
      <c r="A1109" s="7" t="s">
        <v>1263</v>
      </c>
      <c r="B1109" s="7" t="s">
        <v>6595</v>
      </c>
      <c r="C1109" s="7" t="s">
        <v>4733</v>
      </c>
      <c r="D1109" s="7" t="s">
        <v>6596</v>
      </c>
    </row>
    <row r="1110" spans="1:4" x14ac:dyDescent="0.3">
      <c r="A1110" s="7" t="s">
        <v>1262</v>
      </c>
      <c r="B1110" s="7" t="s">
        <v>6597</v>
      </c>
      <c r="C1110" s="7" t="s">
        <v>5608</v>
      </c>
      <c r="D1110" s="7" t="s">
        <v>6598</v>
      </c>
    </row>
    <row r="1111" spans="1:4" x14ac:dyDescent="0.3">
      <c r="A1111" s="7" t="s">
        <v>1261</v>
      </c>
      <c r="B1111" s="7" t="s">
        <v>6599</v>
      </c>
      <c r="C1111" s="7" t="s">
        <v>5608</v>
      </c>
      <c r="D1111" s="7" t="s">
        <v>6600</v>
      </c>
    </row>
    <row r="1112" spans="1:4" x14ac:dyDescent="0.3">
      <c r="A1112" s="7" t="s">
        <v>1260</v>
      </c>
      <c r="B1112" s="7" t="s">
        <v>5463</v>
      </c>
      <c r="C1112" s="7" t="s">
        <v>4733</v>
      </c>
      <c r="D1112" s="7" t="s">
        <v>4888</v>
      </c>
    </row>
    <row r="1113" spans="1:4" x14ac:dyDescent="0.3">
      <c r="A1113" s="7" t="s">
        <v>1259</v>
      </c>
      <c r="B1113" s="7" t="s">
        <v>6601</v>
      </c>
      <c r="C1113" s="7" t="s">
        <v>5608</v>
      </c>
      <c r="D1113" s="7" t="s">
        <v>6602</v>
      </c>
    </row>
    <row r="1114" spans="1:4" x14ac:dyDescent="0.3">
      <c r="A1114" s="7" t="s">
        <v>1258</v>
      </c>
      <c r="B1114" s="7" t="s">
        <v>6603</v>
      </c>
      <c r="C1114" s="7" t="s">
        <v>4736</v>
      </c>
      <c r="D1114" s="7" t="s">
        <v>4918</v>
      </c>
    </row>
    <row r="1115" spans="1:4" x14ac:dyDescent="0.3">
      <c r="A1115" s="7" t="s">
        <v>1257</v>
      </c>
      <c r="B1115" s="7" t="s">
        <v>6604</v>
      </c>
      <c r="C1115" s="7" t="s">
        <v>4733</v>
      </c>
      <c r="D1115" s="7" t="s">
        <v>6605</v>
      </c>
    </row>
    <row r="1116" spans="1:4" x14ac:dyDescent="0.3">
      <c r="A1116" s="7" t="s">
        <v>1256</v>
      </c>
      <c r="B1116" s="7" t="s">
        <v>6606</v>
      </c>
      <c r="C1116" s="7" t="s">
        <v>4733</v>
      </c>
      <c r="D1116" s="7" t="s">
        <v>6607</v>
      </c>
    </row>
    <row r="1117" spans="1:4" x14ac:dyDescent="0.3">
      <c r="A1117" s="7" t="s">
        <v>1255</v>
      </c>
      <c r="B1117" s="7" t="s">
        <v>6608</v>
      </c>
      <c r="C1117" s="7" t="s">
        <v>4733</v>
      </c>
      <c r="D1117" s="7" t="s">
        <v>6609</v>
      </c>
    </row>
    <row r="1118" spans="1:4" x14ac:dyDescent="0.3">
      <c r="A1118" s="7" t="s">
        <v>1254</v>
      </c>
      <c r="B1118" s="7" t="s">
        <v>6610</v>
      </c>
      <c r="C1118" s="7" t="s">
        <v>4733</v>
      </c>
      <c r="D1118" s="7" t="s">
        <v>6611</v>
      </c>
    </row>
    <row r="1119" spans="1:4" x14ac:dyDescent="0.3">
      <c r="A1119" s="7" t="s">
        <v>1253</v>
      </c>
      <c r="B1119" s="7" t="s">
        <v>6612</v>
      </c>
      <c r="C1119" s="7" t="s">
        <v>4733</v>
      </c>
      <c r="D1119" s="7" t="s">
        <v>5167</v>
      </c>
    </row>
    <row r="1120" spans="1:4" x14ac:dyDescent="0.3">
      <c r="A1120" s="7" t="s">
        <v>1252</v>
      </c>
      <c r="B1120" s="7" t="s">
        <v>6613</v>
      </c>
      <c r="C1120" s="7" t="s">
        <v>4736</v>
      </c>
      <c r="D1120" s="7" t="s">
        <v>6614</v>
      </c>
    </row>
    <row r="1121" spans="1:4" x14ac:dyDescent="0.3">
      <c r="A1121" s="7" t="s">
        <v>1251</v>
      </c>
      <c r="B1121" s="7" t="s">
        <v>6615</v>
      </c>
      <c r="C1121" s="7" t="s">
        <v>4736</v>
      </c>
      <c r="D1121" s="7" t="s">
        <v>6616</v>
      </c>
    </row>
    <row r="1122" spans="1:4" x14ac:dyDescent="0.3">
      <c r="A1122" s="7" t="s">
        <v>1250</v>
      </c>
      <c r="B1122" s="7" t="s">
        <v>6617</v>
      </c>
      <c r="C1122" s="7" t="s">
        <v>4736</v>
      </c>
      <c r="D1122" s="7" t="s">
        <v>6618</v>
      </c>
    </row>
    <row r="1123" spans="1:4" x14ac:dyDescent="0.3">
      <c r="A1123" s="7" t="s">
        <v>1249</v>
      </c>
      <c r="B1123" s="7" t="s">
        <v>6619</v>
      </c>
      <c r="C1123" s="7" t="s">
        <v>4736</v>
      </c>
      <c r="D1123" s="7" t="s">
        <v>6176</v>
      </c>
    </row>
    <row r="1124" spans="1:4" x14ac:dyDescent="0.3">
      <c r="A1124" s="7" t="s">
        <v>1248</v>
      </c>
      <c r="B1124" s="7" t="s">
        <v>6620</v>
      </c>
      <c r="C1124" s="7" t="s">
        <v>4733</v>
      </c>
      <c r="D1124" s="7" t="s">
        <v>6621</v>
      </c>
    </row>
    <row r="1125" spans="1:4" x14ac:dyDescent="0.3">
      <c r="A1125" s="7" t="s">
        <v>1247</v>
      </c>
      <c r="B1125" s="7" t="s">
        <v>6622</v>
      </c>
      <c r="C1125" s="7" t="s">
        <v>4736</v>
      </c>
      <c r="D1125" s="7" t="s">
        <v>5476</v>
      </c>
    </row>
    <row r="1126" spans="1:4" x14ac:dyDescent="0.3">
      <c r="A1126" s="7" t="s">
        <v>1246</v>
      </c>
      <c r="B1126" s="7" t="s">
        <v>6623</v>
      </c>
      <c r="C1126" s="7" t="s">
        <v>5608</v>
      </c>
      <c r="D1126" s="7" t="s">
        <v>6624</v>
      </c>
    </row>
    <row r="1127" spans="1:4" x14ac:dyDescent="0.3">
      <c r="A1127" s="7" t="s">
        <v>1245</v>
      </c>
      <c r="B1127" s="7" t="s">
        <v>6625</v>
      </c>
      <c r="C1127" s="7" t="s">
        <v>4733</v>
      </c>
      <c r="D1127" s="7" t="s">
        <v>6626</v>
      </c>
    </row>
    <row r="1128" spans="1:4" x14ac:dyDescent="0.3">
      <c r="A1128" s="7" t="s">
        <v>1244</v>
      </c>
      <c r="B1128" s="7" t="s">
        <v>6627</v>
      </c>
      <c r="C1128" s="7" t="s">
        <v>4736</v>
      </c>
      <c r="D1128" s="7" t="s">
        <v>5488</v>
      </c>
    </row>
    <row r="1129" spans="1:4" x14ac:dyDescent="0.3">
      <c r="A1129" s="7" t="s">
        <v>1243</v>
      </c>
      <c r="B1129" s="7" t="s">
        <v>6628</v>
      </c>
      <c r="C1129" s="7" t="s">
        <v>4736</v>
      </c>
      <c r="D1129" s="7" t="s">
        <v>4830</v>
      </c>
    </row>
    <row r="1130" spans="1:4" x14ac:dyDescent="0.3">
      <c r="A1130" s="7" t="s">
        <v>1242</v>
      </c>
      <c r="B1130" s="7" t="s">
        <v>6629</v>
      </c>
      <c r="C1130" s="7" t="s">
        <v>4736</v>
      </c>
      <c r="D1130" s="7" t="s">
        <v>6630</v>
      </c>
    </row>
    <row r="1131" spans="1:4" x14ac:dyDescent="0.3">
      <c r="A1131" s="7" t="s">
        <v>1241</v>
      </c>
      <c r="B1131" s="7" t="s">
        <v>6631</v>
      </c>
      <c r="C1131" s="7" t="s">
        <v>4733</v>
      </c>
      <c r="D1131" s="7" t="s">
        <v>5678</v>
      </c>
    </row>
    <row r="1132" spans="1:4" x14ac:dyDescent="0.3">
      <c r="A1132" s="7" t="s">
        <v>1240</v>
      </c>
      <c r="B1132" s="7" t="s">
        <v>6632</v>
      </c>
      <c r="C1132" s="7" t="s">
        <v>5608</v>
      </c>
      <c r="D1132" s="7" t="s">
        <v>6633</v>
      </c>
    </row>
    <row r="1133" spans="1:4" x14ac:dyDescent="0.3">
      <c r="A1133" s="7" t="s">
        <v>1239</v>
      </c>
      <c r="B1133" s="7" t="s">
        <v>6634</v>
      </c>
      <c r="C1133" s="7" t="s">
        <v>4733</v>
      </c>
      <c r="D1133" s="7" t="s">
        <v>6635</v>
      </c>
    </row>
    <row r="1134" spans="1:4" x14ac:dyDescent="0.3">
      <c r="A1134" s="7" t="s">
        <v>1238</v>
      </c>
      <c r="B1134" s="7" t="s">
        <v>6636</v>
      </c>
      <c r="C1134" s="7" t="s">
        <v>4736</v>
      </c>
      <c r="D1134" s="7" t="s">
        <v>6637</v>
      </c>
    </row>
    <row r="1135" spans="1:4" x14ac:dyDescent="0.3">
      <c r="A1135" s="7" t="s">
        <v>1237</v>
      </c>
      <c r="B1135" s="7" t="s">
        <v>6638</v>
      </c>
      <c r="C1135" s="7" t="s">
        <v>4733</v>
      </c>
      <c r="D1135" s="7" t="s">
        <v>5097</v>
      </c>
    </row>
    <row r="1136" spans="1:4" x14ac:dyDescent="0.3">
      <c r="A1136" s="7" t="s">
        <v>1236</v>
      </c>
      <c r="B1136" s="7" t="s">
        <v>6639</v>
      </c>
      <c r="C1136" s="7" t="s">
        <v>4733</v>
      </c>
      <c r="D1136" s="7" t="s">
        <v>4860</v>
      </c>
    </row>
    <row r="1137" spans="1:4" x14ac:dyDescent="0.3">
      <c r="A1137" s="7" t="s">
        <v>1235</v>
      </c>
      <c r="B1137" s="7" t="s">
        <v>6640</v>
      </c>
      <c r="C1137" s="7" t="s">
        <v>4733</v>
      </c>
      <c r="D1137" s="7" t="s">
        <v>6641</v>
      </c>
    </row>
    <row r="1138" spans="1:4" x14ac:dyDescent="0.3">
      <c r="A1138" s="7" t="s">
        <v>1234</v>
      </c>
      <c r="B1138" s="7" t="s">
        <v>6642</v>
      </c>
      <c r="C1138" s="7" t="s">
        <v>4733</v>
      </c>
      <c r="D1138" s="7" t="s">
        <v>6643</v>
      </c>
    </row>
    <row r="1139" spans="1:4" x14ac:dyDescent="0.3">
      <c r="A1139" s="7" t="s">
        <v>1233</v>
      </c>
      <c r="B1139" s="7" t="s">
        <v>6644</v>
      </c>
      <c r="C1139" s="7" t="s">
        <v>4733</v>
      </c>
      <c r="D1139" s="7" t="s">
        <v>6645</v>
      </c>
    </row>
    <row r="1140" spans="1:4" x14ac:dyDescent="0.3">
      <c r="A1140" s="7" t="s">
        <v>1232</v>
      </c>
      <c r="B1140" s="7" t="s">
        <v>6646</v>
      </c>
      <c r="C1140" s="7" t="s">
        <v>4733</v>
      </c>
      <c r="D1140" s="7" t="s">
        <v>6647</v>
      </c>
    </row>
    <row r="1141" spans="1:4" x14ac:dyDescent="0.3">
      <c r="A1141" s="7" t="s">
        <v>1231</v>
      </c>
      <c r="B1141" s="7" t="s">
        <v>6648</v>
      </c>
      <c r="C1141" s="7" t="s">
        <v>4736</v>
      </c>
      <c r="D1141" s="7" t="s">
        <v>4830</v>
      </c>
    </row>
    <row r="1142" spans="1:4" x14ac:dyDescent="0.3">
      <c r="A1142" s="7" t="s">
        <v>1230</v>
      </c>
      <c r="B1142" s="7" t="s">
        <v>5147</v>
      </c>
      <c r="C1142" s="7" t="s">
        <v>4736</v>
      </c>
      <c r="D1142" s="7" t="s">
        <v>4862</v>
      </c>
    </row>
    <row r="1143" spans="1:4" x14ac:dyDescent="0.3">
      <c r="A1143" s="7" t="s">
        <v>1229</v>
      </c>
      <c r="B1143" s="7" t="s">
        <v>6649</v>
      </c>
      <c r="C1143" s="7" t="s">
        <v>4733</v>
      </c>
      <c r="D1143" s="7" t="s">
        <v>5095</v>
      </c>
    </row>
    <row r="1144" spans="1:4" x14ac:dyDescent="0.3">
      <c r="A1144" s="7" t="s">
        <v>1228</v>
      </c>
      <c r="B1144" s="7" t="s">
        <v>6650</v>
      </c>
      <c r="C1144" s="7" t="s">
        <v>4736</v>
      </c>
      <c r="D1144" s="7" t="s">
        <v>6176</v>
      </c>
    </row>
    <row r="1145" spans="1:4" x14ac:dyDescent="0.3">
      <c r="A1145" s="7" t="s">
        <v>1227</v>
      </c>
      <c r="B1145" s="7" t="s">
        <v>6651</v>
      </c>
      <c r="C1145" s="7" t="s">
        <v>4733</v>
      </c>
      <c r="D1145" s="7" t="s">
        <v>6652</v>
      </c>
    </row>
    <row r="1146" spans="1:4" x14ac:dyDescent="0.3">
      <c r="A1146" s="7" t="s">
        <v>1226</v>
      </c>
      <c r="B1146" s="7" t="s">
        <v>6653</v>
      </c>
      <c r="C1146" s="7" t="s">
        <v>4733</v>
      </c>
      <c r="D1146" s="7" t="s">
        <v>4779</v>
      </c>
    </row>
    <row r="1147" spans="1:4" x14ac:dyDescent="0.3">
      <c r="A1147" s="7" t="s">
        <v>1225</v>
      </c>
      <c r="B1147" s="7" t="s">
        <v>6654</v>
      </c>
      <c r="C1147" s="7" t="s">
        <v>4736</v>
      </c>
      <c r="D1147" s="7" t="s">
        <v>6655</v>
      </c>
    </row>
    <row r="1148" spans="1:4" x14ac:dyDescent="0.3">
      <c r="A1148" s="7" t="s">
        <v>1224</v>
      </c>
      <c r="B1148" s="7" t="s">
        <v>6656</v>
      </c>
      <c r="C1148" s="7" t="s">
        <v>4736</v>
      </c>
      <c r="D1148" s="7" t="s">
        <v>6657</v>
      </c>
    </row>
    <row r="1149" spans="1:4" x14ac:dyDescent="0.3">
      <c r="A1149" s="7" t="s">
        <v>1223</v>
      </c>
      <c r="B1149" s="7" t="s">
        <v>6658</v>
      </c>
      <c r="C1149" s="7" t="s">
        <v>4736</v>
      </c>
      <c r="D1149" s="7" t="s">
        <v>4927</v>
      </c>
    </row>
    <row r="1150" spans="1:4" x14ac:dyDescent="0.3">
      <c r="A1150" s="7" t="s">
        <v>1222</v>
      </c>
      <c r="B1150" s="7" t="s">
        <v>6659</v>
      </c>
      <c r="C1150" s="7" t="s">
        <v>4736</v>
      </c>
      <c r="D1150" s="7" t="s">
        <v>5033</v>
      </c>
    </row>
    <row r="1151" spans="1:4" x14ac:dyDescent="0.3">
      <c r="A1151" s="7" t="s">
        <v>1221</v>
      </c>
      <c r="B1151" s="7" t="s">
        <v>6660</v>
      </c>
      <c r="C1151" s="7" t="s">
        <v>4733</v>
      </c>
      <c r="D1151" s="7" t="s">
        <v>6661</v>
      </c>
    </row>
    <row r="1152" spans="1:4" x14ac:dyDescent="0.3">
      <c r="A1152" s="7" t="s">
        <v>1220</v>
      </c>
      <c r="B1152" s="7" t="s">
        <v>5666</v>
      </c>
      <c r="C1152" s="7" t="s">
        <v>4736</v>
      </c>
      <c r="D1152" s="7" t="s">
        <v>6662</v>
      </c>
    </row>
    <row r="1153" spans="1:4" x14ac:dyDescent="0.3">
      <c r="A1153" s="7" t="s">
        <v>1219</v>
      </c>
      <c r="B1153" s="7" t="s">
        <v>6663</v>
      </c>
      <c r="C1153" s="7" t="s">
        <v>4736</v>
      </c>
      <c r="D1153" s="7" t="s">
        <v>6664</v>
      </c>
    </row>
    <row r="1154" spans="1:4" x14ac:dyDescent="0.3">
      <c r="A1154" s="7" t="s">
        <v>1218</v>
      </c>
      <c r="B1154" s="7" t="s">
        <v>6665</v>
      </c>
      <c r="C1154" s="7" t="s">
        <v>4733</v>
      </c>
      <c r="D1154" s="7" t="s">
        <v>5638</v>
      </c>
    </row>
    <row r="1155" spans="1:4" x14ac:dyDescent="0.3">
      <c r="A1155" s="7" t="s">
        <v>1217</v>
      </c>
      <c r="B1155" s="7" t="s">
        <v>6666</v>
      </c>
      <c r="C1155" s="7" t="s">
        <v>4733</v>
      </c>
      <c r="D1155" s="7" t="s">
        <v>6667</v>
      </c>
    </row>
    <row r="1156" spans="1:4" x14ac:dyDescent="0.3">
      <c r="A1156" s="7" t="s">
        <v>1216</v>
      </c>
      <c r="B1156" s="7" t="s">
        <v>6668</v>
      </c>
      <c r="C1156" s="7" t="s">
        <v>4733</v>
      </c>
      <c r="D1156" s="7" t="s">
        <v>6669</v>
      </c>
    </row>
    <row r="1157" spans="1:4" x14ac:dyDescent="0.3">
      <c r="A1157" s="7" t="s">
        <v>1215</v>
      </c>
      <c r="B1157" s="7" t="s">
        <v>6670</v>
      </c>
      <c r="C1157" s="7" t="s">
        <v>4736</v>
      </c>
      <c r="D1157" s="7" t="s">
        <v>6671</v>
      </c>
    </row>
    <row r="1158" spans="1:4" x14ac:dyDescent="0.3">
      <c r="A1158" s="7" t="s">
        <v>1214</v>
      </c>
      <c r="B1158" s="7" t="s">
        <v>6672</v>
      </c>
      <c r="C1158" s="7" t="s">
        <v>4736</v>
      </c>
      <c r="D1158" s="7" t="s">
        <v>6673</v>
      </c>
    </row>
    <row r="1159" spans="1:4" x14ac:dyDescent="0.3">
      <c r="A1159" s="7" t="s">
        <v>1213</v>
      </c>
      <c r="B1159" s="7" t="s">
        <v>6674</v>
      </c>
      <c r="C1159" s="7" t="s">
        <v>4736</v>
      </c>
      <c r="D1159" s="7" t="s">
        <v>6675</v>
      </c>
    </row>
    <row r="1160" spans="1:4" x14ac:dyDescent="0.3">
      <c r="A1160" s="7" t="s">
        <v>1212</v>
      </c>
      <c r="B1160" s="7" t="s">
        <v>6676</v>
      </c>
      <c r="C1160" s="7" t="s">
        <v>4733</v>
      </c>
      <c r="D1160" s="7" t="s">
        <v>6677</v>
      </c>
    </row>
    <row r="1161" spans="1:4" x14ac:dyDescent="0.3">
      <c r="A1161" s="7" t="s">
        <v>1211</v>
      </c>
      <c r="B1161" s="7" t="s">
        <v>6678</v>
      </c>
      <c r="C1161" s="7" t="s">
        <v>4736</v>
      </c>
      <c r="D1161" s="7" t="s">
        <v>6679</v>
      </c>
    </row>
    <row r="1162" spans="1:4" x14ac:dyDescent="0.3">
      <c r="A1162" s="7" t="s">
        <v>1210</v>
      </c>
      <c r="B1162" s="7" t="s">
        <v>6680</v>
      </c>
      <c r="C1162" s="7" t="s">
        <v>4733</v>
      </c>
      <c r="D1162" s="7" t="s">
        <v>6681</v>
      </c>
    </row>
    <row r="1163" spans="1:4" x14ac:dyDescent="0.3">
      <c r="A1163" s="7" t="s">
        <v>1209</v>
      </c>
      <c r="B1163" s="7" t="s">
        <v>6682</v>
      </c>
      <c r="C1163" s="7" t="s">
        <v>4733</v>
      </c>
      <c r="D1163" s="7" t="s">
        <v>6035</v>
      </c>
    </row>
    <row r="1164" spans="1:4" x14ac:dyDescent="0.3">
      <c r="A1164" s="7" t="s">
        <v>1208</v>
      </c>
      <c r="B1164" s="7" t="s">
        <v>6683</v>
      </c>
      <c r="C1164" s="7" t="s">
        <v>4736</v>
      </c>
      <c r="D1164" s="7" t="s">
        <v>6684</v>
      </c>
    </row>
    <row r="1165" spans="1:4" x14ac:dyDescent="0.3">
      <c r="A1165" s="7" t="s">
        <v>1207</v>
      </c>
      <c r="B1165" s="7" t="s">
        <v>6685</v>
      </c>
      <c r="C1165" s="7" t="s">
        <v>4733</v>
      </c>
      <c r="D1165" s="7" t="s">
        <v>6686</v>
      </c>
    </row>
    <row r="1166" spans="1:4" x14ac:dyDescent="0.3">
      <c r="A1166" s="7" t="s">
        <v>1206</v>
      </c>
      <c r="B1166" s="7" t="s">
        <v>6687</v>
      </c>
      <c r="C1166" s="7" t="s">
        <v>4733</v>
      </c>
      <c r="D1166" s="7" t="s">
        <v>6688</v>
      </c>
    </row>
    <row r="1167" spans="1:4" x14ac:dyDescent="0.3">
      <c r="A1167" s="7" t="s">
        <v>1205</v>
      </c>
      <c r="B1167" s="7" t="s">
        <v>6689</v>
      </c>
      <c r="C1167" s="7" t="s">
        <v>4733</v>
      </c>
      <c r="D1167" s="7" t="s">
        <v>5128</v>
      </c>
    </row>
    <row r="1168" spans="1:4" x14ac:dyDescent="0.3">
      <c r="A1168" s="7" t="s">
        <v>1204</v>
      </c>
      <c r="B1168" s="7" t="s">
        <v>6690</v>
      </c>
      <c r="C1168" s="7" t="s">
        <v>4733</v>
      </c>
      <c r="D1168" s="7" t="s">
        <v>4810</v>
      </c>
    </row>
    <row r="1169" spans="1:4" x14ac:dyDescent="0.3">
      <c r="A1169" s="7" t="s">
        <v>1203</v>
      </c>
      <c r="B1169" s="7" t="s">
        <v>6691</v>
      </c>
      <c r="C1169" s="7" t="s">
        <v>5608</v>
      </c>
      <c r="D1169" s="7" t="s">
        <v>6692</v>
      </c>
    </row>
    <row r="1170" spans="1:4" x14ac:dyDescent="0.3">
      <c r="A1170" s="7" t="s">
        <v>1202</v>
      </c>
      <c r="B1170" s="7" t="s">
        <v>4815</v>
      </c>
      <c r="C1170" s="7" t="s">
        <v>4736</v>
      </c>
      <c r="D1170" s="7" t="s">
        <v>6693</v>
      </c>
    </row>
    <row r="1171" spans="1:4" x14ac:dyDescent="0.3">
      <c r="A1171" s="7" t="s">
        <v>1201</v>
      </c>
      <c r="B1171" s="7" t="s">
        <v>6694</v>
      </c>
      <c r="C1171" s="7" t="s">
        <v>4736</v>
      </c>
      <c r="D1171" s="7" t="s">
        <v>6695</v>
      </c>
    </row>
    <row r="1172" spans="1:4" x14ac:dyDescent="0.3">
      <c r="A1172" s="7" t="s">
        <v>1200</v>
      </c>
      <c r="B1172" s="7" t="s">
        <v>6419</v>
      </c>
      <c r="C1172" s="7" t="s">
        <v>5608</v>
      </c>
      <c r="D1172" s="7" t="s">
        <v>6696</v>
      </c>
    </row>
    <row r="1173" spans="1:4" x14ac:dyDescent="0.3">
      <c r="A1173" s="7" t="s">
        <v>1199</v>
      </c>
      <c r="B1173" s="7" t="s">
        <v>6697</v>
      </c>
      <c r="C1173" s="7" t="s">
        <v>4733</v>
      </c>
      <c r="D1173" s="7" t="s">
        <v>6698</v>
      </c>
    </row>
    <row r="1174" spans="1:4" x14ac:dyDescent="0.3">
      <c r="A1174" s="7" t="s">
        <v>1198</v>
      </c>
      <c r="B1174" s="7" t="s">
        <v>6699</v>
      </c>
      <c r="C1174" s="7" t="s">
        <v>4736</v>
      </c>
      <c r="D1174" s="7" t="s">
        <v>6700</v>
      </c>
    </row>
    <row r="1175" spans="1:4" x14ac:dyDescent="0.3">
      <c r="A1175" s="7" t="s">
        <v>1197</v>
      </c>
      <c r="B1175" s="7" t="s">
        <v>6701</v>
      </c>
      <c r="C1175" s="7" t="s">
        <v>5608</v>
      </c>
      <c r="D1175" s="7" t="s">
        <v>6702</v>
      </c>
    </row>
    <row r="1176" spans="1:4" x14ac:dyDescent="0.3">
      <c r="A1176" s="7" t="s">
        <v>1196</v>
      </c>
      <c r="B1176" s="7" t="s">
        <v>6703</v>
      </c>
      <c r="C1176" s="7" t="s">
        <v>4736</v>
      </c>
      <c r="D1176" s="7" t="s">
        <v>6704</v>
      </c>
    </row>
    <row r="1177" spans="1:4" x14ac:dyDescent="0.3">
      <c r="A1177" s="7" t="s">
        <v>1195</v>
      </c>
      <c r="B1177" s="7" t="s">
        <v>6705</v>
      </c>
      <c r="C1177" s="7" t="s">
        <v>4736</v>
      </c>
      <c r="D1177" s="7" t="s">
        <v>6706</v>
      </c>
    </row>
    <row r="1178" spans="1:4" x14ac:dyDescent="0.3">
      <c r="A1178" s="7" t="s">
        <v>1194</v>
      </c>
      <c r="B1178" s="7" t="s">
        <v>6707</v>
      </c>
      <c r="C1178" s="7" t="s">
        <v>4736</v>
      </c>
      <c r="D1178" s="7" t="s">
        <v>6708</v>
      </c>
    </row>
    <row r="1179" spans="1:4" x14ac:dyDescent="0.3">
      <c r="A1179" s="7" t="s">
        <v>1193</v>
      </c>
      <c r="B1179" s="7" t="s">
        <v>6709</v>
      </c>
      <c r="C1179" s="7" t="s">
        <v>4733</v>
      </c>
      <c r="D1179" s="7" t="s">
        <v>6710</v>
      </c>
    </row>
    <row r="1180" spans="1:4" x14ac:dyDescent="0.3">
      <c r="A1180" s="7" t="s">
        <v>1192</v>
      </c>
      <c r="B1180" s="7" t="s">
        <v>6711</v>
      </c>
      <c r="C1180" s="7" t="s">
        <v>4736</v>
      </c>
      <c r="D1180" s="7" t="s">
        <v>4870</v>
      </c>
    </row>
    <row r="1181" spans="1:4" x14ac:dyDescent="0.3">
      <c r="A1181" s="7" t="s">
        <v>1191</v>
      </c>
      <c r="B1181" s="7" t="s">
        <v>6712</v>
      </c>
      <c r="C1181" s="7" t="s">
        <v>4733</v>
      </c>
      <c r="D1181" s="7" t="s">
        <v>5089</v>
      </c>
    </row>
    <row r="1182" spans="1:4" x14ac:dyDescent="0.3">
      <c r="A1182" s="7" t="s">
        <v>1190</v>
      </c>
      <c r="B1182" s="7" t="s">
        <v>6713</v>
      </c>
      <c r="C1182" s="7" t="s">
        <v>4736</v>
      </c>
      <c r="D1182" s="7" t="s">
        <v>4785</v>
      </c>
    </row>
    <row r="1183" spans="1:4" x14ac:dyDescent="0.3">
      <c r="A1183" s="7" t="s">
        <v>1189</v>
      </c>
      <c r="B1183" s="7" t="s">
        <v>4813</v>
      </c>
      <c r="C1183" s="7" t="s">
        <v>4733</v>
      </c>
      <c r="D1183" s="7" t="s">
        <v>6714</v>
      </c>
    </row>
    <row r="1184" spans="1:4" x14ac:dyDescent="0.3">
      <c r="A1184" s="7" t="s">
        <v>1188</v>
      </c>
      <c r="B1184" s="7" t="s">
        <v>6715</v>
      </c>
      <c r="C1184" s="7" t="s">
        <v>4733</v>
      </c>
      <c r="D1184" s="7" t="s">
        <v>6716</v>
      </c>
    </row>
    <row r="1185" spans="1:4" x14ac:dyDescent="0.3">
      <c r="A1185" s="7" t="s">
        <v>1187</v>
      </c>
      <c r="B1185" s="7" t="s">
        <v>6717</v>
      </c>
      <c r="C1185" s="7" t="s">
        <v>5608</v>
      </c>
      <c r="D1185" s="7" t="s">
        <v>6718</v>
      </c>
    </row>
    <row r="1186" spans="1:4" x14ac:dyDescent="0.3">
      <c r="A1186" s="7" t="s">
        <v>1186</v>
      </c>
      <c r="B1186" s="7" t="s">
        <v>6719</v>
      </c>
      <c r="C1186" s="7" t="s">
        <v>4736</v>
      </c>
      <c r="D1186" s="7" t="s">
        <v>6720</v>
      </c>
    </row>
    <row r="1187" spans="1:4" x14ac:dyDescent="0.3">
      <c r="A1187" s="7" t="s">
        <v>1185</v>
      </c>
      <c r="B1187" s="7" t="s">
        <v>6721</v>
      </c>
      <c r="C1187" s="7" t="s">
        <v>4733</v>
      </c>
      <c r="D1187" s="7" t="s">
        <v>4779</v>
      </c>
    </row>
    <row r="1188" spans="1:4" x14ac:dyDescent="0.3">
      <c r="A1188" s="7" t="s">
        <v>1184</v>
      </c>
      <c r="B1188" s="7" t="s">
        <v>6722</v>
      </c>
      <c r="C1188" s="7" t="s">
        <v>4733</v>
      </c>
      <c r="D1188" s="7" t="s">
        <v>6723</v>
      </c>
    </row>
    <row r="1189" spans="1:4" x14ac:dyDescent="0.3">
      <c r="A1189" s="7" t="s">
        <v>1183</v>
      </c>
      <c r="B1189" s="7" t="s">
        <v>5247</v>
      </c>
      <c r="C1189" s="7" t="s">
        <v>4736</v>
      </c>
      <c r="D1189" s="7" t="s">
        <v>6724</v>
      </c>
    </row>
    <row r="1190" spans="1:4" x14ac:dyDescent="0.3">
      <c r="A1190" s="7" t="s">
        <v>1182</v>
      </c>
      <c r="B1190" s="7" t="s">
        <v>6725</v>
      </c>
      <c r="C1190" s="7" t="s">
        <v>4736</v>
      </c>
      <c r="D1190" s="7" t="s">
        <v>6726</v>
      </c>
    </row>
    <row r="1191" spans="1:4" x14ac:dyDescent="0.3">
      <c r="A1191" s="7" t="s">
        <v>1181</v>
      </c>
      <c r="B1191" s="7" t="s">
        <v>6727</v>
      </c>
      <c r="C1191" s="7" t="s">
        <v>4736</v>
      </c>
      <c r="D1191" s="7" t="s">
        <v>6728</v>
      </c>
    </row>
    <row r="1192" spans="1:4" x14ac:dyDescent="0.3">
      <c r="A1192" s="7" t="s">
        <v>1180</v>
      </c>
      <c r="B1192" s="7" t="s">
        <v>6729</v>
      </c>
      <c r="C1192" s="7" t="s">
        <v>4736</v>
      </c>
      <c r="D1192" s="7" t="s">
        <v>6730</v>
      </c>
    </row>
    <row r="1193" spans="1:4" x14ac:dyDescent="0.3">
      <c r="A1193" s="7" t="s">
        <v>1179</v>
      </c>
      <c r="B1193" s="7" t="s">
        <v>6731</v>
      </c>
      <c r="C1193" s="7" t="s">
        <v>4736</v>
      </c>
      <c r="D1193" s="7" t="s">
        <v>5191</v>
      </c>
    </row>
    <row r="1194" spans="1:4" x14ac:dyDescent="0.3">
      <c r="A1194" s="7" t="s">
        <v>1178</v>
      </c>
      <c r="B1194" s="7" t="s">
        <v>6732</v>
      </c>
      <c r="C1194" s="7" t="s">
        <v>4733</v>
      </c>
      <c r="D1194" s="7" t="s">
        <v>5371</v>
      </c>
    </row>
    <row r="1195" spans="1:4" x14ac:dyDescent="0.3">
      <c r="A1195" s="7" t="s">
        <v>1177</v>
      </c>
      <c r="B1195" s="7" t="s">
        <v>6733</v>
      </c>
      <c r="C1195" s="7" t="s">
        <v>4733</v>
      </c>
      <c r="D1195" s="7" t="s">
        <v>4943</v>
      </c>
    </row>
    <row r="1196" spans="1:4" x14ac:dyDescent="0.3">
      <c r="A1196" s="7" t="s">
        <v>1176</v>
      </c>
      <c r="B1196" s="7" t="s">
        <v>6734</v>
      </c>
      <c r="C1196" s="7" t="s">
        <v>4733</v>
      </c>
      <c r="D1196" s="7" t="s">
        <v>6735</v>
      </c>
    </row>
    <row r="1197" spans="1:4" x14ac:dyDescent="0.3">
      <c r="A1197" s="7" t="s">
        <v>1175</v>
      </c>
      <c r="B1197" s="7" t="s">
        <v>6736</v>
      </c>
      <c r="C1197" s="7" t="s">
        <v>4733</v>
      </c>
      <c r="D1197" s="7" t="s">
        <v>6737</v>
      </c>
    </row>
    <row r="1198" spans="1:4" x14ac:dyDescent="0.3">
      <c r="A1198" s="7" t="s">
        <v>1174</v>
      </c>
      <c r="B1198" s="7" t="s">
        <v>6738</v>
      </c>
      <c r="C1198" s="7" t="s">
        <v>4733</v>
      </c>
      <c r="D1198" s="7" t="s">
        <v>6739</v>
      </c>
    </row>
    <row r="1199" spans="1:4" x14ac:dyDescent="0.3">
      <c r="A1199" s="7" t="s">
        <v>1173</v>
      </c>
      <c r="B1199" s="7" t="s">
        <v>6740</v>
      </c>
      <c r="C1199" s="7" t="s">
        <v>4736</v>
      </c>
      <c r="D1199" s="7" t="s">
        <v>6471</v>
      </c>
    </row>
    <row r="1200" spans="1:4" x14ac:dyDescent="0.3">
      <c r="A1200" s="7" t="s">
        <v>1172</v>
      </c>
      <c r="B1200" s="7" t="s">
        <v>6741</v>
      </c>
      <c r="C1200" s="7" t="s">
        <v>4736</v>
      </c>
      <c r="D1200" s="7" t="s">
        <v>6742</v>
      </c>
    </row>
    <row r="1201" spans="1:4" x14ac:dyDescent="0.3">
      <c r="A1201" s="7" t="s">
        <v>1171</v>
      </c>
      <c r="B1201" s="7" t="s">
        <v>6743</v>
      </c>
      <c r="C1201" s="7" t="s">
        <v>5608</v>
      </c>
      <c r="D1201" s="7" t="s">
        <v>6329</v>
      </c>
    </row>
    <row r="1202" spans="1:4" x14ac:dyDescent="0.3">
      <c r="A1202" s="7" t="s">
        <v>1170</v>
      </c>
      <c r="B1202" s="7" t="s">
        <v>6181</v>
      </c>
      <c r="C1202" s="7" t="s">
        <v>4736</v>
      </c>
      <c r="D1202" s="7" t="s">
        <v>4830</v>
      </c>
    </row>
    <row r="1203" spans="1:4" x14ac:dyDescent="0.3">
      <c r="A1203" s="7" t="s">
        <v>1169</v>
      </c>
      <c r="B1203" s="7" t="s">
        <v>6744</v>
      </c>
      <c r="C1203" s="7" t="s">
        <v>5608</v>
      </c>
      <c r="D1203" s="7" t="s">
        <v>6745</v>
      </c>
    </row>
    <row r="1204" spans="1:4" x14ac:dyDescent="0.3">
      <c r="A1204" s="7" t="s">
        <v>1168</v>
      </c>
      <c r="B1204" s="7" t="s">
        <v>6746</v>
      </c>
      <c r="C1204" s="7" t="s">
        <v>4736</v>
      </c>
      <c r="D1204" s="7" t="s">
        <v>6747</v>
      </c>
    </row>
    <row r="1205" spans="1:4" x14ac:dyDescent="0.3">
      <c r="A1205" s="7" t="s">
        <v>1167</v>
      </c>
      <c r="B1205" s="7" t="s">
        <v>6748</v>
      </c>
      <c r="C1205" s="7" t="s">
        <v>4736</v>
      </c>
      <c r="D1205" s="7" t="s">
        <v>5366</v>
      </c>
    </row>
    <row r="1206" spans="1:4" x14ac:dyDescent="0.3">
      <c r="A1206" s="7" t="s">
        <v>1166</v>
      </c>
      <c r="B1206" s="7" t="s">
        <v>6749</v>
      </c>
      <c r="C1206" s="7" t="s">
        <v>5608</v>
      </c>
      <c r="D1206" s="7" t="s">
        <v>6750</v>
      </c>
    </row>
    <row r="1207" spans="1:4" x14ac:dyDescent="0.3">
      <c r="A1207" s="7" t="s">
        <v>1165</v>
      </c>
      <c r="B1207" s="7" t="s">
        <v>6751</v>
      </c>
      <c r="C1207" s="7" t="s">
        <v>4736</v>
      </c>
      <c r="D1207" s="7" t="s">
        <v>6752</v>
      </c>
    </row>
    <row r="1208" spans="1:4" x14ac:dyDescent="0.3">
      <c r="A1208" s="7" t="s">
        <v>1164</v>
      </c>
      <c r="B1208" s="7" t="s">
        <v>6753</v>
      </c>
      <c r="C1208" s="7" t="s">
        <v>5608</v>
      </c>
      <c r="D1208" s="7" t="s">
        <v>6754</v>
      </c>
    </row>
    <row r="1209" spans="1:4" x14ac:dyDescent="0.3">
      <c r="A1209" s="7" t="s">
        <v>1163</v>
      </c>
      <c r="B1209" s="7" t="s">
        <v>5734</v>
      </c>
      <c r="C1209" s="7" t="s">
        <v>4733</v>
      </c>
      <c r="D1209" s="7" t="s">
        <v>6755</v>
      </c>
    </row>
    <row r="1210" spans="1:4" x14ac:dyDescent="0.3">
      <c r="A1210" s="7" t="s">
        <v>1162</v>
      </c>
      <c r="B1210" s="7" t="s">
        <v>6756</v>
      </c>
      <c r="C1210" s="7" t="s">
        <v>4736</v>
      </c>
      <c r="D1210" s="7" t="s">
        <v>6757</v>
      </c>
    </row>
    <row r="1211" spans="1:4" x14ac:dyDescent="0.3">
      <c r="A1211" s="7" t="s">
        <v>1161</v>
      </c>
      <c r="B1211" s="7" t="s">
        <v>5841</v>
      </c>
      <c r="C1211" s="7" t="s">
        <v>4736</v>
      </c>
      <c r="D1211" s="7" t="s">
        <v>5033</v>
      </c>
    </row>
    <row r="1212" spans="1:4" x14ac:dyDescent="0.3">
      <c r="A1212" s="7" t="s">
        <v>1160</v>
      </c>
      <c r="B1212" s="7" t="s">
        <v>6758</v>
      </c>
      <c r="C1212" s="7" t="s">
        <v>4736</v>
      </c>
      <c r="D1212" s="7" t="s">
        <v>6759</v>
      </c>
    </row>
    <row r="1213" spans="1:4" x14ac:dyDescent="0.3">
      <c r="A1213" s="7" t="s">
        <v>1159</v>
      </c>
      <c r="B1213" s="7" t="s">
        <v>6760</v>
      </c>
      <c r="C1213" s="7" t="s">
        <v>4736</v>
      </c>
      <c r="D1213" s="7" t="s">
        <v>5031</v>
      </c>
    </row>
    <row r="1214" spans="1:4" x14ac:dyDescent="0.3">
      <c r="A1214" s="7" t="s">
        <v>1158</v>
      </c>
      <c r="B1214" s="7" t="s">
        <v>6761</v>
      </c>
      <c r="C1214" s="7" t="s">
        <v>5608</v>
      </c>
      <c r="D1214" s="7" t="s">
        <v>5507</v>
      </c>
    </row>
    <row r="1215" spans="1:4" x14ac:dyDescent="0.3">
      <c r="A1215" s="7" t="s">
        <v>1157</v>
      </c>
      <c r="B1215" s="7" t="s">
        <v>6762</v>
      </c>
      <c r="C1215" s="7" t="s">
        <v>4733</v>
      </c>
      <c r="D1215" s="7" t="s">
        <v>5955</v>
      </c>
    </row>
    <row r="1216" spans="1:4" x14ac:dyDescent="0.3">
      <c r="A1216" s="7" t="s">
        <v>1156</v>
      </c>
      <c r="B1216" s="7" t="s">
        <v>6763</v>
      </c>
      <c r="C1216" s="7" t="s">
        <v>4736</v>
      </c>
      <c r="D1216" s="7" t="s">
        <v>6764</v>
      </c>
    </row>
    <row r="1217" spans="1:4" x14ac:dyDescent="0.3">
      <c r="A1217" s="7" t="s">
        <v>1155</v>
      </c>
      <c r="B1217" s="7" t="s">
        <v>6765</v>
      </c>
      <c r="C1217" s="7" t="s">
        <v>4733</v>
      </c>
      <c r="D1217" s="7" t="s">
        <v>6766</v>
      </c>
    </row>
    <row r="1218" spans="1:4" x14ac:dyDescent="0.3">
      <c r="A1218" s="7" t="s">
        <v>1154</v>
      </c>
      <c r="B1218" s="7" t="s">
        <v>6044</v>
      </c>
      <c r="C1218" s="7" t="s">
        <v>4733</v>
      </c>
      <c r="D1218" s="7" t="s">
        <v>5945</v>
      </c>
    </row>
    <row r="1219" spans="1:4" x14ac:dyDescent="0.3">
      <c r="A1219" s="7" t="s">
        <v>1153</v>
      </c>
      <c r="B1219" s="7" t="s">
        <v>6767</v>
      </c>
      <c r="C1219" s="7" t="s">
        <v>4736</v>
      </c>
      <c r="D1219" s="7" t="s">
        <v>6768</v>
      </c>
    </row>
    <row r="1220" spans="1:4" x14ac:dyDescent="0.3">
      <c r="A1220" s="7" t="s">
        <v>1152</v>
      </c>
      <c r="B1220" s="7" t="s">
        <v>6769</v>
      </c>
      <c r="C1220" s="7" t="s">
        <v>4736</v>
      </c>
      <c r="D1220" s="7" t="s">
        <v>4749</v>
      </c>
    </row>
    <row r="1221" spans="1:4" x14ac:dyDescent="0.3">
      <c r="A1221" s="7" t="s">
        <v>1151</v>
      </c>
      <c r="B1221" s="7" t="s">
        <v>6770</v>
      </c>
      <c r="C1221" s="7" t="s">
        <v>4736</v>
      </c>
      <c r="D1221" s="7" t="s">
        <v>6771</v>
      </c>
    </row>
    <row r="1222" spans="1:4" x14ac:dyDescent="0.3">
      <c r="A1222" s="7" t="s">
        <v>1150</v>
      </c>
      <c r="B1222" s="7" t="s">
        <v>6772</v>
      </c>
      <c r="C1222" s="7" t="s">
        <v>4736</v>
      </c>
      <c r="D1222" s="7" t="s">
        <v>6773</v>
      </c>
    </row>
    <row r="1223" spans="1:4" x14ac:dyDescent="0.3">
      <c r="A1223" s="7" t="s">
        <v>1149</v>
      </c>
      <c r="B1223" s="7" t="s">
        <v>6774</v>
      </c>
      <c r="C1223" s="7" t="s">
        <v>4733</v>
      </c>
      <c r="D1223" s="7" t="s">
        <v>5800</v>
      </c>
    </row>
    <row r="1224" spans="1:4" x14ac:dyDescent="0.3">
      <c r="A1224" s="7" t="s">
        <v>1148</v>
      </c>
      <c r="B1224" s="7" t="s">
        <v>6775</v>
      </c>
      <c r="C1224" s="7" t="s">
        <v>4733</v>
      </c>
      <c r="D1224" s="7" t="s">
        <v>6776</v>
      </c>
    </row>
    <row r="1225" spans="1:4" x14ac:dyDescent="0.3">
      <c r="A1225" s="7" t="s">
        <v>1147</v>
      </c>
      <c r="B1225" s="7" t="s">
        <v>5298</v>
      </c>
      <c r="C1225" s="7" t="s">
        <v>4736</v>
      </c>
      <c r="D1225" s="7" t="s">
        <v>6777</v>
      </c>
    </row>
    <row r="1226" spans="1:4" x14ac:dyDescent="0.3">
      <c r="A1226" s="7" t="s">
        <v>1146</v>
      </c>
      <c r="B1226" s="7" t="s">
        <v>4833</v>
      </c>
      <c r="C1226" s="7" t="s">
        <v>4733</v>
      </c>
      <c r="D1226" s="7" t="s">
        <v>6778</v>
      </c>
    </row>
    <row r="1227" spans="1:4" x14ac:dyDescent="0.3">
      <c r="A1227" s="7" t="s">
        <v>1145</v>
      </c>
      <c r="B1227" s="7" t="s">
        <v>6779</v>
      </c>
      <c r="C1227" s="7" t="s">
        <v>4736</v>
      </c>
      <c r="D1227" s="7" t="s">
        <v>6780</v>
      </c>
    </row>
    <row r="1228" spans="1:4" x14ac:dyDescent="0.3">
      <c r="A1228" s="7" t="s">
        <v>1144</v>
      </c>
      <c r="B1228" s="7" t="s">
        <v>6781</v>
      </c>
      <c r="C1228" s="7" t="s">
        <v>4733</v>
      </c>
      <c r="D1228" s="7" t="s">
        <v>6782</v>
      </c>
    </row>
    <row r="1229" spans="1:4" x14ac:dyDescent="0.3">
      <c r="A1229" s="7" t="s">
        <v>1143</v>
      </c>
      <c r="B1229" s="7" t="s">
        <v>6783</v>
      </c>
      <c r="C1229" s="7" t="s">
        <v>4736</v>
      </c>
      <c r="D1229" s="7" t="s">
        <v>6784</v>
      </c>
    </row>
    <row r="1230" spans="1:4" x14ac:dyDescent="0.3">
      <c r="A1230" s="7" t="s">
        <v>1142</v>
      </c>
      <c r="B1230" s="7" t="s">
        <v>6785</v>
      </c>
      <c r="C1230" s="7" t="s">
        <v>4736</v>
      </c>
      <c r="D1230" s="7" t="s">
        <v>5191</v>
      </c>
    </row>
    <row r="1231" spans="1:4" x14ac:dyDescent="0.3">
      <c r="A1231" s="7" t="s">
        <v>1141</v>
      </c>
      <c r="B1231" s="7" t="s">
        <v>6786</v>
      </c>
      <c r="C1231" s="7" t="s">
        <v>4733</v>
      </c>
      <c r="D1231" s="7" t="s">
        <v>6787</v>
      </c>
    </row>
    <row r="1232" spans="1:4" x14ac:dyDescent="0.3">
      <c r="A1232" s="7" t="s">
        <v>1140</v>
      </c>
      <c r="B1232" s="7" t="s">
        <v>6788</v>
      </c>
      <c r="C1232" s="7" t="s">
        <v>4733</v>
      </c>
      <c r="D1232" s="7" t="s">
        <v>6789</v>
      </c>
    </row>
    <row r="1233" spans="1:4" x14ac:dyDescent="0.3">
      <c r="A1233" s="7" t="s">
        <v>1139</v>
      </c>
      <c r="B1233" s="7" t="s">
        <v>6790</v>
      </c>
      <c r="C1233" s="7" t="s">
        <v>4733</v>
      </c>
      <c r="D1233" s="7" t="s">
        <v>6791</v>
      </c>
    </row>
    <row r="1234" spans="1:4" x14ac:dyDescent="0.3">
      <c r="A1234" s="7" t="s">
        <v>1138</v>
      </c>
      <c r="B1234" s="7" t="s">
        <v>6792</v>
      </c>
      <c r="C1234" s="7" t="s">
        <v>4736</v>
      </c>
      <c r="D1234" s="7" t="s">
        <v>6793</v>
      </c>
    </row>
    <row r="1235" spans="1:4" x14ac:dyDescent="0.3">
      <c r="A1235" s="7" t="s">
        <v>1137</v>
      </c>
      <c r="B1235" s="7" t="s">
        <v>6459</v>
      </c>
      <c r="C1235" s="7" t="s">
        <v>4736</v>
      </c>
      <c r="D1235" s="7" t="s">
        <v>6794</v>
      </c>
    </row>
    <row r="1236" spans="1:4" x14ac:dyDescent="0.3">
      <c r="A1236" s="7" t="s">
        <v>1136</v>
      </c>
      <c r="B1236" s="7" t="s">
        <v>6795</v>
      </c>
      <c r="C1236" s="7" t="s">
        <v>5608</v>
      </c>
      <c r="D1236" s="7" t="s">
        <v>6600</v>
      </c>
    </row>
    <row r="1237" spans="1:4" x14ac:dyDescent="0.3">
      <c r="A1237" s="7" t="s">
        <v>1135</v>
      </c>
      <c r="B1237" s="7" t="s">
        <v>6796</v>
      </c>
      <c r="C1237" s="7" t="s">
        <v>5608</v>
      </c>
      <c r="D1237" s="7" t="s">
        <v>6797</v>
      </c>
    </row>
    <row r="1238" spans="1:4" x14ac:dyDescent="0.3">
      <c r="A1238" s="7" t="s">
        <v>1134</v>
      </c>
      <c r="B1238" s="7" t="s">
        <v>6798</v>
      </c>
      <c r="C1238" s="7" t="s">
        <v>4733</v>
      </c>
      <c r="D1238" s="7" t="s">
        <v>6799</v>
      </c>
    </row>
    <row r="1239" spans="1:4" x14ac:dyDescent="0.3">
      <c r="A1239" s="7" t="s">
        <v>1133</v>
      </c>
      <c r="B1239" s="7" t="s">
        <v>6800</v>
      </c>
      <c r="C1239" s="7" t="s">
        <v>4736</v>
      </c>
      <c r="D1239" s="7" t="s">
        <v>5031</v>
      </c>
    </row>
    <row r="1240" spans="1:4" x14ac:dyDescent="0.3">
      <c r="A1240" s="7" t="s">
        <v>1132</v>
      </c>
      <c r="B1240" s="7" t="s">
        <v>6801</v>
      </c>
      <c r="C1240" s="7" t="s">
        <v>4736</v>
      </c>
      <c r="D1240" s="7" t="s">
        <v>6802</v>
      </c>
    </row>
    <row r="1241" spans="1:4" x14ac:dyDescent="0.3">
      <c r="A1241" s="7" t="s">
        <v>1131</v>
      </c>
      <c r="B1241" s="7" t="s">
        <v>6803</v>
      </c>
      <c r="C1241" s="7" t="s">
        <v>4733</v>
      </c>
      <c r="D1241" s="7" t="s">
        <v>6804</v>
      </c>
    </row>
    <row r="1242" spans="1:4" x14ac:dyDescent="0.3">
      <c r="A1242" s="7" t="s">
        <v>1130</v>
      </c>
      <c r="B1242" s="7" t="s">
        <v>6805</v>
      </c>
      <c r="C1242" s="7" t="s">
        <v>4736</v>
      </c>
      <c r="D1242" s="7" t="s">
        <v>6806</v>
      </c>
    </row>
    <row r="1243" spans="1:4" x14ac:dyDescent="0.3">
      <c r="A1243" s="7" t="s">
        <v>1129</v>
      </c>
      <c r="B1243" s="7" t="s">
        <v>6301</v>
      </c>
      <c r="C1243" s="7" t="s">
        <v>5608</v>
      </c>
      <c r="D1243" s="7" t="s">
        <v>6807</v>
      </c>
    </row>
    <row r="1244" spans="1:4" x14ac:dyDescent="0.3">
      <c r="A1244" s="7" t="s">
        <v>1128</v>
      </c>
      <c r="B1244" s="7" t="s">
        <v>6808</v>
      </c>
      <c r="C1244" s="7" t="s">
        <v>4736</v>
      </c>
      <c r="D1244" s="7" t="s">
        <v>6809</v>
      </c>
    </row>
    <row r="1245" spans="1:4" x14ac:dyDescent="0.3">
      <c r="A1245" s="7" t="s">
        <v>1127</v>
      </c>
      <c r="B1245" s="7" t="s">
        <v>6810</v>
      </c>
      <c r="C1245" s="7" t="s">
        <v>4733</v>
      </c>
      <c r="D1245" s="7" t="s">
        <v>6537</v>
      </c>
    </row>
    <row r="1246" spans="1:4" x14ac:dyDescent="0.3">
      <c r="A1246" s="7" t="s">
        <v>1126</v>
      </c>
      <c r="B1246" s="7" t="s">
        <v>6746</v>
      </c>
      <c r="C1246" s="7" t="s">
        <v>4733</v>
      </c>
      <c r="D1246" s="7" t="s">
        <v>6811</v>
      </c>
    </row>
    <row r="1247" spans="1:4" x14ac:dyDescent="0.3">
      <c r="A1247" s="7" t="s">
        <v>1125</v>
      </c>
      <c r="B1247" s="7" t="s">
        <v>6812</v>
      </c>
      <c r="C1247" s="7" t="s">
        <v>4736</v>
      </c>
      <c r="D1247" s="7" t="s">
        <v>6813</v>
      </c>
    </row>
    <row r="1248" spans="1:4" x14ac:dyDescent="0.3">
      <c r="A1248" s="7" t="s">
        <v>1124</v>
      </c>
      <c r="B1248" s="7" t="s">
        <v>6814</v>
      </c>
      <c r="C1248" s="7" t="s">
        <v>4736</v>
      </c>
      <c r="D1248" s="7" t="s">
        <v>6815</v>
      </c>
    </row>
    <row r="1249" spans="1:4" x14ac:dyDescent="0.3">
      <c r="A1249" s="7" t="s">
        <v>1123</v>
      </c>
      <c r="B1249" s="7" t="s">
        <v>6816</v>
      </c>
      <c r="C1249" s="7" t="s">
        <v>4736</v>
      </c>
      <c r="D1249" s="7" t="s">
        <v>5466</v>
      </c>
    </row>
    <row r="1250" spans="1:4" x14ac:dyDescent="0.3">
      <c r="A1250" s="7" t="s">
        <v>1122</v>
      </c>
      <c r="B1250" s="7" t="s">
        <v>6817</v>
      </c>
      <c r="C1250" s="7" t="s">
        <v>4736</v>
      </c>
      <c r="D1250" s="7" t="s">
        <v>5013</v>
      </c>
    </row>
    <row r="1251" spans="1:4" x14ac:dyDescent="0.3">
      <c r="A1251" s="7" t="s">
        <v>1121</v>
      </c>
      <c r="B1251" s="7" t="s">
        <v>6818</v>
      </c>
      <c r="C1251" s="7" t="s">
        <v>4733</v>
      </c>
      <c r="D1251" s="7" t="s">
        <v>6819</v>
      </c>
    </row>
    <row r="1252" spans="1:4" x14ac:dyDescent="0.3">
      <c r="A1252" s="7" t="s">
        <v>1120</v>
      </c>
      <c r="B1252" s="7" t="s">
        <v>6820</v>
      </c>
      <c r="C1252" s="7" t="s">
        <v>4736</v>
      </c>
      <c r="D1252" s="7" t="s">
        <v>6821</v>
      </c>
    </row>
    <row r="1253" spans="1:4" x14ac:dyDescent="0.3">
      <c r="A1253" s="7" t="s">
        <v>1119</v>
      </c>
      <c r="B1253" s="7" t="s">
        <v>6822</v>
      </c>
      <c r="C1253" s="7" t="s">
        <v>4736</v>
      </c>
      <c r="D1253" s="7" t="s">
        <v>5830</v>
      </c>
    </row>
    <row r="1254" spans="1:4" x14ac:dyDescent="0.3">
      <c r="A1254" s="7" t="s">
        <v>1118</v>
      </c>
      <c r="B1254" s="7" t="s">
        <v>6823</v>
      </c>
      <c r="C1254" s="7" t="s">
        <v>4733</v>
      </c>
      <c r="D1254" s="7" t="s">
        <v>6824</v>
      </c>
    </row>
    <row r="1255" spans="1:4" x14ac:dyDescent="0.3">
      <c r="A1255" s="7" t="s">
        <v>1117</v>
      </c>
      <c r="B1255" s="7" t="s">
        <v>6825</v>
      </c>
      <c r="C1255" s="7" t="s">
        <v>5608</v>
      </c>
      <c r="D1255" s="7" t="s">
        <v>4888</v>
      </c>
    </row>
    <row r="1256" spans="1:4" x14ac:dyDescent="0.3">
      <c r="A1256" s="7" t="s">
        <v>1116</v>
      </c>
      <c r="B1256" s="7" t="s">
        <v>6826</v>
      </c>
      <c r="C1256" s="7" t="s">
        <v>4733</v>
      </c>
      <c r="D1256" s="7" t="s">
        <v>6827</v>
      </c>
    </row>
    <row r="1257" spans="1:4" x14ac:dyDescent="0.3">
      <c r="A1257" s="7" t="s">
        <v>1115</v>
      </c>
      <c r="B1257" s="7" t="s">
        <v>6828</v>
      </c>
      <c r="C1257" s="7" t="s">
        <v>4733</v>
      </c>
      <c r="D1257" s="7" t="s">
        <v>6829</v>
      </c>
    </row>
    <row r="1258" spans="1:4" x14ac:dyDescent="0.3">
      <c r="A1258" s="7" t="s">
        <v>1114</v>
      </c>
      <c r="B1258" s="7" t="s">
        <v>6830</v>
      </c>
      <c r="C1258" s="7" t="s">
        <v>4736</v>
      </c>
      <c r="D1258" s="7" t="s">
        <v>5029</v>
      </c>
    </row>
    <row r="1259" spans="1:4" x14ac:dyDescent="0.3">
      <c r="A1259" s="7" t="s">
        <v>1113</v>
      </c>
      <c r="B1259" s="7" t="s">
        <v>6831</v>
      </c>
      <c r="C1259" s="7" t="s">
        <v>4733</v>
      </c>
      <c r="D1259" s="7" t="s">
        <v>6832</v>
      </c>
    </row>
    <row r="1260" spans="1:4" x14ac:dyDescent="0.3">
      <c r="A1260" s="7" t="s">
        <v>1112</v>
      </c>
      <c r="B1260" s="7" t="s">
        <v>6833</v>
      </c>
      <c r="C1260" s="7" t="s">
        <v>4736</v>
      </c>
      <c r="D1260" s="7" t="s">
        <v>6834</v>
      </c>
    </row>
    <row r="1261" spans="1:4" x14ac:dyDescent="0.3">
      <c r="A1261" s="7" t="s">
        <v>1111</v>
      </c>
      <c r="B1261" s="7" t="s">
        <v>6429</v>
      </c>
      <c r="C1261" s="7" t="s">
        <v>4736</v>
      </c>
      <c r="D1261" s="7" t="s">
        <v>6835</v>
      </c>
    </row>
    <row r="1262" spans="1:4" x14ac:dyDescent="0.3">
      <c r="A1262" s="7" t="s">
        <v>1110</v>
      </c>
      <c r="B1262" s="7" t="s">
        <v>6836</v>
      </c>
      <c r="C1262" s="7" t="s">
        <v>4736</v>
      </c>
      <c r="D1262" s="7" t="s">
        <v>5461</v>
      </c>
    </row>
    <row r="1263" spans="1:4" x14ac:dyDescent="0.3">
      <c r="A1263" s="7" t="s">
        <v>1109</v>
      </c>
      <c r="B1263" s="7" t="s">
        <v>6837</v>
      </c>
      <c r="C1263" s="7" t="s">
        <v>4733</v>
      </c>
      <c r="D1263" s="7" t="s">
        <v>6838</v>
      </c>
    </row>
    <row r="1264" spans="1:4" x14ac:dyDescent="0.3">
      <c r="A1264" s="7" t="s">
        <v>1108</v>
      </c>
      <c r="B1264" s="7" t="s">
        <v>6839</v>
      </c>
      <c r="C1264" s="7" t="s">
        <v>4733</v>
      </c>
      <c r="D1264" s="7" t="s">
        <v>6840</v>
      </c>
    </row>
    <row r="1265" spans="1:4" x14ac:dyDescent="0.3">
      <c r="A1265" s="7" t="s">
        <v>1107</v>
      </c>
      <c r="B1265" s="7" t="s">
        <v>6841</v>
      </c>
      <c r="C1265" s="7" t="s">
        <v>4736</v>
      </c>
      <c r="D1265" s="7" t="s">
        <v>6842</v>
      </c>
    </row>
    <row r="1266" spans="1:4" x14ac:dyDescent="0.3">
      <c r="A1266" s="7" t="s">
        <v>1106</v>
      </c>
      <c r="B1266" s="7" t="s">
        <v>6843</v>
      </c>
      <c r="C1266" s="7" t="s">
        <v>4736</v>
      </c>
      <c r="D1266" s="7" t="s">
        <v>6844</v>
      </c>
    </row>
    <row r="1267" spans="1:4" x14ac:dyDescent="0.3">
      <c r="A1267" s="7" t="s">
        <v>1105</v>
      </c>
      <c r="B1267" s="7" t="s">
        <v>6845</v>
      </c>
      <c r="C1267" s="7" t="s">
        <v>4736</v>
      </c>
      <c r="D1267" s="7" t="s">
        <v>5124</v>
      </c>
    </row>
    <row r="1268" spans="1:4" x14ac:dyDescent="0.3">
      <c r="A1268" s="7" t="s">
        <v>1104</v>
      </c>
      <c r="B1268" s="7" t="s">
        <v>6846</v>
      </c>
      <c r="C1268" s="7" t="s">
        <v>4736</v>
      </c>
      <c r="D1268" s="7" t="s">
        <v>6847</v>
      </c>
    </row>
    <row r="1269" spans="1:4" x14ac:dyDescent="0.3">
      <c r="A1269" s="7" t="s">
        <v>1103</v>
      </c>
      <c r="B1269" s="7" t="s">
        <v>6848</v>
      </c>
      <c r="C1269" s="7" t="s">
        <v>4733</v>
      </c>
      <c r="D1269" s="7" t="s">
        <v>6849</v>
      </c>
    </row>
    <row r="1270" spans="1:4" x14ac:dyDescent="0.3">
      <c r="A1270" s="7" t="s">
        <v>1102</v>
      </c>
      <c r="B1270" s="7" t="s">
        <v>6850</v>
      </c>
      <c r="C1270" s="7" t="s">
        <v>4733</v>
      </c>
      <c r="D1270" s="7" t="s">
        <v>6838</v>
      </c>
    </row>
    <row r="1271" spans="1:4" x14ac:dyDescent="0.3">
      <c r="A1271" s="7" t="s">
        <v>1101</v>
      </c>
      <c r="B1271" s="7" t="s">
        <v>5094</v>
      </c>
      <c r="C1271" s="7" t="s">
        <v>4733</v>
      </c>
      <c r="D1271" s="7" t="s">
        <v>6851</v>
      </c>
    </row>
    <row r="1272" spans="1:4" x14ac:dyDescent="0.3">
      <c r="A1272" s="7" t="s">
        <v>1100</v>
      </c>
      <c r="B1272" s="7" t="s">
        <v>5010</v>
      </c>
      <c r="C1272" s="7" t="s">
        <v>4736</v>
      </c>
      <c r="D1272" s="7" t="s">
        <v>6852</v>
      </c>
    </row>
    <row r="1273" spans="1:4" x14ac:dyDescent="0.3">
      <c r="A1273" s="7" t="s">
        <v>1099</v>
      </c>
      <c r="B1273" s="7" t="s">
        <v>6853</v>
      </c>
      <c r="C1273" s="7" t="s">
        <v>4736</v>
      </c>
      <c r="D1273" s="7" t="s">
        <v>6854</v>
      </c>
    </row>
    <row r="1274" spans="1:4" x14ac:dyDescent="0.3">
      <c r="A1274" s="7" t="s">
        <v>1098</v>
      </c>
      <c r="B1274" s="7" t="s">
        <v>6855</v>
      </c>
      <c r="C1274" s="7" t="s">
        <v>4736</v>
      </c>
      <c r="D1274" s="7" t="s">
        <v>6856</v>
      </c>
    </row>
    <row r="1275" spans="1:4" x14ac:dyDescent="0.3">
      <c r="A1275" s="7" t="s">
        <v>1097</v>
      </c>
      <c r="B1275" s="7" t="s">
        <v>6857</v>
      </c>
      <c r="C1275" s="7" t="s">
        <v>4736</v>
      </c>
      <c r="D1275" s="7" t="s">
        <v>5743</v>
      </c>
    </row>
    <row r="1276" spans="1:4" x14ac:dyDescent="0.3">
      <c r="A1276" s="7" t="s">
        <v>1096</v>
      </c>
      <c r="B1276" s="7" t="s">
        <v>6858</v>
      </c>
      <c r="C1276" s="7" t="s">
        <v>4736</v>
      </c>
      <c r="D1276" s="7" t="s">
        <v>4785</v>
      </c>
    </row>
    <row r="1277" spans="1:4" x14ac:dyDescent="0.3">
      <c r="A1277" s="7" t="s">
        <v>1095</v>
      </c>
      <c r="B1277" s="7" t="s">
        <v>6399</v>
      </c>
      <c r="C1277" s="7" t="s">
        <v>4736</v>
      </c>
      <c r="D1277" s="7" t="s">
        <v>6859</v>
      </c>
    </row>
    <row r="1278" spans="1:4" x14ac:dyDescent="0.3">
      <c r="A1278" s="7" t="s">
        <v>1094</v>
      </c>
      <c r="B1278" s="7" t="s">
        <v>6860</v>
      </c>
      <c r="C1278" s="7" t="s">
        <v>4733</v>
      </c>
      <c r="D1278" s="7" t="s">
        <v>6861</v>
      </c>
    </row>
    <row r="1279" spans="1:4" x14ac:dyDescent="0.3">
      <c r="A1279" s="7" t="s">
        <v>1093</v>
      </c>
      <c r="B1279" s="7" t="s">
        <v>6862</v>
      </c>
      <c r="C1279" s="7" t="s">
        <v>4733</v>
      </c>
      <c r="D1279" s="7" t="s">
        <v>6863</v>
      </c>
    </row>
    <row r="1280" spans="1:4" x14ac:dyDescent="0.3">
      <c r="A1280" s="7" t="s">
        <v>1092</v>
      </c>
      <c r="B1280" s="7" t="s">
        <v>6864</v>
      </c>
      <c r="C1280" s="7" t="s">
        <v>4733</v>
      </c>
      <c r="D1280" s="7" t="s">
        <v>6571</v>
      </c>
    </row>
    <row r="1281" spans="1:4" x14ac:dyDescent="0.3">
      <c r="A1281" s="7" t="s">
        <v>1091</v>
      </c>
      <c r="B1281" s="7" t="s">
        <v>6865</v>
      </c>
      <c r="C1281" s="7" t="s">
        <v>4736</v>
      </c>
      <c r="D1281" s="7" t="s">
        <v>6866</v>
      </c>
    </row>
    <row r="1282" spans="1:4" x14ac:dyDescent="0.3">
      <c r="A1282" s="7" t="s">
        <v>1090</v>
      </c>
      <c r="B1282" s="7" t="s">
        <v>6867</v>
      </c>
      <c r="C1282" s="7" t="s">
        <v>4736</v>
      </c>
      <c r="D1282" s="7" t="s">
        <v>5027</v>
      </c>
    </row>
    <row r="1283" spans="1:4" x14ac:dyDescent="0.3">
      <c r="A1283" s="7" t="s">
        <v>1089</v>
      </c>
      <c r="B1283" s="7" t="s">
        <v>6868</v>
      </c>
      <c r="C1283" s="7" t="s">
        <v>4733</v>
      </c>
      <c r="D1283" s="7" t="s">
        <v>6544</v>
      </c>
    </row>
    <row r="1284" spans="1:4" x14ac:dyDescent="0.3">
      <c r="A1284" s="7" t="s">
        <v>1088</v>
      </c>
      <c r="B1284" s="7" t="s">
        <v>5192</v>
      </c>
      <c r="C1284" s="7" t="s">
        <v>4736</v>
      </c>
      <c r="D1284" s="7" t="s">
        <v>5155</v>
      </c>
    </row>
    <row r="1285" spans="1:4" x14ac:dyDescent="0.3">
      <c r="A1285" s="7" t="s">
        <v>1087</v>
      </c>
      <c r="B1285" s="7" t="s">
        <v>6869</v>
      </c>
      <c r="C1285" s="7" t="s">
        <v>4733</v>
      </c>
      <c r="D1285" s="7" t="s">
        <v>6870</v>
      </c>
    </row>
    <row r="1286" spans="1:4" x14ac:dyDescent="0.3">
      <c r="A1286" s="7" t="s">
        <v>1086</v>
      </c>
      <c r="B1286" s="7" t="s">
        <v>6871</v>
      </c>
      <c r="C1286" s="7" t="s">
        <v>4733</v>
      </c>
      <c r="D1286" s="7" t="s">
        <v>6872</v>
      </c>
    </row>
    <row r="1287" spans="1:4" x14ac:dyDescent="0.3">
      <c r="A1287" s="7" t="s">
        <v>1085</v>
      </c>
      <c r="B1287" s="7" t="s">
        <v>6873</v>
      </c>
      <c r="C1287" s="7" t="s">
        <v>4733</v>
      </c>
      <c r="D1287" s="7" t="s">
        <v>6874</v>
      </c>
    </row>
    <row r="1288" spans="1:4" x14ac:dyDescent="0.3">
      <c r="A1288" s="7" t="s">
        <v>1084</v>
      </c>
      <c r="B1288" s="7" t="s">
        <v>4758</v>
      </c>
      <c r="C1288" s="7" t="s">
        <v>4733</v>
      </c>
      <c r="D1288" s="7" t="s">
        <v>6875</v>
      </c>
    </row>
    <row r="1289" spans="1:4" x14ac:dyDescent="0.3">
      <c r="A1289" s="7" t="s">
        <v>1083</v>
      </c>
      <c r="B1289" s="7" t="s">
        <v>6876</v>
      </c>
      <c r="C1289" s="7" t="s">
        <v>4733</v>
      </c>
      <c r="D1289" s="7" t="s">
        <v>5095</v>
      </c>
    </row>
    <row r="1290" spans="1:4" x14ac:dyDescent="0.3">
      <c r="A1290" s="7" t="s">
        <v>1082</v>
      </c>
      <c r="B1290" s="7" t="s">
        <v>6877</v>
      </c>
      <c r="C1290" s="7" t="s">
        <v>4733</v>
      </c>
      <c r="D1290" s="7" t="s">
        <v>6878</v>
      </c>
    </row>
    <row r="1291" spans="1:4" x14ac:dyDescent="0.3">
      <c r="A1291" s="7" t="s">
        <v>1081</v>
      </c>
      <c r="B1291" s="7" t="s">
        <v>6879</v>
      </c>
      <c r="C1291" s="7" t="s">
        <v>4733</v>
      </c>
      <c r="D1291" s="7" t="s">
        <v>6880</v>
      </c>
    </row>
    <row r="1292" spans="1:4" x14ac:dyDescent="0.3">
      <c r="A1292" s="7" t="s">
        <v>1080</v>
      </c>
      <c r="B1292" s="7" t="s">
        <v>6881</v>
      </c>
      <c r="C1292" s="7" t="s">
        <v>4733</v>
      </c>
      <c r="D1292" s="7" t="s">
        <v>4845</v>
      </c>
    </row>
    <row r="1293" spans="1:4" x14ac:dyDescent="0.3">
      <c r="A1293" s="7" t="s">
        <v>1079</v>
      </c>
      <c r="B1293" s="7" t="s">
        <v>6882</v>
      </c>
      <c r="C1293" s="7" t="s">
        <v>4733</v>
      </c>
      <c r="D1293" s="7" t="s">
        <v>6571</v>
      </c>
    </row>
    <row r="1294" spans="1:4" x14ac:dyDescent="0.3">
      <c r="A1294" s="7" t="s">
        <v>1078</v>
      </c>
      <c r="B1294" s="7" t="s">
        <v>6883</v>
      </c>
      <c r="C1294" s="7" t="s">
        <v>4733</v>
      </c>
      <c r="D1294" s="7" t="s">
        <v>6884</v>
      </c>
    </row>
    <row r="1295" spans="1:4" x14ac:dyDescent="0.3">
      <c r="A1295" s="7" t="s">
        <v>1077</v>
      </c>
      <c r="B1295" s="7" t="s">
        <v>6885</v>
      </c>
      <c r="C1295" s="7" t="s">
        <v>4733</v>
      </c>
      <c r="D1295" s="7" t="s">
        <v>6886</v>
      </c>
    </row>
    <row r="1296" spans="1:4" x14ac:dyDescent="0.3">
      <c r="A1296" s="7" t="s">
        <v>1076</v>
      </c>
      <c r="B1296" s="7" t="s">
        <v>6887</v>
      </c>
      <c r="C1296" s="7" t="s">
        <v>4736</v>
      </c>
      <c r="D1296" s="7" t="s">
        <v>6888</v>
      </c>
    </row>
    <row r="1297" spans="1:4" x14ac:dyDescent="0.3">
      <c r="A1297" s="7" t="s">
        <v>1075</v>
      </c>
      <c r="B1297" s="7" t="s">
        <v>6889</v>
      </c>
      <c r="C1297" s="7" t="s">
        <v>4733</v>
      </c>
      <c r="D1297" s="7" t="s">
        <v>6890</v>
      </c>
    </row>
    <row r="1298" spans="1:4" x14ac:dyDescent="0.3">
      <c r="A1298" s="7" t="s">
        <v>1074</v>
      </c>
      <c r="B1298" s="7" t="s">
        <v>6891</v>
      </c>
      <c r="C1298" s="7" t="s">
        <v>4736</v>
      </c>
      <c r="D1298" s="7" t="s">
        <v>6892</v>
      </c>
    </row>
    <row r="1299" spans="1:4" x14ac:dyDescent="0.3">
      <c r="A1299" s="7" t="s">
        <v>1073</v>
      </c>
      <c r="B1299" s="7" t="s">
        <v>5863</v>
      </c>
      <c r="C1299" s="7" t="s">
        <v>5608</v>
      </c>
      <c r="D1299" s="7" t="s">
        <v>6893</v>
      </c>
    </row>
    <row r="1300" spans="1:4" x14ac:dyDescent="0.3">
      <c r="A1300" s="7" t="s">
        <v>1072</v>
      </c>
      <c r="B1300" s="7" t="s">
        <v>6570</v>
      </c>
      <c r="C1300" s="7" t="s">
        <v>4733</v>
      </c>
      <c r="D1300" s="7" t="s">
        <v>6894</v>
      </c>
    </row>
    <row r="1301" spans="1:4" x14ac:dyDescent="0.3">
      <c r="A1301" s="7" t="s">
        <v>1071</v>
      </c>
      <c r="B1301" s="7" t="s">
        <v>6895</v>
      </c>
      <c r="C1301" s="7" t="s">
        <v>4736</v>
      </c>
      <c r="D1301" s="7" t="s">
        <v>4812</v>
      </c>
    </row>
    <row r="1302" spans="1:4" x14ac:dyDescent="0.3">
      <c r="A1302" s="7" t="s">
        <v>1070</v>
      </c>
      <c r="B1302" s="7" t="s">
        <v>6896</v>
      </c>
      <c r="C1302" s="7" t="s">
        <v>4736</v>
      </c>
      <c r="D1302" s="7" t="s">
        <v>6897</v>
      </c>
    </row>
    <row r="1303" spans="1:4" x14ac:dyDescent="0.3">
      <c r="A1303" s="7" t="s">
        <v>1069</v>
      </c>
      <c r="B1303" s="7" t="s">
        <v>6898</v>
      </c>
      <c r="C1303" s="7" t="s">
        <v>4736</v>
      </c>
      <c r="D1303" s="7" t="s">
        <v>6899</v>
      </c>
    </row>
    <row r="1304" spans="1:4" x14ac:dyDescent="0.3">
      <c r="A1304" s="7" t="s">
        <v>1068</v>
      </c>
      <c r="B1304" s="7" t="s">
        <v>6900</v>
      </c>
      <c r="C1304" s="7" t="s">
        <v>4736</v>
      </c>
      <c r="D1304" s="7" t="s">
        <v>6901</v>
      </c>
    </row>
    <row r="1305" spans="1:4" x14ac:dyDescent="0.3">
      <c r="A1305" s="7" t="s">
        <v>1067</v>
      </c>
      <c r="B1305" s="7" t="s">
        <v>6902</v>
      </c>
      <c r="C1305" s="7" t="s">
        <v>4736</v>
      </c>
      <c r="D1305" s="7" t="s">
        <v>5155</v>
      </c>
    </row>
    <row r="1306" spans="1:4" x14ac:dyDescent="0.3">
      <c r="A1306" s="7" t="s">
        <v>1066</v>
      </c>
      <c r="B1306" s="7" t="s">
        <v>6903</v>
      </c>
      <c r="C1306" s="7" t="s">
        <v>4736</v>
      </c>
      <c r="D1306" s="7" t="s">
        <v>5488</v>
      </c>
    </row>
    <row r="1307" spans="1:4" x14ac:dyDescent="0.3">
      <c r="A1307" s="7" t="s">
        <v>1065</v>
      </c>
      <c r="B1307" s="7" t="s">
        <v>6904</v>
      </c>
      <c r="C1307" s="7" t="s">
        <v>4736</v>
      </c>
      <c r="D1307" s="7" t="s">
        <v>6905</v>
      </c>
    </row>
    <row r="1308" spans="1:4" x14ac:dyDescent="0.3">
      <c r="A1308" s="7" t="s">
        <v>1064</v>
      </c>
      <c r="B1308" s="7" t="s">
        <v>6906</v>
      </c>
      <c r="C1308" s="7" t="s">
        <v>4736</v>
      </c>
      <c r="D1308" s="7" t="s">
        <v>6907</v>
      </c>
    </row>
    <row r="1309" spans="1:4" x14ac:dyDescent="0.3">
      <c r="A1309" s="7" t="s">
        <v>1063</v>
      </c>
      <c r="B1309" s="7" t="s">
        <v>6908</v>
      </c>
      <c r="C1309" s="7" t="s">
        <v>4736</v>
      </c>
      <c r="D1309" s="7" t="s">
        <v>6230</v>
      </c>
    </row>
    <row r="1310" spans="1:4" x14ac:dyDescent="0.3">
      <c r="A1310" s="7" t="s">
        <v>1062</v>
      </c>
      <c r="B1310" s="7" t="s">
        <v>5333</v>
      </c>
      <c r="C1310" s="7" t="s">
        <v>4736</v>
      </c>
      <c r="D1310" s="7" t="s">
        <v>5819</v>
      </c>
    </row>
    <row r="1311" spans="1:4" x14ac:dyDescent="0.3">
      <c r="A1311" s="7" t="s">
        <v>1061</v>
      </c>
      <c r="B1311" s="7" t="s">
        <v>6909</v>
      </c>
      <c r="C1311" s="7" t="s">
        <v>4736</v>
      </c>
      <c r="D1311" s="7" t="s">
        <v>6910</v>
      </c>
    </row>
    <row r="1312" spans="1:4" x14ac:dyDescent="0.3">
      <c r="A1312" s="7" t="s">
        <v>1060</v>
      </c>
      <c r="B1312" s="7" t="s">
        <v>6911</v>
      </c>
      <c r="C1312" s="7" t="s">
        <v>4736</v>
      </c>
      <c r="D1312" s="7" t="s">
        <v>6912</v>
      </c>
    </row>
    <row r="1313" spans="1:4" x14ac:dyDescent="0.3">
      <c r="A1313" s="7" t="s">
        <v>1059</v>
      </c>
      <c r="B1313" s="7" t="s">
        <v>6913</v>
      </c>
      <c r="C1313" s="7" t="s">
        <v>4736</v>
      </c>
      <c r="D1313" s="7" t="s">
        <v>5461</v>
      </c>
    </row>
    <row r="1314" spans="1:4" x14ac:dyDescent="0.3">
      <c r="A1314" s="7" t="s">
        <v>1058</v>
      </c>
      <c r="B1314" s="7" t="s">
        <v>6914</v>
      </c>
      <c r="C1314" s="7" t="s">
        <v>4733</v>
      </c>
      <c r="D1314" s="7" t="s">
        <v>6915</v>
      </c>
    </row>
    <row r="1315" spans="1:4" x14ac:dyDescent="0.3">
      <c r="A1315" s="7" t="s">
        <v>1057</v>
      </c>
      <c r="B1315" s="7" t="s">
        <v>6916</v>
      </c>
      <c r="C1315" s="7" t="s">
        <v>4733</v>
      </c>
      <c r="D1315" s="7" t="s">
        <v>5236</v>
      </c>
    </row>
    <row r="1316" spans="1:4" x14ac:dyDescent="0.3">
      <c r="A1316" s="7" t="s">
        <v>1056</v>
      </c>
      <c r="B1316" s="7" t="s">
        <v>6917</v>
      </c>
      <c r="C1316" s="7" t="s">
        <v>4736</v>
      </c>
      <c r="D1316" s="7" t="s">
        <v>6918</v>
      </c>
    </row>
    <row r="1317" spans="1:4" x14ac:dyDescent="0.3">
      <c r="A1317" s="7" t="s">
        <v>1055</v>
      </c>
      <c r="B1317" s="7" t="s">
        <v>6919</v>
      </c>
      <c r="C1317" s="7" t="s">
        <v>4733</v>
      </c>
      <c r="D1317" s="7" t="s">
        <v>5617</v>
      </c>
    </row>
    <row r="1318" spans="1:4" x14ac:dyDescent="0.3">
      <c r="A1318" s="7" t="s">
        <v>1054</v>
      </c>
      <c r="B1318" s="7" t="s">
        <v>6920</v>
      </c>
      <c r="C1318" s="7" t="s">
        <v>4733</v>
      </c>
      <c r="D1318" s="7" t="s">
        <v>6921</v>
      </c>
    </row>
    <row r="1319" spans="1:4" x14ac:dyDescent="0.3">
      <c r="A1319" s="7" t="s">
        <v>1053</v>
      </c>
      <c r="B1319" s="7" t="s">
        <v>6922</v>
      </c>
      <c r="C1319" s="7" t="s">
        <v>4733</v>
      </c>
      <c r="D1319" s="7" t="s">
        <v>6923</v>
      </c>
    </row>
    <row r="1320" spans="1:4" x14ac:dyDescent="0.3">
      <c r="A1320" s="7" t="s">
        <v>1052</v>
      </c>
      <c r="B1320" s="7" t="s">
        <v>6924</v>
      </c>
      <c r="C1320" s="7" t="s">
        <v>4736</v>
      </c>
      <c r="D1320" s="7" t="s">
        <v>6925</v>
      </c>
    </row>
    <row r="1321" spans="1:4" x14ac:dyDescent="0.3">
      <c r="A1321" s="7" t="s">
        <v>1051</v>
      </c>
      <c r="B1321" s="7" t="s">
        <v>6926</v>
      </c>
      <c r="C1321" s="7" t="s">
        <v>4733</v>
      </c>
      <c r="D1321" s="7" t="s">
        <v>4741</v>
      </c>
    </row>
    <row r="1322" spans="1:4" x14ac:dyDescent="0.3">
      <c r="A1322" s="7" t="s">
        <v>1050</v>
      </c>
      <c r="B1322" s="7" t="s">
        <v>6927</v>
      </c>
      <c r="C1322" s="7" t="s">
        <v>4736</v>
      </c>
      <c r="D1322" s="7" t="s">
        <v>6928</v>
      </c>
    </row>
    <row r="1323" spans="1:4" x14ac:dyDescent="0.3">
      <c r="A1323" s="7" t="s">
        <v>1049</v>
      </c>
      <c r="B1323" s="7" t="s">
        <v>6929</v>
      </c>
      <c r="C1323" s="7" t="s">
        <v>4733</v>
      </c>
      <c r="D1323" s="7" t="s">
        <v>6930</v>
      </c>
    </row>
    <row r="1324" spans="1:4" x14ac:dyDescent="0.3">
      <c r="A1324" s="7" t="s">
        <v>1048</v>
      </c>
      <c r="B1324" s="7" t="s">
        <v>6931</v>
      </c>
      <c r="C1324" s="7" t="s">
        <v>4733</v>
      </c>
      <c r="D1324" s="7" t="s">
        <v>6932</v>
      </c>
    </row>
    <row r="1325" spans="1:4" x14ac:dyDescent="0.3">
      <c r="A1325" s="7" t="s">
        <v>1047</v>
      </c>
      <c r="B1325" s="7" t="s">
        <v>6933</v>
      </c>
      <c r="C1325" s="7" t="s">
        <v>4733</v>
      </c>
      <c r="D1325" s="7" t="s">
        <v>6934</v>
      </c>
    </row>
    <row r="1326" spans="1:4" x14ac:dyDescent="0.3">
      <c r="A1326" s="7" t="s">
        <v>1046</v>
      </c>
      <c r="B1326" s="7" t="s">
        <v>6935</v>
      </c>
      <c r="C1326" s="7" t="s">
        <v>4733</v>
      </c>
      <c r="D1326" s="7" t="s">
        <v>4860</v>
      </c>
    </row>
    <row r="1327" spans="1:4" x14ac:dyDescent="0.3">
      <c r="A1327" s="7" t="s">
        <v>1045</v>
      </c>
      <c r="B1327" s="7" t="s">
        <v>6936</v>
      </c>
      <c r="C1327" s="7" t="s">
        <v>4733</v>
      </c>
      <c r="D1327" s="7" t="s">
        <v>6937</v>
      </c>
    </row>
    <row r="1328" spans="1:4" x14ac:dyDescent="0.3">
      <c r="A1328" s="7" t="s">
        <v>1044</v>
      </c>
      <c r="B1328" s="7" t="s">
        <v>6938</v>
      </c>
      <c r="C1328" s="7" t="s">
        <v>4733</v>
      </c>
      <c r="D1328" s="7" t="s">
        <v>5611</v>
      </c>
    </row>
    <row r="1329" spans="1:4" x14ac:dyDescent="0.3">
      <c r="A1329" s="7" t="s">
        <v>1043</v>
      </c>
      <c r="B1329" s="7" t="s">
        <v>6939</v>
      </c>
      <c r="C1329" s="7" t="s">
        <v>4736</v>
      </c>
      <c r="D1329" s="7" t="s">
        <v>5472</v>
      </c>
    </row>
    <row r="1330" spans="1:4" x14ac:dyDescent="0.3">
      <c r="A1330" s="7" t="s">
        <v>1042</v>
      </c>
      <c r="B1330" s="7" t="s">
        <v>6940</v>
      </c>
      <c r="C1330" s="7" t="s">
        <v>5608</v>
      </c>
      <c r="D1330" s="7" t="s">
        <v>6875</v>
      </c>
    </row>
    <row r="1331" spans="1:4" x14ac:dyDescent="0.3">
      <c r="A1331" s="7" t="s">
        <v>1041</v>
      </c>
      <c r="B1331" s="7" t="s">
        <v>6941</v>
      </c>
      <c r="C1331" s="7" t="s">
        <v>4736</v>
      </c>
      <c r="D1331" s="7" t="s">
        <v>5169</v>
      </c>
    </row>
    <row r="1332" spans="1:4" x14ac:dyDescent="0.3">
      <c r="A1332" s="7" t="s">
        <v>1040</v>
      </c>
      <c r="B1332" s="7" t="s">
        <v>6942</v>
      </c>
      <c r="C1332" s="7" t="s">
        <v>4733</v>
      </c>
      <c r="D1332" s="7" t="s">
        <v>5624</v>
      </c>
    </row>
    <row r="1333" spans="1:4" x14ac:dyDescent="0.3">
      <c r="A1333" s="7" t="s">
        <v>1039</v>
      </c>
      <c r="B1333" s="7" t="s">
        <v>6943</v>
      </c>
      <c r="C1333" s="7" t="s">
        <v>4736</v>
      </c>
      <c r="D1333" s="7" t="s">
        <v>6944</v>
      </c>
    </row>
    <row r="1334" spans="1:4" x14ac:dyDescent="0.3">
      <c r="A1334" s="7" t="s">
        <v>1038</v>
      </c>
      <c r="B1334" s="7" t="s">
        <v>6945</v>
      </c>
      <c r="C1334" s="7" t="s">
        <v>5608</v>
      </c>
      <c r="D1334" s="7" t="s">
        <v>6946</v>
      </c>
    </row>
    <row r="1335" spans="1:4" x14ac:dyDescent="0.3">
      <c r="A1335" s="7" t="s">
        <v>1037</v>
      </c>
      <c r="B1335" s="7" t="s">
        <v>6947</v>
      </c>
      <c r="C1335" s="7" t="s">
        <v>4736</v>
      </c>
      <c r="D1335" s="7" t="s">
        <v>6948</v>
      </c>
    </row>
    <row r="1336" spans="1:4" x14ac:dyDescent="0.3">
      <c r="A1336" s="7" t="s">
        <v>1036</v>
      </c>
      <c r="B1336" s="7" t="s">
        <v>6949</v>
      </c>
      <c r="C1336" s="7" t="s">
        <v>4736</v>
      </c>
      <c r="D1336" s="7" t="s">
        <v>6950</v>
      </c>
    </row>
    <row r="1337" spans="1:4" x14ac:dyDescent="0.3">
      <c r="A1337" s="7" t="s">
        <v>1035</v>
      </c>
      <c r="B1337" s="7" t="s">
        <v>4744</v>
      </c>
      <c r="C1337" s="7" t="s">
        <v>4736</v>
      </c>
      <c r="D1337" s="7" t="s">
        <v>6951</v>
      </c>
    </row>
    <row r="1338" spans="1:4" x14ac:dyDescent="0.3">
      <c r="A1338" s="7" t="s">
        <v>1034</v>
      </c>
      <c r="B1338" s="7" t="s">
        <v>6952</v>
      </c>
      <c r="C1338" s="7" t="s">
        <v>4736</v>
      </c>
      <c r="D1338" s="7" t="s">
        <v>6953</v>
      </c>
    </row>
    <row r="1339" spans="1:4" x14ac:dyDescent="0.3">
      <c r="A1339" s="7" t="s">
        <v>1033</v>
      </c>
      <c r="B1339" s="7" t="s">
        <v>4863</v>
      </c>
      <c r="C1339" s="7" t="s">
        <v>5608</v>
      </c>
      <c r="D1339" s="7" t="s">
        <v>5779</v>
      </c>
    </row>
    <row r="1340" spans="1:4" x14ac:dyDescent="0.3">
      <c r="A1340" s="7" t="s">
        <v>1032</v>
      </c>
      <c r="B1340" s="7" t="s">
        <v>6954</v>
      </c>
      <c r="C1340" s="7" t="s">
        <v>4736</v>
      </c>
      <c r="D1340" s="7" t="s">
        <v>5031</v>
      </c>
    </row>
    <row r="1341" spans="1:4" x14ac:dyDescent="0.3">
      <c r="A1341" s="7" t="s">
        <v>1031</v>
      </c>
      <c r="B1341" s="7" t="s">
        <v>6955</v>
      </c>
      <c r="C1341" s="7" t="s">
        <v>4736</v>
      </c>
      <c r="D1341" s="7" t="s">
        <v>6956</v>
      </c>
    </row>
    <row r="1342" spans="1:4" x14ac:dyDescent="0.3">
      <c r="A1342" s="7" t="s">
        <v>1030</v>
      </c>
      <c r="B1342" s="7" t="s">
        <v>6957</v>
      </c>
      <c r="C1342" s="7" t="s">
        <v>5608</v>
      </c>
      <c r="D1342" s="7" t="s">
        <v>5826</v>
      </c>
    </row>
    <row r="1343" spans="1:4" x14ac:dyDescent="0.3">
      <c r="A1343" s="7" t="s">
        <v>1029</v>
      </c>
      <c r="B1343" s="7" t="s">
        <v>6958</v>
      </c>
      <c r="C1343" s="7" t="s">
        <v>4733</v>
      </c>
      <c r="D1343" s="7" t="s">
        <v>6959</v>
      </c>
    </row>
    <row r="1344" spans="1:4" x14ac:dyDescent="0.3">
      <c r="A1344" s="7" t="s">
        <v>1028</v>
      </c>
      <c r="B1344" s="7" t="s">
        <v>6960</v>
      </c>
      <c r="C1344" s="7" t="s">
        <v>5608</v>
      </c>
      <c r="D1344" s="7" t="s">
        <v>6961</v>
      </c>
    </row>
    <row r="1345" spans="1:4" x14ac:dyDescent="0.3">
      <c r="A1345" s="7" t="s">
        <v>1027</v>
      </c>
      <c r="B1345" s="7" t="s">
        <v>6962</v>
      </c>
      <c r="C1345" s="7" t="s">
        <v>4733</v>
      </c>
      <c r="D1345" s="7" t="s">
        <v>5505</v>
      </c>
    </row>
    <row r="1346" spans="1:4" x14ac:dyDescent="0.3">
      <c r="A1346" s="7" t="s">
        <v>1026</v>
      </c>
      <c r="B1346" s="7" t="s">
        <v>6963</v>
      </c>
      <c r="C1346" s="7" t="s">
        <v>4736</v>
      </c>
      <c r="D1346" s="7" t="s">
        <v>4927</v>
      </c>
    </row>
    <row r="1347" spans="1:4" x14ac:dyDescent="0.3">
      <c r="A1347" s="7" t="s">
        <v>1025</v>
      </c>
      <c r="B1347" s="7" t="s">
        <v>6964</v>
      </c>
      <c r="C1347" s="7" t="s">
        <v>4733</v>
      </c>
      <c r="D1347" s="7" t="s">
        <v>6965</v>
      </c>
    </row>
    <row r="1348" spans="1:4" x14ac:dyDescent="0.3">
      <c r="A1348" s="7" t="s">
        <v>1024</v>
      </c>
      <c r="B1348" s="7" t="s">
        <v>6966</v>
      </c>
      <c r="C1348" s="7" t="s">
        <v>4736</v>
      </c>
      <c r="D1348" s="7" t="s">
        <v>5081</v>
      </c>
    </row>
    <row r="1349" spans="1:4" x14ac:dyDescent="0.3">
      <c r="A1349" s="7" t="s">
        <v>1023</v>
      </c>
      <c r="B1349" s="7" t="s">
        <v>6967</v>
      </c>
      <c r="C1349" s="7" t="s">
        <v>4733</v>
      </c>
      <c r="D1349" s="7" t="s">
        <v>6968</v>
      </c>
    </row>
    <row r="1350" spans="1:4" x14ac:dyDescent="0.3">
      <c r="A1350" s="7" t="s">
        <v>1022</v>
      </c>
      <c r="B1350" s="7" t="s">
        <v>6969</v>
      </c>
      <c r="C1350" s="7" t="s">
        <v>5608</v>
      </c>
      <c r="D1350" s="7" t="s">
        <v>5507</v>
      </c>
    </row>
    <row r="1351" spans="1:4" x14ac:dyDescent="0.3">
      <c r="A1351" s="7" t="s">
        <v>1021</v>
      </c>
      <c r="B1351" s="7" t="s">
        <v>6970</v>
      </c>
      <c r="C1351" s="7" t="s">
        <v>4736</v>
      </c>
      <c r="D1351" s="7" t="s">
        <v>6971</v>
      </c>
    </row>
    <row r="1352" spans="1:4" x14ac:dyDescent="0.3">
      <c r="A1352" s="7" t="s">
        <v>1020</v>
      </c>
      <c r="B1352" s="7" t="s">
        <v>5298</v>
      </c>
      <c r="C1352" s="7" t="s">
        <v>4733</v>
      </c>
      <c r="D1352" s="7" t="s">
        <v>6972</v>
      </c>
    </row>
    <row r="1353" spans="1:4" x14ac:dyDescent="0.3">
      <c r="A1353" s="7" t="s">
        <v>1019</v>
      </c>
      <c r="B1353" s="7" t="s">
        <v>6973</v>
      </c>
      <c r="C1353" s="7" t="s">
        <v>4736</v>
      </c>
      <c r="D1353" s="7" t="s">
        <v>5444</v>
      </c>
    </row>
    <row r="1354" spans="1:4" x14ac:dyDescent="0.3">
      <c r="A1354" s="7" t="s">
        <v>1018</v>
      </c>
      <c r="B1354" s="7" t="s">
        <v>6974</v>
      </c>
      <c r="C1354" s="7" t="s">
        <v>4733</v>
      </c>
      <c r="D1354" s="7" t="s">
        <v>6975</v>
      </c>
    </row>
    <row r="1355" spans="1:4" x14ac:dyDescent="0.3">
      <c r="A1355" s="7" t="s">
        <v>1017</v>
      </c>
      <c r="B1355" s="7" t="s">
        <v>5378</v>
      </c>
      <c r="C1355" s="7" t="s">
        <v>4733</v>
      </c>
      <c r="D1355" s="7" t="s">
        <v>6976</v>
      </c>
    </row>
    <row r="1356" spans="1:4" x14ac:dyDescent="0.3">
      <c r="A1356" s="7" t="s">
        <v>1016</v>
      </c>
      <c r="B1356" s="7" t="s">
        <v>6707</v>
      </c>
      <c r="C1356" s="7" t="s">
        <v>4733</v>
      </c>
      <c r="D1356" s="7" t="s">
        <v>6977</v>
      </c>
    </row>
    <row r="1357" spans="1:4" x14ac:dyDescent="0.3">
      <c r="A1357" s="7" t="s">
        <v>1015</v>
      </c>
      <c r="B1357" s="7" t="s">
        <v>6978</v>
      </c>
      <c r="C1357" s="7" t="s">
        <v>4733</v>
      </c>
      <c r="D1357" s="7" t="s">
        <v>6979</v>
      </c>
    </row>
    <row r="1358" spans="1:4" x14ac:dyDescent="0.3">
      <c r="A1358" s="7" t="s">
        <v>1014</v>
      </c>
      <c r="B1358" s="7" t="s">
        <v>6980</v>
      </c>
      <c r="C1358" s="7" t="s">
        <v>4733</v>
      </c>
      <c r="D1358" s="7" t="s">
        <v>6981</v>
      </c>
    </row>
    <row r="1359" spans="1:4" x14ac:dyDescent="0.3">
      <c r="A1359" s="7" t="s">
        <v>1013</v>
      </c>
      <c r="B1359" s="7" t="s">
        <v>6982</v>
      </c>
      <c r="C1359" s="7" t="s">
        <v>4736</v>
      </c>
      <c r="D1359" s="7" t="s">
        <v>5814</v>
      </c>
    </row>
    <row r="1360" spans="1:4" x14ac:dyDescent="0.3">
      <c r="A1360" s="7" t="s">
        <v>1012</v>
      </c>
      <c r="B1360" s="7" t="s">
        <v>6983</v>
      </c>
      <c r="C1360" s="7" t="s">
        <v>4733</v>
      </c>
      <c r="D1360" s="7" t="s">
        <v>6984</v>
      </c>
    </row>
    <row r="1361" spans="1:4" x14ac:dyDescent="0.3">
      <c r="A1361" s="7" t="s">
        <v>1011</v>
      </c>
      <c r="B1361" s="7" t="s">
        <v>4990</v>
      </c>
      <c r="C1361" s="7" t="s">
        <v>4733</v>
      </c>
      <c r="D1361" s="7" t="s">
        <v>6985</v>
      </c>
    </row>
    <row r="1362" spans="1:4" x14ac:dyDescent="0.3">
      <c r="A1362" s="7" t="s">
        <v>1010</v>
      </c>
      <c r="B1362" s="7" t="s">
        <v>6986</v>
      </c>
      <c r="C1362" s="7" t="s">
        <v>4736</v>
      </c>
      <c r="D1362" s="7" t="s">
        <v>6987</v>
      </c>
    </row>
    <row r="1363" spans="1:4" x14ac:dyDescent="0.3">
      <c r="A1363" s="7" t="s">
        <v>1009</v>
      </c>
      <c r="B1363" s="7" t="s">
        <v>6988</v>
      </c>
      <c r="C1363" s="7" t="s">
        <v>4736</v>
      </c>
      <c r="D1363" s="7" t="s">
        <v>6989</v>
      </c>
    </row>
    <row r="1364" spans="1:4" x14ac:dyDescent="0.3">
      <c r="A1364" s="7" t="s">
        <v>1008</v>
      </c>
      <c r="B1364" s="7" t="s">
        <v>6149</v>
      </c>
      <c r="C1364" s="7" t="s">
        <v>4736</v>
      </c>
      <c r="D1364" s="7" t="s">
        <v>5745</v>
      </c>
    </row>
    <row r="1365" spans="1:4" x14ac:dyDescent="0.3">
      <c r="A1365" s="7" t="s">
        <v>1007</v>
      </c>
      <c r="B1365" s="7" t="s">
        <v>6990</v>
      </c>
      <c r="C1365" s="7" t="s">
        <v>4733</v>
      </c>
      <c r="D1365" s="7" t="s">
        <v>6991</v>
      </c>
    </row>
    <row r="1366" spans="1:4" x14ac:dyDescent="0.3">
      <c r="A1366" s="7" t="s">
        <v>1006</v>
      </c>
      <c r="B1366" s="7" t="s">
        <v>6992</v>
      </c>
      <c r="C1366" s="7" t="s">
        <v>4733</v>
      </c>
      <c r="D1366" s="7" t="s">
        <v>4779</v>
      </c>
    </row>
    <row r="1367" spans="1:4" x14ac:dyDescent="0.3">
      <c r="A1367" s="7" t="s">
        <v>1005</v>
      </c>
      <c r="B1367" s="7" t="s">
        <v>6993</v>
      </c>
      <c r="C1367" s="7" t="s">
        <v>5608</v>
      </c>
      <c r="D1367" s="7" t="s">
        <v>6994</v>
      </c>
    </row>
    <row r="1368" spans="1:4" x14ac:dyDescent="0.3">
      <c r="A1368" s="7" t="s">
        <v>1004</v>
      </c>
      <c r="B1368" s="7" t="s">
        <v>6995</v>
      </c>
      <c r="C1368" s="7" t="s">
        <v>4733</v>
      </c>
      <c r="D1368" s="7" t="s">
        <v>6996</v>
      </c>
    </row>
    <row r="1369" spans="1:4" x14ac:dyDescent="0.3">
      <c r="A1369" s="7" t="s">
        <v>1003</v>
      </c>
      <c r="B1369" s="7" t="s">
        <v>6997</v>
      </c>
      <c r="C1369" s="7" t="s">
        <v>4736</v>
      </c>
      <c r="D1369" s="7" t="s">
        <v>4927</v>
      </c>
    </row>
    <row r="1370" spans="1:4" x14ac:dyDescent="0.3">
      <c r="A1370" s="7" t="s">
        <v>1002</v>
      </c>
      <c r="B1370" s="7" t="s">
        <v>6998</v>
      </c>
      <c r="C1370" s="7" t="s">
        <v>4736</v>
      </c>
      <c r="D1370" s="7" t="s">
        <v>6999</v>
      </c>
    </row>
    <row r="1371" spans="1:4" x14ac:dyDescent="0.3">
      <c r="A1371" s="7" t="s">
        <v>1001</v>
      </c>
      <c r="B1371" s="7" t="s">
        <v>7000</v>
      </c>
      <c r="C1371" s="7" t="s">
        <v>4736</v>
      </c>
      <c r="D1371" s="7" t="s">
        <v>7001</v>
      </c>
    </row>
    <row r="1372" spans="1:4" x14ac:dyDescent="0.3">
      <c r="A1372" s="7" t="s">
        <v>1000</v>
      </c>
      <c r="B1372" s="7" t="s">
        <v>7002</v>
      </c>
      <c r="C1372" s="7" t="s">
        <v>4733</v>
      </c>
      <c r="D1372" s="7" t="s">
        <v>7003</v>
      </c>
    </row>
    <row r="1373" spans="1:4" x14ac:dyDescent="0.3">
      <c r="A1373" s="7" t="s">
        <v>999</v>
      </c>
      <c r="B1373" s="7" t="s">
        <v>7004</v>
      </c>
      <c r="C1373" s="7" t="s">
        <v>4733</v>
      </c>
      <c r="D1373" s="7" t="s">
        <v>7005</v>
      </c>
    </row>
    <row r="1374" spans="1:4" x14ac:dyDescent="0.3">
      <c r="A1374" s="7" t="s">
        <v>998</v>
      </c>
      <c r="B1374" s="7" t="s">
        <v>5076</v>
      </c>
      <c r="C1374" s="7" t="s">
        <v>4736</v>
      </c>
      <c r="D1374" s="7" t="s">
        <v>7006</v>
      </c>
    </row>
    <row r="1375" spans="1:4" x14ac:dyDescent="0.3">
      <c r="A1375" s="7" t="s">
        <v>997</v>
      </c>
      <c r="B1375" s="7" t="s">
        <v>7007</v>
      </c>
      <c r="C1375" s="7" t="s">
        <v>4736</v>
      </c>
      <c r="D1375" s="7" t="s">
        <v>7008</v>
      </c>
    </row>
    <row r="1376" spans="1:4" x14ac:dyDescent="0.3">
      <c r="A1376" s="7" t="s">
        <v>996</v>
      </c>
      <c r="B1376" s="7" t="s">
        <v>5714</v>
      </c>
      <c r="C1376" s="7" t="s">
        <v>5608</v>
      </c>
      <c r="D1376" s="7" t="s">
        <v>7009</v>
      </c>
    </row>
    <row r="1377" spans="1:4" x14ac:dyDescent="0.3">
      <c r="A1377" s="7" t="s">
        <v>995</v>
      </c>
      <c r="B1377" s="7" t="s">
        <v>7010</v>
      </c>
      <c r="C1377" s="7" t="s">
        <v>4736</v>
      </c>
      <c r="D1377" s="7" t="s">
        <v>7011</v>
      </c>
    </row>
    <row r="1378" spans="1:4" x14ac:dyDescent="0.3">
      <c r="A1378" s="7" t="s">
        <v>994</v>
      </c>
      <c r="B1378" s="7" t="s">
        <v>7012</v>
      </c>
      <c r="C1378" s="7" t="s">
        <v>4736</v>
      </c>
      <c r="D1378" s="7" t="s">
        <v>5395</v>
      </c>
    </row>
    <row r="1379" spans="1:4" x14ac:dyDescent="0.3">
      <c r="A1379" s="7" t="s">
        <v>993</v>
      </c>
      <c r="B1379" s="7" t="s">
        <v>7013</v>
      </c>
      <c r="C1379" s="7" t="s">
        <v>4733</v>
      </c>
      <c r="D1379" s="7" t="s">
        <v>7014</v>
      </c>
    </row>
    <row r="1380" spans="1:4" x14ac:dyDescent="0.3">
      <c r="A1380" s="7" t="s">
        <v>992</v>
      </c>
      <c r="B1380" s="7" t="s">
        <v>7015</v>
      </c>
      <c r="C1380" s="7" t="s">
        <v>4736</v>
      </c>
      <c r="D1380" s="7" t="s">
        <v>4862</v>
      </c>
    </row>
    <row r="1381" spans="1:4" x14ac:dyDescent="0.3">
      <c r="A1381" s="7" t="s">
        <v>991</v>
      </c>
      <c r="B1381" s="7" t="s">
        <v>7016</v>
      </c>
      <c r="C1381" s="7" t="s">
        <v>4736</v>
      </c>
      <c r="D1381" s="7" t="s">
        <v>5130</v>
      </c>
    </row>
    <row r="1382" spans="1:4" x14ac:dyDescent="0.3">
      <c r="A1382" s="7" t="s">
        <v>990</v>
      </c>
      <c r="B1382" s="7" t="s">
        <v>7017</v>
      </c>
      <c r="C1382" s="7" t="s">
        <v>4736</v>
      </c>
      <c r="D1382" s="7" t="s">
        <v>7018</v>
      </c>
    </row>
    <row r="1383" spans="1:4" x14ac:dyDescent="0.3">
      <c r="A1383" s="7" t="s">
        <v>989</v>
      </c>
      <c r="B1383" s="7" t="s">
        <v>7019</v>
      </c>
      <c r="C1383" s="7" t="s">
        <v>4733</v>
      </c>
      <c r="D1383" s="7" t="s">
        <v>5678</v>
      </c>
    </row>
    <row r="1384" spans="1:4" x14ac:dyDescent="0.3">
      <c r="A1384" s="7" t="s">
        <v>988</v>
      </c>
      <c r="B1384" s="7" t="s">
        <v>5867</v>
      </c>
      <c r="C1384" s="7" t="s">
        <v>4736</v>
      </c>
      <c r="D1384" s="7" t="s">
        <v>6523</v>
      </c>
    </row>
    <row r="1385" spans="1:4" x14ac:dyDescent="0.3">
      <c r="A1385" s="7" t="s">
        <v>987</v>
      </c>
      <c r="B1385" s="7" t="s">
        <v>7020</v>
      </c>
      <c r="C1385" s="7" t="s">
        <v>4736</v>
      </c>
      <c r="D1385" s="7" t="s">
        <v>7021</v>
      </c>
    </row>
    <row r="1386" spans="1:4" x14ac:dyDescent="0.3">
      <c r="A1386" s="7" t="s">
        <v>986</v>
      </c>
      <c r="B1386" s="7" t="s">
        <v>5260</v>
      </c>
      <c r="C1386" s="7" t="s">
        <v>4733</v>
      </c>
      <c r="D1386" s="7" t="s">
        <v>7022</v>
      </c>
    </row>
    <row r="1387" spans="1:4" x14ac:dyDescent="0.3">
      <c r="A1387" s="7" t="s">
        <v>985</v>
      </c>
      <c r="B1387" s="7" t="s">
        <v>7023</v>
      </c>
      <c r="C1387" s="7" t="s">
        <v>4736</v>
      </c>
      <c r="D1387" s="7" t="s">
        <v>7024</v>
      </c>
    </row>
    <row r="1388" spans="1:4" x14ac:dyDescent="0.3">
      <c r="A1388" s="7" t="s">
        <v>984</v>
      </c>
      <c r="B1388" s="7" t="s">
        <v>6434</v>
      </c>
      <c r="C1388" s="7" t="s">
        <v>4736</v>
      </c>
      <c r="D1388" s="7" t="s">
        <v>7025</v>
      </c>
    </row>
    <row r="1389" spans="1:4" x14ac:dyDescent="0.3">
      <c r="A1389" s="7" t="s">
        <v>983</v>
      </c>
      <c r="B1389" s="7" t="s">
        <v>7026</v>
      </c>
      <c r="C1389" s="7" t="s">
        <v>4733</v>
      </c>
      <c r="D1389" s="7" t="s">
        <v>7027</v>
      </c>
    </row>
    <row r="1390" spans="1:4" x14ac:dyDescent="0.3">
      <c r="A1390" s="7" t="s">
        <v>982</v>
      </c>
      <c r="B1390" s="7" t="s">
        <v>7028</v>
      </c>
      <c r="C1390" s="7" t="s">
        <v>4736</v>
      </c>
      <c r="D1390" s="7" t="s">
        <v>4757</v>
      </c>
    </row>
    <row r="1391" spans="1:4" x14ac:dyDescent="0.3">
      <c r="A1391" s="7" t="s">
        <v>981</v>
      </c>
      <c r="B1391" s="7" t="s">
        <v>7029</v>
      </c>
      <c r="C1391" s="7" t="s">
        <v>4736</v>
      </c>
      <c r="D1391" s="7" t="s">
        <v>5575</v>
      </c>
    </row>
    <row r="1392" spans="1:4" x14ac:dyDescent="0.3">
      <c r="A1392" s="7" t="s">
        <v>980</v>
      </c>
      <c r="B1392" s="7" t="s">
        <v>5550</v>
      </c>
      <c r="C1392" s="7" t="s">
        <v>4736</v>
      </c>
      <c r="D1392" s="7" t="s">
        <v>7030</v>
      </c>
    </row>
    <row r="1393" spans="1:4" x14ac:dyDescent="0.3">
      <c r="A1393" s="7" t="s">
        <v>979</v>
      </c>
      <c r="B1393" s="7" t="s">
        <v>7031</v>
      </c>
      <c r="C1393" s="7" t="s">
        <v>4736</v>
      </c>
      <c r="D1393" s="7" t="s">
        <v>5029</v>
      </c>
    </row>
    <row r="1394" spans="1:4" x14ac:dyDescent="0.3">
      <c r="A1394" s="7" t="s">
        <v>978</v>
      </c>
      <c r="B1394" s="7" t="s">
        <v>7032</v>
      </c>
      <c r="C1394" s="7" t="s">
        <v>4733</v>
      </c>
      <c r="D1394" s="7" t="s">
        <v>7033</v>
      </c>
    </row>
    <row r="1395" spans="1:4" x14ac:dyDescent="0.3">
      <c r="A1395" s="7" t="s">
        <v>977</v>
      </c>
      <c r="B1395" s="7" t="s">
        <v>7034</v>
      </c>
      <c r="C1395" s="7" t="s">
        <v>4733</v>
      </c>
      <c r="D1395" s="7" t="s">
        <v>7035</v>
      </c>
    </row>
    <row r="1396" spans="1:4" x14ac:dyDescent="0.3">
      <c r="A1396" s="7" t="s">
        <v>976</v>
      </c>
      <c r="B1396" s="7" t="s">
        <v>7036</v>
      </c>
      <c r="C1396" s="7" t="s">
        <v>4736</v>
      </c>
      <c r="D1396" s="7" t="s">
        <v>4927</v>
      </c>
    </row>
    <row r="1397" spans="1:4" x14ac:dyDescent="0.3">
      <c r="A1397" s="7" t="s">
        <v>975</v>
      </c>
      <c r="B1397" s="7" t="s">
        <v>7037</v>
      </c>
      <c r="C1397" s="7" t="s">
        <v>4736</v>
      </c>
      <c r="D1397" s="7" t="s">
        <v>4927</v>
      </c>
    </row>
    <row r="1398" spans="1:4" x14ac:dyDescent="0.3">
      <c r="A1398" s="7" t="s">
        <v>974</v>
      </c>
      <c r="B1398" s="7" t="s">
        <v>7038</v>
      </c>
      <c r="C1398" s="7" t="s">
        <v>4733</v>
      </c>
      <c r="D1398" s="7" t="s">
        <v>7039</v>
      </c>
    </row>
    <row r="1399" spans="1:4" x14ac:dyDescent="0.3">
      <c r="A1399" s="7" t="s">
        <v>973</v>
      </c>
      <c r="B1399" s="7" t="s">
        <v>7040</v>
      </c>
      <c r="C1399" s="7" t="s">
        <v>5608</v>
      </c>
      <c r="D1399" s="7" t="s">
        <v>7041</v>
      </c>
    </row>
    <row r="1400" spans="1:4" x14ac:dyDescent="0.3">
      <c r="A1400" s="7" t="s">
        <v>972</v>
      </c>
      <c r="B1400" s="7" t="s">
        <v>7042</v>
      </c>
      <c r="C1400" s="7" t="s">
        <v>4733</v>
      </c>
      <c r="D1400" s="7" t="s">
        <v>5203</v>
      </c>
    </row>
    <row r="1401" spans="1:4" x14ac:dyDescent="0.3">
      <c r="A1401" s="7" t="s">
        <v>971</v>
      </c>
      <c r="B1401" s="7" t="s">
        <v>7043</v>
      </c>
      <c r="C1401" s="7" t="s">
        <v>4733</v>
      </c>
      <c r="D1401" s="7" t="s">
        <v>6013</v>
      </c>
    </row>
    <row r="1402" spans="1:4" x14ac:dyDescent="0.3">
      <c r="A1402" s="7" t="s">
        <v>970</v>
      </c>
      <c r="B1402" s="7" t="s">
        <v>6738</v>
      </c>
      <c r="C1402" s="7" t="s">
        <v>4733</v>
      </c>
      <c r="D1402" s="7" t="s">
        <v>7044</v>
      </c>
    </row>
    <row r="1403" spans="1:4" x14ac:dyDescent="0.3">
      <c r="A1403" s="7" t="s">
        <v>969</v>
      </c>
      <c r="B1403" s="7" t="s">
        <v>7045</v>
      </c>
      <c r="C1403" s="7" t="s">
        <v>4733</v>
      </c>
      <c r="D1403" s="7" t="s">
        <v>4845</v>
      </c>
    </row>
    <row r="1404" spans="1:4" x14ac:dyDescent="0.3">
      <c r="A1404" s="7" t="s">
        <v>968</v>
      </c>
      <c r="B1404" s="7" t="s">
        <v>7046</v>
      </c>
      <c r="C1404" s="7" t="s">
        <v>4733</v>
      </c>
      <c r="D1404" s="7" t="s">
        <v>5862</v>
      </c>
    </row>
    <row r="1405" spans="1:4" x14ac:dyDescent="0.3">
      <c r="A1405" s="7" t="s">
        <v>967</v>
      </c>
      <c r="B1405" s="7" t="s">
        <v>7047</v>
      </c>
      <c r="C1405" s="7" t="s">
        <v>4733</v>
      </c>
      <c r="D1405" s="7" t="s">
        <v>7048</v>
      </c>
    </row>
    <row r="1406" spans="1:4" x14ac:dyDescent="0.3">
      <c r="A1406" s="7" t="s">
        <v>966</v>
      </c>
      <c r="B1406" s="7" t="s">
        <v>7049</v>
      </c>
      <c r="C1406" s="7" t="s">
        <v>4733</v>
      </c>
      <c r="D1406" s="7" t="s">
        <v>7050</v>
      </c>
    </row>
    <row r="1407" spans="1:4" x14ac:dyDescent="0.3">
      <c r="A1407" s="7" t="s">
        <v>965</v>
      </c>
      <c r="B1407" s="7" t="s">
        <v>7051</v>
      </c>
      <c r="C1407" s="7" t="s">
        <v>4736</v>
      </c>
      <c r="D1407" s="7" t="s">
        <v>4785</v>
      </c>
    </row>
    <row r="1408" spans="1:4" x14ac:dyDescent="0.3">
      <c r="A1408" s="7" t="s">
        <v>964</v>
      </c>
      <c r="B1408" s="7" t="s">
        <v>7052</v>
      </c>
      <c r="C1408" s="7" t="s">
        <v>4733</v>
      </c>
      <c r="D1408" s="7" t="s">
        <v>6013</v>
      </c>
    </row>
    <row r="1409" spans="1:4" x14ac:dyDescent="0.3">
      <c r="A1409" s="7" t="s">
        <v>963</v>
      </c>
      <c r="B1409" s="7" t="s">
        <v>7053</v>
      </c>
      <c r="C1409" s="7" t="s">
        <v>4736</v>
      </c>
      <c r="D1409" s="7" t="s">
        <v>4821</v>
      </c>
    </row>
    <row r="1410" spans="1:4" x14ac:dyDescent="0.3">
      <c r="A1410" s="7" t="s">
        <v>962</v>
      </c>
      <c r="B1410" s="7" t="s">
        <v>7054</v>
      </c>
      <c r="C1410" s="7" t="s">
        <v>4736</v>
      </c>
      <c r="D1410" s="7" t="s">
        <v>4737</v>
      </c>
    </row>
    <row r="1411" spans="1:4" x14ac:dyDescent="0.3">
      <c r="A1411" s="7" t="s">
        <v>961</v>
      </c>
      <c r="B1411" s="7" t="s">
        <v>7055</v>
      </c>
      <c r="C1411" s="7" t="s">
        <v>4736</v>
      </c>
      <c r="D1411" s="7" t="s">
        <v>7056</v>
      </c>
    </row>
    <row r="1412" spans="1:4" x14ac:dyDescent="0.3">
      <c r="A1412" s="7" t="s">
        <v>960</v>
      </c>
      <c r="B1412" s="7" t="s">
        <v>6601</v>
      </c>
      <c r="C1412" s="7" t="s">
        <v>4733</v>
      </c>
      <c r="D1412" s="7" t="s">
        <v>7057</v>
      </c>
    </row>
    <row r="1413" spans="1:4" x14ac:dyDescent="0.3">
      <c r="A1413" s="7" t="s">
        <v>959</v>
      </c>
      <c r="B1413" s="7" t="s">
        <v>7058</v>
      </c>
      <c r="C1413" s="7" t="s">
        <v>4733</v>
      </c>
      <c r="D1413" s="7" t="s">
        <v>7003</v>
      </c>
    </row>
    <row r="1414" spans="1:4" x14ac:dyDescent="0.3">
      <c r="A1414" s="7" t="s">
        <v>958</v>
      </c>
      <c r="B1414" s="7" t="s">
        <v>6783</v>
      </c>
      <c r="C1414" s="7" t="s">
        <v>4733</v>
      </c>
      <c r="D1414" s="7" t="s">
        <v>7059</v>
      </c>
    </row>
    <row r="1415" spans="1:4" x14ac:dyDescent="0.3">
      <c r="A1415" s="7" t="s">
        <v>957</v>
      </c>
      <c r="B1415" s="7" t="s">
        <v>7060</v>
      </c>
      <c r="C1415" s="7" t="s">
        <v>4736</v>
      </c>
      <c r="D1415" s="7" t="s">
        <v>5033</v>
      </c>
    </row>
    <row r="1416" spans="1:4" x14ac:dyDescent="0.3">
      <c r="A1416" s="7" t="s">
        <v>956</v>
      </c>
      <c r="B1416" s="7" t="s">
        <v>7061</v>
      </c>
      <c r="C1416" s="7" t="s">
        <v>4736</v>
      </c>
      <c r="D1416" s="7" t="s">
        <v>7062</v>
      </c>
    </row>
    <row r="1417" spans="1:4" x14ac:dyDescent="0.3">
      <c r="A1417" s="7" t="s">
        <v>955</v>
      </c>
      <c r="B1417" s="7" t="s">
        <v>7063</v>
      </c>
      <c r="C1417" s="7" t="s">
        <v>4736</v>
      </c>
      <c r="D1417" s="7" t="s">
        <v>4896</v>
      </c>
    </row>
    <row r="1418" spans="1:4" x14ac:dyDescent="0.3">
      <c r="A1418" s="7" t="s">
        <v>954</v>
      </c>
      <c r="B1418" s="7" t="s">
        <v>7064</v>
      </c>
      <c r="C1418" s="7" t="s">
        <v>4733</v>
      </c>
      <c r="D1418" s="7" t="s">
        <v>7065</v>
      </c>
    </row>
    <row r="1419" spans="1:4" x14ac:dyDescent="0.3">
      <c r="A1419" s="7" t="s">
        <v>953</v>
      </c>
      <c r="B1419" s="7" t="s">
        <v>7066</v>
      </c>
      <c r="C1419" s="7" t="s">
        <v>5608</v>
      </c>
      <c r="D1419" s="7" t="s">
        <v>4943</v>
      </c>
    </row>
    <row r="1420" spans="1:4" x14ac:dyDescent="0.3">
      <c r="A1420" s="7" t="s">
        <v>952</v>
      </c>
      <c r="B1420" s="7" t="s">
        <v>7067</v>
      </c>
      <c r="C1420" s="7" t="s">
        <v>4736</v>
      </c>
      <c r="D1420" s="7" t="s">
        <v>5246</v>
      </c>
    </row>
    <row r="1421" spans="1:4" x14ac:dyDescent="0.3">
      <c r="A1421" s="7" t="s">
        <v>951</v>
      </c>
      <c r="B1421" s="7" t="s">
        <v>7068</v>
      </c>
      <c r="C1421" s="7" t="s">
        <v>4736</v>
      </c>
      <c r="D1421" s="7" t="s">
        <v>7069</v>
      </c>
    </row>
    <row r="1422" spans="1:4" x14ac:dyDescent="0.3">
      <c r="A1422" s="7" t="s">
        <v>950</v>
      </c>
      <c r="B1422" s="7" t="s">
        <v>7070</v>
      </c>
      <c r="C1422" s="7" t="s">
        <v>4733</v>
      </c>
      <c r="D1422" s="7" t="s">
        <v>7071</v>
      </c>
    </row>
    <row r="1423" spans="1:4" x14ac:dyDescent="0.3">
      <c r="A1423" s="7" t="s">
        <v>949</v>
      </c>
      <c r="B1423" s="7" t="s">
        <v>7072</v>
      </c>
      <c r="C1423" s="7" t="s">
        <v>4736</v>
      </c>
      <c r="D1423" s="7" t="s">
        <v>7073</v>
      </c>
    </row>
    <row r="1424" spans="1:4" x14ac:dyDescent="0.3">
      <c r="A1424" s="7" t="s">
        <v>948</v>
      </c>
      <c r="B1424" s="7" t="s">
        <v>7074</v>
      </c>
      <c r="C1424" s="7" t="s">
        <v>4736</v>
      </c>
      <c r="D1424" s="7" t="s">
        <v>7075</v>
      </c>
    </row>
    <row r="1425" spans="1:4" x14ac:dyDescent="0.3">
      <c r="A1425" s="7" t="s">
        <v>947</v>
      </c>
      <c r="B1425" s="7" t="s">
        <v>7076</v>
      </c>
      <c r="C1425" s="7" t="s">
        <v>4733</v>
      </c>
      <c r="D1425" s="7" t="s">
        <v>7077</v>
      </c>
    </row>
    <row r="1426" spans="1:4" x14ac:dyDescent="0.3">
      <c r="A1426" s="7" t="s">
        <v>946</v>
      </c>
      <c r="B1426" s="7" t="s">
        <v>7078</v>
      </c>
      <c r="C1426" s="7" t="s">
        <v>4736</v>
      </c>
      <c r="D1426" s="7" t="s">
        <v>7079</v>
      </c>
    </row>
    <row r="1427" spans="1:4" x14ac:dyDescent="0.3">
      <c r="A1427" s="7" t="s">
        <v>945</v>
      </c>
      <c r="B1427" s="7" t="s">
        <v>7080</v>
      </c>
      <c r="C1427" s="7" t="s">
        <v>4736</v>
      </c>
      <c r="D1427" s="7" t="s">
        <v>4747</v>
      </c>
    </row>
    <row r="1428" spans="1:4" x14ac:dyDescent="0.3">
      <c r="A1428" s="7" t="s">
        <v>944</v>
      </c>
      <c r="B1428" s="7" t="s">
        <v>5282</v>
      </c>
      <c r="C1428" s="7" t="s">
        <v>4733</v>
      </c>
      <c r="D1428" s="7" t="s">
        <v>7081</v>
      </c>
    </row>
    <row r="1429" spans="1:4" x14ac:dyDescent="0.3">
      <c r="A1429" s="7" t="s">
        <v>943</v>
      </c>
      <c r="B1429" s="7" t="s">
        <v>7082</v>
      </c>
      <c r="C1429" s="7" t="s">
        <v>4733</v>
      </c>
      <c r="D1429" s="7" t="s">
        <v>7083</v>
      </c>
    </row>
    <row r="1430" spans="1:4" x14ac:dyDescent="0.3">
      <c r="A1430" s="7" t="s">
        <v>942</v>
      </c>
      <c r="B1430" s="7" t="s">
        <v>4857</v>
      </c>
      <c r="C1430" s="7" t="s">
        <v>4733</v>
      </c>
      <c r="D1430" s="7" t="s">
        <v>5568</v>
      </c>
    </row>
    <row r="1431" spans="1:4" x14ac:dyDescent="0.3">
      <c r="A1431" s="7" t="s">
        <v>941</v>
      </c>
      <c r="B1431" s="7" t="s">
        <v>7084</v>
      </c>
      <c r="C1431" s="7" t="s">
        <v>4736</v>
      </c>
      <c r="D1431" s="7" t="s">
        <v>7085</v>
      </c>
    </row>
    <row r="1432" spans="1:4" x14ac:dyDescent="0.3">
      <c r="A1432" s="7" t="s">
        <v>940</v>
      </c>
      <c r="B1432" s="7" t="s">
        <v>7086</v>
      </c>
      <c r="C1432" s="7" t="s">
        <v>5608</v>
      </c>
      <c r="D1432" s="7" t="s">
        <v>7087</v>
      </c>
    </row>
    <row r="1433" spans="1:4" x14ac:dyDescent="0.3">
      <c r="A1433" s="7" t="s">
        <v>939</v>
      </c>
      <c r="B1433" s="7" t="s">
        <v>7088</v>
      </c>
      <c r="C1433" s="7" t="s">
        <v>4733</v>
      </c>
      <c r="D1433" s="7" t="s">
        <v>4779</v>
      </c>
    </row>
    <row r="1434" spans="1:4" x14ac:dyDescent="0.3">
      <c r="A1434" s="7" t="s">
        <v>938</v>
      </c>
      <c r="B1434" s="7" t="s">
        <v>7089</v>
      </c>
      <c r="C1434" s="7" t="s">
        <v>4733</v>
      </c>
      <c r="D1434" s="7" t="s">
        <v>7090</v>
      </c>
    </row>
    <row r="1435" spans="1:4" x14ac:dyDescent="0.3">
      <c r="A1435" s="7" t="s">
        <v>937</v>
      </c>
      <c r="B1435" s="7" t="s">
        <v>7091</v>
      </c>
      <c r="C1435" s="7" t="s">
        <v>4733</v>
      </c>
      <c r="D1435" s="7" t="s">
        <v>5368</v>
      </c>
    </row>
    <row r="1436" spans="1:4" x14ac:dyDescent="0.3">
      <c r="A1436" s="7" t="s">
        <v>936</v>
      </c>
      <c r="B1436" s="7" t="s">
        <v>5306</v>
      </c>
      <c r="C1436" s="7" t="s">
        <v>4733</v>
      </c>
      <c r="D1436" s="7" t="s">
        <v>7092</v>
      </c>
    </row>
    <row r="1437" spans="1:4" x14ac:dyDescent="0.3">
      <c r="A1437" s="7" t="s">
        <v>935</v>
      </c>
      <c r="B1437" s="7" t="s">
        <v>7093</v>
      </c>
      <c r="C1437" s="7" t="s">
        <v>4736</v>
      </c>
      <c r="D1437" s="7" t="s">
        <v>7094</v>
      </c>
    </row>
    <row r="1438" spans="1:4" x14ac:dyDescent="0.3">
      <c r="A1438" s="7" t="s">
        <v>934</v>
      </c>
      <c r="B1438" s="7" t="s">
        <v>7095</v>
      </c>
      <c r="C1438" s="7" t="s">
        <v>4733</v>
      </c>
      <c r="D1438" s="7" t="s">
        <v>6280</v>
      </c>
    </row>
    <row r="1439" spans="1:4" x14ac:dyDescent="0.3">
      <c r="A1439" s="7" t="s">
        <v>933</v>
      </c>
      <c r="B1439" s="7" t="s">
        <v>7096</v>
      </c>
      <c r="C1439" s="7" t="s">
        <v>4733</v>
      </c>
      <c r="D1439" s="7" t="s">
        <v>5289</v>
      </c>
    </row>
    <row r="1440" spans="1:4" x14ac:dyDescent="0.3">
      <c r="A1440" s="7" t="s">
        <v>932</v>
      </c>
      <c r="B1440" s="7" t="s">
        <v>7097</v>
      </c>
      <c r="C1440" s="7" t="s">
        <v>4733</v>
      </c>
      <c r="D1440" s="7" t="s">
        <v>6075</v>
      </c>
    </row>
    <row r="1441" spans="1:4" x14ac:dyDescent="0.3">
      <c r="A1441" s="7" t="s">
        <v>931</v>
      </c>
      <c r="B1441" s="7" t="s">
        <v>7098</v>
      </c>
      <c r="C1441" s="7" t="s">
        <v>4733</v>
      </c>
      <c r="D1441" s="7" t="s">
        <v>7099</v>
      </c>
    </row>
    <row r="1442" spans="1:4" x14ac:dyDescent="0.3">
      <c r="A1442" s="7" t="s">
        <v>930</v>
      </c>
      <c r="B1442" s="7" t="s">
        <v>5010</v>
      </c>
      <c r="C1442" s="7" t="s">
        <v>4733</v>
      </c>
      <c r="D1442" s="7" t="s">
        <v>7100</v>
      </c>
    </row>
    <row r="1443" spans="1:4" x14ac:dyDescent="0.3">
      <c r="A1443" s="7" t="s">
        <v>929</v>
      </c>
      <c r="B1443" s="7" t="s">
        <v>7101</v>
      </c>
      <c r="C1443" s="7" t="s">
        <v>4736</v>
      </c>
      <c r="D1443" s="7" t="s">
        <v>4896</v>
      </c>
    </row>
    <row r="1444" spans="1:4" x14ac:dyDescent="0.3">
      <c r="A1444" s="7" t="s">
        <v>928</v>
      </c>
      <c r="B1444" s="7" t="s">
        <v>7102</v>
      </c>
      <c r="C1444" s="7" t="s">
        <v>4733</v>
      </c>
      <c r="D1444" s="7" t="s">
        <v>5617</v>
      </c>
    </row>
    <row r="1445" spans="1:4" x14ac:dyDescent="0.3">
      <c r="A1445" s="7" t="s">
        <v>927</v>
      </c>
      <c r="B1445" s="7" t="s">
        <v>4744</v>
      </c>
      <c r="C1445" s="7" t="s">
        <v>4733</v>
      </c>
      <c r="D1445" s="7" t="s">
        <v>7103</v>
      </c>
    </row>
    <row r="1446" spans="1:4" x14ac:dyDescent="0.3">
      <c r="A1446" s="7" t="s">
        <v>926</v>
      </c>
      <c r="B1446" s="7" t="s">
        <v>7104</v>
      </c>
      <c r="C1446" s="7" t="s">
        <v>4736</v>
      </c>
      <c r="D1446" s="7" t="s">
        <v>7105</v>
      </c>
    </row>
    <row r="1447" spans="1:4" x14ac:dyDescent="0.3">
      <c r="A1447" s="7" t="s">
        <v>925</v>
      </c>
      <c r="B1447" s="7" t="s">
        <v>4863</v>
      </c>
      <c r="C1447" s="7" t="s">
        <v>4733</v>
      </c>
      <c r="D1447" s="7" t="s">
        <v>5134</v>
      </c>
    </row>
    <row r="1448" spans="1:4" x14ac:dyDescent="0.3">
      <c r="A1448" s="7" t="s">
        <v>924</v>
      </c>
      <c r="B1448" s="7" t="s">
        <v>7106</v>
      </c>
      <c r="C1448" s="7" t="s">
        <v>4733</v>
      </c>
      <c r="D1448" s="7" t="s">
        <v>6198</v>
      </c>
    </row>
    <row r="1449" spans="1:4" x14ac:dyDescent="0.3">
      <c r="A1449" s="7" t="s">
        <v>923</v>
      </c>
      <c r="B1449" s="7" t="s">
        <v>7107</v>
      </c>
      <c r="C1449" s="7" t="s">
        <v>4733</v>
      </c>
      <c r="D1449" s="7" t="s">
        <v>7108</v>
      </c>
    </row>
    <row r="1450" spans="1:4" x14ac:dyDescent="0.3">
      <c r="A1450" s="7" t="s">
        <v>922</v>
      </c>
      <c r="B1450" s="7" t="s">
        <v>7109</v>
      </c>
      <c r="C1450" s="7" t="s">
        <v>4733</v>
      </c>
      <c r="D1450" s="7" t="s">
        <v>7110</v>
      </c>
    </row>
    <row r="1451" spans="1:4" x14ac:dyDescent="0.3">
      <c r="A1451" s="7" t="s">
        <v>921</v>
      </c>
      <c r="B1451" s="7" t="s">
        <v>7111</v>
      </c>
      <c r="C1451" s="7" t="s">
        <v>4733</v>
      </c>
      <c r="D1451" s="7" t="s">
        <v>7112</v>
      </c>
    </row>
    <row r="1452" spans="1:4" x14ac:dyDescent="0.3">
      <c r="A1452" s="7" t="s">
        <v>920</v>
      </c>
      <c r="B1452" s="7" t="s">
        <v>7113</v>
      </c>
      <c r="C1452" s="7" t="s">
        <v>4736</v>
      </c>
      <c r="D1452" s="7" t="s">
        <v>7114</v>
      </c>
    </row>
    <row r="1453" spans="1:4" x14ac:dyDescent="0.3">
      <c r="A1453" s="7" t="s">
        <v>919</v>
      </c>
      <c r="B1453" s="7" t="s">
        <v>7115</v>
      </c>
      <c r="C1453" s="7" t="s">
        <v>4736</v>
      </c>
      <c r="D1453" s="7" t="s">
        <v>4785</v>
      </c>
    </row>
    <row r="1454" spans="1:4" x14ac:dyDescent="0.3">
      <c r="A1454" s="7" t="s">
        <v>918</v>
      </c>
      <c r="B1454" s="7" t="s">
        <v>7116</v>
      </c>
      <c r="C1454" s="7" t="s">
        <v>4736</v>
      </c>
      <c r="D1454" s="7" t="s">
        <v>6084</v>
      </c>
    </row>
    <row r="1455" spans="1:4" x14ac:dyDescent="0.3">
      <c r="A1455" s="7" t="s">
        <v>917</v>
      </c>
      <c r="B1455" s="7" t="s">
        <v>7117</v>
      </c>
      <c r="C1455" s="7" t="s">
        <v>4736</v>
      </c>
      <c r="D1455" s="7" t="s">
        <v>7118</v>
      </c>
    </row>
    <row r="1456" spans="1:4" x14ac:dyDescent="0.3">
      <c r="A1456" s="7" t="s">
        <v>916</v>
      </c>
      <c r="B1456" s="7" t="s">
        <v>7119</v>
      </c>
      <c r="C1456" s="7" t="s">
        <v>4736</v>
      </c>
      <c r="D1456" s="7" t="s">
        <v>7120</v>
      </c>
    </row>
    <row r="1457" spans="1:4" x14ac:dyDescent="0.3">
      <c r="A1457" s="7" t="s">
        <v>915</v>
      </c>
      <c r="B1457" s="7" t="s">
        <v>5387</v>
      </c>
      <c r="C1457" s="7" t="s">
        <v>4736</v>
      </c>
      <c r="D1457" s="7" t="s">
        <v>7121</v>
      </c>
    </row>
    <row r="1458" spans="1:4" x14ac:dyDescent="0.3">
      <c r="A1458" s="7" t="s">
        <v>914</v>
      </c>
      <c r="B1458" s="7" t="s">
        <v>7122</v>
      </c>
      <c r="C1458" s="7" t="s">
        <v>4733</v>
      </c>
      <c r="D1458" s="7" t="s">
        <v>7123</v>
      </c>
    </row>
    <row r="1459" spans="1:4" x14ac:dyDescent="0.3">
      <c r="A1459" s="7" t="s">
        <v>913</v>
      </c>
      <c r="B1459" s="7" t="s">
        <v>7124</v>
      </c>
      <c r="C1459" s="7" t="s">
        <v>4733</v>
      </c>
      <c r="D1459" s="7" t="s">
        <v>5203</v>
      </c>
    </row>
    <row r="1460" spans="1:4" x14ac:dyDescent="0.3">
      <c r="A1460" s="7" t="s">
        <v>912</v>
      </c>
      <c r="B1460" s="7" t="s">
        <v>7125</v>
      </c>
      <c r="C1460" s="7" t="s">
        <v>4736</v>
      </c>
      <c r="D1460" s="7" t="s">
        <v>7126</v>
      </c>
    </row>
    <row r="1461" spans="1:4" x14ac:dyDescent="0.3">
      <c r="A1461" s="7" t="s">
        <v>911</v>
      </c>
      <c r="B1461" s="7" t="s">
        <v>6125</v>
      </c>
      <c r="C1461" s="7" t="s">
        <v>4736</v>
      </c>
      <c r="D1461" s="7" t="s">
        <v>7127</v>
      </c>
    </row>
    <row r="1462" spans="1:4" x14ac:dyDescent="0.3">
      <c r="A1462" s="7" t="s">
        <v>910</v>
      </c>
      <c r="B1462" s="7" t="s">
        <v>5276</v>
      </c>
      <c r="C1462" s="7" t="s">
        <v>4733</v>
      </c>
      <c r="D1462" s="7" t="s">
        <v>5678</v>
      </c>
    </row>
    <row r="1463" spans="1:4" x14ac:dyDescent="0.3">
      <c r="A1463" s="7" t="s">
        <v>909</v>
      </c>
      <c r="B1463" s="7" t="s">
        <v>5160</v>
      </c>
      <c r="C1463" s="7" t="s">
        <v>4733</v>
      </c>
      <c r="D1463" s="7" t="s">
        <v>7128</v>
      </c>
    </row>
    <row r="1464" spans="1:4" x14ac:dyDescent="0.3">
      <c r="A1464" s="7" t="s">
        <v>908</v>
      </c>
      <c r="B1464" s="7" t="s">
        <v>7129</v>
      </c>
      <c r="C1464" s="7" t="s">
        <v>4736</v>
      </c>
      <c r="D1464" s="7" t="s">
        <v>5215</v>
      </c>
    </row>
    <row r="1465" spans="1:4" x14ac:dyDescent="0.3">
      <c r="A1465" s="7" t="s">
        <v>907</v>
      </c>
      <c r="B1465" s="7" t="s">
        <v>7130</v>
      </c>
      <c r="C1465" s="7" t="s">
        <v>4736</v>
      </c>
      <c r="D1465" s="7" t="s">
        <v>7131</v>
      </c>
    </row>
    <row r="1466" spans="1:4" x14ac:dyDescent="0.3">
      <c r="A1466" s="7" t="s">
        <v>906</v>
      </c>
      <c r="B1466" s="7" t="s">
        <v>5241</v>
      </c>
      <c r="C1466" s="7" t="s">
        <v>4733</v>
      </c>
      <c r="D1466" s="7" t="s">
        <v>7132</v>
      </c>
    </row>
    <row r="1467" spans="1:4" x14ac:dyDescent="0.3">
      <c r="A1467" s="7" t="s">
        <v>905</v>
      </c>
      <c r="B1467" s="7" t="s">
        <v>5550</v>
      </c>
      <c r="C1467" s="7" t="s">
        <v>4736</v>
      </c>
      <c r="D1467" s="7" t="s">
        <v>7133</v>
      </c>
    </row>
    <row r="1468" spans="1:4" x14ac:dyDescent="0.3">
      <c r="A1468" s="7" t="s">
        <v>904</v>
      </c>
      <c r="B1468" s="7" t="s">
        <v>7134</v>
      </c>
      <c r="C1468" s="7" t="s">
        <v>4736</v>
      </c>
      <c r="D1468" s="7" t="s">
        <v>7135</v>
      </c>
    </row>
    <row r="1469" spans="1:4" x14ac:dyDescent="0.3">
      <c r="A1469" s="7" t="s">
        <v>903</v>
      </c>
      <c r="B1469" s="7" t="s">
        <v>7136</v>
      </c>
      <c r="C1469" s="7" t="s">
        <v>4736</v>
      </c>
      <c r="D1469" s="7" t="s">
        <v>7137</v>
      </c>
    </row>
    <row r="1470" spans="1:4" x14ac:dyDescent="0.3">
      <c r="A1470" s="7" t="s">
        <v>902</v>
      </c>
      <c r="B1470" s="7" t="s">
        <v>7138</v>
      </c>
      <c r="C1470" s="7" t="s">
        <v>4736</v>
      </c>
      <c r="D1470" s="7" t="s">
        <v>5169</v>
      </c>
    </row>
    <row r="1471" spans="1:4" x14ac:dyDescent="0.3">
      <c r="A1471" s="7" t="s">
        <v>901</v>
      </c>
      <c r="B1471" s="7" t="s">
        <v>7139</v>
      </c>
      <c r="C1471" s="7" t="s">
        <v>4733</v>
      </c>
      <c r="D1471" s="7" t="s">
        <v>7140</v>
      </c>
    </row>
    <row r="1472" spans="1:4" x14ac:dyDescent="0.3">
      <c r="A1472" s="7" t="s">
        <v>900</v>
      </c>
      <c r="B1472" s="7" t="s">
        <v>7141</v>
      </c>
      <c r="C1472" s="7" t="s">
        <v>4736</v>
      </c>
      <c r="D1472" s="7" t="s">
        <v>7142</v>
      </c>
    </row>
    <row r="1473" spans="1:4" x14ac:dyDescent="0.3">
      <c r="A1473" s="7" t="s">
        <v>899</v>
      </c>
      <c r="B1473" s="7" t="s">
        <v>7143</v>
      </c>
      <c r="C1473" s="7" t="s">
        <v>4733</v>
      </c>
      <c r="D1473" s="7" t="s">
        <v>5468</v>
      </c>
    </row>
    <row r="1474" spans="1:4" x14ac:dyDescent="0.3">
      <c r="A1474" s="7" t="s">
        <v>898</v>
      </c>
      <c r="B1474" s="7" t="s">
        <v>7144</v>
      </c>
      <c r="C1474" s="7" t="s">
        <v>4736</v>
      </c>
      <c r="D1474" s="7" t="s">
        <v>5998</v>
      </c>
    </row>
    <row r="1475" spans="1:4" x14ac:dyDescent="0.3">
      <c r="A1475" s="7" t="s">
        <v>897</v>
      </c>
      <c r="B1475" s="7" t="s">
        <v>7145</v>
      </c>
      <c r="C1475" s="7" t="s">
        <v>4736</v>
      </c>
      <c r="D1475" s="7" t="s">
        <v>7146</v>
      </c>
    </row>
    <row r="1476" spans="1:4" x14ac:dyDescent="0.3">
      <c r="A1476" s="7" t="s">
        <v>896</v>
      </c>
      <c r="B1476" s="7" t="s">
        <v>7147</v>
      </c>
      <c r="C1476" s="7" t="s">
        <v>4733</v>
      </c>
      <c r="D1476" s="7" t="s">
        <v>7148</v>
      </c>
    </row>
    <row r="1477" spans="1:4" x14ac:dyDescent="0.3">
      <c r="A1477" s="7" t="s">
        <v>895</v>
      </c>
      <c r="B1477" s="7" t="s">
        <v>7149</v>
      </c>
      <c r="C1477" s="7" t="s">
        <v>4736</v>
      </c>
      <c r="D1477" s="7" t="s">
        <v>7150</v>
      </c>
    </row>
    <row r="1478" spans="1:4" x14ac:dyDescent="0.3">
      <c r="A1478" s="7" t="s">
        <v>894</v>
      </c>
      <c r="B1478" s="7" t="s">
        <v>7151</v>
      </c>
      <c r="C1478" s="7" t="s">
        <v>4733</v>
      </c>
      <c r="D1478" s="7" t="s">
        <v>6890</v>
      </c>
    </row>
    <row r="1479" spans="1:4" x14ac:dyDescent="0.3">
      <c r="A1479" s="7" t="s">
        <v>893</v>
      </c>
      <c r="B1479" s="7" t="s">
        <v>7152</v>
      </c>
      <c r="C1479" s="7" t="s">
        <v>4736</v>
      </c>
      <c r="D1479" s="7" t="s">
        <v>7153</v>
      </c>
    </row>
    <row r="1480" spans="1:4" x14ac:dyDescent="0.3">
      <c r="A1480" s="7" t="s">
        <v>892</v>
      </c>
      <c r="B1480" s="7" t="s">
        <v>7154</v>
      </c>
      <c r="C1480" s="7" t="s">
        <v>4736</v>
      </c>
      <c r="D1480" s="7" t="s">
        <v>7155</v>
      </c>
    </row>
    <row r="1481" spans="1:4" x14ac:dyDescent="0.3">
      <c r="A1481" s="7" t="s">
        <v>891</v>
      </c>
      <c r="B1481" s="7" t="s">
        <v>7156</v>
      </c>
      <c r="C1481" s="7" t="s">
        <v>4733</v>
      </c>
      <c r="D1481" s="7" t="s">
        <v>7157</v>
      </c>
    </row>
    <row r="1482" spans="1:4" x14ac:dyDescent="0.3">
      <c r="A1482" s="7" t="s">
        <v>890</v>
      </c>
      <c r="B1482" s="7" t="s">
        <v>7158</v>
      </c>
      <c r="C1482" s="7" t="s">
        <v>4736</v>
      </c>
      <c r="D1482" s="7" t="s">
        <v>5251</v>
      </c>
    </row>
    <row r="1483" spans="1:4" x14ac:dyDescent="0.3">
      <c r="A1483" s="7" t="s">
        <v>889</v>
      </c>
      <c r="B1483" s="7" t="s">
        <v>6967</v>
      </c>
      <c r="C1483" s="7" t="s">
        <v>4733</v>
      </c>
      <c r="D1483" s="7" t="s">
        <v>7159</v>
      </c>
    </row>
    <row r="1484" spans="1:4" x14ac:dyDescent="0.3">
      <c r="A1484" s="7" t="s">
        <v>888</v>
      </c>
      <c r="B1484" s="7" t="s">
        <v>7160</v>
      </c>
      <c r="C1484" s="7" t="s">
        <v>4736</v>
      </c>
      <c r="D1484" s="7" t="s">
        <v>7161</v>
      </c>
    </row>
    <row r="1485" spans="1:4" x14ac:dyDescent="0.3">
      <c r="A1485" s="7" t="s">
        <v>887</v>
      </c>
      <c r="B1485" s="7" t="s">
        <v>7162</v>
      </c>
      <c r="C1485" s="7" t="s">
        <v>4733</v>
      </c>
      <c r="D1485" s="7" t="s">
        <v>4855</v>
      </c>
    </row>
    <row r="1486" spans="1:4" x14ac:dyDescent="0.3">
      <c r="A1486" s="7" t="s">
        <v>886</v>
      </c>
      <c r="B1486" s="7" t="s">
        <v>7163</v>
      </c>
      <c r="C1486" s="7" t="s">
        <v>4733</v>
      </c>
      <c r="D1486" s="7" t="s">
        <v>6244</v>
      </c>
    </row>
    <row r="1487" spans="1:4" x14ac:dyDescent="0.3">
      <c r="A1487" s="7" t="s">
        <v>885</v>
      </c>
      <c r="B1487" s="7" t="s">
        <v>7164</v>
      </c>
      <c r="C1487" s="7" t="s">
        <v>4733</v>
      </c>
      <c r="D1487" s="7" t="s">
        <v>7165</v>
      </c>
    </row>
    <row r="1488" spans="1:4" x14ac:dyDescent="0.3">
      <c r="A1488" s="7" t="s">
        <v>884</v>
      </c>
      <c r="B1488" s="7" t="s">
        <v>7166</v>
      </c>
      <c r="C1488" s="7" t="s">
        <v>4733</v>
      </c>
      <c r="D1488" s="7" t="s">
        <v>7167</v>
      </c>
    </row>
    <row r="1489" spans="1:4" x14ac:dyDescent="0.3">
      <c r="A1489" s="7" t="s">
        <v>883</v>
      </c>
      <c r="B1489" s="7" t="s">
        <v>6401</v>
      </c>
      <c r="C1489" s="7" t="s">
        <v>4736</v>
      </c>
      <c r="D1489" s="7" t="s">
        <v>7168</v>
      </c>
    </row>
    <row r="1490" spans="1:4" x14ac:dyDescent="0.3">
      <c r="A1490" s="7" t="s">
        <v>882</v>
      </c>
      <c r="B1490" s="7" t="s">
        <v>7169</v>
      </c>
      <c r="C1490" s="7" t="s">
        <v>4733</v>
      </c>
      <c r="D1490" s="7" t="s">
        <v>7170</v>
      </c>
    </row>
    <row r="1491" spans="1:4" x14ac:dyDescent="0.3">
      <c r="A1491" s="7" t="s">
        <v>881</v>
      </c>
      <c r="B1491" s="7" t="s">
        <v>7171</v>
      </c>
      <c r="C1491" s="7" t="s">
        <v>4733</v>
      </c>
      <c r="D1491" s="7" t="s">
        <v>7172</v>
      </c>
    </row>
    <row r="1492" spans="1:4" x14ac:dyDescent="0.3">
      <c r="A1492" s="7" t="s">
        <v>880</v>
      </c>
      <c r="B1492" s="7" t="s">
        <v>7173</v>
      </c>
      <c r="C1492" s="7" t="s">
        <v>4733</v>
      </c>
      <c r="D1492" s="7" t="s">
        <v>7174</v>
      </c>
    </row>
    <row r="1493" spans="1:4" x14ac:dyDescent="0.3">
      <c r="A1493" s="7" t="s">
        <v>879</v>
      </c>
      <c r="B1493" s="7" t="s">
        <v>7175</v>
      </c>
      <c r="C1493" s="7" t="s">
        <v>4736</v>
      </c>
      <c r="D1493" s="7" t="s">
        <v>7176</v>
      </c>
    </row>
    <row r="1494" spans="1:4" x14ac:dyDescent="0.3">
      <c r="A1494" s="7" t="s">
        <v>878</v>
      </c>
      <c r="B1494" s="7" t="s">
        <v>7177</v>
      </c>
      <c r="C1494" s="7" t="s">
        <v>4736</v>
      </c>
      <c r="D1494" s="7" t="s">
        <v>7178</v>
      </c>
    </row>
    <row r="1495" spans="1:4" x14ac:dyDescent="0.3">
      <c r="A1495" s="7" t="s">
        <v>877</v>
      </c>
      <c r="B1495" s="7" t="s">
        <v>7179</v>
      </c>
      <c r="C1495" s="7" t="s">
        <v>4733</v>
      </c>
      <c r="D1495" s="7" t="s">
        <v>6875</v>
      </c>
    </row>
    <row r="1496" spans="1:4" x14ac:dyDescent="0.3">
      <c r="A1496" s="7" t="s">
        <v>876</v>
      </c>
      <c r="B1496" s="7" t="s">
        <v>7180</v>
      </c>
      <c r="C1496" s="7" t="s">
        <v>4736</v>
      </c>
      <c r="D1496" s="7" t="s">
        <v>7181</v>
      </c>
    </row>
    <row r="1497" spans="1:4" x14ac:dyDescent="0.3">
      <c r="A1497" s="7" t="s">
        <v>875</v>
      </c>
      <c r="B1497" s="7" t="s">
        <v>7182</v>
      </c>
      <c r="C1497" s="7" t="s">
        <v>4736</v>
      </c>
      <c r="D1497" s="7" t="s">
        <v>7183</v>
      </c>
    </row>
    <row r="1498" spans="1:4" x14ac:dyDescent="0.3">
      <c r="A1498" s="7" t="s">
        <v>874</v>
      </c>
      <c r="B1498" s="7" t="s">
        <v>7184</v>
      </c>
      <c r="C1498" s="7" t="s">
        <v>4736</v>
      </c>
      <c r="D1498" s="7" t="s">
        <v>7185</v>
      </c>
    </row>
    <row r="1499" spans="1:4" x14ac:dyDescent="0.3">
      <c r="A1499" s="7" t="s">
        <v>873</v>
      </c>
      <c r="B1499" s="7" t="s">
        <v>7186</v>
      </c>
      <c r="C1499" s="7" t="s">
        <v>4736</v>
      </c>
      <c r="D1499" s="7" t="s">
        <v>4927</v>
      </c>
    </row>
    <row r="1500" spans="1:4" x14ac:dyDescent="0.3">
      <c r="A1500" s="7" t="s">
        <v>872</v>
      </c>
      <c r="B1500" s="7" t="s">
        <v>7187</v>
      </c>
      <c r="C1500" s="7" t="s">
        <v>4733</v>
      </c>
      <c r="D1500" s="7" t="s">
        <v>7188</v>
      </c>
    </row>
    <row r="1501" spans="1:4" x14ac:dyDescent="0.3">
      <c r="A1501" s="7" t="s">
        <v>871</v>
      </c>
      <c r="B1501" s="7" t="s">
        <v>7189</v>
      </c>
      <c r="C1501" s="7" t="s">
        <v>4733</v>
      </c>
      <c r="D1501" s="7" t="s">
        <v>5919</v>
      </c>
    </row>
    <row r="1502" spans="1:4" x14ac:dyDescent="0.3">
      <c r="A1502" s="7" t="s">
        <v>870</v>
      </c>
      <c r="B1502" s="7" t="s">
        <v>7190</v>
      </c>
      <c r="C1502" s="7" t="s">
        <v>5608</v>
      </c>
      <c r="D1502" s="7" t="s">
        <v>7191</v>
      </c>
    </row>
    <row r="1503" spans="1:4" x14ac:dyDescent="0.3">
      <c r="A1503" s="7" t="s">
        <v>869</v>
      </c>
      <c r="B1503" s="7" t="s">
        <v>7192</v>
      </c>
      <c r="C1503" s="7" t="s">
        <v>4733</v>
      </c>
      <c r="D1503" s="7" t="s">
        <v>5893</v>
      </c>
    </row>
    <row r="1504" spans="1:4" x14ac:dyDescent="0.3">
      <c r="A1504" s="7" t="s">
        <v>868</v>
      </c>
      <c r="B1504" s="7" t="s">
        <v>7193</v>
      </c>
      <c r="C1504" s="7" t="s">
        <v>4733</v>
      </c>
      <c r="D1504" s="7" t="s">
        <v>7194</v>
      </c>
    </row>
    <row r="1505" spans="1:4" x14ac:dyDescent="0.3">
      <c r="A1505" s="7" t="s">
        <v>867</v>
      </c>
      <c r="B1505" s="7" t="s">
        <v>6287</v>
      </c>
      <c r="C1505" s="7" t="s">
        <v>4736</v>
      </c>
      <c r="D1505" s="7" t="s">
        <v>7195</v>
      </c>
    </row>
    <row r="1506" spans="1:4" x14ac:dyDescent="0.3">
      <c r="A1506" s="7" t="s">
        <v>866</v>
      </c>
      <c r="B1506" s="7" t="s">
        <v>7196</v>
      </c>
      <c r="C1506" s="7" t="s">
        <v>4736</v>
      </c>
      <c r="D1506" s="7" t="s">
        <v>7197</v>
      </c>
    </row>
    <row r="1507" spans="1:4" x14ac:dyDescent="0.3">
      <c r="A1507" s="7" t="s">
        <v>865</v>
      </c>
      <c r="B1507" s="7" t="s">
        <v>7198</v>
      </c>
      <c r="C1507" s="7" t="s">
        <v>4733</v>
      </c>
      <c r="D1507" s="7" t="s">
        <v>7199</v>
      </c>
    </row>
    <row r="1508" spans="1:4" x14ac:dyDescent="0.3">
      <c r="A1508" s="7" t="s">
        <v>864</v>
      </c>
      <c r="B1508" s="7" t="s">
        <v>7200</v>
      </c>
      <c r="C1508" s="7" t="s">
        <v>4736</v>
      </c>
      <c r="D1508" s="7" t="s">
        <v>7025</v>
      </c>
    </row>
    <row r="1509" spans="1:4" x14ac:dyDescent="0.3">
      <c r="A1509" s="7" t="s">
        <v>863</v>
      </c>
      <c r="B1509" s="7" t="s">
        <v>6156</v>
      </c>
      <c r="C1509" s="7" t="s">
        <v>4736</v>
      </c>
      <c r="D1509" s="7" t="s">
        <v>7201</v>
      </c>
    </row>
    <row r="1510" spans="1:4" x14ac:dyDescent="0.3">
      <c r="A1510" s="7" t="s">
        <v>862</v>
      </c>
      <c r="B1510" s="7" t="s">
        <v>5053</v>
      </c>
      <c r="C1510" s="7" t="s">
        <v>4736</v>
      </c>
      <c r="D1510" s="7" t="s">
        <v>5099</v>
      </c>
    </row>
    <row r="1511" spans="1:4" x14ac:dyDescent="0.3">
      <c r="A1511" s="7" t="s">
        <v>861</v>
      </c>
      <c r="B1511" s="7" t="s">
        <v>7202</v>
      </c>
      <c r="C1511" s="7" t="s">
        <v>4733</v>
      </c>
      <c r="D1511" s="7" t="s">
        <v>7203</v>
      </c>
    </row>
    <row r="1512" spans="1:4" x14ac:dyDescent="0.3">
      <c r="A1512" s="7" t="s">
        <v>860</v>
      </c>
      <c r="B1512" s="7" t="s">
        <v>7204</v>
      </c>
      <c r="C1512" s="7" t="s">
        <v>4736</v>
      </c>
      <c r="D1512" s="7" t="s">
        <v>5033</v>
      </c>
    </row>
    <row r="1513" spans="1:4" x14ac:dyDescent="0.3">
      <c r="A1513" s="7" t="s">
        <v>859</v>
      </c>
      <c r="B1513" s="7" t="s">
        <v>7205</v>
      </c>
      <c r="C1513" s="7" t="s">
        <v>4736</v>
      </c>
      <c r="D1513" s="7" t="s">
        <v>7206</v>
      </c>
    </row>
    <row r="1514" spans="1:4" x14ac:dyDescent="0.3">
      <c r="A1514" s="7" t="s">
        <v>858</v>
      </c>
      <c r="B1514" s="7" t="s">
        <v>7207</v>
      </c>
      <c r="C1514" s="7" t="s">
        <v>4733</v>
      </c>
      <c r="D1514" s="7" t="s">
        <v>7208</v>
      </c>
    </row>
    <row r="1515" spans="1:4" x14ac:dyDescent="0.3">
      <c r="A1515" s="7" t="s">
        <v>857</v>
      </c>
      <c r="B1515" s="7" t="s">
        <v>7209</v>
      </c>
      <c r="C1515" s="7" t="s">
        <v>4736</v>
      </c>
      <c r="D1515" s="7" t="s">
        <v>7210</v>
      </c>
    </row>
    <row r="1516" spans="1:4" x14ac:dyDescent="0.3">
      <c r="A1516" s="7" t="s">
        <v>856</v>
      </c>
      <c r="B1516" s="7" t="s">
        <v>7211</v>
      </c>
      <c r="C1516" s="7" t="s">
        <v>4736</v>
      </c>
      <c r="D1516" s="7" t="s">
        <v>5033</v>
      </c>
    </row>
    <row r="1517" spans="1:4" x14ac:dyDescent="0.3">
      <c r="A1517" s="7" t="s">
        <v>855</v>
      </c>
      <c r="B1517" s="7" t="s">
        <v>7212</v>
      </c>
      <c r="C1517" s="7" t="s">
        <v>4736</v>
      </c>
      <c r="D1517" s="7" t="s">
        <v>6724</v>
      </c>
    </row>
    <row r="1518" spans="1:4" x14ac:dyDescent="0.3">
      <c r="A1518" s="7" t="s">
        <v>854</v>
      </c>
      <c r="B1518" s="7" t="s">
        <v>7213</v>
      </c>
      <c r="C1518" s="7" t="s">
        <v>4733</v>
      </c>
      <c r="D1518" s="7" t="s">
        <v>7214</v>
      </c>
    </row>
    <row r="1519" spans="1:4" x14ac:dyDescent="0.3">
      <c r="A1519" s="7" t="s">
        <v>853</v>
      </c>
      <c r="B1519" s="7" t="s">
        <v>7215</v>
      </c>
      <c r="C1519" s="7" t="s">
        <v>4733</v>
      </c>
      <c r="D1519" s="7" t="s">
        <v>5553</v>
      </c>
    </row>
    <row r="1520" spans="1:4" x14ac:dyDescent="0.3">
      <c r="A1520" s="7" t="s">
        <v>852</v>
      </c>
      <c r="B1520" s="7" t="s">
        <v>7216</v>
      </c>
      <c r="C1520" s="7" t="s">
        <v>4733</v>
      </c>
      <c r="D1520" s="7" t="s">
        <v>7217</v>
      </c>
    </row>
    <row r="1521" spans="1:4" x14ac:dyDescent="0.3">
      <c r="A1521" s="7" t="s">
        <v>851</v>
      </c>
      <c r="B1521" s="7" t="s">
        <v>7218</v>
      </c>
      <c r="C1521" s="7" t="s">
        <v>4733</v>
      </c>
      <c r="D1521" s="7" t="s">
        <v>7219</v>
      </c>
    </row>
    <row r="1522" spans="1:4" x14ac:dyDescent="0.3">
      <c r="A1522" s="7" t="s">
        <v>850</v>
      </c>
      <c r="B1522" s="7" t="s">
        <v>7220</v>
      </c>
      <c r="C1522" s="7" t="s">
        <v>4736</v>
      </c>
      <c r="D1522" s="7" t="s">
        <v>7221</v>
      </c>
    </row>
    <row r="1523" spans="1:4" x14ac:dyDescent="0.3">
      <c r="A1523" s="7" t="s">
        <v>849</v>
      </c>
      <c r="B1523" s="7" t="s">
        <v>7222</v>
      </c>
      <c r="C1523" s="7" t="s">
        <v>4733</v>
      </c>
      <c r="D1523" s="7" t="s">
        <v>5878</v>
      </c>
    </row>
    <row r="1524" spans="1:4" x14ac:dyDescent="0.3">
      <c r="A1524" s="7" t="s">
        <v>848</v>
      </c>
      <c r="B1524" s="7" t="s">
        <v>7223</v>
      </c>
      <c r="C1524" s="7" t="s">
        <v>4736</v>
      </c>
      <c r="D1524" s="7" t="s">
        <v>7224</v>
      </c>
    </row>
    <row r="1525" spans="1:4" x14ac:dyDescent="0.3">
      <c r="A1525" s="7" t="s">
        <v>847</v>
      </c>
      <c r="B1525" s="7" t="s">
        <v>7225</v>
      </c>
      <c r="C1525" s="7" t="s">
        <v>4736</v>
      </c>
      <c r="D1525" s="7" t="s">
        <v>5169</v>
      </c>
    </row>
    <row r="1526" spans="1:4" x14ac:dyDescent="0.3">
      <c r="A1526" s="7" t="s">
        <v>846</v>
      </c>
      <c r="B1526" s="7" t="s">
        <v>6242</v>
      </c>
      <c r="C1526" s="7" t="s">
        <v>4736</v>
      </c>
      <c r="D1526" s="7" t="s">
        <v>5375</v>
      </c>
    </row>
    <row r="1527" spans="1:4" x14ac:dyDescent="0.3">
      <c r="A1527" s="7" t="s">
        <v>845</v>
      </c>
      <c r="B1527" s="7" t="s">
        <v>7226</v>
      </c>
      <c r="C1527" s="7" t="s">
        <v>4733</v>
      </c>
      <c r="D1527" s="7" t="s">
        <v>7227</v>
      </c>
    </row>
    <row r="1528" spans="1:4" x14ac:dyDescent="0.3">
      <c r="A1528" s="7" t="s">
        <v>844</v>
      </c>
      <c r="B1528" s="7" t="s">
        <v>7228</v>
      </c>
      <c r="C1528" s="7" t="s">
        <v>4733</v>
      </c>
      <c r="D1528" s="7" t="s">
        <v>7229</v>
      </c>
    </row>
    <row r="1529" spans="1:4" x14ac:dyDescent="0.3">
      <c r="A1529" s="7" t="s">
        <v>843</v>
      </c>
      <c r="B1529" s="7" t="s">
        <v>7230</v>
      </c>
      <c r="C1529" s="7" t="s">
        <v>4736</v>
      </c>
      <c r="D1529" s="7" t="s">
        <v>7231</v>
      </c>
    </row>
    <row r="1530" spans="1:4" x14ac:dyDescent="0.3">
      <c r="A1530" s="7" t="s">
        <v>842</v>
      </c>
      <c r="B1530" s="7" t="s">
        <v>7232</v>
      </c>
      <c r="C1530" s="7" t="s">
        <v>4733</v>
      </c>
      <c r="D1530" s="7" t="s">
        <v>7233</v>
      </c>
    </row>
    <row r="1531" spans="1:4" x14ac:dyDescent="0.3">
      <c r="A1531" s="7" t="s">
        <v>841</v>
      </c>
      <c r="B1531" s="7" t="s">
        <v>5282</v>
      </c>
      <c r="C1531" s="7" t="s">
        <v>4733</v>
      </c>
      <c r="D1531" s="7" t="s">
        <v>4894</v>
      </c>
    </row>
    <row r="1532" spans="1:4" x14ac:dyDescent="0.3">
      <c r="A1532" s="7" t="s">
        <v>840</v>
      </c>
      <c r="B1532" s="7" t="s">
        <v>7234</v>
      </c>
      <c r="C1532" s="7" t="s">
        <v>4733</v>
      </c>
      <c r="D1532" s="7" t="s">
        <v>7235</v>
      </c>
    </row>
    <row r="1533" spans="1:4" x14ac:dyDescent="0.3">
      <c r="A1533" s="7" t="s">
        <v>839</v>
      </c>
      <c r="B1533" s="7" t="s">
        <v>7236</v>
      </c>
      <c r="C1533" s="7" t="s">
        <v>4736</v>
      </c>
      <c r="D1533" s="7" t="s">
        <v>7237</v>
      </c>
    </row>
    <row r="1534" spans="1:4" x14ac:dyDescent="0.3">
      <c r="A1534" s="7" t="s">
        <v>838</v>
      </c>
      <c r="B1534" s="7" t="s">
        <v>7238</v>
      </c>
      <c r="C1534" s="7" t="s">
        <v>4736</v>
      </c>
      <c r="D1534" s="7" t="s">
        <v>5466</v>
      </c>
    </row>
    <row r="1535" spans="1:4" x14ac:dyDescent="0.3">
      <c r="A1535" s="7" t="s">
        <v>837</v>
      </c>
      <c r="B1535" s="7" t="s">
        <v>7239</v>
      </c>
      <c r="C1535" s="7" t="s">
        <v>4733</v>
      </c>
      <c r="D1535" s="7" t="s">
        <v>4904</v>
      </c>
    </row>
    <row r="1536" spans="1:4" x14ac:dyDescent="0.3">
      <c r="A1536" s="7" t="s">
        <v>836</v>
      </c>
      <c r="B1536" s="7" t="s">
        <v>7240</v>
      </c>
      <c r="C1536" s="7" t="s">
        <v>4736</v>
      </c>
      <c r="D1536" s="7" t="s">
        <v>4785</v>
      </c>
    </row>
    <row r="1537" spans="1:4" x14ac:dyDescent="0.3">
      <c r="A1537" s="7" t="s">
        <v>835</v>
      </c>
      <c r="B1537" s="7" t="s">
        <v>7241</v>
      </c>
      <c r="C1537" s="7" t="s">
        <v>4736</v>
      </c>
      <c r="D1537" s="7" t="s">
        <v>4830</v>
      </c>
    </row>
    <row r="1538" spans="1:4" x14ac:dyDescent="0.3">
      <c r="A1538" s="7" t="s">
        <v>834</v>
      </c>
      <c r="B1538" s="7" t="s">
        <v>7242</v>
      </c>
      <c r="C1538" s="7" t="s">
        <v>4733</v>
      </c>
      <c r="D1538" s="7" t="s">
        <v>7243</v>
      </c>
    </row>
    <row r="1539" spans="1:4" x14ac:dyDescent="0.3">
      <c r="A1539" s="7" t="s">
        <v>833</v>
      </c>
      <c r="B1539" s="7" t="s">
        <v>7244</v>
      </c>
      <c r="C1539" s="7" t="s">
        <v>4736</v>
      </c>
      <c r="D1539" s="7" t="s">
        <v>5159</v>
      </c>
    </row>
    <row r="1540" spans="1:4" x14ac:dyDescent="0.3">
      <c r="A1540" s="7" t="s">
        <v>832</v>
      </c>
      <c r="B1540" s="7" t="s">
        <v>7245</v>
      </c>
      <c r="C1540" s="7" t="s">
        <v>4736</v>
      </c>
      <c r="D1540" s="7" t="s">
        <v>7246</v>
      </c>
    </row>
    <row r="1541" spans="1:4" x14ac:dyDescent="0.3">
      <c r="A1541" s="7" t="s">
        <v>831</v>
      </c>
      <c r="B1541" s="7" t="s">
        <v>7247</v>
      </c>
      <c r="C1541" s="7" t="s">
        <v>4733</v>
      </c>
      <c r="D1541" s="7" t="s">
        <v>7248</v>
      </c>
    </row>
    <row r="1542" spans="1:4" x14ac:dyDescent="0.3">
      <c r="A1542" s="7" t="s">
        <v>830</v>
      </c>
      <c r="B1542" s="7" t="s">
        <v>7249</v>
      </c>
      <c r="C1542" s="7" t="s">
        <v>4733</v>
      </c>
      <c r="D1542" s="7" t="s">
        <v>7250</v>
      </c>
    </row>
    <row r="1543" spans="1:4" x14ac:dyDescent="0.3">
      <c r="A1543" s="7" t="s">
        <v>829</v>
      </c>
      <c r="B1543" s="7" t="s">
        <v>7251</v>
      </c>
      <c r="C1543" s="7" t="s">
        <v>4736</v>
      </c>
      <c r="D1543" s="7" t="s">
        <v>7252</v>
      </c>
    </row>
    <row r="1544" spans="1:4" x14ac:dyDescent="0.3">
      <c r="A1544" s="7" t="s">
        <v>828</v>
      </c>
      <c r="B1544" s="7" t="s">
        <v>7253</v>
      </c>
      <c r="C1544" s="7" t="s">
        <v>4736</v>
      </c>
      <c r="D1544" s="7" t="s">
        <v>4830</v>
      </c>
    </row>
    <row r="1545" spans="1:4" x14ac:dyDescent="0.3">
      <c r="A1545" s="7" t="s">
        <v>827</v>
      </c>
      <c r="B1545" s="7" t="s">
        <v>7254</v>
      </c>
      <c r="C1545" s="7" t="s">
        <v>4736</v>
      </c>
      <c r="D1545" s="7" t="s">
        <v>7255</v>
      </c>
    </row>
    <row r="1546" spans="1:4" x14ac:dyDescent="0.3">
      <c r="A1546" s="7" t="s">
        <v>826</v>
      </c>
      <c r="B1546" s="7" t="s">
        <v>7256</v>
      </c>
      <c r="C1546" s="7" t="s">
        <v>4736</v>
      </c>
      <c r="D1546" s="7" t="s">
        <v>7257</v>
      </c>
    </row>
    <row r="1547" spans="1:4" x14ac:dyDescent="0.3">
      <c r="A1547" s="7" t="s">
        <v>825</v>
      </c>
      <c r="B1547" s="7" t="s">
        <v>7258</v>
      </c>
      <c r="C1547" s="7" t="s">
        <v>4733</v>
      </c>
      <c r="D1547" s="7" t="s">
        <v>5468</v>
      </c>
    </row>
    <row r="1548" spans="1:4" x14ac:dyDescent="0.3">
      <c r="A1548" s="7" t="s">
        <v>824</v>
      </c>
      <c r="B1548" s="7" t="s">
        <v>7259</v>
      </c>
      <c r="C1548" s="7" t="s">
        <v>4733</v>
      </c>
      <c r="D1548" s="7" t="s">
        <v>7260</v>
      </c>
    </row>
    <row r="1549" spans="1:4" x14ac:dyDescent="0.3">
      <c r="A1549" s="7" t="s">
        <v>823</v>
      </c>
      <c r="B1549" s="7" t="s">
        <v>7261</v>
      </c>
      <c r="C1549" s="7" t="s">
        <v>4733</v>
      </c>
      <c r="D1549" s="7" t="s">
        <v>7262</v>
      </c>
    </row>
    <row r="1550" spans="1:4" x14ac:dyDescent="0.3">
      <c r="A1550" s="7" t="s">
        <v>822</v>
      </c>
      <c r="B1550" s="7" t="s">
        <v>7263</v>
      </c>
      <c r="C1550" s="7" t="s">
        <v>4736</v>
      </c>
      <c r="D1550" s="7" t="s">
        <v>7264</v>
      </c>
    </row>
    <row r="1551" spans="1:4" x14ac:dyDescent="0.3">
      <c r="A1551" s="7" t="s">
        <v>821</v>
      </c>
      <c r="B1551" s="7" t="s">
        <v>7265</v>
      </c>
      <c r="C1551" s="7" t="s">
        <v>4733</v>
      </c>
      <c r="D1551" s="7" t="s">
        <v>4789</v>
      </c>
    </row>
    <row r="1552" spans="1:4" x14ac:dyDescent="0.3">
      <c r="A1552" s="7" t="s">
        <v>820</v>
      </c>
      <c r="B1552" s="7" t="s">
        <v>7266</v>
      </c>
      <c r="C1552" s="7" t="s">
        <v>4736</v>
      </c>
      <c r="D1552" s="7" t="s">
        <v>7267</v>
      </c>
    </row>
    <row r="1553" spans="1:4" x14ac:dyDescent="0.3">
      <c r="A1553" s="7" t="s">
        <v>819</v>
      </c>
      <c r="B1553" s="7" t="s">
        <v>6828</v>
      </c>
      <c r="C1553" s="7" t="s">
        <v>4736</v>
      </c>
      <c r="D1553" s="7" t="s">
        <v>5575</v>
      </c>
    </row>
    <row r="1554" spans="1:4" x14ac:dyDescent="0.3">
      <c r="A1554" s="7" t="s">
        <v>818</v>
      </c>
      <c r="B1554" s="7" t="s">
        <v>7268</v>
      </c>
      <c r="C1554" s="7" t="s">
        <v>4736</v>
      </c>
      <c r="D1554" s="7" t="s">
        <v>7269</v>
      </c>
    </row>
    <row r="1555" spans="1:4" x14ac:dyDescent="0.3">
      <c r="A1555" s="7" t="s">
        <v>817</v>
      </c>
      <c r="B1555" s="7" t="s">
        <v>7270</v>
      </c>
      <c r="C1555" s="7" t="s">
        <v>4733</v>
      </c>
      <c r="D1555" s="7" t="s">
        <v>7271</v>
      </c>
    </row>
    <row r="1556" spans="1:4" x14ac:dyDescent="0.3">
      <c r="A1556" s="7" t="s">
        <v>816</v>
      </c>
      <c r="B1556" s="7" t="s">
        <v>7272</v>
      </c>
      <c r="C1556" s="7" t="s">
        <v>4733</v>
      </c>
      <c r="D1556" s="7" t="s">
        <v>5103</v>
      </c>
    </row>
    <row r="1557" spans="1:4" x14ac:dyDescent="0.3">
      <c r="A1557" s="7" t="s">
        <v>815</v>
      </c>
      <c r="B1557" s="7" t="s">
        <v>6566</v>
      </c>
      <c r="C1557" s="7" t="s">
        <v>4736</v>
      </c>
      <c r="D1557" s="7" t="s">
        <v>5187</v>
      </c>
    </row>
    <row r="1558" spans="1:4" x14ac:dyDescent="0.3">
      <c r="A1558" s="7" t="s">
        <v>814</v>
      </c>
      <c r="B1558" s="7" t="s">
        <v>7273</v>
      </c>
      <c r="C1558" s="7" t="s">
        <v>4733</v>
      </c>
      <c r="D1558" s="7" t="s">
        <v>7274</v>
      </c>
    </row>
    <row r="1559" spans="1:4" x14ac:dyDescent="0.3">
      <c r="A1559" s="7" t="s">
        <v>813</v>
      </c>
      <c r="B1559" s="7" t="s">
        <v>7275</v>
      </c>
      <c r="C1559" s="7" t="s">
        <v>4733</v>
      </c>
      <c r="D1559" s="7" t="s">
        <v>5862</v>
      </c>
    </row>
    <row r="1560" spans="1:4" x14ac:dyDescent="0.3">
      <c r="A1560" s="7" t="s">
        <v>812</v>
      </c>
      <c r="B1560" s="7" t="s">
        <v>7276</v>
      </c>
      <c r="C1560" s="7" t="s">
        <v>4733</v>
      </c>
      <c r="D1560" s="7" t="s">
        <v>7277</v>
      </c>
    </row>
    <row r="1561" spans="1:4" x14ac:dyDescent="0.3">
      <c r="A1561" s="7" t="s">
        <v>811</v>
      </c>
      <c r="B1561" s="7" t="s">
        <v>7278</v>
      </c>
      <c r="C1561" s="7" t="s">
        <v>4733</v>
      </c>
      <c r="D1561" s="7" t="s">
        <v>7279</v>
      </c>
    </row>
    <row r="1562" spans="1:4" x14ac:dyDescent="0.3">
      <c r="A1562" s="7" t="s">
        <v>810</v>
      </c>
      <c r="B1562" s="7" t="s">
        <v>7280</v>
      </c>
      <c r="C1562" s="7" t="s">
        <v>4736</v>
      </c>
      <c r="D1562" s="7" t="s">
        <v>7281</v>
      </c>
    </row>
    <row r="1563" spans="1:4" x14ac:dyDescent="0.3">
      <c r="A1563" s="7" t="s">
        <v>809</v>
      </c>
      <c r="B1563" s="7" t="s">
        <v>7282</v>
      </c>
      <c r="C1563" s="7" t="s">
        <v>4736</v>
      </c>
      <c r="D1563" s="7" t="s">
        <v>7283</v>
      </c>
    </row>
    <row r="1564" spans="1:4" x14ac:dyDescent="0.3">
      <c r="A1564" s="7" t="s">
        <v>808</v>
      </c>
      <c r="B1564" s="7" t="s">
        <v>7284</v>
      </c>
      <c r="C1564" s="7" t="s">
        <v>4736</v>
      </c>
      <c r="D1564" s="7" t="s">
        <v>7285</v>
      </c>
    </row>
    <row r="1565" spans="1:4" x14ac:dyDescent="0.3">
      <c r="A1565" s="7" t="s">
        <v>807</v>
      </c>
      <c r="B1565" s="7" t="s">
        <v>5616</v>
      </c>
      <c r="C1565" s="7" t="s">
        <v>4736</v>
      </c>
      <c r="D1565" s="7" t="s">
        <v>5027</v>
      </c>
    </row>
    <row r="1566" spans="1:4" x14ac:dyDescent="0.3">
      <c r="A1566" s="7" t="s">
        <v>806</v>
      </c>
      <c r="B1566" s="7" t="s">
        <v>6256</v>
      </c>
      <c r="C1566" s="7" t="s">
        <v>4736</v>
      </c>
      <c r="D1566" s="7" t="s">
        <v>7286</v>
      </c>
    </row>
    <row r="1567" spans="1:4" x14ac:dyDescent="0.3">
      <c r="A1567" s="7" t="s">
        <v>805</v>
      </c>
      <c r="B1567" s="7" t="s">
        <v>7287</v>
      </c>
      <c r="C1567" s="7" t="s">
        <v>4733</v>
      </c>
      <c r="D1567" s="7" t="s">
        <v>7288</v>
      </c>
    </row>
    <row r="1568" spans="1:4" x14ac:dyDescent="0.3">
      <c r="A1568" s="7" t="s">
        <v>804</v>
      </c>
      <c r="B1568" s="7" t="s">
        <v>7289</v>
      </c>
      <c r="C1568" s="7" t="s">
        <v>4733</v>
      </c>
      <c r="D1568" s="7" t="s">
        <v>5404</v>
      </c>
    </row>
    <row r="1569" spans="1:4" x14ac:dyDescent="0.3">
      <c r="A1569" s="7" t="s">
        <v>803</v>
      </c>
      <c r="B1569" s="7" t="s">
        <v>5688</v>
      </c>
      <c r="C1569" s="7" t="s">
        <v>4736</v>
      </c>
      <c r="D1569" s="7" t="s">
        <v>7290</v>
      </c>
    </row>
    <row r="1570" spans="1:4" x14ac:dyDescent="0.3">
      <c r="A1570" s="7" t="s">
        <v>802</v>
      </c>
      <c r="B1570" s="7" t="s">
        <v>7291</v>
      </c>
      <c r="C1570" s="7" t="s">
        <v>4733</v>
      </c>
      <c r="D1570" s="7" t="s">
        <v>7292</v>
      </c>
    </row>
    <row r="1571" spans="1:4" x14ac:dyDescent="0.3">
      <c r="A1571" s="7" t="s">
        <v>801</v>
      </c>
      <c r="B1571" s="7" t="s">
        <v>7293</v>
      </c>
      <c r="C1571" s="7" t="s">
        <v>4736</v>
      </c>
      <c r="D1571" s="7" t="s">
        <v>6502</v>
      </c>
    </row>
    <row r="1572" spans="1:4" x14ac:dyDescent="0.3">
      <c r="A1572" s="7" t="s">
        <v>800</v>
      </c>
      <c r="B1572" s="7" t="s">
        <v>7294</v>
      </c>
      <c r="C1572" s="7" t="s">
        <v>4733</v>
      </c>
      <c r="D1572" s="7" t="s">
        <v>6510</v>
      </c>
    </row>
    <row r="1573" spans="1:4" x14ac:dyDescent="0.3">
      <c r="A1573" s="7" t="s">
        <v>799</v>
      </c>
      <c r="B1573" s="7" t="s">
        <v>5600</v>
      </c>
      <c r="C1573" s="7" t="s">
        <v>4736</v>
      </c>
      <c r="D1573" s="7" t="s">
        <v>7295</v>
      </c>
    </row>
    <row r="1574" spans="1:4" x14ac:dyDescent="0.3">
      <c r="A1574" s="7" t="s">
        <v>798</v>
      </c>
      <c r="B1574" s="7" t="s">
        <v>7296</v>
      </c>
      <c r="C1574" s="7" t="s">
        <v>4736</v>
      </c>
      <c r="D1574" s="7" t="s">
        <v>7297</v>
      </c>
    </row>
    <row r="1575" spans="1:4" x14ac:dyDescent="0.3">
      <c r="A1575" s="7" t="s">
        <v>797</v>
      </c>
      <c r="B1575" s="7" t="s">
        <v>7298</v>
      </c>
      <c r="C1575" s="7" t="s">
        <v>4736</v>
      </c>
      <c r="D1575" s="7" t="s">
        <v>7299</v>
      </c>
    </row>
    <row r="1576" spans="1:4" x14ac:dyDescent="0.3">
      <c r="A1576" s="7" t="s">
        <v>796</v>
      </c>
      <c r="B1576" s="7" t="s">
        <v>7300</v>
      </c>
      <c r="C1576" s="7" t="s">
        <v>4736</v>
      </c>
      <c r="D1576" s="7" t="s">
        <v>4781</v>
      </c>
    </row>
    <row r="1577" spans="1:4" x14ac:dyDescent="0.3">
      <c r="A1577" s="7" t="s">
        <v>795</v>
      </c>
      <c r="B1577" s="7" t="s">
        <v>5714</v>
      </c>
      <c r="C1577" s="7" t="s">
        <v>4733</v>
      </c>
      <c r="D1577" s="7" t="s">
        <v>7301</v>
      </c>
    </row>
    <row r="1578" spans="1:4" x14ac:dyDescent="0.3">
      <c r="A1578" s="7" t="s">
        <v>794</v>
      </c>
      <c r="B1578" s="7" t="s">
        <v>7302</v>
      </c>
      <c r="C1578" s="7" t="s">
        <v>4736</v>
      </c>
      <c r="D1578" s="7" t="s">
        <v>7303</v>
      </c>
    </row>
    <row r="1579" spans="1:4" x14ac:dyDescent="0.3">
      <c r="A1579" s="7" t="s">
        <v>793</v>
      </c>
      <c r="B1579" s="7" t="s">
        <v>7304</v>
      </c>
      <c r="C1579" s="7" t="s">
        <v>4736</v>
      </c>
      <c r="D1579" s="7" t="s">
        <v>7305</v>
      </c>
    </row>
    <row r="1580" spans="1:4" x14ac:dyDescent="0.3">
      <c r="A1580" s="7" t="s">
        <v>792</v>
      </c>
      <c r="B1580" s="7" t="s">
        <v>5884</v>
      </c>
      <c r="C1580" s="7" t="s">
        <v>4733</v>
      </c>
      <c r="D1580" s="7" t="s">
        <v>7306</v>
      </c>
    </row>
    <row r="1581" spans="1:4" x14ac:dyDescent="0.3">
      <c r="A1581" s="7" t="s">
        <v>791</v>
      </c>
      <c r="B1581" s="7" t="s">
        <v>7307</v>
      </c>
      <c r="C1581" s="7" t="s">
        <v>4736</v>
      </c>
      <c r="D1581" s="7" t="s">
        <v>5029</v>
      </c>
    </row>
    <row r="1582" spans="1:4" x14ac:dyDescent="0.3">
      <c r="A1582" s="7" t="s">
        <v>790</v>
      </c>
      <c r="B1582" s="7" t="s">
        <v>7308</v>
      </c>
      <c r="C1582" s="7" t="s">
        <v>4736</v>
      </c>
      <c r="D1582" s="7" t="s">
        <v>7309</v>
      </c>
    </row>
    <row r="1583" spans="1:4" x14ac:dyDescent="0.3">
      <c r="A1583" s="7" t="s">
        <v>789</v>
      </c>
      <c r="B1583" s="7" t="s">
        <v>5356</v>
      </c>
      <c r="C1583" s="7" t="s">
        <v>4736</v>
      </c>
      <c r="D1583" s="7" t="s">
        <v>7310</v>
      </c>
    </row>
    <row r="1584" spans="1:4" x14ac:dyDescent="0.3">
      <c r="A1584" s="7" t="s">
        <v>788</v>
      </c>
      <c r="B1584" s="7" t="s">
        <v>7311</v>
      </c>
      <c r="C1584" s="7" t="s">
        <v>5608</v>
      </c>
      <c r="D1584" s="7" t="s">
        <v>7312</v>
      </c>
    </row>
    <row r="1585" spans="1:4" x14ac:dyDescent="0.3">
      <c r="A1585" s="7" t="s">
        <v>787</v>
      </c>
      <c r="B1585" s="7" t="s">
        <v>7313</v>
      </c>
      <c r="C1585" s="7" t="s">
        <v>4733</v>
      </c>
      <c r="D1585" s="7" t="s">
        <v>7314</v>
      </c>
    </row>
    <row r="1586" spans="1:4" x14ac:dyDescent="0.3">
      <c r="A1586" s="7" t="s">
        <v>786</v>
      </c>
      <c r="B1586" s="7" t="s">
        <v>7315</v>
      </c>
      <c r="C1586" s="7" t="s">
        <v>5608</v>
      </c>
      <c r="D1586" s="7" t="s">
        <v>7316</v>
      </c>
    </row>
    <row r="1587" spans="1:4" x14ac:dyDescent="0.3">
      <c r="A1587" s="7" t="s">
        <v>785</v>
      </c>
      <c r="B1587" s="7" t="s">
        <v>7317</v>
      </c>
      <c r="C1587" s="7" t="s">
        <v>4733</v>
      </c>
      <c r="D1587" s="7" t="s">
        <v>7318</v>
      </c>
    </row>
    <row r="1588" spans="1:4" x14ac:dyDescent="0.3">
      <c r="A1588" s="7" t="s">
        <v>784</v>
      </c>
      <c r="B1588" s="7" t="s">
        <v>7319</v>
      </c>
      <c r="C1588" s="7" t="s">
        <v>4736</v>
      </c>
      <c r="D1588" s="7" t="s">
        <v>7320</v>
      </c>
    </row>
    <row r="1589" spans="1:4" x14ac:dyDescent="0.3">
      <c r="A1589" s="7" t="s">
        <v>783</v>
      </c>
      <c r="B1589" s="7" t="s">
        <v>7321</v>
      </c>
      <c r="C1589" s="7" t="s">
        <v>4736</v>
      </c>
      <c r="D1589" s="7" t="s">
        <v>7322</v>
      </c>
    </row>
    <row r="1590" spans="1:4" x14ac:dyDescent="0.3">
      <c r="A1590" s="7" t="s">
        <v>782</v>
      </c>
      <c r="B1590" s="7" t="s">
        <v>7323</v>
      </c>
      <c r="C1590" s="7" t="s">
        <v>4733</v>
      </c>
      <c r="D1590" s="7" t="s">
        <v>7324</v>
      </c>
    </row>
    <row r="1591" spans="1:4" x14ac:dyDescent="0.3">
      <c r="A1591" s="7" t="s">
        <v>781</v>
      </c>
      <c r="B1591" s="7" t="s">
        <v>5290</v>
      </c>
      <c r="C1591" s="7" t="s">
        <v>4736</v>
      </c>
      <c r="D1591" s="7" t="s">
        <v>5488</v>
      </c>
    </row>
    <row r="1592" spans="1:4" x14ac:dyDescent="0.3">
      <c r="A1592" s="7" t="s">
        <v>780</v>
      </c>
      <c r="B1592" s="7" t="s">
        <v>7325</v>
      </c>
      <c r="C1592" s="7" t="s">
        <v>4736</v>
      </c>
      <c r="D1592" s="7" t="s">
        <v>5662</v>
      </c>
    </row>
    <row r="1593" spans="1:4" x14ac:dyDescent="0.3">
      <c r="A1593" s="7" t="s">
        <v>779</v>
      </c>
      <c r="B1593" s="7" t="s">
        <v>7326</v>
      </c>
      <c r="C1593" s="7" t="s">
        <v>4736</v>
      </c>
      <c r="D1593" s="7" t="s">
        <v>5144</v>
      </c>
    </row>
    <row r="1594" spans="1:4" x14ac:dyDescent="0.3">
      <c r="A1594" s="7" t="s">
        <v>778</v>
      </c>
      <c r="B1594" s="7" t="s">
        <v>7327</v>
      </c>
      <c r="C1594" s="7" t="s">
        <v>5608</v>
      </c>
      <c r="D1594" s="7" t="s">
        <v>5678</v>
      </c>
    </row>
    <row r="1595" spans="1:4" x14ac:dyDescent="0.3">
      <c r="A1595" s="7" t="s">
        <v>777</v>
      </c>
      <c r="B1595" s="7" t="s">
        <v>7328</v>
      </c>
      <c r="C1595" s="7" t="s">
        <v>4736</v>
      </c>
      <c r="D1595" s="7" t="s">
        <v>7329</v>
      </c>
    </row>
    <row r="1596" spans="1:4" x14ac:dyDescent="0.3">
      <c r="A1596" s="7" t="s">
        <v>776</v>
      </c>
      <c r="B1596" s="7" t="s">
        <v>7330</v>
      </c>
      <c r="C1596" s="7" t="s">
        <v>4733</v>
      </c>
      <c r="D1596" s="7" t="s">
        <v>5095</v>
      </c>
    </row>
    <row r="1597" spans="1:4" x14ac:dyDescent="0.3">
      <c r="A1597" s="7" t="s">
        <v>775</v>
      </c>
      <c r="B1597" s="7" t="s">
        <v>7331</v>
      </c>
      <c r="C1597" s="7" t="s">
        <v>5608</v>
      </c>
      <c r="D1597" s="7" t="s">
        <v>5347</v>
      </c>
    </row>
    <row r="1598" spans="1:4" x14ac:dyDescent="0.3">
      <c r="A1598" s="7" t="s">
        <v>774</v>
      </c>
      <c r="B1598" s="7" t="s">
        <v>7332</v>
      </c>
      <c r="C1598" s="7" t="s">
        <v>4736</v>
      </c>
      <c r="D1598" s="7" t="s">
        <v>7333</v>
      </c>
    </row>
    <row r="1599" spans="1:4" x14ac:dyDescent="0.3">
      <c r="A1599" s="7" t="s">
        <v>773</v>
      </c>
      <c r="B1599" s="7" t="s">
        <v>7334</v>
      </c>
      <c r="C1599" s="7" t="s">
        <v>4736</v>
      </c>
      <c r="D1599" s="7" t="s">
        <v>7335</v>
      </c>
    </row>
    <row r="1600" spans="1:4" x14ac:dyDescent="0.3">
      <c r="A1600" s="7" t="s">
        <v>772</v>
      </c>
      <c r="B1600" s="7" t="s">
        <v>6325</v>
      </c>
      <c r="C1600" s="7" t="s">
        <v>4736</v>
      </c>
      <c r="D1600" s="7" t="s">
        <v>7336</v>
      </c>
    </row>
    <row r="1601" spans="1:4" x14ac:dyDescent="0.3">
      <c r="A1601" s="7" t="s">
        <v>771</v>
      </c>
      <c r="B1601" s="7" t="s">
        <v>7337</v>
      </c>
      <c r="C1601" s="7" t="s">
        <v>4736</v>
      </c>
      <c r="D1601" s="7" t="s">
        <v>5453</v>
      </c>
    </row>
    <row r="1602" spans="1:4" x14ac:dyDescent="0.3">
      <c r="A1602" s="7" t="s">
        <v>770</v>
      </c>
      <c r="B1602" s="7" t="s">
        <v>7338</v>
      </c>
      <c r="C1602" s="7" t="s">
        <v>4733</v>
      </c>
      <c r="D1602" s="7" t="s">
        <v>7339</v>
      </c>
    </row>
    <row r="1603" spans="1:4" x14ac:dyDescent="0.3">
      <c r="A1603" s="7" t="s">
        <v>769</v>
      </c>
      <c r="B1603" s="7" t="s">
        <v>7340</v>
      </c>
      <c r="C1603" s="7" t="s">
        <v>4736</v>
      </c>
      <c r="D1603" s="7" t="s">
        <v>6241</v>
      </c>
    </row>
    <row r="1604" spans="1:4" x14ac:dyDescent="0.3">
      <c r="A1604" s="7" t="s">
        <v>768</v>
      </c>
      <c r="B1604" s="7" t="s">
        <v>7341</v>
      </c>
      <c r="C1604" s="7" t="s">
        <v>4736</v>
      </c>
      <c r="D1604" s="7" t="s">
        <v>4989</v>
      </c>
    </row>
    <row r="1605" spans="1:4" x14ac:dyDescent="0.3">
      <c r="A1605" s="7" t="s">
        <v>767</v>
      </c>
      <c r="B1605" s="7" t="s">
        <v>6122</v>
      </c>
      <c r="C1605" s="7" t="s">
        <v>4736</v>
      </c>
      <c r="D1605" s="7" t="s">
        <v>7342</v>
      </c>
    </row>
    <row r="1606" spans="1:4" x14ac:dyDescent="0.3">
      <c r="A1606" s="7" t="s">
        <v>766</v>
      </c>
      <c r="B1606" s="7" t="s">
        <v>7343</v>
      </c>
      <c r="C1606" s="7" t="s">
        <v>5608</v>
      </c>
      <c r="D1606" s="7" t="s">
        <v>6804</v>
      </c>
    </row>
    <row r="1607" spans="1:4" x14ac:dyDescent="0.3">
      <c r="A1607" s="7" t="s">
        <v>765</v>
      </c>
      <c r="B1607" s="7" t="s">
        <v>7344</v>
      </c>
      <c r="C1607" s="7" t="s">
        <v>4736</v>
      </c>
      <c r="D1607" s="7" t="s">
        <v>4914</v>
      </c>
    </row>
    <row r="1608" spans="1:4" x14ac:dyDescent="0.3">
      <c r="A1608" s="7" t="s">
        <v>764</v>
      </c>
      <c r="B1608" s="7" t="s">
        <v>5616</v>
      </c>
      <c r="C1608" s="7" t="s">
        <v>4736</v>
      </c>
      <c r="D1608" s="7" t="s">
        <v>5844</v>
      </c>
    </row>
    <row r="1609" spans="1:4" x14ac:dyDescent="0.3">
      <c r="A1609" s="7" t="s">
        <v>763</v>
      </c>
      <c r="B1609" s="7" t="s">
        <v>7345</v>
      </c>
      <c r="C1609" s="7" t="s">
        <v>4733</v>
      </c>
      <c r="D1609" s="7" t="s">
        <v>7346</v>
      </c>
    </row>
    <row r="1610" spans="1:4" x14ac:dyDescent="0.3">
      <c r="A1610" s="7" t="s">
        <v>762</v>
      </c>
      <c r="B1610" s="7" t="s">
        <v>7347</v>
      </c>
      <c r="C1610" s="7" t="s">
        <v>4733</v>
      </c>
      <c r="D1610" s="7" t="s">
        <v>5678</v>
      </c>
    </row>
    <row r="1611" spans="1:4" x14ac:dyDescent="0.3">
      <c r="A1611" s="7" t="s">
        <v>761</v>
      </c>
      <c r="B1611" s="7" t="s">
        <v>7348</v>
      </c>
      <c r="C1611" s="7" t="s">
        <v>4733</v>
      </c>
      <c r="D1611" s="7" t="s">
        <v>6086</v>
      </c>
    </row>
    <row r="1612" spans="1:4" x14ac:dyDescent="0.3">
      <c r="A1612" s="7" t="s">
        <v>760</v>
      </c>
      <c r="B1612" s="7" t="s">
        <v>7349</v>
      </c>
      <c r="C1612" s="7" t="s">
        <v>4733</v>
      </c>
      <c r="D1612" s="7" t="s">
        <v>7350</v>
      </c>
    </row>
    <row r="1613" spans="1:4" x14ac:dyDescent="0.3">
      <c r="A1613" s="7" t="s">
        <v>759</v>
      </c>
      <c r="B1613" s="7" t="s">
        <v>7351</v>
      </c>
      <c r="C1613" s="7" t="s">
        <v>4733</v>
      </c>
      <c r="D1613" s="7" t="s">
        <v>5464</v>
      </c>
    </row>
    <row r="1614" spans="1:4" x14ac:dyDescent="0.3">
      <c r="A1614" s="7" t="s">
        <v>758</v>
      </c>
      <c r="B1614" s="7" t="s">
        <v>7352</v>
      </c>
      <c r="C1614" s="7" t="s">
        <v>4736</v>
      </c>
      <c r="D1614" s="7" t="s">
        <v>7353</v>
      </c>
    </row>
    <row r="1615" spans="1:4" x14ac:dyDescent="0.3">
      <c r="A1615" s="7" t="s">
        <v>757</v>
      </c>
      <c r="B1615" s="7" t="s">
        <v>7354</v>
      </c>
      <c r="C1615" s="7" t="s">
        <v>4733</v>
      </c>
      <c r="D1615" s="7" t="s">
        <v>7355</v>
      </c>
    </row>
    <row r="1616" spans="1:4" x14ac:dyDescent="0.3">
      <c r="A1616" s="7" t="s">
        <v>756</v>
      </c>
      <c r="B1616" s="7" t="s">
        <v>7356</v>
      </c>
      <c r="C1616" s="7" t="s">
        <v>4736</v>
      </c>
      <c r="D1616" s="7" t="s">
        <v>5159</v>
      </c>
    </row>
    <row r="1617" spans="1:4" x14ac:dyDescent="0.3">
      <c r="A1617" s="7" t="s">
        <v>755</v>
      </c>
      <c r="B1617" s="7" t="s">
        <v>7357</v>
      </c>
      <c r="C1617" s="7" t="s">
        <v>4733</v>
      </c>
      <c r="D1617" s="7" t="s">
        <v>4767</v>
      </c>
    </row>
    <row r="1618" spans="1:4" x14ac:dyDescent="0.3">
      <c r="A1618" s="7" t="s">
        <v>754</v>
      </c>
      <c r="B1618" s="7" t="s">
        <v>7358</v>
      </c>
      <c r="C1618" s="7" t="s">
        <v>4736</v>
      </c>
      <c r="D1618" s="7" t="s">
        <v>7359</v>
      </c>
    </row>
    <row r="1619" spans="1:4" x14ac:dyDescent="0.3">
      <c r="A1619" s="7" t="s">
        <v>753</v>
      </c>
      <c r="B1619" s="7" t="s">
        <v>7360</v>
      </c>
      <c r="C1619" s="7" t="s">
        <v>4733</v>
      </c>
      <c r="D1619" s="7" t="s">
        <v>6430</v>
      </c>
    </row>
    <row r="1620" spans="1:4" x14ac:dyDescent="0.3">
      <c r="A1620" s="7" t="s">
        <v>752</v>
      </c>
      <c r="B1620" s="7" t="s">
        <v>4833</v>
      </c>
      <c r="C1620" s="7" t="s">
        <v>4736</v>
      </c>
      <c r="D1620" s="7" t="s">
        <v>7361</v>
      </c>
    </row>
    <row r="1621" spans="1:4" x14ac:dyDescent="0.3">
      <c r="A1621" s="7" t="s">
        <v>751</v>
      </c>
      <c r="B1621" s="7" t="s">
        <v>7362</v>
      </c>
      <c r="C1621" s="7" t="s">
        <v>4733</v>
      </c>
      <c r="D1621" s="7" t="s">
        <v>7363</v>
      </c>
    </row>
    <row r="1622" spans="1:4" x14ac:dyDescent="0.3">
      <c r="A1622" s="7" t="s">
        <v>750</v>
      </c>
      <c r="B1622" s="7" t="s">
        <v>7364</v>
      </c>
      <c r="C1622" s="7" t="s">
        <v>4733</v>
      </c>
      <c r="D1622" s="7" t="s">
        <v>7365</v>
      </c>
    </row>
    <row r="1623" spans="1:4" x14ac:dyDescent="0.3">
      <c r="A1623" s="7" t="s">
        <v>749</v>
      </c>
      <c r="B1623" s="7" t="s">
        <v>7366</v>
      </c>
      <c r="C1623" s="7" t="s">
        <v>4736</v>
      </c>
      <c r="D1623" s="7" t="s">
        <v>5083</v>
      </c>
    </row>
    <row r="1624" spans="1:4" x14ac:dyDescent="0.3">
      <c r="A1624" s="7" t="s">
        <v>748</v>
      </c>
      <c r="B1624" s="7" t="s">
        <v>7367</v>
      </c>
      <c r="C1624" s="7" t="s">
        <v>4736</v>
      </c>
      <c r="D1624" s="7" t="s">
        <v>5814</v>
      </c>
    </row>
    <row r="1625" spans="1:4" x14ac:dyDescent="0.3">
      <c r="A1625" s="7" t="s">
        <v>747</v>
      </c>
      <c r="B1625" s="7" t="s">
        <v>7368</v>
      </c>
      <c r="C1625" s="7" t="s">
        <v>4733</v>
      </c>
      <c r="D1625" s="7" t="s">
        <v>5507</v>
      </c>
    </row>
    <row r="1626" spans="1:4" x14ac:dyDescent="0.3">
      <c r="A1626" s="7" t="s">
        <v>746</v>
      </c>
      <c r="B1626" s="7" t="s">
        <v>7369</v>
      </c>
      <c r="C1626" s="7" t="s">
        <v>4733</v>
      </c>
      <c r="D1626" s="7" t="s">
        <v>4904</v>
      </c>
    </row>
    <row r="1627" spans="1:4" x14ac:dyDescent="0.3">
      <c r="A1627" s="7" t="s">
        <v>745</v>
      </c>
      <c r="B1627" s="7" t="s">
        <v>6486</v>
      </c>
      <c r="C1627" s="7" t="s">
        <v>5608</v>
      </c>
      <c r="D1627" s="7" t="s">
        <v>7370</v>
      </c>
    </row>
    <row r="1628" spans="1:4" x14ac:dyDescent="0.3">
      <c r="A1628" s="7" t="s">
        <v>744</v>
      </c>
      <c r="B1628" s="7" t="s">
        <v>7371</v>
      </c>
      <c r="C1628" s="7" t="s">
        <v>4733</v>
      </c>
      <c r="D1628" s="7" t="s">
        <v>7372</v>
      </c>
    </row>
    <row r="1629" spans="1:4" x14ac:dyDescent="0.3">
      <c r="A1629" s="7" t="s">
        <v>743</v>
      </c>
      <c r="B1629" s="7" t="s">
        <v>7373</v>
      </c>
      <c r="C1629" s="7" t="s">
        <v>4736</v>
      </c>
      <c r="D1629" s="7" t="s">
        <v>4896</v>
      </c>
    </row>
    <row r="1630" spans="1:4" x14ac:dyDescent="0.3">
      <c r="A1630" s="7" t="s">
        <v>742</v>
      </c>
      <c r="B1630" s="7" t="s">
        <v>7374</v>
      </c>
      <c r="C1630" s="7" t="s">
        <v>4736</v>
      </c>
      <c r="D1630" s="7" t="s">
        <v>7375</v>
      </c>
    </row>
    <row r="1631" spans="1:4" x14ac:dyDescent="0.3">
      <c r="A1631" s="7" t="s">
        <v>741</v>
      </c>
      <c r="B1631" s="7" t="s">
        <v>7376</v>
      </c>
      <c r="C1631" s="7" t="s">
        <v>4733</v>
      </c>
      <c r="D1631" s="7" t="s">
        <v>7377</v>
      </c>
    </row>
    <row r="1632" spans="1:4" x14ac:dyDescent="0.3">
      <c r="A1632" s="7" t="s">
        <v>740</v>
      </c>
      <c r="B1632" s="7" t="s">
        <v>6476</v>
      </c>
      <c r="C1632" s="7" t="s">
        <v>4736</v>
      </c>
      <c r="D1632" s="7" t="s">
        <v>5159</v>
      </c>
    </row>
    <row r="1633" spans="1:4" x14ac:dyDescent="0.3">
      <c r="A1633" s="7" t="s">
        <v>739</v>
      </c>
      <c r="B1633" s="7" t="s">
        <v>7242</v>
      </c>
      <c r="C1633" s="7" t="s">
        <v>4736</v>
      </c>
      <c r="D1633" s="7" t="s">
        <v>7378</v>
      </c>
    </row>
    <row r="1634" spans="1:4" x14ac:dyDescent="0.3">
      <c r="A1634" s="7" t="s">
        <v>738</v>
      </c>
      <c r="B1634" s="7" t="s">
        <v>7379</v>
      </c>
      <c r="C1634" s="7" t="s">
        <v>4733</v>
      </c>
      <c r="D1634" s="7" t="s">
        <v>6698</v>
      </c>
    </row>
    <row r="1635" spans="1:4" x14ac:dyDescent="0.3">
      <c r="A1635" s="7" t="s">
        <v>737</v>
      </c>
      <c r="B1635" s="7" t="s">
        <v>7380</v>
      </c>
      <c r="C1635" s="7" t="s">
        <v>4736</v>
      </c>
      <c r="D1635" s="7" t="s">
        <v>7381</v>
      </c>
    </row>
    <row r="1636" spans="1:4" x14ac:dyDescent="0.3">
      <c r="A1636" s="7" t="s">
        <v>736</v>
      </c>
      <c r="B1636" s="7" t="s">
        <v>7382</v>
      </c>
      <c r="C1636" s="7" t="s">
        <v>4733</v>
      </c>
      <c r="D1636" s="7" t="s">
        <v>7383</v>
      </c>
    </row>
    <row r="1637" spans="1:4" x14ac:dyDescent="0.3">
      <c r="A1637" s="7" t="s">
        <v>735</v>
      </c>
      <c r="B1637" s="7" t="s">
        <v>7384</v>
      </c>
      <c r="C1637" s="7" t="s">
        <v>4733</v>
      </c>
      <c r="D1637" s="7" t="s">
        <v>5611</v>
      </c>
    </row>
    <row r="1638" spans="1:4" x14ac:dyDescent="0.3">
      <c r="A1638" s="7" t="s">
        <v>734</v>
      </c>
      <c r="B1638" s="7" t="s">
        <v>7385</v>
      </c>
      <c r="C1638" s="7" t="s">
        <v>4733</v>
      </c>
      <c r="D1638" s="7" t="s">
        <v>7386</v>
      </c>
    </row>
    <row r="1639" spans="1:4" x14ac:dyDescent="0.3">
      <c r="A1639" s="7" t="s">
        <v>733</v>
      </c>
      <c r="B1639" s="7" t="s">
        <v>6964</v>
      </c>
      <c r="C1639" s="7" t="s">
        <v>4733</v>
      </c>
      <c r="D1639" s="7" t="s">
        <v>7387</v>
      </c>
    </row>
    <row r="1640" spans="1:4" x14ac:dyDescent="0.3">
      <c r="A1640" s="7" t="s">
        <v>732</v>
      </c>
      <c r="B1640" s="7" t="s">
        <v>5190</v>
      </c>
      <c r="C1640" s="7" t="s">
        <v>4736</v>
      </c>
      <c r="D1640" s="7" t="s">
        <v>7388</v>
      </c>
    </row>
    <row r="1641" spans="1:4" x14ac:dyDescent="0.3">
      <c r="A1641" s="7" t="s">
        <v>731</v>
      </c>
      <c r="B1641" s="7" t="s">
        <v>7389</v>
      </c>
      <c r="C1641" s="7" t="s">
        <v>4733</v>
      </c>
      <c r="D1641" s="7" t="s">
        <v>7390</v>
      </c>
    </row>
    <row r="1642" spans="1:4" x14ac:dyDescent="0.3">
      <c r="A1642" s="7" t="s">
        <v>730</v>
      </c>
      <c r="B1642" s="7" t="s">
        <v>7391</v>
      </c>
      <c r="C1642" s="7" t="s">
        <v>4733</v>
      </c>
      <c r="D1642" s="7" t="s">
        <v>7392</v>
      </c>
    </row>
    <row r="1643" spans="1:4" x14ac:dyDescent="0.3">
      <c r="A1643" s="7" t="s">
        <v>729</v>
      </c>
      <c r="B1643" s="7" t="s">
        <v>5563</v>
      </c>
      <c r="C1643" s="7" t="s">
        <v>4733</v>
      </c>
      <c r="D1643" s="7" t="s">
        <v>5568</v>
      </c>
    </row>
    <row r="1644" spans="1:4" x14ac:dyDescent="0.3">
      <c r="A1644" s="7" t="s">
        <v>728</v>
      </c>
      <c r="B1644" s="7" t="s">
        <v>7393</v>
      </c>
      <c r="C1644" s="7" t="s">
        <v>4733</v>
      </c>
      <c r="D1644" s="7" t="s">
        <v>5660</v>
      </c>
    </row>
    <row r="1645" spans="1:4" x14ac:dyDescent="0.3">
      <c r="A1645" s="7" t="s">
        <v>727</v>
      </c>
      <c r="B1645" s="7" t="s">
        <v>5716</v>
      </c>
      <c r="C1645" s="7" t="s">
        <v>4736</v>
      </c>
      <c r="D1645" s="7" t="s">
        <v>5060</v>
      </c>
    </row>
    <row r="1646" spans="1:4" x14ac:dyDescent="0.3">
      <c r="A1646" s="7" t="s">
        <v>726</v>
      </c>
      <c r="B1646" s="7" t="s">
        <v>6106</v>
      </c>
      <c r="C1646" s="7" t="s">
        <v>4736</v>
      </c>
      <c r="D1646" s="7" t="s">
        <v>7394</v>
      </c>
    </row>
    <row r="1647" spans="1:4" x14ac:dyDescent="0.3">
      <c r="A1647" s="7" t="s">
        <v>725</v>
      </c>
      <c r="B1647" s="7" t="s">
        <v>7395</v>
      </c>
      <c r="C1647" s="7" t="s">
        <v>5608</v>
      </c>
      <c r="D1647" s="7" t="s">
        <v>6819</v>
      </c>
    </row>
    <row r="1648" spans="1:4" x14ac:dyDescent="0.3">
      <c r="A1648" s="7" t="s">
        <v>724</v>
      </c>
      <c r="B1648" s="7" t="s">
        <v>7396</v>
      </c>
      <c r="C1648" s="7" t="s">
        <v>4736</v>
      </c>
      <c r="D1648" s="7" t="s">
        <v>5068</v>
      </c>
    </row>
    <row r="1649" spans="1:4" x14ac:dyDescent="0.3">
      <c r="A1649" s="7" t="s">
        <v>723</v>
      </c>
      <c r="B1649" s="7" t="s">
        <v>7397</v>
      </c>
      <c r="C1649" s="7" t="s">
        <v>4736</v>
      </c>
      <c r="D1649" s="7" t="s">
        <v>5191</v>
      </c>
    </row>
    <row r="1650" spans="1:4" x14ac:dyDescent="0.3">
      <c r="A1650" s="7" t="s">
        <v>722</v>
      </c>
      <c r="B1650" s="7" t="s">
        <v>5190</v>
      </c>
      <c r="C1650" s="7" t="s">
        <v>4733</v>
      </c>
      <c r="D1650" s="7" t="s">
        <v>4767</v>
      </c>
    </row>
    <row r="1651" spans="1:4" x14ac:dyDescent="0.3">
      <c r="A1651" s="7" t="s">
        <v>721</v>
      </c>
      <c r="B1651" s="7" t="s">
        <v>7398</v>
      </c>
      <c r="C1651" s="7" t="s">
        <v>5608</v>
      </c>
      <c r="D1651" s="7" t="s">
        <v>4922</v>
      </c>
    </row>
    <row r="1652" spans="1:4" x14ac:dyDescent="0.3">
      <c r="A1652" s="7" t="s">
        <v>720</v>
      </c>
      <c r="B1652" s="7" t="s">
        <v>7399</v>
      </c>
      <c r="C1652" s="7" t="s">
        <v>4736</v>
      </c>
      <c r="D1652" s="7" t="s">
        <v>7400</v>
      </c>
    </row>
    <row r="1653" spans="1:4" x14ac:dyDescent="0.3">
      <c r="A1653" s="7" t="s">
        <v>719</v>
      </c>
      <c r="B1653" s="7" t="s">
        <v>7401</v>
      </c>
      <c r="C1653" s="7" t="s">
        <v>4733</v>
      </c>
      <c r="D1653" s="7" t="s">
        <v>7402</v>
      </c>
    </row>
    <row r="1654" spans="1:4" x14ac:dyDescent="0.3">
      <c r="A1654" s="7" t="s">
        <v>718</v>
      </c>
      <c r="B1654" s="7" t="s">
        <v>7403</v>
      </c>
      <c r="C1654" s="7" t="s">
        <v>4733</v>
      </c>
      <c r="D1654" s="7" t="s">
        <v>5617</v>
      </c>
    </row>
    <row r="1655" spans="1:4" x14ac:dyDescent="0.3">
      <c r="A1655" s="7" t="s">
        <v>717</v>
      </c>
      <c r="B1655" s="7" t="s">
        <v>7404</v>
      </c>
      <c r="C1655" s="7" t="s">
        <v>4736</v>
      </c>
      <c r="D1655" s="7" t="s">
        <v>7405</v>
      </c>
    </row>
    <row r="1656" spans="1:4" x14ac:dyDescent="0.3">
      <c r="A1656" s="7" t="s">
        <v>716</v>
      </c>
      <c r="B1656" s="7" t="s">
        <v>7406</v>
      </c>
      <c r="C1656" s="7" t="s">
        <v>4736</v>
      </c>
      <c r="D1656" s="7" t="s">
        <v>7407</v>
      </c>
    </row>
    <row r="1657" spans="1:4" x14ac:dyDescent="0.3">
      <c r="A1657" s="7" t="s">
        <v>715</v>
      </c>
      <c r="B1657" s="7" t="s">
        <v>7408</v>
      </c>
      <c r="C1657" s="7" t="s">
        <v>4736</v>
      </c>
      <c r="D1657" s="7" t="s">
        <v>5016</v>
      </c>
    </row>
    <row r="1658" spans="1:4" x14ac:dyDescent="0.3">
      <c r="A1658" s="7" t="s">
        <v>714</v>
      </c>
      <c r="B1658" s="7" t="s">
        <v>5985</v>
      </c>
      <c r="C1658" s="7" t="s">
        <v>4733</v>
      </c>
      <c r="D1658" s="7" t="s">
        <v>7409</v>
      </c>
    </row>
    <row r="1659" spans="1:4" x14ac:dyDescent="0.3">
      <c r="A1659" s="7" t="s">
        <v>713</v>
      </c>
      <c r="B1659" s="7" t="s">
        <v>7410</v>
      </c>
      <c r="C1659" s="7" t="s">
        <v>5608</v>
      </c>
      <c r="D1659" s="7" t="s">
        <v>7411</v>
      </c>
    </row>
    <row r="1660" spans="1:4" x14ac:dyDescent="0.3">
      <c r="A1660" s="7" t="s">
        <v>712</v>
      </c>
      <c r="B1660" s="7" t="s">
        <v>6311</v>
      </c>
      <c r="C1660" s="7" t="s">
        <v>4733</v>
      </c>
      <c r="D1660" s="7" t="s">
        <v>4734</v>
      </c>
    </row>
    <row r="1661" spans="1:4" x14ac:dyDescent="0.3">
      <c r="A1661" s="7" t="s">
        <v>711</v>
      </c>
      <c r="B1661" s="7" t="s">
        <v>7412</v>
      </c>
      <c r="C1661" s="7" t="s">
        <v>4736</v>
      </c>
      <c r="D1661" s="7" t="s">
        <v>7413</v>
      </c>
    </row>
    <row r="1662" spans="1:4" x14ac:dyDescent="0.3">
      <c r="A1662" s="7" t="s">
        <v>710</v>
      </c>
      <c r="B1662" s="7" t="s">
        <v>7414</v>
      </c>
      <c r="C1662" s="7" t="s">
        <v>5608</v>
      </c>
      <c r="D1662" s="7" t="s">
        <v>7415</v>
      </c>
    </row>
    <row r="1663" spans="1:4" x14ac:dyDescent="0.3">
      <c r="A1663" s="7" t="s">
        <v>709</v>
      </c>
      <c r="B1663" s="7" t="s">
        <v>7416</v>
      </c>
      <c r="C1663" s="7" t="s">
        <v>4736</v>
      </c>
      <c r="D1663" s="7" t="s">
        <v>5169</v>
      </c>
    </row>
    <row r="1664" spans="1:4" x14ac:dyDescent="0.3">
      <c r="A1664" s="7" t="s">
        <v>708</v>
      </c>
      <c r="B1664" s="7" t="s">
        <v>7417</v>
      </c>
      <c r="C1664" s="7" t="s">
        <v>4733</v>
      </c>
      <c r="D1664" s="7" t="s">
        <v>7418</v>
      </c>
    </row>
    <row r="1665" spans="1:4" x14ac:dyDescent="0.3">
      <c r="A1665" s="7" t="s">
        <v>707</v>
      </c>
      <c r="B1665" s="7" t="s">
        <v>7419</v>
      </c>
      <c r="C1665" s="7" t="s">
        <v>4736</v>
      </c>
      <c r="D1665" s="7" t="s">
        <v>7420</v>
      </c>
    </row>
    <row r="1666" spans="1:4" x14ac:dyDescent="0.3">
      <c r="A1666" s="7" t="s">
        <v>706</v>
      </c>
      <c r="B1666" s="7" t="s">
        <v>7421</v>
      </c>
      <c r="C1666" s="7" t="s">
        <v>4736</v>
      </c>
      <c r="D1666" s="7" t="s">
        <v>7422</v>
      </c>
    </row>
    <row r="1667" spans="1:4" x14ac:dyDescent="0.3">
      <c r="A1667" s="7" t="s">
        <v>705</v>
      </c>
      <c r="B1667" s="7" t="s">
        <v>4863</v>
      </c>
      <c r="C1667" s="7" t="s">
        <v>4736</v>
      </c>
      <c r="D1667" s="7" t="s">
        <v>7423</v>
      </c>
    </row>
    <row r="1668" spans="1:4" x14ac:dyDescent="0.3">
      <c r="A1668" s="7" t="s">
        <v>704</v>
      </c>
      <c r="B1668" s="7" t="s">
        <v>7424</v>
      </c>
      <c r="C1668" s="7" t="s">
        <v>4736</v>
      </c>
      <c r="D1668" s="7" t="s">
        <v>4812</v>
      </c>
    </row>
    <row r="1669" spans="1:4" x14ac:dyDescent="0.3">
      <c r="A1669" s="7" t="s">
        <v>703</v>
      </c>
      <c r="B1669" s="7" t="s">
        <v>7425</v>
      </c>
      <c r="C1669" s="7" t="s">
        <v>4736</v>
      </c>
      <c r="D1669" s="7" t="s">
        <v>7426</v>
      </c>
    </row>
    <row r="1670" spans="1:4" x14ac:dyDescent="0.3">
      <c r="A1670" s="7" t="s">
        <v>702</v>
      </c>
      <c r="B1670" s="7" t="s">
        <v>5495</v>
      </c>
      <c r="C1670" s="7" t="s">
        <v>4736</v>
      </c>
      <c r="D1670" s="7" t="s">
        <v>5033</v>
      </c>
    </row>
    <row r="1671" spans="1:4" x14ac:dyDescent="0.3">
      <c r="A1671" s="7" t="s">
        <v>701</v>
      </c>
      <c r="B1671" s="7" t="s">
        <v>7427</v>
      </c>
      <c r="C1671" s="7" t="s">
        <v>4736</v>
      </c>
      <c r="D1671" s="7" t="s">
        <v>7428</v>
      </c>
    </row>
    <row r="1672" spans="1:4" x14ac:dyDescent="0.3">
      <c r="A1672" s="7" t="s">
        <v>700</v>
      </c>
      <c r="B1672" s="7" t="s">
        <v>6738</v>
      </c>
      <c r="C1672" s="7" t="s">
        <v>4733</v>
      </c>
      <c r="D1672" s="7" t="s">
        <v>7429</v>
      </c>
    </row>
    <row r="1673" spans="1:4" x14ac:dyDescent="0.3">
      <c r="A1673" s="7" t="s">
        <v>699</v>
      </c>
      <c r="B1673" s="7" t="s">
        <v>7430</v>
      </c>
      <c r="C1673" s="7" t="s">
        <v>4736</v>
      </c>
      <c r="D1673" s="7" t="s">
        <v>7257</v>
      </c>
    </row>
    <row r="1674" spans="1:4" x14ac:dyDescent="0.3">
      <c r="A1674" s="7" t="s">
        <v>698</v>
      </c>
      <c r="B1674" s="7" t="s">
        <v>7431</v>
      </c>
      <c r="C1674" s="7" t="s">
        <v>4733</v>
      </c>
      <c r="D1674" s="7" t="s">
        <v>7260</v>
      </c>
    </row>
    <row r="1675" spans="1:4" x14ac:dyDescent="0.3">
      <c r="A1675" s="7" t="s">
        <v>697</v>
      </c>
      <c r="B1675" s="7" t="s">
        <v>7432</v>
      </c>
      <c r="C1675" s="7" t="s">
        <v>4733</v>
      </c>
      <c r="D1675" s="7" t="s">
        <v>7065</v>
      </c>
    </row>
    <row r="1676" spans="1:4" x14ac:dyDescent="0.3">
      <c r="A1676" s="7" t="s">
        <v>696</v>
      </c>
      <c r="B1676" s="7" t="s">
        <v>7433</v>
      </c>
      <c r="C1676" s="7" t="s">
        <v>4736</v>
      </c>
      <c r="D1676" s="7" t="s">
        <v>7434</v>
      </c>
    </row>
    <row r="1677" spans="1:4" x14ac:dyDescent="0.3">
      <c r="A1677" s="7" t="s">
        <v>695</v>
      </c>
      <c r="B1677" s="7" t="s">
        <v>7435</v>
      </c>
      <c r="C1677" s="7" t="s">
        <v>4733</v>
      </c>
      <c r="D1677" s="7" t="s">
        <v>7436</v>
      </c>
    </row>
    <row r="1678" spans="1:4" x14ac:dyDescent="0.3">
      <c r="A1678" s="7" t="s">
        <v>694</v>
      </c>
      <c r="B1678" s="7" t="s">
        <v>7437</v>
      </c>
      <c r="C1678" s="7" t="s">
        <v>4733</v>
      </c>
      <c r="D1678" s="7" t="s">
        <v>7438</v>
      </c>
    </row>
    <row r="1679" spans="1:4" x14ac:dyDescent="0.3">
      <c r="A1679" s="7" t="s">
        <v>693</v>
      </c>
      <c r="B1679" s="7" t="s">
        <v>7439</v>
      </c>
      <c r="C1679" s="7" t="s">
        <v>4736</v>
      </c>
      <c r="D1679" s="7" t="s">
        <v>7440</v>
      </c>
    </row>
    <row r="1680" spans="1:4" x14ac:dyDescent="0.3">
      <c r="A1680" s="7" t="s">
        <v>692</v>
      </c>
      <c r="B1680" s="7" t="s">
        <v>6689</v>
      </c>
      <c r="C1680" s="7" t="s">
        <v>4733</v>
      </c>
      <c r="D1680" s="7" t="s">
        <v>7441</v>
      </c>
    </row>
    <row r="1681" spans="1:4" x14ac:dyDescent="0.3">
      <c r="A1681" s="7" t="s">
        <v>691</v>
      </c>
      <c r="B1681" s="7" t="s">
        <v>7442</v>
      </c>
      <c r="C1681" s="7" t="s">
        <v>4733</v>
      </c>
      <c r="D1681" s="7" t="s">
        <v>7443</v>
      </c>
    </row>
    <row r="1682" spans="1:4" x14ac:dyDescent="0.3">
      <c r="A1682" s="7" t="s">
        <v>690</v>
      </c>
      <c r="B1682" s="7" t="s">
        <v>5740</v>
      </c>
      <c r="C1682" s="7" t="s">
        <v>4736</v>
      </c>
      <c r="D1682" s="7" t="s">
        <v>7444</v>
      </c>
    </row>
    <row r="1683" spans="1:4" x14ac:dyDescent="0.3">
      <c r="A1683" s="7" t="s">
        <v>689</v>
      </c>
      <c r="B1683" s="7" t="s">
        <v>7445</v>
      </c>
      <c r="C1683" s="7" t="s">
        <v>4736</v>
      </c>
      <c r="D1683" s="7" t="s">
        <v>6724</v>
      </c>
    </row>
    <row r="1684" spans="1:4" x14ac:dyDescent="0.3">
      <c r="A1684" s="7" t="s">
        <v>688</v>
      </c>
      <c r="B1684" s="7" t="s">
        <v>5376</v>
      </c>
      <c r="C1684" s="7" t="s">
        <v>4733</v>
      </c>
      <c r="D1684" s="7" t="s">
        <v>7446</v>
      </c>
    </row>
    <row r="1685" spans="1:4" x14ac:dyDescent="0.3">
      <c r="A1685" s="7" t="s">
        <v>687</v>
      </c>
      <c r="B1685" s="7" t="s">
        <v>6962</v>
      </c>
      <c r="C1685" s="7" t="s">
        <v>4736</v>
      </c>
      <c r="D1685" s="7" t="s">
        <v>7447</v>
      </c>
    </row>
    <row r="1686" spans="1:4" x14ac:dyDescent="0.3">
      <c r="A1686" s="7" t="s">
        <v>686</v>
      </c>
      <c r="B1686" s="7" t="s">
        <v>7448</v>
      </c>
      <c r="C1686" s="7" t="s">
        <v>4736</v>
      </c>
      <c r="D1686" s="7" t="s">
        <v>4825</v>
      </c>
    </row>
    <row r="1687" spans="1:4" x14ac:dyDescent="0.3">
      <c r="A1687" s="7" t="s">
        <v>685</v>
      </c>
      <c r="B1687" s="7" t="s">
        <v>5594</v>
      </c>
      <c r="C1687" s="7" t="s">
        <v>4736</v>
      </c>
      <c r="D1687" s="7" t="s">
        <v>7449</v>
      </c>
    </row>
    <row r="1688" spans="1:4" x14ac:dyDescent="0.3">
      <c r="A1688" s="7" t="s">
        <v>684</v>
      </c>
      <c r="B1688" s="7" t="s">
        <v>7450</v>
      </c>
      <c r="C1688" s="7" t="s">
        <v>4733</v>
      </c>
      <c r="D1688" s="7" t="s">
        <v>7451</v>
      </c>
    </row>
    <row r="1689" spans="1:4" x14ac:dyDescent="0.3">
      <c r="A1689" s="7" t="s">
        <v>683</v>
      </c>
      <c r="B1689" s="7" t="s">
        <v>7452</v>
      </c>
      <c r="C1689" s="7" t="s">
        <v>5608</v>
      </c>
      <c r="D1689" s="7" t="s">
        <v>7453</v>
      </c>
    </row>
    <row r="1690" spans="1:4" x14ac:dyDescent="0.3">
      <c r="A1690" s="7" t="s">
        <v>682</v>
      </c>
      <c r="B1690" s="7" t="s">
        <v>7454</v>
      </c>
      <c r="C1690" s="7" t="s">
        <v>4736</v>
      </c>
      <c r="D1690" s="7" t="s">
        <v>6730</v>
      </c>
    </row>
    <row r="1691" spans="1:4" x14ac:dyDescent="0.3">
      <c r="A1691" s="7" t="s">
        <v>681</v>
      </c>
      <c r="B1691" s="7" t="s">
        <v>7455</v>
      </c>
      <c r="C1691" s="7" t="s">
        <v>4733</v>
      </c>
      <c r="D1691" s="7" t="s">
        <v>7456</v>
      </c>
    </row>
    <row r="1692" spans="1:4" x14ac:dyDescent="0.3">
      <c r="A1692" s="7" t="s">
        <v>680</v>
      </c>
      <c r="B1692" s="7" t="s">
        <v>7457</v>
      </c>
      <c r="C1692" s="7" t="s">
        <v>4733</v>
      </c>
      <c r="D1692" s="7" t="s">
        <v>7458</v>
      </c>
    </row>
    <row r="1693" spans="1:4" x14ac:dyDescent="0.3">
      <c r="A1693" s="7" t="s">
        <v>679</v>
      </c>
      <c r="B1693" s="7" t="s">
        <v>7459</v>
      </c>
      <c r="C1693" s="7" t="s">
        <v>4736</v>
      </c>
      <c r="D1693" s="7" t="s">
        <v>6706</v>
      </c>
    </row>
    <row r="1694" spans="1:4" x14ac:dyDescent="0.3">
      <c r="A1694" s="7" t="s">
        <v>678</v>
      </c>
      <c r="B1694" s="7" t="s">
        <v>5613</v>
      </c>
      <c r="C1694" s="7" t="s">
        <v>4736</v>
      </c>
      <c r="D1694" s="7" t="s">
        <v>7460</v>
      </c>
    </row>
    <row r="1695" spans="1:4" x14ac:dyDescent="0.3">
      <c r="A1695" s="7" t="s">
        <v>677</v>
      </c>
      <c r="B1695" s="7" t="s">
        <v>7461</v>
      </c>
      <c r="C1695" s="7" t="s">
        <v>4733</v>
      </c>
      <c r="D1695" s="7" t="s">
        <v>5797</v>
      </c>
    </row>
    <row r="1696" spans="1:4" x14ac:dyDescent="0.3">
      <c r="A1696" s="7" t="s">
        <v>676</v>
      </c>
      <c r="B1696" s="7" t="s">
        <v>7462</v>
      </c>
      <c r="C1696" s="7" t="s">
        <v>4733</v>
      </c>
      <c r="D1696" s="7" t="s">
        <v>7463</v>
      </c>
    </row>
    <row r="1697" spans="1:4" x14ac:dyDescent="0.3">
      <c r="A1697" s="7" t="s">
        <v>675</v>
      </c>
      <c r="B1697" s="7" t="s">
        <v>7464</v>
      </c>
      <c r="C1697" s="7" t="s">
        <v>4733</v>
      </c>
      <c r="D1697" s="7" t="s">
        <v>7465</v>
      </c>
    </row>
    <row r="1698" spans="1:4" x14ac:dyDescent="0.3">
      <c r="A1698" s="7" t="s">
        <v>674</v>
      </c>
      <c r="B1698" s="7" t="s">
        <v>7015</v>
      </c>
      <c r="C1698" s="7" t="s">
        <v>4733</v>
      </c>
      <c r="D1698" s="7" t="s">
        <v>7466</v>
      </c>
    </row>
    <row r="1699" spans="1:4" x14ac:dyDescent="0.3">
      <c r="A1699" s="7" t="s">
        <v>673</v>
      </c>
      <c r="B1699" s="7" t="s">
        <v>7467</v>
      </c>
      <c r="C1699" s="7" t="s">
        <v>4733</v>
      </c>
      <c r="D1699" s="7" t="s">
        <v>6505</v>
      </c>
    </row>
    <row r="1700" spans="1:4" x14ac:dyDescent="0.3">
      <c r="A1700" s="7" t="s">
        <v>672</v>
      </c>
      <c r="B1700" s="7" t="s">
        <v>7468</v>
      </c>
      <c r="C1700" s="7" t="s">
        <v>4736</v>
      </c>
      <c r="D1700" s="7" t="s">
        <v>4927</v>
      </c>
    </row>
    <row r="1701" spans="1:4" x14ac:dyDescent="0.3">
      <c r="A1701" s="7" t="s">
        <v>671</v>
      </c>
      <c r="B1701" s="7" t="s">
        <v>7469</v>
      </c>
      <c r="C1701" s="7" t="s">
        <v>4733</v>
      </c>
      <c r="D1701" s="7" t="s">
        <v>7470</v>
      </c>
    </row>
    <row r="1702" spans="1:4" x14ac:dyDescent="0.3">
      <c r="A1702" s="7" t="s">
        <v>670</v>
      </c>
      <c r="B1702" s="7" t="s">
        <v>7471</v>
      </c>
      <c r="C1702" s="7" t="s">
        <v>4736</v>
      </c>
      <c r="D1702" s="7" t="s">
        <v>4749</v>
      </c>
    </row>
    <row r="1703" spans="1:4" x14ac:dyDescent="0.3">
      <c r="A1703" s="7" t="s">
        <v>669</v>
      </c>
      <c r="B1703" s="7" t="s">
        <v>7472</v>
      </c>
      <c r="C1703" s="7" t="s">
        <v>4736</v>
      </c>
      <c r="D1703" s="7" t="s">
        <v>4886</v>
      </c>
    </row>
    <row r="1704" spans="1:4" x14ac:dyDescent="0.3">
      <c r="A1704" s="7" t="s">
        <v>668</v>
      </c>
      <c r="B1704" s="7" t="s">
        <v>7473</v>
      </c>
      <c r="C1704" s="7" t="s">
        <v>4736</v>
      </c>
      <c r="D1704" s="7" t="s">
        <v>5998</v>
      </c>
    </row>
    <row r="1705" spans="1:4" x14ac:dyDescent="0.3">
      <c r="A1705" s="7" t="s">
        <v>667</v>
      </c>
      <c r="B1705" s="7" t="s">
        <v>7474</v>
      </c>
      <c r="C1705" s="7" t="s">
        <v>4733</v>
      </c>
      <c r="D1705" s="7" t="s">
        <v>5103</v>
      </c>
    </row>
    <row r="1706" spans="1:4" x14ac:dyDescent="0.3">
      <c r="A1706" s="7" t="s">
        <v>666</v>
      </c>
      <c r="B1706" s="7" t="s">
        <v>6076</v>
      </c>
      <c r="C1706" s="7" t="s">
        <v>4736</v>
      </c>
      <c r="D1706" s="7" t="s">
        <v>7475</v>
      </c>
    </row>
    <row r="1707" spans="1:4" x14ac:dyDescent="0.3">
      <c r="A1707" s="7" t="s">
        <v>665</v>
      </c>
      <c r="B1707" s="7" t="s">
        <v>7476</v>
      </c>
      <c r="C1707" s="7" t="s">
        <v>4733</v>
      </c>
      <c r="D1707" s="7" t="s">
        <v>7477</v>
      </c>
    </row>
    <row r="1708" spans="1:4" x14ac:dyDescent="0.3">
      <c r="A1708" s="7" t="s">
        <v>664</v>
      </c>
      <c r="B1708" s="7" t="s">
        <v>6646</v>
      </c>
      <c r="C1708" s="7" t="s">
        <v>4733</v>
      </c>
      <c r="D1708" s="7" t="s">
        <v>5732</v>
      </c>
    </row>
    <row r="1709" spans="1:4" x14ac:dyDescent="0.3">
      <c r="A1709" s="7" t="s">
        <v>663</v>
      </c>
      <c r="B1709" s="7" t="s">
        <v>7478</v>
      </c>
      <c r="C1709" s="7" t="s">
        <v>4736</v>
      </c>
      <c r="D1709" s="7" t="s">
        <v>7479</v>
      </c>
    </row>
    <row r="1710" spans="1:4" x14ac:dyDescent="0.3">
      <c r="A1710" s="7" t="s">
        <v>662</v>
      </c>
      <c r="B1710" s="7" t="s">
        <v>7015</v>
      </c>
      <c r="C1710" s="7" t="s">
        <v>4733</v>
      </c>
      <c r="D1710" s="7" t="s">
        <v>6283</v>
      </c>
    </row>
    <row r="1711" spans="1:4" x14ac:dyDescent="0.3">
      <c r="A1711" s="7" t="s">
        <v>661</v>
      </c>
      <c r="B1711" s="7" t="s">
        <v>7480</v>
      </c>
      <c r="C1711" s="7" t="s">
        <v>4733</v>
      </c>
      <c r="D1711" s="7" t="s">
        <v>7481</v>
      </c>
    </row>
    <row r="1712" spans="1:4" x14ac:dyDescent="0.3">
      <c r="A1712" s="7" t="s">
        <v>660</v>
      </c>
      <c r="B1712" s="7" t="s">
        <v>7482</v>
      </c>
      <c r="C1712" s="7" t="s">
        <v>4736</v>
      </c>
      <c r="D1712" s="7" t="s">
        <v>7483</v>
      </c>
    </row>
    <row r="1713" spans="1:4" x14ac:dyDescent="0.3">
      <c r="A1713" s="7" t="s">
        <v>659</v>
      </c>
      <c r="B1713" s="7" t="s">
        <v>7484</v>
      </c>
      <c r="C1713" s="7" t="s">
        <v>4733</v>
      </c>
      <c r="D1713" s="7" t="s">
        <v>5363</v>
      </c>
    </row>
    <row r="1714" spans="1:4" x14ac:dyDescent="0.3">
      <c r="A1714" s="7" t="s">
        <v>658</v>
      </c>
      <c r="B1714" s="7" t="s">
        <v>7485</v>
      </c>
      <c r="C1714" s="7" t="s">
        <v>4736</v>
      </c>
      <c r="D1714" s="7" t="s">
        <v>5081</v>
      </c>
    </row>
    <row r="1715" spans="1:4" x14ac:dyDescent="0.3">
      <c r="A1715" s="7" t="s">
        <v>657</v>
      </c>
      <c r="B1715" s="7" t="s">
        <v>7486</v>
      </c>
      <c r="C1715" s="7" t="s">
        <v>4733</v>
      </c>
      <c r="D1715" s="7" t="s">
        <v>7487</v>
      </c>
    </row>
    <row r="1716" spans="1:4" x14ac:dyDescent="0.3">
      <c r="A1716" s="7" t="s">
        <v>656</v>
      </c>
      <c r="B1716" s="7" t="s">
        <v>7488</v>
      </c>
      <c r="C1716" s="7" t="s">
        <v>4733</v>
      </c>
      <c r="D1716" s="7" t="s">
        <v>7481</v>
      </c>
    </row>
    <row r="1717" spans="1:4" x14ac:dyDescent="0.3">
      <c r="A1717" s="7" t="s">
        <v>655</v>
      </c>
      <c r="B1717" s="7" t="s">
        <v>7489</v>
      </c>
      <c r="C1717" s="7" t="s">
        <v>4736</v>
      </c>
      <c r="D1717" s="7" t="s">
        <v>4918</v>
      </c>
    </row>
    <row r="1718" spans="1:4" x14ac:dyDescent="0.3">
      <c r="A1718" s="7" t="s">
        <v>654</v>
      </c>
      <c r="B1718" s="7" t="s">
        <v>7490</v>
      </c>
      <c r="C1718" s="7" t="s">
        <v>4733</v>
      </c>
      <c r="D1718" s="7" t="s">
        <v>7491</v>
      </c>
    </row>
    <row r="1719" spans="1:4" x14ac:dyDescent="0.3">
      <c r="A1719" s="7" t="s">
        <v>653</v>
      </c>
      <c r="B1719" s="7" t="s">
        <v>7492</v>
      </c>
      <c r="C1719" s="7" t="s">
        <v>4733</v>
      </c>
      <c r="D1719" s="7" t="s">
        <v>7493</v>
      </c>
    </row>
    <row r="1720" spans="1:4" x14ac:dyDescent="0.3">
      <c r="A1720" s="7" t="s">
        <v>652</v>
      </c>
      <c r="B1720" s="7" t="s">
        <v>7494</v>
      </c>
      <c r="C1720" s="7" t="s">
        <v>4733</v>
      </c>
      <c r="D1720" s="7" t="s">
        <v>6329</v>
      </c>
    </row>
    <row r="1721" spans="1:4" x14ac:dyDescent="0.3">
      <c r="A1721" s="7" t="s">
        <v>651</v>
      </c>
      <c r="B1721" s="7" t="s">
        <v>5125</v>
      </c>
      <c r="C1721" s="7" t="s">
        <v>4733</v>
      </c>
      <c r="D1721" s="7" t="s">
        <v>7495</v>
      </c>
    </row>
    <row r="1722" spans="1:4" x14ac:dyDescent="0.3">
      <c r="A1722" s="7" t="s">
        <v>650</v>
      </c>
      <c r="B1722" s="7" t="s">
        <v>7496</v>
      </c>
      <c r="C1722" s="7" t="s">
        <v>4736</v>
      </c>
      <c r="D1722" s="7" t="s">
        <v>4892</v>
      </c>
    </row>
    <row r="1723" spans="1:4" x14ac:dyDescent="0.3">
      <c r="A1723" s="7" t="s">
        <v>649</v>
      </c>
      <c r="B1723" s="7" t="s">
        <v>7497</v>
      </c>
      <c r="C1723" s="7" t="s">
        <v>4736</v>
      </c>
      <c r="D1723" s="7" t="s">
        <v>7498</v>
      </c>
    </row>
    <row r="1724" spans="1:4" x14ac:dyDescent="0.3">
      <c r="A1724" s="7" t="s">
        <v>648</v>
      </c>
      <c r="B1724" s="7" t="s">
        <v>7499</v>
      </c>
      <c r="C1724" s="7" t="s">
        <v>4733</v>
      </c>
      <c r="D1724" s="7" t="s">
        <v>7500</v>
      </c>
    </row>
    <row r="1725" spans="1:4" x14ac:dyDescent="0.3">
      <c r="A1725" s="7" t="s">
        <v>647</v>
      </c>
      <c r="B1725" s="7" t="s">
        <v>7501</v>
      </c>
      <c r="C1725" s="7" t="s">
        <v>4736</v>
      </c>
      <c r="D1725" s="7" t="s">
        <v>7502</v>
      </c>
    </row>
    <row r="1726" spans="1:4" x14ac:dyDescent="0.3">
      <c r="A1726" s="7" t="s">
        <v>646</v>
      </c>
      <c r="B1726" s="7" t="s">
        <v>7109</v>
      </c>
      <c r="C1726" s="7" t="s">
        <v>4733</v>
      </c>
      <c r="D1726" s="7" t="s">
        <v>7503</v>
      </c>
    </row>
    <row r="1727" spans="1:4" x14ac:dyDescent="0.3">
      <c r="A1727" s="7" t="s">
        <v>645</v>
      </c>
      <c r="B1727" s="7" t="s">
        <v>7504</v>
      </c>
      <c r="C1727" s="7" t="s">
        <v>4733</v>
      </c>
      <c r="D1727" s="7" t="s">
        <v>7505</v>
      </c>
    </row>
    <row r="1728" spans="1:4" x14ac:dyDescent="0.3">
      <c r="A1728" s="7" t="s">
        <v>644</v>
      </c>
      <c r="B1728" s="7" t="s">
        <v>7506</v>
      </c>
      <c r="C1728" s="7" t="s">
        <v>4733</v>
      </c>
      <c r="D1728" s="7" t="s">
        <v>7065</v>
      </c>
    </row>
    <row r="1729" spans="1:4" x14ac:dyDescent="0.3">
      <c r="A1729" s="7" t="s">
        <v>643</v>
      </c>
      <c r="B1729" s="7" t="s">
        <v>5909</v>
      </c>
      <c r="C1729" s="7" t="s">
        <v>4736</v>
      </c>
      <c r="D1729" s="7" t="s">
        <v>7507</v>
      </c>
    </row>
    <row r="1730" spans="1:4" x14ac:dyDescent="0.3">
      <c r="A1730" s="7" t="s">
        <v>642</v>
      </c>
      <c r="B1730" s="7" t="s">
        <v>7508</v>
      </c>
      <c r="C1730" s="7" t="s">
        <v>4736</v>
      </c>
      <c r="D1730" s="7" t="s">
        <v>7509</v>
      </c>
    </row>
    <row r="1731" spans="1:4" x14ac:dyDescent="0.3">
      <c r="A1731" s="7" t="s">
        <v>641</v>
      </c>
      <c r="B1731" s="7" t="s">
        <v>7330</v>
      </c>
      <c r="C1731" s="7" t="s">
        <v>4736</v>
      </c>
      <c r="D1731" s="7" t="s">
        <v>7510</v>
      </c>
    </row>
    <row r="1732" spans="1:4" x14ac:dyDescent="0.3">
      <c r="A1732" s="7" t="s">
        <v>640</v>
      </c>
      <c r="B1732" s="7" t="s">
        <v>5778</v>
      </c>
      <c r="C1732" s="7" t="s">
        <v>4733</v>
      </c>
      <c r="D1732" s="7" t="s">
        <v>7511</v>
      </c>
    </row>
    <row r="1733" spans="1:4" x14ac:dyDescent="0.3">
      <c r="A1733" s="7" t="s">
        <v>639</v>
      </c>
      <c r="B1733" s="7" t="s">
        <v>7512</v>
      </c>
      <c r="C1733" s="7" t="s">
        <v>4733</v>
      </c>
      <c r="D1733" s="7" t="s">
        <v>4894</v>
      </c>
    </row>
    <row r="1734" spans="1:4" x14ac:dyDescent="0.3">
      <c r="A1734" s="7" t="s">
        <v>638</v>
      </c>
      <c r="B1734" s="7" t="s">
        <v>7513</v>
      </c>
      <c r="C1734" s="7" t="s">
        <v>4733</v>
      </c>
      <c r="D1734" s="7" t="s">
        <v>7514</v>
      </c>
    </row>
    <row r="1735" spans="1:4" x14ac:dyDescent="0.3">
      <c r="A1735" s="7" t="s">
        <v>637</v>
      </c>
      <c r="B1735" s="7" t="s">
        <v>7515</v>
      </c>
      <c r="C1735" s="7" t="s">
        <v>4733</v>
      </c>
      <c r="D1735" s="7" t="s">
        <v>7516</v>
      </c>
    </row>
    <row r="1736" spans="1:4" x14ac:dyDescent="0.3">
      <c r="A1736" s="7" t="s">
        <v>636</v>
      </c>
      <c r="B1736" s="7" t="s">
        <v>7517</v>
      </c>
      <c r="C1736" s="7" t="s">
        <v>5608</v>
      </c>
      <c r="D1736" s="7" t="s">
        <v>7518</v>
      </c>
    </row>
    <row r="1737" spans="1:4" x14ac:dyDescent="0.3">
      <c r="A1737" s="7" t="s">
        <v>635</v>
      </c>
      <c r="B1737" s="7" t="s">
        <v>7519</v>
      </c>
      <c r="C1737" s="7" t="s">
        <v>4733</v>
      </c>
      <c r="D1737" s="7" t="s">
        <v>7520</v>
      </c>
    </row>
    <row r="1738" spans="1:4" x14ac:dyDescent="0.3">
      <c r="A1738" s="7" t="s">
        <v>634</v>
      </c>
      <c r="B1738" s="7" t="s">
        <v>6287</v>
      </c>
      <c r="C1738" s="7" t="s">
        <v>4736</v>
      </c>
      <c r="D1738" s="7" t="s">
        <v>7521</v>
      </c>
    </row>
    <row r="1739" spans="1:4" x14ac:dyDescent="0.3">
      <c r="A1739" s="7" t="s">
        <v>633</v>
      </c>
      <c r="B1739" s="7" t="s">
        <v>7522</v>
      </c>
      <c r="C1739" s="7" t="s">
        <v>4736</v>
      </c>
      <c r="D1739" s="7" t="s">
        <v>4834</v>
      </c>
    </row>
    <row r="1740" spans="1:4" x14ac:dyDescent="0.3">
      <c r="A1740" s="7" t="s">
        <v>631</v>
      </c>
      <c r="B1740" s="7" t="s">
        <v>7523</v>
      </c>
      <c r="C1740" s="7" t="s">
        <v>4736</v>
      </c>
      <c r="D1740" s="7" t="s">
        <v>7524</v>
      </c>
    </row>
    <row r="1741" spans="1:4" x14ac:dyDescent="0.3">
      <c r="A1741" s="7" t="s">
        <v>630</v>
      </c>
      <c r="B1741" s="7" t="s">
        <v>7525</v>
      </c>
      <c r="C1741" s="7" t="s">
        <v>4733</v>
      </c>
      <c r="D1741" s="7" t="s">
        <v>7526</v>
      </c>
    </row>
    <row r="1742" spans="1:4" x14ac:dyDescent="0.3">
      <c r="A1742" s="7" t="s">
        <v>629</v>
      </c>
      <c r="B1742" s="7" t="s">
        <v>7527</v>
      </c>
      <c r="C1742" s="7" t="s">
        <v>4733</v>
      </c>
      <c r="D1742" s="7" t="s">
        <v>7528</v>
      </c>
    </row>
    <row r="1743" spans="1:4" x14ac:dyDescent="0.3">
      <c r="A1743" s="7" t="s">
        <v>628</v>
      </c>
      <c r="B1743" s="7" t="s">
        <v>7529</v>
      </c>
      <c r="C1743" s="7" t="s">
        <v>4733</v>
      </c>
      <c r="D1743" s="7" t="s">
        <v>7530</v>
      </c>
    </row>
    <row r="1744" spans="1:4" x14ac:dyDescent="0.3">
      <c r="A1744" s="7" t="s">
        <v>627</v>
      </c>
      <c r="B1744" s="7" t="s">
        <v>7531</v>
      </c>
      <c r="C1744" s="7" t="s">
        <v>4733</v>
      </c>
      <c r="D1744" s="7" t="s">
        <v>7532</v>
      </c>
    </row>
    <row r="1745" spans="1:4" x14ac:dyDescent="0.3">
      <c r="A1745" s="7" t="s">
        <v>626</v>
      </c>
      <c r="B1745" s="7" t="s">
        <v>7533</v>
      </c>
      <c r="C1745" s="7" t="s">
        <v>4733</v>
      </c>
      <c r="D1745" s="7" t="s">
        <v>5678</v>
      </c>
    </row>
    <row r="1746" spans="1:4" x14ac:dyDescent="0.3">
      <c r="A1746" s="7" t="s">
        <v>625</v>
      </c>
      <c r="B1746" s="7" t="s">
        <v>6025</v>
      </c>
      <c r="C1746" s="7" t="s">
        <v>4736</v>
      </c>
      <c r="D1746" s="7" t="s">
        <v>6554</v>
      </c>
    </row>
    <row r="1747" spans="1:4" x14ac:dyDescent="0.3">
      <c r="A1747" s="7" t="s">
        <v>624</v>
      </c>
      <c r="B1747" s="7" t="s">
        <v>7534</v>
      </c>
      <c r="C1747" s="7" t="s">
        <v>4733</v>
      </c>
      <c r="D1747" s="7" t="s">
        <v>7227</v>
      </c>
    </row>
    <row r="1748" spans="1:4" x14ac:dyDescent="0.3">
      <c r="A1748" s="7" t="s">
        <v>623</v>
      </c>
      <c r="B1748" s="7" t="s">
        <v>7535</v>
      </c>
      <c r="C1748" s="7" t="s">
        <v>4733</v>
      </c>
      <c r="D1748" s="7" t="s">
        <v>7536</v>
      </c>
    </row>
    <row r="1749" spans="1:4" x14ac:dyDescent="0.3">
      <c r="A1749" s="7" t="s">
        <v>622</v>
      </c>
      <c r="B1749" s="7" t="s">
        <v>7519</v>
      </c>
      <c r="C1749" s="7" t="s">
        <v>4736</v>
      </c>
      <c r="D1749" s="7" t="s">
        <v>7537</v>
      </c>
    </row>
    <row r="1750" spans="1:4" x14ac:dyDescent="0.3">
      <c r="A1750" s="7" t="s">
        <v>621</v>
      </c>
      <c r="B1750" s="7" t="s">
        <v>7538</v>
      </c>
      <c r="C1750" s="7" t="s">
        <v>4736</v>
      </c>
      <c r="D1750" s="7" t="s">
        <v>6143</v>
      </c>
    </row>
    <row r="1751" spans="1:4" x14ac:dyDescent="0.3">
      <c r="A1751" s="7" t="s">
        <v>620</v>
      </c>
      <c r="B1751" s="7" t="s">
        <v>6584</v>
      </c>
      <c r="C1751" s="7" t="s">
        <v>4736</v>
      </c>
      <c r="D1751" s="7" t="s">
        <v>7539</v>
      </c>
    </row>
    <row r="1752" spans="1:4" x14ac:dyDescent="0.3">
      <c r="A1752" s="7" t="s">
        <v>619</v>
      </c>
      <c r="B1752" s="7" t="s">
        <v>7540</v>
      </c>
      <c r="C1752" s="7" t="s">
        <v>5608</v>
      </c>
      <c r="D1752" s="7" t="s">
        <v>7541</v>
      </c>
    </row>
    <row r="1753" spans="1:4" x14ac:dyDescent="0.3">
      <c r="A1753" s="7" t="s">
        <v>618</v>
      </c>
      <c r="B1753" s="7" t="s">
        <v>7542</v>
      </c>
      <c r="C1753" s="7" t="s">
        <v>4736</v>
      </c>
      <c r="D1753" s="7" t="s">
        <v>5844</v>
      </c>
    </row>
    <row r="1754" spans="1:4" x14ac:dyDescent="0.3">
      <c r="A1754" s="7" t="s">
        <v>617</v>
      </c>
      <c r="B1754" s="7" t="s">
        <v>7543</v>
      </c>
      <c r="C1754" s="7" t="s">
        <v>4736</v>
      </c>
      <c r="D1754" s="7" t="s">
        <v>7544</v>
      </c>
    </row>
    <row r="1755" spans="1:4" x14ac:dyDescent="0.3">
      <c r="A1755" s="7" t="s">
        <v>616</v>
      </c>
      <c r="B1755" s="7" t="s">
        <v>5798</v>
      </c>
      <c r="C1755" s="7" t="s">
        <v>4736</v>
      </c>
      <c r="D1755" s="7" t="s">
        <v>7545</v>
      </c>
    </row>
    <row r="1756" spans="1:4" x14ac:dyDescent="0.3">
      <c r="A1756" s="7" t="s">
        <v>615</v>
      </c>
      <c r="B1756" s="7" t="s">
        <v>7546</v>
      </c>
      <c r="C1756" s="7" t="s">
        <v>4733</v>
      </c>
      <c r="D1756" s="7" t="s">
        <v>7547</v>
      </c>
    </row>
    <row r="1757" spans="1:4" x14ac:dyDescent="0.3">
      <c r="A1757" s="7" t="s">
        <v>614</v>
      </c>
      <c r="B1757" s="7" t="s">
        <v>7548</v>
      </c>
      <c r="C1757" s="7" t="s">
        <v>4733</v>
      </c>
      <c r="D1757" s="7" t="s">
        <v>7549</v>
      </c>
    </row>
    <row r="1758" spans="1:4" x14ac:dyDescent="0.3">
      <c r="A1758" s="7" t="s">
        <v>613</v>
      </c>
      <c r="B1758" s="7" t="s">
        <v>5190</v>
      </c>
      <c r="C1758" s="7" t="s">
        <v>4736</v>
      </c>
      <c r="D1758" s="7" t="s">
        <v>7550</v>
      </c>
    </row>
    <row r="1759" spans="1:4" x14ac:dyDescent="0.3">
      <c r="A1759" s="7" t="s">
        <v>612</v>
      </c>
      <c r="B1759" s="7" t="s">
        <v>7551</v>
      </c>
      <c r="C1759" s="7" t="s">
        <v>5608</v>
      </c>
      <c r="D1759" s="7" t="s">
        <v>7552</v>
      </c>
    </row>
    <row r="1760" spans="1:4" x14ac:dyDescent="0.3">
      <c r="A1760" s="7" t="s">
        <v>611</v>
      </c>
      <c r="B1760" s="7" t="s">
        <v>7553</v>
      </c>
      <c r="C1760" s="7" t="s">
        <v>4736</v>
      </c>
      <c r="D1760" s="7" t="s">
        <v>7554</v>
      </c>
    </row>
    <row r="1761" spans="1:4" x14ac:dyDescent="0.3">
      <c r="A1761" s="7" t="s">
        <v>610</v>
      </c>
      <c r="B1761" s="7" t="s">
        <v>7555</v>
      </c>
      <c r="C1761" s="7" t="s">
        <v>4736</v>
      </c>
      <c r="D1761" s="7" t="s">
        <v>7556</v>
      </c>
    </row>
    <row r="1762" spans="1:4" x14ac:dyDescent="0.3">
      <c r="A1762" s="7" t="s">
        <v>609</v>
      </c>
      <c r="B1762" s="7" t="s">
        <v>7557</v>
      </c>
      <c r="C1762" s="7" t="s">
        <v>4736</v>
      </c>
      <c r="D1762" s="7" t="s">
        <v>7558</v>
      </c>
    </row>
    <row r="1763" spans="1:4" x14ac:dyDescent="0.3">
      <c r="A1763" s="7" t="s">
        <v>608</v>
      </c>
      <c r="B1763" s="7" t="s">
        <v>7559</v>
      </c>
      <c r="C1763" s="7" t="s">
        <v>4733</v>
      </c>
      <c r="D1763" s="7" t="s">
        <v>7560</v>
      </c>
    </row>
    <row r="1764" spans="1:4" x14ac:dyDescent="0.3">
      <c r="A1764" s="7" t="s">
        <v>607</v>
      </c>
      <c r="B1764" s="7" t="s">
        <v>7561</v>
      </c>
      <c r="C1764" s="7" t="s">
        <v>4733</v>
      </c>
      <c r="D1764" s="7" t="s">
        <v>7562</v>
      </c>
    </row>
    <row r="1765" spans="1:4" x14ac:dyDescent="0.3">
      <c r="A1765" s="7" t="s">
        <v>606</v>
      </c>
      <c r="B1765" s="7" t="s">
        <v>5170</v>
      </c>
      <c r="C1765" s="7" t="s">
        <v>4733</v>
      </c>
      <c r="D1765" s="7" t="s">
        <v>7563</v>
      </c>
    </row>
    <row r="1766" spans="1:4" x14ac:dyDescent="0.3">
      <c r="A1766" s="7" t="s">
        <v>605</v>
      </c>
      <c r="B1766" s="7" t="s">
        <v>6680</v>
      </c>
      <c r="C1766" s="7" t="s">
        <v>4733</v>
      </c>
      <c r="D1766" s="7" t="s">
        <v>7564</v>
      </c>
    </row>
    <row r="1767" spans="1:4" x14ac:dyDescent="0.3">
      <c r="A1767" s="7" t="s">
        <v>604</v>
      </c>
      <c r="B1767" s="7" t="s">
        <v>7565</v>
      </c>
      <c r="C1767" s="7" t="s">
        <v>4736</v>
      </c>
      <c r="D1767" s="7" t="s">
        <v>5048</v>
      </c>
    </row>
    <row r="1768" spans="1:4" x14ac:dyDescent="0.3">
      <c r="A1768" s="7" t="s">
        <v>603</v>
      </c>
      <c r="B1768" s="7" t="s">
        <v>7566</v>
      </c>
      <c r="C1768" s="7" t="s">
        <v>4733</v>
      </c>
      <c r="D1768" s="7" t="s">
        <v>6600</v>
      </c>
    </row>
    <row r="1769" spans="1:4" x14ac:dyDescent="0.3">
      <c r="A1769" s="7" t="s">
        <v>602</v>
      </c>
      <c r="B1769" s="7" t="s">
        <v>7567</v>
      </c>
      <c r="C1769" s="7" t="s">
        <v>4733</v>
      </c>
      <c r="D1769" s="7" t="s">
        <v>5095</v>
      </c>
    </row>
    <row r="1770" spans="1:4" x14ac:dyDescent="0.3">
      <c r="A1770" s="7" t="s">
        <v>601</v>
      </c>
      <c r="B1770" s="7" t="s">
        <v>7568</v>
      </c>
      <c r="C1770" s="7" t="s">
        <v>4733</v>
      </c>
      <c r="D1770" s="7" t="s">
        <v>5678</v>
      </c>
    </row>
    <row r="1771" spans="1:4" x14ac:dyDescent="0.3">
      <c r="A1771" s="7" t="s">
        <v>600</v>
      </c>
      <c r="B1771" s="7" t="s">
        <v>7569</v>
      </c>
      <c r="C1771" s="7" t="s">
        <v>4733</v>
      </c>
      <c r="D1771" s="7" t="s">
        <v>7570</v>
      </c>
    </row>
    <row r="1772" spans="1:4" x14ac:dyDescent="0.3">
      <c r="A1772" s="7" t="s">
        <v>599</v>
      </c>
      <c r="B1772" s="7" t="s">
        <v>7571</v>
      </c>
      <c r="C1772" s="7" t="s">
        <v>4733</v>
      </c>
      <c r="D1772" s="7" t="s">
        <v>7572</v>
      </c>
    </row>
    <row r="1773" spans="1:4" x14ac:dyDescent="0.3">
      <c r="A1773" s="7" t="s">
        <v>598</v>
      </c>
      <c r="B1773" s="7" t="s">
        <v>7573</v>
      </c>
      <c r="C1773" s="7" t="s">
        <v>4733</v>
      </c>
      <c r="D1773" s="7" t="s">
        <v>5627</v>
      </c>
    </row>
    <row r="1774" spans="1:4" x14ac:dyDescent="0.3">
      <c r="A1774" s="7" t="s">
        <v>597</v>
      </c>
      <c r="B1774" s="7" t="s">
        <v>7574</v>
      </c>
      <c r="C1774" s="7" t="s">
        <v>4733</v>
      </c>
      <c r="D1774" s="7" t="s">
        <v>7575</v>
      </c>
    </row>
    <row r="1775" spans="1:4" x14ac:dyDescent="0.3">
      <c r="A1775" s="7" t="s">
        <v>596</v>
      </c>
      <c r="B1775" s="7" t="s">
        <v>7576</v>
      </c>
      <c r="C1775" s="7" t="s">
        <v>4736</v>
      </c>
      <c r="D1775" s="7" t="s">
        <v>6423</v>
      </c>
    </row>
    <row r="1776" spans="1:4" x14ac:dyDescent="0.3">
      <c r="A1776" s="7" t="s">
        <v>595</v>
      </c>
      <c r="B1776" s="7" t="s">
        <v>7577</v>
      </c>
      <c r="C1776" s="7" t="s">
        <v>4733</v>
      </c>
      <c r="D1776" s="7" t="s">
        <v>6507</v>
      </c>
    </row>
    <row r="1777" spans="1:4" x14ac:dyDescent="0.3">
      <c r="A1777" s="7" t="s">
        <v>594</v>
      </c>
      <c r="B1777" s="7" t="s">
        <v>7578</v>
      </c>
      <c r="C1777" s="7" t="s">
        <v>4733</v>
      </c>
      <c r="D1777" s="7" t="s">
        <v>4922</v>
      </c>
    </row>
    <row r="1778" spans="1:4" x14ac:dyDescent="0.3">
      <c r="A1778" s="7" t="s">
        <v>593</v>
      </c>
      <c r="B1778" s="7" t="s">
        <v>7579</v>
      </c>
      <c r="C1778" s="7" t="s">
        <v>4736</v>
      </c>
      <c r="D1778" s="7" t="s">
        <v>7580</v>
      </c>
    </row>
    <row r="1779" spans="1:4" x14ac:dyDescent="0.3">
      <c r="A1779" s="7" t="s">
        <v>592</v>
      </c>
      <c r="B1779" s="7" t="s">
        <v>6586</v>
      </c>
      <c r="C1779" s="7" t="s">
        <v>4733</v>
      </c>
      <c r="D1779" s="7" t="s">
        <v>7581</v>
      </c>
    </row>
    <row r="1780" spans="1:4" x14ac:dyDescent="0.3">
      <c r="A1780" s="7" t="s">
        <v>591</v>
      </c>
      <c r="B1780" s="7" t="s">
        <v>7582</v>
      </c>
      <c r="C1780" s="7" t="s">
        <v>4736</v>
      </c>
      <c r="D1780" s="7" t="s">
        <v>7583</v>
      </c>
    </row>
    <row r="1781" spans="1:4" x14ac:dyDescent="0.3">
      <c r="A1781" s="7" t="s">
        <v>590</v>
      </c>
      <c r="B1781" s="7" t="s">
        <v>7584</v>
      </c>
      <c r="C1781" s="7" t="s">
        <v>4733</v>
      </c>
      <c r="D1781" s="7" t="s">
        <v>6119</v>
      </c>
    </row>
    <row r="1782" spans="1:4" x14ac:dyDescent="0.3">
      <c r="A1782" s="7" t="s">
        <v>589</v>
      </c>
      <c r="B1782" s="7" t="s">
        <v>7585</v>
      </c>
      <c r="C1782" s="7" t="s">
        <v>4733</v>
      </c>
      <c r="D1782" s="7" t="s">
        <v>6237</v>
      </c>
    </row>
    <row r="1783" spans="1:4" x14ac:dyDescent="0.3">
      <c r="A1783" s="7" t="s">
        <v>588</v>
      </c>
      <c r="B1783" s="7" t="s">
        <v>7340</v>
      </c>
      <c r="C1783" s="7" t="s">
        <v>4736</v>
      </c>
      <c r="D1783" s="7" t="s">
        <v>7586</v>
      </c>
    </row>
    <row r="1784" spans="1:4" x14ac:dyDescent="0.3">
      <c r="A1784" s="7" t="s">
        <v>587</v>
      </c>
      <c r="B1784" s="7" t="s">
        <v>4784</v>
      </c>
      <c r="C1784" s="7" t="s">
        <v>4733</v>
      </c>
      <c r="D1784" s="7" t="s">
        <v>7587</v>
      </c>
    </row>
    <row r="1785" spans="1:4" x14ac:dyDescent="0.3">
      <c r="A1785" s="7" t="s">
        <v>586</v>
      </c>
      <c r="B1785" s="7" t="s">
        <v>5773</v>
      </c>
      <c r="C1785" s="7" t="s">
        <v>4736</v>
      </c>
      <c r="D1785" s="7" t="s">
        <v>6105</v>
      </c>
    </row>
    <row r="1786" spans="1:4" x14ac:dyDescent="0.3">
      <c r="A1786" s="7" t="s">
        <v>585</v>
      </c>
      <c r="B1786" s="7" t="s">
        <v>7588</v>
      </c>
      <c r="C1786" s="7" t="s">
        <v>4736</v>
      </c>
      <c r="D1786" s="7" t="s">
        <v>7589</v>
      </c>
    </row>
    <row r="1787" spans="1:4" x14ac:dyDescent="0.3">
      <c r="A1787" s="7" t="s">
        <v>584</v>
      </c>
      <c r="B1787" s="7" t="s">
        <v>7590</v>
      </c>
      <c r="C1787" s="7" t="s">
        <v>4736</v>
      </c>
      <c r="D1787" s="7" t="s">
        <v>4773</v>
      </c>
    </row>
    <row r="1788" spans="1:4" x14ac:dyDescent="0.3">
      <c r="A1788" s="7" t="s">
        <v>583</v>
      </c>
      <c r="B1788" s="7" t="s">
        <v>7591</v>
      </c>
      <c r="C1788" s="7" t="s">
        <v>4736</v>
      </c>
      <c r="D1788" s="7" t="s">
        <v>7592</v>
      </c>
    </row>
    <row r="1789" spans="1:4" x14ac:dyDescent="0.3">
      <c r="A1789" s="7" t="s">
        <v>582</v>
      </c>
      <c r="B1789" s="7" t="s">
        <v>6620</v>
      </c>
      <c r="C1789" s="7" t="s">
        <v>4736</v>
      </c>
      <c r="D1789" s="7" t="s">
        <v>7593</v>
      </c>
    </row>
    <row r="1790" spans="1:4" x14ac:dyDescent="0.3">
      <c r="A1790" s="7" t="s">
        <v>581</v>
      </c>
      <c r="B1790" s="7" t="s">
        <v>7594</v>
      </c>
      <c r="C1790" s="7" t="s">
        <v>4736</v>
      </c>
      <c r="D1790" s="7" t="s">
        <v>4747</v>
      </c>
    </row>
    <row r="1791" spans="1:4" x14ac:dyDescent="0.3">
      <c r="A1791" s="7" t="s">
        <v>580</v>
      </c>
      <c r="B1791" s="7" t="s">
        <v>7595</v>
      </c>
      <c r="C1791" s="7" t="s">
        <v>4736</v>
      </c>
      <c r="D1791" s="7" t="s">
        <v>7596</v>
      </c>
    </row>
    <row r="1792" spans="1:4" x14ac:dyDescent="0.3">
      <c r="A1792" s="7" t="s">
        <v>579</v>
      </c>
      <c r="B1792" s="7" t="s">
        <v>5481</v>
      </c>
      <c r="C1792" s="7" t="s">
        <v>4736</v>
      </c>
      <c r="D1792" s="7" t="s">
        <v>7597</v>
      </c>
    </row>
    <row r="1793" spans="1:4" x14ac:dyDescent="0.3">
      <c r="A1793" s="7" t="s">
        <v>578</v>
      </c>
      <c r="B1793" s="7" t="s">
        <v>7598</v>
      </c>
      <c r="C1793" s="7" t="s">
        <v>4733</v>
      </c>
      <c r="D1793" s="7" t="s">
        <v>5103</v>
      </c>
    </row>
    <row r="1794" spans="1:4" x14ac:dyDescent="0.3">
      <c r="A1794" s="7" t="s">
        <v>577</v>
      </c>
      <c r="B1794" s="7" t="s">
        <v>7599</v>
      </c>
      <c r="C1794" s="7" t="s">
        <v>4736</v>
      </c>
      <c r="D1794" s="7" t="s">
        <v>5029</v>
      </c>
    </row>
    <row r="1795" spans="1:4" x14ac:dyDescent="0.3">
      <c r="A1795" s="7" t="s">
        <v>576</v>
      </c>
      <c r="B1795" s="7" t="s">
        <v>7600</v>
      </c>
      <c r="C1795" s="7" t="s">
        <v>4733</v>
      </c>
      <c r="D1795" s="7" t="s">
        <v>5893</v>
      </c>
    </row>
    <row r="1796" spans="1:4" x14ac:dyDescent="0.3">
      <c r="A1796" s="7" t="s">
        <v>575</v>
      </c>
      <c r="B1796" s="7" t="s">
        <v>7089</v>
      </c>
      <c r="C1796" s="7" t="s">
        <v>4736</v>
      </c>
      <c r="D1796" s="7" t="s">
        <v>4806</v>
      </c>
    </row>
    <row r="1797" spans="1:4" x14ac:dyDescent="0.3">
      <c r="A1797" s="7" t="s">
        <v>574</v>
      </c>
      <c r="B1797" s="7" t="s">
        <v>7601</v>
      </c>
      <c r="C1797" s="7" t="s">
        <v>4733</v>
      </c>
      <c r="D1797" s="7" t="s">
        <v>6641</v>
      </c>
    </row>
    <row r="1798" spans="1:4" x14ac:dyDescent="0.3">
      <c r="A1798" s="7" t="s">
        <v>573</v>
      </c>
      <c r="B1798" s="7" t="s">
        <v>7602</v>
      </c>
      <c r="C1798" s="7" t="s">
        <v>4736</v>
      </c>
      <c r="D1798" s="7" t="s">
        <v>7603</v>
      </c>
    </row>
    <row r="1799" spans="1:4" x14ac:dyDescent="0.3">
      <c r="A1799" s="7" t="s">
        <v>572</v>
      </c>
      <c r="B1799" s="7" t="s">
        <v>7604</v>
      </c>
      <c r="C1799" s="7" t="s">
        <v>4733</v>
      </c>
      <c r="D1799" s="7" t="s">
        <v>5990</v>
      </c>
    </row>
    <row r="1800" spans="1:4" x14ac:dyDescent="0.3">
      <c r="A1800" s="7" t="s">
        <v>571</v>
      </c>
      <c r="B1800" s="7" t="s">
        <v>5725</v>
      </c>
      <c r="C1800" s="7" t="s">
        <v>4733</v>
      </c>
      <c r="D1800" s="7" t="s">
        <v>6745</v>
      </c>
    </row>
    <row r="1801" spans="1:4" x14ac:dyDescent="0.3">
      <c r="A1801" s="7" t="s">
        <v>570</v>
      </c>
      <c r="B1801" s="7" t="s">
        <v>7605</v>
      </c>
      <c r="C1801" s="7" t="s">
        <v>4736</v>
      </c>
      <c r="D1801" s="7" t="s">
        <v>7606</v>
      </c>
    </row>
    <row r="1802" spans="1:4" x14ac:dyDescent="0.3">
      <c r="A1802" s="7" t="s">
        <v>569</v>
      </c>
      <c r="B1802" s="7" t="s">
        <v>7607</v>
      </c>
      <c r="C1802" s="7" t="s">
        <v>4733</v>
      </c>
      <c r="D1802" s="7" t="s">
        <v>7481</v>
      </c>
    </row>
    <row r="1803" spans="1:4" x14ac:dyDescent="0.3">
      <c r="A1803" s="7" t="s">
        <v>568</v>
      </c>
      <c r="B1803" s="7" t="s">
        <v>7608</v>
      </c>
      <c r="C1803" s="7" t="s">
        <v>4736</v>
      </c>
      <c r="D1803" s="7" t="s">
        <v>4862</v>
      </c>
    </row>
    <row r="1804" spans="1:4" x14ac:dyDescent="0.3">
      <c r="A1804" s="7" t="s">
        <v>567</v>
      </c>
      <c r="B1804" s="7" t="s">
        <v>5120</v>
      </c>
      <c r="C1804" s="7" t="s">
        <v>4736</v>
      </c>
      <c r="D1804" s="7" t="s">
        <v>5763</v>
      </c>
    </row>
    <row r="1805" spans="1:4" x14ac:dyDescent="0.3">
      <c r="A1805" s="7" t="s">
        <v>566</v>
      </c>
      <c r="B1805" s="7" t="s">
        <v>4790</v>
      </c>
      <c r="C1805" s="7" t="s">
        <v>4736</v>
      </c>
      <c r="D1805" s="7" t="s">
        <v>7609</v>
      </c>
    </row>
    <row r="1806" spans="1:4" x14ac:dyDescent="0.3">
      <c r="A1806" s="7" t="s">
        <v>565</v>
      </c>
      <c r="B1806" s="7" t="s">
        <v>7610</v>
      </c>
      <c r="C1806" s="7" t="s">
        <v>4736</v>
      </c>
      <c r="D1806" s="7" t="s">
        <v>7085</v>
      </c>
    </row>
    <row r="1807" spans="1:4" x14ac:dyDescent="0.3">
      <c r="A1807" s="7" t="s">
        <v>564</v>
      </c>
      <c r="B1807" s="7" t="s">
        <v>7611</v>
      </c>
      <c r="C1807" s="7" t="s">
        <v>4733</v>
      </c>
      <c r="D1807" s="7" t="s">
        <v>5553</v>
      </c>
    </row>
    <row r="1808" spans="1:4" x14ac:dyDescent="0.3">
      <c r="A1808" s="7" t="s">
        <v>563</v>
      </c>
      <c r="B1808" s="7" t="s">
        <v>7612</v>
      </c>
      <c r="C1808" s="7" t="s">
        <v>4733</v>
      </c>
      <c r="D1808" s="7" t="s">
        <v>7613</v>
      </c>
    </row>
    <row r="1809" spans="1:4" x14ac:dyDescent="0.3">
      <c r="A1809" s="7" t="s">
        <v>562</v>
      </c>
      <c r="B1809" s="7" t="s">
        <v>7614</v>
      </c>
      <c r="C1809" s="7" t="s">
        <v>4733</v>
      </c>
      <c r="D1809" s="7" t="s">
        <v>7615</v>
      </c>
    </row>
    <row r="1810" spans="1:4" x14ac:dyDescent="0.3">
      <c r="A1810" s="7" t="s">
        <v>561</v>
      </c>
      <c r="B1810" s="7" t="s">
        <v>7616</v>
      </c>
      <c r="C1810" s="7" t="s">
        <v>4733</v>
      </c>
      <c r="D1810" s="7" t="s">
        <v>5203</v>
      </c>
    </row>
    <row r="1811" spans="1:4" x14ac:dyDescent="0.3">
      <c r="A1811" s="7" t="s">
        <v>560</v>
      </c>
      <c r="B1811" s="7" t="s">
        <v>7617</v>
      </c>
      <c r="C1811" s="7" t="s">
        <v>4733</v>
      </c>
      <c r="D1811" s="7" t="s">
        <v>7528</v>
      </c>
    </row>
    <row r="1812" spans="1:4" x14ac:dyDescent="0.3">
      <c r="A1812" s="7" t="s">
        <v>559</v>
      </c>
      <c r="B1812" s="7" t="s">
        <v>7618</v>
      </c>
      <c r="C1812" s="7" t="s">
        <v>4733</v>
      </c>
      <c r="D1812" s="7" t="s">
        <v>7619</v>
      </c>
    </row>
    <row r="1813" spans="1:4" x14ac:dyDescent="0.3">
      <c r="A1813" s="7" t="s">
        <v>558</v>
      </c>
      <c r="B1813" s="7" t="s">
        <v>7620</v>
      </c>
      <c r="C1813" s="7" t="s">
        <v>4733</v>
      </c>
      <c r="D1813" s="7" t="s">
        <v>7621</v>
      </c>
    </row>
    <row r="1814" spans="1:4" x14ac:dyDescent="0.3">
      <c r="A1814" s="7" t="s">
        <v>557</v>
      </c>
      <c r="B1814" s="7" t="s">
        <v>7622</v>
      </c>
      <c r="C1814" s="7" t="s">
        <v>4736</v>
      </c>
      <c r="D1814" s="7" t="s">
        <v>7623</v>
      </c>
    </row>
    <row r="1815" spans="1:4" x14ac:dyDescent="0.3">
      <c r="A1815" s="7" t="s">
        <v>556</v>
      </c>
      <c r="B1815" s="7" t="s">
        <v>7624</v>
      </c>
      <c r="C1815" s="7" t="s">
        <v>4733</v>
      </c>
      <c r="D1815" s="7" t="s">
        <v>5553</v>
      </c>
    </row>
    <row r="1816" spans="1:4" x14ac:dyDescent="0.3">
      <c r="A1816" s="7" t="s">
        <v>555</v>
      </c>
      <c r="B1816" s="7" t="s">
        <v>7625</v>
      </c>
      <c r="C1816" s="7" t="s">
        <v>4736</v>
      </c>
      <c r="D1816" s="7" t="s">
        <v>6016</v>
      </c>
    </row>
    <row r="1817" spans="1:4" x14ac:dyDescent="0.3">
      <c r="A1817" s="7" t="s">
        <v>554</v>
      </c>
      <c r="B1817" s="7" t="s">
        <v>7626</v>
      </c>
      <c r="C1817" s="7" t="s">
        <v>4736</v>
      </c>
      <c r="D1817" s="7" t="s">
        <v>7627</v>
      </c>
    </row>
    <row r="1818" spans="1:4" x14ac:dyDescent="0.3">
      <c r="A1818" s="7" t="s">
        <v>553</v>
      </c>
      <c r="B1818" s="7" t="s">
        <v>7628</v>
      </c>
      <c r="C1818" s="7" t="s">
        <v>4736</v>
      </c>
      <c r="D1818" s="7" t="s">
        <v>6423</v>
      </c>
    </row>
    <row r="1819" spans="1:4" x14ac:dyDescent="0.3">
      <c r="A1819" s="7" t="s">
        <v>552</v>
      </c>
      <c r="B1819" s="7" t="s">
        <v>7629</v>
      </c>
      <c r="C1819" s="7" t="s">
        <v>4736</v>
      </c>
      <c r="D1819" s="7" t="s">
        <v>7161</v>
      </c>
    </row>
    <row r="1820" spans="1:4" x14ac:dyDescent="0.3">
      <c r="A1820" s="7" t="s">
        <v>551</v>
      </c>
      <c r="B1820" s="7" t="s">
        <v>6475</v>
      </c>
      <c r="C1820" s="7" t="s">
        <v>4736</v>
      </c>
      <c r="D1820" s="7" t="s">
        <v>5382</v>
      </c>
    </row>
    <row r="1821" spans="1:4" x14ac:dyDescent="0.3">
      <c r="A1821" s="7" t="s">
        <v>550</v>
      </c>
      <c r="B1821" s="7" t="s">
        <v>7630</v>
      </c>
      <c r="C1821" s="7" t="s">
        <v>4736</v>
      </c>
      <c r="D1821" s="7" t="s">
        <v>7631</v>
      </c>
    </row>
    <row r="1822" spans="1:4" x14ac:dyDescent="0.3">
      <c r="A1822" s="7" t="s">
        <v>549</v>
      </c>
      <c r="B1822" s="7" t="s">
        <v>7632</v>
      </c>
      <c r="C1822" s="7" t="s">
        <v>4736</v>
      </c>
      <c r="D1822" s="7" t="s">
        <v>4892</v>
      </c>
    </row>
    <row r="1823" spans="1:4" x14ac:dyDescent="0.3">
      <c r="A1823" s="7" t="s">
        <v>548</v>
      </c>
      <c r="B1823" s="7" t="s">
        <v>7633</v>
      </c>
      <c r="C1823" s="7" t="s">
        <v>4736</v>
      </c>
      <c r="D1823" s="7" t="s">
        <v>7634</v>
      </c>
    </row>
    <row r="1824" spans="1:4" x14ac:dyDescent="0.3">
      <c r="A1824" s="7" t="s">
        <v>547</v>
      </c>
      <c r="B1824" s="7" t="s">
        <v>7635</v>
      </c>
      <c r="C1824" s="7" t="s">
        <v>4733</v>
      </c>
      <c r="D1824" s="7" t="s">
        <v>7636</v>
      </c>
    </row>
    <row r="1825" spans="1:4" x14ac:dyDescent="0.3">
      <c r="A1825" s="7" t="s">
        <v>546</v>
      </c>
      <c r="B1825" s="7" t="s">
        <v>6054</v>
      </c>
      <c r="C1825" s="7" t="s">
        <v>4736</v>
      </c>
      <c r="D1825" s="7" t="s">
        <v>5576</v>
      </c>
    </row>
    <row r="1826" spans="1:4" x14ac:dyDescent="0.3">
      <c r="A1826" s="7" t="s">
        <v>545</v>
      </c>
      <c r="B1826" s="7" t="s">
        <v>7637</v>
      </c>
      <c r="C1826" s="7" t="s">
        <v>4733</v>
      </c>
      <c r="D1826" s="7" t="s">
        <v>7638</v>
      </c>
    </row>
    <row r="1827" spans="1:4" x14ac:dyDescent="0.3">
      <c r="A1827" s="7" t="s">
        <v>544</v>
      </c>
      <c r="B1827" s="7" t="s">
        <v>7639</v>
      </c>
      <c r="C1827" s="7" t="s">
        <v>4733</v>
      </c>
      <c r="D1827" s="7" t="s">
        <v>7640</v>
      </c>
    </row>
    <row r="1828" spans="1:4" x14ac:dyDescent="0.3">
      <c r="A1828" s="7" t="s">
        <v>543</v>
      </c>
      <c r="B1828" s="7" t="s">
        <v>7641</v>
      </c>
      <c r="C1828" s="7" t="s">
        <v>4733</v>
      </c>
      <c r="D1828" s="7" t="s">
        <v>7642</v>
      </c>
    </row>
    <row r="1829" spans="1:4" x14ac:dyDescent="0.3">
      <c r="A1829" s="7" t="s">
        <v>542</v>
      </c>
      <c r="B1829" s="7" t="s">
        <v>7643</v>
      </c>
      <c r="C1829" s="7" t="s">
        <v>4733</v>
      </c>
      <c r="D1829" s="7" t="s">
        <v>7500</v>
      </c>
    </row>
    <row r="1830" spans="1:4" x14ac:dyDescent="0.3">
      <c r="A1830" s="7" t="s">
        <v>541</v>
      </c>
      <c r="B1830" s="7" t="s">
        <v>7644</v>
      </c>
      <c r="C1830" s="7" t="s">
        <v>4733</v>
      </c>
      <c r="D1830" s="7" t="s">
        <v>5542</v>
      </c>
    </row>
    <row r="1831" spans="1:4" x14ac:dyDescent="0.3">
      <c r="A1831" s="7" t="s">
        <v>540</v>
      </c>
      <c r="B1831" s="7" t="s">
        <v>5096</v>
      </c>
      <c r="C1831" s="7" t="s">
        <v>4736</v>
      </c>
      <c r="D1831" s="7" t="s">
        <v>7645</v>
      </c>
    </row>
    <row r="1832" spans="1:4" x14ac:dyDescent="0.3">
      <c r="A1832" s="7" t="s">
        <v>539</v>
      </c>
      <c r="B1832" s="7" t="s">
        <v>6476</v>
      </c>
      <c r="C1832" s="7" t="s">
        <v>4733</v>
      </c>
      <c r="D1832" s="7" t="s">
        <v>5130</v>
      </c>
    </row>
    <row r="1833" spans="1:4" x14ac:dyDescent="0.3">
      <c r="A1833" s="7" t="s">
        <v>538</v>
      </c>
      <c r="B1833" s="7" t="s">
        <v>5456</v>
      </c>
      <c r="C1833" s="7" t="s">
        <v>4733</v>
      </c>
      <c r="D1833" s="7" t="s">
        <v>7418</v>
      </c>
    </row>
    <row r="1834" spans="1:4" x14ac:dyDescent="0.3">
      <c r="A1834" s="7" t="s">
        <v>537</v>
      </c>
      <c r="B1834" s="7" t="s">
        <v>7646</v>
      </c>
      <c r="C1834" s="7" t="s">
        <v>4736</v>
      </c>
      <c r="D1834" s="7" t="s">
        <v>7647</v>
      </c>
    </row>
    <row r="1835" spans="1:4" x14ac:dyDescent="0.3">
      <c r="A1835" s="7" t="s">
        <v>536</v>
      </c>
      <c r="B1835" s="7" t="s">
        <v>7648</v>
      </c>
      <c r="C1835" s="7" t="s">
        <v>4733</v>
      </c>
      <c r="D1835" s="7" t="s">
        <v>7649</v>
      </c>
    </row>
    <row r="1836" spans="1:4" x14ac:dyDescent="0.3">
      <c r="A1836" s="7" t="s">
        <v>534</v>
      </c>
      <c r="B1836" s="7" t="s">
        <v>7650</v>
      </c>
      <c r="C1836" s="7" t="s">
        <v>5608</v>
      </c>
      <c r="D1836" s="7" t="s">
        <v>6875</v>
      </c>
    </row>
    <row r="1837" spans="1:4" x14ac:dyDescent="0.3">
      <c r="A1837" s="7" t="s">
        <v>533</v>
      </c>
      <c r="B1837" s="7" t="s">
        <v>7651</v>
      </c>
      <c r="C1837" s="7" t="s">
        <v>4736</v>
      </c>
      <c r="D1837" s="7" t="s">
        <v>6016</v>
      </c>
    </row>
    <row r="1838" spans="1:4" x14ac:dyDescent="0.3">
      <c r="A1838" s="7" t="s">
        <v>532</v>
      </c>
      <c r="B1838" s="7" t="s">
        <v>7652</v>
      </c>
      <c r="C1838" s="7" t="s">
        <v>4736</v>
      </c>
      <c r="D1838" s="7" t="s">
        <v>7653</v>
      </c>
    </row>
    <row r="1839" spans="1:4" x14ac:dyDescent="0.3">
      <c r="A1839" s="7" t="s">
        <v>531</v>
      </c>
      <c r="B1839" s="7" t="s">
        <v>7654</v>
      </c>
      <c r="C1839" s="7" t="s">
        <v>4736</v>
      </c>
      <c r="D1839" s="7" t="s">
        <v>7655</v>
      </c>
    </row>
    <row r="1840" spans="1:4" x14ac:dyDescent="0.3">
      <c r="A1840" s="7" t="s">
        <v>530</v>
      </c>
      <c r="B1840" s="7" t="s">
        <v>6701</v>
      </c>
      <c r="C1840" s="7" t="s">
        <v>4736</v>
      </c>
      <c r="D1840" s="7" t="s">
        <v>7656</v>
      </c>
    </row>
    <row r="1841" spans="1:4" x14ac:dyDescent="0.3">
      <c r="A1841" s="7" t="s">
        <v>529</v>
      </c>
      <c r="B1841" s="7" t="s">
        <v>6783</v>
      </c>
      <c r="C1841" s="7" t="s">
        <v>4736</v>
      </c>
      <c r="D1841" s="7" t="s">
        <v>7657</v>
      </c>
    </row>
    <row r="1842" spans="1:4" x14ac:dyDescent="0.3">
      <c r="A1842" s="7" t="s">
        <v>528</v>
      </c>
      <c r="B1842" s="7" t="s">
        <v>7658</v>
      </c>
      <c r="C1842" s="7" t="s">
        <v>4733</v>
      </c>
      <c r="D1842" s="7" t="s">
        <v>4860</v>
      </c>
    </row>
    <row r="1843" spans="1:4" x14ac:dyDescent="0.3">
      <c r="A1843" s="7" t="s">
        <v>527</v>
      </c>
      <c r="B1843" s="7" t="s">
        <v>7659</v>
      </c>
      <c r="C1843" s="7" t="s">
        <v>4733</v>
      </c>
      <c r="D1843" s="7" t="s">
        <v>7660</v>
      </c>
    </row>
    <row r="1844" spans="1:4" x14ac:dyDescent="0.3">
      <c r="A1844" s="7" t="s">
        <v>526</v>
      </c>
      <c r="B1844" s="7" t="s">
        <v>4863</v>
      </c>
      <c r="C1844" s="7" t="s">
        <v>4736</v>
      </c>
      <c r="D1844" s="7" t="s">
        <v>7661</v>
      </c>
    </row>
    <row r="1845" spans="1:4" x14ac:dyDescent="0.3">
      <c r="A1845" s="7" t="s">
        <v>525</v>
      </c>
      <c r="B1845" s="7" t="s">
        <v>7662</v>
      </c>
      <c r="C1845" s="7" t="s">
        <v>4736</v>
      </c>
      <c r="D1845" s="7" t="s">
        <v>7663</v>
      </c>
    </row>
    <row r="1846" spans="1:4" x14ac:dyDescent="0.3">
      <c r="A1846" s="7" t="s">
        <v>524</v>
      </c>
      <c r="B1846" s="7" t="s">
        <v>7664</v>
      </c>
      <c r="C1846" s="7" t="s">
        <v>4736</v>
      </c>
      <c r="D1846" s="7" t="s">
        <v>4785</v>
      </c>
    </row>
    <row r="1847" spans="1:4" x14ac:dyDescent="0.3">
      <c r="A1847" s="7" t="s">
        <v>523</v>
      </c>
      <c r="B1847" s="7" t="s">
        <v>7665</v>
      </c>
      <c r="C1847" s="7" t="s">
        <v>4736</v>
      </c>
      <c r="D1847" s="7" t="s">
        <v>7666</v>
      </c>
    </row>
    <row r="1848" spans="1:4" x14ac:dyDescent="0.3">
      <c r="A1848" s="7" t="s">
        <v>522</v>
      </c>
      <c r="B1848" s="7" t="s">
        <v>7667</v>
      </c>
      <c r="C1848" s="7" t="s">
        <v>4736</v>
      </c>
      <c r="D1848" s="7" t="s">
        <v>7668</v>
      </c>
    </row>
    <row r="1849" spans="1:4" x14ac:dyDescent="0.3">
      <c r="A1849" s="7" t="s">
        <v>521</v>
      </c>
      <c r="B1849" s="7" t="s">
        <v>7669</v>
      </c>
      <c r="C1849" s="7" t="s">
        <v>4736</v>
      </c>
      <c r="D1849" s="7" t="s">
        <v>7670</v>
      </c>
    </row>
    <row r="1850" spans="1:4" x14ac:dyDescent="0.3">
      <c r="A1850" s="7" t="s">
        <v>520</v>
      </c>
      <c r="B1850" s="7" t="s">
        <v>7671</v>
      </c>
      <c r="C1850" s="7" t="s">
        <v>4736</v>
      </c>
      <c r="D1850" s="7" t="s">
        <v>7672</v>
      </c>
    </row>
    <row r="1851" spans="1:4" x14ac:dyDescent="0.3">
      <c r="A1851" s="7" t="s">
        <v>519</v>
      </c>
      <c r="B1851" s="7" t="s">
        <v>7673</v>
      </c>
      <c r="C1851" s="7" t="s">
        <v>4736</v>
      </c>
      <c r="D1851" s="7" t="s">
        <v>5294</v>
      </c>
    </row>
    <row r="1852" spans="1:4" x14ac:dyDescent="0.3">
      <c r="A1852" s="7" t="s">
        <v>518</v>
      </c>
      <c r="B1852" s="7" t="s">
        <v>7674</v>
      </c>
      <c r="C1852" s="7" t="s">
        <v>4736</v>
      </c>
      <c r="D1852" s="7" t="s">
        <v>4830</v>
      </c>
    </row>
    <row r="1853" spans="1:4" x14ac:dyDescent="0.3">
      <c r="A1853" s="7" t="s">
        <v>517</v>
      </c>
      <c r="B1853" s="7" t="s">
        <v>7675</v>
      </c>
      <c r="C1853" s="7" t="s">
        <v>4736</v>
      </c>
      <c r="D1853" s="7" t="s">
        <v>7676</v>
      </c>
    </row>
    <row r="1854" spans="1:4" x14ac:dyDescent="0.3">
      <c r="A1854" s="7" t="s">
        <v>515</v>
      </c>
      <c r="B1854" s="7" t="s">
        <v>7677</v>
      </c>
      <c r="C1854" s="7" t="s">
        <v>4736</v>
      </c>
      <c r="D1854" s="7" t="s">
        <v>4830</v>
      </c>
    </row>
    <row r="1855" spans="1:4" x14ac:dyDescent="0.3">
      <c r="A1855" s="7" t="s">
        <v>514</v>
      </c>
      <c r="B1855" s="7" t="s">
        <v>7380</v>
      </c>
      <c r="C1855" s="7" t="s">
        <v>4733</v>
      </c>
      <c r="D1855" s="7" t="s">
        <v>7678</v>
      </c>
    </row>
    <row r="1856" spans="1:4" x14ac:dyDescent="0.3">
      <c r="A1856" s="7" t="s">
        <v>513</v>
      </c>
      <c r="B1856" s="7" t="s">
        <v>5944</v>
      </c>
      <c r="C1856" s="7" t="s">
        <v>4736</v>
      </c>
      <c r="D1856" s="7" t="s">
        <v>5743</v>
      </c>
    </row>
    <row r="1857" spans="1:4" x14ac:dyDescent="0.3">
      <c r="A1857" s="7" t="s">
        <v>512</v>
      </c>
      <c r="B1857" s="7" t="s">
        <v>7679</v>
      </c>
      <c r="C1857" s="7" t="s">
        <v>4736</v>
      </c>
      <c r="D1857" s="7" t="s">
        <v>5488</v>
      </c>
    </row>
    <row r="1858" spans="1:4" x14ac:dyDescent="0.3">
      <c r="A1858" s="7" t="s">
        <v>511</v>
      </c>
      <c r="B1858" s="7" t="s">
        <v>7680</v>
      </c>
      <c r="C1858" s="7" t="s">
        <v>4733</v>
      </c>
      <c r="D1858" s="7" t="s">
        <v>7681</v>
      </c>
    </row>
    <row r="1859" spans="1:4" x14ac:dyDescent="0.3">
      <c r="A1859" s="7" t="s">
        <v>510</v>
      </c>
      <c r="B1859" s="7" t="s">
        <v>7682</v>
      </c>
      <c r="C1859" s="7" t="s">
        <v>4736</v>
      </c>
      <c r="D1859" s="7" t="s">
        <v>7683</v>
      </c>
    </row>
    <row r="1860" spans="1:4" x14ac:dyDescent="0.3">
      <c r="A1860" s="7" t="s">
        <v>509</v>
      </c>
      <c r="B1860" s="7" t="s">
        <v>6562</v>
      </c>
      <c r="C1860" s="7" t="s">
        <v>4733</v>
      </c>
      <c r="D1860" s="7" t="s">
        <v>6923</v>
      </c>
    </row>
    <row r="1861" spans="1:4" x14ac:dyDescent="0.3">
      <c r="A1861" s="7" t="s">
        <v>508</v>
      </c>
      <c r="B1861" s="7" t="s">
        <v>6287</v>
      </c>
      <c r="C1861" s="7" t="s">
        <v>4733</v>
      </c>
      <c r="D1861" s="7" t="s">
        <v>7684</v>
      </c>
    </row>
    <row r="1862" spans="1:4" x14ac:dyDescent="0.3">
      <c r="A1862" s="7" t="s">
        <v>507</v>
      </c>
      <c r="B1862" s="7" t="s">
        <v>7685</v>
      </c>
      <c r="C1862" s="7" t="s">
        <v>4733</v>
      </c>
      <c r="D1862" s="7" t="s">
        <v>7686</v>
      </c>
    </row>
    <row r="1863" spans="1:4" x14ac:dyDescent="0.3">
      <c r="A1863" s="7" t="s">
        <v>506</v>
      </c>
      <c r="B1863" s="7" t="s">
        <v>5463</v>
      </c>
      <c r="C1863" s="7" t="s">
        <v>4733</v>
      </c>
      <c r="D1863" s="7" t="s">
        <v>5678</v>
      </c>
    </row>
    <row r="1864" spans="1:4" x14ac:dyDescent="0.3">
      <c r="A1864" s="7" t="s">
        <v>505</v>
      </c>
      <c r="B1864" s="7" t="s">
        <v>7687</v>
      </c>
      <c r="C1864" s="7" t="s">
        <v>4733</v>
      </c>
      <c r="D1864" s="7" t="s">
        <v>7688</v>
      </c>
    </row>
    <row r="1865" spans="1:4" x14ac:dyDescent="0.3">
      <c r="A1865" s="7" t="s">
        <v>504</v>
      </c>
      <c r="B1865" s="7" t="s">
        <v>7689</v>
      </c>
      <c r="C1865" s="7" t="s">
        <v>4733</v>
      </c>
      <c r="D1865" s="7" t="s">
        <v>4841</v>
      </c>
    </row>
    <row r="1866" spans="1:4" x14ac:dyDescent="0.3">
      <c r="A1866" s="7" t="s">
        <v>503</v>
      </c>
      <c r="B1866" s="7" t="s">
        <v>5550</v>
      </c>
      <c r="C1866" s="7" t="s">
        <v>4733</v>
      </c>
      <c r="D1866" s="7" t="s">
        <v>7690</v>
      </c>
    </row>
    <row r="1867" spans="1:4" x14ac:dyDescent="0.3">
      <c r="A1867" s="7" t="s">
        <v>502</v>
      </c>
      <c r="B1867" s="7" t="s">
        <v>7691</v>
      </c>
      <c r="C1867" s="7" t="s">
        <v>4736</v>
      </c>
      <c r="D1867" s="7" t="s">
        <v>7692</v>
      </c>
    </row>
    <row r="1868" spans="1:4" x14ac:dyDescent="0.3">
      <c r="A1868" s="7" t="s">
        <v>501</v>
      </c>
      <c r="B1868" s="7" t="s">
        <v>6149</v>
      </c>
      <c r="C1868" s="7" t="s">
        <v>4733</v>
      </c>
      <c r="D1868" s="7" t="s">
        <v>6078</v>
      </c>
    </row>
    <row r="1869" spans="1:4" x14ac:dyDescent="0.3">
      <c r="A1869" s="7" t="s">
        <v>500</v>
      </c>
      <c r="B1869" s="7" t="s">
        <v>5985</v>
      </c>
      <c r="C1869" s="7" t="s">
        <v>4736</v>
      </c>
      <c r="D1869" s="7" t="s">
        <v>7693</v>
      </c>
    </row>
    <row r="1870" spans="1:4" x14ac:dyDescent="0.3">
      <c r="A1870" s="7" t="s">
        <v>499</v>
      </c>
      <c r="B1870" s="7" t="s">
        <v>7694</v>
      </c>
      <c r="C1870" s="7" t="s">
        <v>4736</v>
      </c>
      <c r="D1870" s="7" t="s">
        <v>5425</v>
      </c>
    </row>
    <row r="1871" spans="1:4" x14ac:dyDescent="0.3">
      <c r="A1871" s="7" t="s">
        <v>498</v>
      </c>
      <c r="B1871" s="7" t="s">
        <v>5127</v>
      </c>
      <c r="C1871" s="7" t="s">
        <v>4736</v>
      </c>
      <c r="D1871" s="7" t="s">
        <v>4981</v>
      </c>
    </row>
    <row r="1872" spans="1:4" x14ac:dyDescent="0.3">
      <c r="A1872" s="7" t="s">
        <v>497</v>
      </c>
      <c r="B1872" s="7" t="s">
        <v>7695</v>
      </c>
      <c r="C1872" s="7" t="s">
        <v>4736</v>
      </c>
      <c r="D1872" s="7" t="s">
        <v>7696</v>
      </c>
    </row>
    <row r="1873" spans="1:4" x14ac:dyDescent="0.3">
      <c r="A1873" s="7" t="s">
        <v>496</v>
      </c>
      <c r="B1873" s="7" t="s">
        <v>7697</v>
      </c>
      <c r="C1873" s="7" t="s">
        <v>4736</v>
      </c>
      <c r="D1873" s="7" t="s">
        <v>7698</v>
      </c>
    </row>
    <row r="1874" spans="1:4" x14ac:dyDescent="0.3">
      <c r="A1874" s="7" t="s">
        <v>495</v>
      </c>
      <c r="B1874" s="7" t="s">
        <v>7699</v>
      </c>
      <c r="C1874" s="7" t="s">
        <v>4736</v>
      </c>
      <c r="D1874" s="7" t="s">
        <v>7700</v>
      </c>
    </row>
    <row r="1875" spans="1:4" x14ac:dyDescent="0.3">
      <c r="A1875" s="7" t="s">
        <v>494</v>
      </c>
      <c r="B1875" s="7" t="s">
        <v>7701</v>
      </c>
      <c r="C1875" s="7" t="s">
        <v>4736</v>
      </c>
      <c r="D1875" s="7" t="s">
        <v>7702</v>
      </c>
    </row>
    <row r="1876" spans="1:4" x14ac:dyDescent="0.3">
      <c r="A1876" s="7" t="s">
        <v>493</v>
      </c>
      <c r="B1876" s="7" t="s">
        <v>7703</v>
      </c>
      <c r="C1876" s="7" t="s">
        <v>4736</v>
      </c>
      <c r="D1876" s="7" t="s">
        <v>7704</v>
      </c>
    </row>
    <row r="1877" spans="1:4" x14ac:dyDescent="0.3">
      <c r="A1877" s="7" t="s">
        <v>492</v>
      </c>
      <c r="B1877" s="7" t="s">
        <v>6620</v>
      </c>
      <c r="C1877" s="7" t="s">
        <v>4733</v>
      </c>
      <c r="D1877" s="7" t="s">
        <v>7705</v>
      </c>
    </row>
    <row r="1878" spans="1:4" x14ac:dyDescent="0.3">
      <c r="A1878" s="7" t="s">
        <v>491</v>
      </c>
      <c r="B1878" s="7" t="s">
        <v>7706</v>
      </c>
      <c r="C1878" s="7" t="s">
        <v>4733</v>
      </c>
      <c r="D1878" s="7" t="s">
        <v>5945</v>
      </c>
    </row>
    <row r="1879" spans="1:4" x14ac:dyDescent="0.3">
      <c r="A1879" s="7" t="s">
        <v>490</v>
      </c>
      <c r="B1879" s="7" t="s">
        <v>7707</v>
      </c>
      <c r="C1879" s="7" t="s">
        <v>5608</v>
      </c>
      <c r="D1879" s="7" t="s">
        <v>7708</v>
      </c>
    </row>
    <row r="1880" spans="1:4" x14ac:dyDescent="0.3">
      <c r="A1880" s="7" t="s">
        <v>489</v>
      </c>
      <c r="B1880" s="7" t="s">
        <v>7709</v>
      </c>
      <c r="C1880" s="7" t="s">
        <v>4733</v>
      </c>
      <c r="D1880" s="7" t="s">
        <v>7710</v>
      </c>
    </row>
    <row r="1881" spans="1:4" x14ac:dyDescent="0.3">
      <c r="A1881" s="7" t="s">
        <v>488</v>
      </c>
      <c r="B1881" s="7" t="s">
        <v>7711</v>
      </c>
      <c r="C1881" s="7" t="s">
        <v>4733</v>
      </c>
      <c r="D1881" s="7" t="s">
        <v>7712</v>
      </c>
    </row>
    <row r="1882" spans="1:4" x14ac:dyDescent="0.3">
      <c r="A1882" s="7" t="s">
        <v>487</v>
      </c>
      <c r="B1882" s="7" t="s">
        <v>5742</v>
      </c>
      <c r="C1882" s="7" t="s">
        <v>4736</v>
      </c>
      <c r="D1882" s="7" t="s">
        <v>7713</v>
      </c>
    </row>
    <row r="1883" spans="1:4" x14ac:dyDescent="0.3">
      <c r="A1883" s="7" t="s">
        <v>486</v>
      </c>
      <c r="B1883" s="7" t="s">
        <v>7714</v>
      </c>
      <c r="C1883" s="7" t="s">
        <v>4733</v>
      </c>
      <c r="D1883" s="7" t="s">
        <v>7705</v>
      </c>
    </row>
    <row r="1884" spans="1:4" x14ac:dyDescent="0.3">
      <c r="A1884" s="7" t="s">
        <v>485</v>
      </c>
      <c r="B1884" s="7" t="s">
        <v>7715</v>
      </c>
      <c r="C1884" s="7" t="s">
        <v>4733</v>
      </c>
      <c r="D1884" s="7" t="s">
        <v>7716</v>
      </c>
    </row>
    <row r="1885" spans="1:4" x14ac:dyDescent="0.3">
      <c r="A1885" s="7" t="s">
        <v>484</v>
      </c>
      <c r="B1885" s="7" t="s">
        <v>7717</v>
      </c>
      <c r="C1885" s="7" t="s">
        <v>4733</v>
      </c>
      <c r="D1885" s="7" t="s">
        <v>7718</v>
      </c>
    </row>
    <row r="1886" spans="1:4" x14ac:dyDescent="0.3">
      <c r="A1886" s="7" t="s">
        <v>483</v>
      </c>
      <c r="B1886" s="7" t="s">
        <v>7719</v>
      </c>
      <c r="C1886" s="7" t="s">
        <v>4733</v>
      </c>
      <c r="D1886" s="7" t="s">
        <v>7720</v>
      </c>
    </row>
    <row r="1887" spans="1:4" x14ac:dyDescent="0.3">
      <c r="A1887" s="7" t="s">
        <v>482</v>
      </c>
      <c r="B1887" s="7" t="s">
        <v>7721</v>
      </c>
      <c r="C1887" s="7" t="s">
        <v>4733</v>
      </c>
      <c r="D1887" s="7" t="s">
        <v>7722</v>
      </c>
    </row>
    <row r="1888" spans="1:4" x14ac:dyDescent="0.3">
      <c r="A1888" s="7" t="s">
        <v>481</v>
      </c>
      <c r="B1888" s="7" t="s">
        <v>7723</v>
      </c>
      <c r="C1888" s="7" t="s">
        <v>4736</v>
      </c>
      <c r="D1888" s="7" t="s">
        <v>7724</v>
      </c>
    </row>
    <row r="1889" spans="1:4" x14ac:dyDescent="0.3">
      <c r="A1889" s="7" t="s">
        <v>480</v>
      </c>
      <c r="B1889" s="7" t="s">
        <v>7725</v>
      </c>
      <c r="C1889" s="7" t="s">
        <v>4736</v>
      </c>
      <c r="D1889" s="7" t="s">
        <v>5461</v>
      </c>
    </row>
    <row r="1890" spans="1:4" x14ac:dyDescent="0.3">
      <c r="A1890" s="7" t="s">
        <v>479</v>
      </c>
      <c r="B1890" s="7" t="s">
        <v>5768</v>
      </c>
      <c r="C1890" s="7" t="s">
        <v>4736</v>
      </c>
      <c r="D1890" s="7" t="s">
        <v>7726</v>
      </c>
    </row>
    <row r="1891" spans="1:4" x14ac:dyDescent="0.3">
      <c r="A1891" s="7" t="s">
        <v>478</v>
      </c>
      <c r="B1891" s="7" t="s">
        <v>7727</v>
      </c>
      <c r="C1891" s="7" t="s">
        <v>4733</v>
      </c>
      <c r="D1891" s="7" t="s">
        <v>6698</v>
      </c>
    </row>
    <row r="1892" spans="1:4" x14ac:dyDescent="0.3">
      <c r="A1892" s="7" t="s">
        <v>477</v>
      </c>
      <c r="B1892" s="7" t="s">
        <v>7728</v>
      </c>
      <c r="C1892" s="7" t="s">
        <v>4736</v>
      </c>
      <c r="D1892" s="7" t="s">
        <v>4773</v>
      </c>
    </row>
    <row r="1893" spans="1:4" x14ac:dyDescent="0.3">
      <c r="A1893" s="7" t="s">
        <v>476</v>
      </c>
      <c r="B1893" s="7" t="s">
        <v>7729</v>
      </c>
      <c r="C1893" s="7" t="s">
        <v>4736</v>
      </c>
      <c r="D1893" s="7" t="s">
        <v>7730</v>
      </c>
    </row>
    <row r="1894" spans="1:4" x14ac:dyDescent="0.3">
      <c r="A1894" s="7" t="s">
        <v>475</v>
      </c>
      <c r="B1894" s="7" t="s">
        <v>7731</v>
      </c>
      <c r="C1894" s="7" t="s">
        <v>4733</v>
      </c>
      <c r="D1894" s="7" t="s">
        <v>7732</v>
      </c>
    </row>
    <row r="1895" spans="1:4" x14ac:dyDescent="0.3">
      <c r="A1895" s="7" t="s">
        <v>474</v>
      </c>
      <c r="B1895" s="7" t="s">
        <v>7733</v>
      </c>
      <c r="C1895" s="7" t="s">
        <v>4736</v>
      </c>
      <c r="D1895" s="7" t="s">
        <v>4961</v>
      </c>
    </row>
    <row r="1896" spans="1:4" x14ac:dyDescent="0.3">
      <c r="A1896" s="7" t="s">
        <v>473</v>
      </c>
      <c r="B1896" s="7" t="s">
        <v>7734</v>
      </c>
      <c r="C1896" s="7" t="s">
        <v>4733</v>
      </c>
      <c r="D1896" s="7" t="s">
        <v>7735</v>
      </c>
    </row>
    <row r="1897" spans="1:4" x14ac:dyDescent="0.3">
      <c r="A1897" s="7" t="s">
        <v>472</v>
      </c>
      <c r="B1897" s="7" t="s">
        <v>5188</v>
      </c>
      <c r="C1897" s="7" t="s">
        <v>4736</v>
      </c>
      <c r="D1897" s="7" t="s">
        <v>7736</v>
      </c>
    </row>
    <row r="1898" spans="1:4" x14ac:dyDescent="0.3">
      <c r="A1898" s="7" t="s">
        <v>471</v>
      </c>
      <c r="B1898" s="7" t="s">
        <v>7737</v>
      </c>
      <c r="C1898" s="7" t="s">
        <v>4736</v>
      </c>
      <c r="D1898" s="7" t="s">
        <v>5033</v>
      </c>
    </row>
    <row r="1899" spans="1:4" x14ac:dyDescent="0.3">
      <c r="A1899" s="7" t="s">
        <v>470</v>
      </c>
      <c r="B1899" s="7" t="s">
        <v>4869</v>
      </c>
      <c r="C1899" s="7" t="s">
        <v>4736</v>
      </c>
      <c r="D1899" s="7" t="s">
        <v>7738</v>
      </c>
    </row>
    <row r="1900" spans="1:4" x14ac:dyDescent="0.3">
      <c r="A1900" s="7" t="s">
        <v>469</v>
      </c>
      <c r="B1900" s="7" t="s">
        <v>4926</v>
      </c>
      <c r="C1900" s="7" t="s">
        <v>4736</v>
      </c>
      <c r="D1900" s="7" t="s">
        <v>5488</v>
      </c>
    </row>
    <row r="1901" spans="1:4" x14ac:dyDescent="0.3">
      <c r="A1901" s="7" t="s">
        <v>468</v>
      </c>
      <c r="B1901" s="7" t="s">
        <v>7739</v>
      </c>
      <c r="C1901" s="7" t="s">
        <v>4733</v>
      </c>
      <c r="D1901" s="7" t="s">
        <v>4922</v>
      </c>
    </row>
    <row r="1902" spans="1:4" x14ac:dyDescent="0.3">
      <c r="A1902" s="7" t="s">
        <v>467</v>
      </c>
      <c r="B1902" s="7" t="s">
        <v>7579</v>
      </c>
      <c r="C1902" s="7" t="s">
        <v>4733</v>
      </c>
      <c r="D1902" s="7" t="s">
        <v>7740</v>
      </c>
    </row>
    <row r="1903" spans="1:4" x14ac:dyDescent="0.3">
      <c r="A1903" s="7" t="s">
        <v>466</v>
      </c>
      <c r="B1903" s="7" t="s">
        <v>7741</v>
      </c>
      <c r="C1903" s="7" t="s">
        <v>4733</v>
      </c>
      <c r="D1903" s="7" t="s">
        <v>6641</v>
      </c>
    </row>
    <row r="1904" spans="1:4" x14ac:dyDescent="0.3">
      <c r="A1904" s="7" t="s">
        <v>465</v>
      </c>
      <c r="B1904" s="7" t="s">
        <v>7742</v>
      </c>
      <c r="C1904" s="7" t="s">
        <v>4733</v>
      </c>
      <c r="D1904" s="7" t="s">
        <v>5167</v>
      </c>
    </row>
    <row r="1905" spans="1:4" x14ac:dyDescent="0.3">
      <c r="A1905" s="7" t="s">
        <v>464</v>
      </c>
      <c r="B1905" s="7" t="s">
        <v>7743</v>
      </c>
      <c r="C1905" s="7" t="s">
        <v>4733</v>
      </c>
      <c r="D1905" s="7" t="s">
        <v>7744</v>
      </c>
    </row>
    <row r="1906" spans="1:4" x14ac:dyDescent="0.3">
      <c r="A1906" s="7" t="s">
        <v>463</v>
      </c>
      <c r="B1906" s="7" t="s">
        <v>7745</v>
      </c>
      <c r="C1906" s="7" t="s">
        <v>4733</v>
      </c>
      <c r="D1906" s="7" t="s">
        <v>7746</v>
      </c>
    </row>
    <row r="1907" spans="1:4" x14ac:dyDescent="0.3">
      <c r="A1907" s="7" t="s">
        <v>462</v>
      </c>
      <c r="B1907" s="7" t="s">
        <v>7747</v>
      </c>
      <c r="C1907" s="7" t="s">
        <v>4736</v>
      </c>
      <c r="D1907" s="7" t="s">
        <v>7748</v>
      </c>
    </row>
    <row r="1908" spans="1:4" x14ac:dyDescent="0.3">
      <c r="A1908" s="7" t="s">
        <v>461</v>
      </c>
      <c r="B1908" s="7" t="s">
        <v>5280</v>
      </c>
      <c r="C1908" s="7" t="s">
        <v>4733</v>
      </c>
      <c r="D1908" s="7" t="s">
        <v>7749</v>
      </c>
    </row>
    <row r="1909" spans="1:4" x14ac:dyDescent="0.3">
      <c r="A1909" s="7" t="s">
        <v>460</v>
      </c>
      <c r="B1909" s="7" t="s">
        <v>7750</v>
      </c>
      <c r="C1909" s="7" t="s">
        <v>4733</v>
      </c>
      <c r="D1909" s="7" t="s">
        <v>7751</v>
      </c>
    </row>
    <row r="1910" spans="1:4" x14ac:dyDescent="0.3">
      <c r="A1910" s="7" t="s">
        <v>459</v>
      </c>
      <c r="B1910" s="7" t="s">
        <v>7752</v>
      </c>
      <c r="C1910" s="7" t="s">
        <v>4736</v>
      </c>
      <c r="D1910" s="7" t="s">
        <v>7753</v>
      </c>
    </row>
    <row r="1911" spans="1:4" x14ac:dyDescent="0.3">
      <c r="A1911" s="7" t="s">
        <v>458</v>
      </c>
      <c r="B1911" s="7" t="s">
        <v>5550</v>
      </c>
      <c r="C1911" s="7" t="s">
        <v>4736</v>
      </c>
      <c r="D1911" s="7" t="s">
        <v>7754</v>
      </c>
    </row>
    <row r="1912" spans="1:4" x14ac:dyDescent="0.3">
      <c r="A1912" s="7" t="s">
        <v>457</v>
      </c>
      <c r="B1912" s="7" t="s">
        <v>7755</v>
      </c>
      <c r="C1912" s="7" t="s">
        <v>4733</v>
      </c>
      <c r="D1912" s="7" t="s">
        <v>7756</v>
      </c>
    </row>
    <row r="1913" spans="1:4" x14ac:dyDescent="0.3">
      <c r="A1913" s="7" t="s">
        <v>456</v>
      </c>
      <c r="B1913" s="7" t="s">
        <v>5443</v>
      </c>
      <c r="C1913" s="7" t="s">
        <v>4736</v>
      </c>
      <c r="D1913" s="7" t="s">
        <v>7757</v>
      </c>
    </row>
    <row r="1914" spans="1:4" x14ac:dyDescent="0.3">
      <c r="A1914" s="7" t="s">
        <v>455</v>
      </c>
      <c r="B1914" s="7" t="s">
        <v>7758</v>
      </c>
      <c r="C1914" s="7" t="s">
        <v>4736</v>
      </c>
      <c r="D1914" s="7" t="s">
        <v>7759</v>
      </c>
    </row>
    <row r="1915" spans="1:4" x14ac:dyDescent="0.3">
      <c r="A1915" s="7" t="s">
        <v>454</v>
      </c>
      <c r="B1915" s="7" t="s">
        <v>5778</v>
      </c>
      <c r="C1915" s="7" t="s">
        <v>4736</v>
      </c>
      <c r="D1915" s="7" t="s">
        <v>7760</v>
      </c>
    </row>
    <row r="1916" spans="1:4" x14ac:dyDescent="0.3">
      <c r="A1916" s="7" t="s">
        <v>453</v>
      </c>
      <c r="B1916" s="7" t="s">
        <v>7761</v>
      </c>
      <c r="C1916" s="7" t="s">
        <v>4733</v>
      </c>
      <c r="D1916" s="7" t="s">
        <v>7762</v>
      </c>
    </row>
    <row r="1917" spans="1:4" x14ac:dyDescent="0.3">
      <c r="A1917" s="7" t="s">
        <v>452</v>
      </c>
      <c r="B1917" s="7" t="s">
        <v>7763</v>
      </c>
      <c r="C1917" s="7" t="s">
        <v>4736</v>
      </c>
      <c r="D1917" s="7" t="s">
        <v>7764</v>
      </c>
    </row>
    <row r="1918" spans="1:4" x14ac:dyDescent="0.3">
      <c r="A1918" s="7" t="s">
        <v>451</v>
      </c>
      <c r="B1918" s="7" t="s">
        <v>7765</v>
      </c>
      <c r="C1918" s="7" t="s">
        <v>4736</v>
      </c>
      <c r="D1918" s="7" t="s">
        <v>5029</v>
      </c>
    </row>
    <row r="1919" spans="1:4" x14ac:dyDescent="0.3">
      <c r="A1919" s="7" t="s">
        <v>450</v>
      </c>
      <c r="B1919" s="7" t="s">
        <v>7766</v>
      </c>
      <c r="C1919" s="7" t="s">
        <v>4736</v>
      </c>
      <c r="D1919" s="7" t="s">
        <v>6950</v>
      </c>
    </row>
    <row r="1920" spans="1:4" x14ac:dyDescent="0.3">
      <c r="A1920" s="7" t="s">
        <v>449</v>
      </c>
      <c r="B1920" s="7" t="s">
        <v>7767</v>
      </c>
      <c r="C1920" s="7" t="s">
        <v>4736</v>
      </c>
      <c r="D1920" s="7" t="s">
        <v>7768</v>
      </c>
    </row>
    <row r="1921" spans="1:4" x14ac:dyDescent="0.3">
      <c r="A1921" s="7" t="s">
        <v>448</v>
      </c>
      <c r="B1921" s="7" t="s">
        <v>7769</v>
      </c>
      <c r="C1921" s="7" t="s">
        <v>4736</v>
      </c>
      <c r="D1921" s="7" t="s">
        <v>4954</v>
      </c>
    </row>
    <row r="1922" spans="1:4" x14ac:dyDescent="0.3">
      <c r="A1922" s="7" t="s">
        <v>447</v>
      </c>
      <c r="B1922" s="7" t="s">
        <v>7770</v>
      </c>
      <c r="C1922" s="7" t="s">
        <v>5608</v>
      </c>
      <c r="D1922" s="7" t="s">
        <v>7771</v>
      </c>
    </row>
    <row r="1923" spans="1:4" x14ac:dyDescent="0.3">
      <c r="A1923" s="7" t="s">
        <v>446</v>
      </c>
      <c r="B1923" s="7" t="s">
        <v>7772</v>
      </c>
      <c r="C1923" s="7" t="s">
        <v>4736</v>
      </c>
      <c r="D1923" s="7" t="s">
        <v>5029</v>
      </c>
    </row>
    <row r="1924" spans="1:4" x14ac:dyDescent="0.3">
      <c r="A1924" s="7" t="s">
        <v>445</v>
      </c>
      <c r="B1924" s="7" t="s">
        <v>7773</v>
      </c>
      <c r="C1924" s="7" t="s">
        <v>4736</v>
      </c>
      <c r="D1924" s="7" t="s">
        <v>6016</v>
      </c>
    </row>
    <row r="1925" spans="1:4" x14ac:dyDescent="0.3">
      <c r="A1925" s="7" t="s">
        <v>444</v>
      </c>
      <c r="B1925" s="7" t="s">
        <v>7774</v>
      </c>
      <c r="C1925" s="7" t="s">
        <v>4736</v>
      </c>
      <c r="D1925" s="7" t="s">
        <v>7775</v>
      </c>
    </row>
    <row r="1926" spans="1:4" x14ac:dyDescent="0.3">
      <c r="A1926" s="7" t="s">
        <v>443</v>
      </c>
      <c r="B1926" s="7" t="s">
        <v>7776</v>
      </c>
      <c r="C1926" s="7" t="s">
        <v>4736</v>
      </c>
      <c r="D1926" s="7" t="s">
        <v>5001</v>
      </c>
    </row>
    <row r="1927" spans="1:4" x14ac:dyDescent="0.3">
      <c r="A1927" s="7" t="s">
        <v>442</v>
      </c>
      <c r="B1927" s="7" t="s">
        <v>6217</v>
      </c>
      <c r="C1927" s="7" t="s">
        <v>4733</v>
      </c>
      <c r="D1927" s="7" t="s">
        <v>7777</v>
      </c>
    </row>
    <row r="1928" spans="1:4" x14ac:dyDescent="0.3">
      <c r="A1928" s="7" t="s">
        <v>441</v>
      </c>
      <c r="B1928" s="7" t="s">
        <v>7778</v>
      </c>
      <c r="C1928" s="7" t="s">
        <v>4733</v>
      </c>
      <c r="D1928" s="7" t="s">
        <v>7779</v>
      </c>
    </row>
    <row r="1929" spans="1:4" x14ac:dyDescent="0.3">
      <c r="A1929" s="7" t="s">
        <v>440</v>
      </c>
      <c r="B1929" s="7" t="s">
        <v>7780</v>
      </c>
      <c r="C1929" s="7" t="s">
        <v>4736</v>
      </c>
      <c r="D1929" s="7" t="s">
        <v>4862</v>
      </c>
    </row>
    <row r="1930" spans="1:4" x14ac:dyDescent="0.3">
      <c r="A1930" s="7" t="s">
        <v>439</v>
      </c>
      <c r="B1930" s="7" t="s">
        <v>6570</v>
      </c>
      <c r="C1930" s="7" t="s">
        <v>4733</v>
      </c>
      <c r="D1930" s="7" t="s">
        <v>7781</v>
      </c>
    </row>
    <row r="1931" spans="1:4" x14ac:dyDescent="0.3">
      <c r="A1931" s="7" t="s">
        <v>438</v>
      </c>
      <c r="B1931" s="7" t="s">
        <v>5616</v>
      </c>
      <c r="C1931" s="7" t="s">
        <v>4733</v>
      </c>
      <c r="D1931" s="7" t="s">
        <v>6635</v>
      </c>
    </row>
    <row r="1932" spans="1:4" x14ac:dyDescent="0.3">
      <c r="A1932" s="7" t="s">
        <v>437</v>
      </c>
      <c r="B1932" s="7" t="s">
        <v>7782</v>
      </c>
      <c r="C1932" s="7" t="s">
        <v>4733</v>
      </c>
      <c r="D1932" s="7" t="s">
        <v>7783</v>
      </c>
    </row>
    <row r="1933" spans="1:4" x14ac:dyDescent="0.3">
      <c r="A1933" s="7" t="s">
        <v>436</v>
      </c>
      <c r="B1933" s="7" t="s">
        <v>7784</v>
      </c>
      <c r="C1933" s="7" t="s">
        <v>4733</v>
      </c>
      <c r="D1933" s="7" t="s">
        <v>7785</v>
      </c>
    </row>
    <row r="1934" spans="1:4" x14ac:dyDescent="0.3">
      <c r="A1934" s="7" t="s">
        <v>435</v>
      </c>
      <c r="B1934" s="7" t="s">
        <v>7786</v>
      </c>
      <c r="C1934" s="7" t="s">
        <v>4736</v>
      </c>
      <c r="D1934" s="7" t="s">
        <v>4896</v>
      </c>
    </row>
    <row r="1935" spans="1:4" x14ac:dyDescent="0.3">
      <c r="A1935" s="7" t="s">
        <v>434</v>
      </c>
      <c r="B1935" s="7" t="s">
        <v>7787</v>
      </c>
      <c r="C1935" s="7" t="s">
        <v>4733</v>
      </c>
      <c r="D1935" s="7" t="s">
        <v>4922</v>
      </c>
    </row>
    <row r="1936" spans="1:4" x14ac:dyDescent="0.3">
      <c r="A1936" s="7" t="s">
        <v>433</v>
      </c>
      <c r="B1936" s="7" t="s">
        <v>7788</v>
      </c>
      <c r="C1936" s="7" t="s">
        <v>4733</v>
      </c>
      <c r="D1936" s="7" t="s">
        <v>7789</v>
      </c>
    </row>
    <row r="1937" spans="1:4" x14ac:dyDescent="0.3">
      <c r="A1937" s="7" t="s">
        <v>432</v>
      </c>
      <c r="B1937" s="7" t="s">
        <v>7790</v>
      </c>
      <c r="C1937" s="7" t="s">
        <v>4736</v>
      </c>
      <c r="D1937" s="7" t="s">
        <v>7791</v>
      </c>
    </row>
    <row r="1938" spans="1:4" x14ac:dyDescent="0.3">
      <c r="A1938" s="7" t="s">
        <v>431</v>
      </c>
      <c r="B1938" s="7" t="s">
        <v>7792</v>
      </c>
      <c r="C1938" s="7" t="s">
        <v>5608</v>
      </c>
      <c r="D1938" s="7" t="s">
        <v>7793</v>
      </c>
    </row>
    <row r="1939" spans="1:4" x14ac:dyDescent="0.3">
      <c r="A1939" s="7" t="s">
        <v>430</v>
      </c>
      <c r="B1939" s="7" t="s">
        <v>7472</v>
      </c>
      <c r="C1939" s="7" t="s">
        <v>4736</v>
      </c>
      <c r="D1939" s="7" t="s">
        <v>4757</v>
      </c>
    </row>
    <row r="1940" spans="1:4" x14ac:dyDescent="0.3">
      <c r="A1940" s="7" t="s">
        <v>429</v>
      </c>
      <c r="B1940" s="7" t="s">
        <v>7794</v>
      </c>
      <c r="C1940" s="7" t="s">
        <v>4736</v>
      </c>
      <c r="D1940" s="7" t="s">
        <v>7795</v>
      </c>
    </row>
    <row r="1941" spans="1:4" x14ac:dyDescent="0.3">
      <c r="A1941" s="7" t="s">
        <v>428</v>
      </c>
      <c r="B1941" s="7" t="s">
        <v>7796</v>
      </c>
      <c r="C1941" s="7" t="s">
        <v>4736</v>
      </c>
      <c r="D1941" s="7" t="s">
        <v>5016</v>
      </c>
    </row>
    <row r="1942" spans="1:4" x14ac:dyDescent="0.3">
      <c r="A1942" s="7" t="s">
        <v>427</v>
      </c>
      <c r="B1942" s="7" t="s">
        <v>6156</v>
      </c>
      <c r="C1942" s="7" t="s">
        <v>4736</v>
      </c>
      <c r="D1942" s="7" t="s">
        <v>7797</v>
      </c>
    </row>
    <row r="1943" spans="1:4" x14ac:dyDescent="0.3">
      <c r="A1943" s="7" t="s">
        <v>426</v>
      </c>
      <c r="B1943" s="7" t="s">
        <v>7798</v>
      </c>
      <c r="C1943" s="7" t="s">
        <v>4736</v>
      </c>
      <c r="D1943" s="7" t="s">
        <v>7799</v>
      </c>
    </row>
    <row r="1944" spans="1:4" x14ac:dyDescent="0.3">
      <c r="A1944" s="7" t="s">
        <v>425</v>
      </c>
      <c r="B1944" s="7" t="s">
        <v>7800</v>
      </c>
      <c r="C1944" s="7" t="s">
        <v>4736</v>
      </c>
      <c r="D1944" s="7" t="s">
        <v>5029</v>
      </c>
    </row>
    <row r="1945" spans="1:4" x14ac:dyDescent="0.3">
      <c r="A1945" s="7" t="s">
        <v>424</v>
      </c>
      <c r="B1945" s="7" t="s">
        <v>6024</v>
      </c>
      <c r="C1945" s="7" t="s">
        <v>4736</v>
      </c>
      <c r="D1945" s="7" t="s">
        <v>7801</v>
      </c>
    </row>
    <row r="1946" spans="1:4" x14ac:dyDescent="0.3">
      <c r="A1946" s="7" t="s">
        <v>423</v>
      </c>
      <c r="B1946" s="7" t="s">
        <v>7802</v>
      </c>
      <c r="C1946" s="7" t="s">
        <v>4733</v>
      </c>
      <c r="D1946" s="7" t="s">
        <v>4943</v>
      </c>
    </row>
    <row r="1947" spans="1:4" x14ac:dyDescent="0.3">
      <c r="A1947" s="7" t="s">
        <v>422</v>
      </c>
      <c r="B1947" s="7" t="s">
        <v>7803</v>
      </c>
      <c r="C1947" s="7" t="s">
        <v>4736</v>
      </c>
      <c r="D1947" s="7" t="s">
        <v>7704</v>
      </c>
    </row>
    <row r="1948" spans="1:4" x14ac:dyDescent="0.3">
      <c r="A1948" s="7" t="s">
        <v>421</v>
      </c>
      <c r="B1948" s="7" t="s">
        <v>7804</v>
      </c>
      <c r="C1948" s="7" t="s">
        <v>4736</v>
      </c>
      <c r="D1948" s="7" t="s">
        <v>7805</v>
      </c>
    </row>
    <row r="1949" spans="1:4" x14ac:dyDescent="0.3">
      <c r="A1949" s="7" t="s">
        <v>420</v>
      </c>
      <c r="B1949" s="7" t="s">
        <v>7806</v>
      </c>
      <c r="C1949" s="7" t="s">
        <v>4736</v>
      </c>
      <c r="D1949" s="7" t="s">
        <v>7807</v>
      </c>
    </row>
    <row r="1950" spans="1:4" x14ac:dyDescent="0.3">
      <c r="A1950" s="7" t="s">
        <v>419</v>
      </c>
      <c r="B1950" s="7" t="s">
        <v>7808</v>
      </c>
      <c r="C1950" s="7" t="s">
        <v>4733</v>
      </c>
      <c r="D1950" s="7" t="s">
        <v>7809</v>
      </c>
    </row>
    <row r="1951" spans="1:4" x14ac:dyDescent="0.3">
      <c r="A1951" s="7" t="s">
        <v>418</v>
      </c>
      <c r="B1951" s="7" t="s">
        <v>5790</v>
      </c>
      <c r="C1951" s="7" t="s">
        <v>4736</v>
      </c>
      <c r="D1951" s="7" t="s">
        <v>5001</v>
      </c>
    </row>
    <row r="1952" spans="1:4" x14ac:dyDescent="0.3">
      <c r="A1952" s="7" t="s">
        <v>417</v>
      </c>
      <c r="B1952" s="7" t="s">
        <v>7810</v>
      </c>
      <c r="C1952" s="7" t="s">
        <v>4733</v>
      </c>
      <c r="D1952" s="7" t="s">
        <v>7811</v>
      </c>
    </row>
    <row r="1953" spans="1:4" x14ac:dyDescent="0.3">
      <c r="A1953" s="7" t="s">
        <v>416</v>
      </c>
      <c r="B1953" s="7" t="s">
        <v>7812</v>
      </c>
      <c r="C1953" s="7" t="s">
        <v>4736</v>
      </c>
      <c r="D1953" s="7" t="s">
        <v>7813</v>
      </c>
    </row>
    <row r="1954" spans="1:4" x14ac:dyDescent="0.3">
      <c r="A1954" s="7" t="s">
        <v>415</v>
      </c>
      <c r="B1954" s="7" t="s">
        <v>7814</v>
      </c>
      <c r="C1954" s="7" t="s">
        <v>4736</v>
      </c>
      <c r="D1954" s="7" t="s">
        <v>7815</v>
      </c>
    </row>
    <row r="1955" spans="1:4" x14ac:dyDescent="0.3">
      <c r="A1955" s="7" t="s">
        <v>414</v>
      </c>
      <c r="B1955" s="7" t="s">
        <v>7816</v>
      </c>
      <c r="C1955" s="7" t="s">
        <v>4733</v>
      </c>
      <c r="D1955" s="7" t="s">
        <v>7817</v>
      </c>
    </row>
    <row r="1956" spans="1:4" x14ac:dyDescent="0.3">
      <c r="A1956" s="7" t="s">
        <v>413</v>
      </c>
      <c r="B1956" s="7" t="s">
        <v>7818</v>
      </c>
      <c r="C1956" s="7" t="s">
        <v>4733</v>
      </c>
      <c r="D1956" s="7" t="s">
        <v>7819</v>
      </c>
    </row>
    <row r="1957" spans="1:4" x14ac:dyDescent="0.3">
      <c r="A1957" s="7" t="s">
        <v>412</v>
      </c>
      <c r="B1957" s="7" t="s">
        <v>7820</v>
      </c>
      <c r="C1957" s="7" t="s">
        <v>4733</v>
      </c>
      <c r="D1957" s="7" t="s">
        <v>7821</v>
      </c>
    </row>
    <row r="1958" spans="1:4" x14ac:dyDescent="0.3">
      <c r="A1958" s="7" t="s">
        <v>411</v>
      </c>
      <c r="B1958" s="7" t="s">
        <v>7822</v>
      </c>
      <c r="C1958" s="7" t="s">
        <v>4736</v>
      </c>
      <c r="D1958" s="7" t="s">
        <v>7823</v>
      </c>
    </row>
    <row r="1959" spans="1:4" x14ac:dyDescent="0.3">
      <c r="A1959" s="7" t="s">
        <v>410</v>
      </c>
      <c r="B1959" s="7" t="s">
        <v>5362</v>
      </c>
      <c r="C1959" s="7" t="s">
        <v>4733</v>
      </c>
      <c r="D1959" s="7" t="s">
        <v>5553</v>
      </c>
    </row>
    <row r="1960" spans="1:4" x14ac:dyDescent="0.3">
      <c r="A1960" s="7" t="s">
        <v>409</v>
      </c>
      <c r="B1960" s="7" t="s">
        <v>7824</v>
      </c>
      <c r="C1960" s="7" t="s">
        <v>4733</v>
      </c>
      <c r="D1960" s="7" t="s">
        <v>4800</v>
      </c>
    </row>
    <row r="1961" spans="1:4" x14ac:dyDescent="0.3">
      <c r="A1961" s="7" t="s">
        <v>408</v>
      </c>
      <c r="B1961" s="7" t="s">
        <v>5616</v>
      </c>
      <c r="C1961" s="7" t="s">
        <v>4733</v>
      </c>
      <c r="D1961" s="7" t="s">
        <v>5167</v>
      </c>
    </row>
    <row r="1962" spans="1:4" x14ac:dyDescent="0.3">
      <c r="A1962" s="7" t="s">
        <v>407</v>
      </c>
      <c r="B1962" s="7" t="s">
        <v>7825</v>
      </c>
      <c r="C1962" s="7" t="s">
        <v>4733</v>
      </c>
      <c r="D1962" s="7" t="s">
        <v>7826</v>
      </c>
    </row>
    <row r="1963" spans="1:4" x14ac:dyDescent="0.3">
      <c r="A1963" s="7" t="s">
        <v>406</v>
      </c>
      <c r="B1963" s="7" t="s">
        <v>7579</v>
      </c>
      <c r="C1963" s="7" t="s">
        <v>4736</v>
      </c>
      <c r="D1963" s="7" t="s">
        <v>4737</v>
      </c>
    </row>
    <row r="1964" spans="1:4" x14ac:dyDescent="0.3">
      <c r="A1964" s="7" t="s">
        <v>405</v>
      </c>
      <c r="B1964" s="7" t="s">
        <v>7827</v>
      </c>
      <c r="C1964" s="7" t="s">
        <v>4736</v>
      </c>
      <c r="D1964" s="7" t="s">
        <v>7828</v>
      </c>
    </row>
    <row r="1965" spans="1:4" x14ac:dyDescent="0.3">
      <c r="A1965" s="7" t="s">
        <v>404</v>
      </c>
      <c r="B1965" s="7" t="s">
        <v>5306</v>
      </c>
      <c r="C1965" s="7" t="s">
        <v>4736</v>
      </c>
      <c r="D1965" s="7" t="s">
        <v>7829</v>
      </c>
    </row>
    <row r="1966" spans="1:4" x14ac:dyDescent="0.3">
      <c r="A1966" s="7" t="s">
        <v>403</v>
      </c>
      <c r="B1966" s="7" t="s">
        <v>7830</v>
      </c>
      <c r="C1966" s="7" t="s">
        <v>4733</v>
      </c>
      <c r="D1966" s="7" t="s">
        <v>7831</v>
      </c>
    </row>
    <row r="1967" spans="1:4" x14ac:dyDescent="0.3">
      <c r="A1967" s="7" t="s">
        <v>402</v>
      </c>
      <c r="B1967" s="7" t="s">
        <v>4836</v>
      </c>
      <c r="C1967" s="7" t="s">
        <v>4736</v>
      </c>
      <c r="D1967" s="7" t="s">
        <v>7832</v>
      </c>
    </row>
    <row r="1968" spans="1:4" x14ac:dyDescent="0.3">
      <c r="A1968" s="7" t="s">
        <v>401</v>
      </c>
      <c r="B1968" s="7" t="s">
        <v>7833</v>
      </c>
      <c r="C1968" s="7" t="s">
        <v>4736</v>
      </c>
      <c r="D1968" s="7" t="s">
        <v>7834</v>
      </c>
    </row>
    <row r="1969" spans="1:4" x14ac:dyDescent="0.3">
      <c r="A1969" s="7" t="s">
        <v>400</v>
      </c>
      <c r="B1969" s="7" t="s">
        <v>6993</v>
      </c>
      <c r="C1969" s="7" t="s">
        <v>4736</v>
      </c>
      <c r="D1969" s="7" t="s">
        <v>7835</v>
      </c>
    </row>
    <row r="1970" spans="1:4" x14ac:dyDescent="0.3">
      <c r="A1970" s="7" t="s">
        <v>399</v>
      </c>
      <c r="B1970" s="7" t="s">
        <v>6613</v>
      </c>
      <c r="C1970" s="7" t="s">
        <v>4736</v>
      </c>
      <c r="D1970" s="7" t="s">
        <v>7836</v>
      </c>
    </row>
    <row r="1971" spans="1:4" x14ac:dyDescent="0.3">
      <c r="A1971" s="7" t="s">
        <v>398</v>
      </c>
      <c r="B1971" s="7" t="s">
        <v>7837</v>
      </c>
      <c r="C1971" s="7" t="s">
        <v>5608</v>
      </c>
      <c r="D1971" s="7" t="s">
        <v>7838</v>
      </c>
    </row>
    <row r="1972" spans="1:4" x14ac:dyDescent="0.3">
      <c r="A1972" s="7" t="s">
        <v>397</v>
      </c>
      <c r="B1972" s="7" t="s">
        <v>7839</v>
      </c>
      <c r="C1972" s="7" t="s">
        <v>4733</v>
      </c>
      <c r="D1972" s="7" t="s">
        <v>7840</v>
      </c>
    </row>
    <row r="1973" spans="1:4" x14ac:dyDescent="0.3">
      <c r="A1973" s="7" t="s">
        <v>396</v>
      </c>
      <c r="B1973" s="7" t="s">
        <v>7841</v>
      </c>
      <c r="C1973" s="7" t="s">
        <v>4736</v>
      </c>
      <c r="D1973" s="7" t="s">
        <v>4886</v>
      </c>
    </row>
    <row r="1974" spans="1:4" x14ac:dyDescent="0.3">
      <c r="A1974" s="7" t="s">
        <v>395</v>
      </c>
      <c r="B1974" s="7" t="s">
        <v>7842</v>
      </c>
      <c r="C1974" s="7" t="s">
        <v>4736</v>
      </c>
      <c r="D1974" s="7" t="s">
        <v>7843</v>
      </c>
    </row>
    <row r="1975" spans="1:4" x14ac:dyDescent="0.3">
      <c r="A1975" s="7" t="s">
        <v>394</v>
      </c>
      <c r="B1975" s="7" t="s">
        <v>7844</v>
      </c>
      <c r="C1975" s="7" t="s">
        <v>4733</v>
      </c>
      <c r="D1975" s="7" t="s">
        <v>7845</v>
      </c>
    </row>
    <row r="1976" spans="1:4" x14ac:dyDescent="0.3">
      <c r="A1976" s="7" t="s">
        <v>393</v>
      </c>
      <c r="B1976" s="7" t="s">
        <v>7846</v>
      </c>
      <c r="C1976" s="7" t="s">
        <v>4733</v>
      </c>
      <c r="D1976" s="7" t="s">
        <v>7847</v>
      </c>
    </row>
    <row r="1977" spans="1:4" x14ac:dyDescent="0.3">
      <c r="A1977" s="7" t="s">
        <v>392</v>
      </c>
      <c r="B1977" s="7" t="s">
        <v>7848</v>
      </c>
      <c r="C1977" s="7" t="s">
        <v>4733</v>
      </c>
      <c r="D1977" s="7" t="s">
        <v>7849</v>
      </c>
    </row>
    <row r="1978" spans="1:4" x14ac:dyDescent="0.3">
      <c r="A1978" s="7" t="s">
        <v>391</v>
      </c>
      <c r="B1978" s="7" t="s">
        <v>7850</v>
      </c>
      <c r="C1978" s="7" t="s">
        <v>4733</v>
      </c>
      <c r="D1978" s="7" t="s">
        <v>4845</v>
      </c>
    </row>
    <row r="1979" spans="1:4" x14ac:dyDescent="0.3">
      <c r="A1979" s="7" t="s">
        <v>390</v>
      </c>
      <c r="B1979" s="7" t="s">
        <v>5145</v>
      </c>
      <c r="C1979" s="7" t="s">
        <v>4733</v>
      </c>
      <c r="D1979" s="7" t="s">
        <v>7851</v>
      </c>
    </row>
    <row r="1980" spans="1:4" x14ac:dyDescent="0.3">
      <c r="A1980" s="7" t="s">
        <v>389</v>
      </c>
      <c r="B1980" s="7" t="s">
        <v>7852</v>
      </c>
      <c r="C1980" s="7" t="s">
        <v>4733</v>
      </c>
      <c r="D1980" s="7" t="s">
        <v>7853</v>
      </c>
    </row>
    <row r="1981" spans="1:4" x14ac:dyDescent="0.3">
      <c r="A1981" s="7" t="s">
        <v>388</v>
      </c>
      <c r="B1981" s="7" t="s">
        <v>7854</v>
      </c>
      <c r="C1981" s="7" t="s">
        <v>4733</v>
      </c>
      <c r="D1981" s="7" t="s">
        <v>7855</v>
      </c>
    </row>
    <row r="1982" spans="1:4" x14ac:dyDescent="0.3">
      <c r="A1982" s="7" t="s">
        <v>387</v>
      </c>
      <c r="B1982" s="7" t="s">
        <v>7856</v>
      </c>
      <c r="C1982" s="7" t="s">
        <v>4733</v>
      </c>
      <c r="D1982" s="7" t="s">
        <v>7857</v>
      </c>
    </row>
    <row r="1983" spans="1:4" x14ac:dyDescent="0.3">
      <c r="A1983" s="7" t="s">
        <v>386</v>
      </c>
      <c r="B1983" s="7" t="s">
        <v>7858</v>
      </c>
      <c r="C1983" s="7" t="s">
        <v>4733</v>
      </c>
      <c r="D1983" s="7" t="s">
        <v>7859</v>
      </c>
    </row>
    <row r="1984" spans="1:4" x14ac:dyDescent="0.3">
      <c r="A1984" s="7" t="s">
        <v>385</v>
      </c>
      <c r="B1984" s="7" t="s">
        <v>7860</v>
      </c>
      <c r="C1984" s="7" t="s">
        <v>4733</v>
      </c>
      <c r="D1984" s="7" t="s">
        <v>7861</v>
      </c>
    </row>
    <row r="1985" spans="1:4" x14ac:dyDescent="0.3">
      <c r="A1985" s="7" t="s">
        <v>384</v>
      </c>
      <c r="B1985" s="7" t="s">
        <v>7862</v>
      </c>
      <c r="C1985" s="7" t="s">
        <v>4736</v>
      </c>
      <c r="D1985" s="7" t="s">
        <v>7863</v>
      </c>
    </row>
    <row r="1986" spans="1:4" x14ac:dyDescent="0.3">
      <c r="A1986" s="7" t="s">
        <v>383</v>
      </c>
      <c r="B1986" s="7" t="s">
        <v>7864</v>
      </c>
      <c r="C1986" s="7" t="s">
        <v>4736</v>
      </c>
      <c r="D1986" s="7" t="s">
        <v>6471</v>
      </c>
    </row>
    <row r="1987" spans="1:4" x14ac:dyDescent="0.3">
      <c r="A1987" s="7" t="s">
        <v>382</v>
      </c>
      <c r="B1987" s="7" t="s">
        <v>7865</v>
      </c>
      <c r="C1987" s="7" t="s">
        <v>4736</v>
      </c>
      <c r="D1987" s="7" t="s">
        <v>4773</v>
      </c>
    </row>
    <row r="1988" spans="1:4" x14ac:dyDescent="0.3">
      <c r="A1988" s="7" t="s">
        <v>381</v>
      </c>
      <c r="B1988" s="7" t="s">
        <v>7866</v>
      </c>
      <c r="C1988" s="7" t="s">
        <v>5608</v>
      </c>
      <c r="D1988" s="7" t="s">
        <v>5363</v>
      </c>
    </row>
    <row r="1989" spans="1:4" x14ac:dyDescent="0.3">
      <c r="A1989" s="7" t="s">
        <v>380</v>
      </c>
      <c r="B1989" s="7" t="s">
        <v>7867</v>
      </c>
      <c r="C1989" s="7" t="s">
        <v>4736</v>
      </c>
      <c r="D1989" s="7" t="s">
        <v>7868</v>
      </c>
    </row>
    <row r="1990" spans="1:4" x14ac:dyDescent="0.3">
      <c r="A1990" s="7" t="s">
        <v>379</v>
      </c>
      <c r="B1990" s="7" t="s">
        <v>7869</v>
      </c>
      <c r="C1990" s="7" t="s">
        <v>4733</v>
      </c>
      <c r="D1990" s="7" t="s">
        <v>4894</v>
      </c>
    </row>
    <row r="1991" spans="1:4" x14ac:dyDescent="0.3">
      <c r="A1991" s="7" t="s">
        <v>378</v>
      </c>
      <c r="B1991" s="7" t="s">
        <v>7870</v>
      </c>
      <c r="C1991" s="7" t="s">
        <v>4736</v>
      </c>
      <c r="D1991" s="7" t="s">
        <v>7871</v>
      </c>
    </row>
    <row r="1992" spans="1:4" x14ac:dyDescent="0.3">
      <c r="A1992" s="7" t="s">
        <v>377</v>
      </c>
      <c r="B1992" s="7" t="s">
        <v>7872</v>
      </c>
      <c r="C1992" s="7" t="s">
        <v>4736</v>
      </c>
      <c r="D1992" s="7" t="s">
        <v>5905</v>
      </c>
    </row>
    <row r="1993" spans="1:4" x14ac:dyDescent="0.3">
      <c r="A1993" s="7" t="s">
        <v>376</v>
      </c>
      <c r="B1993" s="7" t="s">
        <v>7873</v>
      </c>
      <c r="C1993" s="7" t="s">
        <v>4736</v>
      </c>
      <c r="D1993" s="7" t="s">
        <v>7874</v>
      </c>
    </row>
    <row r="1994" spans="1:4" x14ac:dyDescent="0.3">
      <c r="A1994" s="7" t="s">
        <v>375</v>
      </c>
      <c r="B1994" s="7" t="s">
        <v>7875</v>
      </c>
      <c r="C1994" s="7" t="s">
        <v>4736</v>
      </c>
      <c r="D1994" s="7" t="s">
        <v>7876</v>
      </c>
    </row>
    <row r="1995" spans="1:4" x14ac:dyDescent="0.3">
      <c r="A1995" s="7" t="s">
        <v>374</v>
      </c>
      <c r="B1995" s="7" t="s">
        <v>7877</v>
      </c>
      <c r="C1995" s="7" t="s">
        <v>4733</v>
      </c>
      <c r="D1995" s="7" t="s">
        <v>7229</v>
      </c>
    </row>
    <row r="1996" spans="1:4" x14ac:dyDescent="0.3">
      <c r="A1996" s="7" t="s">
        <v>373</v>
      </c>
      <c r="B1996" s="7" t="s">
        <v>7878</v>
      </c>
      <c r="C1996" s="7" t="s">
        <v>4733</v>
      </c>
      <c r="D1996" s="7" t="s">
        <v>7879</v>
      </c>
    </row>
    <row r="1997" spans="1:4" x14ac:dyDescent="0.3">
      <c r="A1997" s="7" t="s">
        <v>372</v>
      </c>
      <c r="B1997" s="7" t="s">
        <v>5436</v>
      </c>
      <c r="C1997" s="7" t="s">
        <v>4733</v>
      </c>
      <c r="D1997" s="7" t="s">
        <v>7880</v>
      </c>
    </row>
    <row r="1998" spans="1:4" x14ac:dyDescent="0.3">
      <c r="A1998" s="7" t="s">
        <v>371</v>
      </c>
      <c r="B1998" s="7" t="s">
        <v>4917</v>
      </c>
      <c r="C1998" s="7" t="s">
        <v>4733</v>
      </c>
      <c r="D1998" s="7" t="s">
        <v>5210</v>
      </c>
    </row>
    <row r="1999" spans="1:4" x14ac:dyDescent="0.3">
      <c r="A1999" s="7" t="s">
        <v>370</v>
      </c>
      <c r="B1999" s="7" t="s">
        <v>7881</v>
      </c>
      <c r="C1999" s="7" t="s">
        <v>4733</v>
      </c>
      <c r="D1999" s="7" t="s">
        <v>7882</v>
      </c>
    </row>
    <row r="2000" spans="1:4" x14ac:dyDescent="0.3">
      <c r="A2000" s="7" t="s">
        <v>369</v>
      </c>
      <c r="B2000" s="7" t="s">
        <v>5280</v>
      </c>
      <c r="C2000" s="7" t="s">
        <v>4733</v>
      </c>
      <c r="D2000" s="7" t="s">
        <v>5568</v>
      </c>
    </row>
    <row r="2001" spans="1:4" x14ac:dyDescent="0.3">
      <c r="A2001" s="7" t="s">
        <v>368</v>
      </c>
      <c r="B2001" s="7" t="s">
        <v>7883</v>
      </c>
      <c r="C2001" s="7" t="s">
        <v>4733</v>
      </c>
      <c r="D2001" s="7" t="s">
        <v>7884</v>
      </c>
    </row>
    <row r="2002" spans="1:4" x14ac:dyDescent="0.3">
      <c r="A2002" s="7" t="s">
        <v>367</v>
      </c>
      <c r="B2002" s="7" t="s">
        <v>7885</v>
      </c>
      <c r="C2002" s="7" t="s">
        <v>4736</v>
      </c>
      <c r="D2002" s="7" t="s">
        <v>7886</v>
      </c>
    </row>
    <row r="2003" spans="1:4" x14ac:dyDescent="0.3">
      <c r="A2003" s="7" t="s">
        <v>366</v>
      </c>
      <c r="B2003" s="7" t="s">
        <v>7887</v>
      </c>
      <c r="C2003" s="7" t="s">
        <v>4733</v>
      </c>
      <c r="D2003" s="7" t="s">
        <v>7888</v>
      </c>
    </row>
    <row r="2004" spans="1:4" x14ac:dyDescent="0.3">
      <c r="A2004" s="7" t="s">
        <v>365</v>
      </c>
      <c r="B2004" s="7" t="s">
        <v>7889</v>
      </c>
      <c r="C2004" s="7" t="s">
        <v>4733</v>
      </c>
      <c r="D2004" s="7" t="s">
        <v>5617</v>
      </c>
    </row>
    <row r="2005" spans="1:4" x14ac:dyDescent="0.3">
      <c r="A2005" s="7" t="s">
        <v>364</v>
      </c>
      <c r="B2005" s="7" t="s">
        <v>7890</v>
      </c>
      <c r="C2005" s="7" t="s">
        <v>4733</v>
      </c>
      <c r="D2005" s="7" t="s">
        <v>7891</v>
      </c>
    </row>
    <row r="2006" spans="1:4" x14ac:dyDescent="0.3">
      <c r="A2006" s="7" t="s">
        <v>363</v>
      </c>
      <c r="B2006" s="7" t="s">
        <v>6881</v>
      </c>
      <c r="C2006" s="7" t="s">
        <v>4733</v>
      </c>
      <c r="D2006" s="7" t="s">
        <v>7892</v>
      </c>
    </row>
    <row r="2007" spans="1:4" x14ac:dyDescent="0.3">
      <c r="A2007" s="7" t="s">
        <v>362</v>
      </c>
      <c r="B2007" s="7" t="s">
        <v>7893</v>
      </c>
      <c r="C2007" s="7" t="s">
        <v>4733</v>
      </c>
      <c r="D2007" s="7" t="s">
        <v>4860</v>
      </c>
    </row>
    <row r="2008" spans="1:4" x14ac:dyDescent="0.3">
      <c r="A2008" s="7" t="s">
        <v>361</v>
      </c>
      <c r="B2008" s="7" t="s">
        <v>5481</v>
      </c>
      <c r="C2008" s="7" t="s">
        <v>5608</v>
      </c>
      <c r="D2008" s="7" t="s">
        <v>7894</v>
      </c>
    </row>
    <row r="2009" spans="1:4" x14ac:dyDescent="0.3">
      <c r="A2009" s="7" t="s">
        <v>360</v>
      </c>
      <c r="B2009" s="7" t="s">
        <v>7895</v>
      </c>
      <c r="C2009" s="7" t="s">
        <v>4733</v>
      </c>
      <c r="D2009" s="7" t="s">
        <v>7896</v>
      </c>
    </row>
    <row r="2010" spans="1:4" x14ac:dyDescent="0.3">
      <c r="A2010" s="7" t="s">
        <v>359</v>
      </c>
      <c r="B2010" s="7" t="s">
        <v>7897</v>
      </c>
      <c r="C2010" s="7" t="s">
        <v>4736</v>
      </c>
      <c r="D2010" s="7" t="s">
        <v>7898</v>
      </c>
    </row>
    <row r="2011" spans="1:4" x14ac:dyDescent="0.3">
      <c r="A2011" s="7" t="s">
        <v>358</v>
      </c>
      <c r="B2011" s="7" t="s">
        <v>7899</v>
      </c>
      <c r="C2011" s="7" t="s">
        <v>4736</v>
      </c>
      <c r="D2011" s="7" t="s">
        <v>5444</v>
      </c>
    </row>
    <row r="2012" spans="1:4" x14ac:dyDescent="0.3">
      <c r="A2012" s="7" t="s">
        <v>357</v>
      </c>
      <c r="B2012" s="7" t="s">
        <v>7900</v>
      </c>
      <c r="C2012" s="7" t="s">
        <v>4736</v>
      </c>
      <c r="D2012" s="7" t="s">
        <v>5265</v>
      </c>
    </row>
    <row r="2013" spans="1:4" x14ac:dyDescent="0.3">
      <c r="A2013" s="7" t="s">
        <v>355</v>
      </c>
      <c r="B2013" s="7" t="s">
        <v>7901</v>
      </c>
      <c r="C2013" s="7" t="s">
        <v>4736</v>
      </c>
      <c r="D2013" s="7" t="s">
        <v>5124</v>
      </c>
    </row>
    <row r="2014" spans="1:4" x14ac:dyDescent="0.3">
      <c r="A2014" s="7" t="s">
        <v>354</v>
      </c>
      <c r="B2014" s="7" t="s">
        <v>6475</v>
      </c>
      <c r="C2014" s="7" t="s">
        <v>4733</v>
      </c>
      <c r="D2014" s="7" t="s">
        <v>7902</v>
      </c>
    </row>
    <row r="2015" spans="1:4" x14ac:dyDescent="0.3">
      <c r="A2015" s="7" t="s">
        <v>353</v>
      </c>
      <c r="B2015" s="7" t="s">
        <v>7903</v>
      </c>
      <c r="C2015" s="7" t="s">
        <v>4736</v>
      </c>
      <c r="D2015" s="7" t="s">
        <v>7904</v>
      </c>
    </row>
    <row r="2016" spans="1:4" x14ac:dyDescent="0.3">
      <c r="A2016" s="7" t="s">
        <v>352</v>
      </c>
      <c r="B2016" s="7" t="s">
        <v>7905</v>
      </c>
      <c r="C2016" s="7" t="s">
        <v>4733</v>
      </c>
      <c r="D2016" s="7" t="s">
        <v>7906</v>
      </c>
    </row>
    <row r="2017" spans="1:4" x14ac:dyDescent="0.3">
      <c r="A2017" s="7" t="s">
        <v>351</v>
      </c>
      <c r="B2017" s="7" t="s">
        <v>7907</v>
      </c>
      <c r="C2017" s="7" t="s">
        <v>4736</v>
      </c>
      <c r="D2017" s="7" t="s">
        <v>7807</v>
      </c>
    </row>
    <row r="2018" spans="1:4" x14ac:dyDescent="0.3">
      <c r="A2018" s="7" t="s">
        <v>350</v>
      </c>
      <c r="B2018" s="7" t="s">
        <v>7908</v>
      </c>
      <c r="C2018" s="7" t="s">
        <v>4733</v>
      </c>
      <c r="D2018" s="7" t="s">
        <v>7909</v>
      </c>
    </row>
    <row r="2019" spans="1:4" x14ac:dyDescent="0.3">
      <c r="A2019" s="7" t="s">
        <v>349</v>
      </c>
      <c r="B2019" s="7" t="s">
        <v>7910</v>
      </c>
      <c r="C2019" s="7" t="s">
        <v>4733</v>
      </c>
      <c r="D2019" s="7" t="s">
        <v>4860</v>
      </c>
    </row>
    <row r="2020" spans="1:4" x14ac:dyDescent="0.3">
      <c r="A2020" s="7" t="s">
        <v>348</v>
      </c>
      <c r="B2020" s="7" t="s">
        <v>4854</v>
      </c>
      <c r="C2020" s="7" t="s">
        <v>4733</v>
      </c>
      <c r="D2020" s="7" t="s">
        <v>7911</v>
      </c>
    </row>
    <row r="2021" spans="1:4" x14ac:dyDescent="0.3">
      <c r="A2021" s="7" t="s">
        <v>347</v>
      </c>
      <c r="B2021" s="7" t="s">
        <v>7912</v>
      </c>
      <c r="C2021" s="7" t="s">
        <v>4736</v>
      </c>
      <c r="D2021" s="7" t="s">
        <v>7913</v>
      </c>
    </row>
    <row r="2022" spans="1:4" x14ac:dyDescent="0.3">
      <c r="A2022" s="7" t="s">
        <v>346</v>
      </c>
      <c r="B2022" s="7" t="s">
        <v>5160</v>
      </c>
      <c r="C2022" s="7" t="s">
        <v>4736</v>
      </c>
      <c r="D2022" s="7" t="s">
        <v>7593</v>
      </c>
    </row>
    <row r="2023" spans="1:4" x14ac:dyDescent="0.3">
      <c r="A2023" s="7" t="s">
        <v>345</v>
      </c>
      <c r="B2023" s="7" t="s">
        <v>7914</v>
      </c>
      <c r="C2023" s="7" t="s">
        <v>4733</v>
      </c>
      <c r="D2023" s="7" t="s">
        <v>7915</v>
      </c>
    </row>
    <row r="2024" spans="1:4" x14ac:dyDescent="0.3">
      <c r="A2024" s="7" t="s">
        <v>344</v>
      </c>
      <c r="B2024" s="7" t="s">
        <v>7916</v>
      </c>
      <c r="C2024" s="7" t="s">
        <v>4736</v>
      </c>
      <c r="D2024" s="7" t="s">
        <v>7917</v>
      </c>
    </row>
    <row r="2025" spans="1:4" x14ac:dyDescent="0.3">
      <c r="A2025" s="7" t="s">
        <v>343</v>
      </c>
      <c r="B2025" s="7" t="s">
        <v>7918</v>
      </c>
      <c r="C2025" s="7" t="s">
        <v>4733</v>
      </c>
      <c r="D2025" s="7" t="s">
        <v>7919</v>
      </c>
    </row>
    <row r="2026" spans="1:4" x14ac:dyDescent="0.3">
      <c r="A2026" s="7" t="s">
        <v>342</v>
      </c>
      <c r="B2026" s="7" t="s">
        <v>7920</v>
      </c>
      <c r="C2026" s="7" t="s">
        <v>4733</v>
      </c>
      <c r="D2026" s="7" t="s">
        <v>7921</v>
      </c>
    </row>
    <row r="2027" spans="1:4" x14ac:dyDescent="0.3">
      <c r="A2027" s="7" t="s">
        <v>341</v>
      </c>
      <c r="B2027" s="7" t="s">
        <v>7922</v>
      </c>
      <c r="C2027" s="7" t="s">
        <v>4736</v>
      </c>
      <c r="D2027" s="7" t="s">
        <v>7923</v>
      </c>
    </row>
    <row r="2028" spans="1:4" x14ac:dyDescent="0.3">
      <c r="A2028" s="7" t="s">
        <v>340</v>
      </c>
      <c r="B2028" s="7" t="s">
        <v>7294</v>
      </c>
      <c r="C2028" s="7" t="s">
        <v>4733</v>
      </c>
      <c r="D2028" s="7" t="s">
        <v>7924</v>
      </c>
    </row>
    <row r="2029" spans="1:4" x14ac:dyDescent="0.3">
      <c r="A2029" s="7" t="s">
        <v>339</v>
      </c>
      <c r="B2029" s="7" t="s">
        <v>7925</v>
      </c>
      <c r="C2029" s="7" t="s">
        <v>4736</v>
      </c>
      <c r="D2029" s="7" t="s">
        <v>7926</v>
      </c>
    </row>
    <row r="2030" spans="1:4" x14ac:dyDescent="0.3">
      <c r="A2030" s="7" t="s">
        <v>338</v>
      </c>
      <c r="B2030" s="7" t="s">
        <v>7927</v>
      </c>
      <c r="C2030" s="7" t="s">
        <v>4736</v>
      </c>
      <c r="D2030" s="7" t="s">
        <v>4862</v>
      </c>
    </row>
    <row r="2031" spans="1:4" x14ac:dyDescent="0.3">
      <c r="A2031" s="7" t="s">
        <v>337</v>
      </c>
      <c r="B2031" s="7" t="s">
        <v>7928</v>
      </c>
      <c r="C2031" s="7" t="s">
        <v>4733</v>
      </c>
      <c r="D2031" s="7" t="s">
        <v>7929</v>
      </c>
    </row>
    <row r="2032" spans="1:4" x14ac:dyDescent="0.3">
      <c r="A2032" s="7" t="s">
        <v>336</v>
      </c>
      <c r="B2032" s="7" t="s">
        <v>7930</v>
      </c>
      <c r="C2032" s="7" t="s">
        <v>4733</v>
      </c>
      <c r="D2032" s="7" t="s">
        <v>7931</v>
      </c>
    </row>
    <row r="2033" spans="1:4" x14ac:dyDescent="0.3">
      <c r="A2033" s="7" t="s">
        <v>335</v>
      </c>
      <c r="B2033" s="7" t="s">
        <v>6003</v>
      </c>
      <c r="C2033" s="7" t="s">
        <v>4736</v>
      </c>
      <c r="D2033" s="7" t="s">
        <v>7932</v>
      </c>
    </row>
    <row r="2034" spans="1:4" x14ac:dyDescent="0.3">
      <c r="A2034" s="7" t="s">
        <v>334</v>
      </c>
      <c r="B2034" s="7" t="s">
        <v>7933</v>
      </c>
      <c r="C2034" s="7" t="s">
        <v>4736</v>
      </c>
      <c r="D2034" s="7" t="s">
        <v>7934</v>
      </c>
    </row>
    <row r="2035" spans="1:4" x14ac:dyDescent="0.3">
      <c r="A2035" s="7" t="s">
        <v>333</v>
      </c>
      <c r="B2035" s="7" t="s">
        <v>7935</v>
      </c>
      <c r="C2035" s="7" t="s">
        <v>4736</v>
      </c>
      <c r="D2035" s="7" t="s">
        <v>6423</v>
      </c>
    </row>
    <row r="2036" spans="1:4" x14ac:dyDescent="0.3">
      <c r="A2036" s="7" t="s">
        <v>332</v>
      </c>
      <c r="B2036" s="7" t="s">
        <v>7936</v>
      </c>
      <c r="C2036" s="7" t="s">
        <v>4733</v>
      </c>
      <c r="D2036" s="7" t="s">
        <v>7937</v>
      </c>
    </row>
    <row r="2037" spans="1:4" x14ac:dyDescent="0.3">
      <c r="A2037" s="7" t="s">
        <v>331</v>
      </c>
      <c r="B2037" s="7" t="s">
        <v>7938</v>
      </c>
      <c r="C2037" s="7" t="s">
        <v>4733</v>
      </c>
      <c r="D2037" s="7" t="s">
        <v>7939</v>
      </c>
    </row>
    <row r="2038" spans="1:4" x14ac:dyDescent="0.3">
      <c r="A2038" s="7" t="s">
        <v>330</v>
      </c>
      <c r="B2038" s="7" t="s">
        <v>7940</v>
      </c>
      <c r="C2038" s="7" t="s">
        <v>4733</v>
      </c>
      <c r="D2038" s="7" t="s">
        <v>6071</v>
      </c>
    </row>
    <row r="2039" spans="1:4" x14ac:dyDescent="0.3">
      <c r="A2039" s="7" t="s">
        <v>329</v>
      </c>
      <c r="B2039" s="7" t="s">
        <v>7941</v>
      </c>
      <c r="C2039" s="7" t="s">
        <v>4733</v>
      </c>
      <c r="D2039" s="7" t="s">
        <v>5199</v>
      </c>
    </row>
    <row r="2040" spans="1:4" x14ac:dyDescent="0.3">
      <c r="A2040" s="7" t="s">
        <v>328</v>
      </c>
      <c r="B2040" s="7" t="s">
        <v>4859</v>
      </c>
      <c r="C2040" s="7" t="s">
        <v>4736</v>
      </c>
      <c r="D2040" s="7" t="s">
        <v>7593</v>
      </c>
    </row>
    <row r="2041" spans="1:4" x14ac:dyDescent="0.3">
      <c r="A2041" s="7" t="s">
        <v>327</v>
      </c>
      <c r="B2041" s="7" t="s">
        <v>7942</v>
      </c>
      <c r="C2041" s="7" t="s">
        <v>4733</v>
      </c>
      <c r="D2041" s="7" t="s">
        <v>7943</v>
      </c>
    </row>
    <row r="2042" spans="1:4" x14ac:dyDescent="0.3">
      <c r="A2042" s="7" t="s">
        <v>326</v>
      </c>
      <c r="B2042" s="7" t="s">
        <v>6287</v>
      </c>
      <c r="C2042" s="7" t="s">
        <v>4736</v>
      </c>
      <c r="D2042" s="7" t="s">
        <v>6306</v>
      </c>
    </row>
    <row r="2043" spans="1:4" x14ac:dyDescent="0.3">
      <c r="A2043" s="7" t="s">
        <v>325</v>
      </c>
      <c r="B2043" s="7" t="s">
        <v>7944</v>
      </c>
      <c r="C2043" s="7" t="s">
        <v>4736</v>
      </c>
      <c r="D2043" s="7" t="s">
        <v>7945</v>
      </c>
    </row>
    <row r="2044" spans="1:4" x14ac:dyDescent="0.3">
      <c r="A2044" s="7" t="s">
        <v>324</v>
      </c>
      <c r="B2044" s="7" t="s">
        <v>7946</v>
      </c>
      <c r="C2044" s="7" t="s">
        <v>4736</v>
      </c>
      <c r="D2044" s="7" t="s">
        <v>7947</v>
      </c>
    </row>
    <row r="2045" spans="1:4" x14ac:dyDescent="0.3">
      <c r="A2045" s="7" t="s">
        <v>323</v>
      </c>
      <c r="B2045" s="7" t="s">
        <v>7948</v>
      </c>
      <c r="C2045" s="7" t="s">
        <v>4733</v>
      </c>
      <c r="D2045" s="7" t="s">
        <v>7949</v>
      </c>
    </row>
    <row r="2046" spans="1:4" x14ac:dyDescent="0.3">
      <c r="A2046" s="7" t="s">
        <v>322</v>
      </c>
      <c r="B2046" s="7" t="s">
        <v>7950</v>
      </c>
      <c r="C2046" s="7" t="s">
        <v>4733</v>
      </c>
      <c r="D2046" s="7" t="s">
        <v>7951</v>
      </c>
    </row>
    <row r="2047" spans="1:4" x14ac:dyDescent="0.3">
      <c r="A2047" s="7" t="s">
        <v>321</v>
      </c>
      <c r="B2047" s="7" t="s">
        <v>7952</v>
      </c>
      <c r="C2047" s="7" t="s">
        <v>4733</v>
      </c>
      <c r="D2047" s="7" t="s">
        <v>7953</v>
      </c>
    </row>
    <row r="2048" spans="1:4" x14ac:dyDescent="0.3">
      <c r="A2048" s="7" t="s">
        <v>320</v>
      </c>
      <c r="B2048" s="7" t="s">
        <v>4867</v>
      </c>
      <c r="C2048" s="7" t="s">
        <v>4733</v>
      </c>
      <c r="D2048" s="7" t="s">
        <v>4888</v>
      </c>
    </row>
    <row r="2049" spans="1:4" x14ac:dyDescent="0.3">
      <c r="A2049" s="7" t="s">
        <v>319</v>
      </c>
      <c r="B2049" s="7" t="s">
        <v>7954</v>
      </c>
      <c r="C2049" s="7" t="s">
        <v>4733</v>
      </c>
      <c r="D2049" s="7" t="s">
        <v>7955</v>
      </c>
    </row>
    <row r="2050" spans="1:4" x14ac:dyDescent="0.3">
      <c r="A2050" s="7" t="s">
        <v>318</v>
      </c>
      <c r="B2050" s="7" t="s">
        <v>6620</v>
      </c>
      <c r="C2050" s="7" t="s">
        <v>4736</v>
      </c>
      <c r="D2050" s="7" t="s">
        <v>7956</v>
      </c>
    </row>
    <row r="2051" spans="1:4" x14ac:dyDescent="0.3">
      <c r="A2051" s="7" t="s">
        <v>317</v>
      </c>
      <c r="B2051" s="7" t="s">
        <v>7177</v>
      </c>
      <c r="C2051" s="7" t="s">
        <v>4736</v>
      </c>
      <c r="D2051" s="7" t="s">
        <v>5745</v>
      </c>
    </row>
    <row r="2052" spans="1:4" x14ac:dyDescent="0.3">
      <c r="A2052" s="7" t="s">
        <v>316</v>
      </c>
      <c r="B2052" s="7" t="s">
        <v>7957</v>
      </c>
      <c r="C2052" s="7" t="s">
        <v>4736</v>
      </c>
      <c r="D2052" s="7" t="s">
        <v>7958</v>
      </c>
    </row>
    <row r="2053" spans="1:4" x14ac:dyDescent="0.3">
      <c r="A2053" s="7" t="s">
        <v>315</v>
      </c>
      <c r="B2053" s="7" t="s">
        <v>5920</v>
      </c>
      <c r="C2053" s="7" t="s">
        <v>4733</v>
      </c>
      <c r="D2053" s="7" t="s">
        <v>7959</v>
      </c>
    </row>
    <row r="2054" spans="1:4" x14ac:dyDescent="0.3">
      <c r="A2054" s="7" t="s">
        <v>314</v>
      </c>
      <c r="B2054" s="7" t="s">
        <v>7960</v>
      </c>
      <c r="C2054" s="7" t="s">
        <v>4733</v>
      </c>
      <c r="D2054" s="7" t="s">
        <v>7961</v>
      </c>
    </row>
    <row r="2055" spans="1:4" x14ac:dyDescent="0.3">
      <c r="A2055" s="7" t="s">
        <v>313</v>
      </c>
      <c r="B2055" s="7" t="s">
        <v>7962</v>
      </c>
      <c r="C2055" s="7" t="s">
        <v>4733</v>
      </c>
      <c r="D2055" s="7" t="s">
        <v>5077</v>
      </c>
    </row>
    <row r="2056" spans="1:4" x14ac:dyDescent="0.3">
      <c r="A2056" s="7" t="s">
        <v>312</v>
      </c>
      <c r="B2056" s="7" t="s">
        <v>5613</v>
      </c>
      <c r="C2056" s="7" t="s">
        <v>4733</v>
      </c>
      <c r="D2056" s="7" t="s">
        <v>7963</v>
      </c>
    </row>
    <row r="2057" spans="1:4" x14ac:dyDescent="0.3">
      <c r="A2057" s="7" t="s">
        <v>311</v>
      </c>
      <c r="B2057" s="7" t="s">
        <v>7964</v>
      </c>
      <c r="C2057" s="7" t="s">
        <v>4736</v>
      </c>
      <c r="D2057" s="7" t="s">
        <v>7965</v>
      </c>
    </row>
    <row r="2058" spans="1:4" x14ac:dyDescent="0.3">
      <c r="A2058" s="7" t="s">
        <v>310</v>
      </c>
      <c r="B2058" s="7" t="s">
        <v>7966</v>
      </c>
      <c r="C2058" s="7" t="s">
        <v>4733</v>
      </c>
      <c r="D2058" s="7" t="s">
        <v>7967</v>
      </c>
    </row>
    <row r="2059" spans="1:4" x14ac:dyDescent="0.3">
      <c r="A2059" s="7" t="s">
        <v>309</v>
      </c>
      <c r="B2059" s="7" t="s">
        <v>7968</v>
      </c>
      <c r="C2059" s="7" t="s">
        <v>4736</v>
      </c>
      <c r="D2059" s="7" t="s">
        <v>5709</v>
      </c>
    </row>
    <row r="2060" spans="1:4" x14ac:dyDescent="0.3">
      <c r="A2060" s="7" t="s">
        <v>308</v>
      </c>
      <c r="B2060" s="7" t="s">
        <v>7969</v>
      </c>
      <c r="C2060" s="7" t="s">
        <v>4733</v>
      </c>
      <c r="D2060" s="7" t="s">
        <v>7970</v>
      </c>
    </row>
    <row r="2061" spans="1:4" x14ac:dyDescent="0.3">
      <c r="A2061" s="7" t="s">
        <v>307</v>
      </c>
      <c r="B2061" s="7" t="s">
        <v>7971</v>
      </c>
      <c r="C2061" s="7" t="s">
        <v>4736</v>
      </c>
      <c r="D2061" s="7" t="s">
        <v>6300</v>
      </c>
    </row>
    <row r="2062" spans="1:4" x14ac:dyDescent="0.3">
      <c r="A2062" s="7" t="s">
        <v>306</v>
      </c>
      <c r="B2062" s="7" t="s">
        <v>7972</v>
      </c>
      <c r="C2062" s="7" t="s">
        <v>4736</v>
      </c>
      <c r="D2062" s="7" t="s">
        <v>7973</v>
      </c>
    </row>
    <row r="2063" spans="1:4" x14ac:dyDescent="0.3">
      <c r="A2063" s="7" t="s">
        <v>305</v>
      </c>
      <c r="B2063" s="7" t="s">
        <v>7974</v>
      </c>
      <c r="C2063" s="7" t="s">
        <v>4736</v>
      </c>
      <c r="D2063" s="7" t="s">
        <v>7975</v>
      </c>
    </row>
    <row r="2064" spans="1:4" x14ac:dyDescent="0.3">
      <c r="A2064" s="7" t="s">
        <v>304</v>
      </c>
      <c r="B2064" s="7" t="s">
        <v>6980</v>
      </c>
      <c r="C2064" s="7" t="s">
        <v>4733</v>
      </c>
      <c r="D2064" s="7" t="s">
        <v>7976</v>
      </c>
    </row>
    <row r="2065" spans="1:4" x14ac:dyDescent="0.3">
      <c r="A2065" s="7" t="s">
        <v>303</v>
      </c>
      <c r="B2065" s="7" t="s">
        <v>5673</v>
      </c>
      <c r="C2065" s="7" t="s">
        <v>4733</v>
      </c>
      <c r="D2065" s="7" t="s">
        <v>5199</v>
      </c>
    </row>
    <row r="2066" spans="1:4" x14ac:dyDescent="0.3">
      <c r="A2066" s="7" t="s">
        <v>302</v>
      </c>
      <c r="B2066" s="7" t="s">
        <v>7977</v>
      </c>
      <c r="C2066" s="7" t="s">
        <v>4733</v>
      </c>
      <c r="D2066" s="7" t="s">
        <v>7978</v>
      </c>
    </row>
    <row r="2067" spans="1:4" x14ac:dyDescent="0.3">
      <c r="A2067" s="7" t="s">
        <v>301</v>
      </c>
      <c r="B2067" s="7" t="s">
        <v>6287</v>
      </c>
      <c r="C2067" s="7" t="s">
        <v>4733</v>
      </c>
      <c r="D2067" s="7" t="s">
        <v>7979</v>
      </c>
    </row>
    <row r="2068" spans="1:4" x14ac:dyDescent="0.3">
      <c r="A2068" s="7" t="s">
        <v>299</v>
      </c>
      <c r="B2068" s="7" t="s">
        <v>7980</v>
      </c>
      <c r="C2068" s="7" t="s">
        <v>4736</v>
      </c>
      <c r="D2068" s="7" t="s">
        <v>7237</v>
      </c>
    </row>
    <row r="2069" spans="1:4" x14ac:dyDescent="0.3">
      <c r="A2069" s="7" t="s">
        <v>298</v>
      </c>
      <c r="B2069" s="7" t="s">
        <v>7981</v>
      </c>
      <c r="C2069" s="7" t="s">
        <v>4736</v>
      </c>
      <c r="D2069" s="7" t="s">
        <v>7982</v>
      </c>
    </row>
    <row r="2070" spans="1:4" x14ac:dyDescent="0.3">
      <c r="A2070" s="7" t="s">
        <v>297</v>
      </c>
      <c r="B2070" s="7" t="s">
        <v>7983</v>
      </c>
      <c r="C2070" s="7" t="s">
        <v>4736</v>
      </c>
      <c r="D2070" s="7" t="s">
        <v>7984</v>
      </c>
    </row>
    <row r="2071" spans="1:4" x14ac:dyDescent="0.3">
      <c r="A2071" s="7" t="s">
        <v>296</v>
      </c>
      <c r="B2071" s="7" t="s">
        <v>7985</v>
      </c>
      <c r="C2071" s="7" t="s">
        <v>4733</v>
      </c>
      <c r="D2071" s="7" t="s">
        <v>5095</v>
      </c>
    </row>
    <row r="2072" spans="1:4" x14ac:dyDescent="0.3">
      <c r="A2072" s="7" t="s">
        <v>295</v>
      </c>
      <c r="B2072" s="7" t="s">
        <v>5115</v>
      </c>
      <c r="C2072" s="7" t="s">
        <v>4736</v>
      </c>
      <c r="D2072" s="7" t="s">
        <v>5153</v>
      </c>
    </row>
    <row r="2073" spans="1:4" x14ac:dyDescent="0.3">
      <c r="A2073" s="7" t="s">
        <v>294</v>
      </c>
      <c r="B2073" s="7" t="s">
        <v>7986</v>
      </c>
      <c r="C2073" s="7" t="s">
        <v>4733</v>
      </c>
      <c r="D2073" s="7" t="s">
        <v>7987</v>
      </c>
    </row>
    <row r="2074" spans="1:4" x14ac:dyDescent="0.3">
      <c r="A2074" s="7" t="s">
        <v>293</v>
      </c>
      <c r="B2074" s="7" t="s">
        <v>7988</v>
      </c>
      <c r="C2074" s="7" t="s">
        <v>4736</v>
      </c>
      <c r="D2074" s="7" t="s">
        <v>7989</v>
      </c>
    </row>
    <row r="2075" spans="1:4" x14ac:dyDescent="0.3">
      <c r="A2075" s="7" t="s">
        <v>292</v>
      </c>
      <c r="B2075" s="7" t="s">
        <v>7990</v>
      </c>
      <c r="C2075" s="7" t="s">
        <v>4733</v>
      </c>
      <c r="D2075" s="7" t="s">
        <v>7991</v>
      </c>
    </row>
    <row r="2076" spans="1:4" x14ac:dyDescent="0.3">
      <c r="A2076" s="7" t="s">
        <v>291</v>
      </c>
      <c r="B2076" s="7" t="s">
        <v>7792</v>
      </c>
      <c r="C2076" s="7" t="s">
        <v>4733</v>
      </c>
      <c r="D2076" s="7" t="s">
        <v>7992</v>
      </c>
    </row>
    <row r="2077" spans="1:4" x14ac:dyDescent="0.3">
      <c r="A2077" s="7" t="s">
        <v>290</v>
      </c>
      <c r="B2077" s="7" t="s">
        <v>7993</v>
      </c>
      <c r="C2077" s="7" t="s">
        <v>4736</v>
      </c>
      <c r="D2077" s="7" t="s">
        <v>7510</v>
      </c>
    </row>
    <row r="2078" spans="1:4" x14ac:dyDescent="0.3">
      <c r="A2078" s="7" t="s">
        <v>289</v>
      </c>
      <c r="B2078" s="7" t="s">
        <v>7994</v>
      </c>
      <c r="C2078" s="7" t="s">
        <v>4736</v>
      </c>
      <c r="D2078" s="7" t="s">
        <v>4914</v>
      </c>
    </row>
    <row r="2079" spans="1:4" x14ac:dyDescent="0.3">
      <c r="A2079" s="7" t="s">
        <v>288</v>
      </c>
      <c r="B2079" s="7" t="s">
        <v>7995</v>
      </c>
      <c r="C2079" s="7" t="s">
        <v>4736</v>
      </c>
      <c r="D2079" s="7" t="s">
        <v>5872</v>
      </c>
    </row>
    <row r="2080" spans="1:4" x14ac:dyDescent="0.3">
      <c r="A2080" s="7" t="s">
        <v>287</v>
      </c>
      <c r="B2080" s="7" t="s">
        <v>7996</v>
      </c>
      <c r="C2080" s="7" t="s">
        <v>4736</v>
      </c>
      <c r="D2080" s="7" t="s">
        <v>5709</v>
      </c>
    </row>
    <row r="2081" spans="1:4" x14ac:dyDescent="0.3">
      <c r="A2081" s="7" t="s">
        <v>286</v>
      </c>
      <c r="B2081" s="7" t="s">
        <v>6218</v>
      </c>
      <c r="C2081" s="7" t="s">
        <v>4733</v>
      </c>
      <c r="D2081" s="7" t="s">
        <v>7997</v>
      </c>
    </row>
    <row r="2082" spans="1:4" x14ac:dyDescent="0.3">
      <c r="A2082" s="7" t="s">
        <v>285</v>
      </c>
      <c r="B2082" s="7" t="s">
        <v>7998</v>
      </c>
      <c r="C2082" s="7" t="s">
        <v>4733</v>
      </c>
      <c r="D2082" s="7" t="s">
        <v>6723</v>
      </c>
    </row>
    <row r="2083" spans="1:4" x14ac:dyDescent="0.3">
      <c r="A2083" s="7" t="s">
        <v>284</v>
      </c>
      <c r="B2083" s="7" t="s">
        <v>7999</v>
      </c>
      <c r="C2083" s="7" t="s">
        <v>4733</v>
      </c>
      <c r="D2083" s="7" t="s">
        <v>6571</v>
      </c>
    </row>
    <row r="2084" spans="1:4" x14ac:dyDescent="0.3">
      <c r="A2084" s="7" t="s">
        <v>283</v>
      </c>
      <c r="B2084" s="7" t="s">
        <v>8000</v>
      </c>
      <c r="C2084" s="7" t="s">
        <v>4733</v>
      </c>
      <c r="D2084" s="7" t="s">
        <v>8001</v>
      </c>
    </row>
    <row r="2085" spans="1:4" x14ac:dyDescent="0.3">
      <c r="A2085" s="7" t="s">
        <v>282</v>
      </c>
      <c r="B2085" s="7" t="s">
        <v>8002</v>
      </c>
      <c r="C2085" s="7" t="s">
        <v>4733</v>
      </c>
      <c r="D2085" s="7" t="s">
        <v>8003</v>
      </c>
    </row>
    <row r="2086" spans="1:4" x14ac:dyDescent="0.3">
      <c r="A2086" s="7" t="s">
        <v>281</v>
      </c>
      <c r="B2086" s="7" t="s">
        <v>8004</v>
      </c>
      <c r="C2086" s="7" t="s">
        <v>4733</v>
      </c>
      <c r="D2086" s="7" t="s">
        <v>8005</v>
      </c>
    </row>
    <row r="2087" spans="1:4" x14ac:dyDescent="0.3">
      <c r="A2087" s="7" t="s">
        <v>280</v>
      </c>
      <c r="B2087" s="7" t="s">
        <v>8006</v>
      </c>
      <c r="C2087" s="7" t="s">
        <v>4736</v>
      </c>
      <c r="D2087" s="7" t="s">
        <v>8007</v>
      </c>
    </row>
    <row r="2088" spans="1:4" x14ac:dyDescent="0.3">
      <c r="A2088" s="7" t="s">
        <v>279</v>
      </c>
      <c r="B2088" s="7" t="s">
        <v>5115</v>
      </c>
      <c r="C2088" s="7" t="s">
        <v>4736</v>
      </c>
      <c r="D2088" s="7" t="s">
        <v>5163</v>
      </c>
    </row>
    <row r="2089" spans="1:4" x14ac:dyDescent="0.3">
      <c r="A2089" s="7" t="s">
        <v>278</v>
      </c>
      <c r="B2089" s="7" t="s">
        <v>8008</v>
      </c>
      <c r="C2089" s="7" t="s">
        <v>4733</v>
      </c>
      <c r="D2089" s="7" t="s">
        <v>8009</v>
      </c>
    </row>
    <row r="2090" spans="1:4" x14ac:dyDescent="0.3">
      <c r="A2090" s="7" t="s">
        <v>277</v>
      </c>
      <c r="B2090" s="7" t="s">
        <v>8010</v>
      </c>
      <c r="C2090" s="7" t="s">
        <v>4736</v>
      </c>
      <c r="D2090" s="7" t="s">
        <v>7775</v>
      </c>
    </row>
    <row r="2091" spans="1:4" x14ac:dyDescent="0.3">
      <c r="A2091" s="7" t="s">
        <v>275</v>
      </c>
      <c r="B2091" s="7" t="s">
        <v>8011</v>
      </c>
      <c r="C2091" s="7" t="s">
        <v>4736</v>
      </c>
      <c r="D2091" s="7" t="s">
        <v>8012</v>
      </c>
    </row>
    <row r="2092" spans="1:4" x14ac:dyDescent="0.3">
      <c r="A2092" s="7" t="s">
        <v>274</v>
      </c>
      <c r="B2092" s="7" t="s">
        <v>8013</v>
      </c>
      <c r="C2092" s="7" t="s">
        <v>4736</v>
      </c>
      <c r="D2092" s="7" t="s">
        <v>8014</v>
      </c>
    </row>
    <row r="2093" spans="1:4" x14ac:dyDescent="0.3">
      <c r="A2093" s="7" t="s">
        <v>273</v>
      </c>
      <c r="B2093" s="7" t="s">
        <v>8015</v>
      </c>
      <c r="C2093" s="7" t="s">
        <v>4736</v>
      </c>
      <c r="D2093" s="7" t="s">
        <v>5007</v>
      </c>
    </row>
    <row r="2094" spans="1:4" x14ac:dyDescent="0.3">
      <c r="A2094" s="7" t="s">
        <v>272</v>
      </c>
      <c r="B2094" s="7" t="s">
        <v>8016</v>
      </c>
      <c r="C2094" s="7" t="s">
        <v>4736</v>
      </c>
      <c r="D2094" s="7" t="s">
        <v>4937</v>
      </c>
    </row>
    <row r="2095" spans="1:4" x14ac:dyDescent="0.3">
      <c r="A2095" s="7" t="s">
        <v>271</v>
      </c>
      <c r="B2095" s="7" t="s">
        <v>8017</v>
      </c>
      <c r="C2095" s="7" t="s">
        <v>4733</v>
      </c>
      <c r="D2095" s="7" t="s">
        <v>5553</v>
      </c>
    </row>
    <row r="2096" spans="1:4" x14ac:dyDescent="0.3">
      <c r="A2096" s="7" t="s">
        <v>270</v>
      </c>
      <c r="B2096" s="7" t="s">
        <v>8018</v>
      </c>
      <c r="C2096" s="7" t="s">
        <v>4736</v>
      </c>
      <c r="D2096" s="7" t="s">
        <v>8019</v>
      </c>
    </row>
    <row r="2097" spans="1:4" x14ac:dyDescent="0.3">
      <c r="A2097" s="7" t="s">
        <v>269</v>
      </c>
      <c r="B2097" s="7" t="s">
        <v>8020</v>
      </c>
      <c r="C2097" s="7" t="s">
        <v>4736</v>
      </c>
      <c r="D2097" s="7" t="s">
        <v>5998</v>
      </c>
    </row>
    <row r="2098" spans="1:4" x14ac:dyDescent="0.3">
      <c r="A2098" s="7" t="s">
        <v>268</v>
      </c>
      <c r="B2098" s="7" t="s">
        <v>8021</v>
      </c>
      <c r="C2098" s="7" t="s">
        <v>4736</v>
      </c>
      <c r="D2098" s="7" t="s">
        <v>8022</v>
      </c>
    </row>
    <row r="2099" spans="1:4" x14ac:dyDescent="0.3">
      <c r="A2099" s="7" t="s">
        <v>267</v>
      </c>
      <c r="B2099" s="7" t="s">
        <v>8023</v>
      </c>
      <c r="C2099" s="7" t="s">
        <v>4733</v>
      </c>
      <c r="D2099" s="7" t="s">
        <v>6244</v>
      </c>
    </row>
    <row r="2100" spans="1:4" x14ac:dyDescent="0.3">
      <c r="A2100" s="7" t="s">
        <v>266</v>
      </c>
      <c r="B2100" s="7" t="s">
        <v>8024</v>
      </c>
      <c r="C2100" s="7" t="s">
        <v>4736</v>
      </c>
      <c r="D2100" s="7" t="s">
        <v>5033</v>
      </c>
    </row>
    <row r="2101" spans="1:4" x14ac:dyDescent="0.3">
      <c r="A2101" s="7" t="s">
        <v>265</v>
      </c>
      <c r="B2101" s="7" t="s">
        <v>8025</v>
      </c>
      <c r="C2101" s="7" t="s">
        <v>4733</v>
      </c>
      <c r="D2101" s="7" t="s">
        <v>8026</v>
      </c>
    </row>
    <row r="2102" spans="1:4" x14ac:dyDescent="0.3">
      <c r="A2102" s="7" t="s">
        <v>264</v>
      </c>
      <c r="B2102" s="7" t="s">
        <v>8027</v>
      </c>
      <c r="C2102" s="7" t="s">
        <v>4733</v>
      </c>
      <c r="D2102" s="7" t="s">
        <v>8028</v>
      </c>
    </row>
    <row r="2103" spans="1:4" x14ac:dyDescent="0.3">
      <c r="A2103" s="7" t="s">
        <v>263</v>
      </c>
      <c r="B2103" s="7" t="s">
        <v>7403</v>
      </c>
      <c r="C2103" s="7" t="s">
        <v>4736</v>
      </c>
      <c r="D2103" s="7" t="s">
        <v>5814</v>
      </c>
    </row>
    <row r="2104" spans="1:4" x14ac:dyDescent="0.3">
      <c r="A2104" s="7" t="s">
        <v>262</v>
      </c>
      <c r="B2104" s="7" t="s">
        <v>8029</v>
      </c>
      <c r="C2104" s="7" t="s">
        <v>4736</v>
      </c>
      <c r="D2104" s="7" t="s">
        <v>8030</v>
      </c>
    </row>
    <row r="2105" spans="1:4" x14ac:dyDescent="0.3">
      <c r="A2105" s="7" t="s">
        <v>261</v>
      </c>
      <c r="B2105" s="7" t="s">
        <v>4750</v>
      </c>
      <c r="C2105" s="7" t="s">
        <v>4736</v>
      </c>
      <c r="D2105" s="7" t="s">
        <v>5394</v>
      </c>
    </row>
    <row r="2106" spans="1:4" x14ac:dyDescent="0.3">
      <c r="A2106" s="7" t="s">
        <v>260</v>
      </c>
      <c r="B2106" s="7" t="s">
        <v>8031</v>
      </c>
      <c r="C2106" s="7" t="s">
        <v>4733</v>
      </c>
      <c r="D2106" s="7" t="s">
        <v>8032</v>
      </c>
    </row>
    <row r="2107" spans="1:4" x14ac:dyDescent="0.3">
      <c r="A2107" s="7" t="s">
        <v>259</v>
      </c>
      <c r="B2107" s="7" t="s">
        <v>8033</v>
      </c>
      <c r="C2107" s="7" t="s">
        <v>4733</v>
      </c>
      <c r="D2107" s="7" t="s">
        <v>8034</v>
      </c>
    </row>
    <row r="2108" spans="1:4" x14ac:dyDescent="0.3">
      <c r="A2108" s="7" t="s">
        <v>258</v>
      </c>
      <c r="B2108" s="7" t="s">
        <v>8035</v>
      </c>
      <c r="C2108" s="7" t="s">
        <v>4733</v>
      </c>
      <c r="D2108" s="7" t="s">
        <v>8036</v>
      </c>
    </row>
    <row r="2109" spans="1:4" x14ac:dyDescent="0.3">
      <c r="A2109" s="7" t="s">
        <v>257</v>
      </c>
      <c r="B2109" s="7" t="s">
        <v>8037</v>
      </c>
      <c r="C2109" s="7" t="s">
        <v>4733</v>
      </c>
      <c r="D2109" s="7" t="s">
        <v>8038</v>
      </c>
    </row>
    <row r="2110" spans="1:4" x14ac:dyDescent="0.3">
      <c r="A2110" s="7" t="s">
        <v>256</v>
      </c>
      <c r="B2110" s="7" t="s">
        <v>5581</v>
      </c>
      <c r="C2110" s="7" t="s">
        <v>4733</v>
      </c>
      <c r="D2110" s="7" t="s">
        <v>8039</v>
      </c>
    </row>
    <row r="2111" spans="1:4" x14ac:dyDescent="0.3">
      <c r="A2111" s="7" t="s">
        <v>255</v>
      </c>
      <c r="B2111" s="7" t="s">
        <v>8040</v>
      </c>
      <c r="C2111" s="7" t="s">
        <v>4733</v>
      </c>
      <c r="D2111" s="7" t="s">
        <v>8041</v>
      </c>
    </row>
    <row r="2112" spans="1:4" x14ac:dyDescent="0.3">
      <c r="A2112" s="7" t="s">
        <v>254</v>
      </c>
      <c r="B2112" s="7" t="s">
        <v>8042</v>
      </c>
      <c r="C2112" s="7" t="s">
        <v>4733</v>
      </c>
      <c r="D2112" s="7" t="s">
        <v>8043</v>
      </c>
    </row>
    <row r="2113" spans="1:4" x14ac:dyDescent="0.3">
      <c r="A2113" s="7" t="s">
        <v>253</v>
      </c>
      <c r="B2113" s="7" t="s">
        <v>8044</v>
      </c>
      <c r="C2113" s="7" t="s">
        <v>4733</v>
      </c>
      <c r="D2113" s="7" t="s">
        <v>8045</v>
      </c>
    </row>
    <row r="2114" spans="1:4" x14ac:dyDescent="0.3">
      <c r="A2114" s="7" t="s">
        <v>252</v>
      </c>
      <c r="B2114" s="7" t="s">
        <v>8046</v>
      </c>
      <c r="C2114" s="7" t="s">
        <v>4733</v>
      </c>
      <c r="D2114" s="7" t="s">
        <v>6198</v>
      </c>
    </row>
    <row r="2115" spans="1:4" x14ac:dyDescent="0.3">
      <c r="A2115" s="7" t="s">
        <v>251</v>
      </c>
      <c r="B2115" s="7" t="s">
        <v>8047</v>
      </c>
      <c r="C2115" s="7" t="s">
        <v>4733</v>
      </c>
      <c r="D2115" s="7" t="s">
        <v>5368</v>
      </c>
    </row>
    <row r="2116" spans="1:4" x14ac:dyDescent="0.3">
      <c r="A2116" s="7" t="s">
        <v>250</v>
      </c>
      <c r="B2116" s="7" t="s">
        <v>8048</v>
      </c>
      <c r="C2116" s="7" t="s">
        <v>4733</v>
      </c>
      <c r="D2116" s="7" t="s">
        <v>5672</v>
      </c>
    </row>
    <row r="2117" spans="1:4" x14ac:dyDescent="0.3">
      <c r="A2117" s="7" t="s">
        <v>248</v>
      </c>
      <c r="B2117" s="7" t="s">
        <v>8049</v>
      </c>
      <c r="C2117" s="7" t="s">
        <v>4733</v>
      </c>
      <c r="D2117" s="7" t="s">
        <v>8050</v>
      </c>
    </row>
    <row r="2118" spans="1:4" x14ac:dyDescent="0.3">
      <c r="A2118" s="7" t="s">
        <v>246</v>
      </c>
      <c r="B2118" s="7" t="s">
        <v>8051</v>
      </c>
      <c r="C2118" s="7" t="s">
        <v>4733</v>
      </c>
      <c r="D2118" s="7" t="s">
        <v>8052</v>
      </c>
    </row>
    <row r="2119" spans="1:4" x14ac:dyDescent="0.3">
      <c r="A2119" s="7" t="s">
        <v>245</v>
      </c>
      <c r="B2119" s="7" t="s">
        <v>8053</v>
      </c>
      <c r="C2119" s="7" t="s">
        <v>4736</v>
      </c>
      <c r="D2119" s="7" t="s">
        <v>8054</v>
      </c>
    </row>
    <row r="2120" spans="1:4" x14ac:dyDescent="0.3">
      <c r="A2120" s="7" t="s">
        <v>244</v>
      </c>
      <c r="B2120" s="7" t="s">
        <v>8055</v>
      </c>
      <c r="C2120" s="7" t="s">
        <v>4736</v>
      </c>
      <c r="D2120" s="7" t="s">
        <v>5033</v>
      </c>
    </row>
    <row r="2121" spans="1:4" x14ac:dyDescent="0.3">
      <c r="A2121" s="7" t="s">
        <v>243</v>
      </c>
      <c r="B2121" s="7" t="s">
        <v>8056</v>
      </c>
      <c r="C2121" s="7" t="s">
        <v>4733</v>
      </c>
      <c r="D2121" s="7" t="s">
        <v>5638</v>
      </c>
    </row>
    <row r="2122" spans="1:4" x14ac:dyDescent="0.3">
      <c r="A2122" s="7" t="s">
        <v>242</v>
      </c>
      <c r="B2122" s="7" t="s">
        <v>8057</v>
      </c>
      <c r="C2122" s="7" t="s">
        <v>4733</v>
      </c>
      <c r="D2122" s="7" t="s">
        <v>8058</v>
      </c>
    </row>
    <row r="2123" spans="1:4" x14ac:dyDescent="0.3">
      <c r="A2123" s="7" t="s">
        <v>241</v>
      </c>
      <c r="B2123" s="7" t="s">
        <v>8059</v>
      </c>
      <c r="C2123" s="7" t="s">
        <v>4733</v>
      </c>
      <c r="D2123" s="7" t="s">
        <v>8060</v>
      </c>
    </row>
    <row r="2124" spans="1:4" x14ac:dyDescent="0.3">
      <c r="A2124" s="7" t="s">
        <v>240</v>
      </c>
      <c r="B2124" s="7" t="s">
        <v>8061</v>
      </c>
      <c r="C2124" s="7" t="s">
        <v>4733</v>
      </c>
      <c r="D2124" s="7" t="s">
        <v>8062</v>
      </c>
    </row>
    <row r="2125" spans="1:4" x14ac:dyDescent="0.3">
      <c r="A2125" s="7" t="s">
        <v>239</v>
      </c>
      <c r="B2125" s="7" t="s">
        <v>6036</v>
      </c>
      <c r="C2125" s="7" t="s">
        <v>4733</v>
      </c>
      <c r="D2125" s="7" t="s">
        <v>8063</v>
      </c>
    </row>
    <row r="2126" spans="1:4" x14ac:dyDescent="0.3">
      <c r="A2126" s="7" t="s">
        <v>238</v>
      </c>
      <c r="B2126" s="7" t="s">
        <v>8064</v>
      </c>
      <c r="C2126" s="7" t="s">
        <v>4733</v>
      </c>
      <c r="D2126" s="7" t="s">
        <v>8065</v>
      </c>
    </row>
    <row r="2127" spans="1:4" x14ac:dyDescent="0.3">
      <c r="A2127" s="7" t="s">
        <v>237</v>
      </c>
      <c r="B2127" s="7" t="s">
        <v>8066</v>
      </c>
      <c r="C2127" s="7" t="s">
        <v>4733</v>
      </c>
      <c r="D2127" s="7" t="s">
        <v>5077</v>
      </c>
    </row>
    <row r="2128" spans="1:4" x14ac:dyDescent="0.3">
      <c r="A2128" s="7" t="s">
        <v>236</v>
      </c>
      <c r="B2128" s="7" t="s">
        <v>8067</v>
      </c>
      <c r="C2128" s="7" t="s">
        <v>4736</v>
      </c>
      <c r="D2128" s="7" t="s">
        <v>8068</v>
      </c>
    </row>
    <row r="2129" spans="1:4" x14ac:dyDescent="0.3">
      <c r="A2129" s="7" t="s">
        <v>235</v>
      </c>
      <c r="B2129" s="7" t="s">
        <v>8069</v>
      </c>
      <c r="C2129" s="7" t="s">
        <v>4733</v>
      </c>
      <c r="D2129" s="7" t="s">
        <v>7481</v>
      </c>
    </row>
    <row r="2130" spans="1:4" x14ac:dyDescent="0.3">
      <c r="A2130" s="7" t="s">
        <v>234</v>
      </c>
      <c r="B2130" s="7" t="s">
        <v>8070</v>
      </c>
      <c r="C2130" s="7" t="s">
        <v>4733</v>
      </c>
      <c r="D2130" s="7" t="s">
        <v>8071</v>
      </c>
    </row>
    <row r="2131" spans="1:4" x14ac:dyDescent="0.3">
      <c r="A2131" s="7" t="s">
        <v>233</v>
      </c>
      <c r="B2131" s="7" t="s">
        <v>6140</v>
      </c>
      <c r="C2131" s="7" t="s">
        <v>4733</v>
      </c>
      <c r="D2131" s="7" t="s">
        <v>7314</v>
      </c>
    </row>
    <row r="2132" spans="1:4" x14ac:dyDescent="0.3">
      <c r="A2132" s="7" t="s">
        <v>232</v>
      </c>
      <c r="B2132" s="7" t="s">
        <v>4811</v>
      </c>
      <c r="C2132" s="7" t="s">
        <v>4733</v>
      </c>
      <c r="D2132" s="7" t="s">
        <v>8072</v>
      </c>
    </row>
    <row r="2133" spans="1:4" x14ac:dyDescent="0.3">
      <c r="A2133" s="7" t="s">
        <v>231</v>
      </c>
      <c r="B2133" s="7" t="s">
        <v>8073</v>
      </c>
      <c r="C2133" s="7" t="s">
        <v>4736</v>
      </c>
      <c r="D2133" s="7" t="s">
        <v>8074</v>
      </c>
    </row>
    <row r="2134" spans="1:4" x14ac:dyDescent="0.3">
      <c r="A2134" s="7" t="s">
        <v>230</v>
      </c>
      <c r="B2134" s="7" t="s">
        <v>8075</v>
      </c>
      <c r="C2134" s="7" t="s">
        <v>4733</v>
      </c>
      <c r="D2134" s="7" t="s">
        <v>6071</v>
      </c>
    </row>
    <row r="2135" spans="1:4" x14ac:dyDescent="0.3">
      <c r="A2135" s="7" t="s">
        <v>229</v>
      </c>
      <c r="B2135" s="7" t="s">
        <v>8076</v>
      </c>
      <c r="C2135" s="7" t="s">
        <v>4736</v>
      </c>
      <c r="D2135" s="7" t="s">
        <v>5221</v>
      </c>
    </row>
    <row r="2136" spans="1:4" x14ac:dyDescent="0.3">
      <c r="A2136" s="7" t="s">
        <v>228</v>
      </c>
      <c r="B2136" s="7" t="s">
        <v>8077</v>
      </c>
      <c r="C2136" s="7" t="s">
        <v>4736</v>
      </c>
      <c r="D2136" s="7" t="s">
        <v>8078</v>
      </c>
    </row>
    <row r="2137" spans="1:4" x14ac:dyDescent="0.3">
      <c r="A2137" s="7" t="s">
        <v>227</v>
      </c>
      <c r="B2137" s="7" t="s">
        <v>7907</v>
      </c>
      <c r="C2137" s="7" t="s">
        <v>4736</v>
      </c>
      <c r="D2137" s="7" t="s">
        <v>8079</v>
      </c>
    </row>
    <row r="2138" spans="1:4" x14ac:dyDescent="0.3">
      <c r="A2138" s="7" t="s">
        <v>226</v>
      </c>
      <c r="B2138" s="7" t="s">
        <v>7311</v>
      </c>
      <c r="C2138" s="7" t="s">
        <v>4736</v>
      </c>
      <c r="D2138" s="7" t="s">
        <v>8080</v>
      </c>
    </row>
    <row r="2139" spans="1:4" x14ac:dyDescent="0.3">
      <c r="A2139" s="7" t="s">
        <v>225</v>
      </c>
      <c r="B2139" s="7" t="s">
        <v>8081</v>
      </c>
      <c r="C2139" s="7" t="s">
        <v>5608</v>
      </c>
      <c r="D2139" s="7" t="s">
        <v>5553</v>
      </c>
    </row>
    <row r="2140" spans="1:4" x14ac:dyDescent="0.3">
      <c r="A2140" s="7" t="s">
        <v>224</v>
      </c>
      <c r="B2140" s="7" t="s">
        <v>8082</v>
      </c>
      <c r="C2140" s="7" t="s">
        <v>4736</v>
      </c>
      <c r="D2140" s="7" t="s">
        <v>8083</v>
      </c>
    </row>
    <row r="2141" spans="1:4" x14ac:dyDescent="0.3">
      <c r="A2141" s="7" t="s">
        <v>223</v>
      </c>
      <c r="B2141" s="7" t="s">
        <v>8084</v>
      </c>
      <c r="C2141" s="7" t="s">
        <v>4736</v>
      </c>
      <c r="D2141" s="7" t="s">
        <v>4918</v>
      </c>
    </row>
    <row r="2142" spans="1:4" x14ac:dyDescent="0.3">
      <c r="A2142" s="7" t="s">
        <v>222</v>
      </c>
      <c r="B2142" s="7" t="s">
        <v>8085</v>
      </c>
      <c r="C2142" s="7" t="s">
        <v>4733</v>
      </c>
      <c r="D2142" s="7" t="s">
        <v>4888</v>
      </c>
    </row>
    <row r="2143" spans="1:4" x14ac:dyDescent="0.3">
      <c r="A2143" s="7" t="s">
        <v>221</v>
      </c>
      <c r="B2143" s="7" t="s">
        <v>8086</v>
      </c>
      <c r="C2143" s="7" t="s">
        <v>4733</v>
      </c>
      <c r="D2143" s="7" t="s">
        <v>8087</v>
      </c>
    </row>
    <row r="2144" spans="1:4" x14ac:dyDescent="0.3">
      <c r="A2144" s="7" t="s">
        <v>220</v>
      </c>
      <c r="B2144" s="7" t="s">
        <v>8088</v>
      </c>
      <c r="C2144" s="7" t="s">
        <v>4733</v>
      </c>
      <c r="D2144" s="7" t="s">
        <v>8089</v>
      </c>
    </row>
    <row r="2145" spans="1:4" x14ac:dyDescent="0.3">
      <c r="A2145" s="7" t="s">
        <v>219</v>
      </c>
      <c r="B2145" s="7" t="s">
        <v>8090</v>
      </c>
      <c r="C2145" s="7" t="s">
        <v>4733</v>
      </c>
      <c r="D2145" s="7" t="s">
        <v>8091</v>
      </c>
    </row>
    <row r="2146" spans="1:4" x14ac:dyDescent="0.3">
      <c r="A2146" s="7" t="s">
        <v>218</v>
      </c>
      <c r="B2146" s="7" t="s">
        <v>8092</v>
      </c>
      <c r="C2146" s="7" t="s">
        <v>4736</v>
      </c>
      <c r="D2146" s="7" t="s">
        <v>8093</v>
      </c>
    </row>
    <row r="2147" spans="1:4" x14ac:dyDescent="0.3">
      <c r="A2147" s="7" t="s">
        <v>217</v>
      </c>
      <c r="B2147" s="7" t="s">
        <v>8094</v>
      </c>
      <c r="C2147" s="7" t="s">
        <v>4736</v>
      </c>
      <c r="D2147" s="7" t="s">
        <v>8095</v>
      </c>
    </row>
    <row r="2148" spans="1:4" x14ac:dyDescent="0.3">
      <c r="A2148" s="7" t="s">
        <v>216</v>
      </c>
      <c r="B2148" s="7" t="s">
        <v>8096</v>
      </c>
      <c r="C2148" s="7" t="s">
        <v>4736</v>
      </c>
      <c r="D2148" s="7" t="s">
        <v>8097</v>
      </c>
    </row>
    <row r="2149" spans="1:4" x14ac:dyDescent="0.3">
      <c r="A2149" s="7" t="s">
        <v>215</v>
      </c>
      <c r="B2149" s="7" t="s">
        <v>8098</v>
      </c>
      <c r="C2149" s="7" t="s">
        <v>4736</v>
      </c>
      <c r="D2149" s="7" t="s">
        <v>8099</v>
      </c>
    </row>
    <row r="2150" spans="1:4" x14ac:dyDescent="0.3">
      <c r="A2150" s="7" t="s">
        <v>214</v>
      </c>
      <c r="B2150" s="7" t="s">
        <v>8100</v>
      </c>
      <c r="C2150" s="7" t="s">
        <v>4736</v>
      </c>
      <c r="D2150" s="7" t="s">
        <v>4785</v>
      </c>
    </row>
    <row r="2151" spans="1:4" x14ac:dyDescent="0.3">
      <c r="A2151" s="7" t="s">
        <v>213</v>
      </c>
      <c r="B2151" s="7" t="s">
        <v>7064</v>
      </c>
      <c r="C2151" s="7" t="s">
        <v>4736</v>
      </c>
      <c r="D2151" s="7" t="s">
        <v>8101</v>
      </c>
    </row>
    <row r="2152" spans="1:4" x14ac:dyDescent="0.3">
      <c r="A2152" s="7" t="s">
        <v>212</v>
      </c>
      <c r="B2152" s="7" t="s">
        <v>8102</v>
      </c>
      <c r="C2152" s="7" t="s">
        <v>4736</v>
      </c>
      <c r="D2152" s="7" t="s">
        <v>8103</v>
      </c>
    </row>
    <row r="2153" spans="1:4" x14ac:dyDescent="0.3">
      <c r="A2153" s="7" t="s">
        <v>211</v>
      </c>
      <c r="B2153" s="7" t="s">
        <v>8104</v>
      </c>
      <c r="C2153" s="7" t="s">
        <v>4736</v>
      </c>
      <c r="D2153" s="7" t="s">
        <v>8105</v>
      </c>
    </row>
    <row r="2154" spans="1:4" x14ac:dyDescent="0.3">
      <c r="A2154" s="7" t="s">
        <v>210</v>
      </c>
      <c r="B2154" s="7" t="s">
        <v>8106</v>
      </c>
      <c r="C2154" s="7" t="s">
        <v>4736</v>
      </c>
      <c r="D2154" s="7" t="s">
        <v>8107</v>
      </c>
    </row>
    <row r="2155" spans="1:4" x14ac:dyDescent="0.3">
      <c r="A2155" s="7" t="s">
        <v>209</v>
      </c>
      <c r="B2155" s="7" t="s">
        <v>8108</v>
      </c>
      <c r="C2155" s="7" t="s">
        <v>4736</v>
      </c>
      <c r="D2155" s="7" t="s">
        <v>8109</v>
      </c>
    </row>
    <row r="2156" spans="1:4" x14ac:dyDescent="0.3">
      <c r="A2156" s="7" t="s">
        <v>208</v>
      </c>
      <c r="B2156" s="7" t="s">
        <v>8056</v>
      </c>
      <c r="C2156" s="7" t="s">
        <v>4736</v>
      </c>
      <c r="D2156" s="7" t="s">
        <v>8110</v>
      </c>
    </row>
    <row r="2157" spans="1:4" x14ac:dyDescent="0.3">
      <c r="A2157" s="7" t="s">
        <v>207</v>
      </c>
      <c r="B2157" s="7" t="s">
        <v>8111</v>
      </c>
      <c r="C2157" s="7" t="s">
        <v>4736</v>
      </c>
      <c r="D2157" s="7" t="s">
        <v>7754</v>
      </c>
    </row>
    <row r="2158" spans="1:4" x14ac:dyDescent="0.3">
      <c r="A2158" s="7" t="s">
        <v>206</v>
      </c>
      <c r="B2158" s="7" t="s">
        <v>8112</v>
      </c>
      <c r="C2158" s="7" t="s">
        <v>4736</v>
      </c>
      <c r="D2158" s="7" t="s">
        <v>4749</v>
      </c>
    </row>
    <row r="2159" spans="1:4" x14ac:dyDescent="0.3">
      <c r="A2159" s="7" t="s">
        <v>205</v>
      </c>
      <c r="B2159" s="7" t="s">
        <v>8113</v>
      </c>
      <c r="C2159" s="7" t="s">
        <v>4733</v>
      </c>
      <c r="D2159" s="7" t="s">
        <v>8114</v>
      </c>
    </row>
    <row r="2160" spans="1:4" x14ac:dyDescent="0.3">
      <c r="A2160" s="7" t="s">
        <v>204</v>
      </c>
      <c r="B2160" s="7" t="s">
        <v>8115</v>
      </c>
      <c r="C2160" s="7" t="s">
        <v>4733</v>
      </c>
      <c r="D2160" s="7" t="s">
        <v>7528</v>
      </c>
    </row>
    <row r="2161" spans="1:4" x14ac:dyDescent="0.3">
      <c r="A2161" s="7" t="s">
        <v>203</v>
      </c>
      <c r="B2161" s="7" t="s">
        <v>8116</v>
      </c>
      <c r="C2161" s="7" t="s">
        <v>4733</v>
      </c>
      <c r="D2161" s="7" t="s">
        <v>8117</v>
      </c>
    </row>
    <row r="2162" spans="1:4" x14ac:dyDescent="0.3">
      <c r="A2162" s="7" t="s">
        <v>202</v>
      </c>
      <c r="B2162" s="7" t="s">
        <v>8118</v>
      </c>
      <c r="C2162" s="7" t="s">
        <v>4733</v>
      </c>
      <c r="D2162" s="7" t="s">
        <v>6086</v>
      </c>
    </row>
    <row r="2163" spans="1:4" x14ac:dyDescent="0.3">
      <c r="A2163" s="7" t="s">
        <v>201</v>
      </c>
      <c r="B2163" s="7" t="s">
        <v>8119</v>
      </c>
      <c r="C2163" s="7" t="s">
        <v>4733</v>
      </c>
      <c r="D2163" s="7" t="s">
        <v>5089</v>
      </c>
    </row>
    <row r="2164" spans="1:4" x14ac:dyDescent="0.3">
      <c r="A2164" s="7" t="s">
        <v>199</v>
      </c>
      <c r="B2164" s="7" t="s">
        <v>8120</v>
      </c>
      <c r="C2164" s="7" t="s">
        <v>5608</v>
      </c>
      <c r="D2164" s="7" t="s">
        <v>8121</v>
      </c>
    </row>
    <row r="2165" spans="1:4" x14ac:dyDescent="0.3">
      <c r="A2165" s="7" t="s">
        <v>198</v>
      </c>
      <c r="B2165" s="7" t="s">
        <v>4889</v>
      </c>
      <c r="C2165" s="7" t="s">
        <v>4733</v>
      </c>
      <c r="D2165" s="7" t="s">
        <v>8122</v>
      </c>
    </row>
    <row r="2166" spans="1:4" x14ac:dyDescent="0.3">
      <c r="A2166" s="7" t="s">
        <v>197</v>
      </c>
      <c r="B2166" s="7" t="s">
        <v>8123</v>
      </c>
      <c r="C2166" s="7" t="s">
        <v>4736</v>
      </c>
      <c r="D2166" s="7" t="s">
        <v>6016</v>
      </c>
    </row>
    <row r="2167" spans="1:4" x14ac:dyDescent="0.3">
      <c r="A2167" s="7" t="s">
        <v>196</v>
      </c>
      <c r="B2167" s="7" t="s">
        <v>8124</v>
      </c>
      <c r="C2167" s="7" t="s">
        <v>4736</v>
      </c>
      <c r="D2167" s="7" t="s">
        <v>8125</v>
      </c>
    </row>
    <row r="2168" spans="1:4" x14ac:dyDescent="0.3">
      <c r="A2168" s="7" t="s">
        <v>195</v>
      </c>
      <c r="B2168" s="7" t="s">
        <v>8126</v>
      </c>
      <c r="C2168" s="7" t="s">
        <v>4736</v>
      </c>
      <c r="D2168" s="7" t="s">
        <v>8127</v>
      </c>
    </row>
    <row r="2169" spans="1:4" x14ac:dyDescent="0.3">
      <c r="A2169" s="7" t="s">
        <v>194</v>
      </c>
      <c r="B2169" s="7" t="s">
        <v>8128</v>
      </c>
      <c r="C2169" s="7" t="s">
        <v>4736</v>
      </c>
      <c r="D2169" s="7" t="s">
        <v>5763</v>
      </c>
    </row>
    <row r="2170" spans="1:4" x14ac:dyDescent="0.3">
      <c r="A2170" s="7" t="s">
        <v>193</v>
      </c>
      <c r="B2170" s="7" t="s">
        <v>8129</v>
      </c>
      <c r="C2170" s="7" t="s">
        <v>4736</v>
      </c>
      <c r="D2170" s="7" t="s">
        <v>8130</v>
      </c>
    </row>
    <row r="2171" spans="1:4" x14ac:dyDescent="0.3">
      <c r="A2171" s="7" t="s">
        <v>192</v>
      </c>
      <c r="B2171" s="7" t="s">
        <v>8131</v>
      </c>
      <c r="C2171" s="7" t="s">
        <v>4736</v>
      </c>
      <c r="D2171" s="7" t="s">
        <v>5013</v>
      </c>
    </row>
    <row r="2172" spans="1:4" x14ac:dyDescent="0.3">
      <c r="A2172" s="7" t="s">
        <v>191</v>
      </c>
      <c r="B2172" s="7" t="s">
        <v>8132</v>
      </c>
      <c r="C2172" s="7" t="s">
        <v>4733</v>
      </c>
      <c r="D2172" s="7" t="s">
        <v>5945</v>
      </c>
    </row>
    <row r="2173" spans="1:4" x14ac:dyDescent="0.3">
      <c r="A2173" s="7" t="s">
        <v>190</v>
      </c>
      <c r="B2173" s="7" t="s">
        <v>7424</v>
      </c>
      <c r="C2173" s="7" t="s">
        <v>4736</v>
      </c>
      <c r="D2173" s="7" t="s">
        <v>5027</v>
      </c>
    </row>
    <row r="2174" spans="1:4" x14ac:dyDescent="0.3">
      <c r="A2174" s="7" t="s">
        <v>189</v>
      </c>
      <c r="B2174" s="7" t="s">
        <v>8133</v>
      </c>
      <c r="C2174" s="7" t="s">
        <v>4736</v>
      </c>
      <c r="D2174" s="7" t="s">
        <v>8134</v>
      </c>
    </row>
    <row r="2175" spans="1:4" x14ac:dyDescent="0.3">
      <c r="A2175" s="7" t="s">
        <v>188</v>
      </c>
      <c r="B2175" s="7" t="s">
        <v>6623</v>
      </c>
      <c r="C2175" s="7" t="s">
        <v>4733</v>
      </c>
      <c r="D2175" s="7" t="s">
        <v>8135</v>
      </c>
    </row>
    <row r="2176" spans="1:4" x14ac:dyDescent="0.3">
      <c r="A2176" s="7" t="s">
        <v>187</v>
      </c>
      <c r="B2176" s="7" t="s">
        <v>8136</v>
      </c>
      <c r="C2176" s="7" t="s">
        <v>4736</v>
      </c>
      <c r="D2176" s="7" t="s">
        <v>8137</v>
      </c>
    </row>
    <row r="2177" spans="1:4" x14ac:dyDescent="0.3">
      <c r="A2177" s="7" t="s">
        <v>186</v>
      </c>
      <c r="B2177" s="7" t="s">
        <v>5160</v>
      </c>
      <c r="C2177" s="7" t="s">
        <v>4733</v>
      </c>
      <c r="D2177" s="7" t="s">
        <v>8138</v>
      </c>
    </row>
    <row r="2178" spans="1:4" x14ac:dyDescent="0.3">
      <c r="A2178" s="7" t="s">
        <v>185</v>
      </c>
      <c r="B2178" s="7" t="s">
        <v>5145</v>
      </c>
      <c r="C2178" s="7" t="s">
        <v>4733</v>
      </c>
      <c r="D2178" s="7" t="s">
        <v>8139</v>
      </c>
    </row>
    <row r="2179" spans="1:4" x14ac:dyDescent="0.3">
      <c r="A2179" s="7" t="s">
        <v>184</v>
      </c>
      <c r="B2179" s="7" t="s">
        <v>5909</v>
      </c>
      <c r="C2179" s="7" t="s">
        <v>4733</v>
      </c>
      <c r="D2179" s="7" t="s">
        <v>5388</v>
      </c>
    </row>
    <row r="2180" spans="1:4" x14ac:dyDescent="0.3">
      <c r="A2180" s="7" t="s">
        <v>183</v>
      </c>
      <c r="B2180" s="7" t="s">
        <v>8140</v>
      </c>
      <c r="C2180" s="7" t="s">
        <v>4733</v>
      </c>
      <c r="D2180" s="7" t="s">
        <v>8141</v>
      </c>
    </row>
    <row r="2181" spans="1:4" x14ac:dyDescent="0.3">
      <c r="A2181" s="7" t="s">
        <v>182</v>
      </c>
      <c r="B2181" s="7" t="s">
        <v>6680</v>
      </c>
      <c r="C2181" s="7" t="s">
        <v>4733</v>
      </c>
      <c r="D2181" s="7" t="s">
        <v>5351</v>
      </c>
    </row>
    <row r="2182" spans="1:4" x14ac:dyDescent="0.3">
      <c r="A2182" s="7" t="s">
        <v>181</v>
      </c>
      <c r="B2182" s="7" t="s">
        <v>8142</v>
      </c>
      <c r="C2182" s="7" t="s">
        <v>4733</v>
      </c>
      <c r="D2182" s="7" t="s">
        <v>8143</v>
      </c>
    </row>
    <row r="2183" spans="1:4" x14ac:dyDescent="0.3">
      <c r="A2183" s="7" t="s">
        <v>180</v>
      </c>
      <c r="B2183" s="7" t="s">
        <v>8144</v>
      </c>
      <c r="C2183" s="7" t="s">
        <v>4733</v>
      </c>
      <c r="D2183" s="7" t="s">
        <v>5384</v>
      </c>
    </row>
    <row r="2184" spans="1:4" x14ac:dyDescent="0.3">
      <c r="A2184" s="7" t="s">
        <v>179</v>
      </c>
      <c r="B2184" s="7" t="s">
        <v>5443</v>
      </c>
      <c r="C2184" s="7" t="s">
        <v>4736</v>
      </c>
      <c r="D2184" s="7" t="s">
        <v>7623</v>
      </c>
    </row>
    <row r="2185" spans="1:4" x14ac:dyDescent="0.3">
      <c r="A2185" s="7" t="s">
        <v>178</v>
      </c>
      <c r="B2185" s="7" t="s">
        <v>8145</v>
      </c>
      <c r="C2185" s="7" t="s">
        <v>4736</v>
      </c>
      <c r="D2185" s="7" t="s">
        <v>8146</v>
      </c>
    </row>
    <row r="2186" spans="1:4" x14ac:dyDescent="0.3">
      <c r="A2186" s="7" t="s">
        <v>177</v>
      </c>
      <c r="B2186" s="7" t="s">
        <v>8147</v>
      </c>
      <c r="C2186" s="7" t="s">
        <v>4736</v>
      </c>
      <c r="D2186" s="7" t="s">
        <v>5217</v>
      </c>
    </row>
    <row r="2187" spans="1:4" x14ac:dyDescent="0.3">
      <c r="A2187" s="7" t="s">
        <v>176</v>
      </c>
      <c r="B2187" s="7" t="s">
        <v>5712</v>
      </c>
      <c r="C2187" s="7" t="s">
        <v>4736</v>
      </c>
      <c r="D2187" s="7" t="s">
        <v>8148</v>
      </c>
    </row>
    <row r="2188" spans="1:4" x14ac:dyDescent="0.3">
      <c r="A2188" s="7" t="s">
        <v>175</v>
      </c>
      <c r="B2188" s="7" t="s">
        <v>8149</v>
      </c>
      <c r="C2188" s="7" t="s">
        <v>4736</v>
      </c>
      <c r="D2188" s="7" t="s">
        <v>4747</v>
      </c>
    </row>
    <row r="2189" spans="1:4" x14ac:dyDescent="0.3">
      <c r="A2189" s="7" t="s">
        <v>174</v>
      </c>
      <c r="B2189" s="7" t="s">
        <v>8150</v>
      </c>
      <c r="C2189" s="7" t="s">
        <v>4736</v>
      </c>
      <c r="D2189" s="7" t="s">
        <v>4896</v>
      </c>
    </row>
    <row r="2190" spans="1:4" x14ac:dyDescent="0.3">
      <c r="A2190" s="7" t="s">
        <v>173</v>
      </c>
      <c r="B2190" s="7" t="s">
        <v>6954</v>
      </c>
      <c r="C2190" s="7" t="s">
        <v>4736</v>
      </c>
      <c r="D2190" s="7" t="s">
        <v>8151</v>
      </c>
    </row>
    <row r="2191" spans="1:4" x14ac:dyDescent="0.3">
      <c r="A2191" s="7" t="s">
        <v>172</v>
      </c>
      <c r="B2191" s="7" t="s">
        <v>8152</v>
      </c>
      <c r="C2191" s="7" t="s">
        <v>4736</v>
      </c>
      <c r="D2191" s="7" t="s">
        <v>8153</v>
      </c>
    </row>
    <row r="2192" spans="1:4" x14ac:dyDescent="0.3">
      <c r="A2192" s="7" t="s">
        <v>171</v>
      </c>
      <c r="B2192" s="7" t="s">
        <v>5142</v>
      </c>
      <c r="C2192" s="7" t="s">
        <v>4736</v>
      </c>
      <c r="D2192" s="7" t="s">
        <v>8154</v>
      </c>
    </row>
    <row r="2193" spans="1:4" x14ac:dyDescent="0.3">
      <c r="A2193" s="7" t="s">
        <v>169</v>
      </c>
      <c r="B2193" s="7" t="s">
        <v>8155</v>
      </c>
      <c r="C2193" s="7" t="s">
        <v>4736</v>
      </c>
      <c r="D2193" s="7" t="s">
        <v>8156</v>
      </c>
    </row>
    <row r="2194" spans="1:4" x14ac:dyDescent="0.3">
      <c r="A2194" s="7" t="s">
        <v>167</v>
      </c>
      <c r="B2194" s="7" t="s">
        <v>7531</v>
      </c>
      <c r="C2194" s="7" t="s">
        <v>4736</v>
      </c>
      <c r="D2194" s="7" t="s">
        <v>6525</v>
      </c>
    </row>
    <row r="2195" spans="1:4" x14ac:dyDescent="0.3">
      <c r="A2195" s="7" t="s">
        <v>165</v>
      </c>
      <c r="B2195" s="7" t="s">
        <v>5825</v>
      </c>
      <c r="C2195" s="7" t="s">
        <v>4736</v>
      </c>
      <c r="D2195" s="7" t="s">
        <v>8157</v>
      </c>
    </row>
    <row r="2196" spans="1:4" x14ac:dyDescent="0.3">
      <c r="A2196" s="7" t="s">
        <v>163</v>
      </c>
      <c r="B2196" s="7" t="s">
        <v>8158</v>
      </c>
      <c r="C2196" s="7" t="s">
        <v>4736</v>
      </c>
      <c r="D2196" s="7" t="s">
        <v>8159</v>
      </c>
    </row>
    <row r="2197" spans="1:4" x14ac:dyDescent="0.3">
      <c r="A2197" s="7" t="s">
        <v>162</v>
      </c>
      <c r="B2197" s="7" t="s">
        <v>5656</v>
      </c>
      <c r="C2197" s="7" t="s">
        <v>4736</v>
      </c>
      <c r="D2197" s="7" t="s">
        <v>8160</v>
      </c>
    </row>
    <row r="2198" spans="1:4" x14ac:dyDescent="0.3">
      <c r="A2198" s="7" t="s">
        <v>161</v>
      </c>
      <c r="B2198" s="7" t="s">
        <v>8161</v>
      </c>
      <c r="C2198" s="7" t="s">
        <v>4736</v>
      </c>
      <c r="D2198" s="7" t="s">
        <v>8162</v>
      </c>
    </row>
    <row r="2199" spans="1:4" x14ac:dyDescent="0.3">
      <c r="A2199" s="7" t="s">
        <v>160</v>
      </c>
      <c r="B2199" s="7" t="s">
        <v>8163</v>
      </c>
      <c r="C2199" s="7" t="s">
        <v>4736</v>
      </c>
      <c r="D2199" s="7" t="s">
        <v>4830</v>
      </c>
    </row>
    <row r="2200" spans="1:4" x14ac:dyDescent="0.3">
      <c r="A2200" s="7" t="s">
        <v>159</v>
      </c>
      <c r="B2200" s="7" t="s">
        <v>8164</v>
      </c>
      <c r="C2200" s="7" t="s">
        <v>4736</v>
      </c>
      <c r="D2200" s="7" t="s">
        <v>8165</v>
      </c>
    </row>
    <row r="2201" spans="1:4" x14ac:dyDescent="0.3">
      <c r="A2201" s="7" t="s">
        <v>158</v>
      </c>
      <c r="B2201" s="7" t="s">
        <v>8166</v>
      </c>
      <c r="C2201" s="7" t="s">
        <v>4736</v>
      </c>
      <c r="D2201" s="7" t="s">
        <v>8167</v>
      </c>
    </row>
    <row r="2202" spans="1:4" x14ac:dyDescent="0.3">
      <c r="A2202" s="7" t="s">
        <v>157</v>
      </c>
      <c r="B2202" s="7" t="s">
        <v>8168</v>
      </c>
      <c r="C2202" s="7" t="s">
        <v>4736</v>
      </c>
      <c r="D2202" s="7" t="s">
        <v>8169</v>
      </c>
    </row>
    <row r="2203" spans="1:4" x14ac:dyDescent="0.3">
      <c r="A2203" s="7" t="s">
        <v>156</v>
      </c>
      <c r="B2203" s="7" t="s">
        <v>8170</v>
      </c>
      <c r="C2203" s="7" t="s">
        <v>4736</v>
      </c>
      <c r="D2203" s="7" t="s">
        <v>5081</v>
      </c>
    </row>
    <row r="2204" spans="1:4" x14ac:dyDescent="0.3">
      <c r="A2204" s="7" t="s">
        <v>155</v>
      </c>
      <c r="B2204" s="7" t="s">
        <v>8171</v>
      </c>
      <c r="C2204" s="7" t="s">
        <v>4733</v>
      </c>
      <c r="D2204" s="7" t="s">
        <v>8172</v>
      </c>
    </row>
    <row r="2205" spans="1:4" x14ac:dyDescent="0.3">
      <c r="A2205" s="7" t="s">
        <v>154</v>
      </c>
      <c r="B2205" s="7" t="s">
        <v>8173</v>
      </c>
      <c r="C2205" s="7" t="s">
        <v>4733</v>
      </c>
      <c r="D2205" s="7" t="s">
        <v>7386</v>
      </c>
    </row>
    <row r="2206" spans="1:4" x14ac:dyDescent="0.3">
      <c r="A2206" s="7" t="s">
        <v>153</v>
      </c>
      <c r="B2206" s="7" t="s">
        <v>8174</v>
      </c>
      <c r="C2206" s="7" t="s">
        <v>4733</v>
      </c>
      <c r="D2206" s="7" t="s">
        <v>8175</v>
      </c>
    </row>
    <row r="2207" spans="1:4" x14ac:dyDescent="0.3">
      <c r="A2207" s="7" t="s">
        <v>152</v>
      </c>
      <c r="B2207" s="7" t="s">
        <v>8176</v>
      </c>
      <c r="C2207" s="7" t="s">
        <v>4736</v>
      </c>
      <c r="D2207" s="7" t="s">
        <v>8177</v>
      </c>
    </row>
    <row r="2208" spans="1:4" x14ac:dyDescent="0.3">
      <c r="A2208" s="7" t="s">
        <v>151</v>
      </c>
      <c r="B2208" s="7" t="s">
        <v>8178</v>
      </c>
      <c r="C2208" s="7" t="s">
        <v>4736</v>
      </c>
      <c r="D2208" s="7" t="s">
        <v>7105</v>
      </c>
    </row>
    <row r="2209" spans="1:4" x14ac:dyDescent="0.3">
      <c r="A2209" s="7" t="s">
        <v>150</v>
      </c>
      <c r="B2209" s="7" t="s">
        <v>8179</v>
      </c>
      <c r="C2209" s="7" t="s">
        <v>4733</v>
      </c>
      <c r="D2209" s="7" t="s">
        <v>8180</v>
      </c>
    </row>
    <row r="2210" spans="1:4" x14ac:dyDescent="0.3">
      <c r="A2210" s="7" t="s">
        <v>149</v>
      </c>
      <c r="B2210" s="7" t="s">
        <v>8181</v>
      </c>
      <c r="C2210" s="7" t="s">
        <v>4733</v>
      </c>
      <c r="D2210" s="7" t="s">
        <v>8182</v>
      </c>
    </row>
    <row r="2211" spans="1:4" x14ac:dyDescent="0.3">
      <c r="A2211" s="7" t="s">
        <v>148</v>
      </c>
      <c r="B2211" s="7" t="s">
        <v>8183</v>
      </c>
      <c r="C2211" s="7" t="s">
        <v>4733</v>
      </c>
      <c r="D2211" s="7" t="s">
        <v>4767</v>
      </c>
    </row>
    <row r="2212" spans="1:4" x14ac:dyDescent="0.3">
      <c r="A2212" s="7" t="s">
        <v>147</v>
      </c>
      <c r="B2212" s="7" t="s">
        <v>8184</v>
      </c>
      <c r="C2212" s="7" t="s">
        <v>4736</v>
      </c>
      <c r="D2212" s="7" t="s">
        <v>7799</v>
      </c>
    </row>
    <row r="2213" spans="1:4" x14ac:dyDescent="0.3">
      <c r="A2213" s="7" t="s">
        <v>146</v>
      </c>
      <c r="B2213" s="7" t="s">
        <v>7612</v>
      </c>
      <c r="C2213" s="7" t="s">
        <v>4736</v>
      </c>
      <c r="D2213" s="7" t="s">
        <v>7105</v>
      </c>
    </row>
    <row r="2214" spans="1:4" x14ac:dyDescent="0.3">
      <c r="A2214" s="7" t="s">
        <v>145</v>
      </c>
      <c r="B2214" s="7" t="s">
        <v>8185</v>
      </c>
      <c r="C2214" s="7" t="s">
        <v>4736</v>
      </c>
      <c r="D2214" s="7" t="s">
        <v>5488</v>
      </c>
    </row>
    <row r="2215" spans="1:4" x14ac:dyDescent="0.3">
      <c r="A2215" s="7" t="s">
        <v>144</v>
      </c>
      <c r="B2215" s="7" t="s">
        <v>8186</v>
      </c>
      <c r="C2215" s="7" t="s">
        <v>4733</v>
      </c>
      <c r="D2215" s="7" t="s">
        <v>8187</v>
      </c>
    </row>
    <row r="2216" spans="1:4" x14ac:dyDescent="0.3">
      <c r="A2216" s="7" t="s">
        <v>143</v>
      </c>
      <c r="B2216" s="7" t="s">
        <v>8188</v>
      </c>
      <c r="C2216" s="7" t="s">
        <v>4733</v>
      </c>
      <c r="D2216" s="7" t="s">
        <v>5507</v>
      </c>
    </row>
    <row r="2217" spans="1:4" x14ac:dyDescent="0.3">
      <c r="A2217" s="7" t="s">
        <v>142</v>
      </c>
      <c r="B2217" s="7" t="s">
        <v>6088</v>
      </c>
      <c r="C2217" s="7" t="s">
        <v>4736</v>
      </c>
      <c r="D2217" s="7" t="s">
        <v>8189</v>
      </c>
    </row>
    <row r="2218" spans="1:4" x14ac:dyDescent="0.3">
      <c r="A2218" s="7" t="s">
        <v>141</v>
      </c>
      <c r="B2218" s="7" t="s">
        <v>4857</v>
      </c>
      <c r="C2218" s="7" t="s">
        <v>4733</v>
      </c>
      <c r="D2218" s="7" t="s">
        <v>8190</v>
      </c>
    </row>
    <row r="2219" spans="1:4" x14ac:dyDescent="0.3">
      <c r="A2219" s="7" t="s">
        <v>140</v>
      </c>
      <c r="B2219" s="7" t="s">
        <v>8191</v>
      </c>
      <c r="C2219" s="7" t="s">
        <v>4733</v>
      </c>
      <c r="D2219" s="7" t="s">
        <v>6037</v>
      </c>
    </row>
    <row r="2220" spans="1:4" x14ac:dyDescent="0.3">
      <c r="A2220" s="7" t="s">
        <v>139</v>
      </c>
      <c r="B2220" s="7" t="s">
        <v>8192</v>
      </c>
      <c r="C2220" s="7" t="s">
        <v>4733</v>
      </c>
      <c r="D2220" s="7" t="s">
        <v>5167</v>
      </c>
    </row>
    <row r="2221" spans="1:4" x14ac:dyDescent="0.3">
      <c r="A2221" s="7" t="s">
        <v>138</v>
      </c>
      <c r="B2221" s="7" t="s">
        <v>8193</v>
      </c>
      <c r="C2221" s="7" t="s">
        <v>4733</v>
      </c>
      <c r="D2221" s="7" t="s">
        <v>7203</v>
      </c>
    </row>
    <row r="2222" spans="1:4" x14ac:dyDescent="0.3">
      <c r="A2222" s="7" t="s">
        <v>137</v>
      </c>
      <c r="B2222" s="7" t="s">
        <v>8194</v>
      </c>
      <c r="C2222" s="7" t="s">
        <v>4736</v>
      </c>
      <c r="D2222" s="7" t="s">
        <v>5005</v>
      </c>
    </row>
    <row r="2223" spans="1:4" x14ac:dyDescent="0.3">
      <c r="A2223" s="7" t="s">
        <v>136</v>
      </c>
      <c r="B2223" s="7" t="s">
        <v>8195</v>
      </c>
      <c r="C2223" s="7" t="s">
        <v>4736</v>
      </c>
      <c r="D2223" s="7" t="s">
        <v>5576</v>
      </c>
    </row>
    <row r="2224" spans="1:4" x14ac:dyDescent="0.3">
      <c r="A2224" s="7" t="s">
        <v>135</v>
      </c>
      <c r="B2224" s="7" t="s">
        <v>5600</v>
      </c>
      <c r="C2224" s="7" t="s">
        <v>4736</v>
      </c>
      <c r="D2224" s="7" t="s">
        <v>5425</v>
      </c>
    </row>
    <row r="2225" spans="1:4" x14ac:dyDescent="0.3">
      <c r="A2225" s="7" t="s">
        <v>134</v>
      </c>
      <c r="B2225" s="7" t="s">
        <v>8196</v>
      </c>
      <c r="C2225" s="7" t="s">
        <v>4736</v>
      </c>
      <c r="D2225" s="7" t="s">
        <v>5576</v>
      </c>
    </row>
    <row r="2226" spans="1:4" x14ac:dyDescent="0.3">
      <c r="A2226" s="7" t="s">
        <v>133</v>
      </c>
      <c r="B2226" s="7" t="s">
        <v>7616</v>
      </c>
      <c r="C2226" s="7" t="s">
        <v>4736</v>
      </c>
      <c r="D2226" s="7" t="s">
        <v>8197</v>
      </c>
    </row>
    <row r="2227" spans="1:4" x14ac:dyDescent="0.3">
      <c r="A2227" s="7" t="s">
        <v>132</v>
      </c>
      <c r="B2227" s="7" t="s">
        <v>6045</v>
      </c>
      <c r="C2227" s="7" t="s">
        <v>4733</v>
      </c>
      <c r="D2227" s="7" t="s">
        <v>5203</v>
      </c>
    </row>
    <row r="2228" spans="1:4" x14ac:dyDescent="0.3">
      <c r="A2228" s="7" t="s">
        <v>131</v>
      </c>
      <c r="B2228" s="7" t="s">
        <v>6990</v>
      </c>
      <c r="C2228" s="7" t="s">
        <v>4733</v>
      </c>
      <c r="D2228" s="7" t="s">
        <v>6875</v>
      </c>
    </row>
    <row r="2229" spans="1:4" x14ac:dyDescent="0.3">
      <c r="A2229" s="7" t="s">
        <v>130</v>
      </c>
      <c r="B2229" s="7" t="s">
        <v>8198</v>
      </c>
      <c r="C2229" s="7" t="s">
        <v>4733</v>
      </c>
      <c r="D2229" s="7" t="s">
        <v>8199</v>
      </c>
    </row>
    <row r="2230" spans="1:4" x14ac:dyDescent="0.3">
      <c r="A2230" s="7" t="s">
        <v>129</v>
      </c>
      <c r="B2230" s="7" t="s">
        <v>8200</v>
      </c>
      <c r="C2230" s="7" t="s">
        <v>4733</v>
      </c>
      <c r="D2230" s="7" t="s">
        <v>8201</v>
      </c>
    </row>
    <row r="2231" spans="1:4" x14ac:dyDescent="0.3">
      <c r="A2231" s="7" t="s">
        <v>128</v>
      </c>
      <c r="B2231" s="7" t="s">
        <v>8202</v>
      </c>
      <c r="C2231" s="7" t="s">
        <v>4736</v>
      </c>
      <c r="D2231" s="7" t="s">
        <v>8203</v>
      </c>
    </row>
    <row r="2232" spans="1:4" x14ac:dyDescent="0.3">
      <c r="A2232" s="7" t="s">
        <v>127</v>
      </c>
      <c r="B2232" s="7" t="s">
        <v>8204</v>
      </c>
      <c r="C2232" s="7" t="s">
        <v>4733</v>
      </c>
      <c r="D2232" s="7" t="s">
        <v>8205</v>
      </c>
    </row>
    <row r="2233" spans="1:4" x14ac:dyDescent="0.3">
      <c r="A2233" s="7" t="s">
        <v>126</v>
      </c>
      <c r="B2233" s="7" t="s">
        <v>8206</v>
      </c>
      <c r="C2233" s="7" t="s">
        <v>4733</v>
      </c>
      <c r="D2233" s="7" t="s">
        <v>8207</v>
      </c>
    </row>
    <row r="2234" spans="1:4" x14ac:dyDescent="0.3">
      <c r="A2234" s="7" t="s">
        <v>125</v>
      </c>
      <c r="B2234" s="7" t="s">
        <v>8208</v>
      </c>
      <c r="C2234" s="7" t="s">
        <v>4733</v>
      </c>
      <c r="D2234" s="7" t="s">
        <v>8209</v>
      </c>
    </row>
    <row r="2235" spans="1:4" x14ac:dyDescent="0.3">
      <c r="A2235" s="7" t="s">
        <v>124</v>
      </c>
      <c r="B2235" s="7" t="s">
        <v>6570</v>
      </c>
      <c r="C2235" s="7" t="s">
        <v>4736</v>
      </c>
      <c r="D2235" s="7" t="s">
        <v>4747</v>
      </c>
    </row>
    <row r="2236" spans="1:4" x14ac:dyDescent="0.3">
      <c r="A2236" s="7" t="s">
        <v>123</v>
      </c>
      <c r="B2236" s="7" t="s">
        <v>8210</v>
      </c>
      <c r="C2236" s="7" t="s">
        <v>4736</v>
      </c>
      <c r="D2236" s="7" t="s">
        <v>4773</v>
      </c>
    </row>
    <row r="2237" spans="1:4" x14ac:dyDescent="0.3">
      <c r="A2237" s="7" t="s">
        <v>122</v>
      </c>
      <c r="B2237" s="7" t="s">
        <v>8211</v>
      </c>
      <c r="C2237" s="7" t="s">
        <v>4736</v>
      </c>
      <c r="D2237" s="7" t="s">
        <v>8212</v>
      </c>
    </row>
    <row r="2238" spans="1:4" x14ac:dyDescent="0.3">
      <c r="A2238" s="7" t="s">
        <v>121</v>
      </c>
      <c r="B2238" s="7" t="s">
        <v>8213</v>
      </c>
      <c r="C2238" s="7" t="s">
        <v>4736</v>
      </c>
      <c r="D2238" s="7" t="s">
        <v>7085</v>
      </c>
    </row>
    <row r="2239" spans="1:4" x14ac:dyDescent="0.3">
      <c r="A2239" s="7" t="s">
        <v>120</v>
      </c>
      <c r="B2239" s="7" t="s">
        <v>8214</v>
      </c>
      <c r="C2239" s="7" t="s">
        <v>4736</v>
      </c>
      <c r="D2239" s="7" t="s">
        <v>8215</v>
      </c>
    </row>
    <row r="2240" spans="1:4" x14ac:dyDescent="0.3">
      <c r="A2240" s="7" t="s">
        <v>119</v>
      </c>
      <c r="B2240" s="7" t="s">
        <v>4863</v>
      </c>
      <c r="C2240" s="7" t="s">
        <v>4736</v>
      </c>
      <c r="D2240" s="7" t="s">
        <v>6747</v>
      </c>
    </row>
    <row r="2241" spans="1:4" x14ac:dyDescent="0.3">
      <c r="A2241" s="7" t="s">
        <v>118</v>
      </c>
      <c r="B2241" s="7" t="s">
        <v>8216</v>
      </c>
      <c r="C2241" s="7" t="s">
        <v>4733</v>
      </c>
      <c r="D2241" s="7" t="s">
        <v>8217</v>
      </c>
    </row>
    <row r="2242" spans="1:4" x14ac:dyDescent="0.3">
      <c r="A2242" s="7" t="s">
        <v>117</v>
      </c>
      <c r="B2242" s="7" t="s">
        <v>8218</v>
      </c>
      <c r="C2242" s="7" t="s">
        <v>4733</v>
      </c>
      <c r="D2242" s="7" t="s">
        <v>4922</v>
      </c>
    </row>
    <row r="2243" spans="1:4" x14ac:dyDescent="0.3">
      <c r="A2243" s="7" t="s">
        <v>116</v>
      </c>
      <c r="B2243" s="7" t="s">
        <v>8219</v>
      </c>
      <c r="C2243" s="7" t="s">
        <v>4733</v>
      </c>
      <c r="D2243" s="7" t="s">
        <v>8220</v>
      </c>
    </row>
    <row r="2244" spans="1:4" x14ac:dyDescent="0.3">
      <c r="A2244" s="7" t="s">
        <v>115</v>
      </c>
      <c r="B2244" s="7" t="s">
        <v>6311</v>
      </c>
      <c r="C2244" s="7" t="s">
        <v>4736</v>
      </c>
      <c r="D2244" s="7" t="s">
        <v>5492</v>
      </c>
    </row>
    <row r="2245" spans="1:4" x14ac:dyDescent="0.3">
      <c r="A2245" s="7" t="s">
        <v>114</v>
      </c>
      <c r="B2245" s="7" t="s">
        <v>8221</v>
      </c>
      <c r="C2245" s="7" t="s">
        <v>4736</v>
      </c>
      <c r="D2245" s="7" t="s">
        <v>4927</v>
      </c>
    </row>
    <row r="2246" spans="1:4" x14ac:dyDescent="0.3">
      <c r="A2246" s="7" t="s">
        <v>113</v>
      </c>
      <c r="B2246" s="7" t="s">
        <v>5909</v>
      </c>
      <c r="C2246" s="7" t="s">
        <v>4733</v>
      </c>
      <c r="D2246" s="7" t="s">
        <v>7103</v>
      </c>
    </row>
    <row r="2247" spans="1:4" x14ac:dyDescent="0.3">
      <c r="A2247" s="7" t="s">
        <v>112</v>
      </c>
      <c r="B2247" s="7" t="s">
        <v>8222</v>
      </c>
      <c r="C2247" s="7" t="s">
        <v>4733</v>
      </c>
      <c r="D2247" s="7" t="s">
        <v>6098</v>
      </c>
    </row>
    <row r="2248" spans="1:4" x14ac:dyDescent="0.3">
      <c r="A2248" s="7" t="s">
        <v>111</v>
      </c>
      <c r="B2248" s="7" t="s">
        <v>8223</v>
      </c>
      <c r="C2248" s="7" t="s">
        <v>4733</v>
      </c>
      <c r="D2248" s="7" t="s">
        <v>4922</v>
      </c>
    </row>
    <row r="2249" spans="1:4" x14ac:dyDescent="0.3">
      <c r="A2249" s="7" t="s">
        <v>110</v>
      </c>
      <c r="B2249" s="7" t="s">
        <v>8224</v>
      </c>
      <c r="C2249" s="7" t="s">
        <v>4736</v>
      </c>
      <c r="D2249" s="7" t="s">
        <v>8225</v>
      </c>
    </row>
    <row r="2250" spans="1:4" x14ac:dyDescent="0.3">
      <c r="A2250" s="7" t="s">
        <v>109</v>
      </c>
      <c r="B2250" s="7" t="s">
        <v>8226</v>
      </c>
      <c r="C2250" s="7" t="s">
        <v>4736</v>
      </c>
      <c r="D2250" s="7" t="s">
        <v>5662</v>
      </c>
    </row>
    <row r="2251" spans="1:4" x14ac:dyDescent="0.3">
      <c r="A2251" s="7" t="s">
        <v>108</v>
      </c>
      <c r="B2251" s="7" t="s">
        <v>8227</v>
      </c>
      <c r="C2251" s="7" t="s">
        <v>4733</v>
      </c>
      <c r="D2251" s="7" t="s">
        <v>5779</v>
      </c>
    </row>
    <row r="2252" spans="1:4" x14ac:dyDescent="0.3">
      <c r="A2252" s="7" t="s">
        <v>107</v>
      </c>
      <c r="B2252" s="7" t="s">
        <v>8228</v>
      </c>
      <c r="C2252" s="7" t="s">
        <v>4733</v>
      </c>
      <c r="D2252" s="7" t="s">
        <v>4792</v>
      </c>
    </row>
    <row r="2253" spans="1:4" x14ac:dyDescent="0.3">
      <c r="A2253" s="7" t="s">
        <v>106</v>
      </c>
      <c r="B2253" s="7" t="s">
        <v>8229</v>
      </c>
      <c r="C2253" s="7" t="s">
        <v>4736</v>
      </c>
      <c r="D2253" s="7" t="s">
        <v>5488</v>
      </c>
    </row>
    <row r="2254" spans="1:4" x14ac:dyDescent="0.3">
      <c r="A2254" s="7" t="s">
        <v>105</v>
      </c>
      <c r="B2254" s="7" t="s">
        <v>8230</v>
      </c>
      <c r="C2254" s="7" t="s">
        <v>4733</v>
      </c>
      <c r="D2254" s="7" t="s">
        <v>8231</v>
      </c>
    </row>
    <row r="2255" spans="1:4" x14ac:dyDescent="0.3">
      <c r="A2255" s="7" t="s">
        <v>104</v>
      </c>
      <c r="B2255" s="7" t="s">
        <v>8232</v>
      </c>
      <c r="C2255" s="7" t="s">
        <v>4733</v>
      </c>
      <c r="D2255" s="7" t="s">
        <v>6507</v>
      </c>
    </row>
    <row r="2256" spans="1:4" x14ac:dyDescent="0.3">
      <c r="A2256" s="7" t="s">
        <v>103</v>
      </c>
      <c r="B2256" s="7" t="s">
        <v>8233</v>
      </c>
      <c r="C2256" s="7" t="s">
        <v>4733</v>
      </c>
      <c r="D2256" s="7" t="s">
        <v>8234</v>
      </c>
    </row>
    <row r="2257" spans="1:4" x14ac:dyDescent="0.3">
      <c r="A2257" s="7" t="s">
        <v>102</v>
      </c>
      <c r="B2257" s="7" t="s">
        <v>4863</v>
      </c>
      <c r="C2257" s="7" t="s">
        <v>4736</v>
      </c>
      <c r="D2257" s="7" t="s">
        <v>4979</v>
      </c>
    </row>
    <row r="2258" spans="1:4" x14ac:dyDescent="0.3">
      <c r="A2258" s="7" t="s">
        <v>101</v>
      </c>
      <c r="B2258" s="7" t="s">
        <v>8235</v>
      </c>
      <c r="C2258" s="7" t="s">
        <v>4736</v>
      </c>
      <c r="D2258" s="7" t="s">
        <v>8236</v>
      </c>
    </row>
    <row r="2259" spans="1:4" x14ac:dyDescent="0.3">
      <c r="A2259" s="7" t="s">
        <v>100</v>
      </c>
      <c r="B2259" s="7" t="s">
        <v>8237</v>
      </c>
      <c r="C2259" s="7" t="s">
        <v>4736</v>
      </c>
      <c r="D2259" s="7" t="s">
        <v>8238</v>
      </c>
    </row>
    <row r="2260" spans="1:4" x14ac:dyDescent="0.3">
      <c r="A2260" s="7" t="s">
        <v>99</v>
      </c>
      <c r="B2260" s="7" t="s">
        <v>8239</v>
      </c>
      <c r="C2260" s="7" t="s">
        <v>4736</v>
      </c>
      <c r="D2260" s="7" t="s">
        <v>8240</v>
      </c>
    </row>
    <row r="2261" spans="1:4" x14ac:dyDescent="0.3">
      <c r="A2261" s="7" t="s">
        <v>98</v>
      </c>
      <c r="B2261" s="7" t="s">
        <v>8241</v>
      </c>
      <c r="C2261" s="7" t="s">
        <v>4736</v>
      </c>
      <c r="D2261" s="7" t="s">
        <v>5169</v>
      </c>
    </row>
    <row r="2262" spans="1:4" x14ac:dyDescent="0.3">
      <c r="A2262" s="7" t="s">
        <v>97</v>
      </c>
      <c r="B2262" s="7" t="s">
        <v>8242</v>
      </c>
      <c r="C2262" s="7" t="s">
        <v>4733</v>
      </c>
      <c r="D2262" s="7" t="s">
        <v>4884</v>
      </c>
    </row>
    <row r="2263" spans="1:4" x14ac:dyDescent="0.3">
      <c r="A2263" s="7" t="s">
        <v>96</v>
      </c>
      <c r="B2263" s="7" t="s">
        <v>8243</v>
      </c>
      <c r="C2263" s="7" t="s">
        <v>4736</v>
      </c>
      <c r="D2263" s="7" t="s">
        <v>4862</v>
      </c>
    </row>
    <row r="2264" spans="1:4" x14ac:dyDescent="0.3">
      <c r="A2264" s="7" t="s">
        <v>95</v>
      </c>
      <c r="B2264" s="7" t="s">
        <v>8244</v>
      </c>
      <c r="C2264" s="7" t="s">
        <v>4736</v>
      </c>
      <c r="D2264" s="7" t="s">
        <v>5130</v>
      </c>
    </row>
    <row r="2265" spans="1:4" x14ac:dyDescent="0.3">
      <c r="A2265" s="7" t="s">
        <v>94</v>
      </c>
      <c r="B2265" s="7" t="s">
        <v>8245</v>
      </c>
      <c r="C2265" s="7" t="s">
        <v>4736</v>
      </c>
      <c r="D2265" s="7" t="s">
        <v>8246</v>
      </c>
    </row>
    <row r="2266" spans="1:4" x14ac:dyDescent="0.3">
      <c r="A2266" s="7" t="s">
        <v>93</v>
      </c>
      <c r="B2266" s="7" t="s">
        <v>7393</v>
      </c>
      <c r="C2266" s="7" t="s">
        <v>4736</v>
      </c>
      <c r="D2266" s="7" t="s">
        <v>5033</v>
      </c>
    </row>
    <row r="2267" spans="1:4" x14ac:dyDescent="0.3">
      <c r="A2267" s="7" t="s">
        <v>92</v>
      </c>
      <c r="B2267" s="7" t="s">
        <v>8247</v>
      </c>
      <c r="C2267" s="7" t="s">
        <v>4733</v>
      </c>
      <c r="D2267" s="7" t="s">
        <v>6645</v>
      </c>
    </row>
    <row r="2268" spans="1:4" x14ac:dyDescent="0.3">
      <c r="A2268" s="7" t="s">
        <v>91</v>
      </c>
      <c r="B2268" s="7" t="s">
        <v>8248</v>
      </c>
      <c r="C2268" s="7" t="s">
        <v>4733</v>
      </c>
      <c r="D2268" s="7" t="s">
        <v>5678</v>
      </c>
    </row>
    <row r="2269" spans="1:4" x14ac:dyDescent="0.3">
      <c r="A2269" s="7" t="s">
        <v>90</v>
      </c>
      <c r="B2269" s="7" t="s">
        <v>8249</v>
      </c>
      <c r="C2269" s="7" t="s">
        <v>4733</v>
      </c>
      <c r="D2269" s="7" t="s">
        <v>8250</v>
      </c>
    </row>
    <row r="2270" spans="1:4" x14ac:dyDescent="0.3">
      <c r="A2270" s="7" t="s">
        <v>89</v>
      </c>
      <c r="B2270" s="7" t="s">
        <v>4990</v>
      </c>
      <c r="C2270" s="7" t="s">
        <v>4733</v>
      </c>
      <c r="D2270" s="7" t="s">
        <v>8251</v>
      </c>
    </row>
    <row r="2271" spans="1:4" x14ac:dyDescent="0.3">
      <c r="A2271" s="7" t="s">
        <v>88</v>
      </c>
      <c r="B2271" s="7" t="s">
        <v>5778</v>
      </c>
      <c r="C2271" s="7" t="s">
        <v>4733</v>
      </c>
      <c r="D2271" s="7" t="s">
        <v>7108</v>
      </c>
    </row>
    <row r="2272" spans="1:4" x14ac:dyDescent="0.3">
      <c r="A2272" s="7" t="s">
        <v>87</v>
      </c>
      <c r="B2272" s="7" t="s">
        <v>8252</v>
      </c>
      <c r="C2272" s="7" t="s">
        <v>4736</v>
      </c>
      <c r="D2272" s="7" t="s">
        <v>8253</v>
      </c>
    </row>
    <row r="2273" spans="1:4" x14ac:dyDescent="0.3">
      <c r="A2273" s="7" t="s">
        <v>86</v>
      </c>
      <c r="B2273" s="7" t="s">
        <v>8254</v>
      </c>
      <c r="C2273" s="7" t="s">
        <v>4733</v>
      </c>
      <c r="D2273" s="7" t="s">
        <v>8255</v>
      </c>
    </row>
    <row r="2274" spans="1:4" x14ac:dyDescent="0.3">
      <c r="A2274" s="7" t="s">
        <v>85</v>
      </c>
      <c r="B2274" s="7" t="s">
        <v>4867</v>
      </c>
      <c r="C2274" s="7" t="s">
        <v>4736</v>
      </c>
      <c r="D2274" s="7" t="s">
        <v>8256</v>
      </c>
    </row>
    <row r="2275" spans="1:4" x14ac:dyDescent="0.3">
      <c r="A2275" s="7" t="s">
        <v>84</v>
      </c>
      <c r="B2275" s="7" t="s">
        <v>8257</v>
      </c>
      <c r="C2275" s="7" t="s">
        <v>4733</v>
      </c>
      <c r="D2275" s="7" t="s">
        <v>8141</v>
      </c>
    </row>
    <row r="2276" spans="1:4" x14ac:dyDescent="0.3">
      <c r="A2276" s="7" t="s">
        <v>83</v>
      </c>
      <c r="B2276" s="7" t="s">
        <v>8258</v>
      </c>
      <c r="C2276" s="7" t="s">
        <v>4736</v>
      </c>
      <c r="D2276" s="7" t="s">
        <v>5575</v>
      </c>
    </row>
    <row r="2277" spans="1:4" x14ac:dyDescent="0.3">
      <c r="A2277" s="7" t="s">
        <v>82</v>
      </c>
      <c r="B2277" s="7" t="s">
        <v>8259</v>
      </c>
      <c r="C2277" s="7" t="s">
        <v>4736</v>
      </c>
      <c r="D2277" s="7" t="s">
        <v>6471</v>
      </c>
    </row>
    <row r="2278" spans="1:4" x14ac:dyDescent="0.3">
      <c r="A2278" s="7" t="s">
        <v>81</v>
      </c>
      <c r="B2278" s="7" t="s">
        <v>8260</v>
      </c>
      <c r="C2278" s="7" t="s">
        <v>4733</v>
      </c>
      <c r="D2278" s="7" t="s">
        <v>8261</v>
      </c>
    </row>
    <row r="2279" spans="1:4" x14ac:dyDescent="0.3">
      <c r="A2279" s="7" t="s">
        <v>80</v>
      </c>
      <c r="B2279" s="7" t="s">
        <v>8262</v>
      </c>
      <c r="C2279" s="7" t="s">
        <v>4736</v>
      </c>
      <c r="D2279" s="7" t="s">
        <v>4937</v>
      </c>
    </row>
    <row r="2280" spans="1:4" x14ac:dyDescent="0.3">
      <c r="A2280" s="7" t="s">
        <v>79</v>
      </c>
      <c r="B2280" s="7" t="s">
        <v>5076</v>
      </c>
      <c r="C2280" s="7" t="s">
        <v>4736</v>
      </c>
      <c r="D2280" s="7" t="s">
        <v>8263</v>
      </c>
    </row>
    <row r="2281" spans="1:4" x14ac:dyDescent="0.3">
      <c r="A2281" s="7" t="s">
        <v>78</v>
      </c>
      <c r="B2281" s="7" t="s">
        <v>8264</v>
      </c>
      <c r="C2281" s="7" t="s">
        <v>4736</v>
      </c>
      <c r="D2281" s="7" t="s">
        <v>4886</v>
      </c>
    </row>
    <row r="2282" spans="1:4" x14ac:dyDescent="0.3">
      <c r="A2282" s="7" t="s">
        <v>77</v>
      </c>
      <c r="B2282" s="7" t="s">
        <v>8265</v>
      </c>
      <c r="C2282" s="7" t="s">
        <v>4736</v>
      </c>
      <c r="D2282" s="7" t="s">
        <v>8266</v>
      </c>
    </row>
    <row r="2283" spans="1:4" x14ac:dyDescent="0.3">
      <c r="A2283" s="7" t="s">
        <v>76</v>
      </c>
      <c r="B2283" s="7" t="s">
        <v>4815</v>
      </c>
      <c r="C2283" s="7" t="s">
        <v>4733</v>
      </c>
      <c r="D2283" s="7" t="s">
        <v>4894</v>
      </c>
    </row>
    <row r="2284" spans="1:4" x14ac:dyDescent="0.3">
      <c r="A2284" s="7" t="s">
        <v>75</v>
      </c>
      <c r="B2284" s="7" t="s">
        <v>8267</v>
      </c>
      <c r="C2284" s="7" t="s">
        <v>4736</v>
      </c>
      <c r="D2284" s="7" t="s">
        <v>4757</v>
      </c>
    </row>
    <row r="2285" spans="1:4" x14ac:dyDescent="0.3">
      <c r="A2285" s="7" t="s">
        <v>74</v>
      </c>
      <c r="B2285" s="7" t="s">
        <v>8268</v>
      </c>
      <c r="C2285" s="7" t="s">
        <v>4733</v>
      </c>
      <c r="D2285" s="7" t="s">
        <v>6322</v>
      </c>
    </row>
    <row r="2286" spans="1:4" x14ac:dyDescent="0.3">
      <c r="A2286" s="7" t="s">
        <v>73</v>
      </c>
      <c r="B2286" s="7" t="s">
        <v>8269</v>
      </c>
      <c r="C2286" s="7" t="s">
        <v>4736</v>
      </c>
      <c r="D2286" s="7" t="s">
        <v>8270</v>
      </c>
    </row>
    <row r="2287" spans="1:4" x14ac:dyDescent="0.3">
      <c r="A2287" s="7" t="s">
        <v>72</v>
      </c>
      <c r="B2287" s="7" t="s">
        <v>8229</v>
      </c>
      <c r="C2287" s="7" t="s">
        <v>4733</v>
      </c>
      <c r="D2287" s="7" t="s">
        <v>4910</v>
      </c>
    </row>
    <row r="2288" spans="1:4" x14ac:dyDescent="0.3">
      <c r="A2288" s="7" t="s">
        <v>71</v>
      </c>
      <c r="B2288" s="7" t="s">
        <v>8271</v>
      </c>
      <c r="C2288" s="7" t="s">
        <v>4736</v>
      </c>
      <c r="D2288" s="7" t="s">
        <v>8272</v>
      </c>
    </row>
    <row r="2289" spans="1:4" x14ac:dyDescent="0.3">
      <c r="A2289" s="7" t="s">
        <v>70</v>
      </c>
      <c r="B2289" s="7" t="s">
        <v>8273</v>
      </c>
      <c r="C2289" s="7" t="s">
        <v>4733</v>
      </c>
      <c r="D2289" s="7" t="s">
        <v>7112</v>
      </c>
    </row>
    <row r="2290" spans="1:4" x14ac:dyDescent="0.3">
      <c r="A2290" s="7" t="s">
        <v>69</v>
      </c>
      <c r="B2290" s="7" t="s">
        <v>8274</v>
      </c>
      <c r="C2290" s="7" t="s">
        <v>4736</v>
      </c>
      <c r="D2290" s="7" t="s">
        <v>8275</v>
      </c>
    </row>
    <row r="2291" spans="1:4" x14ac:dyDescent="0.3">
      <c r="A2291" s="7" t="s">
        <v>68</v>
      </c>
      <c r="B2291" s="7" t="s">
        <v>8276</v>
      </c>
      <c r="C2291" s="7" t="s">
        <v>4736</v>
      </c>
      <c r="D2291" s="7" t="s">
        <v>8277</v>
      </c>
    </row>
    <row r="2292" spans="1:4" x14ac:dyDescent="0.3">
      <c r="A2292" s="7" t="s">
        <v>67</v>
      </c>
      <c r="B2292" s="7" t="s">
        <v>5076</v>
      </c>
      <c r="C2292" s="7" t="s">
        <v>4733</v>
      </c>
      <c r="D2292" s="7" t="s">
        <v>5236</v>
      </c>
    </row>
    <row r="2293" spans="1:4" x14ac:dyDescent="0.3">
      <c r="A2293" s="7" t="s">
        <v>66</v>
      </c>
      <c r="B2293" s="7" t="s">
        <v>8278</v>
      </c>
      <c r="C2293" s="7" t="s">
        <v>4736</v>
      </c>
      <c r="D2293" s="7" t="s">
        <v>8279</v>
      </c>
    </row>
    <row r="2294" spans="1:4" x14ac:dyDescent="0.3">
      <c r="A2294" s="7" t="s">
        <v>65</v>
      </c>
      <c r="B2294" s="7" t="s">
        <v>4899</v>
      </c>
      <c r="C2294" s="7" t="s">
        <v>4736</v>
      </c>
      <c r="D2294" s="7" t="s">
        <v>4830</v>
      </c>
    </row>
    <row r="2295" spans="1:4" x14ac:dyDescent="0.3">
      <c r="A2295" s="7" t="s">
        <v>64</v>
      </c>
      <c r="B2295" s="7" t="s">
        <v>8280</v>
      </c>
      <c r="C2295" s="7" t="s">
        <v>4733</v>
      </c>
      <c r="D2295" s="7" t="s">
        <v>4910</v>
      </c>
    </row>
    <row r="2296" spans="1:4" x14ac:dyDescent="0.3">
      <c r="A2296" s="7" t="s">
        <v>63</v>
      </c>
      <c r="B2296" s="7" t="s">
        <v>8281</v>
      </c>
      <c r="C2296" s="7" t="s">
        <v>4736</v>
      </c>
      <c r="D2296" s="7" t="s">
        <v>5998</v>
      </c>
    </row>
    <row r="2297" spans="1:4" x14ac:dyDescent="0.3">
      <c r="A2297" s="7" t="s">
        <v>62</v>
      </c>
      <c r="B2297" s="7" t="s">
        <v>8282</v>
      </c>
      <c r="C2297" s="7" t="s">
        <v>4736</v>
      </c>
      <c r="D2297" s="7" t="s">
        <v>8283</v>
      </c>
    </row>
    <row r="2298" spans="1:4" x14ac:dyDescent="0.3">
      <c r="A2298" s="7" t="s">
        <v>61</v>
      </c>
      <c r="B2298" s="7" t="s">
        <v>8284</v>
      </c>
      <c r="C2298" s="7" t="s">
        <v>4736</v>
      </c>
      <c r="D2298" s="7" t="s">
        <v>8285</v>
      </c>
    </row>
    <row r="2299" spans="1:4" x14ac:dyDescent="0.3">
      <c r="A2299" s="7" t="s">
        <v>60</v>
      </c>
      <c r="B2299" s="7" t="s">
        <v>8286</v>
      </c>
      <c r="C2299" s="7" t="s">
        <v>4733</v>
      </c>
      <c r="D2299" s="7" t="s">
        <v>8287</v>
      </c>
    </row>
    <row r="2300" spans="1:4" x14ac:dyDescent="0.3">
      <c r="A2300" s="7" t="s">
        <v>59</v>
      </c>
      <c r="B2300" s="7" t="s">
        <v>8288</v>
      </c>
      <c r="C2300" s="7" t="s">
        <v>4736</v>
      </c>
      <c r="D2300" s="7" t="s">
        <v>8289</v>
      </c>
    </row>
    <row r="2301" spans="1:4" x14ac:dyDescent="0.3">
      <c r="A2301" s="7" t="s">
        <v>58</v>
      </c>
      <c r="B2301" s="7" t="s">
        <v>8290</v>
      </c>
      <c r="C2301" s="7" t="s">
        <v>4736</v>
      </c>
      <c r="D2301" s="7" t="s">
        <v>4892</v>
      </c>
    </row>
    <row r="2302" spans="1:4" x14ac:dyDescent="0.3">
      <c r="A2302" s="7" t="s">
        <v>57</v>
      </c>
      <c r="B2302" s="7" t="s">
        <v>8291</v>
      </c>
      <c r="C2302" s="7" t="s">
        <v>4736</v>
      </c>
      <c r="D2302" s="7" t="s">
        <v>8292</v>
      </c>
    </row>
    <row r="2303" spans="1:4" x14ac:dyDescent="0.3">
      <c r="A2303" s="7" t="s">
        <v>56</v>
      </c>
      <c r="B2303" s="7" t="s">
        <v>5249</v>
      </c>
      <c r="C2303" s="7" t="s">
        <v>4736</v>
      </c>
      <c r="D2303" s="7" t="s">
        <v>4757</v>
      </c>
    </row>
    <row r="2304" spans="1:4" x14ac:dyDescent="0.3">
      <c r="A2304" s="7" t="s">
        <v>55</v>
      </c>
      <c r="B2304" s="7" t="s">
        <v>8293</v>
      </c>
      <c r="C2304" s="7" t="s">
        <v>4733</v>
      </c>
      <c r="D2304" s="7" t="s">
        <v>8294</v>
      </c>
    </row>
    <row r="2305" spans="1:4" x14ac:dyDescent="0.3">
      <c r="A2305" s="7" t="s">
        <v>54</v>
      </c>
      <c r="B2305" s="7" t="s">
        <v>8295</v>
      </c>
      <c r="C2305" s="7" t="s">
        <v>4736</v>
      </c>
      <c r="D2305" s="7" t="s">
        <v>5575</v>
      </c>
    </row>
    <row r="2306" spans="1:4" x14ac:dyDescent="0.3">
      <c r="A2306" s="7" t="s">
        <v>53</v>
      </c>
      <c r="B2306" s="7" t="s">
        <v>8296</v>
      </c>
      <c r="C2306" s="7" t="s">
        <v>4736</v>
      </c>
      <c r="D2306" s="7" t="s">
        <v>5011</v>
      </c>
    </row>
    <row r="2307" spans="1:4" x14ac:dyDescent="0.3">
      <c r="A2307" s="7" t="s">
        <v>52</v>
      </c>
      <c r="B2307" s="7" t="s">
        <v>8297</v>
      </c>
      <c r="C2307" s="7" t="s">
        <v>4736</v>
      </c>
      <c r="D2307" s="7" t="s">
        <v>6614</v>
      </c>
    </row>
    <row r="2308" spans="1:4" x14ac:dyDescent="0.3">
      <c r="A2308" s="7" t="s">
        <v>51</v>
      </c>
      <c r="B2308" s="7" t="s">
        <v>8298</v>
      </c>
      <c r="C2308" s="7" t="s">
        <v>4733</v>
      </c>
      <c r="D2308" s="7" t="s">
        <v>5267</v>
      </c>
    </row>
    <row r="2309" spans="1:4" x14ac:dyDescent="0.3">
      <c r="A2309" s="7" t="s">
        <v>50</v>
      </c>
      <c r="B2309" s="7" t="s">
        <v>8299</v>
      </c>
      <c r="C2309" s="7" t="s">
        <v>4733</v>
      </c>
      <c r="D2309" s="7" t="s">
        <v>7514</v>
      </c>
    </row>
    <row r="2310" spans="1:4" x14ac:dyDescent="0.3">
      <c r="A2310" s="7" t="s">
        <v>49</v>
      </c>
      <c r="B2310" s="7" t="s">
        <v>7651</v>
      </c>
      <c r="C2310" s="7" t="s">
        <v>4733</v>
      </c>
      <c r="D2310" s="7" t="s">
        <v>7481</v>
      </c>
    </row>
    <row r="2311" spans="1:4" x14ac:dyDescent="0.3">
      <c r="A2311" s="7" t="s">
        <v>48</v>
      </c>
      <c r="B2311" s="7" t="s">
        <v>4990</v>
      </c>
      <c r="C2311" s="7" t="s">
        <v>4736</v>
      </c>
      <c r="D2311" s="7" t="s">
        <v>5033</v>
      </c>
    </row>
    <row r="2312" spans="1:4" x14ac:dyDescent="0.3">
      <c r="A2312" s="7" t="s">
        <v>47</v>
      </c>
      <c r="B2312" s="7" t="s">
        <v>8300</v>
      </c>
      <c r="C2312" s="7" t="s">
        <v>5608</v>
      </c>
      <c r="D2312" s="7" t="s">
        <v>5893</v>
      </c>
    </row>
    <row r="2313" spans="1:4" x14ac:dyDescent="0.3">
      <c r="A2313" s="7" t="s">
        <v>46</v>
      </c>
      <c r="B2313" s="7" t="s">
        <v>8301</v>
      </c>
      <c r="C2313" s="7" t="s">
        <v>4733</v>
      </c>
      <c r="D2313" s="7" t="s">
        <v>4845</v>
      </c>
    </row>
    <row r="2314" spans="1:4" x14ac:dyDescent="0.3">
      <c r="A2314" s="7" t="s">
        <v>45</v>
      </c>
      <c r="B2314" s="7" t="s">
        <v>8302</v>
      </c>
      <c r="C2314" s="7" t="s">
        <v>4736</v>
      </c>
      <c r="D2314" s="7" t="s">
        <v>4812</v>
      </c>
    </row>
    <row r="2315" spans="1:4" x14ac:dyDescent="0.3">
      <c r="A2315" s="7" t="s">
        <v>44</v>
      </c>
      <c r="B2315" s="7" t="s">
        <v>8303</v>
      </c>
      <c r="C2315" s="7" t="s">
        <v>4733</v>
      </c>
      <c r="D2315" s="7" t="s">
        <v>5468</v>
      </c>
    </row>
    <row r="2316" spans="1:4" x14ac:dyDescent="0.3">
      <c r="A2316" s="7" t="s">
        <v>43</v>
      </c>
      <c r="B2316" s="7" t="s">
        <v>6231</v>
      </c>
      <c r="C2316" s="7" t="s">
        <v>4733</v>
      </c>
      <c r="D2316" s="7" t="s">
        <v>8304</v>
      </c>
    </row>
    <row r="2317" spans="1:4" x14ac:dyDescent="0.3">
      <c r="A2317" s="7" t="s">
        <v>41</v>
      </c>
      <c r="B2317" s="7" t="s">
        <v>5282</v>
      </c>
      <c r="C2317" s="7" t="s">
        <v>4736</v>
      </c>
      <c r="D2317" s="7" t="s">
        <v>8305</v>
      </c>
    </row>
    <row r="2318" spans="1:4" x14ac:dyDescent="0.3">
      <c r="A2318" s="7" t="s">
        <v>40</v>
      </c>
      <c r="B2318" s="7" t="s">
        <v>8306</v>
      </c>
      <c r="C2318" s="7" t="s">
        <v>4736</v>
      </c>
      <c r="D2318" s="7" t="s">
        <v>6116</v>
      </c>
    </row>
    <row r="2319" spans="1:4" x14ac:dyDescent="0.3">
      <c r="A2319" s="7" t="s">
        <v>39</v>
      </c>
      <c r="B2319" s="7" t="s">
        <v>7535</v>
      </c>
      <c r="C2319" s="7" t="s">
        <v>4733</v>
      </c>
      <c r="D2319" s="7" t="s">
        <v>8307</v>
      </c>
    </row>
    <row r="2320" spans="1:4" x14ac:dyDescent="0.3">
      <c r="A2320" s="7" t="s">
        <v>38</v>
      </c>
      <c r="B2320" s="7" t="s">
        <v>8308</v>
      </c>
      <c r="C2320" s="7" t="s">
        <v>4736</v>
      </c>
      <c r="D2320" s="7" t="s">
        <v>8309</v>
      </c>
    </row>
    <row r="2321" spans="1:4" x14ac:dyDescent="0.3">
      <c r="A2321" s="7" t="s">
        <v>36</v>
      </c>
      <c r="B2321" s="7" t="s">
        <v>8310</v>
      </c>
      <c r="C2321" s="7" t="s">
        <v>4733</v>
      </c>
      <c r="D2321" s="7" t="s">
        <v>8311</v>
      </c>
    </row>
    <row r="2322" spans="1:4" x14ac:dyDescent="0.3">
      <c r="A2322" s="7" t="s">
        <v>34</v>
      </c>
      <c r="B2322" s="7" t="s">
        <v>8312</v>
      </c>
      <c r="C2322" s="7" t="s">
        <v>4736</v>
      </c>
      <c r="D2322" s="7" t="s">
        <v>4918</v>
      </c>
    </row>
    <row r="2323" spans="1:4" x14ac:dyDescent="0.3">
      <c r="A2323" s="7" t="s">
        <v>33</v>
      </c>
      <c r="B2323" s="7" t="s">
        <v>8313</v>
      </c>
      <c r="C2323" s="7" t="s">
        <v>4733</v>
      </c>
      <c r="D2323" s="7" t="s">
        <v>8314</v>
      </c>
    </row>
    <row r="2324" spans="1:4" x14ac:dyDescent="0.3">
      <c r="A2324" s="7" t="s">
        <v>32</v>
      </c>
      <c r="B2324" s="7" t="s">
        <v>8315</v>
      </c>
      <c r="C2324" s="7" t="s">
        <v>4736</v>
      </c>
      <c r="D2324" s="7" t="s">
        <v>5033</v>
      </c>
    </row>
    <row r="2325" spans="1:4" x14ac:dyDescent="0.3">
      <c r="A2325" s="7" t="s">
        <v>29</v>
      </c>
      <c r="B2325" s="7" t="s">
        <v>8316</v>
      </c>
      <c r="C2325" s="7" t="s">
        <v>4733</v>
      </c>
      <c r="D2325" s="7" t="s">
        <v>8317</v>
      </c>
    </row>
    <row r="2326" spans="1:4" x14ac:dyDescent="0.3">
      <c r="A2326" s="7" t="s">
        <v>28</v>
      </c>
      <c r="B2326" s="7" t="s">
        <v>6052</v>
      </c>
      <c r="C2326" s="7" t="s">
        <v>4736</v>
      </c>
      <c r="D2326" s="7" t="s">
        <v>8318</v>
      </c>
    </row>
    <row r="2327" spans="1:4" x14ac:dyDescent="0.3">
      <c r="A2327" s="7" t="s">
        <v>27</v>
      </c>
      <c r="B2327" s="7" t="s">
        <v>8319</v>
      </c>
      <c r="C2327" s="7" t="s">
        <v>4736</v>
      </c>
      <c r="D2327" s="7" t="s">
        <v>8320</v>
      </c>
    </row>
    <row r="2328" spans="1:4" x14ac:dyDescent="0.3">
      <c r="A2328" s="7" t="s">
        <v>26</v>
      </c>
      <c r="B2328" s="7" t="s">
        <v>5374</v>
      </c>
      <c r="C2328" s="7" t="s">
        <v>4733</v>
      </c>
      <c r="D2328" s="7" t="s">
        <v>6571</v>
      </c>
    </row>
    <row r="2329" spans="1:4" x14ac:dyDescent="0.3">
      <c r="A2329" s="7" t="s">
        <v>25</v>
      </c>
      <c r="B2329" s="7" t="s">
        <v>8321</v>
      </c>
      <c r="C2329" s="7" t="s">
        <v>4733</v>
      </c>
      <c r="D2329" s="7" t="s">
        <v>4779</v>
      </c>
    </row>
    <row r="2330" spans="1:4" x14ac:dyDescent="0.3">
      <c r="A2330" s="7" t="s">
        <v>24</v>
      </c>
      <c r="B2330" s="7" t="s">
        <v>8322</v>
      </c>
      <c r="C2330" s="7" t="s">
        <v>4733</v>
      </c>
      <c r="D2330" s="7" t="s">
        <v>8323</v>
      </c>
    </row>
    <row r="2331" spans="1:4" x14ac:dyDescent="0.3">
      <c r="A2331" s="7" t="s">
        <v>22</v>
      </c>
      <c r="B2331" s="7" t="s">
        <v>8324</v>
      </c>
      <c r="C2331" s="7" t="s">
        <v>4733</v>
      </c>
      <c r="D2331" s="7" t="s">
        <v>8325</v>
      </c>
    </row>
    <row r="2332" spans="1:4" x14ac:dyDescent="0.3">
      <c r="A2332" s="7" t="s">
        <v>21</v>
      </c>
      <c r="B2332" s="7" t="s">
        <v>8326</v>
      </c>
      <c r="C2332" s="7" t="s">
        <v>4736</v>
      </c>
      <c r="D2332" s="7" t="s">
        <v>5492</v>
      </c>
    </row>
    <row r="2333" spans="1:4" x14ac:dyDescent="0.3">
      <c r="A2333" s="7" t="s">
        <v>19</v>
      </c>
      <c r="B2333" s="7" t="s">
        <v>8327</v>
      </c>
      <c r="C2333" s="7" t="s">
        <v>4736</v>
      </c>
      <c r="D2333" s="7" t="s">
        <v>8328</v>
      </c>
    </row>
    <row r="2334" spans="1:4" x14ac:dyDescent="0.3">
      <c r="A2334" s="7" t="s">
        <v>17</v>
      </c>
      <c r="B2334" s="7" t="s">
        <v>8329</v>
      </c>
      <c r="C2334" s="7" t="s">
        <v>4733</v>
      </c>
      <c r="D2334" s="7" t="s">
        <v>7500</v>
      </c>
    </row>
    <row r="2335" spans="1:4" x14ac:dyDescent="0.3">
      <c r="A2335" s="7" t="s">
        <v>14</v>
      </c>
      <c r="B2335" s="7" t="s">
        <v>8330</v>
      </c>
      <c r="C2335" s="7" t="s">
        <v>4736</v>
      </c>
      <c r="D2335" s="7" t="s">
        <v>8331</v>
      </c>
    </row>
    <row r="2336" spans="1:4" x14ac:dyDescent="0.3">
      <c r="A2336" s="7" t="s">
        <v>9</v>
      </c>
      <c r="B2336" s="7" t="s">
        <v>8332</v>
      </c>
      <c r="C2336" s="7" t="s">
        <v>4736</v>
      </c>
      <c r="D2336" s="7" t="s">
        <v>8333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08798-33DE-4476-AF36-7F443CD900ED}">
  <dimension ref="A1:H2342"/>
  <sheetViews>
    <sheetView workbookViewId="0">
      <selection activeCell="J1" sqref="J1"/>
    </sheetView>
  </sheetViews>
  <sheetFormatPr defaultRowHeight="14.4" x14ac:dyDescent="0.3"/>
  <cols>
    <col min="1" max="1" width="13.5546875" bestFit="1" customWidth="1"/>
    <col min="2" max="2" width="16.77734375" style="8" bestFit="1" customWidth="1"/>
    <col min="3" max="3" width="10" bestFit="1" customWidth="1"/>
    <col min="4" max="4" width="9.6640625" style="22" bestFit="1" customWidth="1"/>
    <col min="5" max="5" width="13.21875" bestFit="1" customWidth="1"/>
    <col min="6" max="6" width="9.6640625" bestFit="1" customWidth="1"/>
    <col min="7" max="7" width="9.77734375" bestFit="1" customWidth="1"/>
    <col min="8" max="8" width="6.21875" bestFit="1" customWidth="1"/>
  </cols>
  <sheetData>
    <row r="1" spans="1:8" x14ac:dyDescent="0.3">
      <c r="A1" s="21" t="s">
        <v>0</v>
      </c>
      <c r="B1" s="8" t="s">
        <v>8354</v>
      </c>
      <c r="C1" t="s">
        <v>4</v>
      </c>
      <c r="D1" s="22" t="s">
        <v>5</v>
      </c>
      <c r="E1" t="s">
        <v>6</v>
      </c>
      <c r="F1" t="s">
        <v>7</v>
      </c>
      <c r="G1" t="s">
        <v>8</v>
      </c>
      <c r="H1" t="s">
        <v>8356</v>
      </c>
    </row>
    <row r="2" spans="1:8" x14ac:dyDescent="0.3">
      <c r="A2" t="s">
        <v>8358</v>
      </c>
      <c r="B2" s="8">
        <v>33794</v>
      </c>
      <c r="C2">
        <v>0</v>
      </c>
      <c r="D2" s="22">
        <v>564</v>
      </c>
      <c r="E2" s="7" t="s">
        <v>11</v>
      </c>
      <c r="F2" s="7" t="s">
        <v>12</v>
      </c>
      <c r="G2" s="7" t="s">
        <v>13</v>
      </c>
      <c r="H2">
        <v>30</v>
      </c>
    </row>
    <row r="3" spans="1:8" x14ac:dyDescent="0.3">
      <c r="A3" s="13" t="s">
        <v>2371</v>
      </c>
      <c r="B3" s="8">
        <v>33938</v>
      </c>
      <c r="C3">
        <v>0</v>
      </c>
      <c r="D3" s="22">
        <v>571</v>
      </c>
      <c r="E3" s="7" t="s">
        <v>11</v>
      </c>
      <c r="F3" s="7" t="s">
        <v>16</v>
      </c>
      <c r="G3" s="7" t="s">
        <v>13</v>
      </c>
      <c r="H3">
        <v>30</v>
      </c>
    </row>
    <row r="4" spans="1:8" x14ac:dyDescent="0.3">
      <c r="A4" s="11" t="s">
        <v>2370</v>
      </c>
      <c r="B4" s="8">
        <v>34150</v>
      </c>
      <c r="C4">
        <v>0</v>
      </c>
      <c r="D4" s="22">
        <v>600</v>
      </c>
      <c r="E4" s="7" t="s">
        <v>11</v>
      </c>
      <c r="F4" s="7" t="s">
        <v>16</v>
      </c>
      <c r="G4" s="7" t="s">
        <v>13</v>
      </c>
      <c r="H4">
        <v>29</v>
      </c>
    </row>
    <row r="5" spans="1:8" x14ac:dyDescent="0.3">
      <c r="A5" s="13" t="s">
        <v>2369</v>
      </c>
      <c r="B5" s="8">
        <v>33860</v>
      </c>
      <c r="C5">
        <v>0</v>
      </c>
      <c r="D5" s="22">
        <v>605</v>
      </c>
      <c r="E5" s="7" t="s">
        <v>12</v>
      </c>
      <c r="F5" s="7" t="s">
        <v>12</v>
      </c>
      <c r="G5" s="7" t="s">
        <v>13</v>
      </c>
      <c r="H5">
        <v>30</v>
      </c>
    </row>
    <row r="6" spans="1:8" x14ac:dyDescent="0.3">
      <c r="A6" s="11" t="s">
        <v>2368</v>
      </c>
      <c r="B6" s="8">
        <v>36003</v>
      </c>
      <c r="C6">
        <v>0</v>
      </c>
      <c r="D6" s="22">
        <v>637</v>
      </c>
      <c r="E6" s="7" t="s">
        <v>12</v>
      </c>
      <c r="F6" s="7" t="s">
        <v>12</v>
      </c>
      <c r="G6" s="7" t="s">
        <v>13</v>
      </c>
      <c r="H6">
        <v>24</v>
      </c>
    </row>
    <row r="7" spans="1:8" x14ac:dyDescent="0.3">
      <c r="A7" s="13" t="s">
        <v>2367</v>
      </c>
      <c r="B7" s="8">
        <v>37215</v>
      </c>
      <c r="C7">
        <v>0</v>
      </c>
      <c r="D7" s="22">
        <v>646</v>
      </c>
      <c r="E7" s="7" t="s">
        <v>12</v>
      </c>
      <c r="F7" s="7" t="s">
        <v>12</v>
      </c>
      <c r="G7" s="7" t="s">
        <v>23</v>
      </c>
      <c r="H7">
        <v>21</v>
      </c>
    </row>
    <row r="8" spans="1:8" x14ac:dyDescent="0.3">
      <c r="A8" s="11" t="s">
        <v>2366</v>
      </c>
      <c r="B8" s="8">
        <v>34121</v>
      </c>
      <c r="C8">
        <v>0</v>
      </c>
      <c r="D8" s="22">
        <v>650</v>
      </c>
      <c r="E8" s="7" t="s">
        <v>12</v>
      </c>
      <c r="F8" s="7" t="s">
        <v>12</v>
      </c>
      <c r="G8" s="7" t="s">
        <v>13</v>
      </c>
      <c r="H8">
        <v>30</v>
      </c>
    </row>
    <row r="9" spans="1:8" x14ac:dyDescent="0.3">
      <c r="A9" s="13" t="s">
        <v>2365</v>
      </c>
      <c r="B9" s="8">
        <v>34884</v>
      </c>
      <c r="C9">
        <v>0</v>
      </c>
      <c r="D9" s="22">
        <v>650</v>
      </c>
      <c r="E9" s="7" t="s">
        <v>12</v>
      </c>
      <c r="F9" s="7" t="s">
        <v>12</v>
      </c>
      <c r="G9" s="7" t="s">
        <v>13</v>
      </c>
      <c r="H9">
        <v>27</v>
      </c>
    </row>
    <row r="10" spans="1:8" x14ac:dyDescent="0.3">
      <c r="A10" s="11" t="s">
        <v>2364</v>
      </c>
      <c r="B10" s="8">
        <v>37589</v>
      </c>
      <c r="C10">
        <v>0</v>
      </c>
      <c r="D10" s="22">
        <v>668</v>
      </c>
      <c r="E10" s="7" t="s">
        <v>12</v>
      </c>
      <c r="F10" s="7" t="s">
        <v>11</v>
      </c>
      <c r="G10" s="7" t="s">
        <v>23</v>
      </c>
      <c r="H10">
        <v>20</v>
      </c>
    </row>
    <row r="11" spans="1:8" x14ac:dyDescent="0.3">
      <c r="A11" s="13" t="s">
        <v>2363</v>
      </c>
      <c r="B11" s="8">
        <v>35743</v>
      </c>
      <c r="C11">
        <v>0</v>
      </c>
      <c r="D11" s="22">
        <v>670</v>
      </c>
      <c r="E11" s="7" t="s">
        <v>12</v>
      </c>
      <c r="F11" s="7" t="s">
        <v>12</v>
      </c>
      <c r="G11" s="7" t="s">
        <v>13</v>
      </c>
      <c r="H11">
        <v>25</v>
      </c>
    </row>
    <row r="12" spans="1:8" x14ac:dyDescent="0.3">
      <c r="A12" s="11" t="s">
        <v>2362</v>
      </c>
      <c r="B12" s="8">
        <v>37146</v>
      </c>
      <c r="C12">
        <v>0</v>
      </c>
      <c r="D12" s="22">
        <v>688</v>
      </c>
      <c r="E12" s="7" t="s">
        <v>12</v>
      </c>
      <c r="F12" s="7" t="s">
        <v>11</v>
      </c>
      <c r="G12" s="7" t="s">
        <v>13</v>
      </c>
      <c r="H12">
        <v>21</v>
      </c>
    </row>
    <row r="13" spans="1:8" x14ac:dyDescent="0.3">
      <c r="A13" s="13" t="s">
        <v>2361</v>
      </c>
      <c r="B13" s="8">
        <v>36520</v>
      </c>
      <c r="C13">
        <v>0</v>
      </c>
      <c r="D13" s="22">
        <v>700</v>
      </c>
      <c r="E13" s="7" t="s">
        <v>11</v>
      </c>
      <c r="F13" s="7" t="s">
        <v>12</v>
      </c>
      <c r="G13" s="7" t="s">
        <v>13</v>
      </c>
      <c r="H13">
        <v>23</v>
      </c>
    </row>
    <row r="14" spans="1:8" x14ac:dyDescent="0.3">
      <c r="A14" s="11" t="s">
        <v>2360</v>
      </c>
      <c r="B14" s="8">
        <v>36508</v>
      </c>
      <c r="C14">
        <v>0</v>
      </c>
      <c r="D14" s="22">
        <v>723</v>
      </c>
      <c r="E14" s="7" t="s">
        <v>12</v>
      </c>
      <c r="F14" s="7" t="s">
        <v>16</v>
      </c>
      <c r="G14" s="7" t="s">
        <v>13</v>
      </c>
      <c r="H14">
        <v>23</v>
      </c>
    </row>
    <row r="15" spans="1:8" x14ac:dyDescent="0.3">
      <c r="A15" s="13" t="s">
        <v>2359</v>
      </c>
      <c r="B15" s="8">
        <v>37518</v>
      </c>
      <c r="C15">
        <v>0</v>
      </c>
      <c r="D15" s="22">
        <v>750</v>
      </c>
      <c r="E15" s="7" t="s">
        <v>12</v>
      </c>
      <c r="F15" s="7" t="s">
        <v>16</v>
      </c>
      <c r="G15" s="7" t="s">
        <v>23</v>
      </c>
      <c r="H15">
        <v>20</v>
      </c>
    </row>
    <row r="16" spans="1:8" x14ac:dyDescent="0.3">
      <c r="A16" s="11" t="s">
        <v>2358</v>
      </c>
      <c r="B16" s="8">
        <v>34190</v>
      </c>
      <c r="C16">
        <v>0</v>
      </c>
      <c r="D16" s="22">
        <v>760</v>
      </c>
      <c r="E16" s="7" t="s">
        <v>12</v>
      </c>
      <c r="F16" s="7" t="s">
        <v>16</v>
      </c>
      <c r="G16" s="7" t="s">
        <v>13</v>
      </c>
      <c r="H16">
        <v>29</v>
      </c>
    </row>
    <row r="17" spans="1:8" x14ac:dyDescent="0.3">
      <c r="A17" s="13" t="s">
        <v>2357</v>
      </c>
      <c r="B17" s="8">
        <v>35360</v>
      </c>
      <c r="C17">
        <v>0</v>
      </c>
      <c r="D17" s="22">
        <v>760</v>
      </c>
      <c r="E17" s="7" t="s">
        <v>12</v>
      </c>
      <c r="F17" s="7" t="s">
        <v>12</v>
      </c>
      <c r="G17" s="7" t="s">
        <v>13</v>
      </c>
      <c r="H17">
        <v>26</v>
      </c>
    </row>
    <row r="18" spans="1:8" x14ac:dyDescent="0.3">
      <c r="A18" s="11" t="s">
        <v>2356</v>
      </c>
      <c r="B18" s="8">
        <v>34148</v>
      </c>
      <c r="C18">
        <v>0</v>
      </c>
      <c r="D18" s="22">
        <v>770</v>
      </c>
      <c r="E18" s="7" t="s">
        <v>12</v>
      </c>
      <c r="F18" s="7" t="s">
        <v>12</v>
      </c>
      <c r="G18" s="7" t="s">
        <v>13</v>
      </c>
      <c r="H18">
        <v>29</v>
      </c>
    </row>
    <row r="19" spans="1:8" x14ac:dyDescent="0.3">
      <c r="A19" s="13" t="s">
        <v>2355</v>
      </c>
      <c r="B19" s="8">
        <v>35326</v>
      </c>
      <c r="C19">
        <v>0</v>
      </c>
      <c r="D19" s="22">
        <v>770</v>
      </c>
      <c r="E19" s="7" t="s">
        <v>12</v>
      </c>
      <c r="F19" s="7" t="s">
        <v>8355</v>
      </c>
      <c r="G19" s="7" t="s">
        <v>23</v>
      </c>
      <c r="H19">
        <v>26</v>
      </c>
    </row>
    <row r="20" spans="1:8" x14ac:dyDescent="0.3">
      <c r="A20" s="11" t="s">
        <v>2354</v>
      </c>
      <c r="B20" s="8">
        <v>35040</v>
      </c>
      <c r="C20">
        <v>0</v>
      </c>
      <c r="D20" s="22">
        <v>774</v>
      </c>
      <c r="E20" s="7" t="s">
        <v>12</v>
      </c>
      <c r="F20" s="7" t="s">
        <v>11</v>
      </c>
      <c r="G20" s="7" t="s">
        <v>13</v>
      </c>
      <c r="H20">
        <v>27</v>
      </c>
    </row>
    <row r="21" spans="1:8" x14ac:dyDescent="0.3">
      <c r="A21" s="13" t="s">
        <v>2353</v>
      </c>
      <c r="B21" s="8">
        <v>38267</v>
      </c>
      <c r="C21">
        <v>0</v>
      </c>
      <c r="D21" s="22">
        <v>831</v>
      </c>
      <c r="E21" s="7" t="s">
        <v>12</v>
      </c>
      <c r="F21" s="7" t="s">
        <v>11</v>
      </c>
      <c r="G21" s="7" t="s">
        <v>42</v>
      </c>
      <c r="H21">
        <v>18</v>
      </c>
    </row>
    <row r="22" spans="1:8" x14ac:dyDescent="0.3">
      <c r="A22" s="11" t="s">
        <v>2352</v>
      </c>
      <c r="B22" s="8">
        <v>36848</v>
      </c>
      <c r="C22">
        <v>0</v>
      </c>
      <c r="D22" s="22">
        <v>865</v>
      </c>
      <c r="E22" s="7" t="s">
        <v>12</v>
      </c>
      <c r="F22" s="7" t="s">
        <v>16</v>
      </c>
      <c r="G22" s="7" t="s">
        <v>13</v>
      </c>
      <c r="H22">
        <v>22</v>
      </c>
    </row>
    <row r="23" spans="1:8" x14ac:dyDescent="0.3">
      <c r="A23" s="13" t="s">
        <v>2351</v>
      </c>
      <c r="B23" s="8">
        <v>34300</v>
      </c>
      <c r="C23">
        <v>0</v>
      </c>
      <c r="D23" s="22">
        <v>896</v>
      </c>
      <c r="E23" s="7" t="s">
        <v>12</v>
      </c>
      <c r="F23" s="7" t="s">
        <v>16</v>
      </c>
      <c r="G23" s="7" t="s">
        <v>13</v>
      </c>
      <c r="H23">
        <v>29</v>
      </c>
    </row>
    <row r="24" spans="1:8" x14ac:dyDescent="0.3">
      <c r="A24" s="11" t="s">
        <v>2350</v>
      </c>
      <c r="B24" s="8">
        <v>34637</v>
      </c>
      <c r="C24">
        <v>0</v>
      </c>
      <c r="D24" s="22">
        <v>915</v>
      </c>
      <c r="E24" s="7" t="s">
        <v>12</v>
      </c>
      <c r="F24" s="7" t="s">
        <v>16</v>
      </c>
      <c r="G24" s="7" t="s">
        <v>13</v>
      </c>
      <c r="H24">
        <v>28</v>
      </c>
    </row>
    <row r="25" spans="1:8" x14ac:dyDescent="0.3">
      <c r="A25" s="13" t="s">
        <v>2349</v>
      </c>
      <c r="B25" s="8">
        <v>35000</v>
      </c>
      <c r="C25">
        <v>0</v>
      </c>
      <c r="D25" s="22">
        <v>929</v>
      </c>
      <c r="E25" s="7" t="s">
        <v>12</v>
      </c>
      <c r="F25" s="7" t="s">
        <v>16</v>
      </c>
      <c r="G25" s="7" t="s">
        <v>13</v>
      </c>
      <c r="H25">
        <v>27</v>
      </c>
    </row>
    <row r="26" spans="1:8" x14ac:dyDescent="0.3">
      <c r="A26" s="11" t="s">
        <v>2348</v>
      </c>
      <c r="B26" s="8">
        <v>37122</v>
      </c>
      <c r="C26">
        <v>0</v>
      </c>
      <c r="D26" s="22">
        <v>965</v>
      </c>
      <c r="E26" s="7" t="s">
        <v>12</v>
      </c>
      <c r="F26" s="7" t="s">
        <v>11</v>
      </c>
      <c r="G26" s="7" t="s">
        <v>13</v>
      </c>
      <c r="H26">
        <v>21</v>
      </c>
    </row>
    <row r="27" spans="1:8" x14ac:dyDescent="0.3">
      <c r="A27" s="13" t="s">
        <v>2347</v>
      </c>
      <c r="B27" s="8">
        <v>34660</v>
      </c>
      <c r="C27">
        <v>0</v>
      </c>
      <c r="D27" s="22">
        <v>1007</v>
      </c>
      <c r="E27" s="7" t="s">
        <v>12</v>
      </c>
      <c r="F27" s="7" t="s">
        <v>11</v>
      </c>
      <c r="G27" s="7" t="s">
        <v>13</v>
      </c>
      <c r="H27">
        <v>28</v>
      </c>
    </row>
    <row r="28" spans="1:8" x14ac:dyDescent="0.3">
      <c r="A28" s="11" t="s">
        <v>2346</v>
      </c>
      <c r="B28" s="8">
        <v>36808</v>
      </c>
      <c r="C28">
        <v>0</v>
      </c>
      <c r="D28" s="22">
        <v>1012</v>
      </c>
      <c r="E28" s="7" t="s">
        <v>12</v>
      </c>
      <c r="F28" s="7" t="s">
        <v>11</v>
      </c>
      <c r="G28" s="7" t="s">
        <v>13</v>
      </c>
      <c r="H28">
        <v>22</v>
      </c>
    </row>
    <row r="29" spans="1:8" x14ac:dyDescent="0.3">
      <c r="A29" s="13" t="s">
        <v>2345</v>
      </c>
      <c r="B29" s="8">
        <v>36377</v>
      </c>
      <c r="C29">
        <v>0</v>
      </c>
      <c r="D29" s="22">
        <v>1019</v>
      </c>
      <c r="E29" s="7" t="s">
        <v>12</v>
      </c>
      <c r="F29" s="7" t="s">
        <v>11</v>
      </c>
      <c r="G29" s="7" t="s">
        <v>13</v>
      </c>
      <c r="H29">
        <v>23</v>
      </c>
    </row>
    <row r="30" spans="1:8" x14ac:dyDescent="0.3">
      <c r="A30" s="11" t="s">
        <v>2344</v>
      </c>
      <c r="B30" s="8">
        <v>34977</v>
      </c>
      <c r="C30">
        <v>0</v>
      </c>
      <c r="D30" s="22">
        <v>1034</v>
      </c>
      <c r="E30" s="7" t="s">
        <v>12</v>
      </c>
      <c r="F30" s="7" t="s">
        <v>16</v>
      </c>
      <c r="G30" s="7" t="s">
        <v>13</v>
      </c>
      <c r="H30">
        <v>27</v>
      </c>
    </row>
    <row r="31" spans="1:8" x14ac:dyDescent="0.3">
      <c r="A31" s="13" t="s">
        <v>2343</v>
      </c>
      <c r="B31" s="8">
        <v>34655</v>
      </c>
      <c r="C31">
        <v>0</v>
      </c>
      <c r="D31" s="22">
        <v>1044</v>
      </c>
      <c r="E31" s="7" t="s">
        <v>12</v>
      </c>
      <c r="F31" s="7" t="s">
        <v>11</v>
      </c>
      <c r="G31" s="7" t="s">
        <v>13</v>
      </c>
      <c r="H31">
        <v>28</v>
      </c>
    </row>
    <row r="32" spans="1:8" x14ac:dyDescent="0.3">
      <c r="A32" s="11" t="s">
        <v>2342</v>
      </c>
      <c r="B32" s="8">
        <v>37457</v>
      </c>
      <c r="C32">
        <v>0</v>
      </c>
      <c r="D32" s="22">
        <v>1047</v>
      </c>
      <c r="E32" s="7" t="s">
        <v>12</v>
      </c>
      <c r="F32" s="7" t="s">
        <v>16</v>
      </c>
      <c r="G32" s="7" t="s">
        <v>13</v>
      </c>
      <c r="H32">
        <v>20</v>
      </c>
    </row>
    <row r="33" spans="1:8" x14ac:dyDescent="0.3">
      <c r="A33" s="13" t="s">
        <v>2341</v>
      </c>
      <c r="B33" s="8">
        <v>37438</v>
      </c>
      <c r="C33">
        <v>0</v>
      </c>
      <c r="D33" s="22">
        <v>1049</v>
      </c>
      <c r="E33" s="7" t="s">
        <v>12</v>
      </c>
      <c r="F33" s="7" t="s">
        <v>11</v>
      </c>
      <c r="G33" s="7" t="s">
        <v>23</v>
      </c>
      <c r="H33">
        <v>20</v>
      </c>
    </row>
    <row r="34" spans="1:8" x14ac:dyDescent="0.3">
      <c r="A34" s="11" t="s">
        <v>2340</v>
      </c>
      <c r="B34" s="8">
        <v>34851</v>
      </c>
      <c r="C34">
        <v>0</v>
      </c>
      <c r="D34" s="22">
        <v>1056</v>
      </c>
      <c r="E34" s="7" t="s">
        <v>12</v>
      </c>
      <c r="F34" s="7" t="s">
        <v>11</v>
      </c>
      <c r="G34" s="7" t="s">
        <v>13</v>
      </c>
      <c r="H34">
        <v>28</v>
      </c>
    </row>
    <row r="35" spans="1:8" x14ac:dyDescent="0.3">
      <c r="A35" s="13" t="s">
        <v>2339</v>
      </c>
      <c r="B35" s="8">
        <v>34240</v>
      </c>
      <c r="C35">
        <v>0</v>
      </c>
      <c r="D35" s="22">
        <v>1068</v>
      </c>
      <c r="E35" s="7" t="s">
        <v>12</v>
      </c>
      <c r="F35" s="7" t="s">
        <v>16</v>
      </c>
      <c r="G35" s="7" t="s">
        <v>13</v>
      </c>
      <c r="H35">
        <v>29</v>
      </c>
    </row>
    <row r="36" spans="1:8" x14ac:dyDescent="0.3">
      <c r="A36" s="11" t="s">
        <v>2338</v>
      </c>
      <c r="B36" s="8">
        <v>38223</v>
      </c>
      <c r="C36">
        <v>0</v>
      </c>
      <c r="D36" s="22">
        <v>1070</v>
      </c>
      <c r="E36" s="7" t="s">
        <v>12</v>
      </c>
      <c r="F36" s="7" t="s">
        <v>12</v>
      </c>
      <c r="G36" s="7" t="s">
        <v>13</v>
      </c>
      <c r="H36">
        <v>18</v>
      </c>
    </row>
    <row r="37" spans="1:8" x14ac:dyDescent="0.3">
      <c r="A37" s="13" t="s">
        <v>2337</v>
      </c>
      <c r="B37" s="8">
        <v>35655</v>
      </c>
      <c r="C37">
        <v>0</v>
      </c>
      <c r="D37" s="22">
        <v>1071</v>
      </c>
      <c r="E37" s="7" t="s">
        <v>12</v>
      </c>
      <c r="F37" s="7" t="s">
        <v>12</v>
      </c>
      <c r="G37" s="7" t="s">
        <v>13</v>
      </c>
      <c r="H37">
        <v>25</v>
      </c>
    </row>
    <row r="38" spans="1:8" x14ac:dyDescent="0.3">
      <c r="A38" s="11" t="s">
        <v>2336</v>
      </c>
      <c r="B38" s="8">
        <v>36155</v>
      </c>
      <c r="C38">
        <v>0</v>
      </c>
      <c r="D38" s="22">
        <v>1082</v>
      </c>
      <c r="E38" s="7" t="s">
        <v>12</v>
      </c>
      <c r="F38" s="7" t="s">
        <v>11</v>
      </c>
      <c r="G38" s="7" t="s">
        <v>13</v>
      </c>
      <c r="H38">
        <v>24</v>
      </c>
    </row>
    <row r="39" spans="1:8" x14ac:dyDescent="0.3">
      <c r="A39" s="13" t="s">
        <v>2335</v>
      </c>
      <c r="B39" s="8">
        <v>37481</v>
      </c>
      <c r="C39">
        <v>0</v>
      </c>
      <c r="D39" s="22">
        <v>1086</v>
      </c>
      <c r="E39" s="7" t="s">
        <v>12</v>
      </c>
      <c r="F39" s="7" t="s">
        <v>12</v>
      </c>
      <c r="G39" s="7" t="s">
        <v>13</v>
      </c>
      <c r="H39">
        <v>20</v>
      </c>
    </row>
    <row r="40" spans="1:8" x14ac:dyDescent="0.3">
      <c r="A40" s="11" t="s">
        <v>2334</v>
      </c>
      <c r="B40" s="8">
        <v>38303</v>
      </c>
      <c r="C40">
        <v>0</v>
      </c>
      <c r="D40" s="22">
        <v>1122</v>
      </c>
      <c r="E40" s="7" t="s">
        <v>12</v>
      </c>
      <c r="F40" s="7" t="s">
        <v>16</v>
      </c>
      <c r="G40" s="7" t="s">
        <v>13</v>
      </c>
      <c r="H40">
        <v>18</v>
      </c>
    </row>
    <row r="41" spans="1:8" x14ac:dyDescent="0.3">
      <c r="A41" s="13" t="s">
        <v>2333</v>
      </c>
      <c r="B41" s="8">
        <v>38152</v>
      </c>
      <c r="C41">
        <v>0</v>
      </c>
      <c r="D41" s="22">
        <v>1132</v>
      </c>
      <c r="E41" s="7" t="s">
        <v>12</v>
      </c>
      <c r="F41" s="7" t="s">
        <v>16</v>
      </c>
      <c r="G41" s="7" t="s">
        <v>13</v>
      </c>
      <c r="H41">
        <v>18</v>
      </c>
    </row>
    <row r="42" spans="1:8" x14ac:dyDescent="0.3">
      <c r="A42" s="11" t="s">
        <v>2332</v>
      </c>
      <c r="B42" s="8">
        <v>37456</v>
      </c>
      <c r="C42">
        <v>0</v>
      </c>
      <c r="D42" s="22">
        <v>1132</v>
      </c>
      <c r="E42" s="7" t="s">
        <v>12</v>
      </c>
      <c r="F42" s="7" t="s">
        <v>16</v>
      </c>
      <c r="G42" s="7" t="s">
        <v>13</v>
      </c>
      <c r="H42">
        <v>20</v>
      </c>
    </row>
    <row r="43" spans="1:8" x14ac:dyDescent="0.3">
      <c r="A43" s="13" t="s">
        <v>2331</v>
      </c>
      <c r="B43" s="8">
        <v>38266</v>
      </c>
      <c r="C43">
        <v>0</v>
      </c>
      <c r="D43" s="22">
        <v>1135</v>
      </c>
      <c r="E43" s="7" t="s">
        <v>12</v>
      </c>
      <c r="F43" s="7" t="s">
        <v>12</v>
      </c>
      <c r="G43" s="7" t="s">
        <v>13</v>
      </c>
      <c r="H43">
        <v>18</v>
      </c>
    </row>
    <row r="44" spans="1:8" x14ac:dyDescent="0.3">
      <c r="A44" s="11" t="s">
        <v>2330</v>
      </c>
      <c r="B44" s="8">
        <v>38149</v>
      </c>
      <c r="C44">
        <v>0</v>
      </c>
      <c r="D44" s="22">
        <v>1136</v>
      </c>
      <c r="E44" s="7" t="s">
        <v>12</v>
      </c>
      <c r="F44" s="7" t="s">
        <v>12</v>
      </c>
      <c r="G44" s="7" t="s">
        <v>13</v>
      </c>
      <c r="H44">
        <v>18</v>
      </c>
    </row>
    <row r="45" spans="1:8" x14ac:dyDescent="0.3">
      <c r="A45" s="13" t="s">
        <v>2329</v>
      </c>
      <c r="B45" s="8">
        <v>38319</v>
      </c>
      <c r="C45">
        <v>0</v>
      </c>
      <c r="D45" s="22">
        <v>1136</v>
      </c>
      <c r="E45" s="7" t="s">
        <v>12</v>
      </c>
      <c r="F45" s="7" t="s">
        <v>12</v>
      </c>
      <c r="G45" s="7" t="s">
        <v>13</v>
      </c>
      <c r="H45">
        <v>18</v>
      </c>
    </row>
    <row r="46" spans="1:8" x14ac:dyDescent="0.3">
      <c r="A46" s="11" t="s">
        <v>2328</v>
      </c>
      <c r="B46" s="8">
        <v>37479</v>
      </c>
      <c r="C46">
        <v>0</v>
      </c>
      <c r="D46" s="22">
        <v>1137</v>
      </c>
      <c r="E46" s="7" t="s">
        <v>12</v>
      </c>
      <c r="F46" s="7" t="s">
        <v>16</v>
      </c>
      <c r="G46" s="7" t="s">
        <v>13</v>
      </c>
      <c r="H46">
        <v>20</v>
      </c>
    </row>
    <row r="47" spans="1:8" x14ac:dyDescent="0.3">
      <c r="A47" s="13" t="s">
        <v>2327</v>
      </c>
      <c r="B47" s="8">
        <v>38297</v>
      </c>
      <c r="C47">
        <v>0</v>
      </c>
      <c r="D47" s="22">
        <v>1137</v>
      </c>
      <c r="E47" s="7" t="s">
        <v>12</v>
      </c>
      <c r="F47" s="7" t="s">
        <v>16</v>
      </c>
      <c r="G47" s="7" t="s">
        <v>13</v>
      </c>
      <c r="H47">
        <v>18</v>
      </c>
    </row>
    <row r="48" spans="1:8" x14ac:dyDescent="0.3">
      <c r="A48" s="11" t="s">
        <v>2326</v>
      </c>
      <c r="B48" s="8">
        <v>38275</v>
      </c>
      <c r="C48">
        <v>0</v>
      </c>
      <c r="D48" s="22">
        <v>1137</v>
      </c>
      <c r="E48" s="7" t="s">
        <v>12</v>
      </c>
      <c r="F48" s="7" t="s">
        <v>16</v>
      </c>
      <c r="G48" s="7" t="s">
        <v>13</v>
      </c>
      <c r="H48">
        <v>18</v>
      </c>
    </row>
    <row r="49" spans="1:8" x14ac:dyDescent="0.3">
      <c r="A49" s="13" t="s">
        <v>2325</v>
      </c>
      <c r="B49" s="8">
        <v>38318</v>
      </c>
      <c r="C49">
        <v>0</v>
      </c>
      <c r="D49" s="22">
        <v>1137</v>
      </c>
      <c r="E49" s="7" t="s">
        <v>12</v>
      </c>
      <c r="F49" s="7" t="s">
        <v>11</v>
      </c>
      <c r="G49" s="7" t="s">
        <v>13</v>
      </c>
      <c r="H49">
        <v>18</v>
      </c>
    </row>
    <row r="50" spans="1:8" x14ac:dyDescent="0.3">
      <c r="A50" s="11" t="s">
        <v>2324</v>
      </c>
      <c r="B50" s="8">
        <v>37189</v>
      </c>
      <c r="C50">
        <v>0</v>
      </c>
      <c r="D50" s="22">
        <v>1141</v>
      </c>
      <c r="E50" s="7" t="s">
        <v>12</v>
      </c>
      <c r="F50" s="7" t="s">
        <v>16</v>
      </c>
      <c r="G50" s="7" t="s">
        <v>13</v>
      </c>
      <c r="H50">
        <v>21</v>
      </c>
    </row>
    <row r="51" spans="1:8" x14ac:dyDescent="0.3">
      <c r="A51" s="13" t="s">
        <v>2323</v>
      </c>
      <c r="B51" s="8">
        <v>38242</v>
      </c>
      <c r="C51">
        <v>0</v>
      </c>
      <c r="D51" s="22">
        <v>1141</v>
      </c>
      <c r="E51" s="7" t="s">
        <v>12</v>
      </c>
      <c r="F51" s="7" t="s">
        <v>12</v>
      </c>
      <c r="G51" s="7" t="s">
        <v>13</v>
      </c>
      <c r="H51">
        <v>18</v>
      </c>
    </row>
    <row r="52" spans="1:8" x14ac:dyDescent="0.3">
      <c r="A52" s="11" t="s">
        <v>2322</v>
      </c>
      <c r="B52" s="8">
        <v>37530</v>
      </c>
      <c r="C52">
        <v>0</v>
      </c>
      <c r="D52" s="22">
        <v>1142</v>
      </c>
      <c r="E52" s="7" t="s">
        <v>12</v>
      </c>
      <c r="F52" s="7" t="s">
        <v>11</v>
      </c>
      <c r="G52" s="7" t="s">
        <v>42</v>
      </c>
      <c r="H52">
        <v>20</v>
      </c>
    </row>
    <row r="53" spans="1:8" x14ac:dyDescent="0.3">
      <c r="A53" s="13" t="s">
        <v>2321</v>
      </c>
      <c r="B53" s="8">
        <v>38148</v>
      </c>
      <c r="C53">
        <v>0</v>
      </c>
      <c r="D53" s="22">
        <v>1147</v>
      </c>
      <c r="E53" s="7" t="s">
        <v>11</v>
      </c>
      <c r="F53" s="7" t="s">
        <v>11</v>
      </c>
      <c r="G53" s="7" t="s">
        <v>13</v>
      </c>
      <c r="H53">
        <v>18</v>
      </c>
    </row>
    <row r="54" spans="1:8" x14ac:dyDescent="0.3">
      <c r="A54" s="11" t="s">
        <v>2320</v>
      </c>
      <c r="B54" s="8">
        <v>37784</v>
      </c>
      <c r="C54">
        <v>0</v>
      </c>
      <c r="D54" s="22">
        <v>1149</v>
      </c>
      <c r="E54" s="7" t="s">
        <v>11</v>
      </c>
      <c r="F54" s="7" t="s">
        <v>16</v>
      </c>
      <c r="G54" s="7" t="s">
        <v>23</v>
      </c>
      <c r="H54">
        <v>19</v>
      </c>
    </row>
    <row r="55" spans="1:8" x14ac:dyDescent="0.3">
      <c r="A55" s="13" t="s">
        <v>2319</v>
      </c>
      <c r="B55" s="8">
        <v>38186</v>
      </c>
      <c r="C55">
        <v>0</v>
      </c>
      <c r="D55" s="22">
        <v>1149</v>
      </c>
      <c r="E55" s="7" t="s">
        <v>11</v>
      </c>
      <c r="F55" s="7" t="s">
        <v>11</v>
      </c>
      <c r="G55" s="7" t="s">
        <v>13</v>
      </c>
      <c r="H55">
        <v>18</v>
      </c>
    </row>
    <row r="56" spans="1:8" x14ac:dyDescent="0.3">
      <c r="A56" s="11" t="s">
        <v>2318</v>
      </c>
      <c r="B56" s="8">
        <v>34541</v>
      </c>
      <c r="C56">
        <v>0</v>
      </c>
      <c r="D56" s="22">
        <v>1158</v>
      </c>
      <c r="E56" s="7" t="s">
        <v>11</v>
      </c>
      <c r="F56" s="7" t="s">
        <v>16</v>
      </c>
      <c r="G56" s="7" t="s">
        <v>13</v>
      </c>
      <c r="H56">
        <v>28</v>
      </c>
    </row>
    <row r="57" spans="1:8" x14ac:dyDescent="0.3">
      <c r="A57" s="13" t="s">
        <v>2317</v>
      </c>
      <c r="B57" s="8">
        <v>38302</v>
      </c>
      <c r="C57">
        <v>0</v>
      </c>
      <c r="D57" s="22">
        <v>1163</v>
      </c>
      <c r="E57" s="7" t="s">
        <v>11</v>
      </c>
      <c r="F57" s="7" t="s">
        <v>12</v>
      </c>
      <c r="G57" s="7" t="s">
        <v>13</v>
      </c>
      <c r="H57">
        <v>18</v>
      </c>
    </row>
    <row r="58" spans="1:8" x14ac:dyDescent="0.3">
      <c r="A58" s="11" t="s">
        <v>2316</v>
      </c>
      <c r="B58" s="8">
        <v>37418</v>
      </c>
      <c r="C58">
        <v>0</v>
      </c>
      <c r="D58" s="22">
        <v>1165</v>
      </c>
      <c r="E58" s="7" t="s">
        <v>11</v>
      </c>
      <c r="F58" s="7" t="s">
        <v>12</v>
      </c>
      <c r="G58" s="7" t="s">
        <v>23</v>
      </c>
      <c r="H58">
        <v>20</v>
      </c>
    </row>
    <row r="59" spans="1:8" x14ac:dyDescent="0.3">
      <c r="A59" s="13" t="s">
        <v>2315</v>
      </c>
      <c r="B59" s="8">
        <v>37207</v>
      </c>
      <c r="C59">
        <v>0</v>
      </c>
      <c r="D59" s="22">
        <v>1167</v>
      </c>
      <c r="E59" s="7" t="s">
        <v>11</v>
      </c>
      <c r="F59" s="7" t="s">
        <v>16</v>
      </c>
      <c r="G59" s="7" t="s">
        <v>13</v>
      </c>
      <c r="H59">
        <v>21</v>
      </c>
    </row>
    <row r="60" spans="1:8" x14ac:dyDescent="0.3">
      <c r="A60" s="11" t="s">
        <v>2314</v>
      </c>
      <c r="B60" s="8">
        <v>35288</v>
      </c>
      <c r="C60">
        <v>0</v>
      </c>
      <c r="D60" s="22">
        <v>1178</v>
      </c>
      <c r="E60" s="7" t="s">
        <v>11</v>
      </c>
      <c r="F60" s="7" t="s">
        <v>12</v>
      </c>
      <c r="G60" s="7" t="s">
        <v>13</v>
      </c>
      <c r="H60">
        <v>26</v>
      </c>
    </row>
    <row r="61" spans="1:8" x14ac:dyDescent="0.3">
      <c r="A61" s="13" t="s">
        <v>2313</v>
      </c>
      <c r="B61" s="8">
        <v>35609</v>
      </c>
      <c r="C61">
        <v>0</v>
      </c>
      <c r="D61" s="22">
        <v>1178</v>
      </c>
      <c r="E61" s="7" t="s">
        <v>11</v>
      </c>
      <c r="F61" s="7" t="s">
        <v>11</v>
      </c>
      <c r="G61" s="7" t="s">
        <v>13</v>
      </c>
      <c r="H61">
        <v>25</v>
      </c>
    </row>
    <row r="62" spans="1:8" x14ac:dyDescent="0.3">
      <c r="A62" s="11" t="s">
        <v>2312</v>
      </c>
      <c r="B62" s="8">
        <v>37494</v>
      </c>
      <c r="C62">
        <v>0</v>
      </c>
      <c r="D62" s="22">
        <v>1191</v>
      </c>
      <c r="E62" s="7" t="s">
        <v>11</v>
      </c>
      <c r="F62" s="7" t="s">
        <v>16</v>
      </c>
      <c r="G62" s="7" t="s">
        <v>13</v>
      </c>
      <c r="H62">
        <v>20</v>
      </c>
    </row>
    <row r="63" spans="1:8" x14ac:dyDescent="0.3">
      <c r="A63" s="13" t="s">
        <v>2311</v>
      </c>
      <c r="B63" s="8">
        <v>36339</v>
      </c>
      <c r="C63">
        <v>0</v>
      </c>
      <c r="D63" s="22">
        <v>1200</v>
      </c>
      <c r="E63" s="7" t="s">
        <v>11</v>
      </c>
      <c r="F63" s="7" t="s">
        <v>12</v>
      </c>
      <c r="G63" s="7" t="s">
        <v>23</v>
      </c>
      <c r="H63">
        <v>23</v>
      </c>
    </row>
    <row r="64" spans="1:8" x14ac:dyDescent="0.3">
      <c r="A64" s="11" t="s">
        <v>2310</v>
      </c>
      <c r="B64" s="8">
        <v>33883</v>
      </c>
      <c r="C64">
        <v>0</v>
      </c>
      <c r="D64" s="22">
        <v>1201</v>
      </c>
      <c r="E64" s="7" t="s">
        <v>11</v>
      </c>
      <c r="F64" s="7" t="s">
        <v>12</v>
      </c>
      <c r="G64" s="7" t="s">
        <v>13</v>
      </c>
      <c r="H64">
        <v>30</v>
      </c>
    </row>
    <row r="65" spans="1:8" x14ac:dyDescent="0.3">
      <c r="A65" s="13" t="s">
        <v>2309</v>
      </c>
      <c r="B65" s="8">
        <v>38140</v>
      </c>
      <c r="C65">
        <v>0</v>
      </c>
      <c r="D65" s="22">
        <v>1210</v>
      </c>
      <c r="E65" s="7" t="s">
        <v>11</v>
      </c>
      <c r="F65" s="7" t="s">
        <v>16</v>
      </c>
      <c r="G65" s="7" t="s">
        <v>13</v>
      </c>
      <c r="H65">
        <v>19</v>
      </c>
    </row>
    <row r="66" spans="1:8" x14ac:dyDescent="0.3">
      <c r="A66" s="11" t="s">
        <v>2308</v>
      </c>
      <c r="B66" s="8">
        <v>35373</v>
      </c>
      <c r="C66">
        <v>0</v>
      </c>
      <c r="D66" s="22">
        <v>1220</v>
      </c>
      <c r="E66" s="7" t="s">
        <v>11</v>
      </c>
      <c r="F66" s="7" t="s">
        <v>12</v>
      </c>
      <c r="G66" s="7" t="s">
        <v>23</v>
      </c>
      <c r="H66">
        <v>26</v>
      </c>
    </row>
    <row r="67" spans="1:8" x14ac:dyDescent="0.3">
      <c r="A67" s="13" t="s">
        <v>2307</v>
      </c>
      <c r="B67" s="8">
        <v>38177</v>
      </c>
      <c r="C67">
        <v>0</v>
      </c>
      <c r="D67" s="22">
        <v>1224</v>
      </c>
      <c r="E67" s="7" t="s">
        <v>11</v>
      </c>
      <c r="F67" s="7" t="s">
        <v>16</v>
      </c>
      <c r="G67" s="7" t="s">
        <v>13</v>
      </c>
      <c r="H67">
        <v>18</v>
      </c>
    </row>
    <row r="68" spans="1:8" x14ac:dyDescent="0.3">
      <c r="A68" s="11" t="s">
        <v>2306</v>
      </c>
      <c r="B68" s="8">
        <v>38276</v>
      </c>
      <c r="C68">
        <v>0</v>
      </c>
      <c r="D68" s="22">
        <v>1228</v>
      </c>
      <c r="E68" s="7" t="s">
        <v>11</v>
      </c>
      <c r="F68" s="7" t="s">
        <v>16</v>
      </c>
      <c r="G68" s="7" t="s">
        <v>23</v>
      </c>
      <c r="H68">
        <v>18</v>
      </c>
    </row>
    <row r="69" spans="1:8" x14ac:dyDescent="0.3">
      <c r="A69" s="13" t="s">
        <v>2305</v>
      </c>
      <c r="B69" s="8">
        <v>35989</v>
      </c>
      <c r="C69">
        <v>0</v>
      </c>
      <c r="D69" s="22">
        <v>1234</v>
      </c>
      <c r="E69" s="7" t="s">
        <v>11</v>
      </c>
      <c r="F69" s="7" t="s">
        <v>16</v>
      </c>
      <c r="G69" s="7" t="s">
        <v>13</v>
      </c>
      <c r="H69">
        <v>24</v>
      </c>
    </row>
    <row r="70" spans="1:8" x14ac:dyDescent="0.3">
      <c r="A70" s="11" t="s">
        <v>2304</v>
      </c>
      <c r="B70" s="8">
        <v>37602</v>
      </c>
      <c r="C70">
        <v>0</v>
      </c>
      <c r="D70" s="22">
        <v>1237</v>
      </c>
      <c r="E70" s="7" t="s">
        <v>11</v>
      </c>
      <c r="F70" s="7" t="s">
        <v>11</v>
      </c>
      <c r="G70" s="7" t="s">
        <v>13</v>
      </c>
      <c r="H70">
        <v>20</v>
      </c>
    </row>
    <row r="71" spans="1:8" x14ac:dyDescent="0.3">
      <c r="A71" s="13" t="s">
        <v>2303</v>
      </c>
      <c r="B71" s="8">
        <v>36079</v>
      </c>
      <c r="C71">
        <v>0</v>
      </c>
      <c r="D71" s="22">
        <v>1240</v>
      </c>
      <c r="E71" s="7" t="s">
        <v>11</v>
      </c>
      <c r="F71" s="7" t="s">
        <v>16</v>
      </c>
      <c r="G71" s="7" t="s">
        <v>23</v>
      </c>
      <c r="H71">
        <v>24</v>
      </c>
    </row>
    <row r="72" spans="1:8" x14ac:dyDescent="0.3">
      <c r="A72" s="11" t="s">
        <v>2302</v>
      </c>
      <c r="B72" s="8">
        <v>37438</v>
      </c>
      <c r="C72">
        <v>0</v>
      </c>
      <c r="D72" s="22">
        <v>1241</v>
      </c>
      <c r="E72" s="7" t="s">
        <v>11</v>
      </c>
      <c r="F72" s="7" t="s">
        <v>11</v>
      </c>
      <c r="G72" s="7" t="s">
        <v>13</v>
      </c>
      <c r="H72">
        <v>20</v>
      </c>
    </row>
    <row r="73" spans="1:8" x14ac:dyDescent="0.3">
      <c r="A73" s="13" t="s">
        <v>2301</v>
      </c>
      <c r="B73" s="8">
        <v>37835</v>
      </c>
      <c r="C73">
        <v>0</v>
      </c>
      <c r="D73" s="22">
        <v>1242</v>
      </c>
      <c r="E73" s="7" t="s">
        <v>11</v>
      </c>
      <c r="F73" s="7" t="s">
        <v>11</v>
      </c>
      <c r="G73" s="7" t="s">
        <v>42</v>
      </c>
      <c r="H73">
        <v>19</v>
      </c>
    </row>
    <row r="74" spans="1:8" x14ac:dyDescent="0.3">
      <c r="A74" s="11" t="s">
        <v>2300</v>
      </c>
      <c r="B74" s="8">
        <v>37879</v>
      </c>
      <c r="C74">
        <v>0</v>
      </c>
      <c r="D74" s="22">
        <v>1242</v>
      </c>
      <c r="E74" s="7" t="s">
        <v>11</v>
      </c>
      <c r="F74" s="7" t="s">
        <v>16</v>
      </c>
      <c r="G74" s="7" t="s">
        <v>42</v>
      </c>
      <c r="H74">
        <v>19</v>
      </c>
    </row>
    <row r="75" spans="1:8" x14ac:dyDescent="0.3">
      <c r="A75" s="13" t="s">
        <v>2299</v>
      </c>
      <c r="B75" s="8">
        <v>37872</v>
      </c>
      <c r="C75">
        <v>0</v>
      </c>
      <c r="D75" s="22">
        <v>1243</v>
      </c>
      <c r="E75" s="7" t="s">
        <v>11</v>
      </c>
      <c r="F75" s="7" t="s">
        <v>16</v>
      </c>
      <c r="G75" s="7" t="s">
        <v>42</v>
      </c>
      <c r="H75">
        <v>19</v>
      </c>
    </row>
    <row r="76" spans="1:8" x14ac:dyDescent="0.3">
      <c r="A76" s="11" t="s">
        <v>2298</v>
      </c>
      <c r="B76" s="8">
        <v>37879</v>
      </c>
      <c r="C76">
        <v>0</v>
      </c>
      <c r="D76" s="22">
        <v>1252</v>
      </c>
      <c r="E76" s="7" t="s">
        <v>11</v>
      </c>
      <c r="F76" s="7" t="s">
        <v>12</v>
      </c>
      <c r="G76" s="7" t="s">
        <v>42</v>
      </c>
      <c r="H76">
        <v>19</v>
      </c>
    </row>
    <row r="77" spans="1:8" x14ac:dyDescent="0.3">
      <c r="A77" s="13" t="s">
        <v>2297</v>
      </c>
      <c r="B77" s="8">
        <v>35738</v>
      </c>
      <c r="C77">
        <v>0</v>
      </c>
      <c r="D77" s="22">
        <v>1253</v>
      </c>
      <c r="E77" s="7" t="s">
        <v>11</v>
      </c>
      <c r="F77" s="7" t="s">
        <v>11</v>
      </c>
      <c r="G77" s="7" t="s">
        <v>13</v>
      </c>
      <c r="H77">
        <v>25</v>
      </c>
    </row>
    <row r="78" spans="1:8" x14ac:dyDescent="0.3">
      <c r="A78" s="11" t="s">
        <v>2296</v>
      </c>
      <c r="B78" s="8">
        <v>37965</v>
      </c>
      <c r="C78">
        <v>0</v>
      </c>
      <c r="D78" s="22">
        <v>1254</v>
      </c>
      <c r="E78" s="7" t="s">
        <v>11</v>
      </c>
      <c r="F78" s="7" t="s">
        <v>11</v>
      </c>
      <c r="G78" s="7" t="s">
        <v>42</v>
      </c>
      <c r="H78">
        <v>19</v>
      </c>
    </row>
    <row r="79" spans="1:8" x14ac:dyDescent="0.3">
      <c r="A79" s="13" t="s">
        <v>2295</v>
      </c>
      <c r="B79" s="8">
        <v>37907</v>
      </c>
      <c r="C79">
        <v>0</v>
      </c>
      <c r="D79" s="22">
        <v>1256</v>
      </c>
      <c r="E79" s="7" t="s">
        <v>11</v>
      </c>
      <c r="F79" s="7" t="s">
        <v>12</v>
      </c>
      <c r="G79" s="7" t="s">
        <v>42</v>
      </c>
      <c r="H79">
        <v>19</v>
      </c>
    </row>
    <row r="80" spans="1:8" x14ac:dyDescent="0.3">
      <c r="A80" s="11" t="s">
        <v>2294</v>
      </c>
      <c r="B80" s="8">
        <v>37924</v>
      </c>
      <c r="C80">
        <v>0</v>
      </c>
      <c r="D80" s="22">
        <v>1261</v>
      </c>
      <c r="E80" s="7" t="s">
        <v>11</v>
      </c>
      <c r="F80" s="7" t="s">
        <v>12</v>
      </c>
      <c r="G80" s="7" t="s">
        <v>42</v>
      </c>
      <c r="H80">
        <v>19</v>
      </c>
    </row>
    <row r="81" spans="1:8" x14ac:dyDescent="0.3">
      <c r="A81" s="13" t="s">
        <v>2293</v>
      </c>
      <c r="B81" s="8">
        <v>37848</v>
      </c>
      <c r="C81">
        <v>0</v>
      </c>
      <c r="D81" s="22">
        <v>1262</v>
      </c>
      <c r="E81" s="7" t="s">
        <v>11</v>
      </c>
      <c r="F81" s="7" t="s">
        <v>12</v>
      </c>
      <c r="G81" s="7" t="s">
        <v>42</v>
      </c>
      <c r="H81">
        <v>19</v>
      </c>
    </row>
    <row r="82" spans="1:8" x14ac:dyDescent="0.3">
      <c r="A82" s="11" t="s">
        <v>2292</v>
      </c>
      <c r="B82" s="8">
        <v>37946</v>
      </c>
      <c r="C82">
        <v>0</v>
      </c>
      <c r="D82" s="22">
        <v>1263</v>
      </c>
      <c r="E82" s="7" t="s">
        <v>11</v>
      </c>
      <c r="F82" s="7" t="s">
        <v>12</v>
      </c>
      <c r="G82" s="7" t="s">
        <v>42</v>
      </c>
      <c r="H82">
        <v>19</v>
      </c>
    </row>
    <row r="83" spans="1:8" x14ac:dyDescent="0.3">
      <c r="A83" s="13" t="s">
        <v>2291</v>
      </c>
      <c r="B83" s="8">
        <v>37594</v>
      </c>
      <c r="C83">
        <v>0</v>
      </c>
      <c r="D83" s="22">
        <v>1267</v>
      </c>
      <c r="E83" s="7" t="s">
        <v>11</v>
      </c>
      <c r="F83" s="7" t="s">
        <v>16</v>
      </c>
      <c r="G83" s="7" t="s">
        <v>13</v>
      </c>
      <c r="H83">
        <v>20</v>
      </c>
    </row>
    <row r="84" spans="1:8" x14ac:dyDescent="0.3">
      <c r="A84" s="11" t="s">
        <v>2290</v>
      </c>
      <c r="B84" s="8">
        <v>35729</v>
      </c>
      <c r="C84">
        <v>0</v>
      </c>
      <c r="D84" s="22">
        <v>1276</v>
      </c>
      <c r="E84" s="7" t="s">
        <v>11</v>
      </c>
      <c r="F84" s="7" t="s">
        <v>11</v>
      </c>
      <c r="G84" s="7" t="s">
        <v>23</v>
      </c>
      <c r="H84">
        <v>25</v>
      </c>
    </row>
    <row r="85" spans="1:8" x14ac:dyDescent="0.3">
      <c r="A85" s="13" t="s">
        <v>2289</v>
      </c>
      <c r="B85" s="8">
        <v>38260</v>
      </c>
      <c r="C85">
        <v>0</v>
      </c>
      <c r="D85" s="22">
        <v>1283</v>
      </c>
      <c r="E85" s="7" t="s">
        <v>11</v>
      </c>
      <c r="F85" s="7" t="s">
        <v>16</v>
      </c>
      <c r="G85" s="7" t="s">
        <v>13</v>
      </c>
      <c r="H85">
        <v>18</v>
      </c>
    </row>
    <row r="86" spans="1:8" x14ac:dyDescent="0.3">
      <c r="A86" s="11" t="s">
        <v>2288</v>
      </c>
      <c r="B86" s="8">
        <v>38196</v>
      </c>
      <c r="C86">
        <v>0</v>
      </c>
      <c r="D86" s="22">
        <v>1285</v>
      </c>
      <c r="E86" s="7" t="s">
        <v>11</v>
      </c>
      <c r="F86" s="7" t="s">
        <v>12</v>
      </c>
      <c r="G86" s="7" t="s">
        <v>13</v>
      </c>
      <c r="H86">
        <v>18</v>
      </c>
    </row>
    <row r="87" spans="1:8" x14ac:dyDescent="0.3">
      <c r="A87" s="13" t="s">
        <v>2287</v>
      </c>
      <c r="B87" s="8">
        <v>36703</v>
      </c>
      <c r="C87">
        <v>0</v>
      </c>
      <c r="D87" s="22">
        <v>1286</v>
      </c>
      <c r="E87" s="7" t="s">
        <v>11</v>
      </c>
      <c r="F87" s="7" t="s">
        <v>11</v>
      </c>
      <c r="G87" s="7" t="s">
        <v>13</v>
      </c>
      <c r="H87">
        <v>22</v>
      </c>
    </row>
    <row r="88" spans="1:8" x14ac:dyDescent="0.3">
      <c r="A88" s="11" t="s">
        <v>2286</v>
      </c>
      <c r="B88" s="8">
        <v>35950</v>
      </c>
      <c r="C88">
        <v>0</v>
      </c>
      <c r="D88" s="22">
        <v>1291</v>
      </c>
      <c r="E88" s="7" t="s">
        <v>11</v>
      </c>
      <c r="F88" s="7" t="s">
        <v>11</v>
      </c>
      <c r="G88" s="7" t="s">
        <v>13</v>
      </c>
      <c r="H88">
        <v>25</v>
      </c>
    </row>
    <row r="89" spans="1:8" x14ac:dyDescent="0.3">
      <c r="A89" s="13" t="s">
        <v>2285</v>
      </c>
      <c r="B89" s="8">
        <v>37224</v>
      </c>
      <c r="C89">
        <v>0</v>
      </c>
      <c r="D89" s="22">
        <v>1293</v>
      </c>
      <c r="E89" s="7" t="s">
        <v>11</v>
      </c>
      <c r="F89" s="7" t="s">
        <v>12</v>
      </c>
      <c r="G89" s="7" t="s">
        <v>23</v>
      </c>
      <c r="H89">
        <v>21</v>
      </c>
    </row>
    <row r="90" spans="1:8" x14ac:dyDescent="0.3">
      <c r="A90" s="11" t="s">
        <v>2284</v>
      </c>
      <c r="B90" s="8">
        <v>37600</v>
      </c>
      <c r="C90">
        <v>0</v>
      </c>
      <c r="D90" s="22">
        <v>1304</v>
      </c>
      <c r="E90" s="7" t="s">
        <v>11</v>
      </c>
      <c r="F90" s="7" t="s">
        <v>11</v>
      </c>
      <c r="G90" s="7" t="s">
        <v>23</v>
      </c>
      <c r="H90">
        <v>20</v>
      </c>
    </row>
    <row r="91" spans="1:8" x14ac:dyDescent="0.3">
      <c r="A91" s="13" t="s">
        <v>2283</v>
      </c>
      <c r="B91" s="8">
        <v>36496</v>
      </c>
      <c r="C91">
        <v>0</v>
      </c>
      <c r="D91" s="22">
        <v>1304</v>
      </c>
      <c r="E91" s="7" t="s">
        <v>11</v>
      </c>
      <c r="F91" s="7" t="s">
        <v>11</v>
      </c>
      <c r="G91" s="7" t="s">
        <v>13</v>
      </c>
      <c r="H91">
        <v>23</v>
      </c>
    </row>
    <row r="92" spans="1:8" x14ac:dyDescent="0.3">
      <c r="A92" s="11" t="s">
        <v>2282</v>
      </c>
      <c r="B92" s="8">
        <v>37542</v>
      </c>
      <c r="C92">
        <v>0</v>
      </c>
      <c r="D92" s="22">
        <v>1315</v>
      </c>
      <c r="E92" s="7" t="s">
        <v>11</v>
      </c>
      <c r="F92" s="7" t="s">
        <v>11</v>
      </c>
      <c r="G92" s="7" t="s">
        <v>13</v>
      </c>
      <c r="H92">
        <v>20</v>
      </c>
    </row>
    <row r="93" spans="1:8" x14ac:dyDescent="0.3">
      <c r="A93" s="13" t="s">
        <v>2281</v>
      </c>
      <c r="B93" s="8">
        <v>36447</v>
      </c>
      <c r="C93">
        <v>0</v>
      </c>
      <c r="D93" s="22">
        <v>1329</v>
      </c>
      <c r="E93" s="7" t="s">
        <v>11</v>
      </c>
      <c r="F93" s="7" t="s">
        <v>12</v>
      </c>
      <c r="G93" s="7" t="s">
        <v>13</v>
      </c>
      <c r="H93">
        <v>23</v>
      </c>
    </row>
    <row r="94" spans="1:8" x14ac:dyDescent="0.3">
      <c r="A94" s="11" t="s">
        <v>2280</v>
      </c>
      <c r="B94" s="8">
        <v>35988</v>
      </c>
      <c r="C94">
        <v>0</v>
      </c>
      <c r="D94" s="22">
        <v>1333</v>
      </c>
      <c r="E94" s="7" t="s">
        <v>11</v>
      </c>
      <c r="F94" s="7" t="s">
        <v>12</v>
      </c>
      <c r="G94" s="7" t="s">
        <v>13</v>
      </c>
      <c r="H94">
        <v>24</v>
      </c>
    </row>
    <row r="95" spans="1:8" x14ac:dyDescent="0.3">
      <c r="A95" s="13" t="s">
        <v>2279</v>
      </c>
      <c r="B95" s="8">
        <v>34910</v>
      </c>
      <c r="C95">
        <v>0</v>
      </c>
      <c r="D95" s="22">
        <v>1338</v>
      </c>
      <c r="E95" s="7" t="s">
        <v>11</v>
      </c>
      <c r="F95" s="7" t="s">
        <v>12</v>
      </c>
      <c r="G95" s="7" t="s">
        <v>23</v>
      </c>
      <c r="H95">
        <v>27</v>
      </c>
    </row>
    <row r="96" spans="1:8" x14ac:dyDescent="0.3">
      <c r="A96" s="11" t="s">
        <v>2278</v>
      </c>
      <c r="B96" s="8">
        <v>35741</v>
      </c>
      <c r="C96">
        <v>0</v>
      </c>
      <c r="D96" s="22">
        <v>1341</v>
      </c>
      <c r="E96" s="7" t="s">
        <v>11</v>
      </c>
      <c r="F96" s="7" t="s">
        <v>11</v>
      </c>
      <c r="G96" s="7" t="s">
        <v>23</v>
      </c>
      <c r="H96">
        <v>25</v>
      </c>
    </row>
    <row r="97" spans="1:8" x14ac:dyDescent="0.3">
      <c r="A97" s="13" t="s">
        <v>2277</v>
      </c>
      <c r="B97" s="8">
        <v>36132</v>
      </c>
      <c r="C97">
        <v>0</v>
      </c>
      <c r="D97" s="22">
        <v>1359</v>
      </c>
      <c r="E97" s="7" t="s">
        <v>11</v>
      </c>
      <c r="F97" s="7" t="s">
        <v>16</v>
      </c>
      <c r="G97" s="7" t="s">
        <v>13</v>
      </c>
      <c r="H97">
        <v>24</v>
      </c>
    </row>
    <row r="98" spans="1:8" x14ac:dyDescent="0.3">
      <c r="A98" s="11" t="s">
        <v>2276</v>
      </c>
      <c r="B98" s="8">
        <v>37483</v>
      </c>
      <c r="C98">
        <v>0</v>
      </c>
      <c r="D98" s="22">
        <v>1382</v>
      </c>
      <c r="E98" s="7" t="s">
        <v>11</v>
      </c>
      <c r="F98" s="7" t="s">
        <v>16</v>
      </c>
      <c r="G98" s="7" t="s">
        <v>13</v>
      </c>
      <c r="H98">
        <v>20</v>
      </c>
    </row>
    <row r="99" spans="1:8" x14ac:dyDescent="0.3">
      <c r="A99" s="13" t="s">
        <v>2275</v>
      </c>
      <c r="B99" s="8">
        <v>36347</v>
      </c>
      <c r="C99">
        <v>0</v>
      </c>
      <c r="D99" s="22">
        <v>1389</v>
      </c>
      <c r="E99" s="7" t="s">
        <v>11</v>
      </c>
      <c r="F99" s="7" t="s">
        <v>11</v>
      </c>
      <c r="G99" s="7" t="s">
        <v>13</v>
      </c>
      <c r="H99">
        <v>23</v>
      </c>
    </row>
    <row r="100" spans="1:8" x14ac:dyDescent="0.3">
      <c r="A100" s="11" t="s">
        <v>2274</v>
      </c>
      <c r="B100" s="8">
        <v>37574</v>
      </c>
      <c r="C100">
        <v>0</v>
      </c>
      <c r="D100" s="22">
        <v>1390</v>
      </c>
      <c r="E100" s="7" t="s">
        <v>11</v>
      </c>
      <c r="F100" s="7" t="s">
        <v>11</v>
      </c>
      <c r="G100" s="7" t="s">
        <v>13</v>
      </c>
      <c r="H100">
        <v>20</v>
      </c>
    </row>
    <row r="101" spans="1:8" x14ac:dyDescent="0.3">
      <c r="A101" s="13" t="s">
        <v>2273</v>
      </c>
      <c r="B101" s="8">
        <v>37612</v>
      </c>
      <c r="C101">
        <v>0</v>
      </c>
      <c r="D101" s="22">
        <v>1392</v>
      </c>
      <c r="E101" s="7" t="s">
        <v>11</v>
      </c>
      <c r="F101" s="7" t="s">
        <v>16</v>
      </c>
      <c r="G101" s="7" t="s">
        <v>13</v>
      </c>
      <c r="H101">
        <v>20</v>
      </c>
    </row>
    <row r="102" spans="1:8" x14ac:dyDescent="0.3">
      <c r="A102" s="11" t="s">
        <v>2272</v>
      </c>
      <c r="B102" s="8">
        <v>36043</v>
      </c>
      <c r="C102">
        <v>0</v>
      </c>
      <c r="D102" s="22">
        <v>1400</v>
      </c>
      <c r="E102" s="7" t="s">
        <v>11</v>
      </c>
      <c r="F102" s="7" t="s">
        <v>11</v>
      </c>
      <c r="G102" s="7" t="s">
        <v>13</v>
      </c>
      <c r="H102">
        <v>24</v>
      </c>
    </row>
    <row r="103" spans="1:8" x14ac:dyDescent="0.3">
      <c r="A103" s="13" t="s">
        <v>2271</v>
      </c>
      <c r="B103" s="8">
        <v>35730</v>
      </c>
      <c r="C103">
        <v>0</v>
      </c>
      <c r="D103" s="22">
        <v>1402</v>
      </c>
      <c r="E103" s="7" t="s">
        <v>11</v>
      </c>
      <c r="F103" s="7" t="s">
        <v>12</v>
      </c>
      <c r="G103" s="7" t="s">
        <v>42</v>
      </c>
      <c r="H103">
        <v>25</v>
      </c>
    </row>
    <row r="104" spans="1:8" x14ac:dyDescent="0.3">
      <c r="A104" s="11" t="s">
        <v>2270</v>
      </c>
      <c r="B104" s="8">
        <v>35239</v>
      </c>
      <c r="C104">
        <v>0</v>
      </c>
      <c r="D104" s="22">
        <v>1417</v>
      </c>
      <c r="E104" s="7" t="s">
        <v>11</v>
      </c>
      <c r="F104" s="7" t="s">
        <v>12</v>
      </c>
      <c r="G104" s="7" t="s">
        <v>13</v>
      </c>
      <c r="H104">
        <v>26</v>
      </c>
    </row>
    <row r="105" spans="1:8" x14ac:dyDescent="0.3">
      <c r="A105" s="13" t="s">
        <v>2269</v>
      </c>
      <c r="B105" s="8">
        <v>37126</v>
      </c>
      <c r="C105">
        <v>0</v>
      </c>
      <c r="D105" s="22">
        <v>1421</v>
      </c>
      <c r="E105" s="7" t="s">
        <v>11</v>
      </c>
      <c r="F105" s="7" t="s">
        <v>11</v>
      </c>
      <c r="G105" s="7" t="s">
        <v>13</v>
      </c>
      <c r="H105">
        <v>21</v>
      </c>
    </row>
    <row r="106" spans="1:8" x14ac:dyDescent="0.3">
      <c r="A106" s="11" t="s">
        <v>2268</v>
      </c>
      <c r="B106" s="8">
        <v>35769</v>
      </c>
      <c r="C106">
        <v>0</v>
      </c>
      <c r="D106" s="22">
        <v>1422</v>
      </c>
      <c r="E106" s="7" t="s">
        <v>11</v>
      </c>
      <c r="F106" s="7" t="s">
        <v>11</v>
      </c>
      <c r="G106" s="7" t="s">
        <v>13</v>
      </c>
      <c r="H106">
        <v>25</v>
      </c>
    </row>
    <row r="107" spans="1:8" x14ac:dyDescent="0.3">
      <c r="A107" s="13" t="s">
        <v>2267</v>
      </c>
      <c r="B107" s="8">
        <v>36770</v>
      </c>
      <c r="C107">
        <v>0</v>
      </c>
      <c r="D107" s="22">
        <v>1438</v>
      </c>
      <c r="E107" s="7" t="s">
        <v>11</v>
      </c>
      <c r="F107" s="7" t="s">
        <v>11</v>
      </c>
      <c r="G107" s="7" t="s">
        <v>13</v>
      </c>
      <c r="H107">
        <v>22</v>
      </c>
    </row>
    <row r="108" spans="1:8" x14ac:dyDescent="0.3">
      <c r="A108" s="11" t="s">
        <v>2266</v>
      </c>
      <c r="B108" s="8">
        <v>35600</v>
      </c>
      <c r="C108">
        <v>0</v>
      </c>
      <c r="D108" s="22">
        <v>1445</v>
      </c>
      <c r="E108" s="7" t="s">
        <v>11</v>
      </c>
      <c r="F108" s="7" t="s">
        <v>16</v>
      </c>
      <c r="G108" s="7" t="s">
        <v>13</v>
      </c>
      <c r="H108">
        <v>25</v>
      </c>
    </row>
    <row r="109" spans="1:8" x14ac:dyDescent="0.3">
      <c r="A109" s="13" t="s">
        <v>2265</v>
      </c>
      <c r="B109" s="8">
        <v>37792</v>
      </c>
      <c r="C109">
        <v>0</v>
      </c>
      <c r="D109" s="22">
        <v>1467</v>
      </c>
      <c r="E109" s="7" t="s">
        <v>11</v>
      </c>
      <c r="F109" s="7" t="s">
        <v>11</v>
      </c>
      <c r="G109" s="7" t="s">
        <v>13</v>
      </c>
      <c r="H109">
        <v>19</v>
      </c>
    </row>
    <row r="110" spans="1:8" x14ac:dyDescent="0.3">
      <c r="A110" s="11" t="s">
        <v>2264</v>
      </c>
      <c r="B110" s="8">
        <v>36136</v>
      </c>
      <c r="C110">
        <v>0</v>
      </c>
      <c r="D110" s="22">
        <v>1477</v>
      </c>
      <c r="E110" s="7" t="s">
        <v>11</v>
      </c>
      <c r="F110" s="7" t="s">
        <v>16</v>
      </c>
      <c r="G110" s="7" t="s">
        <v>13</v>
      </c>
      <c r="H110">
        <v>24</v>
      </c>
    </row>
    <row r="111" spans="1:8" x14ac:dyDescent="0.3">
      <c r="A111" s="13" t="s">
        <v>2263</v>
      </c>
      <c r="B111" s="8">
        <v>35590</v>
      </c>
      <c r="C111">
        <v>0</v>
      </c>
      <c r="D111" s="22">
        <v>1481</v>
      </c>
      <c r="E111" s="7" t="s">
        <v>11</v>
      </c>
      <c r="F111" s="7" t="s">
        <v>16</v>
      </c>
      <c r="G111" s="7" t="s">
        <v>23</v>
      </c>
      <c r="H111">
        <v>25</v>
      </c>
    </row>
    <row r="112" spans="1:8" x14ac:dyDescent="0.3">
      <c r="A112" s="11" t="s">
        <v>2262</v>
      </c>
      <c r="B112" s="8">
        <v>34979</v>
      </c>
      <c r="C112">
        <v>0</v>
      </c>
      <c r="D112" s="22">
        <v>1493</v>
      </c>
      <c r="E112" s="7" t="s">
        <v>11</v>
      </c>
      <c r="F112" s="7" t="s">
        <v>12</v>
      </c>
      <c r="G112" s="7" t="s">
        <v>13</v>
      </c>
      <c r="H112">
        <v>27</v>
      </c>
    </row>
    <row r="113" spans="1:8" x14ac:dyDescent="0.3">
      <c r="A113" s="13" t="s">
        <v>2261</v>
      </c>
      <c r="B113" s="8">
        <v>35965</v>
      </c>
      <c r="C113">
        <v>0</v>
      </c>
      <c r="D113" s="22">
        <v>1497</v>
      </c>
      <c r="E113" s="7" t="s">
        <v>11</v>
      </c>
      <c r="F113" s="7" t="s">
        <v>11</v>
      </c>
      <c r="G113" s="7" t="s">
        <v>13</v>
      </c>
      <c r="H113">
        <v>24</v>
      </c>
    </row>
    <row r="114" spans="1:8" x14ac:dyDescent="0.3">
      <c r="A114" s="11" t="s">
        <v>2260</v>
      </c>
      <c r="B114" s="8">
        <v>37128</v>
      </c>
      <c r="C114">
        <v>0</v>
      </c>
      <c r="D114" s="22">
        <v>1515</v>
      </c>
      <c r="E114" s="7" t="s">
        <v>11</v>
      </c>
      <c r="F114" s="7" t="s">
        <v>12</v>
      </c>
      <c r="G114" s="7" t="s">
        <v>13</v>
      </c>
      <c r="H114">
        <v>21</v>
      </c>
    </row>
    <row r="115" spans="1:8" x14ac:dyDescent="0.3">
      <c r="A115" s="13" t="s">
        <v>2259</v>
      </c>
      <c r="B115" s="8">
        <v>37079</v>
      </c>
      <c r="C115">
        <v>0</v>
      </c>
      <c r="D115" s="22">
        <v>1526</v>
      </c>
      <c r="E115" s="7" t="s">
        <v>11</v>
      </c>
      <c r="F115" s="7" t="s">
        <v>12</v>
      </c>
      <c r="G115" s="7" t="s">
        <v>42</v>
      </c>
      <c r="H115">
        <v>21</v>
      </c>
    </row>
    <row r="116" spans="1:8" x14ac:dyDescent="0.3">
      <c r="A116" s="11" t="s">
        <v>2258</v>
      </c>
      <c r="B116" s="8">
        <v>37044</v>
      </c>
      <c r="C116">
        <v>0</v>
      </c>
      <c r="D116" s="22">
        <v>1532</v>
      </c>
      <c r="E116" s="7" t="s">
        <v>11</v>
      </c>
      <c r="F116" s="7" t="s">
        <v>11</v>
      </c>
      <c r="G116" s="7" t="s">
        <v>13</v>
      </c>
      <c r="H116">
        <v>22</v>
      </c>
    </row>
    <row r="117" spans="1:8" x14ac:dyDescent="0.3">
      <c r="A117" s="13" t="s">
        <v>2257</v>
      </c>
      <c r="B117" s="8">
        <v>37230</v>
      </c>
      <c r="C117">
        <v>0</v>
      </c>
      <c r="D117" s="22">
        <v>1534</v>
      </c>
      <c r="E117" s="7" t="s">
        <v>11</v>
      </c>
      <c r="F117" s="7" t="s">
        <v>11</v>
      </c>
      <c r="G117" s="7" t="s">
        <v>13</v>
      </c>
      <c r="H117">
        <v>21</v>
      </c>
    </row>
    <row r="118" spans="1:8" x14ac:dyDescent="0.3">
      <c r="A118" s="11" t="s">
        <v>2256</v>
      </c>
      <c r="B118" s="8">
        <v>33869</v>
      </c>
      <c r="C118">
        <v>0</v>
      </c>
      <c r="D118" s="22">
        <v>1567</v>
      </c>
      <c r="E118" s="7" t="s">
        <v>11</v>
      </c>
      <c r="F118" s="7" t="s">
        <v>16</v>
      </c>
      <c r="G118" s="7" t="s">
        <v>13</v>
      </c>
      <c r="H118">
        <v>30</v>
      </c>
    </row>
    <row r="119" spans="1:8" x14ac:dyDescent="0.3">
      <c r="A119" s="13" t="s">
        <v>2255</v>
      </c>
      <c r="B119" s="8">
        <v>38310</v>
      </c>
      <c r="C119">
        <v>0</v>
      </c>
      <c r="D119" s="22">
        <v>1608</v>
      </c>
      <c r="E119" s="7" t="s">
        <v>11</v>
      </c>
      <c r="F119" s="7" t="s">
        <v>12</v>
      </c>
      <c r="G119" s="7" t="s">
        <v>13</v>
      </c>
      <c r="H119">
        <v>18</v>
      </c>
    </row>
    <row r="120" spans="1:8" x14ac:dyDescent="0.3">
      <c r="A120" s="11" t="s">
        <v>2254</v>
      </c>
      <c r="B120" s="8">
        <v>38190</v>
      </c>
      <c r="C120">
        <v>0</v>
      </c>
      <c r="D120" s="22">
        <v>1616</v>
      </c>
      <c r="E120" s="7" t="s">
        <v>11</v>
      </c>
      <c r="F120" s="7" t="s">
        <v>16</v>
      </c>
      <c r="G120" s="7" t="s">
        <v>13</v>
      </c>
      <c r="H120">
        <v>18</v>
      </c>
    </row>
    <row r="121" spans="1:8" x14ac:dyDescent="0.3">
      <c r="A121" s="13" t="s">
        <v>2253</v>
      </c>
      <c r="B121" s="8">
        <v>34916</v>
      </c>
      <c r="C121">
        <v>0</v>
      </c>
      <c r="D121" s="22">
        <v>1617</v>
      </c>
      <c r="E121" s="7" t="s">
        <v>11</v>
      </c>
      <c r="F121" s="7" t="s">
        <v>16</v>
      </c>
      <c r="G121" s="7" t="s">
        <v>13</v>
      </c>
      <c r="H121">
        <v>27</v>
      </c>
    </row>
    <row r="122" spans="1:8" x14ac:dyDescent="0.3">
      <c r="A122" s="11" t="s">
        <v>2252</v>
      </c>
      <c r="B122" s="8">
        <v>37878</v>
      </c>
      <c r="C122">
        <v>0</v>
      </c>
      <c r="D122" s="22">
        <v>1621</v>
      </c>
      <c r="E122" s="7" t="s">
        <v>11</v>
      </c>
      <c r="F122" s="7" t="s">
        <v>11</v>
      </c>
      <c r="G122" s="7" t="s">
        <v>23</v>
      </c>
      <c r="H122">
        <v>19</v>
      </c>
    </row>
    <row r="123" spans="1:8" x14ac:dyDescent="0.3">
      <c r="A123" s="13" t="s">
        <v>2251</v>
      </c>
      <c r="B123" s="8">
        <v>38220</v>
      </c>
      <c r="C123">
        <v>0</v>
      </c>
      <c r="D123" s="22">
        <v>1622</v>
      </c>
      <c r="E123" s="7" t="s">
        <v>11</v>
      </c>
      <c r="F123" s="7" t="s">
        <v>11</v>
      </c>
      <c r="G123" s="7" t="s">
        <v>13</v>
      </c>
      <c r="H123">
        <v>18</v>
      </c>
    </row>
    <row r="124" spans="1:8" x14ac:dyDescent="0.3">
      <c r="A124" s="11" t="s">
        <v>2250</v>
      </c>
      <c r="B124" s="8">
        <v>38193</v>
      </c>
      <c r="C124">
        <v>0</v>
      </c>
      <c r="D124" s="22">
        <v>1622</v>
      </c>
      <c r="E124" s="7" t="s">
        <v>11</v>
      </c>
      <c r="F124" s="7" t="s">
        <v>16</v>
      </c>
      <c r="G124" s="7" t="s">
        <v>13</v>
      </c>
      <c r="H124">
        <v>18</v>
      </c>
    </row>
    <row r="125" spans="1:8" x14ac:dyDescent="0.3">
      <c r="A125" s="13" t="s">
        <v>2249</v>
      </c>
      <c r="B125" s="8">
        <v>37873</v>
      </c>
      <c r="C125">
        <v>0</v>
      </c>
      <c r="D125" s="22">
        <v>1625</v>
      </c>
      <c r="E125" s="7" t="s">
        <v>11</v>
      </c>
      <c r="F125" s="7" t="s">
        <v>12</v>
      </c>
      <c r="G125" s="7" t="s">
        <v>23</v>
      </c>
      <c r="H125">
        <v>19</v>
      </c>
    </row>
    <row r="126" spans="1:8" x14ac:dyDescent="0.3">
      <c r="A126" s="11" t="s">
        <v>2248</v>
      </c>
      <c r="B126" s="8">
        <v>37959</v>
      </c>
      <c r="C126">
        <v>0</v>
      </c>
      <c r="D126" s="22">
        <v>1627</v>
      </c>
      <c r="E126" s="7" t="s">
        <v>11</v>
      </c>
      <c r="F126" s="7" t="s">
        <v>11</v>
      </c>
      <c r="G126" s="7" t="s">
        <v>23</v>
      </c>
      <c r="H126">
        <v>19</v>
      </c>
    </row>
    <row r="127" spans="1:8" x14ac:dyDescent="0.3">
      <c r="A127" s="13" t="s">
        <v>2247</v>
      </c>
      <c r="B127" s="8">
        <v>37819</v>
      </c>
      <c r="C127">
        <v>0</v>
      </c>
      <c r="D127" s="22">
        <v>1628</v>
      </c>
      <c r="E127" s="7" t="s">
        <v>11</v>
      </c>
      <c r="F127" s="7" t="s">
        <v>16</v>
      </c>
      <c r="G127" s="7" t="s">
        <v>23</v>
      </c>
      <c r="H127">
        <v>19</v>
      </c>
    </row>
    <row r="128" spans="1:8" x14ac:dyDescent="0.3">
      <c r="A128" s="11" t="s">
        <v>2246</v>
      </c>
      <c r="B128" s="8">
        <v>38264</v>
      </c>
      <c r="C128">
        <v>0</v>
      </c>
      <c r="D128" s="22">
        <v>1630</v>
      </c>
      <c r="E128" s="7" t="s">
        <v>11</v>
      </c>
      <c r="F128" s="7" t="s">
        <v>11</v>
      </c>
      <c r="G128" s="7" t="s">
        <v>13</v>
      </c>
      <c r="H128">
        <v>18</v>
      </c>
    </row>
    <row r="129" spans="1:8" x14ac:dyDescent="0.3">
      <c r="A129" s="13" t="s">
        <v>2245</v>
      </c>
      <c r="B129" s="8">
        <v>38326</v>
      </c>
      <c r="C129">
        <v>0</v>
      </c>
      <c r="D129" s="22">
        <v>1632</v>
      </c>
      <c r="E129" s="7" t="s">
        <v>11</v>
      </c>
      <c r="F129" s="7" t="s">
        <v>12</v>
      </c>
      <c r="G129" s="7" t="s">
        <v>13</v>
      </c>
      <c r="H129">
        <v>18</v>
      </c>
    </row>
    <row r="130" spans="1:8" x14ac:dyDescent="0.3">
      <c r="A130" s="11" t="s">
        <v>2244</v>
      </c>
      <c r="B130" s="8">
        <v>38177</v>
      </c>
      <c r="C130">
        <v>0</v>
      </c>
      <c r="D130" s="22">
        <v>1632</v>
      </c>
      <c r="E130" s="7" t="s">
        <v>11</v>
      </c>
      <c r="F130" s="7" t="s">
        <v>16</v>
      </c>
      <c r="G130" s="7" t="s">
        <v>13</v>
      </c>
      <c r="H130">
        <v>18</v>
      </c>
    </row>
    <row r="131" spans="1:8" x14ac:dyDescent="0.3">
      <c r="A131" s="13" t="s">
        <v>2243</v>
      </c>
      <c r="B131" s="8">
        <v>37897</v>
      </c>
      <c r="C131">
        <v>0</v>
      </c>
      <c r="D131" s="22">
        <v>1632</v>
      </c>
      <c r="E131" s="7" t="s">
        <v>11</v>
      </c>
      <c r="F131" s="7" t="s">
        <v>11</v>
      </c>
      <c r="G131" s="7" t="s">
        <v>23</v>
      </c>
      <c r="H131">
        <v>19</v>
      </c>
    </row>
    <row r="132" spans="1:8" x14ac:dyDescent="0.3">
      <c r="A132" s="11" t="s">
        <v>2242</v>
      </c>
      <c r="B132" s="8">
        <v>37880</v>
      </c>
      <c r="C132">
        <v>0</v>
      </c>
      <c r="D132" s="22">
        <v>1633</v>
      </c>
      <c r="E132" s="7" t="s">
        <v>11</v>
      </c>
      <c r="F132" s="7" t="s">
        <v>11</v>
      </c>
      <c r="G132" s="7" t="s">
        <v>23</v>
      </c>
      <c r="H132">
        <v>19</v>
      </c>
    </row>
    <row r="133" spans="1:8" x14ac:dyDescent="0.3">
      <c r="A133" s="13" t="s">
        <v>2241</v>
      </c>
      <c r="B133" s="8">
        <v>38334</v>
      </c>
      <c r="C133">
        <v>0</v>
      </c>
      <c r="D133" s="22">
        <v>1633</v>
      </c>
      <c r="E133" s="7" t="s">
        <v>11</v>
      </c>
      <c r="F133" s="7" t="s">
        <v>11</v>
      </c>
      <c r="G133" s="7" t="s">
        <v>13</v>
      </c>
      <c r="H133">
        <v>18</v>
      </c>
    </row>
    <row r="134" spans="1:8" x14ac:dyDescent="0.3">
      <c r="A134" s="11" t="s">
        <v>2240</v>
      </c>
      <c r="B134" s="8">
        <v>38207</v>
      </c>
      <c r="C134">
        <v>0</v>
      </c>
      <c r="D134" s="22">
        <v>1634</v>
      </c>
      <c r="E134" s="7" t="s">
        <v>11</v>
      </c>
      <c r="F134" s="7" t="s">
        <v>16</v>
      </c>
      <c r="G134" s="7" t="s">
        <v>13</v>
      </c>
      <c r="H134">
        <v>18</v>
      </c>
    </row>
    <row r="135" spans="1:8" x14ac:dyDescent="0.3">
      <c r="A135" s="13" t="s">
        <v>2239</v>
      </c>
      <c r="B135" s="8">
        <v>38151</v>
      </c>
      <c r="C135">
        <v>0</v>
      </c>
      <c r="D135" s="22">
        <v>1635</v>
      </c>
      <c r="E135" s="7" t="s">
        <v>11</v>
      </c>
      <c r="F135" s="7" t="s">
        <v>11</v>
      </c>
      <c r="G135" s="7" t="s">
        <v>13</v>
      </c>
      <c r="H135">
        <v>18</v>
      </c>
    </row>
    <row r="136" spans="1:8" x14ac:dyDescent="0.3">
      <c r="A136" s="11" t="s">
        <v>2238</v>
      </c>
      <c r="B136" s="8">
        <v>37985</v>
      </c>
      <c r="C136">
        <v>0</v>
      </c>
      <c r="D136" s="22">
        <v>1636</v>
      </c>
      <c r="E136" s="7" t="s">
        <v>11</v>
      </c>
      <c r="F136" s="7" t="s">
        <v>12</v>
      </c>
      <c r="G136" s="7" t="s">
        <v>23</v>
      </c>
      <c r="H136">
        <v>19</v>
      </c>
    </row>
    <row r="137" spans="1:8" x14ac:dyDescent="0.3">
      <c r="A137" s="13" t="s">
        <v>2237</v>
      </c>
      <c r="B137" s="8">
        <v>37880</v>
      </c>
      <c r="C137">
        <v>0</v>
      </c>
      <c r="D137" s="22">
        <v>1640</v>
      </c>
      <c r="E137" s="7" t="s">
        <v>11</v>
      </c>
      <c r="F137" s="7" t="s">
        <v>11</v>
      </c>
      <c r="G137" s="7" t="s">
        <v>23</v>
      </c>
      <c r="H137">
        <v>19</v>
      </c>
    </row>
    <row r="138" spans="1:8" x14ac:dyDescent="0.3">
      <c r="A138" s="11" t="s">
        <v>2236</v>
      </c>
      <c r="B138" s="8">
        <v>37854</v>
      </c>
      <c r="C138">
        <v>0</v>
      </c>
      <c r="D138" s="22">
        <v>1640</v>
      </c>
      <c r="E138" s="7" t="s">
        <v>11</v>
      </c>
      <c r="F138" s="7" t="s">
        <v>11</v>
      </c>
      <c r="G138" s="7" t="s">
        <v>23</v>
      </c>
      <c r="H138">
        <v>19</v>
      </c>
    </row>
    <row r="139" spans="1:8" x14ac:dyDescent="0.3">
      <c r="A139" s="13" t="s">
        <v>2235</v>
      </c>
      <c r="B139" s="8">
        <v>37985</v>
      </c>
      <c r="C139">
        <v>0</v>
      </c>
      <c r="D139" s="22">
        <v>1646</v>
      </c>
      <c r="E139" s="7" t="s">
        <v>11</v>
      </c>
      <c r="F139" s="7" t="s">
        <v>16</v>
      </c>
      <c r="G139" s="7" t="s">
        <v>23</v>
      </c>
      <c r="H139">
        <v>19</v>
      </c>
    </row>
    <row r="140" spans="1:8" x14ac:dyDescent="0.3">
      <c r="A140" s="11" t="s">
        <v>2234</v>
      </c>
      <c r="B140" s="8">
        <v>36822</v>
      </c>
      <c r="C140">
        <v>0</v>
      </c>
      <c r="D140" s="22">
        <v>1665</v>
      </c>
      <c r="E140" s="7" t="s">
        <v>11</v>
      </c>
      <c r="F140" s="7" t="s">
        <v>11</v>
      </c>
      <c r="G140" s="7" t="s">
        <v>13</v>
      </c>
      <c r="H140">
        <v>22</v>
      </c>
    </row>
    <row r="141" spans="1:8" x14ac:dyDescent="0.3">
      <c r="A141" s="13" t="s">
        <v>2233</v>
      </c>
      <c r="B141" s="8">
        <v>36687</v>
      </c>
      <c r="C141">
        <v>0</v>
      </c>
      <c r="D141" s="22">
        <v>1675</v>
      </c>
      <c r="E141" s="7" t="s">
        <v>11</v>
      </c>
      <c r="F141" s="7" t="s">
        <v>11</v>
      </c>
      <c r="G141" s="7" t="s">
        <v>13</v>
      </c>
      <c r="H141">
        <v>22</v>
      </c>
    </row>
    <row r="142" spans="1:8" x14ac:dyDescent="0.3">
      <c r="A142" s="11" t="s">
        <v>2232</v>
      </c>
      <c r="B142" s="8">
        <v>36820</v>
      </c>
      <c r="C142">
        <v>0</v>
      </c>
      <c r="D142" s="22">
        <v>1683</v>
      </c>
      <c r="E142" s="7" t="s">
        <v>11</v>
      </c>
      <c r="F142" s="7" t="s">
        <v>11</v>
      </c>
      <c r="G142" s="7" t="s">
        <v>42</v>
      </c>
      <c r="H142">
        <v>22</v>
      </c>
    </row>
    <row r="143" spans="1:8" x14ac:dyDescent="0.3">
      <c r="A143" s="13" t="s">
        <v>2231</v>
      </c>
      <c r="B143" s="8">
        <v>38308</v>
      </c>
      <c r="C143">
        <v>0</v>
      </c>
      <c r="D143" s="22">
        <v>1695</v>
      </c>
      <c r="E143" s="7" t="s">
        <v>11</v>
      </c>
      <c r="F143" s="7" t="s">
        <v>11</v>
      </c>
      <c r="G143" s="7" t="s">
        <v>164</v>
      </c>
      <c r="H143">
        <v>18</v>
      </c>
    </row>
    <row r="144" spans="1:8" x14ac:dyDescent="0.3">
      <c r="A144" s="11" t="s">
        <v>2230</v>
      </c>
      <c r="B144" s="8">
        <v>38331</v>
      </c>
      <c r="C144">
        <v>0</v>
      </c>
      <c r="D144" s="22">
        <v>1702</v>
      </c>
      <c r="E144" s="7" t="s">
        <v>11</v>
      </c>
      <c r="F144" s="7" t="s">
        <v>12</v>
      </c>
      <c r="G144" s="7" t="s">
        <v>166</v>
      </c>
      <c r="H144">
        <v>18</v>
      </c>
    </row>
    <row r="145" spans="1:8" x14ac:dyDescent="0.3">
      <c r="A145" s="13" t="s">
        <v>2229</v>
      </c>
      <c r="B145" s="8">
        <v>38298</v>
      </c>
      <c r="C145">
        <v>0</v>
      </c>
      <c r="D145" s="22">
        <v>1705</v>
      </c>
      <c r="E145" s="7" t="s">
        <v>11</v>
      </c>
      <c r="F145" s="7" t="s">
        <v>16</v>
      </c>
      <c r="G145" s="7" t="s">
        <v>168</v>
      </c>
      <c r="H145">
        <v>18</v>
      </c>
    </row>
    <row r="146" spans="1:8" x14ac:dyDescent="0.3">
      <c r="A146" s="11" t="s">
        <v>2228</v>
      </c>
      <c r="B146" s="8">
        <v>38335</v>
      </c>
      <c r="C146">
        <v>0</v>
      </c>
      <c r="D146" s="22">
        <v>1705</v>
      </c>
      <c r="E146" s="7" t="s">
        <v>11</v>
      </c>
      <c r="F146" s="7" t="s">
        <v>12</v>
      </c>
      <c r="G146" s="7" t="s">
        <v>170</v>
      </c>
      <c r="H146">
        <v>18</v>
      </c>
    </row>
    <row r="147" spans="1:8" x14ac:dyDescent="0.3">
      <c r="A147" s="13" t="s">
        <v>2227</v>
      </c>
      <c r="B147" s="8">
        <v>38327</v>
      </c>
      <c r="C147">
        <v>0</v>
      </c>
      <c r="D147" s="22">
        <v>1706</v>
      </c>
      <c r="E147" s="7" t="s">
        <v>11</v>
      </c>
      <c r="F147" s="7" t="s">
        <v>11</v>
      </c>
      <c r="G147" s="7" t="s">
        <v>164</v>
      </c>
      <c r="H147">
        <v>18</v>
      </c>
    </row>
    <row r="148" spans="1:8" x14ac:dyDescent="0.3">
      <c r="A148" s="11" t="s">
        <v>2226</v>
      </c>
      <c r="B148" s="8">
        <v>38277</v>
      </c>
      <c r="C148">
        <v>0</v>
      </c>
      <c r="D148" s="22">
        <v>1708</v>
      </c>
      <c r="E148" s="7" t="s">
        <v>12</v>
      </c>
      <c r="F148" s="7" t="s">
        <v>11</v>
      </c>
      <c r="G148" s="7" t="s">
        <v>168</v>
      </c>
      <c r="H148">
        <v>18</v>
      </c>
    </row>
    <row r="149" spans="1:8" x14ac:dyDescent="0.3">
      <c r="A149" s="13" t="s">
        <v>2225</v>
      </c>
      <c r="B149" s="8">
        <v>38333</v>
      </c>
      <c r="C149">
        <v>0</v>
      </c>
      <c r="D149" s="22">
        <v>1709</v>
      </c>
      <c r="E149" s="7" t="s">
        <v>12</v>
      </c>
      <c r="F149" s="7" t="s">
        <v>16</v>
      </c>
      <c r="G149" s="7" t="s">
        <v>166</v>
      </c>
      <c r="H149">
        <v>18</v>
      </c>
    </row>
    <row r="150" spans="1:8" x14ac:dyDescent="0.3">
      <c r="A150" s="11" t="s">
        <v>2224</v>
      </c>
      <c r="B150" s="8">
        <v>38249</v>
      </c>
      <c r="C150">
        <v>1</v>
      </c>
      <c r="D150" s="22">
        <v>1711</v>
      </c>
      <c r="E150" s="7" t="s">
        <v>12</v>
      </c>
      <c r="F150" s="7" t="s">
        <v>12</v>
      </c>
      <c r="G150" s="7" t="s">
        <v>13</v>
      </c>
      <c r="H150">
        <v>18</v>
      </c>
    </row>
    <row r="151" spans="1:8" x14ac:dyDescent="0.3">
      <c r="A151" s="13" t="s">
        <v>2223</v>
      </c>
      <c r="B151" s="8">
        <v>38251</v>
      </c>
      <c r="C151">
        <v>0</v>
      </c>
      <c r="D151" s="22">
        <v>1712</v>
      </c>
      <c r="E151" s="7" t="s">
        <v>12</v>
      </c>
      <c r="F151" s="7" t="s">
        <v>16</v>
      </c>
      <c r="G151" s="7" t="s">
        <v>168</v>
      </c>
      <c r="H151">
        <v>18</v>
      </c>
    </row>
    <row r="152" spans="1:8" x14ac:dyDescent="0.3">
      <c r="A152" s="11" t="s">
        <v>2222</v>
      </c>
      <c r="B152" s="8">
        <v>38148</v>
      </c>
      <c r="C152">
        <v>1</v>
      </c>
      <c r="D152" s="22">
        <v>1719</v>
      </c>
      <c r="E152" s="7" t="s">
        <v>12</v>
      </c>
      <c r="F152" s="7" t="s">
        <v>12</v>
      </c>
      <c r="G152" s="7" t="s">
        <v>13</v>
      </c>
      <c r="H152">
        <v>18</v>
      </c>
    </row>
    <row r="153" spans="1:8" x14ac:dyDescent="0.3">
      <c r="A153" s="13" t="s">
        <v>2221</v>
      </c>
      <c r="B153" s="8">
        <v>38241</v>
      </c>
      <c r="C153">
        <v>1</v>
      </c>
      <c r="D153" s="22">
        <v>1720</v>
      </c>
      <c r="E153" s="7" t="s">
        <v>12</v>
      </c>
      <c r="F153" s="7" t="s">
        <v>12</v>
      </c>
      <c r="G153" s="7" t="s">
        <v>13</v>
      </c>
      <c r="H153">
        <v>18</v>
      </c>
    </row>
    <row r="154" spans="1:8" x14ac:dyDescent="0.3">
      <c r="A154" s="11" t="s">
        <v>2220</v>
      </c>
      <c r="B154" s="8">
        <v>38281</v>
      </c>
      <c r="C154">
        <v>1</v>
      </c>
      <c r="D154" s="22">
        <v>1726</v>
      </c>
      <c r="E154" s="7" t="s">
        <v>12</v>
      </c>
      <c r="F154" s="7" t="s">
        <v>11</v>
      </c>
      <c r="G154" s="7" t="s">
        <v>13</v>
      </c>
      <c r="H154">
        <v>18</v>
      </c>
    </row>
    <row r="155" spans="1:8" x14ac:dyDescent="0.3">
      <c r="A155" s="13" t="s">
        <v>2219</v>
      </c>
      <c r="B155" s="8">
        <v>38239</v>
      </c>
      <c r="C155">
        <v>1</v>
      </c>
      <c r="D155" s="22">
        <v>1728</v>
      </c>
      <c r="E155" s="7" t="s">
        <v>12</v>
      </c>
      <c r="F155" s="7" t="s">
        <v>16</v>
      </c>
      <c r="G155" s="7" t="s">
        <v>13</v>
      </c>
      <c r="H155">
        <v>18</v>
      </c>
    </row>
    <row r="156" spans="1:8" x14ac:dyDescent="0.3">
      <c r="A156" s="11" t="s">
        <v>2218</v>
      </c>
      <c r="B156" s="8">
        <v>37946</v>
      </c>
      <c r="C156">
        <v>0</v>
      </c>
      <c r="D156" s="22">
        <v>1728</v>
      </c>
      <c r="E156" s="7" t="s">
        <v>12</v>
      </c>
      <c r="F156" s="7" t="s">
        <v>12</v>
      </c>
      <c r="G156" s="7" t="s">
        <v>42</v>
      </c>
      <c r="H156">
        <v>19</v>
      </c>
    </row>
    <row r="157" spans="1:8" x14ac:dyDescent="0.3">
      <c r="A157" s="13" t="s">
        <v>2217</v>
      </c>
      <c r="B157" s="8">
        <v>37865</v>
      </c>
      <c r="C157">
        <v>0</v>
      </c>
      <c r="D157" s="22">
        <v>1729</v>
      </c>
      <c r="E157" s="7" t="s">
        <v>12</v>
      </c>
      <c r="F157" s="7" t="s">
        <v>11</v>
      </c>
      <c r="G157" s="7" t="s">
        <v>42</v>
      </c>
      <c r="H157">
        <v>19</v>
      </c>
    </row>
    <row r="158" spans="1:8" x14ac:dyDescent="0.3">
      <c r="A158" s="11" t="s">
        <v>2216</v>
      </c>
      <c r="B158" s="8">
        <v>37934</v>
      </c>
      <c r="C158">
        <v>0</v>
      </c>
      <c r="D158" s="22">
        <v>1732</v>
      </c>
      <c r="E158" s="7" t="s">
        <v>12</v>
      </c>
      <c r="F158" s="7" t="s">
        <v>11</v>
      </c>
      <c r="G158" s="7" t="s">
        <v>42</v>
      </c>
      <c r="H158">
        <v>19</v>
      </c>
    </row>
    <row r="159" spans="1:8" x14ac:dyDescent="0.3">
      <c r="A159" s="13" t="s">
        <v>2215</v>
      </c>
      <c r="B159" s="8">
        <v>37939</v>
      </c>
      <c r="C159">
        <v>0</v>
      </c>
      <c r="D159" s="22">
        <v>1737</v>
      </c>
      <c r="E159" s="7" t="s">
        <v>12</v>
      </c>
      <c r="F159" s="7" t="s">
        <v>11</v>
      </c>
      <c r="G159" s="7" t="s">
        <v>42</v>
      </c>
      <c r="H159">
        <v>19</v>
      </c>
    </row>
    <row r="160" spans="1:8" x14ac:dyDescent="0.3">
      <c r="A160" s="11" t="s">
        <v>2214</v>
      </c>
      <c r="B160" s="8">
        <v>37827</v>
      </c>
      <c r="C160">
        <v>0</v>
      </c>
      <c r="D160" s="22">
        <v>1743</v>
      </c>
      <c r="E160" s="7" t="s">
        <v>12</v>
      </c>
      <c r="F160" s="7" t="s">
        <v>16</v>
      </c>
      <c r="G160" s="7" t="s">
        <v>42</v>
      </c>
      <c r="H160">
        <v>19</v>
      </c>
    </row>
    <row r="161" spans="1:8" x14ac:dyDescent="0.3">
      <c r="A161" s="13" t="s">
        <v>2213</v>
      </c>
      <c r="B161" s="8">
        <v>37830</v>
      </c>
      <c r="C161">
        <v>0</v>
      </c>
      <c r="D161" s="22">
        <v>1744</v>
      </c>
      <c r="E161" s="7" t="s">
        <v>12</v>
      </c>
      <c r="F161" s="7" t="s">
        <v>16</v>
      </c>
      <c r="G161" s="7" t="s">
        <v>42</v>
      </c>
      <c r="H161">
        <v>19</v>
      </c>
    </row>
    <row r="162" spans="1:8" x14ac:dyDescent="0.3">
      <c r="A162" s="11" t="s">
        <v>2212</v>
      </c>
      <c r="B162" s="8">
        <v>37890</v>
      </c>
      <c r="C162">
        <v>0</v>
      </c>
      <c r="D162" s="22">
        <v>1749</v>
      </c>
      <c r="E162" s="7" t="s">
        <v>12</v>
      </c>
      <c r="F162" s="7" t="s">
        <v>16</v>
      </c>
      <c r="G162" s="7" t="s">
        <v>42</v>
      </c>
      <c r="H162">
        <v>19</v>
      </c>
    </row>
    <row r="163" spans="1:8" x14ac:dyDescent="0.3">
      <c r="A163" s="13" t="s">
        <v>2211</v>
      </c>
      <c r="B163" s="8">
        <v>36075</v>
      </c>
      <c r="C163">
        <v>0</v>
      </c>
      <c r="D163" s="22">
        <v>1757</v>
      </c>
      <c r="E163" s="7" t="s">
        <v>12</v>
      </c>
      <c r="F163" s="7" t="s">
        <v>12</v>
      </c>
      <c r="G163" s="7" t="s">
        <v>13</v>
      </c>
      <c r="H163">
        <v>24</v>
      </c>
    </row>
    <row r="164" spans="1:8" x14ac:dyDescent="0.3">
      <c r="A164" s="11" t="s">
        <v>2210</v>
      </c>
      <c r="B164" s="8">
        <v>37944</v>
      </c>
      <c r="C164">
        <v>0</v>
      </c>
      <c r="D164" s="22">
        <v>1759</v>
      </c>
      <c r="E164" s="7" t="s">
        <v>12</v>
      </c>
      <c r="F164" s="7" t="s">
        <v>16</v>
      </c>
      <c r="G164" s="7" t="s">
        <v>42</v>
      </c>
      <c r="H164">
        <v>19</v>
      </c>
    </row>
    <row r="165" spans="1:8" x14ac:dyDescent="0.3">
      <c r="A165" s="13" t="s">
        <v>2209</v>
      </c>
      <c r="B165" s="8">
        <v>37603</v>
      </c>
      <c r="C165">
        <v>0</v>
      </c>
      <c r="D165" s="22">
        <v>1770</v>
      </c>
      <c r="E165" s="7" t="s">
        <v>12</v>
      </c>
      <c r="F165" s="7" t="s">
        <v>12</v>
      </c>
      <c r="G165" s="7" t="s">
        <v>23</v>
      </c>
      <c r="H165">
        <v>20</v>
      </c>
    </row>
    <row r="166" spans="1:8" x14ac:dyDescent="0.3">
      <c r="A166" s="11" t="s">
        <v>2208</v>
      </c>
      <c r="B166" s="8">
        <v>36428</v>
      </c>
      <c r="C166">
        <v>0</v>
      </c>
      <c r="D166" s="22">
        <v>1816</v>
      </c>
      <c r="E166" s="7" t="s">
        <v>12</v>
      </c>
      <c r="F166" s="7" t="s">
        <v>12</v>
      </c>
      <c r="G166" s="7" t="s">
        <v>13</v>
      </c>
      <c r="H166">
        <v>23</v>
      </c>
    </row>
    <row r="167" spans="1:8" x14ac:dyDescent="0.3">
      <c r="A167" s="13" t="s">
        <v>2207</v>
      </c>
      <c r="B167" s="8">
        <v>38218</v>
      </c>
      <c r="C167">
        <v>0</v>
      </c>
      <c r="D167" s="22">
        <v>1823</v>
      </c>
      <c r="E167" s="7" t="s">
        <v>12</v>
      </c>
      <c r="F167" s="7" t="s">
        <v>16</v>
      </c>
      <c r="G167" s="7" t="s">
        <v>23</v>
      </c>
      <c r="H167">
        <v>18</v>
      </c>
    </row>
    <row r="168" spans="1:8" x14ac:dyDescent="0.3">
      <c r="A168" s="11" t="s">
        <v>2206</v>
      </c>
      <c r="B168" s="8">
        <v>36481</v>
      </c>
      <c r="C168">
        <v>0</v>
      </c>
      <c r="D168" s="22">
        <v>1824</v>
      </c>
      <c r="E168" s="7" t="s">
        <v>12</v>
      </c>
      <c r="F168" s="7" t="s">
        <v>12</v>
      </c>
      <c r="G168" s="7" t="s">
        <v>13</v>
      </c>
      <c r="H168">
        <v>23</v>
      </c>
    </row>
    <row r="169" spans="1:8" x14ac:dyDescent="0.3">
      <c r="A169" s="13" t="s">
        <v>2205</v>
      </c>
      <c r="B169" s="8">
        <v>36434</v>
      </c>
      <c r="C169">
        <v>0</v>
      </c>
      <c r="D169" s="22">
        <v>1827</v>
      </c>
      <c r="E169" s="7" t="s">
        <v>12</v>
      </c>
      <c r="F169" s="7" t="s">
        <v>11</v>
      </c>
      <c r="G169" s="7" t="s">
        <v>42</v>
      </c>
      <c r="H169">
        <v>23</v>
      </c>
    </row>
    <row r="170" spans="1:8" x14ac:dyDescent="0.3">
      <c r="A170" s="11" t="s">
        <v>2204</v>
      </c>
      <c r="B170" s="8">
        <v>37844</v>
      </c>
      <c r="C170">
        <v>1</v>
      </c>
      <c r="D170" s="22">
        <v>1832</v>
      </c>
      <c r="E170" s="7" t="s">
        <v>12</v>
      </c>
      <c r="F170" s="7" t="s">
        <v>12</v>
      </c>
      <c r="G170" s="7" t="s">
        <v>42</v>
      </c>
      <c r="H170">
        <v>19</v>
      </c>
    </row>
    <row r="171" spans="1:8" x14ac:dyDescent="0.3">
      <c r="A171" s="13" t="s">
        <v>2203</v>
      </c>
      <c r="B171" s="8">
        <v>37837</v>
      </c>
      <c r="C171">
        <v>1</v>
      </c>
      <c r="D171" s="22">
        <v>1837</v>
      </c>
      <c r="E171" s="7" t="s">
        <v>12</v>
      </c>
      <c r="F171" s="7" t="s">
        <v>11</v>
      </c>
      <c r="G171" s="7" t="s">
        <v>42</v>
      </c>
      <c r="H171">
        <v>19</v>
      </c>
    </row>
    <row r="172" spans="1:8" x14ac:dyDescent="0.3">
      <c r="A172" s="11" t="s">
        <v>2202</v>
      </c>
      <c r="B172" s="8">
        <v>36506</v>
      </c>
      <c r="C172">
        <v>0</v>
      </c>
      <c r="D172" s="22">
        <v>1837</v>
      </c>
      <c r="E172" s="7" t="s">
        <v>12</v>
      </c>
      <c r="F172" s="7" t="s">
        <v>11</v>
      </c>
      <c r="G172" s="7" t="s">
        <v>13</v>
      </c>
      <c r="H172">
        <v>23</v>
      </c>
    </row>
    <row r="173" spans="1:8" x14ac:dyDescent="0.3">
      <c r="A173" s="13" t="s">
        <v>2201</v>
      </c>
      <c r="B173" s="8">
        <v>37822</v>
      </c>
      <c r="C173">
        <v>1</v>
      </c>
      <c r="D173" s="22">
        <v>1843</v>
      </c>
      <c r="E173" s="7" t="s">
        <v>12</v>
      </c>
      <c r="F173" s="7" t="s">
        <v>11</v>
      </c>
      <c r="G173" s="7" t="s">
        <v>42</v>
      </c>
      <c r="H173">
        <v>19</v>
      </c>
    </row>
    <row r="174" spans="1:8" x14ac:dyDescent="0.3">
      <c r="A174" s="11" t="s">
        <v>2200</v>
      </c>
      <c r="B174" s="8">
        <v>34674</v>
      </c>
      <c r="C174">
        <v>0</v>
      </c>
      <c r="D174" s="22">
        <v>1851</v>
      </c>
      <c r="E174" s="7" t="s">
        <v>12</v>
      </c>
      <c r="F174" s="7" t="s">
        <v>11</v>
      </c>
      <c r="G174" s="7" t="s">
        <v>23</v>
      </c>
      <c r="H174">
        <v>28</v>
      </c>
    </row>
    <row r="175" spans="1:8" x14ac:dyDescent="0.3">
      <c r="A175" s="13" t="s">
        <v>2199</v>
      </c>
      <c r="B175" s="8">
        <v>38348</v>
      </c>
      <c r="C175">
        <v>0</v>
      </c>
      <c r="D175" s="22">
        <v>1863</v>
      </c>
      <c r="E175" s="7" t="s">
        <v>12</v>
      </c>
      <c r="F175" s="7" t="s">
        <v>16</v>
      </c>
      <c r="G175" s="7" t="s">
        <v>200</v>
      </c>
      <c r="H175">
        <v>18</v>
      </c>
    </row>
    <row r="176" spans="1:8" x14ac:dyDescent="0.3">
      <c r="A176" s="11" t="s">
        <v>2198</v>
      </c>
      <c r="B176" s="8">
        <v>35248</v>
      </c>
      <c r="C176">
        <v>0</v>
      </c>
      <c r="D176" s="22">
        <v>1866</v>
      </c>
      <c r="E176" s="7" t="s">
        <v>12</v>
      </c>
      <c r="F176" s="7" t="s">
        <v>12</v>
      </c>
      <c r="G176" s="7" t="s">
        <v>23</v>
      </c>
      <c r="H176">
        <v>26</v>
      </c>
    </row>
    <row r="177" spans="1:8" x14ac:dyDescent="0.3">
      <c r="A177" s="13" t="s">
        <v>2197</v>
      </c>
      <c r="B177" s="8">
        <v>37521</v>
      </c>
      <c r="C177">
        <v>0</v>
      </c>
      <c r="D177" s="22">
        <v>1875</v>
      </c>
      <c r="E177" s="7" t="s">
        <v>12</v>
      </c>
      <c r="F177" s="7" t="s">
        <v>11</v>
      </c>
      <c r="G177" s="7" t="s">
        <v>42</v>
      </c>
      <c r="H177">
        <v>20</v>
      </c>
    </row>
    <row r="178" spans="1:8" x14ac:dyDescent="0.3">
      <c r="A178" s="11" t="s">
        <v>2196</v>
      </c>
      <c r="B178" s="8">
        <v>37558</v>
      </c>
      <c r="C178">
        <v>0</v>
      </c>
      <c r="D178" s="22">
        <v>1878</v>
      </c>
      <c r="E178" s="7" t="s">
        <v>12</v>
      </c>
      <c r="F178" s="7" t="s">
        <v>16</v>
      </c>
      <c r="G178" s="7" t="s">
        <v>13</v>
      </c>
      <c r="H178">
        <v>20</v>
      </c>
    </row>
    <row r="179" spans="1:8" x14ac:dyDescent="0.3">
      <c r="A179" s="13" t="s">
        <v>2195</v>
      </c>
      <c r="B179" s="8">
        <v>37497</v>
      </c>
      <c r="C179">
        <v>0</v>
      </c>
      <c r="D179" s="22">
        <v>1880</v>
      </c>
      <c r="E179" s="7" t="s">
        <v>12</v>
      </c>
      <c r="F179" s="7" t="s">
        <v>11</v>
      </c>
      <c r="G179" s="7" t="s">
        <v>13</v>
      </c>
      <c r="H179">
        <v>20</v>
      </c>
    </row>
    <row r="180" spans="1:8" x14ac:dyDescent="0.3">
      <c r="A180" s="11" t="s">
        <v>2194</v>
      </c>
      <c r="B180" s="8">
        <v>37489</v>
      </c>
      <c r="C180">
        <v>0</v>
      </c>
      <c r="D180" s="22">
        <v>1880</v>
      </c>
      <c r="E180" s="7" t="s">
        <v>12</v>
      </c>
      <c r="F180" s="7" t="s">
        <v>16</v>
      </c>
      <c r="G180" s="7" t="s">
        <v>42</v>
      </c>
      <c r="H180">
        <v>20</v>
      </c>
    </row>
    <row r="181" spans="1:8" x14ac:dyDescent="0.3">
      <c r="A181" s="13" t="s">
        <v>2193</v>
      </c>
      <c r="B181" s="8">
        <v>37113</v>
      </c>
      <c r="C181">
        <v>0</v>
      </c>
      <c r="D181" s="22">
        <v>1906</v>
      </c>
      <c r="E181" s="7" t="s">
        <v>12</v>
      </c>
      <c r="F181" s="7" t="s">
        <v>16</v>
      </c>
      <c r="G181" s="7" t="s">
        <v>23</v>
      </c>
      <c r="H181">
        <v>21</v>
      </c>
    </row>
    <row r="182" spans="1:8" x14ac:dyDescent="0.3">
      <c r="A182" s="11" t="s">
        <v>2192</v>
      </c>
      <c r="B182" s="8">
        <v>34613</v>
      </c>
      <c r="C182">
        <v>0</v>
      </c>
      <c r="D182" s="22">
        <v>1909</v>
      </c>
      <c r="E182" s="7" t="s">
        <v>12</v>
      </c>
      <c r="F182" s="7" t="s">
        <v>12</v>
      </c>
      <c r="G182" s="7" t="s">
        <v>13</v>
      </c>
      <c r="H182">
        <v>28</v>
      </c>
    </row>
    <row r="183" spans="1:8" x14ac:dyDescent="0.3">
      <c r="A183" s="13" t="s">
        <v>2191</v>
      </c>
      <c r="B183" s="8">
        <v>37106</v>
      </c>
      <c r="C183">
        <v>0</v>
      </c>
      <c r="D183" s="22">
        <v>1910</v>
      </c>
      <c r="E183" s="7" t="s">
        <v>12</v>
      </c>
      <c r="F183" s="7" t="s">
        <v>12</v>
      </c>
      <c r="G183" s="7" t="s">
        <v>23</v>
      </c>
      <c r="H183">
        <v>21</v>
      </c>
    </row>
    <row r="184" spans="1:8" x14ac:dyDescent="0.3">
      <c r="A184" s="11" t="s">
        <v>2190</v>
      </c>
      <c r="B184" s="8">
        <v>37234</v>
      </c>
      <c r="C184">
        <v>0</v>
      </c>
      <c r="D184" s="22">
        <v>1917</v>
      </c>
      <c r="E184" s="7" t="s">
        <v>12</v>
      </c>
      <c r="F184" s="7" t="s">
        <v>11</v>
      </c>
      <c r="G184" s="7" t="s">
        <v>23</v>
      </c>
      <c r="H184">
        <v>21</v>
      </c>
    </row>
    <row r="185" spans="1:8" x14ac:dyDescent="0.3">
      <c r="A185" s="13" t="s">
        <v>2189</v>
      </c>
      <c r="B185" s="8">
        <v>37506</v>
      </c>
      <c r="C185">
        <v>1</v>
      </c>
      <c r="D185" s="22">
        <v>1965</v>
      </c>
      <c r="E185" s="7" t="s">
        <v>12</v>
      </c>
      <c r="F185" s="7" t="s">
        <v>16</v>
      </c>
      <c r="G185" s="7" t="s">
        <v>42</v>
      </c>
      <c r="H185">
        <v>20</v>
      </c>
    </row>
    <row r="186" spans="1:8" x14ac:dyDescent="0.3">
      <c r="A186" s="11" t="s">
        <v>2188</v>
      </c>
      <c r="B186" s="8">
        <v>37466</v>
      </c>
      <c r="C186">
        <v>0</v>
      </c>
      <c r="D186" s="22">
        <v>1967</v>
      </c>
      <c r="E186" s="7" t="s">
        <v>12</v>
      </c>
      <c r="F186" s="7" t="s">
        <v>11</v>
      </c>
      <c r="G186" s="7" t="s">
        <v>168</v>
      </c>
      <c r="H186">
        <v>20</v>
      </c>
    </row>
    <row r="187" spans="1:8" x14ac:dyDescent="0.3">
      <c r="A187" s="13" t="s">
        <v>2187</v>
      </c>
      <c r="B187" s="8">
        <v>36066</v>
      </c>
      <c r="C187">
        <v>0</v>
      </c>
      <c r="D187" s="22">
        <v>1970</v>
      </c>
      <c r="E187" s="7" t="s">
        <v>12</v>
      </c>
      <c r="F187" s="7" t="s">
        <v>12</v>
      </c>
      <c r="G187" s="7" t="s">
        <v>42</v>
      </c>
      <c r="H187">
        <v>24</v>
      </c>
    </row>
    <row r="188" spans="1:8" x14ac:dyDescent="0.3">
      <c r="A188" s="11" t="s">
        <v>2186</v>
      </c>
      <c r="B188" s="8">
        <v>36073</v>
      </c>
      <c r="C188">
        <v>0</v>
      </c>
      <c r="D188" s="22">
        <v>1973</v>
      </c>
      <c r="E188" s="7" t="s">
        <v>12</v>
      </c>
      <c r="F188" s="7" t="s">
        <v>16</v>
      </c>
      <c r="G188" s="7" t="s">
        <v>42</v>
      </c>
      <c r="H188">
        <v>24</v>
      </c>
    </row>
    <row r="189" spans="1:8" x14ac:dyDescent="0.3">
      <c r="A189" s="13" t="s">
        <v>2185</v>
      </c>
      <c r="B189" s="8">
        <v>36067</v>
      </c>
      <c r="C189">
        <v>0</v>
      </c>
      <c r="D189" s="22">
        <v>1978</v>
      </c>
      <c r="E189" s="7" t="s">
        <v>12</v>
      </c>
      <c r="F189" s="7" t="s">
        <v>16</v>
      </c>
      <c r="G189" s="7" t="s">
        <v>42</v>
      </c>
      <c r="H189">
        <v>24</v>
      </c>
    </row>
    <row r="190" spans="1:8" x14ac:dyDescent="0.3">
      <c r="A190" s="11" t="s">
        <v>2184</v>
      </c>
      <c r="B190" s="8">
        <v>37453</v>
      </c>
      <c r="C190">
        <v>1</v>
      </c>
      <c r="D190" s="22">
        <v>1980</v>
      </c>
      <c r="E190" s="7" t="s">
        <v>12</v>
      </c>
      <c r="F190" s="7" t="s">
        <v>12</v>
      </c>
      <c r="G190" s="7" t="s">
        <v>42</v>
      </c>
      <c r="H190">
        <v>20</v>
      </c>
    </row>
    <row r="191" spans="1:8" x14ac:dyDescent="0.3">
      <c r="A191" s="13" t="s">
        <v>2183</v>
      </c>
      <c r="B191" s="8">
        <v>36158</v>
      </c>
      <c r="C191">
        <v>0</v>
      </c>
      <c r="D191" s="22">
        <v>1982</v>
      </c>
      <c r="E191" s="7" t="s">
        <v>12</v>
      </c>
      <c r="F191" s="7" t="s">
        <v>16</v>
      </c>
      <c r="G191" s="7" t="s">
        <v>13</v>
      </c>
      <c r="H191">
        <v>24</v>
      </c>
    </row>
    <row r="192" spans="1:8" x14ac:dyDescent="0.3">
      <c r="A192" s="11" t="s">
        <v>2182</v>
      </c>
      <c r="B192" s="8">
        <v>37528</v>
      </c>
      <c r="C192">
        <v>0</v>
      </c>
      <c r="D192" s="22">
        <v>1984</v>
      </c>
      <c r="E192" s="7" t="s">
        <v>12</v>
      </c>
      <c r="F192" s="7" t="s">
        <v>12</v>
      </c>
      <c r="G192" s="7" t="s">
        <v>168</v>
      </c>
      <c r="H192">
        <v>20</v>
      </c>
    </row>
    <row r="193" spans="1:8" x14ac:dyDescent="0.3">
      <c r="A193" s="13" t="s">
        <v>2181</v>
      </c>
      <c r="B193" s="8">
        <v>36052</v>
      </c>
      <c r="C193">
        <v>0</v>
      </c>
      <c r="D193" s="22">
        <v>1987</v>
      </c>
      <c r="E193" s="7" t="s">
        <v>12</v>
      </c>
      <c r="F193" s="7" t="s">
        <v>11</v>
      </c>
      <c r="G193" s="7" t="s">
        <v>13</v>
      </c>
      <c r="H193">
        <v>24</v>
      </c>
    </row>
    <row r="194" spans="1:8" x14ac:dyDescent="0.3">
      <c r="A194" s="11" t="s">
        <v>2180</v>
      </c>
      <c r="B194" s="8">
        <v>37117</v>
      </c>
      <c r="C194">
        <v>0</v>
      </c>
      <c r="D194" s="22">
        <v>2008</v>
      </c>
      <c r="E194" s="7" t="s">
        <v>12</v>
      </c>
      <c r="F194" s="7" t="s">
        <v>11</v>
      </c>
      <c r="G194" s="7" t="s">
        <v>42</v>
      </c>
      <c r="H194">
        <v>21</v>
      </c>
    </row>
    <row r="195" spans="1:8" x14ac:dyDescent="0.3">
      <c r="A195" s="13" t="s">
        <v>2179</v>
      </c>
      <c r="B195" s="8">
        <v>37073</v>
      </c>
      <c r="C195">
        <v>0</v>
      </c>
      <c r="D195" s="22">
        <v>2020</v>
      </c>
      <c r="E195" s="7" t="s">
        <v>12</v>
      </c>
      <c r="F195" s="7" t="s">
        <v>16</v>
      </c>
      <c r="G195" s="7" t="s">
        <v>42</v>
      </c>
      <c r="H195">
        <v>21</v>
      </c>
    </row>
    <row r="196" spans="1:8" x14ac:dyDescent="0.3">
      <c r="A196" s="11" t="s">
        <v>2178</v>
      </c>
      <c r="B196" s="8">
        <v>37140</v>
      </c>
      <c r="C196">
        <v>0</v>
      </c>
      <c r="D196" s="22">
        <v>2021</v>
      </c>
      <c r="E196" s="7" t="s">
        <v>12</v>
      </c>
      <c r="F196" s="7" t="s">
        <v>11</v>
      </c>
      <c r="G196" s="7" t="s">
        <v>13</v>
      </c>
      <c r="H196">
        <v>21</v>
      </c>
    </row>
    <row r="197" spans="1:8" x14ac:dyDescent="0.3">
      <c r="A197" s="13" t="s">
        <v>2177</v>
      </c>
      <c r="B197" s="8">
        <v>37107</v>
      </c>
      <c r="C197">
        <v>0</v>
      </c>
      <c r="D197" s="22">
        <v>2027</v>
      </c>
      <c r="E197" s="7" t="s">
        <v>12</v>
      </c>
      <c r="F197" s="7" t="s">
        <v>11</v>
      </c>
      <c r="G197" s="7" t="s">
        <v>13</v>
      </c>
      <c r="H197">
        <v>21</v>
      </c>
    </row>
    <row r="198" spans="1:8" x14ac:dyDescent="0.3">
      <c r="A198" s="11" t="s">
        <v>2176</v>
      </c>
      <c r="B198" s="8">
        <v>36771</v>
      </c>
      <c r="C198">
        <v>0</v>
      </c>
      <c r="D198" s="22">
        <v>2046</v>
      </c>
      <c r="E198" s="7" t="s">
        <v>12</v>
      </c>
      <c r="F198" s="7" t="s">
        <v>12</v>
      </c>
      <c r="G198" s="7" t="s">
        <v>23</v>
      </c>
      <c r="H198">
        <v>22</v>
      </c>
    </row>
    <row r="199" spans="1:8" x14ac:dyDescent="0.3">
      <c r="A199" s="13" t="s">
        <v>2175</v>
      </c>
      <c r="B199" s="8">
        <v>36733</v>
      </c>
      <c r="C199">
        <v>0</v>
      </c>
      <c r="D199" s="22">
        <v>2055</v>
      </c>
      <c r="E199" s="7" t="s">
        <v>12</v>
      </c>
      <c r="F199" s="7" t="s">
        <v>12</v>
      </c>
      <c r="G199" s="7" t="s">
        <v>23</v>
      </c>
      <c r="H199">
        <v>22</v>
      </c>
    </row>
    <row r="200" spans="1:8" x14ac:dyDescent="0.3">
      <c r="A200" s="11" t="s">
        <v>2174</v>
      </c>
      <c r="B200" s="8">
        <v>38150</v>
      </c>
      <c r="C200">
        <v>0</v>
      </c>
      <c r="D200" s="22">
        <v>2094</v>
      </c>
      <c r="E200" s="7" t="s">
        <v>12</v>
      </c>
      <c r="F200" s="7" t="s">
        <v>11</v>
      </c>
      <c r="G200" s="7" t="s">
        <v>200</v>
      </c>
      <c r="H200">
        <v>18</v>
      </c>
    </row>
    <row r="201" spans="1:8" x14ac:dyDescent="0.3">
      <c r="A201" s="13" t="s">
        <v>2173</v>
      </c>
      <c r="B201" s="8">
        <v>37117</v>
      </c>
      <c r="C201">
        <v>0</v>
      </c>
      <c r="D201" s="22">
        <v>2102</v>
      </c>
      <c r="E201" s="7" t="s">
        <v>12</v>
      </c>
      <c r="F201" s="7" t="s">
        <v>11</v>
      </c>
      <c r="G201" s="7" t="s">
        <v>166</v>
      </c>
      <c r="H201">
        <v>21</v>
      </c>
    </row>
    <row r="202" spans="1:8" x14ac:dyDescent="0.3">
      <c r="A202" s="11" t="s">
        <v>2172</v>
      </c>
      <c r="B202" s="8">
        <v>37064</v>
      </c>
      <c r="C202">
        <v>1</v>
      </c>
      <c r="D202" s="22">
        <v>2103</v>
      </c>
      <c r="E202" s="7" t="s">
        <v>12</v>
      </c>
      <c r="F202" s="7" t="s">
        <v>11</v>
      </c>
      <c r="G202" s="7" t="s">
        <v>42</v>
      </c>
      <c r="H202">
        <v>21</v>
      </c>
    </row>
    <row r="203" spans="1:8" x14ac:dyDescent="0.3">
      <c r="A203" s="13" t="s">
        <v>2171</v>
      </c>
      <c r="B203" s="8">
        <v>37223</v>
      </c>
      <c r="C203">
        <v>0</v>
      </c>
      <c r="D203" s="22">
        <v>2104</v>
      </c>
      <c r="E203" s="7" t="s">
        <v>11</v>
      </c>
      <c r="F203" s="7" t="s">
        <v>16</v>
      </c>
      <c r="G203" s="7" t="s">
        <v>168</v>
      </c>
      <c r="H203">
        <v>21</v>
      </c>
    </row>
    <row r="204" spans="1:8" x14ac:dyDescent="0.3">
      <c r="A204" s="11" t="s">
        <v>2170</v>
      </c>
      <c r="B204" s="8">
        <v>32710</v>
      </c>
      <c r="C204">
        <v>3</v>
      </c>
      <c r="D204" s="22">
        <v>2106</v>
      </c>
      <c r="E204" s="7" t="s">
        <v>11</v>
      </c>
      <c r="F204" s="7" t="s">
        <v>11</v>
      </c>
      <c r="G204" s="7" t="s">
        <v>13</v>
      </c>
      <c r="H204">
        <v>33</v>
      </c>
    </row>
    <row r="205" spans="1:8" x14ac:dyDescent="0.3">
      <c r="A205" s="13" t="s">
        <v>2169</v>
      </c>
      <c r="B205" s="8">
        <v>37894</v>
      </c>
      <c r="C205">
        <v>0</v>
      </c>
      <c r="D205" s="22">
        <v>2117</v>
      </c>
      <c r="E205" s="7" t="s">
        <v>11</v>
      </c>
      <c r="F205" s="7" t="s">
        <v>12</v>
      </c>
      <c r="G205" s="7" t="s">
        <v>23</v>
      </c>
      <c r="H205">
        <v>19</v>
      </c>
    </row>
    <row r="206" spans="1:8" x14ac:dyDescent="0.3">
      <c r="A206" s="11" t="s">
        <v>2168</v>
      </c>
      <c r="B206" s="8">
        <v>38295</v>
      </c>
      <c r="C206">
        <v>0</v>
      </c>
      <c r="D206" s="22">
        <v>2119</v>
      </c>
      <c r="E206" s="7" t="s">
        <v>11</v>
      </c>
      <c r="F206" s="7" t="s">
        <v>16</v>
      </c>
      <c r="G206" s="7" t="s">
        <v>23</v>
      </c>
      <c r="H206">
        <v>18</v>
      </c>
    </row>
    <row r="207" spans="1:8" x14ac:dyDescent="0.3">
      <c r="A207" s="13" t="s">
        <v>2167</v>
      </c>
      <c r="B207" s="8">
        <v>37863</v>
      </c>
      <c r="C207">
        <v>0</v>
      </c>
      <c r="D207" s="22">
        <v>2128</v>
      </c>
      <c r="E207" s="7" t="s">
        <v>11</v>
      </c>
      <c r="F207" s="7" t="s">
        <v>16</v>
      </c>
      <c r="G207" s="7" t="s">
        <v>23</v>
      </c>
      <c r="H207">
        <v>19</v>
      </c>
    </row>
    <row r="208" spans="1:8" x14ac:dyDescent="0.3">
      <c r="A208" s="11" t="s">
        <v>2166</v>
      </c>
      <c r="B208" s="8">
        <v>37977</v>
      </c>
      <c r="C208">
        <v>0</v>
      </c>
      <c r="D208" s="22">
        <v>2131</v>
      </c>
      <c r="E208" s="7" t="s">
        <v>11</v>
      </c>
      <c r="F208" s="7" t="s">
        <v>12</v>
      </c>
      <c r="G208" s="7" t="s">
        <v>23</v>
      </c>
      <c r="H208">
        <v>19</v>
      </c>
    </row>
    <row r="209" spans="1:8" x14ac:dyDescent="0.3">
      <c r="A209" s="13" t="s">
        <v>2165</v>
      </c>
      <c r="B209" s="8">
        <v>37865</v>
      </c>
      <c r="C209">
        <v>0</v>
      </c>
      <c r="D209" s="22">
        <v>2135</v>
      </c>
      <c r="E209" s="7" t="s">
        <v>11</v>
      </c>
      <c r="F209" s="7" t="s">
        <v>12</v>
      </c>
      <c r="G209" s="7" t="s">
        <v>23</v>
      </c>
      <c r="H209">
        <v>19</v>
      </c>
    </row>
    <row r="210" spans="1:8" x14ac:dyDescent="0.3">
      <c r="A210" s="11" t="s">
        <v>2164</v>
      </c>
      <c r="B210" s="8">
        <v>37890</v>
      </c>
      <c r="C210">
        <v>0</v>
      </c>
      <c r="D210" s="22">
        <v>2137</v>
      </c>
      <c r="E210" s="7" t="s">
        <v>11</v>
      </c>
      <c r="F210" s="7" t="s">
        <v>11</v>
      </c>
      <c r="G210" s="7" t="s">
        <v>23</v>
      </c>
      <c r="H210">
        <v>19</v>
      </c>
    </row>
    <row r="211" spans="1:8" x14ac:dyDescent="0.3">
      <c r="A211" s="13" t="s">
        <v>2163</v>
      </c>
      <c r="B211" s="8">
        <v>35676</v>
      </c>
      <c r="C211">
        <v>0</v>
      </c>
      <c r="D211" s="22">
        <v>2138</v>
      </c>
      <c r="E211" s="7" t="s">
        <v>12</v>
      </c>
      <c r="F211" s="7" t="s">
        <v>16</v>
      </c>
      <c r="G211" s="7" t="s">
        <v>13</v>
      </c>
      <c r="H211">
        <v>25</v>
      </c>
    </row>
    <row r="212" spans="1:8" x14ac:dyDescent="0.3">
      <c r="A212" s="11" t="s">
        <v>2162</v>
      </c>
      <c r="B212" s="8">
        <v>37852</v>
      </c>
      <c r="C212">
        <v>0</v>
      </c>
      <c r="D212" s="22">
        <v>2138</v>
      </c>
      <c r="E212" s="7" t="s">
        <v>11</v>
      </c>
      <c r="F212" s="7" t="s">
        <v>16</v>
      </c>
      <c r="G212" s="7" t="s">
        <v>23</v>
      </c>
      <c r="H212">
        <v>19</v>
      </c>
    </row>
    <row r="213" spans="1:8" x14ac:dyDescent="0.3">
      <c r="A213" s="13" t="s">
        <v>2161</v>
      </c>
      <c r="B213" s="8">
        <v>38264</v>
      </c>
      <c r="C213">
        <v>0</v>
      </c>
      <c r="D213" s="22">
        <v>2145</v>
      </c>
      <c r="E213" s="7" t="s">
        <v>11</v>
      </c>
      <c r="F213" s="7" t="s">
        <v>16</v>
      </c>
      <c r="G213" s="7" t="s">
        <v>42</v>
      </c>
      <c r="H213">
        <v>18</v>
      </c>
    </row>
    <row r="214" spans="1:8" x14ac:dyDescent="0.3">
      <c r="A214" s="11" t="s">
        <v>2160</v>
      </c>
      <c r="B214" s="8">
        <v>36887</v>
      </c>
      <c r="C214">
        <v>0</v>
      </c>
      <c r="D214" s="22">
        <v>2150</v>
      </c>
      <c r="E214" s="7" t="s">
        <v>11</v>
      </c>
      <c r="F214" s="7" t="s">
        <v>12</v>
      </c>
      <c r="G214" s="7" t="s">
        <v>42</v>
      </c>
      <c r="H214">
        <v>22</v>
      </c>
    </row>
    <row r="215" spans="1:8" x14ac:dyDescent="0.3">
      <c r="A215" s="13" t="s">
        <v>2159</v>
      </c>
      <c r="B215" s="8">
        <v>36821</v>
      </c>
      <c r="C215">
        <v>0</v>
      </c>
      <c r="D215" s="22">
        <v>2154</v>
      </c>
      <c r="E215" s="7" t="s">
        <v>11</v>
      </c>
      <c r="F215" s="7" t="s">
        <v>11</v>
      </c>
      <c r="G215" s="7" t="s">
        <v>42</v>
      </c>
      <c r="H215">
        <v>22</v>
      </c>
    </row>
    <row r="216" spans="1:8" x14ac:dyDescent="0.3">
      <c r="A216" s="11" t="s">
        <v>2158</v>
      </c>
      <c r="B216" s="8">
        <v>36859</v>
      </c>
      <c r="C216">
        <v>0</v>
      </c>
      <c r="D216" s="22">
        <v>2156</v>
      </c>
      <c r="E216" s="7" t="s">
        <v>11</v>
      </c>
      <c r="F216" s="7" t="s">
        <v>12</v>
      </c>
      <c r="G216" s="7" t="s">
        <v>13</v>
      </c>
      <c r="H216">
        <v>22</v>
      </c>
    </row>
    <row r="217" spans="1:8" x14ac:dyDescent="0.3">
      <c r="A217" s="13" t="s">
        <v>2157</v>
      </c>
      <c r="B217" s="8">
        <v>36870</v>
      </c>
      <c r="C217">
        <v>0</v>
      </c>
      <c r="D217" s="22">
        <v>2157</v>
      </c>
      <c r="E217" s="7" t="s">
        <v>11</v>
      </c>
      <c r="F217" s="7" t="s">
        <v>11</v>
      </c>
      <c r="G217" s="7" t="s">
        <v>13</v>
      </c>
      <c r="H217">
        <v>22</v>
      </c>
    </row>
    <row r="218" spans="1:8" x14ac:dyDescent="0.3">
      <c r="A218" s="11" t="s">
        <v>2156</v>
      </c>
      <c r="B218" s="8">
        <v>36761</v>
      </c>
      <c r="C218">
        <v>0</v>
      </c>
      <c r="D218" s="22">
        <v>2167</v>
      </c>
      <c r="E218" s="7" t="s">
        <v>11</v>
      </c>
      <c r="F218" s="7" t="s">
        <v>11</v>
      </c>
      <c r="G218" s="7" t="s">
        <v>42</v>
      </c>
      <c r="H218">
        <v>22</v>
      </c>
    </row>
    <row r="219" spans="1:8" x14ac:dyDescent="0.3">
      <c r="A219" s="13" t="s">
        <v>2155</v>
      </c>
      <c r="B219" s="8">
        <v>34604</v>
      </c>
      <c r="C219">
        <v>0</v>
      </c>
      <c r="D219" s="22">
        <v>2170</v>
      </c>
      <c r="E219" s="7" t="s">
        <v>11</v>
      </c>
      <c r="F219" s="7" t="s">
        <v>11</v>
      </c>
      <c r="G219" s="7" t="s">
        <v>13</v>
      </c>
      <c r="H219">
        <v>28</v>
      </c>
    </row>
    <row r="220" spans="1:8" x14ac:dyDescent="0.3">
      <c r="A220" s="11" t="s">
        <v>2154</v>
      </c>
      <c r="B220" s="8">
        <v>33588</v>
      </c>
      <c r="C220">
        <v>3</v>
      </c>
      <c r="D220" s="22">
        <v>2193</v>
      </c>
      <c r="E220" s="7" t="s">
        <v>11</v>
      </c>
      <c r="F220" s="7" t="s">
        <v>11</v>
      </c>
      <c r="G220" s="7" t="s">
        <v>23</v>
      </c>
      <c r="H220">
        <v>31</v>
      </c>
    </row>
    <row r="221" spans="1:8" x14ac:dyDescent="0.3">
      <c r="A221" s="13" t="s">
        <v>2153</v>
      </c>
      <c r="B221" s="8">
        <v>38328</v>
      </c>
      <c r="C221">
        <v>0</v>
      </c>
      <c r="D221" s="22">
        <v>2196</v>
      </c>
      <c r="E221" s="7" t="s">
        <v>11</v>
      </c>
      <c r="F221" s="7" t="s">
        <v>12</v>
      </c>
      <c r="G221" s="7" t="s">
        <v>247</v>
      </c>
      <c r="H221">
        <v>18</v>
      </c>
    </row>
    <row r="222" spans="1:8" x14ac:dyDescent="0.3">
      <c r="A222" s="11" t="s">
        <v>2152</v>
      </c>
      <c r="B222" s="8">
        <v>38233</v>
      </c>
      <c r="C222">
        <v>0</v>
      </c>
      <c r="D222" s="22">
        <v>2198</v>
      </c>
      <c r="E222" s="7" t="s">
        <v>11</v>
      </c>
      <c r="F222" s="7" t="s">
        <v>16</v>
      </c>
      <c r="G222" s="7" t="s">
        <v>249</v>
      </c>
      <c r="H222">
        <v>18</v>
      </c>
    </row>
    <row r="223" spans="1:8" x14ac:dyDescent="0.3">
      <c r="A223" s="13" t="s">
        <v>2151</v>
      </c>
      <c r="B223" s="8">
        <v>38242</v>
      </c>
      <c r="C223">
        <v>0</v>
      </c>
      <c r="D223" s="22">
        <v>2201</v>
      </c>
      <c r="E223" s="7" t="s">
        <v>11</v>
      </c>
      <c r="F223" s="7" t="s">
        <v>11</v>
      </c>
      <c r="G223" s="7" t="s">
        <v>247</v>
      </c>
      <c r="H223">
        <v>18</v>
      </c>
    </row>
    <row r="224" spans="1:8" x14ac:dyDescent="0.3">
      <c r="A224" s="11" t="s">
        <v>2150</v>
      </c>
      <c r="B224" s="8">
        <v>38195</v>
      </c>
      <c r="C224">
        <v>1</v>
      </c>
      <c r="D224" s="22">
        <v>2201</v>
      </c>
      <c r="E224" s="7" t="s">
        <v>11</v>
      </c>
      <c r="F224" s="7" t="s">
        <v>12</v>
      </c>
      <c r="G224" s="7" t="s">
        <v>13</v>
      </c>
      <c r="H224">
        <v>18</v>
      </c>
    </row>
    <row r="225" spans="1:8" x14ac:dyDescent="0.3">
      <c r="A225" s="13" t="s">
        <v>2149</v>
      </c>
      <c r="B225" s="8">
        <v>38205</v>
      </c>
      <c r="C225">
        <v>0</v>
      </c>
      <c r="D225" s="22">
        <v>2203</v>
      </c>
      <c r="E225" s="7" t="s">
        <v>11</v>
      </c>
      <c r="F225" s="7" t="s">
        <v>11</v>
      </c>
      <c r="G225" s="7" t="s">
        <v>247</v>
      </c>
      <c r="H225">
        <v>18</v>
      </c>
    </row>
    <row r="226" spans="1:8" x14ac:dyDescent="0.3">
      <c r="A226" s="11" t="s">
        <v>2148</v>
      </c>
      <c r="B226" s="8">
        <v>38288</v>
      </c>
      <c r="C226">
        <v>0</v>
      </c>
      <c r="D226" s="22">
        <v>2204</v>
      </c>
      <c r="E226" s="7" t="s">
        <v>11</v>
      </c>
      <c r="F226" s="7" t="s">
        <v>11</v>
      </c>
      <c r="G226" s="7" t="s">
        <v>247</v>
      </c>
      <c r="H226">
        <v>18</v>
      </c>
    </row>
    <row r="227" spans="1:8" x14ac:dyDescent="0.3">
      <c r="A227" s="13" t="s">
        <v>2147</v>
      </c>
      <c r="B227" s="8">
        <v>38304</v>
      </c>
      <c r="C227">
        <v>0</v>
      </c>
      <c r="D227" s="22">
        <v>2206</v>
      </c>
      <c r="E227" s="7" t="s">
        <v>11</v>
      </c>
      <c r="F227" s="7" t="s">
        <v>12</v>
      </c>
      <c r="G227" s="7" t="s">
        <v>247</v>
      </c>
      <c r="H227">
        <v>18</v>
      </c>
    </row>
    <row r="228" spans="1:8" x14ac:dyDescent="0.3">
      <c r="A228" s="11" t="s">
        <v>2146</v>
      </c>
      <c r="B228" s="8">
        <v>38205</v>
      </c>
      <c r="C228">
        <v>0</v>
      </c>
      <c r="D228" s="22">
        <v>2208</v>
      </c>
      <c r="E228" s="7" t="s">
        <v>11</v>
      </c>
      <c r="F228" s="7" t="s">
        <v>11</v>
      </c>
      <c r="G228" s="7" t="s">
        <v>247</v>
      </c>
      <c r="H228">
        <v>18</v>
      </c>
    </row>
    <row r="229" spans="1:8" x14ac:dyDescent="0.3">
      <c r="A229" s="13" t="s">
        <v>2145</v>
      </c>
      <c r="B229" s="8">
        <v>38195</v>
      </c>
      <c r="C229">
        <v>0</v>
      </c>
      <c r="D229" s="22">
        <v>2211</v>
      </c>
      <c r="E229" s="7" t="s">
        <v>11</v>
      </c>
      <c r="F229" s="7" t="s">
        <v>11</v>
      </c>
      <c r="G229" s="7" t="s">
        <v>247</v>
      </c>
      <c r="H229">
        <v>18</v>
      </c>
    </row>
    <row r="230" spans="1:8" x14ac:dyDescent="0.3">
      <c r="A230" s="11" t="s">
        <v>2144</v>
      </c>
      <c r="B230" s="8">
        <v>34655</v>
      </c>
      <c r="C230">
        <v>0</v>
      </c>
      <c r="D230" s="22">
        <v>2213</v>
      </c>
      <c r="E230" s="7" t="s">
        <v>11</v>
      </c>
      <c r="F230" s="7" t="s">
        <v>11</v>
      </c>
      <c r="G230" s="7" t="s">
        <v>13</v>
      </c>
      <c r="H230">
        <v>28</v>
      </c>
    </row>
    <row r="231" spans="1:8" x14ac:dyDescent="0.3">
      <c r="A231" s="13" t="s">
        <v>2143</v>
      </c>
      <c r="B231" s="8">
        <v>38151</v>
      </c>
      <c r="C231">
        <v>0</v>
      </c>
      <c r="D231" s="22">
        <v>2217</v>
      </c>
      <c r="E231" s="7" t="s">
        <v>11</v>
      </c>
      <c r="F231" s="7" t="s">
        <v>16</v>
      </c>
      <c r="G231" s="7" t="s">
        <v>247</v>
      </c>
      <c r="H231">
        <v>18</v>
      </c>
    </row>
    <row r="232" spans="1:8" x14ac:dyDescent="0.3">
      <c r="A232" s="11" t="s">
        <v>2142</v>
      </c>
      <c r="B232" s="8">
        <v>38255</v>
      </c>
      <c r="C232">
        <v>0</v>
      </c>
      <c r="D232" s="22">
        <v>2218</v>
      </c>
      <c r="E232" s="7" t="s">
        <v>11</v>
      </c>
      <c r="F232" s="7" t="s">
        <v>16</v>
      </c>
      <c r="G232" s="7" t="s">
        <v>247</v>
      </c>
      <c r="H232">
        <v>18</v>
      </c>
    </row>
    <row r="233" spans="1:8" x14ac:dyDescent="0.3">
      <c r="A233" s="13" t="s">
        <v>2141</v>
      </c>
      <c r="B233" s="8">
        <v>38333</v>
      </c>
      <c r="C233">
        <v>1</v>
      </c>
      <c r="D233" s="22">
        <v>2219</v>
      </c>
      <c r="E233" s="7" t="s">
        <v>11</v>
      </c>
      <c r="F233" s="7" t="s">
        <v>16</v>
      </c>
      <c r="G233" s="7" t="s">
        <v>13</v>
      </c>
      <c r="H233">
        <v>18</v>
      </c>
    </row>
    <row r="234" spans="1:8" x14ac:dyDescent="0.3">
      <c r="A234" s="11" t="s">
        <v>2140</v>
      </c>
      <c r="B234" s="8">
        <v>37965</v>
      </c>
      <c r="C234">
        <v>1</v>
      </c>
      <c r="D234" s="22">
        <v>2222</v>
      </c>
      <c r="E234" s="7" t="s">
        <v>11</v>
      </c>
      <c r="F234" s="7" t="s">
        <v>12</v>
      </c>
      <c r="G234" s="7" t="s">
        <v>23</v>
      </c>
      <c r="H234">
        <v>19</v>
      </c>
    </row>
    <row r="235" spans="1:8" x14ac:dyDescent="0.3">
      <c r="A235" s="13" t="s">
        <v>2139</v>
      </c>
      <c r="B235" s="8">
        <v>36707</v>
      </c>
      <c r="C235">
        <v>0</v>
      </c>
      <c r="D235" s="22">
        <v>2251</v>
      </c>
      <c r="E235" s="7" t="s">
        <v>11</v>
      </c>
      <c r="F235" s="7" t="s">
        <v>11</v>
      </c>
      <c r="G235" s="7" t="s">
        <v>170</v>
      </c>
      <c r="H235">
        <v>22</v>
      </c>
    </row>
    <row r="236" spans="1:8" x14ac:dyDescent="0.3">
      <c r="A236" s="11" t="s">
        <v>2138</v>
      </c>
      <c r="B236" s="8">
        <v>36871</v>
      </c>
      <c r="C236">
        <v>0</v>
      </c>
      <c r="D236" s="22">
        <v>2255</v>
      </c>
      <c r="E236" s="7" t="s">
        <v>11</v>
      </c>
      <c r="F236" s="7" t="s">
        <v>12</v>
      </c>
      <c r="G236" s="7" t="s">
        <v>168</v>
      </c>
      <c r="H236">
        <v>22</v>
      </c>
    </row>
    <row r="237" spans="1:8" x14ac:dyDescent="0.3">
      <c r="A237" s="13" t="s">
        <v>2137</v>
      </c>
      <c r="B237" s="8">
        <v>37452</v>
      </c>
      <c r="C237">
        <v>0</v>
      </c>
      <c r="D237" s="22">
        <v>2257</v>
      </c>
      <c r="E237" s="7" t="s">
        <v>11</v>
      </c>
      <c r="F237" s="7" t="s">
        <v>16</v>
      </c>
      <c r="G237" s="7" t="s">
        <v>23</v>
      </c>
      <c r="H237">
        <v>20</v>
      </c>
    </row>
    <row r="238" spans="1:8" x14ac:dyDescent="0.3">
      <c r="A238" s="11" t="s">
        <v>2136</v>
      </c>
      <c r="B238" s="8">
        <v>37572</v>
      </c>
      <c r="C238">
        <v>0</v>
      </c>
      <c r="D238" s="22">
        <v>2262</v>
      </c>
      <c r="E238" s="7" t="s">
        <v>11</v>
      </c>
      <c r="F238" s="7" t="s">
        <v>16</v>
      </c>
      <c r="G238" s="7" t="s">
        <v>23</v>
      </c>
      <c r="H238">
        <v>20</v>
      </c>
    </row>
    <row r="239" spans="1:8" x14ac:dyDescent="0.3">
      <c r="A239" s="13" t="s">
        <v>2135</v>
      </c>
      <c r="B239" s="8">
        <v>33405</v>
      </c>
      <c r="C239">
        <v>3</v>
      </c>
      <c r="D239" s="22">
        <v>2278</v>
      </c>
      <c r="E239" s="7" t="s">
        <v>11</v>
      </c>
      <c r="F239" s="7" t="s">
        <v>16</v>
      </c>
      <c r="G239" s="7" t="s">
        <v>13</v>
      </c>
      <c r="H239">
        <v>31</v>
      </c>
    </row>
    <row r="240" spans="1:8" x14ac:dyDescent="0.3">
      <c r="A240" s="11" t="s">
        <v>2134</v>
      </c>
      <c r="B240" s="8">
        <v>32786</v>
      </c>
      <c r="C240">
        <v>3</v>
      </c>
      <c r="D240" s="22">
        <v>2295</v>
      </c>
      <c r="E240" s="7" t="s">
        <v>11</v>
      </c>
      <c r="F240" s="7" t="s">
        <v>16</v>
      </c>
      <c r="G240" s="7" t="s">
        <v>13</v>
      </c>
      <c r="H240">
        <v>33</v>
      </c>
    </row>
    <row r="241" spans="1:8" x14ac:dyDescent="0.3">
      <c r="A241" s="13" t="s">
        <v>2133</v>
      </c>
      <c r="B241" s="8">
        <v>35397</v>
      </c>
      <c r="C241">
        <v>0</v>
      </c>
      <c r="D241" s="22">
        <v>2302</v>
      </c>
      <c r="E241" s="7" t="s">
        <v>16</v>
      </c>
      <c r="F241" s="7" t="s">
        <v>11</v>
      </c>
      <c r="G241" s="7" t="s">
        <v>42</v>
      </c>
      <c r="H241">
        <v>26</v>
      </c>
    </row>
    <row r="242" spans="1:8" x14ac:dyDescent="0.3">
      <c r="A242" s="11" t="s">
        <v>2132</v>
      </c>
      <c r="B242" s="8">
        <v>38236</v>
      </c>
      <c r="C242">
        <v>2</v>
      </c>
      <c r="D242" s="22">
        <v>2304</v>
      </c>
      <c r="E242" s="7" t="s">
        <v>11</v>
      </c>
      <c r="F242" s="7" t="s">
        <v>12</v>
      </c>
      <c r="G242" s="7" t="s">
        <v>13</v>
      </c>
      <c r="H242">
        <v>18</v>
      </c>
    </row>
    <row r="243" spans="1:8" x14ac:dyDescent="0.3">
      <c r="A243" s="13" t="s">
        <v>2130</v>
      </c>
      <c r="B243" s="8">
        <v>35416</v>
      </c>
      <c r="C243">
        <v>0</v>
      </c>
      <c r="D243" s="22">
        <v>2323</v>
      </c>
      <c r="E243" s="7" t="s">
        <v>11</v>
      </c>
      <c r="F243" s="7" t="s">
        <v>16</v>
      </c>
      <c r="G243" s="7" t="s">
        <v>13</v>
      </c>
      <c r="H243">
        <v>26</v>
      </c>
    </row>
    <row r="244" spans="1:8" x14ac:dyDescent="0.3">
      <c r="A244" s="11" t="s">
        <v>2129</v>
      </c>
      <c r="B244" s="8">
        <v>37943</v>
      </c>
      <c r="C244">
        <v>1</v>
      </c>
      <c r="D244" s="22">
        <v>2332</v>
      </c>
      <c r="E244" s="7" t="s">
        <v>11</v>
      </c>
      <c r="F244" s="7" t="s">
        <v>12</v>
      </c>
      <c r="G244" s="7" t="s">
        <v>42</v>
      </c>
      <c r="H244">
        <v>19</v>
      </c>
    </row>
    <row r="245" spans="1:8" x14ac:dyDescent="0.3">
      <c r="A245" s="13" t="s">
        <v>2128</v>
      </c>
      <c r="B245" s="8">
        <v>36089</v>
      </c>
      <c r="C245">
        <v>0</v>
      </c>
      <c r="D245" s="22">
        <v>2353</v>
      </c>
      <c r="E245" s="7" t="s">
        <v>12</v>
      </c>
      <c r="F245" s="7" t="s">
        <v>12</v>
      </c>
      <c r="G245" s="7" t="s">
        <v>23</v>
      </c>
      <c r="H245">
        <v>24</v>
      </c>
    </row>
    <row r="246" spans="1:8" x14ac:dyDescent="0.3">
      <c r="A246" s="11" t="s">
        <v>2127</v>
      </c>
      <c r="B246" s="8">
        <v>37565</v>
      </c>
      <c r="C246">
        <v>1</v>
      </c>
      <c r="D246" s="22">
        <v>2362</v>
      </c>
      <c r="E246" s="7" t="s">
        <v>11</v>
      </c>
      <c r="F246" s="7" t="s">
        <v>16</v>
      </c>
      <c r="G246" s="7" t="s">
        <v>23</v>
      </c>
      <c r="H246">
        <v>20</v>
      </c>
    </row>
    <row r="247" spans="1:8" x14ac:dyDescent="0.3">
      <c r="A247" s="13" t="s">
        <v>2126</v>
      </c>
      <c r="B247" s="8">
        <v>32489</v>
      </c>
      <c r="C247">
        <v>3</v>
      </c>
      <c r="D247" s="22">
        <v>2373</v>
      </c>
      <c r="E247" s="7" t="s">
        <v>11</v>
      </c>
      <c r="F247" s="7" t="s">
        <v>11</v>
      </c>
      <c r="G247" s="7" t="s">
        <v>13</v>
      </c>
      <c r="H247">
        <v>34</v>
      </c>
    </row>
    <row r="248" spans="1:8" x14ac:dyDescent="0.3">
      <c r="A248" s="11" t="s">
        <v>2125</v>
      </c>
      <c r="B248" s="8">
        <v>36511</v>
      </c>
      <c r="C248">
        <v>0</v>
      </c>
      <c r="D248" s="22">
        <v>2395</v>
      </c>
      <c r="E248" s="7" t="s">
        <v>11</v>
      </c>
      <c r="F248" s="7" t="s">
        <v>16</v>
      </c>
      <c r="G248" s="7" t="s">
        <v>276</v>
      </c>
      <c r="H248">
        <v>23</v>
      </c>
    </row>
    <row r="249" spans="1:8" x14ac:dyDescent="0.3">
      <c r="A249" s="13" t="s">
        <v>2124</v>
      </c>
      <c r="B249" s="8">
        <v>36382</v>
      </c>
      <c r="C249">
        <v>0</v>
      </c>
      <c r="D249" s="22">
        <v>2396</v>
      </c>
      <c r="E249" s="7" t="s">
        <v>11</v>
      </c>
      <c r="F249" s="7" t="s">
        <v>16</v>
      </c>
      <c r="G249" s="7" t="s">
        <v>166</v>
      </c>
      <c r="H249">
        <v>23</v>
      </c>
    </row>
    <row r="250" spans="1:8" x14ac:dyDescent="0.3">
      <c r="A250" s="11" t="s">
        <v>2123</v>
      </c>
      <c r="B250" s="8">
        <v>37045</v>
      </c>
      <c r="C250">
        <v>0</v>
      </c>
      <c r="D250" s="22">
        <v>2405</v>
      </c>
      <c r="E250" s="7" t="s">
        <v>11</v>
      </c>
      <c r="F250" s="7" t="s">
        <v>12</v>
      </c>
      <c r="G250" s="7" t="s">
        <v>23</v>
      </c>
      <c r="H250">
        <v>22</v>
      </c>
    </row>
    <row r="251" spans="1:8" x14ac:dyDescent="0.3">
      <c r="A251" s="13" t="s">
        <v>2122</v>
      </c>
      <c r="B251" s="8">
        <v>36476</v>
      </c>
      <c r="C251">
        <v>1</v>
      </c>
      <c r="D251" s="22">
        <v>2417</v>
      </c>
      <c r="E251" s="7" t="s">
        <v>11</v>
      </c>
      <c r="F251" s="7" t="s">
        <v>11</v>
      </c>
      <c r="G251" s="7" t="s">
        <v>42</v>
      </c>
      <c r="H251">
        <v>23</v>
      </c>
    </row>
    <row r="252" spans="1:8" x14ac:dyDescent="0.3">
      <c r="A252" s="11" t="s">
        <v>2121</v>
      </c>
      <c r="B252" s="8">
        <v>36485</v>
      </c>
      <c r="C252">
        <v>1</v>
      </c>
      <c r="D252" s="22">
        <v>2438</v>
      </c>
      <c r="E252" s="7" t="s">
        <v>11</v>
      </c>
      <c r="F252" s="7" t="s">
        <v>11</v>
      </c>
      <c r="G252" s="7" t="s">
        <v>13</v>
      </c>
      <c r="H252">
        <v>23</v>
      </c>
    </row>
    <row r="253" spans="1:8" x14ac:dyDescent="0.3">
      <c r="A253" s="13" t="s">
        <v>2120</v>
      </c>
      <c r="B253" s="8">
        <v>37466</v>
      </c>
      <c r="C253">
        <v>0</v>
      </c>
      <c r="D253" s="22">
        <v>2457</v>
      </c>
      <c r="E253" s="7" t="s">
        <v>11</v>
      </c>
      <c r="F253" s="7" t="s">
        <v>16</v>
      </c>
      <c r="G253" s="7" t="s">
        <v>247</v>
      </c>
      <c r="H253">
        <v>20</v>
      </c>
    </row>
    <row r="254" spans="1:8" x14ac:dyDescent="0.3">
      <c r="A254" s="11" t="s">
        <v>2119</v>
      </c>
      <c r="B254" s="8">
        <v>36118</v>
      </c>
      <c r="C254">
        <v>0</v>
      </c>
      <c r="D254" s="22">
        <v>2458</v>
      </c>
      <c r="E254" s="7" t="s">
        <v>11</v>
      </c>
      <c r="F254" s="7" t="s">
        <v>16</v>
      </c>
      <c r="G254" s="7" t="s">
        <v>42</v>
      </c>
      <c r="H254">
        <v>24</v>
      </c>
    </row>
    <row r="255" spans="1:8" x14ac:dyDescent="0.3">
      <c r="A255" s="13" t="s">
        <v>2118</v>
      </c>
      <c r="B255" s="8">
        <v>37448</v>
      </c>
      <c r="C255">
        <v>0</v>
      </c>
      <c r="D255" s="22">
        <v>2460</v>
      </c>
      <c r="E255" s="7" t="s">
        <v>11</v>
      </c>
      <c r="F255" s="7" t="s">
        <v>11</v>
      </c>
      <c r="G255" s="7" t="s">
        <v>247</v>
      </c>
      <c r="H255">
        <v>20</v>
      </c>
    </row>
    <row r="256" spans="1:8" x14ac:dyDescent="0.3">
      <c r="A256" s="11" t="s">
        <v>2117</v>
      </c>
      <c r="B256" s="8">
        <v>36024</v>
      </c>
      <c r="C256">
        <v>0</v>
      </c>
      <c r="D256" s="22">
        <v>2465</v>
      </c>
      <c r="E256" s="7" t="s">
        <v>11</v>
      </c>
      <c r="F256" s="7" t="s">
        <v>12</v>
      </c>
      <c r="G256" s="7" t="s">
        <v>13</v>
      </c>
      <c r="H256">
        <v>24</v>
      </c>
    </row>
    <row r="257" spans="1:8" x14ac:dyDescent="0.3">
      <c r="A257" s="13" t="s">
        <v>2116</v>
      </c>
      <c r="B257" s="8">
        <v>35978</v>
      </c>
      <c r="C257">
        <v>0</v>
      </c>
      <c r="D257" s="22">
        <v>2473</v>
      </c>
      <c r="E257" s="7" t="s">
        <v>11</v>
      </c>
      <c r="F257" s="7" t="s">
        <v>12</v>
      </c>
      <c r="G257" s="7" t="s">
        <v>13</v>
      </c>
      <c r="H257">
        <v>24</v>
      </c>
    </row>
    <row r="258" spans="1:8" x14ac:dyDescent="0.3">
      <c r="A258" s="11" t="s">
        <v>2115</v>
      </c>
      <c r="B258" s="8">
        <v>35966</v>
      </c>
      <c r="C258">
        <v>0</v>
      </c>
      <c r="D258" s="22">
        <v>2481</v>
      </c>
      <c r="E258" s="7" t="s">
        <v>11</v>
      </c>
      <c r="F258" s="7" t="s">
        <v>11</v>
      </c>
      <c r="G258" s="7" t="s">
        <v>13</v>
      </c>
      <c r="H258">
        <v>24</v>
      </c>
    </row>
    <row r="259" spans="1:8" x14ac:dyDescent="0.3">
      <c r="A259" s="13" t="s">
        <v>2114</v>
      </c>
      <c r="B259" s="8">
        <v>35009</v>
      </c>
      <c r="C259">
        <v>0</v>
      </c>
      <c r="D259" s="22">
        <v>2484</v>
      </c>
      <c r="E259" s="7" t="s">
        <v>12</v>
      </c>
      <c r="F259" s="7" t="s">
        <v>11</v>
      </c>
      <c r="G259" s="7" t="s">
        <v>13</v>
      </c>
      <c r="H259">
        <v>27</v>
      </c>
    </row>
    <row r="260" spans="1:8" x14ac:dyDescent="0.3">
      <c r="A260" s="11" t="s">
        <v>2113</v>
      </c>
      <c r="B260" s="8">
        <v>34986</v>
      </c>
      <c r="C260">
        <v>0</v>
      </c>
      <c r="D260" s="22">
        <v>2494</v>
      </c>
      <c r="E260" s="7" t="s">
        <v>12</v>
      </c>
      <c r="F260" s="7" t="s">
        <v>16</v>
      </c>
      <c r="G260" s="7" t="s">
        <v>42</v>
      </c>
      <c r="H260">
        <v>27</v>
      </c>
    </row>
    <row r="261" spans="1:8" x14ac:dyDescent="0.3">
      <c r="A261" s="13" t="s">
        <v>2112</v>
      </c>
      <c r="B261" s="8">
        <v>34889</v>
      </c>
      <c r="C261">
        <v>0</v>
      </c>
      <c r="D261" s="22">
        <v>2497</v>
      </c>
      <c r="E261" s="7" t="s">
        <v>12</v>
      </c>
      <c r="F261" s="7" t="s">
        <v>12</v>
      </c>
      <c r="G261" s="7" t="s">
        <v>13</v>
      </c>
      <c r="H261">
        <v>27</v>
      </c>
    </row>
    <row r="262" spans="1:8" x14ac:dyDescent="0.3">
      <c r="A262" s="11" t="s">
        <v>2111</v>
      </c>
      <c r="B262" s="8">
        <v>34987</v>
      </c>
      <c r="C262">
        <v>0</v>
      </c>
      <c r="D262" s="22">
        <v>2498</v>
      </c>
      <c r="E262" s="7" t="s">
        <v>12</v>
      </c>
      <c r="F262" s="7" t="s">
        <v>12</v>
      </c>
      <c r="G262" s="7" t="s">
        <v>13</v>
      </c>
      <c r="H262">
        <v>27</v>
      </c>
    </row>
    <row r="263" spans="1:8" x14ac:dyDescent="0.3">
      <c r="A263" s="13" t="s">
        <v>2110</v>
      </c>
      <c r="B263" s="8">
        <v>38236</v>
      </c>
      <c r="C263">
        <v>0</v>
      </c>
      <c r="D263" s="22">
        <v>2501</v>
      </c>
      <c r="E263" s="7" t="s">
        <v>11</v>
      </c>
      <c r="F263" s="7" t="s">
        <v>11</v>
      </c>
      <c r="G263" s="7" t="s">
        <v>23</v>
      </c>
      <c r="H263">
        <v>18</v>
      </c>
    </row>
    <row r="264" spans="1:8" x14ac:dyDescent="0.3">
      <c r="A264" s="11" t="s">
        <v>2109</v>
      </c>
      <c r="B264" s="8">
        <v>33455</v>
      </c>
      <c r="C264">
        <v>3</v>
      </c>
      <c r="D264" s="22">
        <v>2511</v>
      </c>
      <c r="E264" s="7" t="s">
        <v>11</v>
      </c>
      <c r="F264" s="7" t="s">
        <v>16</v>
      </c>
      <c r="G264" s="7" t="s">
        <v>13</v>
      </c>
      <c r="H264">
        <v>31</v>
      </c>
    </row>
    <row r="265" spans="1:8" x14ac:dyDescent="0.3">
      <c r="A265" s="13" t="s">
        <v>2108</v>
      </c>
      <c r="B265" s="8">
        <v>35736</v>
      </c>
      <c r="C265">
        <v>0</v>
      </c>
      <c r="D265" s="22">
        <v>2523</v>
      </c>
      <c r="E265" s="7" t="s">
        <v>12</v>
      </c>
      <c r="F265" s="7" t="s">
        <v>16</v>
      </c>
      <c r="G265" s="7" t="s">
        <v>23</v>
      </c>
      <c r="H265">
        <v>25</v>
      </c>
    </row>
    <row r="266" spans="1:8" x14ac:dyDescent="0.3">
      <c r="A266" s="11" t="s">
        <v>2107</v>
      </c>
      <c r="B266" s="8">
        <v>36763</v>
      </c>
      <c r="C266">
        <v>0</v>
      </c>
      <c r="D266" s="22">
        <v>2528</v>
      </c>
      <c r="E266" s="7" t="s">
        <v>11</v>
      </c>
      <c r="F266" s="7" t="s">
        <v>12</v>
      </c>
      <c r="G266" s="7" t="s">
        <v>23</v>
      </c>
      <c r="H266">
        <v>22</v>
      </c>
    </row>
    <row r="267" spans="1:8" x14ac:dyDescent="0.3">
      <c r="A267" s="13" t="s">
        <v>2106</v>
      </c>
      <c r="B267" s="8">
        <v>35639</v>
      </c>
      <c r="C267">
        <v>0</v>
      </c>
      <c r="D267" s="22">
        <v>2534</v>
      </c>
      <c r="E267" s="7" t="s">
        <v>12</v>
      </c>
      <c r="F267" s="7" t="s">
        <v>12</v>
      </c>
      <c r="G267" s="7" t="s">
        <v>23</v>
      </c>
      <c r="H267">
        <v>25</v>
      </c>
    </row>
    <row r="268" spans="1:8" x14ac:dyDescent="0.3">
      <c r="A268" s="11" t="s">
        <v>2105</v>
      </c>
      <c r="B268" s="8">
        <v>33147</v>
      </c>
      <c r="C268">
        <v>3</v>
      </c>
      <c r="D268" s="22">
        <v>2540</v>
      </c>
      <c r="E268" s="7" t="s">
        <v>11</v>
      </c>
      <c r="F268" s="7" t="s">
        <v>11</v>
      </c>
      <c r="G268" s="7" t="s">
        <v>13</v>
      </c>
      <c r="H268">
        <v>32</v>
      </c>
    </row>
    <row r="269" spans="1:8" x14ac:dyDescent="0.3">
      <c r="A269" s="13" t="s">
        <v>2104</v>
      </c>
      <c r="B269" s="8">
        <v>33559</v>
      </c>
      <c r="C269">
        <v>3</v>
      </c>
      <c r="D269" s="22">
        <v>2546</v>
      </c>
      <c r="E269" s="7" t="s">
        <v>11</v>
      </c>
      <c r="F269" s="7" t="s">
        <v>16</v>
      </c>
      <c r="G269" s="7" t="s">
        <v>13</v>
      </c>
      <c r="H269">
        <v>31</v>
      </c>
    </row>
    <row r="270" spans="1:8" x14ac:dyDescent="0.3">
      <c r="A270" s="11" t="s">
        <v>2103</v>
      </c>
      <c r="B270" s="8">
        <v>37540</v>
      </c>
      <c r="C270">
        <v>2</v>
      </c>
      <c r="D270" s="22">
        <v>2566</v>
      </c>
      <c r="E270" s="7" t="s">
        <v>11</v>
      </c>
      <c r="F270" s="7" t="s">
        <v>12</v>
      </c>
      <c r="G270" s="7" t="s">
        <v>13</v>
      </c>
      <c r="H270">
        <v>20</v>
      </c>
    </row>
    <row r="271" spans="1:8" x14ac:dyDescent="0.3">
      <c r="A271" s="13" t="s">
        <v>2102</v>
      </c>
      <c r="B271" s="8">
        <v>37457</v>
      </c>
      <c r="C271">
        <v>0</v>
      </c>
      <c r="D271" s="22">
        <v>2585</v>
      </c>
      <c r="E271" s="7" t="s">
        <v>11</v>
      </c>
      <c r="F271" s="7" t="s">
        <v>11</v>
      </c>
      <c r="G271" s="7" t="s">
        <v>300</v>
      </c>
      <c r="H271">
        <v>20</v>
      </c>
    </row>
    <row r="272" spans="1:8" x14ac:dyDescent="0.3">
      <c r="A272" s="11" t="s">
        <v>2101</v>
      </c>
      <c r="B272" s="8">
        <v>37179</v>
      </c>
      <c r="C272">
        <v>1</v>
      </c>
      <c r="D272" s="22">
        <v>2585</v>
      </c>
      <c r="E272" s="7" t="s">
        <v>11</v>
      </c>
      <c r="F272" s="7" t="s">
        <v>12</v>
      </c>
      <c r="G272" s="7" t="s">
        <v>42</v>
      </c>
      <c r="H272">
        <v>21</v>
      </c>
    </row>
    <row r="273" spans="1:8" x14ac:dyDescent="0.3">
      <c r="A273" s="13" t="s">
        <v>2100</v>
      </c>
      <c r="B273" s="8">
        <v>37100</v>
      </c>
      <c r="C273">
        <v>0</v>
      </c>
      <c r="D273" s="22">
        <v>2586</v>
      </c>
      <c r="E273" s="7" t="s">
        <v>11</v>
      </c>
      <c r="F273" s="7" t="s">
        <v>11</v>
      </c>
      <c r="G273" s="7" t="s">
        <v>247</v>
      </c>
      <c r="H273">
        <v>21</v>
      </c>
    </row>
    <row r="274" spans="1:8" x14ac:dyDescent="0.3">
      <c r="A274" s="11" t="s">
        <v>2099</v>
      </c>
      <c r="B274" s="8">
        <v>37129</v>
      </c>
      <c r="C274">
        <v>1</v>
      </c>
      <c r="D274" s="22">
        <v>2598</v>
      </c>
      <c r="E274" s="7" t="s">
        <v>11</v>
      </c>
      <c r="F274" s="7" t="s">
        <v>16</v>
      </c>
      <c r="G274" s="7" t="s">
        <v>42</v>
      </c>
      <c r="H274">
        <v>21</v>
      </c>
    </row>
    <row r="275" spans="1:8" x14ac:dyDescent="0.3">
      <c r="A275" s="13" t="s">
        <v>2098</v>
      </c>
      <c r="B275" s="8">
        <v>35668</v>
      </c>
      <c r="C275">
        <v>0</v>
      </c>
      <c r="D275" s="22">
        <v>2633</v>
      </c>
      <c r="E275" s="7" t="s">
        <v>11</v>
      </c>
      <c r="F275" s="7" t="s">
        <v>16</v>
      </c>
      <c r="G275" s="7" t="s">
        <v>42</v>
      </c>
      <c r="H275">
        <v>25</v>
      </c>
    </row>
    <row r="276" spans="1:8" x14ac:dyDescent="0.3">
      <c r="A276" s="11" t="s">
        <v>2097</v>
      </c>
      <c r="B276" s="8">
        <v>36701</v>
      </c>
      <c r="C276">
        <v>1</v>
      </c>
      <c r="D276" s="22">
        <v>2639</v>
      </c>
      <c r="E276" s="7" t="s">
        <v>11</v>
      </c>
      <c r="F276" s="7" t="s">
        <v>11</v>
      </c>
      <c r="G276" s="7" t="s">
        <v>23</v>
      </c>
      <c r="H276">
        <v>22</v>
      </c>
    </row>
    <row r="277" spans="1:8" x14ac:dyDescent="0.3">
      <c r="A277" s="13" t="s">
        <v>2096</v>
      </c>
      <c r="B277" s="8">
        <v>36869</v>
      </c>
      <c r="C277">
        <v>1</v>
      </c>
      <c r="D277" s="22">
        <v>2643</v>
      </c>
      <c r="E277" s="7" t="s">
        <v>11</v>
      </c>
      <c r="F277" s="7" t="s">
        <v>16</v>
      </c>
      <c r="G277" s="7" t="s">
        <v>23</v>
      </c>
      <c r="H277">
        <v>22</v>
      </c>
    </row>
    <row r="278" spans="1:8" x14ac:dyDescent="0.3">
      <c r="A278" s="11" t="s">
        <v>2095</v>
      </c>
      <c r="B278" s="8">
        <v>35282</v>
      </c>
      <c r="C278">
        <v>0</v>
      </c>
      <c r="D278" s="22">
        <v>2681</v>
      </c>
      <c r="E278" s="7" t="s">
        <v>12</v>
      </c>
      <c r="F278" s="7" t="s">
        <v>11</v>
      </c>
      <c r="G278" s="7" t="s">
        <v>23</v>
      </c>
      <c r="H278">
        <v>26</v>
      </c>
    </row>
    <row r="279" spans="1:8" x14ac:dyDescent="0.3">
      <c r="A279" s="13" t="s">
        <v>2094</v>
      </c>
      <c r="B279" s="8">
        <v>34594</v>
      </c>
      <c r="C279">
        <v>0</v>
      </c>
      <c r="D279" s="22">
        <v>2685</v>
      </c>
      <c r="E279" s="7" t="s">
        <v>11</v>
      </c>
      <c r="F279" s="7" t="s">
        <v>11</v>
      </c>
      <c r="G279" s="7" t="s">
        <v>13</v>
      </c>
      <c r="H279">
        <v>28</v>
      </c>
    </row>
    <row r="280" spans="1:8" x14ac:dyDescent="0.3">
      <c r="A280" s="11" t="s">
        <v>2093</v>
      </c>
      <c r="B280" s="8">
        <v>34609</v>
      </c>
      <c r="C280">
        <v>0</v>
      </c>
      <c r="D280" s="22">
        <v>2690</v>
      </c>
      <c r="E280" s="7" t="s">
        <v>12</v>
      </c>
      <c r="F280" s="7" t="s">
        <v>11</v>
      </c>
      <c r="G280" s="7" t="s">
        <v>13</v>
      </c>
      <c r="H280">
        <v>28</v>
      </c>
    </row>
    <row r="281" spans="1:8" x14ac:dyDescent="0.3">
      <c r="A281" s="13" t="s">
        <v>2092</v>
      </c>
      <c r="B281" s="8">
        <v>36322</v>
      </c>
      <c r="C281">
        <v>0</v>
      </c>
      <c r="D281" s="22">
        <v>2690</v>
      </c>
      <c r="E281" s="7" t="s">
        <v>11</v>
      </c>
      <c r="F281" s="7" t="s">
        <v>11</v>
      </c>
      <c r="G281" s="7" t="s">
        <v>23</v>
      </c>
      <c r="H281">
        <v>23</v>
      </c>
    </row>
    <row r="282" spans="1:8" x14ac:dyDescent="0.3">
      <c r="A282" s="11" t="s">
        <v>2091</v>
      </c>
      <c r="B282" s="8">
        <v>35229</v>
      </c>
      <c r="C282">
        <v>0</v>
      </c>
      <c r="D282" s="22">
        <v>2700</v>
      </c>
      <c r="E282" s="7" t="s">
        <v>11</v>
      </c>
      <c r="F282" s="7" t="s">
        <v>16</v>
      </c>
      <c r="G282" s="7" t="s">
        <v>23</v>
      </c>
      <c r="H282">
        <v>26</v>
      </c>
    </row>
    <row r="283" spans="1:8" x14ac:dyDescent="0.3">
      <c r="A283" s="13" t="s">
        <v>2090</v>
      </c>
      <c r="B283" s="8">
        <v>37819</v>
      </c>
      <c r="C283">
        <v>1</v>
      </c>
      <c r="D283" s="22">
        <v>2709</v>
      </c>
      <c r="E283" s="7" t="s">
        <v>11</v>
      </c>
      <c r="F283" s="7" t="s">
        <v>11</v>
      </c>
      <c r="G283" s="7" t="s">
        <v>23</v>
      </c>
      <c r="H283">
        <v>19</v>
      </c>
    </row>
    <row r="284" spans="1:8" x14ac:dyDescent="0.3">
      <c r="A284" s="11" t="s">
        <v>2089</v>
      </c>
      <c r="B284" s="8">
        <v>37946</v>
      </c>
      <c r="C284">
        <v>1</v>
      </c>
      <c r="D284" s="22">
        <v>2709</v>
      </c>
      <c r="E284" s="7" t="s">
        <v>11</v>
      </c>
      <c r="F284" s="7" t="s">
        <v>11</v>
      </c>
      <c r="G284" s="7" t="s">
        <v>23</v>
      </c>
      <c r="H284">
        <v>19</v>
      </c>
    </row>
    <row r="285" spans="1:8" x14ac:dyDescent="0.3">
      <c r="A285" s="13" t="s">
        <v>2088</v>
      </c>
      <c r="B285" s="8">
        <v>37956</v>
      </c>
      <c r="C285">
        <v>1</v>
      </c>
      <c r="D285" s="22">
        <v>2711</v>
      </c>
      <c r="E285" s="7" t="s">
        <v>11</v>
      </c>
      <c r="F285" s="7" t="s">
        <v>12</v>
      </c>
      <c r="G285" s="7" t="s">
        <v>23</v>
      </c>
      <c r="H285">
        <v>19</v>
      </c>
    </row>
    <row r="286" spans="1:8" x14ac:dyDescent="0.3">
      <c r="A286" s="11" t="s">
        <v>2087</v>
      </c>
      <c r="B286" s="8">
        <v>37839</v>
      </c>
      <c r="C286">
        <v>1</v>
      </c>
      <c r="D286" s="22">
        <v>2719</v>
      </c>
      <c r="E286" s="7" t="s">
        <v>11</v>
      </c>
      <c r="F286" s="7" t="s">
        <v>11</v>
      </c>
      <c r="G286" s="7" t="s">
        <v>23</v>
      </c>
      <c r="H286">
        <v>19</v>
      </c>
    </row>
    <row r="287" spans="1:8" x14ac:dyDescent="0.3">
      <c r="A287" s="13" t="s">
        <v>2086</v>
      </c>
      <c r="B287" s="8">
        <v>35733</v>
      </c>
      <c r="C287">
        <v>0</v>
      </c>
      <c r="D287" s="22">
        <v>2721</v>
      </c>
      <c r="E287" s="7" t="s">
        <v>16</v>
      </c>
      <c r="F287" s="7" t="s">
        <v>12</v>
      </c>
      <c r="G287" s="7" t="s">
        <v>276</v>
      </c>
      <c r="H287">
        <v>25</v>
      </c>
    </row>
    <row r="288" spans="1:8" x14ac:dyDescent="0.3">
      <c r="A288" s="11" t="s">
        <v>2085</v>
      </c>
      <c r="B288" s="8">
        <v>32375</v>
      </c>
      <c r="C288">
        <v>3</v>
      </c>
      <c r="D288" s="22">
        <v>2726</v>
      </c>
      <c r="E288" s="7" t="s">
        <v>11</v>
      </c>
      <c r="F288" s="7" t="s">
        <v>11</v>
      </c>
      <c r="G288" s="7" t="s">
        <v>13</v>
      </c>
      <c r="H288">
        <v>34</v>
      </c>
    </row>
    <row r="289" spans="1:8" x14ac:dyDescent="0.3">
      <c r="A289" s="13" t="s">
        <v>2084</v>
      </c>
      <c r="B289" s="8">
        <v>35709</v>
      </c>
      <c r="C289">
        <v>0</v>
      </c>
      <c r="D289" s="22">
        <v>2727</v>
      </c>
      <c r="E289" s="7" t="s">
        <v>12</v>
      </c>
      <c r="F289" s="7" t="s">
        <v>12</v>
      </c>
      <c r="G289" s="7" t="s">
        <v>168</v>
      </c>
      <c r="H289">
        <v>25</v>
      </c>
    </row>
    <row r="290" spans="1:8" x14ac:dyDescent="0.3">
      <c r="A290" s="11" t="s">
        <v>2083</v>
      </c>
      <c r="B290" s="8">
        <v>37958</v>
      </c>
      <c r="C290">
        <v>1</v>
      </c>
      <c r="D290" s="22">
        <v>2730</v>
      </c>
      <c r="E290" s="7" t="s">
        <v>11</v>
      </c>
      <c r="F290" s="7" t="s">
        <v>12</v>
      </c>
      <c r="G290" s="7" t="s">
        <v>23</v>
      </c>
      <c r="H290">
        <v>19</v>
      </c>
    </row>
    <row r="291" spans="1:8" x14ac:dyDescent="0.3">
      <c r="A291" s="13" t="s">
        <v>2082</v>
      </c>
      <c r="B291" s="8">
        <v>36877</v>
      </c>
      <c r="C291">
        <v>0</v>
      </c>
      <c r="D291" s="22">
        <v>2732</v>
      </c>
      <c r="E291" s="7" t="s">
        <v>11</v>
      </c>
      <c r="F291" s="7" t="s">
        <v>12</v>
      </c>
      <c r="G291" s="7" t="s">
        <v>247</v>
      </c>
      <c r="H291">
        <v>22</v>
      </c>
    </row>
    <row r="292" spans="1:8" x14ac:dyDescent="0.3">
      <c r="A292" s="11" t="s">
        <v>2081</v>
      </c>
      <c r="B292" s="8">
        <v>36802</v>
      </c>
      <c r="C292">
        <v>0</v>
      </c>
      <c r="D292" s="22">
        <v>2742</v>
      </c>
      <c r="E292" s="7" t="s">
        <v>11</v>
      </c>
      <c r="F292" s="7" t="s">
        <v>12</v>
      </c>
      <c r="G292" s="7" t="s">
        <v>247</v>
      </c>
      <c r="H292">
        <v>22</v>
      </c>
    </row>
    <row r="293" spans="1:8" x14ac:dyDescent="0.3">
      <c r="A293" s="13" t="s">
        <v>2080</v>
      </c>
      <c r="B293" s="8">
        <v>36810</v>
      </c>
      <c r="C293">
        <v>0</v>
      </c>
      <c r="D293" s="22">
        <v>2755</v>
      </c>
      <c r="E293" s="7" t="s">
        <v>11</v>
      </c>
      <c r="F293" s="7" t="s">
        <v>16</v>
      </c>
      <c r="G293" s="7" t="s">
        <v>247</v>
      </c>
      <c r="H293">
        <v>22</v>
      </c>
    </row>
    <row r="294" spans="1:8" x14ac:dyDescent="0.3">
      <c r="A294" s="11" t="s">
        <v>2079</v>
      </c>
      <c r="B294" s="8">
        <v>35652</v>
      </c>
      <c r="C294">
        <v>0</v>
      </c>
      <c r="D294" s="22">
        <v>2759</v>
      </c>
      <c r="E294" s="7" t="s">
        <v>11</v>
      </c>
      <c r="F294" s="7" t="s">
        <v>16</v>
      </c>
      <c r="G294" s="7" t="s">
        <v>23</v>
      </c>
      <c r="H294">
        <v>25</v>
      </c>
    </row>
    <row r="295" spans="1:8" x14ac:dyDescent="0.3">
      <c r="A295" s="13" t="s">
        <v>2078</v>
      </c>
      <c r="B295" s="8">
        <v>38305</v>
      </c>
      <c r="C295">
        <v>0</v>
      </c>
      <c r="D295" s="22">
        <v>2773</v>
      </c>
      <c r="E295" s="7" t="s">
        <v>11</v>
      </c>
      <c r="F295" s="7" t="s">
        <v>16</v>
      </c>
      <c r="G295" s="7" t="s">
        <v>300</v>
      </c>
      <c r="H295">
        <v>18</v>
      </c>
    </row>
    <row r="296" spans="1:8" x14ac:dyDescent="0.3">
      <c r="A296" s="11" t="s">
        <v>2077</v>
      </c>
      <c r="B296" s="8">
        <v>36320</v>
      </c>
      <c r="C296">
        <v>1</v>
      </c>
      <c r="D296" s="22">
        <v>2775</v>
      </c>
      <c r="E296" s="7" t="s">
        <v>11</v>
      </c>
      <c r="F296" s="7" t="s">
        <v>16</v>
      </c>
      <c r="G296" s="7" t="s">
        <v>23</v>
      </c>
      <c r="H296">
        <v>23</v>
      </c>
    </row>
    <row r="297" spans="1:8" x14ac:dyDescent="0.3">
      <c r="A297" s="13" t="s">
        <v>2076</v>
      </c>
      <c r="B297" s="8">
        <v>36401</v>
      </c>
      <c r="C297">
        <v>1</v>
      </c>
      <c r="D297" s="22">
        <v>2775</v>
      </c>
      <c r="E297" s="7" t="s">
        <v>11</v>
      </c>
      <c r="F297" s="7" t="s">
        <v>16</v>
      </c>
      <c r="G297" s="7" t="s">
        <v>23</v>
      </c>
      <c r="H297">
        <v>23</v>
      </c>
    </row>
    <row r="298" spans="1:8" x14ac:dyDescent="0.3">
      <c r="A298" s="11" t="s">
        <v>2075</v>
      </c>
      <c r="B298" s="8">
        <v>36518</v>
      </c>
      <c r="C298">
        <v>1</v>
      </c>
      <c r="D298" s="22">
        <v>2789</v>
      </c>
      <c r="E298" s="7" t="s">
        <v>11</v>
      </c>
      <c r="F298" s="7" t="s">
        <v>12</v>
      </c>
      <c r="G298" s="7" t="s">
        <v>23</v>
      </c>
      <c r="H298">
        <v>23</v>
      </c>
    </row>
    <row r="299" spans="1:8" x14ac:dyDescent="0.3">
      <c r="A299" s="13" t="s">
        <v>2074</v>
      </c>
      <c r="B299" s="8">
        <v>38203</v>
      </c>
      <c r="C299">
        <v>2</v>
      </c>
      <c r="D299" s="22">
        <v>2801</v>
      </c>
      <c r="E299" s="7" t="s">
        <v>11</v>
      </c>
      <c r="F299" s="7" t="s">
        <v>12</v>
      </c>
      <c r="G299" s="7" t="s">
        <v>13</v>
      </c>
      <c r="H299">
        <v>18</v>
      </c>
    </row>
    <row r="300" spans="1:8" x14ac:dyDescent="0.3">
      <c r="A300" s="11" t="s">
        <v>2073</v>
      </c>
      <c r="B300" s="8">
        <v>37887</v>
      </c>
      <c r="C300">
        <v>2</v>
      </c>
      <c r="D300" s="22">
        <v>2804</v>
      </c>
      <c r="E300" s="7" t="s">
        <v>11</v>
      </c>
      <c r="F300" s="7" t="s">
        <v>16</v>
      </c>
      <c r="G300" s="7" t="s">
        <v>23</v>
      </c>
      <c r="H300">
        <v>19</v>
      </c>
    </row>
    <row r="301" spans="1:8" x14ac:dyDescent="0.3">
      <c r="A301" s="13" t="s">
        <v>2072</v>
      </c>
      <c r="B301" s="8">
        <v>36800</v>
      </c>
      <c r="C301">
        <v>0</v>
      </c>
      <c r="D301" s="22">
        <v>2820</v>
      </c>
      <c r="E301" s="7" t="s">
        <v>11</v>
      </c>
      <c r="F301" s="7" t="s">
        <v>12</v>
      </c>
      <c r="G301" s="7" t="s">
        <v>42</v>
      </c>
      <c r="H301">
        <v>22</v>
      </c>
    </row>
    <row r="302" spans="1:8" x14ac:dyDescent="0.3">
      <c r="A302" s="11" t="s">
        <v>2071</v>
      </c>
      <c r="B302" s="8">
        <v>36114</v>
      </c>
      <c r="C302">
        <v>0</v>
      </c>
      <c r="D302" s="22">
        <v>2843</v>
      </c>
      <c r="E302" s="7" t="s">
        <v>11</v>
      </c>
      <c r="F302" s="7" t="s">
        <v>12</v>
      </c>
      <c r="G302" s="7" t="s">
        <v>23</v>
      </c>
      <c r="H302">
        <v>24</v>
      </c>
    </row>
    <row r="303" spans="1:8" x14ac:dyDescent="0.3">
      <c r="A303" s="13" t="s">
        <v>2070</v>
      </c>
      <c r="B303" s="8">
        <v>35963</v>
      </c>
      <c r="C303">
        <v>0</v>
      </c>
      <c r="D303" s="22">
        <v>2851</v>
      </c>
      <c r="E303" s="7" t="s">
        <v>11</v>
      </c>
      <c r="F303" s="7" t="s">
        <v>12</v>
      </c>
      <c r="G303" s="7" t="s">
        <v>23</v>
      </c>
      <c r="H303">
        <v>24</v>
      </c>
    </row>
    <row r="304" spans="1:8" x14ac:dyDescent="0.3">
      <c r="A304" s="11" t="s">
        <v>2069</v>
      </c>
      <c r="B304" s="8">
        <v>36042</v>
      </c>
      <c r="C304">
        <v>0</v>
      </c>
      <c r="D304" s="22">
        <v>2855</v>
      </c>
      <c r="E304" s="7" t="s">
        <v>11</v>
      </c>
      <c r="F304" s="7" t="s">
        <v>12</v>
      </c>
      <c r="G304" s="7" t="s">
        <v>23</v>
      </c>
      <c r="H304">
        <v>24</v>
      </c>
    </row>
    <row r="305" spans="1:8" x14ac:dyDescent="0.3">
      <c r="A305" s="13" t="s">
        <v>2068</v>
      </c>
      <c r="B305" s="8">
        <v>34274</v>
      </c>
      <c r="C305">
        <v>0</v>
      </c>
      <c r="D305" s="22">
        <v>2866</v>
      </c>
      <c r="E305" s="7" t="s">
        <v>12</v>
      </c>
      <c r="F305" s="7" t="s">
        <v>12</v>
      </c>
      <c r="G305" s="7" t="s">
        <v>42</v>
      </c>
      <c r="H305">
        <v>29</v>
      </c>
    </row>
    <row r="306" spans="1:8" x14ac:dyDescent="0.3">
      <c r="A306" s="11" t="s">
        <v>2067</v>
      </c>
      <c r="B306" s="8">
        <v>34193</v>
      </c>
      <c r="C306">
        <v>0</v>
      </c>
      <c r="D306" s="22">
        <v>2867</v>
      </c>
      <c r="E306" s="7" t="s">
        <v>16</v>
      </c>
      <c r="F306" s="7" t="s">
        <v>12</v>
      </c>
      <c r="G306" s="7" t="s">
        <v>13</v>
      </c>
      <c r="H306">
        <v>29</v>
      </c>
    </row>
    <row r="307" spans="1:8" x14ac:dyDescent="0.3">
      <c r="A307" s="13" t="s">
        <v>2066</v>
      </c>
      <c r="B307" s="8">
        <v>35237</v>
      </c>
      <c r="C307">
        <v>0</v>
      </c>
      <c r="D307" s="22">
        <v>2897</v>
      </c>
      <c r="E307" s="7" t="s">
        <v>12</v>
      </c>
      <c r="F307" s="7" t="s">
        <v>12</v>
      </c>
      <c r="G307" s="7" t="s">
        <v>168</v>
      </c>
      <c r="H307">
        <v>26</v>
      </c>
    </row>
    <row r="308" spans="1:8" x14ac:dyDescent="0.3">
      <c r="A308" s="11" t="s">
        <v>2065</v>
      </c>
      <c r="B308" s="8">
        <v>36721</v>
      </c>
      <c r="C308">
        <v>0</v>
      </c>
      <c r="D308" s="22">
        <v>2897</v>
      </c>
      <c r="E308" s="7" t="s">
        <v>11</v>
      </c>
      <c r="F308" s="7" t="s">
        <v>16</v>
      </c>
      <c r="G308" s="7" t="s">
        <v>23</v>
      </c>
      <c r="H308">
        <v>22</v>
      </c>
    </row>
    <row r="309" spans="1:8" x14ac:dyDescent="0.3">
      <c r="A309" s="13" t="s">
        <v>2064</v>
      </c>
      <c r="B309" s="8">
        <v>36465</v>
      </c>
      <c r="C309">
        <v>0</v>
      </c>
      <c r="D309" s="22">
        <v>2899</v>
      </c>
      <c r="E309" s="7" t="s">
        <v>11</v>
      </c>
      <c r="F309" s="7" t="s">
        <v>11</v>
      </c>
      <c r="G309" s="7" t="s">
        <v>247</v>
      </c>
      <c r="H309">
        <v>23</v>
      </c>
    </row>
    <row r="310" spans="1:8" x14ac:dyDescent="0.3">
      <c r="A310" s="11" t="s">
        <v>2063</v>
      </c>
      <c r="B310" s="8">
        <v>35362</v>
      </c>
      <c r="C310">
        <v>1</v>
      </c>
      <c r="D310" s="22">
        <v>2903</v>
      </c>
      <c r="E310" s="7" t="s">
        <v>11</v>
      </c>
      <c r="F310" s="7" t="s">
        <v>11</v>
      </c>
      <c r="G310" s="7" t="s">
        <v>13</v>
      </c>
      <c r="H310">
        <v>26</v>
      </c>
    </row>
    <row r="311" spans="1:8" x14ac:dyDescent="0.3">
      <c r="A311" s="13" t="s">
        <v>2062</v>
      </c>
      <c r="B311" s="8">
        <v>35229</v>
      </c>
      <c r="C311">
        <v>1</v>
      </c>
      <c r="D311" s="22">
        <v>2904</v>
      </c>
      <c r="E311" s="7" t="s">
        <v>11</v>
      </c>
      <c r="F311" s="7" t="s">
        <v>11</v>
      </c>
      <c r="G311" s="7" t="s">
        <v>42</v>
      </c>
      <c r="H311">
        <v>26</v>
      </c>
    </row>
    <row r="312" spans="1:8" x14ac:dyDescent="0.3">
      <c r="A312" s="11" t="s">
        <v>2061</v>
      </c>
      <c r="B312" s="8">
        <v>37777</v>
      </c>
      <c r="C312">
        <v>2</v>
      </c>
      <c r="D312" s="22">
        <v>2914</v>
      </c>
      <c r="E312" s="7" t="s">
        <v>11</v>
      </c>
      <c r="F312" s="7" t="s">
        <v>11</v>
      </c>
      <c r="G312" s="7" t="s">
        <v>42</v>
      </c>
      <c r="H312">
        <v>20</v>
      </c>
    </row>
    <row r="313" spans="1:8" x14ac:dyDescent="0.3">
      <c r="A313" s="13" t="s">
        <v>2060</v>
      </c>
      <c r="B313" s="8">
        <v>35246</v>
      </c>
      <c r="C313">
        <v>1</v>
      </c>
      <c r="D313" s="22">
        <v>2927</v>
      </c>
      <c r="E313" s="7" t="s">
        <v>11</v>
      </c>
      <c r="F313" s="7" t="s">
        <v>11</v>
      </c>
      <c r="G313" s="7" t="s">
        <v>13</v>
      </c>
      <c r="H313">
        <v>26</v>
      </c>
    </row>
    <row r="314" spans="1:8" x14ac:dyDescent="0.3">
      <c r="A314" s="11" t="s">
        <v>2059</v>
      </c>
      <c r="B314" s="8">
        <v>37529</v>
      </c>
      <c r="C314">
        <v>0</v>
      </c>
      <c r="D314" s="22">
        <v>2943</v>
      </c>
      <c r="E314" s="7" t="s">
        <v>11</v>
      </c>
      <c r="F314" s="7" t="s">
        <v>12</v>
      </c>
      <c r="G314" s="7" t="s">
        <v>23</v>
      </c>
      <c r="H314">
        <v>20</v>
      </c>
    </row>
    <row r="315" spans="1:8" x14ac:dyDescent="0.3">
      <c r="A315" s="13" t="s">
        <v>2058</v>
      </c>
      <c r="B315" s="8">
        <v>34966</v>
      </c>
      <c r="C315">
        <v>0</v>
      </c>
      <c r="D315" s="22">
        <v>2974</v>
      </c>
      <c r="E315" s="7" t="s">
        <v>11</v>
      </c>
      <c r="F315" s="7" t="s">
        <v>16</v>
      </c>
      <c r="G315" s="7" t="s">
        <v>42</v>
      </c>
      <c r="H315">
        <v>27</v>
      </c>
    </row>
    <row r="316" spans="1:8" x14ac:dyDescent="0.3">
      <c r="A316" s="11" t="s">
        <v>2057</v>
      </c>
      <c r="B316" s="8">
        <v>31946</v>
      </c>
      <c r="C316">
        <v>3</v>
      </c>
      <c r="D316" s="22">
        <v>2980</v>
      </c>
      <c r="E316" s="7" t="s">
        <v>11</v>
      </c>
      <c r="F316" s="7" t="s">
        <v>12</v>
      </c>
      <c r="G316" s="7" t="s">
        <v>13</v>
      </c>
      <c r="H316">
        <v>35</v>
      </c>
    </row>
    <row r="317" spans="1:8" x14ac:dyDescent="0.3">
      <c r="A317" s="13" t="s">
        <v>2056</v>
      </c>
      <c r="B317" s="8">
        <v>33562</v>
      </c>
      <c r="C317">
        <v>3</v>
      </c>
      <c r="D317" s="22">
        <v>2986</v>
      </c>
      <c r="E317" s="7" t="s">
        <v>11</v>
      </c>
      <c r="F317" s="7" t="s">
        <v>11</v>
      </c>
      <c r="G317" s="7" t="s">
        <v>13</v>
      </c>
      <c r="H317">
        <v>31</v>
      </c>
    </row>
    <row r="318" spans="1:8" x14ac:dyDescent="0.3">
      <c r="A318" s="11" t="s">
        <v>2055</v>
      </c>
      <c r="B318" s="8">
        <v>37605</v>
      </c>
      <c r="C318">
        <v>0</v>
      </c>
      <c r="D318" s="22">
        <v>3012</v>
      </c>
      <c r="E318" s="7" t="s">
        <v>11</v>
      </c>
      <c r="F318" s="7" t="s">
        <v>12</v>
      </c>
      <c r="G318" s="7" t="s">
        <v>23</v>
      </c>
      <c r="H318">
        <v>20</v>
      </c>
    </row>
    <row r="319" spans="1:8" x14ac:dyDescent="0.3">
      <c r="A319" s="13" t="s">
        <v>2054</v>
      </c>
      <c r="B319" s="8">
        <v>32414</v>
      </c>
      <c r="C319">
        <v>3</v>
      </c>
      <c r="D319" s="22">
        <v>3018</v>
      </c>
      <c r="E319" s="7" t="s">
        <v>11</v>
      </c>
      <c r="F319" s="7" t="s">
        <v>11</v>
      </c>
      <c r="G319" s="7" t="s">
        <v>23</v>
      </c>
      <c r="H319">
        <v>34</v>
      </c>
    </row>
    <row r="320" spans="1:8" x14ac:dyDescent="0.3">
      <c r="A320" s="11" t="s">
        <v>2053</v>
      </c>
      <c r="B320" s="8">
        <v>35783</v>
      </c>
      <c r="C320">
        <v>0</v>
      </c>
      <c r="D320" s="22">
        <v>3022</v>
      </c>
      <c r="E320" s="7" t="s">
        <v>11</v>
      </c>
      <c r="F320" s="7" t="s">
        <v>12</v>
      </c>
      <c r="G320" s="7" t="s">
        <v>23</v>
      </c>
      <c r="H320">
        <v>25</v>
      </c>
    </row>
    <row r="321" spans="1:8" x14ac:dyDescent="0.3">
      <c r="A321" s="13" t="s">
        <v>2052</v>
      </c>
      <c r="B321" s="8">
        <v>36053</v>
      </c>
      <c r="C321">
        <v>0</v>
      </c>
      <c r="D321" s="22">
        <v>3044</v>
      </c>
      <c r="E321" s="7" t="s">
        <v>11</v>
      </c>
      <c r="F321" s="7" t="s">
        <v>12</v>
      </c>
      <c r="G321" s="7" t="s">
        <v>247</v>
      </c>
      <c r="H321">
        <v>24</v>
      </c>
    </row>
    <row r="322" spans="1:8" x14ac:dyDescent="0.3">
      <c r="A322" s="11" t="s">
        <v>2051</v>
      </c>
      <c r="B322" s="8">
        <v>36016</v>
      </c>
      <c r="C322">
        <v>0</v>
      </c>
      <c r="D322" s="22">
        <v>3046</v>
      </c>
      <c r="E322" s="7" t="s">
        <v>11</v>
      </c>
      <c r="F322" s="7" t="s">
        <v>16</v>
      </c>
      <c r="G322" s="7" t="s">
        <v>249</v>
      </c>
      <c r="H322">
        <v>24</v>
      </c>
    </row>
    <row r="323" spans="1:8" x14ac:dyDescent="0.3">
      <c r="A323" s="13" t="s">
        <v>2050</v>
      </c>
      <c r="B323" s="8">
        <v>35786</v>
      </c>
      <c r="C323">
        <v>0</v>
      </c>
      <c r="D323" s="22">
        <v>3052</v>
      </c>
      <c r="E323" s="7" t="s">
        <v>11</v>
      </c>
      <c r="F323" s="7" t="s">
        <v>11</v>
      </c>
      <c r="G323" s="7" t="s">
        <v>42</v>
      </c>
      <c r="H323">
        <v>25</v>
      </c>
    </row>
    <row r="324" spans="1:8" x14ac:dyDescent="0.3">
      <c r="A324" s="11" t="s">
        <v>2049</v>
      </c>
      <c r="B324" s="8">
        <v>37428</v>
      </c>
      <c r="C324">
        <v>2</v>
      </c>
      <c r="D324" s="22">
        <v>3056</v>
      </c>
      <c r="E324" s="7" t="s">
        <v>11</v>
      </c>
      <c r="F324" s="7" t="s">
        <v>12</v>
      </c>
      <c r="G324" s="7" t="s">
        <v>13</v>
      </c>
      <c r="H324">
        <v>20</v>
      </c>
    </row>
    <row r="325" spans="1:8" x14ac:dyDescent="0.3">
      <c r="A325" s="13" t="s">
        <v>2048</v>
      </c>
      <c r="B325" s="8">
        <v>34603</v>
      </c>
      <c r="C325">
        <v>0</v>
      </c>
      <c r="D325" s="22">
        <v>3063</v>
      </c>
      <c r="E325" s="7" t="s">
        <v>12</v>
      </c>
      <c r="F325" s="7" t="s">
        <v>16</v>
      </c>
      <c r="G325" s="7" t="s">
        <v>23</v>
      </c>
      <c r="H325">
        <v>28</v>
      </c>
    </row>
    <row r="326" spans="1:8" x14ac:dyDescent="0.3">
      <c r="A326" s="11" t="s">
        <v>2047</v>
      </c>
      <c r="B326" s="8">
        <v>32782</v>
      </c>
      <c r="C326">
        <v>3</v>
      </c>
      <c r="D326" s="22">
        <v>3065</v>
      </c>
      <c r="E326" s="7" t="s">
        <v>11</v>
      </c>
      <c r="F326" s="7" t="s">
        <v>16</v>
      </c>
      <c r="G326" s="7" t="s">
        <v>23</v>
      </c>
      <c r="H326">
        <v>33</v>
      </c>
    </row>
    <row r="327" spans="1:8" x14ac:dyDescent="0.3">
      <c r="A327" s="13" t="s">
        <v>2046</v>
      </c>
      <c r="B327" s="8">
        <v>34952</v>
      </c>
      <c r="C327">
        <v>0</v>
      </c>
      <c r="D327" s="22">
        <v>3071</v>
      </c>
      <c r="E327" s="7" t="s">
        <v>12</v>
      </c>
      <c r="F327" s="7" t="s">
        <v>16</v>
      </c>
      <c r="G327" s="7" t="s">
        <v>356</v>
      </c>
      <c r="H327">
        <v>27</v>
      </c>
    </row>
    <row r="328" spans="1:8" x14ac:dyDescent="0.3">
      <c r="A328" s="11" t="s">
        <v>2045</v>
      </c>
      <c r="B328" s="8">
        <v>37177</v>
      </c>
      <c r="C328">
        <v>2</v>
      </c>
      <c r="D328" s="22">
        <v>3077</v>
      </c>
      <c r="E328" s="7" t="s">
        <v>11</v>
      </c>
      <c r="F328" s="7" t="s">
        <v>16</v>
      </c>
      <c r="G328" s="7" t="s">
        <v>23</v>
      </c>
      <c r="H328">
        <v>21</v>
      </c>
    </row>
    <row r="329" spans="1:8" x14ac:dyDescent="0.3">
      <c r="A329" s="13" t="s">
        <v>2044</v>
      </c>
      <c r="B329" s="8">
        <v>31990</v>
      </c>
      <c r="C329">
        <v>3</v>
      </c>
      <c r="D329" s="22">
        <v>3088</v>
      </c>
      <c r="E329" s="7" t="s">
        <v>11</v>
      </c>
      <c r="F329" s="7" t="s">
        <v>11</v>
      </c>
      <c r="G329" s="7" t="s">
        <v>13</v>
      </c>
      <c r="H329">
        <v>35</v>
      </c>
    </row>
    <row r="330" spans="1:8" x14ac:dyDescent="0.3">
      <c r="A330" s="11" t="s">
        <v>2043</v>
      </c>
      <c r="B330" s="8">
        <v>36336</v>
      </c>
      <c r="C330">
        <v>0</v>
      </c>
      <c r="D330" s="22">
        <v>3128</v>
      </c>
      <c r="E330" s="7" t="s">
        <v>11</v>
      </c>
      <c r="F330" s="7" t="s">
        <v>12</v>
      </c>
      <c r="G330" s="7" t="s">
        <v>300</v>
      </c>
      <c r="H330">
        <v>23</v>
      </c>
    </row>
    <row r="331" spans="1:8" x14ac:dyDescent="0.3">
      <c r="A331" s="13" t="s">
        <v>2042</v>
      </c>
      <c r="B331" s="8">
        <v>34525</v>
      </c>
      <c r="C331">
        <v>0</v>
      </c>
      <c r="D331" s="22">
        <v>3161</v>
      </c>
      <c r="E331" s="7" t="s">
        <v>11</v>
      </c>
      <c r="F331" s="7" t="s">
        <v>16</v>
      </c>
      <c r="G331" s="7" t="s">
        <v>42</v>
      </c>
      <c r="H331">
        <v>28</v>
      </c>
    </row>
    <row r="332" spans="1:8" x14ac:dyDescent="0.3">
      <c r="A332" s="11" t="s">
        <v>2041</v>
      </c>
      <c r="B332" s="8">
        <v>34237</v>
      </c>
      <c r="C332">
        <v>0</v>
      </c>
      <c r="D332" s="22">
        <v>3162</v>
      </c>
      <c r="E332" s="7" t="s">
        <v>11</v>
      </c>
      <c r="F332" s="7" t="s">
        <v>12</v>
      </c>
      <c r="G332" s="7" t="s">
        <v>13</v>
      </c>
      <c r="H332">
        <v>29</v>
      </c>
    </row>
    <row r="333" spans="1:8" x14ac:dyDescent="0.3">
      <c r="A333" s="13" t="s">
        <v>2040</v>
      </c>
      <c r="B333" s="8">
        <v>37132</v>
      </c>
      <c r="C333">
        <v>1</v>
      </c>
      <c r="D333" s="22">
        <v>3167</v>
      </c>
      <c r="E333" s="7" t="s">
        <v>11</v>
      </c>
      <c r="F333" s="7" t="s">
        <v>12</v>
      </c>
      <c r="G333" s="7" t="s">
        <v>247</v>
      </c>
      <c r="H333">
        <v>21</v>
      </c>
    </row>
    <row r="334" spans="1:8" x14ac:dyDescent="0.3">
      <c r="A334" s="11" t="s">
        <v>2039</v>
      </c>
      <c r="B334" s="8">
        <v>34632</v>
      </c>
      <c r="C334">
        <v>0</v>
      </c>
      <c r="D334" s="22">
        <v>3172</v>
      </c>
      <c r="E334" s="7" t="s">
        <v>11</v>
      </c>
      <c r="F334" s="7" t="s">
        <v>12</v>
      </c>
      <c r="G334" s="7" t="s">
        <v>13</v>
      </c>
      <c r="H334">
        <v>28</v>
      </c>
    </row>
    <row r="335" spans="1:8" x14ac:dyDescent="0.3">
      <c r="A335" s="13" t="s">
        <v>2038</v>
      </c>
      <c r="B335" s="8">
        <v>34521</v>
      </c>
      <c r="C335">
        <v>0</v>
      </c>
      <c r="D335" s="22">
        <v>3172</v>
      </c>
      <c r="E335" s="7" t="s">
        <v>11</v>
      </c>
      <c r="F335" s="7" t="s">
        <v>16</v>
      </c>
      <c r="G335" s="7" t="s">
        <v>42</v>
      </c>
      <c r="H335">
        <v>28</v>
      </c>
    </row>
    <row r="336" spans="1:8" x14ac:dyDescent="0.3">
      <c r="A336" s="11" t="s">
        <v>2037</v>
      </c>
      <c r="B336" s="8">
        <v>35291</v>
      </c>
      <c r="C336">
        <v>0</v>
      </c>
      <c r="D336" s="22">
        <v>3176</v>
      </c>
      <c r="E336" s="7" t="s">
        <v>11</v>
      </c>
      <c r="F336" s="7" t="s">
        <v>11</v>
      </c>
      <c r="G336" s="7" t="s">
        <v>23</v>
      </c>
      <c r="H336">
        <v>26</v>
      </c>
    </row>
    <row r="337" spans="1:8" x14ac:dyDescent="0.3">
      <c r="A337" s="13" t="s">
        <v>2036</v>
      </c>
      <c r="B337" s="8">
        <v>35249</v>
      </c>
      <c r="C337">
        <v>0</v>
      </c>
      <c r="D337" s="22">
        <v>3177</v>
      </c>
      <c r="E337" s="7" t="s">
        <v>11</v>
      </c>
      <c r="F337" s="7" t="s">
        <v>16</v>
      </c>
      <c r="G337" s="7" t="s">
        <v>23</v>
      </c>
      <c r="H337">
        <v>26</v>
      </c>
    </row>
    <row r="338" spans="1:8" x14ac:dyDescent="0.3">
      <c r="A338" s="11" t="s">
        <v>2035</v>
      </c>
      <c r="B338" s="8">
        <v>36792</v>
      </c>
      <c r="C338">
        <v>0</v>
      </c>
      <c r="D338" s="22">
        <v>3180</v>
      </c>
      <c r="E338" s="7" t="s">
        <v>11</v>
      </c>
      <c r="F338" s="7" t="s">
        <v>11</v>
      </c>
      <c r="G338" s="7" t="s">
        <v>23</v>
      </c>
      <c r="H338">
        <v>22</v>
      </c>
    </row>
    <row r="339" spans="1:8" x14ac:dyDescent="0.3">
      <c r="A339" s="13" t="s">
        <v>2034</v>
      </c>
      <c r="B339" s="8">
        <v>37136</v>
      </c>
      <c r="C339">
        <v>2</v>
      </c>
      <c r="D339" s="22">
        <v>3181</v>
      </c>
      <c r="E339" s="7" t="s">
        <v>11</v>
      </c>
      <c r="F339" s="7" t="s">
        <v>11</v>
      </c>
      <c r="G339" s="7" t="s">
        <v>13</v>
      </c>
      <c r="H339">
        <v>21</v>
      </c>
    </row>
    <row r="340" spans="1:8" x14ac:dyDescent="0.3">
      <c r="A340" s="11" t="s">
        <v>2033</v>
      </c>
      <c r="B340" s="8">
        <v>35349</v>
      </c>
      <c r="C340">
        <v>0</v>
      </c>
      <c r="D340" s="22">
        <v>3201</v>
      </c>
      <c r="E340" s="7" t="s">
        <v>11</v>
      </c>
      <c r="F340" s="7" t="s">
        <v>12</v>
      </c>
      <c r="G340" s="7" t="s">
        <v>23</v>
      </c>
      <c r="H340">
        <v>26</v>
      </c>
    </row>
    <row r="341" spans="1:8" x14ac:dyDescent="0.3">
      <c r="A341" s="13" t="s">
        <v>2032</v>
      </c>
      <c r="B341" s="8">
        <v>35616</v>
      </c>
      <c r="C341">
        <v>0</v>
      </c>
      <c r="D341" s="22">
        <v>3206</v>
      </c>
      <c r="E341" s="7" t="s">
        <v>11</v>
      </c>
      <c r="F341" s="7" t="s">
        <v>12</v>
      </c>
      <c r="G341" s="7" t="s">
        <v>247</v>
      </c>
      <c r="H341">
        <v>25</v>
      </c>
    </row>
    <row r="342" spans="1:8" x14ac:dyDescent="0.3">
      <c r="A342" s="11" t="s">
        <v>2031</v>
      </c>
      <c r="B342" s="8">
        <v>35786</v>
      </c>
      <c r="C342">
        <v>1</v>
      </c>
      <c r="D342" s="22">
        <v>3209</v>
      </c>
      <c r="E342" s="7" t="s">
        <v>11</v>
      </c>
      <c r="F342" s="7" t="s">
        <v>12</v>
      </c>
      <c r="G342" s="7" t="s">
        <v>42</v>
      </c>
      <c r="H342">
        <v>25</v>
      </c>
    </row>
    <row r="343" spans="1:8" x14ac:dyDescent="0.3">
      <c r="A343" s="13" t="s">
        <v>2030</v>
      </c>
      <c r="B343" s="8">
        <v>35617</v>
      </c>
      <c r="C343">
        <v>0</v>
      </c>
      <c r="D343" s="22">
        <v>3214</v>
      </c>
      <c r="E343" s="7" t="s">
        <v>11</v>
      </c>
      <c r="F343" s="7" t="s">
        <v>11</v>
      </c>
      <c r="G343" s="7" t="s">
        <v>247</v>
      </c>
      <c r="H343">
        <v>25</v>
      </c>
    </row>
    <row r="344" spans="1:8" x14ac:dyDescent="0.3">
      <c r="A344" s="11" t="s">
        <v>2029</v>
      </c>
      <c r="B344" s="8">
        <v>35644</v>
      </c>
      <c r="C344">
        <v>1</v>
      </c>
      <c r="D344" s="22">
        <v>3227</v>
      </c>
      <c r="E344" s="7" t="s">
        <v>11</v>
      </c>
      <c r="F344" s="7" t="s">
        <v>12</v>
      </c>
      <c r="G344" s="7" t="s">
        <v>13</v>
      </c>
      <c r="H344">
        <v>25</v>
      </c>
    </row>
    <row r="345" spans="1:8" x14ac:dyDescent="0.3">
      <c r="A345" s="13" t="s">
        <v>2028</v>
      </c>
      <c r="B345" s="8">
        <v>35675</v>
      </c>
      <c r="C345">
        <v>1</v>
      </c>
      <c r="D345" s="22">
        <v>3238</v>
      </c>
      <c r="E345" s="7" t="s">
        <v>11</v>
      </c>
      <c r="F345" s="7" t="s">
        <v>12</v>
      </c>
      <c r="G345" s="7" t="s">
        <v>13</v>
      </c>
      <c r="H345">
        <v>25</v>
      </c>
    </row>
    <row r="346" spans="1:8" x14ac:dyDescent="0.3">
      <c r="A346" s="11" t="s">
        <v>2027</v>
      </c>
      <c r="B346" s="8">
        <v>33555</v>
      </c>
      <c r="C346">
        <v>0</v>
      </c>
      <c r="D346" s="22">
        <v>3260</v>
      </c>
      <c r="E346" s="7" t="s">
        <v>12</v>
      </c>
      <c r="F346" s="7" t="s">
        <v>11</v>
      </c>
      <c r="G346" s="7" t="s">
        <v>42</v>
      </c>
      <c r="H346">
        <v>31</v>
      </c>
    </row>
    <row r="347" spans="1:8" x14ac:dyDescent="0.3">
      <c r="A347" s="13" t="s">
        <v>2026</v>
      </c>
      <c r="B347" s="8">
        <v>34670</v>
      </c>
      <c r="C347">
        <v>0</v>
      </c>
      <c r="D347" s="22">
        <v>3269</v>
      </c>
      <c r="E347" s="7" t="s">
        <v>12</v>
      </c>
      <c r="F347" s="7" t="s">
        <v>16</v>
      </c>
      <c r="G347" s="7" t="s">
        <v>168</v>
      </c>
      <c r="H347">
        <v>28</v>
      </c>
    </row>
    <row r="348" spans="1:8" x14ac:dyDescent="0.3">
      <c r="A348" s="11" t="s">
        <v>2025</v>
      </c>
      <c r="B348" s="8">
        <v>34516</v>
      </c>
      <c r="C348">
        <v>1</v>
      </c>
      <c r="D348" s="22">
        <v>3277</v>
      </c>
      <c r="E348" s="7" t="s">
        <v>11</v>
      </c>
      <c r="F348" s="7" t="s">
        <v>12</v>
      </c>
      <c r="G348" s="7" t="s">
        <v>42</v>
      </c>
      <c r="H348">
        <v>28</v>
      </c>
    </row>
    <row r="349" spans="1:8" x14ac:dyDescent="0.3">
      <c r="A349" s="13" t="s">
        <v>2024</v>
      </c>
      <c r="B349" s="8">
        <v>37170</v>
      </c>
      <c r="C349">
        <v>2</v>
      </c>
      <c r="D349" s="22">
        <v>3280</v>
      </c>
      <c r="E349" s="7" t="s">
        <v>11</v>
      </c>
      <c r="F349" s="7" t="s">
        <v>16</v>
      </c>
      <c r="G349" s="7" t="s">
        <v>356</v>
      </c>
      <c r="H349">
        <v>21</v>
      </c>
    </row>
    <row r="350" spans="1:8" x14ac:dyDescent="0.3">
      <c r="A350" s="11" t="s">
        <v>2023</v>
      </c>
      <c r="B350" s="8">
        <v>37805</v>
      </c>
      <c r="C350">
        <v>0</v>
      </c>
      <c r="D350" s="22">
        <v>3280</v>
      </c>
      <c r="E350" s="7" t="s">
        <v>11</v>
      </c>
      <c r="F350" s="7" t="s">
        <v>12</v>
      </c>
      <c r="G350" s="7" t="s">
        <v>42</v>
      </c>
      <c r="H350">
        <v>19</v>
      </c>
    </row>
    <row r="351" spans="1:8" x14ac:dyDescent="0.3">
      <c r="A351" s="13" t="s">
        <v>2022</v>
      </c>
      <c r="B351" s="8">
        <v>35386</v>
      </c>
      <c r="C351">
        <v>1</v>
      </c>
      <c r="D351" s="22">
        <v>3293</v>
      </c>
      <c r="E351" s="7" t="s">
        <v>11</v>
      </c>
      <c r="F351" s="7" t="s">
        <v>11</v>
      </c>
      <c r="G351" s="7" t="s">
        <v>23</v>
      </c>
      <c r="H351">
        <v>26</v>
      </c>
    </row>
    <row r="352" spans="1:8" x14ac:dyDescent="0.3">
      <c r="A352" s="11" t="s">
        <v>2021</v>
      </c>
      <c r="B352" s="8">
        <v>37960</v>
      </c>
      <c r="C352">
        <v>0</v>
      </c>
      <c r="D352" s="22">
        <v>3301</v>
      </c>
      <c r="E352" s="7" t="s">
        <v>11</v>
      </c>
      <c r="F352" s="7" t="s">
        <v>11</v>
      </c>
      <c r="G352" s="7" t="s">
        <v>200</v>
      </c>
      <c r="H352">
        <v>19</v>
      </c>
    </row>
    <row r="353" spans="1:8" x14ac:dyDescent="0.3">
      <c r="A353" s="13" t="s">
        <v>2020</v>
      </c>
      <c r="B353" s="8">
        <v>37943</v>
      </c>
      <c r="C353">
        <v>0</v>
      </c>
      <c r="D353" s="22">
        <v>3308</v>
      </c>
      <c r="E353" s="7" t="s">
        <v>11</v>
      </c>
      <c r="F353" s="7" t="s">
        <v>16</v>
      </c>
      <c r="G353" s="7" t="s">
        <v>300</v>
      </c>
      <c r="H353">
        <v>19</v>
      </c>
    </row>
    <row r="354" spans="1:8" x14ac:dyDescent="0.3">
      <c r="A354" s="11" t="s">
        <v>2019</v>
      </c>
      <c r="B354" s="8">
        <v>35601</v>
      </c>
      <c r="C354">
        <v>1</v>
      </c>
      <c r="D354" s="22">
        <v>3310</v>
      </c>
      <c r="E354" s="7" t="s">
        <v>12</v>
      </c>
      <c r="F354" s="7" t="s">
        <v>12</v>
      </c>
      <c r="G354" s="7" t="s">
        <v>356</v>
      </c>
      <c r="H354">
        <v>25</v>
      </c>
    </row>
    <row r="355" spans="1:8" x14ac:dyDescent="0.3">
      <c r="A355" s="13" t="s">
        <v>2018</v>
      </c>
      <c r="B355" s="8">
        <v>33482</v>
      </c>
      <c r="C355">
        <v>3</v>
      </c>
      <c r="D355" s="22">
        <v>3343</v>
      </c>
      <c r="E355" s="7" t="s">
        <v>11</v>
      </c>
      <c r="F355" s="7" t="s">
        <v>16</v>
      </c>
      <c r="G355" s="7" t="s">
        <v>13</v>
      </c>
      <c r="H355">
        <v>31</v>
      </c>
    </row>
    <row r="356" spans="1:8" x14ac:dyDescent="0.3">
      <c r="A356" s="11" t="s">
        <v>2017</v>
      </c>
      <c r="B356" s="8">
        <v>34270</v>
      </c>
      <c r="C356">
        <v>0</v>
      </c>
      <c r="D356" s="22">
        <v>3353</v>
      </c>
      <c r="E356" s="7" t="s">
        <v>11</v>
      </c>
      <c r="F356" s="7" t="s">
        <v>16</v>
      </c>
      <c r="G356" s="7" t="s">
        <v>42</v>
      </c>
      <c r="H356">
        <v>29</v>
      </c>
    </row>
    <row r="357" spans="1:8" x14ac:dyDescent="0.3">
      <c r="A357" s="13" t="s">
        <v>2016</v>
      </c>
      <c r="B357" s="8">
        <v>34873</v>
      </c>
      <c r="C357">
        <v>0</v>
      </c>
      <c r="D357" s="22">
        <v>3353</v>
      </c>
      <c r="E357" s="7" t="s">
        <v>11</v>
      </c>
      <c r="F357" s="7" t="s">
        <v>12</v>
      </c>
      <c r="G357" s="7" t="s">
        <v>23</v>
      </c>
      <c r="H357">
        <v>27</v>
      </c>
    </row>
    <row r="358" spans="1:8" x14ac:dyDescent="0.3">
      <c r="A358" s="11" t="s">
        <v>2015</v>
      </c>
      <c r="B358" s="8">
        <v>34249</v>
      </c>
      <c r="C358">
        <v>0</v>
      </c>
      <c r="D358" s="22">
        <v>3367</v>
      </c>
      <c r="E358" s="7" t="s">
        <v>11</v>
      </c>
      <c r="F358" s="7" t="s">
        <v>11</v>
      </c>
      <c r="G358" s="7" t="s">
        <v>13</v>
      </c>
      <c r="H358">
        <v>29</v>
      </c>
    </row>
    <row r="359" spans="1:8" x14ac:dyDescent="0.3">
      <c r="A359" s="13" t="s">
        <v>2014</v>
      </c>
      <c r="B359" s="8">
        <v>35413</v>
      </c>
      <c r="C359">
        <v>1</v>
      </c>
      <c r="D359" s="22">
        <v>3379</v>
      </c>
      <c r="E359" s="7" t="s">
        <v>11</v>
      </c>
      <c r="F359" s="7" t="s">
        <v>16</v>
      </c>
      <c r="G359" s="7" t="s">
        <v>42</v>
      </c>
      <c r="H359">
        <v>26</v>
      </c>
    </row>
    <row r="360" spans="1:8" x14ac:dyDescent="0.3">
      <c r="A360" s="11" t="s">
        <v>2013</v>
      </c>
      <c r="B360" s="8">
        <v>35382</v>
      </c>
      <c r="C360">
        <v>0</v>
      </c>
      <c r="D360" s="22">
        <v>3385</v>
      </c>
      <c r="E360" s="7" t="s">
        <v>11</v>
      </c>
      <c r="F360" s="7" t="s">
        <v>11</v>
      </c>
      <c r="G360" s="7" t="s">
        <v>247</v>
      </c>
      <c r="H360">
        <v>26</v>
      </c>
    </row>
    <row r="361" spans="1:8" x14ac:dyDescent="0.3">
      <c r="A361" s="13" t="s">
        <v>2012</v>
      </c>
      <c r="B361" s="8">
        <v>35287</v>
      </c>
      <c r="C361">
        <v>1</v>
      </c>
      <c r="D361" s="22">
        <v>3392</v>
      </c>
      <c r="E361" s="7" t="s">
        <v>11</v>
      </c>
      <c r="F361" s="7" t="s">
        <v>12</v>
      </c>
      <c r="G361" s="7" t="s">
        <v>13</v>
      </c>
      <c r="H361">
        <v>26</v>
      </c>
    </row>
    <row r="362" spans="1:8" x14ac:dyDescent="0.3">
      <c r="A362" s="11" t="s">
        <v>2011</v>
      </c>
      <c r="B362" s="8">
        <v>35365</v>
      </c>
      <c r="C362">
        <v>1</v>
      </c>
      <c r="D362" s="22">
        <v>3393</v>
      </c>
      <c r="E362" s="7" t="s">
        <v>11</v>
      </c>
      <c r="F362" s="7" t="s">
        <v>12</v>
      </c>
      <c r="G362" s="7" t="s">
        <v>13</v>
      </c>
      <c r="H362">
        <v>26</v>
      </c>
    </row>
    <row r="363" spans="1:8" x14ac:dyDescent="0.3">
      <c r="A363" s="13" t="s">
        <v>2010</v>
      </c>
      <c r="B363" s="8">
        <v>38184</v>
      </c>
      <c r="C363">
        <v>2</v>
      </c>
      <c r="D363" s="22">
        <v>3393</v>
      </c>
      <c r="E363" s="7" t="s">
        <v>11</v>
      </c>
      <c r="F363" s="7" t="s">
        <v>11</v>
      </c>
      <c r="G363" s="7" t="s">
        <v>249</v>
      </c>
      <c r="H363">
        <v>18</v>
      </c>
    </row>
    <row r="364" spans="1:8" x14ac:dyDescent="0.3">
      <c r="A364" s="11" t="s">
        <v>2009</v>
      </c>
      <c r="B364" s="8">
        <v>35418</v>
      </c>
      <c r="C364">
        <v>1</v>
      </c>
      <c r="D364" s="22">
        <v>3410</v>
      </c>
      <c r="E364" s="7" t="s">
        <v>11</v>
      </c>
      <c r="F364" s="7" t="s">
        <v>11</v>
      </c>
      <c r="G364" s="7" t="s">
        <v>42</v>
      </c>
      <c r="H364">
        <v>26</v>
      </c>
    </row>
    <row r="365" spans="1:8" x14ac:dyDescent="0.3">
      <c r="A365" s="13" t="s">
        <v>2008</v>
      </c>
      <c r="B365" s="8">
        <v>37251</v>
      </c>
      <c r="C365">
        <v>0</v>
      </c>
      <c r="D365" s="22">
        <v>3434</v>
      </c>
      <c r="E365" s="7" t="s">
        <v>11</v>
      </c>
      <c r="F365" s="7" t="s">
        <v>11</v>
      </c>
      <c r="G365" s="7" t="s">
        <v>42</v>
      </c>
      <c r="H365">
        <v>21</v>
      </c>
    </row>
    <row r="366" spans="1:8" x14ac:dyDescent="0.3">
      <c r="A366" s="11" t="s">
        <v>2007</v>
      </c>
      <c r="B366" s="8">
        <v>31651</v>
      </c>
      <c r="C366">
        <v>3</v>
      </c>
      <c r="D366" s="22">
        <v>3436</v>
      </c>
      <c r="E366" s="7" t="s">
        <v>11</v>
      </c>
      <c r="F366" s="7" t="s">
        <v>16</v>
      </c>
      <c r="G366" s="7" t="s">
        <v>13</v>
      </c>
      <c r="H366">
        <v>36</v>
      </c>
    </row>
    <row r="367" spans="1:8" x14ac:dyDescent="0.3">
      <c r="A367" s="13" t="s">
        <v>2006</v>
      </c>
      <c r="B367" s="8">
        <v>36697</v>
      </c>
      <c r="C367">
        <v>3</v>
      </c>
      <c r="D367" s="22">
        <v>3443</v>
      </c>
      <c r="E367" s="7" t="s">
        <v>11</v>
      </c>
      <c r="F367" s="7" t="s">
        <v>16</v>
      </c>
      <c r="G367" s="7" t="s">
        <v>42</v>
      </c>
      <c r="H367">
        <v>22</v>
      </c>
    </row>
    <row r="368" spans="1:8" x14ac:dyDescent="0.3">
      <c r="A368" s="11" t="s">
        <v>2005</v>
      </c>
      <c r="B368" s="8">
        <v>32034</v>
      </c>
      <c r="C368">
        <v>3</v>
      </c>
      <c r="D368" s="22">
        <v>3454</v>
      </c>
      <c r="E368" s="7" t="s">
        <v>11</v>
      </c>
      <c r="F368" s="7" t="s">
        <v>16</v>
      </c>
      <c r="G368" s="7" t="s">
        <v>42</v>
      </c>
      <c r="H368">
        <v>35</v>
      </c>
    </row>
    <row r="369" spans="1:8" x14ac:dyDescent="0.3">
      <c r="A369" s="13" t="s">
        <v>2004</v>
      </c>
      <c r="B369" s="8">
        <v>37831</v>
      </c>
      <c r="C369">
        <v>0</v>
      </c>
      <c r="D369" s="22">
        <v>3464</v>
      </c>
      <c r="E369" s="7" t="s">
        <v>11</v>
      </c>
      <c r="F369" s="7" t="s">
        <v>16</v>
      </c>
      <c r="G369" s="7" t="s">
        <v>200</v>
      </c>
      <c r="H369">
        <v>19</v>
      </c>
    </row>
    <row r="370" spans="1:8" x14ac:dyDescent="0.3">
      <c r="A370" s="11" t="s">
        <v>2003</v>
      </c>
      <c r="B370" s="8">
        <v>34254</v>
      </c>
      <c r="C370">
        <v>1</v>
      </c>
      <c r="D370" s="22">
        <v>3471</v>
      </c>
      <c r="E370" s="7" t="s">
        <v>11</v>
      </c>
      <c r="F370" s="7" t="s">
        <v>11</v>
      </c>
      <c r="G370" s="7" t="s">
        <v>13</v>
      </c>
      <c r="H370">
        <v>29</v>
      </c>
    </row>
    <row r="371" spans="1:8" x14ac:dyDescent="0.3">
      <c r="A371" s="13" t="s">
        <v>2002</v>
      </c>
      <c r="B371" s="8">
        <v>38164</v>
      </c>
      <c r="C371">
        <v>3</v>
      </c>
      <c r="D371" s="22">
        <v>3482</v>
      </c>
      <c r="E371" s="7" t="s">
        <v>11</v>
      </c>
      <c r="F371" s="7" t="s">
        <v>12</v>
      </c>
      <c r="G371" s="7" t="s">
        <v>168</v>
      </c>
      <c r="H371">
        <v>18</v>
      </c>
    </row>
    <row r="372" spans="1:8" x14ac:dyDescent="0.3">
      <c r="A372" s="11" t="s">
        <v>2001</v>
      </c>
      <c r="B372" s="8">
        <v>35327</v>
      </c>
      <c r="C372">
        <v>2</v>
      </c>
      <c r="D372" s="22">
        <v>3484</v>
      </c>
      <c r="E372" s="7" t="s">
        <v>12</v>
      </c>
      <c r="F372" s="7" t="s">
        <v>12</v>
      </c>
      <c r="G372" s="7" t="s">
        <v>42</v>
      </c>
      <c r="H372">
        <v>26</v>
      </c>
    </row>
    <row r="373" spans="1:8" x14ac:dyDescent="0.3">
      <c r="A373" s="13" t="s">
        <v>2000</v>
      </c>
      <c r="B373" s="8">
        <v>35326</v>
      </c>
      <c r="C373">
        <v>1</v>
      </c>
      <c r="D373" s="22">
        <v>3491</v>
      </c>
      <c r="E373" s="7" t="s">
        <v>16</v>
      </c>
      <c r="F373" s="7" t="s">
        <v>11</v>
      </c>
      <c r="G373" s="7" t="s">
        <v>164</v>
      </c>
      <c r="H373">
        <v>26</v>
      </c>
    </row>
    <row r="374" spans="1:8" x14ac:dyDescent="0.3">
      <c r="A374" s="11" t="s">
        <v>1999</v>
      </c>
      <c r="B374" s="8">
        <v>36425</v>
      </c>
      <c r="C374">
        <v>2</v>
      </c>
      <c r="D374" s="22">
        <v>3501</v>
      </c>
      <c r="E374" s="7" t="s">
        <v>11</v>
      </c>
      <c r="F374" s="7" t="s">
        <v>11</v>
      </c>
      <c r="G374" s="7" t="s">
        <v>13</v>
      </c>
      <c r="H374">
        <v>23</v>
      </c>
    </row>
    <row r="375" spans="1:8" x14ac:dyDescent="0.3">
      <c r="A375" s="13" t="s">
        <v>1998</v>
      </c>
      <c r="B375" s="8">
        <v>36054</v>
      </c>
      <c r="C375">
        <v>2</v>
      </c>
      <c r="D375" s="22">
        <v>3538</v>
      </c>
      <c r="E375" s="7" t="s">
        <v>12</v>
      </c>
      <c r="F375" s="7" t="s">
        <v>12</v>
      </c>
      <c r="G375" s="7" t="s">
        <v>23</v>
      </c>
      <c r="H375">
        <v>24</v>
      </c>
    </row>
    <row r="376" spans="1:8" x14ac:dyDescent="0.3">
      <c r="A376" s="11" t="s">
        <v>1997</v>
      </c>
      <c r="B376" s="8">
        <v>37857</v>
      </c>
      <c r="C376">
        <v>0</v>
      </c>
      <c r="D376" s="22">
        <v>3539</v>
      </c>
      <c r="E376" s="7" t="s">
        <v>11</v>
      </c>
      <c r="F376" s="7" t="s">
        <v>11</v>
      </c>
      <c r="G376" s="7" t="s">
        <v>23</v>
      </c>
      <c r="H376">
        <v>19</v>
      </c>
    </row>
    <row r="377" spans="1:8" x14ac:dyDescent="0.3">
      <c r="A377" s="13" t="s">
        <v>1996</v>
      </c>
      <c r="B377" s="8">
        <v>32431</v>
      </c>
      <c r="C377">
        <v>3</v>
      </c>
      <c r="D377" s="22">
        <v>3540</v>
      </c>
      <c r="E377" s="7" t="s">
        <v>11</v>
      </c>
      <c r="F377" s="7" t="s">
        <v>16</v>
      </c>
      <c r="G377" s="7" t="s">
        <v>13</v>
      </c>
      <c r="H377">
        <v>34</v>
      </c>
    </row>
    <row r="378" spans="1:8" x14ac:dyDescent="0.3">
      <c r="A378" s="11" t="s">
        <v>1995</v>
      </c>
      <c r="B378" s="8">
        <v>33960</v>
      </c>
      <c r="C378">
        <v>0</v>
      </c>
      <c r="D378" s="22">
        <v>3554</v>
      </c>
      <c r="E378" s="7" t="s">
        <v>11</v>
      </c>
      <c r="F378" s="7" t="s">
        <v>12</v>
      </c>
      <c r="G378" s="7" t="s">
        <v>42</v>
      </c>
      <c r="H378">
        <v>30</v>
      </c>
    </row>
    <row r="379" spans="1:8" x14ac:dyDescent="0.3">
      <c r="A379" s="13" t="s">
        <v>1994</v>
      </c>
      <c r="B379" s="8">
        <v>34601</v>
      </c>
      <c r="C379">
        <v>0</v>
      </c>
      <c r="D379" s="22">
        <v>3557</v>
      </c>
      <c r="E379" s="7" t="s">
        <v>11</v>
      </c>
      <c r="F379" s="7" t="s">
        <v>12</v>
      </c>
      <c r="G379" s="7" t="s">
        <v>23</v>
      </c>
      <c r="H379">
        <v>28</v>
      </c>
    </row>
    <row r="380" spans="1:8" x14ac:dyDescent="0.3">
      <c r="A380" s="11" t="s">
        <v>1993</v>
      </c>
      <c r="B380" s="8">
        <v>34981</v>
      </c>
      <c r="C380">
        <v>0</v>
      </c>
      <c r="D380" s="22">
        <v>3559</v>
      </c>
      <c r="E380" s="7" t="s">
        <v>11</v>
      </c>
      <c r="F380" s="7" t="s">
        <v>12</v>
      </c>
      <c r="G380" s="7" t="s">
        <v>247</v>
      </c>
      <c r="H380">
        <v>27</v>
      </c>
    </row>
    <row r="381" spans="1:8" x14ac:dyDescent="0.3">
      <c r="A381" s="13" t="s">
        <v>1992</v>
      </c>
      <c r="B381" s="8">
        <v>34866</v>
      </c>
      <c r="C381">
        <v>1</v>
      </c>
      <c r="D381" s="22">
        <v>3562</v>
      </c>
      <c r="E381" s="7" t="s">
        <v>11</v>
      </c>
      <c r="F381" s="7" t="s">
        <v>16</v>
      </c>
      <c r="G381" s="7" t="s">
        <v>13</v>
      </c>
      <c r="H381">
        <v>27</v>
      </c>
    </row>
    <row r="382" spans="1:8" x14ac:dyDescent="0.3">
      <c r="A382" s="11" t="s">
        <v>1991</v>
      </c>
      <c r="B382" s="8">
        <v>29869</v>
      </c>
      <c r="C382">
        <v>1</v>
      </c>
      <c r="D382" s="22">
        <v>3563</v>
      </c>
      <c r="E382" s="7" t="s">
        <v>11</v>
      </c>
      <c r="F382" s="7" t="s">
        <v>16</v>
      </c>
      <c r="G382" s="7" t="s">
        <v>13</v>
      </c>
      <c r="H382">
        <v>41</v>
      </c>
    </row>
    <row r="383" spans="1:8" x14ac:dyDescent="0.3">
      <c r="A383" s="13" t="s">
        <v>1990</v>
      </c>
      <c r="B383" s="8">
        <v>32373</v>
      </c>
      <c r="C383">
        <v>3</v>
      </c>
      <c r="D383" s="22">
        <v>3570</v>
      </c>
      <c r="E383" s="7" t="s">
        <v>11</v>
      </c>
      <c r="F383" s="7" t="s">
        <v>16</v>
      </c>
      <c r="G383" s="7" t="s">
        <v>23</v>
      </c>
      <c r="H383">
        <v>34</v>
      </c>
    </row>
    <row r="384" spans="1:8" x14ac:dyDescent="0.3">
      <c r="A384" s="11" t="s">
        <v>1989</v>
      </c>
      <c r="B384" s="8">
        <v>34934</v>
      </c>
      <c r="C384">
        <v>1</v>
      </c>
      <c r="D384" s="22">
        <v>3578</v>
      </c>
      <c r="E384" s="7" t="s">
        <v>11</v>
      </c>
      <c r="F384" s="7" t="s">
        <v>12</v>
      </c>
      <c r="G384" s="7" t="s">
        <v>42</v>
      </c>
      <c r="H384">
        <v>27</v>
      </c>
    </row>
    <row r="385" spans="1:8" x14ac:dyDescent="0.3">
      <c r="A385" s="13" t="s">
        <v>1988</v>
      </c>
      <c r="B385" s="8">
        <v>37206</v>
      </c>
      <c r="C385">
        <v>2</v>
      </c>
      <c r="D385" s="22">
        <v>3580</v>
      </c>
      <c r="E385" s="7" t="s">
        <v>11</v>
      </c>
      <c r="F385" s="7" t="s">
        <v>11</v>
      </c>
      <c r="G385" s="7" t="s">
        <v>23</v>
      </c>
      <c r="H385">
        <v>21</v>
      </c>
    </row>
    <row r="386" spans="1:8" x14ac:dyDescent="0.3">
      <c r="A386" s="11" t="s">
        <v>1987</v>
      </c>
      <c r="B386" s="8">
        <v>31773</v>
      </c>
      <c r="C386">
        <v>3</v>
      </c>
      <c r="D386" s="22">
        <v>3589</v>
      </c>
      <c r="E386" s="7" t="s">
        <v>11</v>
      </c>
      <c r="F386" s="7" t="s">
        <v>11</v>
      </c>
      <c r="G386" s="7" t="s">
        <v>13</v>
      </c>
      <c r="H386">
        <v>36</v>
      </c>
    </row>
    <row r="387" spans="1:8" x14ac:dyDescent="0.3">
      <c r="A387" s="13" t="s">
        <v>1986</v>
      </c>
      <c r="B387" s="8">
        <v>36317</v>
      </c>
      <c r="C387">
        <v>3</v>
      </c>
      <c r="D387" s="22">
        <v>3591</v>
      </c>
      <c r="E387" s="7" t="s">
        <v>11</v>
      </c>
      <c r="F387" s="7" t="s">
        <v>12</v>
      </c>
      <c r="G387" s="7" t="s">
        <v>42</v>
      </c>
      <c r="H387">
        <v>24</v>
      </c>
    </row>
    <row r="388" spans="1:8" x14ac:dyDescent="0.3">
      <c r="A388" s="11" t="s">
        <v>1985</v>
      </c>
      <c r="B388" s="8">
        <v>35738</v>
      </c>
      <c r="C388">
        <v>1</v>
      </c>
      <c r="D388" s="22">
        <v>3594</v>
      </c>
      <c r="E388" s="7" t="s">
        <v>11</v>
      </c>
      <c r="F388" s="7" t="s">
        <v>11</v>
      </c>
      <c r="G388" s="7" t="s">
        <v>23</v>
      </c>
      <c r="H388">
        <v>25</v>
      </c>
    </row>
    <row r="389" spans="1:8" x14ac:dyDescent="0.3">
      <c r="A389" s="13" t="s">
        <v>1984</v>
      </c>
      <c r="B389" s="8">
        <v>36384</v>
      </c>
      <c r="C389">
        <v>3</v>
      </c>
      <c r="D389" s="22">
        <v>3598</v>
      </c>
      <c r="E389" s="7" t="s">
        <v>11</v>
      </c>
      <c r="F389" s="7" t="s">
        <v>11</v>
      </c>
      <c r="G389" s="7" t="s">
        <v>42</v>
      </c>
      <c r="H389">
        <v>23</v>
      </c>
    </row>
    <row r="390" spans="1:8" x14ac:dyDescent="0.3">
      <c r="A390" s="11" t="s">
        <v>1983</v>
      </c>
      <c r="B390" s="8">
        <v>32451</v>
      </c>
      <c r="C390">
        <v>3</v>
      </c>
      <c r="D390" s="22">
        <v>3604</v>
      </c>
      <c r="E390" s="7" t="s">
        <v>11</v>
      </c>
      <c r="F390" s="7" t="s">
        <v>16</v>
      </c>
      <c r="G390" s="7" t="s">
        <v>13</v>
      </c>
      <c r="H390">
        <v>34</v>
      </c>
    </row>
    <row r="391" spans="1:8" x14ac:dyDescent="0.3">
      <c r="A391" s="13" t="s">
        <v>1982</v>
      </c>
      <c r="B391" s="8">
        <v>33157</v>
      </c>
      <c r="C391">
        <v>3</v>
      </c>
      <c r="D391" s="22">
        <v>3606</v>
      </c>
      <c r="E391" s="7" t="s">
        <v>11</v>
      </c>
      <c r="F391" s="7" t="s">
        <v>16</v>
      </c>
      <c r="G391" s="7" t="s">
        <v>13</v>
      </c>
      <c r="H391">
        <v>32</v>
      </c>
    </row>
    <row r="392" spans="1:8" x14ac:dyDescent="0.3">
      <c r="A392" s="11" t="s">
        <v>1981</v>
      </c>
      <c r="B392" s="8">
        <v>31212</v>
      </c>
      <c r="C392">
        <v>3</v>
      </c>
      <c r="D392" s="22">
        <v>3622</v>
      </c>
      <c r="E392" s="7" t="s">
        <v>11</v>
      </c>
      <c r="F392" s="7" t="s">
        <v>16</v>
      </c>
      <c r="G392" s="7" t="s">
        <v>13</v>
      </c>
      <c r="H392">
        <v>37</v>
      </c>
    </row>
    <row r="393" spans="1:8" x14ac:dyDescent="0.3">
      <c r="A393" s="13" t="s">
        <v>1980</v>
      </c>
      <c r="B393" s="8">
        <v>33925</v>
      </c>
      <c r="C393">
        <v>0</v>
      </c>
      <c r="D393" s="22">
        <v>3645</v>
      </c>
      <c r="E393" s="7" t="s">
        <v>16</v>
      </c>
      <c r="F393" s="7" t="s">
        <v>11</v>
      </c>
      <c r="G393" s="7" t="s">
        <v>276</v>
      </c>
      <c r="H393">
        <v>30</v>
      </c>
    </row>
    <row r="394" spans="1:8" x14ac:dyDescent="0.3">
      <c r="A394" s="11" t="s">
        <v>1979</v>
      </c>
      <c r="B394" s="8">
        <v>33185</v>
      </c>
      <c r="C394">
        <v>3</v>
      </c>
      <c r="D394" s="22">
        <v>3653</v>
      </c>
      <c r="E394" s="7" t="s">
        <v>11</v>
      </c>
      <c r="F394" s="7" t="s">
        <v>12</v>
      </c>
      <c r="G394" s="7" t="s">
        <v>42</v>
      </c>
      <c r="H394">
        <v>32</v>
      </c>
    </row>
    <row r="395" spans="1:8" x14ac:dyDescent="0.3">
      <c r="A395" s="13" t="s">
        <v>1978</v>
      </c>
      <c r="B395" s="8">
        <v>33861</v>
      </c>
      <c r="C395">
        <v>1</v>
      </c>
      <c r="D395" s="22">
        <v>3659</v>
      </c>
      <c r="E395" s="7" t="s">
        <v>12</v>
      </c>
      <c r="F395" s="7" t="s">
        <v>16</v>
      </c>
      <c r="G395" s="7" t="s">
        <v>42</v>
      </c>
      <c r="H395">
        <v>30</v>
      </c>
    </row>
    <row r="396" spans="1:8" x14ac:dyDescent="0.3">
      <c r="A396" s="11" t="s">
        <v>1977</v>
      </c>
      <c r="B396" s="8">
        <v>30869</v>
      </c>
      <c r="C396">
        <v>3</v>
      </c>
      <c r="D396" s="22">
        <v>3679</v>
      </c>
      <c r="E396" s="7" t="s">
        <v>11</v>
      </c>
      <c r="F396" s="7" t="s">
        <v>12</v>
      </c>
      <c r="G396" s="7" t="s">
        <v>13</v>
      </c>
      <c r="H396">
        <v>38</v>
      </c>
    </row>
    <row r="397" spans="1:8" x14ac:dyDescent="0.3">
      <c r="A397" s="13" t="s">
        <v>1976</v>
      </c>
      <c r="B397" s="8">
        <v>37812</v>
      </c>
      <c r="C397">
        <v>0</v>
      </c>
      <c r="D397" s="22">
        <v>3688</v>
      </c>
      <c r="E397" s="7" t="s">
        <v>11</v>
      </c>
      <c r="F397" s="7" t="s">
        <v>11</v>
      </c>
      <c r="G397" s="7" t="s">
        <v>300</v>
      </c>
      <c r="H397">
        <v>19</v>
      </c>
    </row>
    <row r="398" spans="1:8" x14ac:dyDescent="0.3">
      <c r="A398" s="11" t="s">
        <v>1975</v>
      </c>
      <c r="B398" s="8">
        <v>29934</v>
      </c>
      <c r="C398">
        <v>1</v>
      </c>
      <c r="D398" s="22">
        <v>3688</v>
      </c>
      <c r="E398" s="7" t="s">
        <v>11</v>
      </c>
      <c r="F398" s="7" t="s">
        <v>11</v>
      </c>
      <c r="G398" s="7" t="s">
        <v>13</v>
      </c>
      <c r="H398">
        <v>41</v>
      </c>
    </row>
    <row r="399" spans="1:8" x14ac:dyDescent="0.3">
      <c r="A399" s="13" t="s">
        <v>1974</v>
      </c>
      <c r="B399" s="8">
        <v>34993</v>
      </c>
      <c r="C399">
        <v>2</v>
      </c>
      <c r="D399" s="22">
        <v>3693</v>
      </c>
      <c r="E399" s="7" t="s">
        <v>11</v>
      </c>
      <c r="F399" s="7" t="s">
        <v>12</v>
      </c>
      <c r="G399" s="7" t="s">
        <v>42</v>
      </c>
      <c r="H399">
        <v>27</v>
      </c>
    </row>
    <row r="400" spans="1:8" x14ac:dyDescent="0.3">
      <c r="A400" s="11" t="s">
        <v>1973</v>
      </c>
      <c r="B400" s="8">
        <v>32373</v>
      </c>
      <c r="C400">
        <v>3</v>
      </c>
      <c r="D400" s="22">
        <v>3700</v>
      </c>
      <c r="E400" s="7" t="s">
        <v>11</v>
      </c>
      <c r="F400" s="7" t="s">
        <v>12</v>
      </c>
      <c r="G400" s="7" t="s">
        <v>13</v>
      </c>
      <c r="H400">
        <v>34</v>
      </c>
    </row>
    <row r="401" spans="1:8" x14ac:dyDescent="0.3">
      <c r="A401" s="13" t="s">
        <v>1972</v>
      </c>
      <c r="B401" s="8">
        <v>32844</v>
      </c>
      <c r="C401">
        <v>0</v>
      </c>
      <c r="D401" s="22">
        <v>3704</v>
      </c>
      <c r="E401" s="7" t="s">
        <v>11</v>
      </c>
      <c r="F401" s="7" t="s">
        <v>11</v>
      </c>
      <c r="G401" s="7" t="s">
        <v>13</v>
      </c>
      <c r="H401">
        <v>33</v>
      </c>
    </row>
    <row r="402" spans="1:8" x14ac:dyDescent="0.3">
      <c r="A402" s="11" t="s">
        <v>1971</v>
      </c>
      <c r="B402" s="8">
        <v>38296</v>
      </c>
      <c r="C402">
        <v>0</v>
      </c>
      <c r="D402" s="22">
        <v>3722</v>
      </c>
      <c r="E402" s="7" t="s">
        <v>11</v>
      </c>
      <c r="F402" s="7" t="s">
        <v>11</v>
      </c>
      <c r="G402" s="7" t="s">
        <v>200</v>
      </c>
      <c r="H402">
        <v>18</v>
      </c>
    </row>
    <row r="403" spans="1:8" x14ac:dyDescent="0.3">
      <c r="A403" s="13" t="s">
        <v>1970</v>
      </c>
      <c r="B403" s="8">
        <v>31747</v>
      </c>
      <c r="C403">
        <v>3</v>
      </c>
      <c r="D403" s="22">
        <v>3732</v>
      </c>
      <c r="E403" s="7" t="s">
        <v>11</v>
      </c>
      <c r="F403" s="7" t="s">
        <v>11</v>
      </c>
      <c r="G403" s="7" t="s">
        <v>13</v>
      </c>
      <c r="H403">
        <v>36</v>
      </c>
    </row>
    <row r="404" spans="1:8" x14ac:dyDescent="0.3">
      <c r="A404" s="11" t="s">
        <v>1969</v>
      </c>
      <c r="B404" s="8">
        <v>34568</v>
      </c>
      <c r="C404">
        <v>0</v>
      </c>
      <c r="D404" s="22">
        <v>3733</v>
      </c>
      <c r="E404" s="7" t="s">
        <v>11</v>
      </c>
      <c r="F404" s="7" t="s">
        <v>12</v>
      </c>
      <c r="G404" s="7" t="s">
        <v>247</v>
      </c>
      <c r="H404">
        <v>28</v>
      </c>
    </row>
    <row r="405" spans="1:8" x14ac:dyDescent="0.3">
      <c r="A405" s="13" t="s">
        <v>1968</v>
      </c>
      <c r="B405" s="8">
        <v>34142</v>
      </c>
      <c r="C405">
        <v>0</v>
      </c>
      <c r="D405" s="22">
        <v>3736</v>
      </c>
      <c r="E405" s="7" t="s">
        <v>11</v>
      </c>
      <c r="F405" s="7" t="s">
        <v>11</v>
      </c>
      <c r="G405" s="7" t="s">
        <v>23</v>
      </c>
      <c r="H405">
        <v>29</v>
      </c>
    </row>
    <row r="406" spans="1:8" x14ac:dyDescent="0.3">
      <c r="A406" s="11" t="s">
        <v>1967</v>
      </c>
      <c r="B406" s="8">
        <v>31664</v>
      </c>
      <c r="C406">
        <v>3</v>
      </c>
      <c r="D406" s="22">
        <v>3749</v>
      </c>
      <c r="E406" s="7" t="s">
        <v>11</v>
      </c>
      <c r="F406" s="7" t="s">
        <v>11</v>
      </c>
      <c r="G406" s="7" t="s">
        <v>13</v>
      </c>
      <c r="H406">
        <v>36</v>
      </c>
    </row>
    <row r="407" spans="1:8" x14ac:dyDescent="0.3">
      <c r="A407" s="13" t="s">
        <v>1966</v>
      </c>
      <c r="B407" s="8">
        <v>33539</v>
      </c>
      <c r="C407">
        <v>0</v>
      </c>
      <c r="D407" s="22">
        <v>3757</v>
      </c>
      <c r="E407" s="7" t="s">
        <v>11</v>
      </c>
      <c r="F407" s="7" t="s">
        <v>11</v>
      </c>
      <c r="G407" s="7" t="s">
        <v>13</v>
      </c>
      <c r="H407">
        <v>31</v>
      </c>
    </row>
    <row r="408" spans="1:8" x14ac:dyDescent="0.3">
      <c r="A408" s="11" t="s">
        <v>1965</v>
      </c>
      <c r="B408" s="8">
        <v>33475</v>
      </c>
      <c r="C408">
        <v>0</v>
      </c>
      <c r="D408" s="22">
        <v>3758</v>
      </c>
      <c r="E408" s="7" t="s">
        <v>11</v>
      </c>
      <c r="F408" s="7" t="s">
        <v>16</v>
      </c>
      <c r="G408" s="7" t="s">
        <v>13</v>
      </c>
      <c r="H408">
        <v>31</v>
      </c>
    </row>
    <row r="409" spans="1:8" x14ac:dyDescent="0.3">
      <c r="A409" s="13" t="s">
        <v>1964</v>
      </c>
      <c r="B409" s="8">
        <v>33535</v>
      </c>
      <c r="C409">
        <v>0</v>
      </c>
      <c r="D409" s="22">
        <v>3761</v>
      </c>
      <c r="E409" s="7" t="s">
        <v>11</v>
      </c>
      <c r="F409" s="7" t="s">
        <v>12</v>
      </c>
      <c r="G409" s="7" t="s">
        <v>42</v>
      </c>
      <c r="H409">
        <v>31</v>
      </c>
    </row>
    <row r="410" spans="1:8" x14ac:dyDescent="0.3">
      <c r="A410" s="11" t="s">
        <v>1963</v>
      </c>
      <c r="B410" s="8">
        <v>34659</v>
      </c>
      <c r="C410">
        <v>1</v>
      </c>
      <c r="D410" s="22">
        <v>3767</v>
      </c>
      <c r="E410" s="7" t="s">
        <v>11</v>
      </c>
      <c r="F410" s="7" t="s">
        <v>16</v>
      </c>
      <c r="G410" s="7" t="s">
        <v>13</v>
      </c>
      <c r="H410">
        <v>28</v>
      </c>
    </row>
    <row r="411" spans="1:8" x14ac:dyDescent="0.3">
      <c r="A411" s="13" t="s">
        <v>1962</v>
      </c>
      <c r="B411" s="8">
        <v>32074</v>
      </c>
      <c r="C411">
        <v>3</v>
      </c>
      <c r="D411" s="22">
        <v>3773</v>
      </c>
      <c r="E411" s="7" t="s">
        <v>11</v>
      </c>
      <c r="F411" s="7" t="s">
        <v>12</v>
      </c>
      <c r="G411" s="7" t="s">
        <v>13</v>
      </c>
      <c r="H411">
        <v>35</v>
      </c>
    </row>
    <row r="412" spans="1:8" x14ac:dyDescent="0.3">
      <c r="A412" s="11" t="s">
        <v>1961</v>
      </c>
      <c r="B412" s="8">
        <v>29933</v>
      </c>
      <c r="C412">
        <v>1</v>
      </c>
      <c r="D412" s="22">
        <v>3786</v>
      </c>
      <c r="E412" s="7" t="s">
        <v>11</v>
      </c>
      <c r="F412" s="7" t="s">
        <v>16</v>
      </c>
      <c r="G412" s="7" t="s">
        <v>13</v>
      </c>
      <c r="H412">
        <v>41</v>
      </c>
    </row>
    <row r="413" spans="1:8" x14ac:dyDescent="0.3">
      <c r="A413" s="13" t="s">
        <v>1960</v>
      </c>
      <c r="B413" s="8">
        <v>32383</v>
      </c>
      <c r="C413">
        <v>3</v>
      </c>
      <c r="D413" s="22">
        <v>3794</v>
      </c>
      <c r="E413" s="7" t="s">
        <v>11</v>
      </c>
      <c r="F413" s="7" t="s">
        <v>12</v>
      </c>
      <c r="G413" s="7" t="s">
        <v>13</v>
      </c>
      <c r="H413">
        <v>34</v>
      </c>
    </row>
    <row r="414" spans="1:8" x14ac:dyDescent="0.3">
      <c r="A414" s="11" t="s">
        <v>1959</v>
      </c>
      <c r="B414" s="8">
        <v>36335</v>
      </c>
      <c r="C414">
        <v>0</v>
      </c>
      <c r="D414" s="22">
        <v>3796</v>
      </c>
      <c r="E414" s="7" t="s">
        <v>11</v>
      </c>
      <c r="F414" s="7" t="s">
        <v>12</v>
      </c>
      <c r="G414" s="7" t="s">
        <v>23</v>
      </c>
      <c r="H414">
        <v>23</v>
      </c>
    </row>
    <row r="415" spans="1:8" x14ac:dyDescent="0.3">
      <c r="A415" s="13" t="s">
        <v>1958</v>
      </c>
      <c r="B415" s="8">
        <v>29858</v>
      </c>
      <c r="C415">
        <v>1</v>
      </c>
      <c r="D415" s="22">
        <v>3797</v>
      </c>
      <c r="E415" s="7" t="s">
        <v>11</v>
      </c>
      <c r="F415" s="7" t="s">
        <v>12</v>
      </c>
      <c r="G415" s="7" t="s">
        <v>23</v>
      </c>
      <c r="H415">
        <v>41</v>
      </c>
    </row>
    <row r="416" spans="1:8" x14ac:dyDescent="0.3">
      <c r="A416" s="11" t="s">
        <v>1957</v>
      </c>
      <c r="B416" s="8">
        <v>34558</v>
      </c>
      <c r="C416">
        <v>2</v>
      </c>
      <c r="D416" s="22">
        <v>3848</v>
      </c>
      <c r="E416" s="7" t="s">
        <v>12</v>
      </c>
      <c r="F416" s="7" t="s">
        <v>11</v>
      </c>
      <c r="G416" s="7" t="s">
        <v>42</v>
      </c>
      <c r="H416">
        <v>28</v>
      </c>
    </row>
    <row r="417" spans="1:8" x14ac:dyDescent="0.3">
      <c r="A417" s="13" t="s">
        <v>1956</v>
      </c>
      <c r="B417" s="8">
        <v>33469</v>
      </c>
      <c r="C417">
        <v>0</v>
      </c>
      <c r="D417" s="22">
        <v>3858</v>
      </c>
      <c r="E417" s="7" t="s">
        <v>12</v>
      </c>
      <c r="F417" s="7" t="s">
        <v>16</v>
      </c>
      <c r="G417" s="7" t="s">
        <v>168</v>
      </c>
      <c r="H417">
        <v>31</v>
      </c>
    </row>
    <row r="418" spans="1:8" x14ac:dyDescent="0.3">
      <c r="A418" s="11" t="s">
        <v>1955</v>
      </c>
      <c r="B418" s="8">
        <v>37048</v>
      </c>
      <c r="C418">
        <v>0</v>
      </c>
      <c r="D418" s="22">
        <v>3859</v>
      </c>
      <c r="E418" s="7" t="s">
        <v>11</v>
      </c>
      <c r="F418" s="7" t="s">
        <v>12</v>
      </c>
      <c r="G418" s="7" t="s">
        <v>200</v>
      </c>
      <c r="H418">
        <v>22</v>
      </c>
    </row>
    <row r="419" spans="1:8" x14ac:dyDescent="0.3">
      <c r="A419" s="13" t="s">
        <v>1954</v>
      </c>
      <c r="B419" s="8">
        <v>37182</v>
      </c>
      <c r="C419">
        <v>3</v>
      </c>
      <c r="D419" s="22">
        <v>3861</v>
      </c>
      <c r="E419" s="7" t="s">
        <v>11</v>
      </c>
      <c r="F419" s="7" t="s">
        <v>11</v>
      </c>
      <c r="G419" s="7" t="s">
        <v>168</v>
      </c>
      <c r="H419">
        <v>21</v>
      </c>
    </row>
    <row r="420" spans="1:8" x14ac:dyDescent="0.3">
      <c r="A420" s="11" t="s">
        <v>1953</v>
      </c>
      <c r="B420" s="8">
        <v>33048</v>
      </c>
      <c r="C420">
        <v>0</v>
      </c>
      <c r="D420" s="22">
        <v>3867</v>
      </c>
      <c r="E420" s="7" t="s">
        <v>16</v>
      </c>
      <c r="F420" s="7" t="s">
        <v>16</v>
      </c>
      <c r="G420" s="7" t="s">
        <v>23</v>
      </c>
      <c r="H420">
        <v>32</v>
      </c>
    </row>
    <row r="421" spans="1:8" x14ac:dyDescent="0.3">
      <c r="A421" s="13" t="s">
        <v>1952</v>
      </c>
      <c r="B421" s="8">
        <v>33444</v>
      </c>
      <c r="C421">
        <v>1</v>
      </c>
      <c r="D421" s="22">
        <v>3876</v>
      </c>
      <c r="E421" s="7" t="s">
        <v>11</v>
      </c>
      <c r="F421" s="7" t="s">
        <v>12</v>
      </c>
      <c r="G421" s="7" t="s">
        <v>13</v>
      </c>
      <c r="H421">
        <v>31</v>
      </c>
    </row>
    <row r="422" spans="1:8" x14ac:dyDescent="0.3">
      <c r="A422" s="11" t="s">
        <v>1951</v>
      </c>
      <c r="B422" s="8">
        <v>35361</v>
      </c>
      <c r="C422">
        <v>2</v>
      </c>
      <c r="D422" s="22">
        <v>3877</v>
      </c>
      <c r="E422" s="7" t="s">
        <v>16</v>
      </c>
      <c r="F422" s="7" t="s">
        <v>12</v>
      </c>
      <c r="G422" s="7" t="s">
        <v>23</v>
      </c>
      <c r="H422">
        <v>26</v>
      </c>
    </row>
    <row r="423" spans="1:8" x14ac:dyDescent="0.3">
      <c r="A423" s="13" t="s">
        <v>1950</v>
      </c>
      <c r="B423" s="8">
        <v>38181</v>
      </c>
      <c r="C423">
        <v>0</v>
      </c>
      <c r="D423" s="22">
        <v>3889</v>
      </c>
      <c r="E423" s="7" t="s">
        <v>11</v>
      </c>
      <c r="F423" s="7" t="s">
        <v>11</v>
      </c>
      <c r="G423" s="7" t="s">
        <v>23</v>
      </c>
      <c r="H423">
        <v>18</v>
      </c>
    </row>
    <row r="424" spans="1:8" x14ac:dyDescent="0.3">
      <c r="A424" s="11" t="s">
        <v>1949</v>
      </c>
      <c r="B424" s="8">
        <v>34226</v>
      </c>
      <c r="C424">
        <v>0</v>
      </c>
      <c r="D424" s="22">
        <v>3898</v>
      </c>
      <c r="E424" s="7" t="s">
        <v>11</v>
      </c>
      <c r="F424" s="7" t="s">
        <v>11</v>
      </c>
      <c r="G424" s="7" t="s">
        <v>23</v>
      </c>
      <c r="H424">
        <v>29</v>
      </c>
    </row>
    <row r="425" spans="1:8" x14ac:dyDescent="0.3">
      <c r="A425" s="13" t="s">
        <v>1948</v>
      </c>
      <c r="B425" s="8">
        <v>29825</v>
      </c>
      <c r="C425">
        <v>1</v>
      </c>
      <c r="D425" s="22">
        <v>3902</v>
      </c>
      <c r="E425" s="7" t="s">
        <v>11</v>
      </c>
      <c r="F425" s="7" t="s">
        <v>11</v>
      </c>
      <c r="G425" s="7" t="s">
        <v>13</v>
      </c>
      <c r="H425">
        <v>41</v>
      </c>
    </row>
    <row r="426" spans="1:8" x14ac:dyDescent="0.3">
      <c r="A426" s="11" t="s">
        <v>1947</v>
      </c>
      <c r="B426" s="8">
        <v>35758</v>
      </c>
      <c r="C426">
        <v>3</v>
      </c>
      <c r="D426" s="22">
        <v>3906</v>
      </c>
      <c r="E426" s="7" t="s">
        <v>12</v>
      </c>
      <c r="F426" s="7" t="s">
        <v>12</v>
      </c>
      <c r="G426" s="7" t="s">
        <v>42</v>
      </c>
      <c r="H426">
        <v>25</v>
      </c>
    </row>
    <row r="427" spans="1:8" x14ac:dyDescent="0.3">
      <c r="A427" s="13" t="s">
        <v>1946</v>
      </c>
      <c r="B427" s="8">
        <v>31233</v>
      </c>
      <c r="C427">
        <v>3</v>
      </c>
      <c r="D427" s="22">
        <v>3910</v>
      </c>
      <c r="E427" s="7" t="s">
        <v>11</v>
      </c>
      <c r="F427" s="7" t="s">
        <v>11</v>
      </c>
      <c r="G427" s="7" t="s">
        <v>13</v>
      </c>
      <c r="H427">
        <v>37</v>
      </c>
    </row>
    <row r="428" spans="1:8" x14ac:dyDescent="0.3">
      <c r="A428" s="11" t="s">
        <v>1945</v>
      </c>
      <c r="B428" s="8">
        <v>36717</v>
      </c>
      <c r="C428">
        <v>2</v>
      </c>
      <c r="D428" s="22">
        <v>3926</v>
      </c>
      <c r="E428" s="7" t="s">
        <v>11</v>
      </c>
      <c r="F428" s="7" t="s">
        <v>11</v>
      </c>
      <c r="G428" s="7" t="s">
        <v>247</v>
      </c>
      <c r="H428">
        <v>22</v>
      </c>
    </row>
    <row r="429" spans="1:8" x14ac:dyDescent="0.3">
      <c r="A429" s="13" t="s">
        <v>1944</v>
      </c>
      <c r="B429" s="8">
        <v>37422</v>
      </c>
      <c r="C429">
        <v>0</v>
      </c>
      <c r="D429" s="22">
        <v>3932</v>
      </c>
      <c r="E429" s="7" t="s">
        <v>11</v>
      </c>
      <c r="F429" s="7" t="s">
        <v>12</v>
      </c>
      <c r="G429" s="7" t="s">
        <v>42</v>
      </c>
      <c r="H429">
        <v>20</v>
      </c>
    </row>
    <row r="430" spans="1:8" x14ac:dyDescent="0.3">
      <c r="A430" s="11" t="s">
        <v>1943</v>
      </c>
      <c r="B430" s="8">
        <v>32440</v>
      </c>
      <c r="C430">
        <v>0</v>
      </c>
      <c r="D430" s="22">
        <v>3935</v>
      </c>
      <c r="E430" s="7" t="s">
        <v>12</v>
      </c>
      <c r="F430" s="7" t="s">
        <v>16</v>
      </c>
      <c r="G430" s="7" t="s">
        <v>13</v>
      </c>
      <c r="H430">
        <v>34</v>
      </c>
    </row>
    <row r="431" spans="1:8" x14ac:dyDescent="0.3">
      <c r="A431" s="13" t="s">
        <v>1942</v>
      </c>
      <c r="B431" s="8">
        <v>34241</v>
      </c>
      <c r="C431">
        <v>0</v>
      </c>
      <c r="D431" s="22">
        <v>3944</v>
      </c>
      <c r="E431" s="7" t="s">
        <v>11</v>
      </c>
      <c r="F431" s="7" t="s">
        <v>12</v>
      </c>
      <c r="G431" s="7" t="s">
        <v>247</v>
      </c>
      <c r="H431">
        <v>29</v>
      </c>
    </row>
    <row r="432" spans="1:8" x14ac:dyDescent="0.3">
      <c r="A432" s="11" t="s">
        <v>1941</v>
      </c>
      <c r="B432" s="8">
        <v>34284</v>
      </c>
      <c r="C432">
        <v>1</v>
      </c>
      <c r="D432" s="22">
        <v>3947</v>
      </c>
      <c r="E432" s="7" t="s">
        <v>11</v>
      </c>
      <c r="F432" s="7" t="s">
        <v>11</v>
      </c>
      <c r="G432" s="7" t="s">
        <v>13</v>
      </c>
      <c r="H432">
        <v>29</v>
      </c>
    </row>
    <row r="433" spans="1:8" x14ac:dyDescent="0.3">
      <c r="A433" s="13" t="s">
        <v>1940</v>
      </c>
      <c r="B433" s="8">
        <v>36351</v>
      </c>
      <c r="C433">
        <v>0</v>
      </c>
      <c r="D433" s="22">
        <v>3956</v>
      </c>
      <c r="E433" s="7" t="s">
        <v>11</v>
      </c>
      <c r="F433" s="7" t="s">
        <v>12</v>
      </c>
      <c r="G433" s="7" t="s">
        <v>300</v>
      </c>
      <c r="H433">
        <v>23</v>
      </c>
    </row>
    <row r="434" spans="1:8" x14ac:dyDescent="0.3">
      <c r="A434" s="11" t="s">
        <v>1939</v>
      </c>
      <c r="B434" s="8">
        <v>34891</v>
      </c>
      <c r="C434">
        <v>1</v>
      </c>
      <c r="D434" s="22">
        <v>3956</v>
      </c>
      <c r="E434" s="7" t="s">
        <v>11</v>
      </c>
      <c r="F434" s="7" t="s">
        <v>11</v>
      </c>
      <c r="G434" s="7" t="s">
        <v>23</v>
      </c>
      <c r="H434">
        <v>27</v>
      </c>
    </row>
    <row r="435" spans="1:8" x14ac:dyDescent="0.3">
      <c r="A435" s="13" t="s">
        <v>1938</v>
      </c>
      <c r="B435" s="8">
        <v>33083</v>
      </c>
      <c r="C435">
        <v>0</v>
      </c>
      <c r="D435" s="22">
        <v>3973</v>
      </c>
      <c r="E435" s="7" t="s">
        <v>11</v>
      </c>
      <c r="F435" s="7" t="s">
        <v>12</v>
      </c>
      <c r="G435" s="7" t="s">
        <v>13</v>
      </c>
      <c r="H435">
        <v>32</v>
      </c>
    </row>
    <row r="436" spans="1:8" x14ac:dyDescent="0.3">
      <c r="A436" s="11" t="s">
        <v>1937</v>
      </c>
      <c r="B436" s="8">
        <v>35294</v>
      </c>
      <c r="C436">
        <v>2</v>
      </c>
      <c r="D436" s="22">
        <v>3982</v>
      </c>
      <c r="E436" s="7" t="s">
        <v>11</v>
      </c>
      <c r="F436" s="7" t="s">
        <v>11</v>
      </c>
      <c r="G436" s="7" t="s">
        <v>13</v>
      </c>
      <c r="H436">
        <v>26</v>
      </c>
    </row>
    <row r="437" spans="1:8" x14ac:dyDescent="0.3">
      <c r="A437" s="13" t="s">
        <v>1936</v>
      </c>
      <c r="B437" s="8">
        <v>35316</v>
      </c>
      <c r="C437">
        <v>2</v>
      </c>
      <c r="D437" s="22">
        <v>3988</v>
      </c>
      <c r="E437" s="7" t="s">
        <v>11</v>
      </c>
      <c r="F437" s="7" t="s">
        <v>11</v>
      </c>
      <c r="G437" s="7" t="s">
        <v>42</v>
      </c>
      <c r="H437">
        <v>26</v>
      </c>
    </row>
    <row r="438" spans="1:8" x14ac:dyDescent="0.3">
      <c r="A438" s="11" t="s">
        <v>1935</v>
      </c>
      <c r="B438" s="8">
        <v>33199</v>
      </c>
      <c r="C438">
        <v>0</v>
      </c>
      <c r="D438" s="22">
        <v>3990</v>
      </c>
      <c r="E438" s="7" t="s">
        <v>11</v>
      </c>
      <c r="F438" s="7" t="s">
        <v>11</v>
      </c>
      <c r="G438" s="7" t="s">
        <v>42</v>
      </c>
      <c r="H438">
        <v>32</v>
      </c>
    </row>
    <row r="439" spans="1:8" x14ac:dyDescent="0.3">
      <c r="A439" s="13" t="s">
        <v>1934</v>
      </c>
      <c r="B439" s="8">
        <v>33178</v>
      </c>
      <c r="C439">
        <v>0</v>
      </c>
      <c r="D439" s="22">
        <v>3994</v>
      </c>
      <c r="E439" s="7" t="s">
        <v>11</v>
      </c>
      <c r="F439" s="7" t="s">
        <v>11</v>
      </c>
      <c r="G439" s="7" t="s">
        <v>13</v>
      </c>
      <c r="H439">
        <v>32</v>
      </c>
    </row>
    <row r="440" spans="1:8" x14ac:dyDescent="0.3">
      <c r="A440" s="11" t="s">
        <v>1933</v>
      </c>
      <c r="B440" s="8">
        <v>32699</v>
      </c>
      <c r="C440">
        <v>3</v>
      </c>
      <c r="D440" s="22">
        <v>4002</v>
      </c>
      <c r="E440" s="7" t="s">
        <v>11</v>
      </c>
      <c r="F440" s="7" t="s">
        <v>16</v>
      </c>
      <c r="G440" s="7" t="s">
        <v>13</v>
      </c>
      <c r="H440">
        <v>33</v>
      </c>
    </row>
    <row r="441" spans="1:8" x14ac:dyDescent="0.3">
      <c r="A441" s="13" t="s">
        <v>1932</v>
      </c>
      <c r="B441" s="8">
        <v>36782</v>
      </c>
      <c r="C441">
        <v>3</v>
      </c>
      <c r="D441" s="22">
        <v>4005</v>
      </c>
      <c r="E441" s="7" t="s">
        <v>11</v>
      </c>
      <c r="F441" s="7" t="s">
        <v>16</v>
      </c>
      <c r="G441" s="7" t="s">
        <v>164</v>
      </c>
      <c r="H441">
        <v>22</v>
      </c>
    </row>
    <row r="442" spans="1:8" x14ac:dyDescent="0.3">
      <c r="A442" s="11" t="s">
        <v>1931</v>
      </c>
      <c r="B442" s="8">
        <v>33888</v>
      </c>
      <c r="C442">
        <v>1</v>
      </c>
      <c r="D442" s="22">
        <v>4032</v>
      </c>
      <c r="E442" s="7" t="s">
        <v>12</v>
      </c>
      <c r="F442" s="7" t="s">
        <v>12</v>
      </c>
      <c r="G442" s="7" t="s">
        <v>23</v>
      </c>
      <c r="H442">
        <v>30</v>
      </c>
    </row>
    <row r="443" spans="1:8" x14ac:dyDescent="0.3">
      <c r="A443" s="13" t="s">
        <v>1930</v>
      </c>
      <c r="B443" s="8">
        <v>30870</v>
      </c>
      <c r="C443">
        <v>3</v>
      </c>
      <c r="D443" s="22">
        <v>4038</v>
      </c>
      <c r="E443" s="7" t="s">
        <v>11</v>
      </c>
      <c r="F443" s="7" t="s">
        <v>16</v>
      </c>
      <c r="G443" s="7" t="s">
        <v>13</v>
      </c>
      <c r="H443">
        <v>38</v>
      </c>
    </row>
    <row r="444" spans="1:8" x14ac:dyDescent="0.3">
      <c r="A444" s="11" t="s">
        <v>1929</v>
      </c>
      <c r="B444" s="8">
        <v>30630</v>
      </c>
      <c r="C444">
        <v>3</v>
      </c>
      <c r="D444" s="22">
        <v>4040</v>
      </c>
      <c r="E444" s="7" t="s">
        <v>11</v>
      </c>
      <c r="F444" s="7" t="s">
        <v>16</v>
      </c>
      <c r="G444" s="7" t="s">
        <v>13</v>
      </c>
      <c r="H444">
        <v>39</v>
      </c>
    </row>
    <row r="445" spans="1:8" x14ac:dyDescent="0.3">
      <c r="A445" s="13" t="s">
        <v>1928</v>
      </c>
      <c r="B445" s="8">
        <v>34329</v>
      </c>
      <c r="C445">
        <v>1</v>
      </c>
      <c r="D445" s="22">
        <v>4041</v>
      </c>
      <c r="E445" s="7" t="s">
        <v>12</v>
      </c>
      <c r="F445" s="7" t="s">
        <v>12</v>
      </c>
      <c r="G445" s="7" t="s">
        <v>164</v>
      </c>
      <c r="H445">
        <v>29</v>
      </c>
    </row>
    <row r="446" spans="1:8" x14ac:dyDescent="0.3">
      <c r="A446" s="11" t="s">
        <v>1927</v>
      </c>
      <c r="B446" s="8">
        <v>32477</v>
      </c>
      <c r="C446">
        <v>3</v>
      </c>
      <c r="D446" s="22">
        <v>4048</v>
      </c>
      <c r="E446" s="7" t="s">
        <v>11</v>
      </c>
      <c r="F446" s="7" t="s">
        <v>16</v>
      </c>
      <c r="G446" s="7" t="s">
        <v>13</v>
      </c>
      <c r="H446">
        <v>34</v>
      </c>
    </row>
    <row r="447" spans="1:8" x14ac:dyDescent="0.3">
      <c r="A447" s="13" t="s">
        <v>1926</v>
      </c>
      <c r="B447" s="8">
        <v>34194</v>
      </c>
      <c r="C447">
        <v>2</v>
      </c>
      <c r="D447" s="22">
        <v>4058</v>
      </c>
      <c r="E447" s="7" t="s">
        <v>11</v>
      </c>
      <c r="F447" s="7" t="s">
        <v>16</v>
      </c>
      <c r="G447" s="7" t="s">
        <v>13</v>
      </c>
      <c r="H447">
        <v>29</v>
      </c>
    </row>
    <row r="448" spans="1:8" x14ac:dyDescent="0.3">
      <c r="A448" s="11" t="s">
        <v>1925</v>
      </c>
      <c r="B448" s="8">
        <v>34956</v>
      </c>
      <c r="C448">
        <v>2</v>
      </c>
      <c r="D448" s="22">
        <v>4059</v>
      </c>
      <c r="E448" s="7" t="s">
        <v>12</v>
      </c>
      <c r="F448" s="7" t="s">
        <v>12</v>
      </c>
      <c r="G448" s="7" t="s">
        <v>23</v>
      </c>
      <c r="H448">
        <v>27</v>
      </c>
    </row>
    <row r="449" spans="1:8" x14ac:dyDescent="0.3">
      <c r="A449" s="13" t="s">
        <v>1924</v>
      </c>
      <c r="B449" s="8">
        <v>30575</v>
      </c>
      <c r="C449">
        <v>3</v>
      </c>
      <c r="D449" s="22">
        <v>4070</v>
      </c>
      <c r="E449" s="7" t="s">
        <v>11</v>
      </c>
      <c r="F449" s="7" t="s">
        <v>16</v>
      </c>
      <c r="G449" s="7" t="s">
        <v>13</v>
      </c>
      <c r="H449">
        <v>39</v>
      </c>
    </row>
    <row r="450" spans="1:8" x14ac:dyDescent="0.3">
      <c r="A450" s="11" t="s">
        <v>1923</v>
      </c>
      <c r="B450" s="8">
        <v>37547</v>
      </c>
      <c r="C450">
        <v>0</v>
      </c>
      <c r="D450" s="22">
        <v>4071</v>
      </c>
      <c r="E450" s="7" t="s">
        <v>11</v>
      </c>
      <c r="F450" s="7" t="s">
        <v>16</v>
      </c>
      <c r="G450" s="7" t="s">
        <v>23</v>
      </c>
      <c r="H450">
        <v>20</v>
      </c>
    </row>
    <row r="451" spans="1:8" x14ac:dyDescent="0.3">
      <c r="A451" s="13" t="s">
        <v>1922</v>
      </c>
      <c r="B451" s="8">
        <v>33208</v>
      </c>
      <c r="C451">
        <v>1</v>
      </c>
      <c r="D451" s="22">
        <v>4074</v>
      </c>
      <c r="E451" s="7" t="s">
        <v>12</v>
      </c>
      <c r="F451" s="7" t="s">
        <v>11</v>
      </c>
      <c r="G451" s="7" t="s">
        <v>13</v>
      </c>
      <c r="H451">
        <v>32</v>
      </c>
    </row>
    <row r="452" spans="1:8" x14ac:dyDescent="0.3">
      <c r="A452" s="11" t="s">
        <v>1921</v>
      </c>
      <c r="B452" s="8">
        <v>33221</v>
      </c>
      <c r="C452">
        <v>1</v>
      </c>
      <c r="D452" s="22">
        <v>4076</v>
      </c>
      <c r="E452" s="7" t="s">
        <v>11</v>
      </c>
      <c r="F452" s="7" t="s">
        <v>12</v>
      </c>
      <c r="G452" s="7" t="s">
        <v>42</v>
      </c>
      <c r="H452">
        <v>32</v>
      </c>
    </row>
    <row r="453" spans="1:8" x14ac:dyDescent="0.3">
      <c r="A453" s="13" t="s">
        <v>1920</v>
      </c>
      <c r="B453" s="8">
        <v>34567</v>
      </c>
      <c r="C453">
        <v>1</v>
      </c>
      <c r="D453" s="22">
        <v>4134</v>
      </c>
      <c r="E453" s="7" t="s">
        <v>11</v>
      </c>
      <c r="F453" s="7" t="s">
        <v>12</v>
      </c>
      <c r="G453" s="7" t="s">
        <v>23</v>
      </c>
      <c r="H453">
        <v>28</v>
      </c>
    </row>
    <row r="454" spans="1:8" x14ac:dyDescent="0.3">
      <c r="A454" s="11" t="s">
        <v>1919</v>
      </c>
      <c r="B454" s="8">
        <v>33456</v>
      </c>
      <c r="C454">
        <v>0</v>
      </c>
      <c r="D454" s="22">
        <v>4134</v>
      </c>
      <c r="E454" s="7" t="s">
        <v>11</v>
      </c>
      <c r="F454" s="7" t="s">
        <v>16</v>
      </c>
      <c r="G454" s="7" t="s">
        <v>23</v>
      </c>
      <c r="H454">
        <v>31</v>
      </c>
    </row>
    <row r="455" spans="1:8" x14ac:dyDescent="0.3">
      <c r="A455" s="13" t="s">
        <v>1918</v>
      </c>
      <c r="B455" s="8">
        <v>33773</v>
      </c>
      <c r="C455">
        <v>0</v>
      </c>
      <c r="D455" s="22">
        <v>4138</v>
      </c>
      <c r="E455" s="7" t="s">
        <v>11</v>
      </c>
      <c r="F455" s="7" t="s">
        <v>12</v>
      </c>
      <c r="G455" s="7" t="s">
        <v>247</v>
      </c>
      <c r="H455">
        <v>30</v>
      </c>
    </row>
    <row r="456" spans="1:8" x14ac:dyDescent="0.3">
      <c r="A456" s="11" t="s">
        <v>1917</v>
      </c>
      <c r="B456" s="8">
        <v>33783</v>
      </c>
      <c r="C456">
        <v>1</v>
      </c>
      <c r="D456" s="22">
        <v>4150</v>
      </c>
      <c r="E456" s="7" t="s">
        <v>11</v>
      </c>
      <c r="F456" s="7" t="s">
        <v>16</v>
      </c>
      <c r="G456" s="7" t="s">
        <v>42</v>
      </c>
      <c r="H456">
        <v>30</v>
      </c>
    </row>
    <row r="457" spans="1:8" x14ac:dyDescent="0.3">
      <c r="A457" s="13" t="s">
        <v>1916</v>
      </c>
      <c r="B457" s="8">
        <v>33820</v>
      </c>
      <c r="C457">
        <v>1</v>
      </c>
      <c r="D457" s="22">
        <v>4151</v>
      </c>
      <c r="E457" s="7" t="s">
        <v>11</v>
      </c>
      <c r="F457" s="7" t="s">
        <v>11</v>
      </c>
      <c r="G457" s="7" t="s">
        <v>13</v>
      </c>
      <c r="H457">
        <v>30</v>
      </c>
    </row>
    <row r="458" spans="1:8" x14ac:dyDescent="0.3">
      <c r="A458" s="11" t="s">
        <v>1915</v>
      </c>
      <c r="B458" s="8">
        <v>36125</v>
      </c>
      <c r="C458">
        <v>0</v>
      </c>
      <c r="D458" s="22">
        <v>4155</v>
      </c>
      <c r="E458" s="7" t="s">
        <v>11</v>
      </c>
      <c r="F458" s="7" t="s">
        <v>16</v>
      </c>
      <c r="G458" s="7" t="s">
        <v>23</v>
      </c>
      <c r="H458">
        <v>24</v>
      </c>
    </row>
    <row r="459" spans="1:8" x14ac:dyDescent="0.3">
      <c r="A459" s="13" t="s">
        <v>1914</v>
      </c>
      <c r="B459" s="8">
        <v>30941</v>
      </c>
      <c r="C459">
        <v>3</v>
      </c>
      <c r="D459" s="22">
        <v>4163</v>
      </c>
      <c r="E459" s="7" t="s">
        <v>11</v>
      </c>
      <c r="F459" s="7" t="s">
        <v>11</v>
      </c>
      <c r="G459" s="7" t="s">
        <v>23</v>
      </c>
      <c r="H459">
        <v>38</v>
      </c>
    </row>
    <row r="460" spans="1:8" x14ac:dyDescent="0.3">
      <c r="A460" s="11" t="s">
        <v>1913</v>
      </c>
      <c r="B460" s="8">
        <v>32684</v>
      </c>
      <c r="C460">
        <v>0</v>
      </c>
      <c r="D460" s="22">
        <v>4185</v>
      </c>
      <c r="E460" s="7" t="s">
        <v>11</v>
      </c>
      <c r="F460" s="7" t="s">
        <v>12</v>
      </c>
      <c r="G460" s="7" t="s">
        <v>13</v>
      </c>
      <c r="H460">
        <v>33</v>
      </c>
    </row>
    <row r="461" spans="1:8" x14ac:dyDescent="0.3">
      <c r="A461" s="13" t="s">
        <v>1912</v>
      </c>
      <c r="B461" s="8">
        <v>34975</v>
      </c>
      <c r="C461">
        <v>0</v>
      </c>
      <c r="D461" s="22">
        <v>4189</v>
      </c>
      <c r="E461" s="7" t="s">
        <v>11</v>
      </c>
      <c r="F461" s="7" t="s">
        <v>11</v>
      </c>
      <c r="G461" s="7" t="s">
        <v>200</v>
      </c>
      <c r="H461">
        <v>27</v>
      </c>
    </row>
    <row r="462" spans="1:8" x14ac:dyDescent="0.3">
      <c r="A462" s="11" t="s">
        <v>1911</v>
      </c>
      <c r="B462" s="8">
        <v>35679</v>
      </c>
      <c r="C462">
        <v>2</v>
      </c>
      <c r="D462" s="22">
        <v>4189</v>
      </c>
      <c r="E462" s="7" t="s">
        <v>11</v>
      </c>
      <c r="F462" s="7" t="s">
        <v>11</v>
      </c>
      <c r="G462" s="7" t="s">
        <v>23</v>
      </c>
      <c r="H462">
        <v>25</v>
      </c>
    </row>
    <row r="463" spans="1:8" x14ac:dyDescent="0.3">
      <c r="A463" s="13" t="s">
        <v>1910</v>
      </c>
      <c r="B463" s="8">
        <v>36143</v>
      </c>
      <c r="C463">
        <v>3</v>
      </c>
      <c r="D463" s="22">
        <v>4235</v>
      </c>
      <c r="E463" s="7" t="s">
        <v>11</v>
      </c>
      <c r="F463" s="7" t="s">
        <v>16</v>
      </c>
      <c r="G463" s="7" t="s">
        <v>42</v>
      </c>
      <c r="H463">
        <v>24</v>
      </c>
    </row>
    <row r="464" spans="1:8" x14ac:dyDescent="0.3">
      <c r="A464" s="11" t="s">
        <v>1909</v>
      </c>
      <c r="B464" s="8">
        <v>33782</v>
      </c>
      <c r="C464">
        <v>1</v>
      </c>
      <c r="D464" s="22">
        <v>4237</v>
      </c>
      <c r="E464" s="7" t="s">
        <v>12</v>
      </c>
      <c r="F464" s="7" t="s">
        <v>16</v>
      </c>
      <c r="G464" s="7" t="s">
        <v>168</v>
      </c>
      <c r="H464">
        <v>30</v>
      </c>
    </row>
    <row r="465" spans="1:8" x14ac:dyDescent="0.3">
      <c r="A465" s="13" t="s">
        <v>1908</v>
      </c>
      <c r="B465" s="8">
        <v>33545</v>
      </c>
      <c r="C465">
        <v>1</v>
      </c>
      <c r="D465" s="22">
        <v>4240</v>
      </c>
      <c r="E465" s="7" t="s">
        <v>11</v>
      </c>
      <c r="F465" s="7" t="s">
        <v>11</v>
      </c>
      <c r="G465" s="7" t="s">
        <v>23</v>
      </c>
      <c r="H465">
        <v>31</v>
      </c>
    </row>
    <row r="466" spans="1:8" x14ac:dyDescent="0.3">
      <c r="A466" s="11" t="s">
        <v>1907</v>
      </c>
      <c r="B466" s="8">
        <v>33573</v>
      </c>
      <c r="C466">
        <v>1</v>
      </c>
      <c r="D466" s="22">
        <v>4244</v>
      </c>
      <c r="E466" s="7" t="s">
        <v>12</v>
      </c>
      <c r="F466" s="7" t="s">
        <v>16</v>
      </c>
      <c r="G466" s="7" t="s">
        <v>23</v>
      </c>
      <c r="H466">
        <v>31</v>
      </c>
    </row>
    <row r="467" spans="1:8" x14ac:dyDescent="0.3">
      <c r="A467" s="13" t="s">
        <v>1906</v>
      </c>
      <c r="B467" s="8">
        <v>30118</v>
      </c>
      <c r="C467">
        <v>3</v>
      </c>
      <c r="D467" s="22">
        <v>4250</v>
      </c>
      <c r="E467" s="7" t="s">
        <v>11</v>
      </c>
      <c r="F467" s="7" t="s">
        <v>12</v>
      </c>
      <c r="G467" s="7" t="s">
        <v>13</v>
      </c>
      <c r="H467">
        <v>40</v>
      </c>
    </row>
    <row r="468" spans="1:8" x14ac:dyDescent="0.3">
      <c r="A468" s="11" t="s">
        <v>1905</v>
      </c>
      <c r="B468" s="8">
        <v>34986</v>
      </c>
      <c r="C468">
        <v>3</v>
      </c>
      <c r="D468" s="22">
        <v>4261</v>
      </c>
      <c r="E468" s="7" t="s">
        <v>12</v>
      </c>
      <c r="F468" s="7" t="s">
        <v>11</v>
      </c>
      <c r="G468" s="7" t="s">
        <v>42</v>
      </c>
      <c r="H468">
        <v>27</v>
      </c>
    </row>
    <row r="469" spans="1:8" x14ac:dyDescent="0.3">
      <c r="A469" s="13" t="s">
        <v>1904</v>
      </c>
      <c r="B469" s="8">
        <v>30640</v>
      </c>
      <c r="C469">
        <v>3</v>
      </c>
      <c r="D469" s="22">
        <v>4265</v>
      </c>
      <c r="E469" s="7" t="s">
        <v>11</v>
      </c>
      <c r="F469" s="7" t="s">
        <v>16</v>
      </c>
      <c r="G469" s="7" t="s">
        <v>23</v>
      </c>
      <c r="H469">
        <v>39</v>
      </c>
    </row>
    <row r="470" spans="1:8" x14ac:dyDescent="0.3">
      <c r="A470" s="11" t="s">
        <v>1903</v>
      </c>
      <c r="B470" s="8">
        <v>33773</v>
      </c>
      <c r="C470">
        <v>2</v>
      </c>
      <c r="D470" s="22">
        <v>4266</v>
      </c>
      <c r="E470" s="7" t="s">
        <v>12</v>
      </c>
      <c r="F470" s="7" t="s">
        <v>11</v>
      </c>
      <c r="G470" s="7" t="s">
        <v>13</v>
      </c>
      <c r="H470">
        <v>30</v>
      </c>
    </row>
    <row r="471" spans="1:8" x14ac:dyDescent="0.3">
      <c r="A471" s="13" t="s">
        <v>1902</v>
      </c>
      <c r="B471" s="8">
        <v>37780</v>
      </c>
      <c r="C471">
        <v>0</v>
      </c>
      <c r="D471" s="22">
        <v>4279</v>
      </c>
      <c r="E471" s="7" t="s">
        <v>11</v>
      </c>
      <c r="F471" s="7" t="s">
        <v>16</v>
      </c>
      <c r="G471" s="7" t="s">
        <v>300</v>
      </c>
      <c r="H471">
        <v>20</v>
      </c>
    </row>
    <row r="472" spans="1:8" x14ac:dyDescent="0.3">
      <c r="A472" s="11" t="s">
        <v>1901</v>
      </c>
      <c r="B472" s="8">
        <v>36855</v>
      </c>
      <c r="C472">
        <v>3</v>
      </c>
      <c r="D472" s="22">
        <v>4296</v>
      </c>
      <c r="E472" s="7" t="s">
        <v>11</v>
      </c>
      <c r="F472" s="7" t="s">
        <v>12</v>
      </c>
      <c r="G472" s="7" t="s">
        <v>23</v>
      </c>
      <c r="H472">
        <v>22</v>
      </c>
    </row>
    <row r="473" spans="1:8" x14ac:dyDescent="0.3">
      <c r="A473" s="13" t="s">
        <v>1900</v>
      </c>
      <c r="B473" s="8">
        <v>32496</v>
      </c>
      <c r="C473">
        <v>0</v>
      </c>
      <c r="D473" s="22">
        <v>4320</v>
      </c>
      <c r="E473" s="7" t="s">
        <v>11</v>
      </c>
      <c r="F473" s="7" t="s">
        <v>16</v>
      </c>
      <c r="G473" s="7" t="s">
        <v>23</v>
      </c>
      <c r="H473">
        <v>34</v>
      </c>
    </row>
    <row r="474" spans="1:8" x14ac:dyDescent="0.3">
      <c r="A474" s="11" t="s">
        <v>1899</v>
      </c>
      <c r="B474" s="8">
        <v>34640</v>
      </c>
      <c r="C474">
        <v>1</v>
      </c>
      <c r="D474" s="22">
        <v>4338</v>
      </c>
      <c r="E474" s="7" t="s">
        <v>11</v>
      </c>
      <c r="F474" s="7" t="s">
        <v>16</v>
      </c>
      <c r="G474" s="7" t="s">
        <v>247</v>
      </c>
      <c r="H474">
        <v>28</v>
      </c>
    </row>
    <row r="475" spans="1:8" x14ac:dyDescent="0.3">
      <c r="A475" s="13" t="s">
        <v>1898</v>
      </c>
      <c r="B475" s="8">
        <v>34633</v>
      </c>
      <c r="C475">
        <v>2</v>
      </c>
      <c r="D475" s="22">
        <v>4340</v>
      </c>
      <c r="E475" s="7" t="s">
        <v>11</v>
      </c>
      <c r="F475" s="7" t="s">
        <v>16</v>
      </c>
      <c r="G475" s="7" t="s">
        <v>13</v>
      </c>
      <c r="H475">
        <v>28</v>
      </c>
    </row>
    <row r="476" spans="1:8" x14ac:dyDescent="0.3">
      <c r="A476" s="11" t="s">
        <v>1897</v>
      </c>
      <c r="B476" s="8">
        <v>33390</v>
      </c>
      <c r="C476">
        <v>0</v>
      </c>
      <c r="D476" s="22">
        <v>4347</v>
      </c>
      <c r="E476" s="7" t="s">
        <v>11</v>
      </c>
      <c r="F476" s="7" t="s">
        <v>16</v>
      </c>
      <c r="G476" s="7" t="s">
        <v>247</v>
      </c>
      <c r="H476">
        <v>32</v>
      </c>
    </row>
    <row r="477" spans="1:8" x14ac:dyDescent="0.3">
      <c r="A477" s="13" t="s">
        <v>1895</v>
      </c>
      <c r="B477" s="8">
        <v>34639</v>
      </c>
      <c r="C477">
        <v>2</v>
      </c>
      <c r="D477" s="22">
        <v>4349</v>
      </c>
      <c r="E477" s="7" t="s">
        <v>11</v>
      </c>
      <c r="F477" s="7" t="s">
        <v>11</v>
      </c>
      <c r="G477" s="7" t="s">
        <v>13</v>
      </c>
      <c r="H477">
        <v>28</v>
      </c>
    </row>
    <row r="478" spans="1:8" x14ac:dyDescent="0.3">
      <c r="A478" s="11" t="s">
        <v>1894</v>
      </c>
      <c r="B478" s="8">
        <v>33494</v>
      </c>
      <c r="C478">
        <v>1</v>
      </c>
      <c r="D478" s="22">
        <v>4351</v>
      </c>
      <c r="E478" s="7" t="s">
        <v>11</v>
      </c>
      <c r="F478" s="7" t="s">
        <v>11</v>
      </c>
      <c r="G478" s="7" t="s">
        <v>13</v>
      </c>
      <c r="H478">
        <v>31</v>
      </c>
    </row>
    <row r="479" spans="1:8" x14ac:dyDescent="0.3">
      <c r="A479" s="13" t="s">
        <v>1893</v>
      </c>
      <c r="B479" s="8">
        <v>33113</v>
      </c>
      <c r="C479">
        <v>0</v>
      </c>
      <c r="D479" s="22">
        <v>4357</v>
      </c>
      <c r="E479" s="7" t="s">
        <v>11</v>
      </c>
      <c r="F479" s="7" t="s">
        <v>12</v>
      </c>
      <c r="G479" s="7" t="s">
        <v>23</v>
      </c>
      <c r="H479">
        <v>32</v>
      </c>
    </row>
    <row r="480" spans="1:8" x14ac:dyDescent="0.3">
      <c r="A480" s="11" t="s">
        <v>1892</v>
      </c>
      <c r="B480" s="8">
        <v>35763</v>
      </c>
      <c r="C480">
        <v>3</v>
      </c>
      <c r="D480" s="22">
        <v>4392</v>
      </c>
      <c r="E480" s="7" t="s">
        <v>11</v>
      </c>
      <c r="F480" s="7" t="s">
        <v>11</v>
      </c>
      <c r="G480" s="7" t="s">
        <v>42</v>
      </c>
      <c r="H480">
        <v>25</v>
      </c>
    </row>
    <row r="481" spans="1:8" x14ac:dyDescent="0.3">
      <c r="A481" s="13" t="s">
        <v>1891</v>
      </c>
      <c r="B481" s="8">
        <v>30131</v>
      </c>
      <c r="C481">
        <v>3</v>
      </c>
      <c r="D481" s="22">
        <v>4393</v>
      </c>
      <c r="E481" s="7" t="s">
        <v>11</v>
      </c>
      <c r="F481" s="7" t="s">
        <v>11</v>
      </c>
      <c r="G481" s="7" t="s">
        <v>13</v>
      </c>
      <c r="H481">
        <v>40</v>
      </c>
    </row>
    <row r="482" spans="1:8" x14ac:dyDescent="0.3">
      <c r="A482" s="11" t="s">
        <v>1890</v>
      </c>
      <c r="B482" s="8">
        <v>32342</v>
      </c>
      <c r="C482">
        <v>3</v>
      </c>
      <c r="D482" s="22">
        <v>4397</v>
      </c>
      <c r="E482" s="7" t="s">
        <v>11</v>
      </c>
      <c r="F482" s="7" t="s">
        <v>11</v>
      </c>
      <c r="G482" s="7" t="s">
        <v>13</v>
      </c>
      <c r="H482">
        <v>34</v>
      </c>
    </row>
    <row r="483" spans="1:8" x14ac:dyDescent="0.3">
      <c r="A483" s="13" t="s">
        <v>1889</v>
      </c>
      <c r="B483" s="8">
        <v>31635</v>
      </c>
      <c r="C483">
        <v>0</v>
      </c>
      <c r="D483" s="22">
        <v>4400</v>
      </c>
      <c r="E483" s="7" t="s">
        <v>12</v>
      </c>
      <c r="F483" s="7" t="s">
        <v>11</v>
      </c>
      <c r="G483" s="7" t="s">
        <v>13</v>
      </c>
      <c r="H483">
        <v>36</v>
      </c>
    </row>
    <row r="484" spans="1:8" x14ac:dyDescent="0.3">
      <c r="A484" s="11" t="s">
        <v>1888</v>
      </c>
      <c r="B484" s="8">
        <v>31606</v>
      </c>
      <c r="C484">
        <v>0</v>
      </c>
      <c r="D484" s="22">
        <v>4402</v>
      </c>
      <c r="E484" s="7" t="s">
        <v>11</v>
      </c>
      <c r="F484" s="7" t="s">
        <v>11</v>
      </c>
      <c r="G484" s="7" t="s">
        <v>42</v>
      </c>
      <c r="H484">
        <v>36</v>
      </c>
    </row>
    <row r="485" spans="1:8" x14ac:dyDescent="0.3">
      <c r="A485" s="13" t="s">
        <v>1887</v>
      </c>
      <c r="B485" s="8">
        <v>32402</v>
      </c>
      <c r="C485">
        <v>0</v>
      </c>
      <c r="D485" s="22">
        <v>4415</v>
      </c>
      <c r="E485" s="7" t="s">
        <v>11</v>
      </c>
      <c r="F485" s="7" t="s">
        <v>16</v>
      </c>
      <c r="G485" s="7" t="s">
        <v>13</v>
      </c>
      <c r="H485">
        <v>34</v>
      </c>
    </row>
    <row r="486" spans="1:8" x14ac:dyDescent="0.3">
      <c r="A486" s="11" t="s">
        <v>1886</v>
      </c>
      <c r="B486" s="8">
        <v>33831</v>
      </c>
      <c r="C486">
        <v>0</v>
      </c>
      <c r="D486" s="22">
        <v>4421</v>
      </c>
      <c r="E486" s="7" t="s">
        <v>11</v>
      </c>
      <c r="F486" s="7" t="s">
        <v>12</v>
      </c>
      <c r="G486" s="7" t="s">
        <v>516</v>
      </c>
      <c r="H486">
        <v>30</v>
      </c>
    </row>
    <row r="487" spans="1:8" x14ac:dyDescent="0.3">
      <c r="A487" s="13" t="s">
        <v>1885</v>
      </c>
      <c r="B487" s="8">
        <v>34697</v>
      </c>
      <c r="C487">
        <v>2</v>
      </c>
      <c r="D487" s="22">
        <v>4429</v>
      </c>
      <c r="E487" s="7" t="s">
        <v>12</v>
      </c>
      <c r="F487" s="7" t="s">
        <v>16</v>
      </c>
      <c r="G487" s="7" t="s">
        <v>356</v>
      </c>
      <c r="H487">
        <v>28</v>
      </c>
    </row>
    <row r="488" spans="1:8" x14ac:dyDescent="0.3">
      <c r="A488" s="11" t="s">
        <v>1884</v>
      </c>
      <c r="B488" s="8">
        <v>34216</v>
      </c>
      <c r="C488">
        <v>2</v>
      </c>
      <c r="D488" s="22">
        <v>4433</v>
      </c>
      <c r="E488" s="7" t="s">
        <v>11</v>
      </c>
      <c r="F488" s="7" t="s">
        <v>12</v>
      </c>
      <c r="G488" s="7" t="s">
        <v>23</v>
      </c>
      <c r="H488">
        <v>29</v>
      </c>
    </row>
    <row r="489" spans="1:8" x14ac:dyDescent="0.3">
      <c r="A489" s="13" t="s">
        <v>1883</v>
      </c>
      <c r="B489" s="8">
        <v>34326</v>
      </c>
      <c r="C489">
        <v>2</v>
      </c>
      <c r="D489" s="22">
        <v>4434</v>
      </c>
      <c r="E489" s="7" t="s">
        <v>11</v>
      </c>
      <c r="F489" s="7" t="s">
        <v>11</v>
      </c>
      <c r="G489" s="7" t="s">
        <v>23</v>
      </c>
      <c r="H489">
        <v>29</v>
      </c>
    </row>
    <row r="490" spans="1:8" x14ac:dyDescent="0.3">
      <c r="A490" s="11" t="s">
        <v>1882</v>
      </c>
      <c r="B490" s="8">
        <v>34615</v>
      </c>
      <c r="C490">
        <v>2</v>
      </c>
      <c r="D490" s="22">
        <v>4435</v>
      </c>
      <c r="E490" s="7" t="s">
        <v>12</v>
      </c>
      <c r="F490" s="7" t="s">
        <v>11</v>
      </c>
      <c r="G490" s="7" t="s">
        <v>168</v>
      </c>
      <c r="H490">
        <v>28</v>
      </c>
    </row>
    <row r="491" spans="1:8" x14ac:dyDescent="0.3">
      <c r="A491" s="13" t="s">
        <v>1881</v>
      </c>
      <c r="B491" s="8">
        <v>34631</v>
      </c>
      <c r="C491">
        <v>2</v>
      </c>
      <c r="D491" s="22">
        <v>4438</v>
      </c>
      <c r="E491" s="7" t="s">
        <v>11</v>
      </c>
      <c r="F491" s="7" t="s">
        <v>12</v>
      </c>
      <c r="G491" s="7" t="s">
        <v>356</v>
      </c>
      <c r="H491">
        <v>28</v>
      </c>
    </row>
    <row r="492" spans="1:8" x14ac:dyDescent="0.3">
      <c r="A492" s="11" t="s">
        <v>1880</v>
      </c>
      <c r="B492" s="8">
        <v>33484</v>
      </c>
      <c r="C492">
        <v>1</v>
      </c>
      <c r="D492" s="22">
        <v>4441</v>
      </c>
      <c r="E492" s="7" t="s">
        <v>16</v>
      </c>
      <c r="F492" s="7" t="s">
        <v>11</v>
      </c>
      <c r="G492" s="7" t="s">
        <v>276</v>
      </c>
      <c r="H492">
        <v>31</v>
      </c>
    </row>
    <row r="493" spans="1:8" x14ac:dyDescent="0.3">
      <c r="A493" s="13" t="s">
        <v>1879</v>
      </c>
      <c r="B493" s="8">
        <v>34513</v>
      </c>
      <c r="C493">
        <v>3</v>
      </c>
      <c r="D493" s="22">
        <v>4449</v>
      </c>
      <c r="E493" s="7" t="s">
        <v>16</v>
      </c>
      <c r="F493" s="7" t="s">
        <v>11</v>
      </c>
      <c r="G493" s="7" t="s">
        <v>13</v>
      </c>
      <c r="H493">
        <v>28</v>
      </c>
    </row>
    <row r="494" spans="1:8" x14ac:dyDescent="0.3">
      <c r="A494" s="11" t="s">
        <v>1878</v>
      </c>
      <c r="B494" s="8">
        <v>33093</v>
      </c>
      <c r="C494">
        <v>1</v>
      </c>
      <c r="D494" s="22">
        <v>4454</v>
      </c>
      <c r="E494" s="7" t="s">
        <v>11</v>
      </c>
      <c r="F494" s="7" t="s">
        <v>12</v>
      </c>
      <c r="G494" s="7" t="s">
        <v>23</v>
      </c>
      <c r="H494">
        <v>32</v>
      </c>
    </row>
    <row r="495" spans="1:8" x14ac:dyDescent="0.3">
      <c r="A495" s="13" t="s">
        <v>1877</v>
      </c>
      <c r="B495" s="8">
        <v>33069</v>
      </c>
      <c r="C495">
        <v>1</v>
      </c>
      <c r="D495" s="22">
        <v>4463</v>
      </c>
      <c r="E495" s="7" t="s">
        <v>11</v>
      </c>
      <c r="F495" s="7" t="s">
        <v>12</v>
      </c>
      <c r="G495" s="7" t="s">
        <v>23</v>
      </c>
      <c r="H495">
        <v>32</v>
      </c>
    </row>
    <row r="496" spans="1:8" x14ac:dyDescent="0.3">
      <c r="A496" s="11" t="s">
        <v>1876</v>
      </c>
      <c r="B496" s="8">
        <v>33423</v>
      </c>
      <c r="C496">
        <v>2</v>
      </c>
      <c r="D496" s="22">
        <v>4463</v>
      </c>
      <c r="E496" s="7" t="s">
        <v>12</v>
      </c>
      <c r="F496" s="7" t="s">
        <v>12</v>
      </c>
      <c r="G496" s="7" t="s">
        <v>13</v>
      </c>
      <c r="H496">
        <v>31</v>
      </c>
    </row>
    <row r="497" spans="1:8" x14ac:dyDescent="0.3">
      <c r="A497" s="13" t="s">
        <v>1875</v>
      </c>
      <c r="B497" s="8">
        <v>36484</v>
      </c>
      <c r="C497">
        <v>3</v>
      </c>
      <c r="D497" s="22">
        <v>4467</v>
      </c>
      <c r="E497" s="7" t="s">
        <v>11</v>
      </c>
      <c r="F497" s="7" t="s">
        <v>11</v>
      </c>
      <c r="G497" s="7" t="s">
        <v>23</v>
      </c>
      <c r="H497">
        <v>23</v>
      </c>
    </row>
    <row r="498" spans="1:8" x14ac:dyDescent="0.3">
      <c r="A498" s="11" t="s">
        <v>1874</v>
      </c>
      <c r="B498" s="8">
        <v>38186</v>
      </c>
      <c r="C498">
        <v>0</v>
      </c>
      <c r="D498" s="22">
        <v>4468</v>
      </c>
      <c r="E498" s="7" t="s">
        <v>11</v>
      </c>
      <c r="F498" s="7" t="s">
        <v>11</v>
      </c>
      <c r="G498" s="7" t="s">
        <v>23</v>
      </c>
      <c r="H498">
        <v>18</v>
      </c>
    </row>
    <row r="499" spans="1:8" x14ac:dyDescent="0.3">
      <c r="A499" s="13" t="s">
        <v>1873</v>
      </c>
      <c r="B499" s="8">
        <v>33797</v>
      </c>
      <c r="C499">
        <v>0</v>
      </c>
      <c r="D499" s="22">
        <v>4489</v>
      </c>
      <c r="E499" s="7" t="s">
        <v>11</v>
      </c>
      <c r="F499" s="7" t="s">
        <v>12</v>
      </c>
      <c r="G499" s="7" t="s">
        <v>23</v>
      </c>
      <c r="H499">
        <v>30</v>
      </c>
    </row>
    <row r="500" spans="1:8" x14ac:dyDescent="0.3">
      <c r="A500" s="11" t="s">
        <v>1872</v>
      </c>
      <c r="B500" s="8">
        <v>32320</v>
      </c>
      <c r="C500">
        <v>0</v>
      </c>
      <c r="D500" s="22">
        <v>4500</v>
      </c>
      <c r="E500" s="7" t="s">
        <v>11</v>
      </c>
      <c r="F500" s="7" t="s">
        <v>16</v>
      </c>
      <c r="G500" s="7" t="s">
        <v>356</v>
      </c>
      <c r="H500">
        <v>34</v>
      </c>
    </row>
    <row r="501" spans="1:8" x14ac:dyDescent="0.3">
      <c r="A501" s="13" t="s">
        <v>1871</v>
      </c>
      <c r="B501" s="8">
        <v>35716</v>
      </c>
      <c r="C501">
        <v>4</v>
      </c>
      <c r="D501" s="22">
        <v>4505</v>
      </c>
      <c r="E501" s="7" t="s">
        <v>16</v>
      </c>
      <c r="F501" s="7" t="s">
        <v>11</v>
      </c>
      <c r="G501" s="7" t="s">
        <v>13</v>
      </c>
      <c r="H501">
        <v>25</v>
      </c>
    </row>
    <row r="502" spans="1:8" x14ac:dyDescent="0.3">
      <c r="A502" s="11" t="s">
        <v>1870</v>
      </c>
      <c r="B502" s="8">
        <v>30221</v>
      </c>
      <c r="C502">
        <v>3</v>
      </c>
      <c r="D502" s="22">
        <v>4511</v>
      </c>
      <c r="E502" s="7" t="s">
        <v>11</v>
      </c>
      <c r="F502" s="7" t="s">
        <v>12</v>
      </c>
      <c r="G502" s="7" t="s">
        <v>13</v>
      </c>
      <c r="H502">
        <v>40</v>
      </c>
    </row>
    <row r="503" spans="1:8" x14ac:dyDescent="0.3">
      <c r="A503" s="13" t="s">
        <v>1869</v>
      </c>
      <c r="B503" s="8">
        <v>29388</v>
      </c>
      <c r="C503">
        <v>2</v>
      </c>
      <c r="D503" s="22">
        <v>4516</v>
      </c>
      <c r="E503" s="7" t="s">
        <v>11</v>
      </c>
      <c r="F503" s="7" t="s">
        <v>12</v>
      </c>
      <c r="G503" s="7" t="s">
        <v>13</v>
      </c>
      <c r="H503">
        <v>42</v>
      </c>
    </row>
    <row r="504" spans="1:8" x14ac:dyDescent="0.3">
      <c r="A504" s="11" t="s">
        <v>1868</v>
      </c>
      <c r="B504" s="8">
        <v>37896</v>
      </c>
      <c r="C504">
        <v>0</v>
      </c>
      <c r="D504" s="22">
        <v>4518</v>
      </c>
      <c r="E504" s="7" t="s">
        <v>11</v>
      </c>
      <c r="F504" s="7" t="s">
        <v>12</v>
      </c>
      <c r="G504" s="7" t="s">
        <v>535</v>
      </c>
      <c r="H504">
        <v>19</v>
      </c>
    </row>
    <row r="505" spans="1:8" x14ac:dyDescent="0.3">
      <c r="A505" s="13" t="s">
        <v>1867</v>
      </c>
      <c r="B505" s="8">
        <v>32116</v>
      </c>
      <c r="C505">
        <v>3</v>
      </c>
      <c r="D505" s="22">
        <v>4519</v>
      </c>
      <c r="E505" s="7" t="s">
        <v>11</v>
      </c>
      <c r="F505" s="7" t="s">
        <v>12</v>
      </c>
      <c r="G505" s="7" t="s">
        <v>23</v>
      </c>
      <c r="H505">
        <v>35</v>
      </c>
    </row>
    <row r="506" spans="1:8" x14ac:dyDescent="0.3">
      <c r="A506" s="11" t="s">
        <v>1866</v>
      </c>
      <c r="B506" s="8">
        <v>32498</v>
      </c>
      <c r="C506">
        <v>0</v>
      </c>
      <c r="D506" s="22">
        <v>4519</v>
      </c>
      <c r="E506" s="7" t="s">
        <v>11</v>
      </c>
      <c r="F506" s="7" t="s">
        <v>11</v>
      </c>
      <c r="G506" s="7" t="s">
        <v>356</v>
      </c>
      <c r="H506">
        <v>34</v>
      </c>
    </row>
    <row r="507" spans="1:8" x14ac:dyDescent="0.3">
      <c r="A507" s="13" t="s">
        <v>1865</v>
      </c>
      <c r="B507" s="8">
        <v>33829</v>
      </c>
      <c r="C507">
        <v>1</v>
      </c>
      <c r="D507" s="22">
        <v>4527</v>
      </c>
      <c r="E507" s="7" t="s">
        <v>11</v>
      </c>
      <c r="F507" s="7" t="s">
        <v>11</v>
      </c>
      <c r="G507" s="7" t="s">
        <v>23</v>
      </c>
      <c r="H507">
        <v>30</v>
      </c>
    </row>
    <row r="508" spans="1:8" x14ac:dyDescent="0.3">
      <c r="A508" s="11" t="s">
        <v>1864</v>
      </c>
      <c r="B508" s="8">
        <v>34149</v>
      </c>
      <c r="C508">
        <v>2</v>
      </c>
      <c r="D508" s="22">
        <v>4529</v>
      </c>
      <c r="E508" s="7" t="s">
        <v>11</v>
      </c>
      <c r="F508" s="7" t="s">
        <v>16</v>
      </c>
      <c r="G508" s="7" t="s">
        <v>42</v>
      </c>
      <c r="H508">
        <v>29</v>
      </c>
    </row>
    <row r="509" spans="1:8" x14ac:dyDescent="0.3">
      <c r="A509" s="13" t="s">
        <v>1863</v>
      </c>
      <c r="B509" s="8">
        <v>32307</v>
      </c>
      <c r="C509">
        <v>1</v>
      </c>
      <c r="D509" s="22">
        <v>4536</v>
      </c>
      <c r="E509" s="7" t="s">
        <v>11</v>
      </c>
      <c r="F509" s="7" t="s">
        <v>11</v>
      </c>
      <c r="G509" s="7" t="s">
        <v>42</v>
      </c>
      <c r="H509">
        <v>34</v>
      </c>
    </row>
    <row r="510" spans="1:8" x14ac:dyDescent="0.3">
      <c r="A510" s="11" t="s">
        <v>1862</v>
      </c>
      <c r="B510" s="8">
        <v>33194</v>
      </c>
      <c r="C510">
        <v>0</v>
      </c>
      <c r="D510" s="22">
        <v>4544</v>
      </c>
      <c r="E510" s="7" t="s">
        <v>11</v>
      </c>
      <c r="F510" s="7" t="s">
        <v>16</v>
      </c>
      <c r="G510" s="7" t="s">
        <v>247</v>
      </c>
      <c r="H510">
        <v>32</v>
      </c>
    </row>
    <row r="511" spans="1:8" x14ac:dyDescent="0.3">
      <c r="A511" s="13" t="s">
        <v>1861</v>
      </c>
      <c r="B511" s="8">
        <v>38343</v>
      </c>
      <c r="C511">
        <v>4</v>
      </c>
      <c r="D511" s="22">
        <v>4561</v>
      </c>
      <c r="E511" s="7" t="s">
        <v>11</v>
      </c>
      <c r="F511" s="7" t="s">
        <v>11</v>
      </c>
      <c r="G511" s="7" t="s">
        <v>247</v>
      </c>
      <c r="H511">
        <v>18</v>
      </c>
    </row>
    <row r="512" spans="1:8" x14ac:dyDescent="0.3">
      <c r="A512" s="11" t="s">
        <v>1860</v>
      </c>
      <c r="B512" s="8">
        <v>33136</v>
      </c>
      <c r="C512">
        <v>1</v>
      </c>
      <c r="D512" s="22">
        <v>4563</v>
      </c>
      <c r="E512" s="7" t="s">
        <v>11</v>
      </c>
      <c r="F512" s="7" t="s">
        <v>11</v>
      </c>
      <c r="G512" s="7" t="s">
        <v>13</v>
      </c>
      <c r="H512">
        <v>32</v>
      </c>
    </row>
    <row r="513" spans="1:8" x14ac:dyDescent="0.3">
      <c r="A513" s="13" t="s">
        <v>1859</v>
      </c>
      <c r="B513" s="8">
        <v>35424</v>
      </c>
      <c r="C513">
        <v>2</v>
      </c>
      <c r="D513" s="22">
        <v>4564</v>
      </c>
      <c r="E513" s="7" t="s">
        <v>11</v>
      </c>
      <c r="F513" s="7" t="s">
        <v>11</v>
      </c>
      <c r="G513" s="7" t="s">
        <v>247</v>
      </c>
      <c r="H513">
        <v>26</v>
      </c>
    </row>
    <row r="514" spans="1:8" x14ac:dyDescent="0.3">
      <c r="A514" s="11" t="s">
        <v>1858</v>
      </c>
      <c r="B514" s="8">
        <v>32769</v>
      </c>
      <c r="C514">
        <v>0</v>
      </c>
      <c r="D514" s="22">
        <v>4571</v>
      </c>
      <c r="E514" s="7" t="s">
        <v>11</v>
      </c>
      <c r="F514" s="7" t="s">
        <v>11</v>
      </c>
      <c r="G514" s="7" t="s">
        <v>23</v>
      </c>
      <c r="H514">
        <v>33</v>
      </c>
    </row>
    <row r="515" spans="1:8" x14ac:dyDescent="0.3">
      <c r="A515" s="13" t="s">
        <v>1857</v>
      </c>
      <c r="B515" s="8">
        <v>36709</v>
      </c>
      <c r="C515">
        <v>0</v>
      </c>
      <c r="D515" s="22">
        <v>4608</v>
      </c>
      <c r="E515" s="7" t="s">
        <v>11</v>
      </c>
      <c r="F515" s="7" t="s">
        <v>12</v>
      </c>
      <c r="G515" s="7" t="s">
        <v>42</v>
      </c>
      <c r="H515">
        <v>22</v>
      </c>
    </row>
    <row r="516" spans="1:8" x14ac:dyDescent="0.3">
      <c r="A516" s="11" t="s">
        <v>1856</v>
      </c>
      <c r="B516" s="8">
        <v>35975</v>
      </c>
      <c r="C516">
        <v>3</v>
      </c>
      <c r="D516" s="22">
        <v>4618</v>
      </c>
      <c r="E516" s="7" t="s">
        <v>11</v>
      </c>
      <c r="F516" s="7" t="s">
        <v>16</v>
      </c>
      <c r="G516" s="7" t="s">
        <v>23</v>
      </c>
      <c r="H516">
        <v>24</v>
      </c>
    </row>
    <row r="517" spans="1:8" x14ac:dyDescent="0.3">
      <c r="A517" s="13" t="s">
        <v>1855</v>
      </c>
      <c r="B517" s="8">
        <v>31220</v>
      </c>
      <c r="C517">
        <v>0</v>
      </c>
      <c r="D517" s="22">
        <v>4647</v>
      </c>
      <c r="E517" s="7" t="s">
        <v>16</v>
      </c>
      <c r="F517" s="7" t="s">
        <v>16</v>
      </c>
      <c r="G517" s="7" t="s">
        <v>42</v>
      </c>
      <c r="H517">
        <v>37</v>
      </c>
    </row>
    <row r="518" spans="1:8" x14ac:dyDescent="0.3">
      <c r="A518" s="11" t="s">
        <v>1854</v>
      </c>
      <c r="B518" s="8">
        <v>35363</v>
      </c>
      <c r="C518">
        <v>3</v>
      </c>
      <c r="D518" s="22">
        <v>4661</v>
      </c>
      <c r="E518" s="7" t="s">
        <v>11</v>
      </c>
      <c r="F518" s="7" t="s">
        <v>16</v>
      </c>
      <c r="G518" s="7" t="s">
        <v>356</v>
      </c>
      <c r="H518">
        <v>26</v>
      </c>
    </row>
    <row r="519" spans="1:8" x14ac:dyDescent="0.3">
      <c r="A519" s="13" t="s">
        <v>1853</v>
      </c>
      <c r="B519" s="8">
        <v>33090</v>
      </c>
      <c r="C519">
        <v>1</v>
      </c>
      <c r="D519" s="22">
        <v>4668</v>
      </c>
      <c r="E519" s="7" t="s">
        <v>12</v>
      </c>
      <c r="F519" s="7" t="s">
        <v>12</v>
      </c>
      <c r="G519" s="7" t="s">
        <v>168</v>
      </c>
      <c r="H519">
        <v>32</v>
      </c>
    </row>
    <row r="520" spans="1:8" x14ac:dyDescent="0.3">
      <c r="A520" s="11" t="s">
        <v>1852</v>
      </c>
      <c r="B520" s="8">
        <v>33142</v>
      </c>
      <c r="C520">
        <v>2</v>
      </c>
      <c r="D520" s="22">
        <v>4671</v>
      </c>
      <c r="E520" s="7" t="s">
        <v>11</v>
      </c>
      <c r="F520" s="7" t="s">
        <v>11</v>
      </c>
      <c r="G520" s="7" t="s">
        <v>42</v>
      </c>
      <c r="H520">
        <v>32</v>
      </c>
    </row>
    <row r="521" spans="1:8" x14ac:dyDescent="0.3">
      <c r="A521" s="13" t="s">
        <v>1851</v>
      </c>
      <c r="B521" s="8">
        <v>33067</v>
      </c>
      <c r="C521">
        <v>2</v>
      </c>
      <c r="D521" s="22">
        <v>4673</v>
      </c>
      <c r="E521" s="7" t="s">
        <v>11</v>
      </c>
      <c r="F521" s="7" t="s">
        <v>16</v>
      </c>
      <c r="G521" s="7" t="s">
        <v>13</v>
      </c>
      <c r="H521">
        <v>32</v>
      </c>
    </row>
    <row r="522" spans="1:8" x14ac:dyDescent="0.3">
      <c r="A522" s="11" t="s">
        <v>1850</v>
      </c>
      <c r="B522" s="8">
        <v>29146</v>
      </c>
      <c r="C522">
        <v>2</v>
      </c>
      <c r="D522" s="22">
        <v>4674</v>
      </c>
      <c r="E522" s="7" t="s">
        <v>11</v>
      </c>
      <c r="F522" s="7" t="s">
        <v>16</v>
      </c>
      <c r="G522" s="7" t="s">
        <v>13</v>
      </c>
      <c r="H522">
        <v>43</v>
      </c>
    </row>
    <row r="523" spans="1:8" x14ac:dyDescent="0.3">
      <c r="A523" s="13" t="s">
        <v>1849</v>
      </c>
      <c r="B523" s="8">
        <v>37898</v>
      </c>
      <c r="C523">
        <v>0</v>
      </c>
      <c r="D523" s="22">
        <v>4679</v>
      </c>
      <c r="E523" s="7" t="s">
        <v>11</v>
      </c>
      <c r="F523" s="7" t="s">
        <v>16</v>
      </c>
      <c r="G523" s="7" t="s">
        <v>300</v>
      </c>
      <c r="H523">
        <v>19</v>
      </c>
    </row>
    <row r="524" spans="1:8" x14ac:dyDescent="0.3">
      <c r="A524" s="11" t="s">
        <v>1848</v>
      </c>
      <c r="B524" s="8">
        <v>33120</v>
      </c>
      <c r="C524">
        <v>2</v>
      </c>
      <c r="D524" s="22">
        <v>4686</v>
      </c>
      <c r="E524" s="7" t="s">
        <v>12</v>
      </c>
      <c r="F524" s="7" t="s">
        <v>12</v>
      </c>
      <c r="G524" s="7" t="s">
        <v>13</v>
      </c>
      <c r="H524">
        <v>32</v>
      </c>
    </row>
    <row r="525" spans="1:8" x14ac:dyDescent="0.3">
      <c r="A525" s="13" t="s">
        <v>1847</v>
      </c>
      <c r="B525" s="8">
        <v>37794</v>
      </c>
      <c r="C525">
        <v>5</v>
      </c>
      <c r="D525" s="22">
        <v>4688</v>
      </c>
      <c r="E525" s="7" t="s">
        <v>11</v>
      </c>
      <c r="F525" s="7" t="s">
        <v>12</v>
      </c>
      <c r="G525" s="7" t="s">
        <v>42</v>
      </c>
      <c r="H525">
        <v>19</v>
      </c>
    </row>
    <row r="526" spans="1:8" x14ac:dyDescent="0.3">
      <c r="A526" s="11" t="s">
        <v>1846</v>
      </c>
      <c r="B526" s="8">
        <v>28463</v>
      </c>
      <c r="C526">
        <v>2</v>
      </c>
      <c r="D526" s="22">
        <v>4699</v>
      </c>
      <c r="E526" s="7" t="s">
        <v>11</v>
      </c>
      <c r="F526" s="7" t="s">
        <v>12</v>
      </c>
      <c r="G526" s="7" t="s">
        <v>13</v>
      </c>
      <c r="H526">
        <v>45</v>
      </c>
    </row>
    <row r="527" spans="1:8" x14ac:dyDescent="0.3">
      <c r="A527" s="13" t="s">
        <v>1845</v>
      </c>
      <c r="B527" s="8">
        <v>29810</v>
      </c>
      <c r="C527">
        <v>1</v>
      </c>
      <c r="D527" s="22">
        <v>4712</v>
      </c>
      <c r="E527" s="7" t="s">
        <v>11</v>
      </c>
      <c r="F527" s="7" t="s">
        <v>12</v>
      </c>
      <c r="G527" s="7" t="s">
        <v>42</v>
      </c>
      <c r="H527">
        <v>41</v>
      </c>
    </row>
    <row r="528" spans="1:8" x14ac:dyDescent="0.3">
      <c r="A528" s="11" t="s">
        <v>1844</v>
      </c>
      <c r="B528" s="8">
        <v>33886</v>
      </c>
      <c r="C528">
        <v>1</v>
      </c>
      <c r="D528" s="22">
        <v>4718</v>
      </c>
      <c r="E528" s="7" t="s">
        <v>11</v>
      </c>
      <c r="F528" s="7" t="s">
        <v>12</v>
      </c>
      <c r="G528" s="7" t="s">
        <v>247</v>
      </c>
      <c r="H528">
        <v>30</v>
      </c>
    </row>
    <row r="529" spans="1:8" x14ac:dyDescent="0.3">
      <c r="A529" s="13" t="s">
        <v>1843</v>
      </c>
      <c r="B529" s="8">
        <v>33875</v>
      </c>
      <c r="C529">
        <v>1</v>
      </c>
      <c r="D529" s="22">
        <v>4720</v>
      </c>
      <c r="E529" s="7" t="s">
        <v>11</v>
      </c>
      <c r="F529" s="7" t="s">
        <v>11</v>
      </c>
      <c r="G529" s="7" t="s">
        <v>247</v>
      </c>
      <c r="H529">
        <v>30</v>
      </c>
    </row>
    <row r="530" spans="1:8" x14ac:dyDescent="0.3">
      <c r="A530" s="11" t="s">
        <v>1842</v>
      </c>
      <c r="B530" s="8">
        <v>34558</v>
      </c>
      <c r="C530">
        <v>2</v>
      </c>
      <c r="D530" s="22">
        <v>4720</v>
      </c>
      <c r="E530" s="7" t="s">
        <v>11</v>
      </c>
      <c r="F530" s="7" t="s">
        <v>16</v>
      </c>
      <c r="G530" s="7" t="s">
        <v>23</v>
      </c>
      <c r="H530">
        <v>28</v>
      </c>
    </row>
    <row r="531" spans="1:8" x14ac:dyDescent="0.3">
      <c r="A531" s="13" t="s">
        <v>1841</v>
      </c>
      <c r="B531" s="8">
        <v>29404</v>
      </c>
      <c r="C531">
        <v>2</v>
      </c>
      <c r="D531" s="22">
        <v>4729</v>
      </c>
      <c r="E531" s="7" t="s">
        <v>11</v>
      </c>
      <c r="F531" s="7" t="s">
        <v>12</v>
      </c>
      <c r="G531" s="7" t="s">
        <v>23</v>
      </c>
      <c r="H531">
        <v>42</v>
      </c>
    </row>
    <row r="532" spans="1:8" x14ac:dyDescent="0.3">
      <c r="A532" s="11" t="s">
        <v>1840</v>
      </c>
      <c r="B532" s="8">
        <v>31660</v>
      </c>
      <c r="C532">
        <v>3</v>
      </c>
      <c r="D532" s="22">
        <v>4735</v>
      </c>
      <c r="E532" s="7" t="s">
        <v>11</v>
      </c>
      <c r="F532" s="7" t="s">
        <v>16</v>
      </c>
      <c r="G532" s="7" t="s">
        <v>13</v>
      </c>
      <c r="H532">
        <v>36</v>
      </c>
    </row>
    <row r="533" spans="1:8" x14ac:dyDescent="0.3">
      <c r="A533" s="13" t="s">
        <v>1839</v>
      </c>
      <c r="B533" s="8">
        <v>33523</v>
      </c>
      <c r="C533">
        <v>1</v>
      </c>
      <c r="D533" s="22">
        <v>4738</v>
      </c>
      <c r="E533" s="7" t="s">
        <v>11</v>
      </c>
      <c r="F533" s="7" t="s">
        <v>12</v>
      </c>
      <c r="G533" s="7" t="s">
        <v>23</v>
      </c>
      <c r="H533">
        <v>31</v>
      </c>
    </row>
    <row r="534" spans="1:8" x14ac:dyDescent="0.3">
      <c r="A534" s="11" t="s">
        <v>1838</v>
      </c>
      <c r="B534" s="8">
        <v>38315</v>
      </c>
      <c r="C534">
        <v>0</v>
      </c>
      <c r="D534" s="22">
        <v>4741</v>
      </c>
      <c r="E534" s="7" t="s">
        <v>11</v>
      </c>
      <c r="F534" s="7" t="s">
        <v>12</v>
      </c>
      <c r="G534" s="7" t="s">
        <v>300</v>
      </c>
      <c r="H534">
        <v>18</v>
      </c>
    </row>
    <row r="535" spans="1:8" x14ac:dyDescent="0.3">
      <c r="A535" s="13" t="s">
        <v>1837</v>
      </c>
      <c r="B535" s="8">
        <v>31933</v>
      </c>
      <c r="C535">
        <v>1</v>
      </c>
      <c r="D535" s="22">
        <v>4746</v>
      </c>
      <c r="E535" s="7" t="s">
        <v>11</v>
      </c>
      <c r="F535" s="7" t="s">
        <v>11</v>
      </c>
      <c r="G535" s="7" t="s">
        <v>42</v>
      </c>
      <c r="H535">
        <v>36</v>
      </c>
    </row>
    <row r="536" spans="1:8" x14ac:dyDescent="0.3">
      <c r="A536" s="11" t="s">
        <v>1836</v>
      </c>
      <c r="B536" s="8">
        <v>32022</v>
      </c>
      <c r="C536">
        <v>1</v>
      </c>
      <c r="D536" s="22">
        <v>4747</v>
      </c>
      <c r="E536" s="7" t="s">
        <v>11</v>
      </c>
      <c r="F536" s="7" t="s">
        <v>11</v>
      </c>
      <c r="G536" s="7" t="s">
        <v>13</v>
      </c>
      <c r="H536">
        <v>35</v>
      </c>
    </row>
    <row r="537" spans="1:8" x14ac:dyDescent="0.3">
      <c r="A537" s="13" t="s">
        <v>1835</v>
      </c>
      <c r="B537" s="8">
        <v>32103</v>
      </c>
      <c r="C537">
        <v>1</v>
      </c>
      <c r="D537" s="22">
        <v>4751</v>
      </c>
      <c r="E537" s="7" t="s">
        <v>12</v>
      </c>
      <c r="F537" s="7" t="s">
        <v>16</v>
      </c>
      <c r="G537" s="7" t="s">
        <v>42</v>
      </c>
      <c r="H537">
        <v>35</v>
      </c>
    </row>
    <row r="538" spans="1:8" x14ac:dyDescent="0.3">
      <c r="A538" s="11" t="s">
        <v>1834</v>
      </c>
      <c r="B538" s="8">
        <v>33832</v>
      </c>
      <c r="C538">
        <v>2</v>
      </c>
      <c r="D538" s="22">
        <v>4754</v>
      </c>
      <c r="E538" s="7" t="s">
        <v>11</v>
      </c>
      <c r="F538" s="7" t="s">
        <v>12</v>
      </c>
      <c r="G538" s="7" t="s">
        <v>13</v>
      </c>
      <c r="H538">
        <v>30</v>
      </c>
    </row>
    <row r="539" spans="1:8" x14ac:dyDescent="0.3">
      <c r="A539" s="13" t="s">
        <v>1833</v>
      </c>
      <c r="B539" s="8">
        <v>32047</v>
      </c>
      <c r="C539">
        <v>1</v>
      </c>
      <c r="D539" s="22">
        <v>4762</v>
      </c>
      <c r="E539" s="7" t="s">
        <v>12</v>
      </c>
      <c r="F539" s="7" t="s">
        <v>12</v>
      </c>
      <c r="G539" s="7" t="s">
        <v>42</v>
      </c>
      <c r="H539">
        <v>35</v>
      </c>
    </row>
    <row r="540" spans="1:8" x14ac:dyDescent="0.3">
      <c r="A540" s="11" t="s">
        <v>1832</v>
      </c>
      <c r="B540" s="8">
        <v>32721</v>
      </c>
      <c r="C540">
        <v>1</v>
      </c>
      <c r="D540" s="22">
        <v>4766</v>
      </c>
      <c r="E540" s="7" t="s">
        <v>11</v>
      </c>
      <c r="F540" s="7" t="s">
        <v>12</v>
      </c>
      <c r="G540" s="7" t="s">
        <v>42</v>
      </c>
      <c r="H540">
        <v>33</v>
      </c>
    </row>
    <row r="541" spans="1:8" x14ac:dyDescent="0.3">
      <c r="A541" s="13" t="s">
        <v>1831</v>
      </c>
      <c r="B541" s="8">
        <v>32851</v>
      </c>
      <c r="C541">
        <v>1</v>
      </c>
      <c r="D541" s="22">
        <v>4780</v>
      </c>
      <c r="E541" s="7" t="s">
        <v>11</v>
      </c>
      <c r="F541" s="7" t="s">
        <v>12</v>
      </c>
      <c r="G541" s="7" t="s">
        <v>13</v>
      </c>
      <c r="H541">
        <v>33</v>
      </c>
    </row>
    <row r="542" spans="1:8" x14ac:dyDescent="0.3">
      <c r="A542" s="11" t="s">
        <v>1830</v>
      </c>
      <c r="B542" s="8">
        <v>31950</v>
      </c>
      <c r="C542">
        <v>3</v>
      </c>
      <c r="D542" s="22">
        <v>4787</v>
      </c>
      <c r="E542" s="7" t="s">
        <v>11</v>
      </c>
      <c r="F542" s="7" t="s">
        <v>12</v>
      </c>
      <c r="G542" s="7" t="s">
        <v>13</v>
      </c>
      <c r="H542">
        <v>35</v>
      </c>
    </row>
    <row r="543" spans="1:8" x14ac:dyDescent="0.3">
      <c r="A543" s="13" t="s">
        <v>1829</v>
      </c>
      <c r="B543" s="8">
        <v>32858</v>
      </c>
      <c r="C543">
        <v>1</v>
      </c>
      <c r="D543" s="22">
        <v>4796</v>
      </c>
      <c r="E543" s="7" t="s">
        <v>11</v>
      </c>
      <c r="F543" s="7" t="s">
        <v>16</v>
      </c>
      <c r="G543" s="7" t="s">
        <v>13</v>
      </c>
      <c r="H543">
        <v>33</v>
      </c>
    </row>
    <row r="544" spans="1:8" x14ac:dyDescent="0.3">
      <c r="A544" s="11" t="s">
        <v>1828</v>
      </c>
      <c r="B544" s="8">
        <v>28766</v>
      </c>
      <c r="C544">
        <v>2</v>
      </c>
      <c r="D544" s="22">
        <v>4812</v>
      </c>
      <c r="E544" s="7" t="s">
        <v>11</v>
      </c>
      <c r="F544" s="7" t="s">
        <v>12</v>
      </c>
      <c r="G544" s="7" t="s">
        <v>13</v>
      </c>
      <c r="H544">
        <v>44</v>
      </c>
    </row>
    <row r="545" spans="1:8" x14ac:dyDescent="0.3">
      <c r="A545" s="13" t="s">
        <v>1827</v>
      </c>
      <c r="B545" s="8">
        <v>29770</v>
      </c>
      <c r="C545">
        <v>1</v>
      </c>
      <c r="D545" s="22">
        <v>4827</v>
      </c>
      <c r="E545" s="7" t="s">
        <v>11</v>
      </c>
      <c r="F545" s="7" t="s">
        <v>16</v>
      </c>
      <c r="G545" s="7" t="s">
        <v>13</v>
      </c>
      <c r="H545">
        <v>41</v>
      </c>
    </row>
    <row r="546" spans="1:8" x14ac:dyDescent="0.3">
      <c r="A546" s="11" t="s">
        <v>1826</v>
      </c>
      <c r="B546" s="8">
        <v>35034</v>
      </c>
      <c r="C546">
        <v>3</v>
      </c>
      <c r="D546" s="22">
        <v>4828</v>
      </c>
      <c r="E546" s="7" t="s">
        <v>16</v>
      </c>
      <c r="F546" s="7" t="s">
        <v>11</v>
      </c>
      <c r="G546" s="7" t="s">
        <v>8336</v>
      </c>
      <c r="H546">
        <v>27</v>
      </c>
    </row>
    <row r="547" spans="1:8" x14ac:dyDescent="0.3">
      <c r="A547" s="13" t="s">
        <v>1825</v>
      </c>
      <c r="B547" s="8">
        <v>37434</v>
      </c>
      <c r="C547">
        <v>5</v>
      </c>
      <c r="D547" s="22">
        <v>4831</v>
      </c>
      <c r="E547" s="7" t="s">
        <v>11</v>
      </c>
      <c r="F547" s="7" t="s">
        <v>16</v>
      </c>
      <c r="G547" s="7" t="s">
        <v>42</v>
      </c>
      <c r="H547">
        <v>20</v>
      </c>
    </row>
    <row r="548" spans="1:8" x14ac:dyDescent="0.3">
      <c r="A548" s="11" t="s">
        <v>1824</v>
      </c>
      <c r="B548" s="8">
        <v>36871</v>
      </c>
      <c r="C548">
        <v>0</v>
      </c>
      <c r="D548" s="22">
        <v>4835</v>
      </c>
      <c r="E548" s="7" t="s">
        <v>11</v>
      </c>
      <c r="F548" s="7" t="s">
        <v>11</v>
      </c>
      <c r="G548" s="7" t="s">
        <v>300</v>
      </c>
      <c r="H548">
        <v>22</v>
      </c>
    </row>
    <row r="549" spans="1:8" x14ac:dyDescent="0.3">
      <c r="A549" s="13" t="s">
        <v>1823</v>
      </c>
      <c r="B549" s="8">
        <v>33857</v>
      </c>
      <c r="C549">
        <v>3</v>
      </c>
      <c r="D549" s="22">
        <v>4838</v>
      </c>
      <c r="E549" s="7" t="s">
        <v>12</v>
      </c>
      <c r="F549" s="7" t="s">
        <v>11</v>
      </c>
      <c r="G549" s="7" t="s">
        <v>13</v>
      </c>
      <c r="H549">
        <v>30</v>
      </c>
    </row>
    <row r="550" spans="1:8" x14ac:dyDescent="0.3">
      <c r="A550" s="11" t="s">
        <v>1822</v>
      </c>
      <c r="B550" s="8">
        <v>30970</v>
      </c>
      <c r="C550">
        <v>3</v>
      </c>
      <c r="D550" s="22">
        <v>4839</v>
      </c>
      <c r="E550" s="7" t="s">
        <v>11</v>
      </c>
      <c r="F550" s="7" t="s">
        <v>16</v>
      </c>
      <c r="G550" s="7" t="s">
        <v>23</v>
      </c>
      <c r="H550">
        <v>38</v>
      </c>
    </row>
    <row r="551" spans="1:8" x14ac:dyDescent="0.3">
      <c r="A551" s="13" t="s">
        <v>1821</v>
      </c>
      <c r="B551" s="8">
        <v>34971</v>
      </c>
      <c r="C551">
        <v>0</v>
      </c>
      <c r="D551" s="22">
        <v>4841</v>
      </c>
      <c r="E551" s="7" t="s">
        <v>11</v>
      </c>
      <c r="F551" s="7" t="s">
        <v>16</v>
      </c>
      <c r="G551" s="7" t="s">
        <v>300</v>
      </c>
      <c r="H551">
        <v>27</v>
      </c>
    </row>
    <row r="552" spans="1:8" x14ac:dyDescent="0.3">
      <c r="A552" s="11" t="s">
        <v>1820</v>
      </c>
      <c r="B552" s="8">
        <v>29202</v>
      </c>
      <c r="C552">
        <v>2</v>
      </c>
      <c r="D552" s="22">
        <v>4844</v>
      </c>
      <c r="E552" s="7" t="s">
        <v>11</v>
      </c>
      <c r="F552" s="7" t="s">
        <v>12</v>
      </c>
      <c r="G552" s="7" t="s">
        <v>13</v>
      </c>
      <c r="H552">
        <v>43</v>
      </c>
    </row>
    <row r="553" spans="1:8" x14ac:dyDescent="0.3">
      <c r="A553" s="13" t="s">
        <v>1819</v>
      </c>
      <c r="B553" s="8">
        <v>27283</v>
      </c>
      <c r="C553">
        <v>0</v>
      </c>
      <c r="D553" s="22">
        <v>4845</v>
      </c>
      <c r="E553" s="7" t="s">
        <v>11</v>
      </c>
      <c r="F553" s="7" t="s">
        <v>11</v>
      </c>
      <c r="G553" s="7" t="s">
        <v>13</v>
      </c>
      <c r="H553">
        <v>48</v>
      </c>
    </row>
    <row r="554" spans="1:8" x14ac:dyDescent="0.3">
      <c r="A554" s="11" t="s">
        <v>1818</v>
      </c>
      <c r="B554" s="8">
        <v>37049</v>
      </c>
      <c r="C554">
        <v>0</v>
      </c>
      <c r="D554" s="22">
        <v>4847</v>
      </c>
      <c r="E554" s="7" t="s">
        <v>11</v>
      </c>
      <c r="F554" s="7" t="s">
        <v>12</v>
      </c>
      <c r="G554" s="7" t="s">
        <v>300</v>
      </c>
      <c r="H554">
        <v>22</v>
      </c>
    </row>
    <row r="555" spans="1:8" x14ac:dyDescent="0.3">
      <c r="A555" s="13" t="s">
        <v>1817</v>
      </c>
      <c r="B555" s="8">
        <v>35060</v>
      </c>
      <c r="C555">
        <v>3</v>
      </c>
      <c r="D555" s="22">
        <v>4847</v>
      </c>
      <c r="E555" s="7" t="s">
        <v>11</v>
      </c>
      <c r="F555" s="7" t="s">
        <v>12</v>
      </c>
      <c r="G555" s="7" t="s">
        <v>356</v>
      </c>
      <c r="H555">
        <v>27</v>
      </c>
    </row>
    <row r="556" spans="1:8" x14ac:dyDescent="0.3">
      <c r="A556" s="11" t="s">
        <v>1816</v>
      </c>
      <c r="B556" s="8">
        <v>32752</v>
      </c>
      <c r="C556">
        <v>3</v>
      </c>
      <c r="D556" s="22">
        <v>4860</v>
      </c>
      <c r="E556" s="7" t="s">
        <v>11</v>
      </c>
      <c r="F556" s="7" t="s">
        <v>12</v>
      </c>
      <c r="G556" s="7" t="s">
        <v>42</v>
      </c>
      <c r="H556">
        <v>33</v>
      </c>
    </row>
    <row r="557" spans="1:8" x14ac:dyDescent="0.3">
      <c r="A557" s="13" t="s">
        <v>1815</v>
      </c>
      <c r="B557" s="8">
        <v>35702</v>
      </c>
      <c r="C557">
        <v>4</v>
      </c>
      <c r="D557" s="22">
        <v>4878</v>
      </c>
      <c r="E557" s="7" t="s">
        <v>11</v>
      </c>
      <c r="F557" s="7" t="s">
        <v>12</v>
      </c>
      <c r="G557" s="7" t="s">
        <v>23</v>
      </c>
      <c r="H557">
        <v>25</v>
      </c>
    </row>
    <row r="558" spans="1:8" x14ac:dyDescent="0.3">
      <c r="A558" s="11" t="s">
        <v>1814</v>
      </c>
      <c r="B558" s="8">
        <v>31769</v>
      </c>
      <c r="C558">
        <v>0</v>
      </c>
      <c r="D558" s="22">
        <v>4884</v>
      </c>
      <c r="E558" s="7" t="s">
        <v>11</v>
      </c>
      <c r="F558" s="7" t="s">
        <v>16</v>
      </c>
      <c r="G558" s="7" t="s">
        <v>42</v>
      </c>
      <c r="H558">
        <v>36</v>
      </c>
    </row>
    <row r="559" spans="1:8" x14ac:dyDescent="0.3">
      <c r="A559" s="13" t="s">
        <v>1813</v>
      </c>
      <c r="B559" s="8">
        <v>31712</v>
      </c>
      <c r="C559">
        <v>0</v>
      </c>
      <c r="D559" s="22">
        <v>4889</v>
      </c>
      <c r="E559" s="7" t="s">
        <v>11</v>
      </c>
      <c r="F559" s="7" t="s">
        <v>16</v>
      </c>
      <c r="G559" s="7" t="s">
        <v>13</v>
      </c>
      <c r="H559">
        <v>36</v>
      </c>
    </row>
    <row r="560" spans="1:8" x14ac:dyDescent="0.3">
      <c r="A560" s="11" t="s">
        <v>1812</v>
      </c>
      <c r="B560" s="8">
        <v>32699</v>
      </c>
      <c r="C560">
        <v>2</v>
      </c>
      <c r="D560" s="22">
        <v>4890</v>
      </c>
      <c r="E560" s="7" t="s">
        <v>12</v>
      </c>
      <c r="F560" s="7" t="s">
        <v>11</v>
      </c>
      <c r="G560" s="7" t="s">
        <v>13</v>
      </c>
      <c r="H560">
        <v>33</v>
      </c>
    </row>
    <row r="561" spans="1:8" x14ac:dyDescent="0.3">
      <c r="A561" s="13" t="s">
        <v>1811</v>
      </c>
      <c r="B561" s="8">
        <v>33205</v>
      </c>
      <c r="C561">
        <v>3</v>
      </c>
      <c r="D561" s="22">
        <v>4894</v>
      </c>
      <c r="E561" s="7" t="s">
        <v>11</v>
      </c>
      <c r="F561" s="7" t="s">
        <v>12</v>
      </c>
      <c r="G561" s="7" t="s">
        <v>13</v>
      </c>
      <c r="H561">
        <v>32</v>
      </c>
    </row>
    <row r="562" spans="1:8" x14ac:dyDescent="0.3">
      <c r="A562" s="11" t="s">
        <v>1810</v>
      </c>
      <c r="B562" s="8">
        <v>32409</v>
      </c>
      <c r="C562">
        <v>1</v>
      </c>
      <c r="D562" s="22">
        <v>4895</v>
      </c>
      <c r="E562" s="7" t="s">
        <v>12</v>
      </c>
      <c r="F562" s="7" t="s">
        <v>12</v>
      </c>
      <c r="G562" s="7" t="s">
        <v>23</v>
      </c>
      <c r="H562">
        <v>34</v>
      </c>
    </row>
    <row r="563" spans="1:8" x14ac:dyDescent="0.3">
      <c r="A563" s="13" t="s">
        <v>1809</v>
      </c>
      <c r="B563" s="8">
        <v>34160</v>
      </c>
      <c r="C563">
        <v>2</v>
      </c>
      <c r="D563" s="22">
        <v>4906</v>
      </c>
      <c r="E563" s="7" t="s">
        <v>11</v>
      </c>
      <c r="F563" s="7" t="s">
        <v>16</v>
      </c>
      <c r="G563" s="7" t="s">
        <v>23</v>
      </c>
      <c r="H563">
        <v>29</v>
      </c>
    </row>
    <row r="564" spans="1:8" x14ac:dyDescent="0.3">
      <c r="A564" s="11" t="s">
        <v>1808</v>
      </c>
      <c r="B564" s="8">
        <v>29877</v>
      </c>
      <c r="C564">
        <v>1</v>
      </c>
      <c r="D564" s="22">
        <v>4912</v>
      </c>
      <c r="E564" s="7" t="s">
        <v>11</v>
      </c>
      <c r="F564" s="7" t="s">
        <v>12</v>
      </c>
      <c r="G564" s="7" t="s">
        <v>13</v>
      </c>
      <c r="H564">
        <v>41</v>
      </c>
    </row>
    <row r="565" spans="1:8" x14ac:dyDescent="0.3">
      <c r="A565" s="13" t="s">
        <v>1807</v>
      </c>
      <c r="B565" s="8">
        <v>37489</v>
      </c>
      <c r="C565">
        <v>5</v>
      </c>
      <c r="D565" s="22">
        <v>4915</v>
      </c>
      <c r="E565" s="7" t="s">
        <v>11</v>
      </c>
      <c r="F565" s="7" t="s">
        <v>16</v>
      </c>
      <c r="G565" s="7" t="s">
        <v>356</v>
      </c>
      <c r="H565">
        <v>20</v>
      </c>
    </row>
    <row r="566" spans="1:8" x14ac:dyDescent="0.3">
      <c r="A566" s="11" t="s">
        <v>1806</v>
      </c>
      <c r="B566" s="8">
        <v>34191</v>
      </c>
      <c r="C566">
        <v>2</v>
      </c>
      <c r="D566" s="22">
        <v>4923</v>
      </c>
      <c r="E566" s="7" t="s">
        <v>11</v>
      </c>
      <c r="F566" s="7" t="s">
        <v>11</v>
      </c>
      <c r="G566" s="7" t="s">
        <v>23</v>
      </c>
      <c r="H566">
        <v>29</v>
      </c>
    </row>
    <row r="567" spans="1:8" x14ac:dyDescent="0.3">
      <c r="A567" s="13" t="s">
        <v>1805</v>
      </c>
      <c r="B567" s="8">
        <v>33473</v>
      </c>
      <c r="C567">
        <v>2</v>
      </c>
      <c r="D567" s="22">
        <v>4932</v>
      </c>
      <c r="E567" s="7" t="s">
        <v>11</v>
      </c>
      <c r="F567" s="7" t="s">
        <v>12</v>
      </c>
      <c r="G567" s="7" t="s">
        <v>42</v>
      </c>
      <c r="H567">
        <v>31</v>
      </c>
    </row>
    <row r="568" spans="1:8" x14ac:dyDescent="0.3">
      <c r="A568" s="11" t="s">
        <v>1804</v>
      </c>
      <c r="B568" s="8">
        <v>33569</v>
      </c>
      <c r="C568">
        <v>2</v>
      </c>
      <c r="D568" s="22">
        <v>4935</v>
      </c>
      <c r="E568" s="7" t="s">
        <v>11</v>
      </c>
      <c r="F568" s="7" t="s">
        <v>12</v>
      </c>
      <c r="G568" s="7" t="s">
        <v>42</v>
      </c>
      <c r="H568">
        <v>31</v>
      </c>
    </row>
    <row r="569" spans="1:8" x14ac:dyDescent="0.3">
      <c r="A569" s="13" t="s">
        <v>1803</v>
      </c>
      <c r="B569" s="8">
        <v>27206</v>
      </c>
      <c r="C569">
        <v>0</v>
      </c>
      <c r="D569" s="22">
        <v>4942</v>
      </c>
      <c r="E569" s="7" t="s">
        <v>11</v>
      </c>
      <c r="F569" s="7" t="s">
        <v>11</v>
      </c>
      <c r="G569" s="7" t="s">
        <v>13</v>
      </c>
      <c r="H569">
        <v>48</v>
      </c>
    </row>
    <row r="570" spans="1:8" x14ac:dyDescent="0.3">
      <c r="A570" s="11" t="s">
        <v>1802</v>
      </c>
      <c r="B570" s="8">
        <v>33480</v>
      </c>
      <c r="C570">
        <v>2</v>
      </c>
      <c r="D570" s="22">
        <v>4950</v>
      </c>
      <c r="E570" s="7" t="s">
        <v>11</v>
      </c>
      <c r="F570" s="7" t="s">
        <v>16</v>
      </c>
      <c r="G570" s="7" t="s">
        <v>13</v>
      </c>
      <c r="H570">
        <v>31</v>
      </c>
    </row>
    <row r="571" spans="1:8" x14ac:dyDescent="0.3">
      <c r="A571" s="13" t="s">
        <v>1801</v>
      </c>
      <c r="B571" s="8">
        <v>26975</v>
      </c>
      <c r="C571">
        <v>0</v>
      </c>
      <c r="D571" s="22">
        <v>4985</v>
      </c>
      <c r="E571" s="7" t="s">
        <v>11</v>
      </c>
      <c r="F571" s="7" t="s">
        <v>12</v>
      </c>
      <c r="G571" s="7" t="s">
        <v>13</v>
      </c>
      <c r="H571">
        <v>49</v>
      </c>
    </row>
    <row r="572" spans="1:8" x14ac:dyDescent="0.3">
      <c r="A572" s="11" t="s">
        <v>1800</v>
      </c>
      <c r="B572" s="8">
        <v>32318</v>
      </c>
      <c r="C572">
        <v>0</v>
      </c>
      <c r="D572" s="22">
        <v>4992</v>
      </c>
      <c r="E572" s="7" t="s">
        <v>11</v>
      </c>
      <c r="F572" s="7" t="s">
        <v>12</v>
      </c>
      <c r="G572" s="7" t="s">
        <v>247</v>
      </c>
      <c r="H572">
        <v>34</v>
      </c>
    </row>
    <row r="573" spans="1:8" x14ac:dyDescent="0.3">
      <c r="A573" s="13" t="s">
        <v>1799</v>
      </c>
      <c r="B573" s="8">
        <v>37169</v>
      </c>
      <c r="C573">
        <v>0</v>
      </c>
      <c r="D573" s="22">
        <v>4999</v>
      </c>
      <c r="E573" s="7" t="s">
        <v>11</v>
      </c>
      <c r="F573" s="7" t="s">
        <v>11</v>
      </c>
      <c r="G573" s="7" t="s">
        <v>42</v>
      </c>
      <c r="H573">
        <v>21</v>
      </c>
    </row>
    <row r="574" spans="1:8" x14ac:dyDescent="0.3">
      <c r="A574" s="11" t="s">
        <v>1798</v>
      </c>
      <c r="B574" s="8">
        <v>32390</v>
      </c>
      <c r="C574">
        <v>1</v>
      </c>
      <c r="D574" s="22">
        <v>5003</v>
      </c>
      <c r="E574" s="7" t="s">
        <v>11</v>
      </c>
      <c r="F574" s="7" t="s">
        <v>11</v>
      </c>
      <c r="G574" s="7" t="s">
        <v>13</v>
      </c>
      <c r="H574">
        <v>34</v>
      </c>
    </row>
    <row r="575" spans="1:8" x14ac:dyDescent="0.3">
      <c r="A575" s="13" t="s">
        <v>1797</v>
      </c>
      <c r="B575" s="8">
        <v>28285</v>
      </c>
      <c r="C575">
        <v>2</v>
      </c>
      <c r="D575" s="22">
        <v>5004</v>
      </c>
      <c r="E575" s="7" t="s">
        <v>11</v>
      </c>
      <c r="F575" s="7" t="s">
        <v>12</v>
      </c>
      <c r="G575" s="7" t="s">
        <v>13</v>
      </c>
      <c r="H575">
        <v>45</v>
      </c>
    </row>
    <row r="576" spans="1:8" x14ac:dyDescent="0.3">
      <c r="A576" s="11" t="s">
        <v>1796</v>
      </c>
      <c r="B576" s="8">
        <v>32332</v>
      </c>
      <c r="C576">
        <v>1</v>
      </c>
      <c r="D576" s="22">
        <v>5004</v>
      </c>
      <c r="E576" s="7" t="s">
        <v>11</v>
      </c>
      <c r="F576" s="7" t="s">
        <v>12</v>
      </c>
      <c r="G576" s="7" t="s">
        <v>42</v>
      </c>
      <c r="H576">
        <v>34</v>
      </c>
    </row>
    <row r="577" spans="1:8" x14ac:dyDescent="0.3">
      <c r="A577" s="13" t="s">
        <v>1795</v>
      </c>
      <c r="B577" s="8">
        <v>32456</v>
      </c>
      <c r="C577">
        <v>1</v>
      </c>
      <c r="D577" s="22">
        <v>5012</v>
      </c>
      <c r="E577" s="7" t="s">
        <v>11</v>
      </c>
      <c r="F577" s="7" t="s">
        <v>12</v>
      </c>
      <c r="G577" s="7" t="s">
        <v>42</v>
      </c>
      <c r="H577">
        <v>34</v>
      </c>
    </row>
    <row r="578" spans="1:8" x14ac:dyDescent="0.3">
      <c r="A578" s="11" t="s">
        <v>1794</v>
      </c>
      <c r="B578" s="8">
        <v>31409</v>
      </c>
      <c r="C578">
        <v>0</v>
      </c>
      <c r="D578" s="22">
        <v>5028</v>
      </c>
      <c r="E578" s="7" t="s">
        <v>16</v>
      </c>
      <c r="F578" s="7" t="s">
        <v>11</v>
      </c>
      <c r="G578" s="7" t="s">
        <v>23</v>
      </c>
      <c r="H578">
        <v>37</v>
      </c>
    </row>
    <row r="579" spans="1:8" x14ac:dyDescent="0.3">
      <c r="A579" s="13" t="s">
        <v>1793</v>
      </c>
      <c r="B579" s="8">
        <v>33491</v>
      </c>
      <c r="C579">
        <v>2</v>
      </c>
      <c r="D579" s="22">
        <v>5031</v>
      </c>
      <c r="E579" s="7" t="s">
        <v>12</v>
      </c>
      <c r="F579" s="7" t="s">
        <v>16</v>
      </c>
      <c r="G579" s="7" t="s">
        <v>168</v>
      </c>
      <c r="H579">
        <v>31</v>
      </c>
    </row>
    <row r="580" spans="1:8" x14ac:dyDescent="0.3">
      <c r="A580" s="11" t="s">
        <v>1792</v>
      </c>
      <c r="B580" s="8">
        <v>31592</v>
      </c>
      <c r="C580">
        <v>3</v>
      </c>
      <c r="D580" s="22">
        <v>5034</v>
      </c>
      <c r="E580" s="7" t="s">
        <v>11</v>
      </c>
      <c r="F580" s="7" t="s">
        <v>11</v>
      </c>
      <c r="G580" s="7" t="s">
        <v>13</v>
      </c>
      <c r="H580">
        <v>36</v>
      </c>
    </row>
    <row r="581" spans="1:8" x14ac:dyDescent="0.3">
      <c r="A581" s="13" t="s">
        <v>1791</v>
      </c>
      <c r="B581" s="8">
        <v>35768</v>
      </c>
      <c r="C581">
        <v>0</v>
      </c>
      <c r="D581" s="22">
        <v>5039</v>
      </c>
      <c r="E581" s="7" t="s">
        <v>11</v>
      </c>
      <c r="F581" s="7" t="s">
        <v>11</v>
      </c>
      <c r="G581" s="7" t="s">
        <v>200</v>
      </c>
      <c r="H581">
        <v>25</v>
      </c>
    </row>
    <row r="582" spans="1:8" x14ac:dyDescent="0.3">
      <c r="A582" s="11" t="s">
        <v>1790</v>
      </c>
      <c r="B582" s="8">
        <v>37180</v>
      </c>
      <c r="C582">
        <v>0</v>
      </c>
      <c r="D582" s="22">
        <v>5043</v>
      </c>
      <c r="E582" s="7" t="s">
        <v>11</v>
      </c>
      <c r="F582" s="7" t="s">
        <v>12</v>
      </c>
      <c r="G582" s="7" t="s">
        <v>42</v>
      </c>
      <c r="H582">
        <v>21</v>
      </c>
    </row>
    <row r="583" spans="1:8" x14ac:dyDescent="0.3">
      <c r="A583" s="13" t="s">
        <v>1789</v>
      </c>
      <c r="B583" s="8">
        <v>35640</v>
      </c>
      <c r="C583">
        <v>0</v>
      </c>
      <c r="D583" s="22">
        <v>5045</v>
      </c>
      <c r="E583" s="7" t="s">
        <v>11</v>
      </c>
      <c r="F583" s="7" t="s">
        <v>11</v>
      </c>
      <c r="G583" s="7" t="s">
        <v>23</v>
      </c>
      <c r="H583">
        <v>25</v>
      </c>
    </row>
    <row r="584" spans="1:8" x14ac:dyDescent="0.3">
      <c r="A584" s="11" t="s">
        <v>1788</v>
      </c>
      <c r="B584" s="8">
        <v>29471</v>
      </c>
      <c r="C584">
        <v>2</v>
      </c>
      <c r="D584" s="22">
        <v>5054</v>
      </c>
      <c r="E584" s="7" t="s">
        <v>11</v>
      </c>
      <c r="F584" s="7" t="s">
        <v>11</v>
      </c>
      <c r="G584" s="7" t="s">
        <v>13</v>
      </c>
      <c r="H584">
        <v>42</v>
      </c>
    </row>
    <row r="585" spans="1:8" x14ac:dyDescent="0.3">
      <c r="A585" s="13" t="s">
        <v>1787</v>
      </c>
      <c r="B585" s="8">
        <v>34131</v>
      </c>
      <c r="C585">
        <v>0</v>
      </c>
      <c r="D585" s="22">
        <v>5060</v>
      </c>
      <c r="E585" s="7" t="s">
        <v>11</v>
      </c>
      <c r="F585" s="7" t="s">
        <v>16</v>
      </c>
      <c r="G585" s="7" t="s">
        <v>300</v>
      </c>
      <c r="H585">
        <v>29</v>
      </c>
    </row>
    <row r="586" spans="1:8" x14ac:dyDescent="0.3">
      <c r="A586" s="11" t="s">
        <v>1786</v>
      </c>
      <c r="B586" s="8">
        <v>28816</v>
      </c>
      <c r="C586">
        <v>2</v>
      </c>
      <c r="D586" s="22">
        <v>5077</v>
      </c>
      <c r="E586" s="7" t="s">
        <v>11</v>
      </c>
      <c r="F586" s="7" t="s">
        <v>12</v>
      </c>
      <c r="G586" s="7" t="s">
        <v>23</v>
      </c>
      <c r="H586">
        <v>44</v>
      </c>
    </row>
    <row r="587" spans="1:8" x14ac:dyDescent="0.3">
      <c r="A587" s="13" t="s">
        <v>1785</v>
      </c>
      <c r="B587" s="8">
        <v>35625</v>
      </c>
      <c r="C587">
        <v>5</v>
      </c>
      <c r="D587" s="22">
        <v>5080</v>
      </c>
      <c r="E587" s="7" t="s">
        <v>12</v>
      </c>
      <c r="F587" s="7" t="s">
        <v>11</v>
      </c>
      <c r="G587" s="7" t="s">
        <v>42</v>
      </c>
      <c r="H587">
        <v>25</v>
      </c>
    </row>
    <row r="588" spans="1:8" x14ac:dyDescent="0.3">
      <c r="A588" s="11" t="s">
        <v>1784</v>
      </c>
      <c r="B588" s="8">
        <v>36330</v>
      </c>
      <c r="C588">
        <v>0</v>
      </c>
      <c r="D588" s="22">
        <v>5088</v>
      </c>
      <c r="E588" s="7" t="s">
        <v>11</v>
      </c>
      <c r="F588" s="7" t="s">
        <v>11</v>
      </c>
      <c r="G588" s="7" t="s">
        <v>535</v>
      </c>
      <c r="H588">
        <v>23</v>
      </c>
    </row>
    <row r="589" spans="1:8" x14ac:dyDescent="0.3">
      <c r="A589" s="13" t="s">
        <v>1783</v>
      </c>
      <c r="B589" s="8">
        <v>32099</v>
      </c>
      <c r="C589">
        <v>1</v>
      </c>
      <c r="D589" s="22">
        <v>5116</v>
      </c>
      <c r="E589" s="7" t="s">
        <v>11</v>
      </c>
      <c r="F589" s="7" t="s">
        <v>11</v>
      </c>
      <c r="G589" s="7" t="s">
        <v>23</v>
      </c>
      <c r="H589">
        <v>35</v>
      </c>
    </row>
    <row r="590" spans="1:8" x14ac:dyDescent="0.3">
      <c r="A590" s="11" t="s">
        <v>1782</v>
      </c>
      <c r="B590" s="8">
        <v>32448</v>
      </c>
      <c r="C590">
        <v>2</v>
      </c>
      <c r="D590" s="22">
        <v>5124</v>
      </c>
      <c r="E590" s="7" t="s">
        <v>11</v>
      </c>
      <c r="F590" s="7" t="s">
        <v>12</v>
      </c>
      <c r="G590" s="7" t="s">
        <v>13</v>
      </c>
      <c r="H590">
        <v>34</v>
      </c>
    </row>
    <row r="591" spans="1:8" x14ac:dyDescent="0.3">
      <c r="A591" s="13" t="s">
        <v>1781</v>
      </c>
      <c r="B591" s="8">
        <v>32033</v>
      </c>
      <c r="C591">
        <v>1</v>
      </c>
      <c r="D591" s="22">
        <v>5125</v>
      </c>
      <c r="E591" s="7" t="s">
        <v>16</v>
      </c>
      <c r="F591" s="7" t="s">
        <v>11</v>
      </c>
      <c r="G591" s="7" t="s">
        <v>23</v>
      </c>
      <c r="H591">
        <v>35</v>
      </c>
    </row>
    <row r="592" spans="1:8" x14ac:dyDescent="0.3">
      <c r="A592" s="11" t="s">
        <v>1780</v>
      </c>
      <c r="B592" s="8">
        <v>32401</v>
      </c>
      <c r="C592">
        <v>3</v>
      </c>
      <c r="D592" s="22">
        <v>5137</v>
      </c>
      <c r="E592" s="7" t="s">
        <v>11</v>
      </c>
      <c r="F592" s="7" t="s">
        <v>16</v>
      </c>
      <c r="G592" s="7" t="s">
        <v>13</v>
      </c>
      <c r="H592">
        <v>34</v>
      </c>
    </row>
    <row r="593" spans="1:8" x14ac:dyDescent="0.3">
      <c r="A593" s="13" t="s">
        <v>1779</v>
      </c>
      <c r="B593" s="8">
        <v>34313</v>
      </c>
      <c r="C593">
        <v>3</v>
      </c>
      <c r="D593" s="22">
        <v>5138</v>
      </c>
      <c r="E593" s="7" t="s">
        <v>11</v>
      </c>
      <c r="F593" s="7" t="s">
        <v>11</v>
      </c>
      <c r="G593" s="7" t="s">
        <v>13</v>
      </c>
      <c r="H593">
        <v>29</v>
      </c>
    </row>
    <row r="594" spans="1:8" x14ac:dyDescent="0.3">
      <c r="A594" s="11" t="s">
        <v>1778</v>
      </c>
      <c r="B594" s="8">
        <v>30916</v>
      </c>
      <c r="C594">
        <v>3</v>
      </c>
      <c r="D594" s="22">
        <v>5144</v>
      </c>
      <c r="E594" s="7" t="s">
        <v>11</v>
      </c>
      <c r="F594" s="7" t="s">
        <v>16</v>
      </c>
      <c r="G594" s="7" t="s">
        <v>13</v>
      </c>
      <c r="H594">
        <v>38</v>
      </c>
    </row>
    <row r="595" spans="1:8" x14ac:dyDescent="0.3">
      <c r="A595" s="13" t="s">
        <v>1777</v>
      </c>
      <c r="B595" s="8">
        <v>33107</v>
      </c>
      <c r="C595">
        <v>1</v>
      </c>
      <c r="D595" s="22">
        <v>5149</v>
      </c>
      <c r="E595" s="7" t="s">
        <v>11</v>
      </c>
      <c r="F595" s="7" t="s">
        <v>11</v>
      </c>
      <c r="G595" s="7" t="s">
        <v>247</v>
      </c>
      <c r="H595">
        <v>32</v>
      </c>
    </row>
    <row r="596" spans="1:8" x14ac:dyDescent="0.3">
      <c r="A596" s="11" t="s">
        <v>1776</v>
      </c>
      <c r="B596" s="8">
        <v>33155</v>
      </c>
      <c r="C596">
        <v>2</v>
      </c>
      <c r="D596" s="22">
        <v>5152</v>
      </c>
      <c r="E596" s="7" t="s">
        <v>11</v>
      </c>
      <c r="F596" s="7" t="s">
        <v>11</v>
      </c>
      <c r="G596" s="7" t="s">
        <v>42</v>
      </c>
      <c r="H596">
        <v>32</v>
      </c>
    </row>
    <row r="597" spans="1:8" x14ac:dyDescent="0.3">
      <c r="A597" s="13" t="s">
        <v>1775</v>
      </c>
      <c r="B597" s="8">
        <v>33479</v>
      </c>
      <c r="C597">
        <v>3</v>
      </c>
      <c r="D597" s="22">
        <v>5167</v>
      </c>
      <c r="E597" s="7" t="s">
        <v>11</v>
      </c>
      <c r="F597" s="7" t="s">
        <v>11</v>
      </c>
      <c r="G597" s="7" t="s">
        <v>23</v>
      </c>
      <c r="H597">
        <v>31</v>
      </c>
    </row>
    <row r="598" spans="1:8" x14ac:dyDescent="0.3">
      <c r="A598" s="11" t="s">
        <v>1774</v>
      </c>
      <c r="B598" s="8">
        <v>30971</v>
      </c>
      <c r="C598">
        <v>3</v>
      </c>
      <c r="D598" s="22">
        <v>5177</v>
      </c>
      <c r="E598" s="7" t="s">
        <v>11</v>
      </c>
      <c r="F598" s="7" t="s">
        <v>16</v>
      </c>
      <c r="G598" s="7" t="s">
        <v>13</v>
      </c>
      <c r="H598">
        <v>38</v>
      </c>
    </row>
    <row r="599" spans="1:8" x14ac:dyDescent="0.3">
      <c r="A599" s="13" t="s">
        <v>1773</v>
      </c>
      <c r="B599" s="8">
        <v>29110</v>
      </c>
      <c r="C599">
        <v>2</v>
      </c>
      <c r="D599" s="22">
        <v>5196</v>
      </c>
      <c r="E599" s="7" t="s">
        <v>11</v>
      </c>
      <c r="F599" s="7" t="s">
        <v>11</v>
      </c>
      <c r="G599" s="7" t="s">
        <v>13</v>
      </c>
      <c r="H599">
        <v>43</v>
      </c>
    </row>
    <row r="600" spans="1:8" x14ac:dyDescent="0.3">
      <c r="A600" s="11" t="s">
        <v>1772</v>
      </c>
      <c r="B600" s="8">
        <v>38144</v>
      </c>
      <c r="C600">
        <v>0</v>
      </c>
      <c r="D600" s="22">
        <v>5199</v>
      </c>
      <c r="E600" s="7" t="s">
        <v>11</v>
      </c>
      <c r="F600" s="7" t="s">
        <v>11</v>
      </c>
      <c r="G600" s="7" t="s">
        <v>632</v>
      </c>
      <c r="H600">
        <v>19</v>
      </c>
    </row>
    <row r="601" spans="1:8" x14ac:dyDescent="0.3">
      <c r="A601" s="13" t="s">
        <v>1771</v>
      </c>
      <c r="B601" s="8">
        <v>30613</v>
      </c>
      <c r="C601">
        <v>3</v>
      </c>
      <c r="D601" s="22">
        <v>5208</v>
      </c>
      <c r="E601" s="7" t="s">
        <v>11</v>
      </c>
      <c r="F601" s="7" t="s">
        <v>11</v>
      </c>
      <c r="G601" s="7" t="s">
        <v>23</v>
      </c>
      <c r="H601">
        <v>39</v>
      </c>
    </row>
    <row r="602" spans="1:8" x14ac:dyDescent="0.3">
      <c r="A602" s="11" t="s">
        <v>1770</v>
      </c>
      <c r="B602" s="8">
        <v>34137</v>
      </c>
      <c r="C602">
        <v>3</v>
      </c>
      <c r="D602" s="22">
        <v>5210</v>
      </c>
      <c r="E602" s="7" t="s">
        <v>12</v>
      </c>
      <c r="F602" s="7" t="s">
        <v>12</v>
      </c>
      <c r="G602" s="7" t="s">
        <v>356</v>
      </c>
      <c r="H602">
        <v>29</v>
      </c>
    </row>
    <row r="603" spans="1:8" x14ac:dyDescent="0.3">
      <c r="A603" s="13" t="s">
        <v>1769</v>
      </c>
      <c r="B603" s="8">
        <v>36495</v>
      </c>
      <c r="C603">
        <v>0</v>
      </c>
      <c r="D603" s="22">
        <v>5213</v>
      </c>
      <c r="E603" s="7" t="s">
        <v>11</v>
      </c>
      <c r="F603" s="7" t="s">
        <v>16</v>
      </c>
      <c r="G603" s="7" t="s">
        <v>23</v>
      </c>
      <c r="H603">
        <v>23</v>
      </c>
    </row>
    <row r="604" spans="1:8" x14ac:dyDescent="0.3">
      <c r="A604" s="11" t="s">
        <v>1768</v>
      </c>
      <c r="B604" s="8">
        <v>34856</v>
      </c>
      <c r="C604">
        <v>0</v>
      </c>
      <c r="D604" s="22">
        <v>5216</v>
      </c>
      <c r="E604" s="7" t="s">
        <v>11</v>
      </c>
      <c r="F604" s="7" t="s">
        <v>11</v>
      </c>
      <c r="G604" s="7" t="s">
        <v>200</v>
      </c>
      <c r="H604">
        <v>28</v>
      </c>
    </row>
    <row r="605" spans="1:8" x14ac:dyDescent="0.3">
      <c r="A605" s="13" t="s">
        <v>1767</v>
      </c>
      <c r="B605" s="8">
        <v>31957</v>
      </c>
      <c r="C605">
        <v>0</v>
      </c>
      <c r="D605" s="22">
        <v>5228</v>
      </c>
      <c r="E605" s="7" t="s">
        <v>11</v>
      </c>
      <c r="F605" s="7" t="s">
        <v>16</v>
      </c>
      <c r="G605" s="7" t="s">
        <v>247</v>
      </c>
      <c r="H605">
        <v>35</v>
      </c>
    </row>
    <row r="606" spans="1:8" x14ac:dyDescent="0.3">
      <c r="A606" s="11" t="s">
        <v>1766</v>
      </c>
      <c r="B606" s="8">
        <v>32137</v>
      </c>
      <c r="C606">
        <v>1</v>
      </c>
      <c r="D606" s="22">
        <v>5241</v>
      </c>
      <c r="E606" s="7" t="s">
        <v>11</v>
      </c>
      <c r="F606" s="7" t="s">
        <v>11</v>
      </c>
      <c r="G606" s="7" t="s">
        <v>42</v>
      </c>
      <c r="H606">
        <v>35</v>
      </c>
    </row>
    <row r="607" spans="1:8" x14ac:dyDescent="0.3">
      <c r="A607" s="13" t="s">
        <v>1765</v>
      </c>
      <c r="B607" s="8">
        <v>31963</v>
      </c>
      <c r="C607">
        <v>1</v>
      </c>
      <c r="D607" s="22">
        <v>5245</v>
      </c>
      <c r="E607" s="7" t="s">
        <v>11</v>
      </c>
      <c r="F607" s="7" t="s">
        <v>11</v>
      </c>
      <c r="G607" s="7" t="s">
        <v>13</v>
      </c>
      <c r="H607">
        <v>35</v>
      </c>
    </row>
    <row r="608" spans="1:8" x14ac:dyDescent="0.3">
      <c r="A608" s="11" t="s">
        <v>1764</v>
      </c>
      <c r="B608" s="8">
        <v>32029</v>
      </c>
      <c r="C608">
        <v>1</v>
      </c>
      <c r="D608" s="22">
        <v>5246</v>
      </c>
      <c r="E608" s="7" t="s">
        <v>11</v>
      </c>
      <c r="F608" s="7" t="s">
        <v>12</v>
      </c>
      <c r="G608" s="7" t="s">
        <v>42</v>
      </c>
      <c r="H608">
        <v>35</v>
      </c>
    </row>
    <row r="609" spans="1:8" x14ac:dyDescent="0.3">
      <c r="A609" s="13" t="s">
        <v>1763</v>
      </c>
      <c r="B609" s="8">
        <v>33060</v>
      </c>
      <c r="C609">
        <v>3</v>
      </c>
      <c r="D609" s="22">
        <v>5254</v>
      </c>
      <c r="E609" s="7" t="s">
        <v>12</v>
      </c>
      <c r="F609" s="7" t="s">
        <v>12</v>
      </c>
      <c r="G609" s="7" t="s">
        <v>42</v>
      </c>
      <c r="H609">
        <v>32</v>
      </c>
    </row>
    <row r="610" spans="1:8" x14ac:dyDescent="0.3">
      <c r="A610" s="11" t="s">
        <v>1762</v>
      </c>
      <c r="B610" s="8">
        <v>32837</v>
      </c>
      <c r="C610">
        <v>2</v>
      </c>
      <c r="D610" s="22">
        <v>5258</v>
      </c>
      <c r="E610" s="7" t="s">
        <v>11</v>
      </c>
      <c r="F610" s="7" t="s">
        <v>11</v>
      </c>
      <c r="G610" s="7" t="s">
        <v>23</v>
      </c>
      <c r="H610">
        <v>33</v>
      </c>
    </row>
    <row r="611" spans="1:8" x14ac:dyDescent="0.3">
      <c r="A611" s="13" t="s">
        <v>1761</v>
      </c>
      <c r="B611" s="8">
        <v>32708</v>
      </c>
      <c r="C611">
        <v>2</v>
      </c>
      <c r="D611" s="22">
        <v>5261</v>
      </c>
      <c r="E611" s="7" t="s">
        <v>11</v>
      </c>
      <c r="F611" s="7" t="s">
        <v>11</v>
      </c>
      <c r="G611" s="7" t="s">
        <v>23</v>
      </c>
      <c r="H611">
        <v>33</v>
      </c>
    </row>
    <row r="612" spans="1:8" x14ac:dyDescent="0.3">
      <c r="A612" s="11" t="s">
        <v>1760</v>
      </c>
      <c r="B612" s="8">
        <v>31710</v>
      </c>
      <c r="C612">
        <v>0</v>
      </c>
      <c r="D612" s="22">
        <v>5266</v>
      </c>
      <c r="E612" s="7" t="s">
        <v>11</v>
      </c>
      <c r="F612" s="7" t="s">
        <v>11</v>
      </c>
      <c r="G612" s="7" t="s">
        <v>23</v>
      </c>
      <c r="H612">
        <v>36</v>
      </c>
    </row>
    <row r="613" spans="1:8" x14ac:dyDescent="0.3">
      <c r="A613" s="13" t="s">
        <v>1759</v>
      </c>
      <c r="B613" s="8">
        <v>31675</v>
      </c>
      <c r="C613">
        <v>0</v>
      </c>
      <c r="D613" s="22">
        <v>5268</v>
      </c>
      <c r="E613" s="7" t="s">
        <v>11</v>
      </c>
      <c r="F613" s="7" t="s">
        <v>11</v>
      </c>
      <c r="G613" s="7" t="s">
        <v>23</v>
      </c>
      <c r="H613">
        <v>36</v>
      </c>
    </row>
    <row r="614" spans="1:8" x14ac:dyDescent="0.3">
      <c r="A614" s="11" t="s">
        <v>1758</v>
      </c>
      <c r="B614" s="8">
        <v>31705</v>
      </c>
      <c r="C614">
        <v>0</v>
      </c>
      <c r="D614" s="22">
        <v>5272</v>
      </c>
      <c r="E614" s="7" t="s">
        <v>11</v>
      </c>
      <c r="F614" s="7" t="s">
        <v>12</v>
      </c>
      <c r="G614" s="7" t="s">
        <v>23</v>
      </c>
      <c r="H614">
        <v>36</v>
      </c>
    </row>
    <row r="615" spans="1:8" x14ac:dyDescent="0.3">
      <c r="A615" s="13" t="s">
        <v>1757</v>
      </c>
      <c r="B615" s="8">
        <v>32021</v>
      </c>
      <c r="C615">
        <v>3</v>
      </c>
      <c r="D615" s="22">
        <v>5276</v>
      </c>
      <c r="E615" s="7" t="s">
        <v>11</v>
      </c>
      <c r="F615" s="7" t="s">
        <v>11</v>
      </c>
      <c r="G615" s="7" t="s">
        <v>13</v>
      </c>
      <c r="H615">
        <v>35</v>
      </c>
    </row>
    <row r="616" spans="1:8" x14ac:dyDescent="0.3">
      <c r="A616" s="11" t="s">
        <v>1756</v>
      </c>
      <c r="B616" s="8">
        <v>27345</v>
      </c>
      <c r="C616">
        <v>0</v>
      </c>
      <c r="D616" s="22">
        <v>5292</v>
      </c>
      <c r="E616" s="7" t="s">
        <v>11</v>
      </c>
      <c r="F616" s="7" t="s">
        <v>11</v>
      </c>
      <c r="G616" s="7" t="s">
        <v>23</v>
      </c>
      <c r="H616">
        <v>48</v>
      </c>
    </row>
    <row r="617" spans="1:8" x14ac:dyDescent="0.3">
      <c r="A617" s="13" t="s">
        <v>1755</v>
      </c>
      <c r="B617" s="8">
        <v>38221</v>
      </c>
      <c r="C617">
        <v>0</v>
      </c>
      <c r="D617" s="22">
        <v>5294</v>
      </c>
      <c r="E617" s="7" t="s">
        <v>11</v>
      </c>
      <c r="F617" s="7" t="s">
        <v>11</v>
      </c>
      <c r="G617" s="7" t="s">
        <v>632</v>
      </c>
      <c r="H617">
        <v>18</v>
      </c>
    </row>
    <row r="618" spans="1:8" x14ac:dyDescent="0.3">
      <c r="A618" s="11" t="s">
        <v>1754</v>
      </c>
      <c r="B618" s="8">
        <v>36778</v>
      </c>
      <c r="C618">
        <v>0</v>
      </c>
      <c r="D618" s="22">
        <v>5307</v>
      </c>
      <c r="E618" s="7" t="s">
        <v>11</v>
      </c>
      <c r="F618" s="7" t="s">
        <v>12</v>
      </c>
      <c r="G618" s="7" t="s">
        <v>23</v>
      </c>
      <c r="H618">
        <v>22</v>
      </c>
    </row>
    <row r="619" spans="1:8" x14ac:dyDescent="0.3">
      <c r="A619" s="13" t="s">
        <v>1753</v>
      </c>
      <c r="B619" s="8">
        <v>34651</v>
      </c>
      <c r="C619">
        <v>3</v>
      </c>
      <c r="D619" s="22">
        <v>5312</v>
      </c>
      <c r="E619" s="7" t="s">
        <v>11</v>
      </c>
      <c r="F619" s="7" t="s">
        <v>11</v>
      </c>
      <c r="G619" s="7" t="s">
        <v>23</v>
      </c>
      <c r="H619">
        <v>28</v>
      </c>
    </row>
    <row r="620" spans="1:8" x14ac:dyDescent="0.3">
      <c r="A620" s="11" t="s">
        <v>1752</v>
      </c>
      <c r="B620" s="8">
        <v>27274</v>
      </c>
      <c r="C620">
        <v>0</v>
      </c>
      <c r="D620" s="22">
        <v>5322</v>
      </c>
      <c r="E620" s="7" t="s">
        <v>11</v>
      </c>
      <c r="F620" s="7" t="s">
        <v>16</v>
      </c>
      <c r="G620" s="7" t="s">
        <v>23</v>
      </c>
      <c r="H620">
        <v>48</v>
      </c>
    </row>
    <row r="621" spans="1:8" x14ac:dyDescent="0.3">
      <c r="A621" s="13" t="s">
        <v>1751</v>
      </c>
      <c r="B621" s="8">
        <v>33773</v>
      </c>
      <c r="C621">
        <v>3</v>
      </c>
      <c r="D621" s="22">
        <v>5326</v>
      </c>
      <c r="E621" s="7" t="s">
        <v>11</v>
      </c>
      <c r="F621" s="7" t="s">
        <v>16</v>
      </c>
      <c r="G621" s="7" t="s">
        <v>42</v>
      </c>
      <c r="H621">
        <v>30</v>
      </c>
    </row>
    <row r="622" spans="1:8" x14ac:dyDescent="0.3">
      <c r="A622" s="11" t="s">
        <v>1750</v>
      </c>
      <c r="B622" s="8">
        <v>33478</v>
      </c>
      <c r="C622">
        <v>2</v>
      </c>
      <c r="D622" s="22">
        <v>5327</v>
      </c>
      <c r="E622" s="7" t="s">
        <v>11</v>
      </c>
      <c r="F622" s="7" t="s">
        <v>16</v>
      </c>
      <c r="G622" s="7" t="s">
        <v>23</v>
      </c>
      <c r="H622">
        <v>31</v>
      </c>
    </row>
    <row r="623" spans="1:8" x14ac:dyDescent="0.3">
      <c r="A623" s="13" t="s">
        <v>1749</v>
      </c>
      <c r="B623" s="8">
        <v>26648</v>
      </c>
      <c r="C623">
        <v>0</v>
      </c>
      <c r="D623" s="22">
        <v>5345</v>
      </c>
      <c r="E623" s="7" t="s">
        <v>11</v>
      </c>
      <c r="F623" s="7" t="s">
        <v>12</v>
      </c>
      <c r="G623" s="7" t="s">
        <v>13</v>
      </c>
      <c r="H623">
        <v>50</v>
      </c>
    </row>
    <row r="624" spans="1:8" x14ac:dyDescent="0.3">
      <c r="A624" s="11" t="s">
        <v>1748</v>
      </c>
      <c r="B624" s="8">
        <v>32819</v>
      </c>
      <c r="C624">
        <v>1</v>
      </c>
      <c r="D624" s="22">
        <v>5354</v>
      </c>
      <c r="E624" s="7" t="s">
        <v>11</v>
      </c>
      <c r="F624" s="7" t="s">
        <v>12</v>
      </c>
      <c r="G624" s="7" t="s">
        <v>247</v>
      </c>
      <c r="H624">
        <v>33</v>
      </c>
    </row>
    <row r="625" spans="1:8" x14ac:dyDescent="0.3">
      <c r="A625" s="13" t="s">
        <v>1747</v>
      </c>
      <c r="B625" s="8">
        <v>34675</v>
      </c>
      <c r="C625">
        <v>0</v>
      </c>
      <c r="D625" s="22">
        <v>5365</v>
      </c>
      <c r="E625" s="7" t="s">
        <v>11</v>
      </c>
      <c r="F625" s="7" t="s">
        <v>16</v>
      </c>
      <c r="G625" s="7" t="s">
        <v>42</v>
      </c>
      <c r="H625">
        <v>28</v>
      </c>
    </row>
    <row r="626" spans="1:8" x14ac:dyDescent="0.3">
      <c r="A626" s="11" t="s">
        <v>1746</v>
      </c>
      <c r="B626" s="8">
        <v>31564</v>
      </c>
      <c r="C626">
        <v>1</v>
      </c>
      <c r="D626" s="22">
        <v>5373</v>
      </c>
      <c r="E626" s="7" t="s">
        <v>11</v>
      </c>
      <c r="F626" s="7" t="s">
        <v>11</v>
      </c>
      <c r="G626" s="7" t="s">
        <v>23</v>
      </c>
      <c r="H626">
        <v>37</v>
      </c>
    </row>
    <row r="627" spans="1:8" x14ac:dyDescent="0.3">
      <c r="A627" s="13" t="s">
        <v>1745</v>
      </c>
      <c r="B627" s="8">
        <v>32830</v>
      </c>
      <c r="C627">
        <v>2</v>
      </c>
      <c r="D627" s="22">
        <v>5375</v>
      </c>
      <c r="E627" s="7" t="s">
        <v>11</v>
      </c>
      <c r="F627" s="7" t="s">
        <v>16</v>
      </c>
      <c r="G627" s="7" t="s">
        <v>42</v>
      </c>
      <c r="H627">
        <v>33</v>
      </c>
    </row>
    <row r="628" spans="1:8" x14ac:dyDescent="0.3">
      <c r="A628" s="11" t="s">
        <v>1744</v>
      </c>
      <c r="B628" s="8">
        <v>31615</v>
      </c>
      <c r="C628">
        <v>1</v>
      </c>
      <c r="D628" s="22">
        <v>5377</v>
      </c>
      <c r="E628" s="7" t="s">
        <v>11</v>
      </c>
      <c r="F628" s="7" t="s">
        <v>12</v>
      </c>
      <c r="G628" s="7" t="s">
        <v>23</v>
      </c>
      <c r="H628">
        <v>36</v>
      </c>
    </row>
    <row r="629" spans="1:8" x14ac:dyDescent="0.3">
      <c r="A629" s="13" t="s">
        <v>1743</v>
      </c>
      <c r="B629" s="8">
        <v>30834</v>
      </c>
      <c r="C629">
        <v>0</v>
      </c>
      <c r="D629" s="22">
        <v>5384</v>
      </c>
      <c r="E629" s="7" t="s">
        <v>11</v>
      </c>
      <c r="F629" s="7" t="s">
        <v>12</v>
      </c>
      <c r="G629" s="7" t="s">
        <v>42</v>
      </c>
      <c r="H629">
        <v>39</v>
      </c>
    </row>
    <row r="630" spans="1:8" x14ac:dyDescent="0.3">
      <c r="A630" s="11" t="s">
        <v>1742</v>
      </c>
      <c r="B630" s="8">
        <v>32363</v>
      </c>
      <c r="C630">
        <v>1</v>
      </c>
      <c r="D630" s="22">
        <v>5385</v>
      </c>
      <c r="E630" s="7" t="s">
        <v>11</v>
      </c>
      <c r="F630" s="7" t="s">
        <v>12</v>
      </c>
      <c r="G630" s="7" t="s">
        <v>23</v>
      </c>
      <c r="H630">
        <v>34</v>
      </c>
    </row>
    <row r="631" spans="1:8" x14ac:dyDescent="0.3">
      <c r="A631" s="13" t="s">
        <v>1741</v>
      </c>
      <c r="B631" s="8">
        <v>32818</v>
      </c>
      <c r="C631">
        <v>3</v>
      </c>
      <c r="D631" s="22">
        <v>5396</v>
      </c>
      <c r="E631" s="7" t="s">
        <v>11</v>
      </c>
      <c r="F631" s="7" t="s">
        <v>12</v>
      </c>
      <c r="G631" s="7" t="s">
        <v>13</v>
      </c>
      <c r="H631">
        <v>33</v>
      </c>
    </row>
    <row r="632" spans="1:8" x14ac:dyDescent="0.3">
      <c r="A632" s="11" t="s">
        <v>1740</v>
      </c>
      <c r="B632" s="8">
        <v>30928</v>
      </c>
      <c r="C632">
        <v>0</v>
      </c>
      <c r="D632" s="22">
        <v>5398</v>
      </c>
      <c r="E632" s="7" t="s">
        <v>11</v>
      </c>
      <c r="F632" s="7" t="s">
        <v>11</v>
      </c>
      <c r="G632" s="7" t="s">
        <v>13</v>
      </c>
      <c r="H632">
        <v>38</v>
      </c>
    </row>
    <row r="633" spans="1:8" x14ac:dyDescent="0.3">
      <c r="A633" s="13" t="s">
        <v>1739</v>
      </c>
      <c r="B633" s="8">
        <v>30895</v>
      </c>
      <c r="C633">
        <v>0</v>
      </c>
      <c r="D633" s="22">
        <v>5401</v>
      </c>
      <c r="E633" s="7" t="s">
        <v>11</v>
      </c>
      <c r="F633" s="7" t="s">
        <v>11</v>
      </c>
      <c r="G633" s="7" t="s">
        <v>13</v>
      </c>
      <c r="H633">
        <v>38</v>
      </c>
    </row>
    <row r="634" spans="1:8" x14ac:dyDescent="0.3">
      <c r="A634" s="11" t="s">
        <v>1738</v>
      </c>
      <c r="B634" s="8">
        <v>31404</v>
      </c>
      <c r="C634">
        <v>3</v>
      </c>
      <c r="D634" s="22">
        <v>5403</v>
      </c>
      <c r="E634" s="7" t="s">
        <v>11</v>
      </c>
      <c r="F634" s="7" t="s">
        <v>16</v>
      </c>
      <c r="G634" s="7" t="s">
        <v>13</v>
      </c>
      <c r="H634">
        <v>37</v>
      </c>
    </row>
    <row r="635" spans="1:8" x14ac:dyDescent="0.3">
      <c r="A635" s="13" t="s">
        <v>1737</v>
      </c>
      <c r="B635" s="8">
        <v>27664</v>
      </c>
      <c r="C635">
        <v>1</v>
      </c>
      <c r="D635" s="22">
        <v>5412</v>
      </c>
      <c r="E635" s="7" t="s">
        <v>11</v>
      </c>
      <c r="F635" s="7" t="s">
        <v>12</v>
      </c>
      <c r="G635" s="7" t="s">
        <v>23</v>
      </c>
      <c r="H635">
        <v>47</v>
      </c>
    </row>
    <row r="636" spans="1:8" x14ac:dyDescent="0.3">
      <c r="A636" s="11" t="s">
        <v>1736</v>
      </c>
      <c r="B636" s="8">
        <v>30221</v>
      </c>
      <c r="C636">
        <v>0</v>
      </c>
      <c r="D636" s="22">
        <v>5416</v>
      </c>
      <c r="E636" s="7" t="s">
        <v>11</v>
      </c>
      <c r="F636" s="7" t="s">
        <v>12</v>
      </c>
      <c r="G636" s="7" t="s">
        <v>13</v>
      </c>
      <c r="H636">
        <v>40</v>
      </c>
    </row>
    <row r="637" spans="1:8" x14ac:dyDescent="0.3">
      <c r="A637" s="13" t="s">
        <v>1735</v>
      </c>
      <c r="B637" s="8">
        <v>33425</v>
      </c>
      <c r="C637">
        <v>3</v>
      </c>
      <c r="D637" s="22">
        <v>5425</v>
      </c>
      <c r="E637" s="7" t="s">
        <v>11</v>
      </c>
      <c r="F637" s="7" t="s">
        <v>16</v>
      </c>
      <c r="G637" s="7" t="s">
        <v>23</v>
      </c>
      <c r="H637">
        <v>31</v>
      </c>
    </row>
    <row r="638" spans="1:8" x14ac:dyDescent="0.3">
      <c r="A638" s="11" t="s">
        <v>1734</v>
      </c>
      <c r="B638" s="8">
        <v>33864</v>
      </c>
      <c r="C638">
        <v>3</v>
      </c>
      <c r="D638" s="22">
        <v>5429</v>
      </c>
      <c r="E638" s="7" t="s">
        <v>12</v>
      </c>
      <c r="F638" s="7" t="s">
        <v>16</v>
      </c>
      <c r="G638" s="7" t="s">
        <v>356</v>
      </c>
      <c r="H638">
        <v>30</v>
      </c>
    </row>
    <row r="639" spans="1:8" x14ac:dyDescent="0.3">
      <c r="A639" s="13" t="s">
        <v>1733</v>
      </c>
      <c r="B639" s="8">
        <v>28649</v>
      </c>
      <c r="C639">
        <v>2</v>
      </c>
      <c r="D639" s="22">
        <v>5429</v>
      </c>
      <c r="E639" s="7" t="s">
        <v>11</v>
      </c>
      <c r="F639" s="7" t="s">
        <v>11</v>
      </c>
      <c r="G639" s="7" t="s">
        <v>23</v>
      </c>
      <c r="H639">
        <v>45</v>
      </c>
    </row>
    <row r="640" spans="1:8" x14ac:dyDescent="0.3">
      <c r="A640" s="11" t="s">
        <v>1732</v>
      </c>
      <c r="B640" s="8">
        <v>30188</v>
      </c>
      <c r="C640">
        <v>0</v>
      </c>
      <c r="D640" s="22">
        <v>5439</v>
      </c>
      <c r="E640" s="7" t="s">
        <v>12</v>
      </c>
      <c r="F640" s="7" t="s">
        <v>11</v>
      </c>
      <c r="G640" s="7" t="s">
        <v>13</v>
      </c>
      <c r="H640">
        <v>40</v>
      </c>
    </row>
    <row r="641" spans="1:8" x14ac:dyDescent="0.3">
      <c r="A641" s="13" t="s">
        <v>1731</v>
      </c>
      <c r="B641" s="8">
        <v>31771</v>
      </c>
      <c r="C641">
        <v>0</v>
      </c>
      <c r="D641" s="22">
        <v>5458</v>
      </c>
      <c r="E641" s="7" t="s">
        <v>11</v>
      </c>
      <c r="F641" s="7" t="s">
        <v>11</v>
      </c>
      <c r="G641" s="7" t="s">
        <v>247</v>
      </c>
      <c r="H641">
        <v>36</v>
      </c>
    </row>
    <row r="642" spans="1:8" x14ac:dyDescent="0.3">
      <c r="A642" s="11" t="s">
        <v>1730</v>
      </c>
      <c r="B642" s="8">
        <v>26961</v>
      </c>
      <c r="C642">
        <v>0</v>
      </c>
      <c r="D642" s="22">
        <v>5467</v>
      </c>
      <c r="E642" s="7" t="s">
        <v>11</v>
      </c>
      <c r="F642" s="7" t="s">
        <v>11</v>
      </c>
      <c r="G642" s="7" t="s">
        <v>13</v>
      </c>
      <c r="H642">
        <v>49</v>
      </c>
    </row>
    <row r="643" spans="1:8" x14ac:dyDescent="0.3">
      <c r="A643" s="13" t="s">
        <v>1729</v>
      </c>
      <c r="B643" s="8">
        <v>31748</v>
      </c>
      <c r="C643">
        <v>0</v>
      </c>
      <c r="D643" s="22">
        <v>5469</v>
      </c>
      <c r="E643" s="7" t="s">
        <v>11</v>
      </c>
      <c r="F643" s="7" t="s">
        <v>11</v>
      </c>
      <c r="G643" s="7" t="s">
        <v>247</v>
      </c>
      <c r="H643">
        <v>36</v>
      </c>
    </row>
    <row r="644" spans="1:8" x14ac:dyDescent="0.3">
      <c r="A644" s="11" t="s">
        <v>1728</v>
      </c>
      <c r="B644" s="8">
        <v>31605</v>
      </c>
      <c r="C644">
        <v>1</v>
      </c>
      <c r="D644" s="22">
        <v>5472</v>
      </c>
      <c r="E644" s="7" t="s">
        <v>11</v>
      </c>
      <c r="F644" s="7" t="s">
        <v>12</v>
      </c>
      <c r="G644" s="7" t="s">
        <v>42</v>
      </c>
      <c r="H644">
        <v>36</v>
      </c>
    </row>
    <row r="645" spans="1:8" x14ac:dyDescent="0.3">
      <c r="A645" s="13" t="s">
        <v>1727</v>
      </c>
      <c r="B645" s="8">
        <v>31685</v>
      </c>
      <c r="C645">
        <v>1</v>
      </c>
      <c r="D645" s="22">
        <v>5478</v>
      </c>
      <c r="E645" s="7" t="s">
        <v>11</v>
      </c>
      <c r="F645" s="7" t="s">
        <v>12</v>
      </c>
      <c r="G645" s="7" t="s">
        <v>13</v>
      </c>
      <c r="H645">
        <v>36</v>
      </c>
    </row>
    <row r="646" spans="1:8" x14ac:dyDescent="0.3">
      <c r="A646" s="11" t="s">
        <v>1726</v>
      </c>
      <c r="B646" s="8">
        <v>30920</v>
      </c>
      <c r="C646">
        <v>1</v>
      </c>
      <c r="D646" s="22">
        <v>5484</v>
      </c>
      <c r="E646" s="7" t="s">
        <v>11</v>
      </c>
      <c r="F646" s="7" t="s">
        <v>11</v>
      </c>
      <c r="G646" s="7" t="s">
        <v>13</v>
      </c>
      <c r="H646">
        <v>38</v>
      </c>
    </row>
    <row r="647" spans="1:8" x14ac:dyDescent="0.3">
      <c r="A647" s="13" t="s">
        <v>1725</v>
      </c>
      <c r="B647" s="8">
        <v>30911</v>
      </c>
      <c r="C647">
        <v>1</v>
      </c>
      <c r="D647" s="22">
        <v>5488</v>
      </c>
      <c r="E647" s="7" t="s">
        <v>11</v>
      </c>
      <c r="F647" s="7" t="s">
        <v>12</v>
      </c>
      <c r="G647" s="7" t="s">
        <v>42</v>
      </c>
      <c r="H647">
        <v>38</v>
      </c>
    </row>
    <row r="648" spans="1:8" x14ac:dyDescent="0.3">
      <c r="A648" s="11" t="s">
        <v>1724</v>
      </c>
      <c r="B648" s="8">
        <v>32353</v>
      </c>
      <c r="C648">
        <v>3</v>
      </c>
      <c r="D648" s="22">
        <v>5503</v>
      </c>
      <c r="E648" s="7" t="s">
        <v>11</v>
      </c>
      <c r="F648" s="7" t="s">
        <v>11</v>
      </c>
      <c r="G648" s="7" t="s">
        <v>23</v>
      </c>
      <c r="H648">
        <v>34</v>
      </c>
    </row>
    <row r="649" spans="1:8" x14ac:dyDescent="0.3">
      <c r="A649" s="13" t="s">
        <v>1723</v>
      </c>
      <c r="B649" s="8">
        <v>29897</v>
      </c>
      <c r="C649">
        <v>1</v>
      </c>
      <c r="D649" s="22">
        <v>5539</v>
      </c>
      <c r="E649" s="7" t="s">
        <v>11</v>
      </c>
      <c r="F649" s="7" t="s">
        <v>11</v>
      </c>
      <c r="G649" s="7" t="s">
        <v>13</v>
      </c>
      <c r="H649">
        <v>41</v>
      </c>
    </row>
    <row r="650" spans="1:8" x14ac:dyDescent="0.3">
      <c r="A650" s="11" t="s">
        <v>1722</v>
      </c>
      <c r="B650" s="8">
        <v>29562</v>
      </c>
      <c r="C650">
        <v>2</v>
      </c>
      <c r="D650" s="22">
        <v>5540</v>
      </c>
      <c r="E650" s="7" t="s">
        <v>11</v>
      </c>
      <c r="F650" s="7" t="s">
        <v>11</v>
      </c>
      <c r="G650" s="7" t="s">
        <v>23</v>
      </c>
      <c r="H650">
        <v>42</v>
      </c>
    </row>
    <row r="651" spans="1:8" x14ac:dyDescent="0.3">
      <c r="A651" s="13" t="s">
        <v>1721</v>
      </c>
      <c r="B651" s="8">
        <v>36425</v>
      </c>
      <c r="C651">
        <v>0</v>
      </c>
      <c r="D651" s="22">
        <v>5553</v>
      </c>
      <c r="E651" s="7" t="s">
        <v>11</v>
      </c>
      <c r="F651" s="7" t="s">
        <v>12</v>
      </c>
      <c r="G651" s="7" t="s">
        <v>535</v>
      </c>
      <c r="H651">
        <v>23</v>
      </c>
    </row>
    <row r="652" spans="1:8" x14ac:dyDescent="0.3">
      <c r="A652" s="11" t="s">
        <v>1720</v>
      </c>
      <c r="B652" s="8">
        <v>27290</v>
      </c>
      <c r="C652">
        <v>0</v>
      </c>
      <c r="D652" s="22">
        <v>5576</v>
      </c>
      <c r="E652" s="7" t="s">
        <v>11</v>
      </c>
      <c r="F652" s="7" t="s">
        <v>12</v>
      </c>
      <c r="G652" s="7" t="s">
        <v>13</v>
      </c>
      <c r="H652">
        <v>48</v>
      </c>
    </row>
    <row r="653" spans="1:8" x14ac:dyDescent="0.3">
      <c r="A653" s="13" t="s">
        <v>1719</v>
      </c>
      <c r="B653" s="8">
        <v>31295</v>
      </c>
      <c r="C653">
        <v>3</v>
      </c>
      <c r="D653" s="22">
        <v>5583</v>
      </c>
      <c r="E653" s="7" t="s">
        <v>11</v>
      </c>
      <c r="F653" s="7" t="s">
        <v>16</v>
      </c>
      <c r="G653" s="7" t="s">
        <v>23</v>
      </c>
      <c r="H653">
        <v>37</v>
      </c>
    </row>
    <row r="654" spans="1:8" x14ac:dyDescent="0.3">
      <c r="A654" s="11" t="s">
        <v>1718</v>
      </c>
      <c r="B654" s="8">
        <v>31737</v>
      </c>
      <c r="C654">
        <v>2</v>
      </c>
      <c r="D654" s="22">
        <v>5584</v>
      </c>
      <c r="E654" s="7" t="s">
        <v>12</v>
      </c>
      <c r="F654" s="7" t="s">
        <v>16</v>
      </c>
      <c r="G654" s="7" t="s">
        <v>13</v>
      </c>
      <c r="H654">
        <v>36</v>
      </c>
    </row>
    <row r="655" spans="1:8" x14ac:dyDescent="0.3">
      <c r="A655" s="13" t="s">
        <v>1717</v>
      </c>
      <c r="B655" s="8">
        <v>30592</v>
      </c>
      <c r="C655">
        <v>3</v>
      </c>
      <c r="D655" s="22">
        <v>5588</v>
      </c>
      <c r="E655" s="7" t="s">
        <v>11</v>
      </c>
      <c r="F655" s="7" t="s">
        <v>16</v>
      </c>
      <c r="G655" s="7" t="s">
        <v>13</v>
      </c>
      <c r="H655">
        <v>39</v>
      </c>
    </row>
    <row r="656" spans="1:8" x14ac:dyDescent="0.3">
      <c r="A656" s="11" t="s">
        <v>1716</v>
      </c>
      <c r="B656" s="8">
        <v>32465</v>
      </c>
      <c r="C656">
        <v>1</v>
      </c>
      <c r="D656" s="22">
        <v>5595</v>
      </c>
      <c r="E656" s="7" t="s">
        <v>11</v>
      </c>
      <c r="F656" s="7" t="s">
        <v>12</v>
      </c>
      <c r="G656" s="7" t="s">
        <v>247</v>
      </c>
      <c r="H656">
        <v>34</v>
      </c>
    </row>
    <row r="657" spans="1:8" x14ac:dyDescent="0.3">
      <c r="A657" s="13" t="s">
        <v>1715</v>
      </c>
      <c r="B657" s="8">
        <v>28744</v>
      </c>
      <c r="C657">
        <v>2</v>
      </c>
      <c r="D657" s="22">
        <v>5613</v>
      </c>
      <c r="E657" s="7" t="s">
        <v>11</v>
      </c>
      <c r="F657" s="7" t="s">
        <v>12</v>
      </c>
      <c r="G657" s="7" t="s">
        <v>13</v>
      </c>
      <c r="H657">
        <v>44</v>
      </c>
    </row>
    <row r="658" spans="1:8" x14ac:dyDescent="0.3">
      <c r="A658" s="11" t="s">
        <v>1714</v>
      </c>
      <c r="B658" s="8">
        <v>34653</v>
      </c>
      <c r="C658">
        <v>5</v>
      </c>
      <c r="D658" s="22">
        <v>5615</v>
      </c>
      <c r="E658" s="7" t="s">
        <v>11</v>
      </c>
      <c r="F658" s="7" t="s">
        <v>12</v>
      </c>
      <c r="G658" s="7" t="s">
        <v>42</v>
      </c>
      <c r="H658">
        <v>28</v>
      </c>
    </row>
    <row r="659" spans="1:8" x14ac:dyDescent="0.3">
      <c r="A659" s="13" t="s">
        <v>1713</v>
      </c>
      <c r="B659" s="8">
        <v>32120</v>
      </c>
      <c r="C659">
        <v>1</v>
      </c>
      <c r="D659" s="22">
        <v>5630</v>
      </c>
      <c r="E659" s="7" t="s">
        <v>11</v>
      </c>
      <c r="F659" s="7" t="s">
        <v>12</v>
      </c>
      <c r="G659" s="7" t="s">
        <v>23</v>
      </c>
      <c r="H659">
        <v>35</v>
      </c>
    </row>
    <row r="660" spans="1:8" x14ac:dyDescent="0.3">
      <c r="A660" s="11" t="s">
        <v>1712</v>
      </c>
      <c r="B660" s="8">
        <v>30475</v>
      </c>
      <c r="C660">
        <v>0</v>
      </c>
      <c r="D660" s="22">
        <v>5650</v>
      </c>
      <c r="E660" s="7" t="s">
        <v>11</v>
      </c>
      <c r="F660" s="7" t="s">
        <v>12</v>
      </c>
      <c r="G660" s="7" t="s">
        <v>42</v>
      </c>
      <c r="H660">
        <v>40</v>
      </c>
    </row>
    <row r="661" spans="1:8" x14ac:dyDescent="0.3">
      <c r="A661" s="13" t="s">
        <v>1711</v>
      </c>
      <c r="B661" s="8">
        <v>28760</v>
      </c>
      <c r="C661">
        <v>2</v>
      </c>
      <c r="D661" s="22">
        <v>5650</v>
      </c>
      <c r="E661" s="7" t="s">
        <v>11</v>
      </c>
      <c r="F661" s="7" t="s">
        <v>16</v>
      </c>
      <c r="G661" s="7" t="s">
        <v>13</v>
      </c>
      <c r="H661">
        <v>44</v>
      </c>
    </row>
    <row r="662" spans="1:8" x14ac:dyDescent="0.3">
      <c r="A662" s="11" t="s">
        <v>1710</v>
      </c>
      <c r="B662" s="8">
        <v>30562</v>
      </c>
      <c r="C662">
        <v>0</v>
      </c>
      <c r="D662" s="22">
        <v>5662</v>
      </c>
      <c r="E662" s="7" t="s">
        <v>11</v>
      </c>
      <c r="F662" s="7" t="s">
        <v>16</v>
      </c>
      <c r="G662" s="7" t="s">
        <v>13</v>
      </c>
      <c r="H662">
        <v>39</v>
      </c>
    </row>
    <row r="663" spans="1:8" x14ac:dyDescent="0.3">
      <c r="A663" s="13" t="s">
        <v>1709</v>
      </c>
      <c r="B663" s="8">
        <v>30906</v>
      </c>
      <c r="C663">
        <v>3</v>
      </c>
      <c r="D663" s="22">
        <v>5679</v>
      </c>
      <c r="E663" s="7" t="s">
        <v>11</v>
      </c>
      <c r="F663" s="7" t="s">
        <v>11</v>
      </c>
      <c r="G663" s="7" t="s">
        <v>13</v>
      </c>
      <c r="H663">
        <v>38</v>
      </c>
    </row>
    <row r="664" spans="1:8" x14ac:dyDescent="0.3">
      <c r="A664" s="11" t="s">
        <v>1708</v>
      </c>
      <c r="B664" s="8">
        <v>26600</v>
      </c>
      <c r="C664">
        <v>0</v>
      </c>
      <c r="D664" s="22">
        <v>5691</v>
      </c>
      <c r="E664" s="7" t="s">
        <v>11</v>
      </c>
      <c r="F664" s="7" t="s">
        <v>16</v>
      </c>
      <c r="G664" s="7" t="s">
        <v>13</v>
      </c>
      <c r="H664">
        <v>50</v>
      </c>
    </row>
    <row r="665" spans="1:8" x14ac:dyDescent="0.3">
      <c r="A665" s="13" t="s">
        <v>1707</v>
      </c>
      <c r="B665" s="8">
        <v>33911</v>
      </c>
      <c r="C665">
        <v>3</v>
      </c>
      <c r="D665" s="22">
        <v>5693</v>
      </c>
      <c r="E665" s="7" t="s">
        <v>11</v>
      </c>
      <c r="F665" s="7" t="s">
        <v>12</v>
      </c>
      <c r="G665" s="7" t="s">
        <v>23</v>
      </c>
      <c r="H665">
        <v>30</v>
      </c>
    </row>
    <row r="666" spans="1:8" x14ac:dyDescent="0.3">
      <c r="A666" s="11" t="s">
        <v>1706</v>
      </c>
      <c r="B666" s="8">
        <v>27216</v>
      </c>
      <c r="C666">
        <v>0</v>
      </c>
      <c r="D666" s="22">
        <v>5699</v>
      </c>
      <c r="E666" s="7" t="s">
        <v>11</v>
      </c>
      <c r="F666" s="7" t="s">
        <v>11</v>
      </c>
      <c r="G666" s="7" t="s">
        <v>23</v>
      </c>
      <c r="H666">
        <v>48</v>
      </c>
    </row>
    <row r="667" spans="1:8" x14ac:dyDescent="0.3">
      <c r="A667" s="13" t="s">
        <v>1705</v>
      </c>
      <c r="B667" s="8">
        <v>29752</v>
      </c>
      <c r="C667">
        <v>0</v>
      </c>
      <c r="D667" s="22">
        <v>5700</v>
      </c>
      <c r="E667" s="7" t="s">
        <v>11</v>
      </c>
      <c r="F667" s="7" t="s">
        <v>12</v>
      </c>
      <c r="G667" s="7" t="s">
        <v>13</v>
      </c>
      <c r="H667">
        <v>41</v>
      </c>
    </row>
    <row r="668" spans="1:8" x14ac:dyDescent="0.3">
      <c r="A668" s="11" t="s">
        <v>1704</v>
      </c>
      <c r="B668" s="8">
        <v>34276</v>
      </c>
      <c r="C668">
        <v>4</v>
      </c>
      <c r="D668" s="22">
        <v>5709</v>
      </c>
      <c r="E668" s="7" t="s">
        <v>11</v>
      </c>
      <c r="F668" s="7" t="s">
        <v>16</v>
      </c>
      <c r="G668" s="7" t="s">
        <v>42</v>
      </c>
      <c r="H668">
        <v>29</v>
      </c>
    </row>
    <row r="669" spans="1:8" x14ac:dyDescent="0.3">
      <c r="A669" s="13" t="s">
        <v>1703</v>
      </c>
      <c r="B669" s="8">
        <v>29828</v>
      </c>
      <c r="C669">
        <v>0</v>
      </c>
      <c r="D669" s="22">
        <v>5709</v>
      </c>
      <c r="E669" s="7" t="s">
        <v>12</v>
      </c>
      <c r="F669" s="7" t="s">
        <v>12</v>
      </c>
      <c r="G669" s="7" t="s">
        <v>13</v>
      </c>
      <c r="H669">
        <v>41</v>
      </c>
    </row>
    <row r="670" spans="1:8" x14ac:dyDescent="0.3">
      <c r="A670" s="11" t="s">
        <v>1702</v>
      </c>
      <c r="B670" s="8">
        <v>26285</v>
      </c>
      <c r="C670">
        <v>0</v>
      </c>
      <c r="D670" s="22">
        <v>5720</v>
      </c>
      <c r="E670" s="7" t="s">
        <v>11</v>
      </c>
      <c r="F670" s="7" t="s">
        <v>16</v>
      </c>
      <c r="G670" s="7" t="s">
        <v>13</v>
      </c>
      <c r="H670">
        <v>51</v>
      </c>
    </row>
    <row r="671" spans="1:8" x14ac:dyDescent="0.3">
      <c r="A671" s="13" t="s">
        <v>1701</v>
      </c>
      <c r="B671" s="8">
        <v>32069</v>
      </c>
      <c r="C671">
        <v>2</v>
      </c>
      <c r="D671" s="22">
        <v>5729</v>
      </c>
      <c r="E671" s="7" t="s">
        <v>16</v>
      </c>
      <c r="F671" s="7" t="s">
        <v>11</v>
      </c>
      <c r="G671" s="7" t="s">
        <v>23</v>
      </c>
      <c r="H671">
        <v>35</v>
      </c>
    </row>
    <row r="672" spans="1:8" x14ac:dyDescent="0.3">
      <c r="A672" s="11" t="s">
        <v>1700</v>
      </c>
      <c r="B672" s="8">
        <v>26532</v>
      </c>
      <c r="C672">
        <v>0</v>
      </c>
      <c r="D672" s="22">
        <v>5742</v>
      </c>
      <c r="E672" s="7" t="s">
        <v>11</v>
      </c>
      <c r="F672" s="7" t="s">
        <v>12</v>
      </c>
      <c r="G672" s="7" t="s">
        <v>13</v>
      </c>
      <c r="H672">
        <v>50</v>
      </c>
    </row>
    <row r="673" spans="1:8" x14ac:dyDescent="0.3">
      <c r="A673" s="13" t="s">
        <v>1699</v>
      </c>
      <c r="B673" s="8">
        <v>34130</v>
      </c>
      <c r="C673">
        <v>0</v>
      </c>
      <c r="D673" s="22">
        <v>5748</v>
      </c>
      <c r="E673" s="7" t="s">
        <v>11</v>
      </c>
      <c r="F673" s="7" t="s">
        <v>16</v>
      </c>
      <c r="G673" s="7" t="s">
        <v>300</v>
      </c>
      <c r="H673">
        <v>29</v>
      </c>
    </row>
    <row r="674" spans="1:8" x14ac:dyDescent="0.3">
      <c r="A674" s="11" t="s">
        <v>1698</v>
      </c>
      <c r="B674" s="8">
        <v>30558</v>
      </c>
      <c r="C674">
        <v>0</v>
      </c>
      <c r="D674" s="22">
        <v>5757</v>
      </c>
      <c r="E674" s="7" t="s">
        <v>11</v>
      </c>
      <c r="F674" s="7" t="s">
        <v>12</v>
      </c>
      <c r="G674" s="7" t="s">
        <v>166</v>
      </c>
      <c r="H674">
        <v>39</v>
      </c>
    </row>
    <row r="675" spans="1:8" x14ac:dyDescent="0.3">
      <c r="A675" s="13" t="s">
        <v>1697</v>
      </c>
      <c r="B675" s="8">
        <v>38292</v>
      </c>
      <c r="C675">
        <v>0</v>
      </c>
      <c r="D675" s="22">
        <v>5779</v>
      </c>
      <c r="E675" s="7" t="s">
        <v>11</v>
      </c>
      <c r="F675" s="7" t="s">
        <v>12</v>
      </c>
      <c r="G675" s="7" t="s">
        <v>632</v>
      </c>
      <c r="H675">
        <v>18</v>
      </c>
    </row>
    <row r="676" spans="1:8" x14ac:dyDescent="0.3">
      <c r="A676" s="11" t="s">
        <v>1696</v>
      </c>
      <c r="B676" s="8">
        <v>29482</v>
      </c>
      <c r="C676">
        <v>2</v>
      </c>
      <c r="D676" s="22">
        <v>5807</v>
      </c>
      <c r="E676" s="7" t="s">
        <v>11</v>
      </c>
      <c r="F676" s="7" t="s">
        <v>12</v>
      </c>
      <c r="G676" s="7" t="s">
        <v>13</v>
      </c>
      <c r="H676">
        <v>42</v>
      </c>
    </row>
    <row r="677" spans="1:8" x14ac:dyDescent="0.3">
      <c r="A677" s="13" t="s">
        <v>1695</v>
      </c>
      <c r="B677" s="8">
        <v>26605</v>
      </c>
      <c r="C677">
        <v>0</v>
      </c>
      <c r="D677" s="22">
        <v>5813</v>
      </c>
      <c r="E677" s="7" t="s">
        <v>11</v>
      </c>
      <c r="F677" s="7" t="s">
        <v>11</v>
      </c>
      <c r="G677" s="7" t="s">
        <v>13</v>
      </c>
      <c r="H677">
        <v>50</v>
      </c>
    </row>
    <row r="678" spans="1:8" x14ac:dyDescent="0.3">
      <c r="A678" s="11" t="s">
        <v>1694</v>
      </c>
      <c r="B678" s="8">
        <v>37459</v>
      </c>
      <c r="C678">
        <v>0</v>
      </c>
      <c r="D678" s="22">
        <v>5817</v>
      </c>
      <c r="E678" s="7" t="s">
        <v>11</v>
      </c>
      <c r="F678" s="7" t="s">
        <v>11</v>
      </c>
      <c r="G678" s="7" t="s">
        <v>535</v>
      </c>
      <c r="H678">
        <v>20</v>
      </c>
    </row>
    <row r="679" spans="1:8" x14ac:dyDescent="0.3">
      <c r="A679" s="13" t="s">
        <v>1693</v>
      </c>
      <c r="B679" s="8">
        <v>26203</v>
      </c>
      <c r="C679">
        <v>0</v>
      </c>
      <c r="D679" s="22">
        <v>5833</v>
      </c>
      <c r="E679" s="7" t="s">
        <v>11</v>
      </c>
      <c r="F679" s="7" t="s">
        <v>12</v>
      </c>
      <c r="G679" s="7" t="s">
        <v>23</v>
      </c>
      <c r="H679">
        <v>51</v>
      </c>
    </row>
    <row r="680" spans="1:8" x14ac:dyDescent="0.3">
      <c r="A680" s="11" t="s">
        <v>1692</v>
      </c>
      <c r="B680" s="8">
        <v>31985</v>
      </c>
      <c r="C680">
        <v>2</v>
      </c>
      <c r="D680" s="22">
        <v>5837</v>
      </c>
      <c r="E680" s="7" t="s">
        <v>11</v>
      </c>
      <c r="F680" s="7" t="s">
        <v>12</v>
      </c>
      <c r="G680" s="7" t="s">
        <v>13</v>
      </c>
      <c r="H680">
        <v>35</v>
      </c>
    </row>
    <row r="681" spans="1:8" x14ac:dyDescent="0.3">
      <c r="A681" s="13" t="s">
        <v>1691</v>
      </c>
      <c r="B681" s="8">
        <v>34931</v>
      </c>
      <c r="C681">
        <v>0</v>
      </c>
      <c r="D681" s="22">
        <v>5844</v>
      </c>
      <c r="E681" s="7" t="s">
        <v>11</v>
      </c>
      <c r="F681" s="7" t="s">
        <v>11</v>
      </c>
      <c r="G681" s="7" t="s">
        <v>200</v>
      </c>
      <c r="H681">
        <v>27</v>
      </c>
    </row>
    <row r="682" spans="1:8" x14ac:dyDescent="0.3">
      <c r="A682" s="11" t="s">
        <v>1690</v>
      </c>
      <c r="B682" s="8">
        <v>32050</v>
      </c>
      <c r="C682">
        <v>2</v>
      </c>
      <c r="D682" s="22">
        <v>5847</v>
      </c>
      <c r="E682" s="7" t="s">
        <v>11</v>
      </c>
      <c r="F682" s="7" t="s">
        <v>11</v>
      </c>
      <c r="G682" s="7" t="s">
        <v>13</v>
      </c>
      <c r="H682">
        <v>35</v>
      </c>
    </row>
    <row r="683" spans="1:8" x14ac:dyDescent="0.3">
      <c r="A683" s="13" t="s">
        <v>1689</v>
      </c>
      <c r="B683" s="8">
        <v>31216</v>
      </c>
      <c r="C683">
        <v>3</v>
      </c>
      <c r="D683" s="22">
        <v>5847</v>
      </c>
      <c r="E683" s="7" t="s">
        <v>11</v>
      </c>
      <c r="F683" s="7" t="s">
        <v>16</v>
      </c>
      <c r="G683" s="7" t="s">
        <v>13</v>
      </c>
      <c r="H683">
        <v>37</v>
      </c>
    </row>
    <row r="684" spans="1:8" x14ac:dyDescent="0.3">
      <c r="A684" s="11" t="s">
        <v>1688</v>
      </c>
      <c r="B684" s="8">
        <v>31008</v>
      </c>
      <c r="C684">
        <v>1</v>
      </c>
      <c r="D684" s="22">
        <v>5856</v>
      </c>
      <c r="E684" s="7" t="s">
        <v>11</v>
      </c>
      <c r="F684" s="7" t="s">
        <v>12</v>
      </c>
      <c r="G684" s="7" t="s">
        <v>23</v>
      </c>
      <c r="H684">
        <v>38</v>
      </c>
    </row>
    <row r="685" spans="1:8" x14ac:dyDescent="0.3">
      <c r="A685" s="13" t="s">
        <v>1687</v>
      </c>
      <c r="B685" s="8">
        <v>34261</v>
      </c>
      <c r="C685">
        <v>0</v>
      </c>
      <c r="D685" s="22">
        <v>5877</v>
      </c>
      <c r="E685" s="7" t="s">
        <v>11</v>
      </c>
      <c r="F685" s="7" t="s">
        <v>11</v>
      </c>
      <c r="G685" s="7" t="s">
        <v>300</v>
      </c>
      <c r="H685">
        <v>29</v>
      </c>
    </row>
    <row r="686" spans="1:8" x14ac:dyDescent="0.3">
      <c r="A686" s="11" t="s">
        <v>1686</v>
      </c>
      <c r="B686" s="8">
        <v>30140</v>
      </c>
      <c r="C686">
        <v>0</v>
      </c>
      <c r="D686" s="22">
        <v>5911</v>
      </c>
      <c r="E686" s="7" t="s">
        <v>11</v>
      </c>
      <c r="F686" s="7" t="s">
        <v>16</v>
      </c>
      <c r="G686" s="7" t="s">
        <v>42</v>
      </c>
      <c r="H686">
        <v>40</v>
      </c>
    </row>
    <row r="687" spans="1:8" x14ac:dyDescent="0.3">
      <c r="A687" s="13" t="s">
        <v>1685</v>
      </c>
      <c r="B687" s="8">
        <v>30306</v>
      </c>
      <c r="C687">
        <v>0</v>
      </c>
      <c r="D687" s="22">
        <v>5920</v>
      </c>
      <c r="E687" s="7" t="s">
        <v>11</v>
      </c>
      <c r="F687" s="7" t="s">
        <v>16</v>
      </c>
      <c r="G687" s="7" t="s">
        <v>13</v>
      </c>
      <c r="H687">
        <v>40</v>
      </c>
    </row>
    <row r="688" spans="1:8" x14ac:dyDescent="0.3">
      <c r="A688" s="11" t="s">
        <v>1684</v>
      </c>
      <c r="B688" s="8">
        <v>31987</v>
      </c>
      <c r="C688">
        <v>3</v>
      </c>
      <c r="D688" s="22">
        <v>5927</v>
      </c>
      <c r="E688" s="7" t="s">
        <v>12</v>
      </c>
      <c r="F688" s="7" t="s">
        <v>12</v>
      </c>
      <c r="G688" s="7" t="s">
        <v>42</v>
      </c>
      <c r="H688">
        <v>35</v>
      </c>
    </row>
    <row r="689" spans="1:8" x14ac:dyDescent="0.3">
      <c r="A689" s="13" t="s">
        <v>1683</v>
      </c>
      <c r="B689" s="8">
        <v>34194</v>
      </c>
      <c r="C689">
        <v>0</v>
      </c>
      <c r="D689" s="22">
        <v>5927</v>
      </c>
      <c r="E689" s="7" t="s">
        <v>11</v>
      </c>
      <c r="F689" s="7" t="s">
        <v>11</v>
      </c>
      <c r="G689" s="7" t="s">
        <v>200</v>
      </c>
      <c r="H689">
        <v>29</v>
      </c>
    </row>
    <row r="690" spans="1:8" x14ac:dyDescent="0.3">
      <c r="A690" s="11" t="s">
        <v>1682</v>
      </c>
      <c r="B690" s="8">
        <v>34545</v>
      </c>
      <c r="C690">
        <v>0</v>
      </c>
      <c r="D690" s="22">
        <v>5928</v>
      </c>
      <c r="E690" s="7" t="s">
        <v>11</v>
      </c>
      <c r="F690" s="7" t="s">
        <v>16</v>
      </c>
      <c r="G690" s="7" t="s">
        <v>23</v>
      </c>
      <c r="H690">
        <v>28</v>
      </c>
    </row>
    <row r="691" spans="1:8" x14ac:dyDescent="0.3">
      <c r="A691" s="13" t="s">
        <v>1681</v>
      </c>
      <c r="B691" s="8">
        <v>31972</v>
      </c>
      <c r="C691">
        <v>3</v>
      </c>
      <c r="D691" s="22">
        <v>5934</v>
      </c>
      <c r="E691" s="7" t="s">
        <v>12</v>
      </c>
      <c r="F691" s="7" t="s">
        <v>11</v>
      </c>
      <c r="G691" s="7" t="s">
        <v>13</v>
      </c>
      <c r="H691">
        <v>35</v>
      </c>
    </row>
    <row r="692" spans="1:8" x14ac:dyDescent="0.3">
      <c r="A692" s="11" t="s">
        <v>1680</v>
      </c>
      <c r="B692" s="8">
        <v>37846</v>
      </c>
      <c r="C692">
        <v>0</v>
      </c>
      <c r="D692" s="22">
        <v>5957</v>
      </c>
      <c r="E692" s="7" t="s">
        <v>11</v>
      </c>
      <c r="F692" s="7" t="s">
        <v>11</v>
      </c>
      <c r="G692" s="7" t="s">
        <v>23</v>
      </c>
      <c r="H692">
        <v>19</v>
      </c>
    </row>
    <row r="693" spans="1:8" x14ac:dyDescent="0.3">
      <c r="A693" s="13" t="s">
        <v>1679</v>
      </c>
      <c r="B693" s="8">
        <v>38183</v>
      </c>
      <c r="C693">
        <v>0</v>
      </c>
      <c r="D693" s="22">
        <v>5961</v>
      </c>
      <c r="E693" s="7" t="s">
        <v>11</v>
      </c>
      <c r="F693" s="7" t="s">
        <v>16</v>
      </c>
      <c r="G693" s="7" t="s">
        <v>535</v>
      </c>
      <c r="H693">
        <v>18</v>
      </c>
    </row>
    <row r="694" spans="1:8" x14ac:dyDescent="0.3">
      <c r="A694" s="11" t="s">
        <v>1678</v>
      </c>
      <c r="B694" s="8">
        <v>29438</v>
      </c>
      <c r="C694">
        <v>0</v>
      </c>
      <c r="D694" s="22">
        <v>5967</v>
      </c>
      <c r="E694" s="7" t="s">
        <v>11</v>
      </c>
      <c r="F694" s="7" t="s">
        <v>12</v>
      </c>
      <c r="G694" s="7" t="s">
        <v>13</v>
      </c>
      <c r="H694">
        <v>42</v>
      </c>
    </row>
    <row r="695" spans="1:8" x14ac:dyDescent="0.3">
      <c r="A695" s="13" t="s">
        <v>1677</v>
      </c>
      <c r="B695" s="8">
        <v>29423</v>
      </c>
      <c r="C695">
        <v>0</v>
      </c>
      <c r="D695" s="22">
        <v>5970</v>
      </c>
      <c r="E695" s="7" t="s">
        <v>12</v>
      </c>
      <c r="F695" s="7" t="s">
        <v>12</v>
      </c>
      <c r="G695" s="7" t="s">
        <v>42</v>
      </c>
      <c r="H695">
        <v>42</v>
      </c>
    </row>
    <row r="696" spans="1:8" x14ac:dyDescent="0.3">
      <c r="A696" s="11" t="s">
        <v>1676</v>
      </c>
      <c r="B696" s="8">
        <v>32711</v>
      </c>
      <c r="C696">
        <v>3</v>
      </c>
      <c r="D696" s="22">
        <v>5972</v>
      </c>
      <c r="E696" s="7" t="s">
        <v>11</v>
      </c>
      <c r="F696" s="7" t="s">
        <v>11</v>
      </c>
      <c r="G696" s="7" t="s">
        <v>42</v>
      </c>
      <c r="H696">
        <v>33</v>
      </c>
    </row>
    <row r="697" spans="1:8" x14ac:dyDescent="0.3">
      <c r="A697" s="13" t="s">
        <v>1675</v>
      </c>
      <c r="B697" s="8">
        <v>30944</v>
      </c>
      <c r="C697">
        <v>1</v>
      </c>
      <c r="D697" s="22">
        <v>5974</v>
      </c>
      <c r="E697" s="7" t="s">
        <v>11</v>
      </c>
      <c r="F697" s="7" t="s">
        <v>12</v>
      </c>
      <c r="G697" s="7" t="s">
        <v>13</v>
      </c>
      <c r="H697">
        <v>38</v>
      </c>
    </row>
    <row r="698" spans="1:8" x14ac:dyDescent="0.3">
      <c r="A698" s="11" t="s">
        <v>1674</v>
      </c>
      <c r="B698" s="8">
        <v>30997</v>
      </c>
      <c r="C698">
        <v>1</v>
      </c>
      <c r="D698" s="22">
        <v>5977</v>
      </c>
      <c r="E698" s="7" t="s">
        <v>11</v>
      </c>
      <c r="F698" s="7" t="s">
        <v>11</v>
      </c>
      <c r="G698" s="7" t="s">
        <v>13</v>
      </c>
      <c r="H698">
        <v>38</v>
      </c>
    </row>
    <row r="699" spans="1:8" x14ac:dyDescent="0.3">
      <c r="A699" s="13" t="s">
        <v>1673</v>
      </c>
      <c r="B699" s="8">
        <v>25744</v>
      </c>
      <c r="C699">
        <v>0</v>
      </c>
      <c r="D699" s="22">
        <v>5980</v>
      </c>
      <c r="E699" s="7" t="s">
        <v>11</v>
      </c>
      <c r="F699" s="7" t="s">
        <v>12</v>
      </c>
      <c r="G699" s="7" t="s">
        <v>13</v>
      </c>
      <c r="H699">
        <v>52</v>
      </c>
    </row>
    <row r="700" spans="1:8" x14ac:dyDescent="0.3">
      <c r="A700" s="11" t="s">
        <v>1672</v>
      </c>
      <c r="B700" s="8">
        <v>29504</v>
      </c>
      <c r="C700">
        <v>0</v>
      </c>
      <c r="D700" s="22">
        <v>5980</v>
      </c>
      <c r="E700" s="7" t="s">
        <v>11</v>
      </c>
      <c r="F700" s="7" t="s">
        <v>11</v>
      </c>
      <c r="G700" s="7" t="s">
        <v>42</v>
      </c>
      <c r="H700">
        <v>42</v>
      </c>
    </row>
    <row r="701" spans="1:8" x14ac:dyDescent="0.3">
      <c r="A701" s="13" t="s">
        <v>1671</v>
      </c>
      <c r="B701" s="8">
        <v>27313</v>
      </c>
      <c r="C701">
        <v>0</v>
      </c>
      <c r="D701" s="22">
        <v>5980</v>
      </c>
      <c r="E701" s="7" t="s">
        <v>11</v>
      </c>
      <c r="F701" s="7" t="s">
        <v>12</v>
      </c>
      <c r="G701" s="7" t="s">
        <v>13</v>
      </c>
      <c r="H701">
        <v>48</v>
      </c>
    </row>
    <row r="702" spans="1:8" x14ac:dyDescent="0.3">
      <c r="A702" s="11" t="s">
        <v>1670</v>
      </c>
      <c r="B702" s="8">
        <v>32304</v>
      </c>
      <c r="C702">
        <v>2</v>
      </c>
      <c r="D702" s="22">
        <v>5990</v>
      </c>
      <c r="E702" s="7" t="s">
        <v>11</v>
      </c>
      <c r="F702" s="7" t="s">
        <v>16</v>
      </c>
      <c r="G702" s="7" t="s">
        <v>23</v>
      </c>
      <c r="H702">
        <v>34</v>
      </c>
    </row>
    <row r="703" spans="1:8" x14ac:dyDescent="0.3">
      <c r="A703" s="13" t="s">
        <v>1669</v>
      </c>
      <c r="B703" s="8">
        <v>27258</v>
      </c>
      <c r="C703">
        <v>0</v>
      </c>
      <c r="D703" s="22">
        <v>5990</v>
      </c>
      <c r="E703" s="7" t="s">
        <v>11</v>
      </c>
      <c r="F703" s="7" t="s">
        <v>11</v>
      </c>
      <c r="G703" s="7" t="s">
        <v>13</v>
      </c>
      <c r="H703">
        <v>48</v>
      </c>
    </row>
    <row r="704" spans="1:8" x14ac:dyDescent="0.3">
      <c r="A704" s="11" t="s">
        <v>1668</v>
      </c>
      <c r="B704" s="8">
        <v>29441</v>
      </c>
      <c r="C704">
        <v>2</v>
      </c>
      <c r="D704" s="22">
        <v>5994</v>
      </c>
      <c r="E704" s="7" t="s">
        <v>11</v>
      </c>
      <c r="F704" s="7" t="s">
        <v>12</v>
      </c>
      <c r="G704" s="7" t="s">
        <v>13</v>
      </c>
      <c r="H704">
        <v>42</v>
      </c>
    </row>
    <row r="705" spans="1:8" x14ac:dyDescent="0.3">
      <c r="A705" s="13" t="s">
        <v>1667</v>
      </c>
      <c r="B705" s="8">
        <v>32736</v>
      </c>
      <c r="C705">
        <v>4</v>
      </c>
      <c r="D705" s="22">
        <v>6059</v>
      </c>
      <c r="E705" s="7" t="s">
        <v>11</v>
      </c>
      <c r="F705" s="7" t="s">
        <v>16</v>
      </c>
      <c r="G705" s="7" t="s">
        <v>42</v>
      </c>
      <c r="H705">
        <v>33</v>
      </c>
    </row>
    <row r="706" spans="1:8" x14ac:dyDescent="0.3">
      <c r="A706" s="11" t="s">
        <v>1666</v>
      </c>
      <c r="B706" s="8">
        <v>35274</v>
      </c>
      <c r="C706">
        <v>0</v>
      </c>
      <c r="D706" s="22">
        <v>6062</v>
      </c>
      <c r="E706" s="7" t="s">
        <v>11</v>
      </c>
      <c r="F706" s="7" t="s">
        <v>12</v>
      </c>
      <c r="G706" s="7" t="s">
        <v>23</v>
      </c>
      <c r="H706">
        <v>26</v>
      </c>
    </row>
    <row r="707" spans="1:8" x14ac:dyDescent="0.3">
      <c r="A707" s="13" t="s">
        <v>1665</v>
      </c>
      <c r="B707" s="8">
        <v>34646</v>
      </c>
      <c r="C707">
        <v>0</v>
      </c>
      <c r="D707" s="22">
        <v>6064</v>
      </c>
      <c r="E707" s="7" t="s">
        <v>11</v>
      </c>
      <c r="F707" s="7" t="s">
        <v>11</v>
      </c>
      <c r="G707" s="7" t="s">
        <v>42</v>
      </c>
      <c r="H707">
        <v>28</v>
      </c>
    </row>
    <row r="708" spans="1:8" x14ac:dyDescent="0.3">
      <c r="A708" s="11" t="s">
        <v>1664</v>
      </c>
      <c r="B708" s="8">
        <v>30946</v>
      </c>
      <c r="C708">
        <v>1</v>
      </c>
      <c r="D708" s="22">
        <v>6067</v>
      </c>
      <c r="E708" s="7" t="s">
        <v>12</v>
      </c>
      <c r="F708" s="7" t="s">
        <v>16</v>
      </c>
      <c r="G708" s="7" t="s">
        <v>168</v>
      </c>
      <c r="H708">
        <v>38</v>
      </c>
    </row>
    <row r="709" spans="1:8" x14ac:dyDescent="0.3">
      <c r="A709" s="13" t="s">
        <v>1663</v>
      </c>
      <c r="B709" s="8">
        <v>29075</v>
      </c>
      <c r="C709">
        <v>2</v>
      </c>
      <c r="D709" s="22">
        <v>6074</v>
      </c>
      <c r="E709" s="7" t="s">
        <v>11</v>
      </c>
      <c r="F709" s="7" t="s">
        <v>11</v>
      </c>
      <c r="G709" s="7" t="s">
        <v>23</v>
      </c>
      <c r="H709">
        <v>43</v>
      </c>
    </row>
    <row r="710" spans="1:8" x14ac:dyDescent="0.3">
      <c r="A710" s="11" t="s">
        <v>1662</v>
      </c>
      <c r="B710" s="8">
        <v>30969</v>
      </c>
      <c r="C710">
        <v>1</v>
      </c>
      <c r="D710" s="22">
        <v>6080</v>
      </c>
      <c r="E710" s="7" t="s">
        <v>16</v>
      </c>
      <c r="F710" s="7" t="s">
        <v>16</v>
      </c>
      <c r="G710" s="7" t="s">
        <v>276</v>
      </c>
      <c r="H710">
        <v>38</v>
      </c>
    </row>
    <row r="711" spans="1:8" x14ac:dyDescent="0.3">
      <c r="A711" s="13" t="s">
        <v>1661</v>
      </c>
      <c r="B711" s="8">
        <v>30888</v>
      </c>
      <c r="C711">
        <v>2</v>
      </c>
      <c r="D711" s="22">
        <v>6082</v>
      </c>
      <c r="E711" s="7" t="s">
        <v>16</v>
      </c>
      <c r="F711" s="7" t="s">
        <v>11</v>
      </c>
      <c r="G711" s="7" t="s">
        <v>42</v>
      </c>
      <c r="H711">
        <v>38</v>
      </c>
    </row>
    <row r="712" spans="1:8" x14ac:dyDescent="0.3">
      <c r="A712" s="11" t="s">
        <v>1660</v>
      </c>
      <c r="B712" s="8">
        <v>25728</v>
      </c>
      <c r="C712">
        <v>0</v>
      </c>
      <c r="D712" s="22">
        <v>6098</v>
      </c>
      <c r="E712" s="7" t="s">
        <v>11</v>
      </c>
      <c r="F712" s="7" t="s">
        <v>11</v>
      </c>
      <c r="G712" s="7" t="s">
        <v>13</v>
      </c>
      <c r="H712">
        <v>52</v>
      </c>
    </row>
    <row r="713" spans="1:8" x14ac:dyDescent="0.3">
      <c r="A713" s="13" t="s">
        <v>1659</v>
      </c>
      <c r="B713" s="8">
        <v>34951</v>
      </c>
      <c r="C713">
        <v>0</v>
      </c>
      <c r="D713" s="22">
        <v>6112</v>
      </c>
      <c r="E713" s="7" t="s">
        <v>11</v>
      </c>
      <c r="F713" s="7" t="s">
        <v>12</v>
      </c>
      <c r="G713" s="7" t="s">
        <v>535</v>
      </c>
      <c r="H713">
        <v>27</v>
      </c>
    </row>
    <row r="714" spans="1:8" x14ac:dyDescent="0.3">
      <c r="A714" s="11" t="s">
        <v>1658</v>
      </c>
      <c r="B714" s="8">
        <v>31249</v>
      </c>
      <c r="C714">
        <v>1</v>
      </c>
      <c r="D714" s="22">
        <v>6112</v>
      </c>
      <c r="E714" s="7" t="s">
        <v>11</v>
      </c>
      <c r="F714" s="7" t="s">
        <v>16</v>
      </c>
      <c r="G714" s="7" t="s">
        <v>23</v>
      </c>
      <c r="H714">
        <v>37</v>
      </c>
    </row>
    <row r="715" spans="1:8" x14ac:dyDescent="0.3">
      <c r="A715" s="13" t="s">
        <v>1657</v>
      </c>
      <c r="B715" s="8">
        <v>33444</v>
      </c>
      <c r="C715">
        <v>3</v>
      </c>
      <c r="D715" s="22">
        <v>6113</v>
      </c>
      <c r="E715" s="7" t="s">
        <v>11</v>
      </c>
      <c r="F715" s="7" t="s">
        <v>11</v>
      </c>
      <c r="G715" s="7" t="s">
        <v>247</v>
      </c>
      <c r="H715">
        <v>31</v>
      </c>
    </row>
    <row r="716" spans="1:8" x14ac:dyDescent="0.3">
      <c r="A716" s="11" t="s">
        <v>1656</v>
      </c>
      <c r="B716" s="8">
        <v>30539</v>
      </c>
      <c r="C716">
        <v>1</v>
      </c>
      <c r="D716" s="22">
        <v>6117</v>
      </c>
      <c r="E716" s="7" t="s">
        <v>11</v>
      </c>
      <c r="F716" s="7" t="s">
        <v>12</v>
      </c>
      <c r="G716" s="7" t="s">
        <v>23</v>
      </c>
      <c r="H716">
        <v>39</v>
      </c>
    </row>
    <row r="717" spans="1:8" x14ac:dyDescent="0.3">
      <c r="A717" s="13" t="s">
        <v>1655</v>
      </c>
      <c r="B717" s="8">
        <v>30636</v>
      </c>
      <c r="C717">
        <v>1</v>
      </c>
      <c r="D717" s="22">
        <v>6124</v>
      </c>
      <c r="E717" s="7" t="s">
        <v>12</v>
      </c>
      <c r="F717" s="7" t="s">
        <v>11</v>
      </c>
      <c r="G717" s="7" t="s">
        <v>23</v>
      </c>
      <c r="H717">
        <v>39</v>
      </c>
    </row>
    <row r="718" spans="1:8" x14ac:dyDescent="0.3">
      <c r="A718" s="11" t="s">
        <v>1654</v>
      </c>
      <c r="B718" s="8">
        <v>33103</v>
      </c>
      <c r="C718">
        <v>3</v>
      </c>
      <c r="D718" s="22">
        <v>6129</v>
      </c>
      <c r="E718" s="7" t="s">
        <v>11</v>
      </c>
      <c r="F718" s="7" t="s">
        <v>12</v>
      </c>
      <c r="G718" s="7" t="s">
        <v>23</v>
      </c>
      <c r="H718">
        <v>32</v>
      </c>
    </row>
    <row r="719" spans="1:8" x14ac:dyDescent="0.3">
      <c r="A719" s="13" t="s">
        <v>1653</v>
      </c>
      <c r="B719" s="8">
        <v>25516</v>
      </c>
      <c r="C719">
        <v>0</v>
      </c>
      <c r="D719" s="22">
        <v>6138</v>
      </c>
      <c r="E719" s="7" t="s">
        <v>11</v>
      </c>
      <c r="F719" s="7" t="s">
        <v>11</v>
      </c>
      <c r="G719" s="7" t="s">
        <v>42</v>
      </c>
      <c r="H719">
        <v>53</v>
      </c>
    </row>
    <row r="720" spans="1:8" x14ac:dyDescent="0.3">
      <c r="A720" s="11" t="s">
        <v>1652</v>
      </c>
      <c r="B720" s="8">
        <v>28738</v>
      </c>
      <c r="C720">
        <v>2</v>
      </c>
      <c r="D720" s="22">
        <v>6139</v>
      </c>
      <c r="E720" s="7" t="s">
        <v>11</v>
      </c>
      <c r="F720" s="7" t="s">
        <v>16</v>
      </c>
      <c r="G720" s="7" t="s">
        <v>13</v>
      </c>
      <c r="H720">
        <v>44</v>
      </c>
    </row>
    <row r="721" spans="1:8" x14ac:dyDescent="0.3">
      <c r="A721" s="13" t="s">
        <v>1651</v>
      </c>
      <c r="B721" s="8">
        <v>28106</v>
      </c>
      <c r="C721">
        <v>2</v>
      </c>
      <c r="D721" s="22">
        <v>6139</v>
      </c>
      <c r="E721" s="7" t="s">
        <v>11</v>
      </c>
      <c r="F721" s="7" t="s">
        <v>12</v>
      </c>
      <c r="G721" s="7" t="s">
        <v>13</v>
      </c>
      <c r="H721">
        <v>46</v>
      </c>
    </row>
    <row r="722" spans="1:8" x14ac:dyDescent="0.3">
      <c r="A722" s="11" t="s">
        <v>1650</v>
      </c>
      <c r="B722" s="8">
        <v>25855</v>
      </c>
      <c r="C722">
        <v>0</v>
      </c>
      <c r="D722" s="22">
        <v>6147</v>
      </c>
      <c r="E722" s="7" t="s">
        <v>11</v>
      </c>
      <c r="F722" s="7" t="s">
        <v>12</v>
      </c>
      <c r="G722" s="7" t="s">
        <v>23</v>
      </c>
      <c r="H722">
        <v>52</v>
      </c>
    </row>
    <row r="723" spans="1:8" x14ac:dyDescent="0.3">
      <c r="A723" s="13" t="s">
        <v>1649</v>
      </c>
      <c r="B723" s="8">
        <v>26974</v>
      </c>
      <c r="C723">
        <v>0</v>
      </c>
      <c r="D723" s="22">
        <v>6152</v>
      </c>
      <c r="E723" s="7" t="s">
        <v>11</v>
      </c>
      <c r="F723" s="7" t="s">
        <v>12</v>
      </c>
      <c r="G723" s="7" t="s">
        <v>13</v>
      </c>
      <c r="H723">
        <v>49</v>
      </c>
    </row>
    <row r="724" spans="1:8" x14ac:dyDescent="0.3">
      <c r="A724" s="11" t="s">
        <v>1648</v>
      </c>
      <c r="B724" s="8">
        <v>31335</v>
      </c>
      <c r="C724">
        <v>3</v>
      </c>
      <c r="D724" s="22">
        <v>6160</v>
      </c>
      <c r="E724" s="7" t="s">
        <v>11</v>
      </c>
      <c r="F724" s="7" t="s">
        <v>16</v>
      </c>
      <c r="G724" s="7" t="s">
        <v>23</v>
      </c>
      <c r="H724">
        <v>37</v>
      </c>
    </row>
    <row r="725" spans="1:8" x14ac:dyDescent="0.3">
      <c r="A725" s="13" t="s">
        <v>1647</v>
      </c>
      <c r="B725" s="8">
        <v>30961</v>
      </c>
      <c r="C725">
        <v>3</v>
      </c>
      <c r="D725" s="22">
        <v>6171</v>
      </c>
      <c r="E725" s="7" t="s">
        <v>11</v>
      </c>
      <c r="F725" s="7" t="s">
        <v>16</v>
      </c>
      <c r="G725" s="7" t="s">
        <v>13</v>
      </c>
      <c r="H725">
        <v>38</v>
      </c>
    </row>
    <row r="726" spans="1:8" x14ac:dyDescent="0.3">
      <c r="A726" s="11" t="s">
        <v>1646</v>
      </c>
      <c r="B726" s="8">
        <v>31268</v>
      </c>
      <c r="C726">
        <v>3</v>
      </c>
      <c r="D726" s="22">
        <v>6183</v>
      </c>
      <c r="E726" s="7" t="s">
        <v>11</v>
      </c>
      <c r="F726" s="7" t="s">
        <v>11</v>
      </c>
      <c r="G726" s="7" t="s">
        <v>23</v>
      </c>
      <c r="H726">
        <v>37</v>
      </c>
    </row>
    <row r="727" spans="1:8" x14ac:dyDescent="0.3">
      <c r="A727" s="13" t="s">
        <v>1645</v>
      </c>
      <c r="B727" s="8">
        <v>25846</v>
      </c>
      <c r="C727">
        <v>0</v>
      </c>
      <c r="D727" s="22">
        <v>6183</v>
      </c>
      <c r="E727" s="7" t="s">
        <v>11</v>
      </c>
      <c r="F727" s="7" t="s">
        <v>11</v>
      </c>
      <c r="G727" s="7" t="s">
        <v>23</v>
      </c>
      <c r="H727">
        <v>52</v>
      </c>
    </row>
    <row r="728" spans="1:8" x14ac:dyDescent="0.3">
      <c r="A728" s="11" t="s">
        <v>1644</v>
      </c>
      <c r="B728" s="8">
        <v>32448</v>
      </c>
      <c r="C728">
        <v>3</v>
      </c>
      <c r="D728" s="22">
        <v>6184</v>
      </c>
      <c r="E728" s="7" t="s">
        <v>11</v>
      </c>
      <c r="F728" s="7" t="s">
        <v>12</v>
      </c>
      <c r="G728" s="7" t="s">
        <v>13</v>
      </c>
      <c r="H728">
        <v>34</v>
      </c>
    </row>
    <row r="729" spans="1:8" x14ac:dyDescent="0.3">
      <c r="A729" s="13" t="s">
        <v>1643</v>
      </c>
      <c r="B729" s="8">
        <v>29912</v>
      </c>
      <c r="C729">
        <v>0</v>
      </c>
      <c r="D729" s="22">
        <v>6185</v>
      </c>
      <c r="E729" s="7" t="s">
        <v>11</v>
      </c>
      <c r="F729" s="7" t="s">
        <v>16</v>
      </c>
      <c r="G729" s="7" t="s">
        <v>13</v>
      </c>
      <c r="H729">
        <v>41</v>
      </c>
    </row>
    <row r="730" spans="1:8" x14ac:dyDescent="0.3">
      <c r="A730" s="11" t="s">
        <v>1642</v>
      </c>
      <c r="B730" s="8">
        <v>29860</v>
      </c>
      <c r="C730">
        <v>0</v>
      </c>
      <c r="D730" s="22">
        <v>6186</v>
      </c>
      <c r="E730" s="7" t="s">
        <v>11</v>
      </c>
      <c r="F730" s="7" t="s">
        <v>12</v>
      </c>
      <c r="G730" s="7" t="s">
        <v>42</v>
      </c>
      <c r="H730">
        <v>41</v>
      </c>
    </row>
    <row r="731" spans="1:8" x14ac:dyDescent="0.3">
      <c r="A731" s="13" t="s">
        <v>1641</v>
      </c>
      <c r="B731" s="8">
        <v>32439</v>
      </c>
      <c r="C731">
        <v>3</v>
      </c>
      <c r="D731" s="22">
        <v>6196</v>
      </c>
      <c r="E731" s="7" t="s">
        <v>11</v>
      </c>
      <c r="F731" s="7" t="s">
        <v>16</v>
      </c>
      <c r="G731" s="7" t="s">
        <v>42</v>
      </c>
      <c r="H731">
        <v>34</v>
      </c>
    </row>
    <row r="732" spans="1:8" x14ac:dyDescent="0.3">
      <c r="A732" s="11" t="s">
        <v>1640</v>
      </c>
      <c r="B732" s="8">
        <v>31250</v>
      </c>
      <c r="C732">
        <v>2</v>
      </c>
      <c r="D732" s="22">
        <v>6199</v>
      </c>
      <c r="E732" s="7" t="s">
        <v>11</v>
      </c>
      <c r="F732" s="7" t="s">
        <v>16</v>
      </c>
      <c r="G732" s="7" t="s">
        <v>23</v>
      </c>
      <c r="H732">
        <v>37</v>
      </c>
    </row>
    <row r="733" spans="1:8" x14ac:dyDescent="0.3">
      <c r="A733" s="13" t="s">
        <v>1639</v>
      </c>
      <c r="B733" s="8">
        <v>31401</v>
      </c>
      <c r="C733">
        <v>2</v>
      </c>
      <c r="D733" s="22">
        <v>6204</v>
      </c>
      <c r="E733" s="7" t="s">
        <v>16</v>
      </c>
      <c r="F733" s="7" t="s">
        <v>11</v>
      </c>
      <c r="G733" s="7" t="s">
        <v>23</v>
      </c>
      <c r="H733">
        <v>37</v>
      </c>
    </row>
    <row r="734" spans="1:8" x14ac:dyDescent="0.3">
      <c r="A734" s="11" t="s">
        <v>1638</v>
      </c>
      <c r="B734" s="8">
        <v>31312</v>
      </c>
      <c r="C734">
        <v>2</v>
      </c>
      <c r="D734" s="22">
        <v>6204</v>
      </c>
      <c r="E734" s="7" t="s">
        <v>11</v>
      </c>
      <c r="F734" s="7" t="s">
        <v>11</v>
      </c>
      <c r="G734" s="7" t="s">
        <v>23</v>
      </c>
      <c r="H734">
        <v>37</v>
      </c>
    </row>
    <row r="735" spans="1:8" x14ac:dyDescent="0.3">
      <c r="A735" s="13" t="s">
        <v>1637</v>
      </c>
      <c r="B735" s="8">
        <v>36413</v>
      </c>
      <c r="C735">
        <v>0</v>
      </c>
      <c r="D735" s="22">
        <v>6207</v>
      </c>
      <c r="E735" s="7" t="s">
        <v>11</v>
      </c>
      <c r="F735" s="7" t="s">
        <v>11</v>
      </c>
      <c r="G735" s="7" t="s">
        <v>535</v>
      </c>
      <c r="H735">
        <v>23</v>
      </c>
    </row>
    <row r="736" spans="1:8" x14ac:dyDescent="0.3">
      <c r="A736" s="11" t="s">
        <v>1636</v>
      </c>
      <c r="B736" s="8">
        <v>33828</v>
      </c>
      <c r="C736">
        <v>0</v>
      </c>
      <c r="D736" s="22">
        <v>6208</v>
      </c>
      <c r="E736" s="7" t="s">
        <v>11</v>
      </c>
      <c r="F736" s="7" t="s">
        <v>16</v>
      </c>
      <c r="G736" s="7" t="s">
        <v>300</v>
      </c>
      <c r="H736">
        <v>30</v>
      </c>
    </row>
    <row r="737" spans="1:8" x14ac:dyDescent="0.3">
      <c r="A737" s="13" t="s">
        <v>1635</v>
      </c>
      <c r="B737" s="8">
        <v>26479</v>
      </c>
      <c r="C737">
        <v>0</v>
      </c>
      <c r="D737" s="22">
        <v>6220</v>
      </c>
      <c r="E737" s="7" t="s">
        <v>11</v>
      </c>
      <c r="F737" s="7" t="s">
        <v>11</v>
      </c>
      <c r="G737" s="7" t="s">
        <v>13</v>
      </c>
      <c r="H737">
        <v>50</v>
      </c>
    </row>
    <row r="738" spans="1:8" x14ac:dyDescent="0.3">
      <c r="A738" s="11" t="s">
        <v>1634</v>
      </c>
      <c r="B738" s="8">
        <v>28752</v>
      </c>
      <c r="C738">
        <v>2</v>
      </c>
      <c r="D738" s="22">
        <v>6237</v>
      </c>
      <c r="E738" s="7" t="s">
        <v>11</v>
      </c>
      <c r="F738" s="7" t="s">
        <v>11</v>
      </c>
      <c r="G738" s="7" t="s">
        <v>13</v>
      </c>
      <c r="H738">
        <v>44</v>
      </c>
    </row>
    <row r="739" spans="1:8" x14ac:dyDescent="0.3">
      <c r="A739" s="13" t="s">
        <v>1633</v>
      </c>
      <c r="B739" s="8">
        <v>30539</v>
      </c>
      <c r="C739">
        <v>1</v>
      </c>
      <c r="D739" s="22">
        <v>6238</v>
      </c>
      <c r="E739" s="7" t="s">
        <v>11</v>
      </c>
      <c r="F739" s="7" t="s">
        <v>16</v>
      </c>
      <c r="G739" s="7" t="s">
        <v>42</v>
      </c>
      <c r="H739">
        <v>39</v>
      </c>
    </row>
    <row r="740" spans="1:8" x14ac:dyDescent="0.3">
      <c r="A740" s="11" t="s">
        <v>1632</v>
      </c>
      <c r="B740" s="8">
        <v>29138</v>
      </c>
      <c r="C740">
        <v>0</v>
      </c>
      <c r="D740" s="22">
        <v>6250</v>
      </c>
      <c r="E740" s="7" t="s">
        <v>11</v>
      </c>
      <c r="F740" s="7" t="s">
        <v>16</v>
      </c>
      <c r="G740" s="7" t="s">
        <v>42</v>
      </c>
      <c r="H740">
        <v>43</v>
      </c>
    </row>
    <row r="741" spans="1:8" x14ac:dyDescent="0.3">
      <c r="A741" s="13" t="s">
        <v>1631</v>
      </c>
      <c r="B741" s="8">
        <v>26614</v>
      </c>
      <c r="C741">
        <v>0</v>
      </c>
      <c r="D741" s="22">
        <v>6254</v>
      </c>
      <c r="E741" s="7" t="s">
        <v>11</v>
      </c>
      <c r="F741" s="7" t="s">
        <v>11</v>
      </c>
      <c r="G741" s="7" t="s">
        <v>13</v>
      </c>
      <c r="H741">
        <v>50</v>
      </c>
    </row>
    <row r="742" spans="1:8" x14ac:dyDescent="0.3">
      <c r="A742" s="11" t="s">
        <v>1630</v>
      </c>
      <c r="B742" s="8">
        <v>26550</v>
      </c>
      <c r="C742">
        <v>0</v>
      </c>
      <c r="D742" s="22">
        <v>6254</v>
      </c>
      <c r="E742" s="7" t="s">
        <v>11</v>
      </c>
      <c r="F742" s="7" t="s">
        <v>11</v>
      </c>
      <c r="G742" s="7" t="s">
        <v>23</v>
      </c>
      <c r="H742">
        <v>50</v>
      </c>
    </row>
    <row r="743" spans="1:8" x14ac:dyDescent="0.3">
      <c r="A743" s="13" t="s">
        <v>1629</v>
      </c>
      <c r="B743" s="8">
        <v>25852</v>
      </c>
      <c r="C743">
        <v>0</v>
      </c>
      <c r="D743" s="22">
        <v>6255</v>
      </c>
      <c r="E743" s="7" t="s">
        <v>11</v>
      </c>
      <c r="F743" s="7" t="s">
        <v>11</v>
      </c>
      <c r="G743" s="7" t="s">
        <v>13</v>
      </c>
      <c r="H743">
        <v>52</v>
      </c>
    </row>
    <row r="744" spans="1:8" x14ac:dyDescent="0.3">
      <c r="A744" s="11" t="s">
        <v>1628</v>
      </c>
      <c r="B744" s="8">
        <v>34989</v>
      </c>
      <c r="C744">
        <v>0</v>
      </c>
      <c r="D744" s="22">
        <v>6261</v>
      </c>
      <c r="E744" s="7" t="s">
        <v>11</v>
      </c>
      <c r="F744" s="7" t="s">
        <v>16</v>
      </c>
      <c r="G744" s="7" t="s">
        <v>535</v>
      </c>
      <c r="H744">
        <v>27</v>
      </c>
    </row>
    <row r="745" spans="1:8" x14ac:dyDescent="0.3">
      <c r="A745" s="13" t="s">
        <v>1627</v>
      </c>
      <c r="B745" s="8">
        <v>30950</v>
      </c>
      <c r="C745">
        <v>3</v>
      </c>
      <c r="D745" s="22">
        <v>6269</v>
      </c>
      <c r="E745" s="7" t="s">
        <v>11</v>
      </c>
      <c r="F745" s="7" t="s">
        <v>16</v>
      </c>
      <c r="G745" s="7" t="s">
        <v>13</v>
      </c>
      <c r="H745">
        <v>38</v>
      </c>
    </row>
    <row r="746" spans="1:8" x14ac:dyDescent="0.3">
      <c r="A746" s="11" t="s">
        <v>1626</v>
      </c>
      <c r="B746" s="8">
        <v>29767</v>
      </c>
      <c r="C746">
        <v>1</v>
      </c>
      <c r="D746" s="22">
        <v>6272</v>
      </c>
      <c r="E746" s="7" t="s">
        <v>16</v>
      </c>
      <c r="F746" s="7" t="s">
        <v>12</v>
      </c>
      <c r="G746" s="7" t="s">
        <v>13</v>
      </c>
      <c r="H746">
        <v>41</v>
      </c>
    </row>
    <row r="747" spans="1:8" x14ac:dyDescent="0.3">
      <c r="A747" s="13" t="s">
        <v>1625</v>
      </c>
      <c r="B747" s="8">
        <v>34258</v>
      </c>
      <c r="C747">
        <v>0</v>
      </c>
      <c r="D747" s="22">
        <v>6276</v>
      </c>
      <c r="E747" s="7" t="s">
        <v>11</v>
      </c>
      <c r="F747" s="7" t="s">
        <v>16</v>
      </c>
      <c r="G747" s="7" t="s">
        <v>200</v>
      </c>
      <c r="H747">
        <v>29</v>
      </c>
    </row>
    <row r="748" spans="1:8" x14ac:dyDescent="0.3">
      <c r="A748" s="11" t="s">
        <v>1624</v>
      </c>
      <c r="B748" s="8">
        <v>29914</v>
      </c>
      <c r="C748">
        <v>1</v>
      </c>
      <c r="D748" s="22">
        <v>6282</v>
      </c>
      <c r="E748" s="7" t="s">
        <v>11</v>
      </c>
      <c r="F748" s="7" t="s">
        <v>16</v>
      </c>
      <c r="G748" s="7" t="s">
        <v>42</v>
      </c>
      <c r="H748">
        <v>41</v>
      </c>
    </row>
    <row r="749" spans="1:8" x14ac:dyDescent="0.3">
      <c r="A749" s="13" t="s">
        <v>1623</v>
      </c>
      <c r="B749" s="8">
        <v>29824</v>
      </c>
      <c r="C749">
        <v>1</v>
      </c>
      <c r="D749" s="22">
        <v>6290</v>
      </c>
      <c r="E749" s="7" t="s">
        <v>11</v>
      </c>
      <c r="F749" s="7" t="s">
        <v>12</v>
      </c>
      <c r="G749" s="7" t="s">
        <v>13</v>
      </c>
      <c r="H749">
        <v>41</v>
      </c>
    </row>
    <row r="750" spans="1:8" x14ac:dyDescent="0.3">
      <c r="A750" s="11" t="s">
        <v>1622</v>
      </c>
      <c r="B750" s="8">
        <v>35250</v>
      </c>
      <c r="C750">
        <v>0</v>
      </c>
      <c r="D750" s="22">
        <v>6294</v>
      </c>
      <c r="E750" s="7" t="s">
        <v>11</v>
      </c>
      <c r="F750" s="7" t="s">
        <v>12</v>
      </c>
      <c r="G750" s="7" t="s">
        <v>300</v>
      </c>
      <c r="H750">
        <v>26</v>
      </c>
    </row>
    <row r="751" spans="1:8" x14ac:dyDescent="0.3">
      <c r="A751" s="13" t="s">
        <v>1621</v>
      </c>
      <c r="B751" s="8">
        <v>27289</v>
      </c>
      <c r="C751">
        <v>0</v>
      </c>
      <c r="D751" s="22">
        <v>6302</v>
      </c>
      <c r="E751" s="7" t="s">
        <v>11</v>
      </c>
      <c r="F751" s="7" t="s">
        <v>16</v>
      </c>
      <c r="G751" s="7" t="s">
        <v>13</v>
      </c>
      <c r="H751">
        <v>48</v>
      </c>
    </row>
    <row r="752" spans="1:8" x14ac:dyDescent="0.3">
      <c r="A752" s="11" t="s">
        <v>1620</v>
      </c>
      <c r="B752" s="8">
        <v>25450</v>
      </c>
      <c r="C752">
        <v>0</v>
      </c>
      <c r="D752" s="22">
        <v>6306</v>
      </c>
      <c r="E752" s="7" t="s">
        <v>11</v>
      </c>
      <c r="F752" s="7" t="s">
        <v>11</v>
      </c>
      <c r="G752" s="7" t="s">
        <v>23</v>
      </c>
      <c r="H752">
        <v>53</v>
      </c>
    </row>
    <row r="753" spans="1:8" x14ac:dyDescent="0.3">
      <c r="A753" s="13" t="s">
        <v>1619</v>
      </c>
      <c r="B753" s="8">
        <v>38195</v>
      </c>
      <c r="C753">
        <v>0</v>
      </c>
      <c r="D753" s="22">
        <v>6311</v>
      </c>
      <c r="E753" s="7" t="s">
        <v>11</v>
      </c>
      <c r="F753" s="7" t="s">
        <v>11</v>
      </c>
      <c r="G753" s="7" t="s">
        <v>42</v>
      </c>
      <c r="H753">
        <v>18</v>
      </c>
    </row>
    <row r="754" spans="1:8" x14ac:dyDescent="0.3">
      <c r="A754" s="11" t="s">
        <v>1618</v>
      </c>
      <c r="B754" s="8">
        <v>31370</v>
      </c>
      <c r="C754">
        <v>2</v>
      </c>
      <c r="D754" s="22">
        <v>6312</v>
      </c>
      <c r="E754" s="7" t="s">
        <v>11</v>
      </c>
      <c r="F754" s="7" t="s">
        <v>16</v>
      </c>
      <c r="G754" s="7" t="s">
        <v>42</v>
      </c>
      <c r="H754">
        <v>37</v>
      </c>
    </row>
    <row r="755" spans="1:8" x14ac:dyDescent="0.3">
      <c r="A755" s="13" t="s">
        <v>1617</v>
      </c>
      <c r="B755" s="8">
        <v>31396</v>
      </c>
      <c r="C755">
        <v>2</v>
      </c>
      <c r="D755" s="22">
        <v>6314</v>
      </c>
      <c r="E755" s="7" t="s">
        <v>11</v>
      </c>
      <c r="F755" s="7" t="s">
        <v>16</v>
      </c>
      <c r="G755" s="7" t="s">
        <v>13</v>
      </c>
      <c r="H755">
        <v>37</v>
      </c>
    </row>
    <row r="756" spans="1:8" x14ac:dyDescent="0.3">
      <c r="A756" s="11" t="s">
        <v>1616</v>
      </c>
      <c r="B756" s="8">
        <v>33098</v>
      </c>
      <c r="C756">
        <v>3</v>
      </c>
      <c r="D756" s="22">
        <v>6334</v>
      </c>
      <c r="E756" s="7" t="s">
        <v>11</v>
      </c>
      <c r="F756" s="7" t="s">
        <v>11</v>
      </c>
      <c r="G756" s="7" t="s">
        <v>247</v>
      </c>
      <c r="H756">
        <v>32</v>
      </c>
    </row>
    <row r="757" spans="1:8" x14ac:dyDescent="0.3">
      <c r="A757" s="13" t="s">
        <v>1615</v>
      </c>
      <c r="B757" s="8">
        <v>31680</v>
      </c>
      <c r="C757">
        <v>3</v>
      </c>
      <c r="D757" s="22">
        <v>6336</v>
      </c>
      <c r="E757" s="7" t="s">
        <v>11</v>
      </c>
      <c r="F757" s="7" t="s">
        <v>11</v>
      </c>
      <c r="G757" s="7" t="s">
        <v>13</v>
      </c>
      <c r="H757">
        <v>36</v>
      </c>
    </row>
    <row r="758" spans="1:8" x14ac:dyDescent="0.3">
      <c r="A758" s="11" t="s">
        <v>1614</v>
      </c>
      <c r="B758" s="8">
        <v>30610</v>
      </c>
      <c r="C758">
        <v>2</v>
      </c>
      <c r="D758" s="22">
        <v>6338</v>
      </c>
      <c r="E758" s="7" t="s">
        <v>11</v>
      </c>
      <c r="F758" s="7" t="s">
        <v>16</v>
      </c>
      <c r="G758" s="7" t="s">
        <v>13</v>
      </c>
      <c r="H758">
        <v>39</v>
      </c>
    </row>
    <row r="759" spans="1:8" x14ac:dyDescent="0.3">
      <c r="A759" s="13" t="s">
        <v>1613</v>
      </c>
      <c r="B759" s="8">
        <v>30547</v>
      </c>
      <c r="C759">
        <v>2</v>
      </c>
      <c r="D759" s="22">
        <v>6356</v>
      </c>
      <c r="E759" s="7" t="s">
        <v>12</v>
      </c>
      <c r="F759" s="7" t="s">
        <v>11</v>
      </c>
      <c r="G759" s="7" t="s">
        <v>13</v>
      </c>
      <c r="H759">
        <v>39</v>
      </c>
    </row>
    <row r="760" spans="1:8" x14ac:dyDescent="0.3">
      <c r="A760" s="11" t="s">
        <v>1612</v>
      </c>
      <c r="B760" s="8">
        <v>29524</v>
      </c>
      <c r="C760">
        <v>0</v>
      </c>
      <c r="D760" s="22">
        <v>6359</v>
      </c>
      <c r="E760" s="7" t="s">
        <v>11</v>
      </c>
      <c r="F760" s="7" t="s">
        <v>16</v>
      </c>
      <c r="G760" s="7" t="s">
        <v>23</v>
      </c>
      <c r="H760">
        <v>42</v>
      </c>
    </row>
    <row r="761" spans="1:8" x14ac:dyDescent="0.3">
      <c r="A761" s="13" t="s">
        <v>1611</v>
      </c>
      <c r="B761" s="8">
        <v>32683</v>
      </c>
      <c r="C761">
        <v>3</v>
      </c>
      <c r="D761" s="22">
        <v>6361</v>
      </c>
      <c r="E761" s="7" t="s">
        <v>11</v>
      </c>
      <c r="F761" s="7" t="s">
        <v>11</v>
      </c>
      <c r="G761" s="7" t="s">
        <v>23</v>
      </c>
      <c r="H761">
        <v>33</v>
      </c>
    </row>
    <row r="762" spans="1:8" x14ac:dyDescent="0.3">
      <c r="A762" s="11" t="s">
        <v>1610</v>
      </c>
      <c r="B762" s="8">
        <v>35253</v>
      </c>
      <c r="C762">
        <v>0</v>
      </c>
      <c r="D762" s="22">
        <v>6361</v>
      </c>
      <c r="E762" s="7" t="s">
        <v>11</v>
      </c>
      <c r="F762" s="7" t="s">
        <v>12</v>
      </c>
      <c r="G762" s="7" t="s">
        <v>300</v>
      </c>
      <c r="H762">
        <v>26</v>
      </c>
    </row>
    <row r="763" spans="1:8" x14ac:dyDescent="0.3">
      <c r="A763" s="13" t="s">
        <v>1609</v>
      </c>
      <c r="B763" s="8">
        <v>25881</v>
      </c>
      <c r="C763">
        <v>0</v>
      </c>
      <c r="D763" s="22">
        <v>6367</v>
      </c>
      <c r="E763" s="7" t="s">
        <v>11</v>
      </c>
      <c r="F763" s="7" t="s">
        <v>16</v>
      </c>
      <c r="G763" s="7" t="s">
        <v>13</v>
      </c>
      <c r="H763">
        <v>52</v>
      </c>
    </row>
    <row r="764" spans="1:8" x14ac:dyDescent="0.3">
      <c r="A764" s="11" t="s">
        <v>1608</v>
      </c>
      <c r="B764" s="8">
        <v>30907</v>
      </c>
      <c r="C764">
        <v>1</v>
      </c>
      <c r="D764" s="22">
        <v>6374</v>
      </c>
      <c r="E764" s="7" t="s">
        <v>11</v>
      </c>
      <c r="F764" s="7" t="s">
        <v>16</v>
      </c>
      <c r="G764" s="7" t="s">
        <v>23</v>
      </c>
      <c r="H764">
        <v>38</v>
      </c>
    </row>
    <row r="765" spans="1:8" x14ac:dyDescent="0.3">
      <c r="A765" s="13" t="s">
        <v>1607</v>
      </c>
      <c r="B765" s="8">
        <v>28082</v>
      </c>
      <c r="C765">
        <v>2</v>
      </c>
      <c r="D765" s="22">
        <v>6374</v>
      </c>
      <c r="E765" s="7" t="s">
        <v>11</v>
      </c>
      <c r="F765" s="7" t="s">
        <v>11</v>
      </c>
      <c r="G765" s="7" t="s">
        <v>13</v>
      </c>
      <c r="H765">
        <v>46</v>
      </c>
    </row>
    <row r="766" spans="1:8" x14ac:dyDescent="0.3">
      <c r="A766" s="11" t="s">
        <v>1606</v>
      </c>
      <c r="B766" s="8">
        <v>30169</v>
      </c>
      <c r="C766">
        <v>1</v>
      </c>
      <c r="D766" s="22">
        <v>6389</v>
      </c>
      <c r="E766" s="7" t="s">
        <v>16</v>
      </c>
      <c r="F766" s="7" t="s">
        <v>11</v>
      </c>
      <c r="G766" s="7" t="s">
        <v>23</v>
      </c>
      <c r="H766">
        <v>40</v>
      </c>
    </row>
    <row r="767" spans="1:8" x14ac:dyDescent="0.3">
      <c r="A767" s="13" t="s">
        <v>1605</v>
      </c>
      <c r="B767" s="8">
        <v>35658</v>
      </c>
      <c r="C767">
        <v>0</v>
      </c>
      <c r="D767" s="22">
        <v>6390</v>
      </c>
      <c r="E767" s="7" t="s">
        <v>11</v>
      </c>
      <c r="F767" s="7" t="s">
        <v>11</v>
      </c>
      <c r="G767" s="7" t="s">
        <v>300</v>
      </c>
      <c r="H767">
        <v>25</v>
      </c>
    </row>
    <row r="768" spans="1:8" x14ac:dyDescent="0.3">
      <c r="A768" s="11" t="s">
        <v>1604</v>
      </c>
      <c r="B768" s="8">
        <v>30252</v>
      </c>
      <c r="C768">
        <v>1</v>
      </c>
      <c r="D768" s="22">
        <v>6394</v>
      </c>
      <c r="E768" s="7" t="s">
        <v>11</v>
      </c>
      <c r="F768" s="7" t="s">
        <v>16</v>
      </c>
      <c r="G768" s="7" t="s">
        <v>23</v>
      </c>
      <c r="H768">
        <v>40</v>
      </c>
    </row>
    <row r="769" spans="1:8" x14ac:dyDescent="0.3">
      <c r="A769" s="13" t="s">
        <v>1603</v>
      </c>
      <c r="B769" s="8">
        <v>32029</v>
      </c>
      <c r="C769">
        <v>2</v>
      </c>
      <c r="D769" s="22">
        <v>6402</v>
      </c>
      <c r="E769" s="7" t="s">
        <v>11</v>
      </c>
      <c r="F769" s="7" t="s">
        <v>12</v>
      </c>
      <c r="G769" s="7" t="s">
        <v>247</v>
      </c>
      <c r="H769">
        <v>35</v>
      </c>
    </row>
    <row r="770" spans="1:8" x14ac:dyDescent="0.3">
      <c r="A770" s="11" t="s">
        <v>1602</v>
      </c>
      <c r="B770" s="8">
        <v>31391</v>
      </c>
      <c r="C770">
        <v>2</v>
      </c>
      <c r="D770" s="22">
        <v>6406</v>
      </c>
      <c r="E770" s="7" t="s">
        <v>16</v>
      </c>
      <c r="F770" s="7" t="s">
        <v>12</v>
      </c>
      <c r="G770" s="7" t="s">
        <v>276</v>
      </c>
      <c r="H770">
        <v>37</v>
      </c>
    </row>
    <row r="771" spans="1:8" x14ac:dyDescent="0.3">
      <c r="A771" s="13" t="s">
        <v>1601</v>
      </c>
      <c r="B771" s="8">
        <v>25800</v>
      </c>
      <c r="C771">
        <v>0</v>
      </c>
      <c r="D771" s="22">
        <v>6407</v>
      </c>
      <c r="E771" s="7" t="s">
        <v>11</v>
      </c>
      <c r="F771" s="7" t="s">
        <v>16</v>
      </c>
      <c r="G771" s="7" t="s">
        <v>13</v>
      </c>
      <c r="H771">
        <v>52</v>
      </c>
    </row>
    <row r="772" spans="1:8" x14ac:dyDescent="0.3">
      <c r="A772" s="11" t="s">
        <v>1600</v>
      </c>
      <c r="B772" s="8">
        <v>26167</v>
      </c>
      <c r="C772">
        <v>0</v>
      </c>
      <c r="D772" s="22">
        <v>6412</v>
      </c>
      <c r="E772" s="7" t="s">
        <v>11</v>
      </c>
      <c r="F772" s="7" t="s">
        <v>12</v>
      </c>
      <c r="G772" s="7" t="s">
        <v>13</v>
      </c>
      <c r="H772">
        <v>51</v>
      </c>
    </row>
    <row r="773" spans="1:8" x14ac:dyDescent="0.3">
      <c r="A773" s="13" t="s">
        <v>1599</v>
      </c>
      <c r="B773" s="8">
        <v>32024</v>
      </c>
      <c r="C773">
        <v>3</v>
      </c>
      <c r="D773" s="22">
        <v>6414</v>
      </c>
      <c r="E773" s="7" t="s">
        <v>11</v>
      </c>
      <c r="F773" s="7" t="s">
        <v>11</v>
      </c>
      <c r="G773" s="7" t="s">
        <v>42</v>
      </c>
      <c r="H773">
        <v>35</v>
      </c>
    </row>
    <row r="774" spans="1:8" x14ac:dyDescent="0.3">
      <c r="A774" s="11" t="s">
        <v>1598</v>
      </c>
      <c r="B774" s="8">
        <v>28124</v>
      </c>
      <c r="C774">
        <v>2</v>
      </c>
      <c r="D774" s="22">
        <v>6417</v>
      </c>
      <c r="E774" s="7" t="s">
        <v>11</v>
      </c>
      <c r="F774" s="7" t="s">
        <v>12</v>
      </c>
      <c r="G774" s="7" t="s">
        <v>13</v>
      </c>
      <c r="H774">
        <v>46</v>
      </c>
    </row>
    <row r="775" spans="1:8" x14ac:dyDescent="0.3">
      <c r="A775" s="13" t="s">
        <v>1597</v>
      </c>
      <c r="B775" s="8">
        <v>27611</v>
      </c>
      <c r="C775">
        <v>1</v>
      </c>
      <c r="D775" s="22">
        <v>6423</v>
      </c>
      <c r="E775" s="7" t="s">
        <v>11</v>
      </c>
      <c r="F775" s="7" t="s">
        <v>12</v>
      </c>
      <c r="G775" s="7" t="s">
        <v>13</v>
      </c>
      <c r="H775">
        <v>47</v>
      </c>
    </row>
    <row r="776" spans="1:8" x14ac:dyDescent="0.3">
      <c r="A776" s="11" t="s">
        <v>1596</v>
      </c>
      <c r="B776" s="8">
        <v>31250</v>
      </c>
      <c r="C776">
        <v>3</v>
      </c>
      <c r="D776" s="22">
        <v>6436</v>
      </c>
      <c r="E776" s="7" t="s">
        <v>12</v>
      </c>
      <c r="F776" s="7" t="s">
        <v>11</v>
      </c>
      <c r="G776" s="7" t="s">
        <v>13</v>
      </c>
      <c r="H776">
        <v>37</v>
      </c>
    </row>
    <row r="777" spans="1:8" x14ac:dyDescent="0.3">
      <c r="A777" s="13" t="s">
        <v>1595</v>
      </c>
      <c r="B777" s="8">
        <v>30920</v>
      </c>
      <c r="C777">
        <v>2</v>
      </c>
      <c r="D777" s="22">
        <v>6456</v>
      </c>
      <c r="E777" s="7" t="s">
        <v>12</v>
      </c>
      <c r="F777" s="7" t="s">
        <v>12</v>
      </c>
      <c r="G777" s="7" t="s">
        <v>23</v>
      </c>
      <c r="H777">
        <v>38</v>
      </c>
    </row>
    <row r="778" spans="1:8" x14ac:dyDescent="0.3">
      <c r="A778" s="11" t="s">
        <v>1594</v>
      </c>
      <c r="B778" s="8">
        <v>30987</v>
      </c>
      <c r="C778">
        <v>2</v>
      </c>
      <c r="D778" s="22">
        <v>6458</v>
      </c>
      <c r="E778" s="7" t="s">
        <v>11</v>
      </c>
      <c r="F778" s="7" t="s">
        <v>12</v>
      </c>
      <c r="G778" s="7" t="s">
        <v>23</v>
      </c>
      <c r="H778">
        <v>38</v>
      </c>
    </row>
    <row r="779" spans="1:8" x14ac:dyDescent="0.3">
      <c r="A779" s="13" t="s">
        <v>1593</v>
      </c>
      <c r="B779" s="8">
        <v>29794</v>
      </c>
      <c r="C779">
        <v>1</v>
      </c>
      <c r="D779" s="22">
        <v>6473</v>
      </c>
      <c r="E779" s="7" t="s">
        <v>11</v>
      </c>
      <c r="F779" s="7" t="s">
        <v>11</v>
      </c>
      <c r="G779" s="7" t="s">
        <v>13</v>
      </c>
      <c r="H779">
        <v>41</v>
      </c>
    </row>
    <row r="780" spans="1:8" x14ac:dyDescent="0.3">
      <c r="A780" s="11" t="s">
        <v>1592</v>
      </c>
      <c r="B780" s="8">
        <v>29380</v>
      </c>
      <c r="C780">
        <v>0</v>
      </c>
      <c r="D780" s="22">
        <v>6474</v>
      </c>
      <c r="E780" s="7" t="s">
        <v>11</v>
      </c>
      <c r="F780" s="7" t="s">
        <v>12</v>
      </c>
      <c r="G780" s="7" t="s">
        <v>42</v>
      </c>
      <c r="H780">
        <v>43</v>
      </c>
    </row>
    <row r="781" spans="1:8" x14ac:dyDescent="0.3">
      <c r="A781" s="13" t="s">
        <v>1591</v>
      </c>
      <c r="B781" s="8">
        <v>25903</v>
      </c>
      <c r="C781">
        <v>0</v>
      </c>
      <c r="D781" s="22">
        <v>6482</v>
      </c>
      <c r="E781" s="7" t="s">
        <v>11</v>
      </c>
      <c r="F781" s="7" t="s">
        <v>11</v>
      </c>
      <c r="G781" s="7" t="s">
        <v>13</v>
      </c>
      <c r="H781">
        <v>52</v>
      </c>
    </row>
    <row r="782" spans="1:8" x14ac:dyDescent="0.3">
      <c r="A782" s="11" t="s">
        <v>1590</v>
      </c>
      <c r="B782" s="8">
        <v>30233</v>
      </c>
      <c r="C782">
        <v>1</v>
      </c>
      <c r="D782" s="22">
        <v>6497</v>
      </c>
      <c r="E782" s="7" t="s">
        <v>11</v>
      </c>
      <c r="F782" s="7" t="s">
        <v>12</v>
      </c>
      <c r="G782" s="7" t="s">
        <v>42</v>
      </c>
      <c r="H782">
        <v>40</v>
      </c>
    </row>
    <row r="783" spans="1:8" x14ac:dyDescent="0.3">
      <c r="A783" s="13" t="s">
        <v>1589</v>
      </c>
      <c r="B783" s="8">
        <v>30191</v>
      </c>
      <c r="C783">
        <v>1</v>
      </c>
      <c r="D783" s="22">
        <v>6500</v>
      </c>
      <c r="E783" s="7" t="s">
        <v>11</v>
      </c>
      <c r="F783" s="7" t="s">
        <v>11</v>
      </c>
      <c r="G783" s="7" t="s">
        <v>13</v>
      </c>
      <c r="H783">
        <v>40</v>
      </c>
    </row>
    <row r="784" spans="1:8" x14ac:dyDescent="0.3">
      <c r="A784" s="11" t="s">
        <v>1588</v>
      </c>
      <c r="B784" s="8">
        <v>34522</v>
      </c>
      <c r="C784">
        <v>0</v>
      </c>
      <c r="D784" s="22">
        <v>6512</v>
      </c>
      <c r="E784" s="7" t="s">
        <v>11</v>
      </c>
      <c r="F784" s="7" t="s">
        <v>16</v>
      </c>
      <c r="G784" s="7" t="s">
        <v>300</v>
      </c>
      <c r="H784">
        <v>28</v>
      </c>
    </row>
    <row r="785" spans="1:8" x14ac:dyDescent="0.3">
      <c r="A785" s="13" t="s">
        <v>1587</v>
      </c>
      <c r="B785" s="8">
        <v>28056</v>
      </c>
      <c r="C785">
        <v>2</v>
      </c>
      <c r="D785" s="22">
        <v>6529</v>
      </c>
      <c r="E785" s="7" t="s">
        <v>11</v>
      </c>
      <c r="F785" s="7" t="s">
        <v>16</v>
      </c>
      <c r="G785" s="7" t="s">
        <v>13</v>
      </c>
      <c r="H785">
        <v>46</v>
      </c>
    </row>
    <row r="786" spans="1:8" x14ac:dyDescent="0.3">
      <c r="A786" s="11" t="s">
        <v>1586</v>
      </c>
      <c r="B786" s="8">
        <v>30175</v>
      </c>
      <c r="C786">
        <v>3</v>
      </c>
      <c r="D786" s="22">
        <v>6532</v>
      </c>
      <c r="E786" s="7" t="s">
        <v>11</v>
      </c>
      <c r="F786" s="7" t="s">
        <v>16</v>
      </c>
      <c r="G786" s="7" t="s">
        <v>13</v>
      </c>
      <c r="H786">
        <v>40</v>
      </c>
    </row>
    <row r="787" spans="1:8" x14ac:dyDescent="0.3">
      <c r="A787" s="13" t="s">
        <v>1585</v>
      </c>
      <c r="B787" s="8">
        <v>30226</v>
      </c>
      <c r="C787">
        <v>3</v>
      </c>
      <c r="D787" s="22">
        <v>6537</v>
      </c>
      <c r="E787" s="7" t="s">
        <v>11</v>
      </c>
      <c r="F787" s="7" t="s">
        <v>11</v>
      </c>
      <c r="G787" s="7" t="s">
        <v>23</v>
      </c>
      <c r="H787">
        <v>40</v>
      </c>
    </row>
    <row r="788" spans="1:8" x14ac:dyDescent="0.3">
      <c r="A788" s="11" t="s">
        <v>1584</v>
      </c>
      <c r="B788" s="8">
        <v>25540</v>
      </c>
      <c r="C788">
        <v>0</v>
      </c>
      <c r="D788" s="22">
        <v>6546</v>
      </c>
      <c r="E788" s="7" t="s">
        <v>11</v>
      </c>
      <c r="F788" s="7" t="s">
        <v>12</v>
      </c>
      <c r="G788" s="7" t="s">
        <v>13</v>
      </c>
      <c r="H788">
        <v>53</v>
      </c>
    </row>
    <row r="789" spans="1:8" x14ac:dyDescent="0.3">
      <c r="A789" s="13" t="s">
        <v>1583</v>
      </c>
      <c r="B789" s="8">
        <v>31764</v>
      </c>
      <c r="C789">
        <v>3</v>
      </c>
      <c r="D789" s="22">
        <v>6548</v>
      </c>
      <c r="E789" s="7" t="s">
        <v>11</v>
      </c>
      <c r="F789" s="7" t="s">
        <v>12</v>
      </c>
      <c r="G789" s="7" t="s">
        <v>23</v>
      </c>
      <c r="H789">
        <v>36</v>
      </c>
    </row>
    <row r="790" spans="1:8" x14ac:dyDescent="0.3">
      <c r="A790" s="11" t="s">
        <v>1582</v>
      </c>
      <c r="B790" s="8">
        <v>32726</v>
      </c>
      <c r="C790">
        <v>3</v>
      </c>
      <c r="D790" s="22">
        <v>6552</v>
      </c>
      <c r="E790" s="7" t="s">
        <v>11</v>
      </c>
      <c r="F790" s="7" t="s">
        <v>11</v>
      </c>
      <c r="G790" s="7" t="s">
        <v>247</v>
      </c>
      <c r="H790">
        <v>33</v>
      </c>
    </row>
    <row r="791" spans="1:8" x14ac:dyDescent="0.3">
      <c r="A791" s="13" t="s">
        <v>1581</v>
      </c>
      <c r="B791" s="8">
        <v>25183</v>
      </c>
      <c r="C791">
        <v>0</v>
      </c>
      <c r="D791" s="22">
        <v>6552</v>
      </c>
      <c r="E791" s="7" t="s">
        <v>12</v>
      </c>
      <c r="F791" s="7" t="s">
        <v>11</v>
      </c>
      <c r="G791" s="7" t="s">
        <v>13</v>
      </c>
      <c r="H791">
        <v>54</v>
      </c>
    </row>
    <row r="792" spans="1:8" x14ac:dyDescent="0.3">
      <c r="A792" s="11" t="s">
        <v>1580</v>
      </c>
      <c r="B792" s="8">
        <v>30945</v>
      </c>
      <c r="C792">
        <v>1</v>
      </c>
      <c r="D792" s="22">
        <v>6555</v>
      </c>
      <c r="E792" s="7" t="s">
        <v>11</v>
      </c>
      <c r="F792" s="7" t="s">
        <v>11</v>
      </c>
      <c r="G792" s="7" t="s">
        <v>247</v>
      </c>
      <c r="H792">
        <v>38</v>
      </c>
    </row>
    <row r="793" spans="1:8" x14ac:dyDescent="0.3">
      <c r="A793" s="13" t="s">
        <v>1579</v>
      </c>
      <c r="B793" s="8">
        <v>29787</v>
      </c>
      <c r="C793">
        <v>0</v>
      </c>
      <c r="D793" s="22">
        <v>6571</v>
      </c>
      <c r="E793" s="7" t="s">
        <v>11</v>
      </c>
      <c r="F793" s="7" t="s">
        <v>16</v>
      </c>
      <c r="G793" s="7" t="s">
        <v>23</v>
      </c>
      <c r="H793">
        <v>41</v>
      </c>
    </row>
    <row r="794" spans="1:8" x14ac:dyDescent="0.3">
      <c r="A794" s="11" t="s">
        <v>1578</v>
      </c>
      <c r="B794" s="8">
        <v>30960</v>
      </c>
      <c r="C794">
        <v>2</v>
      </c>
      <c r="D794" s="22">
        <v>6572</v>
      </c>
      <c r="E794" s="7" t="s">
        <v>11</v>
      </c>
      <c r="F794" s="7" t="s">
        <v>12</v>
      </c>
      <c r="G794" s="7" t="s">
        <v>42</v>
      </c>
      <c r="H794">
        <v>38</v>
      </c>
    </row>
    <row r="795" spans="1:8" x14ac:dyDescent="0.3">
      <c r="A795" s="13" t="s">
        <v>1577</v>
      </c>
      <c r="B795" s="8">
        <v>30277</v>
      </c>
      <c r="C795">
        <v>2</v>
      </c>
      <c r="D795" s="22">
        <v>6594</v>
      </c>
      <c r="E795" s="7" t="s">
        <v>11</v>
      </c>
      <c r="F795" s="7" t="s">
        <v>16</v>
      </c>
      <c r="G795" s="7" t="s">
        <v>13</v>
      </c>
      <c r="H795">
        <v>40</v>
      </c>
    </row>
    <row r="796" spans="1:8" x14ac:dyDescent="0.3">
      <c r="A796" s="11" t="s">
        <v>1576</v>
      </c>
      <c r="B796" s="8">
        <v>30314</v>
      </c>
      <c r="C796">
        <v>1</v>
      </c>
      <c r="D796" s="22">
        <v>6600</v>
      </c>
      <c r="E796" s="7" t="s">
        <v>12</v>
      </c>
      <c r="F796" s="7" t="s">
        <v>11</v>
      </c>
      <c r="G796" s="7" t="s">
        <v>168</v>
      </c>
      <c r="H796">
        <v>40</v>
      </c>
    </row>
    <row r="797" spans="1:8" x14ac:dyDescent="0.3">
      <c r="A797" s="13" t="s">
        <v>1575</v>
      </c>
      <c r="B797" s="8">
        <v>30262</v>
      </c>
      <c r="C797">
        <v>2</v>
      </c>
      <c r="D797" s="22">
        <v>6600</v>
      </c>
      <c r="E797" s="7" t="s">
        <v>11</v>
      </c>
      <c r="F797" s="7" t="s">
        <v>12</v>
      </c>
      <c r="G797" s="7" t="s">
        <v>42</v>
      </c>
      <c r="H797">
        <v>40</v>
      </c>
    </row>
    <row r="798" spans="1:8" x14ac:dyDescent="0.3">
      <c r="A798" s="11" t="s">
        <v>1574</v>
      </c>
      <c r="B798" s="8">
        <v>30191</v>
      </c>
      <c r="C798">
        <v>1</v>
      </c>
      <c r="D798" s="22">
        <v>6610</v>
      </c>
      <c r="E798" s="7" t="s">
        <v>12</v>
      </c>
      <c r="F798" s="7" t="s">
        <v>11</v>
      </c>
      <c r="G798" s="7" t="s">
        <v>164</v>
      </c>
      <c r="H798">
        <v>40</v>
      </c>
    </row>
    <row r="799" spans="1:8" x14ac:dyDescent="0.3">
      <c r="A799" s="13" t="s">
        <v>1573</v>
      </c>
      <c r="B799" s="8">
        <v>26905</v>
      </c>
      <c r="C799">
        <v>0</v>
      </c>
      <c r="D799" s="22">
        <v>6630</v>
      </c>
      <c r="E799" s="7" t="s">
        <v>11</v>
      </c>
      <c r="F799" s="7" t="s">
        <v>16</v>
      </c>
      <c r="G799" s="7" t="s">
        <v>13</v>
      </c>
      <c r="H799">
        <v>49</v>
      </c>
    </row>
    <row r="800" spans="1:8" x14ac:dyDescent="0.3">
      <c r="A800" s="11" t="s">
        <v>1572</v>
      </c>
      <c r="B800" s="8">
        <v>37868</v>
      </c>
      <c r="C800">
        <v>0</v>
      </c>
      <c r="D800" s="22">
        <v>6638</v>
      </c>
      <c r="E800" s="7" t="s">
        <v>11</v>
      </c>
      <c r="F800" s="7" t="s">
        <v>16</v>
      </c>
      <c r="G800" s="7" t="s">
        <v>23</v>
      </c>
      <c r="H800">
        <v>19</v>
      </c>
    </row>
    <row r="801" spans="1:8" x14ac:dyDescent="0.3">
      <c r="A801" s="13" t="s">
        <v>1571</v>
      </c>
      <c r="B801" s="8">
        <v>33030</v>
      </c>
      <c r="C801">
        <v>3</v>
      </c>
      <c r="D801" s="22">
        <v>6639</v>
      </c>
      <c r="E801" s="7" t="s">
        <v>11</v>
      </c>
      <c r="F801" s="7" t="s">
        <v>11</v>
      </c>
      <c r="G801" s="7" t="s">
        <v>300</v>
      </c>
      <c r="H801">
        <v>33</v>
      </c>
    </row>
    <row r="802" spans="1:8" x14ac:dyDescent="0.3">
      <c r="A802" s="11" t="s">
        <v>1570</v>
      </c>
      <c r="B802" s="8">
        <v>31024</v>
      </c>
      <c r="C802">
        <v>2</v>
      </c>
      <c r="D802" s="22">
        <v>6641</v>
      </c>
      <c r="E802" s="7" t="s">
        <v>11</v>
      </c>
      <c r="F802" s="7" t="s">
        <v>12</v>
      </c>
      <c r="G802" s="7" t="s">
        <v>166</v>
      </c>
      <c r="H802">
        <v>38</v>
      </c>
    </row>
    <row r="803" spans="1:8" x14ac:dyDescent="0.3">
      <c r="A803" s="13" t="s">
        <v>1569</v>
      </c>
      <c r="B803" s="8">
        <v>25880</v>
      </c>
      <c r="C803">
        <v>0</v>
      </c>
      <c r="D803" s="22">
        <v>6651</v>
      </c>
      <c r="E803" s="7" t="s">
        <v>11</v>
      </c>
      <c r="F803" s="7" t="s">
        <v>12</v>
      </c>
      <c r="G803" s="7" t="s">
        <v>13</v>
      </c>
      <c r="H803">
        <v>52</v>
      </c>
    </row>
    <row r="804" spans="1:8" x14ac:dyDescent="0.3">
      <c r="A804" s="11" t="s">
        <v>1568</v>
      </c>
      <c r="B804" s="8">
        <v>30864</v>
      </c>
      <c r="C804">
        <v>3</v>
      </c>
      <c r="D804" s="22">
        <v>6653</v>
      </c>
      <c r="E804" s="7" t="s">
        <v>12</v>
      </c>
      <c r="F804" s="7" t="s">
        <v>11</v>
      </c>
      <c r="G804" s="7" t="s">
        <v>13</v>
      </c>
      <c r="H804">
        <v>38</v>
      </c>
    </row>
    <row r="805" spans="1:8" x14ac:dyDescent="0.3">
      <c r="A805" s="13" t="s">
        <v>1567</v>
      </c>
      <c r="B805" s="8">
        <v>32831</v>
      </c>
      <c r="C805">
        <v>5</v>
      </c>
      <c r="D805" s="22">
        <v>6654</v>
      </c>
      <c r="E805" s="7" t="s">
        <v>11</v>
      </c>
      <c r="F805" s="7" t="s">
        <v>16</v>
      </c>
      <c r="G805" s="7" t="s">
        <v>13</v>
      </c>
      <c r="H805">
        <v>33</v>
      </c>
    </row>
    <row r="806" spans="1:8" x14ac:dyDescent="0.3">
      <c r="A806" s="11" t="s">
        <v>1566</v>
      </c>
      <c r="B806" s="8">
        <v>30221</v>
      </c>
      <c r="C806">
        <v>3</v>
      </c>
      <c r="D806" s="22">
        <v>6664</v>
      </c>
      <c r="E806" s="7" t="s">
        <v>11</v>
      </c>
      <c r="F806" s="7" t="s">
        <v>11</v>
      </c>
      <c r="G806" s="7" t="s">
        <v>13</v>
      </c>
      <c r="H806">
        <v>40</v>
      </c>
    </row>
    <row r="807" spans="1:8" x14ac:dyDescent="0.3">
      <c r="A807" s="13" t="s">
        <v>1565</v>
      </c>
      <c r="B807" s="8">
        <v>29846</v>
      </c>
      <c r="C807">
        <v>1</v>
      </c>
      <c r="D807" s="22">
        <v>6665</v>
      </c>
      <c r="E807" s="7" t="s">
        <v>12</v>
      </c>
      <c r="F807" s="7" t="s">
        <v>16</v>
      </c>
      <c r="G807" s="7" t="s">
        <v>23</v>
      </c>
      <c r="H807">
        <v>41</v>
      </c>
    </row>
    <row r="808" spans="1:8" x14ac:dyDescent="0.3">
      <c r="A808" s="11" t="s">
        <v>1564</v>
      </c>
      <c r="B808" s="8">
        <v>32801</v>
      </c>
      <c r="C808">
        <v>5</v>
      </c>
      <c r="D808" s="22">
        <v>6666</v>
      </c>
      <c r="E808" s="7" t="s">
        <v>12</v>
      </c>
      <c r="F808" s="7" t="s">
        <v>16</v>
      </c>
      <c r="G808" s="7" t="s">
        <v>42</v>
      </c>
      <c r="H808">
        <v>33</v>
      </c>
    </row>
    <row r="809" spans="1:8" x14ac:dyDescent="0.3">
      <c r="A809" s="13" t="s">
        <v>1563</v>
      </c>
      <c r="B809" s="8">
        <v>31237</v>
      </c>
      <c r="C809">
        <v>2</v>
      </c>
      <c r="D809" s="22">
        <v>6686</v>
      </c>
      <c r="E809" s="7" t="s">
        <v>11</v>
      </c>
      <c r="F809" s="7" t="s">
        <v>12</v>
      </c>
      <c r="G809" s="7" t="s">
        <v>23</v>
      </c>
      <c r="H809">
        <v>37</v>
      </c>
    </row>
    <row r="810" spans="1:8" x14ac:dyDescent="0.3">
      <c r="A810" s="11" t="s">
        <v>1562</v>
      </c>
      <c r="B810" s="8">
        <v>25032</v>
      </c>
      <c r="C810">
        <v>0</v>
      </c>
      <c r="D810" s="22">
        <v>6701</v>
      </c>
      <c r="E810" s="7" t="s">
        <v>12</v>
      </c>
      <c r="F810" s="7" t="s">
        <v>16</v>
      </c>
      <c r="G810" s="7" t="s">
        <v>23</v>
      </c>
      <c r="H810">
        <v>54</v>
      </c>
    </row>
    <row r="811" spans="1:8" x14ac:dyDescent="0.3">
      <c r="A811" s="13" t="s">
        <v>1561</v>
      </c>
      <c r="B811" s="8">
        <v>26279</v>
      </c>
      <c r="C811">
        <v>0</v>
      </c>
      <c r="D811" s="22">
        <v>6706</v>
      </c>
      <c r="E811" s="7" t="s">
        <v>11</v>
      </c>
      <c r="F811" s="7" t="s">
        <v>16</v>
      </c>
      <c r="G811" s="7" t="s">
        <v>13</v>
      </c>
      <c r="H811">
        <v>51</v>
      </c>
    </row>
    <row r="812" spans="1:8" x14ac:dyDescent="0.3">
      <c r="A812" s="11" t="s">
        <v>1560</v>
      </c>
      <c r="B812" s="8">
        <v>30479</v>
      </c>
      <c r="C812">
        <v>2</v>
      </c>
      <c r="D812" s="22">
        <v>6710</v>
      </c>
      <c r="E812" s="7" t="s">
        <v>12</v>
      </c>
      <c r="F812" s="7" t="s">
        <v>12</v>
      </c>
      <c r="G812" s="7" t="s">
        <v>23</v>
      </c>
      <c r="H812">
        <v>39</v>
      </c>
    </row>
    <row r="813" spans="1:8" x14ac:dyDescent="0.3">
      <c r="A813" s="13" t="s">
        <v>1559</v>
      </c>
      <c r="B813" s="8">
        <v>34498</v>
      </c>
      <c r="C813">
        <v>0</v>
      </c>
      <c r="D813" s="22">
        <v>6721</v>
      </c>
      <c r="E813" s="7" t="s">
        <v>11</v>
      </c>
      <c r="F813" s="7" t="s">
        <v>16</v>
      </c>
      <c r="G813" s="7" t="s">
        <v>23</v>
      </c>
      <c r="H813">
        <v>28</v>
      </c>
    </row>
    <row r="814" spans="1:8" x14ac:dyDescent="0.3">
      <c r="A814" s="11" t="s">
        <v>1558</v>
      </c>
      <c r="B814" s="8">
        <v>28784</v>
      </c>
      <c r="C814">
        <v>2</v>
      </c>
      <c r="D814" s="22">
        <v>6738</v>
      </c>
      <c r="E814" s="7" t="s">
        <v>11</v>
      </c>
      <c r="F814" s="7" t="s">
        <v>12</v>
      </c>
      <c r="G814" s="7" t="s">
        <v>13</v>
      </c>
      <c r="H814">
        <v>44</v>
      </c>
    </row>
    <row r="815" spans="1:8" x14ac:dyDescent="0.3">
      <c r="A815" s="13" t="s">
        <v>1557</v>
      </c>
      <c r="B815" s="8">
        <v>25037</v>
      </c>
      <c r="C815">
        <v>0</v>
      </c>
      <c r="D815" s="22">
        <v>6739</v>
      </c>
      <c r="E815" s="7" t="s">
        <v>12</v>
      </c>
      <c r="F815" s="7" t="s">
        <v>16</v>
      </c>
      <c r="G815" s="7" t="s">
        <v>23</v>
      </c>
      <c r="H815">
        <v>54</v>
      </c>
    </row>
    <row r="816" spans="1:8" x14ac:dyDescent="0.3">
      <c r="A816" s="11" t="s">
        <v>1556</v>
      </c>
      <c r="B816" s="8">
        <v>31631</v>
      </c>
      <c r="C816">
        <v>3</v>
      </c>
      <c r="D816" s="22">
        <v>6747</v>
      </c>
      <c r="E816" s="7" t="s">
        <v>12</v>
      </c>
      <c r="F816" s="7" t="s">
        <v>11</v>
      </c>
      <c r="G816" s="7" t="s">
        <v>168</v>
      </c>
      <c r="H816">
        <v>36</v>
      </c>
    </row>
    <row r="817" spans="1:8" x14ac:dyDescent="0.3">
      <c r="A817" s="13" t="s">
        <v>1555</v>
      </c>
      <c r="B817" s="8">
        <v>31568</v>
      </c>
      <c r="C817">
        <v>3</v>
      </c>
      <c r="D817" s="22">
        <v>6749</v>
      </c>
      <c r="E817" s="7" t="s">
        <v>12</v>
      </c>
      <c r="F817" s="7" t="s">
        <v>16</v>
      </c>
      <c r="G817" s="7" t="s">
        <v>168</v>
      </c>
      <c r="H817">
        <v>37</v>
      </c>
    </row>
    <row r="818" spans="1:8" x14ac:dyDescent="0.3">
      <c r="A818" s="11" t="s">
        <v>1554</v>
      </c>
      <c r="B818" s="8">
        <v>25736</v>
      </c>
      <c r="C818">
        <v>0</v>
      </c>
      <c r="D818" s="22">
        <v>6750</v>
      </c>
      <c r="E818" s="7" t="s">
        <v>11</v>
      </c>
      <c r="F818" s="7" t="s">
        <v>16</v>
      </c>
      <c r="G818" s="7" t="s">
        <v>13</v>
      </c>
      <c r="H818">
        <v>52</v>
      </c>
    </row>
    <row r="819" spans="1:8" x14ac:dyDescent="0.3">
      <c r="A819" s="13" t="s">
        <v>1553</v>
      </c>
      <c r="B819" s="8">
        <v>24450</v>
      </c>
      <c r="C819">
        <v>0</v>
      </c>
      <c r="D819" s="22">
        <v>6750</v>
      </c>
      <c r="E819" s="7" t="s">
        <v>12</v>
      </c>
      <c r="F819" s="7" t="s">
        <v>11</v>
      </c>
      <c r="G819" s="7" t="s">
        <v>13</v>
      </c>
      <c r="H819">
        <v>56</v>
      </c>
    </row>
    <row r="820" spans="1:8" x14ac:dyDescent="0.3">
      <c r="A820" s="11" t="s">
        <v>1552</v>
      </c>
      <c r="B820" s="8">
        <v>32426</v>
      </c>
      <c r="C820">
        <v>3</v>
      </c>
      <c r="D820" s="22">
        <v>6753</v>
      </c>
      <c r="E820" s="7" t="s">
        <v>11</v>
      </c>
      <c r="F820" s="7" t="s">
        <v>11</v>
      </c>
      <c r="G820" s="7" t="s">
        <v>247</v>
      </c>
      <c r="H820">
        <v>34</v>
      </c>
    </row>
    <row r="821" spans="1:8" x14ac:dyDescent="0.3">
      <c r="A821" s="13" t="s">
        <v>1551</v>
      </c>
      <c r="B821" s="8">
        <v>29850</v>
      </c>
      <c r="C821">
        <v>1</v>
      </c>
      <c r="D821" s="22">
        <v>6770</v>
      </c>
      <c r="E821" s="7" t="s">
        <v>11</v>
      </c>
      <c r="F821" s="7" t="s">
        <v>12</v>
      </c>
      <c r="G821" s="7" t="s">
        <v>13</v>
      </c>
      <c r="H821">
        <v>41</v>
      </c>
    </row>
    <row r="822" spans="1:8" x14ac:dyDescent="0.3">
      <c r="A822" s="11" t="s">
        <v>1550</v>
      </c>
      <c r="B822" s="8">
        <v>29832</v>
      </c>
      <c r="C822">
        <v>1</v>
      </c>
      <c r="D822" s="22">
        <v>6776</v>
      </c>
      <c r="E822" s="7" t="s">
        <v>11</v>
      </c>
      <c r="F822" s="7" t="s">
        <v>12</v>
      </c>
      <c r="G822" s="7" t="s">
        <v>42</v>
      </c>
      <c r="H822">
        <v>41</v>
      </c>
    </row>
    <row r="823" spans="1:8" x14ac:dyDescent="0.3">
      <c r="A823" s="13" t="s">
        <v>1549</v>
      </c>
      <c r="B823" s="8">
        <v>29867</v>
      </c>
      <c r="C823">
        <v>1</v>
      </c>
      <c r="D823" s="22">
        <v>6781</v>
      </c>
      <c r="E823" s="7" t="s">
        <v>11</v>
      </c>
      <c r="F823" s="7" t="s">
        <v>16</v>
      </c>
      <c r="G823" s="7" t="s">
        <v>13</v>
      </c>
      <c r="H823">
        <v>41</v>
      </c>
    </row>
    <row r="824" spans="1:8" x14ac:dyDescent="0.3">
      <c r="A824" s="11" t="s">
        <v>1548</v>
      </c>
      <c r="B824" s="8">
        <v>29548</v>
      </c>
      <c r="C824">
        <v>2</v>
      </c>
      <c r="D824" s="22">
        <v>6782</v>
      </c>
      <c r="E824" s="7" t="s">
        <v>11</v>
      </c>
      <c r="F824" s="7" t="s">
        <v>11</v>
      </c>
      <c r="G824" s="7" t="s">
        <v>13</v>
      </c>
      <c r="H824">
        <v>42</v>
      </c>
    </row>
    <row r="825" spans="1:8" x14ac:dyDescent="0.3">
      <c r="A825" s="13" t="s">
        <v>1547</v>
      </c>
      <c r="B825" s="8">
        <v>31405</v>
      </c>
      <c r="C825">
        <v>3</v>
      </c>
      <c r="D825" s="22">
        <v>6797</v>
      </c>
      <c r="E825" s="7" t="s">
        <v>12</v>
      </c>
      <c r="F825" s="7" t="s">
        <v>12</v>
      </c>
      <c r="G825" s="7" t="s">
        <v>23</v>
      </c>
      <c r="H825">
        <v>37</v>
      </c>
    </row>
    <row r="826" spans="1:8" x14ac:dyDescent="0.3">
      <c r="A826" s="11" t="s">
        <v>1546</v>
      </c>
      <c r="B826" s="8">
        <v>33418</v>
      </c>
      <c r="C826">
        <v>5</v>
      </c>
      <c r="D826" s="22">
        <v>6799</v>
      </c>
      <c r="E826" s="7" t="s">
        <v>16</v>
      </c>
      <c r="F826" s="7" t="s">
        <v>11</v>
      </c>
      <c r="G826" s="7" t="s">
        <v>276</v>
      </c>
      <c r="H826">
        <v>31</v>
      </c>
    </row>
    <row r="827" spans="1:8" x14ac:dyDescent="0.3">
      <c r="A827" s="13" t="s">
        <v>1545</v>
      </c>
      <c r="B827" s="8">
        <v>27623</v>
      </c>
      <c r="C827">
        <v>1</v>
      </c>
      <c r="D827" s="22">
        <v>6809</v>
      </c>
      <c r="E827" s="7" t="s">
        <v>11</v>
      </c>
      <c r="F827" s="7" t="s">
        <v>16</v>
      </c>
      <c r="G827" s="7" t="s">
        <v>23</v>
      </c>
      <c r="H827">
        <v>47</v>
      </c>
    </row>
    <row r="828" spans="1:8" x14ac:dyDescent="0.3">
      <c r="A828" s="11" t="s">
        <v>1544</v>
      </c>
      <c r="B828" s="8">
        <v>34523</v>
      </c>
      <c r="C828">
        <v>0</v>
      </c>
      <c r="D828" s="22">
        <v>6828</v>
      </c>
      <c r="E828" s="7" t="s">
        <v>11</v>
      </c>
      <c r="F828" s="7" t="s">
        <v>11</v>
      </c>
      <c r="G828" s="7" t="s">
        <v>300</v>
      </c>
      <c r="H828">
        <v>28</v>
      </c>
    </row>
    <row r="829" spans="1:8" x14ac:dyDescent="0.3">
      <c r="A829" s="13" t="s">
        <v>1543</v>
      </c>
      <c r="B829" s="8">
        <v>29051</v>
      </c>
      <c r="C829">
        <v>0</v>
      </c>
      <c r="D829" s="22">
        <v>6837</v>
      </c>
      <c r="E829" s="7" t="s">
        <v>12</v>
      </c>
      <c r="F829" s="7" t="s">
        <v>16</v>
      </c>
      <c r="G829" s="7" t="s">
        <v>168</v>
      </c>
      <c r="H829">
        <v>43</v>
      </c>
    </row>
    <row r="830" spans="1:8" x14ac:dyDescent="0.3">
      <c r="A830" s="11" t="s">
        <v>1542</v>
      </c>
      <c r="B830" s="8">
        <v>36860</v>
      </c>
      <c r="C830">
        <v>0</v>
      </c>
      <c r="D830" s="22">
        <v>6842</v>
      </c>
      <c r="E830" s="7" t="s">
        <v>11</v>
      </c>
      <c r="F830" s="7" t="s">
        <v>16</v>
      </c>
      <c r="G830" s="7" t="s">
        <v>23</v>
      </c>
      <c r="H830">
        <v>22</v>
      </c>
    </row>
    <row r="831" spans="1:8" x14ac:dyDescent="0.3">
      <c r="A831" s="13" t="s">
        <v>1541</v>
      </c>
      <c r="B831" s="8">
        <v>28291</v>
      </c>
      <c r="C831">
        <v>2</v>
      </c>
      <c r="D831" s="22">
        <v>6843</v>
      </c>
      <c r="E831" s="7" t="s">
        <v>11</v>
      </c>
      <c r="F831" s="7" t="s">
        <v>16</v>
      </c>
      <c r="G831" s="7" t="s">
        <v>13</v>
      </c>
      <c r="H831">
        <v>45</v>
      </c>
    </row>
    <row r="832" spans="1:8" x14ac:dyDescent="0.3">
      <c r="A832" s="11" t="s">
        <v>1540</v>
      </c>
      <c r="B832" s="8">
        <v>29163</v>
      </c>
      <c r="C832">
        <v>1</v>
      </c>
      <c r="D832" s="22">
        <v>6849</v>
      </c>
      <c r="E832" s="7" t="s">
        <v>11</v>
      </c>
      <c r="F832" s="7" t="s">
        <v>11</v>
      </c>
      <c r="G832" s="7" t="s">
        <v>42</v>
      </c>
      <c r="H832">
        <v>43</v>
      </c>
    </row>
    <row r="833" spans="1:8" x14ac:dyDescent="0.3">
      <c r="A833" s="13" t="s">
        <v>1539</v>
      </c>
      <c r="B833" s="8">
        <v>29756</v>
      </c>
      <c r="C833">
        <v>1</v>
      </c>
      <c r="D833" s="22">
        <v>6858</v>
      </c>
      <c r="E833" s="7" t="s">
        <v>11</v>
      </c>
      <c r="F833" s="7" t="s">
        <v>11</v>
      </c>
      <c r="G833" s="7" t="s">
        <v>166</v>
      </c>
      <c r="H833">
        <v>41</v>
      </c>
    </row>
    <row r="834" spans="1:8" x14ac:dyDescent="0.3">
      <c r="A834" s="11" t="s">
        <v>1538</v>
      </c>
      <c r="B834" s="8">
        <v>28707</v>
      </c>
      <c r="C834">
        <v>2</v>
      </c>
      <c r="D834" s="22">
        <v>6863</v>
      </c>
      <c r="E834" s="7" t="s">
        <v>11</v>
      </c>
      <c r="F834" s="7" t="s">
        <v>16</v>
      </c>
      <c r="G834" s="7" t="s">
        <v>13</v>
      </c>
      <c r="H834">
        <v>44</v>
      </c>
    </row>
    <row r="835" spans="1:8" x14ac:dyDescent="0.3">
      <c r="A835" s="13" t="s">
        <v>1537</v>
      </c>
      <c r="B835" s="8">
        <v>25499</v>
      </c>
      <c r="C835">
        <v>0</v>
      </c>
      <c r="D835" s="22">
        <v>6868</v>
      </c>
      <c r="E835" s="7" t="s">
        <v>11</v>
      </c>
      <c r="F835" s="7" t="s">
        <v>11</v>
      </c>
      <c r="G835" s="7" t="s">
        <v>13</v>
      </c>
      <c r="H835">
        <v>53</v>
      </c>
    </row>
    <row r="836" spans="1:8" x14ac:dyDescent="0.3">
      <c r="A836" s="11" t="s">
        <v>1536</v>
      </c>
      <c r="B836" s="8">
        <v>29760</v>
      </c>
      <c r="C836">
        <v>2</v>
      </c>
      <c r="D836" s="22">
        <v>6876</v>
      </c>
      <c r="E836" s="7" t="s">
        <v>11</v>
      </c>
      <c r="F836" s="7" t="s">
        <v>11</v>
      </c>
      <c r="G836" s="7" t="s">
        <v>42</v>
      </c>
      <c r="H836">
        <v>41</v>
      </c>
    </row>
    <row r="837" spans="1:8" x14ac:dyDescent="0.3">
      <c r="A837" s="13" t="s">
        <v>1535</v>
      </c>
      <c r="B837" s="8">
        <v>38345</v>
      </c>
      <c r="C837">
        <v>0</v>
      </c>
      <c r="D837" s="22">
        <v>6877</v>
      </c>
      <c r="E837" s="7" t="s">
        <v>11</v>
      </c>
      <c r="F837" s="7" t="s">
        <v>16</v>
      </c>
      <c r="G837" s="7" t="s">
        <v>23</v>
      </c>
      <c r="H837">
        <v>18</v>
      </c>
    </row>
    <row r="838" spans="1:8" x14ac:dyDescent="0.3">
      <c r="A838" s="11" t="s">
        <v>1534</v>
      </c>
      <c r="B838" s="8">
        <v>31300</v>
      </c>
      <c r="C838">
        <v>2</v>
      </c>
      <c r="D838" s="22">
        <v>6878</v>
      </c>
      <c r="E838" s="7" t="s">
        <v>11</v>
      </c>
      <c r="F838" s="7" t="s">
        <v>16</v>
      </c>
      <c r="G838" s="7" t="s">
        <v>247</v>
      </c>
      <c r="H838">
        <v>37</v>
      </c>
    </row>
    <row r="839" spans="1:8" x14ac:dyDescent="0.3">
      <c r="A839" s="13" t="s">
        <v>1533</v>
      </c>
      <c r="B839" s="8">
        <v>32863</v>
      </c>
      <c r="C839">
        <v>3</v>
      </c>
      <c r="D839" s="22">
        <v>6895</v>
      </c>
      <c r="E839" s="7" t="s">
        <v>11</v>
      </c>
      <c r="F839" s="7" t="s">
        <v>12</v>
      </c>
      <c r="G839" s="7" t="s">
        <v>247</v>
      </c>
      <c r="H839">
        <v>33</v>
      </c>
    </row>
    <row r="840" spans="1:8" x14ac:dyDescent="0.3">
      <c r="A840" s="11" t="s">
        <v>1532</v>
      </c>
      <c r="B840" s="8">
        <v>30930</v>
      </c>
      <c r="C840">
        <v>2</v>
      </c>
      <c r="D840" s="22">
        <v>6933</v>
      </c>
      <c r="E840" s="7" t="s">
        <v>11</v>
      </c>
      <c r="F840" s="7" t="s">
        <v>12</v>
      </c>
      <c r="G840" s="7" t="s">
        <v>23</v>
      </c>
      <c r="H840">
        <v>38</v>
      </c>
    </row>
    <row r="841" spans="1:8" x14ac:dyDescent="0.3">
      <c r="A841" s="13" t="s">
        <v>1531</v>
      </c>
      <c r="B841" s="8">
        <v>28823</v>
      </c>
      <c r="C841">
        <v>2</v>
      </c>
      <c r="D841" s="22">
        <v>6938</v>
      </c>
      <c r="E841" s="7" t="s">
        <v>11</v>
      </c>
      <c r="F841" s="7" t="s">
        <v>11</v>
      </c>
      <c r="G841" s="7" t="s">
        <v>13</v>
      </c>
      <c r="H841">
        <v>44</v>
      </c>
    </row>
    <row r="842" spans="1:8" x14ac:dyDescent="0.3">
      <c r="A842" s="11" t="s">
        <v>1530</v>
      </c>
      <c r="B842" s="8">
        <v>29463</v>
      </c>
      <c r="C842">
        <v>1</v>
      </c>
      <c r="D842" s="22">
        <v>6941</v>
      </c>
      <c r="E842" s="7" t="s">
        <v>11</v>
      </c>
      <c r="F842" s="7" t="s">
        <v>11</v>
      </c>
      <c r="G842" s="7" t="s">
        <v>23</v>
      </c>
      <c r="H842">
        <v>42</v>
      </c>
    </row>
    <row r="843" spans="1:8" x14ac:dyDescent="0.3">
      <c r="A843" s="13" t="s">
        <v>1529</v>
      </c>
      <c r="B843" s="8">
        <v>29499</v>
      </c>
      <c r="C843">
        <v>2</v>
      </c>
      <c r="D843" s="22">
        <v>6941</v>
      </c>
      <c r="E843" s="7" t="s">
        <v>11</v>
      </c>
      <c r="F843" s="7" t="s">
        <v>12</v>
      </c>
      <c r="G843" s="7" t="s">
        <v>13</v>
      </c>
      <c r="H843">
        <v>42</v>
      </c>
    </row>
    <row r="844" spans="1:8" x14ac:dyDescent="0.3">
      <c r="A844" s="11" t="s">
        <v>1528</v>
      </c>
      <c r="B844" s="8">
        <v>28839</v>
      </c>
      <c r="C844">
        <v>0</v>
      </c>
      <c r="D844" s="22">
        <v>6949</v>
      </c>
      <c r="E844" s="7" t="s">
        <v>16</v>
      </c>
      <c r="F844" s="7" t="s">
        <v>11</v>
      </c>
      <c r="G844" s="7" t="s">
        <v>23</v>
      </c>
      <c r="H844">
        <v>44</v>
      </c>
    </row>
    <row r="845" spans="1:8" x14ac:dyDescent="0.3">
      <c r="A845" s="13" t="s">
        <v>1527</v>
      </c>
      <c r="B845" s="8">
        <v>29451</v>
      </c>
      <c r="C845">
        <v>2</v>
      </c>
      <c r="D845" s="22">
        <v>6951</v>
      </c>
      <c r="E845" s="7" t="s">
        <v>11</v>
      </c>
      <c r="F845" s="7" t="s">
        <v>11</v>
      </c>
      <c r="G845" s="7" t="s">
        <v>13</v>
      </c>
      <c r="H845">
        <v>42</v>
      </c>
    </row>
    <row r="846" spans="1:8" x14ac:dyDescent="0.3">
      <c r="A846" s="11" t="s">
        <v>1526</v>
      </c>
      <c r="B846" s="8">
        <v>27548</v>
      </c>
      <c r="C846">
        <v>1</v>
      </c>
      <c r="D846" s="22">
        <v>6965</v>
      </c>
      <c r="E846" s="7" t="s">
        <v>11</v>
      </c>
      <c r="F846" s="7" t="s">
        <v>12</v>
      </c>
      <c r="G846" s="7" t="s">
        <v>13</v>
      </c>
      <c r="H846">
        <v>48</v>
      </c>
    </row>
    <row r="847" spans="1:8" x14ac:dyDescent="0.3">
      <c r="A847" s="13" t="s">
        <v>1525</v>
      </c>
      <c r="B847" s="8">
        <v>31391</v>
      </c>
      <c r="C847">
        <v>3</v>
      </c>
      <c r="D847" s="22">
        <v>6986</v>
      </c>
      <c r="E847" s="7" t="s">
        <v>11</v>
      </c>
      <c r="F847" s="7" t="s">
        <v>11</v>
      </c>
      <c r="G847" s="7" t="s">
        <v>166</v>
      </c>
      <c r="H847">
        <v>37</v>
      </c>
    </row>
    <row r="848" spans="1:8" x14ac:dyDescent="0.3">
      <c r="A848" s="11" t="s">
        <v>1524</v>
      </c>
      <c r="B848" s="8">
        <v>30242</v>
      </c>
      <c r="C848">
        <v>2</v>
      </c>
      <c r="D848" s="22">
        <v>6987</v>
      </c>
      <c r="E848" s="7" t="s">
        <v>12</v>
      </c>
      <c r="F848" s="7" t="s">
        <v>16</v>
      </c>
      <c r="G848" s="7" t="s">
        <v>23</v>
      </c>
      <c r="H848">
        <v>40</v>
      </c>
    </row>
    <row r="849" spans="1:8" x14ac:dyDescent="0.3">
      <c r="A849" s="13" t="s">
        <v>1523</v>
      </c>
      <c r="B849" s="8">
        <v>30195</v>
      </c>
      <c r="C849">
        <v>3</v>
      </c>
      <c r="D849" s="22">
        <v>6990</v>
      </c>
      <c r="E849" s="7" t="s">
        <v>11</v>
      </c>
      <c r="F849" s="7" t="s">
        <v>16</v>
      </c>
      <c r="G849" s="7" t="s">
        <v>13</v>
      </c>
      <c r="H849">
        <v>40</v>
      </c>
    </row>
    <row r="850" spans="1:8" x14ac:dyDescent="0.3">
      <c r="A850" s="11" t="s">
        <v>1522</v>
      </c>
      <c r="B850" s="8">
        <v>25390</v>
      </c>
      <c r="C850">
        <v>0</v>
      </c>
      <c r="D850" s="22">
        <v>7003</v>
      </c>
      <c r="E850" s="7" t="s">
        <v>11</v>
      </c>
      <c r="F850" s="7" t="s">
        <v>12</v>
      </c>
      <c r="G850" s="7" t="s">
        <v>13</v>
      </c>
      <c r="H850">
        <v>53</v>
      </c>
    </row>
    <row r="851" spans="1:8" x14ac:dyDescent="0.3">
      <c r="A851" s="13" t="s">
        <v>1521</v>
      </c>
      <c r="B851" s="8">
        <v>28643</v>
      </c>
      <c r="C851">
        <v>2</v>
      </c>
      <c r="D851" s="22">
        <v>7033</v>
      </c>
      <c r="E851" s="7" t="s">
        <v>11</v>
      </c>
      <c r="F851" s="7" t="s">
        <v>11</v>
      </c>
      <c r="G851" s="7" t="s">
        <v>13</v>
      </c>
      <c r="H851">
        <v>45</v>
      </c>
    </row>
    <row r="852" spans="1:8" x14ac:dyDescent="0.3">
      <c r="A852" s="11" t="s">
        <v>1520</v>
      </c>
      <c r="B852" s="8">
        <v>35001</v>
      </c>
      <c r="C852">
        <v>0</v>
      </c>
      <c r="D852" s="22">
        <v>7042</v>
      </c>
      <c r="E852" s="7" t="s">
        <v>11</v>
      </c>
      <c r="F852" s="7" t="s">
        <v>12</v>
      </c>
      <c r="G852" s="7" t="s">
        <v>23</v>
      </c>
      <c r="H852">
        <v>27</v>
      </c>
    </row>
    <row r="853" spans="1:8" x14ac:dyDescent="0.3">
      <c r="A853" s="13" t="s">
        <v>1519</v>
      </c>
      <c r="B853" s="8">
        <v>29428</v>
      </c>
      <c r="C853">
        <v>1</v>
      </c>
      <c r="D853" s="22">
        <v>7046</v>
      </c>
      <c r="E853" s="7" t="s">
        <v>11</v>
      </c>
      <c r="F853" s="7" t="s">
        <v>16</v>
      </c>
      <c r="G853" s="7" t="s">
        <v>42</v>
      </c>
      <c r="H853">
        <v>42</v>
      </c>
    </row>
    <row r="854" spans="1:8" x14ac:dyDescent="0.3">
      <c r="A854" s="11" t="s">
        <v>1518</v>
      </c>
      <c r="B854" s="8">
        <v>29516</v>
      </c>
      <c r="C854">
        <v>1</v>
      </c>
      <c r="D854" s="22">
        <v>7047</v>
      </c>
      <c r="E854" s="7" t="s">
        <v>11</v>
      </c>
      <c r="F854" s="7" t="s">
        <v>12</v>
      </c>
      <c r="G854" s="7" t="s">
        <v>13</v>
      </c>
      <c r="H854">
        <v>42</v>
      </c>
    </row>
    <row r="855" spans="1:8" x14ac:dyDescent="0.3">
      <c r="A855" s="13" t="s">
        <v>1517</v>
      </c>
      <c r="B855" s="8">
        <v>29423</v>
      </c>
      <c r="C855">
        <v>0</v>
      </c>
      <c r="D855" s="22">
        <v>7050</v>
      </c>
      <c r="E855" s="7" t="s">
        <v>11</v>
      </c>
      <c r="F855" s="7" t="s">
        <v>16</v>
      </c>
      <c r="G855" s="7" t="s">
        <v>247</v>
      </c>
      <c r="H855">
        <v>42</v>
      </c>
    </row>
    <row r="856" spans="1:8" x14ac:dyDescent="0.3">
      <c r="A856" s="11" t="s">
        <v>1516</v>
      </c>
      <c r="B856" s="8">
        <v>29400</v>
      </c>
      <c r="C856">
        <v>1</v>
      </c>
      <c r="D856" s="22">
        <v>7051</v>
      </c>
      <c r="E856" s="7" t="s">
        <v>11</v>
      </c>
      <c r="F856" s="7" t="s">
        <v>12</v>
      </c>
      <c r="G856" s="7" t="s">
        <v>42</v>
      </c>
      <c r="H856">
        <v>42</v>
      </c>
    </row>
    <row r="857" spans="1:8" x14ac:dyDescent="0.3">
      <c r="A857" s="13" t="s">
        <v>1515</v>
      </c>
      <c r="B857" s="8">
        <v>28665</v>
      </c>
      <c r="C857">
        <v>2</v>
      </c>
      <c r="D857" s="22">
        <v>7054</v>
      </c>
      <c r="E857" s="7" t="s">
        <v>11</v>
      </c>
      <c r="F857" s="7" t="s">
        <v>11</v>
      </c>
      <c r="G857" s="7" t="s">
        <v>13</v>
      </c>
      <c r="H857">
        <v>44</v>
      </c>
    </row>
    <row r="858" spans="1:8" x14ac:dyDescent="0.3">
      <c r="A858" s="11" t="s">
        <v>1514</v>
      </c>
      <c r="B858" s="8">
        <v>30230</v>
      </c>
      <c r="C858">
        <v>1</v>
      </c>
      <c r="D858" s="22">
        <v>7077</v>
      </c>
      <c r="E858" s="7" t="s">
        <v>11</v>
      </c>
      <c r="F858" s="7" t="s">
        <v>12</v>
      </c>
      <c r="G858" s="7" t="s">
        <v>247</v>
      </c>
      <c r="H858">
        <v>40</v>
      </c>
    </row>
    <row r="859" spans="1:8" x14ac:dyDescent="0.3">
      <c r="A859" s="13" t="s">
        <v>1513</v>
      </c>
      <c r="B859" s="8">
        <v>33773</v>
      </c>
      <c r="C859">
        <v>0</v>
      </c>
      <c r="D859" s="22">
        <v>7097</v>
      </c>
      <c r="E859" s="7" t="s">
        <v>11</v>
      </c>
      <c r="F859" s="7" t="s">
        <v>11</v>
      </c>
      <c r="G859" s="7" t="s">
        <v>23</v>
      </c>
      <c r="H859">
        <v>30</v>
      </c>
    </row>
    <row r="860" spans="1:8" x14ac:dyDescent="0.3">
      <c r="A860" s="11" t="s">
        <v>1512</v>
      </c>
      <c r="B860" s="8">
        <v>32000</v>
      </c>
      <c r="C860">
        <v>3</v>
      </c>
      <c r="D860" s="22">
        <v>7107</v>
      </c>
      <c r="E860" s="7" t="s">
        <v>11</v>
      </c>
      <c r="F860" s="7" t="s">
        <v>16</v>
      </c>
      <c r="G860" s="7" t="s">
        <v>23</v>
      </c>
      <c r="H860">
        <v>35</v>
      </c>
    </row>
    <row r="861" spans="1:8" x14ac:dyDescent="0.3">
      <c r="A861" s="13" t="s">
        <v>1511</v>
      </c>
      <c r="B861" s="8">
        <v>25018</v>
      </c>
      <c r="C861">
        <v>0</v>
      </c>
      <c r="D861" s="22">
        <v>7125</v>
      </c>
      <c r="E861" s="7" t="s">
        <v>12</v>
      </c>
      <c r="F861" s="7" t="s">
        <v>11</v>
      </c>
      <c r="G861" s="7" t="s">
        <v>13</v>
      </c>
      <c r="H861">
        <v>54</v>
      </c>
    </row>
    <row r="862" spans="1:8" x14ac:dyDescent="0.3">
      <c r="A862" s="11" t="s">
        <v>1510</v>
      </c>
      <c r="B862" s="8">
        <v>34182</v>
      </c>
      <c r="C862">
        <v>0</v>
      </c>
      <c r="D862" s="22">
        <v>7129</v>
      </c>
      <c r="E862" s="7" t="s">
        <v>11</v>
      </c>
      <c r="F862" s="7" t="s">
        <v>11</v>
      </c>
      <c r="G862" s="7" t="s">
        <v>300</v>
      </c>
      <c r="H862">
        <v>29</v>
      </c>
    </row>
    <row r="863" spans="1:8" x14ac:dyDescent="0.3">
      <c r="A863" s="13" t="s">
        <v>1509</v>
      </c>
      <c r="B863" s="8">
        <v>30870</v>
      </c>
      <c r="C863">
        <v>2</v>
      </c>
      <c r="D863" s="22">
        <v>7134</v>
      </c>
      <c r="E863" s="7" t="s">
        <v>11</v>
      </c>
      <c r="F863" s="7" t="s">
        <v>16</v>
      </c>
      <c r="G863" s="7" t="s">
        <v>247</v>
      </c>
      <c r="H863">
        <v>38</v>
      </c>
    </row>
    <row r="864" spans="1:8" x14ac:dyDescent="0.3">
      <c r="A864" s="11" t="s">
        <v>1508</v>
      </c>
      <c r="B864" s="8">
        <v>36380</v>
      </c>
      <c r="C864">
        <v>0</v>
      </c>
      <c r="D864" s="22">
        <v>7144</v>
      </c>
      <c r="E864" s="7" t="s">
        <v>11</v>
      </c>
      <c r="F864" s="7" t="s">
        <v>16</v>
      </c>
      <c r="G864" s="7" t="s">
        <v>632</v>
      </c>
      <c r="H864">
        <v>23</v>
      </c>
    </row>
    <row r="865" spans="1:8" x14ac:dyDescent="0.3">
      <c r="A865" s="13" t="s">
        <v>1507</v>
      </c>
      <c r="B865" s="8">
        <v>31007</v>
      </c>
      <c r="C865">
        <v>2</v>
      </c>
      <c r="D865" s="22">
        <v>7145</v>
      </c>
      <c r="E865" s="7" t="s">
        <v>11</v>
      </c>
      <c r="F865" s="7" t="s">
        <v>11</v>
      </c>
      <c r="G865" s="7" t="s">
        <v>247</v>
      </c>
      <c r="H865">
        <v>38</v>
      </c>
    </row>
    <row r="866" spans="1:8" x14ac:dyDescent="0.3">
      <c r="A866" s="11" t="s">
        <v>1506</v>
      </c>
      <c r="B866" s="8">
        <v>27935</v>
      </c>
      <c r="C866">
        <v>0</v>
      </c>
      <c r="D866" s="22">
        <v>7147</v>
      </c>
      <c r="E866" s="7" t="s">
        <v>12</v>
      </c>
      <c r="F866" s="7" t="s">
        <v>11</v>
      </c>
      <c r="G866" s="7" t="s">
        <v>42</v>
      </c>
      <c r="H866">
        <v>46</v>
      </c>
    </row>
    <row r="867" spans="1:8" x14ac:dyDescent="0.3">
      <c r="A867" s="13" t="s">
        <v>1505</v>
      </c>
      <c r="B867" s="8">
        <v>28701</v>
      </c>
      <c r="C867">
        <v>1</v>
      </c>
      <c r="D867" s="22">
        <v>7147</v>
      </c>
      <c r="E867" s="7" t="s">
        <v>11</v>
      </c>
      <c r="F867" s="7" t="s">
        <v>12</v>
      </c>
      <c r="G867" s="7" t="s">
        <v>13</v>
      </c>
      <c r="H867">
        <v>44</v>
      </c>
    </row>
    <row r="868" spans="1:8" x14ac:dyDescent="0.3">
      <c r="A868" s="11" t="s">
        <v>1504</v>
      </c>
      <c r="B868" s="8">
        <v>30862</v>
      </c>
      <c r="C868">
        <v>3</v>
      </c>
      <c r="D868" s="22">
        <v>7151</v>
      </c>
      <c r="E868" s="7" t="s">
        <v>11</v>
      </c>
      <c r="F868" s="7" t="s">
        <v>11</v>
      </c>
      <c r="G868" s="7" t="s">
        <v>42</v>
      </c>
      <c r="H868">
        <v>38</v>
      </c>
    </row>
    <row r="869" spans="1:8" x14ac:dyDescent="0.3">
      <c r="A869" s="13" t="s">
        <v>1503</v>
      </c>
      <c r="B869" s="8">
        <v>28739</v>
      </c>
      <c r="C869">
        <v>1</v>
      </c>
      <c r="D869" s="22">
        <v>7153</v>
      </c>
      <c r="E869" s="7" t="s">
        <v>12</v>
      </c>
      <c r="F869" s="7" t="s">
        <v>11</v>
      </c>
      <c r="G869" s="7" t="s">
        <v>13</v>
      </c>
      <c r="H869">
        <v>44</v>
      </c>
    </row>
    <row r="870" spans="1:8" x14ac:dyDescent="0.3">
      <c r="A870" s="11" t="s">
        <v>1502</v>
      </c>
      <c r="B870" s="8">
        <v>29784</v>
      </c>
      <c r="C870">
        <v>1</v>
      </c>
      <c r="D870" s="22">
        <v>7154</v>
      </c>
      <c r="E870" s="7" t="s">
        <v>11</v>
      </c>
      <c r="F870" s="7" t="s">
        <v>16</v>
      </c>
      <c r="G870" s="7" t="s">
        <v>23</v>
      </c>
      <c r="H870">
        <v>41</v>
      </c>
    </row>
    <row r="871" spans="1:8" x14ac:dyDescent="0.3">
      <c r="A871" s="13" t="s">
        <v>1501</v>
      </c>
      <c r="B871" s="8">
        <v>29394</v>
      </c>
      <c r="C871">
        <v>2</v>
      </c>
      <c r="D871" s="22">
        <v>7160</v>
      </c>
      <c r="E871" s="7" t="s">
        <v>11</v>
      </c>
      <c r="F871" s="7" t="s">
        <v>11</v>
      </c>
      <c r="G871" s="7" t="s">
        <v>42</v>
      </c>
      <c r="H871">
        <v>42</v>
      </c>
    </row>
    <row r="872" spans="1:8" x14ac:dyDescent="0.3">
      <c r="A872" s="11" t="s">
        <v>1500</v>
      </c>
      <c r="B872" s="8">
        <v>29501</v>
      </c>
      <c r="C872">
        <v>2</v>
      </c>
      <c r="D872" s="22">
        <v>7160</v>
      </c>
      <c r="E872" s="7" t="s">
        <v>11</v>
      </c>
      <c r="F872" s="7" t="s">
        <v>16</v>
      </c>
      <c r="G872" s="7" t="s">
        <v>13</v>
      </c>
      <c r="H872">
        <v>42</v>
      </c>
    </row>
    <row r="873" spans="1:8" x14ac:dyDescent="0.3">
      <c r="A873" s="13" t="s">
        <v>1499</v>
      </c>
      <c r="B873" s="8">
        <v>29494</v>
      </c>
      <c r="C873">
        <v>2</v>
      </c>
      <c r="D873" s="22">
        <v>7162</v>
      </c>
      <c r="E873" s="7" t="s">
        <v>11</v>
      </c>
      <c r="F873" s="7" t="s">
        <v>12</v>
      </c>
      <c r="G873" s="7" t="s">
        <v>13</v>
      </c>
      <c r="H873">
        <v>42</v>
      </c>
    </row>
    <row r="874" spans="1:8" x14ac:dyDescent="0.3">
      <c r="A874" s="11" t="s">
        <v>1498</v>
      </c>
      <c r="B874" s="8">
        <v>30179</v>
      </c>
      <c r="C874">
        <v>2</v>
      </c>
      <c r="D874" s="22">
        <v>7173</v>
      </c>
      <c r="E874" s="7" t="s">
        <v>12</v>
      </c>
      <c r="F874" s="7" t="s">
        <v>11</v>
      </c>
      <c r="G874" s="7" t="s">
        <v>168</v>
      </c>
      <c r="H874">
        <v>40</v>
      </c>
    </row>
    <row r="875" spans="1:8" x14ac:dyDescent="0.3">
      <c r="A875" s="13" t="s">
        <v>1497</v>
      </c>
      <c r="B875" s="8">
        <v>27594</v>
      </c>
      <c r="C875">
        <v>1</v>
      </c>
      <c r="D875" s="22">
        <v>7176</v>
      </c>
      <c r="E875" s="7" t="s">
        <v>11</v>
      </c>
      <c r="F875" s="7" t="s">
        <v>12</v>
      </c>
      <c r="G875" s="7" t="s">
        <v>13</v>
      </c>
      <c r="H875">
        <v>47</v>
      </c>
    </row>
    <row r="876" spans="1:8" x14ac:dyDescent="0.3">
      <c r="A876" s="11" t="s">
        <v>1496</v>
      </c>
      <c r="B876" s="8">
        <v>25076</v>
      </c>
      <c r="C876">
        <v>0</v>
      </c>
      <c r="D876" s="22">
        <v>7180</v>
      </c>
      <c r="E876" s="7" t="s">
        <v>12</v>
      </c>
      <c r="F876" s="7" t="s">
        <v>12</v>
      </c>
      <c r="G876" s="7" t="s">
        <v>13</v>
      </c>
      <c r="H876">
        <v>54</v>
      </c>
    </row>
    <row r="877" spans="1:8" x14ac:dyDescent="0.3">
      <c r="A877" s="13" t="s">
        <v>1495</v>
      </c>
      <c r="B877" s="8">
        <v>30208</v>
      </c>
      <c r="C877">
        <v>3</v>
      </c>
      <c r="D877" s="22">
        <v>7197</v>
      </c>
      <c r="E877" s="7" t="s">
        <v>12</v>
      </c>
      <c r="F877" s="7" t="s">
        <v>11</v>
      </c>
      <c r="G877" s="7" t="s">
        <v>42</v>
      </c>
      <c r="H877">
        <v>40</v>
      </c>
    </row>
    <row r="878" spans="1:8" x14ac:dyDescent="0.3">
      <c r="A878" s="11" t="s">
        <v>1494</v>
      </c>
      <c r="B878" s="8">
        <v>30539</v>
      </c>
      <c r="C878">
        <v>2</v>
      </c>
      <c r="D878" s="22">
        <v>7202</v>
      </c>
      <c r="E878" s="7" t="s">
        <v>11</v>
      </c>
      <c r="F878" s="7" t="s">
        <v>12</v>
      </c>
      <c r="G878" s="7" t="s">
        <v>23</v>
      </c>
      <c r="H878">
        <v>39</v>
      </c>
    </row>
    <row r="879" spans="1:8" x14ac:dyDescent="0.3">
      <c r="A879" s="13" t="s">
        <v>1493</v>
      </c>
      <c r="B879" s="8">
        <v>30641</v>
      </c>
      <c r="C879">
        <v>2</v>
      </c>
      <c r="D879" s="22">
        <v>7209</v>
      </c>
      <c r="E879" s="7" t="s">
        <v>11</v>
      </c>
      <c r="F879" s="7" t="s">
        <v>12</v>
      </c>
      <c r="G879" s="7" t="s">
        <v>23</v>
      </c>
      <c r="H879">
        <v>39</v>
      </c>
    </row>
    <row r="880" spans="1:8" x14ac:dyDescent="0.3">
      <c r="A880" s="11" t="s">
        <v>1492</v>
      </c>
      <c r="B880" s="8">
        <v>33417</v>
      </c>
      <c r="C880">
        <v>3</v>
      </c>
      <c r="D880" s="22">
        <v>7220</v>
      </c>
      <c r="E880" s="7" t="s">
        <v>11</v>
      </c>
      <c r="F880" s="7" t="s">
        <v>11</v>
      </c>
      <c r="G880" s="7" t="s">
        <v>300</v>
      </c>
      <c r="H880">
        <v>31</v>
      </c>
    </row>
    <row r="881" spans="1:8" x14ac:dyDescent="0.3">
      <c r="A881" s="13" t="s">
        <v>1491</v>
      </c>
      <c r="B881" s="8">
        <v>28383</v>
      </c>
      <c r="C881">
        <v>0</v>
      </c>
      <c r="D881" s="22">
        <v>7223</v>
      </c>
      <c r="E881" s="7" t="s">
        <v>12</v>
      </c>
      <c r="F881" s="7" t="s">
        <v>12</v>
      </c>
      <c r="G881" s="7" t="s">
        <v>23</v>
      </c>
      <c r="H881">
        <v>45</v>
      </c>
    </row>
    <row r="882" spans="1:8" x14ac:dyDescent="0.3">
      <c r="A882" s="11" t="s">
        <v>1490</v>
      </c>
      <c r="B882" s="8">
        <v>31606</v>
      </c>
      <c r="C882">
        <v>3</v>
      </c>
      <c r="D882" s="22">
        <v>7228</v>
      </c>
      <c r="E882" s="7" t="s">
        <v>11</v>
      </c>
      <c r="F882" s="7" t="s">
        <v>16</v>
      </c>
      <c r="G882" s="7" t="s">
        <v>247</v>
      </c>
      <c r="H882">
        <v>36</v>
      </c>
    </row>
    <row r="883" spans="1:8" x14ac:dyDescent="0.3">
      <c r="A883" s="13" t="s">
        <v>1489</v>
      </c>
      <c r="B883" s="8">
        <v>31657</v>
      </c>
      <c r="C883">
        <v>4</v>
      </c>
      <c r="D883" s="22">
        <v>7244</v>
      </c>
      <c r="E883" s="7" t="s">
        <v>11</v>
      </c>
      <c r="F883" s="7" t="s">
        <v>12</v>
      </c>
      <c r="G883" s="7" t="s">
        <v>13</v>
      </c>
      <c r="H883">
        <v>36</v>
      </c>
    </row>
    <row r="884" spans="1:8" x14ac:dyDescent="0.3">
      <c r="A884" s="11" t="s">
        <v>1488</v>
      </c>
      <c r="B884" s="8">
        <v>30156</v>
      </c>
      <c r="C884">
        <v>3</v>
      </c>
      <c r="D884" s="22">
        <v>7249</v>
      </c>
      <c r="E884" s="7" t="s">
        <v>11</v>
      </c>
      <c r="F884" s="7" t="s">
        <v>16</v>
      </c>
      <c r="G884" s="7" t="s">
        <v>13</v>
      </c>
      <c r="H884">
        <v>40</v>
      </c>
    </row>
    <row r="885" spans="1:8" x14ac:dyDescent="0.3">
      <c r="A885" s="13" t="s">
        <v>1487</v>
      </c>
      <c r="B885" s="8">
        <v>29812</v>
      </c>
      <c r="C885">
        <v>2</v>
      </c>
      <c r="D885" s="22">
        <v>7257</v>
      </c>
      <c r="E885" s="7" t="s">
        <v>12</v>
      </c>
      <c r="F885" s="7" t="s">
        <v>11</v>
      </c>
      <c r="G885" s="7" t="s">
        <v>23</v>
      </c>
      <c r="H885">
        <v>41</v>
      </c>
    </row>
    <row r="886" spans="1:8" x14ac:dyDescent="0.3">
      <c r="A886" s="11" t="s">
        <v>1486</v>
      </c>
      <c r="B886" s="8">
        <v>29750</v>
      </c>
      <c r="C886">
        <v>2</v>
      </c>
      <c r="D886" s="22">
        <v>7262</v>
      </c>
      <c r="E886" s="7" t="s">
        <v>12</v>
      </c>
      <c r="F886" s="7" t="s">
        <v>12</v>
      </c>
      <c r="G886" s="7" t="s">
        <v>23</v>
      </c>
      <c r="H886">
        <v>41</v>
      </c>
    </row>
    <row r="887" spans="1:8" x14ac:dyDescent="0.3">
      <c r="A887" s="13" t="s">
        <v>1485</v>
      </c>
      <c r="B887" s="8">
        <v>26962</v>
      </c>
      <c r="C887">
        <v>0</v>
      </c>
      <c r="D887" s="22">
        <v>7266</v>
      </c>
      <c r="E887" s="7" t="s">
        <v>11</v>
      </c>
      <c r="F887" s="7" t="s">
        <v>11</v>
      </c>
      <c r="G887" s="7" t="s">
        <v>13</v>
      </c>
      <c r="H887">
        <v>49</v>
      </c>
    </row>
    <row r="888" spans="1:8" x14ac:dyDescent="0.3">
      <c r="A888" s="11" t="s">
        <v>1484</v>
      </c>
      <c r="B888" s="8">
        <v>29802</v>
      </c>
      <c r="C888">
        <v>2</v>
      </c>
      <c r="D888" s="22">
        <v>7266</v>
      </c>
      <c r="E888" s="7" t="s">
        <v>12</v>
      </c>
      <c r="F888" s="7" t="s">
        <v>12</v>
      </c>
      <c r="G888" s="7" t="s">
        <v>23</v>
      </c>
      <c r="H888">
        <v>41</v>
      </c>
    </row>
    <row r="889" spans="1:8" x14ac:dyDescent="0.3">
      <c r="A889" s="13" t="s">
        <v>1483</v>
      </c>
      <c r="B889" s="8">
        <v>28112</v>
      </c>
      <c r="C889">
        <v>2</v>
      </c>
      <c r="D889" s="22">
        <v>7273</v>
      </c>
      <c r="E889" s="7" t="s">
        <v>11</v>
      </c>
      <c r="F889" s="7" t="s">
        <v>16</v>
      </c>
      <c r="G889" s="7" t="s">
        <v>13</v>
      </c>
      <c r="H889">
        <v>46</v>
      </c>
    </row>
    <row r="890" spans="1:8" x14ac:dyDescent="0.3">
      <c r="A890" s="11" t="s">
        <v>1482</v>
      </c>
      <c r="B890" s="8">
        <v>31353</v>
      </c>
      <c r="C890">
        <v>3</v>
      </c>
      <c r="D890" s="22">
        <v>7282</v>
      </c>
      <c r="E890" s="7" t="s">
        <v>11</v>
      </c>
      <c r="F890" s="7" t="s">
        <v>16</v>
      </c>
      <c r="G890" s="7" t="s">
        <v>23</v>
      </c>
      <c r="H890">
        <v>37</v>
      </c>
    </row>
    <row r="891" spans="1:8" x14ac:dyDescent="0.3">
      <c r="A891" s="13" t="s">
        <v>1481</v>
      </c>
      <c r="B891" s="8">
        <v>24467</v>
      </c>
      <c r="C891">
        <v>0</v>
      </c>
      <c r="D891" s="22">
        <v>7302</v>
      </c>
      <c r="E891" s="7" t="s">
        <v>12</v>
      </c>
      <c r="F891" s="7" t="s">
        <v>16</v>
      </c>
      <c r="G891" s="7" t="s">
        <v>23</v>
      </c>
      <c r="H891">
        <v>56</v>
      </c>
    </row>
    <row r="892" spans="1:8" x14ac:dyDescent="0.3">
      <c r="A892" s="11" t="s">
        <v>1480</v>
      </c>
      <c r="B892" s="8">
        <v>23899</v>
      </c>
      <c r="C892">
        <v>0</v>
      </c>
      <c r="D892" s="22">
        <v>7305</v>
      </c>
      <c r="E892" s="7" t="s">
        <v>12</v>
      </c>
      <c r="F892" s="7" t="s">
        <v>12</v>
      </c>
      <c r="G892" s="7" t="s">
        <v>13</v>
      </c>
      <c r="H892">
        <v>58</v>
      </c>
    </row>
    <row r="893" spans="1:8" x14ac:dyDescent="0.3">
      <c r="A893" s="13" t="s">
        <v>1479</v>
      </c>
      <c r="B893" s="8">
        <v>23918</v>
      </c>
      <c r="C893">
        <v>0</v>
      </c>
      <c r="D893" s="22">
        <v>7318</v>
      </c>
      <c r="E893" s="7" t="s">
        <v>12</v>
      </c>
      <c r="F893" s="7" t="s">
        <v>16</v>
      </c>
      <c r="G893" s="7" t="s">
        <v>13</v>
      </c>
      <c r="H893">
        <v>57</v>
      </c>
    </row>
    <row r="894" spans="1:8" x14ac:dyDescent="0.3">
      <c r="A894" s="11" t="s">
        <v>1478</v>
      </c>
      <c r="B894" s="8">
        <v>26522</v>
      </c>
      <c r="C894">
        <v>0</v>
      </c>
      <c r="D894" s="22">
        <v>7318</v>
      </c>
      <c r="E894" s="7" t="s">
        <v>11</v>
      </c>
      <c r="F894" s="7" t="s">
        <v>12</v>
      </c>
      <c r="G894" s="7" t="s">
        <v>23</v>
      </c>
      <c r="H894">
        <v>50</v>
      </c>
    </row>
    <row r="895" spans="1:8" x14ac:dyDescent="0.3">
      <c r="A895" s="13" t="s">
        <v>1477</v>
      </c>
      <c r="B895" s="8">
        <v>23934</v>
      </c>
      <c r="C895">
        <v>0</v>
      </c>
      <c r="D895" s="22">
        <v>7323</v>
      </c>
      <c r="E895" s="7" t="s">
        <v>12</v>
      </c>
      <c r="F895" s="7" t="s">
        <v>12</v>
      </c>
      <c r="G895" s="7" t="s">
        <v>23</v>
      </c>
      <c r="H895">
        <v>57</v>
      </c>
    </row>
    <row r="896" spans="1:8" x14ac:dyDescent="0.3">
      <c r="A896" s="11" t="s">
        <v>1476</v>
      </c>
      <c r="B896" s="8">
        <v>38306</v>
      </c>
      <c r="C896">
        <v>0</v>
      </c>
      <c r="D896" s="22">
        <v>7324</v>
      </c>
      <c r="E896" s="7" t="s">
        <v>11</v>
      </c>
      <c r="F896" s="7" t="s">
        <v>11</v>
      </c>
      <c r="G896" s="7" t="s">
        <v>247</v>
      </c>
      <c r="H896">
        <v>18</v>
      </c>
    </row>
    <row r="897" spans="1:8" x14ac:dyDescent="0.3">
      <c r="A897" s="13" t="s">
        <v>1475</v>
      </c>
      <c r="B897" s="8">
        <v>29025</v>
      </c>
      <c r="C897">
        <v>0</v>
      </c>
      <c r="D897" s="22">
        <v>7325</v>
      </c>
      <c r="E897" s="7" t="s">
        <v>11</v>
      </c>
      <c r="F897" s="7" t="s">
        <v>12</v>
      </c>
      <c r="G897" s="7" t="s">
        <v>247</v>
      </c>
      <c r="H897">
        <v>43</v>
      </c>
    </row>
    <row r="898" spans="1:8" x14ac:dyDescent="0.3">
      <c r="A898" s="11" t="s">
        <v>1474</v>
      </c>
      <c r="B898" s="8">
        <v>30888</v>
      </c>
      <c r="C898">
        <v>3</v>
      </c>
      <c r="D898" s="22">
        <v>7325</v>
      </c>
      <c r="E898" s="7" t="s">
        <v>11</v>
      </c>
      <c r="F898" s="7" t="s">
        <v>16</v>
      </c>
      <c r="G898" s="7" t="s">
        <v>23</v>
      </c>
      <c r="H898">
        <v>38</v>
      </c>
    </row>
    <row r="899" spans="1:8" x14ac:dyDescent="0.3">
      <c r="A899" s="13" t="s">
        <v>1473</v>
      </c>
      <c r="B899" s="8">
        <v>29117</v>
      </c>
      <c r="C899">
        <v>1</v>
      </c>
      <c r="D899" s="22">
        <v>7338</v>
      </c>
      <c r="E899" s="7" t="s">
        <v>11</v>
      </c>
      <c r="F899" s="7" t="s">
        <v>12</v>
      </c>
      <c r="G899" s="7" t="s">
        <v>42</v>
      </c>
      <c r="H899">
        <v>43</v>
      </c>
    </row>
    <row r="900" spans="1:8" x14ac:dyDescent="0.3">
      <c r="A900" s="11" t="s">
        <v>1472</v>
      </c>
      <c r="B900" s="8">
        <v>31578</v>
      </c>
      <c r="C900">
        <v>3</v>
      </c>
      <c r="D900" s="22">
        <v>7340</v>
      </c>
      <c r="E900" s="7" t="s">
        <v>11</v>
      </c>
      <c r="F900" s="7" t="s">
        <v>11</v>
      </c>
      <c r="G900" s="7" t="s">
        <v>23</v>
      </c>
      <c r="H900">
        <v>36</v>
      </c>
    </row>
    <row r="901" spans="1:8" x14ac:dyDescent="0.3">
      <c r="A901" s="13" t="s">
        <v>1471</v>
      </c>
      <c r="B901" s="8">
        <v>28477</v>
      </c>
      <c r="C901">
        <v>0</v>
      </c>
      <c r="D901" s="22">
        <v>7345</v>
      </c>
      <c r="E901" s="7" t="s">
        <v>11</v>
      </c>
      <c r="F901" s="7" t="s">
        <v>16</v>
      </c>
      <c r="G901" s="7" t="s">
        <v>42</v>
      </c>
      <c r="H901">
        <v>45</v>
      </c>
    </row>
    <row r="902" spans="1:8" x14ac:dyDescent="0.3">
      <c r="A902" s="11" t="s">
        <v>1470</v>
      </c>
      <c r="B902" s="8">
        <v>29032</v>
      </c>
      <c r="C902">
        <v>1</v>
      </c>
      <c r="D902" s="22">
        <v>7346</v>
      </c>
      <c r="E902" s="7" t="s">
        <v>11</v>
      </c>
      <c r="F902" s="7" t="s">
        <v>16</v>
      </c>
      <c r="G902" s="7" t="s">
        <v>13</v>
      </c>
      <c r="H902">
        <v>43</v>
      </c>
    </row>
    <row r="903" spans="1:8" x14ac:dyDescent="0.3">
      <c r="A903" s="13" t="s">
        <v>1469</v>
      </c>
      <c r="B903" s="8">
        <v>28460</v>
      </c>
      <c r="C903">
        <v>0</v>
      </c>
      <c r="D903" s="22">
        <v>7348</v>
      </c>
      <c r="E903" s="7" t="s">
        <v>11</v>
      </c>
      <c r="F903" s="7" t="s">
        <v>16</v>
      </c>
      <c r="G903" s="7" t="s">
        <v>42</v>
      </c>
      <c r="H903">
        <v>45</v>
      </c>
    </row>
    <row r="904" spans="1:8" x14ac:dyDescent="0.3">
      <c r="A904" s="11" t="s">
        <v>1468</v>
      </c>
      <c r="B904" s="8">
        <v>34247</v>
      </c>
      <c r="C904">
        <v>0</v>
      </c>
      <c r="D904" s="22">
        <v>7349</v>
      </c>
      <c r="E904" s="7" t="s">
        <v>11</v>
      </c>
      <c r="F904" s="7" t="s">
        <v>11</v>
      </c>
      <c r="G904" s="7" t="s">
        <v>300</v>
      </c>
      <c r="H904">
        <v>29</v>
      </c>
    </row>
    <row r="905" spans="1:8" x14ac:dyDescent="0.3">
      <c r="A905" s="13" t="s">
        <v>1467</v>
      </c>
      <c r="B905" s="8">
        <v>30488</v>
      </c>
      <c r="C905">
        <v>3</v>
      </c>
      <c r="D905" s="22">
        <v>7357</v>
      </c>
      <c r="E905" s="7" t="s">
        <v>11</v>
      </c>
      <c r="F905" s="7" t="s">
        <v>11</v>
      </c>
      <c r="G905" s="7" t="s">
        <v>23</v>
      </c>
      <c r="H905">
        <v>39</v>
      </c>
    </row>
    <row r="906" spans="1:8" x14ac:dyDescent="0.3">
      <c r="A906" s="11" t="s">
        <v>1466</v>
      </c>
      <c r="B906" s="8">
        <v>29783</v>
      </c>
      <c r="C906">
        <v>1</v>
      </c>
      <c r="D906" s="22">
        <v>7358</v>
      </c>
      <c r="E906" s="7" t="s">
        <v>11</v>
      </c>
      <c r="F906" s="7" t="s">
        <v>12</v>
      </c>
      <c r="G906" s="7" t="s">
        <v>247</v>
      </c>
      <c r="H906">
        <v>41</v>
      </c>
    </row>
    <row r="907" spans="1:8" x14ac:dyDescent="0.3">
      <c r="A907" s="13" t="s">
        <v>1465</v>
      </c>
      <c r="B907" s="8">
        <v>24085</v>
      </c>
      <c r="C907">
        <v>0</v>
      </c>
      <c r="D907" s="22">
        <v>7362</v>
      </c>
      <c r="E907" s="7" t="s">
        <v>12</v>
      </c>
      <c r="F907" s="7" t="s">
        <v>12</v>
      </c>
      <c r="G907" s="7" t="s">
        <v>13</v>
      </c>
      <c r="H907">
        <v>57</v>
      </c>
    </row>
    <row r="908" spans="1:8" x14ac:dyDescent="0.3">
      <c r="A908" s="11" t="s">
        <v>1464</v>
      </c>
      <c r="B908" s="8">
        <v>29914</v>
      </c>
      <c r="C908">
        <v>2</v>
      </c>
      <c r="D908" s="22">
        <v>7372</v>
      </c>
      <c r="E908" s="7" t="s">
        <v>11</v>
      </c>
      <c r="F908" s="7" t="s">
        <v>16</v>
      </c>
      <c r="G908" s="7" t="s">
        <v>42</v>
      </c>
      <c r="H908">
        <v>41</v>
      </c>
    </row>
    <row r="909" spans="1:8" x14ac:dyDescent="0.3">
      <c r="A909" s="13" t="s">
        <v>1463</v>
      </c>
      <c r="B909" s="8">
        <v>34172</v>
      </c>
      <c r="C909">
        <v>0</v>
      </c>
      <c r="D909" s="22">
        <v>7389</v>
      </c>
      <c r="E909" s="7" t="s">
        <v>11</v>
      </c>
      <c r="F909" s="7" t="s">
        <v>11</v>
      </c>
      <c r="G909" s="7" t="s">
        <v>535</v>
      </c>
      <c r="H909">
        <v>29</v>
      </c>
    </row>
    <row r="910" spans="1:8" x14ac:dyDescent="0.3">
      <c r="A910" s="11" t="s">
        <v>1462</v>
      </c>
      <c r="B910" s="8">
        <v>24081</v>
      </c>
      <c r="C910">
        <v>0</v>
      </c>
      <c r="D910" s="22">
        <v>7404</v>
      </c>
      <c r="E910" s="7" t="s">
        <v>12</v>
      </c>
      <c r="F910" s="7" t="s">
        <v>11</v>
      </c>
      <c r="G910" s="7" t="s">
        <v>13</v>
      </c>
      <c r="H910">
        <v>57</v>
      </c>
    </row>
    <row r="911" spans="1:8" x14ac:dyDescent="0.3">
      <c r="A911" s="13" t="s">
        <v>1461</v>
      </c>
      <c r="B911" s="8">
        <v>30578</v>
      </c>
      <c r="C911">
        <v>3</v>
      </c>
      <c r="D911" s="22">
        <v>7419</v>
      </c>
      <c r="E911" s="7" t="s">
        <v>11</v>
      </c>
      <c r="F911" s="7" t="s">
        <v>11</v>
      </c>
      <c r="G911" s="7" t="s">
        <v>42</v>
      </c>
      <c r="H911">
        <v>39</v>
      </c>
    </row>
    <row r="912" spans="1:8" x14ac:dyDescent="0.3">
      <c r="A912" s="11" t="s">
        <v>1460</v>
      </c>
      <c r="B912" s="8">
        <v>28806</v>
      </c>
      <c r="C912">
        <v>0</v>
      </c>
      <c r="D912" s="22">
        <v>7419</v>
      </c>
      <c r="E912" s="7" t="s">
        <v>11</v>
      </c>
      <c r="F912" s="7" t="s">
        <v>11</v>
      </c>
      <c r="G912" s="7" t="s">
        <v>23</v>
      </c>
      <c r="H912">
        <v>44</v>
      </c>
    </row>
    <row r="913" spans="1:8" x14ac:dyDescent="0.3">
      <c r="A913" s="13" t="s">
        <v>1459</v>
      </c>
      <c r="B913" s="8">
        <v>28826</v>
      </c>
      <c r="C913">
        <v>0</v>
      </c>
      <c r="D913" s="22">
        <v>7421</v>
      </c>
      <c r="E913" s="7" t="s">
        <v>11</v>
      </c>
      <c r="F913" s="7" t="s">
        <v>12</v>
      </c>
      <c r="G913" s="7" t="s">
        <v>23</v>
      </c>
      <c r="H913">
        <v>44</v>
      </c>
    </row>
    <row r="914" spans="1:8" x14ac:dyDescent="0.3">
      <c r="A914" s="11" t="s">
        <v>1458</v>
      </c>
      <c r="B914" s="8">
        <v>28362</v>
      </c>
      <c r="C914">
        <v>1</v>
      </c>
      <c r="D914" s="22">
        <v>7441</v>
      </c>
      <c r="E914" s="7" t="s">
        <v>12</v>
      </c>
      <c r="F914" s="7" t="s">
        <v>11</v>
      </c>
      <c r="G914" s="7" t="s">
        <v>42</v>
      </c>
      <c r="H914">
        <v>45</v>
      </c>
    </row>
    <row r="915" spans="1:8" x14ac:dyDescent="0.3">
      <c r="A915" s="13" t="s">
        <v>1457</v>
      </c>
      <c r="B915" s="8">
        <v>29099</v>
      </c>
      <c r="C915">
        <v>2</v>
      </c>
      <c r="D915" s="22">
        <v>7442</v>
      </c>
      <c r="E915" s="7" t="s">
        <v>12</v>
      </c>
      <c r="F915" s="7" t="s">
        <v>11</v>
      </c>
      <c r="G915" s="7" t="s">
        <v>42</v>
      </c>
      <c r="H915">
        <v>43</v>
      </c>
    </row>
    <row r="916" spans="1:8" x14ac:dyDescent="0.3">
      <c r="A916" s="11" t="s">
        <v>1456</v>
      </c>
      <c r="B916" s="8">
        <v>29409</v>
      </c>
      <c r="C916">
        <v>1</v>
      </c>
      <c r="D916" s="22">
        <v>7444</v>
      </c>
      <c r="E916" s="7" t="s">
        <v>11</v>
      </c>
      <c r="F916" s="7" t="s">
        <v>12</v>
      </c>
      <c r="G916" s="7" t="s">
        <v>23</v>
      </c>
      <c r="H916">
        <v>42</v>
      </c>
    </row>
    <row r="917" spans="1:8" x14ac:dyDescent="0.3">
      <c r="A917" s="13" t="s">
        <v>1455</v>
      </c>
      <c r="B917" s="8">
        <v>28393</v>
      </c>
      <c r="C917">
        <v>1</v>
      </c>
      <c r="D917" s="22">
        <v>7446</v>
      </c>
      <c r="E917" s="7" t="s">
        <v>12</v>
      </c>
      <c r="F917" s="7" t="s">
        <v>16</v>
      </c>
      <c r="G917" s="7" t="s">
        <v>42</v>
      </c>
      <c r="H917">
        <v>45</v>
      </c>
    </row>
    <row r="918" spans="1:8" x14ac:dyDescent="0.3">
      <c r="A918" s="11" t="s">
        <v>1454</v>
      </c>
      <c r="B918" s="8">
        <v>28398</v>
      </c>
      <c r="C918">
        <v>0</v>
      </c>
      <c r="D918" s="22">
        <v>7448</v>
      </c>
      <c r="E918" s="7" t="s">
        <v>12</v>
      </c>
      <c r="F918" s="7" t="s">
        <v>12</v>
      </c>
      <c r="G918" s="7" t="s">
        <v>356</v>
      </c>
      <c r="H918">
        <v>45</v>
      </c>
    </row>
    <row r="919" spans="1:8" x14ac:dyDescent="0.3">
      <c r="A919" s="13" t="s">
        <v>1453</v>
      </c>
      <c r="B919" s="8">
        <v>37043</v>
      </c>
      <c r="C919">
        <v>0</v>
      </c>
      <c r="D919" s="22">
        <v>7450</v>
      </c>
      <c r="E919" s="7" t="s">
        <v>11</v>
      </c>
      <c r="F919" s="7" t="s">
        <v>11</v>
      </c>
      <c r="G919" s="7" t="s">
        <v>23</v>
      </c>
      <c r="H919">
        <v>22</v>
      </c>
    </row>
    <row r="920" spans="1:8" x14ac:dyDescent="0.3">
      <c r="A920" s="11" t="s">
        <v>1452</v>
      </c>
      <c r="B920" s="8">
        <v>24688</v>
      </c>
      <c r="C920">
        <v>0</v>
      </c>
      <c r="D920" s="22">
        <v>7464</v>
      </c>
      <c r="E920" s="7" t="s">
        <v>12</v>
      </c>
      <c r="F920" s="7" t="s">
        <v>12</v>
      </c>
      <c r="G920" s="7" t="s">
        <v>13</v>
      </c>
      <c r="H920">
        <v>55</v>
      </c>
    </row>
    <row r="921" spans="1:8" x14ac:dyDescent="0.3">
      <c r="A921" s="13" t="s">
        <v>1451</v>
      </c>
      <c r="B921" s="8">
        <v>35230</v>
      </c>
      <c r="C921">
        <v>0</v>
      </c>
      <c r="D921" s="22">
        <v>7487</v>
      </c>
      <c r="E921" s="7" t="s">
        <v>11</v>
      </c>
      <c r="F921" s="7" t="s">
        <v>12</v>
      </c>
      <c r="G921" s="7" t="s">
        <v>23</v>
      </c>
      <c r="H921">
        <v>26</v>
      </c>
    </row>
    <row r="922" spans="1:8" x14ac:dyDescent="0.3">
      <c r="A922" s="11" t="s">
        <v>1450</v>
      </c>
      <c r="B922" s="8">
        <v>32492</v>
      </c>
      <c r="C922">
        <v>3</v>
      </c>
      <c r="D922" s="22">
        <v>7495</v>
      </c>
      <c r="E922" s="7" t="s">
        <v>11</v>
      </c>
      <c r="F922" s="7" t="s">
        <v>12</v>
      </c>
      <c r="G922" s="7" t="s">
        <v>200</v>
      </c>
      <c r="H922">
        <v>34</v>
      </c>
    </row>
    <row r="923" spans="1:8" x14ac:dyDescent="0.3">
      <c r="A923" s="13" t="s">
        <v>1449</v>
      </c>
      <c r="B923" s="8">
        <v>35731</v>
      </c>
      <c r="C923">
        <v>0</v>
      </c>
      <c r="D923" s="22">
        <v>7504</v>
      </c>
      <c r="E923" s="7" t="s">
        <v>11</v>
      </c>
      <c r="F923" s="7" t="s">
        <v>16</v>
      </c>
      <c r="G923" s="7" t="s">
        <v>23</v>
      </c>
      <c r="H923">
        <v>25</v>
      </c>
    </row>
    <row r="924" spans="1:8" x14ac:dyDescent="0.3">
      <c r="A924" s="11" t="s">
        <v>1448</v>
      </c>
      <c r="B924" s="8">
        <v>30507</v>
      </c>
      <c r="C924">
        <v>4</v>
      </c>
      <c r="D924" s="22">
        <v>7512</v>
      </c>
      <c r="E924" s="7" t="s">
        <v>12</v>
      </c>
      <c r="F924" s="7" t="s">
        <v>11</v>
      </c>
      <c r="G924" s="7" t="s">
        <v>42</v>
      </c>
      <c r="H924">
        <v>39</v>
      </c>
    </row>
    <row r="925" spans="1:8" x14ac:dyDescent="0.3">
      <c r="A925" s="13" t="s">
        <v>1447</v>
      </c>
      <c r="B925" s="8">
        <v>28781</v>
      </c>
      <c r="C925">
        <v>1</v>
      </c>
      <c r="D925" s="22">
        <v>7518</v>
      </c>
      <c r="E925" s="7" t="s">
        <v>11</v>
      </c>
      <c r="F925" s="7" t="s">
        <v>12</v>
      </c>
      <c r="G925" s="7" t="s">
        <v>23</v>
      </c>
      <c r="H925">
        <v>44</v>
      </c>
    </row>
    <row r="926" spans="1:8" x14ac:dyDescent="0.3">
      <c r="A926" s="11" t="s">
        <v>1446</v>
      </c>
      <c r="B926" s="8">
        <v>28043</v>
      </c>
      <c r="C926">
        <v>0</v>
      </c>
      <c r="D926" s="22">
        <v>7527</v>
      </c>
      <c r="E926" s="7" t="s">
        <v>12</v>
      </c>
      <c r="F926" s="7" t="s">
        <v>16</v>
      </c>
      <c r="G926" s="7" t="s">
        <v>23</v>
      </c>
      <c r="H926">
        <v>46</v>
      </c>
    </row>
    <row r="927" spans="1:8" x14ac:dyDescent="0.3">
      <c r="A927" s="13" t="s">
        <v>1445</v>
      </c>
      <c r="B927" s="8">
        <v>28838</v>
      </c>
      <c r="C927">
        <v>2</v>
      </c>
      <c r="D927" s="22">
        <v>7532</v>
      </c>
      <c r="E927" s="7" t="s">
        <v>11</v>
      </c>
      <c r="F927" s="7" t="s">
        <v>16</v>
      </c>
      <c r="G927" s="7" t="s">
        <v>13</v>
      </c>
      <c r="H927">
        <v>44</v>
      </c>
    </row>
    <row r="928" spans="1:8" x14ac:dyDescent="0.3">
      <c r="A928" s="11" t="s">
        <v>1444</v>
      </c>
      <c r="B928" s="8">
        <v>30916</v>
      </c>
      <c r="C928">
        <v>3</v>
      </c>
      <c r="D928" s="22">
        <v>7537</v>
      </c>
      <c r="E928" s="7" t="s">
        <v>11</v>
      </c>
      <c r="F928" s="7" t="s">
        <v>11</v>
      </c>
      <c r="G928" s="7" t="s">
        <v>23</v>
      </c>
      <c r="H928">
        <v>38</v>
      </c>
    </row>
    <row r="929" spans="1:8" x14ac:dyDescent="0.3">
      <c r="A929" s="13" t="s">
        <v>1443</v>
      </c>
      <c r="B929" s="8">
        <v>32492</v>
      </c>
      <c r="C929">
        <v>3</v>
      </c>
      <c r="D929" s="22">
        <v>7539</v>
      </c>
      <c r="E929" s="7" t="s">
        <v>11</v>
      </c>
      <c r="F929" s="7" t="s">
        <v>11</v>
      </c>
      <c r="G929" s="7" t="s">
        <v>23</v>
      </c>
      <c r="H929">
        <v>34</v>
      </c>
    </row>
    <row r="930" spans="1:8" x14ac:dyDescent="0.3">
      <c r="A930" s="11" t="s">
        <v>1442</v>
      </c>
      <c r="B930" s="8">
        <v>34560</v>
      </c>
      <c r="C930">
        <v>0</v>
      </c>
      <c r="D930" s="22">
        <v>7567</v>
      </c>
      <c r="E930" s="7" t="s">
        <v>11</v>
      </c>
      <c r="F930" s="7" t="s">
        <v>11</v>
      </c>
      <c r="G930" s="7" t="s">
        <v>300</v>
      </c>
      <c r="H930">
        <v>28</v>
      </c>
    </row>
    <row r="931" spans="1:8" x14ac:dyDescent="0.3">
      <c r="A931" s="13" t="s">
        <v>1441</v>
      </c>
      <c r="B931" s="8">
        <v>24670</v>
      </c>
      <c r="C931">
        <v>0</v>
      </c>
      <c r="D931" s="22">
        <v>7586</v>
      </c>
      <c r="E931" s="7" t="s">
        <v>12</v>
      </c>
      <c r="F931" s="7" t="s">
        <v>11</v>
      </c>
      <c r="G931" s="7" t="s">
        <v>13</v>
      </c>
      <c r="H931">
        <v>55</v>
      </c>
    </row>
    <row r="932" spans="1:8" x14ac:dyDescent="0.3">
      <c r="A932" s="11" t="s">
        <v>1440</v>
      </c>
      <c r="B932" s="8">
        <v>35703</v>
      </c>
      <c r="C932">
        <v>0</v>
      </c>
      <c r="D932" s="22">
        <v>7607</v>
      </c>
      <c r="E932" s="7" t="s">
        <v>11</v>
      </c>
      <c r="F932" s="7" t="s">
        <v>11</v>
      </c>
      <c r="G932" s="7" t="s">
        <v>23</v>
      </c>
      <c r="H932">
        <v>25</v>
      </c>
    </row>
    <row r="933" spans="1:8" x14ac:dyDescent="0.3">
      <c r="A933" s="13" t="s">
        <v>1439</v>
      </c>
      <c r="B933" s="8">
        <v>25022</v>
      </c>
      <c r="C933">
        <v>0</v>
      </c>
      <c r="D933" s="22">
        <v>7610</v>
      </c>
      <c r="E933" s="7" t="s">
        <v>12</v>
      </c>
      <c r="F933" s="7" t="s">
        <v>11</v>
      </c>
      <c r="G933" s="7" t="s">
        <v>23</v>
      </c>
      <c r="H933">
        <v>54</v>
      </c>
    </row>
    <row r="934" spans="1:8" x14ac:dyDescent="0.3">
      <c r="A934" s="11" t="s">
        <v>1438</v>
      </c>
      <c r="B934" s="8">
        <v>35325</v>
      </c>
      <c r="C934">
        <v>0</v>
      </c>
      <c r="D934" s="22">
        <v>7623</v>
      </c>
      <c r="E934" s="7" t="s">
        <v>11</v>
      </c>
      <c r="F934" s="7" t="s">
        <v>12</v>
      </c>
      <c r="G934" s="7" t="s">
        <v>42</v>
      </c>
      <c r="H934">
        <v>26</v>
      </c>
    </row>
    <row r="935" spans="1:8" x14ac:dyDescent="0.3">
      <c r="A935" s="13" t="s">
        <v>1437</v>
      </c>
      <c r="B935" s="8">
        <v>28822</v>
      </c>
      <c r="C935">
        <v>1</v>
      </c>
      <c r="D935" s="22">
        <v>7624</v>
      </c>
      <c r="E935" s="7" t="s">
        <v>11</v>
      </c>
      <c r="F935" s="7" t="s">
        <v>16</v>
      </c>
      <c r="G935" s="7" t="s">
        <v>42</v>
      </c>
      <c r="H935">
        <v>44</v>
      </c>
    </row>
    <row r="936" spans="1:8" x14ac:dyDescent="0.3">
      <c r="A936" s="11" t="s">
        <v>1436</v>
      </c>
      <c r="B936" s="8">
        <v>28800</v>
      </c>
      <c r="C936">
        <v>1</v>
      </c>
      <c r="D936" s="22">
        <v>7625</v>
      </c>
      <c r="E936" s="7" t="s">
        <v>11</v>
      </c>
      <c r="F936" s="7" t="s">
        <v>16</v>
      </c>
      <c r="G936" s="7" t="s">
        <v>42</v>
      </c>
      <c r="H936">
        <v>44</v>
      </c>
    </row>
    <row r="937" spans="1:8" x14ac:dyDescent="0.3">
      <c r="A937" s="13" t="s">
        <v>1435</v>
      </c>
      <c r="B937" s="8">
        <v>28823</v>
      </c>
      <c r="C937">
        <v>1</v>
      </c>
      <c r="D937" s="22">
        <v>7627</v>
      </c>
      <c r="E937" s="7" t="s">
        <v>11</v>
      </c>
      <c r="F937" s="7" t="s">
        <v>11</v>
      </c>
      <c r="G937" s="7" t="s">
        <v>42</v>
      </c>
      <c r="H937">
        <v>44</v>
      </c>
    </row>
    <row r="938" spans="1:8" x14ac:dyDescent="0.3">
      <c r="A938" s="11" t="s">
        <v>1434</v>
      </c>
      <c r="B938" s="8">
        <v>28726</v>
      </c>
      <c r="C938">
        <v>1</v>
      </c>
      <c r="D938" s="22">
        <v>7634</v>
      </c>
      <c r="E938" s="7" t="s">
        <v>11</v>
      </c>
      <c r="F938" s="7" t="s">
        <v>16</v>
      </c>
      <c r="G938" s="7" t="s">
        <v>13</v>
      </c>
      <c r="H938">
        <v>44</v>
      </c>
    </row>
    <row r="939" spans="1:8" x14ac:dyDescent="0.3">
      <c r="A939" s="13" t="s">
        <v>1433</v>
      </c>
      <c r="B939" s="8">
        <v>37238</v>
      </c>
      <c r="C939">
        <v>0</v>
      </c>
      <c r="D939" s="22">
        <v>7637</v>
      </c>
      <c r="E939" s="7" t="s">
        <v>11</v>
      </c>
      <c r="F939" s="7" t="s">
        <v>12</v>
      </c>
      <c r="G939" s="7" t="s">
        <v>23</v>
      </c>
      <c r="H939">
        <v>21</v>
      </c>
    </row>
    <row r="940" spans="1:8" x14ac:dyDescent="0.3">
      <c r="A940" s="11" t="s">
        <v>1432</v>
      </c>
      <c r="B940" s="8">
        <v>29392</v>
      </c>
      <c r="C940">
        <v>1</v>
      </c>
      <c r="D940" s="22">
        <v>7639</v>
      </c>
      <c r="E940" s="7" t="s">
        <v>11</v>
      </c>
      <c r="F940" s="7" t="s">
        <v>11</v>
      </c>
      <c r="G940" s="7" t="s">
        <v>247</v>
      </c>
      <c r="H940">
        <v>42</v>
      </c>
    </row>
    <row r="941" spans="1:8" x14ac:dyDescent="0.3">
      <c r="A941" s="13" t="s">
        <v>1431</v>
      </c>
      <c r="B941" s="8">
        <v>29426</v>
      </c>
      <c r="C941">
        <v>2</v>
      </c>
      <c r="D941" s="22">
        <v>7640</v>
      </c>
      <c r="E941" s="7" t="s">
        <v>11</v>
      </c>
      <c r="F941" s="7" t="s">
        <v>16</v>
      </c>
      <c r="G941" s="7" t="s">
        <v>13</v>
      </c>
      <c r="H941">
        <v>42</v>
      </c>
    </row>
    <row r="942" spans="1:8" x14ac:dyDescent="0.3">
      <c r="A942" s="11" t="s">
        <v>1430</v>
      </c>
      <c r="B942" s="8">
        <v>36326</v>
      </c>
      <c r="C942">
        <v>0</v>
      </c>
      <c r="D942" s="22">
        <v>7642</v>
      </c>
      <c r="E942" s="7" t="s">
        <v>11</v>
      </c>
      <c r="F942" s="7" t="s">
        <v>11</v>
      </c>
      <c r="G942" s="7" t="s">
        <v>535</v>
      </c>
      <c r="H942">
        <v>23</v>
      </c>
    </row>
    <row r="943" spans="1:8" x14ac:dyDescent="0.3">
      <c r="A943" s="13" t="s">
        <v>1429</v>
      </c>
      <c r="B943" s="8">
        <v>29510</v>
      </c>
      <c r="C943">
        <v>1</v>
      </c>
      <c r="D943" s="22">
        <v>7651</v>
      </c>
      <c r="E943" s="7" t="s">
        <v>11</v>
      </c>
      <c r="F943" s="7" t="s">
        <v>11</v>
      </c>
      <c r="G943" s="7" t="s">
        <v>247</v>
      </c>
      <c r="H943">
        <v>42</v>
      </c>
    </row>
    <row r="944" spans="1:8" x14ac:dyDescent="0.3">
      <c r="A944" s="11" t="s">
        <v>1428</v>
      </c>
      <c r="B944" s="8">
        <v>34191</v>
      </c>
      <c r="C944">
        <v>0</v>
      </c>
      <c r="D944" s="22">
        <v>7651</v>
      </c>
      <c r="E944" s="7" t="s">
        <v>11</v>
      </c>
      <c r="F944" s="7" t="s">
        <v>11</v>
      </c>
      <c r="G944" s="7" t="s">
        <v>23</v>
      </c>
      <c r="H944">
        <v>29</v>
      </c>
    </row>
    <row r="945" spans="1:8" x14ac:dyDescent="0.3">
      <c r="A945" s="13" t="s">
        <v>1427</v>
      </c>
      <c r="B945" s="8">
        <v>36068</v>
      </c>
      <c r="C945">
        <v>0</v>
      </c>
      <c r="D945" s="22">
        <v>7652</v>
      </c>
      <c r="E945" s="7" t="s">
        <v>11</v>
      </c>
      <c r="F945" s="7" t="s">
        <v>12</v>
      </c>
      <c r="G945" s="7" t="s">
        <v>249</v>
      </c>
      <c r="H945">
        <v>24</v>
      </c>
    </row>
    <row r="946" spans="1:8" x14ac:dyDescent="0.3">
      <c r="A946" s="11" t="s">
        <v>1426</v>
      </c>
      <c r="B946" s="8">
        <v>24103</v>
      </c>
      <c r="C946">
        <v>0</v>
      </c>
      <c r="D946" s="22">
        <v>7658</v>
      </c>
      <c r="E946" s="7" t="s">
        <v>12</v>
      </c>
      <c r="F946" s="7" t="s">
        <v>12</v>
      </c>
      <c r="G946" s="7" t="s">
        <v>23</v>
      </c>
      <c r="H946">
        <v>57</v>
      </c>
    </row>
    <row r="947" spans="1:8" x14ac:dyDescent="0.3">
      <c r="A947" s="13" t="s">
        <v>1425</v>
      </c>
      <c r="B947" s="8">
        <v>28042</v>
      </c>
      <c r="C947">
        <v>2</v>
      </c>
      <c r="D947" s="22">
        <v>7662</v>
      </c>
      <c r="E947" s="7" t="s">
        <v>11</v>
      </c>
      <c r="F947" s="7" t="s">
        <v>16</v>
      </c>
      <c r="G947" s="7" t="s">
        <v>42</v>
      </c>
      <c r="H947">
        <v>46</v>
      </c>
    </row>
    <row r="948" spans="1:8" x14ac:dyDescent="0.3">
      <c r="A948" s="11" t="s">
        <v>1424</v>
      </c>
      <c r="B948" s="8">
        <v>35393</v>
      </c>
      <c r="C948">
        <v>0</v>
      </c>
      <c r="D948" s="22">
        <v>7671</v>
      </c>
      <c r="E948" s="7" t="s">
        <v>11</v>
      </c>
      <c r="F948" s="7" t="s">
        <v>11</v>
      </c>
      <c r="G948" s="7" t="s">
        <v>632</v>
      </c>
      <c r="H948">
        <v>26</v>
      </c>
    </row>
    <row r="949" spans="1:8" x14ac:dyDescent="0.3">
      <c r="A949" s="13" t="s">
        <v>1423</v>
      </c>
      <c r="B949" s="8">
        <v>34955</v>
      </c>
      <c r="C949">
        <v>0</v>
      </c>
      <c r="D949" s="22">
        <v>7676</v>
      </c>
      <c r="E949" s="7" t="s">
        <v>11</v>
      </c>
      <c r="F949" s="7" t="s">
        <v>16</v>
      </c>
      <c r="G949" s="7" t="s">
        <v>23</v>
      </c>
      <c r="H949">
        <v>27</v>
      </c>
    </row>
    <row r="950" spans="1:8" x14ac:dyDescent="0.3">
      <c r="A950" s="11" t="s">
        <v>1422</v>
      </c>
      <c r="B950" s="8">
        <v>26217</v>
      </c>
      <c r="C950">
        <v>0</v>
      </c>
      <c r="D950" s="22">
        <v>7681</v>
      </c>
      <c r="E950" s="7" t="s">
        <v>11</v>
      </c>
      <c r="F950" s="7" t="s">
        <v>16</v>
      </c>
      <c r="G950" s="7" t="s">
        <v>13</v>
      </c>
      <c r="H950">
        <v>51</v>
      </c>
    </row>
    <row r="951" spans="1:8" x14ac:dyDescent="0.3">
      <c r="A951" s="13" t="s">
        <v>1421</v>
      </c>
      <c r="B951" s="8">
        <v>29939</v>
      </c>
      <c r="C951">
        <v>1</v>
      </c>
      <c r="D951" s="22">
        <v>7681</v>
      </c>
      <c r="E951" s="7" t="s">
        <v>11</v>
      </c>
      <c r="F951" s="7" t="s">
        <v>11</v>
      </c>
      <c r="G951" s="7" t="s">
        <v>516</v>
      </c>
      <c r="H951">
        <v>41</v>
      </c>
    </row>
    <row r="952" spans="1:8" x14ac:dyDescent="0.3">
      <c r="A952" s="11" t="s">
        <v>1420</v>
      </c>
      <c r="B952" s="8">
        <v>30303</v>
      </c>
      <c r="C952">
        <v>3</v>
      </c>
      <c r="D952" s="22">
        <v>7683</v>
      </c>
      <c r="E952" s="7" t="s">
        <v>11</v>
      </c>
      <c r="F952" s="7" t="s">
        <v>16</v>
      </c>
      <c r="G952" s="7" t="s">
        <v>13</v>
      </c>
      <c r="H952">
        <v>40</v>
      </c>
    </row>
    <row r="953" spans="1:8" x14ac:dyDescent="0.3">
      <c r="A953" s="13" t="s">
        <v>1419</v>
      </c>
      <c r="B953" s="8">
        <v>31970</v>
      </c>
      <c r="C953">
        <v>3</v>
      </c>
      <c r="D953" s="22">
        <v>7685</v>
      </c>
      <c r="E953" s="7" t="s">
        <v>11</v>
      </c>
      <c r="F953" s="7" t="s">
        <v>12</v>
      </c>
      <c r="G953" s="7" t="s">
        <v>300</v>
      </c>
      <c r="H953">
        <v>35</v>
      </c>
    </row>
    <row r="954" spans="1:8" x14ac:dyDescent="0.3">
      <c r="A954" s="11" t="s">
        <v>1418</v>
      </c>
      <c r="B954" s="8">
        <v>28853</v>
      </c>
      <c r="C954">
        <v>2</v>
      </c>
      <c r="D954" s="22">
        <v>7727</v>
      </c>
      <c r="E954" s="7" t="s">
        <v>16</v>
      </c>
      <c r="F954" s="7" t="s">
        <v>11</v>
      </c>
      <c r="G954" s="7" t="s">
        <v>42</v>
      </c>
      <c r="H954">
        <v>44</v>
      </c>
    </row>
    <row r="955" spans="1:8" x14ac:dyDescent="0.3">
      <c r="A955" s="13" t="s">
        <v>1417</v>
      </c>
      <c r="B955" s="8">
        <v>29008</v>
      </c>
      <c r="C955">
        <v>1</v>
      </c>
      <c r="D955" s="22">
        <v>7727</v>
      </c>
      <c r="E955" s="7" t="s">
        <v>11</v>
      </c>
      <c r="F955" s="7" t="s">
        <v>12</v>
      </c>
      <c r="G955" s="7" t="s">
        <v>23</v>
      </c>
      <c r="H955">
        <v>44</v>
      </c>
    </row>
    <row r="956" spans="1:8" x14ac:dyDescent="0.3">
      <c r="A956" s="11" t="s">
        <v>1416</v>
      </c>
      <c r="B956" s="8">
        <v>29474</v>
      </c>
      <c r="C956">
        <v>2</v>
      </c>
      <c r="D956" s="22">
        <v>7730</v>
      </c>
      <c r="E956" s="7" t="s">
        <v>12</v>
      </c>
      <c r="F956" s="7" t="s">
        <v>16</v>
      </c>
      <c r="G956" s="7" t="s">
        <v>168</v>
      </c>
      <c r="H956">
        <v>42</v>
      </c>
    </row>
    <row r="957" spans="1:8" x14ac:dyDescent="0.3">
      <c r="A957" s="13" t="s">
        <v>1415</v>
      </c>
      <c r="B957" s="8">
        <v>28828</v>
      </c>
      <c r="C957">
        <v>2</v>
      </c>
      <c r="D957" s="22">
        <v>7731</v>
      </c>
      <c r="E957" s="7" t="s">
        <v>12</v>
      </c>
      <c r="F957" s="7" t="s">
        <v>11</v>
      </c>
      <c r="G957" s="7" t="s">
        <v>13</v>
      </c>
      <c r="H957">
        <v>44</v>
      </c>
    </row>
    <row r="958" spans="1:8" x14ac:dyDescent="0.3">
      <c r="A958" s="11" t="s">
        <v>1414</v>
      </c>
      <c r="B958" s="8">
        <v>28366</v>
      </c>
      <c r="C958">
        <v>0</v>
      </c>
      <c r="D958" s="22">
        <v>7732</v>
      </c>
      <c r="E958" s="7" t="s">
        <v>11</v>
      </c>
      <c r="F958" s="7" t="s">
        <v>12</v>
      </c>
      <c r="G958" s="7" t="s">
        <v>23</v>
      </c>
      <c r="H958">
        <v>45</v>
      </c>
    </row>
    <row r="959" spans="1:8" x14ac:dyDescent="0.3">
      <c r="A959" s="13" t="s">
        <v>1413</v>
      </c>
      <c r="B959" s="8">
        <v>23941</v>
      </c>
      <c r="C959">
        <v>0</v>
      </c>
      <c r="D959" s="22">
        <v>7736</v>
      </c>
      <c r="E959" s="7" t="s">
        <v>12</v>
      </c>
      <c r="F959" s="7" t="s">
        <v>11</v>
      </c>
      <c r="G959" s="7" t="s">
        <v>13</v>
      </c>
      <c r="H959">
        <v>57</v>
      </c>
    </row>
    <row r="960" spans="1:8" x14ac:dyDescent="0.3">
      <c r="A960" s="11" t="s">
        <v>1412</v>
      </c>
      <c r="B960" s="8">
        <v>28737</v>
      </c>
      <c r="C960">
        <v>2</v>
      </c>
      <c r="D960" s="22">
        <v>7740</v>
      </c>
      <c r="E960" s="7" t="s">
        <v>16</v>
      </c>
      <c r="F960" s="7" t="s">
        <v>16</v>
      </c>
      <c r="G960" s="7" t="s">
        <v>42</v>
      </c>
      <c r="H960">
        <v>44</v>
      </c>
    </row>
    <row r="961" spans="1:8" x14ac:dyDescent="0.3">
      <c r="A961" s="13" t="s">
        <v>1411</v>
      </c>
      <c r="B961" s="8">
        <v>28106</v>
      </c>
      <c r="C961">
        <v>1</v>
      </c>
      <c r="D961" s="22">
        <v>7742</v>
      </c>
      <c r="E961" s="7" t="s">
        <v>12</v>
      </c>
      <c r="F961" s="7" t="s">
        <v>11</v>
      </c>
      <c r="G961" s="7" t="s">
        <v>13</v>
      </c>
      <c r="H961">
        <v>46</v>
      </c>
    </row>
    <row r="962" spans="1:8" x14ac:dyDescent="0.3">
      <c r="A962" s="11" t="s">
        <v>1410</v>
      </c>
      <c r="B962" s="8">
        <v>29767</v>
      </c>
      <c r="C962">
        <v>2</v>
      </c>
      <c r="D962" s="22">
        <v>7749</v>
      </c>
      <c r="E962" s="7" t="s">
        <v>11</v>
      </c>
      <c r="F962" s="7" t="s">
        <v>16</v>
      </c>
      <c r="G962" s="7" t="s">
        <v>23</v>
      </c>
      <c r="H962">
        <v>41</v>
      </c>
    </row>
    <row r="963" spans="1:8" x14ac:dyDescent="0.3">
      <c r="A963" s="13" t="s">
        <v>1409</v>
      </c>
      <c r="B963" s="8">
        <v>35785</v>
      </c>
      <c r="C963">
        <v>0</v>
      </c>
      <c r="D963" s="22">
        <v>7763</v>
      </c>
      <c r="E963" s="7" t="s">
        <v>11</v>
      </c>
      <c r="F963" s="7" t="s">
        <v>16</v>
      </c>
      <c r="G963" s="7" t="s">
        <v>23</v>
      </c>
      <c r="H963">
        <v>25</v>
      </c>
    </row>
    <row r="964" spans="1:8" x14ac:dyDescent="0.3">
      <c r="A964" s="11" t="s">
        <v>1408</v>
      </c>
      <c r="B964" s="8">
        <v>27369</v>
      </c>
      <c r="C964">
        <v>0</v>
      </c>
      <c r="D964" s="22">
        <v>7790</v>
      </c>
      <c r="E964" s="7" t="s">
        <v>16</v>
      </c>
      <c r="F964" s="7" t="s">
        <v>12</v>
      </c>
      <c r="G964" s="7" t="s">
        <v>13</v>
      </c>
      <c r="H964">
        <v>48</v>
      </c>
    </row>
    <row r="965" spans="1:8" x14ac:dyDescent="0.3">
      <c r="A965" s="13" t="s">
        <v>1407</v>
      </c>
      <c r="B965" s="8">
        <v>36519</v>
      </c>
      <c r="C965">
        <v>0</v>
      </c>
      <c r="D965" s="22">
        <v>7795</v>
      </c>
      <c r="E965" s="7" t="s">
        <v>11</v>
      </c>
      <c r="F965" s="7" t="s">
        <v>11</v>
      </c>
      <c r="G965" s="7" t="s">
        <v>535</v>
      </c>
      <c r="H965">
        <v>23</v>
      </c>
    </row>
    <row r="966" spans="1:8" x14ac:dyDescent="0.3">
      <c r="A966" s="11" t="s">
        <v>1406</v>
      </c>
      <c r="B966" s="8">
        <v>35766</v>
      </c>
      <c r="C966">
        <v>0</v>
      </c>
      <c r="D966" s="22">
        <v>7804</v>
      </c>
      <c r="E966" s="7" t="s">
        <v>11</v>
      </c>
      <c r="F966" s="7" t="s">
        <v>12</v>
      </c>
      <c r="G966" s="7" t="s">
        <v>23</v>
      </c>
      <c r="H966">
        <v>25</v>
      </c>
    </row>
    <row r="967" spans="1:8" x14ac:dyDescent="0.3">
      <c r="A967" s="13" t="s">
        <v>1405</v>
      </c>
      <c r="B967" s="8">
        <v>27342</v>
      </c>
      <c r="C967">
        <v>0</v>
      </c>
      <c r="D967" s="22">
        <v>7804</v>
      </c>
      <c r="E967" s="7" t="s">
        <v>11</v>
      </c>
      <c r="F967" s="7" t="s">
        <v>12</v>
      </c>
      <c r="G967" s="7" t="s">
        <v>13</v>
      </c>
      <c r="H967">
        <v>48</v>
      </c>
    </row>
    <row r="968" spans="1:8" x14ac:dyDescent="0.3">
      <c r="A968" s="11" t="s">
        <v>1404</v>
      </c>
      <c r="B968" s="8">
        <v>33593</v>
      </c>
      <c r="C968">
        <v>3</v>
      </c>
      <c r="D968" s="22">
        <v>7813</v>
      </c>
      <c r="E968" s="7" t="s">
        <v>11</v>
      </c>
      <c r="F968" s="7" t="s">
        <v>16</v>
      </c>
      <c r="G968" s="7" t="s">
        <v>23</v>
      </c>
      <c r="H968">
        <v>31</v>
      </c>
    </row>
    <row r="969" spans="1:8" x14ac:dyDescent="0.3">
      <c r="A969" s="13" t="s">
        <v>1403</v>
      </c>
      <c r="B969" s="8">
        <v>32793</v>
      </c>
      <c r="C969">
        <v>3</v>
      </c>
      <c r="D969" s="22">
        <v>7824</v>
      </c>
      <c r="E969" s="7" t="s">
        <v>11</v>
      </c>
      <c r="F969" s="7" t="s">
        <v>11</v>
      </c>
      <c r="G969" s="7" t="s">
        <v>23</v>
      </c>
      <c r="H969">
        <v>33</v>
      </c>
    </row>
    <row r="970" spans="1:8" x14ac:dyDescent="0.3">
      <c r="A970" s="11" t="s">
        <v>1402</v>
      </c>
      <c r="B970" s="8">
        <v>37169</v>
      </c>
      <c r="C970">
        <v>0</v>
      </c>
      <c r="D970" s="22">
        <v>7845</v>
      </c>
      <c r="E970" s="7" t="s">
        <v>11</v>
      </c>
      <c r="F970" s="7" t="s">
        <v>11</v>
      </c>
      <c r="G970" s="7" t="s">
        <v>23</v>
      </c>
      <c r="H970">
        <v>21</v>
      </c>
    </row>
    <row r="971" spans="1:8" x14ac:dyDescent="0.3">
      <c r="A971" s="13" t="s">
        <v>1401</v>
      </c>
      <c r="B971" s="8">
        <v>34655</v>
      </c>
      <c r="C971">
        <v>0</v>
      </c>
      <c r="D971" s="22">
        <v>7852</v>
      </c>
      <c r="E971" s="7" t="s">
        <v>11</v>
      </c>
      <c r="F971" s="7" t="s">
        <v>12</v>
      </c>
      <c r="G971" s="7" t="s">
        <v>23</v>
      </c>
      <c r="H971">
        <v>28</v>
      </c>
    </row>
    <row r="972" spans="1:8" x14ac:dyDescent="0.3">
      <c r="A972" s="11" t="s">
        <v>1400</v>
      </c>
      <c r="B972" s="8">
        <v>22929</v>
      </c>
      <c r="C972">
        <v>0</v>
      </c>
      <c r="D972" s="22">
        <v>7896</v>
      </c>
      <c r="E972" s="7" t="s">
        <v>12</v>
      </c>
      <c r="F972" s="7" t="s">
        <v>11</v>
      </c>
      <c r="G972" s="7" t="s">
        <v>13</v>
      </c>
      <c r="H972">
        <v>60</v>
      </c>
    </row>
    <row r="973" spans="1:8" x14ac:dyDescent="0.3">
      <c r="A973" s="13" t="s">
        <v>1399</v>
      </c>
      <c r="B973" s="8">
        <v>28326</v>
      </c>
      <c r="C973">
        <v>0</v>
      </c>
      <c r="D973" s="22">
        <v>7935</v>
      </c>
      <c r="E973" s="7" t="s">
        <v>11</v>
      </c>
      <c r="F973" s="7" t="s">
        <v>16</v>
      </c>
      <c r="G973" s="7" t="s">
        <v>247</v>
      </c>
      <c r="H973">
        <v>45</v>
      </c>
    </row>
    <row r="974" spans="1:8" x14ac:dyDescent="0.3">
      <c r="A974" s="11" t="s">
        <v>1398</v>
      </c>
      <c r="B974" s="8">
        <v>32079</v>
      </c>
      <c r="C974">
        <v>3</v>
      </c>
      <c r="D974" s="22">
        <v>7948</v>
      </c>
      <c r="E974" s="7" t="s">
        <v>11</v>
      </c>
      <c r="F974" s="7" t="s">
        <v>12</v>
      </c>
      <c r="G974" s="7" t="s">
        <v>200</v>
      </c>
      <c r="H974">
        <v>35</v>
      </c>
    </row>
    <row r="975" spans="1:8" x14ac:dyDescent="0.3">
      <c r="A975" s="13" t="s">
        <v>1397</v>
      </c>
      <c r="B975" s="8">
        <v>24297</v>
      </c>
      <c r="C975">
        <v>0</v>
      </c>
      <c r="D975" s="22">
        <v>7954</v>
      </c>
      <c r="E975" s="7" t="s">
        <v>12</v>
      </c>
      <c r="F975" s="7" t="s">
        <v>12</v>
      </c>
      <c r="G975" s="7" t="s">
        <v>23</v>
      </c>
      <c r="H975">
        <v>56</v>
      </c>
    </row>
    <row r="976" spans="1:8" x14ac:dyDescent="0.3">
      <c r="A976" s="11" t="s">
        <v>1396</v>
      </c>
      <c r="B976" s="8">
        <v>29948</v>
      </c>
      <c r="C976">
        <v>3</v>
      </c>
      <c r="D976" s="22">
        <v>7955</v>
      </c>
      <c r="E976" s="7" t="s">
        <v>11</v>
      </c>
      <c r="F976" s="7" t="s">
        <v>11</v>
      </c>
      <c r="G976" s="7" t="s">
        <v>42</v>
      </c>
      <c r="H976">
        <v>41</v>
      </c>
    </row>
    <row r="977" spans="1:8" x14ac:dyDescent="0.3">
      <c r="A977" s="13" t="s">
        <v>1395</v>
      </c>
      <c r="B977" s="8">
        <v>25738</v>
      </c>
      <c r="C977">
        <v>0</v>
      </c>
      <c r="D977" s="22">
        <v>7958</v>
      </c>
      <c r="E977" s="7" t="s">
        <v>11</v>
      </c>
      <c r="F977" s="7" t="s">
        <v>11</v>
      </c>
      <c r="G977" s="7" t="s">
        <v>13</v>
      </c>
      <c r="H977">
        <v>52</v>
      </c>
    </row>
    <row r="978" spans="1:8" x14ac:dyDescent="0.3">
      <c r="A978" s="11" t="s">
        <v>1394</v>
      </c>
      <c r="B978" s="8">
        <v>27616</v>
      </c>
      <c r="C978">
        <v>1</v>
      </c>
      <c r="D978" s="22">
        <v>7967</v>
      </c>
      <c r="E978" s="7" t="s">
        <v>11</v>
      </c>
      <c r="F978" s="7" t="s">
        <v>11</v>
      </c>
      <c r="G978" s="7" t="s">
        <v>13</v>
      </c>
      <c r="H978">
        <v>47</v>
      </c>
    </row>
    <row r="979" spans="1:8" x14ac:dyDescent="0.3">
      <c r="A979" s="13" t="s">
        <v>1393</v>
      </c>
      <c r="B979" s="8">
        <v>26626</v>
      </c>
      <c r="C979">
        <v>0</v>
      </c>
      <c r="D979" s="22">
        <v>7980</v>
      </c>
      <c r="E979" s="7" t="s">
        <v>11</v>
      </c>
      <c r="F979" s="7" t="s">
        <v>11</v>
      </c>
      <c r="G979" s="7" t="s">
        <v>13</v>
      </c>
      <c r="H979">
        <v>50</v>
      </c>
    </row>
    <row r="980" spans="1:8" x14ac:dyDescent="0.3">
      <c r="A980" s="11" t="s">
        <v>1392</v>
      </c>
      <c r="B980" s="8">
        <v>30556</v>
      </c>
      <c r="C980">
        <v>3</v>
      </c>
      <c r="D980" s="22">
        <v>7986</v>
      </c>
      <c r="E980" s="7" t="s">
        <v>11</v>
      </c>
      <c r="F980" s="7" t="s">
        <v>16</v>
      </c>
      <c r="G980" s="7" t="s">
        <v>247</v>
      </c>
      <c r="H980">
        <v>39</v>
      </c>
    </row>
    <row r="981" spans="1:8" x14ac:dyDescent="0.3">
      <c r="A981" s="13" t="s">
        <v>1391</v>
      </c>
      <c r="B981" s="8">
        <v>30548</v>
      </c>
      <c r="C981">
        <v>3</v>
      </c>
      <c r="D981" s="22">
        <v>7986</v>
      </c>
      <c r="E981" s="7" t="s">
        <v>11</v>
      </c>
      <c r="F981" s="7" t="s">
        <v>12</v>
      </c>
      <c r="G981" s="7" t="s">
        <v>247</v>
      </c>
      <c r="H981">
        <v>39</v>
      </c>
    </row>
    <row r="982" spans="1:8" x14ac:dyDescent="0.3">
      <c r="A982" s="11" t="s">
        <v>1390</v>
      </c>
      <c r="B982" s="8">
        <v>22880</v>
      </c>
      <c r="C982">
        <v>0</v>
      </c>
      <c r="D982" s="22">
        <v>8005</v>
      </c>
      <c r="E982" s="7" t="s">
        <v>12</v>
      </c>
      <c r="F982" s="7" t="s">
        <v>16</v>
      </c>
      <c r="G982" s="7" t="s">
        <v>13</v>
      </c>
      <c r="H982">
        <v>60</v>
      </c>
    </row>
    <row r="983" spans="1:8" x14ac:dyDescent="0.3">
      <c r="A983" s="13" t="s">
        <v>1389</v>
      </c>
      <c r="B983" s="8">
        <v>34960</v>
      </c>
      <c r="C983">
        <v>0</v>
      </c>
      <c r="D983" s="22">
        <v>8015</v>
      </c>
      <c r="E983" s="7" t="s">
        <v>11</v>
      </c>
      <c r="F983" s="7" t="s">
        <v>12</v>
      </c>
      <c r="G983" s="7" t="s">
        <v>23</v>
      </c>
      <c r="H983">
        <v>27</v>
      </c>
    </row>
    <row r="984" spans="1:8" x14ac:dyDescent="0.3">
      <c r="A984" s="11" t="s">
        <v>1388</v>
      </c>
      <c r="B984" s="8">
        <v>29533</v>
      </c>
      <c r="C984">
        <v>2</v>
      </c>
      <c r="D984" s="22">
        <v>8017</v>
      </c>
      <c r="E984" s="7" t="s">
        <v>11</v>
      </c>
      <c r="F984" s="7" t="s">
        <v>11</v>
      </c>
      <c r="G984" s="7" t="s">
        <v>23</v>
      </c>
      <c r="H984">
        <v>42</v>
      </c>
    </row>
    <row r="985" spans="1:8" x14ac:dyDescent="0.3">
      <c r="A985" s="13" t="s">
        <v>1387</v>
      </c>
      <c r="B985" s="8">
        <v>32815</v>
      </c>
      <c r="C985">
        <v>3</v>
      </c>
      <c r="D985" s="22">
        <v>8021</v>
      </c>
      <c r="E985" s="7" t="s">
        <v>11</v>
      </c>
      <c r="F985" s="7" t="s">
        <v>16</v>
      </c>
      <c r="G985" s="7" t="s">
        <v>23</v>
      </c>
      <c r="H985">
        <v>33</v>
      </c>
    </row>
    <row r="986" spans="1:8" x14ac:dyDescent="0.3">
      <c r="A986" s="11" t="s">
        <v>1386</v>
      </c>
      <c r="B986" s="8">
        <v>28688</v>
      </c>
      <c r="C986">
        <v>1</v>
      </c>
      <c r="D986" s="22">
        <v>8023</v>
      </c>
      <c r="E986" s="7" t="s">
        <v>11</v>
      </c>
      <c r="F986" s="7" t="s">
        <v>12</v>
      </c>
      <c r="G986" s="7" t="s">
        <v>23</v>
      </c>
      <c r="H986">
        <v>44</v>
      </c>
    </row>
    <row r="987" spans="1:8" x14ac:dyDescent="0.3">
      <c r="A987" s="13" t="s">
        <v>1385</v>
      </c>
      <c r="B987" s="8">
        <v>28114</v>
      </c>
      <c r="C987">
        <v>0</v>
      </c>
      <c r="D987" s="22">
        <v>8027</v>
      </c>
      <c r="E987" s="7" t="s">
        <v>11</v>
      </c>
      <c r="F987" s="7" t="s">
        <v>11</v>
      </c>
      <c r="G987" s="7" t="s">
        <v>23</v>
      </c>
      <c r="H987">
        <v>46</v>
      </c>
    </row>
    <row r="988" spans="1:8" x14ac:dyDescent="0.3">
      <c r="A988" s="11" t="s">
        <v>1384</v>
      </c>
      <c r="B988" s="8">
        <v>28435</v>
      </c>
      <c r="C988">
        <v>2</v>
      </c>
      <c r="D988" s="22">
        <v>8028</v>
      </c>
      <c r="E988" s="7" t="s">
        <v>12</v>
      </c>
      <c r="F988" s="7" t="s">
        <v>11</v>
      </c>
      <c r="G988" s="7" t="s">
        <v>42</v>
      </c>
      <c r="H988">
        <v>45</v>
      </c>
    </row>
    <row r="989" spans="1:8" x14ac:dyDescent="0.3">
      <c r="A989" s="13" t="s">
        <v>1383</v>
      </c>
      <c r="B989" s="8">
        <v>37967</v>
      </c>
      <c r="C989">
        <v>0</v>
      </c>
      <c r="D989" s="22">
        <v>8036</v>
      </c>
      <c r="E989" s="7" t="s">
        <v>11</v>
      </c>
      <c r="F989" s="7" t="s">
        <v>11</v>
      </c>
      <c r="G989" s="7" t="s">
        <v>23</v>
      </c>
      <c r="H989">
        <v>19</v>
      </c>
    </row>
    <row r="990" spans="1:8" x14ac:dyDescent="0.3">
      <c r="A990" s="11" t="s">
        <v>1382</v>
      </c>
      <c r="B990" s="8">
        <v>31379</v>
      </c>
      <c r="C990">
        <v>3</v>
      </c>
      <c r="D990" s="22">
        <v>8059</v>
      </c>
      <c r="E990" s="7" t="s">
        <v>11</v>
      </c>
      <c r="F990" s="7" t="s">
        <v>12</v>
      </c>
      <c r="G990" s="7" t="s">
        <v>23</v>
      </c>
      <c r="H990">
        <v>37</v>
      </c>
    </row>
    <row r="991" spans="1:8" x14ac:dyDescent="0.3">
      <c r="A991" s="13" t="s">
        <v>1381</v>
      </c>
      <c r="B991" s="8">
        <v>30312</v>
      </c>
      <c r="C991">
        <v>3</v>
      </c>
      <c r="D991" s="22">
        <v>8060</v>
      </c>
      <c r="E991" s="7" t="s">
        <v>11</v>
      </c>
      <c r="F991" s="7" t="s">
        <v>12</v>
      </c>
      <c r="G991" s="7" t="s">
        <v>23</v>
      </c>
      <c r="H991">
        <v>40</v>
      </c>
    </row>
    <row r="992" spans="1:8" x14ac:dyDescent="0.3">
      <c r="A992" s="11" t="s">
        <v>1380</v>
      </c>
      <c r="B992" s="8">
        <v>25914</v>
      </c>
      <c r="C992">
        <v>0</v>
      </c>
      <c r="D992" s="22">
        <v>8062</v>
      </c>
      <c r="E992" s="7" t="s">
        <v>11</v>
      </c>
      <c r="F992" s="7" t="s">
        <v>16</v>
      </c>
      <c r="G992" s="7" t="s">
        <v>13</v>
      </c>
      <c r="H992">
        <v>52</v>
      </c>
    </row>
    <row r="993" spans="1:8" x14ac:dyDescent="0.3">
      <c r="A993" s="13" t="s">
        <v>1379</v>
      </c>
      <c r="B993" s="8">
        <v>27573</v>
      </c>
      <c r="C993">
        <v>1</v>
      </c>
      <c r="D993" s="22">
        <v>8063</v>
      </c>
      <c r="E993" s="7" t="s">
        <v>12</v>
      </c>
      <c r="F993" s="7" t="s">
        <v>12</v>
      </c>
      <c r="G993" s="7" t="s">
        <v>42</v>
      </c>
      <c r="H993">
        <v>47</v>
      </c>
    </row>
    <row r="994" spans="1:8" x14ac:dyDescent="0.3">
      <c r="A994" s="11" t="s">
        <v>1378</v>
      </c>
      <c r="B994" s="8">
        <v>23965</v>
      </c>
      <c r="C994">
        <v>0</v>
      </c>
      <c r="D994" s="22">
        <v>8068</v>
      </c>
      <c r="E994" s="7" t="s">
        <v>12</v>
      </c>
      <c r="F994" s="7" t="s">
        <v>16</v>
      </c>
      <c r="G994" s="7" t="s">
        <v>13</v>
      </c>
      <c r="H994">
        <v>57</v>
      </c>
    </row>
    <row r="995" spans="1:8" x14ac:dyDescent="0.3">
      <c r="A995" s="13" t="s">
        <v>1377</v>
      </c>
      <c r="B995" s="8">
        <v>27743</v>
      </c>
      <c r="C995">
        <v>1</v>
      </c>
      <c r="D995" s="22">
        <v>8068</v>
      </c>
      <c r="E995" s="7" t="s">
        <v>12</v>
      </c>
      <c r="F995" s="7" t="s">
        <v>11</v>
      </c>
      <c r="G995" s="7" t="s">
        <v>42</v>
      </c>
      <c r="H995">
        <v>47</v>
      </c>
    </row>
    <row r="996" spans="1:8" x14ac:dyDescent="0.3">
      <c r="A996" s="11" t="s">
        <v>1376</v>
      </c>
      <c r="B996" s="8">
        <v>24036</v>
      </c>
      <c r="C996">
        <v>0</v>
      </c>
      <c r="D996" s="22">
        <v>8072</v>
      </c>
      <c r="E996" s="7" t="s">
        <v>12</v>
      </c>
      <c r="F996" s="7" t="s">
        <v>16</v>
      </c>
      <c r="G996" s="7" t="s">
        <v>42</v>
      </c>
      <c r="H996">
        <v>57</v>
      </c>
    </row>
    <row r="997" spans="1:8" x14ac:dyDescent="0.3">
      <c r="A997" s="13" t="s">
        <v>1375</v>
      </c>
      <c r="B997" s="8">
        <v>34280</v>
      </c>
      <c r="C997">
        <v>0</v>
      </c>
      <c r="D997" s="22">
        <v>8077</v>
      </c>
      <c r="E997" s="7" t="s">
        <v>11</v>
      </c>
      <c r="F997" s="7" t="s">
        <v>16</v>
      </c>
      <c r="G997" s="7" t="s">
        <v>535</v>
      </c>
      <c r="H997">
        <v>29</v>
      </c>
    </row>
    <row r="998" spans="1:8" x14ac:dyDescent="0.3">
      <c r="A998" s="11" t="s">
        <v>1374</v>
      </c>
      <c r="B998" s="8">
        <v>37131</v>
      </c>
      <c r="C998">
        <v>0</v>
      </c>
      <c r="D998" s="22">
        <v>8081</v>
      </c>
      <c r="E998" s="7" t="s">
        <v>11</v>
      </c>
      <c r="F998" s="7" t="s">
        <v>11</v>
      </c>
      <c r="G998" s="7" t="s">
        <v>23</v>
      </c>
      <c r="H998">
        <v>21</v>
      </c>
    </row>
    <row r="999" spans="1:8" x14ac:dyDescent="0.3">
      <c r="A999" s="13" t="s">
        <v>1373</v>
      </c>
      <c r="B999" s="8">
        <v>34619</v>
      </c>
      <c r="C999">
        <v>0</v>
      </c>
      <c r="D999" s="22">
        <v>8082</v>
      </c>
      <c r="E999" s="7" t="s">
        <v>11</v>
      </c>
      <c r="F999" s="7" t="s">
        <v>11</v>
      </c>
      <c r="G999" s="7" t="s">
        <v>535</v>
      </c>
      <c r="H999">
        <v>28</v>
      </c>
    </row>
    <row r="1000" spans="1:8" x14ac:dyDescent="0.3">
      <c r="A1000" s="11" t="s">
        <v>1372</v>
      </c>
      <c r="B1000" s="8">
        <v>27749</v>
      </c>
      <c r="C1000">
        <v>1</v>
      </c>
      <c r="D1000" s="22">
        <v>8084</v>
      </c>
      <c r="E1000" s="7" t="s">
        <v>12</v>
      </c>
      <c r="F1000" s="7" t="s">
        <v>12</v>
      </c>
      <c r="G1000" s="7" t="s">
        <v>13</v>
      </c>
      <c r="H1000">
        <v>47</v>
      </c>
    </row>
    <row r="1001" spans="1:8" x14ac:dyDescent="0.3">
      <c r="A1001" s="13" t="s">
        <v>1371</v>
      </c>
      <c r="B1001" s="8">
        <v>24633</v>
      </c>
      <c r="C1001">
        <v>0</v>
      </c>
      <c r="D1001" s="22">
        <v>8091</v>
      </c>
      <c r="E1001" s="7" t="s">
        <v>12</v>
      </c>
      <c r="F1001" s="7" t="s">
        <v>16</v>
      </c>
      <c r="G1001" s="7" t="s">
        <v>23</v>
      </c>
      <c r="H1001">
        <v>55</v>
      </c>
    </row>
    <row r="1002" spans="1:8" x14ac:dyDescent="0.3">
      <c r="A1002" s="11" t="s">
        <v>1370</v>
      </c>
      <c r="B1002" s="8">
        <v>26948</v>
      </c>
      <c r="C1002">
        <v>0</v>
      </c>
      <c r="D1002" s="22">
        <v>8113</v>
      </c>
      <c r="E1002" s="7" t="s">
        <v>11</v>
      </c>
      <c r="F1002" s="7" t="s">
        <v>11</v>
      </c>
      <c r="G1002" s="7" t="s">
        <v>13</v>
      </c>
      <c r="H1002">
        <v>49</v>
      </c>
    </row>
    <row r="1003" spans="1:8" x14ac:dyDescent="0.3">
      <c r="A1003" s="13" t="s">
        <v>1369</v>
      </c>
      <c r="B1003" s="8">
        <v>28734</v>
      </c>
      <c r="C1003">
        <v>2</v>
      </c>
      <c r="D1003" s="22">
        <v>8116</v>
      </c>
      <c r="E1003" s="7" t="s">
        <v>12</v>
      </c>
      <c r="F1003" s="7" t="s">
        <v>16</v>
      </c>
      <c r="G1003" s="7" t="s">
        <v>23</v>
      </c>
      <c r="H1003">
        <v>44</v>
      </c>
    </row>
    <row r="1004" spans="1:8" x14ac:dyDescent="0.3">
      <c r="A1004" s="11" t="s">
        <v>1368</v>
      </c>
      <c r="B1004" s="8">
        <v>27014</v>
      </c>
      <c r="C1004">
        <v>0</v>
      </c>
      <c r="D1004" s="22">
        <v>8117</v>
      </c>
      <c r="E1004" s="7" t="s">
        <v>12</v>
      </c>
      <c r="F1004" s="7" t="s">
        <v>16</v>
      </c>
      <c r="G1004" s="7" t="s">
        <v>42</v>
      </c>
      <c r="H1004">
        <v>49</v>
      </c>
    </row>
    <row r="1005" spans="1:8" x14ac:dyDescent="0.3">
      <c r="A1005" s="13" t="s">
        <v>1367</v>
      </c>
      <c r="B1005" s="8">
        <v>26906</v>
      </c>
      <c r="C1005">
        <v>0</v>
      </c>
      <c r="D1005" s="22">
        <v>8124</v>
      </c>
      <c r="E1005" s="7" t="s">
        <v>12</v>
      </c>
      <c r="F1005" s="7" t="s">
        <v>16</v>
      </c>
      <c r="G1005" s="7" t="s">
        <v>13</v>
      </c>
      <c r="H1005">
        <v>49</v>
      </c>
    </row>
    <row r="1006" spans="1:8" x14ac:dyDescent="0.3">
      <c r="A1006" s="11" t="s">
        <v>1366</v>
      </c>
      <c r="B1006" s="8">
        <v>26910</v>
      </c>
      <c r="C1006">
        <v>0</v>
      </c>
      <c r="D1006" s="22">
        <v>8126</v>
      </c>
      <c r="E1006" s="7" t="s">
        <v>11</v>
      </c>
      <c r="F1006" s="7" t="s">
        <v>11</v>
      </c>
      <c r="G1006" s="7" t="s">
        <v>13</v>
      </c>
      <c r="H1006">
        <v>49</v>
      </c>
    </row>
    <row r="1007" spans="1:8" x14ac:dyDescent="0.3">
      <c r="A1007" s="13" t="s">
        <v>1365</v>
      </c>
      <c r="B1007" s="8">
        <v>33045</v>
      </c>
      <c r="C1007">
        <v>3</v>
      </c>
      <c r="D1007" s="22">
        <v>8158</v>
      </c>
      <c r="E1007" s="7" t="s">
        <v>11</v>
      </c>
      <c r="F1007" s="7" t="s">
        <v>12</v>
      </c>
      <c r="G1007" s="7" t="s">
        <v>200</v>
      </c>
      <c r="H1007">
        <v>32</v>
      </c>
    </row>
    <row r="1008" spans="1:8" x14ac:dyDescent="0.3">
      <c r="A1008" s="11" t="s">
        <v>1364</v>
      </c>
      <c r="B1008" s="8">
        <v>30130</v>
      </c>
      <c r="C1008">
        <v>4</v>
      </c>
      <c r="D1008" s="22">
        <v>8163</v>
      </c>
      <c r="E1008" s="7" t="s">
        <v>12</v>
      </c>
      <c r="F1008" s="7" t="s">
        <v>12</v>
      </c>
      <c r="G1008" s="7" t="s">
        <v>23</v>
      </c>
      <c r="H1008">
        <v>40</v>
      </c>
    </row>
    <row r="1009" spans="1:8" x14ac:dyDescent="0.3">
      <c r="A1009" s="13" t="s">
        <v>1363</v>
      </c>
      <c r="B1009" s="8">
        <v>23320</v>
      </c>
      <c r="C1009">
        <v>0</v>
      </c>
      <c r="D1009" s="22">
        <v>8178</v>
      </c>
      <c r="E1009" s="7" t="s">
        <v>12</v>
      </c>
      <c r="F1009" s="7" t="s">
        <v>16</v>
      </c>
      <c r="G1009" s="7" t="s">
        <v>13</v>
      </c>
      <c r="H1009">
        <v>59</v>
      </c>
    </row>
    <row r="1010" spans="1:8" x14ac:dyDescent="0.3">
      <c r="A1010" s="11" t="s">
        <v>1362</v>
      </c>
      <c r="B1010" s="8">
        <v>30475</v>
      </c>
      <c r="C1010">
        <v>3</v>
      </c>
      <c r="D1010" s="22">
        <v>8180</v>
      </c>
      <c r="E1010" s="7" t="s">
        <v>11</v>
      </c>
      <c r="F1010" s="7" t="s">
        <v>11</v>
      </c>
      <c r="G1010" s="7" t="s">
        <v>516</v>
      </c>
      <c r="H1010">
        <v>40</v>
      </c>
    </row>
    <row r="1011" spans="1:8" x14ac:dyDescent="0.3">
      <c r="A1011" s="13" t="s">
        <v>1361</v>
      </c>
      <c r="B1011" s="8">
        <v>35724</v>
      </c>
      <c r="C1011">
        <v>0</v>
      </c>
      <c r="D1011" s="22">
        <v>8183</v>
      </c>
      <c r="E1011" s="7" t="s">
        <v>11</v>
      </c>
      <c r="F1011" s="7" t="s">
        <v>16</v>
      </c>
      <c r="G1011" s="7" t="s">
        <v>535</v>
      </c>
      <c r="H1011">
        <v>25</v>
      </c>
    </row>
    <row r="1012" spans="1:8" x14ac:dyDescent="0.3">
      <c r="A1012" s="11" t="s">
        <v>1360</v>
      </c>
      <c r="B1012" s="8">
        <v>22973</v>
      </c>
      <c r="C1012">
        <v>0</v>
      </c>
      <c r="D1012" s="22">
        <v>8188</v>
      </c>
      <c r="E1012" s="7" t="s">
        <v>12</v>
      </c>
      <c r="F1012" s="7" t="s">
        <v>12</v>
      </c>
      <c r="G1012" s="7" t="s">
        <v>13</v>
      </c>
      <c r="H1012">
        <v>60</v>
      </c>
    </row>
    <row r="1013" spans="1:8" x14ac:dyDescent="0.3">
      <c r="A1013" s="13" t="s">
        <v>1359</v>
      </c>
      <c r="B1013" s="8">
        <v>28787</v>
      </c>
      <c r="C1013">
        <v>2</v>
      </c>
      <c r="D1013" s="22">
        <v>8211</v>
      </c>
      <c r="E1013" s="7" t="s">
        <v>11</v>
      </c>
      <c r="F1013" s="7" t="s">
        <v>12</v>
      </c>
      <c r="G1013" s="7" t="s">
        <v>13</v>
      </c>
      <c r="H1013">
        <v>44</v>
      </c>
    </row>
    <row r="1014" spans="1:8" x14ac:dyDescent="0.3">
      <c r="A1014" s="11" t="s">
        <v>1358</v>
      </c>
      <c r="B1014" s="8">
        <v>28671</v>
      </c>
      <c r="C1014">
        <v>2</v>
      </c>
      <c r="D1014" s="22">
        <v>8219</v>
      </c>
      <c r="E1014" s="7" t="s">
        <v>11</v>
      </c>
      <c r="F1014" s="7" t="s">
        <v>11</v>
      </c>
      <c r="G1014" s="7" t="s">
        <v>13</v>
      </c>
      <c r="H1014">
        <v>44</v>
      </c>
    </row>
    <row r="1015" spans="1:8" x14ac:dyDescent="0.3">
      <c r="A1015" s="13" t="s">
        <v>1357</v>
      </c>
      <c r="B1015" s="8">
        <v>28006</v>
      </c>
      <c r="C1015">
        <v>1</v>
      </c>
      <c r="D1015" s="22">
        <v>8233</v>
      </c>
      <c r="E1015" s="7" t="s">
        <v>11</v>
      </c>
      <c r="F1015" s="7" t="s">
        <v>12</v>
      </c>
      <c r="G1015" s="7" t="s">
        <v>13</v>
      </c>
      <c r="H1015">
        <v>46</v>
      </c>
    </row>
    <row r="1016" spans="1:8" x14ac:dyDescent="0.3">
      <c r="A1016" s="11" t="s">
        <v>1356</v>
      </c>
      <c r="B1016" s="8">
        <v>27941</v>
      </c>
      <c r="C1016">
        <v>1</v>
      </c>
      <c r="D1016" s="22">
        <v>8233</v>
      </c>
      <c r="E1016" s="7" t="s">
        <v>11</v>
      </c>
      <c r="F1016" s="7" t="s">
        <v>11</v>
      </c>
      <c r="G1016" s="7" t="s">
        <v>13</v>
      </c>
      <c r="H1016">
        <v>46</v>
      </c>
    </row>
    <row r="1017" spans="1:8" x14ac:dyDescent="0.3">
      <c r="A1017" s="13" t="s">
        <v>1355</v>
      </c>
      <c r="B1017" s="8">
        <v>28005</v>
      </c>
      <c r="C1017">
        <v>1</v>
      </c>
      <c r="D1017" s="22">
        <v>8241</v>
      </c>
      <c r="E1017" s="7" t="s">
        <v>11</v>
      </c>
      <c r="F1017" s="7" t="s">
        <v>11</v>
      </c>
      <c r="G1017" s="7" t="s">
        <v>13</v>
      </c>
      <c r="H1017">
        <v>46</v>
      </c>
    </row>
    <row r="1018" spans="1:8" x14ac:dyDescent="0.3">
      <c r="A1018" s="11" t="s">
        <v>1354</v>
      </c>
      <c r="B1018" s="8">
        <v>30221</v>
      </c>
      <c r="C1018">
        <v>3</v>
      </c>
      <c r="D1018" s="22">
        <v>8252</v>
      </c>
      <c r="E1018" s="7" t="s">
        <v>11</v>
      </c>
      <c r="F1018" s="7" t="s">
        <v>11</v>
      </c>
      <c r="G1018" s="7" t="s">
        <v>247</v>
      </c>
      <c r="H1018">
        <v>40</v>
      </c>
    </row>
    <row r="1019" spans="1:8" x14ac:dyDescent="0.3">
      <c r="A1019" s="13" t="s">
        <v>1353</v>
      </c>
      <c r="B1019" s="8">
        <v>23625</v>
      </c>
      <c r="C1019">
        <v>0</v>
      </c>
      <c r="D1019" s="22">
        <v>8268</v>
      </c>
      <c r="E1019" s="7" t="s">
        <v>12</v>
      </c>
      <c r="F1019" s="7" t="s">
        <v>12</v>
      </c>
      <c r="G1019" s="7" t="s">
        <v>13</v>
      </c>
      <c r="H1019">
        <v>58</v>
      </c>
    </row>
    <row r="1020" spans="1:8" x14ac:dyDescent="0.3">
      <c r="A1020" s="11" t="s">
        <v>1352</v>
      </c>
      <c r="B1020" s="8">
        <v>27246</v>
      </c>
      <c r="C1020">
        <v>0</v>
      </c>
      <c r="D1020" s="22">
        <v>8269</v>
      </c>
      <c r="E1020" s="7" t="s">
        <v>11</v>
      </c>
      <c r="F1020" s="7" t="s">
        <v>16</v>
      </c>
      <c r="G1020" s="7" t="s">
        <v>42</v>
      </c>
      <c r="H1020">
        <v>48</v>
      </c>
    </row>
    <row r="1021" spans="1:8" x14ac:dyDescent="0.3">
      <c r="A1021" s="13" t="s">
        <v>1351</v>
      </c>
      <c r="B1021" s="8">
        <v>36858</v>
      </c>
      <c r="C1021">
        <v>0</v>
      </c>
      <c r="D1021" s="22">
        <v>8271</v>
      </c>
      <c r="E1021" s="7" t="s">
        <v>11</v>
      </c>
      <c r="F1021" s="7" t="s">
        <v>16</v>
      </c>
      <c r="G1021" s="7" t="s">
        <v>249</v>
      </c>
      <c r="H1021">
        <v>22</v>
      </c>
    </row>
    <row r="1022" spans="1:8" x14ac:dyDescent="0.3">
      <c r="A1022" s="11" t="s">
        <v>1350</v>
      </c>
      <c r="B1022" s="8">
        <v>27298</v>
      </c>
      <c r="C1022">
        <v>0</v>
      </c>
      <c r="D1022" s="22">
        <v>8278</v>
      </c>
      <c r="E1022" s="7" t="s">
        <v>11</v>
      </c>
      <c r="F1022" s="7" t="s">
        <v>11</v>
      </c>
      <c r="G1022" s="7" t="s">
        <v>42</v>
      </c>
      <c r="H1022">
        <v>48</v>
      </c>
    </row>
    <row r="1023" spans="1:8" x14ac:dyDescent="0.3">
      <c r="A1023" s="13" t="s">
        <v>1349</v>
      </c>
      <c r="B1023" s="8">
        <v>27385</v>
      </c>
      <c r="C1023">
        <v>0</v>
      </c>
      <c r="D1023" s="22">
        <v>8281</v>
      </c>
      <c r="E1023" s="7" t="s">
        <v>11</v>
      </c>
      <c r="F1023" s="7" t="s">
        <v>11</v>
      </c>
      <c r="G1023" s="7" t="s">
        <v>13</v>
      </c>
      <c r="H1023">
        <v>48</v>
      </c>
    </row>
    <row r="1024" spans="1:8" x14ac:dyDescent="0.3">
      <c r="A1024" s="11" t="s">
        <v>1348</v>
      </c>
      <c r="B1024" s="8">
        <v>27186</v>
      </c>
      <c r="C1024">
        <v>0</v>
      </c>
      <c r="D1024" s="22">
        <v>8284</v>
      </c>
      <c r="E1024" s="7" t="s">
        <v>11</v>
      </c>
      <c r="F1024" s="7" t="s">
        <v>12</v>
      </c>
      <c r="G1024" s="7" t="s">
        <v>13</v>
      </c>
      <c r="H1024">
        <v>49</v>
      </c>
    </row>
    <row r="1025" spans="1:8" x14ac:dyDescent="0.3">
      <c r="A1025" s="13" t="s">
        <v>1347</v>
      </c>
      <c r="B1025" s="8">
        <v>28667</v>
      </c>
      <c r="C1025">
        <v>2</v>
      </c>
      <c r="D1025" s="22">
        <v>8303</v>
      </c>
      <c r="E1025" s="7" t="s">
        <v>12</v>
      </c>
      <c r="F1025" s="7" t="s">
        <v>12</v>
      </c>
      <c r="G1025" s="7" t="s">
        <v>168</v>
      </c>
      <c r="H1025">
        <v>44</v>
      </c>
    </row>
    <row r="1026" spans="1:8" x14ac:dyDescent="0.3">
      <c r="A1026" s="11" t="s">
        <v>1346</v>
      </c>
      <c r="B1026" s="8">
        <v>29074</v>
      </c>
      <c r="C1026">
        <v>2</v>
      </c>
      <c r="D1026" s="22">
        <v>8311</v>
      </c>
      <c r="E1026" s="7" t="s">
        <v>11</v>
      </c>
      <c r="F1026" s="7" t="s">
        <v>11</v>
      </c>
      <c r="G1026" s="7" t="s">
        <v>23</v>
      </c>
      <c r="H1026">
        <v>43</v>
      </c>
    </row>
    <row r="1027" spans="1:8" x14ac:dyDescent="0.3">
      <c r="A1027" s="13" t="s">
        <v>1345</v>
      </c>
      <c r="B1027" s="8">
        <v>34142</v>
      </c>
      <c r="C1027">
        <v>0</v>
      </c>
      <c r="D1027" s="22">
        <v>8315</v>
      </c>
      <c r="E1027" s="7" t="s">
        <v>11</v>
      </c>
      <c r="F1027" s="7" t="s">
        <v>16</v>
      </c>
      <c r="G1027" s="7" t="s">
        <v>23</v>
      </c>
      <c r="H1027">
        <v>29</v>
      </c>
    </row>
    <row r="1028" spans="1:8" x14ac:dyDescent="0.3">
      <c r="A1028" s="11" t="s">
        <v>1344</v>
      </c>
      <c r="B1028" s="8">
        <v>27953</v>
      </c>
      <c r="C1028">
        <v>1</v>
      </c>
      <c r="D1028" s="22">
        <v>8334</v>
      </c>
      <c r="E1028" s="7" t="s">
        <v>12</v>
      </c>
      <c r="F1028" s="7" t="s">
        <v>11</v>
      </c>
      <c r="G1028" s="7" t="s">
        <v>168</v>
      </c>
      <c r="H1028">
        <v>46</v>
      </c>
    </row>
    <row r="1029" spans="1:8" x14ac:dyDescent="0.3">
      <c r="A1029" s="13" t="s">
        <v>1343</v>
      </c>
      <c r="B1029" s="8">
        <v>27961</v>
      </c>
      <c r="C1029">
        <v>1</v>
      </c>
      <c r="D1029" s="22">
        <v>8335</v>
      </c>
      <c r="E1029" s="7" t="s">
        <v>12</v>
      </c>
      <c r="F1029" s="7" t="s">
        <v>11</v>
      </c>
      <c r="G1029" s="7" t="s">
        <v>168</v>
      </c>
      <c r="H1029">
        <v>46</v>
      </c>
    </row>
    <row r="1030" spans="1:8" x14ac:dyDescent="0.3">
      <c r="A1030" s="11" t="s">
        <v>1342</v>
      </c>
      <c r="B1030" s="8">
        <v>27948</v>
      </c>
      <c r="C1030">
        <v>1</v>
      </c>
      <c r="D1030" s="22">
        <v>8343</v>
      </c>
      <c r="E1030" s="7" t="s">
        <v>12</v>
      </c>
      <c r="F1030" s="7" t="s">
        <v>16</v>
      </c>
      <c r="G1030" s="7" t="s">
        <v>168</v>
      </c>
      <c r="H1030">
        <v>46</v>
      </c>
    </row>
    <row r="1031" spans="1:8" x14ac:dyDescent="0.3">
      <c r="A1031" s="13" t="s">
        <v>1341</v>
      </c>
      <c r="B1031" s="8">
        <v>27923</v>
      </c>
      <c r="C1031">
        <v>2</v>
      </c>
      <c r="D1031" s="22">
        <v>8347</v>
      </c>
      <c r="E1031" s="7" t="s">
        <v>11</v>
      </c>
      <c r="F1031" s="7" t="s">
        <v>16</v>
      </c>
      <c r="G1031" s="7" t="s">
        <v>13</v>
      </c>
      <c r="H1031">
        <v>46</v>
      </c>
    </row>
    <row r="1032" spans="1:8" x14ac:dyDescent="0.3">
      <c r="A1032" s="11" t="s">
        <v>1340</v>
      </c>
      <c r="B1032" s="8">
        <v>23275</v>
      </c>
      <c r="C1032">
        <v>0</v>
      </c>
      <c r="D1032" s="22">
        <v>8356</v>
      </c>
      <c r="E1032" s="7" t="s">
        <v>12</v>
      </c>
      <c r="F1032" s="7" t="s">
        <v>12</v>
      </c>
      <c r="G1032" s="7" t="s">
        <v>23</v>
      </c>
      <c r="H1032">
        <v>59</v>
      </c>
    </row>
    <row r="1033" spans="1:8" x14ac:dyDescent="0.3">
      <c r="A1033" s="13" t="s">
        <v>1339</v>
      </c>
      <c r="B1033" s="8">
        <v>26180</v>
      </c>
      <c r="C1033">
        <v>0</v>
      </c>
      <c r="D1033" s="22">
        <v>8397</v>
      </c>
      <c r="E1033" s="7" t="s">
        <v>11</v>
      </c>
      <c r="F1033" s="7" t="s">
        <v>12</v>
      </c>
      <c r="G1033" s="7" t="s">
        <v>13</v>
      </c>
      <c r="H1033">
        <v>51</v>
      </c>
    </row>
    <row r="1034" spans="1:8" x14ac:dyDescent="0.3">
      <c r="A1034" s="11" t="s">
        <v>1338</v>
      </c>
      <c r="B1034" s="8">
        <v>26194</v>
      </c>
      <c r="C1034">
        <v>0</v>
      </c>
      <c r="D1034" s="22">
        <v>8400</v>
      </c>
      <c r="E1034" s="7" t="s">
        <v>11</v>
      </c>
      <c r="F1034" s="7" t="s">
        <v>12</v>
      </c>
      <c r="G1034" s="7" t="s">
        <v>13</v>
      </c>
      <c r="H1034">
        <v>51</v>
      </c>
    </row>
    <row r="1035" spans="1:8" x14ac:dyDescent="0.3">
      <c r="A1035" s="13" t="s">
        <v>1337</v>
      </c>
      <c r="B1035" s="8">
        <v>29017</v>
      </c>
      <c r="C1035">
        <v>3</v>
      </c>
      <c r="D1035" s="22">
        <v>8410</v>
      </c>
      <c r="E1035" s="7" t="s">
        <v>11</v>
      </c>
      <c r="F1035" s="7" t="s">
        <v>11</v>
      </c>
      <c r="G1035" s="7" t="s">
        <v>23</v>
      </c>
      <c r="H1035">
        <v>43</v>
      </c>
    </row>
    <row r="1036" spans="1:8" x14ac:dyDescent="0.3">
      <c r="A1036" s="11" t="s">
        <v>1336</v>
      </c>
      <c r="B1036" s="8">
        <v>28372</v>
      </c>
      <c r="C1036">
        <v>2</v>
      </c>
      <c r="D1036" s="22">
        <v>8413</v>
      </c>
      <c r="E1036" s="7" t="s">
        <v>12</v>
      </c>
      <c r="F1036" s="7" t="s">
        <v>16</v>
      </c>
      <c r="G1036" s="7" t="s">
        <v>23</v>
      </c>
      <c r="H1036">
        <v>45</v>
      </c>
    </row>
    <row r="1037" spans="1:8" x14ac:dyDescent="0.3">
      <c r="A1037" s="13" t="s">
        <v>1335</v>
      </c>
      <c r="B1037" s="8">
        <v>27665</v>
      </c>
      <c r="C1037">
        <v>1</v>
      </c>
      <c r="D1037" s="22">
        <v>8428</v>
      </c>
      <c r="E1037" s="7" t="s">
        <v>12</v>
      </c>
      <c r="F1037" s="7" t="s">
        <v>11</v>
      </c>
      <c r="G1037" s="7" t="s">
        <v>23</v>
      </c>
      <c r="H1037">
        <v>47</v>
      </c>
    </row>
    <row r="1038" spans="1:8" x14ac:dyDescent="0.3">
      <c r="A1038" s="11" t="s">
        <v>1334</v>
      </c>
      <c r="B1038" s="8">
        <v>23278</v>
      </c>
      <c r="C1038">
        <v>0</v>
      </c>
      <c r="D1038" s="22">
        <v>8440</v>
      </c>
      <c r="E1038" s="7" t="s">
        <v>12</v>
      </c>
      <c r="F1038" s="7" t="s">
        <v>11</v>
      </c>
      <c r="G1038" s="7" t="s">
        <v>13</v>
      </c>
      <c r="H1038">
        <v>59</v>
      </c>
    </row>
    <row r="1039" spans="1:8" x14ac:dyDescent="0.3">
      <c r="A1039" s="13" t="s">
        <v>1333</v>
      </c>
      <c r="B1039" s="8">
        <v>26551</v>
      </c>
      <c r="C1039">
        <v>0</v>
      </c>
      <c r="D1039" s="22">
        <v>8443</v>
      </c>
      <c r="E1039" s="7" t="s">
        <v>11</v>
      </c>
      <c r="F1039" s="7" t="s">
        <v>12</v>
      </c>
      <c r="G1039" s="7" t="s">
        <v>13</v>
      </c>
      <c r="H1039">
        <v>50</v>
      </c>
    </row>
    <row r="1040" spans="1:8" x14ac:dyDescent="0.3">
      <c r="A1040" s="11" t="s">
        <v>1332</v>
      </c>
      <c r="B1040" s="8">
        <v>26546</v>
      </c>
      <c r="C1040">
        <v>0</v>
      </c>
      <c r="D1040" s="22">
        <v>8444</v>
      </c>
      <c r="E1040" s="7" t="s">
        <v>12</v>
      </c>
      <c r="F1040" s="7" t="s">
        <v>16</v>
      </c>
      <c r="G1040" s="7" t="s">
        <v>42</v>
      </c>
      <c r="H1040">
        <v>50</v>
      </c>
    </row>
    <row r="1041" spans="1:8" x14ac:dyDescent="0.3">
      <c r="A1041" s="13" t="s">
        <v>1331</v>
      </c>
      <c r="B1041" s="8">
        <v>24270</v>
      </c>
      <c r="C1041">
        <v>0</v>
      </c>
      <c r="D1041" s="22">
        <v>8449</v>
      </c>
      <c r="E1041" s="7" t="s">
        <v>12</v>
      </c>
      <c r="F1041" s="7" t="s">
        <v>16</v>
      </c>
      <c r="G1041" s="7" t="s">
        <v>13</v>
      </c>
      <c r="H1041">
        <v>56</v>
      </c>
    </row>
    <row r="1042" spans="1:8" x14ac:dyDescent="0.3">
      <c r="A1042" s="11" t="s">
        <v>1330</v>
      </c>
      <c r="B1042" s="8">
        <v>30852</v>
      </c>
      <c r="C1042">
        <v>3</v>
      </c>
      <c r="D1042" s="22">
        <v>8451</v>
      </c>
      <c r="E1042" s="7" t="s">
        <v>11</v>
      </c>
      <c r="F1042" s="7" t="s">
        <v>11</v>
      </c>
      <c r="G1042" s="7" t="s">
        <v>200</v>
      </c>
      <c r="H1042">
        <v>38</v>
      </c>
    </row>
    <row r="1043" spans="1:8" x14ac:dyDescent="0.3">
      <c r="A1043" s="13" t="s">
        <v>1329</v>
      </c>
      <c r="B1043" s="8">
        <v>26659</v>
      </c>
      <c r="C1043">
        <v>0</v>
      </c>
      <c r="D1043" s="22">
        <v>8458</v>
      </c>
      <c r="E1043" s="7" t="s">
        <v>11</v>
      </c>
      <c r="F1043" s="7" t="s">
        <v>12</v>
      </c>
      <c r="G1043" s="7" t="s">
        <v>42</v>
      </c>
      <c r="H1043">
        <v>50</v>
      </c>
    </row>
    <row r="1044" spans="1:8" x14ac:dyDescent="0.3">
      <c r="A1044" s="11" t="s">
        <v>1328</v>
      </c>
      <c r="B1044" s="8">
        <v>33856</v>
      </c>
      <c r="C1044">
        <v>0</v>
      </c>
      <c r="D1044" s="22">
        <v>8466</v>
      </c>
      <c r="E1044" s="7" t="s">
        <v>11</v>
      </c>
      <c r="F1044" s="7" t="s">
        <v>11</v>
      </c>
      <c r="G1044" s="7" t="s">
        <v>23</v>
      </c>
      <c r="H1044">
        <v>30</v>
      </c>
    </row>
    <row r="1045" spans="1:8" x14ac:dyDescent="0.3">
      <c r="A1045" s="13" t="s">
        <v>1327</v>
      </c>
      <c r="B1045" s="8">
        <v>34283</v>
      </c>
      <c r="C1045">
        <v>0</v>
      </c>
      <c r="D1045" s="22">
        <v>8472</v>
      </c>
      <c r="E1045" s="7" t="s">
        <v>11</v>
      </c>
      <c r="F1045" s="7" t="s">
        <v>16</v>
      </c>
      <c r="G1045" s="7" t="s">
        <v>23</v>
      </c>
      <c r="H1045">
        <v>29</v>
      </c>
    </row>
    <row r="1046" spans="1:8" x14ac:dyDescent="0.3">
      <c r="A1046" s="11" t="s">
        <v>1326</v>
      </c>
      <c r="B1046" s="8">
        <v>28485</v>
      </c>
      <c r="C1046">
        <v>2</v>
      </c>
      <c r="D1046" s="22">
        <v>8516</v>
      </c>
      <c r="E1046" s="7" t="s">
        <v>11</v>
      </c>
      <c r="F1046" s="7" t="s">
        <v>11</v>
      </c>
      <c r="G1046" s="7" t="s">
        <v>13</v>
      </c>
      <c r="H1046">
        <v>45</v>
      </c>
    </row>
    <row r="1047" spans="1:8" x14ac:dyDescent="0.3">
      <c r="A1047" s="13" t="s">
        <v>1325</v>
      </c>
      <c r="B1047" s="8">
        <v>28297</v>
      </c>
      <c r="C1047">
        <v>2</v>
      </c>
      <c r="D1047" s="22">
        <v>8517</v>
      </c>
      <c r="E1047" s="7" t="s">
        <v>11</v>
      </c>
      <c r="F1047" s="7" t="s">
        <v>16</v>
      </c>
      <c r="G1047" s="7" t="s">
        <v>13</v>
      </c>
      <c r="H1047">
        <v>45</v>
      </c>
    </row>
    <row r="1048" spans="1:8" x14ac:dyDescent="0.3">
      <c r="A1048" s="11" t="s">
        <v>1324</v>
      </c>
      <c r="B1048" s="8">
        <v>28488</v>
      </c>
      <c r="C1048">
        <v>2</v>
      </c>
      <c r="D1048" s="22">
        <v>8520</v>
      </c>
      <c r="E1048" s="7" t="s">
        <v>11</v>
      </c>
      <c r="F1048" s="7" t="s">
        <v>12</v>
      </c>
      <c r="G1048" s="7" t="s">
        <v>42</v>
      </c>
      <c r="H1048">
        <v>45</v>
      </c>
    </row>
    <row r="1049" spans="1:8" x14ac:dyDescent="0.3">
      <c r="A1049" s="13" t="s">
        <v>1323</v>
      </c>
      <c r="B1049" s="8">
        <v>29080</v>
      </c>
      <c r="C1049">
        <v>3</v>
      </c>
      <c r="D1049" s="22">
        <v>8522</v>
      </c>
      <c r="E1049" s="7" t="s">
        <v>11</v>
      </c>
      <c r="F1049" s="7" t="s">
        <v>11</v>
      </c>
      <c r="G1049" s="7" t="s">
        <v>42</v>
      </c>
      <c r="H1049">
        <v>43</v>
      </c>
    </row>
    <row r="1050" spans="1:8" x14ac:dyDescent="0.3">
      <c r="A1050" s="11" t="s">
        <v>1322</v>
      </c>
      <c r="B1050" s="8">
        <v>28332</v>
      </c>
      <c r="C1050">
        <v>2</v>
      </c>
      <c r="D1050" s="22">
        <v>8528</v>
      </c>
      <c r="E1050" s="7" t="s">
        <v>11</v>
      </c>
      <c r="F1050" s="7" t="s">
        <v>11</v>
      </c>
      <c r="G1050" s="7" t="s">
        <v>13</v>
      </c>
      <c r="H1050">
        <v>45</v>
      </c>
    </row>
    <row r="1051" spans="1:8" x14ac:dyDescent="0.3">
      <c r="A1051" s="13" t="s">
        <v>1321</v>
      </c>
      <c r="B1051" s="8">
        <v>29947</v>
      </c>
      <c r="C1051">
        <v>3</v>
      </c>
      <c r="D1051" s="22">
        <v>8538</v>
      </c>
      <c r="E1051" s="7" t="s">
        <v>11</v>
      </c>
      <c r="F1051" s="7" t="s">
        <v>12</v>
      </c>
      <c r="G1051" s="7" t="s">
        <v>247</v>
      </c>
      <c r="H1051">
        <v>41</v>
      </c>
    </row>
    <row r="1052" spans="1:8" x14ac:dyDescent="0.3">
      <c r="A1052" s="11" t="s">
        <v>1320</v>
      </c>
      <c r="B1052" s="8">
        <v>27704</v>
      </c>
      <c r="C1052">
        <v>1</v>
      </c>
      <c r="D1052" s="22">
        <v>8540</v>
      </c>
      <c r="E1052" s="7" t="s">
        <v>11</v>
      </c>
      <c r="F1052" s="7" t="s">
        <v>12</v>
      </c>
      <c r="G1052" s="7" t="s">
        <v>42</v>
      </c>
      <c r="H1052">
        <v>47</v>
      </c>
    </row>
    <row r="1053" spans="1:8" x14ac:dyDescent="0.3">
      <c r="A1053" s="13" t="s">
        <v>1319</v>
      </c>
      <c r="B1053" s="8">
        <v>27612</v>
      </c>
      <c r="C1053">
        <v>1</v>
      </c>
      <c r="D1053" s="22">
        <v>8551</v>
      </c>
      <c r="E1053" s="7" t="s">
        <v>11</v>
      </c>
      <c r="F1053" s="7" t="s">
        <v>11</v>
      </c>
      <c r="G1053" s="7" t="s">
        <v>42</v>
      </c>
      <c r="H1053">
        <v>47</v>
      </c>
    </row>
    <row r="1054" spans="1:8" x14ac:dyDescent="0.3">
      <c r="A1054" s="11" t="s">
        <v>1318</v>
      </c>
      <c r="B1054" s="8">
        <v>27627</v>
      </c>
      <c r="C1054">
        <v>1</v>
      </c>
      <c r="D1054" s="22">
        <v>8557</v>
      </c>
      <c r="E1054" s="7" t="s">
        <v>11</v>
      </c>
      <c r="F1054" s="7" t="s">
        <v>16</v>
      </c>
      <c r="G1054" s="7" t="s">
        <v>42</v>
      </c>
      <c r="H1054">
        <v>47</v>
      </c>
    </row>
    <row r="1055" spans="1:8" x14ac:dyDescent="0.3">
      <c r="A1055" s="13" t="s">
        <v>1317</v>
      </c>
      <c r="B1055" s="8">
        <v>32407</v>
      </c>
      <c r="C1055">
        <v>3</v>
      </c>
      <c r="D1055" s="22">
        <v>8567</v>
      </c>
      <c r="E1055" s="7" t="s">
        <v>11</v>
      </c>
      <c r="F1055" s="7" t="s">
        <v>16</v>
      </c>
      <c r="G1055" s="7" t="s">
        <v>23</v>
      </c>
      <c r="H1055">
        <v>34</v>
      </c>
    </row>
    <row r="1056" spans="1:8" x14ac:dyDescent="0.3">
      <c r="A1056" s="11" t="s">
        <v>1316</v>
      </c>
      <c r="B1056" s="8">
        <v>27663</v>
      </c>
      <c r="C1056">
        <v>1</v>
      </c>
      <c r="D1056" s="22">
        <v>8570</v>
      </c>
      <c r="E1056" s="7" t="s">
        <v>11</v>
      </c>
      <c r="F1056" s="7" t="s">
        <v>12</v>
      </c>
      <c r="G1056" s="7" t="s">
        <v>13</v>
      </c>
      <c r="H1056">
        <v>47</v>
      </c>
    </row>
    <row r="1057" spans="1:8" x14ac:dyDescent="0.3">
      <c r="A1057" s="13" t="s">
        <v>1315</v>
      </c>
      <c r="B1057" s="8">
        <v>30291</v>
      </c>
      <c r="C1057">
        <v>3</v>
      </c>
      <c r="D1057" s="22">
        <v>8572</v>
      </c>
      <c r="E1057" s="7" t="s">
        <v>11</v>
      </c>
      <c r="F1057" s="7" t="s">
        <v>11</v>
      </c>
      <c r="G1057" s="7" t="s">
        <v>300</v>
      </c>
      <c r="H1057">
        <v>40</v>
      </c>
    </row>
    <row r="1058" spans="1:8" x14ac:dyDescent="0.3">
      <c r="A1058" s="11" t="s">
        <v>1314</v>
      </c>
      <c r="B1058" s="8">
        <v>32092</v>
      </c>
      <c r="C1058">
        <v>3</v>
      </c>
      <c r="D1058" s="22">
        <v>8573</v>
      </c>
      <c r="E1058" s="7" t="s">
        <v>11</v>
      </c>
      <c r="F1058" s="7" t="s">
        <v>11</v>
      </c>
      <c r="G1058" s="7" t="s">
        <v>300</v>
      </c>
      <c r="H1058">
        <v>35</v>
      </c>
    </row>
    <row r="1059" spans="1:8" x14ac:dyDescent="0.3">
      <c r="A1059" s="13" t="s">
        <v>1313</v>
      </c>
      <c r="B1059" s="8">
        <v>30680</v>
      </c>
      <c r="C1059">
        <v>5</v>
      </c>
      <c r="D1059" s="22">
        <v>8582</v>
      </c>
      <c r="E1059" s="7" t="s">
        <v>11</v>
      </c>
      <c r="F1059" s="7" t="s">
        <v>16</v>
      </c>
      <c r="G1059" s="7" t="s">
        <v>13</v>
      </c>
      <c r="H1059">
        <v>39</v>
      </c>
    </row>
    <row r="1060" spans="1:8" x14ac:dyDescent="0.3">
      <c r="A1060" s="11" t="s">
        <v>1312</v>
      </c>
      <c r="B1060" s="8">
        <v>30522</v>
      </c>
      <c r="C1060">
        <v>5</v>
      </c>
      <c r="D1060" s="22">
        <v>8597</v>
      </c>
      <c r="E1060" s="7" t="s">
        <v>11</v>
      </c>
      <c r="F1060" s="7" t="s">
        <v>12</v>
      </c>
      <c r="G1060" s="7" t="s">
        <v>13</v>
      </c>
      <c r="H1060">
        <v>39</v>
      </c>
    </row>
    <row r="1061" spans="1:8" x14ac:dyDescent="0.3">
      <c r="A1061" s="13" t="s">
        <v>1311</v>
      </c>
      <c r="B1061" s="8">
        <v>26856</v>
      </c>
      <c r="C1061">
        <v>0</v>
      </c>
      <c r="D1061" s="22">
        <v>8601</v>
      </c>
      <c r="E1061" s="7" t="s">
        <v>11</v>
      </c>
      <c r="F1061" s="7" t="s">
        <v>16</v>
      </c>
      <c r="G1061" s="7" t="s">
        <v>13</v>
      </c>
      <c r="H1061">
        <v>49</v>
      </c>
    </row>
    <row r="1062" spans="1:8" x14ac:dyDescent="0.3">
      <c r="A1062" s="11" t="s">
        <v>1310</v>
      </c>
      <c r="B1062" s="8">
        <v>28392</v>
      </c>
      <c r="C1062">
        <v>2</v>
      </c>
      <c r="D1062" s="22">
        <v>8604</v>
      </c>
      <c r="E1062" s="7" t="s">
        <v>11</v>
      </c>
      <c r="F1062" s="7" t="s">
        <v>16</v>
      </c>
      <c r="G1062" s="7" t="s">
        <v>166</v>
      </c>
      <c r="H1062">
        <v>45</v>
      </c>
    </row>
    <row r="1063" spans="1:8" x14ac:dyDescent="0.3">
      <c r="A1063" s="13" t="s">
        <v>1309</v>
      </c>
      <c r="B1063" s="8">
        <v>28441</v>
      </c>
      <c r="C1063">
        <v>2</v>
      </c>
      <c r="D1063" s="22">
        <v>8604</v>
      </c>
      <c r="E1063" s="7" t="s">
        <v>12</v>
      </c>
      <c r="F1063" s="7" t="s">
        <v>11</v>
      </c>
      <c r="G1063" s="7" t="s">
        <v>168</v>
      </c>
      <c r="H1063">
        <v>45</v>
      </c>
    </row>
    <row r="1064" spans="1:8" x14ac:dyDescent="0.3">
      <c r="A1064" s="11" t="s">
        <v>1308</v>
      </c>
      <c r="B1064" s="8">
        <v>28413</v>
      </c>
      <c r="C1064">
        <v>3</v>
      </c>
      <c r="D1064" s="22">
        <v>8605</v>
      </c>
      <c r="E1064" s="7" t="s">
        <v>11</v>
      </c>
      <c r="F1064" s="7" t="s">
        <v>11</v>
      </c>
      <c r="G1064" s="7" t="s">
        <v>13</v>
      </c>
      <c r="H1064">
        <v>45</v>
      </c>
    </row>
    <row r="1065" spans="1:8" x14ac:dyDescent="0.3">
      <c r="A1065" s="13" t="s">
        <v>1307</v>
      </c>
      <c r="B1065" s="8">
        <v>29053</v>
      </c>
      <c r="C1065">
        <v>3</v>
      </c>
      <c r="D1065" s="22">
        <v>8606</v>
      </c>
      <c r="E1065" s="7" t="s">
        <v>16</v>
      </c>
      <c r="F1065" s="7" t="s">
        <v>11</v>
      </c>
      <c r="G1065" s="7" t="s">
        <v>276</v>
      </c>
      <c r="H1065">
        <v>43</v>
      </c>
    </row>
    <row r="1066" spans="1:8" x14ac:dyDescent="0.3">
      <c r="A1066" s="11" t="s">
        <v>1306</v>
      </c>
      <c r="B1066" s="8">
        <v>28370</v>
      </c>
      <c r="C1066">
        <v>3</v>
      </c>
      <c r="D1066" s="22">
        <v>8615</v>
      </c>
      <c r="E1066" s="7" t="s">
        <v>11</v>
      </c>
      <c r="F1066" s="7" t="s">
        <v>12</v>
      </c>
      <c r="G1066" s="7" t="s">
        <v>42</v>
      </c>
      <c r="H1066">
        <v>45</v>
      </c>
    </row>
    <row r="1067" spans="1:8" x14ac:dyDescent="0.3">
      <c r="A1067" s="13" t="s">
        <v>1305</v>
      </c>
      <c r="B1067" s="8">
        <v>27609</v>
      </c>
      <c r="C1067">
        <v>1</v>
      </c>
      <c r="D1067" s="22">
        <v>8628</v>
      </c>
      <c r="E1067" s="7" t="s">
        <v>11</v>
      </c>
      <c r="F1067" s="7" t="s">
        <v>11</v>
      </c>
      <c r="G1067" s="7" t="s">
        <v>356</v>
      </c>
      <c r="H1067">
        <v>47</v>
      </c>
    </row>
    <row r="1068" spans="1:8" x14ac:dyDescent="0.3">
      <c r="A1068" s="11" t="s">
        <v>1304</v>
      </c>
      <c r="B1068" s="8">
        <v>24036</v>
      </c>
      <c r="C1068">
        <v>0</v>
      </c>
      <c r="D1068" s="22">
        <v>8665</v>
      </c>
      <c r="E1068" s="7" t="s">
        <v>12</v>
      </c>
      <c r="F1068" s="7" t="s">
        <v>11</v>
      </c>
      <c r="G1068" s="7" t="s">
        <v>23</v>
      </c>
      <c r="H1068">
        <v>57</v>
      </c>
    </row>
    <row r="1069" spans="1:8" x14ac:dyDescent="0.3">
      <c r="A1069" s="13" t="s">
        <v>1303</v>
      </c>
      <c r="B1069" s="8">
        <v>25425</v>
      </c>
      <c r="C1069">
        <v>0</v>
      </c>
      <c r="D1069" s="22">
        <v>8665</v>
      </c>
      <c r="E1069" s="7" t="s">
        <v>11</v>
      </c>
      <c r="F1069" s="7" t="s">
        <v>12</v>
      </c>
      <c r="G1069" s="7" t="s">
        <v>13</v>
      </c>
      <c r="H1069">
        <v>53</v>
      </c>
    </row>
    <row r="1070" spans="1:8" x14ac:dyDescent="0.3">
      <c r="A1070" s="11" t="s">
        <v>1302</v>
      </c>
      <c r="B1070" s="8">
        <v>27257</v>
      </c>
      <c r="C1070">
        <v>0</v>
      </c>
      <c r="D1070" s="22">
        <v>8671</v>
      </c>
      <c r="E1070" s="7" t="s">
        <v>11</v>
      </c>
      <c r="F1070" s="7" t="s">
        <v>16</v>
      </c>
      <c r="G1070" s="7" t="s">
        <v>23</v>
      </c>
      <c r="H1070">
        <v>48</v>
      </c>
    </row>
    <row r="1071" spans="1:8" x14ac:dyDescent="0.3">
      <c r="A1071" s="13" t="s">
        <v>1301</v>
      </c>
      <c r="B1071" s="8">
        <v>26948</v>
      </c>
      <c r="C1071">
        <v>0</v>
      </c>
      <c r="D1071" s="22">
        <v>8689</v>
      </c>
      <c r="E1071" s="7" t="s">
        <v>11</v>
      </c>
      <c r="F1071" s="7" t="s">
        <v>16</v>
      </c>
      <c r="G1071" s="7" t="s">
        <v>356</v>
      </c>
      <c r="H1071">
        <v>49</v>
      </c>
    </row>
    <row r="1072" spans="1:8" x14ac:dyDescent="0.3">
      <c r="A1072" s="11" t="s">
        <v>1300</v>
      </c>
      <c r="B1072" s="8">
        <v>29522</v>
      </c>
      <c r="C1072">
        <v>2</v>
      </c>
      <c r="D1072" s="22">
        <v>8702</v>
      </c>
      <c r="E1072" s="7" t="s">
        <v>11</v>
      </c>
      <c r="F1072" s="7" t="s">
        <v>12</v>
      </c>
      <c r="G1072" s="7" t="s">
        <v>300</v>
      </c>
      <c r="H1072">
        <v>42</v>
      </c>
    </row>
    <row r="1073" spans="1:8" x14ac:dyDescent="0.3">
      <c r="A1073" s="13" t="s">
        <v>1299</v>
      </c>
      <c r="B1073" s="8">
        <v>26840</v>
      </c>
      <c r="C1073">
        <v>1</v>
      </c>
      <c r="D1073" s="22">
        <v>8703</v>
      </c>
      <c r="E1073" s="7" t="s">
        <v>12</v>
      </c>
      <c r="F1073" s="7" t="s">
        <v>12</v>
      </c>
      <c r="G1073" s="7" t="s">
        <v>42</v>
      </c>
      <c r="H1073">
        <v>49</v>
      </c>
    </row>
    <row r="1074" spans="1:8" x14ac:dyDescent="0.3">
      <c r="A1074" s="11" t="s">
        <v>1298</v>
      </c>
      <c r="B1074" s="8">
        <v>27928</v>
      </c>
      <c r="C1074">
        <v>2</v>
      </c>
      <c r="D1074" s="22">
        <v>8733</v>
      </c>
      <c r="E1074" s="7" t="s">
        <v>11</v>
      </c>
      <c r="F1074" s="7" t="s">
        <v>12</v>
      </c>
      <c r="G1074" s="7" t="s">
        <v>23</v>
      </c>
      <c r="H1074">
        <v>46</v>
      </c>
    </row>
    <row r="1075" spans="1:8" x14ac:dyDescent="0.3">
      <c r="A1075" s="13" t="s">
        <v>1297</v>
      </c>
      <c r="B1075" s="8">
        <v>36395</v>
      </c>
      <c r="C1075">
        <v>0</v>
      </c>
      <c r="D1075" s="22">
        <v>8748</v>
      </c>
      <c r="E1075" s="7" t="s">
        <v>11</v>
      </c>
      <c r="F1075" s="7" t="s">
        <v>12</v>
      </c>
      <c r="G1075" s="7" t="s">
        <v>42</v>
      </c>
      <c r="H1075">
        <v>23</v>
      </c>
    </row>
    <row r="1076" spans="1:8" x14ac:dyDescent="0.3">
      <c r="A1076" s="11" t="s">
        <v>1296</v>
      </c>
      <c r="B1076" s="8">
        <v>25455</v>
      </c>
      <c r="C1076">
        <v>0</v>
      </c>
      <c r="D1076" s="22">
        <v>8760</v>
      </c>
      <c r="E1076" s="7" t="s">
        <v>11</v>
      </c>
      <c r="F1076" s="7" t="s">
        <v>16</v>
      </c>
      <c r="G1076" s="7" t="s">
        <v>13</v>
      </c>
      <c r="H1076">
        <v>53</v>
      </c>
    </row>
    <row r="1077" spans="1:8" x14ac:dyDescent="0.3">
      <c r="A1077" s="13" t="s">
        <v>1295</v>
      </c>
      <c r="B1077" s="8">
        <v>27278</v>
      </c>
      <c r="C1077">
        <v>1</v>
      </c>
      <c r="D1077" s="22">
        <v>8765</v>
      </c>
      <c r="E1077" s="7" t="s">
        <v>11</v>
      </c>
      <c r="F1077" s="7" t="s">
        <v>12</v>
      </c>
      <c r="G1077" s="7" t="s">
        <v>23</v>
      </c>
      <c r="H1077">
        <v>48</v>
      </c>
    </row>
    <row r="1078" spans="1:8" x14ac:dyDescent="0.3">
      <c r="A1078" s="11" t="s">
        <v>1294</v>
      </c>
      <c r="B1078" s="8">
        <v>26168</v>
      </c>
      <c r="C1078">
        <v>0</v>
      </c>
      <c r="D1078" s="22">
        <v>8782</v>
      </c>
      <c r="E1078" s="7" t="s">
        <v>11</v>
      </c>
      <c r="F1078" s="7" t="s">
        <v>12</v>
      </c>
      <c r="G1078" s="7" t="s">
        <v>42</v>
      </c>
      <c r="H1078">
        <v>51</v>
      </c>
    </row>
    <row r="1079" spans="1:8" x14ac:dyDescent="0.3">
      <c r="A1079" s="13" t="s">
        <v>1293</v>
      </c>
      <c r="B1079" s="8">
        <v>26102</v>
      </c>
      <c r="C1079">
        <v>0</v>
      </c>
      <c r="D1079" s="22">
        <v>8799</v>
      </c>
      <c r="E1079" s="7" t="s">
        <v>11</v>
      </c>
      <c r="F1079" s="7" t="s">
        <v>16</v>
      </c>
      <c r="G1079" s="7" t="s">
        <v>42</v>
      </c>
      <c r="H1079">
        <v>51</v>
      </c>
    </row>
    <row r="1080" spans="1:8" x14ac:dyDescent="0.3">
      <c r="A1080" s="11" t="s">
        <v>1292</v>
      </c>
      <c r="B1080" s="8">
        <v>23983</v>
      </c>
      <c r="C1080">
        <v>0</v>
      </c>
      <c r="D1080" s="22">
        <v>8800</v>
      </c>
      <c r="E1080" s="7" t="s">
        <v>12</v>
      </c>
      <c r="F1080" s="7" t="s">
        <v>11</v>
      </c>
      <c r="G1080" s="7" t="s">
        <v>13</v>
      </c>
      <c r="H1080">
        <v>57</v>
      </c>
    </row>
    <row r="1081" spans="1:8" x14ac:dyDescent="0.3">
      <c r="A1081" s="13" t="s">
        <v>1291</v>
      </c>
      <c r="B1081" s="8">
        <v>37202</v>
      </c>
      <c r="C1081">
        <v>0</v>
      </c>
      <c r="D1081" s="22">
        <v>8822</v>
      </c>
      <c r="E1081" s="7" t="s">
        <v>11</v>
      </c>
      <c r="F1081" s="7" t="s">
        <v>12</v>
      </c>
      <c r="G1081" s="7" t="s">
        <v>249</v>
      </c>
      <c r="H1081">
        <v>21</v>
      </c>
    </row>
    <row r="1082" spans="1:8" x14ac:dyDescent="0.3">
      <c r="A1082" s="11" t="s">
        <v>1290</v>
      </c>
      <c r="B1082" s="8">
        <v>27925</v>
      </c>
      <c r="C1082">
        <v>2</v>
      </c>
      <c r="D1082" s="22">
        <v>8823</v>
      </c>
      <c r="E1082" s="7" t="s">
        <v>11</v>
      </c>
      <c r="F1082" s="7" t="s">
        <v>16</v>
      </c>
      <c r="G1082" s="7" t="s">
        <v>42</v>
      </c>
      <c r="H1082">
        <v>46</v>
      </c>
    </row>
    <row r="1083" spans="1:8" x14ac:dyDescent="0.3">
      <c r="A1083" s="13" t="s">
        <v>1289</v>
      </c>
      <c r="B1083" s="8">
        <v>28052</v>
      </c>
      <c r="C1083">
        <v>1</v>
      </c>
      <c r="D1083" s="22">
        <v>8824</v>
      </c>
      <c r="E1083" s="7" t="s">
        <v>11</v>
      </c>
      <c r="F1083" s="7" t="s">
        <v>12</v>
      </c>
      <c r="G1083" s="7" t="s">
        <v>247</v>
      </c>
      <c r="H1083">
        <v>46</v>
      </c>
    </row>
    <row r="1084" spans="1:8" x14ac:dyDescent="0.3">
      <c r="A1084" s="11" t="s">
        <v>1288</v>
      </c>
      <c r="B1084" s="8">
        <v>32377</v>
      </c>
      <c r="C1084">
        <v>3</v>
      </c>
      <c r="D1084" s="22">
        <v>8824</v>
      </c>
      <c r="E1084" s="7" t="s">
        <v>11</v>
      </c>
      <c r="F1084" s="7" t="s">
        <v>16</v>
      </c>
      <c r="G1084" s="7" t="s">
        <v>200</v>
      </c>
      <c r="H1084">
        <v>34</v>
      </c>
    </row>
    <row r="1085" spans="1:8" x14ac:dyDescent="0.3">
      <c r="A1085" s="13" t="s">
        <v>1287</v>
      </c>
      <c r="B1085" s="8">
        <v>27955</v>
      </c>
      <c r="C1085">
        <v>2</v>
      </c>
      <c r="D1085" s="22">
        <v>8825</v>
      </c>
      <c r="E1085" s="7" t="s">
        <v>11</v>
      </c>
      <c r="F1085" s="7" t="s">
        <v>12</v>
      </c>
      <c r="G1085" s="7" t="s">
        <v>42</v>
      </c>
      <c r="H1085">
        <v>46</v>
      </c>
    </row>
    <row r="1086" spans="1:8" x14ac:dyDescent="0.3">
      <c r="A1086" s="11" t="s">
        <v>1286</v>
      </c>
      <c r="B1086" s="8">
        <v>26617</v>
      </c>
      <c r="C1086">
        <v>0</v>
      </c>
      <c r="D1086" s="22">
        <v>8827</v>
      </c>
      <c r="E1086" s="7" t="s">
        <v>12</v>
      </c>
      <c r="F1086" s="7" t="s">
        <v>16</v>
      </c>
      <c r="G1086" s="7" t="s">
        <v>23</v>
      </c>
      <c r="H1086">
        <v>50</v>
      </c>
    </row>
    <row r="1087" spans="1:8" x14ac:dyDescent="0.3">
      <c r="A1087" s="13" t="s">
        <v>1285</v>
      </c>
      <c r="B1087" s="8">
        <v>26625</v>
      </c>
      <c r="C1087">
        <v>0</v>
      </c>
      <c r="D1087" s="22">
        <v>8835</v>
      </c>
      <c r="E1087" s="7" t="s">
        <v>12</v>
      </c>
      <c r="F1087" s="7" t="s">
        <v>11</v>
      </c>
      <c r="G1087" s="7" t="s">
        <v>23</v>
      </c>
      <c r="H1087">
        <v>50</v>
      </c>
    </row>
    <row r="1088" spans="1:8" x14ac:dyDescent="0.3">
      <c r="A1088" s="11" t="s">
        <v>1284</v>
      </c>
      <c r="B1088" s="8">
        <v>27198</v>
      </c>
      <c r="C1088">
        <v>1</v>
      </c>
      <c r="D1088" s="22">
        <v>8871</v>
      </c>
      <c r="E1088" s="7" t="s">
        <v>11</v>
      </c>
      <c r="F1088" s="7" t="s">
        <v>12</v>
      </c>
      <c r="G1088" s="7" t="s">
        <v>13</v>
      </c>
      <c r="H1088">
        <v>48</v>
      </c>
    </row>
    <row r="1089" spans="1:8" x14ac:dyDescent="0.3">
      <c r="A1089" s="13" t="s">
        <v>1283</v>
      </c>
      <c r="B1089" s="8">
        <v>26916</v>
      </c>
      <c r="C1089">
        <v>0</v>
      </c>
      <c r="D1089" s="22">
        <v>8891</v>
      </c>
      <c r="E1089" s="7" t="s">
        <v>11</v>
      </c>
      <c r="F1089" s="7" t="s">
        <v>12</v>
      </c>
      <c r="G1089" s="7" t="s">
        <v>23</v>
      </c>
      <c r="H1089">
        <v>49</v>
      </c>
    </row>
    <row r="1090" spans="1:8" x14ac:dyDescent="0.3">
      <c r="A1090" s="11" t="s">
        <v>1282</v>
      </c>
      <c r="B1090" s="8">
        <v>28840</v>
      </c>
      <c r="C1090">
        <v>3</v>
      </c>
      <c r="D1090" s="22">
        <v>8891</v>
      </c>
      <c r="E1090" s="7" t="s">
        <v>11</v>
      </c>
      <c r="F1090" s="7" t="s">
        <v>12</v>
      </c>
      <c r="G1090" s="7" t="s">
        <v>356</v>
      </c>
      <c r="H1090">
        <v>44</v>
      </c>
    </row>
    <row r="1091" spans="1:8" x14ac:dyDescent="0.3">
      <c r="A1091" s="13" t="s">
        <v>1281</v>
      </c>
      <c r="B1091" s="8">
        <v>35762</v>
      </c>
      <c r="C1091">
        <v>0</v>
      </c>
      <c r="D1091" s="22">
        <v>8906</v>
      </c>
      <c r="E1091" s="7" t="s">
        <v>11</v>
      </c>
      <c r="F1091" s="7" t="s">
        <v>11</v>
      </c>
      <c r="G1091" s="7" t="s">
        <v>23</v>
      </c>
      <c r="H1091">
        <v>25</v>
      </c>
    </row>
    <row r="1092" spans="1:8" x14ac:dyDescent="0.3">
      <c r="A1092" s="11" t="s">
        <v>1280</v>
      </c>
      <c r="B1092" s="8">
        <v>24721</v>
      </c>
      <c r="C1092">
        <v>0</v>
      </c>
      <c r="D1092" s="22">
        <v>8908</v>
      </c>
      <c r="E1092" s="7" t="s">
        <v>12</v>
      </c>
      <c r="F1092" s="7" t="s">
        <v>11</v>
      </c>
      <c r="G1092" s="7" t="s">
        <v>13</v>
      </c>
      <c r="H1092">
        <v>55</v>
      </c>
    </row>
    <row r="1093" spans="1:8" x14ac:dyDescent="0.3">
      <c r="A1093" s="13" t="s">
        <v>1279</v>
      </c>
      <c r="B1093" s="8">
        <v>27582</v>
      </c>
      <c r="C1093">
        <v>1</v>
      </c>
      <c r="D1093" s="22">
        <v>8931</v>
      </c>
      <c r="E1093" s="7" t="s">
        <v>11</v>
      </c>
      <c r="F1093" s="7" t="s">
        <v>11</v>
      </c>
      <c r="G1093" s="7" t="s">
        <v>23</v>
      </c>
      <c r="H1093">
        <v>47</v>
      </c>
    </row>
    <row r="1094" spans="1:8" x14ac:dyDescent="0.3">
      <c r="A1094" s="11" t="s">
        <v>1278</v>
      </c>
      <c r="B1094" s="8">
        <v>26456</v>
      </c>
      <c r="C1094">
        <v>0</v>
      </c>
      <c r="D1094" s="22">
        <v>8932</v>
      </c>
      <c r="E1094" s="7" t="s">
        <v>11</v>
      </c>
      <c r="F1094" s="7" t="s">
        <v>16</v>
      </c>
      <c r="G1094" s="7" t="s">
        <v>42</v>
      </c>
      <c r="H1094">
        <v>51</v>
      </c>
    </row>
    <row r="1095" spans="1:8" x14ac:dyDescent="0.3">
      <c r="A1095" s="13" t="s">
        <v>1277</v>
      </c>
      <c r="B1095" s="8">
        <v>28119</v>
      </c>
      <c r="C1095">
        <v>3</v>
      </c>
      <c r="D1095" s="22">
        <v>8944</v>
      </c>
      <c r="E1095" s="7" t="s">
        <v>12</v>
      </c>
      <c r="F1095" s="7" t="s">
        <v>11</v>
      </c>
      <c r="G1095" s="7" t="s">
        <v>13</v>
      </c>
      <c r="H1095">
        <v>46</v>
      </c>
    </row>
    <row r="1096" spans="1:8" x14ac:dyDescent="0.3">
      <c r="A1096" s="11" t="s">
        <v>1276</v>
      </c>
      <c r="B1096" s="8">
        <v>33874</v>
      </c>
      <c r="C1096">
        <v>0</v>
      </c>
      <c r="D1096" s="22">
        <v>8955</v>
      </c>
      <c r="E1096" s="7" t="s">
        <v>11</v>
      </c>
      <c r="F1096" s="7" t="s">
        <v>12</v>
      </c>
      <c r="G1096" s="7" t="s">
        <v>535</v>
      </c>
      <c r="H1096">
        <v>30</v>
      </c>
    </row>
    <row r="1097" spans="1:8" x14ac:dyDescent="0.3">
      <c r="A1097" s="13" t="s">
        <v>1275</v>
      </c>
      <c r="B1097" s="8">
        <v>27258</v>
      </c>
      <c r="C1097">
        <v>1</v>
      </c>
      <c r="D1097" s="22">
        <v>8964</v>
      </c>
      <c r="E1097" s="7" t="s">
        <v>12</v>
      </c>
      <c r="F1097" s="7" t="s">
        <v>11</v>
      </c>
      <c r="G1097" s="7" t="s">
        <v>168</v>
      </c>
      <c r="H1097">
        <v>48</v>
      </c>
    </row>
    <row r="1098" spans="1:8" x14ac:dyDescent="0.3">
      <c r="A1098" s="11" t="s">
        <v>1274</v>
      </c>
      <c r="B1098" s="8">
        <v>30512</v>
      </c>
      <c r="C1098">
        <v>5</v>
      </c>
      <c r="D1098" s="22">
        <v>8966</v>
      </c>
      <c r="E1098" s="7" t="s">
        <v>11</v>
      </c>
      <c r="F1098" s="7" t="s">
        <v>12</v>
      </c>
      <c r="G1098" s="7" t="s">
        <v>23</v>
      </c>
      <c r="H1098">
        <v>39</v>
      </c>
    </row>
    <row r="1099" spans="1:8" x14ac:dyDescent="0.3">
      <c r="A1099" s="13" t="s">
        <v>1273</v>
      </c>
      <c r="B1099" s="8">
        <v>27280</v>
      </c>
      <c r="C1099">
        <v>2</v>
      </c>
      <c r="D1099" s="22">
        <v>8968</v>
      </c>
      <c r="E1099" s="7" t="s">
        <v>12</v>
      </c>
      <c r="F1099" s="7" t="s">
        <v>11</v>
      </c>
      <c r="G1099" s="7" t="s">
        <v>42</v>
      </c>
      <c r="H1099">
        <v>48</v>
      </c>
    </row>
    <row r="1100" spans="1:8" x14ac:dyDescent="0.3">
      <c r="A1100" s="11" t="s">
        <v>1272</v>
      </c>
      <c r="B1100" s="8">
        <v>27231</v>
      </c>
      <c r="C1100">
        <v>2</v>
      </c>
      <c r="D1100" s="22">
        <v>8978</v>
      </c>
      <c r="E1100" s="7" t="s">
        <v>11</v>
      </c>
      <c r="F1100" s="7" t="s">
        <v>11</v>
      </c>
      <c r="G1100" s="7" t="s">
        <v>13</v>
      </c>
      <c r="H1100">
        <v>48</v>
      </c>
    </row>
    <row r="1101" spans="1:8" x14ac:dyDescent="0.3">
      <c r="A1101" s="13" t="s">
        <v>1271</v>
      </c>
      <c r="B1101" s="8">
        <v>26948</v>
      </c>
      <c r="C1101">
        <v>0</v>
      </c>
      <c r="D1101" s="22">
        <v>8988</v>
      </c>
      <c r="E1101" s="7" t="s">
        <v>11</v>
      </c>
      <c r="F1101" s="7" t="s">
        <v>16</v>
      </c>
      <c r="G1101" s="7" t="s">
        <v>23</v>
      </c>
      <c r="H1101">
        <v>49</v>
      </c>
    </row>
    <row r="1102" spans="1:8" x14ac:dyDescent="0.3">
      <c r="A1102" s="11" t="s">
        <v>1270</v>
      </c>
      <c r="B1102" s="8">
        <v>29205</v>
      </c>
      <c r="C1102">
        <v>2</v>
      </c>
      <c r="D1102" s="22">
        <v>8998</v>
      </c>
      <c r="E1102" s="7" t="s">
        <v>11</v>
      </c>
      <c r="F1102" s="7" t="s">
        <v>16</v>
      </c>
      <c r="G1102" s="7" t="s">
        <v>200</v>
      </c>
      <c r="H1102">
        <v>43</v>
      </c>
    </row>
    <row r="1103" spans="1:8" x14ac:dyDescent="0.3">
      <c r="A1103" s="13" t="s">
        <v>1269</v>
      </c>
      <c r="B1103" s="8">
        <v>34304</v>
      </c>
      <c r="C1103">
        <v>0</v>
      </c>
      <c r="D1103" s="22">
        <v>9010</v>
      </c>
      <c r="E1103" s="7" t="s">
        <v>11</v>
      </c>
      <c r="F1103" s="7" t="s">
        <v>12</v>
      </c>
      <c r="G1103" s="7" t="s">
        <v>535</v>
      </c>
      <c r="H1103">
        <v>29</v>
      </c>
    </row>
    <row r="1104" spans="1:8" x14ac:dyDescent="0.3">
      <c r="A1104" s="11" t="s">
        <v>1268</v>
      </c>
      <c r="B1104" s="8">
        <v>26640</v>
      </c>
      <c r="C1104">
        <v>1</v>
      </c>
      <c r="D1104" s="22">
        <v>9048</v>
      </c>
      <c r="E1104" s="7" t="s">
        <v>11</v>
      </c>
      <c r="F1104" s="7" t="s">
        <v>11</v>
      </c>
      <c r="G1104" s="7" t="s">
        <v>13</v>
      </c>
      <c r="H1104">
        <v>50</v>
      </c>
    </row>
    <row r="1105" spans="1:8" x14ac:dyDescent="0.3">
      <c r="A1105" s="13" t="s">
        <v>1267</v>
      </c>
      <c r="B1105" s="8">
        <v>26635</v>
      </c>
      <c r="C1105">
        <v>1</v>
      </c>
      <c r="D1105" s="22">
        <v>9059</v>
      </c>
      <c r="E1105" s="7" t="s">
        <v>12</v>
      </c>
      <c r="F1105" s="7" t="s">
        <v>11</v>
      </c>
      <c r="G1105" s="7" t="s">
        <v>13</v>
      </c>
      <c r="H1105">
        <v>50</v>
      </c>
    </row>
    <row r="1106" spans="1:8" x14ac:dyDescent="0.3">
      <c r="A1106" s="11" t="s">
        <v>1266</v>
      </c>
      <c r="B1106" s="8">
        <v>28433</v>
      </c>
      <c r="C1106">
        <v>2</v>
      </c>
      <c r="D1106" s="22">
        <v>9095</v>
      </c>
      <c r="E1106" s="7" t="s">
        <v>11</v>
      </c>
      <c r="F1106" s="7" t="s">
        <v>11</v>
      </c>
      <c r="G1106" s="7" t="s">
        <v>247</v>
      </c>
      <c r="H1106">
        <v>45</v>
      </c>
    </row>
    <row r="1107" spans="1:8" x14ac:dyDescent="0.3">
      <c r="A1107" s="13" t="s">
        <v>1265</v>
      </c>
      <c r="B1107" s="8">
        <v>24055</v>
      </c>
      <c r="C1107">
        <v>0</v>
      </c>
      <c r="D1107" s="22">
        <v>9096</v>
      </c>
      <c r="E1107" s="7" t="s">
        <v>12</v>
      </c>
      <c r="F1107" s="7" t="s">
        <v>16</v>
      </c>
      <c r="G1107" s="7" t="s">
        <v>42</v>
      </c>
      <c r="H1107">
        <v>57</v>
      </c>
    </row>
    <row r="1108" spans="1:8" x14ac:dyDescent="0.3">
      <c r="A1108" s="11" t="s">
        <v>1264</v>
      </c>
      <c r="B1108" s="8">
        <v>28461</v>
      </c>
      <c r="C1108">
        <v>3</v>
      </c>
      <c r="D1108" s="22">
        <v>9102</v>
      </c>
      <c r="E1108" s="7" t="s">
        <v>11</v>
      </c>
      <c r="F1108" s="7" t="s">
        <v>16</v>
      </c>
      <c r="G1108" s="7" t="s">
        <v>42</v>
      </c>
      <c r="H1108">
        <v>45</v>
      </c>
    </row>
    <row r="1109" spans="1:8" x14ac:dyDescent="0.3">
      <c r="A1109" s="13" t="s">
        <v>1263</v>
      </c>
      <c r="B1109" s="8">
        <v>25792</v>
      </c>
      <c r="C1109">
        <v>0</v>
      </c>
      <c r="D1109" s="22">
        <v>9141</v>
      </c>
      <c r="E1109" s="7" t="s">
        <v>12</v>
      </c>
      <c r="F1109" s="7" t="s">
        <v>12</v>
      </c>
      <c r="G1109" s="7" t="s">
        <v>13</v>
      </c>
      <c r="H1109">
        <v>52</v>
      </c>
    </row>
    <row r="1110" spans="1:8" x14ac:dyDescent="0.3">
      <c r="A1110" s="11" t="s">
        <v>1262</v>
      </c>
      <c r="B1110" s="8">
        <v>25859</v>
      </c>
      <c r="C1110">
        <v>0</v>
      </c>
      <c r="D1110" s="22">
        <v>9145</v>
      </c>
      <c r="E1110" s="7" t="s">
        <v>12</v>
      </c>
      <c r="F1110" s="7" t="s">
        <v>11</v>
      </c>
      <c r="G1110" s="7" t="s">
        <v>42</v>
      </c>
      <c r="H1110">
        <v>52</v>
      </c>
    </row>
    <row r="1111" spans="1:8" x14ac:dyDescent="0.3">
      <c r="A1111" s="13" t="s">
        <v>1261</v>
      </c>
      <c r="B1111" s="8">
        <v>30293</v>
      </c>
      <c r="C1111">
        <v>3</v>
      </c>
      <c r="D1111" s="22">
        <v>9148</v>
      </c>
      <c r="E1111" s="7" t="s">
        <v>11</v>
      </c>
      <c r="F1111" s="7" t="s">
        <v>16</v>
      </c>
      <c r="G1111" s="7" t="s">
        <v>23</v>
      </c>
      <c r="H1111">
        <v>40</v>
      </c>
    </row>
    <row r="1112" spans="1:8" x14ac:dyDescent="0.3">
      <c r="A1112" s="11" t="s">
        <v>1260</v>
      </c>
      <c r="B1112" s="8">
        <v>33108</v>
      </c>
      <c r="C1112">
        <v>3</v>
      </c>
      <c r="D1112" s="22">
        <v>9160</v>
      </c>
      <c r="E1112" s="7" t="s">
        <v>11</v>
      </c>
      <c r="F1112" s="7" t="s">
        <v>11</v>
      </c>
      <c r="G1112" s="7" t="s">
        <v>300</v>
      </c>
      <c r="H1112">
        <v>32</v>
      </c>
    </row>
    <row r="1113" spans="1:8" x14ac:dyDescent="0.3">
      <c r="A1113" s="13" t="s">
        <v>1259</v>
      </c>
      <c r="B1113" s="8">
        <v>25865</v>
      </c>
      <c r="C1113">
        <v>0</v>
      </c>
      <c r="D1113" s="22">
        <v>9172</v>
      </c>
      <c r="E1113" s="7" t="s">
        <v>11</v>
      </c>
      <c r="F1113" s="7" t="s">
        <v>11</v>
      </c>
      <c r="G1113" s="7" t="s">
        <v>23</v>
      </c>
      <c r="H1113">
        <v>52</v>
      </c>
    </row>
    <row r="1114" spans="1:8" x14ac:dyDescent="0.3">
      <c r="A1114" s="11" t="s">
        <v>1258</v>
      </c>
      <c r="B1114" s="8">
        <v>26296</v>
      </c>
      <c r="C1114">
        <v>0</v>
      </c>
      <c r="D1114" s="22">
        <v>9174</v>
      </c>
      <c r="E1114" s="7" t="s">
        <v>12</v>
      </c>
      <c r="F1114" s="7" t="s">
        <v>16</v>
      </c>
      <c r="G1114" s="7" t="s">
        <v>23</v>
      </c>
      <c r="H1114">
        <v>51</v>
      </c>
    </row>
    <row r="1115" spans="1:8" x14ac:dyDescent="0.3">
      <c r="A1115" s="13" t="s">
        <v>1257</v>
      </c>
      <c r="B1115" s="8">
        <v>27023</v>
      </c>
      <c r="C1115">
        <v>1</v>
      </c>
      <c r="D1115" s="22">
        <v>9182</v>
      </c>
      <c r="E1115" s="7" t="s">
        <v>11</v>
      </c>
      <c r="F1115" s="7" t="s">
        <v>12</v>
      </c>
      <c r="G1115" s="7" t="s">
        <v>42</v>
      </c>
      <c r="H1115">
        <v>49</v>
      </c>
    </row>
    <row r="1116" spans="1:8" x14ac:dyDescent="0.3">
      <c r="A1116" s="11" t="s">
        <v>1256</v>
      </c>
      <c r="B1116" s="8">
        <v>28013</v>
      </c>
      <c r="C1116">
        <v>2</v>
      </c>
      <c r="D1116" s="22">
        <v>9194</v>
      </c>
      <c r="E1116" s="7" t="s">
        <v>11</v>
      </c>
      <c r="F1116" s="7" t="s">
        <v>16</v>
      </c>
      <c r="G1116" s="7" t="s">
        <v>23</v>
      </c>
      <c r="H1116">
        <v>46</v>
      </c>
    </row>
    <row r="1117" spans="1:8" x14ac:dyDescent="0.3">
      <c r="A1117" s="13" t="s">
        <v>1255</v>
      </c>
      <c r="B1117" s="8">
        <v>31771</v>
      </c>
      <c r="C1117">
        <v>3</v>
      </c>
      <c r="D1117" s="22">
        <v>9210</v>
      </c>
      <c r="E1117" s="7" t="s">
        <v>11</v>
      </c>
      <c r="F1117" s="7" t="s">
        <v>12</v>
      </c>
      <c r="G1117" s="7" t="s">
        <v>300</v>
      </c>
      <c r="H1117">
        <v>36</v>
      </c>
    </row>
    <row r="1118" spans="1:8" x14ac:dyDescent="0.3">
      <c r="A1118" s="11" t="s">
        <v>1254</v>
      </c>
      <c r="B1118" s="8">
        <v>29925</v>
      </c>
      <c r="C1118">
        <v>5</v>
      </c>
      <c r="D1118" s="22">
        <v>9222</v>
      </c>
      <c r="E1118" s="7" t="s">
        <v>11</v>
      </c>
      <c r="F1118" s="7" t="s">
        <v>12</v>
      </c>
      <c r="G1118" s="7" t="s">
        <v>166</v>
      </c>
      <c r="H1118">
        <v>41</v>
      </c>
    </row>
    <row r="1119" spans="1:8" x14ac:dyDescent="0.3">
      <c r="A1119" s="13" t="s">
        <v>1253</v>
      </c>
      <c r="B1119" s="8">
        <v>27734</v>
      </c>
      <c r="C1119">
        <v>2</v>
      </c>
      <c r="D1119" s="22">
        <v>9225</v>
      </c>
      <c r="E1119" s="7" t="s">
        <v>12</v>
      </c>
      <c r="F1119" s="7" t="s">
        <v>12</v>
      </c>
      <c r="G1119" s="7" t="s">
        <v>164</v>
      </c>
      <c r="H1119">
        <v>47</v>
      </c>
    </row>
    <row r="1120" spans="1:8" x14ac:dyDescent="0.3">
      <c r="A1120" s="11" t="s">
        <v>1252</v>
      </c>
      <c r="B1120" s="8">
        <v>29499</v>
      </c>
      <c r="C1120">
        <v>2</v>
      </c>
      <c r="D1120" s="22">
        <v>9248</v>
      </c>
      <c r="E1120" s="7" t="s">
        <v>11</v>
      </c>
      <c r="F1120" s="7" t="s">
        <v>16</v>
      </c>
      <c r="G1120" s="7" t="s">
        <v>300</v>
      </c>
      <c r="H1120">
        <v>42</v>
      </c>
    </row>
    <row r="1121" spans="1:8" x14ac:dyDescent="0.3">
      <c r="A1121" s="13" t="s">
        <v>1251</v>
      </c>
      <c r="B1121" s="8">
        <v>27262</v>
      </c>
      <c r="C1121">
        <v>1</v>
      </c>
      <c r="D1121" s="22">
        <v>9250</v>
      </c>
      <c r="E1121" s="7" t="s">
        <v>11</v>
      </c>
      <c r="F1121" s="7" t="s">
        <v>16</v>
      </c>
      <c r="G1121" s="7" t="s">
        <v>23</v>
      </c>
      <c r="H1121">
        <v>48</v>
      </c>
    </row>
    <row r="1122" spans="1:8" x14ac:dyDescent="0.3">
      <c r="A1122" s="11" t="s">
        <v>1250</v>
      </c>
      <c r="B1122" s="8">
        <v>26151</v>
      </c>
      <c r="C1122">
        <v>0</v>
      </c>
      <c r="D1122" s="22">
        <v>9265</v>
      </c>
      <c r="E1122" s="7" t="s">
        <v>11</v>
      </c>
      <c r="F1122" s="7" t="s">
        <v>16</v>
      </c>
      <c r="G1122" s="7" t="s">
        <v>42</v>
      </c>
      <c r="H1122">
        <v>51</v>
      </c>
    </row>
    <row r="1123" spans="1:8" x14ac:dyDescent="0.3">
      <c r="A1123" s="13" t="s">
        <v>1249</v>
      </c>
      <c r="B1123" s="8">
        <v>26964</v>
      </c>
      <c r="C1123">
        <v>1</v>
      </c>
      <c r="D1123" s="22">
        <v>9282</v>
      </c>
      <c r="E1123" s="7" t="s">
        <v>12</v>
      </c>
      <c r="F1123" s="7" t="s">
        <v>11</v>
      </c>
      <c r="G1123" s="7" t="s">
        <v>168</v>
      </c>
      <c r="H1123">
        <v>49</v>
      </c>
    </row>
    <row r="1124" spans="1:8" x14ac:dyDescent="0.3">
      <c r="A1124" s="11" t="s">
        <v>1248</v>
      </c>
      <c r="B1124" s="8">
        <v>26116</v>
      </c>
      <c r="C1124">
        <v>0</v>
      </c>
      <c r="D1124" s="22">
        <v>9284</v>
      </c>
      <c r="E1124" s="7" t="s">
        <v>11</v>
      </c>
      <c r="F1124" s="7" t="s">
        <v>12</v>
      </c>
      <c r="G1124" s="7" t="s">
        <v>13</v>
      </c>
      <c r="H1124">
        <v>51</v>
      </c>
    </row>
    <row r="1125" spans="1:8" x14ac:dyDescent="0.3">
      <c r="A1125" s="13" t="s">
        <v>1247</v>
      </c>
      <c r="B1125" s="8">
        <v>25533</v>
      </c>
      <c r="C1125">
        <v>0</v>
      </c>
      <c r="D1125" s="22">
        <v>9286</v>
      </c>
      <c r="E1125" s="7" t="s">
        <v>11</v>
      </c>
      <c r="F1125" s="7" t="s">
        <v>12</v>
      </c>
      <c r="G1125" s="7" t="s">
        <v>13</v>
      </c>
      <c r="H1125">
        <v>53</v>
      </c>
    </row>
    <row r="1126" spans="1:8" x14ac:dyDescent="0.3">
      <c r="A1126" s="11" t="s">
        <v>1246</v>
      </c>
      <c r="B1126" s="8">
        <v>26953</v>
      </c>
      <c r="C1126">
        <v>1</v>
      </c>
      <c r="D1126" s="22">
        <v>9288</v>
      </c>
      <c r="E1126" s="7" t="s">
        <v>11</v>
      </c>
      <c r="F1126" s="7" t="s">
        <v>12</v>
      </c>
      <c r="G1126" s="7" t="s">
        <v>170</v>
      </c>
      <c r="H1126">
        <v>49</v>
      </c>
    </row>
    <row r="1127" spans="1:8" x14ac:dyDescent="0.3">
      <c r="A1127" s="13" t="s">
        <v>1245</v>
      </c>
      <c r="B1127" s="8">
        <v>26925</v>
      </c>
      <c r="C1127">
        <v>1</v>
      </c>
      <c r="D1127" s="22">
        <v>9290</v>
      </c>
      <c r="E1127" s="7" t="s">
        <v>12</v>
      </c>
      <c r="F1127" s="7" t="s">
        <v>12</v>
      </c>
      <c r="G1127" s="7" t="s">
        <v>168</v>
      </c>
      <c r="H1127">
        <v>49</v>
      </c>
    </row>
    <row r="1128" spans="1:8" x14ac:dyDescent="0.3">
      <c r="A1128" s="11" t="s">
        <v>1244</v>
      </c>
      <c r="B1128" s="8">
        <v>28067</v>
      </c>
      <c r="C1128">
        <v>3</v>
      </c>
      <c r="D1128" s="22">
        <v>9302</v>
      </c>
      <c r="E1128" s="7" t="s">
        <v>11</v>
      </c>
      <c r="F1128" s="7" t="s">
        <v>16</v>
      </c>
      <c r="G1128" s="7" t="s">
        <v>23</v>
      </c>
      <c r="H1128">
        <v>46</v>
      </c>
    </row>
    <row r="1129" spans="1:8" x14ac:dyDescent="0.3">
      <c r="A1129" s="13" t="s">
        <v>1243</v>
      </c>
      <c r="B1129" s="8">
        <v>26953</v>
      </c>
      <c r="C1129">
        <v>2</v>
      </c>
      <c r="D1129" s="22">
        <v>9305</v>
      </c>
      <c r="E1129" s="7" t="s">
        <v>12</v>
      </c>
      <c r="F1129" s="7" t="s">
        <v>12</v>
      </c>
      <c r="G1129" s="7" t="s">
        <v>13</v>
      </c>
      <c r="H1129">
        <v>49</v>
      </c>
    </row>
    <row r="1130" spans="1:8" x14ac:dyDescent="0.3">
      <c r="A1130" s="11" t="s">
        <v>1242</v>
      </c>
      <c r="B1130" s="8">
        <v>23170</v>
      </c>
      <c r="C1130">
        <v>0</v>
      </c>
      <c r="D1130" s="22">
        <v>9311</v>
      </c>
      <c r="E1130" s="7" t="s">
        <v>12</v>
      </c>
      <c r="F1130" s="7" t="s">
        <v>16</v>
      </c>
      <c r="G1130" s="7" t="s">
        <v>13</v>
      </c>
      <c r="H1130">
        <v>60</v>
      </c>
    </row>
    <row r="1131" spans="1:8" x14ac:dyDescent="0.3">
      <c r="A1131" s="13" t="s">
        <v>1241</v>
      </c>
      <c r="B1131" s="8">
        <v>28410</v>
      </c>
      <c r="C1131">
        <v>2</v>
      </c>
      <c r="D1131" s="22">
        <v>9315</v>
      </c>
      <c r="E1131" s="7" t="s">
        <v>11</v>
      </c>
      <c r="F1131" s="7" t="s">
        <v>16</v>
      </c>
      <c r="G1131" s="7" t="s">
        <v>247</v>
      </c>
      <c r="H1131">
        <v>45</v>
      </c>
    </row>
    <row r="1132" spans="1:8" x14ac:dyDescent="0.3">
      <c r="A1132" s="11" t="s">
        <v>1240</v>
      </c>
      <c r="B1132" s="8">
        <v>32333</v>
      </c>
      <c r="C1132">
        <v>3</v>
      </c>
      <c r="D1132" s="22">
        <v>9320</v>
      </c>
      <c r="E1132" s="7" t="s">
        <v>11</v>
      </c>
      <c r="F1132" s="7" t="s">
        <v>16</v>
      </c>
      <c r="G1132" s="7" t="s">
        <v>23</v>
      </c>
      <c r="H1132">
        <v>34</v>
      </c>
    </row>
    <row r="1133" spans="1:8" x14ac:dyDescent="0.3">
      <c r="A1133" s="13" t="s">
        <v>1239</v>
      </c>
      <c r="B1133" s="8">
        <v>35350</v>
      </c>
      <c r="C1133">
        <v>0</v>
      </c>
      <c r="D1133" s="22">
        <v>9339</v>
      </c>
      <c r="E1133" s="7" t="s">
        <v>11</v>
      </c>
      <c r="F1133" s="7" t="s">
        <v>16</v>
      </c>
      <c r="G1133" s="7" t="s">
        <v>535</v>
      </c>
      <c r="H1133">
        <v>26</v>
      </c>
    </row>
    <row r="1134" spans="1:8" x14ac:dyDescent="0.3">
      <c r="A1134" s="11" t="s">
        <v>1238</v>
      </c>
      <c r="B1134" s="8">
        <v>32325</v>
      </c>
      <c r="C1134">
        <v>3</v>
      </c>
      <c r="D1134" s="22">
        <v>9344</v>
      </c>
      <c r="E1134" s="7" t="s">
        <v>11</v>
      </c>
      <c r="F1134" s="7" t="s">
        <v>16</v>
      </c>
      <c r="G1134" s="7" t="s">
        <v>300</v>
      </c>
      <c r="H1134">
        <v>34</v>
      </c>
    </row>
    <row r="1135" spans="1:8" x14ac:dyDescent="0.3">
      <c r="A1135" s="13" t="s">
        <v>1237</v>
      </c>
      <c r="B1135" s="8">
        <v>26214</v>
      </c>
      <c r="C1135">
        <v>0</v>
      </c>
      <c r="D1135" s="22">
        <v>9361</v>
      </c>
      <c r="E1135" s="7" t="s">
        <v>12</v>
      </c>
      <c r="F1135" s="7" t="s">
        <v>16</v>
      </c>
      <c r="G1135" s="7" t="s">
        <v>168</v>
      </c>
      <c r="H1135">
        <v>51</v>
      </c>
    </row>
    <row r="1136" spans="1:8" x14ac:dyDescent="0.3">
      <c r="A1136" s="11" t="s">
        <v>1236</v>
      </c>
      <c r="B1136" s="8">
        <v>25531</v>
      </c>
      <c r="C1136">
        <v>0</v>
      </c>
      <c r="D1136" s="22">
        <v>9377</v>
      </c>
      <c r="E1136" s="7" t="s">
        <v>11</v>
      </c>
      <c r="F1136" s="7" t="s">
        <v>12</v>
      </c>
      <c r="G1136" s="7" t="s">
        <v>13</v>
      </c>
      <c r="H1136">
        <v>53</v>
      </c>
    </row>
    <row r="1137" spans="1:8" x14ac:dyDescent="0.3">
      <c r="A1137" s="13" t="s">
        <v>1235</v>
      </c>
      <c r="B1137" s="8">
        <v>26263</v>
      </c>
      <c r="C1137">
        <v>1</v>
      </c>
      <c r="D1137" s="22">
        <v>9378</v>
      </c>
      <c r="E1137" s="7" t="s">
        <v>11</v>
      </c>
      <c r="F1137" s="7" t="s">
        <v>16</v>
      </c>
      <c r="G1137" s="7" t="s">
        <v>13</v>
      </c>
      <c r="H1137">
        <v>51</v>
      </c>
    </row>
    <row r="1138" spans="1:8" x14ac:dyDescent="0.3">
      <c r="A1138" s="11" t="s">
        <v>1234</v>
      </c>
      <c r="B1138" s="8">
        <v>27730</v>
      </c>
      <c r="C1138">
        <v>1</v>
      </c>
      <c r="D1138" s="22">
        <v>9381</v>
      </c>
      <c r="E1138" s="7" t="s">
        <v>11</v>
      </c>
      <c r="F1138" s="7" t="s">
        <v>11</v>
      </c>
      <c r="G1138" s="7" t="s">
        <v>247</v>
      </c>
      <c r="H1138">
        <v>47</v>
      </c>
    </row>
    <row r="1139" spans="1:8" x14ac:dyDescent="0.3">
      <c r="A1139" s="13" t="s">
        <v>1233</v>
      </c>
      <c r="B1139" s="8">
        <v>26296</v>
      </c>
      <c r="C1139">
        <v>1</v>
      </c>
      <c r="D1139" s="22">
        <v>9386</v>
      </c>
      <c r="E1139" s="7" t="s">
        <v>12</v>
      </c>
      <c r="F1139" s="7" t="s">
        <v>11</v>
      </c>
      <c r="G1139" s="7" t="s">
        <v>13</v>
      </c>
      <c r="H1139">
        <v>51</v>
      </c>
    </row>
    <row r="1140" spans="1:8" x14ac:dyDescent="0.3">
      <c r="A1140" s="11" t="s">
        <v>1232</v>
      </c>
      <c r="B1140" s="8">
        <v>26226</v>
      </c>
      <c r="C1140">
        <v>1</v>
      </c>
      <c r="D1140" s="22">
        <v>9391</v>
      </c>
      <c r="E1140" s="7" t="s">
        <v>12</v>
      </c>
      <c r="F1140" s="7" t="s">
        <v>12</v>
      </c>
      <c r="G1140" s="7" t="s">
        <v>42</v>
      </c>
      <c r="H1140">
        <v>51</v>
      </c>
    </row>
    <row r="1141" spans="1:8" x14ac:dyDescent="0.3">
      <c r="A1141" s="13" t="s">
        <v>1231</v>
      </c>
      <c r="B1141" s="8">
        <v>28050</v>
      </c>
      <c r="C1141">
        <v>2</v>
      </c>
      <c r="D1141" s="22">
        <v>9411</v>
      </c>
      <c r="E1141" s="7" t="s">
        <v>11</v>
      </c>
      <c r="F1141" s="7" t="s">
        <v>12</v>
      </c>
      <c r="G1141" s="7" t="s">
        <v>247</v>
      </c>
      <c r="H1141">
        <v>46</v>
      </c>
    </row>
    <row r="1142" spans="1:8" x14ac:dyDescent="0.3">
      <c r="A1142" s="11" t="s">
        <v>1230</v>
      </c>
      <c r="B1142" s="8">
        <v>28063</v>
      </c>
      <c r="C1142">
        <v>3</v>
      </c>
      <c r="D1142" s="22">
        <v>9415</v>
      </c>
      <c r="E1142" s="7" t="s">
        <v>11</v>
      </c>
      <c r="F1142" s="7" t="s">
        <v>11</v>
      </c>
      <c r="G1142" s="7" t="s">
        <v>42</v>
      </c>
      <c r="H1142">
        <v>46</v>
      </c>
    </row>
    <row r="1143" spans="1:8" x14ac:dyDescent="0.3">
      <c r="A1143" s="13" t="s">
        <v>1229</v>
      </c>
      <c r="B1143" s="8">
        <v>28067</v>
      </c>
      <c r="C1143">
        <v>2</v>
      </c>
      <c r="D1143" s="22">
        <v>9433</v>
      </c>
      <c r="E1143" s="7" t="s">
        <v>11</v>
      </c>
      <c r="F1143" s="7" t="s">
        <v>16</v>
      </c>
      <c r="G1143" s="7" t="s">
        <v>247</v>
      </c>
      <c r="H1143">
        <v>46</v>
      </c>
    </row>
    <row r="1144" spans="1:8" x14ac:dyDescent="0.3">
      <c r="A1144" s="11" t="s">
        <v>1228</v>
      </c>
      <c r="B1144" s="8">
        <v>27360</v>
      </c>
      <c r="C1144">
        <v>1</v>
      </c>
      <c r="D1144" s="22">
        <v>9447</v>
      </c>
      <c r="E1144" s="7" t="s">
        <v>11</v>
      </c>
      <c r="F1144" s="7" t="s">
        <v>16</v>
      </c>
      <c r="G1144" s="7" t="s">
        <v>247</v>
      </c>
      <c r="H1144">
        <v>48</v>
      </c>
    </row>
    <row r="1145" spans="1:8" x14ac:dyDescent="0.3">
      <c r="A1145" s="13" t="s">
        <v>1227</v>
      </c>
      <c r="B1145" s="8">
        <v>27188</v>
      </c>
      <c r="C1145">
        <v>1</v>
      </c>
      <c r="D1145" s="22">
        <v>9447</v>
      </c>
      <c r="E1145" s="7" t="s">
        <v>11</v>
      </c>
      <c r="F1145" s="7" t="s">
        <v>12</v>
      </c>
      <c r="G1145" s="7" t="s">
        <v>247</v>
      </c>
      <c r="H1145">
        <v>49</v>
      </c>
    </row>
    <row r="1146" spans="1:8" x14ac:dyDescent="0.3">
      <c r="A1146" s="11" t="s">
        <v>1226</v>
      </c>
      <c r="B1146" s="8">
        <v>32095</v>
      </c>
      <c r="C1146">
        <v>3</v>
      </c>
      <c r="D1146" s="22">
        <v>9448</v>
      </c>
      <c r="E1146" s="7" t="s">
        <v>11</v>
      </c>
      <c r="F1146" s="7" t="s">
        <v>12</v>
      </c>
      <c r="G1146" s="7" t="s">
        <v>300</v>
      </c>
      <c r="H1146">
        <v>35</v>
      </c>
    </row>
    <row r="1147" spans="1:8" x14ac:dyDescent="0.3">
      <c r="A1147" s="13" t="s">
        <v>1225</v>
      </c>
      <c r="B1147" s="8">
        <v>29053</v>
      </c>
      <c r="C1147">
        <v>2</v>
      </c>
      <c r="D1147" s="22">
        <v>9454</v>
      </c>
      <c r="E1147" s="7" t="s">
        <v>11</v>
      </c>
      <c r="F1147" s="7" t="s">
        <v>11</v>
      </c>
      <c r="G1147" s="7" t="s">
        <v>300</v>
      </c>
      <c r="H1147">
        <v>43</v>
      </c>
    </row>
    <row r="1148" spans="1:8" x14ac:dyDescent="0.3">
      <c r="A1148" s="11" t="s">
        <v>1224</v>
      </c>
      <c r="B1148" s="8">
        <v>25358</v>
      </c>
      <c r="C1148">
        <v>0</v>
      </c>
      <c r="D1148" s="22">
        <v>9488</v>
      </c>
      <c r="E1148" s="7" t="s">
        <v>11</v>
      </c>
      <c r="F1148" s="7" t="s">
        <v>11</v>
      </c>
      <c r="G1148" s="7" t="s">
        <v>13</v>
      </c>
      <c r="H1148">
        <v>54</v>
      </c>
    </row>
    <row r="1149" spans="1:8" x14ac:dyDescent="0.3">
      <c r="A1149" s="13" t="s">
        <v>1223</v>
      </c>
      <c r="B1149" s="8">
        <v>28092</v>
      </c>
      <c r="C1149">
        <v>3</v>
      </c>
      <c r="D1149" s="22">
        <v>9501</v>
      </c>
      <c r="E1149" s="7" t="s">
        <v>11</v>
      </c>
      <c r="F1149" s="7" t="s">
        <v>12</v>
      </c>
      <c r="G1149" s="7" t="s">
        <v>356</v>
      </c>
      <c r="H1149">
        <v>46</v>
      </c>
    </row>
    <row r="1150" spans="1:8" x14ac:dyDescent="0.3">
      <c r="A1150" s="11" t="s">
        <v>1222</v>
      </c>
      <c r="B1150" s="8">
        <v>25439</v>
      </c>
      <c r="C1150">
        <v>0</v>
      </c>
      <c r="D1150" s="22">
        <v>9504</v>
      </c>
      <c r="E1150" s="7" t="s">
        <v>12</v>
      </c>
      <c r="F1150" s="7" t="s">
        <v>11</v>
      </c>
      <c r="G1150" s="7" t="s">
        <v>13</v>
      </c>
      <c r="H1150">
        <v>53</v>
      </c>
    </row>
    <row r="1151" spans="1:8" x14ac:dyDescent="0.3">
      <c r="A1151" s="13" t="s">
        <v>1221</v>
      </c>
      <c r="B1151" s="8">
        <v>33838</v>
      </c>
      <c r="C1151">
        <v>0</v>
      </c>
      <c r="D1151" s="22">
        <v>9508</v>
      </c>
      <c r="E1151" s="7" t="s">
        <v>11</v>
      </c>
      <c r="F1151" s="7" t="s">
        <v>16</v>
      </c>
      <c r="G1151" s="7" t="s">
        <v>23</v>
      </c>
      <c r="H1151">
        <v>30</v>
      </c>
    </row>
    <row r="1152" spans="1:8" x14ac:dyDescent="0.3">
      <c r="A1152" s="11" t="s">
        <v>1220</v>
      </c>
      <c r="B1152" s="8">
        <v>26266</v>
      </c>
      <c r="C1152">
        <v>0</v>
      </c>
      <c r="D1152" s="22">
        <v>9529</v>
      </c>
      <c r="E1152" s="7" t="s">
        <v>11</v>
      </c>
      <c r="F1152" s="7" t="s">
        <v>11</v>
      </c>
      <c r="G1152" s="7" t="s">
        <v>42</v>
      </c>
      <c r="H1152">
        <v>51</v>
      </c>
    </row>
    <row r="1153" spans="1:8" x14ac:dyDescent="0.3">
      <c r="A1153" s="13" t="s">
        <v>1219</v>
      </c>
      <c r="B1153" s="8">
        <v>27019</v>
      </c>
      <c r="C1153">
        <v>0</v>
      </c>
      <c r="D1153" s="22">
        <v>9539</v>
      </c>
      <c r="E1153" s="7" t="s">
        <v>11</v>
      </c>
      <c r="F1153" s="7" t="s">
        <v>12</v>
      </c>
      <c r="G1153" s="7" t="s">
        <v>300</v>
      </c>
      <c r="H1153">
        <v>49</v>
      </c>
    </row>
    <row r="1154" spans="1:8" x14ac:dyDescent="0.3">
      <c r="A1154" s="11" t="s">
        <v>1218</v>
      </c>
      <c r="B1154" s="8">
        <v>27603</v>
      </c>
      <c r="C1154">
        <v>1</v>
      </c>
      <c r="D1154" s="22">
        <v>9540</v>
      </c>
      <c r="E1154" s="7" t="s">
        <v>11</v>
      </c>
      <c r="F1154" s="7" t="s">
        <v>11</v>
      </c>
      <c r="G1154" s="7" t="s">
        <v>247</v>
      </c>
      <c r="H1154">
        <v>47</v>
      </c>
    </row>
    <row r="1155" spans="1:8" x14ac:dyDescent="0.3">
      <c r="A1155" s="13" t="s">
        <v>1217</v>
      </c>
      <c r="B1155" s="8">
        <v>26564</v>
      </c>
      <c r="C1155">
        <v>0</v>
      </c>
      <c r="D1155" s="22">
        <v>9542</v>
      </c>
      <c r="E1155" s="7" t="s">
        <v>11</v>
      </c>
      <c r="F1155" s="7" t="s">
        <v>16</v>
      </c>
      <c r="G1155" s="7" t="s">
        <v>247</v>
      </c>
      <c r="H1155">
        <v>50</v>
      </c>
    </row>
    <row r="1156" spans="1:8" x14ac:dyDescent="0.3">
      <c r="A1156" s="11" t="s">
        <v>1216</v>
      </c>
      <c r="B1156" s="8">
        <v>26564</v>
      </c>
      <c r="C1156">
        <v>1</v>
      </c>
      <c r="D1156" s="22">
        <v>9550</v>
      </c>
      <c r="E1156" s="7" t="s">
        <v>11</v>
      </c>
      <c r="F1156" s="7" t="s">
        <v>16</v>
      </c>
      <c r="G1156" s="7" t="s">
        <v>13</v>
      </c>
      <c r="H1156">
        <v>50</v>
      </c>
    </row>
    <row r="1157" spans="1:8" x14ac:dyDescent="0.3">
      <c r="A1157" s="13" t="s">
        <v>1215</v>
      </c>
      <c r="B1157" s="8">
        <v>27255</v>
      </c>
      <c r="C1157">
        <v>3</v>
      </c>
      <c r="D1157" s="22">
        <v>9563</v>
      </c>
      <c r="E1157" s="7" t="s">
        <v>12</v>
      </c>
      <c r="F1157" s="7" t="s">
        <v>16</v>
      </c>
      <c r="G1157" s="7" t="s">
        <v>42</v>
      </c>
      <c r="H1157">
        <v>48</v>
      </c>
    </row>
    <row r="1158" spans="1:8" x14ac:dyDescent="0.3">
      <c r="A1158" s="11" t="s">
        <v>1214</v>
      </c>
      <c r="B1158" s="8">
        <v>26999</v>
      </c>
      <c r="C1158">
        <v>1</v>
      </c>
      <c r="D1158" s="22">
        <v>9567</v>
      </c>
      <c r="E1158" s="7" t="s">
        <v>11</v>
      </c>
      <c r="F1158" s="7" t="s">
        <v>16</v>
      </c>
      <c r="G1158" s="7" t="s">
        <v>23</v>
      </c>
      <c r="H1158">
        <v>49</v>
      </c>
    </row>
    <row r="1159" spans="1:8" x14ac:dyDescent="0.3">
      <c r="A1159" s="13" t="s">
        <v>1213</v>
      </c>
      <c r="B1159" s="8">
        <v>24445</v>
      </c>
      <c r="C1159">
        <v>0</v>
      </c>
      <c r="D1159" s="22">
        <v>9583</v>
      </c>
      <c r="E1159" s="7" t="s">
        <v>12</v>
      </c>
      <c r="F1159" s="7" t="s">
        <v>11</v>
      </c>
      <c r="G1159" s="7" t="s">
        <v>13</v>
      </c>
      <c r="H1159">
        <v>56</v>
      </c>
    </row>
    <row r="1160" spans="1:8" x14ac:dyDescent="0.3">
      <c r="A1160" s="11" t="s">
        <v>1212</v>
      </c>
      <c r="B1160" s="8">
        <v>26996</v>
      </c>
      <c r="C1160">
        <v>1</v>
      </c>
      <c r="D1160" s="22">
        <v>9584</v>
      </c>
      <c r="E1160" s="7" t="s">
        <v>11</v>
      </c>
      <c r="F1160" s="7" t="s">
        <v>12</v>
      </c>
      <c r="G1160" s="7" t="s">
        <v>23</v>
      </c>
      <c r="H1160">
        <v>49</v>
      </c>
    </row>
    <row r="1161" spans="1:8" x14ac:dyDescent="0.3">
      <c r="A1161" s="13" t="s">
        <v>1211</v>
      </c>
      <c r="B1161" s="8">
        <v>29877</v>
      </c>
      <c r="C1161">
        <v>1</v>
      </c>
      <c r="D1161" s="22">
        <v>9584</v>
      </c>
      <c r="E1161" s="7" t="s">
        <v>11</v>
      </c>
      <c r="F1161" s="7" t="s">
        <v>16</v>
      </c>
      <c r="G1161" s="7" t="s">
        <v>300</v>
      </c>
      <c r="H1161">
        <v>41</v>
      </c>
    </row>
    <row r="1162" spans="1:8" x14ac:dyDescent="0.3">
      <c r="A1162" s="11" t="s">
        <v>1210</v>
      </c>
      <c r="B1162" s="8">
        <v>23726</v>
      </c>
      <c r="C1162">
        <v>0</v>
      </c>
      <c r="D1162" s="22">
        <v>9598</v>
      </c>
      <c r="E1162" s="7" t="s">
        <v>12</v>
      </c>
      <c r="F1162" s="7" t="s">
        <v>12</v>
      </c>
      <c r="G1162" s="7" t="s">
        <v>13</v>
      </c>
      <c r="H1162">
        <v>58</v>
      </c>
    </row>
    <row r="1163" spans="1:8" x14ac:dyDescent="0.3">
      <c r="A1163" s="13" t="s">
        <v>1209</v>
      </c>
      <c r="B1163" s="8">
        <v>26660</v>
      </c>
      <c r="C1163">
        <v>1</v>
      </c>
      <c r="D1163" s="22">
        <v>9618</v>
      </c>
      <c r="E1163" s="7" t="s">
        <v>12</v>
      </c>
      <c r="F1163" s="7" t="s">
        <v>12</v>
      </c>
      <c r="G1163" s="7" t="s">
        <v>168</v>
      </c>
      <c r="H1163">
        <v>50</v>
      </c>
    </row>
    <row r="1164" spans="1:8" x14ac:dyDescent="0.3">
      <c r="A1164" s="11" t="s">
        <v>1208</v>
      </c>
      <c r="B1164" s="8">
        <v>30192</v>
      </c>
      <c r="C1164">
        <v>3</v>
      </c>
      <c r="D1164" s="22">
        <v>9619</v>
      </c>
      <c r="E1164" s="7" t="s">
        <v>11</v>
      </c>
      <c r="F1164" s="7" t="s">
        <v>16</v>
      </c>
      <c r="G1164" s="7" t="s">
        <v>200</v>
      </c>
      <c r="H1164">
        <v>40</v>
      </c>
    </row>
    <row r="1165" spans="1:8" x14ac:dyDescent="0.3">
      <c r="A1165" s="13" t="s">
        <v>1207</v>
      </c>
      <c r="B1165" s="8">
        <v>27696</v>
      </c>
      <c r="C1165">
        <v>3</v>
      </c>
      <c r="D1165" s="22">
        <v>9620</v>
      </c>
      <c r="E1165" s="7" t="s">
        <v>12</v>
      </c>
      <c r="F1165" s="7" t="s">
        <v>12</v>
      </c>
      <c r="G1165" s="7" t="s">
        <v>23</v>
      </c>
      <c r="H1165">
        <v>47</v>
      </c>
    </row>
    <row r="1166" spans="1:8" x14ac:dyDescent="0.3">
      <c r="A1166" s="11" t="s">
        <v>1206</v>
      </c>
      <c r="B1166" s="8">
        <v>25918</v>
      </c>
      <c r="C1166">
        <v>0</v>
      </c>
      <c r="D1166" s="22">
        <v>9626</v>
      </c>
      <c r="E1166" s="7" t="s">
        <v>11</v>
      </c>
      <c r="F1166" s="7" t="s">
        <v>12</v>
      </c>
      <c r="G1166" s="7" t="s">
        <v>42</v>
      </c>
      <c r="H1166">
        <v>52</v>
      </c>
    </row>
    <row r="1167" spans="1:8" x14ac:dyDescent="0.3">
      <c r="A1167" s="13" t="s">
        <v>1205</v>
      </c>
      <c r="B1167" s="8">
        <v>35969</v>
      </c>
      <c r="C1167">
        <v>0</v>
      </c>
      <c r="D1167" s="22">
        <v>9629</v>
      </c>
      <c r="E1167" s="7" t="s">
        <v>11</v>
      </c>
      <c r="F1167" s="7" t="s">
        <v>11</v>
      </c>
      <c r="G1167" s="7" t="s">
        <v>535</v>
      </c>
      <c r="H1167">
        <v>24</v>
      </c>
    </row>
    <row r="1168" spans="1:8" x14ac:dyDescent="0.3">
      <c r="A1168" s="11" t="s">
        <v>1204</v>
      </c>
      <c r="B1168" s="8">
        <v>29208</v>
      </c>
      <c r="C1168">
        <v>2</v>
      </c>
      <c r="D1168" s="22">
        <v>9630</v>
      </c>
      <c r="E1168" s="7" t="s">
        <v>11</v>
      </c>
      <c r="F1168" s="7" t="s">
        <v>11</v>
      </c>
      <c r="G1168" s="7" t="s">
        <v>300</v>
      </c>
      <c r="H1168">
        <v>43</v>
      </c>
    </row>
    <row r="1169" spans="1:8" x14ac:dyDescent="0.3">
      <c r="A1169" s="13" t="s">
        <v>1203</v>
      </c>
      <c r="B1169" s="8">
        <v>26595</v>
      </c>
      <c r="C1169">
        <v>2</v>
      </c>
      <c r="D1169" s="22">
        <v>9630</v>
      </c>
      <c r="E1169" s="7" t="s">
        <v>11</v>
      </c>
      <c r="F1169" s="7" t="s">
        <v>11</v>
      </c>
      <c r="G1169" s="7" t="s">
        <v>42</v>
      </c>
      <c r="H1169">
        <v>50</v>
      </c>
    </row>
    <row r="1170" spans="1:8" x14ac:dyDescent="0.3">
      <c r="A1170" s="11" t="s">
        <v>1202</v>
      </c>
      <c r="B1170" s="8">
        <v>25011</v>
      </c>
      <c r="C1170">
        <v>0</v>
      </c>
      <c r="D1170" s="22">
        <v>9631</v>
      </c>
      <c r="E1170" s="7" t="s">
        <v>12</v>
      </c>
      <c r="F1170" s="7" t="s">
        <v>11</v>
      </c>
      <c r="G1170" s="7" t="s">
        <v>13</v>
      </c>
      <c r="H1170">
        <v>54</v>
      </c>
    </row>
    <row r="1171" spans="1:8" x14ac:dyDescent="0.3">
      <c r="A1171" s="13" t="s">
        <v>1201</v>
      </c>
      <c r="B1171" s="8">
        <v>25841</v>
      </c>
      <c r="C1171">
        <v>0</v>
      </c>
      <c r="D1171" s="22">
        <v>9635</v>
      </c>
      <c r="E1171" s="7" t="s">
        <v>11</v>
      </c>
      <c r="F1171" s="7" t="s">
        <v>11</v>
      </c>
      <c r="G1171" s="7" t="s">
        <v>42</v>
      </c>
      <c r="H1171">
        <v>52</v>
      </c>
    </row>
    <row r="1172" spans="1:8" x14ac:dyDescent="0.3">
      <c r="A1172" s="11" t="s">
        <v>1200</v>
      </c>
      <c r="B1172" s="8">
        <v>26133</v>
      </c>
      <c r="C1172">
        <v>0</v>
      </c>
      <c r="D1172" s="22">
        <v>9644</v>
      </c>
      <c r="E1172" s="7" t="s">
        <v>11</v>
      </c>
      <c r="F1172" s="7" t="s">
        <v>16</v>
      </c>
      <c r="G1172" s="7" t="s">
        <v>23</v>
      </c>
      <c r="H1172">
        <v>51</v>
      </c>
    </row>
    <row r="1173" spans="1:8" x14ac:dyDescent="0.3">
      <c r="A1173" s="13" t="s">
        <v>1199</v>
      </c>
      <c r="B1173" s="8">
        <v>27218</v>
      </c>
      <c r="C1173">
        <v>0</v>
      </c>
      <c r="D1173" s="22">
        <v>9654</v>
      </c>
      <c r="E1173" s="7" t="s">
        <v>11</v>
      </c>
      <c r="F1173" s="7" t="s">
        <v>11</v>
      </c>
      <c r="G1173" s="7" t="s">
        <v>42</v>
      </c>
      <c r="H1173">
        <v>48</v>
      </c>
    </row>
    <row r="1174" spans="1:8" x14ac:dyDescent="0.3">
      <c r="A1174" s="11" t="s">
        <v>1198</v>
      </c>
      <c r="B1174" s="8">
        <v>29806</v>
      </c>
      <c r="C1174">
        <v>1</v>
      </c>
      <c r="D1174" s="22">
        <v>9664</v>
      </c>
      <c r="E1174" s="7" t="s">
        <v>11</v>
      </c>
      <c r="F1174" s="7" t="s">
        <v>12</v>
      </c>
      <c r="G1174" s="7" t="s">
        <v>42</v>
      </c>
      <c r="H1174">
        <v>41</v>
      </c>
    </row>
    <row r="1175" spans="1:8" x14ac:dyDescent="0.3">
      <c r="A1175" s="13" t="s">
        <v>1197</v>
      </c>
      <c r="B1175" s="8">
        <v>24366</v>
      </c>
      <c r="C1175">
        <v>0</v>
      </c>
      <c r="D1175" s="22">
        <v>9684</v>
      </c>
      <c r="E1175" s="7" t="s">
        <v>12</v>
      </c>
      <c r="F1175" s="7" t="s">
        <v>11</v>
      </c>
      <c r="G1175" s="7" t="s">
        <v>13</v>
      </c>
      <c r="H1175">
        <v>56</v>
      </c>
    </row>
    <row r="1176" spans="1:8" x14ac:dyDescent="0.3">
      <c r="A1176" s="11" t="s">
        <v>1196</v>
      </c>
      <c r="B1176" s="8">
        <v>23688</v>
      </c>
      <c r="C1176">
        <v>0</v>
      </c>
      <c r="D1176" s="22">
        <v>9698</v>
      </c>
      <c r="E1176" s="7" t="s">
        <v>12</v>
      </c>
      <c r="F1176" s="7" t="s">
        <v>12</v>
      </c>
      <c r="G1176" s="7" t="s">
        <v>13</v>
      </c>
      <c r="H1176">
        <v>58</v>
      </c>
    </row>
    <row r="1177" spans="1:8" x14ac:dyDescent="0.3">
      <c r="A1177" s="13" t="s">
        <v>1195</v>
      </c>
      <c r="B1177" s="8">
        <v>28387</v>
      </c>
      <c r="C1177">
        <v>3</v>
      </c>
      <c r="D1177" s="22">
        <v>9705</v>
      </c>
      <c r="E1177" s="7" t="s">
        <v>11</v>
      </c>
      <c r="F1177" s="7" t="s">
        <v>12</v>
      </c>
      <c r="G1177" s="7" t="s">
        <v>247</v>
      </c>
      <c r="H1177">
        <v>45</v>
      </c>
    </row>
    <row r="1178" spans="1:8" x14ac:dyDescent="0.3">
      <c r="A1178" s="11" t="s">
        <v>1194</v>
      </c>
      <c r="B1178" s="8">
        <v>26490</v>
      </c>
      <c r="C1178">
        <v>0</v>
      </c>
      <c r="D1178" s="22">
        <v>9711</v>
      </c>
      <c r="E1178" s="7" t="s">
        <v>11</v>
      </c>
      <c r="F1178" s="7" t="s">
        <v>16</v>
      </c>
      <c r="G1178" s="7" t="s">
        <v>300</v>
      </c>
      <c r="H1178">
        <v>50</v>
      </c>
    </row>
    <row r="1179" spans="1:8" x14ac:dyDescent="0.3">
      <c r="A1179" s="13" t="s">
        <v>1193</v>
      </c>
      <c r="B1179" s="8">
        <v>27572</v>
      </c>
      <c r="C1179">
        <v>2</v>
      </c>
      <c r="D1179" s="22">
        <v>9716</v>
      </c>
      <c r="E1179" s="7" t="s">
        <v>11</v>
      </c>
      <c r="F1179" s="7" t="s">
        <v>16</v>
      </c>
      <c r="G1179" s="7" t="s">
        <v>247</v>
      </c>
      <c r="H1179">
        <v>47</v>
      </c>
    </row>
    <row r="1180" spans="1:8" x14ac:dyDescent="0.3">
      <c r="A1180" s="11" t="s">
        <v>1192</v>
      </c>
      <c r="B1180" s="8">
        <v>25823</v>
      </c>
      <c r="C1180">
        <v>0</v>
      </c>
      <c r="D1180" s="22">
        <v>9723</v>
      </c>
      <c r="E1180" s="7" t="s">
        <v>12</v>
      </c>
      <c r="F1180" s="7" t="s">
        <v>16</v>
      </c>
      <c r="G1180" s="7" t="s">
        <v>168</v>
      </c>
      <c r="H1180">
        <v>52</v>
      </c>
    </row>
    <row r="1181" spans="1:8" x14ac:dyDescent="0.3">
      <c r="A1181" s="13" t="s">
        <v>1191</v>
      </c>
      <c r="B1181" s="8">
        <v>25798</v>
      </c>
      <c r="C1181">
        <v>1</v>
      </c>
      <c r="D1181" s="22">
        <v>9725</v>
      </c>
      <c r="E1181" s="7" t="s">
        <v>12</v>
      </c>
      <c r="F1181" s="7" t="s">
        <v>16</v>
      </c>
      <c r="G1181" s="7" t="s">
        <v>42</v>
      </c>
      <c r="H1181">
        <v>52</v>
      </c>
    </row>
    <row r="1182" spans="1:8" x14ac:dyDescent="0.3">
      <c r="A1182" s="11" t="s">
        <v>1190</v>
      </c>
      <c r="B1182" s="8">
        <v>25753</v>
      </c>
      <c r="C1182">
        <v>1</v>
      </c>
      <c r="D1182" s="22">
        <v>9749</v>
      </c>
      <c r="E1182" s="7" t="s">
        <v>11</v>
      </c>
      <c r="F1182" s="7" t="s">
        <v>16</v>
      </c>
      <c r="G1182" s="7" t="s">
        <v>13</v>
      </c>
      <c r="H1182">
        <v>52</v>
      </c>
    </row>
    <row r="1183" spans="1:8" x14ac:dyDescent="0.3">
      <c r="A1183" s="13" t="s">
        <v>1189</v>
      </c>
      <c r="B1183" s="8">
        <v>37086</v>
      </c>
      <c r="C1183">
        <v>0</v>
      </c>
      <c r="D1183" s="22">
        <v>9753</v>
      </c>
      <c r="E1183" s="7" t="s">
        <v>11</v>
      </c>
      <c r="F1183" s="7" t="s">
        <v>11</v>
      </c>
      <c r="G1183" s="7" t="s">
        <v>23</v>
      </c>
      <c r="H1183">
        <v>21</v>
      </c>
    </row>
    <row r="1184" spans="1:8" x14ac:dyDescent="0.3">
      <c r="A1184" s="11" t="s">
        <v>1188</v>
      </c>
      <c r="B1184" s="8">
        <v>23990</v>
      </c>
      <c r="C1184">
        <v>0</v>
      </c>
      <c r="D1184" s="22">
        <v>9764</v>
      </c>
      <c r="E1184" s="7" t="s">
        <v>12</v>
      </c>
      <c r="F1184" s="7" t="s">
        <v>16</v>
      </c>
      <c r="G1184" s="7" t="s">
        <v>23</v>
      </c>
      <c r="H1184">
        <v>57</v>
      </c>
    </row>
    <row r="1185" spans="1:8" x14ac:dyDescent="0.3">
      <c r="A1185" s="13" t="s">
        <v>1187</v>
      </c>
      <c r="B1185" s="8">
        <v>26852</v>
      </c>
      <c r="C1185">
        <v>1</v>
      </c>
      <c r="D1185" s="22">
        <v>9778</v>
      </c>
      <c r="E1185" s="7" t="s">
        <v>11</v>
      </c>
      <c r="F1185" s="7" t="s">
        <v>11</v>
      </c>
      <c r="G1185" s="7" t="s">
        <v>247</v>
      </c>
      <c r="H1185">
        <v>49</v>
      </c>
    </row>
    <row r="1186" spans="1:8" x14ac:dyDescent="0.3">
      <c r="A1186" s="11" t="s">
        <v>1186</v>
      </c>
      <c r="B1186" s="8">
        <v>35285</v>
      </c>
      <c r="C1186">
        <v>0</v>
      </c>
      <c r="D1186" s="22">
        <v>9787</v>
      </c>
      <c r="E1186" s="7" t="s">
        <v>11</v>
      </c>
      <c r="F1186" s="7" t="s">
        <v>12</v>
      </c>
      <c r="G1186" s="7" t="s">
        <v>249</v>
      </c>
      <c r="H1186">
        <v>26</v>
      </c>
    </row>
    <row r="1187" spans="1:8" x14ac:dyDescent="0.3">
      <c r="A1187" s="13" t="s">
        <v>1185</v>
      </c>
      <c r="B1187" s="8">
        <v>28283</v>
      </c>
      <c r="C1187">
        <v>5</v>
      </c>
      <c r="D1187" s="22">
        <v>9789</v>
      </c>
      <c r="E1187" s="7" t="s">
        <v>12</v>
      </c>
      <c r="F1187" s="7" t="s">
        <v>11</v>
      </c>
      <c r="G1187" s="7" t="s">
        <v>13</v>
      </c>
      <c r="H1187">
        <v>46</v>
      </c>
    </row>
    <row r="1188" spans="1:8" x14ac:dyDescent="0.3">
      <c r="A1188" s="11" t="s">
        <v>1184</v>
      </c>
      <c r="B1188" s="8">
        <v>26924</v>
      </c>
      <c r="C1188">
        <v>2</v>
      </c>
      <c r="D1188" s="22">
        <v>9801</v>
      </c>
      <c r="E1188" s="7" t="s">
        <v>11</v>
      </c>
      <c r="F1188" s="7" t="s">
        <v>16</v>
      </c>
      <c r="G1188" s="7" t="s">
        <v>13</v>
      </c>
      <c r="H1188">
        <v>49</v>
      </c>
    </row>
    <row r="1189" spans="1:8" x14ac:dyDescent="0.3">
      <c r="A1189" s="13" t="s">
        <v>1183</v>
      </c>
      <c r="B1189" s="8">
        <v>26478</v>
      </c>
      <c r="C1189">
        <v>0</v>
      </c>
      <c r="D1189" s="22">
        <v>9819</v>
      </c>
      <c r="E1189" s="7" t="s">
        <v>11</v>
      </c>
      <c r="F1189" s="7" t="s">
        <v>11</v>
      </c>
      <c r="G1189" s="7" t="s">
        <v>300</v>
      </c>
      <c r="H1189">
        <v>50</v>
      </c>
    </row>
    <row r="1190" spans="1:8" x14ac:dyDescent="0.3">
      <c r="A1190" s="11" t="s">
        <v>1182</v>
      </c>
      <c r="B1190" s="8">
        <v>26568</v>
      </c>
      <c r="C1190">
        <v>0</v>
      </c>
      <c r="D1190" s="22">
        <v>9836</v>
      </c>
      <c r="E1190" s="7" t="s">
        <v>11</v>
      </c>
      <c r="F1190" s="7" t="s">
        <v>12</v>
      </c>
      <c r="G1190" s="7" t="s">
        <v>300</v>
      </c>
      <c r="H1190">
        <v>50</v>
      </c>
    </row>
    <row r="1191" spans="1:8" x14ac:dyDescent="0.3">
      <c r="A1191" s="13" t="s">
        <v>1181</v>
      </c>
      <c r="B1191" s="8">
        <v>33829</v>
      </c>
      <c r="C1191">
        <v>0</v>
      </c>
      <c r="D1191" s="22">
        <v>9844</v>
      </c>
      <c r="E1191" s="7" t="s">
        <v>11</v>
      </c>
      <c r="F1191" s="7" t="s">
        <v>16</v>
      </c>
      <c r="G1191" s="7" t="s">
        <v>23</v>
      </c>
      <c r="H1191">
        <v>30</v>
      </c>
    </row>
    <row r="1192" spans="1:8" x14ac:dyDescent="0.3">
      <c r="A1192" s="11" t="s">
        <v>1180</v>
      </c>
      <c r="B1192" s="8">
        <v>25146</v>
      </c>
      <c r="C1192">
        <v>0</v>
      </c>
      <c r="D1192" s="22">
        <v>9850</v>
      </c>
      <c r="E1192" s="7" t="s">
        <v>12</v>
      </c>
      <c r="F1192" s="7" t="s">
        <v>12</v>
      </c>
      <c r="G1192" s="7" t="s">
        <v>42</v>
      </c>
      <c r="H1192">
        <v>54</v>
      </c>
    </row>
    <row r="1193" spans="1:8" x14ac:dyDescent="0.3">
      <c r="A1193" s="13" t="s">
        <v>1179</v>
      </c>
      <c r="B1193" s="8">
        <v>26229</v>
      </c>
      <c r="C1193">
        <v>1</v>
      </c>
      <c r="D1193" s="22">
        <v>9855</v>
      </c>
      <c r="E1193" s="7" t="s">
        <v>11</v>
      </c>
      <c r="F1193" s="7" t="s">
        <v>12</v>
      </c>
      <c r="G1193" s="7" t="s">
        <v>13</v>
      </c>
      <c r="H1193">
        <v>51</v>
      </c>
    </row>
    <row r="1194" spans="1:8" x14ac:dyDescent="0.3">
      <c r="A1194" s="11" t="s">
        <v>1178</v>
      </c>
      <c r="B1194" s="8">
        <v>26131</v>
      </c>
      <c r="C1194">
        <v>1</v>
      </c>
      <c r="D1194" s="22">
        <v>9861</v>
      </c>
      <c r="E1194" s="7" t="s">
        <v>11</v>
      </c>
      <c r="F1194" s="7" t="s">
        <v>11</v>
      </c>
      <c r="G1194" s="7" t="s">
        <v>42</v>
      </c>
      <c r="H1194">
        <v>51</v>
      </c>
    </row>
    <row r="1195" spans="1:8" x14ac:dyDescent="0.3">
      <c r="A1195" s="13" t="s">
        <v>1177</v>
      </c>
      <c r="B1195" s="8">
        <v>25496</v>
      </c>
      <c r="C1195">
        <v>0</v>
      </c>
      <c r="D1195" s="22">
        <v>9863</v>
      </c>
      <c r="E1195" s="7" t="s">
        <v>12</v>
      </c>
      <c r="F1195" s="7" t="s">
        <v>12</v>
      </c>
      <c r="G1195" s="7" t="s">
        <v>23</v>
      </c>
      <c r="H1195">
        <v>53</v>
      </c>
    </row>
    <row r="1196" spans="1:8" x14ac:dyDescent="0.3">
      <c r="A1196" s="11" t="s">
        <v>1176</v>
      </c>
      <c r="B1196" s="8">
        <v>26246</v>
      </c>
      <c r="C1196">
        <v>0</v>
      </c>
      <c r="D1196" s="22">
        <v>9866</v>
      </c>
      <c r="E1196" s="7" t="s">
        <v>11</v>
      </c>
      <c r="F1196" s="7" t="s">
        <v>12</v>
      </c>
      <c r="G1196" s="7" t="s">
        <v>247</v>
      </c>
      <c r="H1196">
        <v>51</v>
      </c>
    </row>
    <row r="1197" spans="1:8" x14ac:dyDescent="0.3">
      <c r="A1197" s="13" t="s">
        <v>1175</v>
      </c>
      <c r="B1197" s="8">
        <v>25428</v>
      </c>
      <c r="C1197">
        <v>0</v>
      </c>
      <c r="D1197" s="22">
        <v>9870</v>
      </c>
      <c r="E1197" s="7" t="s">
        <v>12</v>
      </c>
      <c r="F1197" s="7" t="s">
        <v>12</v>
      </c>
      <c r="G1197" s="7" t="s">
        <v>23</v>
      </c>
      <c r="H1197">
        <v>53</v>
      </c>
    </row>
    <row r="1198" spans="1:8" x14ac:dyDescent="0.3">
      <c r="A1198" s="11" t="s">
        <v>1174</v>
      </c>
      <c r="B1198" s="8">
        <v>35982</v>
      </c>
      <c r="C1198">
        <v>0</v>
      </c>
      <c r="D1198" s="22">
        <v>9871</v>
      </c>
      <c r="E1198" s="7" t="s">
        <v>11</v>
      </c>
      <c r="F1198" s="7" t="s">
        <v>11</v>
      </c>
      <c r="G1198" s="7" t="s">
        <v>249</v>
      </c>
      <c r="H1198">
        <v>24</v>
      </c>
    </row>
    <row r="1199" spans="1:8" x14ac:dyDescent="0.3">
      <c r="A1199" s="13" t="s">
        <v>1173</v>
      </c>
      <c r="B1199" s="8">
        <v>26289</v>
      </c>
      <c r="C1199">
        <v>1</v>
      </c>
      <c r="D1199" s="22">
        <v>9873</v>
      </c>
      <c r="E1199" s="7" t="s">
        <v>11</v>
      </c>
      <c r="F1199" s="7" t="s">
        <v>11</v>
      </c>
      <c r="G1199" s="7" t="s">
        <v>42</v>
      </c>
      <c r="H1199">
        <v>51</v>
      </c>
    </row>
    <row r="1200" spans="1:8" x14ac:dyDescent="0.3">
      <c r="A1200" s="11" t="s">
        <v>1172</v>
      </c>
      <c r="B1200" s="8">
        <v>26117</v>
      </c>
      <c r="C1200">
        <v>0</v>
      </c>
      <c r="D1200" s="22">
        <v>9876</v>
      </c>
      <c r="E1200" s="7" t="s">
        <v>11</v>
      </c>
      <c r="F1200" s="7" t="s">
        <v>12</v>
      </c>
      <c r="G1200" s="7" t="s">
        <v>247</v>
      </c>
      <c r="H1200">
        <v>51</v>
      </c>
    </row>
    <row r="1201" spans="1:8" x14ac:dyDescent="0.3">
      <c r="A1201" s="13" t="s">
        <v>1171</v>
      </c>
      <c r="B1201" s="8">
        <v>26209</v>
      </c>
      <c r="C1201">
        <v>1</v>
      </c>
      <c r="D1201" s="22">
        <v>9878</v>
      </c>
      <c r="E1201" s="7" t="s">
        <v>11</v>
      </c>
      <c r="F1201" s="7" t="s">
        <v>16</v>
      </c>
      <c r="G1201" s="7" t="s">
        <v>13</v>
      </c>
      <c r="H1201">
        <v>51</v>
      </c>
    </row>
    <row r="1202" spans="1:8" x14ac:dyDescent="0.3">
      <c r="A1202" s="11" t="s">
        <v>1170</v>
      </c>
      <c r="B1202" s="8">
        <v>26245</v>
      </c>
      <c r="C1202">
        <v>1</v>
      </c>
      <c r="D1202" s="22">
        <v>9880</v>
      </c>
      <c r="E1202" s="7" t="s">
        <v>11</v>
      </c>
      <c r="F1202" s="7" t="s">
        <v>12</v>
      </c>
      <c r="G1202" s="7" t="s">
        <v>42</v>
      </c>
      <c r="H1202">
        <v>51</v>
      </c>
    </row>
    <row r="1203" spans="1:8" x14ac:dyDescent="0.3">
      <c r="A1203" s="13" t="s">
        <v>1169</v>
      </c>
      <c r="B1203" s="8">
        <v>24416</v>
      </c>
      <c r="C1203">
        <v>0</v>
      </c>
      <c r="D1203" s="22">
        <v>9890</v>
      </c>
      <c r="E1203" s="7" t="s">
        <v>12</v>
      </c>
      <c r="F1203" s="7" t="s">
        <v>12</v>
      </c>
      <c r="G1203" s="7" t="s">
        <v>13</v>
      </c>
      <c r="H1203">
        <v>56</v>
      </c>
    </row>
    <row r="1204" spans="1:8" x14ac:dyDescent="0.3">
      <c r="A1204" s="11" t="s">
        <v>1168</v>
      </c>
      <c r="B1204" s="8">
        <v>35254</v>
      </c>
      <c r="C1204">
        <v>0</v>
      </c>
      <c r="D1204" s="22">
        <v>9895</v>
      </c>
      <c r="E1204" s="7" t="s">
        <v>11</v>
      </c>
      <c r="F1204" s="7" t="s">
        <v>12</v>
      </c>
      <c r="G1204" s="7" t="s">
        <v>23</v>
      </c>
      <c r="H1204">
        <v>26</v>
      </c>
    </row>
    <row r="1205" spans="1:8" x14ac:dyDescent="0.3">
      <c r="A1205" s="13" t="s">
        <v>1167</v>
      </c>
      <c r="B1205" s="8">
        <v>22875</v>
      </c>
      <c r="C1205">
        <v>0</v>
      </c>
      <c r="D1205" s="22">
        <v>9908</v>
      </c>
      <c r="E1205" s="7" t="s">
        <v>12</v>
      </c>
      <c r="F1205" s="7" t="s">
        <v>11</v>
      </c>
      <c r="G1205" s="7" t="s">
        <v>13</v>
      </c>
      <c r="H1205">
        <v>60</v>
      </c>
    </row>
    <row r="1206" spans="1:8" x14ac:dyDescent="0.3">
      <c r="A1206" s="11" t="s">
        <v>1166</v>
      </c>
      <c r="B1206" s="8">
        <v>26556</v>
      </c>
      <c r="C1206">
        <v>1</v>
      </c>
      <c r="D1206" s="22">
        <v>9910</v>
      </c>
      <c r="E1206" s="7" t="s">
        <v>11</v>
      </c>
      <c r="F1206" s="7" t="s">
        <v>12</v>
      </c>
      <c r="G1206" s="7" t="s">
        <v>23</v>
      </c>
      <c r="H1206">
        <v>50</v>
      </c>
    </row>
    <row r="1207" spans="1:8" x14ac:dyDescent="0.3">
      <c r="A1207" s="13" t="s">
        <v>1165</v>
      </c>
      <c r="B1207" s="8">
        <v>31278</v>
      </c>
      <c r="C1207">
        <v>3</v>
      </c>
      <c r="D1207" s="22">
        <v>9931</v>
      </c>
      <c r="E1207" s="7" t="s">
        <v>11</v>
      </c>
      <c r="F1207" s="7" t="s">
        <v>12</v>
      </c>
      <c r="G1207" s="7" t="s">
        <v>200</v>
      </c>
      <c r="H1207">
        <v>37</v>
      </c>
    </row>
    <row r="1208" spans="1:8" x14ac:dyDescent="0.3">
      <c r="A1208" s="11" t="s">
        <v>1164</v>
      </c>
      <c r="B1208" s="8">
        <v>30653</v>
      </c>
      <c r="C1208">
        <v>3</v>
      </c>
      <c r="D1208" s="22">
        <v>9932</v>
      </c>
      <c r="E1208" s="7" t="s">
        <v>11</v>
      </c>
      <c r="F1208" s="7" t="s">
        <v>11</v>
      </c>
      <c r="G1208" s="7" t="s">
        <v>23</v>
      </c>
      <c r="H1208">
        <v>39</v>
      </c>
    </row>
    <row r="1209" spans="1:8" x14ac:dyDescent="0.3">
      <c r="A1209" s="13" t="s">
        <v>1163</v>
      </c>
      <c r="B1209" s="8">
        <v>23631</v>
      </c>
      <c r="C1209">
        <v>0</v>
      </c>
      <c r="D1209" s="22">
        <v>9933</v>
      </c>
      <c r="E1209" s="7" t="s">
        <v>12</v>
      </c>
      <c r="F1209" s="7" t="s">
        <v>12</v>
      </c>
      <c r="G1209" s="7" t="s">
        <v>13</v>
      </c>
      <c r="H1209">
        <v>58</v>
      </c>
    </row>
    <row r="1210" spans="1:8" x14ac:dyDescent="0.3">
      <c r="A1210" s="11" t="s">
        <v>1162</v>
      </c>
      <c r="B1210" s="8">
        <v>26293</v>
      </c>
      <c r="C1210">
        <v>1</v>
      </c>
      <c r="D1210" s="22">
        <v>9958</v>
      </c>
      <c r="E1210" s="7" t="s">
        <v>11</v>
      </c>
      <c r="F1210" s="7" t="s">
        <v>12</v>
      </c>
      <c r="G1210" s="7" t="s">
        <v>170</v>
      </c>
      <c r="H1210">
        <v>51</v>
      </c>
    </row>
    <row r="1211" spans="1:8" x14ac:dyDescent="0.3">
      <c r="A1211" s="13" t="s">
        <v>1161</v>
      </c>
      <c r="B1211" s="8">
        <v>26212</v>
      </c>
      <c r="C1211">
        <v>1</v>
      </c>
      <c r="D1211" s="22">
        <v>9964</v>
      </c>
      <c r="E1211" s="7" t="s">
        <v>11</v>
      </c>
      <c r="F1211" s="7" t="s">
        <v>11</v>
      </c>
      <c r="G1211" s="7" t="s">
        <v>166</v>
      </c>
      <c r="H1211">
        <v>51</v>
      </c>
    </row>
    <row r="1212" spans="1:8" x14ac:dyDescent="0.3">
      <c r="A1212" s="11" t="s">
        <v>1160</v>
      </c>
      <c r="B1212" s="8">
        <v>25791</v>
      </c>
      <c r="C1212">
        <v>0</v>
      </c>
      <c r="D1212" s="22">
        <v>9991</v>
      </c>
      <c r="E1212" s="7" t="s">
        <v>11</v>
      </c>
      <c r="F1212" s="7" t="s">
        <v>12</v>
      </c>
      <c r="G1212" s="7" t="s">
        <v>23</v>
      </c>
      <c r="H1212">
        <v>52</v>
      </c>
    </row>
    <row r="1213" spans="1:8" x14ac:dyDescent="0.3">
      <c r="A1213" s="13" t="s">
        <v>1159</v>
      </c>
      <c r="B1213" s="8">
        <v>32327</v>
      </c>
      <c r="C1213">
        <v>3</v>
      </c>
      <c r="D1213" s="22">
        <v>10011</v>
      </c>
      <c r="E1213" s="7" t="s">
        <v>12</v>
      </c>
      <c r="F1213" s="7" t="s">
        <v>12</v>
      </c>
      <c r="G1213" s="7" t="s">
        <v>535</v>
      </c>
      <c r="H1213">
        <v>34</v>
      </c>
    </row>
    <row r="1214" spans="1:8" x14ac:dyDescent="0.3">
      <c r="A1214" s="11" t="s">
        <v>1158</v>
      </c>
      <c r="B1214" s="8">
        <v>29217</v>
      </c>
      <c r="C1214">
        <v>2</v>
      </c>
      <c r="D1214" s="22">
        <v>10027</v>
      </c>
      <c r="E1214" s="7" t="s">
        <v>12</v>
      </c>
      <c r="F1214" s="7" t="s">
        <v>16</v>
      </c>
      <c r="G1214" s="7" t="s">
        <v>300</v>
      </c>
      <c r="H1214">
        <v>43</v>
      </c>
    </row>
    <row r="1215" spans="1:8" x14ac:dyDescent="0.3">
      <c r="A1215" s="13" t="s">
        <v>1157</v>
      </c>
      <c r="B1215" s="8">
        <v>27271</v>
      </c>
      <c r="C1215">
        <v>2</v>
      </c>
      <c r="D1215" s="22">
        <v>10043</v>
      </c>
      <c r="E1215" s="7" t="s">
        <v>12</v>
      </c>
      <c r="F1215" s="7" t="s">
        <v>11</v>
      </c>
      <c r="G1215" s="7" t="s">
        <v>247</v>
      </c>
      <c r="H1215">
        <v>48</v>
      </c>
    </row>
    <row r="1216" spans="1:8" x14ac:dyDescent="0.3">
      <c r="A1216" s="11" t="s">
        <v>1156</v>
      </c>
      <c r="B1216" s="8">
        <v>25437</v>
      </c>
      <c r="C1216">
        <v>1</v>
      </c>
      <c r="D1216" s="22">
        <v>10065</v>
      </c>
      <c r="E1216" s="7" t="s">
        <v>12</v>
      </c>
      <c r="F1216" s="7" t="s">
        <v>11</v>
      </c>
      <c r="G1216" s="7" t="s">
        <v>42</v>
      </c>
      <c r="H1216">
        <v>53</v>
      </c>
    </row>
    <row r="1217" spans="1:8" x14ac:dyDescent="0.3">
      <c r="A1217" s="13" t="s">
        <v>1155</v>
      </c>
      <c r="B1217" s="8">
        <v>25503</v>
      </c>
      <c r="C1217">
        <v>0</v>
      </c>
      <c r="D1217" s="22">
        <v>10072</v>
      </c>
      <c r="E1217" s="7" t="s">
        <v>12</v>
      </c>
      <c r="F1217" s="7" t="s">
        <v>16</v>
      </c>
      <c r="G1217" s="7" t="s">
        <v>356</v>
      </c>
      <c r="H1217">
        <v>53</v>
      </c>
    </row>
    <row r="1218" spans="1:8" x14ac:dyDescent="0.3">
      <c r="A1218" s="11" t="s">
        <v>1154</v>
      </c>
      <c r="B1218" s="8">
        <v>25387</v>
      </c>
      <c r="C1218">
        <v>1</v>
      </c>
      <c r="D1218" s="22">
        <v>10086</v>
      </c>
      <c r="E1218" s="7" t="s">
        <v>12</v>
      </c>
      <c r="F1218" s="7" t="s">
        <v>12</v>
      </c>
      <c r="G1218" s="7" t="s">
        <v>42</v>
      </c>
      <c r="H1218">
        <v>53</v>
      </c>
    </row>
    <row r="1219" spans="1:8" x14ac:dyDescent="0.3">
      <c r="A1219" s="13" t="s">
        <v>1153</v>
      </c>
      <c r="B1219" s="8">
        <v>28113</v>
      </c>
      <c r="C1219">
        <v>5</v>
      </c>
      <c r="D1219" s="22">
        <v>10097</v>
      </c>
      <c r="E1219" s="7" t="s">
        <v>12</v>
      </c>
      <c r="F1219" s="7" t="s">
        <v>11</v>
      </c>
      <c r="G1219" s="7" t="s">
        <v>42</v>
      </c>
      <c r="H1219">
        <v>46</v>
      </c>
    </row>
    <row r="1220" spans="1:8" x14ac:dyDescent="0.3">
      <c r="A1220" s="11" t="s">
        <v>1152</v>
      </c>
      <c r="B1220" s="8">
        <v>26591</v>
      </c>
      <c r="C1220">
        <v>1</v>
      </c>
      <c r="D1220" s="22">
        <v>10106</v>
      </c>
      <c r="E1220" s="7" t="s">
        <v>12</v>
      </c>
      <c r="F1220" s="7" t="s">
        <v>16</v>
      </c>
      <c r="G1220" s="7" t="s">
        <v>247</v>
      </c>
      <c r="H1220">
        <v>50</v>
      </c>
    </row>
    <row r="1221" spans="1:8" x14ac:dyDescent="0.3">
      <c r="A1221" s="13" t="s">
        <v>1151</v>
      </c>
      <c r="B1221" s="8">
        <v>26519</v>
      </c>
      <c r="C1221">
        <v>2</v>
      </c>
      <c r="D1221" s="22">
        <v>10107</v>
      </c>
      <c r="E1221" s="7" t="s">
        <v>12</v>
      </c>
      <c r="F1221" s="7" t="s">
        <v>16</v>
      </c>
      <c r="G1221" s="7" t="s">
        <v>13</v>
      </c>
      <c r="H1221">
        <v>50</v>
      </c>
    </row>
    <row r="1222" spans="1:8" x14ac:dyDescent="0.3">
      <c r="A1222" s="11" t="s">
        <v>1150</v>
      </c>
      <c r="B1222" s="8">
        <v>27577</v>
      </c>
      <c r="C1222">
        <v>3</v>
      </c>
      <c r="D1222" s="22">
        <v>10115</v>
      </c>
      <c r="E1222" s="7" t="s">
        <v>12</v>
      </c>
      <c r="F1222" s="7" t="s">
        <v>12</v>
      </c>
      <c r="G1222" s="7" t="s">
        <v>23</v>
      </c>
      <c r="H1222">
        <v>47</v>
      </c>
    </row>
    <row r="1223" spans="1:8" x14ac:dyDescent="0.3">
      <c r="A1223" s="13" t="s">
        <v>1149</v>
      </c>
      <c r="B1223" s="8">
        <v>26619</v>
      </c>
      <c r="C1223">
        <v>2</v>
      </c>
      <c r="D1223" s="22">
        <v>10118</v>
      </c>
      <c r="E1223" s="7" t="s">
        <v>12</v>
      </c>
      <c r="F1223" s="7" t="s">
        <v>12</v>
      </c>
      <c r="G1223" s="7" t="s">
        <v>42</v>
      </c>
      <c r="H1223">
        <v>50</v>
      </c>
    </row>
    <row r="1224" spans="1:8" x14ac:dyDescent="0.3">
      <c r="A1224" s="11" t="s">
        <v>1148</v>
      </c>
      <c r="B1224" s="8">
        <v>35678</v>
      </c>
      <c r="C1224">
        <v>0</v>
      </c>
      <c r="D1224" s="22">
        <v>10140</v>
      </c>
      <c r="E1224" s="7" t="s">
        <v>12</v>
      </c>
      <c r="F1224" s="7" t="s">
        <v>11</v>
      </c>
      <c r="G1224" s="7" t="s">
        <v>23</v>
      </c>
      <c r="H1224">
        <v>25</v>
      </c>
    </row>
    <row r="1225" spans="1:8" x14ac:dyDescent="0.3">
      <c r="A1225" s="13" t="s">
        <v>1147</v>
      </c>
      <c r="B1225" s="8">
        <v>27393</v>
      </c>
      <c r="C1225">
        <v>3</v>
      </c>
      <c r="D1225" s="22">
        <v>10141</v>
      </c>
      <c r="E1225" s="7" t="s">
        <v>12</v>
      </c>
      <c r="F1225" s="7" t="s">
        <v>16</v>
      </c>
      <c r="G1225" s="7" t="s">
        <v>168</v>
      </c>
      <c r="H1225">
        <v>48</v>
      </c>
    </row>
    <row r="1226" spans="1:8" x14ac:dyDescent="0.3">
      <c r="A1226" s="11" t="s">
        <v>1146</v>
      </c>
      <c r="B1226" s="8">
        <v>29749</v>
      </c>
      <c r="C1226">
        <v>1</v>
      </c>
      <c r="D1226" s="22">
        <v>10146</v>
      </c>
      <c r="E1226" s="7" t="s">
        <v>12</v>
      </c>
      <c r="F1226" s="7" t="s">
        <v>16</v>
      </c>
      <c r="G1226" s="7" t="s">
        <v>200</v>
      </c>
      <c r="H1226">
        <v>41</v>
      </c>
    </row>
    <row r="1227" spans="1:8" x14ac:dyDescent="0.3">
      <c r="A1227" s="13" t="s">
        <v>1145</v>
      </c>
      <c r="B1227" s="8">
        <v>26950</v>
      </c>
      <c r="C1227">
        <v>2</v>
      </c>
      <c r="D1227" s="22">
        <v>10157</v>
      </c>
      <c r="E1227" s="7" t="s">
        <v>12</v>
      </c>
      <c r="F1227" s="7" t="s">
        <v>11</v>
      </c>
      <c r="G1227" s="7" t="s">
        <v>23</v>
      </c>
      <c r="H1227">
        <v>49</v>
      </c>
    </row>
    <row r="1228" spans="1:8" x14ac:dyDescent="0.3">
      <c r="A1228" s="11" t="s">
        <v>1144</v>
      </c>
      <c r="B1228" s="8">
        <v>26490</v>
      </c>
      <c r="C1228">
        <v>0</v>
      </c>
      <c r="D1228" s="22">
        <v>10161</v>
      </c>
      <c r="E1228" s="7" t="s">
        <v>12</v>
      </c>
      <c r="F1228" s="7" t="s">
        <v>12</v>
      </c>
      <c r="G1228" s="7" t="s">
        <v>200</v>
      </c>
      <c r="H1228">
        <v>50</v>
      </c>
    </row>
    <row r="1229" spans="1:8" x14ac:dyDescent="0.3">
      <c r="A1229" s="13" t="s">
        <v>1143</v>
      </c>
      <c r="B1229" s="8">
        <v>31336</v>
      </c>
      <c r="C1229">
        <v>3</v>
      </c>
      <c r="D1229" s="22">
        <v>10192</v>
      </c>
      <c r="E1229" s="7" t="s">
        <v>12</v>
      </c>
      <c r="F1229" s="7" t="s">
        <v>11</v>
      </c>
      <c r="G1229" s="7" t="s">
        <v>535</v>
      </c>
      <c r="H1229">
        <v>37</v>
      </c>
    </row>
    <row r="1230" spans="1:8" x14ac:dyDescent="0.3">
      <c r="A1230" s="11" t="s">
        <v>1142</v>
      </c>
      <c r="B1230" s="8">
        <v>25926</v>
      </c>
      <c r="C1230">
        <v>0</v>
      </c>
      <c r="D1230" s="22">
        <v>10198</v>
      </c>
      <c r="E1230" s="7" t="s">
        <v>12</v>
      </c>
      <c r="F1230" s="7" t="s">
        <v>16</v>
      </c>
      <c r="G1230" s="7" t="s">
        <v>247</v>
      </c>
      <c r="H1230">
        <v>52</v>
      </c>
    </row>
    <row r="1231" spans="1:8" x14ac:dyDescent="0.3">
      <c r="A1231" s="13" t="s">
        <v>1141</v>
      </c>
      <c r="B1231" s="8">
        <v>24741</v>
      </c>
      <c r="C1231">
        <v>0</v>
      </c>
      <c r="D1231" s="22">
        <v>10215</v>
      </c>
      <c r="E1231" s="7" t="s">
        <v>12</v>
      </c>
      <c r="F1231" s="7" t="s">
        <v>11</v>
      </c>
      <c r="G1231" s="7" t="s">
        <v>42</v>
      </c>
      <c r="H1231">
        <v>55</v>
      </c>
    </row>
    <row r="1232" spans="1:8" x14ac:dyDescent="0.3">
      <c r="A1232" s="11" t="s">
        <v>1140</v>
      </c>
      <c r="B1232" s="8">
        <v>24651</v>
      </c>
      <c r="C1232">
        <v>0</v>
      </c>
      <c r="D1232" s="22">
        <v>10226</v>
      </c>
      <c r="E1232" s="7" t="s">
        <v>12</v>
      </c>
      <c r="F1232" s="7" t="s">
        <v>12</v>
      </c>
      <c r="G1232" s="7" t="s">
        <v>13</v>
      </c>
      <c r="H1232">
        <v>55</v>
      </c>
    </row>
    <row r="1233" spans="1:8" x14ac:dyDescent="0.3">
      <c r="A1233" s="13" t="s">
        <v>1139</v>
      </c>
      <c r="B1233" s="8">
        <v>25104</v>
      </c>
      <c r="C1233">
        <v>0</v>
      </c>
      <c r="D1233" s="22">
        <v>10232</v>
      </c>
      <c r="E1233" s="7" t="s">
        <v>12</v>
      </c>
      <c r="F1233" s="7" t="s">
        <v>16</v>
      </c>
      <c r="G1233" s="7" t="s">
        <v>23</v>
      </c>
      <c r="H1233">
        <v>54</v>
      </c>
    </row>
    <row r="1234" spans="1:8" x14ac:dyDescent="0.3">
      <c r="A1234" s="11" t="s">
        <v>1138</v>
      </c>
      <c r="B1234" s="8">
        <v>27621</v>
      </c>
      <c r="C1234">
        <v>1</v>
      </c>
      <c r="D1234" s="22">
        <v>10259</v>
      </c>
      <c r="E1234" s="7" t="s">
        <v>12</v>
      </c>
      <c r="F1234" s="7" t="s">
        <v>11</v>
      </c>
      <c r="G1234" s="7" t="s">
        <v>42</v>
      </c>
      <c r="H1234">
        <v>47</v>
      </c>
    </row>
    <row r="1235" spans="1:8" x14ac:dyDescent="0.3">
      <c r="A1235" s="13" t="s">
        <v>1137</v>
      </c>
      <c r="B1235" s="8">
        <v>26912</v>
      </c>
      <c r="C1235">
        <v>3</v>
      </c>
      <c r="D1235" s="22">
        <v>10264</v>
      </c>
      <c r="E1235" s="7" t="s">
        <v>12</v>
      </c>
      <c r="F1235" s="7" t="s">
        <v>11</v>
      </c>
      <c r="G1235" s="7" t="s">
        <v>23</v>
      </c>
      <c r="H1235">
        <v>49</v>
      </c>
    </row>
    <row r="1236" spans="1:8" x14ac:dyDescent="0.3">
      <c r="A1236" s="11" t="s">
        <v>1136</v>
      </c>
      <c r="B1236" s="8">
        <v>26995</v>
      </c>
      <c r="C1236">
        <v>3</v>
      </c>
      <c r="D1236" s="22">
        <v>10269</v>
      </c>
      <c r="E1236" s="7" t="s">
        <v>12</v>
      </c>
      <c r="F1236" s="7" t="s">
        <v>12</v>
      </c>
      <c r="G1236" s="7" t="s">
        <v>23</v>
      </c>
      <c r="H1236">
        <v>49</v>
      </c>
    </row>
    <row r="1237" spans="1:8" x14ac:dyDescent="0.3">
      <c r="A1237" s="13" t="s">
        <v>1135</v>
      </c>
      <c r="B1237" s="8">
        <v>25740</v>
      </c>
      <c r="C1237">
        <v>0</v>
      </c>
      <c r="D1237" s="22">
        <v>10274</v>
      </c>
      <c r="E1237" s="7" t="s">
        <v>12</v>
      </c>
      <c r="F1237" s="7" t="s">
        <v>16</v>
      </c>
      <c r="G1237" s="7" t="s">
        <v>247</v>
      </c>
      <c r="H1237">
        <v>52</v>
      </c>
    </row>
    <row r="1238" spans="1:8" x14ac:dyDescent="0.3">
      <c r="A1238" s="11" t="s">
        <v>1134</v>
      </c>
      <c r="B1238" s="8">
        <v>32400</v>
      </c>
      <c r="C1238">
        <v>3</v>
      </c>
      <c r="D1238" s="22">
        <v>10277</v>
      </c>
      <c r="E1238" s="7" t="s">
        <v>12</v>
      </c>
      <c r="F1238" s="7" t="s">
        <v>16</v>
      </c>
      <c r="G1238" s="7" t="s">
        <v>300</v>
      </c>
      <c r="H1238">
        <v>34</v>
      </c>
    </row>
    <row r="1239" spans="1:8" x14ac:dyDescent="0.3">
      <c r="A1239" s="13" t="s">
        <v>1133</v>
      </c>
      <c r="B1239" s="8">
        <v>23278</v>
      </c>
      <c r="C1239">
        <v>0</v>
      </c>
      <c r="D1239" s="22">
        <v>10308</v>
      </c>
      <c r="E1239" s="7" t="s">
        <v>12</v>
      </c>
      <c r="F1239" s="7" t="s">
        <v>16</v>
      </c>
      <c r="G1239" s="7" t="s">
        <v>13</v>
      </c>
      <c r="H1239">
        <v>59</v>
      </c>
    </row>
    <row r="1240" spans="1:8" x14ac:dyDescent="0.3">
      <c r="A1240" s="11" t="s">
        <v>1132</v>
      </c>
      <c r="B1240" s="8">
        <v>22839</v>
      </c>
      <c r="C1240">
        <v>0</v>
      </c>
      <c r="D1240" s="22">
        <v>10311</v>
      </c>
      <c r="E1240" s="7" t="s">
        <v>12</v>
      </c>
      <c r="F1240" s="7" t="s">
        <v>12</v>
      </c>
      <c r="G1240" s="7" t="s">
        <v>23</v>
      </c>
      <c r="H1240">
        <v>60</v>
      </c>
    </row>
    <row r="1241" spans="1:8" x14ac:dyDescent="0.3">
      <c r="A1241" s="13" t="s">
        <v>1131</v>
      </c>
      <c r="B1241" s="8">
        <v>33559</v>
      </c>
      <c r="C1241">
        <v>3</v>
      </c>
      <c r="D1241" s="22">
        <v>10316</v>
      </c>
      <c r="E1241" s="7" t="s">
        <v>12</v>
      </c>
      <c r="F1241" s="7" t="s">
        <v>11</v>
      </c>
      <c r="G1241" s="7" t="s">
        <v>23</v>
      </c>
      <c r="H1241">
        <v>31</v>
      </c>
    </row>
    <row r="1242" spans="1:8" x14ac:dyDescent="0.3">
      <c r="A1242" s="11" t="s">
        <v>1130</v>
      </c>
      <c r="B1242" s="8">
        <v>33471</v>
      </c>
      <c r="C1242">
        <v>3</v>
      </c>
      <c r="D1242" s="22">
        <v>10323</v>
      </c>
      <c r="E1242" s="7" t="s">
        <v>12</v>
      </c>
      <c r="F1242" s="7" t="s">
        <v>16</v>
      </c>
      <c r="G1242" s="7" t="s">
        <v>535</v>
      </c>
      <c r="H1242">
        <v>31</v>
      </c>
    </row>
    <row r="1243" spans="1:8" x14ac:dyDescent="0.3">
      <c r="A1243" s="13" t="s">
        <v>1129</v>
      </c>
      <c r="B1243" s="8">
        <v>25903</v>
      </c>
      <c r="C1243">
        <v>2</v>
      </c>
      <c r="D1243" s="22">
        <v>10325</v>
      </c>
      <c r="E1243" s="7" t="s">
        <v>12</v>
      </c>
      <c r="F1243" s="7" t="s">
        <v>12</v>
      </c>
      <c r="G1243" s="7" t="s">
        <v>42</v>
      </c>
      <c r="H1243">
        <v>52</v>
      </c>
    </row>
    <row r="1244" spans="1:8" x14ac:dyDescent="0.3">
      <c r="A1244" s="11" t="s">
        <v>1128</v>
      </c>
      <c r="B1244" s="8">
        <v>30153</v>
      </c>
      <c r="C1244">
        <v>3</v>
      </c>
      <c r="D1244" s="22">
        <v>10329</v>
      </c>
      <c r="E1244" s="7" t="s">
        <v>12</v>
      </c>
      <c r="F1244" s="7" t="s">
        <v>16</v>
      </c>
      <c r="G1244" s="7" t="s">
        <v>300</v>
      </c>
      <c r="H1244">
        <v>40</v>
      </c>
    </row>
    <row r="1245" spans="1:8" x14ac:dyDescent="0.3">
      <c r="A1245" s="13" t="s">
        <v>1127</v>
      </c>
      <c r="B1245" s="8">
        <v>25038</v>
      </c>
      <c r="C1245">
        <v>0</v>
      </c>
      <c r="D1245" s="22">
        <v>10339</v>
      </c>
      <c r="E1245" s="7" t="s">
        <v>12</v>
      </c>
      <c r="F1245" s="7" t="s">
        <v>16</v>
      </c>
      <c r="G1245" s="7" t="s">
        <v>13</v>
      </c>
      <c r="H1245">
        <v>54</v>
      </c>
    </row>
    <row r="1246" spans="1:8" x14ac:dyDescent="0.3">
      <c r="A1246" s="11" t="s">
        <v>1126</v>
      </c>
      <c r="B1246" s="8">
        <v>26884</v>
      </c>
      <c r="C1246">
        <v>0</v>
      </c>
      <c r="D1246" s="22">
        <v>10346</v>
      </c>
      <c r="E1246" s="7" t="s">
        <v>12</v>
      </c>
      <c r="F1246" s="7" t="s">
        <v>11</v>
      </c>
      <c r="G1246" s="7" t="s">
        <v>300</v>
      </c>
      <c r="H1246">
        <v>49</v>
      </c>
    </row>
    <row r="1247" spans="1:8" x14ac:dyDescent="0.3">
      <c r="A1247" s="13" t="s">
        <v>1125</v>
      </c>
      <c r="B1247" s="8">
        <v>27301</v>
      </c>
      <c r="C1247">
        <v>0</v>
      </c>
      <c r="D1247" s="22">
        <v>10352</v>
      </c>
      <c r="E1247" s="7" t="s">
        <v>12</v>
      </c>
      <c r="F1247" s="7" t="s">
        <v>16</v>
      </c>
      <c r="G1247" s="7" t="s">
        <v>23</v>
      </c>
      <c r="H1247">
        <v>48</v>
      </c>
    </row>
    <row r="1248" spans="1:8" x14ac:dyDescent="0.3">
      <c r="A1248" s="11" t="s">
        <v>1124</v>
      </c>
      <c r="B1248" s="8">
        <v>25371</v>
      </c>
      <c r="C1248">
        <v>0</v>
      </c>
      <c r="D1248" s="22">
        <v>10356</v>
      </c>
      <c r="E1248" s="7" t="s">
        <v>12</v>
      </c>
      <c r="F1248" s="7" t="s">
        <v>16</v>
      </c>
      <c r="G1248" s="7" t="s">
        <v>23</v>
      </c>
      <c r="H1248">
        <v>53</v>
      </c>
    </row>
    <row r="1249" spans="1:8" x14ac:dyDescent="0.3">
      <c r="A1249" s="13" t="s">
        <v>1123</v>
      </c>
      <c r="B1249" s="8">
        <v>26182</v>
      </c>
      <c r="C1249">
        <v>0</v>
      </c>
      <c r="D1249" s="22">
        <v>10357</v>
      </c>
      <c r="E1249" s="7" t="s">
        <v>12</v>
      </c>
      <c r="F1249" s="7" t="s">
        <v>16</v>
      </c>
      <c r="G1249" s="7" t="s">
        <v>200</v>
      </c>
      <c r="H1249">
        <v>51</v>
      </c>
    </row>
    <row r="1250" spans="1:8" x14ac:dyDescent="0.3">
      <c r="A1250" s="11" t="s">
        <v>1122</v>
      </c>
      <c r="B1250" s="8">
        <v>26936</v>
      </c>
      <c r="C1250">
        <v>2</v>
      </c>
      <c r="D1250" s="22">
        <v>10371</v>
      </c>
      <c r="E1250" s="7" t="s">
        <v>12</v>
      </c>
      <c r="F1250" s="7" t="s">
        <v>12</v>
      </c>
      <c r="G1250" s="7" t="s">
        <v>247</v>
      </c>
      <c r="H1250">
        <v>49</v>
      </c>
    </row>
    <row r="1251" spans="1:8" x14ac:dyDescent="0.3">
      <c r="A1251" s="13" t="s">
        <v>1121</v>
      </c>
      <c r="B1251" s="8">
        <v>26926</v>
      </c>
      <c r="C1251">
        <v>3</v>
      </c>
      <c r="D1251" s="22">
        <v>10381</v>
      </c>
      <c r="E1251" s="7" t="s">
        <v>12</v>
      </c>
      <c r="F1251" s="7" t="s">
        <v>12</v>
      </c>
      <c r="G1251" s="7" t="s">
        <v>13</v>
      </c>
      <c r="H1251">
        <v>49</v>
      </c>
    </row>
    <row r="1252" spans="1:8" x14ac:dyDescent="0.3">
      <c r="A1252" s="11" t="s">
        <v>1120</v>
      </c>
      <c r="B1252" s="8">
        <v>25391</v>
      </c>
      <c r="C1252">
        <v>0</v>
      </c>
      <c r="D1252" s="22">
        <v>10403</v>
      </c>
      <c r="E1252" s="7" t="s">
        <v>12</v>
      </c>
      <c r="F1252" s="7" t="s">
        <v>11</v>
      </c>
      <c r="G1252" s="7" t="s">
        <v>516</v>
      </c>
      <c r="H1252">
        <v>53</v>
      </c>
    </row>
    <row r="1253" spans="1:8" x14ac:dyDescent="0.3">
      <c r="A1253" s="13" t="s">
        <v>1119</v>
      </c>
      <c r="B1253" s="8">
        <v>27550</v>
      </c>
      <c r="C1253">
        <v>4</v>
      </c>
      <c r="D1253" s="22">
        <v>10407</v>
      </c>
      <c r="E1253" s="7" t="s">
        <v>12</v>
      </c>
      <c r="F1253" s="7" t="s">
        <v>16</v>
      </c>
      <c r="G1253" s="7" t="s">
        <v>164</v>
      </c>
      <c r="H1253">
        <v>48</v>
      </c>
    </row>
    <row r="1254" spans="1:8" x14ac:dyDescent="0.3">
      <c r="A1254" s="11" t="s">
        <v>1118</v>
      </c>
      <c r="B1254" s="8">
        <v>29518</v>
      </c>
      <c r="C1254">
        <v>2</v>
      </c>
      <c r="D1254" s="22">
        <v>10408</v>
      </c>
      <c r="E1254" s="7" t="s">
        <v>12</v>
      </c>
      <c r="F1254" s="7" t="s">
        <v>16</v>
      </c>
      <c r="G1254" s="7" t="s">
        <v>300</v>
      </c>
      <c r="H1254">
        <v>42</v>
      </c>
    </row>
    <row r="1255" spans="1:8" x14ac:dyDescent="0.3">
      <c r="A1255" s="13" t="s">
        <v>1117</v>
      </c>
      <c r="B1255" s="8">
        <v>26948</v>
      </c>
      <c r="C1255">
        <v>0</v>
      </c>
      <c r="D1255" s="22">
        <v>10420</v>
      </c>
      <c r="E1255" s="7" t="s">
        <v>12</v>
      </c>
      <c r="F1255" s="7" t="s">
        <v>11</v>
      </c>
      <c r="G1255" s="7" t="s">
        <v>200</v>
      </c>
      <c r="H1255">
        <v>49</v>
      </c>
    </row>
    <row r="1256" spans="1:8" x14ac:dyDescent="0.3">
      <c r="A1256" s="11" t="s">
        <v>1116</v>
      </c>
      <c r="B1256" s="8">
        <v>29184</v>
      </c>
      <c r="C1256">
        <v>2</v>
      </c>
      <c r="D1256" s="22">
        <v>10420</v>
      </c>
      <c r="E1256" s="7" t="s">
        <v>12</v>
      </c>
      <c r="F1256" s="7" t="s">
        <v>11</v>
      </c>
      <c r="G1256" s="7" t="s">
        <v>200</v>
      </c>
      <c r="H1256">
        <v>43</v>
      </c>
    </row>
    <row r="1257" spans="1:8" x14ac:dyDescent="0.3">
      <c r="A1257" s="13" t="s">
        <v>1115</v>
      </c>
      <c r="B1257" s="8">
        <v>25199</v>
      </c>
      <c r="C1257">
        <v>0</v>
      </c>
      <c r="D1257" s="22">
        <v>10423</v>
      </c>
      <c r="E1257" s="7" t="s">
        <v>12</v>
      </c>
      <c r="F1257" s="7" t="s">
        <v>16</v>
      </c>
      <c r="G1257" s="7" t="s">
        <v>356</v>
      </c>
      <c r="H1257">
        <v>54</v>
      </c>
    </row>
    <row r="1258" spans="1:8" x14ac:dyDescent="0.3">
      <c r="A1258" s="11" t="s">
        <v>1114</v>
      </c>
      <c r="B1258" s="8">
        <v>25073</v>
      </c>
      <c r="C1258">
        <v>0</v>
      </c>
      <c r="D1258" s="22">
        <v>10435</v>
      </c>
      <c r="E1258" s="7" t="s">
        <v>12</v>
      </c>
      <c r="F1258" s="7" t="s">
        <v>16</v>
      </c>
      <c r="G1258" s="7" t="s">
        <v>168</v>
      </c>
      <c r="H1258">
        <v>54</v>
      </c>
    </row>
    <row r="1259" spans="1:8" x14ac:dyDescent="0.3">
      <c r="A1259" s="13" t="s">
        <v>1113</v>
      </c>
      <c r="B1259" s="8">
        <v>25079</v>
      </c>
      <c r="C1259">
        <v>1</v>
      </c>
      <c r="D1259" s="22">
        <v>10436</v>
      </c>
      <c r="E1259" s="7" t="s">
        <v>12</v>
      </c>
      <c r="F1259" s="7" t="s">
        <v>12</v>
      </c>
      <c r="G1259" s="7" t="s">
        <v>42</v>
      </c>
      <c r="H1259">
        <v>54</v>
      </c>
    </row>
    <row r="1260" spans="1:8" x14ac:dyDescent="0.3">
      <c r="A1260" s="11" t="s">
        <v>1112</v>
      </c>
      <c r="B1260" s="8">
        <v>25150</v>
      </c>
      <c r="C1260">
        <v>1</v>
      </c>
      <c r="D1260" s="22">
        <v>10451</v>
      </c>
      <c r="E1260" s="7" t="s">
        <v>12</v>
      </c>
      <c r="F1260" s="7" t="s">
        <v>16</v>
      </c>
      <c r="G1260" s="7" t="s">
        <v>42</v>
      </c>
      <c r="H1260">
        <v>54</v>
      </c>
    </row>
    <row r="1261" spans="1:8" x14ac:dyDescent="0.3">
      <c r="A1261" s="13" t="s">
        <v>1111</v>
      </c>
      <c r="B1261" s="8">
        <v>23664</v>
      </c>
      <c r="C1261">
        <v>0</v>
      </c>
      <c r="D1261" s="22">
        <v>10455</v>
      </c>
      <c r="E1261" s="7" t="s">
        <v>12</v>
      </c>
      <c r="F1261" s="7" t="s">
        <v>16</v>
      </c>
      <c r="G1261" s="7" t="s">
        <v>23</v>
      </c>
      <c r="H1261">
        <v>58</v>
      </c>
    </row>
    <row r="1262" spans="1:8" x14ac:dyDescent="0.3">
      <c r="A1262" s="11" t="s">
        <v>1110</v>
      </c>
      <c r="B1262" s="8">
        <v>27975</v>
      </c>
      <c r="C1262">
        <v>2</v>
      </c>
      <c r="D1262" s="22">
        <v>10455</v>
      </c>
      <c r="E1262" s="7" t="s">
        <v>12</v>
      </c>
      <c r="F1262" s="7" t="s">
        <v>11</v>
      </c>
      <c r="G1262" s="7" t="s">
        <v>300</v>
      </c>
      <c r="H1262">
        <v>46</v>
      </c>
    </row>
    <row r="1263" spans="1:8" x14ac:dyDescent="0.3">
      <c r="A1263" s="13" t="s">
        <v>1109</v>
      </c>
      <c r="B1263" s="8">
        <v>23585</v>
      </c>
      <c r="C1263">
        <v>0</v>
      </c>
      <c r="D1263" s="22">
        <v>10459</v>
      </c>
      <c r="E1263" s="7" t="s">
        <v>12</v>
      </c>
      <c r="F1263" s="7" t="s">
        <v>16</v>
      </c>
      <c r="G1263" s="7" t="s">
        <v>13</v>
      </c>
      <c r="H1263">
        <v>58</v>
      </c>
    </row>
    <row r="1264" spans="1:8" x14ac:dyDescent="0.3">
      <c r="A1264" s="11" t="s">
        <v>1108</v>
      </c>
      <c r="B1264" s="8">
        <v>25468</v>
      </c>
      <c r="C1264">
        <v>1</v>
      </c>
      <c r="D1264" s="22">
        <v>10462</v>
      </c>
      <c r="E1264" s="7" t="s">
        <v>12</v>
      </c>
      <c r="F1264" s="7" t="s">
        <v>16</v>
      </c>
      <c r="G1264" s="7" t="s">
        <v>23</v>
      </c>
      <c r="H1264">
        <v>53</v>
      </c>
    </row>
    <row r="1265" spans="1:8" x14ac:dyDescent="0.3">
      <c r="A1265" s="13" t="s">
        <v>1107</v>
      </c>
      <c r="B1265" s="8">
        <v>31956</v>
      </c>
      <c r="C1265">
        <v>3</v>
      </c>
      <c r="D1265" s="22">
        <v>10465</v>
      </c>
      <c r="E1265" s="7" t="s">
        <v>12</v>
      </c>
      <c r="F1265" s="7" t="s">
        <v>16</v>
      </c>
      <c r="G1265" s="7" t="s">
        <v>23</v>
      </c>
      <c r="H1265">
        <v>35</v>
      </c>
    </row>
    <row r="1266" spans="1:8" x14ac:dyDescent="0.3">
      <c r="A1266" s="11" t="s">
        <v>1106</v>
      </c>
      <c r="B1266" s="8">
        <v>28723</v>
      </c>
      <c r="C1266">
        <v>2</v>
      </c>
      <c r="D1266" s="22">
        <v>10487</v>
      </c>
      <c r="E1266" s="7" t="s">
        <v>12</v>
      </c>
      <c r="F1266" s="7" t="s">
        <v>12</v>
      </c>
      <c r="G1266" s="7" t="s">
        <v>200</v>
      </c>
      <c r="H1266">
        <v>44</v>
      </c>
    </row>
    <row r="1267" spans="1:8" x14ac:dyDescent="0.3">
      <c r="A1267" s="13" t="s">
        <v>1105</v>
      </c>
      <c r="B1267" s="8">
        <v>26591</v>
      </c>
      <c r="C1267">
        <v>2</v>
      </c>
      <c r="D1267" s="22">
        <v>10494</v>
      </c>
      <c r="E1267" s="7" t="s">
        <v>12</v>
      </c>
      <c r="F1267" s="7" t="s">
        <v>16</v>
      </c>
      <c r="G1267" s="7" t="s">
        <v>23</v>
      </c>
      <c r="H1267">
        <v>50</v>
      </c>
    </row>
    <row r="1268" spans="1:8" x14ac:dyDescent="0.3">
      <c r="A1268" s="11" t="s">
        <v>1104</v>
      </c>
      <c r="B1268" s="8">
        <v>28423</v>
      </c>
      <c r="C1268">
        <v>2</v>
      </c>
      <c r="D1268" s="22">
        <v>10496</v>
      </c>
      <c r="E1268" s="7" t="s">
        <v>12</v>
      </c>
      <c r="F1268" s="7" t="s">
        <v>16</v>
      </c>
      <c r="G1268" s="7" t="s">
        <v>23</v>
      </c>
      <c r="H1268">
        <v>45</v>
      </c>
    </row>
    <row r="1269" spans="1:8" x14ac:dyDescent="0.3">
      <c r="A1269" s="13" t="s">
        <v>1103</v>
      </c>
      <c r="B1269" s="8">
        <v>26202</v>
      </c>
      <c r="C1269">
        <v>0</v>
      </c>
      <c r="D1269" s="22">
        <v>10546</v>
      </c>
      <c r="E1269" s="7" t="s">
        <v>12</v>
      </c>
      <c r="F1269" s="7" t="s">
        <v>12</v>
      </c>
      <c r="G1269" s="7" t="s">
        <v>42</v>
      </c>
      <c r="H1269">
        <v>51</v>
      </c>
    </row>
    <row r="1270" spans="1:8" x14ac:dyDescent="0.3">
      <c r="A1270" s="11" t="s">
        <v>1102</v>
      </c>
      <c r="B1270" s="8">
        <v>26113</v>
      </c>
      <c r="C1270">
        <v>3</v>
      </c>
      <c r="D1270" s="22">
        <v>10560</v>
      </c>
      <c r="E1270" s="7" t="s">
        <v>12</v>
      </c>
      <c r="F1270" s="7" t="s">
        <v>11</v>
      </c>
      <c r="G1270" s="7" t="s">
        <v>13</v>
      </c>
      <c r="H1270">
        <v>51</v>
      </c>
    </row>
    <row r="1271" spans="1:8" x14ac:dyDescent="0.3">
      <c r="A1271" s="13" t="s">
        <v>1101</v>
      </c>
      <c r="B1271" s="8">
        <v>25401</v>
      </c>
      <c r="C1271">
        <v>0</v>
      </c>
      <c r="D1271" s="22">
        <v>10565</v>
      </c>
      <c r="E1271" s="7" t="s">
        <v>12</v>
      </c>
      <c r="F1271" s="7" t="s">
        <v>16</v>
      </c>
      <c r="G1271" s="7" t="s">
        <v>247</v>
      </c>
      <c r="H1271">
        <v>53</v>
      </c>
    </row>
    <row r="1272" spans="1:8" x14ac:dyDescent="0.3">
      <c r="A1272" s="11" t="s">
        <v>1100</v>
      </c>
      <c r="B1272" s="8">
        <v>24452</v>
      </c>
      <c r="C1272">
        <v>0</v>
      </c>
      <c r="D1272" s="22">
        <v>10577</v>
      </c>
      <c r="E1272" s="7" t="s">
        <v>12</v>
      </c>
      <c r="F1272" s="7" t="s">
        <v>12</v>
      </c>
      <c r="G1272" s="7" t="s">
        <v>42</v>
      </c>
      <c r="H1272">
        <v>56</v>
      </c>
    </row>
    <row r="1273" spans="1:8" x14ac:dyDescent="0.3">
      <c r="A1273" s="13" t="s">
        <v>1099</v>
      </c>
      <c r="B1273" s="8">
        <v>25562</v>
      </c>
      <c r="C1273">
        <v>1</v>
      </c>
      <c r="D1273" s="22">
        <v>10580</v>
      </c>
      <c r="E1273" s="7" t="s">
        <v>12</v>
      </c>
      <c r="F1273" s="7" t="s">
        <v>12</v>
      </c>
      <c r="G1273" s="7" t="s">
        <v>13</v>
      </c>
      <c r="H1273">
        <v>53</v>
      </c>
    </row>
    <row r="1274" spans="1:8" x14ac:dyDescent="0.3">
      <c r="A1274" s="11" t="s">
        <v>1098</v>
      </c>
      <c r="B1274" s="8">
        <v>24414</v>
      </c>
      <c r="C1274">
        <v>0</v>
      </c>
      <c r="D1274" s="22">
        <v>10594</v>
      </c>
      <c r="E1274" s="7" t="s">
        <v>12</v>
      </c>
      <c r="F1274" s="7" t="s">
        <v>12</v>
      </c>
      <c r="G1274" s="7" t="s">
        <v>13</v>
      </c>
      <c r="H1274">
        <v>56</v>
      </c>
    </row>
    <row r="1275" spans="1:8" x14ac:dyDescent="0.3">
      <c r="A1275" s="13" t="s">
        <v>1097</v>
      </c>
      <c r="B1275" s="8">
        <v>24805</v>
      </c>
      <c r="C1275">
        <v>0</v>
      </c>
      <c r="D1275" s="22">
        <v>10594</v>
      </c>
      <c r="E1275" s="7" t="s">
        <v>12</v>
      </c>
      <c r="F1275" s="7" t="s">
        <v>16</v>
      </c>
      <c r="G1275" s="7" t="s">
        <v>23</v>
      </c>
      <c r="H1275">
        <v>55</v>
      </c>
    </row>
    <row r="1276" spans="1:8" x14ac:dyDescent="0.3">
      <c r="A1276" s="11" t="s">
        <v>1096</v>
      </c>
      <c r="B1276" s="8">
        <v>26647</v>
      </c>
      <c r="C1276">
        <v>3</v>
      </c>
      <c r="D1276" s="22">
        <v>10601</v>
      </c>
      <c r="E1276" s="7" t="s">
        <v>12</v>
      </c>
      <c r="F1276" s="7" t="s">
        <v>16</v>
      </c>
      <c r="G1276" s="7" t="s">
        <v>23</v>
      </c>
      <c r="H1276">
        <v>50</v>
      </c>
    </row>
    <row r="1277" spans="1:8" x14ac:dyDescent="0.3">
      <c r="A1277" s="13" t="s">
        <v>1095</v>
      </c>
      <c r="B1277" s="8">
        <v>24308</v>
      </c>
      <c r="C1277">
        <v>0</v>
      </c>
      <c r="D1277" s="22">
        <v>10601</v>
      </c>
      <c r="E1277" s="7" t="s">
        <v>12</v>
      </c>
      <c r="F1277" s="7" t="s">
        <v>11</v>
      </c>
      <c r="G1277" s="7" t="s">
        <v>42</v>
      </c>
      <c r="H1277">
        <v>56</v>
      </c>
    </row>
    <row r="1278" spans="1:8" x14ac:dyDescent="0.3">
      <c r="A1278" s="11" t="s">
        <v>1094</v>
      </c>
      <c r="B1278" s="8">
        <v>24646</v>
      </c>
      <c r="C1278">
        <v>0</v>
      </c>
      <c r="D1278" s="22">
        <v>10602</v>
      </c>
      <c r="E1278" s="7" t="s">
        <v>12</v>
      </c>
      <c r="F1278" s="7" t="s">
        <v>11</v>
      </c>
      <c r="G1278" s="7" t="s">
        <v>23</v>
      </c>
      <c r="H1278">
        <v>55</v>
      </c>
    </row>
    <row r="1279" spans="1:8" x14ac:dyDescent="0.3">
      <c r="A1279" s="13" t="s">
        <v>1093</v>
      </c>
      <c r="B1279" s="8">
        <v>24290</v>
      </c>
      <c r="C1279">
        <v>0</v>
      </c>
      <c r="D1279" s="22">
        <v>10602</v>
      </c>
      <c r="E1279" s="7" t="s">
        <v>12</v>
      </c>
      <c r="F1279" s="7" t="s">
        <v>12</v>
      </c>
      <c r="G1279" s="7" t="s">
        <v>42</v>
      </c>
      <c r="H1279">
        <v>56</v>
      </c>
    </row>
    <row r="1280" spans="1:8" x14ac:dyDescent="0.3">
      <c r="A1280" s="11" t="s">
        <v>1092</v>
      </c>
      <c r="B1280" s="8">
        <v>23920</v>
      </c>
      <c r="C1280">
        <v>0</v>
      </c>
      <c r="D1280" s="22">
        <v>10609</v>
      </c>
      <c r="E1280" s="7" t="s">
        <v>12</v>
      </c>
      <c r="F1280" s="7" t="s">
        <v>12</v>
      </c>
      <c r="G1280" s="7" t="s">
        <v>23</v>
      </c>
      <c r="H1280">
        <v>57</v>
      </c>
    </row>
    <row r="1281" spans="1:8" x14ac:dyDescent="0.3">
      <c r="A1281" s="13" t="s">
        <v>1091</v>
      </c>
      <c r="B1281" s="8">
        <v>33808</v>
      </c>
      <c r="C1281">
        <v>0</v>
      </c>
      <c r="D1281" s="22">
        <v>10617</v>
      </c>
      <c r="E1281" s="7" t="s">
        <v>12</v>
      </c>
      <c r="F1281" s="7" t="s">
        <v>12</v>
      </c>
      <c r="G1281" s="7" t="s">
        <v>535</v>
      </c>
      <c r="H1281">
        <v>30</v>
      </c>
    </row>
    <row r="1282" spans="1:8" x14ac:dyDescent="0.3">
      <c r="A1282" s="11" t="s">
        <v>1090</v>
      </c>
      <c r="B1282" s="8">
        <v>33060</v>
      </c>
      <c r="C1282">
        <v>3</v>
      </c>
      <c r="D1282" s="22">
        <v>10620</v>
      </c>
      <c r="E1282" s="7" t="s">
        <v>12</v>
      </c>
      <c r="F1282" s="7" t="s">
        <v>12</v>
      </c>
      <c r="G1282" s="7" t="s">
        <v>23</v>
      </c>
      <c r="H1282">
        <v>32</v>
      </c>
    </row>
    <row r="1283" spans="1:8" x14ac:dyDescent="0.3">
      <c r="A1283" s="13" t="s">
        <v>1089</v>
      </c>
      <c r="B1283" s="8">
        <v>23597</v>
      </c>
      <c r="C1283">
        <v>0</v>
      </c>
      <c r="D1283" s="22">
        <v>10628</v>
      </c>
      <c r="E1283" s="7" t="s">
        <v>12</v>
      </c>
      <c r="F1283" s="7" t="s">
        <v>12</v>
      </c>
      <c r="G1283" s="7" t="s">
        <v>13</v>
      </c>
      <c r="H1283">
        <v>58</v>
      </c>
    </row>
    <row r="1284" spans="1:8" x14ac:dyDescent="0.3">
      <c r="A1284" s="11" t="s">
        <v>1088</v>
      </c>
      <c r="B1284" s="8">
        <v>28086</v>
      </c>
      <c r="C1284">
        <v>2</v>
      </c>
      <c r="D1284" s="22">
        <v>10665</v>
      </c>
      <c r="E1284" s="7" t="s">
        <v>12</v>
      </c>
      <c r="F1284" s="7" t="s">
        <v>11</v>
      </c>
      <c r="G1284" s="7" t="s">
        <v>300</v>
      </c>
      <c r="H1284">
        <v>46</v>
      </c>
    </row>
    <row r="1285" spans="1:8" x14ac:dyDescent="0.3">
      <c r="A1285" s="13" t="s">
        <v>1087</v>
      </c>
      <c r="B1285" s="8">
        <v>22896</v>
      </c>
      <c r="C1285">
        <v>0</v>
      </c>
      <c r="D1285" s="22">
        <v>10677</v>
      </c>
      <c r="E1285" s="7" t="s">
        <v>12</v>
      </c>
      <c r="F1285" s="7" t="s">
        <v>12</v>
      </c>
      <c r="G1285" s="7" t="s">
        <v>13</v>
      </c>
      <c r="H1285">
        <v>60</v>
      </c>
    </row>
    <row r="1286" spans="1:8" x14ac:dyDescent="0.3">
      <c r="A1286" s="11" t="s">
        <v>1086</v>
      </c>
      <c r="B1286" s="8">
        <v>28339</v>
      </c>
      <c r="C1286">
        <v>2</v>
      </c>
      <c r="D1286" s="22">
        <v>10690</v>
      </c>
      <c r="E1286" s="7" t="s">
        <v>12</v>
      </c>
      <c r="F1286" s="7" t="s">
        <v>11</v>
      </c>
      <c r="G1286" s="7" t="s">
        <v>300</v>
      </c>
      <c r="H1286">
        <v>45</v>
      </c>
    </row>
    <row r="1287" spans="1:8" x14ac:dyDescent="0.3">
      <c r="A1287" s="13" t="s">
        <v>1085</v>
      </c>
      <c r="B1287" s="8">
        <v>28033</v>
      </c>
      <c r="C1287">
        <v>2</v>
      </c>
      <c r="D1287" s="22">
        <v>10698</v>
      </c>
      <c r="E1287" s="7" t="s">
        <v>12</v>
      </c>
      <c r="F1287" s="7" t="s">
        <v>16</v>
      </c>
      <c r="G1287" s="7" t="s">
        <v>200</v>
      </c>
      <c r="H1287">
        <v>46</v>
      </c>
    </row>
    <row r="1288" spans="1:8" x14ac:dyDescent="0.3">
      <c r="A1288" s="11" t="s">
        <v>1084</v>
      </c>
      <c r="B1288" s="8">
        <v>26596</v>
      </c>
      <c r="C1288">
        <v>3</v>
      </c>
      <c r="D1288" s="22">
        <v>10703</v>
      </c>
      <c r="E1288" s="7" t="s">
        <v>12</v>
      </c>
      <c r="F1288" s="7" t="s">
        <v>12</v>
      </c>
      <c r="G1288" s="7" t="s">
        <v>13</v>
      </c>
      <c r="H1288">
        <v>50</v>
      </c>
    </row>
    <row r="1289" spans="1:8" x14ac:dyDescent="0.3">
      <c r="A1289" s="13" t="s">
        <v>1083</v>
      </c>
      <c r="B1289" s="8">
        <v>24683</v>
      </c>
      <c r="C1289">
        <v>0</v>
      </c>
      <c r="D1289" s="22">
        <v>10704</v>
      </c>
      <c r="E1289" s="7" t="s">
        <v>12</v>
      </c>
      <c r="F1289" s="7" t="s">
        <v>11</v>
      </c>
      <c r="G1289" s="7" t="s">
        <v>42</v>
      </c>
      <c r="H1289">
        <v>55</v>
      </c>
    </row>
    <row r="1290" spans="1:8" x14ac:dyDescent="0.3">
      <c r="A1290" s="11" t="s">
        <v>1082</v>
      </c>
      <c r="B1290" s="8">
        <v>24750</v>
      </c>
      <c r="C1290">
        <v>0</v>
      </c>
      <c r="D1290" s="22">
        <v>10714</v>
      </c>
      <c r="E1290" s="7" t="s">
        <v>12</v>
      </c>
      <c r="F1290" s="7" t="s">
        <v>12</v>
      </c>
      <c r="G1290" s="7" t="s">
        <v>42</v>
      </c>
      <c r="H1290">
        <v>55</v>
      </c>
    </row>
    <row r="1291" spans="1:8" x14ac:dyDescent="0.3">
      <c r="A1291" s="13" t="s">
        <v>1081</v>
      </c>
      <c r="B1291" s="8">
        <v>33780</v>
      </c>
      <c r="C1291">
        <v>0</v>
      </c>
      <c r="D1291" s="22">
        <v>10720</v>
      </c>
      <c r="E1291" s="7" t="s">
        <v>12</v>
      </c>
      <c r="F1291" s="7" t="s">
        <v>16</v>
      </c>
      <c r="G1291" s="7" t="s">
        <v>23</v>
      </c>
      <c r="H1291">
        <v>30</v>
      </c>
    </row>
    <row r="1292" spans="1:8" x14ac:dyDescent="0.3">
      <c r="A1292" s="11" t="s">
        <v>1080</v>
      </c>
      <c r="B1292" s="8">
        <v>27372</v>
      </c>
      <c r="C1292">
        <v>4</v>
      </c>
      <c r="D1292" s="22">
        <v>10737</v>
      </c>
      <c r="E1292" s="7" t="s">
        <v>12</v>
      </c>
      <c r="F1292" s="7" t="s">
        <v>16</v>
      </c>
      <c r="G1292" s="7" t="s">
        <v>168</v>
      </c>
      <c r="H1292">
        <v>48</v>
      </c>
    </row>
    <row r="1293" spans="1:8" x14ac:dyDescent="0.3">
      <c r="A1293" s="13" t="s">
        <v>1079</v>
      </c>
      <c r="B1293" s="8">
        <v>31653</v>
      </c>
      <c r="C1293">
        <v>3</v>
      </c>
      <c r="D1293" s="22">
        <v>10749</v>
      </c>
      <c r="E1293" s="7" t="s">
        <v>12</v>
      </c>
      <c r="F1293" s="7" t="s">
        <v>16</v>
      </c>
      <c r="G1293" s="7" t="s">
        <v>535</v>
      </c>
      <c r="H1293">
        <v>36</v>
      </c>
    </row>
    <row r="1294" spans="1:8" x14ac:dyDescent="0.3">
      <c r="A1294" s="11" t="s">
        <v>1078</v>
      </c>
      <c r="B1294" s="8">
        <v>32837</v>
      </c>
      <c r="C1294">
        <v>3</v>
      </c>
      <c r="D1294" s="22">
        <v>10770</v>
      </c>
      <c r="E1294" s="7" t="s">
        <v>12</v>
      </c>
      <c r="F1294" s="7" t="s">
        <v>11</v>
      </c>
      <c r="G1294" s="7" t="s">
        <v>632</v>
      </c>
      <c r="H1294">
        <v>33</v>
      </c>
    </row>
    <row r="1295" spans="1:8" x14ac:dyDescent="0.3">
      <c r="A1295" s="13" t="s">
        <v>1077</v>
      </c>
      <c r="B1295" s="8">
        <v>24787</v>
      </c>
      <c r="C1295">
        <v>1</v>
      </c>
      <c r="D1295" s="22">
        <v>10792</v>
      </c>
      <c r="E1295" s="7" t="s">
        <v>12</v>
      </c>
      <c r="F1295" s="7" t="s">
        <v>11</v>
      </c>
      <c r="G1295" s="7" t="s">
        <v>42</v>
      </c>
      <c r="H1295">
        <v>55</v>
      </c>
    </row>
    <row r="1296" spans="1:8" x14ac:dyDescent="0.3">
      <c r="A1296" s="11" t="s">
        <v>1076</v>
      </c>
      <c r="B1296" s="8">
        <v>36518</v>
      </c>
      <c r="C1296">
        <v>0</v>
      </c>
      <c r="D1296" s="22">
        <v>10796</v>
      </c>
      <c r="E1296" s="7" t="s">
        <v>12</v>
      </c>
      <c r="F1296" s="7" t="s">
        <v>16</v>
      </c>
      <c r="G1296" s="7" t="s">
        <v>42</v>
      </c>
      <c r="H1296">
        <v>23</v>
      </c>
    </row>
    <row r="1297" spans="1:8" x14ac:dyDescent="0.3">
      <c r="A1297" s="13" t="s">
        <v>1075</v>
      </c>
      <c r="B1297" s="8">
        <v>24768</v>
      </c>
      <c r="C1297">
        <v>0</v>
      </c>
      <c r="D1297" s="22">
        <v>10796</v>
      </c>
      <c r="E1297" s="7" t="s">
        <v>12</v>
      </c>
      <c r="F1297" s="7" t="s">
        <v>16</v>
      </c>
      <c r="G1297" s="7" t="s">
        <v>166</v>
      </c>
      <c r="H1297">
        <v>55</v>
      </c>
    </row>
    <row r="1298" spans="1:8" x14ac:dyDescent="0.3">
      <c r="A1298" s="11" t="s">
        <v>1074</v>
      </c>
      <c r="B1298" s="8">
        <v>25869</v>
      </c>
      <c r="C1298">
        <v>1</v>
      </c>
      <c r="D1298" s="22">
        <v>10797</v>
      </c>
      <c r="E1298" s="7" t="s">
        <v>12</v>
      </c>
      <c r="F1298" s="7" t="s">
        <v>11</v>
      </c>
      <c r="G1298" s="7" t="s">
        <v>249</v>
      </c>
      <c r="H1298">
        <v>52</v>
      </c>
    </row>
    <row r="1299" spans="1:8" x14ac:dyDescent="0.3">
      <c r="A1299" s="13" t="s">
        <v>1073</v>
      </c>
      <c r="B1299" s="8">
        <v>25920</v>
      </c>
      <c r="C1299">
        <v>2</v>
      </c>
      <c r="D1299" s="22">
        <v>10807</v>
      </c>
      <c r="E1299" s="7" t="s">
        <v>12</v>
      </c>
      <c r="F1299" s="7" t="s">
        <v>11</v>
      </c>
      <c r="G1299" s="7" t="s">
        <v>42</v>
      </c>
      <c r="H1299">
        <v>52</v>
      </c>
    </row>
    <row r="1300" spans="1:8" x14ac:dyDescent="0.3">
      <c r="A1300" s="11" t="s">
        <v>1072</v>
      </c>
      <c r="B1300" s="8">
        <v>24747</v>
      </c>
      <c r="C1300">
        <v>1</v>
      </c>
      <c r="D1300" s="22">
        <v>10807</v>
      </c>
      <c r="E1300" s="7" t="s">
        <v>12</v>
      </c>
      <c r="F1300" s="7" t="s">
        <v>11</v>
      </c>
      <c r="G1300" s="7" t="s">
        <v>13</v>
      </c>
      <c r="H1300">
        <v>55</v>
      </c>
    </row>
    <row r="1301" spans="1:8" x14ac:dyDescent="0.3">
      <c r="A1301" s="13" t="s">
        <v>1071</v>
      </c>
      <c r="B1301" s="8">
        <v>25047</v>
      </c>
      <c r="C1301">
        <v>1</v>
      </c>
      <c r="D1301" s="22">
        <v>10825</v>
      </c>
      <c r="E1301" s="7" t="s">
        <v>12</v>
      </c>
      <c r="F1301" s="7" t="s">
        <v>12</v>
      </c>
      <c r="G1301" s="7" t="s">
        <v>23</v>
      </c>
      <c r="H1301">
        <v>54</v>
      </c>
    </row>
    <row r="1302" spans="1:8" x14ac:dyDescent="0.3">
      <c r="A1302" s="11" t="s">
        <v>1070</v>
      </c>
      <c r="B1302" s="8">
        <v>26287</v>
      </c>
      <c r="C1302">
        <v>2</v>
      </c>
      <c r="D1302" s="22">
        <v>10848</v>
      </c>
      <c r="E1302" s="7" t="s">
        <v>12</v>
      </c>
      <c r="F1302" s="7" t="s">
        <v>12</v>
      </c>
      <c r="G1302" s="7" t="s">
        <v>23</v>
      </c>
      <c r="H1302">
        <v>51</v>
      </c>
    </row>
    <row r="1303" spans="1:8" x14ac:dyDescent="0.3">
      <c r="A1303" s="13" t="s">
        <v>1069</v>
      </c>
      <c r="B1303" s="8">
        <v>34583</v>
      </c>
      <c r="C1303">
        <v>0</v>
      </c>
      <c r="D1303" s="22">
        <v>10887</v>
      </c>
      <c r="E1303" s="7" t="s">
        <v>12</v>
      </c>
      <c r="F1303" s="7" t="s">
        <v>12</v>
      </c>
      <c r="G1303" s="7" t="s">
        <v>23</v>
      </c>
      <c r="H1303">
        <v>28</v>
      </c>
    </row>
    <row r="1304" spans="1:8" x14ac:dyDescent="0.3">
      <c r="A1304" s="11" t="s">
        <v>1068</v>
      </c>
      <c r="B1304" s="8">
        <v>25155</v>
      </c>
      <c r="C1304">
        <v>0</v>
      </c>
      <c r="D1304" s="22">
        <v>10924</v>
      </c>
      <c r="E1304" s="7" t="s">
        <v>12</v>
      </c>
      <c r="F1304" s="7" t="s">
        <v>16</v>
      </c>
      <c r="G1304" s="7" t="s">
        <v>247</v>
      </c>
      <c r="H1304">
        <v>54</v>
      </c>
    </row>
    <row r="1305" spans="1:8" x14ac:dyDescent="0.3">
      <c r="A1305" s="13" t="s">
        <v>1067</v>
      </c>
      <c r="B1305" s="8">
        <v>25154</v>
      </c>
      <c r="C1305">
        <v>1</v>
      </c>
      <c r="D1305" s="22">
        <v>10929</v>
      </c>
      <c r="E1305" s="7" t="s">
        <v>12</v>
      </c>
      <c r="F1305" s="7" t="s">
        <v>12</v>
      </c>
      <c r="G1305" s="7" t="s">
        <v>13</v>
      </c>
      <c r="H1305">
        <v>54</v>
      </c>
    </row>
    <row r="1306" spans="1:8" x14ac:dyDescent="0.3">
      <c r="A1306" s="11" t="s">
        <v>1066</v>
      </c>
      <c r="B1306" s="8">
        <v>25517</v>
      </c>
      <c r="C1306">
        <v>1</v>
      </c>
      <c r="D1306" s="22">
        <v>10942</v>
      </c>
      <c r="E1306" s="7" t="s">
        <v>12</v>
      </c>
      <c r="F1306" s="7" t="s">
        <v>12</v>
      </c>
      <c r="G1306" s="7" t="s">
        <v>23</v>
      </c>
      <c r="H1306">
        <v>53</v>
      </c>
    </row>
    <row r="1307" spans="1:8" x14ac:dyDescent="0.3">
      <c r="A1307" s="13" t="s">
        <v>1065</v>
      </c>
      <c r="B1307" s="8">
        <v>24080</v>
      </c>
      <c r="C1307">
        <v>0</v>
      </c>
      <c r="D1307" s="22">
        <v>10959</v>
      </c>
      <c r="E1307" s="7" t="s">
        <v>12</v>
      </c>
      <c r="F1307" s="7" t="s">
        <v>12</v>
      </c>
      <c r="G1307" s="7" t="s">
        <v>42</v>
      </c>
      <c r="H1307">
        <v>57</v>
      </c>
    </row>
    <row r="1308" spans="1:8" x14ac:dyDescent="0.3">
      <c r="A1308" s="11" t="s">
        <v>1064</v>
      </c>
      <c r="B1308" s="8">
        <v>25429</v>
      </c>
      <c r="C1308">
        <v>1</v>
      </c>
      <c r="D1308" s="22">
        <v>10960</v>
      </c>
      <c r="E1308" s="7" t="s">
        <v>12</v>
      </c>
      <c r="F1308" s="7" t="s">
        <v>12</v>
      </c>
      <c r="G1308" s="7" t="s">
        <v>23</v>
      </c>
      <c r="H1308">
        <v>53</v>
      </c>
    </row>
    <row r="1309" spans="1:8" x14ac:dyDescent="0.3">
      <c r="A1309" s="13" t="s">
        <v>1063</v>
      </c>
      <c r="B1309" s="8">
        <v>23912</v>
      </c>
      <c r="C1309">
        <v>0</v>
      </c>
      <c r="D1309" s="22">
        <v>10965</v>
      </c>
      <c r="E1309" s="7" t="s">
        <v>12</v>
      </c>
      <c r="F1309" s="7" t="s">
        <v>11</v>
      </c>
      <c r="G1309" s="7" t="s">
        <v>42</v>
      </c>
      <c r="H1309">
        <v>57</v>
      </c>
    </row>
    <row r="1310" spans="1:8" x14ac:dyDescent="0.3">
      <c r="A1310" s="11" t="s">
        <v>1062</v>
      </c>
      <c r="B1310" s="8">
        <v>24297</v>
      </c>
      <c r="C1310">
        <v>0</v>
      </c>
      <c r="D1310" s="22">
        <v>10976</v>
      </c>
      <c r="E1310" s="7" t="s">
        <v>12</v>
      </c>
      <c r="F1310" s="7" t="s">
        <v>11</v>
      </c>
      <c r="G1310" s="7" t="s">
        <v>23</v>
      </c>
      <c r="H1310">
        <v>56</v>
      </c>
    </row>
    <row r="1311" spans="1:8" x14ac:dyDescent="0.3">
      <c r="A1311" s="13" t="s">
        <v>1061</v>
      </c>
      <c r="B1311" s="8">
        <v>26958</v>
      </c>
      <c r="C1311">
        <v>4</v>
      </c>
      <c r="D1311" s="22">
        <v>10977</v>
      </c>
      <c r="E1311" s="7" t="s">
        <v>12</v>
      </c>
      <c r="F1311" s="7" t="s">
        <v>16</v>
      </c>
      <c r="G1311" s="7" t="s">
        <v>13</v>
      </c>
      <c r="H1311">
        <v>49</v>
      </c>
    </row>
    <row r="1312" spans="1:8" x14ac:dyDescent="0.3">
      <c r="A1312" s="11" t="s">
        <v>1060</v>
      </c>
      <c r="B1312" s="8">
        <v>24094</v>
      </c>
      <c r="C1312">
        <v>0</v>
      </c>
      <c r="D1312" s="22">
        <v>10982</v>
      </c>
      <c r="E1312" s="7" t="s">
        <v>12</v>
      </c>
      <c r="F1312" s="7" t="s">
        <v>12</v>
      </c>
      <c r="G1312" s="7" t="s">
        <v>13</v>
      </c>
      <c r="H1312">
        <v>57</v>
      </c>
    </row>
    <row r="1313" spans="1:8" x14ac:dyDescent="0.3">
      <c r="A1313" s="13" t="s">
        <v>1059</v>
      </c>
      <c r="B1313" s="8">
        <v>36786</v>
      </c>
      <c r="C1313">
        <v>0</v>
      </c>
      <c r="D1313" s="22">
        <v>10992</v>
      </c>
      <c r="E1313" s="7" t="s">
        <v>12</v>
      </c>
      <c r="F1313" s="7" t="s">
        <v>12</v>
      </c>
      <c r="G1313" s="7" t="s">
        <v>23</v>
      </c>
      <c r="H1313">
        <v>22</v>
      </c>
    </row>
    <row r="1314" spans="1:8" x14ac:dyDescent="0.3">
      <c r="A1314" s="11" t="s">
        <v>1058</v>
      </c>
      <c r="B1314" s="8">
        <v>25135</v>
      </c>
      <c r="C1314">
        <v>2</v>
      </c>
      <c r="D1314" s="22">
        <v>11014</v>
      </c>
      <c r="E1314" s="7" t="s">
        <v>12</v>
      </c>
      <c r="F1314" s="7" t="s">
        <v>16</v>
      </c>
      <c r="G1314" s="7" t="s">
        <v>13</v>
      </c>
      <c r="H1314">
        <v>54</v>
      </c>
    </row>
    <row r="1315" spans="1:8" x14ac:dyDescent="0.3">
      <c r="A1315" s="13" t="s">
        <v>1057</v>
      </c>
      <c r="B1315" s="8">
        <v>27378</v>
      </c>
      <c r="C1315">
        <v>4</v>
      </c>
      <c r="D1315" s="22">
        <v>11015</v>
      </c>
      <c r="E1315" s="7" t="s">
        <v>12</v>
      </c>
      <c r="F1315" s="7" t="s">
        <v>16</v>
      </c>
      <c r="G1315" s="7" t="s">
        <v>23</v>
      </c>
      <c r="H1315">
        <v>48</v>
      </c>
    </row>
    <row r="1316" spans="1:8" x14ac:dyDescent="0.3">
      <c r="A1316" s="11" t="s">
        <v>1056</v>
      </c>
      <c r="B1316" s="8">
        <v>33415</v>
      </c>
      <c r="C1316">
        <v>3</v>
      </c>
      <c r="D1316" s="22">
        <v>11018</v>
      </c>
      <c r="E1316" s="7" t="s">
        <v>12</v>
      </c>
      <c r="F1316" s="7" t="s">
        <v>11</v>
      </c>
      <c r="G1316" s="7" t="s">
        <v>23</v>
      </c>
      <c r="H1316">
        <v>31</v>
      </c>
    </row>
    <row r="1317" spans="1:8" x14ac:dyDescent="0.3">
      <c r="A1317" s="13" t="s">
        <v>1055</v>
      </c>
      <c r="B1317" s="8">
        <v>35267</v>
      </c>
      <c r="C1317">
        <v>0</v>
      </c>
      <c r="D1317" s="22">
        <v>11029</v>
      </c>
      <c r="E1317" s="7" t="s">
        <v>12</v>
      </c>
      <c r="F1317" s="7" t="s">
        <v>12</v>
      </c>
      <c r="G1317" s="7" t="s">
        <v>23</v>
      </c>
      <c r="H1317">
        <v>26</v>
      </c>
    </row>
    <row r="1318" spans="1:8" x14ac:dyDescent="0.3">
      <c r="A1318" s="11" t="s">
        <v>1054</v>
      </c>
      <c r="B1318" s="8">
        <v>27373</v>
      </c>
      <c r="C1318">
        <v>4</v>
      </c>
      <c r="D1318" s="22">
        <v>11034</v>
      </c>
      <c r="E1318" s="7" t="s">
        <v>12</v>
      </c>
      <c r="F1318" s="7" t="s">
        <v>12</v>
      </c>
      <c r="G1318" s="7" t="s">
        <v>23</v>
      </c>
      <c r="H1318">
        <v>48</v>
      </c>
    </row>
    <row r="1319" spans="1:8" x14ac:dyDescent="0.3">
      <c r="A1319" s="13" t="s">
        <v>1053</v>
      </c>
      <c r="B1319" s="8">
        <v>32806</v>
      </c>
      <c r="C1319">
        <v>3</v>
      </c>
      <c r="D1319" s="22">
        <v>11038</v>
      </c>
      <c r="E1319" s="7" t="s">
        <v>12</v>
      </c>
      <c r="F1319" s="7" t="s">
        <v>16</v>
      </c>
      <c r="G1319" s="7" t="s">
        <v>23</v>
      </c>
      <c r="H1319">
        <v>33</v>
      </c>
    </row>
    <row r="1320" spans="1:8" x14ac:dyDescent="0.3">
      <c r="A1320" s="11" t="s">
        <v>1052</v>
      </c>
      <c r="B1320" s="8">
        <v>27271</v>
      </c>
      <c r="C1320">
        <v>0</v>
      </c>
      <c r="D1320" s="22">
        <v>11038</v>
      </c>
      <c r="E1320" s="7" t="s">
        <v>12</v>
      </c>
      <c r="F1320" s="7" t="s">
        <v>11</v>
      </c>
      <c r="G1320" s="7" t="s">
        <v>200</v>
      </c>
      <c r="H1320">
        <v>48</v>
      </c>
    </row>
    <row r="1321" spans="1:8" x14ac:dyDescent="0.3">
      <c r="A1321" s="13" t="s">
        <v>1051</v>
      </c>
      <c r="B1321" s="8">
        <v>37242</v>
      </c>
      <c r="C1321">
        <v>0</v>
      </c>
      <c r="D1321" s="22">
        <v>11046</v>
      </c>
      <c r="E1321" s="7" t="s">
        <v>12</v>
      </c>
      <c r="F1321" s="7" t="s">
        <v>16</v>
      </c>
      <c r="G1321" s="7" t="s">
        <v>535</v>
      </c>
      <c r="H1321">
        <v>21</v>
      </c>
    </row>
    <row r="1322" spans="1:8" x14ac:dyDescent="0.3">
      <c r="A1322" s="11" t="s">
        <v>1050</v>
      </c>
      <c r="B1322" s="8">
        <v>36787</v>
      </c>
      <c r="C1322">
        <v>0</v>
      </c>
      <c r="D1322" s="22">
        <v>11069</v>
      </c>
      <c r="E1322" s="7" t="s">
        <v>12</v>
      </c>
      <c r="F1322" s="7" t="s">
        <v>16</v>
      </c>
      <c r="G1322" s="7" t="s">
        <v>42</v>
      </c>
      <c r="H1322">
        <v>22</v>
      </c>
    </row>
    <row r="1323" spans="1:8" x14ac:dyDescent="0.3">
      <c r="A1323" s="13" t="s">
        <v>1049</v>
      </c>
      <c r="B1323" s="8">
        <v>26246</v>
      </c>
      <c r="C1323">
        <v>0</v>
      </c>
      <c r="D1323" s="22">
        <v>11069</v>
      </c>
      <c r="E1323" s="7" t="s">
        <v>12</v>
      </c>
      <c r="F1323" s="7" t="s">
        <v>11</v>
      </c>
      <c r="G1323" s="7" t="s">
        <v>23</v>
      </c>
      <c r="H1323">
        <v>51</v>
      </c>
    </row>
    <row r="1324" spans="1:8" x14ac:dyDescent="0.3">
      <c r="A1324" s="11" t="s">
        <v>1048</v>
      </c>
      <c r="B1324" s="8">
        <v>24418</v>
      </c>
      <c r="C1324">
        <v>0</v>
      </c>
      <c r="D1324" s="22">
        <v>11071</v>
      </c>
      <c r="E1324" s="7" t="s">
        <v>12</v>
      </c>
      <c r="F1324" s="7" t="s">
        <v>12</v>
      </c>
      <c r="G1324" s="7" t="s">
        <v>42</v>
      </c>
      <c r="H1324">
        <v>56</v>
      </c>
    </row>
    <row r="1325" spans="1:8" x14ac:dyDescent="0.3">
      <c r="A1325" s="13" t="s">
        <v>1047</v>
      </c>
      <c r="B1325" s="8">
        <v>24431</v>
      </c>
      <c r="C1325">
        <v>0</v>
      </c>
      <c r="D1325" s="22">
        <v>11073</v>
      </c>
      <c r="E1325" s="7" t="s">
        <v>12</v>
      </c>
      <c r="F1325" s="7" t="s">
        <v>12</v>
      </c>
      <c r="G1325" s="7" t="s">
        <v>42</v>
      </c>
      <c r="H1325">
        <v>56</v>
      </c>
    </row>
    <row r="1326" spans="1:8" x14ac:dyDescent="0.3">
      <c r="A1326" s="11" t="s">
        <v>1046</v>
      </c>
      <c r="B1326" s="8">
        <v>24719</v>
      </c>
      <c r="C1326">
        <v>0</v>
      </c>
      <c r="D1326" s="22">
        <v>11083</v>
      </c>
      <c r="E1326" s="7" t="s">
        <v>12</v>
      </c>
      <c r="F1326" s="7" t="s">
        <v>11</v>
      </c>
      <c r="G1326" s="7" t="s">
        <v>23</v>
      </c>
      <c r="H1326">
        <v>55</v>
      </c>
    </row>
    <row r="1327" spans="1:8" x14ac:dyDescent="0.3">
      <c r="A1327" s="13" t="s">
        <v>1045</v>
      </c>
      <c r="B1327" s="8">
        <v>26579</v>
      </c>
      <c r="C1327">
        <v>3</v>
      </c>
      <c r="D1327" s="22">
        <v>11086</v>
      </c>
      <c r="E1327" s="7" t="s">
        <v>12</v>
      </c>
      <c r="F1327" s="7" t="s">
        <v>11</v>
      </c>
      <c r="G1327" s="7" t="s">
        <v>23</v>
      </c>
      <c r="H1327">
        <v>50</v>
      </c>
    </row>
    <row r="1328" spans="1:8" x14ac:dyDescent="0.3">
      <c r="A1328" s="11" t="s">
        <v>1044</v>
      </c>
      <c r="B1328" s="8">
        <v>24359</v>
      </c>
      <c r="C1328">
        <v>0</v>
      </c>
      <c r="D1328" s="22">
        <v>11091</v>
      </c>
      <c r="E1328" s="7" t="s">
        <v>12</v>
      </c>
      <c r="F1328" s="7" t="s">
        <v>16</v>
      </c>
      <c r="G1328" s="7" t="s">
        <v>13</v>
      </c>
      <c r="H1328">
        <v>56</v>
      </c>
    </row>
    <row r="1329" spans="1:8" x14ac:dyDescent="0.3">
      <c r="A1329" s="13" t="s">
        <v>1043</v>
      </c>
      <c r="B1329" s="8">
        <v>24293</v>
      </c>
      <c r="C1329">
        <v>0</v>
      </c>
      <c r="D1329" s="22">
        <v>11094</v>
      </c>
      <c r="E1329" s="7" t="s">
        <v>12</v>
      </c>
      <c r="F1329" s="7" t="s">
        <v>16</v>
      </c>
      <c r="G1329" s="7" t="s">
        <v>13</v>
      </c>
      <c r="H1329">
        <v>56</v>
      </c>
    </row>
    <row r="1330" spans="1:8" x14ac:dyDescent="0.3">
      <c r="A1330" s="11" t="s">
        <v>1042</v>
      </c>
      <c r="B1330" s="8">
        <v>29453</v>
      </c>
      <c r="C1330">
        <v>2</v>
      </c>
      <c r="D1330" s="22">
        <v>11103</v>
      </c>
      <c r="E1330" s="7" t="s">
        <v>12</v>
      </c>
      <c r="F1330" s="7" t="s">
        <v>16</v>
      </c>
      <c r="G1330" s="7" t="s">
        <v>300</v>
      </c>
      <c r="H1330">
        <v>42</v>
      </c>
    </row>
    <row r="1331" spans="1:8" x14ac:dyDescent="0.3">
      <c r="A1331" s="13" t="s">
        <v>1041</v>
      </c>
      <c r="B1331" s="8">
        <v>25537</v>
      </c>
      <c r="C1331">
        <v>2</v>
      </c>
      <c r="D1331" s="22">
        <v>11151</v>
      </c>
      <c r="E1331" s="7" t="s">
        <v>12</v>
      </c>
      <c r="F1331" s="7" t="s">
        <v>11</v>
      </c>
      <c r="G1331" s="7" t="s">
        <v>42</v>
      </c>
      <c r="H1331">
        <v>53</v>
      </c>
    </row>
    <row r="1332" spans="1:8" x14ac:dyDescent="0.3">
      <c r="A1332" s="11" t="s">
        <v>1040</v>
      </c>
      <c r="B1332" s="8">
        <v>25379</v>
      </c>
      <c r="C1332">
        <v>2</v>
      </c>
      <c r="D1332" s="22">
        <v>11164</v>
      </c>
      <c r="E1332" s="7" t="s">
        <v>12</v>
      </c>
      <c r="F1332" s="7" t="s">
        <v>11</v>
      </c>
      <c r="G1332" s="7" t="s">
        <v>42</v>
      </c>
      <c r="H1332">
        <v>53</v>
      </c>
    </row>
    <row r="1333" spans="1:8" x14ac:dyDescent="0.3">
      <c r="A1333" s="13" t="s">
        <v>1039</v>
      </c>
      <c r="B1333" s="8">
        <v>24325</v>
      </c>
      <c r="C1333">
        <v>0</v>
      </c>
      <c r="D1333" s="22">
        <v>11165</v>
      </c>
      <c r="E1333" s="7" t="s">
        <v>12</v>
      </c>
      <c r="F1333" s="7" t="s">
        <v>16</v>
      </c>
      <c r="G1333" s="7" t="s">
        <v>168</v>
      </c>
      <c r="H1333">
        <v>56</v>
      </c>
    </row>
    <row r="1334" spans="1:8" x14ac:dyDescent="0.3">
      <c r="A1334" s="11" t="s">
        <v>1038</v>
      </c>
      <c r="B1334" s="8">
        <v>26545</v>
      </c>
      <c r="C1334">
        <v>0</v>
      </c>
      <c r="D1334" s="22">
        <v>11186</v>
      </c>
      <c r="E1334" s="7" t="s">
        <v>12</v>
      </c>
      <c r="F1334" s="7" t="s">
        <v>11</v>
      </c>
      <c r="G1334" s="7" t="s">
        <v>300</v>
      </c>
      <c r="H1334">
        <v>50</v>
      </c>
    </row>
    <row r="1335" spans="1:8" x14ac:dyDescent="0.3">
      <c r="A1335" s="13" t="s">
        <v>1037</v>
      </c>
      <c r="B1335" s="8">
        <v>25733</v>
      </c>
      <c r="C1335">
        <v>2</v>
      </c>
      <c r="D1335" s="22">
        <v>11188</v>
      </c>
      <c r="E1335" s="7" t="s">
        <v>12</v>
      </c>
      <c r="F1335" s="7" t="s">
        <v>11</v>
      </c>
      <c r="G1335" s="7" t="s">
        <v>23</v>
      </c>
      <c r="H1335">
        <v>52</v>
      </c>
    </row>
    <row r="1336" spans="1:8" x14ac:dyDescent="0.3">
      <c r="A1336" s="11" t="s">
        <v>1036</v>
      </c>
      <c r="B1336" s="8">
        <v>27939</v>
      </c>
      <c r="C1336">
        <v>2</v>
      </c>
      <c r="D1336" s="22">
        <v>11217</v>
      </c>
      <c r="E1336" s="7" t="s">
        <v>12</v>
      </c>
      <c r="F1336" s="7" t="s">
        <v>11</v>
      </c>
      <c r="G1336" s="7" t="s">
        <v>200</v>
      </c>
      <c r="H1336">
        <v>46</v>
      </c>
    </row>
    <row r="1337" spans="1:8" x14ac:dyDescent="0.3">
      <c r="A1337" s="13" t="s">
        <v>1035</v>
      </c>
      <c r="B1337" s="8">
        <v>25567</v>
      </c>
      <c r="C1337">
        <v>2</v>
      </c>
      <c r="D1337" s="22">
        <v>11244</v>
      </c>
      <c r="E1337" s="7" t="s">
        <v>12</v>
      </c>
      <c r="F1337" s="7" t="s">
        <v>16</v>
      </c>
      <c r="G1337" s="7" t="s">
        <v>168</v>
      </c>
      <c r="H1337">
        <v>53</v>
      </c>
    </row>
    <row r="1338" spans="1:8" x14ac:dyDescent="0.3">
      <c r="A1338" s="11" t="s">
        <v>1034</v>
      </c>
      <c r="B1338" s="8">
        <v>32859</v>
      </c>
      <c r="C1338">
        <v>3</v>
      </c>
      <c r="D1338" s="22">
        <v>11250</v>
      </c>
      <c r="E1338" s="7" t="s">
        <v>12</v>
      </c>
      <c r="F1338" s="7" t="s">
        <v>11</v>
      </c>
      <c r="G1338" s="7" t="s">
        <v>535</v>
      </c>
      <c r="H1338">
        <v>33</v>
      </c>
    </row>
    <row r="1339" spans="1:8" x14ac:dyDescent="0.3">
      <c r="A1339" s="13" t="s">
        <v>1033</v>
      </c>
      <c r="B1339" s="8">
        <v>25435</v>
      </c>
      <c r="C1339">
        <v>3</v>
      </c>
      <c r="D1339" s="22">
        <v>11253</v>
      </c>
      <c r="E1339" s="7" t="s">
        <v>12</v>
      </c>
      <c r="F1339" s="7" t="s">
        <v>16</v>
      </c>
      <c r="G1339" s="7" t="s">
        <v>42</v>
      </c>
      <c r="H1339">
        <v>53</v>
      </c>
    </row>
    <row r="1340" spans="1:8" x14ac:dyDescent="0.3">
      <c r="A1340" s="11" t="s">
        <v>1032</v>
      </c>
      <c r="B1340" s="8">
        <v>29861</v>
      </c>
      <c r="C1340">
        <v>1</v>
      </c>
      <c r="D1340" s="22">
        <v>11255</v>
      </c>
      <c r="E1340" s="7" t="s">
        <v>12</v>
      </c>
      <c r="F1340" s="7" t="s">
        <v>16</v>
      </c>
      <c r="G1340" s="7" t="s">
        <v>535</v>
      </c>
      <c r="H1340">
        <v>41</v>
      </c>
    </row>
    <row r="1341" spans="1:8" x14ac:dyDescent="0.3">
      <c r="A1341" s="13" t="s">
        <v>1031</v>
      </c>
      <c r="B1341" s="8">
        <v>25487</v>
      </c>
      <c r="C1341">
        <v>3</v>
      </c>
      <c r="D1341" s="22">
        <v>11265</v>
      </c>
      <c r="E1341" s="7" t="s">
        <v>12</v>
      </c>
      <c r="F1341" s="7" t="s">
        <v>11</v>
      </c>
      <c r="G1341" s="7" t="s">
        <v>42</v>
      </c>
      <c r="H1341">
        <v>53</v>
      </c>
    </row>
    <row r="1342" spans="1:8" x14ac:dyDescent="0.3">
      <c r="A1342" s="11" t="s">
        <v>1030</v>
      </c>
      <c r="B1342" s="8">
        <v>26293</v>
      </c>
      <c r="C1342">
        <v>0</v>
      </c>
      <c r="D1342" s="22">
        <v>11266</v>
      </c>
      <c r="E1342" s="7" t="s">
        <v>12</v>
      </c>
      <c r="F1342" s="7" t="s">
        <v>16</v>
      </c>
      <c r="G1342" s="7" t="s">
        <v>200</v>
      </c>
      <c r="H1342">
        <v>51</v>
      </c>
    </row>
    <row r="1343" spans="1:8" x14ac:dyDescent="0.3">
      <c r="A1343" s="13" t="s">
        <v>1029</v>
      </c>
      <c r="B1343" s="8">
        <v>38264</v>
      </c>
      <c r="C1343">
        <v>1</v>
      </c>
      <c r="D1343" s="22">
        <v>11272</v>
      </c>
      <c r="E1343" s="7" t="s">
        <v>12</v>
      </c>
      <c r="F1343" s="7" t="s">
        <v>11</v>
      </c>
      <c r="G1343" s="7" t="s">
        <v>166</v>
      </c>
      <c r="H1343">
        <v>18</v>
      </c>
    </row>
    <row r="1344" spans="1:8" x14ac:dyDescent="0.3">
      <c r="A1344" s="11" t="s">
        <v>1028</v>
      </c>
      <c r="B1344" s="8">
        <v>24637</v>
      </c>
      <c r="C1344">
        <v>0</v>
      </c>
      <c r="D1344" s="22">
        <v>11287</v>
      </c>
      <c r="E1344" s="7" t="s">
        <v>12</v>
      </c>
      <c r="F1344" s="7" t="s">
        <v>12</v>
      </c>
      <c r="G1344" s="7" t="s">
        <v>247</v>
      </c>
      <c r="H1344">
        <v>55</v>
      </c>
    </row>
    <row r="1345" spans="1:8" x14ac:dyDescent="0.3">
      <c r="A1345" s="13" t="s">
        <v>1027</v>
      </c>
      <c r="B1345" s="8">
        <v>25741</v>
      </c>
      <c r="C1345">
        <v>3</v>
      </c>
      <c r="D1345" s="22">
        <v>11289</v>
      </c>
      <c r="E1345" s="7" t="s">
        <v>12</v>
      </c>
      <c r="F1345" s="7" t="s">
        <v>16</v>
      </c>
      <c r="G1345" s="7" t="s">
        <v>23</v>
      </c>
      <c r="H1345">
        <v>52</v>
      </c>
    </row>
    <row r="1346" spans="1:8" x14ac:dyDescent="0.3">
      <c r="A1346" s="11" t="s">
        <v>1026</v>
      </c>
      <c r="B1346" s="8">
        <v>32461</v>
      </c>
      <c r="C1346">
        <v>3</v>
      </c>
      <c r="D1346" s="22">
        <v>11295</v>
      </c>
      <c r="E1346" s="7" t="s">
        <v>12</v>
      </c>
      <c r="F1346" s="7" t="s">
        <v>16</v>
      </c>
      <c r="G1346" s="7" t="s">
        <v>632</v>
      </c>
      <c r="H1346">
        <v>34</v>
      </c>
    </row>
    <row r="1347" spans="1:8" x14ac:dyDescent="0.3">
      <c r="A1347" s="13" t="s">
        <v>1025</v>
      </c>
      <c r="B1347" s="8">
        <v>26567</v>
      </c>
      <c r="C1347">
        <v>4</v>
      </c>
      <c r="D1347" s="22">
        <v>11299</v>
      </c>
      <c r="E1347" s="7" t="s">
        <v>12</v>
      </c>
      <c r="F1347" s="7" t="s">
        <v>11</v>
      </c>
      <c r="G1347" s="7" t="s">
        <v>42</v>
      </c>
      <c r="H1347">
        <v>50</v>
      </c>
    </row>
    <row r="1348" spans="1:8" x14ac:dyDescent="0.3">
      <c r="A1348" s="11" t="s">
        <v>1024</v>
      </c>
      <c r="B1348" s="8">
        <v>25117</v>
      </c>
      <c r="C1348">
        <v>1</v>
      </c>
      <c r="D1348" s="22">
        <v>11306</v>
      </c>
      <c r="E1348" s="7" t="s">
        <v>12</v>
      </c>
      <c r="F1348" s="7" t="s">
        <v>16</v>
      </c>
      <c r="G1348" s="7" t="s">
        <v>23</v>
      </c>
      <c r="H1348">
        <v>54</v>
      </c>
    </row>
    <row r="1349" spans="1:8" x14ac:dyDescent="0.3">
      <c r="A1349" s="13" t="s">
        <v>1023</v>
      </c>
      <c r="B1349" s="8">
        <v>23337</v>
      </c>
      <c r="C1349">
        <v>0</v>
      </c>
      <c r="D1349" s="22">
        <v>11312</v>
      </c>
      <c r="E1349" s="7" t="s">
        <v>12</v>
      </c>
      <c r="F1349" s="7" t="s">
        <v>12</v>
      </c>
      <c r="G1349" s="7" t="s">
        <v>23</v>
      </c>
      <c r="H1349">
        <v>59</v>
      </c>
    </row>
    <row r="1350" spans="1:8" x14ac:dyDescent="0.3">
      <c r="A1350" s="11" t="s">
        <v>1022</v>
      </c>
      <c r="B1350" s="8">
        <v>35043</v>
      </c>
      <c r="C1350">
        <v>0</v>
      </c>
      <c r="D1350" s="22">
        <v>11319</v>
      </c>
      <c r="E1350" s="7" t="s">
        <v>12</v>
      </c>
      <c r="F1350" s="7" t="s">
        <v>11</v>
      </c>
      <c r="G1350" s="7" t="s">
        <v>535</v>
      </c>
      <c r="H1350">
        <v>27</v>
      </c>
    </row>
    <row r="1351" spans="1:8" x14ac:dyDescent="0.3">
      <c r="A1351" s="13" t="s">
        <v>1021</v>
      </c>
      <c r="B1351" s="8">
        <v>23203</v>
      </c>
      <c r="C1351">
        <v>0</v>
      </c>
      <c r="D1351" s="22">
        <v>11319</v>
      </c>
      <c r="E1351" s="7" t="s">
        <v>12</v>
      </c>
      <c r="F1351" s="7" t="s">
        <v>16</v>
      </c>
      <c r="G1351" s="7" t="s">
        <v>23</v>
      </c>
      <c r="H1351">
        <v>59</v>
      </c>
    </row>
    <row r="1352" spans="1:8" x14ac:dyDescent="0.3">
      <c r="A1352" s="11" t="s">
        <v>1020</v>
      </c>
      <c r="B1352" s="8">
        <v>37519</v>
      </c>
      <c r="C1352">
        <v>0</v>
      </c>
      <c r="D1352" s="22">
        <v>11321</v>
      </c>
      <c r="E1352" s="7" t="s">
        <v>12</v>
      </c>
      <c r="F1352" s="7" t="s">
        <v>12</v>
      </c>
      <c r="G1352" s="7" t="s">
        <v>23</v>
      </c>
      <c r="H1352">
        <v>20</v>
      </c>
    </row>
    <row r="1353" spans="1:8" x14ac:dyDescent="0.3">
      <c r="A1353" s="13" t="s">
        <v>1019</v>
      </c>
      <c r="B1353" s="8">
        <v>32739</v>
      </c>
      <c r="C1353">
        <v>1</v>
      </c>
      <c r="D1353" s="22">
        <v>11327</v>
      </c>
      <c r="E1353" s="7" t="s">
        <v>12</v>
      </c>
      <c r="F1353" s="7" t="s">
        <v>12</v>
      </c>
      <c r="G1353" s="7" t="s">
        <v>13</v>
      </c>
      <c r="H1353">
        <v>33</v>
      </c>
    </row>
    <row r="1354" spans="1:8" x14ac:dyDescent="0.3">
      <c r="A1354" s="11" t="s">
        <v>1018</v>
      </c>
      <c r="B1354" s="8">
        <v>25144</v>
      </c>
      <c r="C1354">
        <v>0</v>
      </c>
      <c r="D1354" s="22">
        <v>11344</v>
      </c>
      <c r="E1354" s="7" t="s">
        <v>12</v>
      </c>
      <c r="F1354" s="7" t="s">
        <v>11</v>
      </c>
      <c r="G1354" s="7" t="s">
        <v>200</v>
      </c>
      <c r="H1354">
        <v>54</v>
      </c>
    </row>
    <row r="1355" spans="1:8" x14ac:dyDescent="0.3">
      <c r="A1355" s="13" t="s">
        <v>1017</v>
      </c>
      <c r="B1355" s="8">
        <v>23570</v>
      </c>
      <c r="C1355">
        <v>0</v>
      </c>
      <c r="D1355" s="22">
        <v>11346</v>
      </c>
      <c r="E1355" s="7" t="s">
        <v>12</v>
      </c>
      <c r="F1355" s="7" t="s">
        <v>12</v>
      </c>
      <c r="G1355" s="7" t="s">
        <v>42</v>
      </c>
      <c r="H1355">
        <v>58</v>
      </c>
    </row>
    <row r="1356" spans="1:8" x14ac:dyDescent="0.3">
      <c r="A1356" s="11" t="s">
        <v>1016</v>
      </c>
      <c r="B1356" s="8">
        <v>24075</v>
      </c>
      <c r="C1356">
        <v>0</v>
      </c>
      <c r="D1356" s="22">
        <v>11353</v>
      </c>
      <c r="E1356" s="7" t="s">
        <v>12</v>
      </c>
      <c r="F1356" s="7" t="s">
        <v>16</v>
      </c>
      <c r="G1356" s="7" t="s">
        <v>23</v>
      </c>
      <c r="H1356">
        <v>57</v>
      </c>
    </row>
    <row r="1357" spans="1:8" x14ac:dyDescent="0.3">
      <c r="A1357" s="13" t="s">
        <v>1015</v>
      </c>
      <c r="B1357" s="8">
        <v>24011</v>
      </c>
      <c r="C1357">
        <v>0</v>
      </c>
      <c r="D1357" s="22">
        <v>11357</v>
      </c>
      <c r="E1357" s="7" t="s">
        <v>12</v>
      </c>
      <c r="F1357" s="7" t="s">
        <v>12</v>
      </c>
      <c r="G1357" s="7" t="s">
        <v>23</v>
      </c>
      <c r="H1357">
        <v>57</v>
      </c>
    </row>
    <row r="1358" spans="1:8" x14ac:dyDescent="0.3">
      <c r="A1358" s="11" t="s">
        <v>1014</v>
      </c>
      <c r="B1358" s="8">
        <v>23562</v>
      </c>
      <c r="C1358">
        <v>0</v>
      </c>
      <c r="D1358" s="22">
        <v>11363</v>
      </c>
      <c r="E1358" s="7" t="s">
        <v>12</v>
      </c>
      <c r="F1358" s="7" t="s">
        <v>16</v>
      </c>
      <c r="G1358" s="7" t="s">
        <v>42</v>
      </c>
      <c r="H1358">
        <v>58</v>
      </c>
    </row>
    <row r="1359" spans="1:8" x14ac:dyDescent="0.3">
      <c r="A1359" s="13" t="s">
        <v>1013</v>
      </c>
      <c r="B1359" s="8">
        <v>23561</v>
      </c>
      <c r="C1359">
        <v>0</v>
      </c>
      <c r="D1359" s="22">
        <v>11363</v>
      </c>
      <c r="E1359" s="7" t="s">
        <v>12</v>
      </c>
      <c r="F1359" s="7" t="s">
        <v>16</v>
      </c>
      <c r="G1359" s="7" t="s">
        <v>13</v>
      </c>
      <c r="H1359">
        <v>58</v>
      </c>
    </row>
    <row r="1360" spans="1:8" x14ac:dyDescent="0.3">
      <c r="A1360" s="11" t="s">
        <v>1012</v>
      </c>
      <c r="B1360" s="8">
        <v>23724</v>
      </c>
      <c r="C1360">
        <v>0</v>
      </c>
      <c r="D1360" s="22">
        <v>11366</v>
      </c>
      <c r="E1360" s="7" t="s">
        <v>12</v>
      </c>
      <c r="F1360" s="7" t="s">
        <v>11</v>
      </c>
      <c r="G1360" s="7" t="s">
        <v>42</v>
      </c>
      <c r="H1360">
        <v>58</v>
      </c>
    </row>
    <row r="1361" spans="1:8" x14ac:dyDescent="0.3">
      <c r="A1361" s="13" t="s">
        <v>1011</v>
      </c>
      <c r="B1361" s="8">
        <v>29013</v>
      </c>
      <c r="C1361">
        <v>2</v>
      </c>
      <c r="D1361" s="22">
        <v>11369</v>
      </c>
      <c r="E1361" s="7" t="s">
        <v>12</v>
      </c>
      <c r="F1361" s="7" t="s">
        <v>16</v>
      </c>
      <c r="G1361" s="7" t="s">
        <v>535</v>
      </c>
      <c r="H1361">
        <v>44</v>
      </c>
    </row>
    <row r="1362" spans="1:8" x14ac:dyDescent="0.3">
      <c r="A1362" s="11" t="s">
        <v>1010</v>
      </c>
      <c r="B1362" s="8">
        <v>26639</v>
      </c>
      <c r="C1362">
        <v>0</v>
      </c>
      <c r="D1362" s="22">
        <v>11379</v>
      </c>
      <c r="E1362" s="7" t="s">
        <v>12</v>
      </c>
      <c r="F1362" s="7" t="s">
        <v>11</v>
      </c>
      <c r="G1362" s="7" t="s">
        <v>200</v>
      </c>
      <c r="H1362">
        <v>50</v>
      </c>
    </row>
    <row r="1363" spans="1:8" x14ac:dyDescent="0.3">
      <c r="A1363" s="13" t="s">
        <v>1009</v>
      </c>
      <c r="B1363" s="8">
        <v>23541</v>
      </c>
      <c r="C1363">
        <v>0</v>
      </c>
      <c r="D1363" s="22">
        <v>11381</v>
      </c>
      <c r="E1363" s="7" t="s">
        <v>12</v>
      </c>
      <c r="F1363" s="7" t="s">
        <v>11</v>
      </c>
      <c r="G1363" s="7" t="s">
        <v>13</v>
      </c>
      <c r="H1363">
        <v>58</v>
      </c>
    </row>
    <row r="1364" spans="1:8" x14ac:dyDescent="0.3">
      <c r="A1364" s="11" t="s">
        <v>1008</v>
      </c>
      <c r="B1364" s="8">
        <v>35639</v>
      </c>
      <c r="C1364">
        <v>0</v>
      </c>
      <c r="D1364" s="22">
        <v>11388</v>
      </c>
      <c r="E1364" s="7" t="s">
        <v>12</v>
      </c>
      <c r="F1364" s="7" t="s">
        <v>11</v>
      </c>
      <c r="G1364" s="7" t="s">
        <v>535</v>
      </c>
      <c r="H1364">
        <v>25</v>
      </c>
    </row>
    <row r="1365" spans="1:8" x14ac:dyDescent="0.3">
      <c r="A1365" s="13" t="s">
        <v>1007</v>
      </c>
      <c r="B1365" s="8">
        <v>24825</v>
      </c>
      <c r="C1365">
        <v>1</v>
      </c>
      <c r="D1365" s="22">
        <v>11394</v>
      </c>
      <c r="E1365" s="7" t="s">
        <v>12</v>
      </c>
      <c r="F1365" s="7" t="s">
        <v>16</v>
      </c>
      <c r="G1365" s="7" t="s">
        <v>170</v>
      </c>
      <c r="H1365">
        <v>55</v>
      </c>
    </row>
    <row r="1366" spans="1:8" x14ac:dyDescent="0.3">
      <c r="A1366" s="11" t="s">
        <v>1006</v>
      </c>
      <c r="B1366" s="8">
        <v>25843</v>
      </c>
      <c r="C1366">
        <v>2</v>
      </c>
      <c r="D1366" s="22">
        <v>11397</v>
      </c>
      <c r="E1366" s="7" t="s">
        <v>12</v>
      </c>
      <c r="F1366" s="7" t="s">
        <v>12</v>
      </c>
      <c r="G1366" s="7" t="s">
        <v>247</v>
      </c>
      <c r="H1366">
        <v>52</v>
      </c>
    </row>
    <row r="1367" spans="1:8" x14ac:dyDescent="0.3">
      <c r="A1367" s="13" t="s">
        <v>1005</v>
      </c>
      <c r="B1367" s="8">
        <v>25848</v>
      </c>
      <c r="C1367">
        <v>3</v>
      </c>
      <c r="D1367" s="22">
        <v>11412</v>
      </c>
      <c r="E1367" s="7" t="s">
        <v>12</v>
      </c>
      <c r="F1367" s="7" t="s">
        <v>11</v>
      </c>
      <c r="G1367" s="7" t="s">
        <v>42</v>
      </c>
      <c r="H1367">
        <v>52</v>
      </c>
    </row>
    <row r="1368" spans="1:8" x14ac:dyDescent="0.3">
      <c r="A1368" s="11" t="s">
        <v>1004</v>
      </c>
      <c r="B1368" s="8">
        <v>30612</v>
      </c>
      <c r="C1368">
        <v>3</v>
      </c>
      <c r="D1368" s="22">
        <v>11412</v>
      </c>
      <c r="E1368" s="7" t="s">
        <v>12</v>
      </c>
      <c r="F1368" s="7" t="s">
        <v>16</v>
      </c>
      <c r="G1368" s="7" t="s">
        <v>300</v>
      </c>
      <c r="H1368">
        <v>39</v>
      </c>
    </row>
    <row r="1369" spans="1:8" x14ac:dyDescent="0.3">
      <c r="A1369" s="13" t="s">
        <v>1003</v>
      </c>
      <c r="B1369" s="8">
        <v>31207</v>
      </c>
      <c r="C1369">
        <v>3</v>
      </c>
      <c r="D1369" s="22">
        <v>11419</v>
      </c>
      <c r="E1369" s="7" t="s">
        <v>12</v>
      </c>
      <c r="F1369" s="7" t="s">
        <v>16</v>
      </c>
      <c r="G1369" s="7" t="s">
        <v>23</v>
      </c>
      <c r="H1369">
        <v>37</v>
      </c>
    </row>
    <row r="1370" spans="1:8" x14ac:dyDescent="0.3">
      <c r="A1370" s="11" t="s">
        <v>1002</v>
      </c>
      <c r="B1370" s="8">
        <v>29419</v>
      </c>
      <c r="C1370">
        <v>2</v>
      </c>
      <c r="D1370" s="22">
        <v>11436</v>
      </c>
      <c r="E1370" s="7" t="s">
        <v>12</v>
      </c>
      <c r="F1370" s="7" t="s">
        <v>12</v>
      </c>
      <c r="G1370" s="7" t="s">
        <v>300</v>
      </c>
      <c r="H1370">
        <v>42</v>
      </c>
    </row>
    <row r="1371" spans="1:8" x14ac:dyDescent="0.3">
      <c r="A1371" s="13" t="s">
        <v>1001</v>
      </c>
      <c r="B1371" s="8">
        <v>26188</v>
      </c>
      <c r="C1371">
        <v>3</v>
      </c>
      <c r="D1371" s="22">
        <v>11437</v>
      </c>
      <c r="E1371" s="7" t="s">
        <v>12</v>
      </c>
      <c r="F1371" s="7" t="s">
        <v>12</v>
      </c>
      <c r="G1371" s="7" t="s">
        <v>23</v>
      </c>
      <c r="H1371">
        <v>51</v>
      </c>
    </row>
    <row r="1372" spans="1:8" x14ac:dyDescent="0.3">
      <c r="A1372" s="11" t="s">
        <v>1000</v>
      </c>
      <c r="B1372" s="8">
        <v>24272</v>
      </c>
      <c r="C1372">
        <v>0</v>
      </c>
      <c r="D1372" s="22">
        <v>11454</v>
      </c>
      <c r="E1372" s="7" t="s">
        <v>12</v>
      </c>
      <c r="F1372" s="7" t="s">
        <v>16</v>
      </c>
      <c r="G1372" s="7" t="s">
        <v>23</v>
      </c>
      <c r="H1372">
        <v>56</v>
      </c>
    </row>
    <row r="1373" spans="1:8" x14ac:dyDescent="0.3">
      <c r="A1373" s="13" t="s">
        <v>999</v>
      </c>
      <c r="B1373" s="8">
        <v>23916</v>
      </c>
      <c r="C1373">
        <v>0</v>
      </c>
      <c r="D1373" s="22">
        <v>11455</v>
      </c>
      <c r="E1373" s="7" t="s">
        <v>12</v>
      </c>
      <c r="F1373" s="7" t="s">
        <v>11</v>
      </c>
      <c r="G1373" s="7" t="s">
        <v>42</v>
      </c>
      <c r="H1373">
        <v>57</v>
      </c>
    </row>
    <row r="1374" spans="1:8" x14ac:dyDescent="0.3">
      <c r="A1374" s="11" t="s">
        <v>998</v>
      </c>
      <c r="B1374" s="8">
        <v>24357</v>
      </c>
      <c r="C1374">
        <v>0</v>
      </c>
      <c r="D1374" s="22">
        <v>11478</v>
      </c>
      <c r="E1374" s="7" t="s">
        <v>12</v>
      </c>
      <c r="F1374" s="7" t="s">
        <v>11</v>
      </c>
      <c r="G1374" s="7" t="s">
        <v>200</v>
      </c>
      <c r="H1374">
        <v>56</v>
      </c>
    </row>
    <row r="1375" spans="1:8" x14ac:dyDescent="0.3">
      <c r="A1375" s="13" t="s">
        <v>997</v>
      </c>
      <c r="B1375" s="8">
        <v>38240</v>
      </c>
      <c r="C1375">
        <v>0</v>
      </c>
      <c r="D1375" s="22">
        <v>11483</v>
      </c>
      <c r="E1375" s="7" t="s">
        <v>12</v>
      </c>
      <c r="F1375" s="7" t="s">
        <v>11</v>
      </c>
      <c r="G1375" s="7" t="s">
        <v>13</v>
      </c>
      <c r="H1375">
        <v>18</v>
      </c>
    </row>
    <row r="1376" spans="1:8" x14ac:dyDescent="0.3">
      <c r="A1376" s="11" t="s">
        <v>996</v>
      </c>
      <c r="B1376" s="8">
        <v>25854</v>
      </c>
      <c r="C1376">
        <v>3</v>
      </c>
      <c r="D1376" s="22">
        <v>11488</v>
      </c>
      <c r="E1376" s="7" t="s">
        <v>12</v>
      </c>
      <c r="F1376" s="7" t="s">
        <v>16</v>
      </c>
      <c r="G1376" s="7" t="s">
        <v>276</v>
      </c>
      <c r="H1376">
        <v>52</v>
      </c>
    </row>
    <row r="1377" spans="1:8" x14ac:dyDescent="0.3">
      <c r="A1377" s="13" t="s">
        <v>995</v>
      </c>
      <c r="B1377" s="8">
        <v>30474</v>
      </c>
      <c r="C1377">
        <v>3</v>
      </c>
      <c r="D1377" s="22">
        <v>11492</v>
      </c>
      <c r="E1377" s="7" t="s">
        <v>12</v>
      </c>
      <c r="F1377" s="7" t="s">
        <v>12</v>
      </c>
      <c r="G1377" s="7" t="s">
        <v>535</v>
      </c>
      <c r="H1377">
        <v>40</v>
      </c>
    </row>
    <row r="1378" spans="1:8" x14ac:dyDescent="0.3">
      <c r="A1378" s="11" t="s">
        <v>994</v>
      </c>
      <c r="B1378" s="8">
        <v>25426</v>
      </c>
      <c r="C1378">
        <v>0</v>
      </c>
      <c r="D1378" s="22">
        <v>11498</v>
      </c>
      <c r="E1378" s="7" t="s">
        <v>12</v>
      </c>
      <c r="F1378" s="7" t="s">
        <v>16</v>
      </c>
      <c r="G1378" s="7" t="s">
        <v>23</v>
      </c>
      <c r="H1378">
        <v>53</v>
      </c>
    </row>
    <row r="1379" spans="1:8" x14ac:dyDescent="0.3">
      <c r="A1379" s="13" t="s">
        <v>993</v>
      </c>
      <c r="B1379" s="8">
        <v>32787</v>
      </c>
      <c r="C1379">
        <v>3</v>
      </c>
      <c r="D1379" s="22">
        <v>11512</v>
      </c>
      <c r="E1379" s="7" t="s">
        <v>12</v>
      </c>
      <c r="F1379" s="7" t="s">
        <v>12</v>
      </c>
      <c r="G1379" s="7" t="s">
        <v>535</v>
      </c>
      <c r="H1379">
        <v>33</v>
      </c>
    </row>
    <row r="1380" spans="1:8" x14ac:dyDescent="0.3">
      <c r="A1380" s="11" t="s">
        <v>992</v>
      </c>
      <c r="B1380" s="8">
        <v>25013</v>
      </c>
      <c r="C1380">
        <v>1</v>
      </c>
      <c r="D1380" s="22">
        <v>11512</v>
      </c>
      <c r="E1380" s="7" t="s">
        <v>12</v>
      </c>
      <c r="F1380" s="7" t="s">
        <v>16</v>
      </c>
      <c r="G1380" s="7" t="s">
        <v>247</v>
      </c>
      <c r="H1380">
        <v>54</v>
      </c>
    </row>
    <row r="1381" spans="1:8" x14ac:dyDescent="0.3">
      <c r="A1381" s="13" t="s">
        <v>991</v>
      </c>
      <c r="B1381" s="8">
        <v>26286</v>
      </c>
      <c r="C1381">
        <v>4</v>
      </c>
      <c r="D1381" s="22">
        <v>11520</v>
      </c>
      <c r="E1381" s="7" t="s">
        <v>12</v>
      </c>
      <c r="F1381" s="7" t="s">
        <v>16</v>
      </c>
      <c r="G1381" s="7" t="s">
        <v>23</v>
      </c>
      <c r="H1381">
        <v>51</v>
      </c>
    </row>
    <row r="1382" spans="1:8" x14ac:dyDescent="0.3">
      <c r="A1382" s="11" t="s">
        <v>990</v>
      </c>
      <c r="B1382" s="8">
        <v>32306</v>
      </c>
      <c r="C1382">
        <v>3</v>
      </c>
      <c r="D1382" s="22">
        <v>11524</v>
      </c>
      <c r="E1382" s="7" t="s">
        <v>12</v>
      </c>
      <c r="F1382" s="7" t="s">
        <v>16</v>
      </c>
      <c r="G1382" s="7" t="s">
        <v>535</v>
      </c>
      <c r="H1382">
        <v>34</v>
      </c>
    </row>
    <row r="1383" spans="1:8" x14ac:dyDescent="0.3">
      <c r="A1383" s="13" t="s">
        <v>989</v>
      </c>
      <c r="B1383" s="8">
        <v>25772</v>
      </c>
      <c r="C1383">
        <v>0</v>
      </c>
      <c r="D1383" s="22">
        <v>11530</v>
      </c>
      <c r="E1383" s="7" t="s">
        <v>12</v>
      </c>
      <c r="F1383" s="7" t="s">
        <v>16</v>
      </c>
      <c r="G1383" s="7" t="s">
        <v>23</v>
      </c>
      <c r="H1383">
        <v>52</v>
      </c>
    </row>
    <row r="1384" spans="1:8" x14ac:dyDescent="0.3">
      <c r="A1384" s="11" t="s">
        <v>988</v>
      </c>
      <c r="B1384" s="8">
        <v>24018</v>
      </c>
      <c r="C1384">
        <v>0</v>
      </c>
      <c r="D1384" s="22">
        <v>11535</v>
      </c>
      <c r="E1384" s="7" t="s">
        <v>12</v>
      </c>
      <c r="F1384" s="7" t="s">
        <v>16</v>
      </c>
      <c r="G1384" s="7" t="s">
        <v>356</v>
      </c>
      <c r="H1384">
        <v>57</v>
      </c>
    </row>
    <row r="1385" spans="1:8" x14ac:dyDescent="0.3">
      <c r="A1385" s="13" t="s">
        <v>987</v>
      </c>
      <c r="B1385" s="8">
        <v>25156</v>
      </c>
      <c r="C1385">
        <v>2</v>
      </c>
      <c r="D1385" s="22">
        <v>11538</v>
      </c>
      <c r="E1385" s="7" t="s">
        <v>12</v>
      </c>
      <c r="F1385" s="7" t="s">
        <v>16</v>
      </c>
      <c r="G1385" s="7" t="s">
        <v>42</v>
      </c>
      <c r="H1385">
        <v>54</v>
      </c>
    </row>
    <row r="1386" spans="1:8" x14ac:dyDescent="0.3">
      <c r="A1386" s="11" t="s">
        <v>986</v>
      </c>
      <c r="B1386" s="8">
        <v>26268</v>
      </c>
      <c r="C1386">
        <v>0</v>
      </c>
      <c r="D1386" s="22">
        <v>11540</v>
      </c>
      <c r="E1386" s="7" t="s">
        <v>12</v>
      </c>
      <c r="F1386" s="7" t="s">
        <v>16</v>
      </c>
      <c r="G1386" s="7" t="s">
        <v>23</v>
      </c>
      <c r="H1386">
        <v>51</v>
      </c>
    </row>
    <row r="1387" spans="1:8" x14ac:dyDescent="0.3">
      <c r="A1387" s="13" t="s">
        <v>985</v>
      </c>
      <c r="B1387" s="8">
        <v>26868</v>
      </c>
      <c r="C1387">
        <v>5</v>
      </c>
      <c r="D1387" s="22">
        <v>11553</v>
      </c>
      <c r="E1387" s="7" t="s">
        <v>12</v>
      </c>
      <c r="F1387" s="7" t="s">
        <v>11</v>
      </c>
      <c r="G1387" s="7" t="s">
        <v>42</v>
      </c>
      <c r="H1387">
        <v>49</v>
      </c>
    </row>
    <row r="1388" spans="1:8" x14ac:dyDescent="0.3">
      <c r="A1388" s="11" t="s">
        <v>984</v>
      </c>
      <c r="B1388" s="8">
        <v>24042</v>
      </c>
      <c r="C1388">
        <v>1</v>
      </c>
      <c r="D1388" s="22">
        <v>11554</v>
      </c>
      <c r="E1388" s="7" t="s">
        <v>12</v>
      </c>
      <c r="F1388" s="7" t="s">
        <v>16</v>
      </c>
      <c r="G1388" s="7" t="s">
        <v>13</v>
      </c>
      <c r="H1388">
        <v>57</v>
      </c>
    </row>
    <row r="1389" spans="1:8" x14ac:dyDescent="0.3">
      <c r="A1389" s="13" t="s">
        <v>983</v>
      </c>
      <c r="B1389" s="8">
        <v>24101</v>
      </c>
      <c r="C1389">
        <v>0</v>
      </c>
      <c r="D1389" s="22">
        <v>11566</v>
      </c>
      <c r="E1389" s="7" t="s">
        <v>12</v>
      </c>
      <c r="F1389" s="7" t="s">
        <v>12</v>
      </c>
      <c r="G1389" s="7" t="s">
        <v>168</v>
      </c>
      <c r="H1389">
        <v>57</v>
      </c>
    </row>
    <row r="1390" spans="1:8" x14ac:dyDescent="0.3">
      <c r="A1390" s="11" t="s">
        <v>982</v>
      </c>
      <c r="B1390" s="8">
        <v>24052</v>
      </c>
      <c r="C1390">
        <v>1</v>
      </c>
      <c r="D1390" s="22">
        <v>11576</v>
      </c>
      <c r="E1390" s="7" t="s">
        <v>12</v>
      </c>
      <c r="F1390" s="7" t="s">
        <v>12</v>
      </c>
      <c r="G1390" s="7" t="s">
        <v>42</v>
      </c>
      <c r="H1390">
        <v>57</v>
      </c>
    </row>
    <row r="1391" spans="1:8" x14ac:dyDescent="0.3">
      <c r="A1391" s="13" t="s">
        <v>981</v>
      </c>
      <c r="B1391" s="8">
        <v>23548</v>
      </c>
      <c r="C1391">
        <v>0</v>
      </c>
      <c r="D1391" s="22">
        <v>11603</v>
      </c>
      <c r="E1391" s="7" t="s">
        <v>12</v>
      </c>
      <c r="F1391" s="7" t="s">
        <v>16</v>
      </c>
      <c r="G1391" s="7" t="s">
        <v>516</v>
      </c>
      <c r="H1391">
        <v>58</v>
      </c>
    </row>
    <row r="1392" spans="1:8" x14ac:dyDescent="0.3">
      <c r="A1392" s="11" t="s">
        <v>980</v>
      </c>
      <c r="B1392" s="8">
        <v>31610</v>
      </c>
      <c r="C1392">
        <v>3</v>
      </c>
      <c r="D1392" s="22">
        <v>11625</v>
      </c>
      <c r="E1392" s="7" t="s">
        <v>12</v>
      </c>
      <c r="F1392" s="7" t="s">
        <v>12</v>
      </c>
      <c r="G1392" s="7" t="s">
        <v>632</v>
      </c>
      <c r="H1392">
        <v>36</v>
      </c>
    </row>
    <row r="1393" spans="1:8" x14ac:dyDescent="0.3">
      <c r="A1393" s="13" t="s">
        <v>979</v>
      </c>
      <c r="B1393" s="8">
        <v>24384</v>
      </c>
      <c r="C1393">
        <v>0</v>
      </c>
      <c r="D1393" s="22">
        <v>11658</v>
      </c>
      <c r="E1393" s="7" t="s">
        <v>12</v>
      </c>
      <c r="F1393" s="7" t="s">
        <v>11</v>
      </c>
      <c r="G1393" s="7" t="s">
        <v>247</v>
      </c>
      <c r="H1393">
        <v>56</v>
      </c>
    </row>
    <row r="1394" spans="1:8" x14ac:dyDescent="0.3">
      <c r="A1394" s="11" t="s">
        <v>978</v>
      </c>
      <c r="B1394" s="8">
        <v>34535</v>
      </c>
      <c r="C1394">
        <v>0</v>
      </c>
      <c r="D1394" s="22">
        <v>11658</v>
      </c>
      <c r="E1394" s="7" t="s">
        <v>12</v>
      </c>
      <c r="F1394" s="7" t="s">
        <v>11</v>
      </c>
      <c r="G1394" s="7" t="s">
        <v>249</v>
      </c>
      <c r="H1394">
        <v>28</v>
      </c>
    </row>
    <row r="1395" spans="1:8" x14ac:dyDescent="0.3">
      <c r="A1395" s="13" t="s">
        <v>977</v>
      </c>
      <c r="B1395" s="8">
        <v>24294</v>
      </c>
      <c r="C1395">
        <v>0</v>
      </c>
      <c r="D1395" s="22">
        <v>11658</v>
      </c>
      <c r="E1395" s="7" t="s">
        <v>12</v>
      </c>
      <c r="F1395" s="7" t="s">
        <v>16</v>
      </c>
      <c r="G1395" s="7" t="s">
        <v>247</v>
      </c>
      <c r="H1395">
        <v>56</v>
      </c>
    </row>
    <row r="1396" spans="1:8" x14ac:dyDescent="0.3">
      <c r="A1396" s="11" t="s">
        <v>976</v>
      </c>
      <c r="B1396" s="8">
        <v>24342</v>
      </c>
      <c r="C1396">
        <v>0</v>
      </c>
      <c r="D1396" s="22">
        <v>11658</v>
      </c>
      <c r="E1396" s="7" t="s">
        <v>12</v>
      </c>
      <c r="F1396" s="7" t="s">
        <v>12</v>
      </c>
      <c r="G1396" s="7" t="s">
        <v>247</v>
      </c>
      <c r="H1396">
        <v>56</v>
      </c>
    </row>
    <row r="1397" spans="1:8" x14ac:dyDescent="0.3">
      <c r="A1397" s="13" t="s">
        <v>975</v>
      </c>
      <c r="B1397" s="8">
        <v>24420</v>
      </c>
      <c r="C1397">
        <v>1</v>
      </c>
      <c r="D1397" s="22">
        <v>11674</v>
      </c>
      <c r="E1397" s="7" t="s">
        <v>12</v>
      </c>
      <c r="F1397" s="7" t="s">
        <v>16</v>
      </c>
      <c r="G1397" s="7" t="s">
        <v>42</v>
      </c>
      <c r="H1397">
        <v>56</v>
      </c>
    </row>
    <row r="1398" spans="1:8" x14ac:dyDescent="0.3">
      <c r="A1398" s="11" t="s">
        <v>974</v>
      </c>
      <c r="B1398" s="8">
        <v>25903</v>
      </c>
      <c r="C1398">
        <v>0</v>
      </c>
      <c r="D1398" s="22">
        <v>11697</v>
      </c>
      <c r="E1398" s="7" t="s">
        <v>12</v>
      </c>
      <c r="F1398" s="7" t="s">
        <v>16</v>
      </c>
      <c r="G1398" s="7" t="s">
        <v>300</v>
      </c>
      <c r="H1398">
        <v>52</v>
      </c>
    </row>
    <row r="1399" spans="1:8" x14ac:dyDescent="0.3">
      <c r="A1399" s="13" t="s">
        <v>973</v>
      </c>
      <c r="B1399" s="8">
        <v>30245</v>
      </c>
      <c r="C1399">
        <v>3</v>
      </c>
      <c r="D1399" s="22">
        <v>11713</v>
      </c>
      <c r="E1399" s="7" t="s">
        <v>12</v>
      </c>
      <c r="F1399" s="7" t="s">
        <v>11</v>
      </c>
      <c r="G1399" s="7" t="s">
        <v>300</v>
      </c>
      <c r="H1399">
        <v>40</v>
      </c>
    </row>
    <row r="1400" spans="1:8" x14ac:dyDescent="0.3">
      <c r="A1400" s="11" t="s">
        <v>972</v>
      </c>
      <c r="B1400" s="8">
        <v>25488</v>
      </c>
      <c r="C1400">
        <v>2</v>
      </c>
      <c r="D1400" s="22">
        <v>11730</v>
      </c>
      <c r="E1400" s="7" t="s">
        <v>12</v>
      </c>
      <c r="F1400" s="7" t="s">
        <v>16</v>
      </c>
      <c r="G1400" s="7" t="s">
        <v>247</v>
      </c>
      <c r="H1400">
        <v>53</v>
      </c>
    </row>
    <row r="1401" spans="1:8" x14ac:dyDescent="0.3">
      <c r="A1401" s="13" t="s">
        <v>971</v>
      </c>
      <c r="B1401" s="8">
        <v>31012</v>
      </c>
      <c r="C1401">
        <v>3</v>
      </c>
      <c r="D1401" s="22">
        <v>11731</v>
      </c>
      <c r="E1401" s="7" t="s">
        <v>12</v>
      </c>
      <c r="F1401" s="7" t="s">
        <v>12</v>
      </c>
      <c r="G1401" s="7" t="s">
        <v>535</v>
      </c>
      <c r="H1401">
        <v>38</v>
      </c>
    </row>
    <row r="1402" spans="1:8" x14ac:dyDescent="0.3">
      <c r="A1402" s="11" t="s">
        <v>970</v>
      </c>
      <c r="B1402" s="8">
        <v>23690</v>
      </c>
      <c r="C1402">
        <v>0</v>
      </c>
      <c r="D1402" s="22">
        <v>11736</v>
      </c>
      <c r="E1402" s="7" t="s">
        <v>12</v>
      </c>
      <c r="F1402" s="7" t="s">
        <v>16</v>
      </c>
      <c r="G1402" s="7" t="s">
        <v>23</v>
      </c>
      <c r="H1402">
        <v>58</v>
      </c>
    </row>
    <row r="1403" spans="1:8" x14ac:dyDescent="0.3">
      <c r="A1403" s="13" t="s">
        <v>969</v>
      </c>
      <c r="B1403" s="8">
        <v>32391</v>
      </c>
      <c r="C1403">
        <v>2</v>
      </c>
      <c r="D1403" s="22">
        <v>11738</v>
      </c>
      <c r="E1403" s="7" t="s">
        <v>12</v>
      </c>
      <c r="F1403" s="7" t="s">
        <v>16</v>
      </c>
      <c r="G1403" s="7" t="s">
        <v>42</v>
      </c>
      <c r="H1403">
        <v>34</v>
      </c>
    </row>
    <row r="1404" spans="1:8" x14ac:dyDescent="0.3">
      <c r="A1404" s="11" t="s">
        <v>968</v>
      </c>
      <c r="B1404" s="8">
        <v>25519</v>
      </c>
      <c r="C1404">
        <v>3</v>
      </c>
      <c r="D1404" s="22">
        <v>11742</v>
      </c>
      <c r="E1404" s="7" t="s">
        <v>12</v>
      </c>
      <c r="F1404" s="7" t="s">
        <v>16</v>
      </c>
      <c r="G1404" s="7" t="s">
        <v>42</v>
      </c>
      <c r="H1404">
        <v>53</v>
      </c>
    </row>
    <row r="1405" spans="1:8" x14ac:dyDescent="0.3">
      <c r="A1405" s="13" t="s">
        <v>967</v>
      </c>
      <c r="B1405" s="8">
        <v>23171</v>
      </c>
      <c r="C1405">
        <v>0</v>
      </c>
      <c r="D1405" s="22">
        <v>11743</v>
      </c>
      <c r="E1405" s="7" t="s">
        <v>12</v>
      </c>
      <c r="F1405" s="7" t="s">
        <v>12</v>
      </c>
      <c r="G1405" s="7" t="s">
        <v>13</v>
      </c>
      <c r="H1405">
        <v>59</v>
      </c>
    </row>
    <row r="1406" spans="1:8" x14ac:dyDescent="0.3">
      <c r="A1406" s="11" t="s">
        <v>966</v>
      </c>
      <c r="B1406" s="8">
        <v>23713</v>
      </c>
      <c r="C1406">
        <v>0</v>
      </c>
      <c r="D1406" s="22">
        <v>11744</v>
      </c>
      <c r="E1406" s="7" t="s">
        <v>12</v>
      </c>
      <c r="F1406" s="7" t="s">
        <v>16</v>
      </c>
      <c r="G1406" s="7" t="s">
        <v>23</v>
      </c>
      <c r="H1406">
        <v>58</v>
      </c>
    </row>
    <row r="1407" spans="1:8" x14ac:dyDescent="0.3">
      <c r="A1407" s="13" t="s">
        <v>965</v>
      </c>
      <c r="B1407" s="8">
        <v>29165</v>
      </c>
      <c r="C1407">
        <v>2</v>
      </c>
      <c r="D1407" s="22">
        <v>11753</v>
      </c>
      <c r="E1407" s="7" t="s">
        <v>12</v>
      </c>
      <c r="F1407" s="7" t="s">
        <v>16</v>
      </c>
      <c r="G1407" s="7" t="s">
        <v>535</v>
      </c>
      <c r="H1407">
        <v>43</v>
      </c>
    </row>
    <row r="1408" spans="1:8" x14ac:dyDescent="0.3">
      <c r="A1408" s="11" t="s">
        <v>964</v>
      </c>
      <c r="B1408" s="8">
        <v>24313</v>
      </c>
      <c r="C1408">
        <v>1</v>
      </c>
      <c r="D1408" s="22">
        <v>11763</v>
      </c>
      <c r="E1408" s="7" t="s">
        <v>12</v>
      </c>
      <c r="F1408" s="7" t="s">
        <v>12</v>
      </c>
      <c r="G1408" s="7" t="s">
        <v>168</v>
      </c>
      <c r="H1408">
        <v>56</v>
      </c>
    </row>
    <row r="1409" spans="1:8" x14ac:dyDescent="0.3">
      <c r="A1409" s="13" t="s">
        <v>963</v>
      </c>
      <c r="B1409" s="8">
        <v>30275</v>
      </c>
      <c r="C1409">
        <v>3</v>
      </c>
      <c r="D1409" s="22">
        <v>11773</v>
      </c>
      <c r="E1409" s="7" t="s">
        <v>12</v>
      </c>
      <c r="F1409" s="7" t="s">
        <v>12</v>
      </c>
      <c r="G1409" s="7" t="s">
        <v>535</v>
      </c>
      <c r="H1409">
        <v>40</v>
      </c>
    </row>
    <row r="1410" spans="1:8" x14ac:dyDescent="0.3">
      <c r="A1410" s="11" t="s">
        <v>962</v>
      </c>
      <c r="B1410" s="8">
        <v>24018</v>
      </c>
      <c r="C1410">
        <v>0</v>
      </c>
      <c r="D1410" s="22">
        <v>11831</v>
      </c>
      <c r="E1410" s="7" t="s">
        <v>12</v>
      </c>
      <c r="F1410" s="7" t="s">
        <v>16</v>
      </c>
      <c r="G1410" s="7" t="s">
        <v>23</v>
      </c>
      <c r="H1410">
        <v>57</v>
      </c>
    </row>
    <row r="1411" spans="1:8" x14ac:dyDescent="0.3">
      <c r="A1411" s="13" t="s">
        <v>961</v>
      </c>
      <c r="B1411" s="8">
        <v>23555</v>
      </c>
      <c r="C1411">
        <v>0</v>
      </c>
      <c r="D1411" s="22">
        <v>11834</v>
      </c>
      <c r="E1411" s="7" t="s">
        <v>12</v>
      </c>
      <c r="F1411" s="7" t="s">
        <v>12</v>
      </c>
      <c r="G1411" s="7" t="s">
        <v>13</v>
      </c>
      <c r="H1411">
        <v>58</v>
      </c>
    </row>
    <row r="1412" spans="1:8" x14ac:dyDescent="0.3">
      <c r="A1412" s="11" t="s">
        <v>960</v>
      </c>
      <c r="B1412" s="8">
        <v>23631</v>
      </c>
      <c r="C1412">
        <v>0</v>
      </c>
      <c r="D1412" s="22">
        <v>11837</v>
      </c>
      <c r="E1412" s="7" t="s">
        <v>12</v>
      </c>
      <c r="F1412" s="7" t="s">
        <v>12</v>
      </c>
      <c r="G1412" s="7" t="s">
        <v>42</v>
      </c>
      <c r="H1412">
        <v>58</v>
      </c>
    </row>
    <row r="1413" spans="1:8" x14ac:dyDescent="0.3">
      <c r="A1413" s="13" t="s">
        <v>959</v>
      </c>
      <c r="B1413" s="8">
        <v>24010</v>
      </c>
      <c r="C1413">
        <v>0</v>
      </c>
      <c r="D1413" s="22">
        <v>11841</v>
      </c>
      <c r="E1413" s="7" t="s">
        <v>12</v>
      </c>
      <c r="F1413" s="7" t="s">
        <v>11</v>
      </c>
      <c r="G1413" s="7" t="s">
        <v>23</v>
      </c>
      <c r="H1413">
        <v>57</v>
      </c>
    </row>
    <row r="1414" spans="1:8" x14ac:dyDescent="0.3">
      <c r="A1414" s="11" t="s">
        <v>958</v>
      </c>
      <c r="B1414" s="8">
        <v>23569</v>
      </c>
      <c r="C1414">
        <v>0</v>
      </c>
      <c r="D1414" s="22">
        <v>11842</v>
      </c>
      <c r="E1414" s="7" t="s">
        <v>12</v>
      </c>
      <c r="F1414" s="7" t="s">
        <v>11</v>
      </c>
      <c r="G1414" s="7" t="s">
        <v>42</v>
      </c>
      <c r="H1414">
        <v>58</v>
      </c>
    </row>
    <row r="1415" spans="1:8" x14ac:dyDescent="0.3">
      <c r="A1415" s="13" t="s">
        <v>957</v>
      </c>
      <c r="B1415" s="8">
        <v>24056</v>
      </c>
      <c r="C1415">
        <v>0</v>
      </c>
      <c r="D1415" s="22">
        <v>11843</v>
      </c>
      <c r="E1415" s="7" t="s">
        <v>12</v>
      </c>
      <c r="F1415" s="7" t="s">
        <v>12</v>
      </c>
      <c r="G1415" s="7" t="s">
        <v>23</v>
      </c>
      <c r="H1415">
        <v>57</v>
      </c>
    </row>
    <row r="1416" spans="1:8" x14ac:dyDescent="0.3">
      <c r="A1416" s="11" t="s">
        <v>956</v>
      </c>
      <c r="B1416" s="8">
        <v>23555</v>
      </c>
      <c r="C1416">
        <v>0</v>
      </c>
      <c r="D1416" s="22">
        <v>11848</v>
      </c>
      <c r="E1416" s="7" t="s">
        <v>12</v>
      </c>
      <c r="F1416" s="7" t="s">
        <v>11</v>
      </c>
      <c r="G1416" s="7" t="s">
        <v>42</v>
      </c>
      <c r="H1416">
        <v>58</v>
      </c>
    </row>
    <row r="1417" spans="1:8" x14ac:dyDescent="0.3">
      <c r="A1417" s="13" t="s">
        <v>955</v>
      </c>
      <c r="B1417" s="8">
        <v>23649</v>
      </c>
      <c r="C1417">
        <v>0</v>
      </c>
      <c r="D1417" s="22">
        <v>11856</v>
      </c>
      <c r="E1417" s="7" t="s">
        <v>12</v>
      </c>
      <c r="F1417" s="7" t="s">
        <v>11</v>
      </c>
      <c r="G1417" s="7" t="s">
        <v>13</v>
      </c>
      <c r="H1417">
        <v>58</v>
      </c>
    </row>
    <row r="1418" spans="1:8" x14ac:dyDescent="0.3">
      <c r="A1418" s="11" t="s">
        <v>954</v>
      </c>
      <c r="B1418" s="8">
        <v>27217</v>
      </c>
      <c r="C1418">
        <v>0</v>
      </c>
      <c r="D1418" s="22">
        <v>11859</v>
      </c>
      <c r="E1418" s="7" t="s">
        <v>12</v>
      </c>
      <c r="F1418" s="7" t="s">
        <v>12</v>
      </c>
      <c r="G1418" s="7" t="s">
        <v>42</v>
      </c>
      <c r="H1418">
        <v>48</v>
      </c>
    </row>
    <row r="1419" spans="1:8" x14ac:dyDescent="0.3">
      <c r="A1419" s="13" t="s">
        <v>953</v>
      </c>
      <c r="B1419" s="8">
        <v>24708</v>
      </c>
      <c r="C1419">
        <v>1</v>
      </c>
      <c r="D1419" s="22">
        <v>11879</v>
      </c>
      <c r="E1419" s="7" t="s">
        <v>12</v>
      </c>
      <c r="F1419" s="7" t="s">
        <v>12</v>
      </c>
      <c r="G1419" s="7" t="s">
        <v>247</v>
      </c>
      <c r="H1419">
        <v>55</v>
      </c>
    </row>
    <row r="1420" spans="1:8" x14ac:dyDescent="0.3">
      <c r="A1420" s="11" t="s">
        <v>952</v>
      </c>
      <c r="B1420" s="8">
        <v>24667</v>
      </c>
      <c r="C1420">
        <v>2</v>
      </c>
      <c r="D1420" s="22">
        <v>11881</v>
      </c>
      <c r="E1420" s="7" t="s">
        <v>12</v>
      </c>
      <c r="F1420" s="7" t="s">
        <v>11</v>
      </c>
      <c r="G1420" s="7" t="s">
        <v>42</v>
      </c>
      <c r="H1420">
        <v>55</v>
      </c>
    </row>
    <row r="1421" spans="1:8" x14ac:dyDescent="0.3">
      <c r="A1421" s="13" t="s">
        <v>951</v>
      </c>
      <c r="B1421" s="8">
        <v>24774</v>
      </c>
      <c r="C1421">
        <v>2</v>
      </c>
      <c r="D1421" s="22">
        <v>11882</v>
      </c>
      <c r="E1421" s="7" t="s">
        <v>12</v>
      </c>
      <c r="F1421" s="7" t="s">
        <v>16</v>
      </c>
      <c r="G1421" s="7" t="s">
        <v>13</v>
      </c>
      <c r="H1421">
        <v>55</v>
      </c>
    </row>
    <row r="1422" spans="1:8" x14ac:dyDescent="0.3">
      <c r="A1422" s="11" t="s">
        <v>950</v>
      </c>
      <c r="B1422" s="8">
        <v>38140</v>
      </c>
      <c r="C1422">
        <v>2</v>
      </c>
      <c r="D1422" s="22">
        <v>11884</v>
      </c>
      <c r="E1422" s="7" t="s">
        <v>12</v>
      </c>
      <c r="F1422" s="7" t="s">
        <v>12</v>
      </c>
      <c r="G1422" s="7" t="s">
        <v>13</v>
      </c>
      <c r="H1422">
        <v>19</v>
      </c>
    </row>
    <row r="1423" spans="1:8" x14ac:dyDescent="0.3">
      <c r="A1423" s="13" t="s">
        <v>949</v>
      </c>
      <c r="B1423" s="8">
        <v>23700</v>
      </c>
      <c r="C1423">
        <v>0</v>
      </c>
      <c r="D1423" s="22">
        <v>11918</v>
      </c>
      <c r="E1423" s="7" t="s">
        <v>12</v>
      </c>
      <c r="F1423" s="7" t="s">
        <v>16</v>
      </c>
      <c r="G1423" s="7" t="s">
        <v>300</v>
      </c>
      <c r="H1423">
        <v>58</v>
      </c>
    </row>
    <row r="1424" spans="1:8" x14ac:dyDescent="0.3">
      <c r="A1424" s="11" t="s">
        <v>948</v>
      </c>
      <c r="B1424" s="8">
        <v>23731</v>
      </c>
      <c r="C1424">
        <v>0</v>
      </c>
      <c r="D1424" s="22">
        <v>11931</v>
      </c>
      <c r="E1424" s="7" t="s">
        <v>12</v>
      </c>
      <c r="F1424" s="7" t="s">
        <v>16</v>
      </c>
      <c r="G1424" s="7" t="s">
        <v>166</v>
      </c>
      <c r="H1424">
        <v>58</v>
      </c>
    </row>
    <row r="1425" spans="1:8" x14ac:dyDescent="0.3">
      <c r="A1425" s="13" t="s">
        <v>947</v>
      </c>
      <c r="B1425" s="8">
        <v>23591</v>
      </c>
      <c r="C1425">
        <v>0</v>
      </c>
      <c r="D1425" s="22">
        <v>11938</v>
      </c>
      <c r="E1425" s="7" t="s">
        <v>12</v>
      </c>
      <c r="F1425" s="7" t="s">
        <v>12</v>
      </c>
      <c r="G1425" s="7" t="s">
        <v>166</v>
      </c>
      <c r="H1425">
        <v>58</v>
      </c>
    </row>
    <row r="1426" spans="1:8" x14ac:dyDescent="0.3">
      <c r="A1426" s="11" t="s">
        <v>946</v>
      </c>
      <c r="B1426" s="8">
        <v>33530</v>
      </c>
      <c r="C1426">
        <v>3</v>
      </c>
      <c r="D1426" s="22">
        <v>11942</v>
      </c>
      <c r="E1426" s="7" t="s">
        <v>12</v>
      </c>
      <c r="F1426" s="7" t="s">
        <v>16</v>
      </c>
      <c r="G1426" s="7" t="s">
        <v>249</v>
      </c>
      <c r="H1426">
        <v>31</v>
      </c>
    </row>
    <row r="1427" spans="1:8" x14ac:dyDescent="0.3">
      <c r="A1427" s="13" t="s">
        <v>945</v>
      </c>
      <c r="B1427" s="8">
        <v>23736</v>
      </c>
      <c r="C1427">
        <v>0</v>
      </c>
      <c r="D1427" s="22">
        <v>11945</v>
      </c>
      <c r="E1427" s="7" t="s">
        <v>12</v>
      </c>
      <c r="F1427" s="7" t="s">
        <v>11</v>
      </c>
      <c r="G1427" s="7" t="s">
        <v>168</v>
      </c>
      <c r="H1427">
        <v>58</v>
      </c>
    </row>
    <row r="1428" spans="1:8" x14ac:dyDescent="0.3">
      <c r="A1428" s="11" t="s">
        <v>944</v>
      </c>
      <c r="B1428" s="8">
        <v>24047</v>
      </c>
      <c r="C1428">
        <v>1</v>
      </c>
      <c r="D1428" s="22">
        <v>11945</v>
      </c>
      <c r="E1428" s="7" t="s">
        <v>12</v>
      </c>
      <c r="F1428" s="7" t="s">
        <v>11</v>
      </c>
      <c r="G1428" s="7" t="s">
        <v>23</v>
      </c>
      <c r="H1428">
        <v>57</v>
      </c>
    </row>
    <row r="1429" spans="1:8" x14ac:dyDescent="0.3">
      <c r="A1429" s="13" t="s">
        <v>943</v>
      </c>
      <c r="B1429" s="8">
        <v>23649</v>
      </c>
      <c r="C1429">
        <v>1</v>
      </c>
      <c r="D1429" s="22">
        <v>11947</v>
      </c>
      <c r="E1429" s="7" t="s">
        <v>12</v>
      </c>
      <c r="F1429" s="7" t="s">
        <v>11</v>
      </c>
      <c r="G1429" s="7" t="s">
        <v>13</v>
      </c>
      <c r="H1429">
        <v>58</v>
      </c>
    </row>
    <row r="1430" spans="1:8" x14ac:dyDescent="0.3">
      <c r="A1430" s="11" t="s">
        <v>942</v>
      </c>
      <c r="B1430" s="8">
        <v>24828</v>
      </c>
      <c r="C1430">
        <v>3</v>
      </c>
      <c r="D1430" s="22">
        <v>11987</v>
      </c>
      <c r="E1430" s="7" t="s">
        <v>12</v>
      </c>
      <c r="F1430" s="7" t="s">
        <v>12</v>
      </c>
      <c r="G1430" s="7" t="s">
        <v>13</v>
      </c>
      <c r="H1430">
        <v>55</v>
      </c>
    </row>
    <row r="1431" spans="1:8" x14ac:dyDescent="0.3">
      <c r="A1431" s="13" t="s">
        <v>941</v>
      </c>
      <c r="B1431" s="8">
        <v>30501</v>
      </c>
      <c r="C1431">
        <v>3</v>
      </c>
      <c r="D1431" s="22">
        <v>11988</v>
      </c>
      <c r="E1431" s="7" t="s">
        <v>12</v>
      </c>
      <c r="F1431" s="7" t="s">
        <v>11</v>
      </c>
      <c r="G1431" s="7" t="s">
        <v>535</v>
      </c>
      <c r="H1431">
        <v>39</v>
      </c>
    </row>
    <row r="1432" spans="1:8" x14ac:dyDescent="0.3">
      <c r="A1432" s="11" t="s">
        <v>940</v>
      </c>
      <c r="B1432" s="8">
        <v>34315</v>
      </c>
      <c r="C1432">
        <v>0</v>
      </c>
      <c r="D1432" s="22">
        <v>11995</v>
      </c>
      <c r="E1432" s="7" t="s">
        <v>12</v>
      </c>
      <c r="F1432" s="7" t="s">
        <v>11</v>
      </c>
      <c r="G1432" s="7" t="s">
        <v>23</v>
      </c>
      <c r="H1432">
        <v>29</v>
      </c>
    </row>
    <row r="1433" spans="1:8" x14ac:dyDescent="0.3">
      <c r="A1433" s="13" t="s">
        <v>939</v>
      </c>
      <c r="B1433" s="8">
        <v>30241</v>
      </c>
      <c r="C1433">
        <v>3</v>
      </c>
      <c r="D1433" s="22">
        <v>12001</v>
      </c>
      <c r="E1433" s="7" t="s">
        <v>12</v>
      </c>
      <c r="F1433" s="7" t="s">
        <v>12</v>
      </c>
      <c r="G1433" s="7" t="s">
        <v>300</v>
      </c>
      <c r="H1433">
        <v>40</v>
      </c>
    </row>
    <row r="1434" spans="1:8" x14ac:dyDescent="0.3">
      <c r="A1434" s="11" t="s">
        <v>938</v>
      </c>
      <c r="B1434" s="8">
        <v>23902</v>
      </c>
      <c r="C1434">
        <v>0</v>
      </c>
      <c r="D1434" s="22">
        <v>12029</v>
      </c>
      <c r="E1434" s="7" t="s">
        <v>12</v>
      </c>
      <c r="F1434" s="7" t="s">
        <v>11</v>
      </c>
      <c r="G1434" s="7" t="s">
        <v>247</v>
      </c>
      <c r="H1434">
        <v>57</v>
      </c>
    </row>
    <row r="1435" spans="1:8" x14ac:dyDescent="0.3">
      <c r="A1435" s="13" t="s">
        <v>937</v>
      </c>
      <c r="B1435" s="8">
        <v>24044</v>
      </c>
      <c r="C1435">
        <v>1</v>
      </c>
      <c r="D1435" s="22">
        <v>12032</v>
      </c>
      <c r="E1435" s="7" t="s">
        <v>12</v>
      </c>
      <c r="F1435" s="7" t="s">
        <v>16</v>
      </c>
      <c r="G1435" s="7" t="s">
        <v>42</v>
      </c>
      <c r="H1435">
        <v>57</v>
      </c>
    </row>
    <row r="1436" spans="1:8" x14ac:dyDescent="0.3">
      <c r="A1436" s="11" t="s">
        <v>936</v>
      </c>
      <c r="B1436" s="8">
        <v>29144</v>
      </c>
      <c r="C1436">
        <v>2</v>
      </c>
      <c r="D1436" s="22">
        <v>12035</v>
      </c>
      <c r="E1436" s="7" t="s">
        <v>12</v>
      </c>
      <c r="F1436" s="7" t="s">
        <v>12</v>
      </c>
      <c r="G1436" s="7" t="s">
        <v>300</v>
      </c>
      <c r="H1436">
        <v>43</v>
      </c>
    </row>
    <row r="1437" spans="1:8" x14ac:dyDescent="0.3">
      <c r="A1437" s="13" t="s">
        <v>935</v>
      </c>
      <c r="B1437" s="8">
        <v>24435</v>
      </c>
      <c r="C1437">
        <v>1</v>
      </c>
      <c r="D1437" s="22">
        <v>12044</v>
      </c>
      <c r="E1437" s="7" t="s">
        <v>12</v>
      </c>
      <c r="F1437" s="7" t="s">
        <v>16</v>
      </c>
      <c r="G1437" s="7" t="s">
        <v>23</v>
      </c>
      <c r="H1437">
        <v>56</v>
      </c>
    </row>
    <row r="1438" spans="1:8" x14ac:dyDescent="0.3">
      <c r="A1438" s="11" t="s">
        <v>934</v>
      </c>
      <c r="B1438" s="8">
        <v>31662</v>
      </c>
      <c r="C1438">
        <v>3</v>
      </c>
      <c r="D1438" s="22">
        <v>12048</v>
      </c>
      <c r="E1438" s="7" t="s">
        <v>12</v>
      </c>
      <c r="F1438" s="7" t="s">
        <v>11</v>
      </c>
      <c r="G1438" s="7" t="s">
        <v>535</v>
      </c>
      <c r="H1438">
        <v>36</v>
      </c>
    </row>
    <row r="1439" spans="1:8" x14ac:dyDescent="0.3">
      <c r="A1439" s="13" t="s">
        <v>933</v>
      </c>
      <c r="B1439" s="8">
        <v>30927</v>
      </c>
      <c r="C1439">
        <v>3</v>
      </c>
      <c r="D1439" s="22">
        <v>12091</v>
      </c>
      <c r="E1439" s="7" t="s">
        <v>12</v>
      </c>
      <c r="F1439" s="7" t="s">
        <v>11</v>
      </c>
      <c r="G1439" s="7" t="s">
        <v>632</v>
      </c>
      <c r="H1439">
        <v>38</v>
      </c>
    </row>
    <row r="1440" spans="1:8" x14ac:dyDescent="0.3">
      <c r="A1440" s="11" t="s">
        <v>932</v>
      </c>
      <c r="B1440" s="8">
        <v>25010</v>
      </c>
      <c r="C1440">
        <v>3</v>
      </c>
      <c r="D1440" s="22">
        <v>12094</v>
      </c>
      <c r="E1440" s="7" t="s">
        <v>12</v>
      </c>
      <c r="F1440" s="7" t="s">
        <v>12</v>
      </c>
      <c r="G1440" s="7" t="s">
        <v>42</v>
      </c>
      <c r="H1440">
        <v>54</v>
      </c>
    </row>
    <row r="1441" spans="1:8" x14ac:dyDescent="0.3">
      <c r="A1441" s="13" t="s">
        <v>931</v>
      </c>
      <c r="B1441" s="8">
        <v>25181</v>
      </c>
      <c r="C1441">
        <v>2</v>
      </c>
      <c r="D1441" s="22">
        <v>12097</v>
      </c>
      <c r="E1441" s="7" t="s">
        <v>12</v>
      </c>
      <c r="F1441" s="7" t="s">
        <v>16</v>
      </c>
      <c r="G1441" s="7" t="s">
        <v>247</v>
      </c>
      <c r="H1441">
        <v>54</v>
      </c>
    </row>
    <row r="1442" spans="1:8" x14ac:dyDescent="0.3">
      <c r="A1442" s="11" t="s">
        <v>930</v>
      </c>
      <c r="B1442" s="8">
        <v>25136</v>
      </c>
      <c r="C1442">
        <v>3</v>
      </c>
      <c r="D1442" s="22">
        <v>12105</v>
      </c>
      <c r="E1442" s="7" t="s">
        <v>12</v>
      </c>
      <c r="F1442" s="7" t="s">
        <v>12</v>
      </c>
      <c r="G1442" s="7" t="s">
        <v>42</v>
      </c>
      <c r="H1442">
        <v>54</v>
      </c>
    </row>
    <row r="1443" spans="1:8" x14ac:dyDescent="0.3">
      <c r="A1443" s="13" t="s">
        <v>929</v>
      </c>
      <c r="B1443" s="8">
        <v>23212</v>
      </c>
      <c r="C1443">
        <v>0</v>
      </c>
      <c r="D1443" s="22">
        <v>12125</v>
      </c>
      <c r="E1443" s="7" t="s">
        <v>12</v>
      </c>
      <c r="F1443" s="7" t="s">
        <v>16</v>
      </c>
      <c r="G1443" s="7" t="s">
        <v>23</v>
      </c>
      <c r="H1443">
        <v>59</v>
      </c>
    </row>
    <row r="1444" spans="1:8" x14ac:dyDescent="0.3">
      <c r="A1444" s="11" t="s">
        <v>928</v>
      </c>
      <c r="B1444" s="8">
        <v>23166</v>
      </c>
      <c r="C1444">
        <v>0</v>
      </c>
      <c r="D1444" s="22">
        <v>12130</v>
      </c>
      <c r="E1444" s="7" t="s">
        <v>12</v>
      </c>
      <c r="F1444" s="7" t="s">
        <v>16</v>
      </c>
      <c r="G1444" s="7" t="s">
        <v>23</v>
      </c>
      <c r="H1444">
        <v>60</v>
      </c>
    </row>
    <row r="1445" spans="1:8" x14ac:dyDescent="0.3">
      <c r="A1445" s="13" t="s">
        <v>927</v>
      </c>
      <c r="B1445" s="8">
        <v>33548</v>
      </c>
      <c r="C1445">
        <v>3</v>
      </c>
      <c r="D1445" s="22">
        <v>12131</v>
      </c>
      <c r="E1445" s="7" t="s">
        <v>12</v>
      </c>
      <c r="F1445" s="7" t="s">
        <v>12</v>
      </c>
      <c r="G1445" s="7" t="s">
        <v>535</v>
      </c>
      <c r="H1445">
        <v>31</v>
      </c>
    </row>
    <row r="1446" spans="1:8" x14ac:dyDescent="0.3">
      <c r="A1446" s="11" t="s">
        <v>926</v>
      </c>
      <c r="B1446" s="8">
        <v>27288</v>
      </c>
      <c r="C1446">
        <v>0</v>
      </c>
      <c r="D1446" s="22">
        <v>12138</v>
      </c>
      <c r="E1446" s="7" t="s">
        <v>12</v>
      </c>
      <c r="F1446" s="7" t="s">
        <v>12</v>
      </c>
      <c r="G1446" s="7" t="s">
        <v>23</v>
      </c>
      <c r="H1446">
        <v>48</v>
      </c>
    </row>
    <row r="1447" spans="1:8" x14ac:dyDescent="0.3">
      <c r="A1447" s="13" t="s">
        <v>925</v>
      </c>
      <c r="B1447" s="8">
        <v>22954</v>
      </c>
      <c r="C1447">
        <v>0</v>
      </c>
      <c r="D1447" s="22">
        <v>12143</v>
      </c>
      <c r="E1447" s="7" t="s">
        <v>12</v>
      </c>
      <c r="F1447" s="7" t="s">
        <v>11</v>
      </c>
      <c r="G1447" s="7" t="s">
        <v>13</v>
      </c>
      <c r="H1447">
        <v>60</v>
      </c>
    </row>
    <row r="1448" spans="1:8" x14ac:dyDescent="0.3">
      <c r="A1448" s="11" t="s">
        <v>924</v>
      </c>
      <c r="B1448" s="8">
        <v>22904</v>
      </c>
      <c r="C1448">
        <v>0</v>
      </c>
      <c r="D1448" s="22">
        <v>12147</v>
      </c>
      <c r="E1448" s="7" t="s">
        <v>12</v>
      </c>
      <c r="F1448" s="7" t="s">
        <v>12</v>
      </c>
      <c r="G1448" s="7" t="s">
        <v>42</v>
      </c>
      <c r="H1448">
        <v>60</v>
      </c>
    </row>
    <row r="1449" spans="1:8" x14ac:dyDescent="0.3">
      <c r="A1449" s="13" t="s">
        <v>923</v>
      </c>
      <c r="B1449" s="8">
        <v>32055</v>
      </c>
      <c r="C1449">
        <v>3</v>
      </c>
      <c r="D1449" s="22">
        <v>12148</v>
      </c>
      <c r="E1449" s="7" t="s">
        <v>12</v>
      </c>
      <c r="F1449" s="7" t="s">
        <v>12</v>
      </c>
      <c r="G1449" s="7" t="s">
        <v>23</v>
      </c>
      <c r="H1449">
        <v>35</v>
      </c>
    </row>
    <row r="1450" spans="1:8" x14ac:dyDescent="0.3">
      <c r="A1450" s="11" t="s">
        <v>922</v>
      </c>
      <c r="B1450" s="8">
        <v>33479</v>
      </c>
      <c r="C1450">
        <v>3</v>
      </c>
      <c r="D1450" s="22">
        <v>12199</v>
      </c>
      <c r="E1450" s="7" t="s">
        <v>12</v>
      </c>
      <c r="F1450" s="7" t="s">
        <v>12</v>
      </c>
      <c r="G1450" s="7" t="s">
        <v>535</v>
      </c>
      <c r="H1450">
        <v>31</v>
      </c>
    </row>
    <row r="1451" spans="1:8" x14ac:dyDescent="0.3">
      <c r="A1451" s="13" t="s">
        <v>921</v>
      </c>
      <c r="B1451" s="8">
        <v>28351</v>
      </c>
      <c r="C1451">
        <v>2</v>
      </c>
      <c r="D1451" s="22">
        <v>12219</v>
      </c>
      <c r="E1451" s="7" t="s">
        <v>12</v>
      </c>
      <c r="F1451" s="7" t="s">
        <v>16</v>
      </c>
      <c r="G1451" s="7" t="s">
        <v>23</v>
      </c>
      <c r="H1451">
        <v>45</v>
      </c>
    </row>
    <row r="1452" spans="1:8" x14ac:dyDescent="0.3">
      <c r="A1452" s="11" t="s">
        <v>920</v>
      </c>
      <c r="B1452" s="8">
        <v>23578</v>
      </c>
      <c r="C1452">
        <v>0</v>
      </c>
      <c r="D1452" s="22">
        <v>12223</v>
      </c>
      <c r="E1452" s="7" t="s">
        <v>12</v>
      </c>
      <c r="F1452" s="7" t="s">
        <v>11</v>
      </c>
      <c r="G1452" s="7" t="s">
        <v>23</v>
      </c>
      <c r="H1452">
        <v>58</v>
      </c>
    </row>
    <row r="1453" spans="1:8" x14ac:dyDescent="0.3">
      <c r="A1453" s="13" t="s">
        <v>919</v>
      </c>
      <c r="B1453" s="8">
        <v>23560</v>
      </c>
      <c r="C1453">
        <v>0</v>
      </c>
      <c r="D1453" s="22">
        <v>12224</v>
      </c>
      <c r="E1453" s="7" t="s">
        <v>12</v>
      </c>
      <c r="F1453" s="7" t="s">
        <v>16</v>
      </c>
      <c r="G1453" s="7" t="s">
        <v>23</v>
      </c>
      <c r="H1453">
        <v>58</v>
      </c>
    </row>
    <row r="1454" spans="1:8" x14ac:dyDescent="0.3">
      <c r="A1454" s="11" t="s">
        <v>918</v>
      </c>
      <c r="B1454" s="8">
        <v>23552</v>
      </c>
      <c r="C1454">
        <v>0</v>
      </c>
      <c r="D1454" s="22">
        <v>12232</v>
      </c>
      <c r="E1454" s="7" t="s">
        <v>12</v>
      </c>
      <c r="F1454" s="7" t="s">
        <v>12</v>
      </c>
      <c r="G1454" s="7" t="s">
        <v>23</v>
      </c>
      <c r="H1454">
        <v>58</v>
      </c>
    </row>
    <row r="1455" spans="1:8" x14ac:dyDescent="0.3">
      <c r="A1455" s="13" t="s">
        <v>917</v>
      </c>
      <c r="B1455" s="8">
        <v>23211</v>
      </c>
      <c r="C1455">
        <v>0</v>
      </c>
      <c r="D1455" s="22">
        <v>12234</v>
      </c>
      <c r="E1455" s="7" t="s">
        <v>12</v>
      </c>
      <c r="F1455" s="7" t="s">
        <v>16</v>
      </c>
      <c r="G1455" s="7" t="s">
        <v>42</v>
      </c>
      <c r="H1455">
        <v>59</v>
      </c>
    </row>
    <row r="1456" spans="1:8" x14ac:dyDescent="0.3">
      <c r="A1456" s="11" t="s">
        <v>916</v>
      </c>
      <c r="B1456" s="8">
        <v>23665</v>
      </c>
      <c r="C1456">
        <v>0</v>
      </c>
      <c r="D1456" s="22">
        <v>12236</v>
      </c>
      <c r="E1456" s="7" t="s">
        <v>12</v>
      </c>
      <c r="F1456" s="7" t="s">
        <v>12</v>
      </c>
      <c r="G1456" s="7" t="s">
        <v>23</v>
      </c>
      <c r="H1456">
        <v>58</v>
      </c>
    </row>
    <row r="1457" spans="1:8" x14ac:dyDescent="0.3">
      <c r="A1457" s="13" t="s">
        <v>915</v>
      </c>
      <c r="B1457" s="8">
        <v>24317</v>
      </c>
      <c r="C1457">
        <v>0</v>
      </c>
      <c r="D1457" s="22">
        <v>12238</v>
      </c>
      <c r="E1457" s="7" t="s">
        <v>12</v>
      </c>
      <c r="F1457" s="7" t="s">
        <v>12</v>
      </c>
      <c r="G1457" s="7" t="s">
        <v>23</v>
      </c>
      <c r="H1457">
        <v>56</v>
      </c>
    </row>
    <row r="1458" spans="1:8" x14ac:dyDescent="0.3">
      <c r="A1458" s="11" t="s">
        <v>914</v>
      </c>
      <c r="B1458" s="8">
        <v>23209</v>
      </c>
      <c r="C1458">
        <v>0</v>
      </c>
      <c r="D1458" s="22">
        <v>12245</v>
      </c>
      <c r="E1458" s="7" t="s">
        <v>12</v>
      </c>
      <c r="F1458" s="7" t="s">
        <v>16</v>
      </c>
      <c r="G1458" s="7" t="s">
        <v>13</v>
      </c>
      <c r="H1458">
        <v>59</v>
      </c>
    </row>
    <row r="1459" spans="1:8" x14ac:dyDescent="0.3">
      <c r="A1459" s="13" t="s">
        <v>913</v>
      </c>
      <c r="B1459" s="8">
        <v>27203</v>
      </c>
      <c r="C1459">
        <v>0</v>
      </c>
      <c r="D1459" s="22">
        <v>12245</v>
      </c>
      <c r="E1459" s="7" t="s">
        <v>12</v>
      </c>
      <c r="F1459" s="7" t="s">
        <v>16</v>
      </c>
      <c r="G1459" s="7" t="s">
        <v>23</v>
      </c>
      <c r="H1459">
        <v>48</v>
      </c>
    </row>
    <row r="1460" spans="1:8" x14ac:dyDescent="0.3">
      <c r="A1460" s="11" t="s">
        <v>912</v>
      </c>
      <c r="B1460" s="8">
        <v>32835</v>
      </c>
      <c r="C1460">
        <v>3</v>
      </c>
      <c r="D1460" s="22">
        <v>12254</v>
      </c>
      <c r="E1460" s="7" t="s">
        <v>12</v>
      </c>
      <c r="F1460" s="7" t="s">
        <v>12</v>
      </c>
      <c r="G1460" s="7" t="s">
        <v>535</v>
      </c>
      <c r="H1460">
        <v>33</v>
      </c>
    </row>
    <row r="1461" spans="1:8" x14ac:dyDescent="0.3">
      <c r="A1461" s="13" t="s">
        <v>911</v>
      </c>
      <c r="B1461" s="8">
        <v>31637</v>
      </c>
      <c r="C1461">
        <v>3</v>
      </c>
      <c r="D1461" s="22">
        <v>12255</v>
      </c>
      <c r="E1461" s="7" t="s">
        <v>12</v>
      </c>
      <c r="F1461" s="7" t="s">
        <v>11</v>
      </c>
      <c r="G1461" s="7" t="s">
        <v>535</v>
      </c>
      <c r="H1461">
        <v>36</v>
      </c>
    </row>
    <row r="1462" spans="1:8" x14ac:dyDescent="0.3">
      <c r="A1462" s="11" t="s">
        <v>910</v>
      </c>
      <c r="B1462" s="8">
        <v>24447</v>
      </c>
      <c r="C1462">
        <v>2</v>
      </c>
      <c r="D1462" s="22">
        <v>12266</v>
      </c>
      <c r="E1462" s="7" t="s">
        <v>12</v>
      </c>
      <c r="F1462" s="7" t="s">
        <v>12</v>
      </c>
      <c r="G1462" s="7" t="s">
        <v>13</v>
      </c>
      <c r="H1462">
        <v>56</v>
      </c>
    </row>
    <row r="1463" spans="1:8" x14ac:dyDescent="0.3">
      <c r="A1463" s="13" t="s">
        <v>909</v>
      </c>
      <c r="B1463" s="8">
        <v>24836</v>
      </c>
      <c r="C1463">
        <v>2</v>
      </c>
      <c r="D1463" s="22">
        <v>12269</v>
      </c>
      <c r="E1463" s="7" t="s">
        <v>12</v>
      </c>
      <c r="F1463" s="7" t="s">
        <v>16</v>
      </c>
      <c r="G1463" s="7" t="s">
        <v>23</v>
      </c>
      <c r="H1463">
        <v>55</v>
      </c>
    </row>
    <row r="1464" spans="1:8" x14ac:dyDescent="0.3">
      <c r="A1464" s="11" t="s">
        <v>908</v>
      </c>
      <c r="B1464" s="8">
        <v>24712</v>
      </c>
      <c r="C1464">
        <v>2</v>
      </c>
      <c r="D1464" s="22">
        <v>12270</v>
      </c>
      <c r="E1464" s="7" t="s">
        <v>12</v>
      </c>
      <c r="F1464" s="7" t="s">
        <v>11</v>
      </c>
      <c r="G1464" s="7" t="s">
        <v>23</v>
      </c>
      <c r="H1464">
        <v>55</v>
      </c>
    </row>
    <row r="1465" spans="1:8" x14ac:dyDescent="0.3">
      <c r="A1465" s="13" t="s">
        <v>907</v>
      </c>
      <c r="B1465" s="8">
        <v>24427</v>
      </c>
      <c r="C1465">
        <v>0</v>
      </c>
      <c r="D1465" s="22">
        <v>12282</v>
      </c>
      <c r="E1465" s="7" t="s">
        <v>12</v>
      </c>
      <c r="F1465" s="7" t="s">
        <v>16</v>
      </c>
      <c r="G1465" s="7" t="s">
        <v>200</v>
      </c>
      <c r="H1465">
        <v>56</v>
      </c>
    </row>
    <row r="1466" spans="1:8" x14ac:dyDescent="0.3">
      <c r="A1466" s="11" t="s">
        <v>906</v>
      </c>
      <c r="B1466" s="8">
        <v>33175</v>
      </c>
      <c r="C1466">
        <v>3</v>
      </c>
      <c r="D1466" s="22">
        <v>12282</v>
      </c>
      <c r="E1466" s="7" t="s">
        <v>12</v>
      </c>
      <c r="F1466" s="7" t="s">
        <v>16</v>
      </c>
      <c r="G1466" s="7" t="s">
        <v>42</v>
      </c>
      <c r="H1466">
        <v>32</v>
      </c>
    </row>
    <row r="1467" spans="1:8" x14ac:dyDescent="0.3">
      <c r="A1467" s="13" t="s">
        <v>905</v>
      </c>
      <c r="B1467" s="8">
        <v>23312</v>
      </c>
      <c r="C1467">
        <v>0</v>
      </c>
      <c r="D1467" s="22">
        <v>12300</v>
      </c>
      <c r="E1467" s="7" t="s">
        <v>12</v>
      </c>
      <c r="F1467" s="7" t="s">
        <v>16</v>
      </c>
      <c r="G1467" s="7" t="s">
        <v>200</v>
      </c>
      <c r="H1467">
        <v>59</v>
      </c>
    </row>
    <row r="1468" spans="1:8" x14ac:dyDescent="0.3">
      <c r="A1468" s="11" t="s">
        <v>904</v>
      </c>
      <c r="B1468" s="8">
        <v>23252</v>
      </c>
      <c r="C1468">
        <v>0</v>
      </c>
      <c r="D1468" s="22">
        <v>12324</v>
      </c>
      <c r="E1468" s="7" t="s">
        <v>12</v>
      </c>
      <c r="F1468" s="7" t="s">
        <v>12</v>
      </c>
      <c r="G1468" s="7" t="s">
        <v>356</v>
      </c>
      <c r="H1468">
        <v>59</v>
      </c>
    </row>
    <row r="1469" spans="1:8" x14ac:dyDescent="0.3">
      <c r="A1469" s="13" t="s">
        <v>903</v>
      </c>
      <c r="B1469" s="8">
        <v>23225</v>
      </c>
      <c r="C1469">
        <v>1</v>
      </c>
      <c r="D1469" s="22">
        <v>12334</v>
      </c>
      <c r="E1469" s="7" t="s">
        <v>12</v>
      </c>
      <c r="F1469" s="7" t="s">
        <v>11</v>
      </c>
      <c r="G1469" s="7" t="s">
        <v>42</v>
      </c>
      <c r="H1469">
        <v>59</v>
      </c>
    </row>
    <row r="1470" spans="1:8" x14ac:dyDescent="0.3">
      <c r="A1470" s="11" t="s">
        <v>902</v>
      </c>
      <c r="B1470" s="8">
        <v>23276</v>
      </c>
      <c r="C1470">
        <v>1</v>
      </c>
      <c r="D1470" s="22">
        <v>12347</v>
      </c>
      <c r="E1470" s="7" t="s">
        <v>12</v>
      </c>
      <c r="F1470" s="7" t="s">
        <v>12</v>
      </c>
      <c r="G1470" s="7" t="s">
        <v>42</v>
      </c>
      <c r="H1470">
        <v>59</v>
      </c>
    </row>
    <row r="1471" spans="1:8" x14ac:dyDescent="0.3">
      <c r="A1471" s="13" t="s">
        <v>901</v>
      </c>
      <c r="B1471" s="8">
        <v>24470</v>
      </c>
      <c r="C1471">
        <v>3</v>
      </c>
      <c r="D1471" s="22">
        <v>12364</v>
      </c>
      <c r="E1471" s="7" t="s">
        <v>12</v>
      </c>
      <c r="F1471" s="7" t="s">
        <v>12</v>
      </c>
      <c r="G1471" s="7" t="s">
        <v>42</v>
      </c>
      <c r="H1471">
        <v>56</v>
      </c>
    </row>
    <row r="1472" spans="1:8" x14ac:dyDescent="0.3">
      <c r="A1472" s="11" t="s">
        <v>900</v>
      </c>
      <c r="B1472" s="8">
        <v>22915</v>
      </c>
      <c r="C1472">
        <v>0</v>
      </c>
      <c r="D1472" s="22">
        <v>12370</v>
      </c>
      <c r="E1472" s="7" t="s">
        <v>12</v>
      </c>
      <c r="F1472" s="7" t="s">
        <v>11</v>
      </c>
      <c r="G1472" s="7" t="s">
        <v>247</v>
      </c>
      <c r="H1472">
        <v>60</v>
      </c>
    </row>
    <row r="1473" spans="1:8" x14ac:dyDescent="0.3">
      <c r="A1473" s="13" t="s">
        <v>899</v>
      </c>
      <c r="B1473" s="8">
        <v>32871</v>
      </c>
      <c r="C1473">
        <v>0</v>
      </c>
      <c r="D1473" s="22">
        <v>12405</v>
      </c>
      <c r="E1473" s="7" t="s">
        <v>12</v>
      </c>
      <c r="F1473" s="7" t="s">
        <v>12</v>
      </c>
      <c r="G1473" s="7" t="s">
        <v>168</v>
      </c>
      <c r="H1473">
        <v>33</v>
      </c>
    </row>
    <row r="1474" spans="1:8" x14ac:dyDescent="0.3">
      <c r="A1474" s="11" t="s">
        <v>898</v>
      </c>
      <c r="B1474" s="8">
        <v>26532</v>
      </c>
      <c r="C1474">
        <v>0</v>
      </c>
      <c r="D1474" s="22">
        <v>12407</v>
      </c>
      <c r="E1474" s="7" t="s">
        <v>12</v>
      </c>
      <c r="F1474" s="7" t="s">
        <v>11</v>
      </c>
      <c r="G1474" s="7" t="s">
        <v>300</v>
      </c>
      <c r="H1474">
        <v>50</v>
      </c>
    </row>
    <row r="1475" spans="1:8" x14ac:dyDescent="0.3">
      <c r="A1475" s="13" t="s">
        <v>897</v>
      </c>
      <c r="B1475" s="8">
        <v>29050</v>
      </c>
      <c r="C1475">
        <v>2</v>
      </c>
      <c r="D1475" s="22">
        <v>12408</v>
      </c>
      <c r="E1475" s="7" t="s">
        <v>12</v>
      </c>
      <c r="F1475" s="7" t="s">
        <v>16</v>
      </c>
      <c r="G1475" s="7" t="s">
        <v>632</v>
      </c>
      <c r="H1475">
        <v>43</v>
      </c>
    </row>
    <row r="1476" spans="1:8" x14ac:dyDescent="0.3">
      <c r="A1476" s="11" t="s">
        <v>896</v>
      </c>
      <c r="B1476" s="8">
        <v>23593</v>
      </c>
      <c r="C1476">
        <v>0</v>
      </c>
      <c r="D1476" s="22">
        <v>12431</v>
      </c>
      <c r="E1476" s="7" t="s">
        <v>12</v>
      </c>
      <c r="F1476" s="7" t="s">
        <v>12</v>
      </c>
      <c r="G1476" s="7" t="s">
        <v>247</v>
      </c>
      <c r="H1476">
        <v>58</v>
      </c>
    </row>
    <row r="1477" spans="1:8" x14ac:dyDescent="0.3">
      <c r="A1477" s="13" t="s">
        <v>895</v>
      </c>
      <c r="B1477" s="8">
        <v>34920</v>
      </c>
      <c r="C1477">
        <v>0</v>
      </c>
      <c r="D1477" s="22">
        <v>12452</v>
      </c>
      <c r="E1477" s="7" t="s">
        <v>12</v>
      </c>
      <c r="F1477" s="7" t="s">
        <v>12</v>
      </c>
      <c r="G1477" s="7" t="s">
        <v>23</v>
      </c>
      <c r="H1477">
        <v>27</v>
      </c>
    </row>
    <row r="1478" spans="1:8" x14ac:dyDescent="0.3">
      <c r="A1478" s="11" t="s">
        <v>894</v>
      </c>
      <c r="B1478" s="8">
        <v>25168</v>
      </c>
      <c r="C1478">
        <v>3</v>
      </c>
      <c r="D1478" s="22">
        <v>12475</v>
      </c>
      <c r="E1478" s="7" t="s">
        <v>12</v>
      </c>
      <c r="F1478" s="7" t="s">
        <v>16</v>
      </c>
      <c r="G1478" s="7" t="s">
        <v>23</v>
      </c>
      <c r="H1478">
        <v>54</v>
      </c>
    </row>
    <row r="1479" spans="1:8" x14ac:dyDescent="0.3">
      <c r="A1479" s="13" t="s">
        <v>893</v>
      </c>
      <c r="B1479" s="8">
        <v>25154</v>
      </c>
      <c r="C1479">
        <v>3</v>
      </c>
      <c r="D1479" s="22">
        <v>12480</v>
      </c>
      <c r="E1479" s="7" t="s">
        <v>12</v>
      </c>
      <c r="F1479" s="7" t="s">
        <v>12</v>
      </c>
      <c r="G1479" s="7" t="s">
        <v>23</v>
      </c>
      <c r="H1479">
        <v>54</v>
      </c>
    </row>
    <row r="1480" spans="1:8" x14ac:dyDescent="0.3">
      <c r="A1480" s="11" t="s">
        <v>892</v>
      </c>
      <c r="B1480" s="8">
        <v>24716</v>
      </c>
      <c r="C1480">
        <v>3</v>
      </c>
      <c r="D1480" s="22">
        <v>12486</v>
      </c>
      <c r="E1480" s="7" t="s">
        <v>12</v>
      </c>
      <c r="F1480" s="7" t="s">
        <v>12</v>
      </c>
      <c r="G1480" s="7" t="s">
        <v>13</v>
      </c>
      <c r="H1480">
        <v>55</v>
      </c>
    </row>
    <row r="1481" spans="1:8" x14ac:dyDescent="0.3">
      <c r="A1481" s="13" t="s">
        <v>891</v>
      </c>
      <c r="B1481" s="8">
        <v>25175</v>
      </c>
      <c r="C1481">
        <v>3</v>
      </c>
      <c r="D1481" s="22">
        <v>12495</v>
      </c>
      <c r="E1481" s="7" t="s">
        <v>12</v>
      </c>
      <c r="F1481" s="7" t="s">
        <v>12</v>
      </c>
      <c r="G1481" s="7" t="s">
        <v>23</v>
      </c>
      <c r="H1481">
        <v>54</v>
      </c>
    </row>
    <row r="1482" spans="1:8" x14ac:dyDescent="0.3">
      <c r="A1482" s="11" t="s">
        <v>890</v>
      </c>
      <c r="B1482" s="8">
        <v>24300</v>
      </c>
      <c r="C1482">
        <v>0</v>
      </c>
      <c r="D1482" s="22">
        <v>12500</v>
      </c>
      <c r="E1482" s="7" t="s">
        <v>12</v>
      </c>
      <c r="F1482" s="7" t="s">
        <v>11</v>
      </c>
      <c r="G1482" s="7" t="s">
        <v>23</v>
      </c>
      <c r="H1482">
        <v>56</v>
      </c>
    </row>
    <row r="1483" spans="1:8" x14ac:dyDescent="0.3">
      <c r="A1483" s="13" t="s">
        <v>889</v>
      </c>
      <c r="B1483" s="8">
        <v>22935</v>
      </c>
      <c r="C1483">
        <v>0</v>
      </c>
      <c r="D1483" s="22">
        <v>12524</v>
      </c>
      <c r="E1483" s="7" t="s">
        <v>12</v>
      </c>
      <c r="F1483" s="7" t="s">
        <v>12</v>
      </c>
      <c r="G1483" s="7" t="s">
        <v>23</v>
      </c>
      <c r="H1483">
        <v>60</v>
      </c>
    </row>
    <row r="1484" spans="1:8" x14ac:dyDescent="0.3">
      <c r="A1484" s="11" t="s">
        <v>888</v>
      </c>
      <c r="B1484" s="8">
        <v>22613</v>
      </c>
      <c r="C1484">
        <v>0</v>
      </c>
      <c r="D1484" s="22">
        <v>12558</v>
      </c>
      <c r="E1484" s="7" t="s">
        <v>12</v>
      </c>
      <c r="F1484" s="7" t="s">
        <v>12</v>
      </c>
      <c r="G1484" s="7" t="s">
        <v>13</v>
      </c>
      <c r="H1484">
        <v>61</v>
      </c>
    </row>
    <row r="1485" spans="1:8" x14ac:dyDescent="0.3">
      <c r="A1485" s="13" t="s">
        <v>887</v>
      </c>
      <c r="B1485" s="8">
        <v>22613</v>
      </c>
      <c r="C1485">
        <v>0</v>
      </c>
      <c r="D1485" s="22">
        <v>12574</v>
      </c>
      <c r="E1485" s="7" t="s">
        <v>12</v>
      </c>
      <c r="F1485" s="7" t="s">
        <v>16</v>
      </c>
      <c r="G1485" s="7" t="s">
        <v>42</v>
      </c>
      <c r="H1485">
        <v>61</v>
      </c>
    </row>
    <row r="1486" spans="1:8" x14ac:dyDescent="0.3">
      <c r="A1486" s="11" t="s">
        <v>886</v>
      </c>
      <c r="B1486" s="8">
        <v>25533</v>
      </c>
      <c r="C1486">
        <v>0</v>
      </c>
      <c r="D1486" s="22">
        <v>12580</v>
      </c>
      <c r="E1486" s="7" t="s">
        <v>12</v>
      </c>
      <c r="F1486" s="7" t="s">
        <v>16</v>
      </c>
      <c r="G1486" s="7" t="s">
        <v>200</v>
      </c>
      <c r="H1486">
        <v>53</v>
      </c>
    </row>
    <row r="1487" spans="1:8" x14ac:dyDescent="0.3">
      <c r="A1487" s="13" t="s">
        <v>885</v>
      </c>
      <c r="B1487" s="8">
        <v>25737</v>
      </c>
      <c r="C1487">
        <v>5</v>
      </c>
      <c r="D1487" s="22">
        <v>12593</v>
      </c>
      <c r="E1487" s="7" t="s">
        <v>12</v>
      </c>
      <c r="F1487" s="7" t="s">
        <v>11</v>
      </c>
      <c r="G1487" s="7" t="s">
        <v>13</v>
      </c>
      <c r="H1487">
        <v>52</v>
      </c>
    </row>
    <row r="1488" spans="1:8" x14ac:dyDescent="0.3">
      <c r="A1488" s="11" t="s">
        <v>884</v>
      </c>
      <c r="B1488" s="8">
        <v>32366</v>
      </c>
      <c r="C1488">
        <v>3</v>
      </c>
      <c r="D1488" s="22">
        <v>12600</v>
      </c>
      <c r="E1488" s="7" t="s">
        <v>12</v>
      </c>
      <c r="F1488" s="7" t="s">
        <v>16</v>
      </c>
      <c r="G1488" s="7" t="s">
        <v>249</v>
      </c>
      <c r="H1488">
        <v>34</v>
      </c>
    </row>
    <row r="1489" spans="1:8" x14ac:dyDescent="0.3">
      <c r="A1489" s="13" t="s">
        <v>883</v>
      </c>
      <c r="B1489" s="8">
        <v>36117</v>
      </c>
      <c r="C1489">
        <v>1</v>
      </c>
      <c r="D1489" s="22">
        <v>12610</v>
      </c>
      <c r="E1489" s="7" t="s">
        <v>12</v>
      </c>
      <c r="F1489" s="7" t="s">
        <v>12</v>
      </c>
      <c r="G1489" s="7" t="s">
        <v>23</v>
      </c>
      <c r="H1489">
        <v>24</v>
      </c>
    </row>
    <row r="1490" spans="1:8" x14ac:dyDescent="0.3">
      <c r="A1490" s="11" t="s">
        <v>882</v>
      </c>
      <c r="B1490" s="8">
        <v>23242</v>
      </c>
      <c r="C1490">
        <v>0</v>
      </c>
      <c r="D1490" s="22">
        <v>12622</v>
      </c>
      <c r="E1490" s="7" t="s">
        <v>12</v>
      </c>
      <c r="F1490" s="7" t="s">
        <v>16</v>
      </c>
      <c r="G1490" s="7" t="s">
        <v>23</v>
      </c>
      <c r="H1490">
        <v>59</v>
      </c>
    </row>
    <row r="1491" spans="1:8" x14ac:dyDescent="0.3">
      <c r="A1491" s="13" t="s">
        <v>881</v>
      </c>
      <c r="B1491" s="8">
        <v>25930</v>
      </c>
      <c r="C1491">
        <v>0</v>
      </c>
      <c r="D1491" s="22">
        <v>12625</v>
      </c>
      <c r="E1491" s="7" t="s">
        <v>12</v>
      </c>
      <c r="F1491" s="7" t="s">
        <v>16</v>
      </c>
      <c r="G1491" s="7" t="s">
        <v>23</v>
      </c>
      <c r="H1491">
        <v>52</v>
      </c>
    </row>
    <row r="1492" spans="1:8" x14ac:dyDescent="0.3">
      <c r="A1492" s="11" t="s">
        <v>880</v>
      </c>
      <c r="B1492" s="8">
        <v>24019</v>
      </c>
      <c r="C1492">
        <v>2</v>
      </c>
      <c r="D1492" s="22">
        <v>12629</v>
      </c>
      <c r="E1492" s="7" t="s">
        <v>12</v>
      </c>
      <c r="F1492" s="7" t="s">
        <v>16</v>
      </c>
      <c r="G1492" s="7" t="s">
        <v>13</v>
      </c>
      <c r="H1492">
        <v>57</v>
      </c>
    </row>
    <row r="1493" spans="1:8" x14ac:dyDescent="0.3">
      <c r="A1493" s="13" t="s">
        <v>879</v>
      </c>
      <c r="B1493" s="8">
        <v>22972</v>
      </c>
      <c r="C1493">
        <v>0</v>
      </c>
      <c r="D1493" s="22">
        <v>12630</v>
      </c>
      <c r="E1493" s="7" t="s">
        <v>12</v>
      </c>
      <c r="F1493" s="7" t="s">
        <v>12</v>
      </c>
      <c r="G1493" s="7" t="s">
        <v>13</v>
      </c>
      <c r="H1493">
        <v>60</v>
      </c>
    </row>
    <row r="1494" spans="1:8" x14ac:dyDescent="0.3">
      <c r="A1494" s="11" t="s">
        <v>878</v>
      </c>
      <c r="B1494" s="8">
        <v>22849</v>
      </c>
      <c r="C1494">
        <v>0</v>
      </c>
      <c r="D1494" s="22">
        <v>12638</v>
      </c>
      <c r="E1494" s="7" t="s">
        <v>12</v>
      </c>
      <c r="F1494" s="7" t="s">
        <v>16</v>
      </c>
      <c r="G1494" s="7" t="s">
        <v>42</v>
      </c>
      <c r="H1494">
        <v>60</v>
      </c>
    </row>
    <row r="1495" spans="1:8" x14ac:dyDescent="0.3">
      <c r="A1495" s="13" t="s">
        <v>877</v>
      </c>
      <c r="B1495" s="8">
        <v>26547</v>
      </c>
      <c r="C1495">
        <v>0</v>
      </c>
      <c r="D1495" s="22">
        <v>12640</v>
      </c>
      <c r="E1495" s="7" t="s">
        <v>12</v>
      </c>
      <c r="F1495" s="7" t="s">
        <v>16</v>
      </c>
      <c r="G1495" s="7" t="s">
        <v>42</v>
      </c>
      <c r="H1495">
        <v>50</v>
      </c>
    </row>
    <row r="1496" spans="1:8" x14ac:dyDescent="0.3">
      <c r="A1496" s="11" t="s">
        <v>876</v>
      </c>
      <c r="B1496" s="8">
        <v>24458</v>
      </c>
      <c r="C1496">
        <v>2</v>
      </c>
      <c r="D1496" s="22">
        <v>12643</v>
      </c>
      <c r="E1496" s="7" t="s">
        <v>12</v>
      </c>
      <c r="F1496" s="7" t="s">
        <v>16</v>
      </c>
      <c r="G1496" s="7" t="s">
        <v>23</v>
      </c>
      <c r="H1496">
        <v>56</v>
      </c>
    </row>
    <row r="1497" spans="1:8" x14ac:dyDescent="0.3">
      <c r="A1497" s="13" t="s">
        <v>875</v>
      </c>
      <c r="B1497" s="8">
        <v>22838</v>
      </c>
      <c r="C1497">
        <v>0</v>
      </c>
      <c r="D1497" s="22">
        <v>12645</v>
      </c>
      <c r="E1497" s="7" t="s">
        <v>12</v>
      </c>
      <c r="F1497" s="7" t="s">
        <v>11</v>
      </c>
      <c r="G1497" s="7" t="s">
        <v>42</v>
      </c>
      <c r="H1497">
        <v>60</v>
      </c>
    </row>
    <row r="1498" spans="1:8" x14ac:dyDescent="0.3">
      <c r="A1498" s="11" t="s">
        <v>874</v>
      </c>
      <c r="B1498" s="8">
        <v>23999</v>
      </c>
      <c r="C1498">
        <v>2</v>
      </c>
      <c r="D1498" s="22">
        <v>12646</v>
      </c>
      <c r="E1498" s="7" t="s">
        <v>12</v>
      </c>
      <c r="F1498" s="7" t="s">
        <v>11</v>
      </c>
      <c r="G1498" s="7" t="s">
        <v>42</v>
      </c>
      <c r="H1498">
        <v>57</v>
      </c>
    </row>
    <row r="1499" spans="1:8" x14ac:dyDescent="0.3">
      <c r="A1499" s="13" t="s">
        <v>873</v>
      </c>
      <c r="B1499" s="8">
        <v>22885</v>
      </c>
      <c r="C1499">
        <v>0</v>
      </c>
      <c r="D1499" s="22">
        <v>12649</v>
      </c>
      <c r="E1499" s="7" t="s">
        <v>12</v>
      </c>
      <c r="F1499" s="7" t="s">
        <v>11</v>
      </c>
      <c r="G1499" s="7" t="s">
        <v>13</v>
      </c>
      <c r="H1499">
        <v>60</v>
      </c>
    </row>
    <row r="1500" spans="1:8" x14ac:dyDescent="0.3">
      <c r="A1500" s="11" t="s">
        <v>872</v>
      </c>
      <c r="B1500" s="8">
        <v>27296</v>
      </c>
      <c r="C1500">
        <v>0</v>
      </c>
      <c r="D1500" s="22">
        <v>12697</v>
      </c>
      <c r="E1500" s="7" t="s">
        <v>12</v>
      </c>
      <c r="F1500" s="7" t="s">
        <v>12</v>
      </c>
      <c r="G1500" s="7" t="s">
        <v>300</v>
      </c>
      <c r="H1500">
        <v>48</v>
      </c>
    </row>
    <row r="1501" spans="1:8" x14ac:dyDescent="0.3">
      <c r="A1501" s="13" t="s">
        <v>871</v>
      </c>
      <c r="B1501" s="8">
        <v>33792</v>
      </c>
      <c r="C1501">
        <v>0</v>
      </c>
      <c r="D1501" s="22">
        <v>12700</v>
      </c>
      <c r="E1501" s="7" t="s">
        <v>12</v>
      </c>
      <c r="F1501" s="7" t="s">
        <v>11</v>
      </c>
      <c r="G1501" s="7" t="s">
        <v>42</v>
      </c>
      <c r="H1501">
        <v>30</v>
      </c>
    </row>
    <row r="1502" spans="1:8" x14ac:dyDescent="0.3">
      <c r="A1502" s="11" t="s">
        <v>870</v>
      </c>
      <c r="B1502" s="8">
        <v>23709</v>
      </c>
      <c r="C1502">
        <v>0</v>
      </c>
      <c r="D1502" s="22">
        <v>12701</v>
      </c>
      <c r="E1502" s="7" t="s">
        <v>12</v>
      </c>
      <c r="F1502" s="7" t="s">
        <v>12</v>
      </c>
      <c r="G1502" s="7" t="s">
        <v>42</v>
      </c>
      <c r="H1502">
        <v>58</v>
      </c>
    </row>
    <row r="1503" spans="1:8" x14ac:dyDescent="0.3">
      <c r="A1503" s="13" t="s">
        <v>869</v>
      </c>
      <c r="B1503" s="8">
        <v>25757</v>
      </c>
      <c r="C1503">
        <v>0</v>
      </c>
      <c r="D1503" s="22">
        <v>12713</v>
      </c>
      <c r="E1503" s="7" t="s">
        <v>12</v>
      </c>
      <c r="F1503" s="7" t="s">
        <v>16</v>
      </c>
      <c r="G1503" s="7" t="s">
        <v>42</v>
      </c>
      <c r="H1503">
        <v>52</v>
      </c>
    </row>
    <row r="1504" spans="1:8" x14ac:dyDescent="0.3">
      <c r="A1504" s="11" t="s">
        <v>868</v>
      </c>
      <c r="B1504" s="8">
        <v>32341</v>
      </c>
      <c r="C1504">
        <v>3</v>
      </c>
      <c r="D1504" s="22">
        <v>12718</v>
      </c>
      <c r="E1504" s="7" t="s">
        <v>12</v>
      </c>
      <c r="F1504" s="7" t="s">
        <v>16</v>
      </c>
      <c r="G1504" s="7" t="s">
        <v>535</v>
      </c>
      <c r="H1504">
        <v>34</v>
      </c>
    </row>
    <row r="1505" spans="1:8" x14ac:dyDescent="0.3">
      <c r="A1505" s="13" t="s">
        <v>867</v>
      </c>
      <c r="B1505" s="8">
        <v>22891</v>
      </c>
      <c r="C1505">
        <v>0</v>
      </c>
      <c r="D1505" s="22">
        <v>12731</v>
      </c>
      <c r="E1505" s="7" t="s">
        <v>12</v>
      </c>
      <c r="F1505" s="7" t="s">
        <v>12</v>
      </c>
      <c r="G1505" s="7" t="s">
        <v>168</v>
      </c>
      <c r="H1505">
        <v>60</v>
      </c>
    </row>
    <row r="1506" spans="1:8" x14ac:dyDescent="0.3">
      <c r="A1506" s="11" t="s">
        <v>866</v>
      </c>
      <c r="B1506" s="8">
        <v>22920</v>
      </c>
      <c r="C1506">
        <v>0</v>
      </c>
      <c r="D1506" s="22">
        <v>12741</v>
      </c>
      <c r="E1506" s="7" t="s">
        <v>12</v>
      </c>
      <c r="F1506" s="7" t="s">
        <v>16</v>
      </c>
      <c r="G1506" s="7" t="s">
        <v>356</v>
      </c>
      <c r="H1506">
        <v>60</v>
      </c>
    </row>
    <row r="1507" spans="1:8" x14ac:dyDescent="0.3">
      <c r="A1507" s="13" t="s">
        <v>865</v>
      </c>
      <c r="B1507" s="8">
        <v>27662</v>
      </c>
      <c r="C1507">
        <v>1</v>
      </c>
      <c r="D1507" s="22">
        <v>12770</v>
      </c>
      <c r="E1507" s="7" t="s">
        <v>12</v>
      </c>
      <c r="F1507" s="7" t="s">
        <v>12</v>
      </c>
      <c r="G1507" s="7" t="s">
        <v>300</v>
      </c>
      <c r="H1507">
        <v>47</v>
      </c>
    </row>
    <row r="1508" spans="1:8" x14ac:dyDescent="0.3">
      <c r="A1508" s="11" t="s">
        <v>864</v>
      </c>
      <c r="B1508" s="8">
        <v>26579</v>
      </c>
      <c r="C1508">
        <v>0</v>
      </c>
      <c r="D1508" s="22">
        <v>12776</v>
      </c>
      <c r="E1508" s="7" t="s">
        <v>12</v>
      </c>
      <c r="F1508" s="7" t="s">
        <v>12</v>
      </c>
      <c r="G1508" s="7" t="s">
        <v>535</v>
      </c>
      <c r="H1508">
        <v>50</v>
      </c>
    </row>
    <row r="1509" spans="1:8" x14ac:dyDescent="0.3">
      <c r="A1509" s="13" t="s">
        <v>863</v>
      </c>
      <c r="B1509" s="8">
        <v>23350</v>
      </c>
      <c r="C1509">
        <v>0</v>
      </c>
      <c r="D1509" s="22">
        <v>12788</v>
      </c>
      <c r="E1509" s="7" t="s">
        <v>12</v>
      </c>
      <c r="F1509" s="7" t="s">
        <v>12</v>
      </c>
      <c r="G1509" s="7" t="s">
        <v>200</v>
      </c>
      <c r="H1509">
        <v>59</v>
      </c>
    </row>
    <row r="1510" spans="1:8" x14ac:dyDescent="0.3">
      <c r="A1510" s="11" t="s">
        <v>862</v>
      </c>
      <c r="B1510" s="8">
        <v>30618</v>
      </c>
      <c r="C1510">
        <v>3</v>
      </c>
      <c r="D1510" s="22">
        <v>12788</v>
      </c>
      <c r="E1510" s="7" t="s">
        <v>12</v>
      </c>
      <c r="F1510" s="7" t="s">
        <v>16</v>
      </c>
      <c r="G1510" s="7" t="s">
        <v>535</v>
      </c>
      <c r="H1510">
        <v>39</v>
      </c>
    </row>
    <row r="1511" spans="1:8" x14ac:dyDescent="0.3">
      <c r="A1511" s="13" t="s">
        <v>861</v>
      </c>
      <c r="B1511" s="8">
        <v>28695</v>
      </c>
      <c r="C1511">
        <v>0</v>
      </c>
      <c r="D1511" s="22">
        <v>12797</v>
      </c>
      <c r="E1511" s="7" t="s">
        <v>12</v>
      </c>
      <c r="F1511" s="7" t="s">
        <v>16</v>
      </c>
      <c r="G1511" s="7" t="s">
        <v>247</v>
      </c>
      <c r="H1511">
        <v>44</v>
      </c>
    </row>
    <row r="1512" spans="1:8" x14ac:dyDescent="0.3">
      <c r="A1512" s="11" t="s">
        <v>860</v>
      </c>
      <c r="B1512" s="8">
        <v>23212</v>
      </c>
      <c r="C1512">
        <v>0</v>
      </c>
      <c r="D1512" s="22">
        <v>12815</v>
      </c>
      <c r="E1512" s="7" t="s">
        <v>12</v>
      </c>
      <c r="F1512" s="7" t="s">
        <v>12</v>
      </c>
      <c r="G1512" s="7" t="s">
        <v>247</v>
      </c>
      <c r="H1512">
        <v>59</v>
      </c>
    </row>
    <row r="1513" spans="1:8" x14ac:dyDescent="0.3">
      <c r="A1513" s="13" t="s">
        <v>859</v>
      </c>
      <c r="B1513" s="8">
        <v>24740</v>
      </c>
      <c r="C1513">
        <v>0</v>
      </c>
      <c r="D1513" s="22">
        <v>12823</v>
      </c>
      <c r="E1513" s="7" t="s">
        <v>12</v>
      </c>
      <c r="F1513" s="7" t="s">
        <v>12</v>
      </c>
      <c r="G1513" s="7" t="s">
        <v>300</v>
      </c>
      <c r="H1513">
        <v>55</v>
      </c>
    </row>
    <row r="1514" spans="1:8" x14ac:dyDescent="0.3">
      <c r="A1514" s="11" t="s">
        <v>858</v>
      </c>
      <c r="B1514" s="8">
        <v>38300</v>
      </c>
      <c r="C1514">
        <v>2</v>
      </c>
      <c r="D1514" s="22">
        <v>12829</v>
      </c>
      <c r="E1514" s="7" t="s">
        <v>12</v>
      </c>
      <c r="F1514" s="7" t="s">
        <v>12</v>
      </c>
      <c r="G1514" s="7" t="s">
        <v>168</v>
      </c>
      <c r="H1514">
        <v>18</v>
      </c>
    </row>
    <row r="1515" spans="1:8" x14ac:dyDescent="0.3">
      <c r="A1515" s="13" t="s">
        <v>857</v>
      </c>
      <c r="B1515" s="8">
        <v>34239</v>
      </c>
      <c r="C1515">
        <v>0</v>
      </c>
      <c r="D1515" s="22">
        <v>12847</v>
      </c>
      <c r="E1515" s="7" t="s">
        <v>12</v>
      </c>
      <c r="F1515" s="7" t="s">
        <v>11</v>
      </c>
      <c r="G1515" s="7" t="s">
        <v>23</v>
      </c>
      <c r="H1515">
        <v>29</v>
      </c>
    </row>
    <row r="1516" spans="1:8" x14ac:dyDescent="0.3">
      <c r="A1516" s="11" t="s">
        <v>856</v>
      </c>
      <c r="B1516" s="8">
        <v>26929</v>
      </c>
      <c r="C1516">
        <v>0</v>
      </c>
      <c r="D1516" s="22">
        <v>12852</v>
      </c>
      <c r="E1516" s="7" t="s">
        <v>12</v>
      </c>
      <c r="F1516" s="7" t="s">
        <v>16</v>
      </c>
      <c r="G1516" s="7" t="s">
        <v>23</v>
      </c>
      <c r="H1516">
        <v>49</v>
      </c>
    </row>
    <row r="1517" spans="1:8" x14ac:dyDescent="0.3">
      <c r="A1517" s="13" t="s">
        <v>855</v>
      </c>
      <c r="B1517" s="8">
        <v>23281</v>
      </c>
      <c r="C1517">
        <v>0</v>
      </c>
      <c r="D1517" s="22">
        <v>12857</v>
      </c>
      <c r="E1517" s="7" t="s">
        <v>12</v>
      </c>
      <c r="F1517" s="7" t="s">
        <v>12</v>
      </c>
      <c r="G1517" s="7" t="s">
        <v>300</v>
      </c>
      <c r="H1517">
        <v>59</v>
      </c>
    </row>
    <row r="1518" spans="1:8" x14ac:dyDescent="0.3">
      <c r="A1518" s="11" t="s">
        <v>854</v>
      </c>
      <c r="B1518" s="8">
        <v>30900</v>
      </c>
      <c r="C1518">
        <v>3</v>
      </c>
      <c r="D1518" s="22">
        <v>12870</v>
      </c>
      <c r="E1518" s="7" t="s">
        <v>12</v>
      </c>
      <c r="F1518" s="7" t="s">
        <v>12</v>
      </c>
      <c r="G1518" s="7" t="s">
        <v>23</v>
      </c>
      <c r="H1518">
        <v>38</v>
      </c>
    </row>
    <row r="1519" spans="1:8" x14ac:dyDescent="0.3">
      <c r="A1519" s="13" t="s">
        <v>853</v>
      </c>
      <c r="B1519" s="8">
        <v>38177</v>
      </c>
      <c r="C1519">
        <v>0</v>
      </c>
      <c r="D1519" s="22">
        <v>12890</v>
      </c>
      <c r="E1519" s="7" t="s">
        <v>12</v>
      </c>
      <c r="F1519" s="7" t="s">
        <v>16</v>
      </c>
      <c r="G1519" s="7" t="s">
        <v>166</v>
      </c>
      <c r="H1519">
        <v>18</v>
      </c>
    </row>
    <row r="1520" spans="1:8" x14ac:dyDescent="0.3">
      <c r="A1520" s="11" t="s">
        <v>852</v>
      </c>
      <c r="B1520" s="8">
        <v>23239</v>
      </c>
      <c r="C1520">
        <v>1</v>
      </c>
      <c r="D1520" s="22">
        <v>12914</v>
      </c>
      <c r="E1520" s="7" t="s">
        <v>12</v>
      </c>
      <c r="F1520" s="7" t="s">
        <v>11</v>
      </c>
      <c r="G1520" s="7" t="s">
        <v>168</v>
      </c>
      <c r="H1520">
        <v>59</v>
      </c>
    </row>
    <row r="1521" spans="1:8" x14ac:dyDescent="0.3">
      <c r="A1521" s="13" t="s">
        <v>851</v>
      </c>
      <c r="B1521" s="8">
        <v>23255</v>
      </c>
      <c r="C1521">
        <v>2</v>
      </c>
      <c r="D1521" s="22">
        <v>12926</v>
      </c>
      <c r="E1521" s="7" t="s">
        <v>12</v>
      </c>
      <c r="F1521" s="7" t="s">
        <v>11</v>
      </c>
      <c r="G1521" s="7" t="s">
        <v>13</v>
      </c>
      <c r="H1521">
        <v>59</v>
      </c>
    </row>
    <row r="1522" spans="1:8" x14ac:dyDescent="0.3">
      <c r="A1522" s="11" t="s">
        <v>850</v>
      </c>
      <c r="B1522" s="8">
        <v>23237</v>
      </c>
      <c r="C1522">
        <v>2</v>
      </c>
      <c r="D1522" s="22">
        <v>12929</v>
      </c>
      <c r="E1522" s="7" t="s">
        <v>12</v>
      </c>
      <c r="F1522" s="7" t="s">
        <v>11</v>
      </c>
      <c r="G1522" s="7" t="s">
        <v>13</v>
      </c>
      <c r="H1522">
        <v>59</v>
      </c>
    </row>
    <row r="1523" spans="1:8" x14ac:dyDescent="0.3">
      <c r="A1523" s="13" t="s">
        <v>849</v>
      </c>
      <c r="B1523" s="8">
        <v>24463</v>
      </c>
      <c r="C1523">
        <v>4</v>
      </c>
      <c r="D1523" s="22">
        <v>12949</v>
      </c>
      <c r="E1523" s="7" t="s">
        <v>12</v>
      </c>
      <c r="F1523" s="7" t="s">
        <v>12</v>
      </c>
      <c r="G1523" s="7" t="s">
        <v>13</v>
      </c>
      <c r="H1523">
        <v>56</v>
      </c>
    </row>
    <row r="1524" spans="1:8" x14ac:dyDescent="0.3">
      <c r="A1524" s="11" t="s">
        <v>848</v>
      </c>
      <c r="B1524" s="8">
        <v>22513</v>
      </c>
      <c r="C1524">
        <v>0</v>
      </c>
      <c r="D1524" s="22">
        <v>12950</v>
      </c>
      <c r="E1524" s="7" t="s">
        <v>12</v>
      </c>
      <c r="F1524" s="7" t="s">
        <v>16</v>
      </c>
      <c r="G1524" s="7" t="s">
        <v>23</v>
      </c>
      <c r="H1524">
        <v>61</v>
      </c>
    </row>
    <row r="1525" spans="1:8" x14ac:dyDescent="0.3">
      <c r="A1525" s="13" t="s">
        <v>847</v>
      </c>
      <c r="B1525" s="8">
        <v>22224</v>
      </c>
      <c r="C1525">
        <v>0</v>
      </c>
      <c r="D1525" s="22">
        <v>12957</v>
      </c>
      <c r="E1525" s="7" t="s">
        <v>12</v>
      </c>
      <c r="F1525" s="7" t="s">
        <v>16</v>
      </c>
      <c r="G1525" s="7" t="s">
        <v>42</v>
      </c>
      <c r="H1525">
        <v>62</v>
      </c>
    </row>
    <row r="1526" spans="1:8" x14ac:dyDescent="0.3">
      <c r="A1526" s="11" t="s">
        <v>846</v>
      </c>
      <c r="B1526" s="8">
        <v>22089</v>
      </c>
      <c r="C1526">
        <v>0</v>
      </c>
      <c r="D1526" s="22">
        <v>12979</v>
      </c>
      <c r="E1526" s="7" t="s">
        <v>12</v>
      </c>
      <c r="F1526" s="7" t="s">
        <v>16</v>
      </c>
      <c r="G1526" s="7" t="s">
        <v>42</v>
      </c>
      <c r="H1526">
        <v>62</v>
      </c>
    </row>
    <row r="1527" spans="1:8" x14ac:dyDescent="0.3">
      <c r="A1527" s="13" t="s">
        <v>845</v>
      </c>
      <c r="B1527" s="8">
        <v>22182</v>
      </c>
      <c r="C1527">
        <v>0</v>
      </c>
      <c r="D1527" s="22">
        <v>12981</v>
      </c>
      <c r="E1527" s="7" t="s">
        <v>12</v>
      </c>
      <c r="F1527" s="7" t="s">
        <v>12</v>
      </c>
      <c r="G1527" s="7" t="s">
        <v>13</v>
      </c>
      <c r="H1527">
        <v>62</v>
      </c>
    </row>
    <row r="1528" spans="1:8" x14ac:dyDescent="0.3">
      <c r="A1528" s="11" t="s">
        <v>844</v>
      </c>
      <c r="B1528" s="8">
        <v>22248</v>
      </c>
      <c r="C1528">
        <v>0</v>
      </c>
      <c r="D1528" s="22">
        <v>12983</v>
      </c>
      <c r="E1528" s="7" t="s">
        <v>12</v>
      </c>
      <c r="F1528" s="7" t="s">
        <v>16</v>
      </c>
      <c r="G1528" s="7" t="s">
        <v>13</v>
      </c>
      <c r="H1528">
        <v>62</v>
      </c>
    </row>
    <row r="1529" spans="1:8" x14ac:dyDescent="0.3">
      <c r="A1529" s="13" t="s">
        <v>843</v>
      </c>
      <c r="B1529" s="8">
        <v>29186</v>
      </c>
      <c r="C1529">
        <v>2</v>
      </c>
      <c r="D1529" s="22">
        <v>12994</v>
      </c>
      <c r="E1529" s="7" t="s">
        <v>12</v>
      </c>
      <c r="F1529" s="7" t="s">
        <v>11</v>
      </c>
      <c r="G1529" s="7" t="s">
        <v>535</v>
      </c>
      <c r="H1529">
        <v>43</v>
      </c>
    </row>
    <row r="1530" spans="1:8" x14ac:dyDescent="0.3">
      <c r="A1530" s="11" t="s">
        <v>842</v>
      </c>
      <c r="B1530" s="8">
        <v>29889</v>
      </c>
      <c r="C1530">
        <v>1</v>
      </c>
      <c r="D1530" s="22">
        <v>13003</v>
      </c>
      <c r="E1530" s="7" t="s">
        <v>12</v>
      </c>
      <c r="F1530" s="7" t="s">
        <v>16</v>
      </c>
      <c r="G1530" s="7" t="s">
        <v>23</v>
      </c>
      <c r="H1530">
        <v>41</v>
      </c>
    </row>
    <row r="1531" spans="1:8" x14ac:dyDescent="0.3">
      <c r="A1531" s="13" t="s">
        <v>841</v>
      </c>
      <c r="B1531" s="8">
        <v>22821</v>
      </c>
      <c r="C1531">
        <v>0</v>
      </c>
      <c r="D1531" s="22">
        <v>13005</v>
      </c>
      <c r="E1531" s="7" t="s">
        <v>12</v>
      </c>
      <c r="F1531" s="7" t="s">
        <v>16</v>
      </c>
      <c r="G1531" s="7" t="s">
        <v>23</v>
      </c>
      <c r="H1531">
        <v>60</v>
      </c>
    </row>
    <row r="1532" spans="1:8" x14ac:dyDescent="0.3">
      <c r="A1532" s="11" t="s">
        <v>840</v>
      </c>
      <c r="B1532" s="8">
        <v>25550</v>
      </c>
      <c r="C1532">
        <v>0</v>
      </c>
      <c r="D1532" s="22">
        <v>13008</v>
      </c>
      <c r="E1532" s="7" t="s">
        <v>12</v>
      </c>
      <c r="F1532" s="7" t="s">
        <v>12</v>
      </c>
      <c r="G1532" s="7" t="s">
        <v>23</v>
      </c>
      <c r="H1532">
        <v>53</v>
      </c>
    </row>
    <row r="1533" spans="1:8" x14ac:dyDescent="0.3">
      <c r="A1533" s="13" t="s">
        <v>839</v>
      </c>
      <c r="B1533" s="8">
        <v>26569</v>
      </c>
      <c r="C1533">
        <v>0</v>
      </c>
      <c r="D1533" s="22">
        <v>13011</v>
      </c>
      <c r="E1533" s="7" t="s">
        <v>12</v>
      </c>
      <c r="F1533" s="7" t="s">
        <v>11</v>
      </c>
      <c r="G1533" s="7" t="s">
        <v>23</v>
      </c>
      <c r="H1533">
        <v>50</v>
      </c>
    </row>
    <row r="1534" spans="1:8" x14ac:dyDescent="0.3">
      <c r="A1534" s="11" t="s">
        <v>838</v>
      </c>
      <c r="B1534" s="8">
        <v>22847</v>
      </c>
      <c r="C1534">
        <v>0</v>
      </c>
      <c r="D1534" s="22">
        <v>13012</v>
      </c>
      <c r="E1534" s="7" t="s">
        <v>12</v>
      </c>
      <c r="F1534" s="7" t="s">
        <v>16</v>
      </c>
      <c r="G1534" s="7" t="s">
        <v>23</v>
      </c>
      <c r="H1534">
        <v>60</v>
      </c>
    </row>
    <row r="1535" spans="1:8" x14ac:dyDescent="0.3">
      <c r="A1535" s="13" t="s">
        <v>837</v>
      </c>
      <c r="B1535" s="8">
        <v>23643</v>
      </c>
      <c r="C1535">
        <v>1</v>
      </c>
      <c r="D1535" s="22">
        <v>13019</v>
      </c>
      <c r="E1535" s="7" t="s">
        <v>12</v>
      </c>
      <c r="F1535" s="7" t="s">
        <v>16</v>
      </c>
      <c r="G1535" s="7" t="s">
        <v>247</v>
      </c>
      <c r="H1535">
        <v>58</v>
      </c>
    </row>
    <row r="1536" spans="1:8" x14ac:dyDescent="0.3">
      <c r="A1536" s="11" t="s">
        <v>836</v>
      </c>
      <c r="B1536" s="8">
        <v>24050</v>
      </c>
      <c r="C1536">
        <v>0</v>
      </c>
      <c r="D1536" s="22">
        <v>13024</v>
      </c>
      <c r="E1536" s="7" t="s">
        <v>12</v>
      </c>
      <c r="F1536" s="7" t="s">
        <v>11</v>
      </c>
      <c r="G1536" s="7" t="s">
        <v>200</v>
      </c>
      <c r="H1536">
        <v>57</v>
      </c>
    </row>
    <row r="1537" spans="1:8" x14ac:dyDescent="0.3">
      <c r="A1537" s="13" t="s">
        <v>835</v>
      </c>
      <c r="B1537" s="8">
        <v>22594</v>
      </c>
      <c r="C1537">
        <v>0</v>
      </c>
      <c r="D1537" s="22">
        <v>13042</v>
      </c>
      <c r="E1537" s="7" t="s">
        <v>12</v>
      </c>
      <c r="F1537" s="7" t="s">
        <v>16</v>
      </c>
      <c r="G1537" s="7" t="s">
        <v>42</v>
      </c>
      <c r="H1537">
        <v>61</v>
      </c>
    </row>
    <row r="1538" spans="1:8" x14ac:dyDescent="0.3">
      <c r="A1538" s="11" t="s">
        <v>834</v>
      </c>
      <c r="B1538" s="8">
        <v>25469</v>
      </c>
      <c r="C1538">
        <v>0</v>
      </c>
      <c r="D1538" s="22">
        <v>13044</v>
      </c>
      <c r="E1538" s="7" t="s">
        <v>12</v>
      </c>
      <c r="F1538" s="7" t="s">
        <v>16</v>
      </c>
      <c r="G1538" s="7" t="s">
        <v>23</v>
      </c>
      <c r="H1538">
        <v>53</v>
      </c>
    </row>
    <row r="1539" spans="1:8" x14ac:dyDescent="0.3">
      <c r="A1539" s="13" t="s">
        <v>833</v>
      </c>
      <c r="B1539" s="8">
        <v>24690</v>
      </c>
      <c r="C1539">
        <v>3</v>
      </c>
      <c r="D1539" s="22">
        <v>13047</v>
      </c>
      <c r="E1539" s="7" t="s">
        <v>12</v>
      </c>
      <c r="F1539" s="7" t="s">
        <v>12</v>
      </c>
      <c r="G1539" s="7" t="s">
        <v>247</v>
      </c>
      <c r="H1539">
        <v>55</v>
      </c>
    </row>
    <row r="1540" spans="1:8" x14ac:dyDescent="0.3">
      <c r="A1540" s="11" t="s">
        <v>832</v>
      </c>
      <c r="B1540" s="8">
        <v>31346</v>
      </c>
      <c r="C1540">
        <v>3</v>
      </c>
      <c r="D1540" s="22">
        <v>13051</v>
      </c>
      <c r="E1540" s="7" t="s">
        <v>12</v>
      </c>
      <c r="F1540" s="7" t="s">
        <v>16</v>
      </c>
      <c r="G1540" s="7" t="s">
        <v>535</v>
      </c>
      <c r="H1540">
        <v>37</v>
      </c>
    </row>
    <row r="1541" spans="1:8" x14ac:dyDescent="0.3">
      <c r="A1541" s="13" t="s">
        <v>831</v>
      </c>
      <c r="B1541" s="8">
        <v>22591</v>
      </c>
      <c r="C1541">
        <v>0</v>
      </c>
      <c r="D1541" s="22">
        <v>13064</v>
      </c>
      <c r="E1541" s="7" t="s">
        <v>12</v>
      </c>
      <c r="F1541" s="7" t="s">
        <v>11</v>
      </c>
      <c r="G1541" s="7" t="s">
        <v>42</v>
      </c>
      <c r="H1541">
        <v>61</v>
      </c>
    </row>
    <row r="1542" spans="1:8" x14ac:dyDescent="0.3">
      <c r="A1542" s="11" t="s">
        <v>830</v>
      </c>
      <c r="B1542" s="8">
        <v>28688</v>
      </c>
      <c r="C1542">
        <v>2</v>
      </c>
      <c r="D1542" s="22">
        <v>13102</v>
      </c>
      <c r="E1542" s="7" t="s">
        <v>12</v>
      </c>
      <c r="F1542" s="7" t="s">
        <v>11</v>
      </c>
      <c r="G1542" s="7" t="s">
        <v>535</v>
      </c>
      <c r="H1542">
        <v>44</v>
      </c>
    </row>
    <row r="1543" spans="1:8" x14ac:dyDescent="0.3">
      <c r="A1543" s="13" t="s">
        <v>829</v>
      </c>
      <c r="B1543" s="8">
        <v>26236</v>
      </c>
      <c r="C1543">
        <v>0</v>
      </c>
      <c r="D1543" s="22">
        <v>13111</v>
      </c>
      <c r="E1543" s="7" t="s">
        <v>12</v>
      </c>
      <c r="F1543" s="7" t="s">
        <v>11</v>
      </c>
      <c r="G1543" s="7" t="s">
        <v>42</v>
      </c>
      <c r="H1543">
        <v>51</v>
      </c>
    </row>
    <row r="1544" spans="1:8" x14ac:dyDescent="0.3">
      <c r="A1544" s="11" t="s">
        <v>828</v>
      </c>
      <c r="B1544" s="8">
        <v>22860</v>
      </c>
      <c r="C1544">
        <v>1</v>
      </c>
      <c r="D1544" s="22">
        <v>13113</v>
      </c>
      <c r="E1544" s="7" t="s">
        <v>12</v>
      </c>
      <c r="F1544" s="7" t="s">
        <v>12</v>
      </c>
      <c r="G1544" s="7" t="s">
        <v>23</v>
      </c>
      <c r="H1544">
        <v>60</v>
      </c>
    </row>
    <row r="1545" spans="1:8" x14ac:dyDescent="0.3">
      <c r="A1545" s="13" t="s">
        <v>827</v>
      </c>
      <c r="B1545" s="8">
        <v>33828</v>
      </c>
      <c r="C1545">
        <v>0</v>
      </c>
      <c r="D1545" s="22">
        <v>13114</v>
      </c>
      <c r="E1545" s="7" t="s">
        <v>12</v>
      </c>
      <c r="F1545" s="7" t="s">
        <v>11</v>
      </c>
      <c r="G1545" s="7" t="s">
        <v>535</v>
      </c>
      <c r="H1545">
        <v>30</v>
      </c>
    </row>
    <row r="1546" spans="1:8" x14ac:dyDescent="0.3">
      <c r="A1546" s="11" t="s">
        <v>826</v>
      </c>
      <c r="B1546" s="8">
        <v>23268</v>
      </c>
      <c r="C1546">
        <v>0</v>
      </c>
      <c r="D1546" s="22">
        <v>13117</v>
      </c>
      <c r="E1546" s="7" t="s">
        <v>12</v>
      </c>
      <c r="F1546" s="7" t="s">
        <v>16</v>
      </c>
      <c r="G1546" s="7" t="s">
        <v>23</v>
      </c>
      <c r="H1546">
        <v>59</v>
      </c>
    </row>
    <row r="1547" spans="1:8" x14ac:dyDescent="0.3">
      <c r="A1547" s="13" t="s">
        <v>825</v>
      </c>
      <c r="B1547" s="8">
        <v>36388</v>
      </c>
      <c r="C1547">
        <v>0</v>
      </c>
      <c r="D1547" s="22">
        <v>13127</v>
      </c>
      <c r="E1547" s="7" t="s">
        <v>12</v>
      </c>
      <c r="F1547" s="7" t="s">
        <v>12</v>
      </c>
      <c r="G1547" s="7" t="s">
        <v>42</v>
      </c>
      <c r="H1547">
        <v>23</v>
      </c>
    </row>
    <row r="1548" spans="1:8" x14ac:dyDescent="0.3">
      <c r="A1548" s="11" t="s">
        <v>824</v>
      </c>
      <c r="B1548" s="8">
        <v>22531</v>
      </c>
      <c r="C1548">
        <v>0</v>
      </c>
      <c r="D1548" s="22">
        <v>13130</v>
      </c>
      <c r="E1548" s="7" t="s">
        <v>12</v>
      </c>
      <c r="F1548" s="7" t="s">
        <v>11</v>
      </c>
      <c r="G1548" s="7" t="s">
        <v>356</v>
      </c>
      <c r="H1548">
        <v>61</v>
      </c>
    </row>
    <row r="1549" spans="1:8" x14ac:dyDescent="0.3">
      <c r="A1549" s="13" t="s">
        <v>823</v>
      </c>
      <c r="B1549" s="8">
        <v>22621</v>
      </c>
      <c r="C1549">
        <v>0</v>
      </c>
      <c r="D1549" s="22">
        <v>13143</v>
      </c>
      <c r="E1549" s="7" t="s">
        <v>12</v>
      </c>
      <c r="F1549" s="7" t="s">
        <v>11</v>
      </c>
      <c r="G1549" s="7" t="s">
        <v>516</v>
      </c>
      <c r="H1549">
        <v>61</v>
      </c>
    </row>
    <row r="1550" spans="1:8" x14ac:dyDescent="0.3">
      <c r="A1550" s="11" t="s">
        <v>822</v>
      </c>
      <c r="B1550" s="8">
        <v>22621</v>
      </c>
      <c r="C1550">
        <v>0</v>
      </c>
      <c r="D1550" s="22">
        <v>13144</v>
      </c>
      <c r="E1550" s="7" t="s">
        <v>12</v>
      </c>
      <c r="F1550" s="7" t="s">
        <v>11</v>
      </c>
      <c r="G1550" s="7" t="s">
        <v>168</v>
      </c>
      <c r="H1550">
        <v>61</v>
      </c>
    </row>
    <row r="1551" spans="1:8" x14ac:dyDescent="0.3">
      <c r="A1551" s="13" t="s">
        <v>821</v>
      </c>
      <c r="B1551" s="8">
        <v>22863</v>
      </c>
      <c r="C1551">
        <v>0</v>
      </c>
      <c r="D1551" s="22">
        <v>13204</v>
      </c>
      <c r="E1551" s="7" t="s">
        <v>12</v>
      </c>
      <c r="F1551" s="7" t="s">
        <v>16</v>
      </c>
      <c r="G1551" s="7" t="s">
        <v>247</v>
      </c>
      <c r="H1551">
        <v>60</v>
      </c>
    </row>
    <row r="1552" spans="1:8" x14ac:dyDescent="0.3">
      <c r="A1552" s="11" t="s">
        <v>820</v>
      </c>
      <c r="B1552" s="8">
        <v>30239</v>
      </c>
      <c r="C1552">
        <v>3</v>
      </c>
      <c r="D1552" s="22">
        <v>13214</v>
      </c>
      <c r="E1552" s="7" t="s">
        <v>12</v>
      </c>
      <c r="F1552" s="7" t="s">
        <v>11</v>
      </c>
      <c r="G1552" s="7" t="s">
        <v>23</v>
      </c>
      <c r="H1552">
        <v>40</v>
      </c>
    </row>
    <row r="1553" spans="1:8" x14ac:dyDescent="0.3">
      <c r="A1553" s="13" t="s">
        <v>819</v>
      </c>
      <c r="B1553" s="8">
        <v>22987</v>
      </c>
      <c r="C1553">
        <v>0</v>
      </c>
      <c r="D1553" s="22">
        <v>13217</v>
      </c>
      <c r="E1553" s="7" t="s">
        <v>12</v>
      </c>
      <c r="F1553" s="7" t="s">
        <v>16</v>
      </c>
      <c r="G1553" s="7" t="s">
        <v>247</v>
      </c>
      <c r="H1553">
        <v>60</v>
      </c>
    </row>
    <row r="1554" spans="1:8" x14ac:dyDescent="0.3">
      <c r="A1554" s="11" t="s">
        <v>818</v>
      </c>
      <c r="B1554" s="8">
        <v>24059</v>
      </c>
      <c r="C1554">
        <v>2</v>
      </c>
      <c r="D1554" s="22">
        <v>13224</v>
      </c>
      <c r="E1554" s="7" t="s">
        <v>12</v>
      </c>
      <c r="F1554" s="7" t="s">
        <v>12</v>
      </c>
      <c r="G1554" s="7" t="s">
        <v>247</v>
      </c>
      <c r="H1554">
        <v>57</v>
      </c>
    </row>
    <row r="1555" spans="1:8" x14ac:dyDescent="0.3">
      <c r="A1555" s="13" t="s">
        <v>817</v>
      </c>
      <c r="B1555" s="8">
        <v>22974</v>
      </c>
      <c r="C1555">
        <v>1</v>
      </c>
      <c r="D1555" s="22">
        <v>13225</v>
      </c>
      <c r="E1555" s="7" t="s">
        <v>12</v>
      </c>
      <c r="F1555" s="7" t="s">
        <v>11</v>
      </c>
      <c r="G1555" s="7" t="s">
        <v>42</v>
      </c>
      <c r="H1555">
        <v>60</v>
      </c>
    </row>
    <row r="1556" spans="1:8" x14ac:dyDescent="0.3">
      <c r="A1556" s="11" t="s">
        <v>816</v>
      </c>
      <c r="B1556" s="8">
        <v>22930</v>
      </c>
      <c r="C1556">
        <v>0</v>
      </c>
      <c r="D1556" s="22">
        <v>13229</v>
      </c>
      <c r="E1556" s="7" t="s">
        <v>12</v>
      </c>
      <c r="F1556" s="7" t="s">
        <v>12</v>
      </c>
      <c r="G1556" s="7" t="s">
        <v>249</v>
      </c>
      <c r="H1556">
        <v>60</v>
      </c>
    </row>
    <row r="1557" spans="1:8" x14ac:dyDescent="0.3">
      <c r="A1557" s="13" t="s">
        <v>815</v>
      </c>
      <c r="B1557" s="8">
        <v>34516</v>
      </c>
      <c r="C1557">
        <v>0</v>
      </c>
      <c r="D1557" s="22">
        <v>13293</v>
      </c>
      <c r="E1557" s="7" t="s">
        <v>12</v>
      </c>
      <c r="F1557" s="7" t="s">
        <v>12</v>
      </c>
      <c r="G1557" s="7" t="s">
        <v>23</v>
      </c>
      <c r="H1557">
        <v>28</v>
      </c>
    </row>
    <row r="1558" spans="1:8" x14ac:dyDescent="0.3">
      <c r="A1558" s="11" t="s">
        <v>814</v>
      </c>
      <c r="B1558" s="8">
        <v>27995</v>
      </c>
      <c r="C1558">
        <v>2</v>
      </c>
      <c r="D1558" s="22">
        <v>13334</v>
      </c>
      <c r="E1558" s="7" t="s">
        <v>12</v>
      </c>
      <c r="F1558" s="7" t="s">
        <v>11</v>
      </c>
      <c r="G1558" s="7" t="s">
        <v>23</v>
      </c>
      <c r="H1558">
        <v>46</v>
      </c>
    </row>
    <row r="1559" spans="1:8" x14ac:dyDescent="0.3">
      <c r="A1559" s="13" t="s">
        <v>813</v>
      </c>
      <c r="B1559" s="8">
        <v>22231</v>
      </c>
      <c r="C1559">
        <v>0</v>
      </c>
      <c r="D1559" s="22">
        <v>13352</v>
      </c>
      <c r="E1559" s="7" t="s">
        <v>12</v>
      </c>
      <c r="F1559" s="7" t="s">
        <v>16</v>
      </c>
      <c r="G1559" s="7" t="s">
        <v>23</v>
      </c>
      <c r="H1559">
        <v>62</v>
      </c>
    </row>
    <row r="1560" spans="1:8" x14ac:dyDescent="0.3">
      <c r="A1560" s="11" t="s">
        <v>812</v>
      </c>
      <c r="B1560" s="8">
        <v>33148</v>
      </c>
      <c r="C1560">
        <v>3</v>
      </c>
      <c r="D1560" s="22">
        <v>13361</v>
      </c>
      <c r="E1560" s="7" t="s">
        <v>12</v>
      </c>
      <c r="F1560" s="7" t="s">
        <v>16</v>
      </c>
      <c r="G1560" s="7" t="s">
        <v>23</v>
      </c>
      <c r="H1560">
        <v>32</v>
      </c>
    </row>
    <row r="1561" spans="1:8" x14ac:dyDescent="0.3">
      <c r="A1561" s="13" t="s">
        <v>811</v>
      </c>
      <c r="B1561" s="8">
        <v>23644</v>
      </c>
      <c r="C1561">
        <v>0</v>
      </c>
      <c r="D1561" s="22">
        <v>13376</v>
      </c>
      <c r="E1561" s="7" t="s">
        <v>12</v>
      </c>
      <c r="F1561" s="7" t="s">
        <v>11</v>
      </c>
      <c r="G1561" s="7" t="s">
        <v>200</v>
      </c>
      <c r="H1561">
        <v>58</v>
      </c>
    </row>
    <row r="1562" spans="1:8" x14ac:dyDescent="0.3">
      <c r="A1562" s="11" t="s">
        <v>810</v>
      </c>
      <c r="B1562" s="8">
        <v>29128</v>
      </c>
      <c r="C1562">
        <v>2</v>
      </c>
      <c r="D1562" s="22">
        <v>13377</v>
      </c>
      <c r="E1562" s="7" t="s">
        <v>12</v>
      </c>
      <c r="F1562" s="7" t="s">
        <v>12</v>
      </c>
      <c r="G1562" s="7" t="s">
        <v>535</v>
      </c>
      <c r="H1562">
        <v>43</v>
      </c>
    </row>
    <row r="1563" spans="1:8" x14ac:dyDescent="0.3">
      <c r="A1563" s="13" t="s">
        <v>809</v>
      </c>
      <c r="B1563" s="8">
        <v>30839</v>
      </c>
      <c r="C1563">
        <v>3</v>
      </c>
      <c r="D1563" s="22">
        <v>13384</v>
      </c>
      <c r="E1563" s="7" t="s">
        <v>12</v>
      </c>
      <c r="F1563" s="7" t="s">
        <v>11</v>
      </c>
      <c r="G1563" s="7" t="s">
        <v>249</v>
      </c>
      <c r="H1563">
        <v>39</v>
      </c>
    </row>
    <row r="1564" spans="1:8" x14ac:dyDescent="0.3">
      <c r="A1564" s="11" t="s">
        <v>808</v>
      </c>
      <c r="B1564" s="8">
        <v>21893</v>
      </c>
      <c r="C1564">
        <v>0</v>
      </c>
      <c r="D1564" s="22">
        <v>13391</v>
      </c>
      <c r="E1564" s="7" t="s">
        <v>12</v>
      </c>
      <c r="F1564" s="7" t="s">
        <v>12</v>
      </c>
      <c r="G1564" s="7" t="s">
        <v>42</v>
      </c>
      <c r="H1564">
        <v>63</v>
      </c>
    </row>
    <row r="1565" spans="1:8" x14ac:dyDescent="0.3">
      <c r="A1565" s="13" t="s">
        <v>807</v>
      </c>
      <c r="B1565" s="8">
        <v>21879</v>
      </c>
      <c r="C1565">
        <v>0</v>
      </c>
      <c r="D1565" s="22">
        <v>13394</v>
      </c>
      <c r="E1565" s="7" t="s">
        <v>12</v>
      </c>
      <c r="F1565" s="7" t="s">
        <v>16</v>
      </c>
      <c r="G1565" s="7" t="s">
        <v>42</v>
      </c>
      <c r="H1565">
        <v>63</v>
      </c>
    </row>
    <row r="1566" spans="1:8" x14ac:dyDescent="0.3">
      <c r="A1566" s="11" t="s">
        <v>806</v>
      </c>
      <c r="B1566" s="8">
        <v>21904</v>
      </c>
      <c r="C1566">
        <v>0</v>
      </c>
      <c r="D1566" s="22">
        <v>13405</v>
      </c>
      <c r="E1566" s="7" t="s">
        <v>12</v>
      </c>
      <c r="F1566" s="7" t="s">
        <v>12</v>
      </c>
      <c r="G1566" s="7" t="s">
        <v>13</v>
      </c>
      <c r="H1566">
        <v>63</v>
      </c>
    </row>
    <row r="1567" spans="1:8" x14ac:dyDescent="0.3">
      <c r="A1567" s="13" t="s">
        <v>805</v>
      </c>
      <c r="B1567" s="8">
        <v>33957</v>
      </c>
      <c r="C1567">
        <v>0</v>
      </c>
      <c r="D1567" s="22">
        <v>13413</v>
      </c>
      <c r="E1567" s="7" t="s">
        <v>12</v>
      </c>
      <c r="F1567" s="7" t="s">
        <v>12</v>
      </c>
      <c r="G1567" s="7" t="s">
        <v>249</v>
      </c>
      <c r="H1567">
        <v>30</v>
      </c>
    </row>
    <row r="1568" spans="1:8" x14ac:dyDescent="0.3">
      <c r="A1568" s="11" t="s">
        <v>804</v>
      </c>
      <c r="B1568" s="8">
        <v>22484</v>
      </c>
      <c r="C1568">
        <v>0</v>
      </c>
      <c r="D1568" s="22">
        <v>13415</v>
      </c>
      <c r="E1568" s="7" t="s">
        <v>12</v>
      </c>
      <c r="F1568" s="7" t="s">
        <v>11</v>
      </c>
      <c r="G1568" s="7" t="s">
        <v>23</v>
      </c>
      <c r="H1568">
        <v>61</v>
      </c>
    </row>
    <row r="1569" spans="1:8" x14ac:dyDescent="0.3">
      <c r="A1569" s="13" t="s">
        <v>803</v>
      </c>
      <c r="B1569" s="8">
        <v>34502</v>
      </c>
      <c r="C1569">
        <v>0</v>
      </c>
      <c r="D1569" s="22">
        <v>13417</v>
      </c>
      <c r="E1569" s="7" t="s">
        <v>12</v>
      </c>
      <c r="F1569" s="7" t="s">
        <v>12</v>
      </c>
      <c r="G1569" s="7" t="s">
        <v>23</v>
      </c>
      <c r="H1569">
        <v>28</v>
      </c>
    </row>
    <row r="1570" spans="1:8" x14ac:dyDescent="0.3">
      <c r="A1570" s="11" t="s">
        <v>802</v>
      </c>
      <c r="B1570" s="8">
        <v>22588</v>
      </c>
      <c r="C1570">
        <v>0</v>
      </c>
      <c r="D1570" s="22">
        <v>13429</v>
      </c>
      <c r="E1570" s="7" t="s">
        <v>12</v>
      </c>
      <c r="F1570" s="7" t="s">
        <v>12</v>
      </c>
      <c r="G1570" s="7" t="s">
        <v>23</v>
      </c>
      <c r="H1570">
        <v>61</v>
      </c>
    </row>
    <row r="1571" spans="1:8" x14ac:dyDescent="0.3">
      <c r="A1571" s="13" t="s">
        <v>801</v>
      </c>
      <c r="B1571" s="8">
        <v>24425</v>
      </c>
      <c r="C1571">
        <v>3</v>
      </c>
      <c r="D1571" s="22">
        <v>13430</v>
      </c>
      <c r="E1571" s="7" t="s">
        <v>12</v>
      </c>
      <c r="F1571" s="7" t="s">
        <v>12</v>
      </c>
      <c r="G1571" s="7" t="s">
        <v>247</v>
      </c>
      <c r="H1571">
        <v>56</v>
      </c>
    </row>
    <row r="1572" spans="1:8" x14ac:dyDescent="0.3">
      <c r="A1572" s="11" t="s">
        <v>800</v>
      </c>
      <c r="B1572" s="8">
        <v>27574</v>
      </c>
      <c r="C1572">
        <v>1</v>
      </c>
      <c r="D1572" s="22">
        <v>13441</v>
      </c>
      <c r="E1572" s="7" t="s">
        <v>12</v>
      </c>
      <c r="F1572" s="7" t="s">
        <v>11</v>
      </c>
      <c r="G1572" s="7" t="s">
        <v>23</v>
      </c>
      <c r="H1572">
        <v>47</v>
      </c>
    </row>
    <row r="1573" spans="1:8" x14ac:dyDescent="0.3">
      <c r="A1573" s="13" t="s">
        <v>799</v>
      </c>
      <c r="B1573" s="8">
        <v>22141</v>
      </c>
      <c r="C1573">
        <v>0</v>
      </c>
      <c r="D1573" s="22">
        <v>13451</v>
      </c>
      <c r="E1573" s="7" t="s">
        <v>12</v>
      </c>
      <c r="F1573" s="7" t="s">
        <v>16</v>
      </c>
      <c r="G1573" s="7" t="s">
        <v>42</v>
      </c>
      <c r="H1573">
        <v>62</v>
      </c>
    </row>
    <row r="1574" spans="1:8" x14ac:dyDescent="0.3">
      <c r="A1574" s="11" t="s">
        <v>798</v>
      </c>
      <c r="B1574" s="8">
        <v>22108</v>
      </c>
      <c r="C1574">
        <v>0</v>
      </c>
      <c r="D1574" s="22">
        <v>13458</v>
      </c>
      <c r="E1574" s="7" t="s">
        <v>12</v>
      </c>
      <c r="F1574" s="7" t="s">
        <v>16</v>
      </c>
      <c r="G1574" s="7" t="s">
        <v>13</v>
      </c>
      <c r="H1574">
        <v>62</v>
      </c>
    </row>
    <row r="1575" spans="1:8" x14ac:dyDescent="0.3">
      <c r="A1575" s="13" t="s">
        <v>797</v>
      </c>
      <c r="B1575" s="8">
        <v>22266</v>
      </c>
      <c r="C1575">
        <v>0</v>
      </c>
      <c r="D1575" s="22">
        <v>13463</v>
      </c>
      <c r="E1575" s="7" t="s">
        <v>12</v>
      </c>
      <c r="F1575" s="7" t="s">
        <v>11</v>
      </c>
      <c r="G1575" s="7" t="s">
        <v>42</v>
      </c>
      <c r="H1575">
        <v>62</v>
      </c>
    </row>
    <row r="1576" spans="1:8" x14ac:dyDescent="0.3">
      <c r="A1576" s="11" t="s">
        <v>796</v>
      </c>
      <c r="B1576" s="8">
        <v>31278</v>
      </c>
      <c r="C1576">
        <v>3</v>
      </c>
      <c r="D1576" s="22">
        <v>13466</v>
      </c>
      <c r="E1576" s="7" t="s">
        <v>12</v>
      </c>
      <c r="F1576" s="7" t="s">
        <v>16</v>
      </c>
      <c r="G1576" s="7" t="s">
        <v>23</v>
      </c>
      <c r="H1576">
        <v>37</v>
      </c>
    </row>
    <row r="1577" spans="1:8" x14ac:dyDescent="0.3">
      <c r="A1577" s="13" t="s">
        <v>795</v>
      </c>
      <c r="B1577" s="8">
        <v>22125</v>
      </c>
      <c r="C1577">
        <v>0</v>
      </c>
      <c r="D1577" s="22">
        <v>13471</v>
      </c>
      <c r="E1577" s="7" t="s">
        <v>12</v>
      </c>
      <c r="F1577" s="7" t="s">
        <v>11</v>
      </c>
      <c r="G1577" s="7" t="s">
        <v>13</v>
      </c>
      <c r="H1577">
        <v>62</v>
      </c>
    </row>
    <row r="1578" spans="1:8" x14ac:dyDescent="0.3">
      <c r="A1578" s="11" t="s">
        <v>794</v>
      </c>
      <c r="B1578" s="8">
        <v>22121</v>
      </c>
      <c r="C1578">
        <v>0</v>
      </c>
      <c r="D1578" s="22">
        <v>13471</v>
      </c>
      <c r="E1578" s="7" t="s">
        <v>12</v>
      </c>
      <c r="F1578" s="7" t="s">
        <v>12</v>
      </c>
      <c r="G1578" s="7" t="s">
        <v>42</v>
      </c>
      <c r="H1578">
        <v>62</v>
      </c>
    </row>
    <row r="1579" spans="1:8" x14ac:dyDescent="0.3">
      <c r="A1579" s="13" t="s">
        <v>793</v>
      </c>
      <c r="B1579" s="8">
        <v>27613</v>
      </c>
      <c r="C1579">
        <v>1</v>
      </c>
      <c r="D1579" s="22">
        <v>13472</v>
      </c>
      <c r="E1579" s="7" t="s">
        <v>12</v>
      </c>
      <c r="F1579" s="7" t="s">
        <v>11</v>
      </c>
      <c r="G1579" s="7" t="s">
        <v>23</v>
      </c>
      <c r="H1579">
        <v>47</v>
      </c>
    </row>
    <row r="1580" spans="1:8" x14ac:dyDescent="0.3">
      <c r="A1580" s="11" t="s">
        <v>792</v>
      </c>
      <c r="B1580" s="8">
        <v>33115</v>
      </c>
      <c r="C1580">
        <v>3</v>
      </c>
      <c r="D1580" s="22">
        <v>13481</v>
      </c>
      <c r="E1580" s="7" t="s">
        <v>12</v>
      </c>
      <c r="F1580" s="7" t="s">
        <v>11</v>
      </c>
      <c r="G1580" s="7" t="s">
        <v>249</v>
      </c>
      <c r="H1580">
        <v>32</v>
      </c>
    </row>
    <row r="1581" spans="1:8" x14ac:dyDescent="0.3">
      <c r="A1581" s="13" t="s">
        <v>791</v>
      </c>
      <c r="B1581" s="8">
        <v>23298</v>
      </c>
      <c r="C1581">
        <v>0</v>
      </c>
      <c r="D1581" s="22">
        <v>13511</v>
      </c>
      <c r="E1581" s="7" t="s">
        <v>12</v>
      </c>
      <c r="F1581" s="7" t="s">
        <v>16</v>
      </c>
      <c r="G1581" s="7" t="s">
        <v>23</v>
      </c>
      <c r="H1581">
        <v>59</v>
      </c>
    </row>
    <row r="1582" spans="1:8" x14ac:dyDescent="0.3">
      <c r="A1582" s="11" t="s">
        <v>790</v>
      </c>
      <c r="B1582" s="8">
        <v>22108</v>
      </c>
      <c r="C1582">
        <v>0</v>
      </c>
      <c r="D1582" s="22">
        <v>13555</v>
      </c>
      <c r="E1582" s="7" t="s">
        <v>12</v>
      </c>
      <c r="F1582" s="7" t="s">
        <v>12</v>
      </c>
      <c r="G1582" s="7" t="s">
        <v>356</v>
      </c>
      <c r="H1582">
        <v>62</v>
      </c>
    </row>
    <row r="1583" spans="1:8" x14ac:dyDescent="0.3">
      <c r="A1583" s="13" t="s">
        <v>789</v>
      </c>
      <c r="B1583" s="8">
        <v>25034</v>
      </c>
      <c r="C1583">
        <v>0</v>
      </c>
      <c r="D1583" s="22">
        <v>13566</v>
      </c>
      <c r="E1583" s="7" t="s">
        <v>12</v>
      </c>
      <c r="F1583" s="7" t="s">
        <v>12</v>
      </c>
      <c r="G1583" s="7" t="s">
        <v>535</v>
      </c>
      <c r="H1583">
        <v>54</v>
      </c>
    </row>
    <row r="1584" spans="1:8" x14ac:dyDescent="0.3">
      <c r="A1584" s="11" t="s">
        <v>788</v>
      </c>
      <c r="B1584" s="8">
        <v>33830</v>
      </c>
      <c r="C1584">
        <v>0</v>
      </c>
      <c r="D1584" s="22">
        <v>13588</v>
      </c>
      <c r="E1584" s="7" t="s">
        <v>12</v>
      </c>
      <c r="F1584" s="7" t="s">
        <v>16</v>
      </c>
      <c r="G1584" s="7" t="s">
        <v>23</v>
      </c>
      <c r="H1584">
        <v>30</v>
      </c>
    </row>
    <row r="1585" spans="1:8" x14ac:dyDescent="0.3">
      <c r="A1585" s="13" t="s">
        <v>787</v>
      </c>
      <c r="B1585" s="8">
        <v>23630</v>
      </c>
      <c r="C1585">
        <v>2</v>
      </c>
      <c r="D1585" s="22">
        <v>13607</v>
      </c>
      <c r="E1585" s="7" t="s">
        <v>12</v>
      </c>
      <c r="F1585" s="7" t="s">
        <v>16</v>
      </c>
      <c r="G1585" s="7" t="s">
        <v>247</v>
      </c>
      <c r="H1585">
        <v>58</v>
      </c>
    </row>
    <row r="1586" spans="1:8" x14ac:dyDescent="0.3">
      <c r="A1586" s="11" t="s">
        <v>786</v>
      </c>
      <c r="B1586" s="8">
        <v>22603</v>
      </c>
      <c r="C1586">
        <v>0</v>
      </c>
      <c r="D1586" s="22">
        <v>13616</v>
      </c>
      <c r="E1586" s="7" t="s">
        <v>12</v>
      </c>
      <c r="F1586" s="7" t="s">
        <v>12</v>
      </c>
      <c r="G1586" s="7" t="s">
        <v>247</v>
      </c>
      <c r="H1586">
        <v>61</v>
      </c>
    </row>
    <row r="1587" spans="1:8" x14ac:dyDescent="0.3">
      <c r="A1587" s="13" t="s">
        <v>785</v>
      </c>
      <c r="B1587" s="8">
        <v>25410</v>
      </c>
      <c r="C1587">
        <v>0</v>
      </c>
      <c r="D1587" s="22">
        <v>13622</v>
      </c>
      <c r="E1587" s="7" t="s">
        <v>12</v>
      </c>
      <c r="F1587" s="7" t="s">
        <v>12</v>
      </c>
      <c r="G1587" s="7" t="s">
        <v>23</v>
      </c>
      <c r="H1587">
        <v>53</v>
      </c>
    </row>
    <row r="1588" spans="1:8" x14ac:dyDescent="0.3">
      <c r="A1588" s="11" t="s">
        <v>784</v>
      </c>
      <c r="B1588" s="8">
        <v>22639</v>
      </c>
      <c r="C1588">
        <v>0</v>
      </c>
      <c r="D1588" s="22">
        <v>13636</v>
      </c>
      <c r="E1588" s="7" t="s">
        <v>12</v>
      </c>
      <c r="F1588" s="7" t="s">
        <v>12</v>
      </c>
      <c r="G1588" s="7" t="s">
        <v>247</v>
      </c>
      <c r="H1588">
        <v>61</v>
      </c>
    </row>
    <row r="1589" spans="1:8" x14ac:dyDescent="0.3">
      <c r="A1589" s="13" t="s">
        <v>783</v>
      </c>
      <c r="B1589" s="8">
        <v>30883</v>
      </c>
      <c r="C1589">
        <v>3</v>
      </c>
      <c r="D1589" s="22">
        <v>13638</v>
      </c>
      <c r="E1589" s="7" t="s">
        <v>12</v>
      </c>
      <c r="F1589" s="7" t="s">
        <v>12</v>
      </c>
      <c r="G1589" s="7" t="s">
        <v>249</v>
      </c>
      <c r="H1589">
        <v>38</v>
      </c>
    </row>
    <row r="1590" spans="1:8" x14ac:dyDescent="0.3">
      <c r="A1590" s="11" t="s">
        <v>782</v>
      </c>
      <c r="B1590" s="8">
        <v>23227</v>
      </c>
      <c r="C1590">
        <v>0</v>
      </c>
      <c r="D1590" s="22">
        <v>13678</v>
      </c>
      <c r="E1590" s="7" t="s">
        <v>12</v>
      </c>
      <c r="F1590" s="7" t="s">
        <v>11</v>
      </c>
      <c r="G1590" s="7" t="s">
        <v>300</v>
      </c>
      <c r="H1590">
        <v>59</v>
      </c>
    </row>
    <row r="1591" spans="1:8" x14ac:dyDescent="0.3">
      <c r="A1591" s="13" t="s">
        <v>781</v>
      </c>
      <c r="B1591" s="8">
        <v>31304</v>
      </c>
      <c r="C1591">
        <v>3</v>
      </c>
      <c r="D1591" s="22">
        <v>13686</v>
      </c>
      <c r="E1591" s="7" t="s">
        <v>12</v>
      </c>
      <c r="F1591" s="7" t="s">
        <v>16</v>
      </c>
      <c r="G1591" s="7" t="s">
        <v>535</v>
      </c>
      <c r="H1591">
        <v>37</v>
      </c>
    </row>
    <row r="1592" spans="1:8" x14ac:dyDescent="0.3">
      <c r="A1592" s="11" t="s">
        <v>780</v>
      </c>
      <c r="B1592" s="8">
        <v>31740</v>
      </c>
      <c r="C1592">
        <v>3</v>
      </c>
      <c r="D1592" s="22">
        <v>13715</v>
      </c>
      <c r="E1592" s="7" t="s">
        <v>12</v>
      </c>
      <c r="F1592" s="7" t="s">
        <v>11</v>
      </c>
      <c r="G1592" s="7" t="s">
        <v>249</v>
      </c>
      <c r="H1592">
        <v>36</v>
      </c>
    </row>
    <row r="1593" spans="1:8" x14ac:dyDescent="0.3">
      <c r="A1593" s="13" t="s">
        <v>779</v>
      </c>
      <c r="B1593" s="8">
        <v>29800</v>
      </c>
      <c r="C1593">
        <v>1</v>
      </c>
      <c r="D1593" s="22">
        <v>13725</v>
      </c>
      <c r="E1593" s="7" t="s">
        <v>12</v>
      </c>
      <c r="F1593" s="7" t="s">
        <v>11</v>
      </c>
      <c r="G1593" s="7" t="s">
        <v>247</v>
      </c>
      <c r="H1593">
        <v>41</v>
      </c>
    </row>
    <row r="1594" spans="1:8" x14ac:dyDescent="0.3">
      <c r="A1594" s="11" t="s">
        <v>778</v>
      </c>
      <c r="B1594" s="8">
        <v>31288</v>
      </c>
      <c r="C1594">
        <v>3</v>
      </c>
      <c r="D1594" s="22">
        <v>13726</v>
      </c>
      <c r="E1594" s="7" t="s">
        <v>12</v>
      </c>
      <c r="F1594" s="7" t="s">
        <v>12</v>
      </c>
      <c r="G1594" s="7" t="s">
        <v>535</v>
      </c>
      <c r="H1594">
        <v>37</v>
      </c>
    </row>
    <row r="1595" spans="1:8" x14ac:dyDescent="0.3">
      <c r="A1595" s="13" t="s">
        <v>777</v>
      </c>
      <c r="B1595" s="8">
        <v>25499</v>
      </c>
      <c r="C1595">
        <v>0</v>
      </c>
      <c r="D1595" s="22">
        <v>13747</v>
      </c>
      <c r="E1595" s="7" t="s">
        <v>12</v>
      </c>
      <c r="F1595" s="7" t="s">
        <v>11</v>
      </c>
      <c r="G1595" s="7" t="s">
        <v>535</v>
      </c>
      <c r="H1595">
        <v>53</v>
      </c>
    </row>
    <row r="1596" spans="1:8" x14ac:dyDescent="0.3">
      <c r="A1596" s="11" t="s">
        <v>776</v>
      </c>
      <c r="B1596" s="8">
        <v>38184</v>
      </c>
      <c r="C1596">
        <v>0</v>
      </c>
      <c r="D1596" s="22">
        <v>13748</v>
      </c>
      <c r="E1596" s="7" t="s">
        <v>12</v>
      </c>
      <c r="F1596" s="7" t="s">
        <v>11</v>
      </c>
      <c r="G1596" s="7" t="s">
        <v>170</v>
      </c>
      <c r="H1596">
        <v>18</v>
      </c>
    </row>
    <row r="1597" spans="1:8" x14ac:dyDescent="0.3">
      <c r="A1597" s="13" t="s">
        <v>775</v>
      </c>
      <c r="B1597" s="8">
        <v>21768</v>
      </c>
      <c r="C1597">
        <v>0</v>
      </c>
      <c r="D1597" s="22">
        <v>13770</v>
      </c>
      <c r="E1597" s="7" t="s">
        <v>12</v>
      </c>
      <c r="F1597" s="7" t="s">
        <v>16</v>
      </c>
      <c r="G1597" s="7" t="s">
        <v>23</v>
      </c>
      <c r="H1597">
        <v>63</v>
      </c>
    </row>
    <row r="1598" spans="1:8" x14ac:dyDescent="0.3">
      <c r="A1598" s="11" t="s">
        <v>774</v>
      </c>
      <c r="B1598" s="8">
        <v>24421</v>
      </c>
      <c r="C1598">
        <v>0</v>
      </c>
      <c r="D1598" s="22">
        <v>13802</v>
      </c>
      <c r="E1598" s="7" t="s">
        <v>12</v>
      </c>
      <c r="F1598" s="7" t="s">
        <v>12</v>
      </c>
      <c r="G1598" s="7" t="s">
        <v>535</v>
      </c>
      <c r="H1598">
        <v>56</v>
      </c>
    </row>
    <row r="1599" spans="1:8" x14ac:dyDescent="0.3">
      <c r="A1599" s="13" t="s">
        <v>773</v>
      </c>
      <c r="B1599" s="8">
        <v>31754</v>
      </c>
      <c r="C1599">
        <v>3</v>
      </c>
      <c r="D1599" s="22">
        <v>13819</v>
      </c>
      <c r="E1599" s="7" t="s">
        <v>12</v>
      </c>
      <c r="F1599" s="7" t="s">
        <v>11</v>
      </c>
      <c r="G1599" s="7" t="s">
        <v>23</v>
      </c>
      <c r="H1599">
        <v>36</v>
      </c>
    </row>
    <row r="1600" spans="1:8" x14ac:dyDescent="0.3">
      <c r="A1600" s="11" t="s">
        <v>772</v>
      </c>
      <c r="B1600" s="8">
        <v>21514</v>
      </c>
      <c r="C1600">
        <v>0</v>
      </c>
      <c r="D1600" s="22">
        <v>13823</v>
      </c>
      <c r="E1600" s="7" t="s">
        <v>12</v>
      </c>
      <c r="F1600" s="7" t="s">
        <v>12</v>
      </c>
      <c r="G1600" s="7" t="s">
        <v>42</v>
      </c>
      <c r="H1600">
        <v>64</v>
      </c>
    </row>
    <row r="1601" spans="1:8" x14ac:dyDescent="0.3">
      <c r="A1601" s="13" t="s">
        <v>771</v>
      </c>
      <c r="B1601" s="8">
        <v>21529</v>
      </c>
      <c r="C1601">
        <v>0</v>
      </c>
      <c r="D1601" s="22">
        <v>13831</v>
      </c>
      <c r="E1601" s="7" t="s">
        <v>12</v>
      </c>
      <c r="F1601" s="7" t="s">
        <v>16</v>
      </c>
      <c r="G1601" s="7" t="s">
        <v>13</v>
      </c>
      <c r="H1601">
        <v>64</v>
      </c>
    </row>
    <row r="1602" spans="1:8" x14ac:dyDescent="0.3">
      <c r="A1602" s="11" t="s">
        <v>770</v>
      </c>
      <c r="B1602" s="8">
        <v>37779</v>
      </c>
      <c r="C1602">
        <v>0</v>
      </c>
      <c r="D1602" s="22">
        <v>13845</v>
      </c>
      <c r="E1602" s="7" t="s">
        <v>11</v>
      </c>
      <c r="F1602" s="7" t="s">
        <v>16</v>
      </c>
      <c r="G1602" s="7" t="s">
        <v>42</v>
      </c>
      <c r="H1602">
        <v>20</v>
      </c>
    </row>
    <row r="1603" spans="1:8" x14ac:dyDescent="0.3">
      <c r="A1603" s="13" t="s">
        <v>769</v>
      </c>
      <c r="B1603" s="8">
        <v>22118</v>
      </c>
      <c r="C1603">
        <v>0</v>
      </c>
      <c r="D1603" s="22">
        <v>13845</v>
      </c>
      <c r="E1603" s="7" t="s">
        <v>11</v>
      </c>
      <c r="F1603" s="7" t="s">
        <v>11</v>
      </c>
      <c r="G1603" s="7" t="s">
        <v>23</v>
      </c>
      <c r="H1603">
        <v>62</v>
      </c>
    </row>
    <row r="1604" spans="1:8" x14ac:dyDescent="0.3">
      <c r="A1604" s="11" t="s">
        <v>768</v>
      </c>
      <c r="B1604" s="8">
        <v>28843</v>
      </c>
      <c r="C1604">
        <v>2</v>
      </c>
      <c r="D1604" s="22">
        <v>13875</v>
      </c>
      <c r="E1604" s="7" t="s">
        <v>11</v>
      </c>
      <c r="F1604" s="7" t="s">
        <v>16</v>
      </c>
      <c r="G1604" s="7" t="s">
        <v>23</v>
      </c>
      <c r="H1604">
        <v>44</v>
      </c>
    </row>
    <row r="1605" spans="1:8" x14ac:dyDescent="0.3">
      <c r="A1605" s="13" t="s">
        <v>767</v>
      </c>
      <c r="B1605" s="8">
        <v>21828</v>
      </c>
      <c r="C1605">
        <v>0</v>
      </c>
      <c r="D1605" s="22">
        <v>13881</v>
      </c>
      <c r="E1605" s="7" t="s">
        <v>11</v>
      </c>
      <c r="F1605" s="7" t="s">
        <v>11</v>
      </c>
      <c r="G1605" s="7" t="s">
        <v>42</v>
      </c>
      <c r="H1605">
        <v>63</v>
      </c>
    </row>
    <row r="1606" spans="1:8" x14ac:dyDescent="0.3">
      <c r="A1606" s="11" t="s">
        <v>766</v>
      </c>
      <c r="B1606" s="8">
        <v>31315</v>
      </c>
      <c r="C1606">
        <v>3</v>
      </c>
      <c r="D1606" s="22">
        <v>13886</v>
      </c>
      <c r="E1606" s="7" t="s">
        <v>11</v>
      </c>
      <c r="F1606" s="7" t="s">
        <v>11</v>
      </c>
      <c r="G1606" s="7" t="s">
        <v>23</v>
      </c>
      <c r="H1606">
        <v>37</v>
      </c>
    </row>
    <row r="1607" spans="1:8" x14ac:dyDescent="0.3">
      <c r="A1607" s="13" t="s">
        <v>765</v>
      </c>
      <c r="B1607" s="8">
        <v>21913</v>
      </c>
      <c r="C1607">
        <v>0</v>
      </c>
      <c r="D1607" s="22">
        <v>13887</v>
      </c>
      <c r="E1607" s="7" t="s">
        <v>11</v>
      </c>
      <c r="F1607" s="7" t="s">
        <v>12</v>
      </c>
      <c r="G1607" s="7" t="s">
        <v>13</v>
      </c>
      <c r="H1607">
        <v>63</v>
      </c>
    </row>
    <row r="1608" spans="1:8" x14ac:dyDescent="0.3">
      <c r="A1608" s="11" t="s">
        <v>764</v>
      </c>
      <c r="B1608" s="8">
        <v>21738</v>
      </c>
      <c r="C1608">
        <v>0</v>
      </c>
      <c r="D1608" s="22">
        <v>13888</v>
      </c>
      <c r="E1608" s="7" t="s">
        <v>11</v>
      </c>
      <c r="F1608" s="7" t="s">
        <v>11</v>
      </c>
      <c r="G1608" s="7" t="s">
        <v>13</v>
      </c>
      <c r="H1608">
        <v>63</v>
      </c>
    </row>
    <row r="1609" spans="1:8" x14ac:dyDescent="0.3">
      <c r="A1609" s="13" t="s">
        <v>763</v>
      </c>
      <c r="B1609" s="8">
        <v>22854</v>
      </c>
      <c r="C1609">
        <v>3</v>
      </c>
      <c r="D1609" s="22">
        <v>13920</v>
      </c>
      <c r="E1609" s="7" t="s">
        <v>11</v>
      </c>
      <c r="F1609" s="7" t="s">
        <v>11</v>
      </c>
      <c r="G1609" s="7" t="s">
        <v>13</v>
      </c>
      <c r="H1609">
        <v>60</v>
      </c>
    </row>
    <row r="1610" spans="1:8" x14ac:dyDescent="0.3">
      <c r="A1610" s="11" t="s">
        <v>762</v>
      </c>
      <c r="B1610" s="8">
        <v>22085</v>
      </c>
      <c r="C1610">
        <v>1</v>
      </c>
      <c r="D1610" s="22">
        <v>13938</v>
      </c>
      <c r="E1610" s="7" t="s">
        <v>11</v>
      </c>
      <c r="F1610" s="7" t="s">
        <v>16</v>
      </c>
      <c r="G1610" s="7" t="s">
        <v>23</v>
      </c>
      <c r="H1610">
        <v>62</v>
      </c>
    </row>
    <row r="1611" spans="1:8" x14ac:dyDescent="0.3">
      <c r="A1611" s="13" t="s">
        <v>761</v>
      </c>
      <c r="B1611" s="8">
        <v>21791</v>
      </c>
      <c r="C1611">
        <v>0</v>
      </c>
      <c r="D1611" s="22">
        <v>13974</v>
      </c>
      <c r="E1611" s="7" t="s">
        <v>11</v>
      </c>
      <c r="F1611" s="7" t="s">
        <v>11</v>
      </c>
      <c r="G1611" s="7" t="s">
        <v>166</v>
      </c>
      <c r="H1611">
        <v>63</v>
      </c>
    </row>
    <row r="1612" spans="1:8" x14ac:dyDescent="0.3">
      <c r="A1612" s="11" t="s">
        <v>760</v>
      </c>
      <c r="B1612" s="8">
        <v>33067</v>
      </c>
      <c r="C1612">
        <v>3</v>
      </c>
      <c r="D1612" s="22">
        <v>13979</v>
      </c>
      <c r="E1612" s="7" t="s">
        <v>11</v>
      </c>
      <c r="F1612" s="7" t="s">
        <v>16</v>
      </c>
      <c r="G1612" s="7" t="s">
        <v>249</v>
      </c>
      <c r="H1612">
        <v>32</v>
      </c>
    </row>
    <row r="1613" spans="1:8" x14ac:dyDescent="0.3">
      <c r="A1613" s="13" t="s">
        <v>759</v>
      </c>
      <c r="B1613" s="8">
        <v>21799</v>
      </c>
      <c r="C1613">
        <v>0</v>
      </c>
      <c r="D1613" s="22">
        <v>13982</v>
      </c>
      <c r="E1613" s="7" t="s">
        <v>11</v>
      </c>
      <c r="F1613" s="7" t="s">
        <v>16</v>
      </c>
      <c r="G1613" s="7" t="s">
        <v>168</v>
      </c>
      <c r="H1613">
        <v>63</v>
      </c>
    </row>
    <row r="1614" spans="1:8" x14ac:dyDescent="0.3">
      <c r="A1614" s="11" t="s">
        <v>758</v>
      </c>
      <c r="B1614" s="8">
        <v>23368</v>
      </c>
      <c r="C1614">
        <v>3</v>
      </c>
      <c r="D1614" s="22">
        <v>14001</v>
      </c>
      <c r="E1614" s="7" t="s">
        <v>11</v>
      </c>
      <c r="F1614" s="7" t="s">
        <v>16</v>
      </c>
      <c r="G1614" s="7" t="s">
        <v>13</v>
      </c>
      <c r="H1614">
        <v>59</v>
      </c>
    </row>
    <row r="1615" spans="1:8" x14ac:dyDescent="0.3">
      <c r="A1615" s="13" t="s">
        <v>757</v>
      </c>
      <c r="B1615" s="8">
        <v>23198</v>
      </c>
      <c r="C1615">
        <v>3</v>
      </c>
      <c r="D1615" s="22">
        <v>14001</v>
      </c>
      <c r="E1615" s="7" t="s">
        <v>11</v>
      </c>
      <c r="F1615" s="7" t="s">
        <v>11</v>
      </c>
      <c r="G1615" s="7" t="s">
        <v>13</v>
      </c>
      <c r="H1615">
        <v>59</v>
      </c>
    </row>
    <row r="1616" spans="1:8" x14ac:dyDescent="0.3">
      <c r="A1616" s="11" t="s">
        <v>756</v>
      </c>
      <c r="B1616" s="8">
        <v>23200</v>
      </c>
      <c r="C1616">
        <v>3</v>
      </c>
      <c r="D1616" s="22">
        <v>14007</v>
      </c>
      <c r="E1616" s="7" t="s">
        <v>11</v>
      </c>
      <c r="F1616" s="7" t="s">
        <v>12</v>
      </c>
      <c r="G1616" s="7" t="s">
        <v>42</v>
      </c>
      <c r="H1616">
        <v>59</v>
      </c>
    </row>
    <row r="1617" spans="1:8" x14ac:dyDescent="0.3">
      <c r="A1617" s="13" t="s">
        <v>755</v>
      </c>
      <c r="B1617" s="8">
        <v>22228</v>
      </c>
      <c r="C1617">
        <v>0</v>
      </c>
      <c r="D1617" s="22">
        <v>14043</v>
      </c>
      <c r="E1617" s="7" t="s">
        <v>11</v>
      </c>
      <c r="F1617" s="7" t="s">
        <v>12</v>
      </c>
      <c r="G1617" s="7" t="s">
        <v>247</v>
      </c>
      <c r="H1617">
        <v>62</v>
      </c>
    </row>
    <row r="1618" spans="1:8" x14ac:dyDescent="0.3">
      <c r="A1618" s="11" t="s">
        <v>754</v>
      </c>
      <c r="B1618" s="8">
        <v>33493</v>
      </c>
      <c r="C1618">
        <v>3</v>
      </c>
      <c r="D1618" s="22">
        <v>14082</v>
      </c>
      <c r="E1618" s="7" t="s">
        <v>11</v>
      </c>
      <c r="F1618" s="7" t="s">
        <v>12</v>
      </c>
      <c r="G1618" s="7" t="s">
        <v>23</v>
      </c>
      <c r="H1618">
        <v>31</v>
      </c>
    </row>
    <row r="1619" spans="1:8" x14ac:dyDescent="0.3">
      <c r="A1619" s="13" t="s">
        <v>753</v>
      </c>
      <c r="B1619" s="8">
        <v>28029</v>
      </c>
      <c r="C1619">
        <v>2</v>
      </c>
      <c r="D1619" s="22">
        <v>14098</v>
      </c>
      <c r="E1619" s="7" t="s">
        <v>11</v>
      </c>
      <c r="F1619" s="7" t="s">
        <v>12</v>
      </c>
      <c r="G1619" s="7" t="s">
        <v>249</v>
      </c>
      <c r="H1619">
        <v>46</v>
      </c>
    </row>
    <row r="1620" spans="1:8" x14ac:dyDescent="0.3">
      <c r="A1620" s="11" t="s">
        <v>752</v>
      </c>
      <c r="B1620" s="8">
        <v>22446</v>
      </c>
      <c r="C1620">
        <v>2</v>
      </c>
      <c r="D1620" s="22">
        <v>14120</v>
      </c>
      <c r="E1620" s="7" t="s">
        <v>11</v>
      </c>
      <c r="F1620" s="7" t="s">
        <v>16</v>
      </c>
      <c r="G1620" s="7" t="s">
        <v>23</v>
      </c>
      <c r="H1620">
        <v>61</v>
      </c>
    </row>
    <row r="1621" spans="1:8" x14ac:dyDescent="0.3">
      <c r="A1621" s="13" t="s">
        <v>751</v>
      </c>
      <c r="B1621" s="8">
        <v>38174</v>
      </c>
      <c r="C1621">
        <v>0</v>
      </c>
      <c r="D1621" s="22">
        <v>14133</v>
      </c>
      <c r="E1621" s="7" t="s">
        <v>11</v>
      </c>
      <c r="F1621" s="7" t="s">
        <v>12</v>
      </c>
      <c r="G1621" s="7" t="s">
        <v>13</v>
      </c>
      <c r="H1621">
        <v>18</v>
      </c>
    </row>
    <row r="1622" spans="1:8" x14ac:dyDescent="0.3">
      <c r="A1622" s="11" t="s">
        <v>750</v>
      </c>
      <c r="B1622" s="8">
        <v>30870</v>
      </c>
      <c r="C1622">
        <v>3</v>
      </c>
      <c r="D1622" s="22">
        <v>14152</v>
      </c>
      <c r="E1622" s="7" t="s">
        <v>11</v>
      </c>
      <c r="F1622" s="7" t="s">
        <v>16</v>
      </c>
      <c r="G1622" s="7" t="s">
        <v>23</v>
      </c>
      <c r="H1622">
        <v>38</v>
      </c>
    </row>
    <row r="1623" spans="1:8" x14ac:dyDescent="0.3">
      <c r="A1623" s="13" t="s">
        <v>749</v>
      </c>
      <c r="B1623" s="8">
        <v>25197</v>
      </c>
      <c r="C1623">
        <v>0</v>
      </c>
      <c r="D1623" s="22">
        <v>14194</v>
      </c>
      <c r="E1623" s="7" t="s">
        <v>11</v>
      </c>
      <c r="F1623" s="7" t="s">
        <v>16</v>
      </c>
      <c r="G1623" s="7" t="s">
        <v>535</v>
      </c>
      <c r="H1623">
        <v>54</v>
      </c>
    </row>
    <row r="1624" spans="1:8" x14ac:dyDescent="0.3">
      <c r="A1624" s="11" t="s">
        <v>748</v>
      </c>
      <c r="B1624" s="8">
        <v>30637</v>
      </c>
      <c r="C1624">
        <v>3</v>
      </c>
      <c r="D1624" s="22">
        <v>14209</v>
      </c>
      <c r="E1624" s="7" t="s">
        <v>11</v>
      </c>
      <c r="F1624" s="7" t="s">
        <v>16</v>
      </c>
      <c r="G1624" s="7" t="s">
        <v>535</v>
      </c>
      <c r="H1624">
        <v>39</v>
      </c>
    </row>
    <row r="1625" spans="1:8" x14ac:dyDescent="0.3">
      <c r="A1625" s="13" t="s">
        <v>747</v>
      </c>
      <c r="B1625" s="8">
        <v>21449</v>
      </c>
      <c r="C1625">
        <v>0</v>
      </c>
      <c r="D1625" s="22">
        <v>14211</v>
      </c>
      <c r="E1625" s="7" t="s">
        <v>11</v>
      </c>
      <c r="F1625" s="7" t="s">
        <v>11</v>
      </c>
      <c r="G1625" s="7" t="s">
        <v>23</v>
      </c>
      <c r="H1625">
        <v>64</v>
      </c>
    </row>
    <row r="1626" spans="1:8" x14ac:dyDescent="0.3">
      <c r="A1626" s="11" t="s">
        <v>746</v>
      </c>
      <c r="B1626" s="8">
        <v>22549</v>
      </c>
      <c r="C1626">
        <v>2</v>
      </c>
      <c r="D1626" s="22">
        <v>14235</v>
      </c>
      <c r="E1626" s="7" t="s">
        <v>11</v>
      </c>
      <c r="F1626" s="7" t="s">
        <v>16</v>
      </c>
      <c r="G1626" s="7" t="s">
        <v>42</v>
      </c>
      <c r="H1626">
        <v>61</v>
      </c>
    </row>
    <row r="1627" spans="1:8" x14ac:dyDescent="0.3">
      <c r="A1627" s="13" t="s">
        <v>745</v>
      </c>
      <c r="B1627" s="8">
        <v>21833</v>
      </c>
      <c r="C1627">
        <v>0</v>
      </c>
      <c r="D1627" s="22">
        <v>14255</v>
      </c>
      <c r="E1627" s="7" t="s">
        <v>11</v>
      </c>
      <c r="F1627" s="7" t="s">
        <v>16</v>
      </c>
      <c r="G1627" s="7" t="s">
        <v>23</v>
      </c>
      <c r="H1627">
        <v>63</v>
      </c>
    </row>
    <row r="1628" spans="1:8" x14ac:dyDescent="0.3">
      <c r="A1628" s="11" t="s">
        <v>744</v>
      </c>
      <c r="B1628" s="8">
        <v>21862</v>
      </c>
      <c r="C1628">
        <v>0</v>
      </c>
      <c r="D1628" s="22">
        <v>14256</v>
      </c>
      <c r="E1628" s="7" t="s">
        <v>11</v>
      </c>
      <c r="F1628" s="7" t="s">
        <v>12</v>
      </c>
      <c r="G1628" s="7" t="s">
        <v>23</v>
      </c>
      <c r="H1628">
        <v>63</v>
      </c>
    </row>
    <row r="1629" spans="1:8" x14ac:dyDescent="0.3">
      <c r="A1629" s="13" t="s">
        <v>743</v>
      </c>
      <c r="B1629" s="8">
        <v>27389</v>
      </c>
      <c r="C1629">
        <v>0</v>
      </c>
      <c r="D1629" s="22">
        <v>14257</v>
      </c>
      <c r="E1629" s="7" t="s">
        <v>11</v>
      </c>
      <c r="F1629" s="7" t="s">
        <v>11</v>
      </c>
      <c r="G1629" s="7" t="s">
        <v>535</v>
      </c>
      <c r="H1629">
        <v>48</v>
      </c>
    </row>
    <row r="1630" spans="1:8" x14ac:dyDescent="0.3">
      <c r="A1630" s="11" t="s">
        <v>742</v>
      </c>
      <c r="B1630" s="8">
        <v>26493</v>
      </c>
      <c r="C1630">
        <v>0</v>
      </c>
      <c r="D1630" s="22">
        <v>14258</v>
      </c>
      <c r="E1630" s="7" t="s">
        <v>11</v>
      </c>
      <c r="F1630" s="7" t="s">
        <v>11</v>
      </c>
      <c r="G1630" s="7" t="s">
        <v>535</v>
      </c>
      <c r="H1630">
        <v>50</v>
      </c>
    </row>
    <row r="1631" spans="1:8" x14ac:dyDescent="0.3">
      <c r="A1631" s="13" t="s">
        <v>741</v>
      </c>
      <c r="B1631" s="8">
        <v>38236</v>
      </c>
      <c r="C1631">
        <v>0</v>
      </c>
      <c r="D1631" s="22">
        <v>14283</v>
      </c>
      <c r="E1631" s="7" t="s">
        <v>11</v>
      </c>
      <c r="F1631" s="7" t="s">
        <v>11</v>
      </c>
      <c r="G1631" s="7" t="s">
        <v>247</v>
      </c>
      <c r="H1631">
        <v>18</v>
      </c>
    </row>
    <row r="1632" spans="1:8" x14ac:dyDescent="0.3">
      <c r="A1632" s="11" t="s">
        <v>740</v>
      </c>
      <c r="B1632" s="8">
        <v>25187</v>
      </c>
      <c r="C1632">
        <v>0</v>
      </c>
      <c r="D1632" s="22">
        <v>14286</v>
      </c>
      <c r="E1632" s="7" t="s">
        <v>11</v>
      </c>
      <c r="F1632" s="7" t="s">
        <v>12</v>
      </c>
      <c r="G1632" s="7" t="s">
        <v>23</v>
      </c>
      <c r="H1632">
        <v>54</v>
      </c>
    </row>
    <row r="1633" spans="1:8" x14ac:dyDescent="0.3">
      <c r="A1633" s="13" t="s">
        <v>739</v>
      </c>
      <c r="B1633" s="8">
        <v>21473</v>
      </c>
      <c r="C1633">
        <v>0</v>
      </c>
      <c r="D1633" s="22">
        <v>14314</v>
      </c>
      <c r="E1633" s="7" t="s">
        <v>11</v>
      </c>
      <c r="F1633" s="7" t="s">
        <v>12</v>
      </c>
      <c r="G1633" s="7" t="s">
        <v>13</v>
      </c>
      <c r="H1633">
        <v>64</v>
      </c>
    </row>
    <row r="1634" spans="1:8" x14ac:dyDescent="0.3">
      <c r="A1634" s="11" t="s">
        <v>738</v>
      </c>
      <c r="B1634" s="8">
        <v>21376</v>
      </c>
      <c r="C1634">
        <v>0</v>
      </c>
      <c r="D1634" s="22">
        <v>14319</v>
      </c>
      <c r="E1634" s="7" t="s">
        <v>11</v>
      </c>
      <c r="F1634" s="7" t="s">
        <v>11</v>
      </c>
      <c r="G1634" s="7" t="s">
        <v>42</v>
      </c>
      <c r="H1634">
        <v>64</v>
      </c>
    </row>
    <row r="1635" spans="1:8" x14ac:dyDescent="0.3">
      <c r="A1635" s="13" t="s">
        <v>737</v>
      </c>
      <c r="B1635" s="8">
        <v>25472</v>
      </c>
      <c r="C1635">
        <v>0</v>
      </c>
      <c r="D1635" s="22">
        <v>14338</v>
      </c>
      <c r="E1635" s="7" t="s">
        <v>11</v>
      </c>
      <c r="F1635" s="7" t="s">
        <v>12</v>
      </c>
      <c r="G1635" s="7" t="s">
        <v>632</v>
      </c>
      <c r="H1635">
        <v>53</v>
      </c>
    </row>
    <row r="1636" spans="1:8" x14ac:dyDescent="0.3">
      <c r="A1636" s="11" t="s">
        <v>736</v>
      </c>
      <c r="B1636" s="8">
        <v>21908</v>
      </c>
      <c r="C1636">
        <v>1</v>
      </c>
      <c r="D1636" s="22">
        <v>14350</v>
      </c>
      <c r="E1636" s="7" t="s">
        <v>11</v>
      </c>
      <c r="F1636" s="7" t="s">
        <v>11</v>
      </c>
      <c r="G1636" s="7" t="s">
        <v>23</v>
      </c>
      <c r="H1636">
        <v>63</v>
      </c>
    </row>
    <row r="1637" spans="1:8" x14ac:dyDescent="0.3">
      <c r="A1637" s="13" t="s">
        <v>735</v>
      </c>
      <c r="B1637" s="8">
        <v>24755</v>
      </c>
      <c r="C1637">
        <v>0</v>
      </c>
      <c r="D1637" s="22">
        <v>14355</v>
      </c>
      <c r="E1637" s="7" t="s">
        <v>11</v>
      </c>
      <c r="F1637" s="7" t="s">
        <v>16</v>
      </c>
      <c r="G1637" s="7" t="s">
        <v>535</v>
      </c>
      <c r="H1637">
        <v>55</v>
      </c>
    </row>
    <row r="1638" spans="1:8" x14ac:dyDescent="0.3">
      <c r="A1638" s="11" t="s">
        <v>734</v>
      </c>
      <c r="B1638" s="8">
        <v>32463</v>
      </c>
      <c r="C1638">
        <v>1</v>
      </c>
      <c r="D1638" s="22">
        <v>14358</v>
      </c>
      <c r="E1638" s="7" t="s">
        <v>11</v>
      </c>
      <c r="F1638" s="7" t="s">
        <v>11</v>
      </c>
      <c r="G1638" s="7" t="s">
        <v>42</v>
      </c>
      <c r="H1638">
        <v>34</v>
      </c>
    </row>
    <row r="1639" spans="1:8" x14ac:dyDescent="0.3">
      <c r="A1639" s="13" t="s">
        <v>733</v>
      </c>
      <c r="B1639" s="8">
        <v>23208</v>
      </c>
      <c r="C1639">
        <v>3</v>
      </c>
      <c r="D1639" s="22">
        <v>14383</v>
      </c>
      <c r="E1639" s="7" t="s">
        <v>11</v>
      </c>
      <c r="F1639" s="7" t="s">
        <v>11</v>
      </c>
      <c r="G1639" s="7" t="s">
        <v>23</v>
      </c>
      <c r="H1639">
        <v>59</v>
      </c>
    </row>
    <row r="1640" spans="1:8" x14ac:dyDescent="0.3">
      <c r="A1640" s="11" t="s">
        <v>732</v>
      </c>
      <c r="B1640" s="8">
        <v>23915</v>
      </c>
      <c r="C1640">
        <v>4</v>
      </c>
      <c r="D1640" s="22">
        <v>14394</v>
      </c>
      <c r="E1640" s="7" t="s">
        <v>11</v>
      </c>
      <c r="F1640" s="7" t="s">
        <v>12</v>
      </c>
      <c r="G1640" s="7" t="s">
        <v>247</v>
      </c>
      <c r="H1640">
        <v>57</v>
      </c>
    </row>
    <row r="1641" spans="1:8" x14ac:dyDescent="0.3">
      <c r="A1641" s="13" t="s">
        <v>731</v>
      </c>
      <c r="B1641" s="8">
        <v>21442</v>
      </c>
      <c r="C1641">
        <v>0</v>
      </c>
      <c r="D1641" s="22">
        <v>14395</v>
      </c>
      <c r="E1641" s="7" t="s">
        <v>11</v>
      </c>
      <c r="F1641" s="7" t="s">
        <v>16</v>
      </c>
      <c r="G1641" s="7" t="s">
        <v>170</v>
      </c>
      <c r="H1641">
        <v>64</v>
      </c>
    </row>
    <row r="1642" spans="1:8" x14ac:dyDescent="0.3">
      <c r="A1642" s="11" t="s">
        <v>730</v>
      </c>
      <c r="B1642" s="8">
        <v>21395</v>
      </c>
      <c r="C1642">
        <v>0</v>
      </c>
      <c r="D1642" s="22">
        <v>14411</v>
      </c>
      <c r="E1642" s="7" t="s">
        <v>11</v>
      </c>
      <c r="F1642" s="7" t="s">
        <v>11</v>
      </c>
      <c r="G1642" s="7" t="s">
        <v>168</v>
      </c>
      <c r="H1642">
        <v>64</v>
      </c>
    </row>
    <row r="1643" spans="1:8" x14ac:dyDescent="0.3">
      <c r="A1643" s="13" t="s">
        <v>729</v>
      </c>
      <c r="B1643" s="8">
        <v>21448</v>
      </c>
      <c r="C1643">
        <v>1</v>
      </c>
      <c r="D1643" s="22">
        <v>14418</v>
      </c>
      <c r="E1643" s="7" t="s">
        <v>11</v>
      </c>
      <c r="F1643" s="7" t="s">
        <v>12</v>
      </c>
      <c r="G1643" s="7" t="s">
        <v>13</v>
      </c>
      <c r="H1643">
        <v>64</v>
      </c>
    </row>
    <row r="1644" spans="1:8" x14ac:dyDescent="0.3">
      <c r="A1644" s="11" t="s">
        <v>728</v>
      </c>
      <c r="B1644" s="8">
        <v>36382</v>
      </c>
      <c r="C1644">
        <v>2</v>
      </c>
      <c r="D1644" s="22">
        <v>14426</v>
      </c>
      <c r="E1644" s="7" t="s">
        <v>11</v>
      </c>
      <c r="F1644" s="7" t="s">
        <v>16</v>
      </c>
      <c r="G1644" s="7" t="s">
        <v>23</v>
      </c>
      <c r="H1644">
        <v>23</v>
      </c>
    </row>
    <row r="1645" spans="1:8" x14ac:dyDescent="0.3">
      <c r="A1645" s="13" t="s">
        <v>727</v>
      </c>
      <c r="B1645" s="8">
        <v>24699</v>
      </c>
      <c r="C1645">
        <v>0</v>
      </c>
      <c r="D1645" s="22">
        <v>14427</v>
      </c>
      <c r="E1645" s="7" t="s">
        <v>11</v>
      </c>
      <c r="F1645" s="7" t="s">
        <v>11</v>
      </c>
      <c r="G1645" s="7" t="s">
        <v>535</v>
      </c>
      <c r="H1645">
        <v>55</v>
      </c>
    </row>
    <row r="1646" spans="1:8" x14ac:dyDescent="0.3">
      <c r="A1646" s="11" t="s">
        <v>726</v>
      </c>
      <c r="B1646" s="8">
        <v>24780</v>
      </c>
      <c r="C1646">
        <v>0</v>
      </c>
      <c r="D1646" s="22">
        <v>14428</v>
      </c>
      <c r="E1646" s="7" t="s">
        <v>11</v>
      </c>
      <c r="F1646" s="7" t="s">
        <v>11</v>
      </c>
      <c r="G1646" s="7" t="s">
        <v>300</v>
      </c>
      <c r="H1646">
        <v>55</v>
      </c>
    </row>
    <row r="1647" spans="1:8" x14ac:dyDescent="0.3">
      <c r="A1647" s="13" t="s">
        <v>725</v>
      </c>
      <c r="B1647" s="8">
        <v>21730</v>
      </c>
      <c r="C1647">
        <v>0</v>
      </c>
      <c r="D1647" s="22">
        <v>14450</v>
      </c>
      <c r="E1647" s="7" t="s">
        <v>11</v>
      </c>
      <c r="F1647" s="7" t="s">
        <v>16</v>
      </c>
      <c r="G1647" s="7" t="s">
        <v>247</v>
      </c>
      <c r="H1647">
        <v>63</v>
      </c>
    </row>
    <row r="1648" spans="1:8" x14ac:dyDescent="0.3">
      <c r="A1648" s="11" t="s">
        <v>724</v>
      </c>
      <c r="B1648" s="8">
        <v>21765</v>
      </c>
      <c r="C1648">
        <v>0</v>
      </c>
      <c r="D1648" s="22">
        <v>14452</v>
      </c>
      <c r="E1648" s="7" t="s">
        <v>11</v>
      </c>
      <c r="F1648" s="7" t="s">
        <v>12</v>
      </c>
      <c r="G1648" s="7" t="s">
        <v>249</v>
      </c>
      <c r="H1648">
        <v>63</v>
      </c>
    </row>
    <row r="1649" spans="1:8" x14ac:dyDescent="0.3">
      <c r="A1649" s="13" t="s">
        <v>723</v>
      </c>
      <c r="B1649" s="8">
        <v>35379</v>
      </c>
      <c r="C1649">
        <v>2</v>
      </c>
      <c r="D1649" s="22">
        <v>14456</v>
      </c>
      <c r="E1649" s="7" t="s">
        <v>11</v>
      </c>
      <c r="F1649" s="7" t="s">
        <v>12</v>
      </c>
      <c r="G1649" s="7" t="s">
        <v>247</v>
      </c>
      <c r="H1649">
        <v>26</v>
      </c>
    </row>
    <row r="1650" spans="1:8" x14ac:dyDescent="0.3">
      <c r="A1650" s="11" t="s">
        <v>722</v>
      </c>
      <c r="B1650" s="8">
        <v>28091</v>
      </c>
      <c r="C1650">
        <v>2</v>
      </c>
      <c r="D1650" s="22">
        <v>14470</v>
      </c>
      <c r="E1650" s="7" t="s">
        <v>11</v>
      </c>
      <c r="F1650" s="7" t="s">
        <v>12</v>
      </c>
      <c r="G1650" s="7" t="s">
        <v>23</v>
      </c>
      <c r="H1650">
        <v>46</v>
      </c>
    </row>
    <row r="1651" spans="1:8" x14ac:dyDescent="0.3">
      <c r="A1651" s="13" t="s">
        <v>721</v>
      </c>
      <c r="B1651" s="8">
        <v>21874</v>
      </c>
      <c r="C1651">
        <v>1</v>
      </c>
      <c r="D1651" s="22">
        <v>14475</v>
      </c>
      <c r="E1651" s="7" t="s">
        <v>11</v>
      </c>
      <c r="F1651" s="7" t="s">
        <v>11</v>
      </c>
      <c r="G1651" s="7" t="s">
        <v>13</v>
      </c>
      <c r="H1651">
        <v>63</v>
      </c>
    </row>
    <row r="1652" spans="1:8" x14ac:dyDescent="0.3">
      <c r="A1652" s="11" t="s">
        <v>720</v>
      </c>
      <c r="B1652" s="8">
        <v>29148</v>
      </c>
      <c r="C1652">
        <v>5</v>
      </c>
      <c r="D1652" s="22">
        <v>14478</v>
      </c>
      <c r="E1652" s="7" t="s">
        <v>11</v>
      </c>
      <c r="F1652" s="7" t="s">
        <v>11</v>
      </c>
      <c r="G1652" s="7" t="s">
        <v>13</v>
      </c>
      <c r="H1652">
        <v>43</v>
      </c>
    </row>
    <row r="1653" spans="1:8" x14ac:dyDescent="0.3">
      <c r="A1653" s="13" t="s">
        <v>719</v>
      </c>
      <c r="B1653" s="8">
        <v>32711</v>
      </c>
      <c r="C1653">
        <v>3</v>
      </c>
      <c r="D1653" s="22">
        <v>14507</v>
      </c>
      <c r="E1653" s="7" t="s">
        <v>11</v>
      </c>
      <c r="F1653" s="7" t="s">
        <v>12</v>
      </c>
      <c r="G1653" s="7" t="s">
        <v>23</v>
      </c>
      <c r="H1653">
        <v>33</v>
      </c>
    </row>
    <row r="1654" spans="1:8" x14ac:dyDescent="0.3">
      <c r="A1654" s="11" t="s">
        <v>718</v>
      </c>
      <c r="B1654" s="8">
        <v>32703</v>
      </c>
      <c r="C1654">
        <v>3</v>
      </c>
      <c r="D1654" s="22">
        <v>14547</v>
      </c>
      <c r="E1654" s="7" t="s">
        <v>11</v>
      </c>
      <c r="F1654" s="7" t="s">
        <v>12</v>
      </c>
      <c r="G1654" s="7" t="s">
        <v>42</v>
      </c>
      <c r="H1654">
        <v>33</v>
      </c>
    </row>
    <row r="1655" spans="1:8" x14ac:dyDescent="0.3">
      <c r="A1655" s="13" t="s">
        <v>717</v>
      </c>
      <c r="B1655" s="8">
        <v>36050</v>
      </c>
      <c r="C1655">
        <v>0</v>
      </c>
      <c r="D1655" s="22">
        <v>14572</v>
      </c>
      <c r="E1655" s="7" t="s">
        <v>11</v>
      </c>
      <c r="F1655" s="7" t="s">
        <v>16</v>
      </c>
      <c r="G1655" s="7" t="s">
        <v>247</v>
      </c>
      <c r="H1655">
        <v>24</v>
      </c>
    </row>
    <row r="1656" spans="1:8" x14ac:dyDescent="0.3">
      <c r="A1656" s="11" t="s">
        <v>716</v>
      </c>
      <c r="B1656" s="8">
        <v>22983</v>
      </c>
      <c r="C1656">
        <v>0</v>
      </c>
      <c r="D1656" s="22">
        <v>14575</v>
      </c>
      <c r="E1656" s="7" t="s">
        <v>11</v>
      </c>
      <c r="F1656" s="7" t="s">
        <v>16</v>
      </c>
      <c r="G1656" s="7" t="s">
        <v>200</v>
      </c>
      <c r="H1656">
        <v>60</v>
      </c>
    </row>
    <row r="1657" spans="1:8" x14ac:dyDescent="0.3">
      <c r="A1657" s="13" t="s">
        <v>715</v>
      </c>
      <c r="B1657" s="8">
        <v>23298</v>
      </c>
      <c r="C1657">
        <v>3</v>
      </c>
      <c r="D1657" s="22">
        <v>14591</v>
      </c>
      <c r="E1657" s="7" t="s">
        <v>11</v>
      </c>
      <c r="F1657" s="7" t="s">
        <v>16</v>
      </c>
      <c r="G1657" s="7" t="s">
        <v>247</v>
      </c>
      <c r="H1657">
        <v>59</v>
      </c>
    </row>
    <row r="1658" spans="1:8" x14ac:dyDescent="0.3">
      <c r="A1658" s="11" t="s">
        <v>714</v>
      </c>
      <c r="B1658" s="8">
        <v>24671</v>
      </c>
      <c r="C1658">
        <v>0</v>
      </c>
      <c r="D1658" s="22">
        <v>14601</v>
      </c>
      <c r="E1658" s="7" t="s">
        <v>11</v>
      </c>
      <c r="F1658" s="7" t="s">
        <v>12</v>
      </c>
      <c r="G1658" s="7" t="s">
        <v>632</v>
      </c>
      <c r="H1658">
        <v>55</v>
      </c>
    </row>
    <row r="1659" spans="1:8" x14ac:dyDescent="0.3">
      <c r="A1659" s="13" t="s">
        <v>713</v>
      </c>
      <c r="B1659" s="8">
        <v>24054</v>
      </c>
      <c r="C1659">
        <v>0</v>
      </c>
      <c r="D1659" s="22">
        <v>14612</v>
      </c>
      <c r="E1659" s="7" t="s">
        <v>11</v>
      </c>
      <c r="F1659" s="7" t="s">
        <v>12</v>
      </c>
      <c r="G1659" s="7" t="s">
        <v>300</v>
      </c>
      <c r="H1659">
        <v>57</v>
      </c>
    </row>
    <row r="1660" spans="1:8" x14ac:dyDescent="0.3">
      <c r="A1660" s="11" t="s">
        <v>712</v>
      </c>
      <c r="B1660" s="8">
        <v>33471</v>
      </c>
      <c r="C1660">
        <v>3</v>
      </c>
      <c r="D1660" s="22">
        <v>14631</v>
      </c>
      <c r="E1660" s="7" t="s">
        <v>11</v>
      </c>
      <c r="F1660" s="7" t="s">
        <v>12</v>
      </c>
      <c r="G1660" s="7" t="s">
        <v>42</v>
      </c>
      <c r="H1660">
        <v>31</v>
      </c>
    </row>
    <row r="1661" spans="1:8" x14ac:dyDescent="0.3">
      <c r="A1661" s="13" t="s">
        <v>711</v>
      </c>
      <c r="B1661" s="8">
        <v>24716</v>
      </c>
      <c r="C1661">
        <v>0</v>
      </c>
      <c r="D1661" s="22">
        <v>14640</v>
      </c>
      <c r="E1661" s="7" t="s">
        <v>11</v>
      </c>
      <c r="F1661" s="7" t="s">
        <v>12</v>
      </c>
      <c r="G1661" s="7" t="s">
        <v>535</v>
      </c>
      <c r="H1661">
        <v>55</v>
      </c>
    </row>
    <row r="1662" spans="1:8" x14ac:dyDescent="0.3">
      <c r="A1662" s="11" t="s">
        <v>710</v>
      </c>
      <c r="B1662" s="8">
        <v>29903</v>
      </c>
      <c r="C1662">
        <v>1</v>
      </c>
      <c r="D1662" s="22">
        <v>14657</v>
      </c>
      <c r="E1662" s="7" t="s">
        <v>11</v>
      </c>
      <c r="F1662" s="7" t="s">
        <v>16</v>
      </c>
      <c r="G1662" s="7" t="s">
        <v>23</v>
      </c>
      <c r="H1662">
        <v>41</v>
      </c>
    </row>
    <row r="1663" spans="1:8" x14ac:dyDescent="0.3">
      <c r="A1663" s="13" t="s">
        <v>709</v>
      </c>
      <c r="B1663" s="8">
        <v>25496</v>
      </c>
      <c r="C1663">
        <v>0</v>
      </c>
      <c r="D1663" s="22">
        <v>14666</v>
      </c>
      <c r="E1663" s="7" t="s">
        <v>11</v>
      </c>
      <c r="F1663" s="7" t="s">
        <v>16</v>
      </c>
      <c r="G1663" s="7" t="s">
        <v>23</v>
      </c>
      <c r="H1663">
        <v>53</v>
      </c>
    </row>
    <row r="1664" spans="1:8" x14ac:dyDescent="0.3">
      <c r="A1664" s="11" t="s">
        <v>708</v>
      </c>
      <c r="B1664" s="8">
        <v>21389</v>
      </c>
      <c r="C1664">
        <v>0</v>
      </c>
      <c r="D1664" s="22">
        <v>14693</v>
      </c>
      <c r="E1664" s="7" t="s">
        <v>11</v>
      </c>
      <c r="F1664" s="7" t="s">
        <v>16</v>
      </c>
      <c r="G1664" s="7" t="s">
        <v>23</v>
      </c>
      <c r="H1664">
        <v>64</v>
      </c>
    </row>
    <row r="1665" spans="1:8" x14ac:dyDescent="0.3">
      <c r="A1665" s="13" t="s">
        <v>707</v>
      </c>
      <c r="B1665" s="8">
        <v>30198</v>
      </c>
      <c r="C1665">
        <v>3</v>
      </c>
      <c r="D1665" s="22">
        <v>14697</v>
      </c>
      <c r="E1665" s="7" t="s">
        <v>11</v>
      </c>
      <c r="F1665" s="7" t="s">
        <v>11</v>
      </c>
      <c r="G1665" s="7" t="s">
        <v>42</v>
      </c>
      <c r="H1665">
        <v>40</v>
      </c>
    </row>
    <row r="1666" spans="1:8" x14ac:dyDescent="0.3">
      <c r="A1666" s="11" t="s">
        <v>706</v>
      </c>
      <c r="B1666" s="8">
        <v>37523</v>
      </c>
      <c r="C1666">
        <v>0</v>
      </c>
      <c r="D1666" s="22">
        <v>14712</v>
      </c>
      <c r="E1666" s="7" t="s">
        <v>11</v>
      </c>
      <c r="F1666" s="7" t="s">
        <v>11</v>
      </c>
      <c r="G1666" s="7" t="s">
        <v>23</v>
      </c>
      <c r="H1666">
        <v>20</v>
      </c>
    </row>
    <row r="1667" spans="1:8" x14ac:dyDescent="0.3">
      <c r="A1667" s="13" t="s">
        <v>705</v>
      </c>
      <c r="B1667" s="8">
        <v>22856</v>
      </c>
      <c r="C1667">
        <v>0</v>
      </c>
      <c r="D1667" s="22">
        <v>14738</v>
      </c>
      <c r="E1667" s="7" t="s">
        <v>11</v>
      </c>
      <c r="F1667" s="7" t="s">
        <v>12</v>
      </c>
      <c r="G1667" s="7" t="s">
        <v>300</v>
      </c>
      <c r="H1667">
        <v>60</v>
      </c>
    </row>
    <row r="1668" spans="1:8" x14ac:dyDescent="0.3">
      <c r="A1668" s="11" t="s">
        <v>704</v>
      </c>
      <c r="B1668" s="8">
        <v>23950</v>
      </c>
      <c r="C1668">
        <v>0</v>
      </c>
      <c r="D1668" s="22">
        <v>14750</v>
      </c>
      <c r="E1668" s="7" t="s">
        <v>11</v>
      </c>
      <c r="F1668" s="7" t="s">
        <v>11</v>
      </c>
      <c r="G1668" s="7" t="s">
        <v>535</v>
      </c>
      <c r="H1668">
        <v>57</v>
      </c>
    </row>
    <row r="1669" spans="1:8" x14ac:dyDescent="0.3">
      <c r="A1669" s="13" t="s">
        <v>703</v>
      </c>
      <c r="B1669" s="8">
        <v>27738</v>
      </c>
      <c r="C1669">
        <v>1</v>
      </c>
      <c r="D1669" s="22">
        <v>14819</v>
      </c>
      <c r="E1669" s="7" t="s">
        <v>11</v>
      </c>
      <c r="F1669" s="7" t="s">
        <v>12</v>
      </c>
      <c r="G1669" s="7" t="s">
        <v>249</v>
      </c>
      <c r="H1669">
        <v>47</v>
      </c>
    </row>
    <row r="1670" spans="1:8" x14ac:dyDescent="0.3">
      <c r="A1670" s="11" t="s">
        <v>702</v>
      </c>
      <c r="B1670" s="8">
        <v>29146</v>
      </c>
      <c r="C1670">
        <v>2</v>
      </c>
      <c r="D1670" s="22">
        <v>14839</v>
      </c>
      <c r="E1670" s="7" t="s">
        <v>11</v>
      </c>
      <c r="F1670" s="7" t="s">
        <v>12</v>
      </c>
      <c r="G1670" s="7" t="s">
        <v>535</v>
      </c>
      <c r="H1670">
        <v>43</v>
      </c>
    </row>
    <row r="1671" spans="1:8" x14ac:dyDescent="0.3">
      <c r="A1671" s="13" t="s">
        <v>701</v>
      </c>
      <c r="B1671" s="8">
        <v>29742</v>
      </c>
      <c r="C1671">
        <v>1</v>
      </c>
      <c r="D1671" s="22">
        <v>14844</v>
      </c>
      <c r="E1671" s="7" t="s">
        <v>11</v>
      </c>
      <c r="F1671" s="7" t="s">
        <v>12</v>
      </c>
      <c r="G1671" s="7" t="s">
        <v>535</v>
      </c>
      <c r="H1671">
        <v>42</v>
      </c>
    </row>
    <row r="1672" spans="1:8" x14ac:dyDescent="0.3">
      <c r="A1672" s="11" t="s">
        <v>700</v>
      </c>
      <c r="B1672" s="8">
        <v>25883</v>
      </c>
      <c r="C1672">
        <v>0</v>
      </c>
      <c r="D1672" s="22">
        <v>14848</v>
      </c>
      <c r="E1672" s="7" t="s">
        <v>11</v>
      </c>
      <c r="F1672" s="7" t="s">
        <v>11</v>
      </c>
      <c r="G1672" s="7" t="s">
        <v>249</v>
      </c>
      <c r="H1672">
        <v>52</v>
      </c>
    </row>
    <row r="1673" spans="1:8" x14ac:dyDescent="0.3">
      <c r="A1673" s="13" t="s">
        <v>699</v>
      </c>
      <c r="B1673" s="8">
        <v>21475</v>
      </c>
      <c r="C1673">
        <v>0</v>
      </c>
      <c r="D1673" s="22">
        <v>14902</v>
      </c>
      <c r="E1673" s="7" t="s">
        <v>11</v>
      </c>
      <c r="F1673" s="7" t="s">
        <v>11</v>
      </c>
      <c r="G1673" s="7" t="s">
        <v>247</v>
      </c>
      <c r="H1673">
        <v>64</v>
      </c>
    </row>
    <row r="1674" spans="1:8" x14ac:dyDescent="0.3">
      <c r="A1674" s="11" t="s">
        <v>698</v>
      </c>
      <c r="B1674" s="8">
        <v>29771</v>
      </c>
      <c r="C1674">
        <v>1</v>
      </c>
      <c r="D1674" s="22">
        <v>14908</v>
      </c>
      <c r="E1674" s="7" t="s">
        <v>11</v>
      </c>
      <c r="F1674" s="7" t="s">
        <v>16</v>
      </c>
      <c r="G1674" s="7" t="s">
        <v>42</v>
      </c>
      <c r="H1674">
        <v>41</v>
      </c>
    </row>
    <row r="1675" spans="1:8" x14ac:dyDescent="0.3">
      <c r="A1675" s="13" t="s">
        <v>697</v>
      </c>
      <c r="B1675" s="8">
        <v>25150</v>
      </c>
      <c r="C1675">
        <v>0</v>
      </c>
      <c r="D1675" s="22">
        <v>14927</v>
      </c>
      <c r="E1675" s="7" t="s">
        <v>11</v>
      </c>
      <c r="F1675" s="7" t="s">
        <v>11</v>
      </c>
      <c r="G1675" s="7" t="s">
        <v>23</v>
      </c>
      <c r="H1675">
        <v>54</v>
      </c>
    </row>
    <row r="1676" spans="1:8" x14ac:dyDescent="0.3">
      <c r="A1676" s="11" t="s">
        <v>696</v>
      </c>
      <c r="B1676" s="8">
        <v>22979</v>
      </c>
      <c r="C1676">
        <v>0</v>
      </c>
      <c r="D1676" s="22">
        <v>14945</v>
      </c>
      <c r="E1676" s="7" t="s">
        <v>11</v>
      </c>
      <c r="F1676" s="7" t="s">
        <v>16</v>
      </c>
      <c r="G1676" s="7" t="s">
        <v>300</v>
      </c>
      <c r="H1676">
        <v>60</v>
      </c>
    </row>
    <row r="1677" spans="1:8" x14ac:dyDescent="0.3">
      <c r="A1677" s="13" t="s">
        <v>695</v>
      </c>
      <c r="B1677" s="8">
        <v>21395</v>
      </c>
      <c r="C1677">
        <v>2</v>
      </c>
      <c r="D1677" s="22">
        <v>14988</v>
      </c>
      <c r="E1677" s="7" t="s">
        <v>11</v>
      </c>
      <c r="F1677" s="7" t="s">
        <v>12</v>
      </c>
      <c r="G1677" s="7" t="s">
        <v>42</v>
      </c>
      <c r="H1677">
        <v>64</v>
      </c>
    </row>
    <row r="1678" spans="1:8" x14ac:dyDescent="0.3">
      <c r="A1678" s="11" t="s">
        <v>694</v>
      </c>
      <c r="B1678" s="8">
        <v>34913</v>
      </c>
      <c r="C1678">
        <v>2</v>
      </c>
      <c r="D1678" s="22">
        <v>15007</v>
      </c>
      <c r="E1678" s="7" t="s">
        <v>11</v>
      </c>
      <c r="F1678" s="7" t="s">
        <v>11</v>
      </c>
      <c r="G1678" s="7" t="s">
        <v>247</v>
      </c>
      <c r="H1678">
        <v>27</v>
      </c>
    </row>
    <row r="1679" spans="1:8" x14ac:dyDescent="0.3">
      <c r="A1679" s="13" t="s">
        <v>693</v>
      </c>
      <c r="B1679" s="8">
        <v>22136</v>
      </c>
      <c r="C1679">
        <v>2</v>
      </c>
      <c r="D1679" s="22">
        <v>15020</v>
      </c>
      <c r="E1679" s="7" t="s">
        <v>11</v>
      </c>
      <c r="F1679" s="7" t="s">
        <v>11</v>
      </c>
      <c r="G1679" s="7" t="s">
        <v>23</v>
      </c>
      <c r="H1679">
        <v>62</v>
      </c>
    </row>
    <row r="1680" spans="1:8" x14ac:dyDescent="0.3">
      <c r="A1680" s="11" t="s">
        <v>692</v>
      </c>
      <c r="B1680" s="8">
        <v>29184</v>
      </c>
      <c r="C1680">
        <v>2</v>
      </c>
      <c r="D1680" s="22">
        <v>15026</v>
      </c>
      <c r="E1680" s="7" t="s">
        <v>11</v>
      </c>
      <c r="F1680" s="7" t="s">
        <v>16</v>
      </c>
      <c r="G1680" s="7" t="s">
        <v>42</v>
      </c>
      <c r="H1680">
        <v>43</v>
      </c>
    </row>
    <row r="1681" spans="1:8" x14ac:dyDescent="0.3">
      <c r="A1681" s="13" t="s">
        <v>691</v>
      </c>
      <c r="B1681" s="8">
        <v>25822</v>
      </c>
      <c r="C1681">
        <v>0</v>
      </c>
      <c r="D1681" s="22">
        <v>15026</v>
      </c>
      <c r="E1681" s="7" t="s">
        <v>11</v>
      </c>
      <c r="F1681" s="7" t="s">
        <v>12</v>
      </c>
      <c r="G1681" s="7" t="s">
        <v>42</v>
      </c>
      <c r="H1681">
        <v>52</v>
      </c>
    </row>
    <row r="1682" spans="1:8" x14ac:dyDescent="0.3">
      <c r="A1682" s="11" t="s">
        <v>690</v>
      </c>
      <c r="B1682" s="8">
        <v>26160</v>
      </c>
      <c r="C1682">
        <v>0</v>
      </c>
      <c r="D1682" s="22">
        <v>15039</v>
      </c>
      <c r="E1682" s="7" t="s">
        <v>11</v>
      </c>
      <c r="F1682" s="7" t="s">
        <v>12</v>
      </c>
      <c r="G1682" s="7" t="s">
        <v>249</v>
      </c>
      <c r="H1682">
        <v>51</v>
      </c>
    </row>
    <row r="1683" spans="1:8" x14ac:dyDescent="0.3">
      <c r="A1683" s="13" t="s">
        <v>689</v>
      </c>
      <c r="B1683" s="8">
        <v>25001</v>
      </c>
      <c r="C1683">
        <v>0</v>
      </c>
      <c r="D1683" s="22">
        <v>15053</v>
      </c>
      <c r="E1683" s="7" t="s">
        <v>11</v>
      </c>
      <c r="F1683" s="7" t="s">
        <v>11</v>
      </c>
      <c r="G1683" s="7" t="s">
        <v>632</v>
      </c>
      <c r="H1683">
        <v>54</v>
      </c>
    </row>
    <row r="1684" spans="1:8" x14ac:dyDescent="0.3">
      <c r="A1684" s="11" t="s">
        <v>688</v>
      </c>
      <c r="B1684" s="8">
        <v>27693</v>
      </c>
      <c r="C1684">
        <v>1</v>
      </c>
      <c r="D1684" s="22">
        <v>15090</v>
      </c>
      <c r="E1684" s="7" t="s">
        <v>11</v>
      </c>
      <c r="F1684" s="7" t="s">
        <v>16</v>
      </c>
      <c r="G1684" s="7" t="s">
        <v>249</v>
      </c>
      <c r="H1684">
        <v>47</v>
      </c>
    </row>
    <row r="1685" spans="1:8" x14ac:dyDescent="0.3">
      <c r="A1685" s="13" t="s">
        <v>687</v>
      </c>
      <c r="B1685" s="8">
        <v>26610</v>
      </c>
      <c r="C1685">
        <v>0</v>
      </c>
      <c r="D1685" s="22">
        <v>15104</v>
      </c>
      <c r="E1685" s="7" t="s">
        <v>11</v>
      </c>
      <c r="F1685" s="7" t="s">
        <v>16</v>
      </c>
      <c r="G1685" s="7" t="s">
        <v>23</v>
      </c>
      <c r="H1685">
        <v>50</v>
      </c>
    </row>
    <row r="1686" spans="1:8" x14ac:dyDescent="0.3">
      <c r="A1686" s="11" t="s">
        <v>686</v>
      </c>
      <c r="B1686" s="8">
        <v>28738</v>
      </c>
      <c r="C1686">
        <v>2</v>
      </c>
      <c r="D1686" s="22">
        <v>15123</v>
      </c>
      <c r="E1686" s="7" t="s">
        <v>11</v>
      </c>
      <c r="F1686" s="7" t="s">
        <v>16</v>
      </c>
      <c r="G1686" s="7" t="s">
        <v>42</v>
      </c>
      <c r="H1686">
        <v>44</v>
      </c>
    </row>
    <row r="1687" spans="1:8" x14ac:dyDescent="0.3">
      <c r="A1687" s="13" t="s">
        <v>685</v>
      </c>
      <c r="B1687" s="8">
        <v>26262</v>
      </c>
      <c r="C1687">
        <v>0</v>
      </c>
      <c r="D1687" s="22">
        <v>15150</v>
      </c>
      <c r="E1687" s="7" t="s">
        <v>11</v>
      </c>
      <c r="F1687" s="7" t="s">
        <v>16</v>
      </c>
      <c r="G1687" s="7" t="s">
        <v>249</v>
      </c>
      <c r="H1687">
        <v>51</v>
      </c>
    </row>
    <row r="1688" spans="1:8" x14ac:dyDescent="0.3">
      <c r="A1688" s="11" t="s">
        <v>684</v>
      </c>
      <c r="B1688" s="8">
        <v>22944</v>
      </c>
      <c r="C1688">
        <v>0</v>
      </c>
      <c r="D1688" s="22">
        <v>15161</v>
      </c>
      <c r="E1688" s="7" t="s">
        <v>11</v>
      </c>
      <c r="F1688" s="7" t="s">
        <v>11</v>
      </c>
      <c r="G1688" s="7" t="s">
        <v>23</v>
      </c>
      <c r="H1688">
        <v>60</v>
      </c>
    </row>
    <row r="1689" spans="1:8" x14ac:dyDescent="0.3">
      <c r="A1689" s="13" t="s">
        <v>683</v>
      </c>
      <c r="B1689" s="8">
        <v>21705</v>
      </c>
      <c r="C1689">
        <v>3</v>
      </c>
      <c r="D1689" s="22">
        <v>15162</v>
      </c>
      <c r="E1689" s="7" t="s">
        <v>11</v>
      </c>
      <c r="F1689" s="7" t="s">
        <v>16</v>
      </c>
      <c r="G1689" s="7" t="s">
        <v>13</v>
      </c>
      <c r="H1689">
        <v>64</v>
      </c>
    </row>
    <row r="1690" spans="1:8" x14ac:dyDescent="0.3">
      <c r="A1690" s="11" t="s">
        <v>682</v>
      </c>
      <c r="B1690" s="8">
        <v>21887</v>
      </c>
      <c r="C1690">
        <v>3</v>
      </c>
      <c r="D1690" s="22">
        <v>15170</v>
      </c>
      <c r="E1690" s="7" t="s">
        <v>11</v>
      </c>
      <c r="F1690" s="7" t="s">
        <v>12</v>
      </c>
      <c r="G1690" s="7" t="s">
        <v>42</v>
      </c>
      <c r="H1690">
        <v>63</v>
      </c>
    </row>
    <row r="1691" spans="1:8" x14ac:dyDescent="0.3">
      <c r="A1691" s="13" t="s">
        <v>681</v>
      </c>
      <c r="B1691" s="8">
        <v>22814</v>
      </c>
      <c r="C1691">
        <v>0</v>
      </c>
      <c r="D1691" s="22">
        <v>15175</v>
      </c>
      <c r="E1691" s="7" t="s">
        <v>11</v>
      </c>
      <c r="F1691" s="7" t="s">
        <v>16</v>
      </c>
      <c r="G1691" s="7" t="s">
        <v>23</v>
      </c>
      <c r="H1691">
        <v>60</v>
      </c>
    </row>
    <row r="1692" spans="1:8" x14ac:dyDescent="0.3">
      <c r="A1692" s="11" t="s">
        <v>680</v>
      </c>
      <c r="B1692" s="8">
        <v>28817</v>
      </c>
      <c r="C1692">
        <v>2</v>
      </c>
      <c r="D1692" s="22">
        <v>15208</v>
      </c>
      <c r="E1692" s="7" t="s">
        <v>11</v>
      </c>
      <c r="F1692" s="7" t="s">
        <v>16</v>
      </c>
      <c r="G1692" s="7" t="s">
        <v>23</v>
      </c>
      <c r="H1692">
        <v>44</v>
      </c>
    </row>
    <row r="1693" spans="1:8" x14ac:dyDescent="0.3">
      <c r="A1693" s="13" t="s">
        <v>679</v>
      </c>
      <c r="B1693" s="8">
        <v>22122</v>
      </c>
      <c r="C1693">
        <v>2</v>
      </c>
      <c r="D1693" s="22">
        <v>15230</v>
      </c>
      <c r="E1693" s="7" t="s">
        <v>11</v>
      </c>
      <c r="F1693" s="7" t="s">
        <v>11</v>
      </c>
      <c r="G1693" s="7" t="s">
        <v>247</v>
      </c>
      <c r="H1693">
        <v>62</v>
      </c>
    </row>
    <row r="1694" spans="1:8" x14ac:dyDescent="0.3">
      <c r="A1694" s="11" t="s">
        <v>678</v>
      </c>
      <c r="B1694" s="8">
        <v>25462</v>
      </c>
      <c r="C1694">
        <v>0</v>
      </c>
      <c r="D1694" s="22">
        <v>15261</v>
      </c>
      <c r="E1694" s="7" t="s">
        <v>11</v>
      </c>
      <c r="F1694" s="7" t="s">
        <v>11</v>
      </c>
      <c r="G1694" s="7" t="s">
        <v>249</v>
      </c>
      <c r="H1694">
        <v>53</v>
      </c>
    </row>
    <row r="1695" spans="1:8" x14ac:dyDescent="0.3">
      <c r="A1695" s="13" t="s">
        <v>677</v>
      </c>
      <c r="B1695" s="8">
        <v>23358</v>
      </c>
      <c r="C1695">
        <v>0</v>
      </c>
      <c r="D1695" s="22">
        <v>15323</v>
      </c>
      <c r="E1695" s="7" t="s">
        <v>11</v>
      </c>
      <c r="F1695" s="7" t="s">
        <v>12</v>
      </c>
      <c r="G1695" s="7" t="s">
        <v>300</v>
      </c>
      <c r="H1695">
        <v>59</v>
      </c>
    </row>
    <row r="1696" spans="1:8" x14ac:dyDescent="0.3">
      <c r="A1696" s="11" t="s">
        <v>676</v>
      </c>
      <c r="B1696" s="8">
        <v>37086</v>
      </c>
      <c r="C1696">
        <v>1</v>
      </c>
      <c r="D1696" s="22">
        <v>15359</v>
      </c>
      <c r="E1696" s="7" t="s">
        <v>11</v>
      </c>
      <c r="F1696" s="7" t="s">
        <v>12</v>
      </c>
      <c r="G1696" s="7" t="s">
        <v>247</v>
      </c>
      <c r="H1696">
        <v>21</v>
      </c>
    </row>
    <row r="1697" spans="1:8" x14ac:dyDescent="0.3">
      <c r="A1697" s="13" t="s">
        <v>675</v>
      </c>
      <c r="B1697" s="8">
        <v>32494</v>
      </c>
      <c r="C1697">
        <v>3</v>
      </c>
      <c r="D1697" s="22">
        <v>15362</v>
      </c>
      <c r="E1697" s="7" t="s">
        <v>11</v>
      </c>
      <c r="F1697" s="7" t="s">
        <v>12</v>
      </c>
      <c r="G1697" s="7" t="s">
        <v>249</v>
      </c>
      <c r="H1697">
        <v>34</v>
      </c>
    </row>
    <row r="1698" spans="1:8" x14ac:dyDescent="0.3">
      <c r="A1698" s="11" t="s">
        <v>674</v>
      </c>
      <c r="B1698" s="8">
        <v>25037</v>
      </c>
      <c r="C1698">
        <v>0</v>
      </c>
      <c r="D1698" s="22">
        <v>15364</v>
      </c>
      <c r="E1698" s="7" t="s">
        <v>11</v>
      </c>
      <c r="F1698" s="7" t="s">
        <v>16</v>
      </c>
      <c r="G1698" s="7" t="s">
        <v>535</v>
      </c>
      <c r="H1698">
        <v>54</v>
      </c>
    </row>
    <row r="1699" spans="1:8" x14ac:dyDescent="0.3">
      <c r="A1699" s="13" t="s">
        <v>673</v>
      </c>
      <c r="B1699" s="8">
        <v>22895</v>
      </c>
      <c r="C1699">
        <v>0</v>
      </c>
      <c r="D1699" s="22">
        <v>15368</v>
      </c>
      <c r="E1699" s="7" t="s">
        <v>11</v>
      </c>
      <c r="F1699" s="7" t="s">
        <v>11</v>
      </c>
      <c r="G1699" s="7" t="s">
        <v>42</v>
      </c>
      <c r="H1699">
        <v>60</v>
      </c>
    </row>
    <row r="1700" spans="1:8" x14ac:dyDescent="0.3">
      <c r="A1700" s="11" t="s">
        <v>672</v>
      </c>
      <c r="B1700" s="8">
        <v>23624</v>
      </c>
      <c r="C1700">
        <v>0</v>
      </c>
      <c r="D1700" s="22">
        <v>15378</v>
      </c>
      <c r="E1700" s="7" t="s">
        <v>11</v>
      </c>
      <c r="F1700" s="7" t="s">
        <v>11</v>
      </c>
      <c r="G1700" s="7" t="s">
        <v>23</v>
      </c>
      <c r="H1700">
        <v>58</v>
      </c>
    </row>
    <row r="1701" spans="1:8" x14ac:dyDescent="0.3">
      <c r="A1701" s="13" t="s">
        <v>671</v>
      </c>
      <c r="B1701" s="8">
        <v>33171</v>
      </c>
      <c r="C1701">
        <v>3</v>
      </c>
      <c r="D1701" s="22">
        <v>15440</v>
      </c>
      <c r="E1701" s="7" t="s">
        <v>11</v>
      </c>
      <c r="F1701" s="7" t="s">
        <v>16</v>
      </c>
      <c r="G1701" s="7" t="s">
        <v>23</v>
      </c>
      <c r="H1701">
        <v>32</v>
      </c>
    </row>
    <row r="1702" spans="1:8" x14ac:dyDescent="0.3">
      <c r="A1702" s="11" t="s">
        <v>670</v>
      </c>
      <c r="B1702" s="8">
        <v>27961</v>
      </c>
      <c r="C1702">
        <v>2</v>
      </c>
      <c r="D1702" s="22">
        <v>15450</v>
      </c>
      <c r="E1702" s="7" t="s">
        <v>11</v>
      </c>
      <c r="F1702" s="7" t="s">
        <v>16</v>
      </c>
      <c r="G1702" s="7" t="s">
        <v>535</v>
      </c>
      <c r="H1702">
        <v>46</v>
      </c>
    </row>
    <row r="1703" spans="1:8" x14ac:dyDescent="0.3">
      <c r="A1703" s="13" t="s">
        <v>669</v>
      </c>
      <c r="B1703" s="8">
        <v>38185</v>
      </c>
      <c r="C1703">
        <v>0</v>
      </c>
      <c r="D1703" s="22">
        <v>15518</v>
      </c>
      <c r="E1703" s="7" t="s">
        <v>11</v>
      </c>
      <c r="F1703" s="7" t="s">
        <v>12</v>
      </c>
      <c r="G1703" s="7" t="s">
        <v>164</v>
      </c>
      <c r="H1703">
        <v>18</v>
      </c>
    </row>
    <row r="1704" spans="1:8" x14ac:dyDescent="0.3">
      <c r="A1704" s="11" t="s">
        <v>668</v>
      </c>
      <c r="B1704" s="8">
        <v>27208</v>
      </c>
      <c r="C1704">
        <v>0</v>
      </c>
      <c r="D1704" s="22">
        <v>15532</v>
      </c>
      <c r="E1704" s="7" t="s">
        <v>11</v>
      </c>
      <c r="F1704" s="7" t="s">
        <v>11</v>
      </c>
      <c r="G1704" s="7" t="s">
        <v>535</v>
      </c>
      <c r="H1704">
        <v>48</v>
      </c>
    </row>
    <row r="1705" spans="1:8" x14ac:dyDescent="0.3">
      <c r="A1705" s="13" t="s">
        <v>667</v>
      </c>
      <c r="B1705" s="8">
        <v>21825</v>
      </c>
      <c r="C1705">
        <v>3</v>
      </c>
      <c r="D1705" s="22">
        <v>15555</v>
      </c>
      <c r="E1705" s="7" t="s">
        <v>11</v>
      </c>
      <c r="F1705" s="7" t="s">
        <v>12</v>
      </c>
      <c r="G1705" s="7" t="s">
        <v>23</v>
      </c>
      <c r="H1705">
        <v>63</v>
      </c>
    </row>
    <row r="1706" spans="1:8" x14ac:dyDescent="0.3">
      <c r="A1706" s="11" t="s">
        <v>666</v>
      </c>
      <c r="B1706" s="8">
        <v>27240</v>
      </c>
      <c r="C1706">
        <v>0</v>
      </c>
      <c r="D1706" s="22">
        <v>15557</v>
      </c>
      <c r="E1706" s="7" t="s">
        <v>11</v>
      </c>
      <c r="F1706" s="7" t="s">
        <v>11</v>
      </c>
      <c r="G1706" s="7" t="s">
        <v>23</v>
      </c>
      <c r="H1706">
        <v>48</v>
      </c>
    </row>
    <row r="1707" spans="1:8" x14ac:dyDescent="0.3">
      <c r="A1707" s="13" t="s">
        <v>665</v>
      </c>
      <c r="B1707" s="8">
        <v>24043</v>
      </c>
      <c r="C1707">
        <v>0</v>
      </c>
      <c r="D1707" s="22">
        <v>15609</v>
      </c>
      <c r="E1707" s="7" t="s">
        <v>11</v>
      </c>
      <c r="F1707" s="7" t="s">
        <v>11</v>
      </c>
      <c r="G1707" s="7" t="s">
        <v>535</v>
      </c>
      <c r="H1707">
        <v>57</v>
      </c>
    </row>
    <row r="1708" spans="1:8" x14ac:dyDescent="0.3">
      <c r="A1708" s="11" t="s">
        <v>664</v>
      </c>
      <c r="B1708" s="8">
        <v>22073</v>
      </c>
      <c r="C1708">
        <v>3</v>
      </c>
      <c r="D1708" s="22">
        <v>15612</v>
      </c>
      <c r="E1708" s="7" t="s">
        <v>11</v>
      </c>
      <c r="F1708" s="7" t="s">
        <v>11</v>
      </c>
      <c r="G1708" s="7" t="s">
        <v>23</v>
      </c>
      <c r="H1708">
        <v>63</v>
      </c>
    </row>
    <row r="1709" spans="1:8" x14ac:dyDescent="0.3">
      <c r="A1709" s="13" t="s">
        <v>663</v>
      </c>
      <c r="B1709" s="8">
        <v>32499</v>
      </c>
      <c r="C1709">
        <v>3</v>
      </c>
      <c r="D1709" s="22">
        <v>15646</v>
      </c>
      <c r="E1709" s="7" t="s">
        <v>11</v>
      </c>
      <c r="F1709" s="7" t="s">
        <v>11</v>
      </c>
      <c r="G1709" s="7" t="s">
        <v>42</v>
      </c>
      <c r="H1709">
        <v>34</v>
      </c>
    </row>
    <row r="1710" spans="1:8" x14ac:dyDescent="0.3">
      <c r="A1710" s="11" t="s">
        <v>662</v>
      </c>
      <c r="B1710" s="8">
        <v>26841</v>
      </c>
      <c r="C1710">
        <v>0</v>
      </c>
      <c r="D1710" s="22">
        <v>15670</v>
      </c>
      <c r="E1710" s="7" t="s">
        <v>11</v>
      </c>
      <c r="F1710" s="7" t="s">
        <v>11</v>
      </c>
      <c r="G1710" s="7" t="s">
        <v>535</v>
      </c>
      <c r="H1710">
        <v>49</v>
      </c>
    </row>
    <row r="1711" spans="1:8" x14ac:dyDescent="0.3">
      <c r="A1711" s="13" t="s">
        <v>661</v>
      </c>
      <c r="B1711" s="8">
        <v>28023</v>
      </c>
      <c r="C1711">
        <v>2</v>
      </c>
      <c r="D1711" s="22">
        <v>15699</v>
      </c>
      <c r="E1711" s="7" t="s">
        <v>11</v>
      </c>
      <c r="F1711" s="7" t="s">
        <v>11</v>
      </c>
      <c r="G1711" s="7" t="s">
        <v>23</v>
      </c>
      <c r="H1711">
        <v>46</v>
      </c>
    </row>
    <row r="1712" spans="1:8" x14ac:dyDescent="0.3">
      <c r="A1712" s="11" t="s">
        <v>660</v>
      </c>
      <c r="B1712" s="8">
        <v>27270</v>
      </c>
      <c r="C1712">
        <v>0</v>
      </c>
      <c r="D1712" s="22">
        <v>15747</v>
      </c>
      <c r="E1712" s="7" t="s">
        <v>11</v>
      </c>
      <c r="F1712" s="7" t="s">
        <v>16</v>
      </c>
      <c r="G1712" s="7" t="s">
        <v>23</v>
      </c>
      <c r="H1712">
        <v>48</v>
      </c>
    </row>
    <row r="1713" spans="1:8" x14ac:dyDescent="0.3">
      <c r="A1713" s="13" t="s">
        <v>659</v>
      </c>
      <c r="B1713" s="8">
        <v>35712</v>
      </c>
      <c r="C1713">
        <v>0</v>
      </c>
      <c r="D1713" s="22">
        <v>15818</v>
      </c>
      <c r="E1713" s="7" t="s">
        <v>11</v>
      </c>
      <c r="F1713" s="7" t="s">
        <v>11</v>
      </c>
      <c r="G1713" s="7" t="s">
        <v>23</v>
      </c>
      <c r="H1713">
        <v>25</v>
      </c>
    </row>
    <row r="1714" spans="1:8" x14ac:dyDescent="0.3">
      <c r="A1714" s="11" t="s">
        <v>658</v>
      </c>
      <c r="B1714" s="8">
        <v>30859</v>
      </c>
      <c r="C1714">
        <v>0</v>
      </c>
      <c r="D1714" s="22">
        <v>15821</v>
      </c>
      <c r="E1714" s="7" t="s">
        <v>11</v>
      </c>
      <c r="F1714" s="7" t="s">
        <v>12</v>
      </c>
      <c r="G1714" s="7" t="s">
        <v>42</v>
      </c>
      <c r="H1714">
        <v>38</v>
      </c>
    </row>
    <row r="1715" spans="1:8" x14ac:dyDescent="0.3">
      <c r="A1715" s="13" t="s">
        <v>657</v>
      </c>
      <c r="B1715" s="8">
        <v>30266</v>
      </c>
      <c r="C1715">
        <v>4</v>
      </c>
      <c r="D1715" s="22">
        <v>15829</v>
      </c>
      <c r="E1715" s="7" t="s">
        <v>11</v>
      </c>
      <c r="F1715" s="7" t="s">
        <v>12</v>
      </c>
      <c r="G1715" s="7" t="s">
        <v>42</v>
      </c>
      <c r="H1715">
        <v>40</v>
      </c>
    </row>
    <row r="1716" spans="1:8" x14ac:dyDescent="0.3">
      <c r="A1716" s="11" t="s">
        <v>656</v>
      </c>
      <c r="B1716" s="8">
        <v>23005</v>
      </c>
      <c r="C1716">
        <v>0</v>
      </c>
      <c r="D1716" s="22">
        <v>15841</v>
      </c>
      <c r="E1716" s="7" t="s">
        <v>11</v>
      </c>
      <c r="F1716" s="7" t="s">
        <v>16</v>
      </c>
      <c r="G1716" s="7" t="s">
        <v>632</v>
      </c>
      <c r="H1716">
        <v>60</v>
      </c>
    </row>
    <row r="1717" spans="1:8" x14ac:dyDescent="0.3">
      <c r="A1717" s="13" t="s">
        <v>655</v>
      </c>
      <c r="B1717" s="8">
        <v>29506</v>
      </c>
      <c r="C1717">
        <v>2</v>
      </c>
      <c r="D1717" s="22">
        <v>15922</v>
      </c>
      <c r="E1717" s="7" t="s">
        <v>11</v>
      </c>
      <c r="F1717" s="7" t="s">
        <v>12</v>
      </c>
      <c r="G1717" s="7" t="s">
        <v>535</v>
      </c>
      <c r="H1717">
        <v>42</v>
      </c>
    </row>
    <row r="1718" spans="1:8" x14ac:dyDescent="0.3">
      <c r="A1718" s="11" t="s">
        <v>654</v>
      </c>
      <c r="B1718" s="8">
        <v>30156</v>
      </c>
      <c r="C1718">
        <v>3</v>
      </c>
      <c r="D1718" s="22">
        <v>15965</v>
      </c>
      <c r="E1718" s="7" t="s">
        <v>11</v>
      </c>
      <c r="F1718" s="7" t="s">
        <v>16</v>
      </c>
      <c r="G1718" s="7" t="s">
        <v>23</v>
      </c>
      <c r="H1718">
        <v>40</v>
      </c>
    </row>
    <row r="1719" spans="1:8" x14ac:dyDescent="0.3">
      <c r="A1719" s="13" t="s">
        <v>653</v>
      </c>
      <c r="B1719" s="8">
        <v>29483</v>
      </c>
      <c r="C1719">
        <v>2</v>
      </c>
      <c r="D1719" s="22">
        <v>15966</v>
      </c>
      <c r="E1719" s="7" t="s">
        <v>11</v>
      </c>
      <c r="F1719" s="7" t="s">
        <v>11</v>
      </c>
      <c r="G1719" s="7" t="s">
        <v>23</v>
      </c>
      <c r="H1719">
        <v>42</v>
      </c>
    </row>
    <row r="1720" spans="1:8" x14ac:dyDescent="0.3">
      <c r="A1720" s="11" t="s">
        <v>652</v>
      </c>
      <c r="B1720" s="8">
        <v>32482</v>
      </c>
      <c r="C1720">
        <v>3</v>
      </c>
      <c r="D1720" s="22">
        <v>16059</v>
      </c>
      <c r="E1720" s="7" t="s">
        <v>11</v>
      </c>
      <c r="F1720" s="7" t="s">
        <v>12</v>
      </c>
      <c r="G1720" s="7" t="s">
        <v>23</v>
      </c>
      <c r="H1720">
        <v>34</v>
      </c>
    </row>
    <row r="1721" spans="1:8" x14ac:dyDescent="0.3">
      <c r="A1721" s="13" t="s">
        <v>651</v>
      </c>
      <c r="B1721" s="8">
        <v>28749</v>
      </c>
      <c r="C1721">
        <v>2</v>
      </c>
      <c r="D1721" s="22">
        <v>16063</v>
      </c>
      <c r="E1721" s="7" t="s">
        <v>11</v>
      </c>
      <c r="F1721" s="7" t="s">
        <v>11</v>
      </c>
      <c r="G1721" s="7" t="s">
        <v>535</v>
      </c>
      <c r="H1721">
        <v>44</v>
      </c>
    </row>
    <row r="1722" spans="1:8" x14ac:dyDescent="0.3">
      <c r="A1722" s="11" t="s">
        <v>650</v>
      </c>
      <c r="B1722" s="8">
        <v>21480</v>
      </c>
      <c r="C1722">
        <v>2</v>
      </c>
      <c r="D1722" s="22">
        <v>16069</v>
      </c>
      <c r="E1722" s="7" t="s">
        <v>11</v>
      </c>
      <c r="F1722" s="7" t="s">
        <v>11</v>
      </c>
      <c r="G1722" s="7" t="s">
        <v>247</v>
      </c>
      <c r="H1722">
        <v>64</v>
      </c>
    </row>
    <row r="1723" spans="1:8" x14ac:dyDescent="0.3">
      <c r="A1723" s="13" t="s">
        <v>649</v>
      </c>
      <c r="B1723" s="8">
        <v>21357</v>
      </c>
      <c r="C1723">
        <v>3</v>
      </c>
      <c r="D1723" s="22">
        <v>16085</v>
      </c>
      <c r="E1723" s="7" t="s">
        <v>11</v>
      </c>
      <c r="F1723" s="7" t="s">
        <v>11</v>
      </c>
      <c r="G1723" s="7" t="s">
        <v>13</v>
      </c>
      <c r="H1723">
        <v>64</v>
      </c>
    </row>
    <row r="1724" spans="1:8" x14ac:dyDescent="0.3">
      <c r="A1724" s="11" t="s">
        <v>648</v>
      </c>
      <c r="B1724" s="8">
        <v>31286</v>
      </c>
      <c r="C1724">
        <v>3</v>
      </c>
      <c r="D1724" s="22">
        <v>16098</v>
      </c>
      <c r="E1724" s="7" t="s">
        <v>11</v>
      </c>
      <c r="F1724" s="7" t="s">
        <v>12</v>
      </c>
      <c r="G1724" s="7" t="s">
        <v>23</v>
      </c>
      <c r="H1724">
        <v>37</v>
      </c>
    </row>
    <row r="1725" spans="1:8" x14ac:dyDescent="0.3">
      <c r="A1725" s="13" t="s">
        <v>647</v>
      </c>
      <c r="B1725" s="8">
        <v>34189</v>
      </c>
      <c r="C1725">
        <v>0</v>
      </c>
      <c r="D1725" s="22">
        <v>16115</v>
      </c>
      <c r="E1725" s="7" t="s">
        <v>11</v>
      </c>
      <c r="F1725" s="7" t="s">
        <v>16</v>
      </c>
      <c r="G1725" s="7" t="s">
        <v>247</v>
      </c>
      <c r="H1725">
        <v>29</v>
      </c>
    </row>
    <row r="1726" spans="1:8" x14ac:dyDescent="0.3">
      <c r="A1726" s="11" t="s">
        <v>646</v>
      </c>
      <c r="B1726" s="8">
        <v>32056</v>
      </c>
      <c r="C1726">
        <v>3</v>
      </c>
      <c r="D1726" s="22">
        <v>16123</v>
      </c>
      <c r="E1726" s="7" t="s">
        <v>11</v>
      </c>
      <c r="F1726" s="7" t="s">
        <v>16</v>
      </c>
      <c r="G1726" s="7" t="s">
        <v>42</v>
      </c>
      <c r="H1726">
        <v>35</v>
      </c>
    </row>
    <row r="1727" spans="1:8" x14ac:dyDescent="0.3">
      <c r="A1727" s="13" t="s">
        <v>645</v>
      </c>
      <c r="B1727" s="8">
        <v>34315</v>
      </c>
      <c r="C1727">
        <v>0</v>
      </c>
      <c r="D1727" s="22">
        <v>16139</v>
      </c>
      <c r="E1727" s="7" t="s">
        <v>11</v>
      </c>
      <c r="F1727" s="7" t="s">
        <v>12</v>
      </c>
      <c r="G1727" s="7" t="s">
        <v>356</v>
      </c>
      <c r="H1727">
        <v>29</v>
      </c>
    </row>
    <row r="1728" spans="1:8" x14ac:dyDescent="0.3">
      <c r="A1728" s="11" t="s">
        <v>644</v>
      </c>
      <c r="B1728" s="8">
        <v>30138</v>
      </c>
      <c r="C1728">
        <v>3</v>
      </c>
      <c r="D1728" s="22">
        <v>16152</v>
      </c>
      <c r="E1728" s="7" t="s">
        <v>11</v>
      </c>
      <c r="F1728" s="7" t="s">
        <v>16</v>
      </c>
      <c r="G1728" s="7" t="s">
        <v>535</v>
      </c>
      <c r="H1728">
        <v>40</v>
      </c>
    </row>
    <row r="1729" spans="1:8" x14ac:dyDescent="0.3">
      <c r="A1729" s="13" t="s">
        <v>643</v>
      </c>
      <c r="B1729" s="8">
        <v>27283</v>
      </c>
      <c r="C1729">
        <v>0</v>
      </c>
      <c r="D1729" s="22">
        <v>16191</v>
      </c>
      <c r="E1729" s="7" t="s">
        <v>11</v>
      </c>
      <c r="F1729" s="7" t="s">
        <v>12</v>
      </c>
      <c r="G1729" s="7" t="s">
        <v>23</v>
      </c>
      <c r="H1729">
        <v>48</v>
      </c>
    </row>
    <row r="1730" spans="1:8" x14ac:dyDescent="0.3">
      <c r="A1730" s="11" t="s">
        <v>642</v>
      </c>
      <c r="B1730" s="8">
        <v>32361</v>
      </c>
      <c r="C1730">
        <v>3</v>
      </c>
      <c r="D1730" s="22">
        <v>16199</v>
      </c>
      <c r="E1730" s="7" t="s">
        <v>11</v>
      </c>
      <c r="F1730" s="7" t="s">
        <v>11</v>
      </c>
      <c r="G1730" s="7" t="s">
        <v>23</v>
      </c>
      <c r="H1730">
        <v>34</v>
      </c>
    </row>
    <row r="1731" spans="1:8" x14ac:dyDescent="0.3">
      <c r="A1731" s="13" t="s">
        <v>641</v>
      </c>
      <c r="B1731" s="8">
        <v>32376</v>
      </c>
      <c r="C1731">
        <v>3</v>
      </c>
      <c r="D1731" s="22">
        <v>16206</v>
      </c>
      <c r="E1731" s="7" t="s">
        <v>11</v>
      </c>
      <c r="F1731" s="7" t="s">
        <v>16</v>
      </c>
      <c r="G1731" s="7" t="s">
        <v>23</v>
      </c>
      <c r="H1731">
        <v>34</v>
      </c>
    </row>
    <row r="1732" spans="1:8" x14ac:dyDescent="0.3">
      <c r="A1732" s="11" t="s">
        <v>640</v>
      </c>
      <c r="B1732" s="8">
        <v>37507</v>
      </c>
      <c r="C1732">
        <v>0</v>
      </c>
      <c r="D1732" s="22">
        <v>16233</v>
      </c>
      <c r="E1732" s="7" t="s">
        <v>11</v>
      </c>
      <c r="F1732" s="7" t="s">
        <v>16</v>
      </c>
      <c r="G1732" s="7" t="s">
        <v>42</v>
      </c>
      <c r="H1732">
        <v>20</v>
      </c>
    </row>
    <row r="1733" spans="1:8" x14ac:dyDescent="0.3">
      <c r="A1733" s="13" t="s">
        <v>639</v>
      </c>
      <c r="B1733" s="8">
        <v>26510</v>
      </c>
      <c r="C1733">
        <v>0</v>
      </c>
      <c r="D1733" s="22">
        <v>16267</v>
      </c>
      <c r="E1733" s="7" t="s">
        <v>11</v>
      </c>
      <c r="F1733" s="7" t="s">
        <v>11</v>
      </c>
      <c r="G1733" s="7" t="s">
        <v>249</v>
      </c>
      <c r="H1733">
        <v>50</v>
      </c>
    </row>
    <row r="1734" spans="1:8" x14ac:dyDescent="0.3">
      <c r="A1734" s="11" t="s">
        <v>638</v>
      </c>
      <c r="B1734" s="8">
        <v>37857</v>
      </c>
      <c r="C1734">
        <v>0</v>
      </c>
      <c r="D1734" s="22">
        <v>16298</v>
      </c>
      <c r="E1734" s="7" t="s">
        <v>11</v>
      </c>
      <c r="F1734" s="7" t="s">
        <v>12</v>
      </c>
      <c r="G1734" s="7" t="s">
        <v>42</v>
      </c>
      <c r="H1734">
        <v>19</v>
      </c>
    </row>
    <row r="1735" spans="1:8" x14ac:dyDescent="0.3">
      <c r="A1735" s="13" t="s">
        <v>637</v>
      </c>
      <c r="B1735" s="8">
        <v>25423</v>
      </c>
      <c r="C1735">
        <v>0</v>
      </c>
      <c r="D1735" s="22">
        <v>16311</v>
      </c>
      <c r="E1735" s="7" t="s">
        <v>11</v>
      </c>
      <c r="F1735" s="7" t="s">
        <v>12</v>
      </c>
      <c r="G1735" s="7" t="s">
        <v>535</v>
      </c>
      <c r="H1735">
        <v>53</v>
      </c>
    </row>
    <row r="1736" spans="1:8" x14ac:dyDescent="0.3">
      <c r="A1736" s="11" t="s">
        <v>636</v>
      </c>
      <c r="B1736" s="8">
        <v>24081</v>
      </c>
      <c r="C1736">
        <v>0</v>
      </c>
      <c r="D1736" s="22">
        <v>16351</v>
      </c>
      <c r="E1736" s="7" t="s">
        <v>11</v>
      </c>
      <c r="F1736" s="7" t="s">
        <v>12</v>
      </c>
      <c r="G1736" s="7" t="s">
        <v>535</v>
      </c>
      <c r="H1736">
        <v>57</v>
      </c>
    </row>
    <row r="1737" spans="1:8" x14ac:dyDescent="0.3">
      <c r="A1737" s="13" t="s">
        <v>635</v>
      </c>
      <c r="B1737" s="8">
        <v>34970</v>
      </c>
      <c r="C1737">
        <v>3</v>
      </c>
      <c r="D1737" s="22">
        <v>16420</v>
      </c>
      <c r="E1737" s="7" t="s">
        <v>11</v>
      </c>
      <c r="F1737" s="7" t="s">
        <v>12</v>
      </c>
      <c r="G1737" s="7" t="s">
        <v>23</v>
      </c>
      <c r="H1737">
        <v>27</v>
      </c>
    </row>
    <row r="1738" spans="1:8" x14ac:dyDescent="0.3">
      <c r="A1738" s="11" t="s">
        <v>634</v>
      </c>
      <c r="B1738" s="8">
        <v>37975</v>
      </c>
      <c r="C1738">
        <v>1</v>
      </c>
      <c r="D1738" s="22">
        <v>16451</v>
      </c>
      <c r="E1738" s="7" t="s">
        <v>11</v>
      </c>
      <c r="F1738" s="7" t="s">
        <v>16</v>
      </c>
      <c r="G1738" s="7" t="s">
        <v>23</v>
      </c>
      <c r="H1738">
        <v>19</v>
      </c>
    </row>
    <row r="1739" spans="1:8" x14ac:dyDescent="0.3">
      <c r="A1739" s="13" t="s">
        <v>633</v>
      </c>
      <c r="B1739" s="8">
        <v>21468</v>
      </c>
      <c r="C1739">
        <v>3</v>
      </c>
      <c r="D1739" s="22">
        <v>16456</v>
      </c>
      <c r="E1739" s="7" t="s">
        <v>11</v>
      </c>
      <c r="F1739" s="7" t="s">
        <v>11</v>
      </c>
      <c r="G1739" s="7" t="s">
        <v>23</v>
      </c>
      <c r="H1739">
        <v>64</v>
      </c>
    </row>
    <row r="1740" spans="1:8" x14ac:dyDescent="0.3">
      <c r="A1740" s="11" t="s">
        <v>631</v>
      </c>
      <c r="B1740" s="8">
        <v>35056</v>
      </c>
      <c r="C1740">
        <v>0</v>
      </c>
      <c r="D1740" s="22">
        <v>16578</v>
      </c>
      <c r="E1740" s="7" t="s">
        <v>11</v>
      </c>
      <c r="F1740" s="7" t="s">
        <v>16</v>
      </c>
      <c r="G1740" s="7" t="s">
        <v>13</v>
      </c>
      <c r="H1740">
        <v>27</v>
      </c>
    </row>
    <row r="1741" spans="1:8" x14ac:dyDescent="0.3">
      <c r="A1741" s="13" t="s">
        <v>630</v>
      </c>
      <c r="B1741" s="8">
        <v>37067</v>
      </c>
      <c r="C1741">
        <v>0</v>
      </c>
      <c r="D1741" s="22">
        <v>16586</v>
      </c>
      <c r="E1741" s="7" t="s">
        <v>11</v>
      </c>
      <c r="F1741" s="7" t="s">
        <v>16</v>
      </c>
      <c r="G1741" s="7" t="s">
        <v>13</v>
      </c>
      <c r="H1741">
        <v>21</v>
      </c>
    </row>
    <row r="1742" spans="1:8" x14ac:dyDescent="0.3">
      <c r="A1742" s="11" t="s">
        <v>629</v>
      </c>
      <c r="B1742" s="8">
        <v>23187</v>
      </c>
      <c r="C1742">
        <v>0</v>
      </c>
      <c r="D1742" s="22">
        <v>16588</v>
      </c>
      <c r="E1742" s="7" t="s">
        <v>11</v>
      </c>
      <c r="F1742" s="7" t="s">
        <v>11</v>
      </c>
      <c r="G1742" s="7" t="s">
        <v>249</v>
      </c>
      <c r="H1742">
        <v>59</v>
      </c>
    </row>
    <row r="1743" spans="1:8" x14ac:dyDescent="0.3">
      <c r="A1743" s="13" t="s">
        <v>628</v>
      </c>
      <c r="B1743" s="8">
        <v>25759</v>
      </c>
      <c r="C1743">
        <v>0</v>
      </c>
      <c r="D1743" s="22">
        <v>16600</v>
      </c>
      <c r="E1743" s="7" t="s">
        <v>11</v>
      </c>
      <c r="F1743" s="7" t="s">
        <v>11</v>
      </c>
      <c r="G1743" s="7" t="s">
        <v>42</v>
      </c>
      <c r="H1743">
        <v>52</v>
      </c>
    </row>
    <row r="1744" spans="1:8" x14ac:dyDescent="0.3">
      <c r="A1744" s="11" t="s">
        <v>627</v>
      </c>
      <c r="B1744" s="8">
        <v>27599</v>
      </c>
      <c r="C1744">
        <v>1</v>
      </c>
      <c r="D1744" s="22">
        <v>16602</v>
      </c>
      <c r="E1744" s="7" t="s">
        <v>11</v>
      </c>
      <c r="F1744" s="7" t="s">
        <v>16</v>
      </c>
      <c r="G1744" s="7" t="s">
        <v>535</v>
      </c>
      <c r="H1744">
        <v>47</v>
      </c>
    </row>
    <row r="1745" spans="1:8" x14ac:dyDescent="0.3">
      <c r="A1745" s="13" t="s">
        <v>626</v>
      </c>
      <c r="B1745" s="8">
        <v>28393</v>
      </c>
      <c r="C1745">
        <v>2</v>
      </c>
      <c r="D1745" s="22">
        <v>16632</v>
      </c>
      <c r="E1745" s="7" t="s">
        <v>11</v>
      </c>
      <c r="F1745" s="7" t="s">
        <v>16</v>
      </c>
      <c r="G1745" s="7" t="s">
        <v>23</v>
      </c>
      <c r="H1745">
        <v>45</v>
      </c>
    </row>
    <row r="1746" spans="1:8" x14ac:dyDescent="0.3">
      <c r="A1746" s="11" t="s">
        <v>625</v>
      </c>
      <c r="B1746" s="8">
        <v>34278</v>
      </c>
      <c r="C1746">
        <v>1</v>
      </c>
      <c r="D1746" s="22">
        <v>16658</v>
      </c>
      <c r="E1746" s="7" t="s">
        <v>11</v>
      </c>
      <c r="F1746" s="7" t="s">
        <v>16</v>
      </c>
      <c r="G1746" s="7" t="s">
        <v>247</v>
      </c>
      <c r="H1746">
        <v>29</v>
      </c>
    </row>
    <row r="1747" spans="1:8" x14ac:dyDescent="0.3">
      <c r="A1747" s="13" t="s">
        <v>624</v>
      </c>
      <c r="B1747" s="8">
        <v>27269</v>
      </c>
      <c r="C1747">
        <v>0</v>
      </c>
      <c r="D1747" s="22">
        <v>16771</v>
      </c>
      <c r="E1747" s="7" t="s">
        <v>11</v>
      </c>
      <c r="F1747" s="7" t="s">
        <v>16</v>
      </c>
      <c r="G1747" s="7" t="s">
        <v>23</v>
      </c>
      <c r="H1747">
        <v>48</v>
      </c>
    </row>
    <row r="1748" spans="1:8" x14ac:dyDescent="0.3">
      <c r="A1748" s="11" t="s">
        <v>623</v>
      </c>
      <c r="B1748" s="8">
        <v>32774</v>
      </c>
      <c r="C1748">
        <v>2</v>
      </c>
      <c r="D1748" s="22">
        <v>16776</v>
      </c>
      <c r="E1748" s="7" t="s">
        <v>11</v>
      </c>
      <c r="F1748" s="7" t="s">
        <v>11</v>
      </c>
      <c r="G1748" s="7" t="s">
        <v>247</v>
      </c>
      <c r="H1748">
        <v>33</v>
      </c>
    </row>
    <row r="1749" spans="1:8" x14ac:dyDescent="0.3">
      <c r="A1749" s="13" t="s">
        <v>622</v>
      </c>
      <c r="B1749" s="8">
        <v>22856</v>
      </c>
      <c r="C1749">
        <v>0</v>
      </c>
      <c r="D1749" s="22">
        <v>16779</v>
      </c>
      <c r="E1749" s="7" t="s">
        <v>11</v>
      </c>
      <c r="F1749" s="7" t="s">
        <v>11</v>
      </c>
      <c r="G1749" s="7" t="s">
        <v>535</v>
      </c>
      <c r="H1749">
        <v>60</v>
      </c>
    </row>
    <row r="1750" spans="1:8" x14ac:dyDescent="0.3">
      <c r="A1750" s="11" t="s">
        <v>621</v>
      </c>
      <c r="B1750" s="8">
        <v>34991</v>
      </c>
      <c r="C1750">
        <v>1</v>
      </c>
      <c r="D1750" s="22">
        <v>16796</v>
      </c>
      <c r="E1750" s="7" t="s">
        <v>11</v>
      </c>
      <c r="F1750" s="7" t="s">
        <v>12</v>
      </c>
      <c r="G1750" s="7" t="s">
        <v>247</v>
      </c>
      <c r="H1750">
        <v>27</v>
      </c>
    </row>
    <row r="1751" spans="1:8" x14ac:dyDescent="0.3">
      <c r="A1751" s="13" t="s">
        <v>620</v>
      </c>
      <c r="B1751" s="8">
        <v>27249</v>
      </c>
      <c r="C1751">
        <v>0</v>
      </c>
      <c r="D1751" s="22">
        <v>16841</v>
      </c>
      <c r="E1751" s="7" t="s">
        <v>11</v>
      </c>
      <c r="F1751" s="7" t="s">
        <v>12</v>
      </c>
      <c r="G1751" s="7" t="s">
        <v>42</v>
      </c>
      <c r="H1751">
        <v>48</v>
      </c>
    </row>
    <row r="1752" spans="1:8" x14ac:dyDescent="0.3">
      <c r="A1752" s="11" t="s">
        <v>619</v>
      </c>
      <c r="B1752" s="8">
        <v>37874</v>
      </c>
      <c r="C1752">
        <v>0</v>
      </c>
      <c r="D1752" s="22">
        <v>16885</v>
      </c>
      <c r="E1752" s="7" t="s">
        <v>11</v>
      </c>
      <c r="F1752" s="7" t="s">
        <v>11</v>
      </c>
      <c r="G1752" s="7" t="s">
        <v>42</v>
      </c>
      <c r="H1752">
        <v>19</v>
      </c>
    </row>
    <row r="1753" spans="1:8" x14ac:dyDescent="0.3">
      <c r="A1753" s="13" t="s">
        <v>618</v>
      </c>
      <c r="B1753" s="8">
        <v>25132</v>
      </c>
      <c r="C1753">
        <v>0</v>
      </c>
      <c r="D1753" s="22">
        <v>16904</v>
      </c>
      <c r="E1753" s="7" t="s">
        <v>11</v>
      </c>
      <c r="F1753" s="7" t="s">
        <v>12</v>
      </c>
      <c r="G1753" s="7" t="s">
        <v>23</v>
      </c>
      <c r="H1753">
        <v>54</v>
      </c>
    </row>
    <row r="1754" spans="1:8" x14ac:dyDescent="0.3">
      <c r="A1754" s="11" t="s">
        <v>617</v>
      </c>
      <c r="B1754" s="8">
        <v>28362</v>
      </c>
      <c r="C1754">
        <v>2</v>
      </c>
      <c r="D1754" s="22">
        <v>16921</v>
      </c>
      <c r="E1754" s="7" t="s">
        <v>11</v>
      </c>
      <c r="F1754" s="7" t="s">
        <v>12</v>
      </c>
      <c r="G1754" s="7" t="s">
        <v>249</v>
      </c>
      <c r="H1754">
        <v>45</v>
      </c>
    </row>
    <row r="1755" spans="1:8" x14ac:dyDescent="0.3">
      <c r="A1755" s="13" t="s">
        <v>616</v>
      </c>
      <c r="B1755" s="8">
        <v>29418</v>
      </c>
      <c r="C1755">
        <v>2</v>
      </c>
      <c r="D1755" s="22">
        <v>16991</v>
      </c>
      <c r="E1755" s="7" t="s">
        <v>11</v>
      </c>
      <c r="F1755" s="7" t="s">
        <v>12</v>
      </c>
      <c r="G1755" s="7" t="s">
        <v>23</v>
      </c>
      <c r="H1755">
        <v>42</v>
      </c>
    </row>
    <row r="1756" spans="1:8" x14ac:dyDescent="0.3">
      <c r="A1756" s="11" t="s">
        <v>615</v>
      </c>
      <c r="B1756" s="8">
        <v>26167</v>
      </c>
      <c r="C1756">
        <v>0</v>
      </c>
      <c r="D1756" s="22">
        <v>17016</v>
      </c>
      <c r="E1756" s="7" t="s">
        <v>11</v>
      </c>
      <c r="F1756" s="7" t="s">
        <v>11</v>
      </c>
      <c r="G1756" s="7" t="s">
        <v>249</v>
      </c>
      <c r="H1756">
        <v>51</v>
      </c>
    </row>
    <row r="1757" spans="1:8" x14ac:dyDescent="0.3">
      <c r="A1757" s="13" t="s">
        <v>614</v>
      </c>
      <c r="B1757" s="8">
        <v>35226</v>
      </c>
      <c r="C1757">
        <v>0</v>
      </c>
      <c r="D1757" s="22">
        <v>17043</v>
      </c>
      <c r="E1757" s="7" t="s">
        <v>11</v>
      </c>
      <c r="F1757" s="7" t="s">
        <v>12</v>
      </c>
      <c r="G1757" s="7" t="s">
        <v>13</v>
      </c>
      <c r="H1757">
        <v>26</v>
      </c>
    </row>
    <row r="1758" spans="1:8" x14ac:dyDescent="0.3">
      <c r="A1758" s="11" t="s">
        <v>613</v>
      </c>
      <c r="B1758" s="8">
        <v>37981</v>
      </c>
      <c r="C1758">
        <v>0</v>
      </c>
      <c r="D1758" s="22">
        <v>17081</v>
      </c>
      <c r="E1758" s="7" t="s">
        <v>11</v>
      </c>
      <c r="F1758" s="7" t="s">
        <v>11</v>
      </c>
      <c r="G1758" s="7" t="s">
        <v>42</v>
      </c>
      <c r="H1758">
        <v>19</v>
      </c>
    </row>
    <row r="1759" spans="1:8" x14ac:dyDescent="0.3">
      <c r="A1759" s="13" t="s">
        <v>612</v>
      </c>
      <c r="B1759" s="8">
        <v>37435</v>
      </c>
      <c r="C1759">
        <v>1</v>
      </c>
      <c r="D1759" s="22">
        <v>17085</v>
      </c>
      <c r="E1759" s="7" t="s">
        <v>11</v>
      </c>
      <c r="F1759" s="7" t="s">
        <v>12</v>
      </c>
      <c r="G1759" s="7" t="s">
        <v>13</v>
      </c>
      <c r="H1759">
        <v>20</v>
      </c>
    </row>
    <row r="1760" spans="1:8" x14ac:dyDescent="0.3">
      <c r="A1760" s="11" t="s">
        <v>611</v>
      </c>
      <c r="B1760" s="8">
        <v>35949</v>
      </c>
      <c r="C1760">
        <v>4</v>
      </c>
      <c r="D1760" s="22">
        <v>17128</v>
      </c>
      <c r="E1760" s="7" t="s">
        <v>11</v>
      </c>
      <c r="F1760" s="7" t="s">
        <v>12</v>
      </c>
      <c r="G1760" s="7" t="s">
        <v>168</v>
      </c>
      <c r="H1760">
        <v>25</v>
      </c>
    </row>
    <row r="1761" spans="1:8" x14ac:dyDescent="0.3">
      <c r="A1761" s="13" t="s">
        <v>610</v>
      </c>
      <c r="B1761" s="8">
        <v>24001</v>
      </c>
      <c r="C1761">
        <v>0</v>
      </c>
      <c r="D1761" s="22">
        <v>17172</v>
      </c>
      <c r="E1761" s="7" t="s">
        <v>11</v>
      </c>
      <c r="F1761" s="7" t="s">
        <v>11</v>
      </c>
      <c r="G1761" s="7" t="s">
        <v>535</v>
      </c>
      <c r="H1761">
        <v>57</v>
      </c>
    </row>
    <row r="1762" spans="1:8" x14ac:dyDescent="0.3">
      <c r="A1762" s="11" t="s">
        <v>609</v>
      </c>
      <c r="B1762" s="8">
        <v>23535</v>
      </c>
      <c r="C1762">
        <v>0</v>
      </c>
      <c r="D1762" s="22">
        <v>17175</v>
      </c>
      <c r="E1762" s="7" t="s">
        <v>11</v>
      </c>
      <c r="F1762" s="7" t="s">
        <v>11</v>
      </c>
      <c r="G1762" s="7" t="s">
        <v>23</v>
      </c>
      <c r="H1762">
        <v>59</v>
      </c>
    </row>
    <row r="1763" spans="1:8" x14ac:dyDescent="0.3">
      <c r="A1763" s="13" t="s">
        <v>608</v>
      </c>
      <c r="B1763" s="8">
        <v>38217</v>
      </c>
      <c r="C1763">
        <v>1</v>
      </c>
      <c r="D1763" s="22">
        <v>17179</v>
      </c>
      <c r="E1763" s="7" t="s">
        <v>11</v>
      </c>
      <c r="F1763" s="7" t="s">
        <v>11</v>
      </c>
      <c r="G1763" s="7" t="s">
        <v>166</v>
      </c>
      <c r="H1763">
        <v>18</v>
      </c>
    </row>
    <row r="1764" spans="1:8" x14ac:dyDescent="0.3">
      <c r="A1764" s="11" t="s">
        <v>607</v>
      </c>
      <c r="B1764" s="8">
        <v>30246</v>
      </c>
      <c r="C1764">
        <v>1</v>
      </c>
      <c r="D1764" s="22">
        <v>17180</v>
      </c>
      <c r="E1764" s="7" t="s">
        <v>11</v>
      </c>
      <c r="F1764" s="7" t="s">
        <v>16</v>
      </c>
      <c r="G1764" s="7" t="s">
        <v>13</v>
      </c>
      <c r="H1764">
        <v>40</v>
      </c>
    </row>
    <row r="1765" spans="1:8" x14ac:dyDescent="0.3">
      <c r="A1765" s="13" t="s">
        <v>606</v>
      </c>
      <c r="B1765" s="8">
        <v>27631</v>
      </c>
      <c r="C1765">
        <v>1</v>
      </c>
      <c r="D1765" s="22">
        <v>17253</v>
      </c>
      <c r="E1765" s="7" t="s">
        <v>11</v>
      </c>
      <c r="F1765" s="7" t="s">
        <v>12</v>
      </c>
      <c r="G1765" s="7" t="s">
        <v>535</v>
      </c>
      <c r="H1765">
        <v>47</v>
      </c>
    </row>
    <row r="1766" spans="1:8" x14ac:dyDescent="0.3">
      <c r="A1766" s="11" t="s">
        <v>605</v>
      </c>
      <c r="B1766" s="8">
        <v>23204</v>
      </c>
      <c r="C1766">
        <v>0</v>
      </c>
      <c r="D1766" s="22">
        <v>17338</v>
      </c>
      <c r="E1766" s="7" t="s">
        <v>11</v>
      </c>
      <c r="F1766" s="7" t="s">
        <v>12</v>
      </c>
      <c r="G1766" s="7" t="s">
        <v>249</v>
      </c>
      <c r="H1766">
        <v>59</v>
      </c>
    </row>
    <row r="1767" spans="1:8" x14ac:dyDescent="0.3">
      <c r="A1767" s="13" t="s">
        <v>604</v>
      </c>
      <c r="B1767" s="8">
        <v>37926</v>
      </c>
      <c r="C1767">
        <v>0</v>
      </c>
      <c r="D1767" s="22">
        <v>17353</v>
      </c>
      <c r="E1767" s="7" t="s">
        <v>11</v>
      </c>
      <c r="F1767" s="7" t="s">
        <v>12</v>
      </c>
      <c r="G1767" s="7" t="s">
        <v>23</v>
      </c>
      <c r="H1767">
        <v>19</v>
      </c>
    </row>
    <row r="1768" spans="1:8" x14ac:dyDescent="0.3">
      <c r="A1768" s="11" t="s">
        <v>603</v>
      </c>
      <c r="B1768" s="8">
        <v>33895</v>
      </c>
      <c r="C1768">
        <v>2</v>
      </c>
      <c r="D1768" s="22">
        <v>17362</v>
      </c>
      <c r="E1768" s="7" t="s">
        <v>11</v>
      </c>
      <c r="F1768" s="7" t="s">
        <v>16</v>
      </c>
      <c r="G1768" s="7" t="s">
        <v>23</v>
      </c>
      <c r="H1768">
        <v>30</v>
      </c>
    </row>
    <row r="1769" spans="1:8" x14ac:dyDescent="0.3">
      <c r="A1769" s="13" t="s">
        <v>602</v>
      </c>
      <c r="B1769" s="8">
        <v>37927</v>
      </c>
      <c r="C1769">
        <v>0</v>
      </c>
      <c r="D1769" s="22">
        <v>17469</v>
      </c>
      <c r="E1769" s="7" t="s">
        <v>11</v>
      </c>
      <c r="F1769" s="7" t="s">
        <v>16</v>
      </c>
      <c r="G1769" s="7" t="s">
        <v>23</v>
      </c>
      <c r="H1769">
        <v>19</v>
      </c>
    </row>
    <row r="1770" spans="1:8" x14ac:dyDescent="0.3">
      <c r="A1770" s="11" t="s">
        <v>601</v>
      </c>
      <c r="B1770" s="8">
        <v>26092</v>
      </c>
      <c r="C1770">
        <v>0</v>
      </c>
      <c r="D1770" s="22">
        <v>17480</v>
      </c>
      <c r="E1770" s="7" t="s">
        <v>16</v>
      </c>
      <c r="F1770" s="7" t="s">
        <v>16</v>
      </c>
      <c r="G1770" s="7" t="s">
        <v>23</v>
      </c>
      <c r="H1770">
        <v>52</v>
      </c>
    </row>
    <row r="1771" spans="1:8" x14ac:dyDescent="0.3">
      <c r="A1771" s="13" t="s">
        <v>600</v>
      </c>
      <c r="B1771" s="8">
        <v>33236</v>
      </c>
      <c r="C1771">
        <v>0</v>
      </c>
      <c r="D1771" s="22">
        <v>17496</v>
      </c>
      <c r="E1771" s="7" t="s">
        <v>16</v>
      </c>
      <c r="F1771" s="7" t="s">
        <v>11</v>
      </c>
      <c r="G1771" s="7" t="s">
        <v>42</v>
      </c>
      <c r="H1771">
        <v>32</v>
      </c>
    </row>
    <row r="1772" spans="1:8" x14ac:dyDescent="0.3">
      <c r="A1772" s="11" t="s">
        <v>599</v>
      </c>
      <c r="B1772" s="8">
        <v>23909</v>
      </c>
      <c r="C1772">
        <v>0</v>
      </c>
      <c r="D1772" s="22">
        <v>17506</v>
      </c>
      <c r="E1772" s="7" t="s">
        <v>16</v>
      </c>
      <c r="F1772" s="7" t="s">
        <v>11</v>
      </c>
      <c r="G1772" s="7" t="s">
        <v>249</v>
      </c>
      <c r="H1772">
        <v>57</v>
      </c>
    </row>
    <row r="1773" spans="1:8" x14ac:dyDescent="0.3">
      <c r="A1773" s="13" t="s">
        <v>598</v>
      </c>
      <c r="B1773" s="8">
        <v>25031</v>
      </c>
      <c r="C1773">
        <v>0</v>
      </c>
      <c r="D1773" s="22">
        <v>17507</v>
      </c>
      <c r="E1773" s="7" t="s">
        <v>16</v>
      </c>
      <c r="F1773" s="7" t="s">
        <v>16</v>
      </c>
      <c r="G1773" s="7" t="s">
        <v>535</v>
      </c>
      <c r="H1773">
        <v>54</v>
      </c>
    </row>
    <row r="1774" spans="1:8" x14ac:dyDescent="0.3">
      <c r="A1774" s="11" t="s">
        <v>597</v>
      </c>
      <c r="B1774" s="8">
        <v>23331</v>
      </c>
      <c r="C1774">
        <v>0</v>
      </c>
      <c r="D1774" s="22">
        <v>17557</v>
      </c>
      <c r="E1774" s="7" t="s">
        <v>16</v>
      </c>
      <c r="F1774" s="7" t="s">
        <v>11</v>
      </c>
      <c r="G1774" s="7" t="s">
        <v>23</v>
      </c>
      <c r="H1774">
        <v>59</v>
      </c>
    </row>
    <row r="1775" spans="1:8" x14ac:dyDescent="0.3">
      <c r="A1775" s="13" t="s">
        <v>596</v>
      </c>
      <c r="B1775" s="8">
        <v>37493</v>
      </c>
      <c r="C1775">
        <v>1</v>
      </c>
      <c r="D1775" s="22">
        <v>17560</v>
      </c>
      <c r="E1775" s="7" t="s">
        <v>16</v>
      </c>
      <c r="F1775" s="7" t="s">
        <v>16</v>
      </c>
      <c r="G1775" s="7" t="s">
        <v>23</v>
      </c>
      <c r="H1775">
        <v>20</v>
      </c>
    </row>
    <row r="1776" spans="1:8" x14ac:dyDescent="0.3">
      <c r="A1776" s="11" t="s">
        <v>595</v>
      </c>
      <c r="B1776" s="8">
        <v>25775</v>
      </c>
      <c r="C1776">
        <v>0</v>
      </c>
      <c r="D1776" s="22">
        <v>17585</v>
      </c>
      <c r="E1776" s="7" t="s">
        <v>16</v>
      </c>
      <c r="F1776" s="7" t="s">
        <v>12</v>
      </c>
      <c r="G1776" s="7" t="s">
        <v>23</v>
      </c>
      <c r="H1776">
        <v>52</v>
      </c>
    </row>
    <row r="1777" spans="1:8" x14ac:dyDescent="0.3">
      <c r="A1777" s="13" t="s">
        <v>594</v>
      </c>
      <c r="B1777" s="8">
        <v>33171</v>
      </c>
      <c r="C1777">
        <v>1</v>
      </c>
      <c r="D1777" s="22">
        <v>17626</v>
      </c>
      <c r="E1777" s="7" t="s">
        <v>16</v>
      </c>
      <c r="F1777" s="7" t="s">
        <v>12</v>
      </c>
      <c r="G1777" s="7" t="s">
        <v>13</v>
      </c>
      <c r="H1777">
        <v>32</v>
      </c>
    </row>
    <row r="1778" spans="1:8" x14ac:dyDescent="0.3">
      <c r="A1778" s="11" t="s">
        <v>593</v>
      </c>
      <c r="B1778" s="8">
        <v>34516</v>
      </c>
      <c r="C1778">
        <v>3</v>
      </c>
      <c r="D1778" s="22">
        <v>17663</v>
      </c>
      <c r="E1778" s="7" t="s">
        <v>16</v>
      </c>
      <c r="F1778" s="7" t="s">
        <v>12</v>
      </c>
      <c r="G1778" s="7" t="s">
        <v>13</v>
      </c>
      <c r="H1778">
        <v>28</v>
      </c>
    </row>
    <row r="1779" spans="1:8" x14ac:dyDescent="0.3">
      <c r="A1779" s="13" t="s">
        <v>592</v>
      </c>
      <c r="B1779" s="8">
        <v>37816</v>
      </c>
      <c r="C1779">
        <v>0</v>
      </c>
      <c r="D1779" s="22">
        <v>17749</v>
      </c>
      <c r="E1779" s="7" t="s">
        <v>16</v>
      </c>
      <c r="F1779" s="7" t="s">
        <v>16</v>
      </c>
      <c r="G1779" s="7" t="s">
        <v>23</v>
      </c>
      <c r="H1779">
        <v>19</v>
      </c>
    </row>
    <row r="1780" spans="1:8" x14ac:dyDescent="0.3">
      <c r="A1780" s="11" t="s">
        <v>591</v>
      </c>
      <c r="B1780" s="8">
        <v>24279</v>
      </c>
      <c r="C1780">
        <v>0</v>
      </c>
      <c r="D1780" s="22">
        <v>17778</v>
      </c>
      <c r="E1780" s="7" t="s">
        <v>16</v>
      </c>
      <c r="F1780" s="7" t="s">
        <v>12</v>
      </c>
      <c r="G1780" s="7" t="s">
        <v>23</v>
      </c>
      <c r="H1780">
        <v>56</v>
      </c>
    </row>
    <row r="1781" spans="1:8" x14ac:dyDescent="0.3">
      <c r="A1781" s="13" t="s">
        <v>590</v>
      </c>
      <c r="B1781" s="8">
        <v>29138</v>
      </c>
      <c r="C1781">
        <v>2</v>
      </c>
      <c r="D1781" s="22">
        <v>17780</v>
      </c>
      <c r="E1781" s="7" t="s">
        <v>16</v>
      </c>
      <c r="F1781" s="7" t="s">
        <v>11</v>
      </c>
      <c r="G1781" s="7" t="s">
        <v>23</v>
      </c>
      <c r="H1781">
        <v>43</v>
      </c>
    </row>
    <row r="1782" spans="1:8" x14ac:dyDescent="0.3">
      <c r="A1782" s="11" t="s">
        <v>589</v>
      </c>
      <c r="B1782" s="8">
        <v>23353</v>
      </c>
      <c r="C1782">
        <v>0</v>
      </c>
      <c r="D1782" s="22">
        <v>17833</v>
      </c>
      <c r="E1782" s="7" t="s">
        <v>16</v>
      </c>
      <c r="F1782" s="7" t="s">
        <v>11</v>
      </c>
      <c r="G1782" s="7" t="s">
        <v>23</v>
      </c>
      <c r="H1782">
        <v>59</v>
      </c>
    </row>
    <row r="1783" spans="1:8" x14ac:dyDescent="0.3">
      <c r="A1783" s="13" t="s">
        <v>588</v>
      </c>
      <c r="B1783" s="8">
        <v>28106</v>
      </c>
      <c r="C1783">
        <v>2</v>
      </c>
      <c r="D1783" s="22">
        <v>17863</v>
      </c>
      <c r="E1783" s="7" t="s">
        <v>16</v>
      </c>
      <c r="F1783" s="7" t="s">
        <v>11</v>
      </c>
      <c r="G1783" s="7" t="s">
        <v>23</v>
      </c>
      <c r="H1783">
        <v>46</v>
      </c>
    </row>
    <row r="1784" spans="1:8" x14ac:dyDescent="0.3">
      <c r="A1784" s="11" t="s">
        <v>587</v>
      </c>
      <c r="B1784" s="8">
        <v>35668</v>
      </c>
      <c r="C1784">
        <v>0</v>
      </c>
      <c r="D1784" s="22">
        <v>17879</v>
      </c>
      <c r="E1784" s="7" t="s">
        <v>16</v>
      </c>
      <c r="F1784" s="7" t="s">
        <v>11</v>
      </c>
      <c r="G1784" s="7" t="s">
        <v>247</v>
      </c>
      <c r="H1784">
        <v>25</v>
      </c>
    </row>
    <row r="1785" spans="1:8" x14ac:dyDescent="0.3">
      <c r="A1785" s="13" t="s">
        <v>586</v>
      </c>
      <c r="B1785" s="8">
        <v>29171</v>
      </c>
      <c r="C1785">
        <v>2</v>
      </c>
      <c r="D1785" s="22">
        <v>17883</v>
      </c>
      <c r="E1785" s="7" t="s">
        <v>16</v>
      </c>
      <c r="F1785" s="7" t="s">
        <v>12</v>
      </c>
      <c r="G1785" s="7" t="s">
        <v>23</v>
      </c>
      <c r="H1785">
        <v>43</v>
      </c>
    </row>
    <row r="1786" spans="1:8" x14ac:dyDescent="0.3">
      <c r="A1786" s="11" t="s">
        <v>585</v>
      </c>
      <c r="B1786" s="8">
        <v>32846</v>
      </c>
      <c r="C1786">
        <v>0</v>
      </c>
      <c r="D1786" s="22">
        <v>17905</v>
      </c>
      <c r="E1786" s="7" t="s">
        <v>16</v>
      </c>
      <c r="F1786" s="7" t="s">
        <v>11</v>
      </c>
      <c r="G1786" s="7" t="s">
        <v>356</v>
      </c>
      <c r="H1786">
        <v>33</v>
      </c>
    </row>
    <row r="1787" spans="1:8" x14ac:dyDescent="0.3">
      <c r="A1787" s="13" t="s">
        <v>584</v>
      </c>
      <c r="B1787" s="8">
        <v>28415</v>
      </c>
      <c r="C1787">
        <v>0</v>
      </c>
      <c r="D1787" s="22">
        <v>17929</v>
      </c>
      <c r="E1787" s="7" t="s">
        <v>16</v>
      </c>
      <c r="F1787" s="7" t="s">
        <v>11</v>
      </c>
      <c r="G1787" s="7" t="s">
        <v>13</v>
      </c>
      <c r="H1787">
        <v>45</v>
      </c>
    </row>
    <row r="1788" spans="1:8" x14ac:dyDescent="0.3">
      <c r="A1788" s="11" t="s">
        <v>583</v>
      </c>
      <c r="B1788" s="8">
        <v>37162</v>
      </c>
      <c r="C1788">
        <v>4</v>
      </c>
      <c r="D1788" s="22">
        <v>17942</v>
      </c>
      <c r="E1788" s="7" t="s">
        <v>16</v>
      </c>
      <c r="F1788" s="7" t="s">
        <v>11</v>
      </c>
      <c r="G1788" s="7" t="s">
        <v>42</v>
      </c>
      <c r="H1788">
        <v>21</v>
      </c>
    </row>
    <row r="1789" spans="1:8" x14ac:dyDescent="0.3">
      <c r="A1789" s="13" t="s">
        <v>582</v>
      </c>
      <c r="B1789" s="8">
        <v>27572</v>
      </c>
      <c r="C1789">
        <v>1</v>
      </c>
      <c r="D1789" s="22">
        <v>18031</v>
      </c>
      <c r="E1789" s="7" t="s">
        <v>16</v>
      </c>
      <c r="F1789" s="7" t="s">
        <v>12</v>
      </c>
      <c r="G1789" s="7" t="s">
        <v>249</v>
      </c>
      <c r="H1789">
        <v>47</v>
      </c>
    </row>
    <row r="1790" spans="1:8" x14ac:dyDescent="0.3">
      <c r="A1790" s="11" t="s">
        <v>581</v>
      </c>
      <c r="B1790" s="8">
        <v>24032</v>
      </c>
      <c r="C1790">
        <v>0</v>
      </c>
      <c r="D1790" s="22">
        <v>18031</v>
      </c>
      <c r="E1790" s="7" t="s">
        <v>16</v>
      </c>
      <c r="F1790" s="7" t="s">
        <v>11</v>
      </c>
      <c r="G1790" s="7" t="s">
        <v>23</v>
      </c>
      <c r="H1790">
        <v>57</v>
      </c>
    </row>
    <row r="1791" spans="1:8" x14ac:dyDescent="0.3">
      <c r="A1791" s="13" t="s">
        <v>580</v>
      </c>
      <c r="B1791" s="8">
        <v>36457</v>
      </c>
      <c r="C1791">
        <v>0</v>
      </c>
      <c r="D1791" s="22">
        <v>18034</v>
      </c>
      <c r="E1791" s="7" t="s">
        <v>16</v>
      </c>
      <c r="F1791" s="7" t="s">
        <v>16</v>
      </c>
      <c r="G1791" s="7" t="s">
        <v>23</v>
      </c>
      <c r="H1791">
        <v>23</v>
      </c>
    </row>
    <row r="1792" spans="1:8" x14ac:dyDescent="0.3">
      <c r="A1792" s="11" t="s">
        <v>579</v>
      </c>
      <c r="B1792" s="8">
        <v>34162</v>
      </c>
      <c r="C1792">
        <v>2</v>
      </c>
      <c r="D1792" s="22">
        <v>18158</v>
      </c>
      <c r="E1792" s="7" t="s">
        <v>16</v>
      </c>
      <c r="F1792" s="7" t="s">
        <v>16</v>
      </c>
      <c r="G1792" s="7" t="s">
        <v>23</v>
      </c>
      <c r="H1792">
        <v>29</v>
      </c>
    </row>
    <row r="1793" spans="1:8" x14ac:dyDescent="0.3">
      <c r="A1793" s="13" t="s">
        <v>578</v>
      </c>
      <c r="B1793" s="8">
        <v>23196</v>
      </c>
      <c r="C1793">
        <v>0</v>
      </c>
      <c r="D1793" s="22">
        <v>18208</v>
      </c>
      <c r="E1793" s="7" t="s">
        <v>16</v>
      </c>
      <c r="F1793" s="7" t="s">
        <v>11</v>
      </c>
      <c r="G1793" s="7" t="s">
        <v>535</v>
      </c>
      <c r="H1793">
        <v>59</v>
      </c>
    </row>
    <row r="1794" spans="1:8" x14ac:dyDescent="0.3">
      <c r="A1794" s="11" t="s">
        <v>577</v>
      </c>
      <c r="B1794" s="8">
        <v>35596</v>
      </c>
      <c r="C1794">
        <v>1</v>
      </c>
      <c r="D1794" s="22">
        <v>18218</v>
      </c>
      <c r="E1794" s="7" t="s">
        <v>16</v>
      </c>
      <c r="F1794" s="7" t="s">
        <v>16</v>
      </c>
      <c r="G1794" s="7" t="s">
        <v>13</v>
      </c>
      <c r="H1794">
        <v>25</v>
      </c>
    </row>
    <row r="1795" spans="1:8" x14ac:dyDescent="0.3">
      <c r="A1795" s="13" t="s">
        <v>576</v>
      </c>
      <c r="B1795" s="8">
        <v>38240</v>
      </c>
      <c r="C1795">
        <v>3</v>
      </c>
      <c r="D1795" s="22">
        <v>18223</v>
      </c>
      <c r="E1795" s="7" t="s">
        <v>16</v>
      </c>
      <c r="F1795" s="7" t="s">
        <v>12</v>
      </c>
      <c r="G1795" s="7" t="s">
        <v>13</v>
      </c>
      <c r="H1795">
        <v>18</v>
      </c>
    </row>
    <row r="1796" spans="1:8" x14ac:dyDescent="0.3">
      <c r="A1796" s="11" t="s">
        <v>575</v>
      </c>
      <c r="B1796" s="8">
        <v>34914</v>
      </c>
      <c r="C1796">
        <v>0</v>
      </c>
      <c r="D1796" s="22">
        <v>18246</v>
      </c>
      <c r="E1796" s="7" t="s">
        <v>16</v>
      </c>
      <c r="F1796" s="7" t="s">
        <v>16</v>
      </c>
      <c r="G1796" s="7" t="s">
        <v>13</v>
      </c>
      <c r="H1796">
        <v>27</v>
      </c>
    </row>
    <row r="1797" spans="1:8" x14ac:dyDescent="0.3">
      <c r="A1797" s="13" t="s">
        <v>574</v>
      </c>
      <c r="B1797" s="8">
        <v>33963</v>
      </c>
      <c r="C1797">
        <v>3</v>
      </c>
      <c r="D1797" s="22">
        <v>18259</v>
      </c>
      <c r="E1797" s="7" t="s">
        <v>16</v>
      </c>
      <c r="F1797" s="7" t="s">
        <v>12</v>
      </c>
      <c r="G1797" s="7" t="s">
        <v>42</v>
      </c>
      <c r="H1797">
        <v>30</v>
      </c>
    </row>
    <row r="1798" spans="1:8" x14ac:dyDescent="0.3">
      <c r="A1798" s="11" t="s">
        <v>573</v>
      </c>
      <c r="B1798" s="8">
        <v>34884</v>
      </c>
      <c r="C1798">
        <v>0</v>
      </c>
      <c r="D1798" s="22">
        <v>18311</v>
      </c>
      <c r="E1798" s="7" t="s">
        <v>16</v>
      </c>
      <c r="F1798" s="7" t="s">
        <v>12</v>
      </c>
      <c r="G1798" s="7" t="s">
        <v>23</v>
      </c>
      <c r="H1798">
        <v>27</v>
      </c>
    </row>
    <row r="1799" spans="1:8" x14ac:dyDescent="0.3">
      <c r="A1799" s="13" t="s">
        <v>572</v>
      </c>
      <c r="B1799" s="8">
        <v>36509</v>
      </c>
      <c r="C1799">
        <v>1</v>
      </c>
      <c r="D1799" s="22">
        <v>18328</v>
      </c>
      <c r="E1799" s="7" t="s">
        <v>16</v>
      </c>
      <c r="F1799" s="7" t="s">
        <v>11</v>
      </c>
      <c r="G1799" s="7" t="s">
        <v>13</v>
      </c>
      <c r="H1799">
        <v>23</v>
      </c>
    </row>
    <row r="1800" spans="1:8" x14ac:dyDescent="0.3">
      <c r="A1800" s="11" t="s">
        <v>571</v>
      </c>
      <c r="B1800" s="8">
        <v>23646</v>
      </c>
      <c r="C1800">
        <v>0</v>
      </c>
      <c r="D1800" s="22">
        <v>18443</v>
      </c>
      <c r="E1800" s="7" t="s">
        <v>16</v>
      </c>
      <c r="F1800" s="7" t="s">
        <v>11</v>
      </c>
      <c r="G1800" s="7" t="s">
        <v>23</v>
      </c>
      <c r="H1800">
        <v>58</v>
      </c>
    </row>
    <row r="1801" spans="1:8" x14ac:dyDescent="0.3">
      <c r="A1801" s="13" t="s">
        <v>570</v>
      </c>
      <c r="B1801" s="8">
        <v>31636</v>
      </c>
      <c r="C1801">
        <v>2</v>
      </c>
      <c r="D1801" s="22">
        <v>18608</v>
      </c>
      <c r="E1801" s="7" t="s">
        <v>16</v>
      </c>
      <c r="F1801" s="7" t="s">
        <v>12</v>
      </c>
      <c r="G1801" s="7" t="s">
        <v>42</v>
      </c>
      <c r="H1801">
        <v>36</v>
      </c>
    </row>
    <row r="1802" spans="1:8" x14ac:dyDescent="0.3">
      <c r="A1802" s="11" t="s">
        <v>569</v>
      </c>
      <c r="B1802" s="8">
        <v>36061</v>
      </c>
      <c r="C1802">
        <v>0</v>
      </c>
      <c r="D1802" s="22">
        <v>18648</v>
      </c>
      <c r="E1802" s="7" t="s">
        <v>16</v>
      </c>
      <c r="F1802" s="7" t="s">
        <v>16</v>
      </c>
      <c r="G1802" s="7" t="s">
        <v>166</v>
      </c>
      <c r="H1802">
        <v>24</v>
      </c>
    </row>
    <row r="1803" spans="1:8" x14ac:dyDescent="0.3">
      <c r="A1803" s="13" t="s">
        <v>568</v>
      </c>
      <c r="B1803" s="8">
        <v>25858</v>
      </c>
      <c r="C1803">
        <v>0</v>
      </c>
      <c r="D1803" s="22">
        <v>18683</v>
      </c>
      <c r="E1803" s="7" t="s">
        <v>16</v>
      </c>
      <c r="F1803" s="7" t="s">
        <v>12</v>
      </c>
      <c r="G1803" s="7" t="s">
        <v>23</v>
      </c>
      <c r="H1803">
        <v>52</v>
      </c>
    </row>
    <row r="1804" spans="1:8" x14ac:dyDescent="0.3">
      <c r="A1804" s="11" t="s">
        <v>567</v>
      </c>
      <c r="B1804" s="8">
        <v>24714</v>
      </c>
      <c r="C1804">
        <v>0</v>
      </c>
      <c r="D1804" s="22">
        <v>18695</v>
      </c>
      <c r="E1804" s="7" t="s">
        <v>16</v>
      </c>
      <c r="F1804" s="7" t="s">
        <v>16</v>
      </c>
      <c r="G1804" s="7" t="s">
        <v>249</v>
      </c>
      <c r="H1804">
        <v>55</v>
      </c>
    </row>
    <row r="1805" spans="1:8" x14ac:dyDescent="0.3">
      <c r="A1805" s="13" t="s">
        <v>566</v>
      </c>
      <c r="B1805" s="8">
        <v>33965</v>
      </c>
      <c r="C1805">
        <v>3</v>
      </c>
      <c r="D1805" s="22">
        <v>18766</v>
      </c>
      <c r="E1805" s="7" t="s">
        <v>16</v>
      </c>
      <c r="F1805" s="7" t="s">
        <v>11</v>
      </c>
      <c r="G1805" s="7" t="s">
        <v>23</v>
      </c>
      <c r="H1805">
        <v>30</v>
      </c>
    </row>
    <row r="1806" spans="1:8" x14ac:dyDescent="0.3">
      <c r="A1806" s="11" t="s">
        <v>565</v>
      </c>
      <c r="B1806" s="8">
        <v>29178</v>
      </c>
      <c r="C1806">
        <v>2</v>
      </c>
      <c r="D1806" s="22">
        <v>18768</v>
      </c>
      <c r="E1806" s="7" t="s">
        <v>16</v>
      </c>
      <c r="F1806" s="7" t="s">
        <v>16</v>
      </c>
      <c r="G1806" s="7" t="s">
        <v>13</v>
      </c>
      <c r="H1806">
        <v>43</v>
      </c>
    </row>
    <row r="1807" spans="1:8" x14ac:dyDescent="0.3">
      <c r="A1807" s="13" t="s">
        <v>564</v>
      </c>
      <c r="B1807" s="8">
        <v>35031</v>
      </c>
      <c r="C1807">
        <v>3</v>
      </c>
      <c r="D1807" s="22">
        <v>18805</v>
      </c>
      <c r="E1807" s="7" t="s">
        <v>16</v>
      </c>
      <c r="F1807" s="7" t="s">
        <v>16</v>
      </c>
      <c r="G1807" s="7" t="s">
        <v>23</v>
      </c>
      <c r="H1807">
        <v>27</v>
      </c>
    </row>
    <row r="1808" spans="1:8" x14ac:dyDescent="0.3">
      <c r="A1808" s="11" t="s">
        <v>563</v>
      </c>
      <c r="B1808" s="8">
        <v>29143</v>
      </c>
      <c r="C1808">
        <v>2</v>
      </c>
      <c r="D1808" s="22">
        <v>18806</v>
      </c>
      <c r="E1808" s="7" t="s">
        <v>16</v>
      </c>
      <c r="F1808" s="7" t="s">
        <v>11</v>
      </c>
      <c r="G1808" s="7" t="s">
        <v>13</v>
      </c>
      <c r="H1808">
        <v>43</v>
      </c>
    </row>
    <row r="1809" spans="1:8" x14ac:dyDescent="0.3">
      <c r="A1809" s="13" t="s">
        <v>562</v>
      </c>
      <c r="B1809" s="8">
        <v>22998</v>
      </c>
      <c r="C1809">
        <v>0</v>
      </c>
      <c r="D1809" s="22">
        <v>18816</v>
      </c>
      <c r="E1809" s="7" t="s">
        <v>16</v>
      </c>
      <c r="F1809" s="7" t="s">
        <v>16</v>
      </c>
      <c r="G1809" s="7" t="s">
        <v>249</v>
      </c>
      <c r="H1809">
        <v>60</v>
      </c>
    </row>
    <row r="1810" spans="1:8" x14ac:dyDescent="0.3">
      <c r="A1810" s="11" t="s">
        <v>561</v>
      </c>
      <c r="B1810" s="8">
        <v>37826</v>
      </c>
      <c r="C1810">
        <v>3</v>
      </c>
      <c r="D1810" s="22">
        <v>18839</v>
      </c>
      <c r="E1810" s="7" t="s">
        <v>16</v>
      </c>
      <c r="F1810" s="7" t="s">
        <v>12</v>
      </c>
      <c r="G1810" s="7" t="s">
        <v>23</v>
      </c>
      <c r="H1810">
        <v>19</v>
      </c>
    </row>
    <row r="1811" spans="1:8" x14ac:dyDescent="0.3">
      <c r="A1811" s="13" t="s">
        <v>560</v>
      </c>
      <c r="B1811" s="8">
        <v>23351</v>
      </c>
      <c r="C1811">
        <v>0</v>
      </c>
      <c r="D1811" s="22">
        <v>18883</v>
      </c>
      <c r="E1811" s="7" t="s">
        <v>16</v>
      </c>
      <c r="F1811" s="7" t="s">
        <v>16</v>
      </c>
      <c r="G1811" s="7" t="s">
        <v>535</v>
      </c>
      <c r="H1811">
        <v>59</v>
      </c>
    </row>
    <row r="1812" spans="1:8" x14ac:dyDescent="0.3">
      <c r="A1812" s="11" t="s">
        <v>559</v>
      </c>
      <c r="B1812" s="8">
        <v>34969</v>
      </c>
      <c r="C1812">
        <v>1</v>
      </c>
      <c r="D1812" s="22">
        <v>18903</v>
      </c>
      <c r="E1812" s="7" t="s">
        <v>16</v>
      </c>
      <c r="F1812" s="7" t="s">
        <v>11</v>
      </c>
      <c r="G1812" s="7" t="s">
        <v>247</v>
      </c>
      <c r="H1812">
        <v>27</v>
      </c>
    </row>
    <row r="1813" spans="1:8" x14ac:dyDescent="0.3">
      <c r="A1813" s="13" t="s">
        <v>558</v>
      </c>
      <c r="B1813" s="8">
        <v>25418</v>
      </c>
      <c r="C1813">
        <v>0</v>
      </c>
      <c r="D1813" s="22">
        <v>18933</v>
      </c>
      <c r="E1813" s="7" t="s">
        <v>16</v>
      </c>
      <c r="F1813" s="7" t="s">
        <v>12</v>
      </c>
      <c r="G1813" s="7" t="s">
        <v>23</v>
      </c>
      <c r="H1813">
        <v>53</v>
      </c>
    </row>
    <row r="1814" spans="1:8" x14ac:dyDescent="0.3">
      <c r="A1814" s="11" t="s">
        <v>557</v>
      </c>
      <c r="B1814" s="8">
        <v>23304</v>
      </c>
      <c r="C1814">
        <v>0</v>
      </c>
      <c r="D1814" s="22">
        <v>18955</v>
      </c>
      <c r="E1814" s="7" t="s">
        <v>16</v>
      </c>
      <c r="F1814" s="7" t="s">
        <v>16</v>
      </c>
      <c r="G1814" s="7" t="s">
        <v>535</v>
      </c>
      <c r="H1814">
        <v>59</v>
      </c>
    </row>
    <row r="1815" spans="1:8" x14ac:dyDescent="0.3">
      <c r="A1815" s="13" t="s">
        <v>556</v>
      </c>
      <c r="B1815" s="8">
        <v>36013</v>
      </c>
      <c r="C1815">
        <v>0</v>
      </c>
      <c r="D1815" s="22">
        <v>18955</v>
      </c>
      <c r="E1815" s="7" t="s">
        <v>16</v>
      </c>
      <c r="F1815" s="7" t="s">
        <v>12</v>
      </c>
      <c r="G1815" s="7" t="s">
        <v>42</v>
      </c>
      <c r="H1815">
        <v>24</v>
      </c>
    </row>
    <row r="1816" spans="1:8" x14ac:dyDescent="0.3">
      <c r="A1816" s="11" t="s">
        <v>555</v>
      </c>
      <c r="B1816" s="8">
        <v>33938</v>
      </c>
      <c r="C1816">
        <v>1</v>
      </c>
      <c r="D1816" s="22">
        <v>18963</v>
      </c>
      <c r="E1816" s="7" t="s">
        <v>16</v>
      </c>
      <c r="F1816" s="7" t="s">
        <v>16</v>
      </c>
      <c r="G1816" s="7" t="s">
        <v>13</v>
      </c>
      <c r="H1816">
        <v>30</v>
      </c>
    </row>
    <row r="1817" spans="1:8" x14ac:dyDescent="0.3">
      <c r="A1817" s="13" t="s">
        <v>554</v>
      </c>
      <c r="B1817" s="8">
        <v>32440</v>
      </c>
      <c r="C1817">
        <v>2</v>
      </c>
      <c r="D1817" s="22">
        <v>18972</v>
      </c>
      <c r="E1817" s="7" t="s">
        <v>16</v>
      </c>
      <c r="F1817" s="7" t="s">
        <v>12</v>
      </c>
      <c r="G1817" s="7" t="s">
        <v>13</v>
      </c>
      <c r="H1817">
        <v>34</v>
      </c>
    </row>
    <row r="1818" spans="1:8" x14ac:dyDescent="0.3">
      <c r="A1818" s="11" t="s">
        <v>553</v>
      </c>
      <c r="B1818" s="8">
        <v>30669</v>
      </c>
      <c r="C1818">
        <v>5</v>
      </c>
      <c r="D1818" s="22">
        <v>19023</v>
      </c>
      <c r="E1818" s="7" t="s">
        <v>16</v>
      </c>
      <c r="F1818" s="7" t="s">
        <v>12</v>
      </c>
      <c r="G1818" s="7" t="s">
        <v>42</v>
      </c>
      <c r="H1818">
        <v>39</v>
      </c>
    </row>
    <row r="1819" spans="1:8" x14ac:dyDescent="0.3">
      <c r="A1819" s="13" t="s">
        <v>552</v>
      </c>
      <c r="B1819" s="8">
        <v>32664</v>
      </c>
      <c r="C1819">
        <v>1</v>
      </c>
      <c r="D1819" s="22">
        <v>19041</v>
      </c>
      <c r="E1819" s="7" t="s">
        <v>16</v>
      </c>
      <c r="F1819" s="7" t="s">
        <v>12</v>
      </c>
      <c r="G1819" s="7" t="s">
        <v>42</v>
      </c>
      <c r="H1819">
        <v>34</v>
      </c>
    </row>
    <row r="1820" spans="1:8" x14ac:dyDescent="0.3">
      <c r="A1820" s="11" t="s">
        <v>551</v>
      </c>
      <c r="B1820" s="8">
        <v>34240</v>
      </c>
      <c r="C1820">
        <v>1</v>
      </c>
      <c r="D1820" s="22">
        <v>19108</v>
      </c>
      <c r="E1820" s="7" t="s">
        <v>16</v>
      </c>
      <c r="F1820" s="7" t="s">
        <v>11</v>
      </c>
      <c r="G1820" s="7" t="s">
        <v>13</v>
      </c>
      <c r="H1820">
        <v>29</v>
      </c>
    </row>
    <row r="1821" spans="1:8" x14ac:dyDescent="0.3">
      <c r="A1821" s="13" t="s">
        <v>550</v>
      </c>
      <c r="B1821" s="8">
        <v>29038</v>
      </c>
      <c r="C1821">
        <v>2</v>
      </c>
      <c r="D1821" s="22">
        <v>19145</v>
      </c>
      <c r="E1821" s="7" t="s">
        <v>16</v>
      </c>
      <c r="F1821" s="7" t="s">
        <v>16</v>
      </c>
      <c r="G1821" s="7" t="s">
        <v>247</v>
      </c>
      <c r="H1821">
        <v>43</v>
      </c>
    </row>
    <row r="1822" spans="1:8" x14ac:dyDescent="0.3">
      <c r="A1822" s="11" t="s">
        <v>549</v>
      </c>
      <c r="B1822" s="8">
        <v>33497</v>
      </c>
      <c r="C1822">
        <v>3</v>
      </c>
      <c r="D1822" s="22">
        <v>19200</v>
      </c>
      <c r="E1822" s="7" t="s">
        <v>16</v>
      </c>
      <c r="F1822" s="7" t="s">
        <v>12</v>
      </c>
      <c r="G1822" s="7" t="s">
        <v>42</v>
      </c>
      <c r="H1822">
        <v>31</v>
      </c>
    </row>
    <row r="1823" spans="1:8" x14ac:dyDescent="0.3">
      <c r="A1823" s="13" t="s">
        <v>548</v>
      </c>
      <c r="B1823" s="8">
        <v>31409</v>
      </c>
      <c r="C1823">
        <v>0</v>
      </c>
      <c r="D1823" s="22">
        <v>19215</v>
      </c>
      <c r="E1823" s="7" t="s">
        <v>16</v>
      </c>
      <c r="F1823" s="7" t="s">
        <v>12</v>
      </c>
      <c r="G1823" s="7" t="s">
        <v>13</v>
      </c>
      <c r="H1823">
        <v>37</v>
      </c>
    </row>
    <row r="1824" spans="1:8" x14ac:dyDescent="0.3">
      <c r="A1824" s="11" t="s">
        <v>547</v>
      </c>
      <c r="B1824" s="8">
        <v>24682</v>
      </c>
      <c r="C1824">
        <v>0</v>
      </c>
      <c r="D1824" s="22">
        <v>19260</v>
      </c>
      <c r="E1824" s="7" t="s">
        <v>16</v>
      </c>
      <c r="F1824" s="7" t="s">
        <v>16</v>
      </c>
      <c r="G1824" s="7" t="s">
        <v>23</v>
      </c>
      <c r="H1824">
        <v>55</v>
      </c>
    </row>
    <row r="1825" spans="1:8" x14ac:dyDescent="0.3">
      <c r="A1825" s="13" t="s">
        <v>546</v>
      </c>
      <c r="B1825" s="8">
        <v>24426</v>
      </c>
      <c r="C1825">
        <v>0</v>
      </c>
      <c r="D1825" s="22">
        <v>19321</v>
      </c>
      <c r="E1825" s="7" t="s">
        <v>16</v>
      </c>
      <c r="F1825" s="7" t="s">
        <v>16</v>
      </c>
      <c r="G1825" s="7" t="s">
        <v>23</v>
      </c>
      <c r="H1825">
        <v>56</v>
      </c>
    </row>
    <row r="1826" spans="1:8" x14ac:dyDescent="0.3">
      <c r="A1826" s="11" t="s">
        <v>545</v>
      </c>
      <c r="B1826" s="8">
        <v>33474</v>
      </c>
      <c r="C1826">
        <v>0</v>
      </c>
      <c r="D1826" s="22">
        <v>19350</v>
      </c>
      <c r="E1826" s="7" t="s">
        <v>16</v>
      </c>
      <c r="F1826" s="7" t="s">
        <v>12</v>
      </c>
      <c r="G1826" s="7" t="s">
        <v>13</v>
      </c>
      <c r="H1826">
        <v>31</v>
      </c>
    </row>
    <row r="1827" spans="1:8" x14ac:dyDescent="0.3">
      <c r="A1827" s="13" t="s">
        <v>544</v>
      </c>
      <c r="B1827" s="8">
        <v>31958</v>
      </c>
      <c r="C1827">
        <v>3</v>
      </c>
      <c r="D1827" s="22">
        <v>19362</v>
      </c>
      <c r="E1827" s="7" t="s">
        <v>16</v>
      </c>
      <c r="F1827" s="7" t="s">
        <v>12</v>
      </c>
      <c r="G1827" s="7" t="s">
        <v>13</v>
      </c>
      <c r="H1827">
        <v>35</v>
      </c>
    </row>
    <row r="1828" spans="1:8" x14ac:dyDescent="0.3">
      <c r="A1828" s="11" t="s">
        <v>543</v>
      </c>
      <c r="B1828" s="8">
        <v>34218</v>
      </c>
      <c r="C1828">
        <v>2</v>
      </c>
      <c r="D1828" s="22">
        <v>19442</v>
      </c>
      <c r="E1828" s="7" t="s">
        <v>16</v>
      </c>
      <c r="F1828" s="7" t="s">
        <v>12</v>
      </c>
      <c r="G1828" s="7" t="s">
        <v>23</v>
      </c>
      <c r="H1828">
        <v>29</v>
      </c>
    </row>
    <row r="1829" spans="1:8" x14ac:dyDescent="0.3">
      <c r="A1829" s="13" t="s">
        <v>542</v>
      </c>
      <c r="B1829" s="8">
        <v>30300</v>
      </c>
      <c r="C1829">
        <v>2</v>
      </c>
      <c r="D1829" s="22">
        <v>19444</v>
      </c>
      <c r="E1829" s="7" t="s">
        <v>16</v>
      </c>
      <c r="F1829" s="7" t="s">
        <v>16</v>
      </c>
      <c r="G1829" s="7" t="s">
        <v>13</v>
      </c>
      <c r="H1829">
        <v>40</v>
      </c>
    </row>
    <row r="1830" spans="1:8" x14ac:dyDescent="0.3">
      <c r="A1830" s="11" t="s">
        <v>541</v>
      </c>
      <c r="B1830" s="8">
        <v>32111</v>
      </c>
      <c r="C1830">
        <v>4</v>
      </c>
      <c r="D1830" s="22">
        <v>19497</v>
      </c>
      <c r="E1830" s="7" t="s">
        <v>16</v>
      </c>
      <c r="F1830" s="7" t="s">
        <v>12</v>
      </c>
      <c r="G1830" s="7" t="s">
        <v>166</v>
      </c>
      <c r="H1830">
        <v>35</v>
      </c>
    </row>
    <row r="1831" spans="1:8" x14ac:dyDescent="0.3">
      <c r="A1831" s="13" t="s">
        <v>540</v>
      </c>
      <c r="B1831" s="8">
        <v>29533</v>
      </c>
      <c r="C1831">
        <v>0</v>
      </c>
      <c r="D1831" s="22">
        <v>19516</v>
      </c>
      <c r="E1831" s="7" t="s">
        <v>16</v>
      </c>
      <c r="F1831" s="7" t="s">
        <v>16</v>
      </c>
      <c r="G1831" s="7" t="s">
        <v>13</v>
      </c>
      <c r="H1831">
        <v>42</v>
      </c>
    </row>
    <row r="1832" spans="1:8" x14ac:dyDescent="0.3">
      <c r="A1832" s="11" t="s">
        <v>539</v>
      </c>
      <c r="B1832" s="8">
        <v>33835</v>
      </c>
      <c r="C1832">
        <v>1</v>
      </c>
      <c r="D1832" s="22">
        <v>19522</v>
      </c>
      <c r="E1832" s="7" t="s">
        <v>16</v>
      </c>
      <c r="F1832" s="7" t="s">
        <v>11</v>
      </c>
      <c r="G1832" s="7" t="s">
        <v>13</v>
      </c>
      <c r="H1832">
        <v>30</v>
      </c>
    </row>
    <row r="1833" spans="1:8" x14ac:dyDescent="0.3">
      <c r="A1833" s="13" t="s">
        <v>538</v>
      </c>
      <c r="B1833" s="8">
        <v>31307</v>
      </c>
      <c r="C1833">
        <v>0</v>
      </c>
      <c r="D1833" s="22">
        <v>19539</v>
      </c>
      <c r="E1833" s="7" t="s">
        <v>16</v>
      </c>
      <c r="F1833" s="7" t="s">
        <v>16</v>
      </c>
      <c r="G1833" s="7" t="s">
        <v>13</v>
      </c>
      <c r="H1833">
        <v>37</v>
      </c>
    </row>
    <row r="1834" spans="1:8" x14ac:dyDescent="0.3">
      <c r="A1834" s="11" t="s">
        <v>537</v>
      </c>
      <c r="B1834" s="8">
        <v>23206</v>
      </c>
      <c r="C1834">
        <v>0</v>
      </c>
      <c r="D1834" s="22">
        <v>19551</v>
      </c>
      <c r="E1834" s="7" t="s">
        <v>16</v>
      </c>
      <c r="F1834" s="7" t="s">
        <v>12</v>
      </c>
      <c r="G1834" s="7" t="s">
        <v>23</v>
      </c>
      <c r="H1834">
        <v>59</v>
      </c>
    </row>
    <row r="1835" spans="1:8" x14ac:dyDescent="0.3">
      <c r="A1835" s="13" t="s">
        <v>536</v>
      </c>
      <c r="B1835" s="8">
        <v>28757</v>
      </c>
      <c r="C1835">
        <v>1</v>
      </c>
      <c r="D1835" s="22">
        <v>19595</v>
      </c>
      <c r="E1835" s="7" t="s">
        <v>16</v>
      </c>
      <c r="F1835" s="7" t="s">
        <v>16</v>
      </c>
      <c r="G1835" s="7" t="s">
        <v>247</v>
      </c>
      <c r="H1835">
        <v>44</v>
      </c>
    </row>
    <row r="1836" spans="1:8" x14ac:dyDescent="0.3">
      <c r="A1836" s="11" t="s">
        <v>534</v>
      </c>
      <c r="B1836" s="8">
        <v>34573</v>
      </c>
      <c r="C1836">
        <v>0</v>
      </c>
      <c r="D1836" s="22">
        <v>19673</v>
      </c>
      <c r="E1836" s="7" t="s">
        <v>16</v>
      </c>
      <c r="F1836" s="7" t="s">
        <v>11</v>
      </c>
      <c r="G1836" s="7" t="s">
        <v>23</v>
      </c>
      <c r="H1836">
        <v>28</v>
      </c>
    </row>
    <row r="1837" spans="1:8" x14ac:dyDescent="0.3">
      <c r="A1837" s="13" t="s">
        <v>533</v>
      </c>
      <c r="B1837" s="8">
        <v>33093</v>
      </c>
      <c r="C1837">
        <v>1</v>
      </c>
      <c r="D1837" s="22">
        <v>19720</v>
      </c>
      <c r="E1837" s="7" t="s">
        <v>16</v>
      </c>
      <c r="F1837" s="7" t="s">
        <v>11</v>
      </c>
      <c r="G1837" s="7" t="s">
        <v>13</v>
      </c>
      <c r="H1837">
        <v>32</v>
      </c>
    </row>
    <row r="1838" spans="1:8" x14ac:dyDescent="0.3">
      <c r="A1838" s="11" t="s">
        <v>532</v>
      </c>
      <c r="B1838" s="8">
        <v>26464</v>
      </c>
      <c r="C1838">
        <v>3</v>
      </c>
      <c r="D1838" s="22">
        <v>19749</v>
      </c>
      <c r="E1838" s="7" t="s">
        <v>16</v>
      </c>
      <c r="F1838" s="7" t="s">
        <v>12</v>
      </c>
      <c r="G1838" s="7" t="s">
        <v>13</v>
      </c>
      <c r="H1838">
        <v>50</v>
      </c>
    </row>
    <row r="1839" spans="1:8" x14ac:dyDescent="0.3">
      <c r="A1839" s="13" t="s">
        <v>531</v>
      </c>
      <c r="B1839" s="8">
        <v>29158</v>
      </c>
      <c r="C1839">
        <v>2</v>
      </c>
      <c r="D1839" s="22">
        <v>19798</v>
      </c>
      <c r="E1839" s="7" t="s">
        <v>16</v>
      </c>
      <c r="F1839" s="7" t="s">
        <v>16</v>
      </c>
      <c r="G1839" s="7" t="s">
        <v>247</v>
      </c>
      <c r="H1839">
        <v>43</v>
      </c>
    </row>
    <row r="1840" spans="1:8" x14ac:dyDescent="0.3">
      <c r="A1840" s="11" t="s">
        <v>530</v>
      </c>
      <c r="B1840" s="8">
        <v>35721</v>
      </c>
      <c r="C1840">
        <v>3</v>
      </c>
      <c r="D1840" s="22">
        <v>19933</v>
      </c>
      <c r="E1840" s="7" t="s">
        <v>16</v>
      </c>
      <c r="F1840" s="7" t="s">
        <v>12</v>
      </c>
      <c r="G1840" s="7" t="s">
        <v>42</v>
      </c>
      <c r="H1840">
        <v>25</v>
      </c>
    </row>
    <row r="1841" spans="1:8" x14ac:dyDescent="0.3">
      <c r="A1841" s="13" t="s">
        <v>529</v>
      </c>
      <c r="B1841" s="8">
        <v>29503</v>
      </c>
      <c r="C1841">
        <v>0</v>
      </c>
      <c r="D1841" s="22">
        <v>19965</v>
      </c>
      <c r="E1841" s="7" t="s">
        <v>16</v>
      </c>
      <c r="F1841" s="7" t="s">
        <v>11</v>
      </c>
      <c r="G1841" s="7" t="s">
        <v>247</v>
      </c>
      <c r="H1841">
        <v>42</v>
      </c>
    </row>
    <row r="1842" spans="1:8" x14ac:dyDescent="0.3">
      <c r="A1842" s="11" t="s">
        <v>528</v>
      </c>
      <c r="B1842" s="8">
        <v>24329</v>
      </c>
      <c r="C1842">
        <v>0</v>
      </c>
      <c r="D1842" s="22">
        <v>19995</v>
      </c>
      <c r="E1842" s="7" t="s">
        <v>16</v>
      </c>
      <c r="F1842" s="7" t="s">
        <v>12</v>
      </c>
      <c r="G1842" s="7" t="s">
        <v>535</v>
      </c>
      <c r="H1842">
        <v>56</v>
      </c>
    </row>
    <row r="1843" spans="1:8" x14ac:dyDescent="0.3">
      <c r="A1843" s="13" t="s">
        <v>527</v>
      </c>
      <c r="B1843" s="8">
        <v>32349</v>
      </c>
      <c r="C1843">
        <v>1</v>
      </c>
      <c r="D1843" s="22">
        <v>20010</v>
      </c>
      <c r="E1843" s="7" t="s">
        <v>11</v>
      </c>
      <c r="F1843" s="7" t="s">
        <v>16</v>
      </c>
      <c r="G1843" s="7" t="s">
        <v>23</v>
      </c>
      <c r="H1843">
        <v>34</v>
      </c>
    </row>
    <row r="1844" spans="1:8" x14ac:dyDescent="0.3">
      <c r="A1844" s="11" t="s">
        <v>526</v>
      </c>
      <c r="B1844" s="8">
        <v>30595</v>
      </c>
      <c r="C1844">
        <v>0</v>
      </c>
      <c r="D1844" s="22">
        <v>20149</v>
      </c>
      <c r="E1844" s="7" t="s">
        <v>11</v>
      </c>
      <c r="F1844" s="7" t="s">
        <v>16</v>
      </c>
      <c r="G1844" s="7" t="s">
        <v>168</v>
      </c>
      <c r="H1844">
        <v>39</v>
      </c>
    </row>
    <row r="1845" spans="1:8" x14ac:dyDescent="0.3">
      <c r="A1845" s="13" t="s">
        <v>525</v>
      </c>
      <c r="B1845" s="8">
        <v>37446</v>
      </c>
      <c r="C1845">
        <v>0</v>
      </c>
      <c r="D1845" s="22">
        <v>20167</v>
      </c>
      <c r="E1845" s="7" t="s">
        <v>12</v>
      </c>
      <c r="F1845" s="7" t="s">
        <v>12</v>
      </c>
      <c r="G1845" s="7" t="s">
        <v>42</v>
      </c>
      <c r="H1845">
        <v>20</v>
      </c>
    </row>
    <row r="1846" spans="1:8" x14ac:dyDescent="0.3">
      <c r="A1846" s="11" t="s">
        <v>524</v>
      </c>
      <c r="B1846" s="8">
        <v>34493</v>
      </c>
      <c r="C1846">
        <v>2</v>
      </c>
      <c r="D1846" s="22">
        <v>20178</v>
      </c>
      <c r="E1846" s="7" t="s">
        <v>11</v>
      </c>
      <c r="F1846" s="7" t="s">
        <v>16</v>
      </c>
      <c r="G1846" s="7" t="s">
        <v>42</v>
      </c>
      <c r="H1846">
        <v>29</v>
      </c>
    </row>
    <row r="1847" spans="1:8" x14ac:dyDescent="0.3">
      <c r="A1847" s="13" t="s">
        <v>523</v>
      </c>
      <c r="B1847" s="8">
        <v>32067</v>
      </c>
      <c r="C1847">
        <v>0</v>
      </c>
      <c r="D1847" s="22">
        <v>20235</v>
      </c>
      <c r="E1847" s="7" t="s">
        <v>11</v>
      </c>
      <c r="F1847" s="7" t="s">
        <v>12</v>
      </c>
      <c r="G1847" s="7" t="s">
        <v>23</v>
      </c>
      <c r="H1847">
        <v>35</v>
      </c>
    </row>
    <row r="1848" spans="1:8" x14ac:dyDescent="0.3">
      <c r="A1848" s="11" t="s">
        <v>522</v>
      </c>
      <c r="B1848" s="8">
        <v>24341</v>
      </c>
      <c r="C1848">
        <v>0</v>
      </c>
      <c r="D1848" s="22">
        <v>20254</v>
      </c>
      <c r="E1848" s="7" t="s">
        <v>11</v>
      </c>
      <c r="F1848" s="7" t="s">
        <v>12</v>
      </c>
      <c r="G1848" s="7" t="s">
        <v>23</v>
      </c>
      <c r="H1848">
        <v>56</v>
      </c>
    </row>
    <row r="1849" spans="1:8" x14ac:dyDescent="0.3">
      <c r="A1849" s="13" t="s">
        <v>521</v>
      </c>
      <c r="B1849" s="8">
        <v>34219</v>
      </c>
      <c r="C1849">
        <v>1</v>
      </c>
      <c r="D1849" s="22">
        <v>20278</v>
      </c>
      <c r="E1849" s="7" t="s">
        <v>12</v>
      </c>
      <c r="F1849" s="7" t="s">
        <v>12</v>
      </c>
      <c r="G1849" s="7" t="s">
        <v>168</v>
      </c>
      <c r="H1849">
        <v>29</v>
      </c>
    </row>
    <row r="1850" spans="1:8" x14ac:dyDescent="0.3">
      <c r="A1850" s="11" t="s">
        <v>520</v>
      </c>
      <c r="B1850" s="8">
        <v>31307</v>
      </c>
      <c r="C1850">
        <v>1</v>
      </c>
      <c r="D1850" s="22">
        <v>20297</v>
      </c>
      <c r="E1850" s="7" t="s">
        <v>12</v>
      </c>
      <c r="F1850" s="7" t="s">
        <v>16</v>
      </c>
      <c r="G1850" s="7" t="s">
        <v>247</v>
      </c>
      <c r="H1850">
        <v>37</v>
      </c>
    </row>
    <row r="1851" spans="1:8" x14ac:dyDescent="0.3">
      <c r="A1851" s="13" t="s">
        <v>519</v>
      </c>
      <c r="B1851" s="8">
        <v>22829</v>
      </c>
      <c r="C1851">
        <v>0</v>
      </c>
      <c r="D1851" s="22">
        <v>20354</v>
      </c>
      <c r="E1851" s="7" t="s">
        <v>12</v>
      </c>
      <c r="F1851" s="7" t="s">
        <v>11</v>
      </c>
      <c r="G1851" s="7" t="s">
        <v>535</v>
      </c>
      <c r="H1851">
        <v>60</v>
      </c>
    </row>
    <row r="1852" spans="1:8" x14ac:dyDescent="0.3">
      <c r="A1852" s="11" t="s">
        <v>518</v>
      </c>
      <c r="B1852" s="8">
        <v>31240</v>
      </c>
      <c r="C1852">
        <v>0</v>
      </c>
      <c r="D1852" s="22">
        <v>20421</v>
      </c>
      <c r="E1852" s="7" t="s">
        <v>12</v>
      </c>
      <c r="F1852" s="7" t="s">
        <v>11</v>
      </c>
      <c r="G1852" s="7" t="s">
        <v>42</v>
      </c>
      <c r="H1852">
        <v>37</v>
      </c>
    </row>
    <row r="1853" spans="1:8" x14ac:dyDescent="0.3">
      <c r="A1853" s="13" t="s">
        <v>517</v>
      </c>
      <c r="B1853" s="8">
        <v>22937</v>
      </c>
      <c r="C1853">
        <v>0</v>
      </c>
      <c r="D1853" s="22">
        <v>20447</v>
      </c>
      <c r="E1853" s="7" t="s">
        <v>11</v>
      </c>
      <c r="F1853" s="7" t="s">
        <v>16</v>
      </c>
      <c r="G1853" s="7" t="s">
        <v>23</v>
      </c>
      <c r="H1853">
        <v>60</v>
      </c>
    </row>
    <row r="1854" spans="1:8" x14ac:dyDescent="0.3">
      <c r="A1854" s="11" t="s">
        <v>515</v>
      </c>
      <c r="B1854" s="8">
        <v>25489</v>
      </c>
      <c r="C1854">
        <v>3</v>
      </c>
      <c r="D1854" s="22">
        <v>20463</v>
      </c>
      <c r="E1854" s="7" t="s">
        <v>11</v>
      </c>
      <c r="F1854" s="7" t="s">
        <v>11</v>
      </c>
      <c r="G1854" s="7" t="s">
        <v>13</v>
      </c>
      <c r="H1854">
        <v>53</v>
      </c>
    </row>
    <row r="1855" spans="1:8" x14ac:dyDescent="0.3">
      <c r="A1855" s="13" t="s">
        <v>514</v>
      </c>
      <c r="B1855" s="8">
        <v>24297</v>
      </c>
      <c r="C1855">
        <v>0</v>
      </c>
      <c r="D1855" s="22">
        <v>20568</v>
      </c>
      <c r="E1855" s="7" t="s">
        <v>12</v>
      </c>
      <c r="F1855" s="7" t="s">
        <v>11</v>
      </c>
      <c r="G1855" s="7" t="s">
        <v>23</v>
      </c>
      <c r="H1855">
        <v>56</v>
      </c>
    </row>
    <row r="1856" spans="1:8" x14ac:dyDescent="0.3">
      <c r="A1856" s="11" t="s">
        <v>513</v>
      </c>
      <c r="B1856" s="8">
        <v>24823</v>
      </c>
      <c r="C1856">
        <v>0</v>
      </c>
      <c r="D1856" s="22">
        <v>20630</v>
      </c>
      <c r="E1856" s="7" t="s">
        <v>11</v>
      </c>
      <c r="F1856" s="7" t="s">
        <v>12</v>
      </c>
      <c r="G1856" s="7" t="s">
        <v>42</v>
      </c>
      <c r="H1856">
        <v>55</v>
      </c>
    </row>
    <row r="1857" spans="1:8" x14ac:dyDescent="0.3">
      <c r="A1857" s="13" t="s">
        <v>512</v>
      </c>
      <c r="B1857" s="8">
        <v>23955</v>
      </c>
      <c r="C1857">
        <v>0</v>
      </c>
      <c r="D1857" s="22">
        <v>20709</v>
      </c>
      <c r="E1857" s="7" t="s">
        <v>12</v>
      </c>
      <c r="F1857" s="7" t="s">
        <v>11</v>
      </c>
      <c r="G1857" s="7" t="s">
        <v>166</v>
      </c>
      <c r="H1857">
        <v>57</v>
      </c>
    </row>
    <row r="1858" spans="1:8" x14ac:dyDescent="0.3">
      <c r="A1858" s="11" t="s">
        <v>511</v>
      </c>
      <c r="B1858" s="8">
        <v>33861</v>
      </c>
      <c r="C1858">
        <v>3</v>
      </c>
      <c r="D1858" s="22">
        <v>20746</v>
      </c>
      <c r="E1858" s="7" t="s">
        <v>12</v>
      </c>
      <c r="F1858" s="7" t="s">
        <v>16</v>
      </c>
      <c r="G1858" s="7" t="s">
        <v>23</v>
      </c>
      <c r="H1858">
        <v>30</v>
      </c>
    </row>
    <row r="1859" spans="1:8" x14ac:dyDescent="0.3">
      <c r="A1859" s="13" t="s">
        <v>510</v>
      </c>
      <c r="B1859" s="8">
        <v>31628</v>
      </c>
      <c r="C1859">
        <v>1</v>
      </c>
      <c r="D1859" s="22">
        <v>20774</v>
      </c>
      <c r="E1859" s="7" t="s">
        <v>11</v>
      </c>
      <c r="F1859" s="7" t="s">
        <v>12</v>
      </c>
      <c r="G1859" s="7" t="s">
        <v>356</v>
      </c>
      <c r="H1859">
        <v>36</v>
      </c>
    </row>
    <row r="1860" spans="1:8" x14ac:dyDescent="0.3">
      <c r="A1860" s="11" t="s">
        <v>509</v>
      </c>
      <c r="B1860" s="8">
        <v>24723</v>
      </c>
      <c r="C1860">
        <v>0</v>
      </c>
      <c r="D1860" s="22">
        <v>20781</v>
      </c>
      <c r="E1860" s="7" t="s">
        <v>11</v>
      </c>
      <c r="F1860" s="7" t="s">
        <v>12</v>
      </c>
      <c r="G1860" s="7" t="s">
        <v>13</v>
      </c>
      <c r="H1860">
        <v>55</v>
      </c>
    </row>
    <row r="1861" spans="1:8" x14ac:dyDescent="0.3">
      <c r="A1861" s="13" t="s">
        <v>508</v>
      </c>
      <c r="B1861" s="8">
        <v>27736</v>
      </c>
      <c r="C1861">
        <v>0</v>
      </c>
      <c r="D1861" s="22">
        <v>20879</v>
      </c>
      <c r="E1861" s="7" t="s">
        <v>11</v>
      </c>
      <c r="F1861" s="7" t="s">
        <v>16</v>
      </c>
      <c r="G1861" s="7" t="s">
        <v>247</v>
      </c>
      <c r="H1861">
        <v>47</v>
      </c>
    </row>
    <row r="1862" spans="1:8" x14ac:dyDescent="0.3">
      <c r="A1862" s="11" t="s">
        <v>507</v>
      </c>
      <c r="B1862" s="8">
        <v>23700</v>
      </c>
      <c r="C1862">
        <v>0</v>
      </c>
      <c r="D1862" s="22">
        <v>20893</v>
      </c>
      <c r="E1862" s="7" t="s">
        <v>11</v>
      </c>
      <c r="F1862" s="7" t="s">
        <v>12</v>
      </c>
      <c r="G1862" s="7" t="s">
        <v>23</v>
      </c>
      <c r="H1862">
        <v>58</v>
      </c>
    </row>
    <row r="1863" spans="1:8" x14ac:dyDescent="0.3">
      <c r="A1863" s="13" t="s">
        <v>506</v>
      </c>
      <c r="B1863" s="8">
        <v>32108</v>
      </c>
      <c r="C1863">
        <v>2</v>
      </c>
      <c r="D1863" s="22">
        <v>20984</v>
      </c>
      <c r="E1863" s="7" t="s">
        <v>11</v>
      </c>
      <c r="F1863" s="7" t="s">
        <v>11</v>
      </c>
      <c r="G1863" s="7" t="s">
        <v>164</v>
      </c>
      <c r="H1863">
        <v>35</v>
      </c>
    </row>
    <row r="1864" spans="1:8" x14ac:dyDescent="0.3">
      <c r="A1864" s="11" t="s">
        <v>505</v>
      </c>
      <c r="B1864" s="8">
        <v>30499</v>
      </c>
      <c r="C1864">
        <v>1</v>
      </c>
      <c r="D1864" s="22">
        <v>21082</v>
      </c>
      <c r="E1864" s="7" t="s">
        <v>12</v>
      </c>
      <c r="F1864" s="7" t="s">
        <v>11</v>
      </c>
      <c r="G1864" s="7" t="s">
        <v>42</v>
      </c>
      <c r="H1864">
        <v>39</v>
      </c>
    </row>
    <row r="1865" spans="1:8" x14ac:dyDescent="0.3">
      <c r="A1865" s="13" t="s">
        <v>504</v>
      </c>
      <c r="B1865" s="8">
        <v>28452</v>
      </c>
      <c r="C1865">
        <v>2</v>
      </c>
      <c r="D1865" s="22">
        <v>21099</v>
      </c>
      <c r="E1865" s="7" t="s">
        <v>12</v>
      </c>
      <c r="F1865" s="7" t="s">
        <v>12</v>
      </c>
      <c r="G1865" s="7" t="s">
        <v>23</v>
      </c>
      <c r="H1865">
        <v>45</v>
      </c>
    </row>
    <row r="1866" spans="1:8" x14ac:dyDescent="0.3">
      <c r="A1866" s="11" t="s">
        <v>503</v>
      </c>
      <c r="B1866" s="8">
        <v>25441</v>
      </c>
      <c r="C1866">
        <v>0</v>
      </c>
      <c r="D1866" s="22">
        <v>21196</v>
      </c>
      <c r="E1866" s="7" t="s">
        <v>12</v>
      </c>
      <c r="F1866" s="7" t="s">
        <v>16</v>
      </c>
      <c r="G1866" s="7" t="s">
        <v>13</v>
      </c>
      <c r="H1866">
        <v>53</v>
      </c>
    </row>
    <row r="1867" spans="1:8" x14ac:dyDescent="0.3">
      <c r="A1867" s="13" t="s">
        <v>502</v>
      </c>
      <c r="B1867" s="8">
        <v>27316</v>
      </c>
      <c r="C1867">
        <v>0</v>
      </c>
      <c r="D1867" s="22">
        <v>21224</v>
      </c>
      <c r="E1867" s="7" t="s">
        <v>12</v>
      </c>
      <c r="F1867" s="7" t="s">
        <v>11</v>
      </c>
      <c r="G1867" s="7" t="s">
        <v>13</v>
      </c>
      <c r="H1867">
        <v>48</v>
      </c>
    </row>
    <row r="1868" spans="1:8" x14ac:dyDescent="0.3">
      <c r="A1868" s="11" t="s">
        <v>501</v>
      </c>
      <c r="B1868" s="8">
        <v>27275</v>
      </c>
      <c r="C1868">
        <v>0</v>
      </c>
      <c r="D1868" s="22">
        <v>21232</v>
      </c>
      <c r="E1868" s="7" t="s">
        <v>12</v>
      </c>
      <c r="F1868" s="7" t="s">
        <v>11</v>
      </c>
      <c r="G1868" s="7" t="s">
        <v>42</v>
      </c>
      <c r="H1868">
        <v>48</v>
      </c>
    </row>
    <row r="1869" spans="1:8" x14ac:dyDescent="0.3">
      <c r="A1869" s="13" t="s">
        <v>500</v>
      </c>
      <c r="B1869" s="8">
        <v>29565</v>
      </c>
      <c r="C1869">
        <v>2</v>
      </c>
      <c r="D1869" s="22">
        <v>21259</v>
      </c>
      <c r="E1869" s="7" t="s">
        <v>12</v>
      </c>
      <c r="F1869" s="7" t="s">
        <v>12</v>
      </c>
      <c r="G1869" s="7" t="s">
        <v>166</v>
      </c>
      <c r="H1869">
        <v>42</v>
      </c>
    </row>
    <row r="1870" spans="1:8" x14ac:dyDescent="0.3">
      <c r="A1870" s="11" t="s">
        <v>499</v>
      </c>
      <c r="B1870" s="8">
        <v>38203</v>
      </c>
      <c r="C1870">
        <v>0</v>
      </c>
      <c r="D1870" s="22">
        <v>21345</v>
      </c>
      <c r="E1870" s="7" t="s">
        <v>12</v>
      </c>
      <c r="F1870" s="7" t="s">
        <v>16</v>
      </c>
      <c r="G1870" s="7" t="s">
        <v>247</v>
      </c>
      <c r="H1870">
        <v>18</v>
      </c>
    </row>
    <row r="1871" spans="1:8" x14ac:dyDescent="0.3">
      <c r="A1871" s="13" t="s">
        <v>498</v>
      </c>
      <c r="B1871" s="8">
        <v>29468</v>
      </c>
      <c r="C1871">
        <v>0</v>
      </c>
      <c r="D1871" s="22">
        <v>21349</v>
      </c>
      <c r="E1871" s="7" t="s">
        <v>11</v>
      </c>
      <c r="F1871" s="7" t="s">
        <v>16</v>
      </c>
      <c r="G1871" s="7" t="s">
        <v>23</v>
      </c>
      <c r="H1871">
        <v>42</v>
      </c>
    </row>
    <row r="1872" spans="1:8" x14ac:dyDescent="0.3">
      <c r="A1872" s="11" t="s">
        <v>497</v>
      </c>
      <c r="B1872" s="8">
        <v>33198</v>
      </c>
      <c r="C1872">
        <v>4</v>
      </c>
      <c r="D1872" s="22">
        <v>21472</v>
      </c>
      <c r="E1872" s="7" t="s">
        <v>11</v>
      </c>
      <c r="F1872" s="7" t="s">
        <v>11</v>
      </c>
      <c r="G1872" s="7" t="s">
        <v>23</v>
      </c>
      <c r="H1872">
        <v>32</v>
      </c>
    </row>
    <row r="1873" spans="1:8" x14ac:dyDescent="0.3">
      <c r="A1873" s="13" t="s">
        <v>496</v>
      </c>
      <c r="B1873" s="8">
        <v>36323</v>
      </c>
      <c r="C1873">
        <v>0</v>
      </c>
      <c r="D1873" s="22">
        <v>21595</v>
      </c>
      <c r="E1873" s="7" t="s">
        <v>11</v>
      </c>
      <c r="F1873" s="7" t="s">
        <v>12</v>
      </c>
      <c r="G1873" s="7" t="s">
        <v>23</v>
      </c>
      <c r="H1873">
        <v>23</v>
      </c>
    </row>
    <row r="1874" spans="1:8" x14ac:dyDescent="0.3">
      <c r="A1874" s="11" t="s">
        <v>495</v>
      </c>
      <c r="B1874" s="8">
        <v>30675</v>
      </c>
      <c r="C1874">
        <v>3</v>
      </c>
      <c r="D1874" s="22">
        <v>21660</v>
      </c>
      <c r="E1874" s="7" t="s">
        <v>12</v>
      </c>
      <c r="F1874" s="7" t="s">
        <v>12</v>
      </c>
      <c r="G1874" s="7" t="s">
        <v>247</v>
      </c>
      <c r="H1874">
        <v>39</v>
      </c>
    </row>
    <row r="1875" spans="1:8" x14ac:dyDescent="0.3">
      <c r="A1875" s="13" t="s">
        <v>494</v>
      </c>
      <c r="B1875" s="8">
        <v>22966</v>
      </c>
      <c r="C1875">
        <v>0</v>
      </c>
      <c r="D1875" s="22">
        <v>21661</v>
      </c>
      <c r="E1875" s="7" t="s">
        <v>11</v>
      </c>
      <c r="F1875" s="7" t="s">
        <v>11</v>
      </c>
      <c r="G1875" s="7" t="s">
        <v>23</v>
      </c>
      <c r="H1875">
        <v>60</v>
      </c>
    </row>
    <row r="1876" spans="1:8" x14ac:dyDescent="0.3">
      <c r="A1876" s="11" t="s">
        <v>493</v>
      </c>
      <c r="B1876" s="8">
        <v>27959</v>
      </c>
      <c r="C1876">
        <v>1</v>
      </c>
      <c r="D1876" s="22">
        <v>21677</v>
      </c>
      <c r="E1876" s="7" t="s">
        <v>12</v>
      </c>
      <c r="F1876" s="7" t="s">
        <v>16</v>
      </c>
      <c r="G1876" s="7" t="s">
        <v>23</v>
      </c>
      <c r="H1876">
        <v>46</v>
      </c>
    </row>
    <row r="1877" spans="1:8" x14ac:dyDescent="0.3">
      <c r="A1877" s="13" t="s">
        <v>492</v>
      </c>
      <c r="B1877" s="8">
        <v>29118</v>
      </c>
      <c r="C1877">
        <v>1</v>
      </c>
      <c r="D1877" s="22">
        <v>21771</v>
      </c>
      <c r="E1877" s="7" t="s">
        <v>12</v>
      </c>
      <c r="F1877" s="7" t="s">
        <v>16</v>
      </c>
      <c r="G1877" s="7" t="s">
        <v>247</v>
      </c>
      <c r="H1877">
        <v>43</v>
      </c>
    </row>
    <row r="1878" spans="1:8" x14ac:dyDescent="0.3">
      <c r="A1878" s="11" t="s">
        <v>491</v>
      </c>
      <c r="B1878" s="8">
        <v>29126</v>
      </c>
      <c r="C1878">
        <v>0</v>
      </c>
      <c r="D1878" s="22">
        <v>21774</v>
      </c>
      <c r="E1878" s="7" t="s">
        <v>12</v>
      </c>
      <c r="F1878" s="7" t="s">
        <v>11</v>
      </c>
      <c r="G1878" s="7" t="s">
        <v>23</v>
      </c>
      <c r="H1878">
        <v>43</v>
      </c>
    </row>
    <row r="1879" spans="1:8" x14ac:dyDescent="0.3">
      <c r="A1879" s="13" t="s">
        <v>490</v>
      </c>
      <c r="B1879" s="8">
        <v>23250</v>
      </c>
      <c r="C1879">
        <v>0</v>
      </c>
      <c r="D1879" s="22">
        <v>21797</v>
      </c>
      <c r="E1879" s="7" t="s">
        <v>12</v>
      </c>
      <c r="F1879" s="7" t="s">
        <v>16</v>
      </c>
      <c r="G1879" s="7" t="s">
        <v>42</v>
      </c>
      <c r="H1879">
        <v>59</v>
      </c>
    </row>
    <row r="1880" spans="1:8" x14ac:dyDescent="0.3">
      <c r="A1880" s="11" t="s">
        <v>489</v>
      </c>
      <c r="B1880" s="8">
        <v>29084</v>
      </c>
      <c r="C1880">
        <v>2</v>
      </c>
      <c r="D1880" s="22">
        <v>21881</v>
      </c>
      <c r="E1880" s="7" t="s">
        <v>12</v>
      </c>
      <c r="F1880" s="7" t="s">
        <v>16</v>
      </c>
      <c r="G1880" s="7" t="s">
        <v>23</v>
      </c>
      <c r="H1880">
        <v>43</v>
      </c>
    </row>
    <row r="1881" spans="1:8" x14ac:dyDescent="0.3">
      <c r="A1881" s="13" t="s">
        <v>488</v>
      </c>
      <c r="B1881" s="8">
        <v>37892</v>
      </c>
      <c r="C1881">
        <v>0</v>
      </c>
      <c r="D1881" s="22">
        <v>21882</v>
      </c>
      <c r="E1881" s="7" t="s">
        <v>11</v>
      </c>
      <c r="F1881" s="7" t="s">
        <v>16</v>
      </c>
      <c r="G1881" s="7" t="s">
        <v>42</v>
      </c>
      <c r="H1881">
        <v>19</v>
      </c>
    </row>
    <row r="1882" spans="1:8" x14ac:dyDescent="0.3">
      <c r="A1882" s="11" t="s">
        <v>487</v>
      </c>
      <c r="B1882" s="8">
        <v>27747</v>
      </c>
      <c r="C1882">
        <v>1</v>
      </c>
      <c r="D1882" s="22">
        <v>21979</v>
      </c>
      <c r="E1882" s="7" t="s">
        <v>12</v>
      </c>
      <c r="F1882" s="7" t="s">
        <v>12</v>
      </c>
      <c r="G1882" s="7" t="s">
        <v>13</v>
      </c>
      <c r="H1882">
        <v>47</v>
      </c>
    </row>
    <row r="1883" spans="1:8" x14ac:dyDescent="0.3">
      <c r="A1883" s="13" t="s">
        <v>486</v>
      </c>
      <c r="B1883" s="8">
        <v>32795</v>
      </c>
      <c r="C1883">
        <v>0</v>
      </c>
      <c r="D1883" s="22">
        <v>21984</v>
      </c>
      <c r="E1883" s="7" t="s">
        <v>12</v>
      </c>
      <c r="F1883" s="7" t="s">
        <v>16</v>
      </c>
      <c r="G1883" s="7" t="s">
        <v>23</v>
      </c>
      <c r="H1883">
        <v>33</v>
      </c>
    </row>
    <row r="1884" spans="1:8" x14ac:dyDescent="0.3">
      <c r="A1884" s="11" t="s">
        <v>485</v>
      </c>
      <c r="B1884" s="8">
        <v>37131</v>
      </c>
      <c r="C1884">
        <v>0</v>
      </c>
      <c r="D1884" s="22">
        <v>22098</v>
      </c>
      <c r="E1884" s="7" t="s">
        <v>12</v>
      </c>
      <c r="F1884" s="7" t="s">
        <v>16</v>
      </c>
      <c r="G1884" s="7" t="s">
        <v>42</v>
      </c>
      <c r="H1884">
        <v>21</v>
      </c>
    </row>
    <row r="1885" spans="1:8" x14ac:dyDescent="0.3">
      <c r="A1885" s="13" t="s">
        <v>484</v>
      </c>
      <c r="B1885" s="8">
        <v>29476</v>
      </c>
      <c r="C1885">
        <v>0</v>
      </c>
      <c r="D1885" s="22">
        <v>22144</v>
      </c>
      <c r="E1885" s="7" t="s">
        <v>11</v>
      </c>
      <c r="F1885" s="7" t="s">
        <v>11</v>
      </c>
      <c r="G1885" s="7" t="s">
        <v>42</v>
      </c>
      <c r="H1885">
        <v>42</v>
      </c>
    </row>
    <row r="1886" spans="1:8" x14ac:dyDescent="0.3">
      <c r="A1886" s="11" t="s">
        <v>483</v>
      </c>
      <c r="B1886" s="8">
        <v>23978</v>
      </c>
      <c r="C1886">
        <v>1</v>
      </c>
      <c r="D1886" s="22">
        <v>22192</v>
      </c>
      <c r="E1886" s="7" t="s">
        <v>12</v>
      </c>
      <c r="F1886" s="7" t="s">
        <v>16</v>
      </c>
      <c r="G1886" s="7" t="s">
        <v>13</v>
      </c>
      <c r="H1886">
        <v>57</v>
      </c>
    </row>
    <row r="1887" spans="1:8" x14ac:dyDescent="0.3">
      <c r="A1887" s="13" t="s">
        <v>482</v>
      </c>
      <c r="B1887" s="8">
        <v>26100</v>
      </c>
      <c r="C1887">
        <v>1</v>
      </c>
      <c r="D1887" s="22">
        <v>22218</v>
      </c>
      <c r="E1887" s="7" t="s">
        <v>11</v>
      </c>
      <c r="F1887" s="7" t="s">
        <v>12</v>
      </c>
      <c r="G1887" s="7" t="s">
        <v>13</v>
      </c>
      <c r="H1887">
        <v>51</v>
      </c>
    </row>
    <row r="1888" spans="1:8" x14ac:dyDescent="0.3">
      <c r="A1888" s="11" t="s">
        <v>481</v>
      </c>
      <c r="B1888" s="8">
        <v>30312</v>
      </c>
      <c r="C1888">
        <v>1</v>
      </c>
      <c r="D1888" s="22">
        <v>22332</v>
      </c>
      <c r="E1888" s="7" t="s">
        <v>11</v>
      </c>
      <c r="F1888" s="7" t="s">
        <v>12</v>
      </c>
      <c r="G1888" s="7" t="s">
        <v>247</v>
      </c>
      <c r="H1888">
        <v>40</v>
      </c>
    </row>
    <row r="1889" spans="1:8" x14ac:dyDescent="0.3">
      <c r="A1889" s="13" t="s">
        <v>480</v>
      </c>
      <c r="B1889" s="8">
        <v>36398</v>
      </c>
      <c r="C1889">
        <v>2</v>
      </c>
      <c r="D1889" s="22">
        <v>22396</v>
      </c>
      <c r="E1889" s="7" t="s">
        <v>12</v>
      </c>
      <c r="F1889" s="7" t="s">
        <v>11</v>
      </c>
      <c r="G1889" s="7" t="s">
        <v>247</v>
      </c>
      <c r="H1889">
        <v>23</v>
      </c>
    </row>
    <row r="1890" spans="1:8" x14ac:dyDescent="0.3">
      <c r="A1890" s="11" t="s">
        <v>479</v>
      </c>
      <c r="B1890" s="8">
        <v>24337</v>
      </c>
      <c r="C1890">
        <v>0</v>
      </c>
      <c r="D1890" s="22">
        <v>22413</v>
      </c>
      <c r="E1890" s="7" t="s">
        <v>12</v>
      </c>
      <c r="F1890" s="7" t="s">
        <v>12</v>
      </c>
      <c r="G1890" s="7" t="s">
        <v>276</v>
      </c>
      <c r="H1890">
        <v>56</v>
      </c>
    </row>
    <row r="1891" spans="1:8" x14ac:dyDescent="0.3">
      <c r="A1891" s="13" t="s">
        <v>478</v>
      </c>
      <c r="B1891" s="8">
        <v>30671</v>
      </c>
      <c r="C1891">
        <v>1</v>
      </c>
      <c r="D1891" s="22">
        <v>22462</v>
      </c>
      <c r="E1891" s="7" t="s">
        <v>12</v>
      </c>
      <c r="F1891" s="7" t="s">
        <v>16</v>
      </c>
      <c r="G1891" s="7" t="s">
        <v>166</v>
      </c>
      <c r="H1891">
        <v>39</v>
      </c>
    </row>
    <row r="1892" spans="1:8" x14ac:dyDescent="0.3">
      <c r="A1892" s="11" t="s">
        <v>477</v>
      </c>
      <c r="B1892" s="8">
        <v>29173</v>
      </c>
      <c r="C1892">
        <v>2</v>
      </c>
      <c r="D1892" s="22">
        <v>22479</v>
      </c>
      <c r="E1892" s="7" t="s">
        <v>12</v>
      </c>
      <c r="F1892" s="7" t="s">
        <v>11</v>
      </c>
      <c r="G1892" s="7" t="s">
        <v>42</v>
      </c>
      <c r="H1892">
        <v>43</v>
      </c>
    </row>
    <row r="1893" spans="1:8" x14ac:dyDescent="0.3">
      <c r="A1893" s="13" t="s">
        <v>476</v>
      </c>
      <c r="B1893" s="8">
        <v>37827</v>
      </c>
      <c r="C1893">
        <v>2</v>
      </c>
      <c r="D1893" s="22">
        <v>22494</v>
      </c>
      <c r="E1893" s="7" t="s">
        <v>11</v>
      </c>
      <c r="F1893" s="7" t="s">
        <v>16</v>
      </c>
      <c r="G1893" s="7" t="s">
        <v>23</v>
      </c>
      <c r="H1893">
        <v>19</v>
      </c>
    </row>
    <row r="1894" spans="1:8" x14ac:dyDescent="0.3">
      <c r="A1894" s="11" t="s">
        <v>475</v>
      </c>
      <c r="B1894" s="8">
        <v>25881</v>
      </c>
      <c r="C1894">
        <v>0</v>
      </c>
      <c r="D1894" s="22">
        <v>23046</v>
      </c>
      <c r="E1894" s="7" t="s">
        <v>11</v>
      </c>
      <c r="F1894" s="7" t="s">
        <v>11</v>
      </c>
      <c r="G1894" s="7" t="s">
        <v>247</v>
      </c>
      <c r="H1894">
        <v>52</v>
      </c>
    </row>
    <row r="1895" spans="1:8" x14ac:dyDescent="0.3">
      <c r="A1895" s="13" t="s">
        <v>474</v>
      </c>
      <c r="B1895" s="8">
        <v>27646</v>
      </c>
      <c r="C1895">
        <v>0</v>
      </c>
      <c r="D1895" s="22">
        <v>23065</v>
      </c>
      <c r="E1895" s="7" t="s">
        <v>11</v>
      </c>
      <c r="F1895" s="7" t="s">
        <v>11</v>
      </c>
      <c r="G1895" s="7" t="s">
        <v>13</v>
      </c>
      <c r="H1895">
        <v>47</v>
      </c>
    </row>
    <row r="1896" spans="1:8" x14ac:dyDescent="0.3">
      <c r="A1896" s="11" t="s">
        <v>473</v>
      </c>
      <c r="B1896" s="8">
        <v>37969</v>
      </c>
      <c r="C1896">
        <v>0</v>
      </c>
      <c r="D1896" s="22">
        <v>23083</v>
      </c>
      <c r="E1896" s="7" t="s">
        <v>11</v>
      </c>
      <c r="F1896" s="7" t="s">
        <v>11</v>
      </c>
      <c r="G1896" s="7" t="s">
        <v>42</v>
      </c>
      <c r="H1896">
        <v>19</v>
      </c>
    </row>
    <row r="1897" spans="1:8" x14ac:dyDescent="0.3">
      <c r="A1897" s="13" t="s">
        <v>472</v>
      </c>
      <c r="B1897" s="8">
        <v>35649</v>
      </c>
      <c r="C1897">
        <v>2</v>
      </c>
      <c r="D1897" s="22">
        <v>23241</v>
      </c>
      <c r="E1897" s="7" t="s">
        <v>11</v>
      </c>
      <c r="F1897" s="7" t="s">
        <v>12</v>
      </c>
      <c r="G1897" s="7" t="s">
        <v>170</v>
      </c>
      <c r="H1897">
        <v>25</v>
      </c>
    </row>
    <row r="1898" spans="1:8" x14ac:dyDescent="0.3">
      <c r="A1898" s="11" t="s">
        <v>471</v>
      </c>
      <c r="B1898" s="8">
        <v>25521</v>
      </c>
      <c r="C1898">
        <v>1</v>
      </c>
      <c r="D1898" s="22">
        <v>23245</v>
      </c>
      <c r="E1898" s="7" t="s">
        <v>11</v>
      </c>
      <c r="F1898" s="7" t="s">
        <v>12</v>
      </c>
      <c r="G1898" s="7" t="s">
        <v>13</v>
      </c>
      <c r="H1898">
        <v>53</v>
      </c>
    </row>
    <row r="1899" spans="1:8" x14ac:dyDescent="0.3">
      <c r="A1899" s="13" t="s">
        <v>470</v>
      </c>
      <c r="B1899" s="8">
        <v>34610</v>
      </c>
      <c r="C1899">
        <v>1</v>
      </c>
      <c r="D1899" s="22">
        <v>23289</v>
      </c>
      <c r="E1899" s="7" t="s">
        <v>11</v>
      </c>
      <c r="F1899" s="7" t="s">
        <v>12</v>
      </c>
      <c r="G1899" s="7" t="s">
        <v>247</v>
      </c>
      <c r="H1899">
        <v>28</v>
      </c>
    </row>
    <row r="1900" spans="1:8" x14ac:dyDescent="0.3">
      <c r="A1900" s="11" t="s">
        <v>469</v>
      </c>
      <c r="B1900" s="8">
        <v>26959</v>
      </c>
      <c r="C1900">
        <v>2</v>
      </c>
      <c r="D1900" s="22">
        <v>23307</v>
      </c>
      <c r="E1900" s="7" t="s">
        <v>11</v>
      </c>
      <c r="F1900" s="7" t="s">
        <v>11</v>
      </c>
      <c r="G1900" s="7" t="s">
        <v>42</v>
      </c>
      <c r="H1900">
        <v>49</v>
      </c>
    </row>
    <row r="1901" spans="1:8" x14ac:dyDescent="0.3">
      <c r="A1901" s="13" t="s">
        <v>468</v>
      </c>
      <c r="B1901" s="8">
        <v>27711</v>
      </c>
      <c r="C1901">
        <v>1</v>
      </c>
      <c r="D1901" s="22">
        <v>23401</v>
      </c>
      <c r="E1901" s="7" t="s">
        <v>11</v>
      </c>
      <c r="F1901" s="7" t="s">
        <v>12</v>
      </c>
      <c r="G1901" s="7" t="s">
        <v>247</v>
      </c>
      <c r="H1901">
        <v>47</v>
      </c>
    </row>
    <row r="1902" spans="1:8" x14ac:dyDescent="0.3">
      <c r="A1902" s="11" t="s">
        <v>467</v>
      </c>
      <c r="B1902" s="8">
        <v>30554</v>
      </c>
      <c r="C1902">
        <v>2</v>
      </c>
      <c r="D1902" s="22">
        <v>23563</v>
      </c>
      <c r="E1902" s="7" t="s">
        <v>11</v>
      </c>
      <c r="F1902" s="7" t="s">
        <v>11</v>
      </c>
      <c r="G1902" s="7" t="s">
        <v>13</v>
      </c>
      <c r="H1902">
        <v>39</v>
      </c>
    </row>
    <row r="1903" spans="1:8" x14ac:dyDescent="0.3">
      <c r="A1903" s="13" t="s">
        <v>466</v>
      </c>
      <c r="B1903" s="8">
        <v>27182</v>
      </c>
      <c r="C1903">
        <v>1</v>
      </c>
      <c r="D1903" s="22">
        <v>23568</v>
      </c>
      <c r="E1903" s="7" t="s">
        <v>11</v>
      </c>
      <c r="F1903" s="7" t="s">
        <v>11</v>
      </c>
      <c r="G1903" s="7" t="s">
        <v>42</v>
      </c>
      <c r="H1903">
        <v>49</v>
      </c>
    </row>
    <row r="1904" spans="1:8" x14ac:dyDescent="0.3">
      <c r="A1904" s="11" t="s">
        <v>465</v>
      </c>
      <c r="B1904" s="8">
        <v>26842</v>
      </c>
      <c r="C1904">
        <v>2</v>
      </c>
      <c r="D1904" s="22">
        <v>23807</v>
      </c>
      <c r="E1904" s="7" t="s">
        <v>11</v>
      </c>
      <c r="F1904" s="7" t="s">
        <v>12</v>
      </c>
      <c r="G1904" s="7" t="s">
        <v>23</v>
      </c>
      <c r="H1904">
        <v>49</v>
      </c>
    </row>
    <row r="1905" spans="1:8" x14ac:dyDescent="0.3">
      <c r="A1905" s="13" t="s">
        <v>464</v>
      </c>
      <c r="B1905" s="8">
        <v>25788</v>
      </c>
      <c r="C1905">
        <v>1</v>
      </c>
      <c r="D1905" s="22">
        <v>23888</v>
      </c>
      <c r="E1905" s="7" t="s">
        <v>11</v>
      </c>
      <c r="F1905" s="7" t="s">
        <v>12</v>
      </c>
      <c r="G1905" s="7" t="s">
        <v>23</v>
      </c>
      <c r="H1905">
        <v>52</v>
      </c>
    </row>
    <row r="1906" spans="1:8" x14ac:dyDescent="0.3">
      <c r="A1906" s="11" t="s">
        <v>463</v>
      </c>
      <c r="B1906" s="8">
        <v>26124</v>
      </c>
      <c r="C1906">
        <v>2</v>
      </c>
      <c r="D1906" s="22">
        <v>23967</v>
      </c>
      <c r="E1906" s="7" t="s">
        <v>11</v>
      </c>
      <c r="F1906" s="7" t="s">
        <v>11</v>
      </c>
      <c r="G1906" s="7" t="s">
        <v>23</v>
      </c>
      <c r="H1906">
        <v>51</v>
      </c>
    </row>
    <row r="1907" spans="1:8" x14ac:dyDescent="0.3">
      <c r="A1907" s="13" t="s">
        <v>462</v>
      </c>
      <c r="B1907" s="8">
        <v>37985</v>
      </c>
      <c r="C1907">
        <v>2</v>
      </c>
      <c r="D1907" s="22">
        <v>24060</v>
      </c>
      <c r="E1907" s="7" t="s">
        <v>11</v>
      </c>
      <c r="F1907" s="7" t="s">
        <v>11</v>
      </c>
      <c r="G1907" s="7" t="s">
        <v>23</v>
      </c>
      <c r="H1907">
        <v>19</v>
      </c>
    </row>
    <row r="1908" spans="1:8" x14ac:dyDescent="0.3">
      <c r="A1908" s="11" t="s">
        <v>461</v>
      </c>
      <c r="B1908" s="8">
        <v>26828</v>
      </c>
      <c r="C1908">
        <v>3</v>
      </c>
      <c r="D1908" s="22">
        <v>24107</v>
      </c>
      <c r="E1908" s="7" t="s">
        <v>11</v>
      </c>
      <c r="F1908" s="7" t="s">
        <v>11</v>
      </c>
      <c r="G1908" s="7" t="s">
        <v>247</v>
      </c>
      <c r="H1908">
        <v>49</v>
      </c>
    </row>
    <row r="1909" spans="1:8" x14ac:dyDescent="0.3">
      <c r="A1909" s="13" t="s">
        <v>460</v>
      </c>
      <c r="B1909" s="8">
        <v>27282</v>
      </c>
      <c r="C1909">
        <v>3</v>
      </c>
      <c r="D1909" s="22">
        <v>24181</v>
      </c>
      <c r="E1909" s="7" t="s">
        <v>11</v>
      </c>
      <c r="F1909" s="7" t="s">
        <v>16</v>
      </c>
      <c r="G1909" s="7" t="s">
        <v>13</v>
      </c>
      <c r="H1909">
        <v>48</v>
      </c>
    </row>
    <row r="1910" spans="1:8" x14ac:dyDescent="0.3">
      <c r="A1910" s="11" t="s">
        <v>459</v>
      </c>
      <c r="B1910" s="8">
        <v>23727</v>
      </c>
      <c r="C1910">
        <v>0</v>
      </c>
      <c r="D1910" s="22">
        <v>24227</v>
      </c>
      <c r="E1910" s="7" t="s">
        <v>11</v>
      </c>
      <c r="F1910" s="7" t="s">
        <v>16</v>
      </c>
      <c r="G1910" s="7" t="s">
        <v>13</v>
      </c>
      <c r="H1910">
        <v>58</v>
      </c>
    </row>
    <row r="1911" spans="1:8" x14ac:dyDescent="0.3">
      <c r="A1911" s="13" t="s">
        <v>458</v>
      </c>
      <c r="B1911" s="8">
        <v>38202</v>
      </c>
      <c r="C1911">
        <v>0</v>
      </c>
      <c r="D1911" s="22">
        <v>24294</v>
      </c>
      <c r="E1911" s="7" t="s">
        <v>11</v>
      </c>
      <c r="F1911" s="7" t="s">
        <v>16</v>
      </c>
      <c r="G1911" s="7" t="s">
        <v>42</v>
      </c>
      <c r="H1911">
        <v>18</v>
      </c>
    </row>
    <row r="1912" spans="1:8" x14ac:dyDescent="0.3">
      <c r="A1912" s="11" t="s">
        <v>457</v>
      </c>
      <c r="B1912" s="8">
        <v>36440</v>
      </c>
      <c r="C1912">
        <v>0</v>
      </c>
      <c r="D1912" s="22">
        <v>24388</v>
      </c>
      <c r="E1912" s="7" t="s">
        <v>11</v>
      </c>
      <c r="F1912" s="7" t="s">
        <v>16</v>
      </c>
      <c r="G1912" s="7" t="s">
        <v>42</v>
      </c>
      <c r="H1912">
        <v>23</v>
      </c>
    </row>
    <row r="1913" spans="1:8" x14ac:dyDescent="0.3">
      <c r="A1913" s="13" t="s">
        <v>456</v>
      </c>
      <c r="B1913" s="8">
        <v>25902</v>
      </c>
      <c r="C1913">
        <v>0</v>
      </c>
      <c r="D1913" s="22">
        <v>24394</v>
      </c>
      <c r="E1913" s="7" t="s">
        <v>11</v>
      </c>
      <c r="F1913" s="7" t="s">
        <v>12</v>
      </c>
      <c r="G1913" s="7" t="s">
        <v>23</v>
      </c>
      <c r="H1913">
        <v>52</v>
      </c>
    </row>
    <row r="1914" spans="1:8" x14ac:dyDescent="0.3">
      <c r="A1914" s="11" t="s">
        <v>455</v>
      </c>
      <c r="B1914" s="8">
        <v>25025</v>
      </c>
      <c r="C1914">
        <v>0</v>
      </c>
      <c r="D1914" s="22">
        <v>24476</v>
      </c>
      <c r="E1914" s="7" t="s">
        <v>11</v>
      </c>
      <c r="F1914" s="7" t="s">
        <v>11</v>
      </c>
      <c r="G1914" s="7" t="s">
        <v>23</v>
      </c>
      <c r="H1914">
        <v>54</v>
      </c>
    </row>
    <row r="1915" spans="1:8" x14ac:dyDescent="0.3">
      <c r="A1915" s="13" t="s">
        <v>454</v>
      </c>
      <c r="B1915" s="8">
        <v>22575</v>
      </c>
      <c r="C1915">
        <v>0</v>
      </c>
      <c r="D1915" s="22">
        <v>24513</v>
      </c>
      <c r="E1915" s="7" t="s">
        <v>11</v>
      </c>
      <c r="F1915" s="7" t="s">
        <v>11</v>
      </c>
      <c r="G1915" s="7" t="s">
        <v>13</v>
      </c>
      <c r="H1915">
        <v>61</v>
      </c>
    </row>
    <row r="1916" spans="1:8" x14ac:dyDescent="0.3">
      <c r="A1916" s="11" t="s">
        <v>453</v>
      </c>
      <c r="B1916" s="8">
        <v>26556</v>
      </c>
      <c r="C1916">
        <v>1</v>
      </c>
      <c r="D1916" s="22">
        <v>24520</v>
      </c>
      <c r="E1916" s="7" t="s">
        <v>11</v>
      </c>
      <c r="F1916" s="7" t="s">
        <v>12</v>
      </c>
      <c r="G1916" s="7" t="s">
        <v>42</v>
      </c>
      <c r="H1916">
        <v>50</v>
      </c>
    </row>
    <row r="1917" spans="1:8" x14ac:dyDescent="0.3">
      <c r="A1917" s="13" t="s">
        <v>452</v>
      </c>
      <c r="B1917" s="8">
        <v>27558</v>
      </c>
      <c r="C1917">
        <v>2</v>
      </c>
      <c r="D1917" s="22">
        <v>24536</v>
      </c>
      <c r="E1917" s="7" t="s">
        <v>11</v>
      </c>
      <c r="F1917" s="7" t="s">
        <v>11</v>
      </c>
      <c r="G1917" s="7" t="s">
        <v>23</v>
      </c>
      <c r="H1917">
        <v>47</v>
      </c>
    </row>
    <row r="1918" spans="1:8" x14ac:dyDescent="0.3">
      <c r="A1918" s="11" t="s">
        <v>451</v>
      </c>
      <c r="B1918" s="8">
        <v>28045</v>
      </c>
      <c r="C1918">
        <v>0</v>
      </c>
      <c r="D1918" s="22">
        <v>24603</v>
      </c>
      <c r="E1918" s="7" t="s">
        <v>11</v>
      </c>
      <c r="F1918" s="7" t="s">
        <v>11</v>
      </c>
      <c r="G1918" s="7" t="s">
        <v>42</v>
      </c>
      <c r="H1918">
        <v>46</v>
      </c>
    </row>
    <row r="1919" spans="1:8" x14ac:dyDescent="0.3">
      <c r="A1919" s="13" t="s">
        <v>450</v>
      </c>
      <c r="B1919" s="8">
        <v>25731</v>
      </c>
      <c r="C1919">
        <v>2</v>
      </c>
      <c r="D1919" s="22">
        <v>24667</v>
      </c>
      <c r="E1919" s="7" t="s">
        <v>11</v>
      </c>
      <c r="F1919" s="7" t="s">
        <v>12</v>
      </c>
      <c r="G1919" s="7" t="s">
        <v>13</v>
      </c>
      <c r="H1919">
        <v>52</v>
      </c>
    </row>
    <row r="1920" spans="1:8" x14ac:dyDescent="0.3">
      <c r="A1920" s="11" t="s">
        <v>449</v>
      </c>
      <c r="B1920" s="8">
        <v>35305</v>
      </c>
      <c r="C1920">
        <v>4</v>
      </c>
      <c r="D1920" s="22">
        <v>24672</v>
      </c>
      <c r="E1920" s="7" t="s">
        <v>11</v>
      </c>
      <c r="F1920" s="7" t="s">
        <v>16</v>
      </c>
      <c r="G1920" s="7" t="s">
        <v>247</v>
      </c>
      <c r="H1920">
        <v>26</v>
      </c>
    </row>
    <row r="1921" spans="1:8" x14ac:dyDescent="0.3">
      <c r="A1921" s="13" t="s">
        <v>448</v>
      </c>
      <c r="B1921" s="8">
        <v>33888</v>
      </c>
      <c r="C1921">
        <v>0</v>
      </c>
      <c r="D1921" s="22">
        <v>24795</v>
      </c>
      <c r="E1921" s="7" t="s">
        <v>11</v>
      </c>
      <c r="F1921" s="7" t="s">
        <v>12</v>
      </c>
      <c r="G1921" s="7" t="s">
        <v>42</v>
      </c>
      <c r="H1921">
        <v>30</v>
      </c>
    </row>
    <row r="1922" spans="1:8" x14ac:dyDescent="0.3">
      <c r="A1922" s="11" t="s">
        <v>447</v>
      </c>
      <c r="B1922" s="8">
        <v>34586</v>
      </c>
      <c r="C1922">
        <v>0</v>
      </c>
      <c r="D1922" s="22">
        <v>24817</v>
      </c>
      <c r="E1922" s="7" t="s">
        <v>11</v>
      </c>
      <c r="F1922" s="7" t="s">
        <v>11</v>
      </c>
      <c r="G1922" s="7" t="s">
        <v>42</v>
      </c>
      <c r="H1922">
        <v>28</v>
      </c>
    </row>
    <row r="1923" spans="1:8" x14ac:dyDescent="0.3">
      <c r="A1923" s="13" t="s">
        <v>446</v>
      </c>
      <c r="B1923" s="8">
        <v>34860</v>
      </c>
      <c r="C1923">
        <v>0</v>
      </c>
      <c r="D1923" s="22">
        <v>24863</v>
      </c>
      <c r="E1923" s="7" t="s">
        <v>11</v>
      </c>
      <c r="F1923" s="7" t="s">
        <v>12</v>
      </c>
      <c r="G1923" s="7" t="s">
        <v>42</v>
      </c>
      <c r="H1923">
        <v>27</v>
      </c>
    </row>
    <row r="1924" spans="1:8" x14ac:dyDescent="0.3">
      <c r="A1924" s="11" t="s">
        <v>445</v>
      </c>
      <c r="B1924" s="8">
        <v>25898</v>
      </c>
      <c r="C1924">
        <v>3</v>
      </c>
      <c r="D1924" s="22">
        <v>24870</v>
      </c>
      <c r="E1924" s="7" t="s">
        <v>11</v>
      </c>
      <c r="F1924" s="7" t="s">
        <v>11</v>
      </c>
      <c r="G1924" s="7" t="s">
        <v>168</v>
      </c>
      <c r="H1924">
        <v>52</v>
      </c>
    </row>
    <row r="1925" spans="1:8" x14ac:dyDescent="0.3">
      <c r="A1925" s="13" t="s">
        <v>444</v>
      </c>
      <c r="B1925" s="8">
        <v>25407</v>
      </c>
      <c r="C1925">
        <v>3</v>
      </c>
      <c r="D1925" s="22">
        <v>24873</v>
      </c>
      <c r="E1925" s="7" t="s">
        <v>11</v>
      </c>
      <c r="F1925" s="7" t="s">
        <v>16</v>
      </c>
      <c r="G1925" s="7" t="s">
        <v>247</v>
      </c>
      <c r="H1925">
        <v>53</v>
      </c>
    </row>
    <row r="1926" spans="1:8" x14ac:dyDescent="0.3">
      <c r="A1926" s="11" t="s">
        <v>443</v>
      </c>
      <c r="B1926" s="8">
        <v>31942</v>
      </c>
      <c r="C1926">
        <v>2</v>
      </c>
      <c r="D1926" s="22">
        <v>24915</v>
      </c>
      <c r="E1926" s="7" t="s">
        <v>11</v>
      </c>
      <c r="F1926" s="7" t="s">
        <v>16</v>
      </c>
      <c r="G1926" s="7" t="s">
        <v>247</v>
      </c>
      <c r="H1926">
        <v>35</v>
      </c>
    </row>
    <row r="1927" spans="1:8" x14ac:dyDescent="0.3">
      <c r="A1927" s="13" t="s">
        <v>442</v>
      </c>
      <c r="B1927" s="8">
        <v>27712</v>
      </c>
      <c r="C1927">
        <v>3</v>
      </c>
      <c r="D1927" s="22">
        <v>24915</v>
      </c>
      <c r="E1927" s="7" t="s">
        <v>11</v>
      </c>
      <c r="F1927" s="7" t="s">
        <v>12</v>
      </c>
      <c r="G1927" s="7" t="s">
        <v>23</v>
      </c>
      <c r="H1927">
        <v>47</v>
      </c>
    </row>
    <row r="1928" spans="1:8" x14ac:dyDescent="0.3">
      <c r="A1928" s="11" t="s">
        <v>441</v>
      </c>
      <c r="B1928" s="8">
        <v>35037</v>
      </c>
      <c r="C1928">
        <v>0</v>
      </c>
      <c r="D1928" s="22">
        <v>25076</v>
      </c>
      <c r="E1928" s="7" t="s">
        <v>11</v>
      </c>
      <c r="F1928" s="7" t="s">
        <v>11</v>
      </c>
      <c r="G1928" s="7" t="s">
        <v>42</v>
      </c>
      <c r="H1928">
        <v>27</v>
      </c>
    </row>
    <row r="1929" spans="1:8" x14ac:dyDescent="0.3">
      <c r="A1929" s="13" t="s">
        <v>440</v>
      </c>
      <c r="B1929" s="8">
        <v>35960</v>
      </c>
      <c r="C1929">
        <v>0</v>
      </c>
      <c r="D1929" s="22">
        <v>25082</v>
      </c>
      <c r="E1929" s="7" t="s">
        <v>11</v>
      </c>
      <c r="F1929" s="7" t="s">
        <v>11</v>
      </c>
      <c r="G1929" s="7" t="s">
        <v>13</v>
      </c>
      <c r="H1929">
        <v>24</v>
      </c>
    </row>
    <row r="1930" spans="1:8" x14ac:dyDescent="0.3">
      <c r="A1930" s="11" t="s">
        <v>439</v>
      </c>
      <c r="B1930" s="8">
        <v>36123</v>
      </c>
      <c r="C1930">
        <v>0</v>
      </c>
      <c r="D1930" s="22">
        <v>25127</v>
      </c>
      <c r="E1930" s="7" t="s">
        <v>11</v>
      </c>
      <c r="F1930" s="7" t="s">
        <v>12</v>
      </c>
      <c r="G1930" s="7" t="s">
        <v>42</v>
      </c>
      <c r="H1930">
        <v>24</v>
      </c>
    </row>
    <row r="1931" spans="1:8" x14ac:dyDescent="0.3">
      <c r="A1931" s="13" t="s">
        <v>438</v>
      </c>
      <c r="B1931" s="8">
        <v>27742</v>
      </c>
      <c r="C1931">
        <v>3</v>
      </c>
      <c r="D1931" s="22">
        <v>25309</v>
      </c>
      <c r="E1931" s="7" t="s">
        <v>11</v>
      </c>
      <c r="F1931" s="7" t="s">
        <v>16</v>
      </c>
      <c r="G1931" s="7" t="s">
        <v>42</v>
      </c>
      <c r="H1931">
        <v>47</v>
      </c>
    </row>
    <row r="1932" spans="1:8" x14ac:dyDescent="0.3">
      <c r="A1932" s="11" t="s">
        <v>437</v>
      </c>
      <c r="B1932" s="8">
        <v>26568</v>
      </c>
      <c r="C1932">
        <v>2</v>
      </c>
      <c r="D1932" s="22">
        <v>25333</v>
      </c>
      <c r="E1932" s="7" t="s">
        <v>11</v>
      </c>
      <c r="F1932" s="7" t="s">
        <v>11</v>
      </c>
      <c r="G1932" s="7" t="s">
        <v>356</v>
      </c>
      <c r="H1932">
        <v>50</v>
      </c>
    </row>
    <row r="1933" spans="1:8" x14ac:dyDescent="0.3">
      <c r="A1933" s="13" t="s">
        <v>436</v>
      </c>
      <c r="B1933" s="8">
        <v>25072</v>
      </c>
      <c r="C1933">
        <v>3</v>
      </c>
      <c r="D1933" s="22">
        <v>25382</v>
      </c>
      <c r="E1933" s="7" t="s">
        <v>11</v>
      </c>
      <c r="F1933" s="7" t="s">
        <v>11</v>
      </c>
      <c r="G1933" s="7" t="s">
        <v>42</v>
      </c>
      <c r="H1933">
        <v>54</v>
      </c>
    </row>
    <row r="1934" spans="1:8" x14ac:dyDescent="0.3">
      <c r="A1934" s="11" t="s">
        <v>435</v>
      </c>
      <c r="B1934" s="8">
        <v>25183</v>
      </c>
      <c r="C1934">
        <v>1</v>
      </c>
      <c r="D1934" s="22">
        <v>25517</v>
      </c>
      <c r="E1934" s="7" t="s">
        <v>11</v>
      </c>
      <c r="F1934" s="7" t="s">
        <v>12</v>
      </c>
      <c r="G1934" s="7" t="s">
        <v>356</v>
      </c>
      <c r="H1934">
        <v>54</v>
      </c>
    </row>
    <row r="1935" spans="1:8" x14ac:dyDescent="0.3">
      <c r="A1935" s="13" t="s">
        <v>434</v>
      </c>
      <c r="B1935" s="8">
        <v>37105</v>
      </c>
      <c r="C1935">
        <v>0</v>
      </c>
      <c r="D1935" s="22">
        <v>25649</v>
      </c>
      <c r="E1935" s="7" t="s">
        <v>11</v>
      </c>
      <c r="F1935" s="7" t="s">
        <v>16</v>
      </c>
      <c r="G1935" s="7" t="s">
        <v>42</v>
      </c>
      <c r="H1935">
        <v>21</v>
      </c>
    </row>
    <row r="1936" spans="1:8" x14ac:dyDescent="0.3">
      <c r="A1936" s="11" t="s">
        <v>433</v>
      </c>
      <c r="B1936" s="8">
        <v>26497</v>
      </c>
      <c r="C1936">
        <v>0</v>
      </c>
      <c r="D1936" s="22">
        <v>25657</v>
      </c>
      <c r="E1936" s="7" t="s">
        <v>11</v>
      </c>
      <c r="F1936" s="7" t="s">
        <v>12</v>
      </c>
      <c r="G1936" s="7" t="s">
        <v>247</v>
      </c>
      <c r="H1936">
        <v>50</v>
      </c>
    </row>
    <row r="1937" spans="1:8" x14ac:dyDescent="0.3">
      <c r="A1937" s="13" t="s">
        <v>432</v>
      </c>
      <c r="B1937" s="8">
        <v>23244</v>
      </c>
      <c r="C1937">
        <v>0</v>
      </c>
      <c r="D1937" s="22">
        <v>25679</v>
      </c>
      <c r="E1937" s="7" t="s">
        <v>11</v>
      </c>
      <c r="F1937" s="7" t="s">
        <v>12</v>
      </c>
      <c r="G1937" s="7" t="s">
        <v>23</v>
      </c>
      <c r="H1937">
        <v>59</v>
      </c>
    </row>
    <row r="1938" spans="1:8" x14ac:dyDescent="0.3">
      <c r="A1938" s="11" t="s">
        <v>431</v>
      </c>
      <c r="B1938" s="8">
        <v>25905</v>
      </c>
      <c r="C1938">
        <v>3</v>
      </c>
      <c r="D1938" s="22">
        <v>25993</v>
      </c>
      <c r="E1938" s="7" t="s">
        <v>11</v>
      </c>
      <c r="F1938" s="7" t="s">
        <v>11</v>
      </c>
      <c r="G1938" s="7" t="s">
        <v>13</v>
      </c>
      <c r="H1938">
        <v>52</v>
      </c>
    </row>
    <row r="1939" spans="1:8" x14ac:dyDescent="0.3">
      <c r="A1939" s="13" t="s">
        <v>430</v>
      </c>
      <c r="B1939" s="8">
        <v>37047</v>
      </c>
      <c r="C1939">
        <v>2</v>
      </c>
      <c r="D1939" s="22">
        <v>26019</v>
      </c>
      <c r="E1939" s="7" t="s">
        <v>11</v>
      </c>
      <c r="F1939" s="7" t="s">
        <v>11</v>
      </c>
      <c r="G1939" s="7" t="s">
        <v>23</v>
      </c>
      <c r="H1939">
        <v>22</v>
      </c>
    </row>
    <row r="1940" spans="1:8" x14ac:dyDescent="0.3">
      <c r="A1940" s="11" t="s">
        <v>429</v>
      </c>
      <c r="B1940" s="8">
        <v>36886</v>
      </c>
      <c r="C1940">
        <v>0</v>
      </c>
      <c r="D1940" s="22">
        <v>26027</v>
      </c>
      <c r="E1940" s="7" t="s">
        <v>11</v>
      </c>
      <c r="F1940" s="7" t="s">
        <v>12</v>
      </c>
      <c r="G1940" s="7" t="s">
        <v>42</v>
      </c>
      <c r="H1940">
        <v>22</v>
      </c>
    </row>
    <row r="1941" spans="1:8" x14ac:dyDescent="0.3">
      <c r="A1941" s="13" t="s">
        <v>428</v>
      </c>
      <c r="B1941" s="8">
        <v>24297</v>
      </c>
      <c r="C1941">
        <v>1</v>
      </c>
      <c r="D1941" s="22">
        <v>26109</v>
      </c>
      <c r="E1941" s="7" t="s">
        <v>11</v>
      </c>
      <c r="F1941" s="7" t="s">
        <v>12</v>
      </c>
      <c r="G1941" s="7" t="s">
        <v>23</v>
      </c>
      <c r="H1941">
        <v>56</v>
      </c>
    </row>
    <row r="1942" spans="1:8" x14ac:dyDescent="0.3">
      <c r="A1942" s="11" t="s">
        <v>427</v>
      </c>
      <c r="B1942" s="8">
        <v>37540</v>
      </c>
      <c r="C1942">
        <v>0</v>
      </c>
      <c r="D1942" s="22">
        <v>26126</v>
      </c>
      <c r="E1942" s="7" t="s">
        <v>11</v>
      </c>
      <c r="F1942" s="7" t="s">
        <v>16</v>
      </c>
      <c r="G1942" s="7" t="s">
        <v>13</v>
      </c>
      <c r="H1942">
        <v>20</v>
      </c>
    </row>
    <row r="1943" spans="1:8" x14ac:dyDescent="0.3">
      <c r="A1943" s="13" t="s">
        <v>426</v>
      </c>
      <c r="B1943" s="8">
        <v>26852</v>
      </c>
      <c r="C1943">
        <v>1</v>
      </c>
      <c r="D1943" s="22">
        <v>26140</v>
      </c>
      <c r="E1943" s="7" t="s">
        <v>11</v>
      </c>
      <c r="F1943" s="7" t="s">
        <v>12</v>
      </c>
      <c r="G1943" s="7" t="s">
        <v>42</v>
      </c>
      <c r="H1943">
        <v>49</v>
      </c>
    </row>
    <row r="1944" spans="1:8" x14ac:dyDescent="0.3">
      <c r="A1944" s="11" t="s">
        <v>425</v>
      </c>
      <c r="B1944" s="8">
        <v>27549</v>
      </c>
      <c r="C1944">
        <v>1</v>
      </c>
      <c r="D1944" s="22">
        <v>26237</v>
      </c>
      <c r="E1944" s="7" t="s">
        <v>11</v>
      </c>
      <c r="F1944" s="7" t="s">
        <v>16</v>
      </c>
      <c r="G1944" s="7" t="s">
        <v>42</v>
      </c>
      <c r="H1944">
        <v>48</v>
      </c>
    </row>
    <row r="1945" spans="1:8" x14ac:dyDescent="0.3">
      <c r="A1945" s="13" t="s">
        <v>424</v>
      </c>
      <c r="B1945" s="8">
        <v>38326</v>
      </c>
      <c r="C1945">
        <v>0</v>
      </c>
      <c r="D1945" s="22">
        <v>26317</v>
      </c>
      <c r="E1945" s="7" t="s">
        <v>11</v>
      </c>
      <c r="F1945" s="7" t="s">
        <v>12</v>
      </c>
      <c r="G1945" s="7" t="s">
        <v>42</v>
      </c>
      <c r="H1945">
        <v>18</v>
      </c>
    </row>
    <row r="1946" spans="1:8" x14ac:dyDescent="0.3">
      <c r="A1946" s="11" t="s">
        <v>423</v>
      </c>
      <c r="B1946" s="8">
        <v>27293</v>
      </c>
      <c r="C1946">
        <v>1</v>
      </c>
      <c r="D1946" s="22">
        <v>26392</v>
      </c>
      <c r="E1946" s="7" t="s">
        <v>11</v>
      </c>
      <c r="F1946" s="7" t="s">
        <v>11</v>
      </c>
      <c r="G1946" s="7" t="s">
        <v>247</v>
      </c>
      <c r="H1946">
        <v>48</v>
      </c>
    </row>
    <row r="1947" spans="1:8" x14ac:dyDescent="0.3">
      <c r="A1947" s="13" t="s">
        <v>422</v>
      </c>
      <c r="B1947" s="8">
        <v>25807</v>
      </c>
      <c r="C1947">
        <v>2</v>
      </c>
      <c r="D1947" s="22">
        <v>26467</v>
      </c>
      <c r="E1947" s="7" t="s">
        <v>11</v>
      </c>
      <c r="F1947" s="7" t="s">
        <v>12</v>
      </c>
      <c r="G1947" s="7" t="s">
        <v>23</v>
      </c>
      <c r="H1947">
        <v>52</v>
      </c>
    </row>
    <row r="1948" spans="1:8" x14ac:dyDescent="0.3">
      <c r="A1948" s="11" t="s">
        <v>421</v>
      </c>
      <c r="B1948" s="8">
        <v>38235</v>
      </c>
      <c r="C1948">
        <v>0</v>
      </c>
      <c r="D1948" s="22">
        <v>26479</v>
      </c>
      <c r="E1948" s="7" t="s">
        <v>11</v>
      </c>
      <c r="F1948" s="7" t="s">
        <v>11</v>
      </c>
      <c r="G1948" s="7" t="s">
        <v>42</v>
      </c>
      <c r="H1948">
        <v>18</v>
      </c>
    </row>
    <row r="1949" spans="1:8" x14ac:dyDescent="0.3">
      <c r="A1949" s="13" t="s">
        <v>420</v>
      </c>
      <c r="B1949" s="8">
        <v>32346</v>
      </c>
      <c r="C1949">
        <v>3</v>
      </c>
      <c r="D1949" s="22">
        <v>26608</v>
      </c>
      <c r="E1949" s="7" t="s">
        <v>11</v>
      </c>
      <c r="F1949" s="7" t="s">
        <v>16</v>
      </c>
      <c r="G1949" s="7" t="s">
        <v>42</v>
      </c>
      <c r="H1949">
        <v>34</v>
      </c>
    </row>
    <row r="1950" spans="1:8" x14ac:dyDescent="0.3">
      <c r="A1950" s="11" t="s">
        <v>419</v>
      </c>
      <c r="B1950" s="8">
        <v>33472</v>
      </c>
      <c r="C1950">
        <v>3</v>
      </c>
      <c r="D1950" s="22">
        <v>26913</v>
      </c>
      <c r="E1950" s="7" t="s">
        <v>11</v>
      </c>
      <c r="F1950" s="7" t="s">
        <v>11</v>
      </c>
      <c r="G1950" s="7" t="s">
        <v>42</v>
      </c>
      <c r="H1950">
        <v>31</v>
      </c>
    </row>
    <row r="1951" spans="1:8" x14ac:dyDescent="0.3">
      <c r="A1951" s="13" t="s">
        <v>418</v>
      </c>
      <c r="B1951" s="8">
        <v>21544</v>
      </c>
      <c r="C1951">
        <v>0</v>
      </c>
      <c r="D1951" s="22">
        <v>26927</v>
      </c>
      <c r="E1951" s="7" t="s">
        <v>11</v>
      </c>
      <c r="F1951" s="7" t="s">
        <v>16</v>
      </c>
      <c r="G1951" s="7" t="s">
        <v>13</v>
      </c>
      <c r="H1951">
        <v>64</v>
      </c>
    </row>
    <row r="1952" spans="1:8" x14ac:dyDescent="0.3">
      <c r="A1952" s="11" t="s">
        <v>417</v>
      </c>
      <c r="B1952" s="8">
        <v>37424</v>
      </c>
      <c r="C1952">
        <v>0</v>
      </c>
      <c r="D1952" s="22">
        <v>26928</v>
      </c>
      <c r="E1952" s="7" t="s">
        <v>11</v>
      </c>
      <c r="F1952" s="7" t="s">
        <v>11</v>
      </c>
      <c r="G1952" s="7" t="s">
        <v>42</v>
      </c>
      <c r="H1952">
        <v>20</v>
      </c>
    </row>
    <row r="1953" spans="1:8" x14ac:dyDescent="0.3">
      <c r="A1953" s="13" t="s">
        <v>416</v>
      </c>
      <c r="B1953" s="8">
        <v>36839</v>
      </c>
      <c r="C1953">
        <v>0</v>
      </c>
      <c r="D1953" s="22">
        <v>26937</v>
      </c>
      <c r="E1953" s="7" t="s">
        <v>11</v>
      </c>
      <c r="F1953" s="7" t="s">
        <v>12</v>
      </c>
      <c r="G1953" s="7" t="s">
        <v>42</v>
      </c>
      <c r="H1953">
        <v>22</v>
      </c>
    </row>
    <row r="1954" spans="1:8" x14ac:dyDescent="0.3">
      <c r="A1954" s="11" t="s">
        <v>415</v>
      </c>
      <c r="B1954" s="8">
        <v>22106</v>
      </c>
      <c r="C1954">
        <v>1</v>
      </c>
      <c r="D1954" s="22">
        <v>27001</v>
      </c>
      <c r="E1954" s="7" t="s">
        <v>11</v>
      </c>
      <c r="F1954" s="7" t="s">
        <v>11</v>
      </c>
      <c r="G1954" s="7" t="s">
        <v>13</v>
      </c>
      <c r="H1954">
        <v>62</v>
      </c>
    </row>
    <row r="1955" spans="1:8" x14ac:dyDescent="0.3">
      <c r="A1955" s="13" t="s">
        <v>414</v>
      </c>
      <c r="B1955" s="8">
        <v>21366</v>
      </c>
      <c r="C1955">
        <v>0</v>
      </c>
      <c r="D1955" s="22">
        <v>27038</v>
      </c>
      <c r="E1955" s="7" t="s">
        <v>11</v>
      </c>
      <c r="F1955" s="7" t="s">
        <v>11</v>
      </c>
      <c r="G1955" s="7" t="s">
        <v>13</v>
      </c>
      <c r="H1955">
        <v>64</v>
      </c>
    </row>
    <row r="1956" spans="1:8" x14ac:dyDescent="0.3">
      <c r="A1956" s="11" t="s">
        <v>413</v>
      </c>
      <c r="B1956" s="8">
        <v>34517</v>
      </c>
      <c r="C1956">
        <v>0</v>
      </c>
      <c r="D1956" s="22">
        <v>27081</v>
      </c>
      <c r="E1956" s="7" t="s">
        <v>11</v>
      </c>
      <c r="F1956" s="7" t="s">
        <v>11</v>
      </c>
      <c r="G1956" s="7" t="s">
        <v>42</v>
      </c>
      <c r="H1956">
        <v>28</v>
      </c>
    </row>
    <row r="1957" spans="1:8" x14ac:dyDescent="0.3">
      <c r="A1957" s="13" t="s">
        <v>412</v>
      </c>
      <c r="B1957" s="8">
        <v>33220</v>
      </c>
      <c r="C1957">
        <v>3</v>
      </c>
      <c r="D1957" s="22">
        <v>27092</v>
      </c>
      <c r="E1957" s="7" t="s">
        <v>11</v>
      </c>
      <c r="F1957" s="7" t="s">
        <v>12</v>
      </c>
      <c r="G1957" s="7" t="s">
        <v>42</v>
      </c>
      <c r="H1957">
        <v>32</v>
      </c>
    </row>
    <row r="1958" spans="1:8" x14ac:dyDescent="0.3">
      <c r="A1958" s="11" t="s">
        <v>411</v>
      </c>
      <c r="B1958" s="8">
        <v>25843</v>
      </c>
      <c r="C1958">
        <v>0</v>
      </c>
      <c r="D1958" s="22">
        <v>27118</v>
      </c>
      <c r="E1958" s="7" t="s">
        <v>11</v>
      </c>
      <c r="F1958" s="7" t="s">
        <v>11</v>
      </c>
      <c r="G1958" s="7" t="s">
        <v>13</v>
      </c>
      <c r="H1958">
        <v>52</v>
      </c>
    </row>
    <row r="1959" spans="1:8" x14ac:dyDescent="0.3">
      <c r="A1959" s="13" t="s">
        <v>410</v>
      </c>
      <c r="B1959" s="8">
        <v>24097</v>
      </c>
      <c r="C1959">
        <v>0</v>
      </c>
      <c r="D1959" s="22">
        <v>27218</v>
      </c>
      <c r="E1959" s="7" t="s">
        <v>11</v>
      </c>
      <c r="F1959" s="7" t="s">
        <v>16</v>
      </c>
      <c r="G1959" s="7" t="s">
        <v>356</v>
      </c>
      <c r="H1959">
        <v>57</v>
      </c>
    </row>
    <row r="1960" spans="1:8" x14ac:dyDescent="0.3">
      <c r="A1960" s="11" t="s">
        <v>409</v>
      </c>
      <c r="B1960" s="8">
        <v>36496</v>
      </c>
      <c r="C1960">
        <v>0</v>
      </c>
      <c r="D1960" s="22">
        <v>27237</v>
      </c>
      <c r="E1960" s="7" t="s">
        <v>11</v>
      </c>
      <c r="F1960" s="7" t="s">
        <v>16</v>
      </c>
      <c r="G1960" s="7" t="s">
        <v>42</v>
      </c>
      <c r="H1960">
        <v>23</v>
      </c>
    </row>
    <row r="1961" spans="1:8" x14ac:dyDescent="0.3">
      <c r="A1961" s="13" t="s">
        <v>408</v>
      </c>
      <c r="B1961" s="8">
        <v>24995</v>
      </c>
      <c r="C1961">
        <v>3</v>
      </c>
      <c r="D1961" s="22">
        <v>27323</v>
      </c>
      <c r="E1961" s="7" t="s">
        <v>11</v>
      </c>
      <c r="F1961" s="7" t="s">
        <v>11</v>
      </c>
      <c r="G1961" s="7" t="s">
        <v>13</v>
      </c>
      <c r="H1961">
        <v>55</v>
      </c>
    </row>
    <row r="1962" spans="1:8" x14ac:dyDescent="0.3">
      <c r="A1962" s="11" t="s">
        <v>407</v>
      </c>
      <c r="B1962" s="8">
        <v>25492</v>
      </c>
      <c r="C1962">
        <v>0</v>
      </c>
      <c r="D1962" s="22">
        <v>27346</v>
      </c>
      <c r="E1962" s="7" t="s">
        <v>11</v>
      </c>
      <c r="F1962" s="7" t="s">
        <v>11</v>
      </c>
      <c r="G1962" s="7" t="s">
        <v>13</v>
      </c>
      <c r="H1962">
        <v>53</v>
      </c>
    </row>
    <row r="1963" spans="1:8" x14ac:dyDescent="0.3">
      <c r="A1963" s="13" t="s">
        <v>406</v>
      </c>
      <c r="B1963" s="8">
        <v>32401</v>
      </c>
      <c r="C1963">
        <v>2</v>
      </c>
      <c r="D1963" s="22">
        <v>27376</v>
      </c>
      <c r="E1963" s="7" t="s">
        <v>11</v>
      </c>
      <c r="F1963" s="7" t="s">
        <v>12</v>
      </c>
      <c r="G1963" s="7" t="s">
        <v>164</v>
      </c>
      <c r="H1963">
        <v>34</v>
      </c>
    </row>
    <row r="1964" spans="1:8" x14ac:dyDescent="0.3">
      <c r="A1964" s="11" t="s">
        <v>405</v>
      </c>
      <c r="B1964" s="8">
        <v>31386</v>
      </c>
      <c r="C1964">
        <v>3</v>
      </c>
      <c r="D1964" s="22">
        <v>27433</v>
      </c>
      <c r="E1964" s="7" t="s">
        <v>11</v>
      </c>
      <c r="F1964" s="7" t="s">
        <v>16</v>
      </c>
      <c r="G1964" s="7" t="s">
        <v>42</v>
      </c>
      <c r="H1964">
        <v>37</v>
      </c>
    </row>
    <row r="1965" spans="1:8" x14ac:dyDescent="0.3">
      <c r="A1965" s="13" t="s">
        <v>404</v>
      </c>
      <c r="B1965" s="8">
        <v>29862</v>
      </c>
      <c r="C1965">
        <v>1</v>
      </c>
      <c r="D1965" s="22">
        <v>27496</v>
      </c>
      <c r="E1965" s="7" t="s">
        <v>11</v>
      </c>
      <c r="F1965" s="7" t="s">
        <v>16</v>
      </c>
      <c r="G1965" s="7" t="s">
        <v>42</v>
      </c>
      <c r="H1965">
        <v>41</v>
      </c>
    </row>
    <row r="1966" spans="1:8" x14ac:dyDescent="0.3">
      <c r="A1966" s="11" t="s">
        <v>403</v>
      </c>
      <c r="B1966" s="8">
        <v>24034</v>
      </c>
      <c r="C1966">
        <v>0</v>
      </c>
      <c r="D1966" s="22">
        <v>27534</v>
      </c>
      <c r="E1966" s="7" t="s">
        <v>11</v>
      </c>
      <c r="F1966" s="7" t="s">
        <v>12</v>
      </c>
      <c r="G1966" s="7" t="s">
        <v>13</v>
      </c>
      <c r="H1966">
        <v>57</v>
      </c>
    </row>
    <row r="1967" spans="1:8" x14ac:dyDescent="0.3">
      <c r="A1967" s="13" t="s">
        <v>402</v>
      </c>
      <c r="B1967" s="8">
        <v>30885</v>
      </c>
      <c r="C1967">
        <v>3</v>
      </c>
      <c r="D1967" s="22">
        <v>27535</v>
      </c>
      <c r="E1967" s="7" t="s">
        <v>11</v>
      </c>
      <c r="F1967" s="7" t="s">
        <v>11</v>
      </c>
      <c r="G1967" s="7" t="s">
        <v>42</v>
      </c>
      <c r="H1967">
        <v>38</v>
      </c>
    </row>
    <row r="1968" spans="1:8" x14ac:dyDescent="0.3">
      <c r="A1968" s="11" t="s">
        <v>401</v>
      </c>
      <c r="B1968" s="8">
        <v>31357</v>
      </c>
      <c r="C1968">
        <v>3</v>
      </c>
      <c r="D1968" s="22">
        <v>27599</v>
      </c>
      <c r="E1968" s="7" t="s">
        <v>11</v>
      </c>
      <c r="F1968" s="7" t="s">
        <v>16</v>
      </c>
      <c r="G1968" s="7" t="s">
        <v>42</v>
      </c>
      <c r="H1968">
        <v>37</v>
      </c>
    </row>
    <row r="1969" spans="1:8" x14ac:dyDescent="0.3">
      <c r="A1969" s="13" t="s">
        <v>400</v>
      </c>
      <c r="B1969" s="8">
        <v>33766</v>
      </c>
      <c r="C1969">
        <v>0</v>
      </c>
      <c r="D1969" s="22">
        <v>27615</v>
      </c>
      <c r="E1969" s="7" t="s">
        <v>11</v>
      </c>
      <c r="F1969" s="7" t="s">
        <v>12</v>
      </c>
      <c r="G1969" s="7" t="s">
        <v>42</v>
      </c>
      <c r="H1969">
        <v>30</v>
      </c>
    </row>
    <row r="1970" spans="1:8" x14ac:dyDescent="0.3">
      <c r="A1970" s="11" t="s">
        <v>399</v>
      </c>
      <c r="B1970" s="8">
        <v>35682</v>
      </c>
      <c r="C1970">
        <v>0</v>
      </c>
      <c r="D1970" s="22">
        <v>27619</v>
      </c>
      <c r="E1970" s="7" t="s">
        <v>11</v>
      </c>
      <c r="F1970" s="7" t="s">
        <v>12</v>
      </c>
      <c r="G1970" s="7" t="s">
        <v>42</v>
      </c>
      <c r="H1970">
        <v>25</v>
      </c>
    </row>
    <row r="1971" spans="1:8" x14ac:dyDescent="0.3">
      <c r="A1971" s="13" t="s">
        <v>398</v>
      </c>
      <c r="B1971" s="8">
        <v>35710</v>
      </c>
      <c r="C1971">
        <v>0</v>
      </c>
      <c r="D1971" s="22">
        <v>27625</v>
      </c>
      <c r="E1971" s="7" t="s">
        <v>16</v>
      </c>
      <c r="F1971" s="7" t="s">
        <v>16</v>
      </c>
      <c r="G1971" s="7" t="s">
        <v>42</v>
      </c>
      <c r="H1971">
        <v>25</v>
      </c>
    </row>
    <row r="1972" spans="1:8" x14ac:dyDescent="0.3">
      <c r="A1972" s="11" t="s">
        <v>397</v>
      </c>
      <c r="B1972" s="8">
        <v>33788</v>
      </c>
      <c r="C1972">
        <v>0</v>
      </c>
      <c r="D1972" s="22">
        <v>27696</v>
      </c>
      <c r="E1972" s="7" t="s">
        <v>16</v>
      </c>
      <c r="F1972" s="7" t="s">
        <v>11</v>
      </c>
      <c r="G1972" s="7" t="s">
        <v>42</v>
      </c>
      <c r="H1972">
        <v>30</v>
      </c>
    </row>
    <row r="1973" spans="1:8" x14ac:dyDescent="0.3">
      <c r="A1973" s="13" t="s">
        <v>396</v>
      </c>
      <c r="B1973" s="8">
        <v>37596</v>
      </c>
      <c r="C1973">
        <v>1</v>
      </c>
      <c r="D1973" s="22">
        <v>27724</v>
      </c>
      <c r="E1973" s="7" t="s">
        <v>16</v>
      </c>
      <c r="F1973" s="7" t="s">
        <v>12</v>
      </c>
      <c r="G1973" s="7" t="s">
        <v>13</v>
      </c>
      <c r="H1973">
        <v>20</v>
      </c>
    </row>
    <row r="1974" spans="1:8" x14ac:dyDescent="0.3">
      <c r="A1974" s="11" t="s">
        <v>395</v>
      </c>
      <c r="B1974" s="8">
        <v>22103</v>
      </c>
      <c r="C1974">
        <v>0</v>
      </c>
      <c r="D1974" s="22">
        <v>27809</v>
      </c>
      <c r="E1974" s="7" t="s">
        <v>16</v>
      </c>
      <c r="F1974" s="7" t="s">
        <v>16</v>
      </c>
      <c r="G1974" s="7" t="s">
        <v>13</v>
      </c>
      <c r="H1974">
        <v>62</v>
      </c>
    </row>
    <row r="1975" spans="1:8" x14ac:dyDescent="0.3">
      <c r="A1975" s="13" t="s">
        <v>394</v>
      </c>
      <c r="B1975" s="8">
        <v>31385</v>
      </c>
      <c r="C1975">
        <v>3</v>
      </c>
      <c r="D1975" s="22">
        <v>27850</v>
      </c>
      <c r="E1975" s="7" t="s">
        <v>16</v>
      </c>
      <c r="F1975" s="7" t="s">
        <v>16</v>
      </c>
      <c r="G1975" s="7" t="s">
        <v>42</v>
      </c>
      <c r="H1975">
        <v>37</v>
      </c>
    </row>
    <row r="1976" spans="1:8" x14ac:dyDescent="0.3">
      <c r="A1976" s="11" t="s">
        <v>393</v>
      </c>
      <c r="B1976" s="8">
        <v>32833</v>
      </c>
      <c r="C1976">
        <v>3</v>
      </c>
      <c r="D1976" s="22">
        <v>27926</v>
      </c>
      <c r="E1976" s="7" t="s">
        <v>16</v>
      </c>
      <c r="F1976" s="7" t="s">
        <v>11</v>
      </c>
      <c r="G1976" s="7" t="s">
        <v>42</v>
      </c>
      <c r="H1976">
        <v>33</v>
      </c>
    </row>
    <row r="1977" spans="1:8" x14ac:dyDescent="0.3">
      <c r="A1977" s="13" t="s">
        <v>392</v>
      </c>
      <c r="B1977" s="8">
        <v>33393</v>
      </c>
      <c r="C1977">
        <v>3</v>
      </c>
      <c r="D1977" s="22">
        <v>27931</v>
      </c>
      <c r="E1977" s="7" t="s">
        <v>16</v>
      </c>
      <c r="F1977" s="7" t="s">
        <v>12</v>
      </c>
      <c r="G1977" s="7" t="s">
        <v>42</v>
      </c>
      <c r="H1977">
        <v>32</v>
      </c>
    </row>
    <row r="1978" spans="1:8" x14ac:dyDescent="0.3">
      <c r="A1978" s="11" t="s">
        <v>391</v>
      </c>
      <c r="B1978" s="8">
        <v>22490</v>
      </c>
      <c r="C1978">
        <v>3</v>
      </c>
      <c r="D1978" s="22">
        <v>27941</v>
      </c>
      <c r="E1978" s="7" t="s">
        <v>16</v>
      </c>
      <c r="F1978" s="7" t="s">
        <v>12</v>
      </c>
      <c r="G1978" s="7" t="s">
        <v>42</v>
      </c>
      <c r="H1978">
        <v>61</v>
      </c>
    </row>
    <row r="1979" spans="1:8" x14ac:dyDescent="0.3">
      <c r="A1979" s="13" t="s">
        <v>390</v>
      </c>
      <c r="B1979" s="8">
        <v>36515</v>
      </c>
      <c r="C1979">
        <v>0</v>
      </c>
      <c r="D1979" s="22">
        <v>27981</v>
      </c>
      <c r="E1979" s="7" t="s">
        <v>16</v>
      </c>
      <c r="F1979" s="7" t="s">
        <v>16</v>
      </c>
      <c r="G1979" s="7" t="s">
        <v>42</v>
      </c>
      <c r="H1979">
        <v>23</v>
      </c>
    </row>
    <row r="1980" spans="1:8" x14ac:dyDescent="0.3">
      <c r="A1980" s="11" t="s">
        <v>389</v>
      </c>
      <c r="B1980" s="8">
        <v>31380</v>
      </c>
      <c r="C1980">
        <v>3</v>
      </c>
      <c r="D1980" s="22">
        <v>28007</v>
      </c>
      <c r="E1980" s="7" t="s">
        <v>16</v>
      </c>
      <c r="F1980" s="7" t="s">
        <v>11</v>
      </c>
      <c r="G1980" s="7" t="s">
        <v>42</v>
      </c>
      <c r="H1980">
        <v>37</v>
      </c>
    </row>
    <row r="1981" spans="1:8" x14ac:dyDescent="0.3">
      <c r="A1981" s="13" t="s">
        <v>388</v>
      </c>
      <c r="B1981" s="8">
        <v>22242</v>
      </c>
      <c r="C1981">
        <v>0</v>
      </c>
      <c r="D1981" s="22">
        <v>28101</v>
      </c>
      <c r="E1981" s="7" t="s">
        <v>16</v>
      </c>
      <c r="F1981" s="7" t="s">
        <v>11</v>
      </c>
      <c r="G1981" s="7" t="s">
        <v>166</v>
      </c>
      <c r="H1981">
        <v>62</v>
      </c>
    </row>
    <row r="1982" spans="1:8" x14ac:dyDescent="0.3">
      <c r="A1982" s="11" t="s">
        <v>387</v>
      </c>
      <c r="B1982" s="8">
        <v>36409</v>
      </c>
      <c r="C1982">
        <v>0</v>
      </c>
      <c r="D1982" s="22">
        <v>28245</v>
      </c>
      <c r="E1982" s="7" t="s">
        <v>16</v>
      </c>
      <c r="F1982" s="7" t="s">
        <v>12</v>
      </c>
      <c r="G1982" s="7" t="s">
        <v>42</v>
      </c>
      <c r="H1982">
        <v>23</v>
      </c>
    </row>
    <row r="1983" spans="1:8" x14ac:dyDescent="0.3">
      <c r="A1983" s="13" t="s">
        <v>386</v>
      </c>
      <c r="B1983" s="8">
        <v>23340</v>
      </c>
      <c r="C1983">
        <v>1</v>
      </c>
      <c r="D1983" s="22">
        <v>28288</v>
      </c>
      <c r="E1983" s="7" t="s">
        <v>16</v>
      </c>
      <c r="F1983" s="7" t="s">
        <v>16</v>
      </c>
      <c r="G1983" s="7" t="s">
        <v>13</v>
      </c>
      <c r="H1983">
        <v>59</v>
      </c>
    </row>
    <row r="1984" spans="1:8" x14ac:dyDescent="0.3">
      <c r="A1984" s="11" t="s">
        <v>385</v>
      </c>
      <c r="B1984" s="8">
        <v>33231</v>
      </c>
      <c r="C1984">
        <v>3</v>
      </c>
      <c r="D1984" s="22">
        <v>28302</v>
      </c>
      <c r="E1984" s="7" t="s">
        <v>16</v>
      </c>
      <c r="F1984" s="7" t="s">
        <v>11</v>
      </c>
      <c r="G1984" s="7" t="s">
        <v>42</v>
      </c>
      <c r="H1984">
        <v>32</v>
      </c>
    </row>
    <row r="1985" spans="1:8" x14ac:dyDescent="0.3">
      <c r="A1985" s="13" t="s">
        <v>384</v>
      </c>
      <c r="B1985" s="8">
        <v>28461</v>
      </c>
      <c r="C1985">
        <v>1</v>
      </c>
      <c r="D1985" s="22">
        <v>28340</v>
      </c>
      <c r="E1985" s="7" t="s">
        <v>16</v>
      </c>
      <c r="F1985" s="7" t="s">
        <v>11</v>
      </c>
      <c r="G1985" s="7" t="s">
        <v>23</v>
      </c>
      <c r="H1985">
        <v>45</v>
      </c>
    </row>
    <row r="1986" spans="1:8" x14ac:dyDescent="0.3">
      <c r="A1986" s="11" t="s">
        <v>383</v>
      </c>
      <c r="B1986" s="8">
        <v>27288</v>
      </c>
      <c r="C1986">
        <v>1</v>
      </c>
      <c r="D1986" s="22">
        <v>28469</v>
      </c>
      <c r="E1986" s="7" t="s">
        <v>16</v>
      </c>
      <c r="F1986" s="7" t="s">
        <v>16</v>
      </c>
      <c r="G1986" s="7" t="s">
        <v>23</v>
      </c>
      <c r="H1986">
        <v>48</v>
      </c>
    </row>
    <row r="1987" spans="1:8" x14ac:dyDescent="0.3">
      <c r="A1987" s="13" t="s">
        <v>382</v>
      </c>
      <c r="B1987" s="8">
        <v>30296</v>
      </c>
      <c r="C1987">
        <v>1</v>
      </c>
      <c r="D1987" s="22">
        <v>28477</v>
      </c>
      <c r="E1987" s="7" t="s">
        <v>16</v>
      </c>
      <c r="F1987" s="7" t="s">
        <v>11</v>
      </c>
      <c r="G1987" s="7" t="s">
        <v>23</v>
      </c>
      <c r="H1987">
        <v>40</v>
      </c>
    </row>
    <row r="1988" spans="1:8" x14ac:dyDescent="0.3">
      <c r="A1988" s="11" t="s">
        <v>381</v>
      </c>
      <c r="B1988" s="8">
        <v>31317</v>
      </c>
      <c r="C1988">
        <v>3</v>
      </c>
      <c r="D1988" s="22">
        <v>28543</v>
      </c>
      <c r="E1988" s="7" t="s">
        <v>16</v>
      </c>
      <c r="F1988" s="7" t="s">
        <v>12</v>
      </c>
      <c r="G1988" s="7" t="s">
        <v>42</v>
      </c>
      <c r="H1988">
        <v>37</v>
      </c>
    </row>
    <row r="1989" spans="1:8" x14ac:dyDescent="0.3">
      <c r="A1989" s="13" t="s">
        <v>380</v>
      </c>
      <c r="B1989" s="8">
        <v>33212</v>
      </c>
      <c r="C1989">
        <v>3</v>
      </c>
      <c r="D1989" s="22">
        <v>28716</v>
      </c>
      <c r="E1989" s="7" t="s">
        <v>16</v>
      </c>
      <c r="F1989" s="7" t="s">
        <v>12</v>
      </c>
      <c r="G1989" s="7" t="s">
        <v>42</v>
      </c>
      <c r="H1989">
        <v>32</v>
      </c>
    </row>
    <row r="1990" spans="1:8" x14ac:dyDescent="0.3">
      <c r="A1990" s="11" t="s">
        <v>379</v>
      </c>
      <c r="B1990" s="8">
        <v>22496</v>
      </c>
      <c r="C1990">
        <v>1</v>
      </c>
      <c r="D1990" s="22">
        <v>28869</v>
      </c>
      <c r="E1990" s="7" t="s">
        <v>16</v>
      </c>
      <c r="F1990" s="7" t="s">
        <v>11</v>
      </c>
      <c r="G1990" s="7" t="s">
        <v>23</v>
      </c>
      <c r="H1990">
        <v>61</v>
      </c>
    </row>
    <row r="1991" spans="1:8" x14ac:dyDescent="0.3">
      <c r="A1991" s="13" t="s">
        <v>378</v>
      </c>
      <c r="B1991" s="8">
        <v>22852</v>
      </c>
      <c r="C1991">
        <v>0</v>
      </c>
      <c r="D1991" s="22">
        <v>28923</v>
      </c>
      <c r="E1991" s="7" t="s">
        <v>16</v>
      </c>
      <c r="F1991" s="7" t="s">
        <v>16</v>
      </c>
      <c r="G1991" s="7" t="s">
        <v>23</v>
      </c>
      <c r="H1991">
        <v>60</v>
      </c>
    </row>
    <row r="1992" spans="1:8" x14ac:dyDescent="0.3">
      <c r="A1992" s="11" t="s">
        <v>377</v>
      </c>
      <c r="B1992" s="8">
        <v>21889</v>
      </c>
      <c r="C1992">
        <v>0</v>
      </c>
      <c r="D1992" s="22">
        <v>28950</v>
      </c>
      <c r="E1992" s="7" t="s">
        <v>16</v>
      </c>
      <c r="F1992" s="7" t="s">
        <v>16</v>
      </c>
      <c r="G1992" s="7" t="s">
        <v>23</v>
      </c>
      <c r="H1992">
        <v>63</v>
      </c>
    </row>
    <row r="1993" spans="1:8" x14ac:dyDescent="0.3">
      <c r="A1993" s="13" t="s">
        <v>376</v>
      </c>
      <c r="B1993" s="8">
        <v>37865</v>
      </c>
      <c r="C1993">
        <v>0</v>
      </c>
      <c r="D1993" s="22">
        <v>28999</v>
      </c>
      <c r="E1993" s="7" t="s">
        <v>16</v>
      </c>
      <c r="F1993" s="7" t="s">
        <v>12</v>
      </c>
      <c r="G1993" s="7" t="s">
        <v>42</v>
      </c>
      <c r="H1993">
        <v>19</v>
      </c>
    </row>
    <row r="1994" spans="1:8" x14ac:dyDescent="0.3">
      <c r="A1994" s="11" t="s">
        <v>375</v>
      </c>
      <c r="B1994" s="8">
        <v>33792</v>
      </c>
      <c r="C1994">
        <v>0</v>
      </c>
      <c r="D1994" s="22">
        <v>29008</v>
      </c>
      <c r="E1994" s="7" t="s">
        <v>16</v>
      </c>
      <c r="F1994" s="7" t="s">
        <v>12</v>
      </c>
      <c r="G1994" s="7" t="s">
        <v>42</v>
      </c>
      <c r="H1994">
        <v>30</v>
      </c>
    </row>
    <row r="1995" spans="1:8" x14ac:dyDescent="0.3">
      <c r="A1995" s="13" t="s">
        <v>374</v>
      </c>
      <c r="B1995" s="8">
        <v>29416</v>
      </c>
      <c r="C1995">
        <v>2</v>
      </c>
      <c r="D1995" s="22">
        <v>29114</v>
      </c>
      <c r="E1995" s="7" t="s">
        <v>16</v>
      </c>
      <c r="F1995" s="7" t="s">
        <v>12</v>
      </c>
      <c r="G1995" s="7" t="s">
        <v>42</v>
      </c>
      <c r="H1995">
        <v>42</v>
      </c>
    </row>
    <row r="1996" spans="1:8" x14ac:dyDescent="0.3">
      <c r="A1996" s="11" t="s">
        <v>373</v>
      </c>
      <c r="B1996" s="8">
        <v>28823</v>
      </c>
      <c r="C1996">
        <v>2</v>
      </c>
      <c r="D1996" s="22">
        <v>29115</v>
      </c>
      <c r="E1996" s="7" t="s">
        <v>16</v>
      </c>
      <c r="F1996" s="7" t="s">
        <v>16</v>
      </c>
      <c r="G1996" s="7" t="s">
        <v>42</v>
      </c>
      <c r="H1996">
        <v>44</v>
      </c>
    </row>
    <row r="1997" spans="1:8" x14ac:dyDescent="0.3">
      <c r="A1997" s="13" t="s">
        <v>372</v>
      </c>
      <c r="B1997" s="8">
        <v>22639</v>
      </c>
      <c r="C1997">
        <v>0</v>
      </c>
      <c r="D1997" s="22">
        <v>29141</v>
      </c>
      <c r="E1997" s="7" t="s">
        <v>16</v>
      </c>
      <c r="F1997" s="7" t="s">
        <v>12</v>
      </c>
      <c r="G1997" s="7" t="s">
        <v>23</v>
      </c>
      <c r="H1997">
        <v>61</v>
      </c>
    </row>
    <row r="1998" spans="1:8" x14ac:dyDescent="0.3">
      <c r="A1998" s="11" t="s">
        <v>371</v>
      </c>
      <c r="B1998" s="8">
        <v>28072</v>
      </c>
      <c r="C1998">
        <v>2</v>
      </c>
      <c r="D1998" s="22">
        <v>29160</v>
      </c>
      <c r="E1998" s="7" t="s">
        <v>16</v>
      </c>
      <c r="F1998" s="7" t="s">
        <v>11</v>
      </c>
      <c r="G1998" s="7" t="s">
        <v>42</v>
      </c>
      <c r="H1998">
        <v>46</v>
      </c>
    </row>
    <row r="1999" spans="1:8" x14ac:dyDescent="0.3">
      <c r="A1999" s="13" t="s">
        <v>370</v>
      </c>
      <c r="B1999" s="8">
        <v>25393</v>
      </c>
      <c r="C1999">
        <v>2</v>
      </c>
      <c r="D1999" s="22">
        <v>29186</v>
      </c>
      <c r="E1999" s="7" t="s">
        <v>16</v>
      </c>
      <c r="F1999" s="7" t="s">
        <v>12</v>
      </c>
      <c r="G1999" s="7" t="s">
        <v>247</v>
      </c>
      <c r="H1999">
        <v>53</v>
      </c>
    </row>
    <row r="2000" spans="1:8" x14ac:dyDescent="0.3">
      <c r="A2000" s="11" t="s">
        <v>369</v>
      </c>
      <c r="B2000" s="8">
        <v>28692</v>
      </c>
      <c r="C2000">
        <v>2</v>
      </c>
      <c r="D2000" s="22">
        <v>29228</v>
      </c>
      <c r="E2000" s="7" t="s">
        <v>16</v>
      </c>
      <c r="F2000" s="7" t="s">
        <v>12</v>
      </c>
      <c r="G2000" s="7" t="s">
        <v>23</v>
      </c>
      <c r="H2000">
        <v>44</v>
      </c>
    </row>
    <row r="2001" spans="1:8" x14ac:dyDescent="0.3">
      <c r="A2001" s="13" t="s">
        <v>368</v>
      </c>
      <c r="B2001" s="8">
        <v>21341</v>
      </c>
      <c r="C2001">
        <v>0</v>
      </c>
      <c r="D2001" s="22">
        <v>29331</v>
      </c>
      <c r="E2001" s="7" t="s">
        <v>16</v>
      </c>
      <c r="F2001" s="7" t="s">
        <v>11</v>
      </c>
      <c r="G2001" s="7" t="s">
        <v>23</v>
      </c>
      <c r="H2001">
        <v>65</v>
      </c>
    </row>
    <row r="2002" spans="1:8" x14ac:dyDescent="0.3">
      <c r="A2002" s="11" t="s">
        <v>367</v>
      </c>
      <c r="B2002" s="8">
        <v>31358</v>
      </c>
      <c r="C2002">
        <v>3</v>
      </c>
      <c r="D2002" s="22">
        <v>29353</v>
      </c>
      <c r="E2002" s="7" t="s">
        <v>16</v>
      </c>
      <c r="F2002" s="7" t="s">
        <v>16</v>
      </c>
      <c r="G2002" s="7" t="s">
        <v>42</v>
      </c>
      <c r="H2002">
        <v>37</v>
      </c>
    </row>
    <row r="2003" spans="1:8" x14ac:dyDescent="0.3">
      <c r="A2003" s="13" t="s">
        <v>366</v>
      </c>
      <c r="B2003" s="8">
        <v>31974</v>
      </c>
      <c r="C2003">
        <v>3</v>
      </c>
      <c r="D2003" s="22">
        <v>29444</v>
      </c>
      <c r="E2003" s="7" t="s">
        <v>16</v>
      </c>
      <c r="F2003" s="7" t="s">
        <v>16</v>
      </c>
      <c r="G2003" s="7" t="s">
        <v>42</v>
      </c>
      <c r="H2003">
        <v>35</v>
      </c>
    </row>
    <row r="2004" spans="1:8" x14ac:dyDescent="0.3">
      <c r="A2004" s="11" t="s">
        <v>365</v>
      </c>
      <c r="B2004" s="8">
        <v>21843</v>
      </c>
      <c r="C2004">
        <v>0</v>
      </c>
      <c r="D2004" s="22">
        <v>29523</v>
      </c>
      <c r="E2004" s="7" t="s">
        <v>16</v>
      </c>
      <c r="F2004" s="7" t="s">
        <v>11</v>
      </c>
      <c r="G2004" s="7" t="s">
        <v>247</v>
      </c>
      <c r="H2004">
        <v>63</v>
      </c>
    </row>
    <row r="2005" spans="1:8" x14ac:dyDescent="0.3">
      <c r="A2005" s="13" t="s">
        <v>364</v>
      </c>
      <c r="B2005" s="8">
        <v>27701</v>
      </c>
      <c r="C2005">
        <v>1</v>
      </c>
      <c r="D2005" s="22">
        <v>29584</v>
      </c>
      <c r="E2005" s="7" t="s">
        <v>16</v>
      </c>
      <c r="F2005" s="7" t="s">
        <v>16</v>
      </c>
      <c r="G2005" s="7" t="s">
        <v>42</v>
      </c>
      <c r="H2005">
        <v>47</v>
      </c>
    </row>
    <row r="2006" spans="1:8" x14ac:dyDescent="0.3">
      <c r="A2006" s="11" t="s">
        <v>363</v>
      </c>
      <c r="B2006" s="8">
        <v>34177</v>
      </c>
      <c r="C2006">
        <v>0</v>
      </c>
      <c r="D2006" s="22">
        <v>29623</v>
      </c>
      <c r="E2006" s="7" t="s">
        <v>16</v>
      </c>
      <c r="F2006" s="7" t="s">
        <v>16</v>
      </c>
      <c r="G2006" s="7" t="s">
        <v>42</v>
      </c>
      <c r="H2006">
        <v>29</v>
      </c>
    </row>
    <row r="2007" spans="1:8" x14ac:dyDescent="0.3">
      <c r="A2007" s="13" t="s">
        <v>362</v>
      </c>
      <c r="B2007" s="8">
        <v>26899</v>
      </c>
      <c r="C2007">
        <v>0</v>
      </c>
      <c r="D2007" s="22">
        <v>29758</v>
      </c>
      <c r="E2007" s="7" t="s">
        <v>16</v>
      </c>
      <c r="F2007" s="7" t="s">
        <v>12</v>
      </c>
      <c r="G2007" s="7" t="s">
        <v>42</v>
      </c>
      <c r="H2007">
        <v>49</v>
      </c>
    </row>
    <row r="2008" spans="1:8" x14ac:dyDescent="0.3">
      <c r="A2008" s="11" t="s">
        <v>361</v>
      </c>
      <c r="B2008" s="8">
        <v>35966</v>
      </c>
      <c r="C2008">
        <v>0</v>
      </c>
      <c r="D2008" s="22">
        <v>29761</v>
      </c>
      <c r="E2008" s="7" t="s">
        <v>16</v>
      </c>
      <c r="F2008" s="7" t="s">
        <v>11</v>
      </c>
      <c r="G2008" s="7" t="s">
        <v>42</v>
      </c>
      <c r="H2008">
        <v>24</v>
      </c>
    </row>
    <row r="2009" spans="1:8" x14ac:dyDescent="0.3">
      <c r="A2009" s="13" t="s">
        <v>360</v>
      </c>
      <c r="B2009" s="8">
        <v>29811</v>
      </c>
      <c r="C2009">
        <v>1</v>
      </c>
      <c r="D2009" s="22">
        <v>29817</v>
      </c>
      <c r="E2009" s="7" t="s">
        <v>16</v>
      </c>
      <c r="F2009" s="7" t="s">
        <v>11</v>
      </c>
      <c r="G2009" s="7" t="s">
        <v>42</v>
      </c>
      <c r="H2009">
        <v>41</v>
      </c>
    </row>
    <row r="2010" spans="1:8" x14ac:dyDescent="0.3">
      <c r="A2010" s="11" t="s">
        <v>359</v>
      </c>
      <c r="B2010" s="8">
        <v>30253</v>
      </c>
      <c r="C2010">
        <v>3</v>
      </c>
      <c r="D2010" s="22">
        <v>29819</v>
      </c>
      <c r="E2010" s="7" t="s">
        <v>16</v>
      </c>
      <c r="F2010" s="7" t="s">
        <v>16</v>
      </c>
      <c r="G2010" s="7" t="s">
        <v>23</v>
      </c>
      <c r="H2010">
        <v>40</v>
      </c>
    </row>
    <row r="2011" spans="1:8" x14ac:dyDescent="0.3">
      <c r="A2011" s="13" t="s">
        <v>358</v>
      </c>
      <c r="B2011" s="8">
        <v>32872</v>
      </c>
      <c r="C2011">
        <v>3</v>
      </c>
      <c r="D2011" s="22">
        <v>29852</v>
      </c>
      <c r="E2011" s="7" t="s">
        <v>16</v>
      </c>
      <c r="F2011" s="7" t="s">
        <v>12</v>
      </c>
      <c r="G2011" s="7" t="s">
        <v>42</v>
      </c>
      <c r="H2011">
        <v>33</v>
      </c>
    </row>
    <row r="2012" spans="1:8" x14ac:dyDescent="0.3">
      <c r="A2012" s="11" t="s">
        <v>357</v>
      </c>
      <c r="B2012" s="8">
        <v>27625</v>
      </c>
      <c r="C2012">
        <v>1</v>
      </c>
      <c r="D2012" s="22">
        <v>29899</v>
      </c>
      <c r="E2012" s="7" t="s">
        <v>16</v>
      </c>
      <c r="F2012" s="7" t="s">
        <v>12</v>
      </c>
      <c r="G2012" s="7" t="s">
        <v>42</v>
      </c>
      <c r="H2012">
        <v>47</v>
      </c>
    </row>
    <row r="2013" spans="1:8" x14ac:dyDescent="0.3">
      <c r="A2013" s="13" t="s">
        <v>355</v>
      </c>
      <c r="B2013" s="8">
        <v>32507</v>
      </c>
      <c r="C2013">
        <v>3</v>
      </c>
      <c r="D2013" s="22">
        <v>29930</v>
      </c>
      <c r="E2013" s="7" t="s">
        <v>16</v>
      </c>
      <c r="F2013" s="7" t="s">
        <v>16</v>
      </c>
      <c r="G2013" s="7" t="s">
        <v>42</v>
      </c>
      <c r="H2013">
        <v>34</v>
      </c>
    </row>
    <row r="2014" spans="1:8" x14ac:dyDescent="0.3">
      <c r="A2014" s="11" t="s">
        <v>354</v>
      </c>
      <c r="B2014" s="8">
        <v>27923</v>
      </c>
      <c r="C2014">
        <v>2</v>
      </c>
      <c r="D2014" s="22">
        <v>29934</v>
      </c>
      <c r="E2014" s="7" t="s">
        <v>16</v>
      </c>
      <c r="F2014" s="7" t="s">
        <v>16</v>
      </c>
      <c r="G2014" s="7" t="s">
        <v>42</v>
      </c>
      <c r="H2014">
        <v>46</v>
      </c>
    </row>
    <row r="2015" spans="1:8" x14ac:dyDescent="0.3">
      <c r="A2015" s="13" t="s">
        <v>353</v>
      </c>
      <c r="B2015" s="8">
        <v>33516</v>
      </c>
      <c r="C2015">
        <v>3</v>
      </c>
      <c r="D2015" s="22">
        <v>29970</v>
      </c>
      <c r="E2015" s="7" t="s">
        <v>16</v>
      </c>
      <c r="F2015" s="7" t="s">
        <v>16</v>
      </c>
      <c r="G2015" s="7" t="s">
        <v>42</v>
      </c>
      <c r="H2015">
        <v>31</v>
      </c>
    </row>
    <row r="2016" spans="1:8" x14ac:dyDescent="0.3">
      <c r="A2016" s="11" t="s">
        <v>352</v>
      </c>
      <c r="B2016" s="8">
        <v>29802</v>
      </c>
      <c r="C2016">
        <v>1</v>
      </c>
      <c r="D2016" s="22">
        <v>30027</v>
      </c>
      <c r="E2016" s="7" t="s">
        <v>11</v>
      </c>
      <c r="F2016" s="7" t="s">
        <v>12</v>
      </c>
      <c r="G2016" s="7" t="s">
        <v>23</v>
      </c>
      <c r="H2016">
        <v>41</v>
      </c>
    </row>
    <row r="2017" spans="1:8" x14ac:dyDescent="0.3">
      <c r="A2017" s="13" t="s">
        <v>351</v>
      </c>
      <c r="B2017" s="8">
        <v>24639</v>
      </c>
      <c r="C2017">
        <v>3</v>
      </c>
      <c r="D2017" s="22">
        <v>30064</v>
      </c>
      <c r="E2017" s="7" t="s">
        <v>16</v>
      </c>
      <c r="F2017" s="7" t="s">
        <v>16</v>
      </c>
      <c r="G2017" s="7" t="s">
        <v>23</v>
      </c>
      <c r="H2017">
        <v>55</v>
      </c>
    </row>
    <row r="2018" spans="1:8" x14ac:dyDescent="0.3">
      <c r="A2018" s="11" t="s">
        <v>350</v>
      </c>
      <c r="B2018" s="8">
        <v>29100</v>
      </c>
      <c r="C2018">
        <v>2</v>
      </c>
      <c r="D2018" s="22">
        <v>30096</v>
      </c>
      <c r="E2018" s="7" t="s">
        <v>11</v>
      </c>
      <c r="F2018" s="7" t="s">
        <v>12</v>
      </c>
      <c r="G2018" s="7" t="s">
        <v>42</v>
      </c>
      <c r="H2018">
        <v>43</v>
      </c>
    </row>
    <row r="2019" spans="1:8" x14ac:dyDescent="0.3">
      <c r="A2019" s="13" t="s">
        <v>349</v>
      </c>
      <c r="B2019" s="8">
        <v>26292</v>
      </c>
      <c r="C2019">
        <v>0</v>
      </c>
      <c r="D2019" s="22">
        <v>30135</v>
      </c>
      <c r="E2019" s="7" t="s">
        <v>11</v>
      </c>
      <c r="F2019" s="7" t="s">
        <v>12</v>
      </c>
      <c r="G2019" s="7" t="s">
        <v>42</v>
      </c>
      <c r="H2019">
        <v>51</v>
      </c>
    </row>
    <row r="2020" spans="1:8" x14ac:dyDescent="0.3">
      <c r="A2020" s="11" t="s">
        <v>348</v>
      </c>
      <c r="B2020" s="8">
        <v>21408</v>
      </c>
      <c r="C2020">
        <v>1</v>
      </c>
      <c r="D2020" s="22">
        <v>30167</v>
      </c>
      <c r="E2020" s="7" t="s">
        <v>16</v>
      </c>
      <c r="F2020" s="7" t="s">
        <v>12</v>
      </c>
      <c r="G2020" s="7" t="s">
        <v>23</v>
      </c>
      <c r="H2020">
        <v>64</v>
      </c>
    </row>
    <row r="2021" spans="1:8" x14ac:dyDescent="0.3">
      <c r="A2021" s="13" t="s">
        <v>347</v>
      </c>
      <c r="B2021" s="8">
        <v>23267</v>
      </c>
      <c r="C2021">
        <v>3</v>
      </c>
      <c r="D2021" s="22">
        <v>30185</v>
      </c>
      <c r="E2021" s="7" t="s">
        <v>16</v>
      </c>
      <c r="F2021" s="7" t="s">
        <v>16</v>
      </c>
      <c r="G2021" s="7" t="s">
        <v>276</v>
      </c>
      <c r="H2021">
        <v>59</v>
      </c>
    </row>
    <row r="2022" spans="1:8" x14ac:dyDescent="0.3">
      <c r="A2022" s="11" t="s">
        <v>346</v>
      </c>
      <c r="B2022" s="8">
        <v>22904</v>
      </c>
      <c r="C2022">
        <v>0</v>
      </c>
      <c r="D2022" s="22">
        <v>30260</v>
      </c>
      <c r="E2022" s="7" t="s">
        <v>16</v>
      </c>
      <c r="F2022" s="7" t="s">
        <v>16</v>
      </c>
      <c r="G2022" s="7" t="s">
        <v>276</v>
      </c>
      <c r="H2022">
        <v>60</v>
      </c>
    </row>
    <row r="2023" spans="1:8" x14ac:dyDescent="0.3">
      <c r="A2023" s="13" t="s">
        <v>345</v>
      </c>
      <c r="B2023" s="8">
        <v>26504</v>
      </c>
      <c r="C2023">
        <v>2</v>
      </c>
      <c r="D2023" s="22">
        <v>30285</v>
      </c>
      <c r="E2023" s="7" t="s">
        <v>16</v>
      </c>
      <c r="F2023" s="7" t="s">
        <v>16</v>
      </c>
      <c r="G2023" s="7" t="s">
        <v>23</v>
      </c>
      <c r="H2023">
        <v>50</v>
      </c>
    </row>
    <row r="2024" spans="1:8" x14ac:dyDescent="0.3">
      <c r="A2024" s="11" t="s">
        <v>344</v>
      </c>
      <c r="B2024" s="8">
        <v>38139</v>
      </c>
      <c r="C2024">
        <v>0</v>
      </c>
      <c r="D2024" s="22">
        <v>30328</v>
      </c>
      <c r="E2024" s="7" t="s">
        <v>11</v>
      </c>
      <c r="F2024" s="7" t="s">
        <v>11</v>
      </c>
      <c r="G2024" s="7" t="s">
        <v>42</v>
      </c>
      <c r="H2024">
        <v>19</v>
      </c>
    </row>
    <row r="2025" spans="1:8" x14ac:dyDescent="0.3">
      <c r="A2025" s="13" t="s">
        <v>343</v>
      </c>
      <c r="B2025" s="8">
        <v>25414</v>
      </c>
      <c r="C2025">
        <v>0</v>
      </c>
      <c r="D2025" s="22">
        <v>30367</v>
      </c>
      <c r="E2025" s="7" t="s">
        <v>11</v>
      </c>
      <c r="F2025" s="7" t="s">
        <v>11</v>
      </c>
      <c r="G2025" s="7" t="s">
        <v>42</v>
      </c>
      <c r="H2025">
        <v>53</v>
      </c>
    </row>
    <row r="2026" spans="1:8" x14ac:dyDescent="0.3">
      <c r="A2026" s="11" t="s">
        <v>342</v>
      </c>
      <c r="B2026" s="8">
        <v>28006</v>
      </c>
      <c r="C2026">
        <v>2</v>
      </c>
      <c r="D2026" s="22">
        <v>30410</v>
      </c>
      <c r="E2026" s="7" t="s">
        <v>11</v>
      </c>
      <c r="F2026" s="7" t="s">
        <v>12</v>
      </c>
      <c r="G2026" s="7" t="s">
        <v>23</v>
      </c>
      <c r="H2026">
        <v>46</v>
      </c>
    </row>
    <row r="2027" spans="1:8" x14ac:dyDescent="0.3">
      <c r="A2027" s="13" t="s">
        <v>341</v>
      </c>
      <c r="B2027" s="8">
        <v>36096</v>
      </c>
      <c r="C2027">
        <v>0</v>
      </c>
      <c r="D2027" s="22">
        <v>30422</v>
      </c>
      <c r="E2027" s="7" t="s">
        <v>11</v>
      </c>
      <c r="F2027" s="7" t="s">
        <v>12</v>
      </c>
      <c r="G2027" s="7" t="s">
        <v>42</v>
      </c>
      <c r="H2027">
        <v>24</v>
      </c>
    </row>
    <row r="2028" spans="1:8" x14ac:dyDescent="0.3">
      <c r="A2028" s="11" t="s">
        <v>340</v>
      </c>
      <c r="B2028" s="8">
        <v>30562</v>
      </c>
      <c r="C2028">
        <v>3</v>
      </c>
      <c r="D2028" s="22">
        <v>30457</v>
      </c>
      <c r="E2028" s="7" t="s">
        <v>11</v>
      </c>
      <c r="F2028" s="7" t="s">
        <v>16</v>
      </c>
      <c r="G2028" s="7" t="s">
        <v>23</v>
      </c>
      <c r="H2028">
        <v>39</v>
      </c>
    </row>
    <row r="2029" spans="1:8" x14ac:dyDescent="0.3">
      <c r="A2029" s="13" t="s">
        <v>339</v>
      </c>
      <c r="B2029" s="8">
        <v>31634</v>
      </c>
      <c r="C2029">
        <v>3</v>
      </c>
      <c r="D2029" s="22">
        <v>30530</v>
      </c>
      <c r="E2029" s="7" t="s">
        <v>11</v>
      </c>
      <c r="F2029" s="7" t="s">
        <v>16</v>
      </c>
      <c r="G2029" s="7" t="s">
        <v>42</v>
      </c>
      <c r="H2029">
        <v>36</v>
      </c>
    </row>
    <row r="2030" spans="1:8" x14ac:dyDescent="0.3">
      <c r="A2030" s="11" t="s">
        <v>338</v>
      </c>
      <c r="B2030" s="8">
        <v>25883</v>
      </c>
      <c r="C2030">
        <v>0</v>
      </c>
      <c r="D2030" s="22">
        <v>30626</v>
      </c>
      <c r="E2030" s="7" t="s">
        <v>11</v>
      </c>
      <c r="F2030" s="7" t="s">
        <v>12</v>
      </c>
      <c r="G2030" s="7" t="s">
        <v>42</v>
      </c>
      <c r="H2030">
        <v>52</v>
      </c>
    </row>
    <row r="2031" spans="1:8" x14ac:dyDescent="0.3">
      <c r="A2031" s="13" t="s">
        <v>337</v>
      </c>
      <c r="B2031" s="8">
        <v>36424</v>
      </c>
      <c r="C2031">
        <v>0</v>
      </c>
      <c r="D2031" s="22">
        <v>30698</v>
      </c>
      <c r="E2031" s="7" t="s">
        <v>16</v>
      </c>
      <c r="F2031" s="7" t="s">
        <v>11</v>
      </c>
      <c r="G2031" s="7" t="s">
        <v>42</v>
      </c>
      <c r="H2031">
        <v>23</v>
      </c>
    </row>
    <row r="2032" spans="1:8" x14ac:dyDescent="0.3">
      <c r="A2032" s="11" t="s">
        <v>336</v>
      </c>
      <c r="B2032" s="8">
        <v>30671</v>
      </c>
      <c r="C2032">
        <v>3</v>
      </c>
      <c r="D2032" s="22">
        <v>30724</v>
      </c>
      <c r="E2032" s="7" t="s">
        <v>11</v>
      </c>
      <c r="F2032" s="7" t="s">
        <v>12</v>
      </c>
      <c r="G2032" s="7" t="s">
        <v>42</v>
      </c>
      <c r="H2032">
        <v>39</v>
      </c>
    </row>
    <row r="2033" spans="1:8" x14ac:dyDescent="0.3">
      <c r="A2033" s="13" t="s">
        <v>335</v>
      </c>
      <c r="B2033" s="8">
        <v>32391</v>
      </c>
      <c r="C2033">
        <v>3</v>
      </c>
      <c r="D2033" s="22">
        <v>30763</v>
      </c>
      <c r="E2033" s="7" t="s">
        <v>11</v>
      </c>
      <c r="F2033" s="7" t="s">
        <v>16</v>
      </c>
      <c r="G2033" s="7" t="s">
        <v>42</v>
      </c>
      <c r="H2033">
        <v>34</v>
      </c>
    </row>
    <row r="2034" spans="1:8" x14ac:dyDescent="0.3">
      <c r="A2034" s="11" t="s">
        <v>334</v>
      </c>
      <c r="B2034" s="8">
        <v>22533</v>
      </c>
      <c r="C2034">
        <v>3</v>
      </c>
      <c r="D2034" s="22">
        <v>30942</v>
      </c>
      <c r="E2034" s="7" t="s">
        <v>11</v>
      </c>
      <c r="F2034" s="7" t="s">
        <v>11</v>
      </c>
      <c r="G2034" s="7" t="s">
        <v>13</v>
      </c>
      <c r="H2034">
        <v>61</v>
      </c>
    </row>
    <row r="2035" spans="1:8" x14ac:dyDescent="0.3">
      <c r="A2035" s="13" t="s">
        <v>333</v>
      </c>
      <c r="B2035" s="8">
        <v>38300</v>
      </c>
      <c r="C2035">
        <v>0</v>
      </c>
      <c r="D2035" s="22">
        <v>31197</v>
      </c>
      <c r="E2035" s="7" t="s">
        <v>11</v>
      </c>
      <c r="F2035" s="7" t="s">
        <v>16</v>
      </c>
      <c r="G2035" s="7" t="s">
        <v>42</v>
      </c>
      <c r="H2035">
        <v>18</v>
      </c>
    </row>
    <row r="2036" spans="1:8" x14ac:dyDescent="0.3">
      <c r="A2036" s="11" t="s">
        <v>332</v>
      </c>
      <c r="B2036" s="8">
        <v>36729</v>
      </c>
      <c r="C2036">
        <v>0</v>
      </c>
      <c r="D2036" s="22">
        <v>31235</v>
      </c>
      <c r="E2036" s="7" t="s">
        <v>16</v>
      </c>
      <c r="F2036" s="7" t="s">
        <v>16</v>
      </c>
      <c r="G2036" s="7" t="s">
        <v>42</v>
      </c>
      <c r="H2036">
        <v>22</v>
      </c>
    </row>
    <row r="2037" spans="1:8" x14ac:dyDescent="0.3">
      <c r="A2037" s="13" t="s">
        <v>331</v>
      </c>
      <c r="B2037" s="8">
        <v>25028</v>
      </c>
      <c r="C2037">
        <v>0</v>
      </c>
      <c r="D2037" s="22">
        <v>31323</v>
      </c>
      <c r="E2037" s="7" t="s">
        <v>11</v>
      </c>
      <c r="F2037" s="7" t="s">
        <v>16</v>
      </c>
      <c r="G2037" s="7" t="s">
        <v>42</v>
      </c>
      <c r="H2037">
        <v>54</v>
      </c>
    </row>
    <row r="2038" spans="1:8" x14ac:dyDescent="0.3">
      <c r="A2038" s="11" t="s">
        <v>330</v>
      </c>
      <c r="B2038" s="8">
        <v>34969</v>
      </c>
      <c r="C2038">
        <v>0</v>
      </c>
      <c r="D2038" s="22">
        <v>31328</v>
      </c>
      <c r="E2038" s="7" t="s">
        <v>11</v>
      </c>
      <c r="F2038" s="7" t="s">
        <v>11</v>
      </c>
      <c r="G2038" s="7" t="s">
        <v>42</v>
      </c>
      <c r="H2038">
        <v>27</v>
      </c>
    </row>
    <row r="2039" spans="1:8" x14ac:dyDescent="0.3">
      <c r="A2039" s="13" t="s">
        <v>329</v>
      </c>
      <c r="B2039" s="8">
        <v>27310</v>
      </c>
      <c r="C2039">
        <v>0</v>
      </c>
      <c r="D2039" s="22">
        <v>31369</v>
      </c>
      <c r="E2039" s="7" t="s">
        <v>11</v>
      </c>
      <c r="F2039" s="7" t="s">
        <v>12</v>
      </c>
      <c r="G2039" s="7" t="s">
        <v>42</v>
      </c>
      <c r="H2039">
        <v>48</v>
      </c>
    </row>
    <row r="2040" spans="1:8" x14ac:dyDescent="0.3">
      <c r="A2040" s="11" t="s">
        <v>328</v>
      </c>
      <c r="B2040" s="8">
        <v>27696</v>
      </c>
      <c r="C2040">
        <v>1</v>
      </c>
      <c r="D2040" s="22">
        <v>31592</v>
      </c>
      <c r="E2040" s="7" t="s">
        <v>11</v>
      </c>
      <c r="F2040" s="7" t="s">
        <v>16</v>
      </c>
      <c r="G2040" s="7" t="s">
        <v>42</v>
      </c>
      <c r="H2040">
        <v>47</v>
      </c>
    </row>
    <row r="2041" spans="1:8" x14ac:dyDescent="0.3">
      <c r="A2041" s="13" t="s">
        <v>327</v>
      </c>
      <c r="B2041" s="8">
        <v>22263</v>
      </c>
      <c r="C2041">
        <v>1</v>
      </c>
      <c r="D2041" s="22">
        <v>31620</v>
      </c>
      <c r="E2041" s="7" t="s">
        <v>11</v>
      </c>
      <c r="F2041" s="7" t="s">
        <v>16</v>
      </c>
      <c r="G2041" s="7" t="s">
        <v>247</v>
      </c>
      <c r="H2041">
        <v>62</v>
      </c>
    </row>
    <row r="2042" spans="1:8" x14ac:dyDescent="0.3">
      <c r="A2042" s="11" t="s">
        <v>326</v>
      </c>
      <c r="B2042" s="8">
        <v>28412</v>
      </c>
      <c r="C2042">
        <v>2</v>
      </c>
      <c r="D2042" s="22">
        <v>31737</v>
      </c>
      <c r="E2042" s="7" t="s">
        <v>11</v>
      </c>
      <c r="F2042" s="7" t="s">
        <v>11</v>
      </c>
      <c r="G2042" s="7" t="s">
        <v>23</v>
      </c>
      <c r="H2042">
        <v>45</v>
      </c>
    </row>
    <row r="2043" spans="1:8" x14ac:dyDescent="0.3">
      <c r="A2043" s="13" t="s">
        <v>325</v>
      </c>
      <c r="B2043" s="8">
        <v>30935</v>
      </c>
      <c r="C2043">
        <v>3</v>
      </c>
      <c r="D2043" s="22">
        <v>31744</v>
      </c>
      <c r="E2043" s="7" t="s">
        <v>11</v>
      </c>
      <c r="F2043" s="7" t="s">
        <v>16</v>
      </c>
      <c r="G2043" s="7" t="s">
        <v>42</v>
      </c>
      <c r="H2043">
        <v>38</v>
      </c>
    </row>
    <row r="2044" spans="1:8" x14ac:dyDescent="0.3">
      <c r="A2044" s="11" t="s">
        <v>324</v>
      </c>
      <c r="B2044" s="8">
        <v>27662</v>
      </c>
      <c r="C2044">
        <v>1</v>
      </c>
      <c r="D2044" s="22">
        <v>31897</v>
      </c>
      <c r="E2044" s="7" t="s">
        <v>11</v>
      </c>
      <c r="F2044" s="7" t="s">
        <v>12</v>
      </c>
      <c r="G2044" s="7" t="s">
        <v>42</v>
      </c>
      <c r="H2044">
        <v>47</v>
      </c>
    </row>
    <row r="2045" spans="1:8" x14ac:dyDescent="0.3">
      <c r="A2045" s="13" t="s">
        <v>323</v>
      </c>
      <c r="B2045" s="8">
        <v>26563</v>
      </c>
      <c r="C2045">
        <v>0</v>
      </c>
      <c r="D2045" s="22">
        <v>31981</v>
      </c>
      <c r="E2045" s="7" t="s">
        <v>11</v>
      </c>
      <c r="F2045" s="7" t="s">
        <v>16</v>
      </c>
      <c r="G2045" s="7" t="s">
        <v>42</v>
      </c>
      <c r="H2045">
        <v>50</v>
      </c>
    </row>
    <row r="2046" spans="1:8" x14ac:dyDescent="0.3">
      <c r="A2046" s="11" t="s">
        <v>322</v>
      </c>
      <c r="B2046" s="8">
        <v>34225</v>
      </c>
      <c r="C2046">
        <v>0</v>
      </c>
      <c r="D2046" s="22">
        <v>32086</v>
      </c>
      <c r="E2046" s="7" t="s">
        <v>16</v>
      </c>
      <c r="F2046" s="7" t="s">
        <v>12</v>
      </c>
      <c r="G2046" s="7" t="s">
        <v>42</v>
      </c>
      <c r="H2046">
        <v>29</v>
      </c>
    </row>
    <row r="2047" spans="1:8" x14ac:dyDescent="0.3">
      <c r="A2047" s="13" t="s">
        <v>321</v>
      </c>
      <c r="B2047" s="8">
        <v>28804</v>
      </c>
      <c r="C2047">
        <v>2</v>
      </c>
      <c r="D2047" s="22">
        <v>32109</v>
      </c>
      <c r="E2047" s="7" t="s">
        <v>16</v>
      </c>
      <c r="F2047" s="7" t="s">
        <v>12</v>
      </c>
      <c r="G2047" s="7" t="s">
        <v>356</v>
      </c>
      <c r="H2047">
        <v>44</v>
      </c>
    </row>
    <row r="2048" spans="1:8" x14ac:dyDescent="0.3">
      <c r="A2048" s="11" t="s">
        <v>320</v>
      </c>
      <c r="B2048" s="8">
        <v>25457</v>
      </c>
      <c r="C2048">
        <v>0</v>
      </c>
      <c r="D2048" s="22">
        <v>32193</v>
      </c>
      <c r="E2048" s="7" t="s">
        <v>16</v>
      </c>
      <c r="F2048" s="7" t="s">
        <v>11</v>
      </c>
      <c r="G2048" s="7" t="s">
        <v>42</v>
      </c>
      <c r="H2048">
        <v>53</v>
      </c>
    </row>
    <row r="2049" spans="1:8" x14ac:dyDescent="0.3">
      <c r="A2049" s="13" t="s">
        <v>319</v>
      </c>
      <c r="B2049" s="8">
        <v>34585</v>
      </c>
      <c r="C2049">
        <v>0</v>
      </c>
      <c r="D2049" s="22">
        <v>32223</v>
      </c>
      <c r="E2049" s="7" t="s">
        <v>11</v>
      </c>
      <c r="F2049" s="7" t="s">
        <v>16</v>
      </c>
      <c r="G2049" s="7" t="s">
        <v>42</v>
      </c>
      <c r="H2049">
        <v>28</v>
      </c>
    </row>
    <row r="2050" spans="1:8" x14ac:dyDescent="0.3">
      <c r="A2050" s="11" t="s">
        <v>318</v>
      </c>
      <c r="B2050" s="8">
        <v>27745</v>
      </c>
      <c r="C2050">
        <v>1</v>
      </c>
      <c r="D2050" s="22">
        <v>32260</v>
      </c>
      <c r="E2050" s="7" t="s">
        <v>11</v>
      </c>
      <c r="F2050" s="7" t="s">
        <v>12</v>
      </c>
      <c r="G2050" s="7" t="s">
        <v>23</v>
      </c>
      <c r="H2050">
        <v>47</v>
      </c>
    </row>
    <row r="2051" spans="1:8" x14ac:dyDescent="0.3">
      <c r="A2051" s="13" t="s">
        <v>317</v>
      </c>
      <c r="B2051" s="8">
        <v>31748</v>
      </c>
      <c r="C2051">
        <v>3</v>
      </c>
      <c r="D2051" s="22">
        <v>32288</v>
      </c>
      <c r="E2051" s="7" t="s">
        <v>11</v>
      </c>
      <c r="F2051" s="7" t="s">
        <v>11</v>
      </c>
      <c r="G2051" s="7" t="s">
        <v>42</v>
      </c>
      <c r="H2051">
        <v>36</v>
      </c>
    </row>
    <row r="2052" spans="1:8" x14ac:dyDescent="0.3">
      <c r="A2052" s="11" t="s">
        <v>316</v>
      </c>
      <c r="B2052" s="8">
        <v>26591</v>
      </c>
      <c r="C2052">
        <v>0</v>
      </c>
      <c r="D2052" s="22">
        <v>32429</v>
      </c>
      <c r="E2052" s="7" t="s">
        <v>11</v>
      </c>
      <c r="F2052" s="7" t="s">
        <v>11</v>
      </c>
      <c r="G2052" s="7" t="s">
        <v>42</v>
      </c>
      <c r="H2052">
        <v>50</v>
      </c>
    </row>
    <row r="2053" spans="1:8" x14ac:dyDescent="0.3">
      <c r="A2053" s="13" t="s">
        <v>315</v>
      </c>
      <c r="B2053" s="8">
        <v>27981</v>
      </c>
      <c r="C2053">
        <v>2</v>
      </c>
      <c r="D2053" s="22">
        <v>32430</v>
      </c>
      <c r="E2053" s="7" t="s">
        <v>11</v>
      </c>
      <c r="F2053" s="7" t="s">
        <v>12</v>
      </c>
      <c r="G2053" s="7" t="s">
        <v>42</v>
      </c>
      <c r="H2053">
        <v>46</v>
      </c>
    </row>
    <row r="2054" spans="1:8" x14ac:dyDescent="0.3">
      <c r="A2054" s="11" t="s">
        <v>314</v>
      </c>
      <c r="B2054" s="8">
        <v>29856</v>
      </c>
      <c r="C2054">
        <v>1</v>
      </c>
      <c r="D2054" s="22">
        <v>32462</v>
      </c>
      <c r="E2054" s="7" t="s">
        <v>11</v>
      </c>
      <c r="F2054" s="7" t="s">
        <v>11</v>
      </c>
      <c r="G2054" s="7" t="s">
        <v>42</v>
      </c>
      <c r="H2054">
        <v>41</v>
      </c>
    </row>
    <row r="2055" spans="1:8" x14ac:dyDescent="0.3">
      <c r="A2055" s="13" t="s">
        <v>313</v>
      </c>
      <c r="B2055" s="8">
        <v>28022</v>
      </c>
      <c r="C2055">
        <v>2</v>
      </c>
      <c r="D2055" s="22">
        <v>32485</v>
      </c>
      <c r="E2055" s="7" t="s">
        <v>11</v>
      </c>
      <c r="F2055" s="7" t="s">
        <v>16</v>
      </c>
      <c r="G2055" s="7" t="s">
        <v>42</v>
      </c>
      <c r="H2055">
        <v>46</v>
      </c>
    </row>
    <row r="2056" spans="1:8" x14ac:dyDescent="0.3">
      <c r="A2056" s="11" t="s">
        <v>312</v>
      </c>
      <c r="B2056" s="8">
        <v>37902</v>
      </c>
      <c r="C2056">
        <v>0</v>
      </c>
      <c r="D2056" s="22">
        <v>32548</v>
      </c>
      <c r="E2056" s="7" t="s">
        <v>16</v>
      </c>
      <c r="F2056" s="7" t="s">
        <v>11</v>
      </c>
      <c r="G2056" s="7" t="s">
        <v>13</v>
      </c>
      <c r="H2056">
        <v>19</v>
      </c>
    </row>
    <row r="2057" spans="1:8" x14ac:dyDescent="0.3">
      <c r="A2057" s="13" t="s">
        <v>311</v>
      </c>
      <c r="B2057" s="8">
        <v>33067</v>
      </c>
      <c r="C2057">
        <v>3</v>
      </c>
      <c r="D2057" s="22">
        <v>32672</v>
      </c>
      <c r="E2057" s="7" t="s">
        <v>16</v>
      </c>
      <c r="F2057" s="7" t="s">
        <v>16</v>
      </c>
      <c r="G2057" s="7" t="s">
        <v>42</v>
      </c>
      <c r="H2057">
        <v>32</v>
      </c>
    </row>
    <row r="2058" spans="1:8" x14ac:dyDescent="0.3">
      <c r="A2058" s="11" t="s">
        <v>310</v>
      </c>
      <c r="B2058" s="8">
        <v>25143</v>
      </c>
      <c r="C2058">
        <v>0</v>
      </c>
      <c r="D2058" s="22">
        <v>32686</v>
      </c>
      <c r="E2058" s="7" t="s">
        <v>11</v>
      </c>
      <c r="F2058" s="7" t="s">
        <v>12</v>
      </c>
      <c r="G2058" s="7" t="s">
        <v>42</v>
      </c>
      <c r="H2058">
        <v>54</v>
      </c>
    </row>
    <row r="2059" spans="1:8" x14ac:dyDescent="0.3">
      <c r="A2059" s="13" t="s">
        <v>309</v>
      </c>
      <c r="B2059" s="8">
        <v>33146</v>
      </c>
      <c r="C2059">
        <v>3</v>
      </c>
      <c r="D2059" s="22">
        <v>32716</v>
      </c>
      <c r="E2059" s="7" t="s">
        <v>16</v>
      </c>
      <c r="F2059" s="7" t="s">
        <v>11</v>
      </c>
      <c r="G2059" s="7" t="s">
        <v>42</v>
      </c>
      <c r="H2059">
        <v>32</v>
      </c>
    </row>
    <row r="2060" spans="1:8" x14ac:dyDescent="0.3">
      <c r="A2060" s="11" t="s">
        <v>308</v>
      </c>
      <c r="B2060" s="8">
        <v>33063</v>
      </c>
      <c r="C2060">
        <v>2</v>
      </c>
      <c r="D2060" s="22">
        <v>32734</v>
      </c>
      <c r="E2060" s="7" t="s">
        <v>11</v>
      </c>
      <c r="F2060" s="7" t="s">
        <v>16</v>
      </c>
      <c r="G2060" s="7" t="s">
        <v>23</v>
      </c>
      <c r="H2060">
        <v>32</v>
      </c>
    </row>
    <row r="2061" spans="1:8" x14ac:dyDescent="0.3">
      <c r="A2061" s="13" t="s">
        <v>307</v>
      </c>
      <c r="B2061" s="8">
        <v>27369</v>
      </c>
      <c r="C2061">
        <v>0</v>
      </c>
      <c r="D2061" s="22">
        <v>32760</v>
      </c>
      <c r="E2061" s="7" t="s">
        <v>16</v>
      </c>
      <c r="F2061" s="7" t="s">
        <v>16</v>
      </c>
      <c r="G2061" s="7" t="s">
        <v>42</v>
      </c>
      <c r="H2061">
        <v>48</v>
      </c>
    </row>
    <row r="2062" spans="1:8" x14ac:dyDescent="0.3">
      <c r="A2062" s="11" t="s">
        <v>306</v>
      </c>
      <c r="B2062" s="8">
        <v>26610</v>
      </c>
      <c r="C2062">
        <v>0</v>
      </c>
      <c r="D2062" s="22">
        <v>32765</v>
      </c>
      <c r="E2062" s="7" t="s">
        <v>11</v>
      </c>
      <c r="F2062" s="7" t="s">
        <v>11</v>
      </c>
      <c r="G2062" s="7" t="s">
        <v>23</v>
      </c>
      <c r="H2062">
        <v>50</v>
      </c>
    </row>
    <row r="2063" spans="1:8" x14ac:dyDescent="0.3">
      <c r="A2063" s="13" t="s">
        <v>305</v>
      </c>
      <c r="B2063" s="8">
        <v>29567</v>
      </c>
      <c r="C2063">
        <v>3</v>
      </c>
      <c r="D2063" s="22">
        <v>32787</v>
      </c>
      <c r="E2063" s="7" t="s">
        <v>16</v>
      </c>
      <c r="F2063" s="7" t="s">
        <v>12</v>
      </c>
      <c r="G2063" s="7" t="s">
        <v>23</v>
      </c>
      <c r="H2063">
        <v>42</v>
      </c>
    </row>
    <row r="2064" spans="1:8" x14ac:dyDescent="0.3">
      <c r="A2064" s="11" t="s">
        <v>304</v>
      </c>
      <c r="B2064" s="8">
        <v>35037</v>
      </c>
      <c r="C2064">
        <v>0</v>
      </c>
      <c r="D2064" s="22">
        <v>32828</v>
      </c>
      <c r="E2064" s="7" t="s">
        <v>16</v>
      </c>
      <c r="F2064" s="7" t="s">
        <v>11</v>
      </c>
      <c r="G2064" s="7" t="s">
        <v>42</v>
      </c>
      <c r="H2064">
        <v>27</v>
      </c>
    </row>
    <row r="2065" spans="1:8" x14ac:dyDescent="0.3">
      <c r="A2065" s="13" t="s">
        <v>303</v>
      </c>
      <c r="B2065" s="8">
        <v>29907</v>
      </c>
      <c r="C2065">
        <v>1</v>
      </c>
      <c r="D2065" s="22">
        <v>32907</v>
      </c>
      <c r="E2065" s="7" t="s">
        <v>11</v>
      </c>
      <c r="F2065" s="7" t="s">
        <v>12</v>
      </c>
      <c r="G2065" s="7" t="s">
        <v>42</v>
      </c>
      <c r="H2065">
        <v>41</v>
      </c>
    </row>
    <row r="2066" spans="1:8" x14ac:dyDescent="0.3">
      <c r="A2066" s="11" t="s">
        <v>302</v>
      </c>
      <c r="B2066" s="8">
        <v>26169</v>
      </c>
      <c r="C2066">
        <v>0</v>
      </c>
      <c r="D2066" s="22">
        <v>32948</v>
      </c>
      <c r="E2066" s="7" t="s">
        <v>11</v>
      </c>
      <c r="F2066" s="7" t="s">
        <v>16</v>
      </c>
      <c r="G2066" s="7" t="s">
        <v>42</v>
      </c>
      <c r="H2066">
        <v>51</v>
      </c>
    </row>
    <row r="2067" spans="1:8" x14ac:dyDescent="0.3">
      <c r="A2067" s="13" t="s">
        <v>301</v>
      </c>
      <c r="B2067" s="8">
        <v>34888</v>
      </c>
      <c r="C2067">
        <v>0</v>
      </c>
      <c r="D2067" s="22">
        <v>33017</v>
      </c>
      <c r="E2067" s="7" t="s">
        <v>16</v>
      </c>
      <c r="F2067" s="7" t="s">
        <v>16</v>
      </c>
      <c r="G2067" s="7" t="s">
        <v>42</v>
      </c>
      <c r="H2067">
        <v>27</v>
      </c>
    </row>
    <row r="2068" spans="1:8" x14ac:dyDescent="0.3">
      <c r="A2068" s="11" t="s">
        <v>299</v>
      </c>
      <c r="B2068" s="8">
        <v>24663</v>
      </c>
      <c r="C2068">
        <v>0</v>
      </c>
      <c r="D2068" s="22">
        <v>33025</v>
      </c>
      <c r="E2068" s="7" t="s">
        <v>11</v>
      </c>
      <c r="F2068" s="7" t="s">
        <v>12</v>
      </c>
      <c r="G2068" s="7" t="s">
        <v>42</v>
      </c>
      <c r="H2068">
        <v>55</v>
      </c>
    </row>
    <row r="2069" spans="1:8" x14ac:dyDescent="0.3">
      <c r="A2069" s="13" t="s">
        <v>298</v>
      </c>
      <c r="B2069" s="8">
        <v>34543</v>
      </c>
      <c r="C2069">
        <v>0</v>
      </c>
      <c r="D2069" s="22">
        <v>33057</v>
      </c>
      <c r="E2069" s="7" t="s">
        <v>16</v>
      </c>
      <c r="F2069" s="7" t="s">
        <v>11</v>
      </c>
      <c r="G2069" s="7" t="s">
        <v>42</v>
      </c>
      <c r="H2069">
        <v>28</v>
      </c>
    </row>
    <row r="2070" spans="1:8" x14ac:dyDescent="0.3">
      <c r="A2070" s="11" t="s">
        <v>297</v>
      </c>
      <c r="B2070" s="8">
        <v>22828</v>
      </c>
      <c r="C2070">
        <v>0</v>
      </c>
      <c r="D2070" s="22">
        <v>33075</v>
      </c>
      <c r="E2070" s="7" t="s">
        <v>16</v>
      </c>
      <c r="F2070" s="7" t="s">
        <v>11</v>
      </c>
      <c r="G2070" s="7" t="s">
        <v>42</v>
      </c>
      <c r="H2070">
        <v>60</v>
      </c>
    </row>
    <row r="2071" spans="1:8" x14ac:dyDescent="0.3">
      <c r="A2071" s="13" t="s">
        <v>296</v>
      </c>
      <c r="B2071" s="8">
        <v>25506</v>
      </c>
      <c r="C2071">
        <v>0</v>
      </c>
      <c r="D2071" s="22">
        <v>33091</v>
      </c>
      <c r="E2071" s="7" t="s">
        <v>11</v>
      </c>
      <c r="F2071" s="7" t="s">
        <v>11</v>
      </c>
      <c r="G2071" s="7" t="s">
        <v>42</v>
      </c>
      <c r="H2071">
        <v>53</v>
      </c>
    </row>
    <row r="2072" spans="1:8" x14ac:dyDescent="0.3">
      <c r="A2072" s="11" t="s">
        <v>295</v>
      </c>
      <c r="B2072" s="8">
        <v>31243</v>
      </c>
      <c r="C2072">
        <v>3</v>
      </c>
      <c r="D2072" s="22">
        <v>33121</v>
      </c>
      <c r="E2072" s="7" t="s">
        <v>11</v>
      </c>
      <c r="F2072" s="7" t="s">
        <v>16</v>
      </c>
      <c r="G2072" s="7" t="s">
        <v>42</v>
      </c>
      <c r="H2072">
        <v>37</v>
      </c>
    </row>
    <row r="2073" spans="1:8" x14ac:dyDescent="0.3">
      <c r="A2073" s="13" t="s">
        <v>294</v>
      </c>
      <c r="B2073" s="8">
        <v>33158</v>
      </c>
      <c r="C2073">
        <v>3</v>
      </c>
      <c r="D2073" s="22">
        <v>33293</v>
      </c>
      <c r="E2073" s="7" t="s">
        <v>11</v>
      </c>
      <c r="F2073" s="7" t="s">
        <v>16</v>
      </c>
      <c r="G2073" s="7" t="s">
        <v>42</v>
      </c>
      <c r="H2073">
        <v>32</v>
      </c>
    </row>
    <row r="2074" spans="1:8" x14ac:dyDescent="0.3">
      <c r="A2074" s="11" t="s">
        <v>293</v>
      </c>
      <c r="B2074" s="8">
        <v>37953</v>
      </c>
      <c r="C2074">
        <v>0</v>
      </c>
      <c r="D2074" s="22">
        <v>33308</v>
      </c>
      <c r="E2074" s="7" t="s">
        <v>11</v>
      </c>
      <c r="F2074" s="7" t="s">
        <v>12</v>
      </c>
      <c r="G2074" s="7" t="s">
        <v>23</v>
      </c>
      <c r="H2074">
        <v>19</v>
      </c>
    </row>
    <row r="2075" spans="1:8" x14ac:dyDescent="0.3">
      <c r="A2075" s="13" t="s">
        <v>292</v>
      </c>
      <c r="B2075" s="8">
        <v>26547</v>
      </c>
      <c r="C2075">
        <v>0</v>
      </c>
      <c r="D2075" s="22">
        <v>33344</v>
      </c>
      <c r="E2075" s="7" t="s">
        <v>11</v>
      </c>
      <c r="F2075" s="7" t="s">
        <v>12</v>
      </c>
      <c r="G2075" s="7" t="s">
        <v>42</v>
      </c>
      <c r="H2075">
        <v>50</v>
      </c>
    </row>
    <row r="2076" spans="1:8" x14ac:dyDescent="0.3">
      <c r="A2076" s="11" t="s">
        <v>291</v>
      </c>
      <c r="B2076" s="8">
        <v>31388</v>
      </c>
      <c r="C2076">
        <v>3</v>
      </c>
      <c r="D2076" s="22">
        <v>33451</v>
      </c>
      <c r="E2076" s="7" t="s">
        <v>11</v>
      </c>
      <c r="F2076" s="7" t="s">
        <v>11</v>
      </c>
      <c r="G2076" s="7" t="s">
        <v>42</v>
      </c>
      <c r="H2076">
        <v>37</v>
      </c>
    </row>
    <row r="2077" spans="1:8" x14ac:dyDescent="0.3">
      <c r="A2077" s="13" t="s">
        <v>290</v>
      </c>
      <c r="B2077" s="8">
        <v>25737</v>
      </c>
      <c r="C2077">
        <v>2</v>
      </c>
      <c r="D2077" s="22">
        <v>33472</v>
      </c>
      <c r="E2077" s="7" t="s">
        <v>11</v>
      </c>
      <c r="F2077" s="7" t="s">
        <v>11</v>
      </c>
      <c r="G2077" s="7" t="s">
        <v>23</v>
      </c>
      <c r="H2077">
        <v>52</v>
      </c>
    </row>
    <row r="2078" spans="1:8" x14ac:dyDescent="0.3">
      <c r="A2078" s="11" t="s">
        <v>289</v>
      </c>
      <c r="B2078" s="8">
        <v>37493</v>
      </c>
      <c r="C2078">
        <v>0</v>
      </c>
      <c r="D2078" s="22">
        <v>33476</v>
      </c>
      <c r="E2078" s="7" t="s">
        <v>16</v>
      </c>
      <c r="F2078" s="7" t="s">
        <v>16</v>
      </c>
      <c r="G2078" s="7" t="s">
        <v>170</v>
      </c>
      <c r="H2078">
        <v>20</v>
      </c>
    </row>
    <row r="2079" spans="1:8" x14ac:dyDescent="0.3">
      <c r="A2079" s="13" t="s">
        <v>288</v>
      </c>
      <c r="B2079" s="8">
        <v>30885</v>
      </c>
      <c r="C2079">
        <v>3</v>
      </c>
      <c r="D2079" s="22">
        <v>33527</v>
      </c>
      <c r="E2079" s="7" t="s">
        <v>11</v>
      </c>
      <c r="F2079" s="7" t="s">
        <v>12</v>
      </c>
      <c r="G2079" s="7" t="s">
        <v>42</v>
      </c>
      <c r="H2079">
        <v>38</v>
      </c>
    </row>
    <row r="2080" spans="1:8" x14ac:dyDescent="0.3">
      <c r="A2080" s="11" t="s">
        <v>287</v>
      </c>
      <c r="B2080" s="8">
        <v>37873</v>
      </c>
      <c r="C2080">
        <v>0</v>
      </c>
      <c r="D2080" s="22">
        <v>33612</v>
      </c>
      <c r="E2080" s="7" t="s">
        <v>16</v>
      </c>
      <c r="F2080" s="7" t="s">
        <v>11</v>
      </c>
      <c r="G2080" s="7" t="s">
        <v>42</v>
      </c>
      <c r="H2080">
        <v>19</v>
      </c>
    </row>
    <row r="2081" spans="1:8" x14ac:dyDescent="0.3">
      <c r="A2081" s="13" t="s">
        <v>286</v>
      </c>
      <c r="B2081" s="8">
        <v>34301</v>
      </c>
      <c r="C2081">
        <v>0</v>
      </c>
      <c r="D2081" s="22">
        <v>33708</v>
      </c>
      <c r="E2081" s="7" t="s">
        <v>11</v>
      </c>
      <c r="F2081" s="7" t="s">
        <v>11</v>
      </c>
      <c r="G2081" s="7" t="s">
        <v>42</v>
      </c>
      <c r="H2081">
        <v>29</v>
      </c>
    </row>
    <row r="2082" spans="1:8" x14ac:dyDescent="0.3">
      <c r="A2082" s="11" t="s">
        <v>285</v>
      </c>
      <c r="B2082" s="8">
        <v>38292</v>
      </c>
      <c r="C2082">
        <v>0</v>
      </c>
      <c r="D2082" s="22">
        <v>33733</v>
      </c>
      <c r="E2082" s="7" t="s">
        <v>16</v>
      </c>
      <c r="F2082" s="7" t="s">
        <v>16</v>
      </c>
      <c r="G2082" s="7" t="s">
        <v>356</v>
      </c>
      <c r="H2082">
        <v>18</v>
      </c>
    </row>
    <row r="2083" spans="1:8" x14ac:dyDescent="0.3">
      <c r="A2083" s="13" t="s">
        <v>284</v>
      </c>
      <c r="B2083" s="8">
        <v>37876</v>
      </c>
      <c r="C2083">
        <v>0</v>
      </c>
      <c r="D2083" s="22">
        <v>33750</v>
      </c>
      <c r="E2083" s="7" t="s">
        <v>16</v>
      </c>
      <c r="F2083" s="7" t="s">
        <v>12</v>
      </c>
      <c r="G2083" s="7" t="s">
        <v>23</v>
      </c>
      <c r="H2083">
        <v>19</v>
      </c>
    </row>
    <row r="2084" spans="1:8" x14ac:dyDescent="0.3">
      <c r="A2084" s="11" t="s">
        <v>283</v>
      </c>
      <c r="B2084" s="8">
        <v>22991</v>
      </c>
      <c r="C2084">
        <v>0</v>
      </c>
      <c r="D2084" s="22">
        <v>33753</v>
      </c>
      <c r="E2084" s="7" t="s">
        <v>16</v>
      </c>
      <c r="F2084" s="7" t="s">
        <v>12</v>
      </c>
      <c r="G2084" s="7" t="s">
        <v>42</v>
      </c>
      <c r="H2084">
        <v>60</v>
      </c>
    </row>
    <row r="2085" spans="1:8" x14ac:dyDescent="0.3">
      <c r="A2085" s="13" t="s">
        <v>282</v>
      </c>
      <c r="B2085" s="8">
        <v>36825</v>
      </c>
      <c r="C2085">
        <v>0</v>
      </c>
      <c r="D2085" s="22">
        <v>33829</v>
      </c>
      <c r="E2085" s="7" t="s">
        <v>11</v>
      </c>
      <c r="F2085" s="7" t="s">
        <v>12</v>
      </c>
      <c r="G2085" s="7" t="s">
        <v>42</v>
      </c>
      <c r="H2085">
        <v>22</v>
      </c>
    </row>
    <row r="2086" spans="1:8" x14ac:dyDescent="0.3">
      <c r="A2086" s="11" t="s">
        <v>281</v>
      </c>
      <c r="B2086" s="8">
        <v>35651</v>
      </c>
      <c r="C2086">
        <v>0</v>
      </c>
      <c r="D2086" s="22">
        <v>33901</v>
      </c>
      <c r="E2086" s="7" t="s">
        <v>11</v>
      </c>
      <c r="F2086" s="7" t="s">
        <v>12</v>
      </c>
      <c r="G2086" s="7" t="s">
        <v>42</v>
      </c>
      <c r="H2086">
        <v>25</v>
      </c>
    </row>
    <row r="2087" spans="1:8" x14ac:dyDescent="0.3">
      <c r="A2087" s="13" t="s">
        <v>280</v>
      </c>
      <c r="B2087" s="8">
        <v>36887</v>
      </c>
      <c r="C2087">
        <v>0</v>
      </c>
      <c r="D2087" s="22">
        <v>33908</v>
      </c>
      <c r="E2087" s="7" t="s">
        <v>11</v>
      </c>
      <c r="F2087" s="7" t="s">
        <v>11</v>
      </c>
      <c r="G2087" s="7" t="s">
        <v>23</v>
      </c>
      <c r="H2087">
        <v>22</v>
      </c>
    </row>
    <row r="2088" spans="1:8" x14ac:dyDescent="0.3">
      <c r="A2088" s="11" t="s">
        <v>279</v>
      </c>
      <c r="B2088" s="8">
        <v>34602</v>
      </c>
      <c r="C2088">
        <v>0</v>
      </c>
      <c r="D2088" s="22">
        <v>33975</v>
      </c>
      <c r="E2088" s="7" t="s">
        <v>11</v>
      </c>
      <c r="F2088" s="7" t="s">
        <v>11</v>
      </c>
      <c r="G2088" s="7" t="s">
        <v>42</v>
      </c>
      <c r="H2088">
        <v>28</v>
      </c>
    </row>
    <row r="2089" spans="1:8" x14ac:dyDescent="0.3">
      <c r="A2089" s="13" t="s">
        <v>278</v>
      </c>
      <c r="B2089" s="8">
        <v>26506</v>
      </c>
      <c r="C2089">
        <v>0</v>
      </c>
      <c r="D2089" s="22">
        <v>34053</v>
      </c>
      <c r="E2089" s="7" t="s">
        <v>11</v>
      </c>
      <c r="F2089" s="7" t="s">
        <v>11</v>
      </c>
      <c r="G2089" s="7" t="s">
        <v>42</v>
      </c>
      <c r="H2089">
        <v>50</v>
      </c>
    </row>
    <row r="2090" spans="1:8" x14ac:dyDescent="0.3">
      <c r="A2090" s="11" t="s">
        <v>277</v>
      </c>
      <c r="B2090" s="8">
        <v>37616</v>
      </c>
      <c r="C2090">
        <v>0</v>
      </c>
      <c r="D2090" s="22">
        <v>34085</v>
      </c>
      <c r="E2090" s="7" t="s">
        <v>11</v>
      </c>
      <c r="F2090" s="7" t="s">
        <v>12</v>
      </c>
      <c r="G2090" s="7" t="s">
        <v>42</v>
      </c>
      <c r="H2090">
        <v>20</v>
      </c>
    </row>
    <row r="2091" spans="1:8" x14ac:dyDescent="0.3">
      <c r="A2091" s="13" t="s">
        <v>275</v>
      </c>
      <c r="B2091" s="8">
        <v>36470</v>
      </c>
      <c r="C2091">
        <v>0</v>
      </c>
      <c r="D2091" s="22">
        <v>34166</v>
      </c>
      <c r="E2091" s="7" t="s">
        <v>11</v>
      </c>
      <c r="F2091" s="7" t="s">
        <v>12</v>
      </c>
      <c r="G2091" s="7" t="s">
        <v>42</v>
      </c>
      <c r="H2091">
        <v>23</v>
      </c>
    </row>
    <row r="2092" spans="1:8" x14ac:dyDescent="0.3">
      <c r="A2092" s="11" t="s">
        <v>274</v>
      </c>
      <c r="B2092" s="8">
        <v>26170</v>
      </c>
      <c r="C2092">
        <v>0</v>
      </c>
      <c r="D2092" s="22">
        <v>34205</v>
      </c>
      <c r="E2092" s="7" t="s">
        <v>11</v>
      </c>
      <c r="F2092" s="7" t="s">
        <v>11</v>
      </c>
      <c r="G2092" s="7" t="s">
        <v>42</v>
      </c>
      <c r="H2092">
        <v>51</v>
      </c>
    </row>
    <row r="2093" spans="1:8" x14ac:dyDescent="0.3">
      <c r="A2093" s="13" t="s">
        <v>273</v>
      </c>
      <c r="B2093" s="8">
        <v>27596</v>
      </c>
      <c r="C2093">
        <v>1</v>
      </c>
      <c r="D2093" s="22">
        <v>34210</v>
      </c>
      <c r="E2093" s="7" t="s">
        <v>11</v>
      </c>
      <c r="F2093" s="7" t="s">
        <v>16</v>
      </c>
      <c r="G2093" s="7" t="s">
        <v>23</v>
      </c>
      <c r="H2093">
        <v>47</v>
      </c>
    </row>
    <row r="2094" spans="1:8" x14ac:dyDescent="0.3">
      <c r="A2094" s="11" t="s">
        <v>272</v>
      </c>
      <c r="B2094" s="8">
        <v>22832</v>
      </c>
      <c r="C2094">
        <v>0</v>
      </c>
      <c r="D2094" s="22">
        <v>34218</v>
      </c>
      <c r="E2094" s="7" t="s">
        <v>16</v>
      </c>
      <c r="F2094" s="7" t="s">
        <v>16</v>
      </c>
      <c r="G2094" s="7" t="s">
        <v>42</v>
      </c>
      <c r="H2094">
        <v>60</v>
      </c>
    </row>
    <row r="2095" spans="1:8" x14ac:dyDescent="0.3">
      <c r="A2095" s="13" t="s">
        <v>271</v>
      </c>
      <c r="B2095" s="8">
        <v>35957</v>
      </c>
      <c r="C2095">
        <v>0</v>
      </c>
      <c r="D2095" s="22">
        <v>34254</v>
      </c>
      <c r="E2095" s="7" t="s">
        <v>16</v>
      </c>
      <c r="F2095" s="7" t="s">
        <v>12</v>
      </c>
      <c r="G2095" s="7" t="s">
        <v>166</v>
      </c>
      <c r="H2095">
        <v>24</v>
      </c>
    </row>
    <row r="2096" spans="1:8" x14ac:dyDescent="0.3">
      <c r="A2096" s="11" t="s">
        <v>270</v>
      </c>
      <c r="B2096" s="8">
        <v>35002</v>
      </c>
      <c r="C2096">
        <v>0</v>
      </c>
      <c r="D2096" s="22">
        <v>34289</v>
      </c>
      <c r="E2096" s="7" t="s">
        <v>16</v>
      </c>
      <c r="F2096" s="7" t="s">
        <v>16</v>
      </c>
      <c r="G2096" s="7" t="s">
        <v>42</v>
      </c>
      <c r="H2096">
        <v>27</v>
      </c>
    </row>
    <row r="2097" spans="1:8" x14ac:dyDescent="0.3">
      <c r="A2097" s="13" t="s">
        <v>269</v>
      </c>
      <c r="B2097" s="8">
        <v>31696</v>
      </c>
      <c r="C2097">
        <v>3</v>
      </c>
      <c r="D2097" s="22">
        <v>34293</v>
      </c>
      <c r="E2097" s="7" t="s">
        <v>16</v>
      </c>
      <c r="F2097" s="7" t="s">
        <v>11</v>
      </c>
      <c r="G2097" s="7" t="s">
        <v>42</v>
      </c>
      <c r="H2097">
        <v>36</v>
      </c>
    </row>
    <row r="2098" spans="1:8" x14ac:dyDescent="0.3">
      <c r="A2098" s="11" t="s">
        <v>268</v>
      </c>
      <c r="B2098" s="8">
        <v>38292</v>
      </c>
      <c r="C2098">
        <v>2</v>
      </c>
      <c r="D2098" s="22">
        <v>34303</v>
      </c>
      <c r="E2098" s="7" t="s">
        <v>16</v>
      </c>
      <c r="F2098" s="7" t="s">
        <v>12</v>
      </c>
      <c r="G2098" s="7" t="s">
        <v>13</v>
      </c>
      <c r="H2098">
        <v>18</v>
      </c>
    </row>
    <row r="2099" spans="1:8" x14ac:dyDescent="0.3">
      <c r="A2099" s="13" t="s">
        <v>267</v>
      </c>
      <c r="B2099" s="8">
        <v>30591</v>
      </c>
      <c r="C2099">
        <v>3</v>
      </c>
      <c r="D2099" s="22">
        <v>34307</v>
      </c>
      <c r="E2099" s="7" t="s">
        <v>11</v>
      </c>
      <c r="F2099" s="7" t="s">
        <v>11</v>
      </c>
      <c r="G2099" s="7" t="s">
        <v>23</v>
      </c>
      <c r="H2099">
        <v>39</v>
      </c>
    </row>
    <row r="2100" spans="1:8" x14ac:dyDescent="0.3">
      <c r="A2100" s="11" t="s">
        <v>266</v>
      </c>
      <c r="B2100" s="8">
        <v>30956</v>
      </c>
      <c r="C2100">
        <v>3</v>
      </c>
      <c r="D2100" s="22">
        <v>34402</v>
      </c>
      <c r="E2100" s="7" t="s">
        <v>11</v>
      </c>
      <c r="F2100" s="7" t="s">
        <v>12</v>
      </c>
      <c r="G2100" s="7" t="s">
        <v>42</v>
      </c>
      <c r="H2100">
        <v>38</v>
      </c>
    </row>
    <row r="2101" spans="1:8" x14ac:dyDescent="0.3">
      <c r="A2101" s="13" t="s">
        <v>265</v>
      </c>
      <c r="B2101" s="8">
        <v>37899</v>
      </c>
      <c r="C2101">
        <v>0</v>
      </c>
      <c r="D2101" s="22">
        <v>34440</v>
      </c>
      <c r="E2101" s="7" t="s">
        <v>11</v>
      </c>
      <c r="F2101" s="7" t="s">
        <v>16</v>
      </c>
      <c r="G2101" s="7" t="s">
        <v>13</v>
      </c>
      <c r="H2101">
        <v>19</v>
      </c>
    </row>
    <row r="2102" spans="1:8" x14ac:dyDescent="0.3">
      <c r="A2102" s="11" t="s">
        <v>264</v>
      </c>
      <c r="B2102" s="8">
        <v>33140</v>
      </c>
      <c r="C2102">
        <v>3</v>
      </c>
      <c r="D2102" s="22">
        <v>34456</v>
      </c>
      <c r="E2102" s="7" t="s">
        <v>16</v>
      </c>
      <c r="F2102" s="7" t="s">
        <v>11</v>
      </c>
      <c r="G2102" s="7" t="s">
        <v>42</v>
      </c>
      <c r="H2102">
        <v>32</v>
      </c>
    </row>
    <row r="2103" spans="1:8" x14ac:dyDescent="0.3">
      <c r="A2103" s="13" t="s">
        <v>263</v>
      </c>
      <c r="B2103" s="8">
        <v>35970</v>
      </c>
      <c r="C2103">
        <v>0</v>
      </c>
      <c r="D2103" s="22">
        <v>34473</v>
      </c>
      <c r="E2103" s="7" t="s">
        <v>16</v>
      </c>
      <c r="F2103" s="7" t="s">
        <v>12</v>
      </c>
      <c r="G2103" s="7" t="s">
        <v>42</v>
      </c>
      <c r="H2103">
        <v>24</v>
      </c>
    </row>
    <row r="2104" spans="1:8" x14ac:dyDescent="0.3">
      <c r="A2104" s="11" t="s">
        <v>262</v>
      </c>
      <c r="B2104" s="8">
        <v>28089</v>
      </c>
      <c r="C2104">
        <v>2</v>
      </c>
      <c r="D2104" s="22">
        <v>34543</v>
      </c>
      <c r="E2104" s="7" t="s">
        <v>11</v>
      </c>
      <c r="F2104" s="7" t="s">
        <v>12</v>
      </c>
      <c r="G2104" s="7" t="s">
        <v>42</v>
      </c>
      <c r="H2104">
        <v>46</v>
      </c>
    </row>
    <row r="2105" spans="1:8" x14ac:dyDescent="0.3">
      <c r="A2105" s="13" t="s">
        <v>261</v>
      </c>
      <c r="B2105" s="8">
        <v>38269</v>
      </c>
      <c r="C2105">
        <v>0</v>
      </c>
      <c r="D2105" s="22">
        <v>34618</v>
      </c>
      <c r="E2105" s="7" t="s">
        <v>16</v>
      </c>
      <c r="F2105" s="7" t="s">
        <v>12</v>
      </c>
      <c r="G2105" s="7" t="s">
        <v>168</v>
      </c>
      <c r="H2105">
        <v>18</v>
      </c>
    </row>
    <row r="2106" spans="1:8" x14ac:dyDescent="0.3">
      <c r="A2106" s="11" t="s">
        <v>260</v>
      </c>
      <c r="B2106" s="8">
        <v>34522</v>
      </c>
      <c r="C2106">
        <v>0</v>
      </c>
      <c r="D2106" s="22">
        <v>34672</v>
      </c>
      <c r="E2106" s="7" t="s">
        <v>16</v>
      </c>
      <c r="F2106" s="7" t="s">
        <v>12</v>
      </c>
      <c r="G2106" s="7" t="s">
        <v>13</v>
      </c>
      <c r="H2106">
        <v>28</v>
      </c>
    </row>
    <row r="2107" spans="1:8" x14ac:dyDescent="0.3">
      <c r="A2107" s="13" t="s">
        <v>259</v>
      </c>
      <c r="B2107" s="8">
        <v>37805</v>
      </c>
      <c r="C2107">
        <v>0</v>
      </c>
      <c r="D2107" s="22">
        <v>34780</v>
      </c>
      <c r="E2107" s="7" t="s">
        <v>16</v>
      </c>
      <c r="F2107" s="7" t="s">
        <v>11</v>
      </c>
      <c r="G2107" s="7" t="s">
        <v>42</v>
      </c>
      <c r="H2107">
        <v>19</v>
      </c>
    </row>
    <row r="2108" spans="1:8" x14ac:dyDescent="0.3">
      <c r="A2108" s="11" t="s">
        <v>258</v>
      </c>
      <c r="B2108" s="8">
        <v>35060</v>
      </c>
      <c r="C2108">
        <v>1</v>
      </c>
      <c r="D2108" s="22">
        <v>34806</v>
      </c>
      <c r="E2108" s="7" t="s">
        <v>16</v>
      </c>
      <c r="F2108" s="7" t="s">
        <v>11</v>
      </c>
      <c r="G2108" s="7" t="s">
        <v>13</v>
      </c>
      <c r="H2108">
        <v>27</v>
      </c>
    </row>
    <row r="2109" spans="1:8" x14ac:dyDescent="0.3">
      <c r="A2109" s="13" t="s">
        <v>257</v>
      </c>
      <c r="B2109" s="8">
        <v>37881</v>
      </c>
      <c r="C2109">
        <v>0</v>
      </c>
      <c r="D2109" s="22">
        <v>34829</v>
      </c>
      <c r="E2109" s="7" t="s">
        <v>16</v>
      </c>
      <c r="F2109" s="7" t="s">
        <v>12</v>
      </c>
      <c r="G2109" s="7" t="s">
        <v>42</v>
      </c>
      <c r="H2109">
        <v>19</v>
      </c>
    </row>
    <row r="2110" spans="1:8" x14ac:dyDescent="0.3">
      <c r="A2110" s="11" t="s">
        <v>256</v>
      </c>
      <c r="B2110" s="8">
        <v>34989</v>
      </c>
      <c r="C2110">
        <v>0</v>
      </c>
      <c r="D2110" s="22">
        <v>34839</v>
      </c>
      <c r="E2110" s="7" t="s">
        <v>11</v>
      </c>
      <c r="F2110" s="7" t="s">
        <v>12</v>
      </c>
      <c r="G2110" s="7" t="s">
        <v>42</v>
      </c>
      <c r="H2110">
        <v>27</v>
      </c>
    </row>
    <row r="2111" spans="1:8" x14ac:dyDescent="0.3">
      <c r="A2111" s="13" t="s">
        <v>255</v>
      </c>
      <c r="B2111" s="8">
        <v>30526</v>
      </c>
      <c r="C2111">
        <v>3</v>
      </c>
      <c r="D2111" s="22">
        <v>34941</v>
      </c>
      <c r="E2111" s="7" t="s">
        <v>11</v>
      </c>
      <c r="F2111" s="7" t="s">
        <v>12</v>
      </c>
      <c r="G2111" s="7" t="s">
        <v>42</v>
      </c>
      <c r="H2111">
        <v>39</v>
      </c>
    </row>
    <row r="2112" spans="1:8" x14ac:dyDescent="0.3">
      <c r="A2112" s="11" t="s">
        <v>254</v>
      </c>
      <c r="B2112" s="8">
        <v>24752</v>
      </c>
      <c r="C2112">
        <v>0</v>
      </c>
      <c r="D2112" s="22">
        <v>34976</v>
      </c>
      <c r="E2112" s="7" t="s">
        <v>11</v>
      </c>
      <c r="F2112" s="7" t="s">
        <v>11</v>
      </c>
      <c r="G2112" s="7" t="s">
        <v>42</v>
      </c>
      <c r="H2112">
        <v>55</v>
      </c>
    </row>
    <row r="2113" spans="1:8" x14ac:dyDescent="0.3">
      <c r="A2113" s="13" t="s">
        <v>253</v>
      </c>
      <c r="B2113" s="8">
        <v>36029</v>
      </c>
      <c r="C2113">
        <v>0</v>
      </c>
      <c r="D2113" s="22">
        <v>34976</v>
      </c>
      <c r="E2113" s="7" t="s">
        <v>11</v>
      </c>
      <c r="F2113" s="7" t="s">
        <v>16</v>
      </c>
      <c r="G2113" s="7" t="s">
        <v>42</v>
      </c>
      <c r="H2113">
        <v>24</v>
      </c>
    </row>
    <row r="2114" spans="1:8" x14ac:dyDescent="0.3">
      <c r="A2114" s="11" t="s">
        <v>252</v>
      </c>
      <c r="B2114" s="8">
        <v>35664</v>
      </c>
      <c r="C2114">
        <v>0</v>
      </c>
      <c r="D2114" s="22">
        <v>34980</v>
      </c>
      <c r="E2114" s="7" t="s">
        <v>11</v>
      </c>
      <c r="F2114" s="7" t="s">
        <v>11</v>
      </c>
      <c r="G2114" s="7" t="s">
        <v>42</v>
      </c>
      <c r="H2114">
        <v>25</v>
      </c>
    </row>
    <row r="2115" spans="1:8" x14ac:dyDescent="0.3">
      <c r="A2115" s="13" t="s">
        <v>251</v>
      </c>
      <c r="B2115" s="8">
        <v>30137</v>
      </c>
      <c r="C2115">
        <v>3</v>
      </c>
      <c r="D2115" s="22">
        <v>35001</v>
      </c>
      <c r="E2115" s="7" t="s">
        <v>11</v>
      </c>
      <c r="F2115" s="7" t="s">
        <v>12</v>
      </c>
      <c r="G2115" s="7" t="s">
        <v>42</v>
      </c>
      <c r="H2115">
        <v>40</v>
      </c>
    </row>
    <row r="2116" spans="1:8" x14ac:dyDescent="0.3">
      <c r="A2116" s="11" t="s">
        <v>250</v>
      </c>
      <c r="B2116" s="8">
        <v>27635</v>
      </c>
      <c r="C2116">
        <v>1</v>
      </c>
      <c r="D2116" s="22">
        <v>35051</v>
      </c>
      <c r="E2116" s="7" t="s">
        <v>11</v>
      </c>
      <c r="F2116" s="7" t="s">
        <v>16</v>
      </c>
      <c r="G2116" s="7" t="s">
        <v>42</v>
      </c>
      <c r="H2116">
        <v>47</v>
      </c>
    </row>
    <row r="2117" spans="1:8" x14ac:dyDescent="0.3">
      <c r="A2117" s="13" t="s">
        <v>248</v>
      </c>
      <c r="B2117" s="8">
        <v>28305</v>
      </c>
      <c r="C2117">
        <v>0</v>
      </c>
      <c r="D2117" s="22">
        <v>35069</v>
      </c>
      <c r="E2117" s="7" t="s">
        <v>16</v>
      </c>
      <c r="F2117" s="7" t="s">
        <v>16</v>
      </c>
      <c r="G2117" s="7" t="s">
        <v>356</v>
      </c>
      <c r="H2117">
        <v>45</v>
      </c>
    </row>
    <row r="2118" spans="1:8" x14ac:dyDescent="0.3">
      <c r="A2118" s="11" t="s">
        <v>246</v>
      </c>
      <c r="B2118" s="8">
        <v>36151</v>
      </c>
      <c r="C2118">
        <v>0</v>
      </c>
      <c r="D2118" s="22">
        <v>35148</v>
      </c>
      <c r="E2118" s="7" t="s">
        <v>16</v>
      </c>
      <c r="F2118" s="7" t="s">
        <v>16</v>
      </c>
      <c r="G2118" s="7" t="s">
        <v>168</v>
      </c>
      <c r="H2118">
        <v>24</v>
      </c>
    </row>
    <row r="2119" spans="1:8" x14ac:dyDescent="0.3">
      <c r="A2119" s="13" t="s">
        <v>245</v>
      </c>
      <c r="B2119" s="8">
        <v>24836</v>
      </c>
      <c r="C2119">
        <v>1</v>
      </c>
      <c r="D2119" s="22">
        <v>35160</v>
      </c>
      <c r="E2119" s="7" t="s">
        <v>11</v>
      </c>
      <c r="F2119" s="7" t="s">
        <v>11</v>
      </c>
      <c r="G2119" s="7" t="s">
        <v>42</v>
      </c>
      <c r="H2119">
        <v>55</v>
      </c>
    </row>
    <row r="2120" spans="1:8" x14ac:dyDescent="0.3">
      <c r="A2120" s="11" t="s">
        <v>244</v>
      </c>
      <c r="B2120" s="8">
        <v>35620</v>
      </c>
      <c r="C2120">
        <v>0</v>
      </c>
      <c r="D2120" s="22">
        <v>35302</v>
      </c>
      <c r="E2120" s="7" t="s">
        <v>16</v>
      </c>
      <c r="F2120" s="7" t="s">
        <v>11</v>
      </c>
      <c r="G2120" s="7" t="s">
        <v>42</v>
      </c>
      <c r="H2120">
        <v>25</v>
      </c>
    </row>
    <row r="2121" spans="1:8" x14ac:dyDescent="0.3">
      <c r="A2121" s="13" t="s">
        <v>243</v>
      </c>
      <c r="B2121" s="8">
        <v>32405</v>
      </c>
      <c r="C2121">
        <v>3</v>
      </c>
      <c r="D2121" s="22">
        <v>35316</v>
      </c>
      <c r="E2121" s="7" t="s">
        <v>11</v>
      </c>
      <c r="F2121" s="7" t="s">
        <v>16</v>
      </c>
      <c r="G2121" s="7" t="s">
        <v>42</v>
      </c>
      <c r="H2121">
        <v>34</v>
      </c>
    </row>
    <row r="2122" spans="1:8" x14ac:dyDescent="0.3">
      <c r="A2122" s="11" t="s">
        <v>242</v>
      </c>
      <c r="B2122" s="8">
        <v>26198</v>
      </c>
      <c r="C2122">
        <v>0</v>
      </c>
      <c r="D2122" s="22">
        <v>35346</v>
      </c>
      <c r="E2122" s="7" t="s">
        <v>11</v>
      </c>
      <c r="F2122" s="7" t="s">
        <v>12</v>
      </c>
      <c r="G2122" s="7" t="s">
        <v>42</v>
      </c>
      <c r="H2122">
        <v>51</v>
      </c>
    </row>
    <row r="2123" spans="1:8" x14ac:dyDescent="0.3">
      <c r="A2123" s="13" t="s">
        <v>241</v>
      </c>
      <c r="B2123" s="8">
        <v>32467</v>
      </c>
      <c r="C2123">
        <v>0</v>
      </c>
      <c r="D2123" s="22">
        <v>35492</v>
      </c>
      <c r="E2123" s="7" t="s">
        <v>16</v>
      </c>
      <c r="F2123" s="7" t="s">
        <v>11</v>
      </c>
      <c r="G2123" s="7" t="s">
        <v>42</v>
      </c>
      <c r="H2123">
        <v>34</v>
      </c>
    </row>
    <row r="2124" spans="1:8" x14ac:dyDescent="0.3">
      <c r="A2124" s="11" t="s">
        <v>240</v>
      </c>
      <c r="B2124" s="8">
        <v>27014</v>
      </c>
      <c r="C2124">
        <v>0</v>
      </c>
      <c r="D2124" s="22">
        <v>35517</v>
      </c>
      <c r="E2124" s="7" t="s">
        <v>11</v>
      </c>
      <c r="F2124" s="7" t="s">
        <v>11</v>
      </c>
      <c r="G2124" s="7" t="s">
        <v>42</v>
      </c>
      <c r="H2124">
        <v>49</v>
      </c>
    </row>
    <row r="2125" spans="1:8" x14ac:dyDescent="0.3">
      <c r="A2125" s="13" t="s">
        <v>239</v>
      </c>
      <c r="B2125" s="8">
        <v>33860</v>
      </c>
      <c r="C2125">
        <v>0</v>
      </c>
      <c r="D2125" s="22">
        <v>35547</v>
      </c>
      <c r="E2125" s="7" t="s">
        <v>11</v>
      </c>
      <c r="F2125" s="7" t="s">
        <v>12</v>
      </c>
      <c r="G2125" s="7" t="s">
        <v>42</v>
      </c>
      <c r="H2125">
        <v>30</v>
      </c>
    </row>
    <row r="2126" spans="1:8" x14ac:dyDescent="0.3">
      <c r="A2126" s="11" t="s">
        <v>238</v>
      </c>
      <c r="B2126" s="8">
        <v>26964</v>
      </c>
      <c r="C2126">
        <v>0</v>
      </c>
      <c r="D2126" s="22">
        <v>35548</v>
      </c>
      <c r="E2126" s="7" t="s">
        <v>16</v>
      </c>
      <c r="F2126" s="7" t="s">
        <v>16</v>
      </c>
      <c r="G2126" s="7" t="s">
        <v>42</v>
      </c>
      <c r="H2126">
        <v>49</v>
      </c>
    </row>
    <row r="2127" spans="1:8" x14ac:dyDescent="0.3">
      <c r="A2127" s="13" t="s">
        <v>237</v>
      </c>
      <c r="B2127" s="8">
        <v>23618</v>
      </c>
      <c r="C2127">
        <v>0</v>
      </c>
      <c r="D2127" s="22">
        <v>35573</v>
      </c>
      <c r="E2127" s="7" t="s">
        <v>11</v>
      </c>
      <c r="F2127" s="7" t="s">
        <v>16</v>
      </c>
      <c r="G2127" s="7" t="s">
        <v>42</v>
      </c>
      <c r="H2127">
        <v>58</v>
      </c>
    </row>
    <row r="2128" spans="1:8" x14ac:dyDescent="0.3">
      <c r="A2128" s="11" t="s">
        <v>236</v>
      </c>
      <c r="B2128" s="8">
        <v>26155</v>
      </c>
      <c r="C2128">
        <v>0</v>
      </c>
      <c r="D2128" s="22">
        <v>35583</v>
      </c>
      <c r="E2128" s="7" t="s">
        <v>16</v>
      </c>
      <c r="F2128" s="7" t="s">
        <v>12</v>
      </c>
      <c r="G2128" s="7" t="s">
        <v>42</v>
      </c>
      <c r="H2128">
        <v>51</v>
      </c>
    </row>
    <row r="2129" spans="1:8" x14ac:dyDescent="0.3">
      <c r="A2129" s="13" t="s">
        <v>235</v>
      </c>
      <c r="B2129" s="8">
        <v>36812</v>
      </c>
      <c r="C2129">
        <v>0</v>
      </c>
      <c r="D2129" s="22">
        <v>35586</v>
      </c>
      <c r="E2129" s="7" t="s">
        <v>16</v>
      </c>
      <c r="F2129" s="7" t="s">
        <v>11</v>
      </c>
      <c r="G2129" s="7" t="s">
        <v>42</v>
      </c>
      <c r="H2129">
        <v>22</v>
      </c>
    </row>
    <row r="2130" spans="1:8" x14ac:dyDescent="0.3">
      <c r="A2130" s="11" t="s">
        <v>234</v>
      </c>
      <c r="B2130" s="8">
        <v>36849</v>
      </c>
      <c r="C2130">
        <v>0</v>
      </c>
      <c r="D2130" s="22">
        <v>35586</v>
      </c>
      <c r="E2130" s="7" t="s">
        <v>11</v>
      </c>
      <c r="F2130" s="7" t="s">
        <v>12</v>
      </c>
      <c r="G2130" s="7" t="s">
        <v>42</v>
      </c>
      <c r="H2130">
        <v>22</v>
      </c>
    </row>
    <row r="2131" spans="1:8" x14ac:dyDescent="0.3">
      <c r="A2131" s="13" t="s">
        <v>233</v>
      </c>
      <c r="B2131" s="8">
        <v>36877</v>
      </c>
      <c r="C2131">
        <v>3</v>
      </c>
      <c r="D2131" s="22">
        <v>35596</v>
      </c>
      <c r="E2131" s="7" t="s">
        <v>11</v>
      </c>
      <c r="F2131" s="7" t="s">
        <v>12</v>
      </c>
      <c r="G2131" s="7" t="s">
        <v>13</v>
      </c>
      <c r="H2131">
        <v>22</v>
      </c>
    </row>
    <row r="2132" spans="1:8" x14ac:dyDescent="0.3">
      <c r="A2132" s="11" t="s">
        <v>232</v>
      </c>
      <c r="B2132" s="8">
        <v>28843</v>
      </c>
      <c r="C2132">
        <v>2</v>
      </c>
      <c r="D2132" s="22">
        <v>35702</v>
      </c>
      <c r="E2132" s="7" t="s">
        <v>11</v>
      </c>
      <c r="F2132" s="7" t="s">
        <v>16</v>
      </c>
      <c r="G2132" s="7" t="s">
        <v>42</v>
      </c>
      <c r="H2132">
        <v>44</v>
      </c>
    </row>
    <row r="2133" spans="1:8" x14ac:dyDescent="0.3">
      <c r="A2133" s="13" t="s">
        <v>231</v>
      </c>
      <c r="B2133" s="8">
        <v>27225</v>
      </c>
      <c r="C2133">
        <v>0</v>
      </c>
      <c r="D2133" s="22">
        <v>35711</v>
      </c>
      <c r="E2133" s="7" t="s">
        <v>11</v>
      </c>
      <c r="F2133" s="7" t="s">
        <v>12</v>
      </c>
      <c r="G2133" s="7" t="s">
        <v>23</v>
      </c>
      <c r="H2133">
        <v>48</v>
      </c>
    </row>
    <row r="2134" spans="1:8" x14ac:dyDescent="0.3">
      <c r="A2134" s="11" t="s">
        <v>230</v>
      </c>
      <c r="B2134" s="8">
        <v>28037</v>
      </c>
      <c r="C2134">
        <v>2</v>
      </c>
      <c r="D2134" s="22">
        <v>35734</v>
      </c>
      <c r="E2134" s="7" t="s">
        <v>11</v>
      </c>
      <c r="F2134" s="7" t="s">
        <v>11</v>
      </c>
      <c r="G2134" s="7" t="s">
        <v>42</v>
      </c>
      <c r="H2134">
        <v>46</v>
      </c>
    </row>
    <row r="2135" spans="1:8" x14ac:dyDescent="0.3">
      <c r="A2135" s="13" t="s">
        <v>229</v>
      </c>
      <c r="B2135" s="8">
        <v>33773</v>
      </c>
      <c r="C2135">
        <v>0</v>
      </c>
      <c r="D2135" s="22">
        <v>35883</v>
      </c>
      <c r="E2135" s="7" t="s">
        <v>11</v>
      </c>
      <c r="F2135" s="7" t="s">
        <v>16</v>
      </c>
      <c r="G2135" s="7" t="s">
        <v>42</v>
      </c>
      <c r="H2135">
        <v>30</v>
      </c>
    </row>
    <row r="2136" spans="1:8" x14ac:dyDescent="0.3">
      <c r="A2136" s="11" t="s">
        <v>228</v>
      </c>
      <c r="B2136" s="8">
        <v>29912</v>
      </c>
      <c r="C2136">
        <v>1</v>
      </c>
      <c r="D2136" s="22">
        <v>35953</v>
      </c>
      <c r="E2136" s="7" t="s">
        <v>16</v>
      </c>
      <c r="F2136" s="7" t="s">
        <v>12</v>
      </c>
      <c r="G2136" s="7" t="s">
        <v>42</v>
      </c>
      <c r="H2136">
        <v>41</v>
      </c>
    </row>
    <row r="2137" spans="1:8" x14ac:dyDescent="0.3">
      <c r="A2137" s="13" t="s">
        <v>227</v>
      </c>
      <c r="B2137" s="8">
        <v>36407</v>
      </c>
      <c r="C2137">
        <v>2</v>
      </c>
      <c r="D2137" s="22">
        <v>36021</v>
      </c>
      <c r="E2137" s="7" t="s">
        <v>11</v>
      </c>
      <c r="F2137" s="7" t="s">
        <v>12</v>
      </c>
      <c r="G2137" s="7" t="s">
        <v>13</v>
      </c>
      <c r="H2137">
        <v>23</v>
      </c>
    </row>
    <row r="2138" spans="1:8" x14ac:dyDescent="0.3">
      <c r="A2138" s="11" t="s">
        <v>226</v>
      </c>
      <c r="B2138" s="8">
        <v>23214</v>
      </c>
      <c r="C2138">
        <v>0</v>
      </c>
      <c r="D2138" s="22">
        <v>36074</v>
      </c>
      <c r="E2138" s="7" t="s">
        <v>11</v>
      </c>
      <c r="F2138" s="7" t="s">
        <v>16</v>
      </c>
      <c r="G2138" s="7" t="s">
        <v>42</v>
      </c>
      <c r="H2138">
        <v>59</v>
      </c>
    </row>
    <row r="2139" spans="1:8" x14ac:dyDescent="0.3">
      <c r="A2139" s="13" t="s">
        <v>225</v>
      </c>
      <c r="B2139" s="8">
        <v>35297</v>
      </c>
      <c r="C2139">
        <v>2</v>
      </c>
      <c r="D2139" s="22">
        <v>36085</v>
      </c>
      <c r="E2139" s="7" t="s">
        <v>16</v>
      </c>
      <c r="F2139" s="7" t="s">
        <v>16</v>
      </c>
      <c r="G2139" s="7" t="s">
        <v>42</v>
      </c>
      <c r="H2139">
        <v>26</v>
      </c>
    </row>
    <row r="2140" spans="1:8" x14ac:dyDescent="0.3">
      <c r="A2140" s="11" t="s">
        <v>224</v>
      </c>
      <c r="B2140" s="8">
        <v>29163</v>
      </c>
      <c r="C2140">
        <v>2</v>
      </c>
      <c r="D2140" s="22">
        <v>36090</v>
      </c>
      <c r="E2140" s="7" t="s">
        <v>11</v>
      </c>
      <c r="F2140" s="7" t="s">
        <v>11</v>
      </c>
      <c r="G2140" s="7" t="s">
        <v>42</v>
      </c>
      <c r="H2140">
        <v>43</v>
      </c>
    </row>
    <row r="2141" spans="1:8" x14ac:dyDescent="0.3">
      <c r="A2141" s="13" t="s">
        <v>223</v>
      </c>
      <c r="B2141" s="8">
        <v>35593</v>
      </c>
      <c r="C2141">
        <v>2</v>
      </c>
      <c r="D2141" s="22">
        <v>36125</v>
      </c>
      <c r="E2141" s="7" t="s">
        <v>16</v>
      </c>
      <c r="F2141" s="7" t="s">
        <v>12</v>
      </c>
      <c r="G2141" s="7" t="s">
        <v>13</v>
      </c>
      <c r="H2141">
        <v>25</v>
      </c>
    </row>
    <row r="2142" spans="1:8" x14ac:dyDescent="0.3">
      <c r="A2142" s="11" t="s">
        <v>222</v>
      </c>
      <c r="B2142" s="8">
        <v>38229</v>
      </c>
      <c r="C2142">
        <v>0</v>
      </c>
      <c r="D2142" s="22">
        <v>36149</v>
      </c>
      <c r="E2142" s="7" t="s">
        <v>11</v>
      </c>
      <c r="F2142" s="7" t="s">
        <v>11</v>
      </c>
      <c r="G2142" s="7" t="s">
        <v>13</v>
      </c>
      <c r="H2142">
        <v>18</v>
      </c>
    </row>
    <row r="2143" spans="1:8" x14ac:dyDescent="0.3">
      <c r="A2143" s="13" t="s">
        <v>221</v>
      </c>
      <c r="B2143" s="8">
        <v>27369</v>
      </c>
      <c r="C2143">
        <v>0</v>
      </c>
      <c r="D2143" s="22">
        <v>36183</v>
      </c>
      <c r="E2143" s="7" t="s">
        <v>11</v>
      </c>
      <c r="F2143" s="7" t="s">
        <v>12</v>
      </c>
      <c r="G2143" s="7" t="s">
        <v>23</v>
      </c>
      <c r="H2143">
        <v>48</v>
      </c>
    </row>
    <row r="2144" spans="1:8" x14ac:dyDescent="0.3">
      <c r="A2144" s="11" t="s">
        <v>220</v>
      </c>
      <c r="B2144" s="8">
        <v>36434</v>
      </c>
      <c r="C2144">
        <v>3</v>
      </c>
      <c r="D2144" s="22">
        <v>36189</v>
      </c>
      <c r="E2144" s="7" t="s">
        <v>16</v>
      </c>
      <c r="F2144" s="7" t="s">
        <v>12</v>
      </c>
      <c r="G2144" s="7" t="s">
        <v>168</v>
      </c>
      <c r="H2144">
        <v>23</v>
      </c>
    </row>
    <row r="2145" spans="1:8" x14ac:dyDescent="0.3">
      <c r="A2145" s="13" t="s">
        <v>219</v>
      </c>
      <c r="B2145" s="8">
        <v>34331</v>
      </c>
      <c r="C2145">
        <v>0</v>
      </c>
      <c r="D2145" s="22">
        <v>36198</v>
      </c>
      <c r="E2145" s="7" t="s">
        <v>16</v>
      </c>
      <c r="F2145" s="7" t="s">
        <v>12</v>
      </c>
      <c r="G2145" s="7" t="s">
        <v>42</v>
      </c>
      <c r="H2145">
        <v>29</v>
      </c>
    </row>
    <row r="2146" spans="1:8" x14ac:dyDescent="0.3">
      <c r="A2146" s="11" t="s">
        <v>218</v>
      </c>
      <c r="B2146" s="8">
        <v>37869</v>
      </c>
      <c r="C2146">
        <v>0</v>
      </c>
      <c r="D2146" s="22">
        <v>36219</v>
      </c>
      <c r="E2146" s="7" t="s">
        <v>16</v>
      </c>
      <c r="F2146" s="7" t="s">
        <v>16</v>
      </c>
      <c r="G2146" s="7" t="s">
        <v>23</v>
      </c>
      <c r="H2146">
        <v>19</v>
      </c>
    </row>
    <row r="2147" spans="1:8" x14ac:dyDescent="0.3">
      <c r="A2147" s="13" t="s">
        <v>217</v>
      </c>
      <c r="B2147" s="8">
        <v>38346</v>
      </c>
      <c r="C2147">
        <v>0</v>
      </c>
      <c r="D2147" s="22">
        <v>36308</v>
      </c>
      <c r="E2147" s="7" t="s">
        <v>16</v>
      </c>
      <c r="F2147" s="7" t="s">
        <v>11</v>
      </c>
      <c r="G2147" s="7" t="s">
        <v>13</v>
      </c>
      <c r="H2147">
        <v>18</v>
      </c>
    </row>
    <row r="2148" spans="1:8" x14ac:dyDescent="0.3">
      <c r="A2148" s="11" t="s">
        <v>216</v>
      </c>
      <c r="B2148" s="8">
        <v>33771</v>
      </c>
      <c r="C2148">
        <v>0</v>
      </c>
      <c r="D2148" s="22">
        <v>36314</v>
      </c>
      <c r="E2148" s="7" t="s">
        <v>11</v>
      </c>
      <c r="F2148" s="7" t="s">
        <v>11</v>
      </c>
      <c r="G2148" s="7" t="s">
        <v>42</v>
      </c>
      <c r="H2148">
        <v>30</v>
      </c>
    </row>
    <row r="2149" spans="1:8" x14ac:dyDescent="0.3">
      <c r="A2149" s="13" t="s">
        <v>215</v>
      </c>
      <c r="B2149" s="8">
        <v>24763</v>
      </c>
      <c r="C2149">
        <v>0</v>
      </c>
      <c r="D2149" s="22">
        <v>36332</v>
      </c>
      <c r="E2149" s="7" t="s">
        <v>16</v>
      </c>
      <c r="F2149" s="7" t="s">
        <v>12</v>
      </c>
      <c r="G2149" s="7" t="s">
        <v>42</v>
      </c>
      <c r="H2149">
        <v>55</v>
      </c>
    </row>
    <row r="2150" spans="1:8" x14ac:dyDescent="0.3">
      <c r="A2150" s="11" t="s">
        <v>214</v>
      </c>
      <c r="B2150" s="8">
        <v>27550</v>
      </c>
      <c r="C2150">
        <v>1</v>
      </c>
      <c r="D2150" s="22">
        <v>36351</v>
      </c>
      <c r="E2150" s="7" t="s">
        <v>16</v>
      </c>
      <c r="F2150" s="7" t="s">
        <v>11</v>
      </c>
      <c r="G2150" s="7" t="s">
        <v>42</v>
      </c>
      <c r="H2150">
        <v>48</v>
      </c>
    </row>
    <row r="2151" spans="1:8" x14ac:dyDescent="0.3">
      <c r="A2151" s="13" t="s">
        <v>213</v>
      </c>
      <c r="B2151" s="8">
        <v>37964</v>
      </c>
      <c r="C2151">
        <v>2</v>
      </c>
      <c r="D2151" s="22">
        <v>36398</v>
      </c>
      <c r="E2151" s="7" t="s">
        <v>11</v>
      </c>
      <c r="F2151" s="7" t="s">
        <v>12</v>
      </c>
      <c r="G2151" s="7" t="s">
        <v>42</v>
      </c>
      <c r="H2151">
        <v>19</v>
      </c>
    </row>
    <row r="2152" spans="1:8" x14ac:dyDescent="0.3">
      <c r="A2152" s="11" t="s">
        <v>212</v>
      </c>
      <c r="B2152" s="8">
        <v>22969</v>
      </c>
      <c r="C2152">
        <v>0</v>
      </c>
      <c r="D2152" s="22">
        <v>36446</v>
      </c>
      <c r="E2152" s="7" t="s">
        <v>11</v>
      </c>
      <c r="F2152" s="7" t="s">
        <v>11</v>
      </c>
      <c r="G2152" s="7" t="s">
        <v>42</v>
      </c>
      <c r="H2152">
        <v>60</v>
      </c>
    </row>
    <row r="2153" spans="1:8" x14ac:dyDescent="0.3">
      <c r="A2153" s="13" t="s">
        <v>211</v>
      </c>
      <c r="B2153" s="8">
        <v>26885</v>
      </c>
      <c r="C2153">
        <v>0</v>
      </c>
      <c r="D2153" s="22">
        <v>36542</v>
      </c>
      <c r="E2153" s="7" t="s">
        <v>11</v>
      </c>
      <c r="F2153" s="7" t="s">
        <v>12</v>
      </c>
      <c r="G2153" s="7" t="s">
        <v>42</v>
      </c>
      <c r="H2153">
        <v>49</v>
      </c>
    </row>
    <row r="2154" spans="1:8" x14ac:dyDescent="0.3">
      <c r="A2154" s="11" t="s">
        <v>210</v>
      </c>
      <c r="B2154" s="8">
        <v>33886</v>
      </c>
      <c r="C2154">
        <v>0</v>
      </c>
      <c r="D2154" s="22">
        <v>36573</v>
      </c>
      <c r="E2154" s="7" t="s">
        <v>16</v>
      </c>
      <c r="F2154" s="7" t="s">
        <v>11</v>
      </c>
      <c r="G2154" s="7" t="s">
        <v>42</v>
      </c>
      <c r="H2154">
        <v>30</v>
      </c>
    </row>
    <row r="2155" spans="1:8" x14ac:dyDescent="0.3">
      <c r="A2155" s="13" t="s">
        <v>209</v>
      </c>
      <c r="B2155" s="8">
        <v>22491</v>
      </c>
      <c r="C2155">
        <v>4</v>
      </c>
      <c r="D2155" s="22">
        <v>36580</v>
      </c>
      <c r="E2155" s="7" t="s">
        <v>11</v>
      </c>
      <c r="F2155" s="7" t="s">
        <v>11</v>
      </c>
      <c r="G2155" s="7" t="s">
        <v>13</v>
      </c>
      <c r="H2155">
        <v>61</v>
      </c>
    </row>
    <row r="2156" spans="1:8" x14ac:dyDescent="0.3">
      <c r="A2156" s="11" t="s">
        <v>208</v>
      </c>
      <c r="B2156" s="8">
        <v>25763</v>
      </c>
      <c r="C2156">
        <v>0</v>
      </c>
      <c r="D2156" s="22">
        <v>36786</v>
      </c>
      <c r="E2156" s="7" t="s">
        <v>16</v>
      </c>
      <c r="F2156" s="7" t="s">
        <v>16</v>
      </c>
      <c r="G2156" s="7" t="s">
        <v>42</v>
      </c>
      <c r="H2156">
        <v>52</v>
      </c>
    </row>
    <row r="2157" spans="1:8" x14ac:dyDescent="0.3">
      <c r="A2157" s="13" t="s">
        <v>207</v>
      </c>
      <c r="B2157" s="8">
        <v>24104</v>
      </c>
      <c r="C2157">
        <v>0</v>
      </c>
      <c r="D2157" s="22">
        <v>36795</v>
      </c>
      <c r="E2157" s="7" t="s">
        <v>11</v>
      </c>
      <c r="F2157" s="7" t="s">
        <v>16</v>
      </c>
      <c r="G2157" s="7" t="s">
        <v>42</v>
      </c>
      <c r="H2157">
        <v>57</v>
      </c>
    </row>
    <row r="2158" spans="1:8" x14ac:dyDescent="0.3">
      <c r="A2158" s="11" t="s">
        <v>206</v>
      </c>
      <c r="B2158" s="8">
        <v>33883</v>
      </c>
      <c r="C2158">
        <v>0</v>
      </c>
      <c r="D2158" s="22">
        <v>36837</v>
      </c>
      <c r="E2158" s="7" t="s">
        <v>16</v>
      </c>
      <c r="F2158" s="7" t="s">
        <v>11</v>
      </c>
      <c r="G2158" s="7" t="s">
        <v>42</v>
      </c>
      <c r="H2158">
        <v>30</v>
      </c>
    </row>
    <row r="2159" spans="1:8" x14ac:dyDescent="0.3">
      <c r="A2159" s="13" t="s">
        <v>205</v>
      </c>
      <c r="B2159" s="8">
        <v>33789</v>
      </c>
      <c r="C2159">
        <v>0</v>
      </c>
      <c r="D2159" s="22">
        <v>36837</v>
      </c>
      <c r="E2159" s="7" t="s">
        <v>11</v>
      </c>
      <c r="F2159" s="7" t="s">
        <v>12</v>
      </c>
      <c r="G2159" s="7" t="s">
        <v>42</v>
      </c>
      <c r="H2159">
        <v>30</v>
      </c>
    </row>
    <row r="2160" spans="1:8" x14ac:dyDescent="0.3">
      <c r="A2160" s="11" t="s">
        <v>204</v>
      </c>
      <c r="B2160" s="8">
        <v>26638</v>
      </c>
      <c r="C2160">
        <v>0</v>
      </c>
      <c r="D2160" s="22">
        <v>36890</v>
      </c>
      <c r="E2160" s="7" t="s">
        <v>16</v>
      </c>
      <c r="F2160" s="7" t="s">
        <v>12</v>
      </c>
      <c r="G2160" s="7" t="s">
        <v>42</v>
      </c>
      <c r="H2160">
        <v>50</v>
      </c>
    </row>
    <row r="2161" spans="1:8" x14ac:dyDescent="0.3">
      <c r="A2161" s="13" t="s">
        <v>203</v>
      </c>
      <c r="B2161" s="8">
        <v>37793</v>
      </c>
      <c r="C2161">
        <v>0</v>
      </c>
      <c r="D2161" s="22">
        <v>36899</v>
      </c>
      <c r="E2161" s="7" t="s">
        <v>11</v>
      </c>
      <c r="F2161" s="7" t="s">
        <v>16</v>
      </c>
      <c r="G2161" s="7" t="s">
        <v>23</v>
      </c>
      <c r="H2161">
        <v>19</v>
      </c>
    </row>
    <row r="2162" spans="1:8" x14ac:dyDescent="0.3">
      <c r="A2162" s="11" t="s">
        <v>202</v>
      </c>
      <c r="B2162" s="8">
        <v>23216</v>
      </c>
      <c r="C2162">
        <v>2</v>
      </c>
      <c r="D2162" s="22">
        <v>36911</v>
      </c>
      <c r="E2162" s="7" t="s">
        <v>11</v>
      </c>
      <c r="F2162" s="7" t="s">
        <v>11</v>
      </c>
      <c r="G2162" s="7" t="s">
        <v>42</v>
      </c>
      <c r="H2162">
        <v>59</v>
      </c>
    </row>
    <row r="2163" spans="1:8" x14ac:dyDescent="0.3">
      <c r="A2163" s="13" t="s">
        <v>201</v>
      </c>
      <c r="B2163" s="8">
        <v>33399</v>
      </c>
      <c r="C2163">
        <v>3</v>
      </c>
      <c r="D2163" s="22">
        <v>36912</v>
      </c>
      <c r="E2163" s="7" t="s">
        <v>11</v>
      </c>
      <c r="F2163" s="7" t="s">
        <v>11</v>
      </c>
      <c r="G2163" s="7" t="s">
        <v>42</v>
      </c>
      <c r="H2163">
        <v>31</v>
      </c>
    </row>
    <row r="2164" spans="1:8" x14ac:dyDescent="0.3">
      <c r="A2164" s="11" t="s">
        <v>199</v>
      </c>
      <c r="B2164" s="8">
        <v>25133</v>
      </c>
      <c r="C2164">
        <v>0</v>
      </c>
      <c r="D2164" s="22">
        <v>36923</v>
      </c>
      <c r="E2164" s="7" t="s">
        <v>11</v>
      </c>
      <c r="F2164" s="7" t="s">
        <v>16</v>
      </c>
      <c r="G2164" s="7" t="s">
        <v>42</v>
      </c>
      <c r="H2164">
        <v>54</v>
      </c>
    </row>
    <row r="2165" spans="1:8" x14ac:dyDescent="0.3">
      <c r="A2165" s="13" t="s">
        <v>198</v>
      </c>
      <c r="B2165" s="8">
        <v>28350</v>
      </c>
      <c r="C2165">
        <v>2</v>
      </c>
      <c r="D2165" s="22">
        <v>36936</v>
      </c>
      <c r="E2165" s="7" t="s">
        <v>11</v>
      </c>
      <c r="F2165" s="7" t="s">
        <v>16</v>
      </c>
      <c r="G2165" s="7" t="s">
        <v>42</v>
      </c>
      <c r="H2165">
        <v>45</v>
      </c>
    </row>
    <row r="2166" spans="1:8" x14ac:dyDescent="0.3">
      <c r="A2166" s="11" t="s">
        <v>197</v>
      </c>
      <c r="B2166" s="8">
        <v>33841</v>
      </c>
      <c r="C2166">
        <v>0</v>
      </c>
      <c r="D2166" s="22">
        <v>36950</v>
      </c>
      <c r="E2166" s="7" t="s">
        <v>16</v>
      </c>
      <c r="F2166" s="7" t="s">
        <v>16</v>
      </c>
      <c r="G2166" s="7" t="s">
        <v>13</v>
      </c>
      <c r="H2166">
        <v>30</v>
      </c>
    </row>
    <row r="2167" spans="1:8" x14ac:dyDescent="0.3">
      <c r="A2167" s="13" t="s">
        <v>196</v>
      </c>
      <c r="B2167" s="8">
        <v>33860</v>
      </c>
      <c r="C2167">
        <v>0</v>
      </c>
      <c r="D2167" s="22">
        <v>36976</v>
      </c>
      <c r="E2167" s="7" t="s">
        <v>11</v>
      </c>
      <c r="F2167" s="7" t="s">
        <v>12</v>
      </c>
      <c r="G2167" s="7" t="s">
        <v>42</v>
      </c>
      <c r="H2167">
        <v>30</v>
      </c>
    </row>
    <row r="2168" spans="1:8" x14ac:dyDescent="0.3">
      <c r="A2168" s="11" t="s">
        <v>195</v>
      </c>
      <c r="B2168" s="8">
        <v>33543</v>
      </c>
      <c r="C2168">
        <v>3</v>
      </c>
      <c r="D2168" s="22">
        <v>37041</v>
      </c>
      <c r="E2168" s="7" t="s">
        <v>11</v>
      </c>
      <c r="F2168" s="7" t="s">
        <v>11</v>
      </c>
      <c r="G2168" s="7" t="s">
        <v>42</v>
      </c>
      <c r="H2168">
        <v>31</v>
      </c>
    </row>
    <row r="2169" spans="1:8" x14ac:dyDescent="0.3">
      <c r="A2169" s="13" t="s">
        <v>194</v>
      </c>
      <c r="B2169" s="8">
        <v>32494</v>
      </c>
      <c r="C2169">
        <v>3</v>
      </c>
      <c r="D2169" s="22">
        <v>37076</v>
      </c>
      <c r="E2169" s="7" t="s">
        <v>11</v>
      </c>
      <c r="F2169" s="7" t="s">
        <v>16</v>
      </c>
      <c r="G2169" s="7" t="s">
        <v>42</v>
      </c>
      <c r="H2169">
        <v>34</v>
      </c>
    </row>
    <row r="2170" spans="1:8" x14ac:dyDescent="0.3">
      <c r="A2170" s="11" t="s">
        <v>193</v>
      </c>
      <c r="B2170" s="8">
        <v>32669</v>
      </c>
      <c r="C2170">
        <v>0</v>
      </c>
      <c r="D2170" s="22">
        <v>37079</v>
      </c>
      <c r="E2170" s="7" t="s">
        <v>11</v>
      </c>
      <c r="F2170" s="7" t="s">
        <v>12</v>
      </c>
      <c r="G2170" s="7" t="s">
        <v>42</v>
      </c>
      <c r="H2170">
        <v>33</v>
      </c>
    </row>
    <row r="2171" spans="1:8" x14ac:dyDescent="0.3">
      <c r="A2171" s="13" t="s">
        <v>192</v>
      </c>
      <c r="B2171" s="8">
        <v>35002</v>
      </c>
      <c r="C2171">
        <v>0</v>
      </c>
      <c r="D2171" s="22">
        <v>37134</v>
      </c>
      <c r="E2171" s="7" t="s">
        <v>11</v>
      </c>
      <c r="F2171" s="7" t="s">
        <v>11</v>
      </c>
      <c r="G2171" s="7" t="s">
        <v>13</v>
      </c>
      <c r="H2171">
        <v>27</v>
      </c>
    </row>
    <row r="2172" spans="1:8" x14ac:dyDescent="0.3">
      <c r="A2172" s="11" t="s">
        <v>191</v>
      </c>
      <c r="B2172" s="8">
        <v>36774</v>
      </c>
      <c r="C2172">
        <v>1</v>
      </c>
      <c r="D2172" s="22">
        <v>37165</v>
      </c>
      <c r="E2172" s="7" t="s">
        <v>16</v>
      </c>
      <c r="F2172" s="7" t="s">
        <v>12</v>
      </c>
      <c r="G2172" s="7" t="s">
        <v>8336</v>
      </c>
      <c r="H2172">
        <v>22</v>
      </c>
    </row>
    <row r="2173" spans="1:8" x14ac:dyDescent="0.3">
      <c r="A2173" s="13" t="s">
        <v>190</v>
      </c>
      <c r="B2173" s="8">
        <v>33163</v>
      </c>
      <c r="C2173">
        <v>3</v>
      </c>
      <c r="D2173" s="22">
        <v>37251</v>
      </c>
      <c r="E2173" s="7" t="s">
        <v>11</v>
      </c>
      <c r="F2173" s="7" t="s">
        <v>11</v>
      </c>
      <c r="G2173" s="7" t="s">
        <v>42</v>
      </c>
      <c r="H2173">
        <v>32</v>
      </c>
    </row>
    <row r="2174" spans="1:8" x14ac:dyDescent="0.3">
      <c r="A2174" s="11" t="s">
        <v>189</v>
      </c>
      <c r="B2174" s="8">
        <v>31368</v>
      </c>
      <c r="C2174">
        <v>0</v>
      </c>
      <c r="D2174" s="22">
        <v>37270</v>
      </c>
      <c r="E2174" s="7" t="s">
        <v>11</v>
      </c>
      <c r="F2174" s="7" t="s">
        <v>16</v>
      </c>
      <c r="G2174" s="7" t="s">
        <v>247</v>
      </c>
      <c r="H2174">
        <v>37</v>
      </c>
    </row>
    <row r="2175" spans="1:8" x14ac:dyDescent="0.3">
      <c r="A2175" s="13" t="s">
        <v>188</v>
      </c>
      <c r="B2175" s="8">
        <v>27707</v>
      </c>
      <c r="C2175">
        <v>1</v>
      </c>
      <c r="D2175" s="22">
        <v>37272</v>
      </c>
      <c r="E2175" s="7" t="s">
        <v>11</v>
      </c>
      <c r="F2175" s="7" t="s">
        <v>12</v>
      </c>
      <c r="G2175" s="7" t="s">
        <v>42</v>
      </c>
      <c r="H2175">
        <v>47</v>
      </c>
    </row>
    <row r="2176" spans="1:8" x14ac:dyDescent="0.3">
      <c r="A2176" s="11" t="s">
        <v>187</v>
      </c>
      <c r="B2176" s="8">
        <v>25506</v>
      </c>
      <c r="C2176">
        <v>0</v>
      </c>
      <c r="D2176" s="22">
        <v>37277</v>
      </c>
      <c r="E2176" s="7" t="s">
        <v>16</v>
      </c>
      <c r="F2176" s="7" t="s">
        <v>12</v>
      </c>
      <c r="G2176" s="7" t="s">
        <v>42</v>
      </c>
      <c r="H2176">
        <v>53</v>
      </c>
    </row>
    <row r="2177" spans="1:8" x14ac:dyDescent="0.3">
      <c r="A2177" s="13" t="s">
        <v>186</v>
      </c>
      <c r="B2177" s="8">
        <v>29070</v>
      </c>
      <c r="C2177">
        <v>2</v>
      </c>
      <c r="D2177" s="22">
        <v>37426</v>
      </c>
      <c r="E2177" s="7" t="s">
        <v>11</v>
      </c>
      <c r="F2177" s="7" t="s">
        <v>16</v>
      </c>
      <c r="G2177" s="7" t="s">
        <v>42</v>
      </c>
      <c r="H2177">
        <v>43</v>
      </c>
    </row>
    <row r="2178" spans="1:8" x14ac:dyDescent="0.3">
      <c r="A2178" s="11" t="s">
        <v>185</v>
      </c>
      <c r="B2178" s="8">
        <v>37526</v>
      </c>
      <c r="C2178">
        <v>3</v>
      </c>
      <c r="D2178" s="22">
        <v>37465</v>
      </c>
      <c r="E2178" s="7" t="s">
        <v>16</v>
      </c>
      <c r="F2178" s="7" t="s">
        <v>11</v>
      </c>
      <c r="G2178" s="7" t="s">
        <v>23</v>
      </c>
      <c r="H2178">
        <v>20</v>
      </c>
    </row>
    <row r="2179" spans="1:8" x14ac:dyDescent="0.3">
      <c r="A2179" s="13" t="s">
        <v>184</v>
      </c>
      <c r="B2179" s="8">
        <v>36811</v>
      </c>
      <c r="C2179">
        <v>2</v>
      </c>
      <c r="D2179" s="22">
        <v>37484</v>
      </c>
      <c r="E2179" s="7" t="s">
        <v>16</v>
      </c>
      <c r="F2179" s="7" t="s">
        <v>16</v>
      </c>
      <c r="G2179" s="7" t="s">
        <v>13</v>
      </c>
      <c r="H2179">
        <v>22</v>
      </c>
    </row>
    <row r="2180" spans="1:8" x14ac:dyDescent="0.3">
      <c r="A2180" s="11" t="s">
        <v>183</v>
      </c>
      <c r="B2180" s="8">
        <v>33193</v>
      </c>
      <c r="C2180">
        <v>1</v>
      </c>
      <c r="D2180" s="22">
        <v>37608</v>
      </c>
      <c r="E2180" s="7" t="s">
        <v>16</v>
      </c>
      <c r="F2180" s="7" t="s">
        <v>11</v>
      </c>
      <c r="G2180" s="7" t="s">
        <v>166</v>
      </c>
      <c r="H2180">
        <v>32</v>
      </c>
    </row>
    <row r="2181" spans="1:8" x14ac:dyDescent="0.3">
      <c r="A2181" s="13" t="s">
        <v>182</v>
      </c>
      <c r="B2181" s="8">
        <v>30122</v>
      </c>
      <c r="C2181">
        <v>3</v>
      </c>
      <c r="D2181" s="22">
        <v>37651</v>
      </c>
      <c r="E2181" s="7" t="s">
        <v>11</v>
      </c>
      <c r="F2181" s="7" t="s">
        <v>11</v>
      </c>
      <c r="G2181" s="7" t="s">
        <v>23</v>
      </c>
      <c r="H2181">
        <v>40</v>
      </c>
    </row>
    <row r="2182" spans="1:8" x14ac:dyDescent="0.3">
      <c r="A2182" s="11" t="s">
        <v>181</v>
      </c>
      <c r="B2182" s="8">
        <v>25869</v>
      </c>
      <c r="C2182">
        <v>0</v>
      </c>
      <c r="D2182" s="22">
        <v>37675</v>
      </c>
      <c r="E2182" s="7" t="s">
        <v>11</v>
      </c>
      <c r="F2182" s="7" t="s">
        <v>12</v>
      </c>
      <c r="G2182" s="7" t="s">
        <v>42</v>
      </c>
      <c r="H2182">
        <v>52</v>
      </c>
    </row>
    <row r="2183" spans="1:8" x14ac:dyDescent="0.3">
      <c r="A2183" s="13" t="s">
        <v>180</v>
      </c>
      <c r="B2183" s="8">
        <v>32426</v>
      </c>
      <c r="C2183">
        <v>1</v>
      </c>
      <c r="D2183" s="22">
        <v>37702</v>
      </c>
      <c r="E2183" s="7" t="s">
        <v>11</v>
      </c>
      <c r="F2183" s="7" t="s">
        <v>12</v>
      </c>
      <c r="G2183" s="7" t="s">
        <v>249</v>
      </c>
      <c r="H2183">
        <v>34</v>
      </c>
    </row>
    <row r="2184" spans="1:8" x14ac:dyDescent="0.3">
      <c r="A2184" s="11" t="s">
        <v>179</v>
      </c>
      <c r="B2184" s="8">
        <v>28021</v>
      </c>
      <c r="C2184">
        <v>2</v>
      </c>
      <c r="D2184" s="22">
        <v>37735</v>
      </c>
      <c r="E2184" s="7" t="s">
        <v>11</v>
      </c>
      <c r="F2184" s="7" t="s">
        <v>11</v>
      </c>
      <c r="G2184" s="7" t="s">
        <v>42</v>
      </c>
      <c r="H2184">
        <v>46</v>
      </c>
    </row>
    <row r="2185" spans="1:8" x14ac:dyDescent="0.3">
      <c r="A2185" s="13" t="s">
        <v>178</v>
      </c>
      <c r="B2185" s="8">
        <v>31639</v>
      </c>
      <c r="C2185">
        <v>0</v>
      </c>
      <c r="D2185" s="22">
        <v>37743</v>
      </c>
      <c r="E2185" s="7" t="s">
        <v>16</v>
      </c>
      <c r="F2185" s="7" t="s">
        <v>16</v>
      </c>
      <c r="G2185" s="7" t="s">
        <v>13</v>
      </c>
      <c r="H2185">
        <v>36</v>
      </c>
    </row>
    <row r="2186" spans="1:8" x14ac:dyDescent="0.3">
      <c r="A2186" s="11" t="s">
        <v>177</v>
      </c>
      <c r="B2186" s="8">
        <v>30523</v>
      </c>
      <c r="C2186">
        <v>3</v>
      </c>
      <c r="D2186" s="22">
        <v>37801</v>
      </c>
      <c r="E2186" s="7" t="s">
        <v>11</v>
      </c>
      <c r="F2186" s="7" t="s">
        <v>11</v>
      </c>
      <c r="G2186" s="7" t="s">
        <v>42</v>
      </c>
      <c r="H2186">
        <v>39</v>
      </c>
    </row>
    <row r="2187" spans="1:8" x14ac:dyDescent="0.3">
      <c r="A2187" s="13" t="s">
        <v>176</v>
      </c>
      <c r="B2187" s="8">
        <v>29107</v>
      </c>
      <c r="C2187">
        <v>0</v>
      </c>
      <c r="D2187" s="22">
        <v>37830</v>
      </c>
      <c r="E2187" s="7" t="s">
        <v>16</v>
      </c>
      <c r="F2187" s="7" t="s">
        <v>11</v>
      </c>
      <c r="G2187" s="7" t="s">
        <v>42</v>
      </c>
      <c r="H2187">
        <v>43</v>
      </c>
    </row>
    <row r="2188" spans="1:8" x14ac:dyDescent="0.3">
      <c r="A2188" s="11" t="s">
        <v>175</v>
      </c>
      <c r="B2188" s="8">
        <v>36005</v>
      </c>
      <c r="C2188">
        <v>0</v>
      </c>
      <c r="D2188" s="22">
        <v>38126</v>
      </c>
      <c r="E2188" s="7" t="s">
        <v>16</v>
      </c>
      <c r="F2188" s="7" t="s">
        <v>12</v>
      </c>
      <c r="G2188" s="7" t="s">
        <v>13</v>
      </c>
      <c r="H2188">
        <v>24</v>
      </c>
    </row>
    <row r="2189" spans="1:8" x14ac:dyDescent="0.3">
      <c r="A2189" s="13" t="s">
        <v>174</v>
      </c>
      <c r="B2189" s="8">
        <v>26622</v>
      </c>
      <c r="C2189">
        <v>0</v>
      </c>
      <c r="D2189" s="22">
        <v>38189</v>
      </c>
      <c r="E2189" s="7" t="s">
        <v>11</v>
      </c>
      <c r="F2189" s="7" t="s">
        <v>11</v>
      </c>
      <c r="G2189" s="7" t="s">
        <v>42</v>
      </c>
      <c r="H2189">
        <v>50</v>
      </c>
    </row>
    <row r="2190" spans="1:8" x14ac:dyDescent="0.3">
      <c r="A2190" s="11" t="s">
        <v>173</v>
      </c>
      <c r="B2190" s="8">
        <v>32759</v>
      </c>
      <c r="C2190">
        <v>3</v>
      </c>
      <c r="D2190" s="22">
        <v>38237</v>
      </c>
      <c r="E2190" s="7" t="s">
        <v>11</v>
      </c>
      <c r="F2190" s="7" t="s">
        <v>12</v>
      </c>
      <c r="G2190" s="7" t="s">
        <v>42</v>
      </c>
      <c r="H2190">
        <v>33</v>
      </c>
    </row>
    <row r="2191" spans="1:8" x14ac:dyDescent="0.3">
      <c r="A2191" s="13" t="s">
        <v>172</v>
      </c>
      <c r="B2191" s="8">
        <v>23544</v>
      </c>
      <c r="C2191">
        <v>0</v>
      </c>
      <c r="D2191" s="22">
        <v>38242</v>
      </c>
      <c r="E2191" s="7" t="s">
        <v>11</v>
      </c>
      <c r="F2191" s="7" t="s">
        <v>12</v>
      </c>
      <c r="G2191" s="7" t="s">
        <v>42</v>
      </c>
      <c r="H2191">
        <v>58</v>
      </c>
    </row>
    <row r="2192" spans="1:8" x14ac:dyDescent="0.3">
      <c r="A2192" s="11" t="s">
        <v>171</v>
      </c>
      <c r="B2192" s="8">
        <v>29449</v>
      </c>
      <c r="C2192">
        <v>1</v>
      </c>
      <c r="D2192" s="22">
        <v>38246</v>
      </c>
      <c r="E2192" s="7" t="s">
        <v>16</v>
      </c>
      <c r="F2192" s="7" t="s">
        <v>11</v>
      </c>
      <c r="G2192" s="7" t="s">
        <v>13</v>
      </c>
      <c r="H2192">
        <v>42</v>
      </c>
    </row>
    <row r="2193" spans="1:8" x14ac:dyDescent="0.3">
      <c r="A2193" s="13" t="s">
        <v>169</v>
      </c>
      <c r="B2193" s="8">
        <v>32811</v>
      </c>
      <c r="C2193">
        <v>1</v>
      </c>
      <c r="D2193" s="22">
        <v>38283</v>
      </c>
      <c r="E2193" s="7" t="s">
        <v>16</v>
      </c>
      <c r="F2193" s="7" t="s">
        <v>11</v>
      </c>
      <c r="G2193" s="7" t="s">
        <v>13</v>
      </c>
      <c r="H2193">
        <v>33</v>
      </c>
    </row>
    <row r="2194" spans="1:8" x14ac:dyDescent="0.3">
      <c r="A2194" s="11" t="s">
        <v>167</v>
      </c>
      <c r="B2194" s="8">
        <v>29384</v>
      </c>
      <c r="C2194">
        <v>2</v>
      </c>
      <c r="D2194" s="22">
        <v>38313</v>
      </c>
      <c r="E2194" s="7" t="s">
        <v>16</v>
      </c>
      <c r="F2194" s="7" t="s">
        <v>12</v>
      </c>
      <c r="G2194" s="7" t="s">
        <v>42</v>
      </c>
      <c r="H2194">
        <v>42</v>
      </c>
    </row>
    <row r="2195" spans="1:8" x14ac:dyDescent="0.3">
      <c r="A2195" s="13" t="s">
        <v>165</v>
      </c>
      <c r="B2195" s="8">
        <v>37516</v>
      </c>
      <c r="C2195">
        <v>2</v>
      </c>
      <c r="D2195" s="22">
        <v>38345</v>
      </c>
      <c r="E2195" s="7" t="s">
        <v>16</v>
      </c>
      <c r="F2195" s="7" t="s">
        <v>12</v>
      </c>
      <c r="G2195" s="7" t="s">
        <v>42</v>
      </c>
      <c r="H2195">
        <v>20</v>
      </c>
    </row>
    <row r="2196" spans="1:8" x14ac:dyDescent="0.3">
      <c r="A2196" s="11" t="s">
        <v>163</v>
      </c>
      <c r="B2196" s="8">
        <v>25802</v>
      </c>
      <c r="C2196">
        <v>0</v>
      </c>
      <c r="D2196" s="22">
        <v>38390</v>
      </c>
      <c r="E2196" s="7" t="s">
        <v>11</v>
      </c>
      <c r="F2196" s="7" t="s">
        <v>12</v>
      </c>
      <c r="G2196" s="7" t="s">
        <v>42</v>
      </c>
      <c r="H2196">
        <v>52</v>
      </c>
    </row>
    <row r="2197" spans="1:8" x14ac:dyDescent="0.3">
      <c r="A2197" s="13" t="s">
        <v>162</v>
      </c>
      <c r="B2197" s="8">
        <v>26290</v>
      </c>
      <c r="C2197">
        <v>0</v>
      </c>
      <c r="D2197" s="22">
        <v>38405</v>
      </c>
      <c r="E2197" s="7" t="s">
        <v>11</v>
      </c>
      <c r="F2197" s="7" t="s">
        <v>16</v>
      </c>
      <c r="G2197" s="7" t="s">
        <v>42</v>
      </c>
      <c r="H2197">
        <v>51</v>
      </c>
    </row>
    <row r="2198" spans="1:8" x14ac:dyDescent="0.3">
      <c r="A2198" s="11" t="s">
        <v>161</v>
      </c>
      <c r="B2198" s="8">
        <v>31584</v>
      </c>
      <c r="C2198">
        <v>2</v>
      </c>
      <c r="D2198" s="22">
        <v>38415</v>
      </c>
      <c r="E2198" s="7" t="s">
        <v>16</v>
      </c>
      <c r="F2198" s="7" t="s">
        <v>11</v>
      </c>
      <c r="G2198" s="7" t="s">
        <v>42</v>
      </c>
      <c r="H2198">
        <v>36</v>
      </c>
    </row>
    <row r="2199" spans="1:8" x14ac:dyDescent="0.3">
      <c r="A2199" s="13" t="s">
        <v>160</v>
      </c>
      <c r="B2199" s="8">
        <v>36476</v>
      </c>
      <c r="C2199">
        <v>2</v>
      </c>
      <c r="D2199" s="22">
        <v>38512</v>
      </c>
      <c r="E2199" s="7" t="s">
        <v>11</v>
      </c>
      <c r="F2199" s="7" t="s">
        <v>11</v>
      </c>
      <c r="G2199" s="7" t="s">
        <v>247</v>
      </c>
      <c r="H2199">
        <v>23</v>
      </c>
    </row>
    <row r="2200" spans="1:8" x14ac:dyDescent="0.3">
      <c r="A2200" s="11" t="s">
        <v>159</v>
      </c>
      <c r="B2200" s="8">
        <v>33067</v>
      </c>
      <c r="C2200">
        <v>3</v>
      </c>
      <c r="D2200" s="22">
        <v>38652</v>
      </c>
      <c r="E2200" s="7" t="s">
        <v>11</v>
      </c>
      <c r="F2200" s="7" t="s">
        <v>11</v>
      </c>
      <c r="G2200" s="7" t="s">
        <v>42</v>
      </c>
      <c r="H2200">
        <v>32</v>
      </c>
    </row>
    <row r="2201" spans="1:8" x14ac:dyDescent="0.3">
      <c r="A2201" s="13" t="s">
        <v>158</v>
      </c>
      <c r="B2201" s="8">
        <v>31613</v>
      </c>
      <c r="C2201">
        <v>1</v>
      </c>
      <c r="D2201" s="22">
        <v>38709</v>
      </c>
      <c r="E2201" s="7" t="s">
        <v>16</v>
      </c>
      <c r="F2201" s="7" t="s">
        <v>12</v>
      </c>
      <c r="G2201" s="7" t="s">
        <v>13</v>
      </c>
      <c r="H2201">
        <v>36</v>
      </c>
    </row>
    <row r="2202" spans="1:8" x14ac:dyDescent="0.3">
      <c r="A2202" s="11" t="s">
        <v>157</v>
      </c>
      <c r="B2202" s="8">
        <v>33564</v>
      </c>
      <c r="C2202">
        <v>2</v>
      </c>
      <c r="D2202" s="22">
        <v>38711</v>
      </c>
      <c r="E2202" s="7" t="s">
        <v>16</v>
      </c>
      <c r="F2202" s="7" t="s">
        <v>12</v>
      </c>
      <c r="G2202" s="7" t="s">
        <v>42</v>
      </c>
      <c r="H2202">
        <v>31</v>
      </c>
    </row>
    <row r="2203" spans="1:8" x14ac:dyDescent="0.3">
      <c r="A2203" s="13" t="s">
        <v>156</v>
      </c>
      <c r="B2203" s="8">
        <v>33544</v>
      </c>
      <c r="C2203">
        <v>2</v>
      </c>
      <c r="D2203" s="22">
        <v>38711</v>
      </c>
      <c r="E2203" s="7" t="s">
        <v>11</v>
      </c>
      <c r="F2203" s="7" t="s">
        <v>11</v>
      </c>
      <c r="G2203" s="7" t="s">
        <v>42</v>
      </c>
      <c r="H2203">
        <v>31</v>
      </c>
    </row>
    <row r="2204" spans="1:8" x14ac:dyDescent="0.3">
      <c r="A2204" s="11" t="s">
        <v>155</v>
      </c>
      <c r="B2204" s="8">
        <v>27926</v>
      </c>
      <c r="C2204">
        <v>2</v>
      </c>
      <c r="D2204" s="22">
        <v>38740</v>
      </c>
      <c r="E2204" s="7" t="s">
        <v>11</v>
      </c>
      <c r="F2204" s="7" t="s">
        <v>11</v>
      </c>
      <c r="G2204" s="7" t="s">
        <v>23</v>
      </c>
      <c r="H2204">
        <v>46</v>
      </c>
    </row>
    <row r="2205" spans="1:8" x14ac:dyDescent="0.3">
      <c r="A2205" s="13" t="s">
        <v>154</v>
      </c>
      <c r="B2205" s="8">
        <v>33550</v>
      </c>
      <c r="C2205">
        <v>3</v>
      </c>
      <c r="D2205" s="22">
        <v>38746</v>
      </c>
      <c r="E2205" s="7" t="s">
        <v>16</v>
      </c>
      <c r="F2205" s="7" t="s">
        <v>11</v>
      </c>
      <c r="G2205" s="7" t="s">
        <v>23</v>
      </c>
      <c r="H2205">
        <v>31</v>
      </c>
    </row>
    <row r="2206" spans="1:8" x14ac:dyDescent="0.3">
      <c r="A2206" s="11" t="s">
        <v>153</v>
      </c>
      <c r="B2206" s="8">
        <v>38326</v>
      </c>
      <c r="C2206">
        <v>0</v>
      </c>
      <c r="D2206" s="22">
        <v>38793</v>
      </c>
      <c r="E2206" s="7" t="s">
        <v>11</v>
      </c>
      <c r="F2206" s="7" t="s">
        <v>11</v>
      </c>
      <c r="G2206" s="7" t="s">
        <v>13</v>
      </c>
      <c r="H2206">
        <v>18</v>
      </c>
    </row>
    <row r="2207" spans="1:8" x14ac:dyDescent="0.3">
      <c r="A2207" s="13" t="s">
        <v>152</v>
      </c>
      <c r="B2207" s="8">
        <v>29192</v>
      </c>
      <c r="C2207">
        <v>2</v>
      </c>
      <c r="D2207" s="22">
        <v>38837</v>
      </c>
      <c r="E2207" s="7" t="s">
        <v>11</v>
      </c>
      <c r="F2207" s="7" t="s">
        <v>16</v>
      </c>
      <c r="G2207" s="7" t="s">
        <v>42</v>
      </c>
      <c r="H2207">
        <v>43</v>
      </c>
    </row>
    <row r="2208" spans="1:8" x14ac:dyDescent="0.3">
      <c r="A2208" s="11" t="s">
        <v>151</v>
      </c>
      <c r="B2208" s="8">
        <v>23534</v>
      </c>
      <c r="C2208">
        <v>0</v>
      </c>
      <c r="D2208" s="22">
        <v>38869</v>
      </c>
      <c r="E2208" s="7" t="s">
        <v>11</v>
      </c>
      <c r="F2208" s="7" t="s">
        <v>11</v>
      </c>
      <c r="G2208" s="7" t="s">
        <v>42</v>
      </c>
      <c r="H2208">
        <v>59</v>
      </c>
    </row>
    <row r="2209" spans="1:8" x14ac:dyDescent="0.3">
      <c r="A2209" s="13" t="s">
        <v>150</v>
      </c>
      <c r="B2209" s="8">
        <v>24683</v>
      </c>
      <c r="C2209">
        <v>0</v>
      </c>
      <c r="D2209" s="22">
        <v>38893</v>
      </c>
      <c r="E2209" s="7" t="s">
        <v>16</v>
      </c>
      <c r="F2209" s="7" t="s">
        <v>11</v>
      </c>
      <c r="G2209" s="7" t="s">
        <v>42</v>
      </c>
      <c r="H2209">
        <v>55</v>
      </c>
    </row>
    <row r="2210" spans="1:8" x14ac:dyDescent="0.3">
      <c r="A2210" s="11" t="s">
        <v>149</v>
      </c>
      <c r="B2210" s="8">
        <v>31944</v>
      </c>
      <c r="C2210">
        <v>3</v>
      </c>
      <c r="D2210" s="22">
        <v>38924</v>
      </c>
      <c r="E2210" s="7" t="s">
        <v>11</v>
      </c>
      <c r="F2210" s="7" t="s">
        <v>11</v>
      </c>
      <c r="G2210" s="7" t="s">
        <v>42</v>
      </c>
      <c r="H2210">
        <v>35</v>
      </c>
    </row>
    <row r="2211" spans="1:8" x14ac:dyDescent="0.3">
      <c r="A2211" s="13" t="s">
        <v>148</v>
      </c>
      <c r="B2211" s="8">
        <v>28109</v>
      </c>
      <c r="C2211">
        <v>2</v>
      </c>
      <c r="D2211" s="22">
        <v>38933</v>
      </c>
      <c r="E2211" s="7" t="s">
        <v>11</v>
      </c>
      <c r="F2211" s="7" t="s">
        <v>12</v>
      </c>
      <c r="G2211" s="7" t="s">
        <v>42</v>
      </c>
      <c r="H2211">
        <v>46</v>
      </c>
    </row>
    <row r="2212" spans="1:8" x14ac:dyDescent="0.3">
      <c r="A2212" s="11" t="s">
        <v>147</v>
      </c>
      <c r="B2212" s="8">
        <v>29488</v>
      </c>
      <c r="C2212">
        <v>2</v>
      </c>
      <c r="D2212" s="22">
        <v>38947</v>
      </c>
      <c r="E2212" s="7" t="s">
        <v>11</v>
      </c>
      <c r="F2212" s="7" t="s">
        <v>12</v>
      </c>
      <c r="G2212" s="7" t="s">
        <v>42</v>
      </c>
      <c r="H2212">
        <v>42</v>
      </c>
    </row>
    <row r="2213" spans="1:8" x14ac:dyDescent="0.3">
      <c r="A2213" s="13" t="s">
        <v>146</v>
      </c>
      <c r="B2213" s="8">
        <v>28775</v>
      </c>
      <c r="C2213">
        <v>2</v>
      </c>
      <c r="D2213" s="22">
        <v>38999</v>
      </c>
      <c r="E2213" s="7" t="s">
        <v>16</v>
      </c>
      <c r="F2213" s="7" t="s">
        <v>16</v>
      </c>
      <c r="G2213" s="7" t="s">
        <v>42</v>
      </c>
      <c r="H2213">
        <v>44</v>
      </c>
    </row>
    <row r="2214" spans="1:8" x14ac:dyDescent="0.3">
      <c r="A2214" s="11" t="s">
        <v>145</v>
      </c>
      <c r="B2214" s="8">
        <v>31310</v>
      </c>
      <c r="C2214">
        <v>1</v>
      </c>
      <c r="D2214" s="22">
        <v>39047</v>
      </c>
      <c r="E2214" s="7" t="s">
        <v>16</v>
      </c>
      <c r="F2214" s="7" t="s">
        <v>12</v>
      </c>
      <c r="G2214" s="7" t="s">
        <v>356</v>
      </c>
      <c r="H2214">
        <v>37</v>
      </c>
    </row>
    <row r="2215" spans="1:8" x14ac:dyDescent="0.3">
      <c r="A2215" s="13" t="s">
        <v>144</v>
      </c>
      <c r="B2215" s="8">
        <v>30167</v>
      </c>
      <c r="C2215">
        <v>1</v>
      </c>
      <c r="D2215" s="22">
        <v>39125</v>
      </c>
      <c r="E2215" s="7" t="s">
        <v>16</v>
      </c>
      <c r="F2215" s="7" t="s">
        <v>16</v>
      </c>
      <c r="G2215" s="7" t="s">
        <v>168</v>
      </c>
      <c r="H2215">
        <v>40</v>
      </c>
    </row>
    <row r="2216" spans="1:8" x14ac:dyDescent="0.3">
      <c r="A2216" s="11" t="s">
        <v>143</v>
      </c>
      <c r="B2216" s="8">
        <v>22834</v>
      </c>
      <c r="C2216">
        <v>0</v>
      </c>
      <c r="D2216" s="22">
        <v>39221</v>
      </c>
      <c r="E2216" s="7" t="s">
        <v>11</v>
      </c>
      <c r="F2216" s="7" t="s">
        <v>16</v>
      </c>
      <c r="G2216" s="7" t="s">
        <v>42</v>
      </c>
      <c r="H2216">
        <v>60</v>
      </c>
    </row>
    <row r="2217" spans="1:8" x14ac:dyDescent="0.3">
      <c r="A2217" s="13" t="s">
        <v>142</v>
      </c>
      <c r="B2217" s="8">
        <v>33938</v>
      </c>
      <c r="C2217">
        <v>2</v>
      </c>
      <c r="D2217" s="22">
        <v>39241</v>
      </c>
      <c r="E2217" s="7" t="s">
        <v>16</v>
      </c>
      <c r="F2217" s="7" t="s">
        <v>12</v>
      </c>
      <c r="G2217" s="7" t="s">
        <v>42</v>
      </c>
      <c r="H2217">
        <v>30</v>
      </c>
    </row>
    <row r="2218" spans="1:8" x14ac:dyDescent="0.3">
      <c r="A2218" s="11" t="s">
        <v>141</v>
      </c>
      <c r="B2218" s="8">
        <v>30179</v>
      </c>
      <c r="C2218">
        <v>3</v>
      </c>
      <c r="D2218" s="22">
        <v>39315</v>
      </c>
      <c r="E2218" s="7" t="s">
        <v>11</v>
      </c>
      <c r="F2218" s="7" t="s">
        <v>12</v>
      </c>
      <c r="G2218" s="7" t="s">
        <v>42</v>
      </c>
      <c r="H2218">
        <v>40</v>
      </c>
    </row>
    <row r="2219" spans="1:8" x14ac:dyDescent="0.3">
      <c r="A2219" s="13" t="s">
        <v>140</v>
      </c>
      <c r="B2219" s="8">
        <v>28707</v>
      </c>
      <c r="C2219">
        <v>2</v>
      </c>
      <c r="D2219" s="22">
        <v>39353</v>
      </c>
      <c r="E2219" s="7" t="s">
        <v>11</v>
      </c>
      <c r="F2219" s="7" t="s">
        <v>12</v>
      </c>
      <c r="G2219" s="7" t="s">
        <v>42</v>
      </c>
      <c r="H2219">
        <v>44</v>
      </c>
    </row>
    <row r="2220" spans="1:8" x14ac:dyDescent="0.3">
      <c r="A2220" s="11" t="s">
        <v>139</v>
      </c>
      <c r="B2220" s="8">
        <v>24282</v>
      </c>
      <c r="C2220">
        <v>0</v>
      </c>
      <c r="D2220" s="22">
        <v>39397</v>
      </c>
      <c r="E2220" s="7" t="s">
        <v>11</v>
      </c>
      <c r="F2220" s="7" t="s">
        <v>11</v>
      </c>
      <c r="G2220" s="7" t="s">
        <v>42</v>
      </c>
      <c r="H2220">
        <v>56</v>
      </c>
    </row>
    <row r="2221" spans="1:8" x14ac:dyDescent="0.3">
      <c r="A2221" s="13" t="s">
        <v>138</v>
      </c>
      <c r="B2221" s="8">
        <v>28683</v>
      </c>
      <c r="C2221">
        <v>1</v>
      </c>
      <c r="D2221" s="22">
        <v>39556</v>
      </c>
      <c r="E2221" s="7" t="s">
        <v>16</v>
      </c>
      <c r="F2221" s="7" t="s">
        <v>11</v>
      </c>
      <c r="G2221" s="7" t="s">
        <v>164</v>
      </c>
      <c r="H2221">
        <v>44</v>
      </c>
    </row>
    <row r="2222" spans="1:8" x14ac:dyDescent="0.3">
      <c r="A2222" s="11" t="s">
        <v>137</v>
      </c>
      <c r="B2222" s="8">
        <v>29772</v>
      </c>
      <c r="C2222">
        <v>3</v>
      </c>
      <c r="D2222" s="22">
        <v>39597</v>
      </c>
      <c r="E2222" s="7" t="s">
        <v>16</v>
      </c>
      <c r="F2222" s="7" t="s">
        <v>11</v>
      </c>
      <c r="G2222" s="7" t="s">
        <v>356</v>
      </c>
      <c r="H2222">
        <v>41</v>
      </c>
    </row>
    <row r="2223" spans="1:8" x14ac:dyDescent="0.3">
      <c r="A2223" s="13" t="s">
        <v>136</v>
      </c>
      <c r="B2223" s="8">
        <v>34918</v>
      </c>
      <c r="C2223">
        <v>0</v>
      </c>
      <c r="D2223" s="22">
        <v>39612</v>
      </c>
      <c r="E2223" s="7" t="s">
        <v>16</v>
      </c>
      <c r="F2223" s="7" t="s">
        <v>12</v>
      </c>
      <c r="G2223" s="7" t="s">
        <v>13</v>
      </c>
      <c r="H2223">
        <v>27</v>
      </c>
    </row>
    <row r="2224" spans="1:8" x14ac:dyDescent="0.3">
      <c r="A2224" s="11" t="s">
        <v>135</v>
      </c>
      <c r="B2224" s="8">
        <v>28476</v>
      </c>
      <c r="C2224">
        <v>2</v>
      </c>
      <c r="D2224" s="22">
        <v>39670</v>
      </c>
      <c r="E2224" s="7" t="s">
        <v>11</v>
      </c>
      <c r="F2224" s="7" t="s">
        <v>16</v>
      </c>
      <c r="G2224" s="7" t="s">
        <v>23</v>
      </c>
      <c r="H2224">
        <v>45</v>
      </c>
    </row>
    <row r="2225" spans="1:8" x14ac:dyDescent="0.3">
      <c r="A2225" s="13" t="s">
        <v>134</v>
      </c>
      <c r="B2225" s="8">
        <v>25110</v>
      </c>
      <c r="C2225">
        <v>0</v>
      </c>
      <c r="D2225" s="22">
        <v>39722</v>
      </c>
      <c r="E2225" s="7" t="s">
        <v>11</v>
      </c>
      <c r="F2225" s="7" t="s">
        <v>11</v>
      </c>
      <c r="G2225" s="7" t="s">
        <v>42</v>
      </c>
      <c r="H2225">
        <v>54</v>
      </c>
    </row>
    <row r="2226" spans="1:8" x14ac:dyDescent="0.3">
      <c r="A2226" s="11" t="s">
        <v>133</v>
      </c>
      <c r="B2226" s="8">
        <v>37818</v>
      </c>
      <c r="C2226">
        <v>0</v>
      </c>
      <c r="D2226" s="22">
        <v>39723</v>
      </c>
      <c r="E2226" s="7" t="s">
        <v>16</v>
      </c>
      <c r="F2226" s="7" t="s">
        <v>16</v>
      </c>
      <c r="G2226" s="7" t="s">
        <v>13</v>
      </c>
      <c r="H2226">
        <v>19</v>
      </c>
    </row>
    <row r="2227" spans="1:8" x14ac:dyDescent="0.3">
      <c r="A2227" s="13" t="s">
        <v>132</v>
      </c>
      <c r="B2227" s="8">
        <v>28349</v>
      </c>
      <c r="C2227">
        <v>1</v>
      </c>
      <c r="D2227" s="22">
        <v>39726</v>
      </c>
      <c r="E2227" s="7" t="s">
        <v>11</v>
      </c>
      <c r="F2227" s="7" t="s">
        <v>16</v>
      </c>
      <c r="G2227" s="7" t="s">
        <v>23</v>
      </c>
      <c r="H2227">
        <v>45</v>
      </c>
    </row>
    <row r="2228" spans="1:8" x14ac:dyDescent="0.3">
      <c r="A2228" s="11" t="s">
        <v>131</v>
      </c>
      <c r="B2228" s="8">
        <v>27015</v>
      </c>
      <c r="C2228">
        <v>0</v>
      </c>
      <c r="D2228" s="22">
        <v>39728</v>
      </c>
      <c r="E2228" s="7" t="s">
        <v>16</v>
      </c>
      <c r="F2228" s="7" t="s">
        <v>11</v>
      </c>
      <c r="G2228" s="7" t="s">
        <v>42</v>
      </c>
      <c r="H2228">
        <v>49</v>
      </c>
    </row>
    <row r="2229" spans="1:8" x14ac:dyDescent="0.3">
      <c r="A2229" s="13" t="s">
        <v>130</v>
      </c>
      <c r="B2229" s="8">
        <v>31982</v>
      </c>
      <c r="C2229">
        <v>1</v>
      </c>
      <c r="D2229" s="22">
        <v>39774</v>
      </c>
      <c r="E2229" s="7" t="s">
        <v>16</v>
      </c>
      <c r="F2229" s="7" t="s">
        <v>16</v>
      </c>
      <c r="G2229" s="7" t="s">
        <v>276</v>
      </c>
      <c r="H2229">
        <v>35</v>
      </c>
    </row>
    <row r="2230" spans="1:8" x14ac:dyDescent="0.3">
      <c r="A2230" s="11" t="s">
        <v>129</v>
      </c>
      <c r="B2230" s="8">
        <v>31245</v>
      </c>
      <c r="C2230">
        <v>2</v>
      </c>
      <c r="D2230" s="22">
        <v>39837</v>
      </c>
      <c r="E2230" s="7" t="s">
        <v>11</v>
      </c>
      <c r="F2230" s="7" t="s">
        <v>16</v>
      </c>
      <c r="G2230" s="7" t="s">
        <v>42</v>
      </c>
      <c r="H2230">
        <v>37</v>
      </c>
    </row>
    <row r="2231" spans="1:8" x14ac:dyDescent="0.3">
      <c r="A2231" s="13" t="s">
        <v>128</v>
      </c>
      <c r="B2231" s="8">
        <v>30468</v>
      </c>
      <c r="C2231">
        <v>3</v>
      </c>
      <c r="D2231" s="22">
        <v>39866</v>
      </c>
      <c r="E2231" s="7" t="s">
        <v>11</v>
      </c>
      <c r="F2231" s="7" t="s">
        <v>11</v>
      </c>
      <c r="G2231" s="7" t="s">
        <v>42</v>
      </c>
      <c r="H2231">
        <v>40</v>
      </c>
    </row>
    <row r="2232" spans="1:8" x14ac:dyDescent="0.3">
      <c r="A2232" s="11" t="s">
        <v>127</v>
      </c>
      <c r="B2232" s="8">
        <v>31281</v>
      </c>
      <c r="C2232">
        <v>1</v>
      </c>
      <c r="D2232" s="22">
        <v>39872</v>
      </c>
      <c r="E2232" s="7" t="s">
        <v>16</v>
      </c>
      <c r="F2232" s="7" t="s">
        <v>11</v>
      </c>
      <c r="G2232" s="7" t="s">
        <v>13</v>
      </c>
      <c r="H2232">
        <v>37</v>
      </c>
    </row>
    <row r="2233" spans="1:8" x14ac:dyDescent="0.3">
      <c r="A2233" s="13" t="s">
        <v>126</v>
      </c>
      <c r="B2233" s="8">
        <v>27730</v>
      </c>
      <c r="C2233">
        <v>1</v>
      </c>
      <c r="D2233" s="22">
        <v>39963</v>
      </c>
      <c r="E2233" s="7" t="s">
        <v>11</v>
      </c>
      <c r="F2233" s="7" t="s">
        <v>11</v>
      </c>
      <c r="G2233" s="7" t="s">
        <v>42</v>
      </c>
      <c r="H2233">
        <v>47</v>
      </c>
    </row>
    <row r="2234" spans="1:8" x14ac:dyDescent="0.3">
      <c r="A2234" s="11" t="s">
        <v>125</v>
      </c>
      <c r="B2234" s="8">
        <v>31997</v>
      </c>
      <c r="C2234">
        <v>3</v>
      </c>
      <c r="D2234" s="22">
        <v>39983</v>
      </c>
      <c r="E2234" s="7" t="s">
        <v>11</v>
      </c>
      <c r="F2234" s="7" t="s">
        <v>12</v>
      </c>
      <c r="G2234" s="7" t="s">
        <v>23</v>
      </c>
      <c r="H2234">
        <v>35</v>
      </c>
    </row>
    <row r="2235" spans="1:8" x14ac:dyDescent="0.3">
      <c r="A2235" s="13" t="s">
        <v>124</v>
      </c>
      <c r="B2235" s="8">
        <v>30310</v>
      </c>
      <c r="C2235">
        <v>2</v>
      </c>
      <c r="D2235" s="22">
        <v>40003</v>
      </c>
      <c r="E2235" s="7" t="s">
        <v>16</v>
      </c>
      <c r="F2235" s="7" t="s">
        <v>16</v>
      </c>
      <c r="G2235" s="7" t="s">
        <v>23</v>
      </c>
      <c r="H2235">
        <v>40</v>
      </c>
    </row>
    <row r="2236" spans="1:8" x14ac:dyDescent="0.3">
      <c r="A2236" s="11" t="s">
        <v>123</v>
      </c>
      <c r="B2236" s="8">
        <v>28844</v>
      </c>
      <c r="C2236">
        <v>2</v>
      </c>
      <c r="D2236" s="22">
        <v>40055</v>
      </c>
      <c r="E2236" s="7" t="s">
        <v>16</v>
      </c>
      <c r="F2236" s="7" t="s">
        <v>12</v>
      </c>
      <c r="G2236" s="7" t="s">
        <v>42</v>
      </c>
      <c r="H2236">
        <v>44</v>
      </c>
    </row>
    <row r="2237" spans="1:8" x14ac:dyDescent="0.3">
      <c r="A2237" s="13" t="s">
        <v>122</v>
      </c>
      <c r="B2237" s="8">
        <v>24331</v>
      </c>
      <c r="C2237">
        <v>0</v>
      </c>
      <c r="D2237" s="22">
        <v>40069</v>
      </c>
      <c r="E2237" s="7" t="s">
        <v>16</v>
      </c>
      <c r="F2237" s="7" t="s">
        <v>12</v>
      </c>
      <c r="G2237" s="7" t="s">
        <v>42</v>
      </c>
      <c r="H2237">
        <v>56</v>
      </c>
    </row>
    <row r="2238" spans="1:8" x14ac:dyDescent="0.3">
      <c r="A2238" s="11" t="s">
        <v>121</v>
      </c>
      <c r="B2238" s="8">
        <v>30603</v>
      </c>
      <c r="C2238">
        <v>2</v>
      </c>
      <c r="D2238" s="22">
        <v>40104</v>
      </c>
      <c r="E2238" s="7" t="s">
        <v>16</v>
      </c>
      <c r="F2238" s="7" t="s">
        <v>11</v>
      </c>
      <c r="G2238" s="7" t="s">
        <v>42</v>
      </c>
      <c r="H2238">
        <v>39</v>
      </c>
    </row>
    <row r="2239" spans="1:8" x14ac:dyDescent="0.3">
      <c r="A2239" s="13" t="s">
        <v>120</v>
      </c>
      <c r="B2239" s="8">
        <v>31341</v>
      </c>
      <c r="C2239">
        <v>4</v>
      </c>
      <c r="D2239" s="22">
        <v>40182</v>
      </c>
      <c r="E2239" s="7" t="s">
        <v>16</v>
      </c>
      <c r="F2239" s="7" t="s">
        <v>11</v>
      </c>
      <c r="G2239" s="7" t="s">
        <v>42</v>
      </c>
      <c r="H2239">
        <v>37</v>
      </c>
    </row>
    <row r="2240" spans="1:8" x14ac:dyDescent="0.3">
      <c r="A2240" s="11" t="s">
        <v>119</v>
      </c>
      <c r="B2240" s="8">
        <v>29085</v>
      </c>
      <c r="C2240">
        <v>2</v>
      </c>
      <c r="D2240" s="22">
        <v>40205</v>
      </c>
      <c r="E2240" s="7" t="s">
        <v>16</v>
      </c>
      <c r="F2240" s="7" t="s">
        <v>12</v>
      </c>
      <c r="G2240" s="7" t="s">
        <v>23</v>
      </c>
      <c r="H2240">
        <v>43</v>
      </c>
    </row>
    <row r="2241" spans="1:8" x14ac:dyDescent="0.3">
      <c r="A2241" s="13" t="s">
        <v>118</v>
      </c>
      <c r="B2241" s="8">
        <v>29795</v>
      </c>
      <c r="C2241">
        <v>1</v>
      </c>
      <c r="D2241" s="22">
        <v>40209</v>
      </c>
      <c r="E2241" s="7" t="s">
        <v>16</v>
      </c>
      <c r="F2241" s="7" t="s">
        <v>11</v>
      </c>
      <c r="G2241" s="7" t="s">
        <v>42</v>
      </c>
      <c r="H2241">
        <v>41</v>
      </c>
    </row>
    <row r="2242" spans="1:8" x14ac:dyDescent="0.3">
      <c r="A2242" s="11" t="s">
        <v>117</v>
      </c>
      <c r="B2242" s="8">
        <v>29863</v>
      </c>
      <c r="C2242">
        <v>1</v>
      </c>
      <c r="D2242" s="22">
        <v>40274</v>
      </c>
      <c r="E2242" s="7" t="s">
        <v>16</v>
      </c>
      <c r="F2242" s="7" t="s">
        <v>12</v>
      </c>
      <c r="G2242" s="7" t="s">
        <v>13</v>
      </c>
      <c r="H2242">
        <v>41</v>
      </c>
    </row>
    <row r="2243" spans="1:8" x14ac:dyDescent="0.3">
      <c r="A2243" s="13" t="s">
        <v>116</v>
      </c>
      <c r="B2243" s="8">
        <v>28303</v>
      </c>
      <c r="C2243">
        <v>2</v>
      </c>
      <c r="D2243" s="22">
        <v>40284</v>
      </c>
      <c r="E2243" s="7" t="s">
        <v>16</v>
      </c>
      <c r="F2243" s="7" t="s">
        <v>12</v>
      </c>
      <c r="G2243" s="7" t="s">
        <v>23</v>
      </c>
      <c r="H2243">
        <v>45</v>
      </c>
    </row>
    <row r="2244" spans="1:8" x14ac:dyDescent="0.3">
      <c r="A2244" s="11" t="s">
        <v>115</v>
      </c>
      <c r="B2244" s="8">
        <v>22893</v>
      </c>
      <c r="C2244">
        <v>0</v>
      </c>
      <c r="D2244" s="22">
        <v>40310</v>
      </c>
      <c r="E2244" s="7" t="s">
        <v>16</v>
      </c>
      <c r="F2244" s="7" t="s">
        <v>12</v>
      </c>
      <c r="G2244" s="7" t="s">
        <v>42</v>
      </c>
      <c r="H2244">
        <v>60</v>
      </c>
    </row>
    <row r="2245" spans="1:8" x14ac:dyDescent="0.3">
      <c r="A2245" s="13" t="s">
        <v>114</v>
      </c>
      <c r="B2245" s="8">
        <v>24331</v>
      </c>
      <c r="C2245">
        <v>0</v>
      </c>
      <c r="D2245" s="22">
        <v>40374</v>
      </c>
      <c r="E2245" s="7" t="s">
        <v>16</v>
      </c>
      <c r="F2245" s="7" t="s">
        <v>12</v>
      </c>
      <c r="G2245" s="7" t="s">
        <v>42</v>
      </c>
      <c r="H2245">
        <v>56</v>
      </c>
    </row>
    <row r="2246" spans="1:8" x14ac:dyDescent="0.3">
      <c r="A2246" s="11" t="s">
        <v>113</v>
      </c>
      <c r="B2246" s="8">
        <v>31354</v>
      </c>
      <c r="C2246">
        <v>0</v>
      </c>
      <c r="D2246" s="22">
        <v>40419</v>
      </c>
      <c r="E2246" s="7" t="s">
        <v>16</v>
      </c>
      <c r="F2246" s="7" t="s">
        <v>11</v>
      </c>
      <c r="G2246" s="7" t="s">
        <v>13</v>
      </c>
      <c r="H2246">
        <v>37</v>
      </c>
    </row>
    <row r="2247" spans="1:8" x14ac:dyDescent="0.3">
      <c r="A2247" s="13" t="s">
        <v>112</v>
      </c>
      <c r="B2247" s="8">
        <v>27585</v>
      </c>
      <c r="C2247">
        <v>1</v>
      </c>
      <c r="D2247" s="22">
        <v>40591</v>
      </c>
      <c r="E2247" s="7" t="s">
        <v>16</v>
      </c>
      <c r="F2247" s="7" t="s">
        <v>12</v>
      </c>
      <c r="G2247" s="7" t="s">
        <v>23</v>
      </c>
      <c r="H2247">
        <v>47</v>
      </c>
    </row>
    <row r="2248" spans="1:8" x14ac:dyDescent="0.3">
      <c r="A2248" s="11" t="s">
        <v>111</v>
      </c>
      <c r="B2248" s="8">
        <v>25836</v>
      </c>
      <c r="C2248">
        <v>0</v>
      </c>
      <c r="D2248" s="22">
        <v>40693</v>
      </c>
      <c r="E2248" s="7" t="s">
        <v>16</v>
      </c>
      <c r="F2248" s="7" t="s">
        <v>16</v>
      </c>
      <c r="G2248" s="7" t="s">
        <v>42</v>
      </c>
      <c r="H2248">
        <v>52</v>
      </c>
    </row>
    <row r="2249" spans="1:8" x14ac:dyDescent="0.3">
      <c r="A2249" s="13" t="s">
        <v>110</v>
      </c>
      <c r="B2249" s="8">
        <v>28120</v>
      </c>
      <c r="C2249">
        <v>3</v>
      </c>
      <c r="D2249" s="22">
        <v>40721</v>
      </c>
      <c r="E2249" s="7" t="s">
        <v>16</v>
      </c>
      <c r="F2249" s="7" t="s">
        <v>12</v>
      </c>
      <c r="G2249" s="7" t="s">
        <v>23</v>
      </c>
      <c r="H2249">
        <v>46</v>
      </c>
    </row>
    <row r="2250" spans="1:8" x14ac:dyDescent="0.3">
      <c r="A2250" s="11" t="s">
        <v>109</v>
      </c>
      <c r="B2250" s="8">
        <v>26460</v>
      </c>
      <c r="C2250">
        <v>0</v>
      </c>
      <c r="D2250" s="22">
        <v>40818</v>
      </c>
      <c r="E2250" s="7" t="s">
        <v>16</v>
      </c>
      <c r="F2250" s="7" t="s">
        <v>12</v>
      </c>
      <c r="G2250" s="7" t="s">
        <v>42</v>
      </c>
      <c r="H2250">
        <v>50</v>
      </c>
    </row>
    <row r="2251" spans="1:8" x14ac:dyDescent="0.3">
      <c r="A2251" s="13" t="s">
        <v>108</v>
      </c>
      <c r="B2251" s="8">
        <v>36343</v>
      </c>
      <c r="C2251">
        <v>1</v>
      </c>
      <c r="D2251" s="22">
        <v>40904</v>
      </c>
      <c r="E2251" s="7" t="s">
        <v>16</v>
      </c>
      <c r="F2251" s="7" t="s">
        <v>16</v>
      </c>
      <c r="G2251" s="7" t="s">
        <v>247</v>
      </c>
      <c r="H2251">
        <v>23</v>
      </c>
    </row>
    <row r="2252" spans="1:8" x14ac:dyDescent="0.3">
      <c r="A2252" s="11" t="s">
        <v>107</v>
      </c>
      <c r="B2252" s="8">
        <v>33820</v>
      </c>
      <c r="C2252">
        <v>3</v>
      </c>
      <c r="D2252" s="22">
        <v>40932</v>
      </c>
      <c r="E2252" s="7" t="s">
        <v>16</v>
      </c>
      <c r="F2252" s="7" t="s">
        <v>11</v>
      </c>
      <c r="G2252" s="7" t="s">
        <v>13</v>
      </c>
      <c r="H2252">
        <v>30</v>
      </c>
    </row>
    <row r="2253" spans="1:8" x14ac:dyDescent="0.3">
      <c r="A2253" s="13" t="s">
        <v>106</v>
      </c>
      <c r="B2253" s="8">
        <v>29114</v>
      </c>
      <c r="C2253">
        <v>3</v>
      </c>
      <c r="D2253" s="22">
        <v>40941</v>
      </c>
      <c r="E2253" s="7" t="s">
        <v>16</v>
      </c>
      <c r="F2253" s="7" t="s">
        <v>11</v>
      </c>
      <c r="G2253" s="7" t="s">
        <v>13</v>
      </c>
      <c r="H2253">
        <v>43</v>
      </c>
    </row>
    <row r="2254" spans="1:8" x14ac:dyDescent="0.3">
      <c r="A2254" s="11" t="s">
        <v>105</v>
      </c>
      <c r="B2254" s="8">
        <v>30567</v>
      </c>
      <c r="C2254">
        <v>3</v>
      </c>
      <c r="D2254" s="22">
        <v>40961</v>
      </c>
      <c r="E2254" s="7" t="s">
        <v>16</v>
      </c>
      <c r="F2254" s="7" t="s">
        <v>11</v>
      </c>
      <c r="G2254" s="7" t="s">
        <v>42</v>
      </c>
      <c r="H2254">
        <v>39</v>
      </c>
    </row>
    <row r="2255" spans="1:8" x14ac:dyDescent="0.3">
      <c r="A2255" s="13" t="s">
        <v>104</v>
      </c>
      <c r="B2255" s="8">
        <v>27185</v>
      </c>
      <c r="C2255">
        <v>0</v>
      </c>
      <c r="D2255" s="22">
        <v>40974</v>
      </c>
      <c r="E2255" s="7" t="s">
        <v>16</v>
      </c>
      <c r="F2255" s="7" t="s">
        <v>11</v>
      </c>
      <c r="G2255" s="7" t="s">
        <v>13</v>
      </c>
      <c r="H2255">
        <v>49</v>
      </c>
    </row>
    <row r="2256" spans="1:8" x14ac:dyDescent="0.3">
      <c r="A2256" s="11" t="s">
        <v>103</v>
      </c>
      <c r="B2256" s="8">
        <v>29139</v>
      </c>
      <c r="C2256">
        <v>1</v>
      </c>
      <c r="D2256" s="22">
        <v>41034</v>
      </c>
      <c r="E2256" s="7" t="s">
        <v>16</v>
      </c>
      <c r="F2256" s="7" t="s">
        <v>12</v>
      </c>
      <c r="G2256" s="7" t="s">
        <v>356</v>
      </c>
      <c r="H2256">
        <v>43</v>
      </c>
    </row>
    <row r="2257" spans="1:8" x14ac:dyDescent="0.3">
      <c r="A2257" s="13" t="s">
        <v>102</v>
      </c>
      <c r="B2257" s="8">
        <v>26523</v>
      </c>
      <c r="C2257">
        <v>0</v>
      </c>
      <c r="D2257" s="22">
        <v>41055</v>
      </c>
      <c r="E2257" s="7" t="s">
        <v>16</v>
      </c>
      <c r="F2257" s="7" t="s">
        <v>11</v>
      </c>
      <c r="G2257" s="7" t="s">
        <v>42</v>
      </c>
      <c r="H2257">
        <v>50</v>
      </c>
    </row>
    <row r="2258" spans="1:8" x14ac:dyDescent="0.3">
      <c r="A2258" s="11" t="s">
        <v>101</v>
      </c>
      <c r="B2258" s="8">
        <v>26548</v>
      </c>
      <c r="C2258">
        <v>0</v>
      </c>
      <c r="D2258" s="22">
        <v>41097</v>
      </c>
      <c r="E2258" s="7" t="s">
        <v>16</v>
      </c>
      <c r="F2258" s="7" t="s">
        <v>12</v>
      </c>
      <c r="G2258" s="7" t="s">
        <v>168</v>
      </c>
      <c r="H2258">
        <v>50</v>
      </c>
    </row>
    <row r="2259" spans="1:8" x14ac:dyDescent="0.3">
      <c r="A2259" s="13" t="s">
        <v>100</v>
      </c>
      <c r="B2259" s="8">
        <v>25423</v>
      </c>
      <c r="C2259">
        <v>0</v>
      </c>
      <c r="D2259" s="22">
        <v>41192</v>
      </c>
      <c r="E2259" s="7" t="s">
        <v>16</v>
      </c>
      <c r="F2259" s="7" t="s">
        <v>11</v>
      </c>
      <c r="G2259" s="7" t="s">
        <v>42</v>
      </c>
      <c r="H2259">
        <v>53</v>
      </c>
    </row>
    <row r="2260" spans="1:8" x14ac:dyDescent="0.3">
      <c r="A2260" s="11" t="s">
        <v>99</v>
      </c>
      <c r="B2260" s="8">
        <v>23534</v>
      </c>
      <c r="C2260">
        <v>0</v>
      </c>
      <c r="D2260" s="22">
        <v>41250</v>
      </c>
      <c r="E2260" s="7" t="s">
        <v>16</v>
      </c>
      <c r="F2260" s="7" t="s">
        <v>12</v>
      </c>
      <c r="G2260" s="7" t="s">
        <v>42</v>
      </c>
      <c r="H2260">
        <v>59</v>
      </c>
    </row>
    <row r="2261" spans="1:8" x14ac:dyDescent="0.3">
      <c r="A2261" s="13" t="s">
        <v>98</v>
      </c>
      <c r="B2261" s="8">
        <v>28364</v>
      </c>
      <c r="C2261">
        <v>2</v>
      </c>
      <c r="D2261" s="22">
        <v>41272</v>
      </c>
      <c r="E2261" s="7" t="s">
        <v>16</v>
      </c>
      <c r="F2261" s="7" t="s">
        <v>11</v>
      </c>
      <c r="G2261" s="7" t="s">
        <v>42</v>
      </c>
      <c r="H2261">
        <v>45</v>
      </c>
    </row>
    <row r="2262" spans="1:8" x14ac:dyDescent="0.3">
      <c r="A2262" s="11" t="s">
        <v>97</v>
      </c>
      <c r="B2262" s="8">
        <v>23657</v>
      </c>
      <c r="C2262">
        <v>0</v>
      </c>
      <c r="D2262" s="22">
        <v>41332</v>
      </c>
      <c r="E2262" s="7" t="s">
        <v>16</v>
      </c>
      <c r="F2262" s="7" t="s">
        <v>11</v>
      </c>
      <c r="G2262" s="7" t="s">
        <v>42</v>
      </c>
      <c r="H2262">
        <v>58</v>
      </c>
    </row>
    <row r="2263" spans="1:8" x14ac:dyDescent="0.3">
      <c r="A2263" s="13" t="s">
        <v>96</v>
      </c>
      <c r="B2263" s="8">
        <v>26222</v>
      </c>
      <c r="C2263">
        <v>0</v>
      </c>
      <c r="D2263" s="22">
        <v>41352</v>
      </c>
      <c r="E2263" s="7" t="s">
        <v>16</v>
      </c>
      <c r="F2263" s="7" t="s">
        <v>11</v>
      </c>
      <c r="G2263" s="7" t="s">
        <v>42</v>
      </c>
      <c r="H2263">
        <v>51</v>
      </c>
    </row>
    <row r="2264" spans="1:8" x14ac:dyDescent="0.3">
      <c r="A2264" s="11" t="s">
        <v>95</v>
      </c>
      <c r="B2264" s="8">
        <v>24828</v>
      </c>
      <c r="C2264">
        <v>0</v>
      </c>
      <c r="D2264" s="22">
        <v>41505</v>
      </c>
      <c r="E2264" s="7" t="s">
        <v>16</v>
      </c>
      <c r="F2264" s="7" t="s">
        <v>11</v>
      </c>
      <c r="G2264" s="7" t="s">
        <v>42</v>
      </c>
      <c r="H2264">
        <v>55</v>
      </c>
    </row>
    <row r="2265" spans="1:8" x14ac:dyDescent="0.3">
      <c r="A2265" s="13" t="s">
        <v>94</v>
      </c>
      <c r="B2265" s="8">
        <v>27357</v>
      </c>
      <c r="C2265">
        <v>0</v>
      </c>
      <c r="D2265" s="22">
        <v>41636</v>
      </c>
      <c r="E2265" s="7" t="s">
        <v>16</v>
      </c>
      <c r="F2265" s="7" t="s">
        <v>16</v>
      </c>
      <c r="G2265" s="7" t="s">
        <v>42</v>
      </c>
      <c r="H2265">
        <v>48</v>
      </c>
    </row>
    <row r="2266" spans="1:8" x14ac:dyDescent="0.3">
      <c r="A2266" s="11" t="s">
        <v>93</v>
      </c>
      <c r="B2266" s="8">
        <v>28062</v>
      </c>
      <c r="C2266">
        <v>1</v>
      </c>
      <c r="D2266" s="22">
        <v>41662</v>
      </c>
      <c r="E2266" s="7" t="s">
        <v>16</v>
      </c>
      <c r="F2266" s="7" t="s">
        <v>12</v>
      </c>
      <c r="G2266" s="7" t="s">
        <v>42</v>
      </c>
      <c r="H2266">
        <v>46</v>
      </c>
    </row>
    <row r="2267" spans="1:8" x14ac:dyDescent="0.3">
      <c r="A2267" s="13" t="s">
        <v>92</v>
      </c>
      <c r="B2267" s="8">
        <v>27712</v>
      </c>
      <c r="C2267">
        <v>0</v>
      </c>
      <c r="D2267" s="22">
        <v>41676</v>
      </c>
      <c r="E2267" s="7" t="s">
        <v>16</v>
      </c>
      <c r="F2267" s="7" t="s">
        <v>11</v>
      </c>
      <c r="G2267" s="7" t="s">
        <v>13</v>
      </c>
      <c r="H2267">
        <v>47</v>
      </c>
    </row>
    <row r="2268" spans="1:8" x14ac:dyDescent="0.3">
      <c r="A2268" s="11" t="s">
        <v>91</v>
      </c>
      <c r="B2268" s="8">
        <v>27666</v>
      </c>
      <c r="C2268">
        <v>1</v>
      </c>
      <c r="D2268" s="22">
        <v>41682</v>
      </c>
      <c r="E2268" s="7" t="s">
        <v>16</v>
      </c>
      <c r="F2268" s="7" t="s">
        <v>16</v>
      </c>
      <c r="G2268" s="7" t="s">
        <v>42</v>
      </c>
      <c r="H2268">
        <v>47</v>
      </c>
    </row>
    <row r="2269" spans="1:8" x14ac:dyDescent="0.3">
      <c r="A2269" s="13" t="s">
        <v>90</v>
      </c>
      <c r="B2269" s="8">
        <v>22911</v>
      </c>
      <c r="C2269">
        <v>0</v>
      </c>
      <c r="D2269" s="22">
        <v>41795</v>
      </c>
      <c r="E2269" s="7" t="s">
        <v>16</v>
      </c>
      <c r="F2269" s="7" t="s">
        <v>12</v>
      </c>
      <c r="G2269" s="7" t="s">
        <v>42</v>
      </c>
      <c r="H2269">
        <v>60</v>
      </c>
    </row>
    <row r="2270" spans="1:8" x14ac:dyDescent="0.3">
      <c r="A2270" s="11" t="s">
        <v>89</v>
      </c>
      <c r="B2270" s="8">
        <v>24371</v>
      </c>
      <c r="C2270">
        <v>0</v>
      </c>
      <c r="D2270" s="22">
        <v>41887</v>
      </c>
      <c r="E2270" s="7" t="s">
        <v>16</v>
      </c>
      <c r="F2270" s="7" t="s">
        <v>12</v>
      </c>
      <c r="G2270" s="7" t="s">
        <v>42</v>
      </c>
      <c r="H2270">
        <v>56</v>
      </c>
    </row>
    <row r="2271" spans="1:8" x14ac:dyDescent="0.3">
      <c r="A2271" s="13" t="s">
        <v>88</v>
      </c>
      <c r="B2271" s="8">
        <v>26458</v>
      </c>
      <c r="C2271">
        <v>1</v>
      </c>
      <c r="D2271" s="22">
        <v>41919</v>
      </c>
      <c r="E2271" s="7" t="s">
        <v>16</v>
      </c>
      <c r="F2271" s="7" t="s">
        <v>16</v>
      </c>
      <c r="G2271" s="7" t="s">
        <v>168</v>
      </c>
      <c r="H2271">
        <v>51</v>
      </c>
    </row>
    <row r="2272" spans="1:8" x14ac:dyDescent="0.3">
      <c r="A2272" s="11" t="s">
        <v>87</v>
      </c>
      <c r="B2272" s="8">
        <v>30996</v>
      </c>
      <c r="C2272">
        <v>3</v>
      </c>
      <c r="D2272" s="22">
        <v>41949</v>
      </c>
      <c r="E2272" s="7" t="s">
        <v>16</v>
      </c>
      <c r="F2272" s="7" t="s">
        <v>16</v>
      </c>
      <c r="G2272" s="7" t="s">
        <v>13</v>
      </c>
      <c r="H2272">
        <v>38</v>
      </c>
    </row>
    <row r="2273" spans="1:8" x14ac:dyDescent="0.3">
      <c r="A2273" s="13" t="s">
        <v>86</v>
      </c>
      <c r="B2273" s="8">
        <v>25191</v>
      </c>
      <c r="C2273">
        <v>1</v>
      </c>
      <c r="D2273" s="22">
        <v>42000</v>
      </c>
      <c r="E2273" s="7" t="s">
        <v>16</v>
      </c>
      <c r="F2273" s="7" t="s">
        <v>12</v>
      </c>
      <c r="G2273" s="7" t="s">
        <v>13</v>
      </c>
      <c r="H2273">
        <v>54</v>
      </c>
    </row>
    <row r="2274" spans="1:8" x14ac:dyDescent="0.3">
      <c r="A2274" s="11" t="s">
        <v>85</v>
      </c>
      <c r="B2274" s="8">
        <v>28092</v>
      </c>
      <c r="C2274">
        <v>0</v>
      </c>
      <c r="D2274" s="22">
        <v>42112</v>
      </c>
      <c r="E2274" s="7" t="s">
        <v>16</v>
      </c>
      <c r="F2274" s="7" t="s">
        <v>16</v>
      </c>
      <c r="G2274" s="7" t="s">
        <v>247</v>
      </c>
      <c r="H2274">
        <v>46</v>
      </c>
    </row>
    <row r="2275" spans="1:8" x14ac:dyDescent="0.3">
      <c r="A2275" s="13" t="s">
        <v>84</v>
      </c>
      <c r="B2275" s="8">
        <v>35773</v>
      </c>
      <c r="C2275">
        <v>2</v>
      </c>
      <c r="D2275" s="22">
        <v>42112</v>
      </c>
      <c r="E2275" s="7" t="s">
        <v>16</v>
      </c>
      <c r="F2275" s="7" t="s">
        <v>12</v>
      </c>
      <c r="G2275" s="7" t="s">
        <v>13</v>
      </c>
      <c r="H2275">
        <v>25</v>
      </c>
    </row>
    <row r="2276" spans="1:8" x14ac:dyDescent="0.3">
      <c r="A2276" s="11" t="s">
        <v>83</v>
      </c>
      <c r="B2276" s="8">
        <v>29039</v>
      </c>
      <c r="C2276">
        <v>3</v>
      </c>
      <c r="D2276" s="22">
        <v>42125</v>
      </c>
      <c r="E2276" s="7" t="s">
        <v>16</v>
      </c>
      <c r="F2276" s="7" t="s">
        <v>16</v>
      </c>
      <c r="G2276" s="7" t="s">
        <v>13</v>
      </c>
      <c r="H2276">
        <v>43</v>
      </c>
    </row>
    <row r="2277" spans="1:8" x14ac:dyDescent="0.3">
      <c r="A2277" s="13" t="s">
        <v>82</v>
      </c>
      <c r="B2277" s="8">
        <v>26925</v>
      </c>
      <c r="C2277">
        <v>0</v>
      </c>
      <c r="D2277" s="22">
        <v>42188</v>
      </c>
      <c r="E2277" s="7" t="s">
        <v>16</v>
      </c>
      <c r="F2277" s="7" t="s">
        <v>16</v>
      </c>
      <c r="G2277" s="7" t="s">
        <v>42</v>
      </c>
      <c r="H2277">
        <v>49</v>
      </c>
    </row>
    <row r="2278" spans="1:8" x14ac:dyDescent="0.3">
      <c r="A2278" s="11" t="s">
        <v>81</v>
      </c>
      <c r="B2278" s="8">
        <v>27621</v>
      </c>
      <c r="C2278">
        <v>1</v>
      </c>
      <c r="D2278" s="22">
        <v>42211</v>
      </c>
      <c r="E2278" s="7" t="s">
        <v>16</v>
      </c>
      <c r="F2278" s="7" t="s">
        <v>12</v>
      </c>
      <c r="G2278" s="7" t="s">
        <v>13</v>
      </c>
      <c r="H2278">
        <v>47</v>
      </c>
    </row>
    <row r="2279" spans="1:8" x14ac:dyDescent="0.3">
      <c r="A2279" s="13" t="s">
        <v>80</v>
      </c>
      <c r="B2279" s="8">
        <v>24651</v>
      </c>
      <c r="C2279">
        <v>0</v>
      </c>
      <c r="D2279" s="22">
        <v>42304</v>
      </c>
      <c r="E2279" s="7" t="s">
        <v>16</v>
      </c>
      <c r="F2279" s="7" t="s">
        <v>11</v>
      </c>
      <c r="G2279" s="7" t="s">
        <v>168</v>
      </c>
      <c r="H2279">
        <v>55</v>
      </c>
    </row>
    <row r="2280" spans="1:8" x14ac:dyDescent="0.3">
      <c r="A2280" s="11" t="s">
        <v>79</v>
      </c>
      <c r="B2280" s="8">
        <v>25053</v>
      </c>
      <c r="C2280">
        <v>0</v>
      </c>
      <c r="D2280" s="22">
        <v>42479</v>
      </c>
      <c r="E2280" s="7" t="s">
        <v>16</v>
      </c>
      <c r="F2280" s="7" t="s">
        <v>11</v>
      </c>
      <c r="G2280" s="7" t="s">
        <v>42</v>
      </c>
      <c r="H2280">
        <v>54</v>
      </c>
    </row>
    <row r="2281" spans="1:8" x14ac:dyDescent="0.3">
      <c r="A2281" s="13" t="s">
        <v>78</v>
      </c>
      <c r="B2281" s="8">
        <v>24650</v>
      </c>
      <c r="C2281">
        <v>0</v>
      </c>
      <c r="D2281" s="22">
        <v>42539</v>
      </c>
      <c r="E2281" s="7" t="s">
        <v>16</v>
      </c>
      <c r="F2281" s="7" t="s">
        <v>12</v>
      </c>
      <c r="G2281" s="7" t="s">
        <v>42</v>
      </c>
      <c r="H2281">
        <v>55</v>
      </c>
    </row>
    <row r="2282" spans="1:8" x14ac:dyDescent="0.3">
      <c r="A2282" s="11" t="s">
        <v>77</v>
      </c>
      <c r="B2282" s="8">
        <v>29216</v>
      </c>
      <c r="C2282">
        <v>2</v>
      </c>
      <c r="D2282" s="22">
        <v>42560</v>
      </c>
      <c r="E2282" s="7" t="s">
        <v>16</v>
      </c>
      <c r="F2282" s="7" t="s">
        <v>12</v>
      </c>
      <c r="G2282" s="7" t="s">
        <v>13</v>
      </c>
      <c r="H2282">
        <v>43</v>
      </c>
    </row>
    <row r="2283" spans="1:8" x14ac:dyDescent="0.3">
      <c r="A2283" s="13" t="s">
        <v>76</v>
      </c>
      <c r="B2283" s="8">
        <v>26240</v>
      </c>
      <c r="C2283">
        <v>0</v>
      </c>
      <c r="D2283" s="22">
        <v>42644</v>
      </c>
      <c r="E2283" s="7" t="s">
        <v>16</v>
      </c>
      <c r="F2283" s="7" t="s">
        <v>12</v>
      </c>
      <c r="G2283" s="7" t="s">
        <v>42</v>
      </c>
      <c r="H2283">
        <v>51</v>
      </c>
    </row>
    <row r="2284" spans="1:8" x14ac:dyDescent="0.3">
      <c r="A2284" s="11" t="s">
        <v>75</v>
      </c>
      <c r="B2284" s="8">
        <v>28419</v>
      </c>
      <c r="C2284">
        <v>2</v>
      </c>
      <c r="D2284" s="22">
        <v>42760</v>
      </c>
      <c r="E2284" s="7" t="s">
        <v>16</v>
      </c>
      <c r="F2284" s="7" t="s">
        <v>11</v>
      </c>
      <c r="G2284" s="7" t="s">
        <v>23</v>
      </c>
      <c r="H2284">
        <v>45</v>
      </c>
    </row>
    <row r="2285" spans="1:8" x14ac:dyDescent="0.3">
      <c r="A2285" s="13" t="s">
        <v>74</v>
      </c>
      <c r="B2285" s="8">
        <v>24044</v>
      </c>
      <c r="C2285">
        <v>0</v>
      </c>
      <c r="D2285" s="22">
        <v>42764</v>
      </c>
      <c r="E2285" s="7" t="s">
        <v>16</v>
      </c>
      <c r="F2285" s="7" t="s">
        <v>11</v>
      </c>
      <c r="G2285" s="7" t="s">
        <v>42</v>
      </c>
      <c r="H2285">
        <v>57</v>
      </c>
    </row>
    <row r="2286" spans="1:8" x14ac:dyDescent="0.3">
      <c r="A2286" s="11" t="s">
        <v>73</v>
      </c>
      <c r="B2286" s="8">
        <v>26552</v>
      </c>
      <c r="C2286">
        <v>2</v>
      </c>
      <c r="D2286" s="22">
        <v>42857</v>
      </c>
      <c r="E2286" s="7" t="s">
        <v>16</v>
      </c>
      <c r="F2286" s="7" t="s">
        <v>16</v>
      </c>
      <c r="G2286" s="7" t="s">
        <v>42</v>
      </c>
      <c r="H2286">
        <v>50</v>
      </c>
    </row>
    <row r="2287" spans="1:8" x14ac:dyDescent="0.3">
      <c r="A2287" s="13" t="s">
        <v>72</v>
      </c>
      <c r="B2287" s="8">
        <v>27690</v>
      </c>
      <c r="C2287">
        <v>1</v>
      </c>
      <c r="D2287" s="22">
        <v>42970</v>
      </c>
      <c r="E2287" s="7" t="s">
        <v>16</v>
      </c>
      <c r="F2287" s="7" t="s">
        <v>12</v>
      </c>
      <c r="G2287" s="7" t="s">
        <v>13</v>
      </c>
      <c r="H2287">
        <v>47</v>
      </c>
    </row>
    <row r="2288" spans="1:8" x14ac:dyDescent="0.3">
      <c r="A2288" s="11" t="s">
        <v>71</v>
      </c>
      <c r="B2288" s="8">
        <v>28798</v>
      </c>
      <c r="C2288">
        <v>0</v>
      </c>
      <c r="D2288" s="22">
        <v>42983</v>
      </c>
      <c r="E2288" s="7" t="s">
        <v>16</v>
      </c>
      <c r="F2288" s="7" t="s">
        <v>11</v>
      </c>
      <c r="G2288" s="7" t="s">
        <v>23</v>
      </c>
      <c r="H2288">
        <v>44</v>
      </c>
    </row>
    <row r="2289" spans="1:8" x14ac:dyDescent="0.3">
      <c r="A2289" s="13" t="s">
        <v>70</v>
      </c>
      <c r="B2289" s="8">
        <v>24075</v>
      </c>
      <c r="C2289">
        <v>0</v>
      </c>
      <c r="D2289" s="22">
        <v>43074</v>
      </c>
      <c r="E2289" s="7" t="s">
        <v>11</v>
      </c>
      <c r="F2289" s="7" t="s">
        <v>11</v>
      </c>
      <c r="G2289" s="7" t="s">
        <v>42</v>
      </c>
      <c r="H2289">
        <v>57</v>
      </c>
    </row>
    <row r="2290" spans="1:8" x14ac:dyDescent="0.3">
      <c r="A2290" s="11" t="s">
        <v>69</v>
      </c>
      <c r="B2290" s="8">
        <v>25540</v>
      </c>
      <c r="C2290">
        <v>0</v>
      </c>
      <c r="D2290" s="22">
        <v>43254</v>
      </c>
      <c r="E2290" s="7" t="s">
        <v>11</v>
      </c>
      <c r="F2290" s="7" t="s">
        <v>11</v>
      </c>
      <c r="G2290" s="7" t="s">
        <v>168</v>
      </c>
      <c r="H2290">
        <v>53</v>
      </c>
    </row>
    <row r="2291" spans="1:8" x14ac:dyDescent="0.3">
      <c r="A2291" s="13" t="s">
        <v>68</v>
      </c>
      <c r="B2291" s="8">
        <v>23976</v>
      </c>
      <c r="C2291">
        <v>0</v>
      </c>
      <c r="D2291" s="22">
        <v>43579</v>
      </c>
      <c r="E2291" s="7" t="s">
        <v>11</v>
      </c>
      <c r="F2291" s="7" t="s">
        <v>11</v>
      </c>
      <c r="G2291" s="7" t="s">
        <v>23</v>
      </c>
      <c r="H2291">
        <v>57</v>
      </c>
    </row>
    <row r="2292" spans="1:8" x14ac:dyDescent="0.3">
      <c r="A2292" s="11" t="s">
        <v>67</v>
      </c>
      <c r="B2292" s="8">
        <v>31775</v>
      </c>
      <c r="C2292">
        <v>3</v>
      </c>
      <c r="D2292" s="22">
        <v>43753</v>
      </c>
      <c r="E2292" s="7" t="s">
        <v>11</v>
      </c>
      <c r="F2292" s="7" t="s">
        <v>16</v>
      </c>
      <c r="G2292" s="7" t="s">
        <v>164</v>
      </c>
      <c r="H2292">
        <v>36</v>
      </c>
    </row>
    <row r="2293" spans="1:8" x14ac:dyDescent="0.3">
      <c r="A2293" s="13" t="s">
        <v>66</v>
      </c>
      <c r="B2293" s="8">
        <v>24405</v>
      </c>
      <c r="C2293">
        <v>2</v>
      </c>
      <c r="D2293" s="22">
        <v>43814</v>
      </c>
      <c r="E2293" s="7" t="s">
        <v>11</v>
      </c>
      <c r="F2293" s="7" t="s">
        <v>11</v>
      </c>
      <c r="G2293" s="7" t="s">
        <v>13</v>
      </c>
      <c r="H2293">
        <v>56</v>
      </c>
    </row>
    <row r="2294" spans="1:8" x14ac:dyDescent="0.3">
      <c r="A2294" s="11" t="s">
        <v>65</v>
      </c>
      <c r="B2294" s="8">
        <v>24290</v>
      </c>
      <c r="C2294">
        <v>0</v>
      </c>
      <c r="D2294" s="22">
        <v>43817</v>
      </c>
      <c r="E2294" s="7" t="s">
        <v>11</v>
      </c>
      <c r="F2294" s="7" t="s">
        <v>12</v>
      </c>
      <c r="G2294" s="7" t="s">
        <v>23</v>
      </c>
      <c r="H2294">
        <v>56</v>
      </c>
    </row>
    <row r="2295" spans="1:8" x14ac:dyDescent="0.3">
      <c r="A2295" s="13" t="s">
        <v>64</v>
      </c>
      <c r="B2295" s="8">
        <v>29535</v>
      </c>
      <c r="C2295">
        <v>2</v>
      </c>
      <c r="D2295" s="22">
        <v>43896</v>
      </c>
      <c r="E2295" s="7" t="s">
        <v>11</v>
      </c>
      <c r="F2295" s="7" t="s">
        <v>16</v>
      </c>
      <c r="G2295" s="7" t="s">
        <v>13</v>
      </c>
      <c r="H2295">
        <v>42</v>
      </c>
    </row>
    <row r="2296" spans="1:8" x14ac:dyDescent="0.3">
      <c r="A2296" s="11" t="s">
        <v>63</v>
      </c>
      <c r="B2296" s="8">
        <v>24385</v>
      </c>
      <c r="C2296">
        <v>0</v>
      </c>
      <c r="D2296" s="22">
        <v>43921</v>
      </c>
      <c r="E2296" s="7" t="s">
        <v>11</v>
      </c>
      <c r="F2296" s="7" t="s">
        <v>11</v>
      </c>
      <c r="G2296" s="7" t="s">
        <v>23</v>
      </c>
      <c r="H2296">
        <v>56</v>
      </c>
    </row>
    <row r="2297" spans="1:8" x14ac:dyDescent="0.3">
      <c r="A2297" s="13" t="s">
        <v>62</v>
      </c>
      <c r="B2297" s="8">
        <v>32340</v>
      </c>
      <c r="C2297">
        <v>1</v>
      </c>
      <c r="D2297" s="22">
        <v>43944</v>
      </c>
      <c r="E2297" s="7" t="s">
        <v>11</v>
      </c>
      <c r="F2297" s="7" t="s">
        <v>16</v>
      </c>
      <c r="G2297" s="7" t="s">
        <v>23</v>
      </c>
      <c r="H2297">
        <v>34</v>
      </c>
    </row>
    <row r="2298" spans="1:8" x14ac:dyDescent="0.3">
      <c r="A2298" s="11" t="s">
        <v>61</v>
      </c>
      <c r="B2298" s="8">
        <v>27546</v>
      </c>
      <c r="C2298">
        <v>2</v>
      </c>
      <c r="D2298" s="22">
        <v>44203</v>
      </c>
      <c r="E2298" s="7" t="s">
        <v>11</v>
      </c>
      <c r="F2298" s="7" t="s">
        <v>11</v>
      </c>
      <c r="G2298" s="7" t="s">
        <v>13</v>
      </c>
      <c r="H2298">
        <v>48</v>
      </c>
    </row>
    <row r="2299" spans="1:8" x14ac:dyDescent="0.3">
      <c r="A2299" s="13" t="s">
        <v>60</v>
      </c>
      <c r="B2299" s="8">
        <v>25166</v>
      </c>
      <c r="C2299">
        <v>2</v>
      </c>
      <c r="D2299" s="22">
        <v>44261</v>
      </c>
      <c r="E2299" s="7" t="s">
        <v>11</v>
      </c>
      <c r="F2299" s="7" t="s">
        <v>16</v>
      </c>
      <c r="G2299" s="7" t="s">
        <v>13</v>
      </c>
      <c r="H2299">
        <v>54</v>
      </c>
    </row>
    <row r="2300" spans="1:8" x14ac:dyDescent="0.3">
      <c r="A2300" s="11" t="s">
        <v>59</v>
      </c>
      <c r="B2300" s="8">
        <v>26235</v>
      </c>
      <c r="C2300">
        <v>0</v>
      </c>
      <c r="D2300" s="22">
        <v>44400</v>
      </c>
      <c r="E2300" s="7" t="s">
        <v>11</v>
      </c>
      <c r="F2300" s="7" t="s">
        <v>11</v>
      </c>
      <c r="G2300" s="7" t="s">
        <v>13</v>
      </c>
      <c r="H2300">
        <v>51</v>
      </c>
    </row>
    <row r="2301" spans="1:8" x14ac:dyDescent="0.3">
      <c r="A2301" s="13" t="s">
        <v>58</v>
      </c>
      <c r="B2301" s="8">
        <v>24729</v>
      </c>
      <c r="C2301">
        <v>0</v>
      </c>
      <c r="D2301" s="22">
        <v>44424</v>
      </c>
      <c r="E2301" s="7" t="s">
        <v>11</v>
      </c>
      <c r="F2301" s="7" t="s">
        <v>12</v>
      </c>
      <c r="G2301" s="7" t="s">
        <v>13</v>
      </c>
      <c r="H2301">
        <v>55</v>
      </c>
    </row>
    <row r="2302" spans="1:8" x14ac:dyDescent="0.3">
      <c r="A2302" s="11" t="s">
        <v>57</v>
      </c>
      <c r="B2302" s="8">
        <v>36740</v>
      </c>
      <c r="C2302">
        <v>1</v>
      </c>
      <c r="D2302" s="22">
        <v>44501</v>
      </c>
      <c r="E2302" s="7" t="s">
        <v>11</v>
      </c>
      <c r="F2302" s="7" t="s">
        <v>12</v>
      </c>
      <c r="G2302" s="7" t="s">
        <v>13</v>
      </c>
      <c r="H2302">
        <v>22</v>
      </c>
    </row>
    <row r="2303" spans="1:8" x14ac:dyDescent="0.3">
      <c r="A2303" s="13" t="s">
        <v>56</v>
      </c>
      <c r="B2303" s="8">
        <v>34253</v>
      </c>
      <c r="C2303">
        <v>2</v>
      </c>
      <c r="D2303" s="22">
        <v>44585</v>
      </c>
      <c r="E2303" s="7" t="s">
        <v>11</v>
      </c>
      <c r="F2303" s="7" t="s">
        <v>11</v>
      </c>
      <c r="G2303" s="7" t="s">
        <v>42</v>
      </c>
      <c r="H2303">
        <v>29</v>
      </c>
    </row>
    <row r="2304" spans="1:8" x14ac:dyDescent="0.3">
      <c r="A2304" s="11" t="s">
        <v>55</v>
      </c>
      <c r="B2304" s="8">
        <v>26158</v>
      </c>
      <c r="C2304">
        <v>2</v>
      </c>
      <c r="D2304" s="22">
        <v>44641</v>
      </c>
      <c r="E2304" s="7" t="s">
        <v>11</v>
      </c>
      <c r="F2304" s="7" t="s">
        <v>12</v>
      </c>
      <c r="G2304" s="7" t="s">
        <v>247</v>
      </c>
      <c r="H2304">
        <v>51</v>
      </c>
    </row>
    <row r="2305" spans="1:8" x14ac:dyDescent="0.3">
      <c r="A2305" s="13" t="s">
        <v>54</v>
      </c>
      <c r="B2305" s="8">
        <v>22997</v>
      </c>
      <c r="C2305">
        <v>0</v>
      </c>
      <c r="D2305" s="22">
        <v>45009</v>
      </c>
      <c r="E2305" s="7" t="s">
        <v>11</v>
      </c>
      <c r="F2305" s="7" t="s">
        <v>11</v>
      </c>
      <c r="G2305" s="7" t="s">
        <v>13</v>
      </c>
      <c r="H2305">
        <v>60</v>
      </c>
    </row>
    <row r="2306" spans="1:8" x14ac:dyDescent="0.3">
      <c r="A2306" s="11" t="s">
        <v>53</v>
      </c>
      <c r="B2306" s="8">
        <v>27250</v>
      </c>
      <c r="C2306">
        <v>2</v>
      </c>
      <c r="D2306" s="22">
        <v>45702</v>
      </c>
      <c r="E2306" s="7" t="s">
        <v>11</v>
      </c>
      <c r="F2306" s="7" t="s">
        <v>11</v>
      </c>
      <c r="G2306" s="7" t="s">
        <v>23</v>
      </c>
      <c r="H2306">
        <v>48</v>
      </c>
    </row>
    <row r="2307" spans="1:8" x14ac:dyDescent="0.3">
      <c r="A2307" s="13" t="s">
        <v>52</v>
      </c>
      <c r="B2307" s="8">
        <v>22271</v>
      </c>
      <c r="C2307">
        <v>0</v>
      </c>
      <c r="D2307" s="22">
        <v>45710</v>
      </c>
      <c r="E2307" s="7" t="s">
        <v>11</v>
      </c>
      <c r="F2307" s="7" t="s">
        <v>11</v>
      </c>
      <c r="G2307" s="7" t="s">
        <v>168</v>
      </c>
      <c r="H2307">
        <v>62</v>
      </c>
    </row>
    <row r="2308" spans="1:8" x14ac:dyDescent="0.3">
      <c r="A2308" s="11" t="s">
        <v>51</v>
      </c>
      <c r="B2308" s="8">
        <v>29079</v>
      </c>
      <c r="C2308">
        <v>0</v>
      </c>
      <c r="D2308" s="22">
        <v>45863</v>
      </c>
      <c r="E2308" s="7" t="s">
        <v>11</v>
      </c>
      <c r="F2308" s="7" t="s">
        <v>16</v>
      </c>
      <c r="G2308" s="7" t="s">
        <v>13</v>
      </c>
      <c r="H2308">
        <v>43</v>
      </c>
    </row>
    <row r="2309" spans="1:8" x14ac:dyDescent="0.3">
      <c r="A2309" s="13" t="s">
        <v>50</v>
      </c>
      <c r="B2309" s="8">
        <v>31320</v>
      </c>
      <c r="C2309">
        <v>2</v>
      </c>
      <c r="D2309" s="22">
        <v>46114</v>
      </c>
      <c r="E2309" s="7" t="s">
        <v>11</v>
      </c>
      <c r="F2309" s="7" t="s">
        <v>12</v>
      </c>
      <c r="G2309" s="7" t="s">
        <v>42</v>
      </c>
      <c r="H2309">
        <v>37</v>
      </c>
    </row>
    <row r="2310" spans="1:8" x14ac:dyDescent="0.3">
      <c r="A2310" s="11" t="s">
        <v>49</v>
      </c>
      <c r="B2310" s="8">
        <v>22984</v>
      </c>
      <c r="C2310">
        <v>3</v>
      </c>
      <c r="D2310" s="22">
        <v>46131</v>
      </c>
      <c r="E2310" s="7" t="s">
        <v>16</v>
      </c>
      <c r="F2310" s="7" t="s">
        <v>16</v>
      </c>
      <c r="G2310" s="7" t="s">
        <v>23</v>
      </c>
      <c r="H2310">
        <v>60</v>
      </c>
    </row>
    <row r="2311" spans="1:8" x14ac:dyDescent="0.3">
      <c r="A2311" s="13" t="s">
        <v>48</v>
      </c>
      <c r="B2311" s="8">
        <v>28096</v>
      </c>
      <c r="C2311">
        <v>3</v>
      </c>
      <c r="D2311" s="22">
        <v>46151</v>
      </c>
      <c r="E2311" s="7" t="s">
        <v>16</v>
      </c>
      <c r="F2311" s="7" t="s">
        <v>12</v>
      </c>
      <c r="G2311" s="7" t="s">
        <v>13</v>
      </c>
      <c r="H2311">
        <v>46</v>
      </c>
    </row>
    <row r="2312" spans="1:8" x14ac:dyDescent="0.3">
      <c r="A2312" s="11" t="s">
        <v>47</v>
      </c>
      <c r="B2312" s="8">
        <v>28719</v>
      </c>
      <c r="C2312">
        <v>2</v>
      </c>
      <c r="D2312" s="22">
        <v>46201</v>
      </c>
      <c r="E2312" s="7" t="s">
        <v>16</v>
      </c>
      <c r="F2312" s="7" t="s">
        <v>16</v>
      </c>
      <c r="G2312" s="7" t="s">
        <v>13</v>
      </c>
      <c r="H2312">
        <v>44</v>
      </c>
    </row>
    <row r="2313" spans="1:8" x14ac:dyDescent="0.3">
      <c r="A2313" s="13" t="s">
        <v>46</v>
      </c>
      <c r="B2313" s="8">
        <v>26273</v>
      </c>
      <c r="C2313">
        <v>3</v>
      </c>
      <c r="D2313" s="22">
        <v>46255</v>
      </c>
      <c r="E2313" s="7" t="s">
        <v>16</v>
      </c>
      <c r="F2313" s="7" t="s">
        <v>12</v>
      </c>
      <c r="G2313" s="7" t="s">
        <v>247</v>
      </c>
      <c r="H2313">
        <v>51</v>
      </c>
    </row>
    <row r="2314" spans="1:8" x14ac:dyDescent="0.3">
      <c r="A2314" s="11" t="s">
        <v>45</v>
      </c>
      <c r="B2314" s="8">
        <v>22501</v>
      </c>
      <c r="C2314">
        <v>0</v>
      </c>
      <c r="D2314" s="22">
        <v>46599</v>
      </c>
      <c r="E2314" s="7" t="s">
        <v>16</v>
      </c>
      <c r="F2314" s="7" t="s">
        <v>16</v>
      </c>
      <c r="G2314" s="7" t="s">
        <v>13</v>
      </c>
      <c r="H2314">
        <v>61</v>
      </c>
    </row>
    <row r="2315" spans="1:8" x14ac:dyDescent="0.3">
      <c r="A2315" s="13" t="s">
        <v>44</v>
      </c>
      <c r="B2315" s="8">
        <v>25377</v>
      </c>
      <c r="C2315">
        <v>3</v>
      </c>
      <c r="D2315" s="22">
        <v>46661</v>
      </c>
      <c r="E2315" s="7" t="s">
        <v>16</v>
      </c>
      <c r="F2315" s="7" t="s">
        <v>12</v>
      </c>
      <c r="G2315" s="7" t="s">
        <v>23</v>
      </c>
      <c r="H2315">
        <v>53</v>
      </c>
    </row>
    <row r="2316" spans="1:8" x14ac:dyDescent="0.3">
      <c r="A2316" s="11" t="s">
        <v>43</v>
      </c>
      <c r="B2316" s="8">
        <v>22237</v>
      </c>
      <c r="C2316">
        <v>3</v>
      </c>
      <c r="D2316" s="22">
        <v>46718</v>
      </c>
      <c r="E2316" s="7" t="s">
        <v>16</v>
      </c>
      <c r="F2316" s="7" t="s">
        <v>16</v>
      </c>
      <c r="G2316" s="7" t="s">
        <v>23</v>
      </c>
      <c r="H2316">
        <v>62</v>
      </c>
    </row>
    <row r="2317" spans="1:8" x14ac:dyDescent="0.3">
      <c r="A2317" s="13" t="s">
        <v>41</v>
      </c>
      <c r="B2317" s="8">
        <v>21443</v>
      </c>
      <c r="C2317">
        <v>0</v>
      </c>
      <c r="D2317" s="22">
        <v>46889</v>
      </c>
      <c r="E2317" s="7" t="s">
        <v>11</v>
      </c>
      <c r="F2317" s="7" t="s">
        <v>12</v>
      </c>
      <c r="G2317" s="7" t="s">
        <v>13</v>
      </c>
      <c r="H2317">
        <v>64</v>
      </c>
    </row>
    <row r="2318" spans="1:8" x14ac:dyDescent="0.3">
      <c r="A2318" s="11" t="s">
        <v>40</v>
      </c>
      <c r="B2318" s="8">
        <v>21745</v>
      </c>
      <c r="C2318">
        <v>0</v>
      </c>
      <c r="D2318" s="22">
        <v>47056</v>
      </c>
      <c r="E2318" s="7" t="s">
        <v>11</v>
      </c>
      <c r="F2318" s="7" t="s">
        <v>16</v>
      </c>
      <c r="G2318" s="7" t="s">
        <v>13</v>
      </c>
      <c r="H2318">
        <v>63</v>
      </c>
    </row>
    <row r="2319" spans="1:8" x14ac:dyDescent="0.3">
      <c r="A2319" s="13" t="s">
        <v>39</v>
      </c>
      <c r="B2319" s="8">
        <v>25930</v>
      </c>
      <c r="C2319">
        <v>2</v>
      </c>
      <c r="D2319" s="22">
        <v>47270</v>
      </c>
      <c r="E2319" s="7" t="s">
        <v>16</v>
      </c>
      <c r="F2319" s="7" t="s">
        <v>11</v>
      </c>
      <c r="G2319" s="7" t="s">
        <v>13</v>
      </c>
      <c r="H2319">
        <v>52</v>
      </c>
    </row>
    <row r="2320" spans="1:8" x14ac:dyDescent="0.3">
      <c r="A2320" s="11" t="s">
        <v>38</v>
      </c>
      <c r="B2320" s="8">
        <v>21431</v>
      </c>
      <c r="C2320">
        <v>2</v>
      </c>
      <c r="D2320" s="22">
        <v>47291</v>
      </c>
      <c r="E2320" s="7" t="s">
        <v>11</v>
      </c>
      <c r="F2320" s="7" t="s">
        <v>16</v>
      </c>
      <c r="G2320" s="7" t="s">
        <v>42</v>
      </c>
      <c r="H2320">
        <v>64</v>
      </c>
    </row>
    <row r="2321" spans="1:8" x14ac:dyDescent="0.3">
      <c r="A2321" s="13" t="s">
        <v>36</v>
      </c>
      <c r="B2321" s="8">
        <v>21827</v>
      </c>
      <c r="C2321">
        <v>2</v>
      </c>
      <c r="D2321" s="22">
        <v>47305</v>
      </c>
      <c r="E2321" s="7" t="s">
        <v>11</v>
      </c>
      <c r="F2321" s="7" t="s">
        <v>16</v>
      </c>
      <c r="G2321" s="7" t="s">
        <v>42</v>
      </c>
      <c r="H2321">
        <v>63</v>
      </c>
    </row>
    <row r="2322" spans="1:8" x14ac:dyDescent="0.3">
      <c r="A2322" s="11" t="s">
        <v>34</v>
      </c>
      <c r="B2322" s="8">
        <v>22445</v>
      </c>
      <c r="C2322">
        <v>1</v>
      </c>
      <c r="D2322" s="22">
        <v>47404</v>
      </c>
      <c r="E2322" s="7" t="s">
        <v>16</v>
      </c>
      <c r="F2322" s="7" t="s">
        <v>12</v>
      </c>
      <c r="G2322" s="7" t="s">
        <v>42</v>
      </c>
      <c r="H2322">
        <v>61</v>
      </c>
    </row>
    <row r="2323" spans="1:8" x14ac:dyDescent="0.3">
      <c r="A2323" s="13" t="s">
        <v>33</v>
      </c>
      <c r="B2323" s="8">
        <v>26203</v>
      </c>
      <c r="C2323">
        <v>2</v>
      </c>
      <c r="D2323" s="22">
        <v>47463</v>
      </c>
      <c r="E2323" s="7" t="s">
        <v>16</v>
      </c>
      <c r="F2323" s="7" t="s">
        <v>11</v>
      </c>
      <c r="G2323" s="7" t="s">
        <v>13</v>
      </c>
      <c r="H2323">
        <v>51</v>
      </c>
    </row>
    <row r="2324" spans="1:8" x14ac:dyDescent="0.3">
      <c r="A2324" s="11" t="s">
        <v>32</v>
      </c>
      <c r="B2324" s="8">
        <v>23688</v>
      </c>
      <c r="C2324">
        <v>2</v>
      </c>
      <c r="D2324" s="22">
        <v>47496</v>
      </c>
      <c r="E2324" s="7" t="s">
        <v>16</v>
      </c>
      <c r="F2324" s="7" t="s">
        <v>12</v>
      </c>
      <c r="G2324" s="7" t="s">
        <v>23</v>
      </c>
      <c r="H2324">
        <v>58</v>
      </c>
    </row>
    <row r="2325" spans="1:8" x14ac:dyDescent="0.3">
      <c r="A2325" s="13" t="s">
        <v>29</v>
      </c>
      <c r="B2325" s="8">
        <v>23228</v>
      </c>
      <c r="C2325">
        <v>1</v>
      </c>
      <c r="D2325" s="22">
        <v>47897</v>
      </c>
      <c r="E2325" s="7" t="s">
        <v>16</v>
      </c>
      <c r="F2325" s="7" t="s">
        <v>12</v>
      </c>
      <c r="G2325" s="7" t="s">
        <v>247</v>
      </c>
      <c r="H2325">
        <v>59</v>
      </c>
    </row>
    <row r="2326" spans="1:8" x14ac:dyDescent="0.3">
      <c r="A2326" s="11" t="s">
        <v>28</v>
      </c>
      <c r="B2326" s="8">
        <v>21505</v>
      </c>
      <c r="C2326">
        <v>1</v>
      </c>
      <c r="D2326" s="22">
        <v>47928</v>
      </c>
      <c r="E2326" s="7" t="s">
        <v>11</v>
      </c>
      <c r="F2326" s="7" t="s">
        <v>12</v>
      </c>
      <c r="G2326" s="7" t="s">
        <v>42</v>
      </c>
      <c r="H2326">
        <v>64</v>
      </c>
    </row>
    <row r="2327" spans="1:8" x14ac:dyDescent="0.3">
      <c r="A2327" s="13" t="s">
        <v>27</v>
      </c>
      <c r="B2327" s="8">
        <v>22885</v>
      </c>
      <c r="C2327">
        <v>0</v>
      </c>
      <c r="D2327" s="22">
        <v>48173</v>
      </c>
      <c r="E2327" s="7" t="s">
        <v>16</v>
      </c>
      <c r="F2327" s="7" t="s">
        <v>12</v>
      </c>
      <c r="G2327" s="7" t="s">
        <v>42</v>
      </c>
      <c r="H2327">
        <v>60</v>
      </c>
    </row>
    <row r="2328" spans="1:8" x14ac:dyDescent="0.3">
      <c r="A2328" s="11" t="s">
        <v>26</v>
      </c>
      <c r="B2328" s="8">
        <v>22636</v>
      </c>
      <c r="C2328">
        <v>1</v>
      </c>
      <c r="D2328" s="22">
        <v>48518</v>
      </c>
      <c r="E2328" s="7" t="s">
        <v>16</v>
      </c>
      <c r="F2328" s="7" t="s">
        <v>12</v>
      </c>
      <c r="G2328" s="7" t="s">
        <v>247</v>
      </c>
      <c r="H2328">
        <v>61</v>
      </c>
    </row>
    <row r="2329" spans="1:8" x14ac:dyDescent="0.3">
      <c r="A2329" s="13" t="s">
        <v>25</v>
      </c>
      <c r="B2329" s="8">
        <v>25173</v>
      </c>
      <c r="C2329">
        <v>3</v>
      </c>
      <c r="D2329" s="22">
        <v>48549</v>
      </c>
      <c r="E2329" s="7" t="s">
        <v>16</v>
      </c>
      <c r="F2329" s="7" t="s">
        <v>12</v>
      </c>
      <c r="G2329" s="7" t="s">
        <v>168</v>
      </c>
      <c r="H2329">
        <v>54</v>
      </c>
    </row>
    <row r="2330" spans="1:8" x14ac:dyDescent="0.3">
      <c r="A2330" s="11" t="s">
        <v>24</v>
      </c>
      <c r="B2330" s="8">
        <v>22930</v>
      </c>
      <c r="C2330">
        <v>0</v>
      </c>
      <c r="D2330" s="22">
        <v>48674</v>
      </c>
      <c r="E2330" s="7" t="s">
        <v>16</v>
      </c>
      <c r="F2330" s="7" t="s">
        <v>11</v>
      </c>
      <c r="G2330" s="7" t="s">
        <v>13</v>
      </c>
      <c r="H2330">
        <v>60</v>
      </c>
    </row>
    <row r="2331" spans="1:8" x14ac:dyDescent="0.3">
      <c r="A2331" s="13" t="s">
        <v>22</v>
      </c>
      <c r="B2331" s="8">
        <v>24042</v>
      </c>
      <c r="C2331">
        <v>1</v>
      </c>
      <c r="D2331" s="22">
        <v>48676</v>
      </c>
      <c r="E2331" s="7" t="s">
        <v>16</v>
      </c>
      <c r="F2331" s="7" t="s">
        <v>11</v>
      </c>
      <c r="G2331" s="7" t="s">
        <v>13</v>
      </c>
      <c r="H2331">
        <v>57</v>
      </c>
    </row>
    <row r="2332" spans="1:8" x14ac:dyDescent="0.3">
      <c r="A2332" s="11" t="s">
        <v>21</v>
      </c>
      <c r="B2332" s="8">
        <v>21753</v>
      </c>
      <c r="C2332">
        <v>0</v>
      </c>
      <c r="D2332" s="22">
        <v>48824</v>
      </c>
      <c r="E2332" s="7" t="s">
        <v>11</v>
      </c>
      <c r="F2332" s="7" t="s">
        <v>16</v>
      </c>
      <c r="G2332" s="7" t="s">
        <v>42</v>
      </c>
      <c r="H2332">
        <v>63</v>
      </c>
    </row>
    <row r="2333" spans="1:8" x14ac:dyDescent="0.3">
      <c r="A2333" s="13" t="s">
        <v>19</v>
      </c>
      <c r="B2333" s="8">
        <v>28853</v>
      </c>
      <c r="C2333">
        <v>0</v>
      </c>
      <c r="D2333" s="22">
        <v>48885</v>
      </c>
      <c r="E2333" s="7" t="s">
        <v>16</v>
      </c>
      <c r="F2333" s="7" t="s">
        <v>11</v>
      </c>
      <c r="G2333" s="7" t="s">
        <v>13</v>
      </c>
      <c r="H2333">
        <v>44</v>
      </c>
    </row>
    <row r="2334" spans="1:8" x14ac:dyDescent="0.3">
      <c r="A2334" s="11" t="s">
        <v>17</v>
      </c>
      <c r="B2334" s="8">
        <v>23258</v>
      </c>
      <c r="C2334">
        <v>1</v>
      </c>
      <c r="D2334" s="22">
        <v>48970</v>
      </c>
      <c r="E2334" s="7" t="s">
        <v>16</v>
      </c>
      <c r="F2334" s="7" t="s">
        <v>11</v>
      </c>
      <c r="G2334" s="7" t="s">
        <v>13</v>
      </c>
      <c r="H2334">
        <v>59</v>
      </c>
    </row>
    <row r="2335" spans="1:8" x14ac:dyDescent="0.3">
      <c r="A2335" s="13" t="s">
        <v>14</v>
      </c>
      <c r="B2335" s="8">
        <v>21363</v>
      </c>
      <c r="C2335">
        <v>2</v>
      </c>
      <c r="D2335" s="22">
        <v>49578</v>
      </c>
      <c r="E2335" s="7" t="s">
        <v>11</v>
      </c>
      <c r="F2335" s="7" t="s">
        <v>11</v>
      </c>
      <c r="G2335" s="7" t="s">
        <v>13</v>
      </c>
      <c r="H2335">
        <v>64</v>
      </c>
    </row>
    <row r="2336" spans="1:8" x14ac:dyDescent="0.3">
      <c r="A2336" s="11" t="s">
        <v>9</v>
      </c>
      <c r="B2336" s="8">
        <v>34634</v>
      </c>
      <c r="C2336">
        <v>1</v>
      </c>
      <c r="D2336" s="22">
        <v>51195</v>
      </c>
      <c r="E2336" s="7" t="s">
        <v>16</v>
      </c>
      <c r="F2336" s="7" t="s">
        <v>12</v>
      </c>
      <c r="G2336" s="7" t="s">
        <v>42</v>
      </c>
      <c r="H2336">
        <v>28</v>
      </c>
    </row>
    <row r="2337" spans="1:8" x14ac:dyDescent="0.3">
      <c r="A2337" s="7" t="s">
        <v>2367</v>
      </c>
      <c r="B2337" s="8">
        <v>22862</v>
      </c>
      <c r="C2337">
        <v>0</v>
      </c>
      <c r="D2337" s="22">
        <v>52591</v>
      </c>
      <c r="E2337" s="7" t="s">
        <v>16</v>
      </c>
      <c r="F2337" s="7" t="s">
        <v>12</v>
      </c>
      <c r="G2337" s="7" t="s">
        <v>42</v>
      </c>
      <c r="H2337">
        <v>60</v>
      </c>
    </row>
    <row r="2338" spans="1:8" x14ac:dyDescent="0.3">
      <c r="A2338" s="7" t="s">
        <v>2368</v>
      </c>
      <c r="B2338" s="8">
        <v>32678</v>
      </c>
      <c r="C2338">
        <v>0</v>
      </c>
      <c r="D2338" s="22">
        <v>55135</v>
      </c>
      <c r="E2338" s="7" t="s">
        <v>16</v>
      </c>
      <c r="F2338" s="7" t="s">
        <v>11</v>
      </c>
      <c r="G2338" s="7" t="s">
        <v>23</v>
      </c>
      <c r="H2338">
        <v>33</v>
      </c>
    </row>
    <row r="2339" spans="1:8" x14ac:dyDescent="0.3">
      <c r="A2339" s="7" t="s">
        <v>2369</v>
      </c>
      <c r="B2339" s="8">
        <v>33395</v>
      </c>
      <c r="C2339">
        <v>1</v>
      </c>
      <c r="D2339" s="22">
        <v>58571</v>
      </c>
      <c r="E2339" s="7" t="s">
        <v>16</v>
      </c>
      <c r="F2339" s="7" t="s">
        <v>12</v>
      </c>
      <c r="G2339" s="7" t="s">
        <v>247</v>
      </c>
      <c r="H2339">
        <v>32</v>
      </c>
    </row>
    <row r="2340" spans="1:8" x14ac:dyDescent="0.3">
      <c r="A2340" s="7" t="s">
        <v>2370</v>
      </c>
      <c r="B2340" s="8">
        <v>25822</v>
      </c>
      <c r="C2340">
        <v>3</v>
      </c>
      <c r="D2340" s="22">
        <v>60021</v>
      </c>
      <c r="E2340" s="7" t="s">
        <v>16</v>
      </c>
      <c r="F2340" s="7" t="s">
        <v>16</v>
      </c>
      <c r="G2340" s="7" t="s">
        <v>23</v>
      </c>
      <c r="H2340">
        <v>52</v>
      </c>
    </row>
    <row r="2341" spans="1:8" x14ac:dyDescent="0.3">
      <c r="A2341" s="7" t="s">
        <v>2371</v>
      </c>
      <c r="B2341" s="8">
        <v>28284</v>
      </c>
      <c r="C2341">
        <v>0</v>
      </c>
      <c r="D2341" s="22">
        <v>62593</v>
      </c>
      <c r="E2341" s="7" t="s">
        <v>11</v>
      </c>
      <c r="F2341" s="7" t="s">
        <v>12</v>
      </c>
      <c r="G2341" s="7" t="s">
        <v>13</v>
      </c>
      <c r="H2341">
        <v>46</v>
      </c>
    </row>
    <row r="2342" spans="1:8" x14ac:dyDescent="0.3">
      <c r="A2342" s="7" t="s">
        <v>2372</v>
      </c>
      <c r="B2342" s="8">
        <v>25123</v>
      </c>
      <c r="C2342">
        <v>0</v>
      </c>
      <c r="D2342" s="22">
        <v>63770</v>
      </c>
      <c r="E2342" s="7" t="s">
        <v>16</v>
      </c>
      <c r="F2342" s="7" t="s">
        <v>12</v>
      </c>
      <c r="G2342" s="7" t="s">
        <v>13</v>
      </c>
      <c r="H2342">
        <v>54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tabSelected="1" workbookViewId="0">
      <selection activeCell="R11" sqref="R11"/>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3F7234-4516-4097-9BDE-AFEE11F760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 Names</vt:lpstr>
      <vt:lpstr>Medical Examinations</vt:lpstr>
      <vt:lpstr>Sheet3</vt:lpstr>
      <vt:lpstr>Sheet4</vt:lpstr>
      <vt:lpstr>health care</vt:lpstr>
      <vt:lpstr>Sheet5</vt:lpstr>
      <vt:lpstr>Dashboard</vt:lpstr>
      <vt:lpstr>HEALTH CARE2</vt:lpstr>
      <vt:lpstr>table2</vt:lpstr>
      <vt:lpstr>table1</vt:lpstr>
      <vt:lpstr>table3</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2026-10-23T15:27:35Z</dcterms:modified>
</cp:coreProperties>
</file>